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office.activeX+xml" PartName="/xl/activeX/activeX1.xml"/>
  <Override ContentType="application/vnd.ms-office.activeX" PartName="/xl/activeX/activeX1.bin"/>
  <Override ContentType="application/vnd.ms-office.activeX+xml" PartName="/xl/activeX/activeX2.xml"/>
  <Override ContentType="application/vnd.ms-office.activeX" PartName="/xl/activeX/activeX2.bin"/>
  <Override ContentType="application/vnd.ms-office.activeX+xml" PartName="/xl/activeX/activeX3.xml"/>
  <Override ContentType="application/vnd.ms-office.activeX" PartName="/xl/activeX/activeX3.bin"/>
  <Override ContentType="application/vnd.ms-office.activeX+xml" PartName="/xl/activeX/activeX4.xml"/>
  <Override ContentType="application/vnd.ms-office.activeX" PartName="/xl/activeX/activeX4.bin"/>
  <Override ContentType="application/vnd.ms-office.activeX+xml" PartName="/xl/activeX/activeX5.xml"/>
  <Override ContentType="application/vnd.ms-office.activeX" PartName="/xl/activeX/activeX5.bin"/>
  <Override ContentType="application/vnd.ms-office.activeX+xml" PartName="/xl/activeX/activeX6.xml"/>
  <Override ContentType="application/vnd.ms-office.activeX" PartName="/xl/activeX/activeX6.bin"/>
  <Override ContentType="application/vnd.ms-office.activeX+xml" PartName="/xl/activeX/activeX7.xml"/>
  <Override ContentType="application/vnd.ms-office.activeX" PartName="/xl/activeX/activeX7.bin"/>
  <Override ContentType="application/vnd.ms-office.activeX+xml" PartName="/xl/activeX/activeX8.xml"/>
  <Override ContentType="application/vnd.ms-office.activeX" PartName="/xl/activeX/activeX8.bin"/>
  <Override ContentType="application/vnd.ms-office.activeX+xml" PartName="/xl/activeX/activeX9.xml"/>
  <Override ContentType="application/vnd.ms-office.activeX" PartName="/xl/activeX/activeX9.bin"/>
  <Override ContentType="application/vnd.ms-office.activeX+xml" PartName="/xl/activeX/activeX10.xml"/>
  <Override ContentType="application/vnd.ms-office.activeX" PartName="/xl/activeX/activeX10.bin"/>
  <Override ContentType="application/vnd.ms-office.activeX+xml" PartName="/xl/activeX/activeX11.xml"/>
  <Override ContentType="application/vnd.ms-office.activeX" PartName="/xl/activeX/activeX11.bin"/>
  <Override ContentType="application/vnd.ms-office.activeX+xml" PartName="/xl/activeX/activeX12.xml"/>
  <Override ContentType="application/vnd.ms-office.activeX" PartName="/xl/activeX/activeX12.bin"/>
  <Override ContentType="application/vnd.ms-office.activeX+xml" PartName="/xl/activeX/activeX13.xml"/>
  <Override ContentType="application/vnd.ms-office.activeX" PartName="/xl/activeX/activeX13.bin"/>
  <Override ContentType="application/vnd.ms-office.activeX+xml" PartName="/xl/activeX/activeX14.xml"/>
  <Override ContentType="application/vnd.ms-office.activeX" PartName="/xl/activeX/activeX14.bin"/>
  <Override ContentType="application/vnd.ms-office.activeX+xml" PartName="/xl/activeX/activeX15.xml"/>
  <Override ContentType="application/vnd.ms-office.activeX" PartName="/xl/activeX/activeX15.bin"/>
  <Override ContentType="application/vnd.ms-office.activeX+xml" PartName="/xl/activeX/activeX16.xml"/>
  <Override ContentType="application/vnd.ms-office.activeX" PartName="/xl/activeX/activeX16.bin"/>
  <Override ContentType="application/vnd.ms-office.activeX+xml" PartName="/xl/activeX/activeX17.xml"/>
  <Override ContentType="application/vnd.ms-office.activeX" PartName="/xl/activeX/activeX17.bin"/>
  <Override ContentType="application/vnd.ms-office.activeX+xml" PartName="/xl/activeX/activeX18.xml"/>
  <Override ContentType="application/vnd.ms-office.activeX" PartName="/xl/activeX/activeX18.bin"/>
  <Override ContentType="application/vnd.ms-office.activeX+xml" PartName="/xl/activeX/activeX19.xml"/>
  <Override ContentType="application/vnd.ms-office.activeX" PartName="/xl/activeX/activeX19.bin"/>
  <Override ContentType="application/vnd.ms-office.activeX+xml" PartName="/xl/activeX/activeX20.xml"/>
  <Override ContentType="application/vnd.ms-office.activeX" PartName="/xl/activeX/activeX20.bin"/>
  <Override ContentType="application/vnd.ms-office.activeX+xml" PartName="/xl/activeX/activeX21.xml"/>
  <Override ContentType="application/vnd.ms-office.activeX" PartName="/xl/activeX/activeX21.bin"/>
  <Override ContentType="application/vnd.ms-office.activeX+xml" PartName="/xl/activeX/activeX22.xml"/>
  <Override ContentType="application/vnd.ms-office.activeX" PartName="/xl/activeX/activeX22.bin"/>
  <Override ContentType="application/vnd.ms-office.activeX+xml" PartName="/xl/activeX/activeX23.xml"/>
  <Override ContentType="application/vnd.ms-office.activeX" PartName="/xl/activeX/activeX23.bin"/>
  <Override ContentType="application/vnd.ms-office.activeX+xml" PartName="/xl/activeX/activeX24.xml"/>
  <Override ContentType="application/vnd.ms-office.activeX" PartName="/xl/activeX/activeX24.bin"/>
  <Override ContentType="application/vnd.ms-office.activeX+xml" PartName="/xl/activeX/activeX25.xml"/>
  <Override ContentType="application/vnd.ms-office.activeX" PartName="/xl/activeX/activeX25.bin"/>
  <Override ContentType="application/vnd.ms-office.activeX+xml" PartName="/xl/activeX/activeX26.xml"/>
  <Override ContentType="application/vnd.ms-office.activeX" PartName="/xl/activeX/activeX26.bin"/>
  <Override ContentType="application/vnd.ms-office.activeX+xml" PartName="/xl/activeX/activeX27.xml"/>
  <Override ContentType="application/vnd.ms-office.activeX" PartName="/xl/activeX/activeX27.bin"/>
  <Override ContentType="application/vnd.ms-office.activeX+xml" PartName="/xl/activeX/activeX28.xml"/>
  <Override ContentType="application/vnd.ms-office.activeX" PartName="/xl/activeX/activeX28.bin"/>
  <Override ContentType="application/vnd.ms-office.activeX+xml" PartName="/xl/activeX/activeX29.xml"/>
  <Override ContentType="application/vnd.ms-office.activeX" PartName="/xl/activeX/activeX29.bin"/>
  <Override ContentType="application/vnd.ms-office.activeX+xml" PartName="/xl/activeX/activeX30.xml"/>
  <Override ContentType="application/vnd.ms-office.activeX" PartName="/xl/activeX/activeX30.bin"/>
  <Override ContentType="application/vnd.ms-office.activeX+xml" PartName="/xl/activeX/activeX31.xml"/>
  <Override ContentType="application/vnd.ms-office.activeX" PartName="/xl/activeX/activeX31.bin"/>
  <Override ContentType="application/vnd.ms-office.activeX+xml" PartName="/xl/activeX/activeX32.xml"/>
  <Override ContentType="application/vnd.ms-office.activeX" PartName="/xl/activeX/activeX32.bin"/>
  <Override ContentType="application/vnd.ms-office.activeX+xml" PartName="/xl/activeX/activeX33.xml"/>
  <Override ContentType="application/vnd.ms-office.activeX" PartName="/xl/activeX/activeX33.bin"/>
  <Override ContentType="application/vnd.ms-office.activeX+xml" PartName="/xl/activeX/activeX34.xml"/>
  <Override ContentType="application/vnd.ms-office.activeX" PartName="/xl/activeX/activeX34.bin"/>
  <Override ContentType="application/vnd.ms-office.activeX+xml" PartName="/xl/activeX/activeX35.xml"/>
  <Override ContentType="application/vnd.ms-office.activeX" PartName="/xl/activeX/activeX35.bin"/>
  <Override ContentType="application/vnd.ms-office.activeX+xml" PartName="/xl/activeX/activeX36.xml"/>
  <Override ContentType="application/vnd.ms-office.activeX" PartName="/xl/activeX/activeX36.bin"/>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ms-excel.controlproperties+xml" PartName="/xl/ctrlProps/ctrlProp4.xml"/>
  <Override ContentType="application/vnd.ms-excel.controlproperties+xml" PartName="/xl/ctrlProps/ctrlProp5.xml"/>
  <Override ContentType="application/vnd.ms-excel.controlproperties+xml" PartName="/xl/ctrlProps/ctrlProp6.xml"/>
  <Override ContentType="application/vnd.ms-excel.controlproperties+xml" PartName="/xl/ctrlProps/ctrlProp7.xml"/>
  <Override ContentType="application/vnd.ms-excel.controlproperties+xml" PartName="/xl/ctrlProps/ctrlProp8.xml"/>
  <Override ContentType="application/vnd.ms-excel.controlproperties+xml" PartName="/xl/ctrlProps/ctrlProp9.xml"/>
  <Override ContentType="application/vnd.ms-excel.controlproperties+xml" PartName="/xl/ctrlProps/ctrlProp10.xml"/>
  <Override ContentType="application/vnd.ms-excel.controlproperties+xml" PartName="/xl/ctrlProps/ctrlProp11.xml"/>
  <Override ContentType="application/vnd.ms-excel.controlproperties+xml" PartName="/xl/ctrlProps/ctrlProp12.xml"/>
  <Override ContentType="application/vnd.ms-excel.controlproperties+xml" PartName="/xl/ctrlProps/ctrlProp13.xml"/>
  <Override ContentType="application/vnd.ms-excel.controlproperties+xml" PartName="/xl/ctrlProps/ctrlProp14.xml"/>
  <Override ContentType="application/vnd.ms-excel.controlproperties+xml" PartName="/xl/ctrlProps/ctrlProp15.xml"/>
  <Override ContentType="application/vnd.ms-excel.controlproperties+xml" PartName="/xl/ctrlProps/ctrlProp16.xml"/>
  <Override ContentType="application/vnd.ms-excel.controlproperties+xml" PartName="/xl/ctrlProps/ctrlProp17.xml"/>
  <Override ContentType="application/vnd.ms-excel.controlproperties+xml" PartName="/xl/ctrlProps/ctrlProp18.xml"/>
  <Override ContentType="application/vnd.openxmlformats-officedocument.drawingml.chart+xml" PartName="/xl/charts/chart1.xml"/>
  <Override ContentType="application/vnd.openxmlformats-officedocument.drawingml.chart+xml" PartName="/xl/charts/chart2.xml"/>
  <Override ContentType="application/vnd.openxmlformats-officedocument.drawingml.chart+xml" PartName="/xl/charts/chart3.xml"/>
  <Override ContentType="application/vnd.ms-office.chartstyle+xml" PartName="/xl/charts/style1.xml"/>
  <Override ContentType="application/vnd.ms-office.chartcolorstyle+xml" PartName="/xl/charts/colors1.xml"/>
  <Override ContentType="application/vnd.openxmlformats-officedocument.drawingml.chart+xml" PartName="/xl/charts/chart4.xml"/>
  <Override ContentType="application/vnd.ms-office.chartstyle+xml" PartName="/xl/charts/style2.xml"/>
  <Override ContentType="application/vnd.ms-office.chartcolorstyle+xml" PartName="/xl/charts/colors2.xml"/>
  <Override ContentType="application/vnd.openxmlformats-officedocument.drawingml.chart+xml" PartName="/xl/charts/chart5.xml"/>
  <Override ContentType="application/vnd.ms-office.chartstyle+xml" PartName="/xl/charts/style3.xml"/>
  <Override ContentType="application/vnd.ms-office.chartcolorstyle+xml" PartName="/xl/charts/colors3.xml"/>
  <Override ContentType="application/vnd.openxmlformats-officedocument.drawingml.chart+xml" PartName="/xl/charts/chart6.xml"/>
  <Override ContentType="application/vnd.ms-office.chartstyle+xml" PartName="/xl/charts/style4.xml"/>
  <Override ContentType="application/vnd.ms-office.chartcolorstyle+xml" PartName="/xl/charts/colors4.xml"/>
  <Override ContentType="application/vnd.openxmlformats-officedocument.drawingml.chart+xml" PartName="/xl/charts/chart7.xml"/>
  <Override ContentType="application/vnd.ms-office.chartstyle+xml" PartName="/xl/charts/style5.xml"/>
  <Override ContentType="application/vnd.ms-office.chartcolorstyle+xml" PartName="/xl/charts/colors5.xml"/>
  <Override ContentType="application/vnd.openxmlformats-officedocument.drawingml.chart+xml" PartName="/xl/charts/chart8.xml"/>
  <Override ContentType="application/vnd.openxmlformats-officedocument.themeOverride+xml" PartName="/xl/theme/themeOverride1.xml"/>
  <Override ContentType="application/vnd.openxmlformats-officedocument.drawingml.chart+xml" PartName="/xl/charts/chart9.xml"/>
  <Override ContentType="application/vnd.openxmlformats-officedocument.themeOverride+xml" PartName="/xl/theme/themeOverride2.xml"/>
  <Override ContentType="application/vnd.openxmlformats-officedocument.drawingml.chart+xml" PartName="/xl/charts/chart10.xml"/>
  <Override ContentType="application/vnd.ms-office.chartstyle+xml" PartName="/xl/charts/style6.xml"/>
  <Override ContentType="application/vnd.ms-office.chartcolorstyle+xml" PartName="/xl/charts/colors6.xml"/>
  <Override ContentType="application/vnd.openxmlformats-officedocument.drawingml.chart+xml" PartName="/xl/charts/chart11.xml"/>
  <Override ContentType="application/vnd.ms-office.chartstyle+xml" PartName="/xl/charts/style7.xml"/>
  <Override ContentType="application/vnd.ms-office.chartcolorstyle+xml" PartName="/xl/charts/colors7.xml"/>
  <Override ContentType="application/vnd.openxmlformats-officedocument.drawingml.chart+xml" PartName="/xl/charts/chart12.xml"/>
  <Override ContentType="application/vnd.ms-office.chartstyle+xml" PartName="/xl/charts/style8.xml"/>
  <Override ContentType="application/vnd.ms-office.chartcolorstyle+xml" PartName="/xl/charts/colors8.xml"/>
  <Override ContentType="application/vnd.openxmlformats-officedocument.drawingml.chart+xml" PartName="/xl/charts/chart13.xml"/>
  <Override ContentType="application/vnd.ms-office.chartstyle+xml" PartName="/xl/charts/style9.xml"/>
  <Override ContentType="application/vnd.ms-office.chartcolorstyle+xml" PartName="/xl/charts/colors9.xml"/>
  <Override ContentType="application/vnd.openxmlformats-officedocument.drawingml.chart+xml" PartName="/xl/charts/chart14.xml"/>
  <Override ContentType="application/vnd.ms-office.chartstyle+xml" PartName="/xl/charts/style10.xml"/>
  <Override ContentType="application/vnd.ms-office.chartcolorstyle+xml" PartName="/xl/charts/colors10.xml"/>
  <Override ContentType="application/vnd.openxmlformats-officedocument.drawingml.chart+xml" PartName="/xl/charts/chart15.xml"/>
  <Override ContentType="application/vnd.openxmlformats-officedocument.themeOverride+xml" PartName="/xl/theme/themeOverride3.xml"/>
  <Override ContentType="application/vnd.openxmlformats-officedocument.drawingml.chart+xml" PartName="/xl/charts/chart16.xml"/>
  <Override ContentType="application/vnd.openxmlformats-officedocument.themeOverride+xml" PartName="/xl/theme/themeOverride4.xml"/>
  <Override ContentType="application/vnd.openxmlformats-officedocument.drawingml.chart+xml" PartName="/xl/charts/chart17.xml"/>
  <Override ContentType="application/vnd.ms-office.chartstyle+xml" PartName="/xl/charts/style11.xml"/>
  <Override ContentType="application/vnd.ms-office.chartcolorstyle+xml" PartName="/xl/charts/colors11.xml"/>
  <Override ContentType="application/vnd.openxmlformats-officedocument.drawingml.chart+xml" PartName="/xl/charts/chart18.xml"/>
  <Override ContentType="application/vnd.ms-office.chartstyle+xml" PartName="/xl/charts/style12.xml"/>
  <Override ContentType="application/vnd.ms-office.chartcolorstyle+xml" PartName="/xl/charts/colors12.xml"/>
  <Override ContentType="application/vnd.openxmlformats-officedocument.drawingml.chart+xml" PartName="/xl/charts/chart19.xml"/>
  <Override ContentType="application/vnd.ms-office.chartstyle+xml" PartName="/xl/charts/style13.xml"/>
  <Override ContentType="application/vnd.ms-office.chartcolorstyle+xml" PartName="/xl/charts/colors13.xml"/>
  <Override ContentType="application/vnd.openxmlformats-officedocument.drawingml.chart+xml" PartName="/xl/charts/chart20.xml"/>
  <Override ContentType="application/vnd.ms-office.chartstyle+xml" PartName="/xl/charts/style14.xml"/>
  <Override ContentType="application/vnd.ms-office.chartcolorstyle+xml" PartName="/xl/charts/colors14.xml"/>
  <Override ContentType="application/vnd.openxmlformats-officedocument.drawingml.chart+xml" PartName="/xl/charts/chart21.xml"/>
  <Override ContentType="application/vnd.ms-office.chartstyle+xml" PartName="/xl/charts/style15.xml"/>
  <Override ContentType="application/vnd.ms-office.chartcolorstyle+xml" PartName="/xl/charts/colors15.xml"/>
  <Override ContentType="application/vnd.openxmlformats-officedocument.drawingml.chart+xml" PartName="/xl/charts/chart22.xml"/>
  <Override ContentType="application/vnd.ms-office.chartstyle+xml" PartName="/xl/charts/style16.xml"/>
  <Override ContentType="application/vnd.ms-office.chartcolorstyle+xml" PartName="/xl/charts/colors16.xml"/>
  <Override ContentType="application/vnd.openxmlformats-officedocument.drawingml.chart+xml" PartName="/xl/charts/chart23.xml"/>
  <Override ContentType="application/vnd.ms-office.chartstyle+xml" PartName="/xl/charts/style17.xml"/>
  <Override ContentType="application/vnd.ms-office.chartcolorstyle+xml" PartName="/xl/charts/colors17.xml"/>
  <Override ContentType="application/vnd.openxmlformats-officedocument.drawingml.chart+xml" PartName="/xl/charts/chart24.xml"/>
  <Override ContentType="application/vnd.ms-office.chartstyle+xml" PartName="/xl/charts/style18.xml"/>
  <Override ContentType="application/vnd.ms-office.chartcolorstyle+xml" PartName="/xl/charts/colors18.xml"/>
  <Override ContentType="application/vnd.openxmlformats-officedocument.drawingml.chart+xml" PartName="/xl/charts/chart25.xml"/>
  <Override ContentType="application/vnd.ms-office.chartstyle+xml" PartName="/xl/charts/style19.xml"/>
  <Override ContentType="application/vnd.ms-office.chartcolorstyle+xml" PartName="/xl/charts/colors19.xml"/>
  <Override ContentType="application/vnd.openxmlformats-officedocument.drawingml.chart+xml" PartName="/xl/charts/chart26.xml"/>
  <Override ContentType="application/vnd.ms-office.chartstyle+xml" PartName="/xl/charts/style20.xml"/>
  <Override ContentType="application/vnd.ms-office.chartcolorstyle+xml" PartName="/xl/charts/colors20.xml"/>
  <Override ContentType="application/vnd.openxmlformats-officedocument.drawingml.chart+xml" PartName="/xl/charts/chart27.xml"/>
  <Override ContentType="application/vnd.ms-office.chartstyle+xml" PartName="/xl/charts/style21.xml"/>
  <Override ContentType="application/vnd.ms-office.chartcolorstyle+xml" PartName="/xl/charts/colors21.xml"/>
  <Override ContentType="application/vnd.openxmlformats-officedocument.drawingml.chart+xml" PartName="/xl/charts/chart28.xml"/>
  <Override ContentType="application/vnd.ms-office.chartstyle+xml" PartName="/xl/charts/style22.xml"/>
  <Override ContentType="application/vnd.ms-office.chartcolorstyle+xml" PartName="/xl/charts/colors22.xml"/>
  <Override ContentType="application/vnd.openxmlformats-officedocument.drawingml.chart+xml" PartName="/xl/charts/chart29.xml"/>
  <Override ContentType="application/vnd.ms-office.chartstyle+xml" PartName="/xl/charts/style23.xml"/>
  <Override ContentType="application/vnd.ms-office.chartcolorstyle+xml" PartName="/xl/charts/colors23.xml"/>
  <Override ContentType="application/vnd.openxmlformats-officedocument.drawingml.chart+xml" PartName="/xl/charts/chart30.xml"/>
  <Override ContentType="application/vnd.ms-office.chartstyle+xml" PartName="/xl/charts/style24.xml"/>
  <Override ContentType="application/vnd.ms-office.chartcolorstyle+xml" PartName="/xl/charts/colors24.xml"/>
  <Override ContentType="application/vnd.openxmlformats-officedocument.drawingml.chart+xml" PartName="/xl/charts/chart31.xml"/>
  <Override ContentType="application/vnd.ms-office.chartstyle+xml" PartName="/xl/charts/style25.xml"/>
  <Override ContentType="application/vnd.ms-office.chartcolorstyle+xml" PartName="/xl/charts/colors25.xml"/>
  <Override ContentType="application/vnd.openxmlformats-officedocument.drawingml.chart+xml" PartName="/xl/charts/chart32.xml"/>
  <Override ContentType="application/vnd.ms-office.chartstyle+xml" PartName="/xl/charts/style26.xml"/>
  <Override ContentType="application/vnd.ms-office.chartcolorstyle+xml" PartName="/xl/charts/colors26.xml"/>
  <Override ContentType="application/vnd.openxmlformats-officedocument.drawingml.chart+xml" PartName="/xl/charts/chart33.xml"/>
  <Override ContentType="application/vnd.ms-office.chartstyle+xml" PartName="/xl/charts/style27.xml"/>
  <Override ContentType="application/vnd.ms-office.chartcolorstyle+xml" PartName="/xl/charts/colors27.xml"/>
  <Override ContentType="application/vnd.openxmlformats-officedocument.drawingml.chart+xml" PartName="/xl/charts/chart34.xml"/>
  <Override ContentType="application/vnd.ms-office.chartstyle+xml" PartName="/xl/charts/style28.xml"/>
  <Override ContentType="application/vnd.ms-office.chartcolorstyle+xml" PartName="/xl/charts/colors28.xml"/>
  <Override ContentType="application/vnd.openxmlformats-officedocument.drawingml.chart+xml" PartName="/xl/charts/chart35.xml"/>
  <Override ContentType="application/vnd.ms-office.chartstyle+xml" PartName="/xl/charts/style29.xml"/>
  <Override ContentType="application/vnd.ms-office.chartcolorstyle+xml" PartName="/xl/charts/colors29.xml"/>
  <Override ContentType="application/vnd.openxmlformats-officedocument.drawingml.chart+xml" PartName="/xl/charts/chart36.xml"/>
  <Override ContentType="application/vnd.ms-office.chartstyle+xml" PartName="/xl/charts/style30.xml"/>
  <Override ContentType="application/vnd.ms-office.chartcolorstyle+xml" PartName="/xl/charts/colors30.xml"/>
  <Override ContentType="application/vnd.openxmlformats-officedocument.drawing+xml" PartName="/xl/drawings/drawing3.xml"/>
  <Override ContentType="application/vnd.ms-office.activeX+xml" PartName="/xl/activeX/activeX37.xml"/>
  <Override ContentType="application/vnd.ms-office.activeX" PartName="/xl/activeX/activeX37.bin"/>
  <Override ContentType="application/vnd.ms-office.activeX+xml" PartName="/xl/activeX/activeX38.xml"/>
  <Override ContentType="application/vnd.ms-office.activeX" PartName="/xl/activeX/activeX38.bin"/>
  <Override ContentType="application/vnd.ms-office.activeX+xml" PartName="/xl/activeX/activeX39.xml"/>
  <Override ContentType="application/vnd.ms-office.activeX" PartName="/xl/activeX/activeX39.bin"/>
  <Override ContentType="application/vnd.ms-office.activeX+xml" PartName="/xl/activeX/activeX40.xml"/>
  <Override ContentType="application/vnd.ms-office.activeX" PartName="/xl/activeX/activeX40.bin"/>
  <Override ContentType="application/vnd.ms-office.activeX+xml" PartName="/xl/activeX/activeX41.xml"/>
  <Override ContentType="application/vnd.ms-office.activeX" PartName="/xl/activeX/activeX41.bin"/>
  <Override ContentType="application/vnd.ms-office.activeX+xml" PartName="/xl/activeX/activeX42.xml"/>
  <Override ContentType="application/vnd.ms-office.activeX" PartName="/xl/activeX/activeX42.bin"/>
  <Override ContentType="application/vnd.ms-office.activeX+xml" PartName="/xl/activeX/activeX43.xml"/>
  <Override ContentType="application/vnd.ms-office.activeX" PartName="/xl/activeX/activeX43.bin"/>
  <Override ContentType="application/vnd.ms-office.activeX+xml" PartName="/xl/activeX/activeX44.xml"/>
  <Override ContentType="application/vnd.ms-office.activeX" PartName="/xl/activeX/activeX44.bin"/>
  <Override ContentType="application/vnd.ms-office.activeX+xml" PartName="/xl/activeX/activeX45.xml"/>
  <Override ContentType="application/vnd.ms-office.activeX" PartName="/xl/activeX/activeX45.bin"/>
  <Override ContentType="application/vnd.ms-office.activeX+xml" PartName="/xl/activeX/activeX46.xml"/>
  <Override ContentType="application/vnd.ms-office.activeX" PartName="/xl/activeX/activeX46.bin"/>
  <Override ContentType="application/vnd.ms-office.activeX+xml" PartName="/xl/activeX/activeX47.xml"/>
  <Override ContentType="application/vnd.ms-office.activeX" PartName="/xl/activeX/activeX47.bin"/>
  <Override ContentType="application/vnd.ms-office.activeX+xml" PartName="/xl/activeX/activeX48.xml"/>
  <Override ContentType="application/vnd.ms-office.activeX" PartName="/xl/activeX/activeX48.bin"/>
  <Override ContentType="application/vnd.ms-office.activeX+xml" PartName="/xl/activeX/activeX49.xml"/>
  <Override ContentType="application/vnd.ms-office.activeX" PartName="/xl/activeX/activeX49.bin"/>
  <Override ContentType="application/vnd.ms-office.activeX+xml" PartName="/xl/activeX/activeX50.xml"/>
  <Override ContentType="application/vnd.ms-office.activeX" PartName="/xl/activeX/activeX50.bin"/>
  <Override ContentType="application/vnd.ms-office.activeX+xml" PartName="/xl/activeX/activeX51.xml"/>
  <Override ContentType="application/vnd.ms-office.activeX" PartName="/xl/activeX/activeX51.bin"/>
  <Override ContentType="application/vnd.ms-office.activeX+xml" PartName="/xl/activeX/activeX52.xml"/>
  <Override ContentType="application/vnd.ms-office.activeX" PartName="/xl/activeX/activeX52.bin"/>
  <Override ContentType="application/vnd.ms-office.activeX+xml" PartName="/xl/activeX/activeX53.xml"/>
  <Override ContentType="application/vnd.ms-office.activeX" PartName="/xl/activeX/activeX53.bin"/>
  <Override ContentType="application/vnd.ms-office.activeX+xml" PartName="/xl/activeX/activeX54.xml"/>
  <Override ContentType="application/vnd.ms-office.activeX" PartName="/xl/activeX/activeX54.bin"/>
  <Override ContentType="application/vnd.ms-office.activeX+xml" PartName="/xl/activeX/activeX55.xml"/>
  <Override ContentType="application/vnd.ms-office.activeX" PartName="/xl/activeX/activeX55.bin"/>
  <Override ContentType="application/vnd.ms-office.activeX+xml" PartName="/xl/activeX/activeX56.xml"/>
  <Override ContentType="application/vnd.ms-office.activeX" PartName="/xl/activeX/activeX56.bin"/>
  <Override ContentType="application/vnd.ms-office.activeX+xml" PartName="/xl/activeX/activeX57.xml"/>
  <Override ContentType="application/vnd.ms-office.activeX" PartName="/xl/activeX/activeX57.bin"/>
  <Override ContentType="application/vnd.ms-office.activeX+xml" PartName="/xl/activeX/activeX58.xml"/>
  <Override ContentType="application/vnd.ms-office.activeX" PartName="/xl/activeX/activeX58.bin"/>
  <Override ContentType="application/vnd.ms-office.activeX+xml" PartName="/xl/activeX/activeX59.xml"/>
  <Override ContentType="application/vnd.ms-office.activeX" PartName="/xl/activeX/activeX59.bin"/>
  <Override ContentType="application/vnd.ms-office.activeX+xml" PartName="/xl/activeX/activeX60.xml"/>
  <Override ContentType="application/vnd.ms-office.activeX" PartName="/xl/activeX/activeX60.bin"/>
  <Override ContentType="application/vnd.ms-office.activeX+xml" PartName="/xl/activeX/activeX61.xml"/>
  <Override ContentType="application/vnd.ms-office.activeX" PartName="/xl/activeX/activeX61.bin"/>
  <Override ContentType="application/vnd.ms-office.activeX+xml" PartName="/xl/activeX/activeX62.xml"/>
  <Override ContentType="application/vnd.ms-office.activeX" PartName="/xl/activeX/activeX62.bin"/>
  <Override ContentType="application/vnd.ms-office.activeX+xml" PartName="/xl/activeX/activeX63.xml"/>
  <Override ContentType="application/vnd.ms-office.activeX" PartName="/xl/activeX/activeX63.bin"/>
  <Override ContentType="application/vnd.ms-office.activeX+xml" PartName="/xl/activeX/activeX64.xml"/>
  <Override ContentType="application/vnd.ms-office.activeX" PartName="/xl/activeX/activeX64.bin"/>
  <Override ContentType="application/vnd.ms-office.activeX+xml" PartName="/xl/activeX/activeX65.xml"/>
  <Override ContentType="application/vnd.ms-office.activeX" PartName="/xl/activeX/activeX65.bin"/>
  <Override ContentType="application/vnd.ms-office.activeX+xml" PartName="/xl/activeX/activeX66.xml"/>
  <Override ContentType="application/vnd.ms-office.activeX" PartName="/xl/activeX/activeX66.bin"/>
  <Override ContentType="application/vnd.ms-office.activeX+xml" PartName="/xl/activeX/activeX67.xml"/>
  <Override ContentType="application/vnd.ms-office.activeX" PartName="/xl/activeX/activeX67.bin"/>
  <Override ContentType="application/vnd.ms-office.activeX+xml" PartName="/xl/activeX/activeX68.xml"/>
  <Override ContentType="application/vnd.ms-office.activeX" PartName="/xl/activeX/activeX68.bin"/>
  <Override ContentType="application/vnd.ms-office.activeX+xml" PartName="/xl/activeX/activeX69.xml"/>
  <Override ContentType="application/vnd.ms-office.activeX" PartName="/xl/activeX/activeX69.bin"/>
  <Override ContentType="application/vnd.ms-office.activeX+xml" PartName="/xl/activeX/activeX70.xml"/>
  <Override ContentType="application/vnd.ms-office.activeX" PartName="/xl/activeX/activeX70.bin"/>
  <Override ContentType="application/vnd.ms-office.activeX+xml" PartName="/xl/activeX/activeX71.xml"/>
  <Override ContentType="application/vnd.ms-office.activeX" PartName="/xl/activeX/activeX71.bin"/>
  <Override ContentType="application/vnd.ms-office.activeX+xml" PartName="/xl/activeX/activeX72.xml"/>
  <Override ContentType="application/vnd.ms-office.activeX" PartName="/xl/activeX/activeX72.bin"/>
  <Override ContentType="application/vnd.ms-excel.controlproperties+xml" PartName="/xl/ctrlProps/ctrlProp19.xml"/>
  <Override ContentType="application/vnd.ms-excel.controlproperties+xml" PartName="/xl/ctrlProps/ctrlProp20.xml"/>
  <Override ContentType="application/vnd.ms-excel.controlproperties+xml" PartName="/xl/ctrlProps/ctrlProp21.xml"/>
  <Override ContentType="application/vnd.ms-excel.controlproperties+xml" PartName="/xl/ctrlProps/ctrlProp22.xml"/>
  <Override ContentType="application/vnd.ms-excel.controlproperties+xml" PartName="/xl/ctrlProps/ctrlProp23.xml"/>
  <Override ContentType="application/vnd.ms-excel.controlproperties+xml" PartName="/xl/ctrlProps/ctrlProp24.xml"/>
  <Override ContentType="application/vnd.ms-excel.controlproperties+xml" PartName="/xl/ctrlProps/ctrlProp25.xml"/>
  <Override ContentType="application/vnd.ms-excel.controlproperties+xml" PartName="/xl/ctrlProps/ctrlProp26.xml"/>
  <Override ContentType="application/vnd.ms-excel.controlproperties+xml" PartName="/xl/ctrlProps/ctrlProp27.xml"/>
  <Override ContentType="application/vnd.ms-excel.controlproperties+xml" PartName="/xl/ctrlProps/ctrlProp28.xml"/>
  <Override ContentType="application/vnd.ms-excel.controlproperties+xml" PartName="/xl/ctrlProps/ctrlProp29.xml"/>
  <Override ContentType="application/vnd.ms-excel.controlproperties+xml" PartName="/xl/ctrlProps/ctrlProp30.xml"/>
  <Override ContentType="application/vnd.ms-excel.controlproperties+xml" PartName="/xl/ctrlProps/ctrlProp31.xml"/>
  <Override ContentType="application/vnd.ms-excel.controlproperties+xml" PartName="/xl/ctrlProps/ctrlProp32.xml"/>
  <Override ContentType="application/vnd.ms-excel.controlproperties+xml" PartName="/xl/ctrlProps/ctrlProp33.xml"/>
  <Override ContentType="application/vnd.ms-excel.controlproperties+xml" PartName="/xl/ctrlProps/ctrlProp34.xml"/>
  <Override ContentType="application/vnd.ms-excel.controlproperties+xml" PartName="/xl/ctrlProps/ctrlProp35.xml"/>
  <Override ContentType="application/vnd.ms-excel.controlproperties+xml" PartName="/xl/ctrlProps/ctrlProp36.xml"/>
  <Override ContentType="application/vnd.openxmlformats-officedocument.drawingml.chart+xml" PartName="/xl/charts/chart37.xml"/>
  <Override ContentType="application/vnd.openxmlformats-officedocument.themeOverride+xml" PartName="/xl/theme/themeOverride5.xml"/>
  <Override ContentType="application/vnd.openxmlformats-officedocument.drawingml.chart+xml" PartName="/xl/charts/chart38.xml"/>
  <Override ContentType="application/vnd.openxmlformats-officedocument.themeOverride+xml" PartName="/xl/theme/themeOverride6.xml"/>
  <Override ContentType="application/vnd.openxmlformats-officedocument.drawingml.chart+xml" PartName="/xl/charts/chart39.xml"/>
  <Override ContentType="application/vnd.ms-office.chartstyle+xml" PartName="/xl/charts/style31.xml"/>
  <Override ContentType="application/vnd.ms-office.chartcolorstyle+xml" PartName="/xl/charts/colors31.xml"/>
  <Override ContentType="application/vnd.openxmlformats-officedocument.drawingml.chart+xml" PartName="/xl/charts/chart40.xml"/>
  <Override ContentType="application/vnd.ms-office.chartstyle+xml" PartName="/xl/charts/style32.xml"/>
  <Override ContentType="application/vnd.ms-office.chartcolorstyle+xml" PartName="/xl/charts/colors32.xml"/>
  <Override ContentType="application/vnd.openxmlformats-officedocument.drawingml.chart+xml" PartName="/xl/charts/chart41.xml"/>
  <Override ContentType="application/vnd.ms-office.chartstyle+xml" PartName="/xl/charts/style33.xml"/>
  <Override ContentType="application/vnd.ms-office.chartcolorstyle+xml" PartName="/xl/charts/colors33.xml"/>
  <Override ContentType="application/vnd.openxmlformats-officedocument.drawingml.chart+xml" PartName="/xl/charts/chart42.xml"/>
  <Override ContentType="application/vnd.ms-office.chartstyle+xml" PartName="/xl/charts/style34.xml"/>
  <Override ContentType="application/vnd.ms-office.chartcolorstyle+xml" PartName="/xl/charts/colors34.xml"/>
  <Override ContentType="application/vnd.openxmlformats-officedocument.drawingml.chart+xml" PartName="/xl/charts/chart43.xml"/>
  <Override ContentType="application/vnd.ms-office.chartstyle+xml" PartName="/xl/charts/style35.xml"/>
  <Override ContentType="application/vnd.ms-office.chartcolorstyle+xml" PartName="/xl/charts/colors35.xml"/>
  <Override ContentType="application/vnd.openxmlformats-officedocument.drawingml.chart+xml" PartName="/xl/charts/chart44.xml"/>
  <Override ContentType="application/vnd.openxmlformats-officedocument.themeOverride+xml" PartName="/xl/theme/themeOverride7.xml"/>
  <Override ContentType="application/vnd.openxmlformats-officedocument.drawingml.chart+xml" PartName="/xl/charts/chart45.xml"/>
  <Override ContentType="application/vnd.openxmlformats-officedocument.themeOverride+xml" PartName="/xl/theme/themeOverride8.xml"/>
  <Override ContentType="application/vnd.openxmlformats-officedocument.drawingml.chart+xml" PartName="/xl/charts/chart46.xml"/>
  <Override ContentType="application/vnd.ms-office.chartstyle+xml" PartName="/xl/charts/style36.xml"/>
  <Override ContentType="application/vnd.ms-office.chartcolorstyle+xml" PartName="/xl/charts/colors36.xml"/>
  <Override ContentType="application/vnd.openxmlformats-officedocument.drawingml.chart+xml" PartName="/xl/charts/chart47.xml"/>
  <Override ContentType="application/vnd.ms-office.chartstyle+xml" PartName="/xl/charts/style37.xml"/>
  <Override ContentType="application/vnd.ms-office.chartcolorstyle+xml" PartName="/xl/charts/colors37.xml"/>
  <Override ContentType="application/vnd.openxmlformats-officedocument.drawingml.chart+xml" PartName="/xl/charts/chart48.xml"/>
  <Override ContentType="application/vnd.ms-office.chartstyle+xml" PartName="/xl/charts/style38.xml"/>
  <Override ContentType="application/vnd.ms-office.chartcolorstyle+xml" PartName="/xl/charts/colors38.xml"/>
  <Override ContentType="application/vnd.openxmlformats-officedocument.drawingml.chart+xml" PartName="/xl/charts/chart49.xml"/>
  <Override ContentType="application/vnd.ms-office.chartstyle+xml" PartName="/xl/charts/style39.xml"/>
  <Override ContentType="application/vnd.ms-office.chartcolorstyle+xml" PartName="/xl/charts/colors39.xml"/>
  <Override ContentType="application/vnd.openxmlformats-officedocument.drawingml.chart+xml" PartName="/xl/charts/chart50.xml"/>
  <Override ContentType="application/vnd.ms-office.chartstyle+xml" PartName="/xl/charts/style40.xml"/>
  <Override ContentType="application/vnd.ms-office.chartcolorstyle+xml" PartName="/xl/charts/colors40.xml"/>
  <Override ContentType="application/vnd.openxmlformats-officedocument.drawingml.chart+xml" PartName="/xl/charts/chart51.xml"/>
  <Override ContentType="application/vnd.openxmlformats-officedocument.themeOverride+xml" PartName="/xl/theme/themeOverride9.xml"/>
  <Override ContentType="application/vnd.openxmlformats-officedocument.drawingml.chart+xml" PartName="/xl/charts/chart52.xml"/>
  <Override ContentType="application/vnd.openxmlformats-officedocument.themeOverride+xml" PartName="/xl/theme/themeOverride10.xml"/>
  <Override ContentType="application/vnd.openxmlformats-officedocument.drawingml.chart+xml" PartName="/xl/charts/chart53.xml"/>
  <Override ContentType="application/vnd.ms-office.chartstyle+xml" PartName="/xl/charts/style41.xml"/>
  <Override ContentType="application/vnd.ms-office.chartcolorstyle+xml" PartName="/xl/charts/colors41.xml"/>
  <Override ContentType="application/vnd.openxmlformats-officedocument.drawingml.chart+xml" PartName="/xl/charts/chart54.xml"/>
  <Override ContentType="application/vnd.ms-office.chartstyle+xml" PartName="/xl/charts/style42.xml"/>
  <Override ContentType="application/vnd.ms-office.chartcolorstyle+xml" PartName="/xl/charts/colors42.xml"/>
  <Override ContentType="application/vnd.openxmlformats-officedocument.drawingml.chart+xml" PartName="/xl/charts/chart55.xml"/>
  <Override ContentType="application/vnd.ms-office.chartstyle+xml" PartName="/xl/charts/style43.xml"/>
  <Override ContentType="application/vnd.ms-office.chartcolorstyle+xml" PartName="/xl/charts/colors43.xml"/>
  <Override ContentType="application/vnd.openxmlformats-officedocument.drawingml.chart+xml" PartName="/xl/charts/chart56.xml"/>
  <Override ContentType="application/vnd.ms-office.chartstyle+xml" PartName="/xl/charts/style44.xml"/>
  <Override ContentType="application/vnd.ms-office.chartcolorstyle+xml" PartName="/xl/charts/colors44.xml"/>
  <Override ContentType="application/vnd.openxmlformats-officedocument.drawingml.chart+xml" PartName="/xl/charts/chart57.xml"/>
  <Override ContentType="application/vnd.ms-office.chartstyle+xml" PartName="/xl/charts/style45.xml"/>
  <Override ContentType="application/vnd.ms-office.chartcolorstyle+xml" PartName="/xl/charts/colors45.xml"/>
  <Override ContentType="application/vnd.openxmlformats-officedocument.drawingml.chart+xml" PartName="/xl/charts/chart58.xml"/>
  <Override ContentType="application/vnd.ms-office.chartstyle+xml" PartName="/xl/charts/style46.xml"/>
  <Override ContentType="application/vnd.ms-office.chartcolorstyle+xml" PartName="/xl/charts/colors46.xml"/>
  <Override ContentType="application/vnd.openxmlformats-officedocument.drawingml.chart+xml" PartName="/xl/charts/chart59.xml"/>
  <Override ContentType="application/vnd.ms-office.chartstyle+xml" PartName="/xl/charts/style47.xml"/>
  <Override ContentType="application/vnd.ms-office.chartcolorstyle+xml" PartName="/xl/charts/colors47.xml"/>
  <Override ContentType="application/vnd.openxmlformats-officedocument.drawingml.chart+xml" PartName="/xl/charts/chart60.xml"/>
  <Override ContentType="application/vnd.ms-office.chartstyle+xml" PartName="/xl/charts/style48.xml"/>
  <Override ContentType="application/vnd.ms-office.chartcolorstyle+xml" PartName="/xl/charts/colors48.xml"/>
  <Override ContentType="application/vnd.openxmlformats-officedocument.drawingml.chart+xml" PartName="/xl/charts/chart61.xml"/>
  <Override ContentType="application/vnd.ms-office.chartstyle+xml" PartName="/xl/charts/style49.xml"/>
  <Override ContentType="application/vnd.ms-office.chartcolorstyle+xml" PartName="/xl/charts/colors49.xml"/>
  <Override ContentType="application/vnd.openxmlformats-officedocument.drawingml.chart+xml" PartName="/xl/charts/chart62.xml"/>
  <Override ContentType="application/vnd.ms-office.chartstyle+xml" PartName="/xl/charts/style50.xml"/>
  <Override ContentType="application/vnd.ms-office.chartcolorstyle+xml" PartName="/xl/charts/colors50.xml"/>
  <Override ContentType="application/vnd.openxmlformats-officedocument.drawingml.chart+xml" PartName="/xl/charts/chart63.xml"/>
  <Override ContentType="application/vnd.ms-office.chartstyle+xml" PartName="/xl/charts/style51.xml"/>
  <Override ContentType="application/vnd.ms-office.chartcolorstyle+xml" PartName="/xl/charts/colors51.xml"/>
  <Override ContentType="application/vnd.openxmlformats-officedocument.drawingml.chart+xml" PartName="/xl/charts/chart64.xml"/>
  <Override ContentType="application/vnd.ms-office.chartstyle+xml" PartName="/xl/charts/style52.xml"/>
  <Override ContentType="application/vnd.ms-office.chartcolorstyle+xml" PartName="/xl/charts/colors52.xml"/>
  <Override ContentType="application/vnd.openxmlformats-officedocument.drawingml.chart+xml" PartName="/xl/charts/chart65.xml"/>
  <Override ContentType="application/vnd.ms-office.chartstyle+xml" PartName="/xl/charts/style53.xml"/>
  <Override ContentType="application/vnd.ms-office.chartcolorstyle+xml" PartName="/xl/charts/colors53.xml"/>
  <Override ContentType="application/vnd.openxmlformats-officedocument.drawingml.chart+xml" PartName="/xl/charts/chart66.xml"/>
  <Override ContentType="application/vnd.ms-office.chartstyle+xml" PartName="/xl/charts/style54.xml"/>
  <Override ContentType="application/vnd.ms-office.chartcolorstyle+xml" PartName="/xl/charts/colors54.xml"/>
  <Override ContentType="application/vnd.openxmlformats-officedocument.drawingml.chart+xml" PartName="/xl/charts/chart67.xml"/>
  <Override ContentType="application/vnd.ms-office.chartstyle+xml" PartName="/xl/charts/style55.xml"/>
  <Override ContentType="application/vnd.ms-office.chartcolorstyle+xml" PartName="/xl/charts/colors55.xml"/>
  <Override ContentType="application/vnd.openxmlformats-officedocument.drawingml.chart+xml" PartName="/xl/charts/chart68.xml"/>
  <Override ContentType="application/vnd.ms-office.chartstyle+xml" PartName="/xl/charts/style56.xml"/>
  <Override ContentType="application/vnd.ms-office.chartcolorstyle+xml" PartName="/xl/charts/colors56.xml"/>
  <Override ContentType="application/vnd.openxmlformats-officedocument.drawingml.chart+xml" PartName="/xl/charts/chart69.xml"/>
  <Override ContentType="application/vnd.ms-office.chartstyle+xml" PartName="/xl/charts/style57.xml"/>
  <Override ContentType="application/vnd.ms-office.chartcolorstyle+xml" PartName="/xl/charts/colors57.xml"/>
  <Override ContentType="application/vnd.openxmlformats-officedocument.drawingml.chart+xml" PartName="/xl/charts/chart70.xml"/>
  <Override ContentType="application/vnd.ms-office.chartstyle+xml" PartName="/xl/charts/style58.xml"/>
  <Override ContentType="application/vnd.ms-office.chartcolorstyle+xml" PartName="/xl/charts/colors58.xml"/>
  <Override ContentType="application/vnd.openxmlformats-officedocument.drawingml.chart+xml" PartName="/xl/charts/chart71.xml"/>
  <Override ContentType="application/vnd.ms-office.chartstyle+xml" PartName="/xl/charts/style59.xml"/>
  <Override ContentType="application/vnd.ms-office.chartcolorstyle+xml" PartName="/xl/charts/colors59.xml"/>
  <Override ContentType="application/vnd.openxmlformats-officedocument.drawingml.chart+xml" PartName="/xl/charts/chart72.xml"/>
  <Override ContentType="application/vnd.ms-office.chartstyle+xml" PartName="/xl/charts/style60.xml"/>
  <Override ContentType="application/vnd.ms-office.chartcolorstyle+xml" PartName="/xl/charts/colors60.xml"/>
  <Override ContentType="application/vnd.openxmlformats-officedocument.drawing+xml" PartName="/xl/drawings/drawing4.xml"/>
  <Override ContentType="application/vnd.ms-excel.controlproperties+xml" PartName="/xl/ctrlProps/ctrlProp37.xml"/>
  <Override ContentType="application/vnd.ms-excel.controlproperties+xml" PartName="/xl/ctrlProps/ctrlProp38.xml"/>
  <Override ContentType="application/vnd.openxmlformats-officedocument.drawingml.chart+xml" PartName="/xl/charts/chart73.xml"/>
  <Override ContentType="application/vnd.openxmlformats-officedocument.drawingml.chart+xml" PartName="/xl/charts/chart74.xml"/>
  <Override ContentType="application/vnd.openxmlformats-officedocument.drawingml.chart+xml" PartName="/xl/charts/chart75.xml"/>
  <Override ContentType="application/vnd.openxmlformats-officedocument.drawingml.chart+xml" PartName="/xl/charts/chart76.xml"/>
  <Override ContentType="application/vnd.openxmlformats-officedocument.drawingml.chart+xml" PartName="/xl/charts/chart77.xml"/>
  <Override ContentType="application/vnd.openxmlformats-officedocument.drawingml.chart+xml" PartName="/xl/charts/chart78.xml"/>
  <Override ContentType="application/vnd.openxmlformats-officedocument.drawingml.chart+xml" PartName="/xl/charts/chart79.xml"/>
  <Override ContentType="application/vnd.openxmlformats-officedocument.drawingml.chart+xml" PartName="/xl/charts/chart80.xml"/>
  <Override ContentType="application/vnd.openxmlformats-officedocument.drawingml.chart+xml" PartName="/xl/charts/chart81.xml"/>
  <Override ContentType="application/vnd.openxmlformats-officedocument.drawingml.chart+xml" PartName="/xl/charts/chart82.xml"/>
  <Override ContentType="application/vnd.openxmlformats-officedocument.drawingml.chart+xml" PartName="/xl/charts/chart83.xml"/>
  <Override ContentType="application/vnd.openxmlformats-officedocument.drawingml.chart+xml" PartName="/xl/charts/chart84.xml"/>
  <Override ContentType="application/vnd.openxmlformats-officedocument.drawingml.chart+xml" PartName="/xl/charts/chart85.xml"/>
  <Override ContentType="application/vnd.openxmlformats-officedocument.drawingml.chart+xml" PartName="/xl/charts/chart86.xml"/>
  <Override ContentType="application/vnd.openxmlformats-officedocument.drawingml.chart+xml" PartName="/xl/charts/chart87.xml"/>
  <Override ContentType="application/vnd.openxmlformats-officedocument.drawing+xml" PartName="/xl/drawings/drawing5.xml"/>
  <Override ContentType="application/vnd.ms-excel.controlproperties+xml" PartName="/xl/ctrlProps/ctrlProp39.xml"/>
  <Override ContentType="application/vnd.ms-excel.controlproperties+xml" PartName="/xl/ctrlProps/ctrlProp40.xml"/>
  <Override ContentType="application/vnd.ms-excel.controlproperties+xml" PartName="/xl/ctrlProps/ctrlProp41.xml"/>
  <Override ContentType="application/vnd.ms-excel.controlproperties+xml" PartName="/xl/ctrlProps/ctrlProp42.xml"/>
  <Override ContentType="application/vnd.ms-excel.controlproperties+xml" PartName="/xl/ctrlProps/ctrlProp43.xml"/>
  <Override ContentType="application/vnd.ms-excel.controlproperties+xml" PartName="/xl/ctrlProps/ctrlProp44.xml"/>
  <Override ContentType="application/vnd.ms-excel.controlproperties+xml" PartName="/xl/ctrlProps/ctrlProp45.xml"/>
  <Override ContentType="application/vnd.ms-excel.controlproperties+xml" PartName="/xl/ctrlProps/ctrlProp46.xml"/>
  <Override ContentType="application/vnd.ms-excel.controlproperties+xml" PartName="/xl/ctrlProps/ctrlProp47.xml"/>
  <Override ContentType="application/vnd.ms-excel.controlproperties+xml" PartName="/xl/ctrlProps/ctrlProp48.xml"/>
  <Override ContentType="application/vnd.ms-excel.controlproperties+xml" PartName="/xl/ctrlProps/ctrlProp49.xml"/>
  <Override ContentType="application/vnd.ms-excel.controlproperties+xml" PartName="/xl/ctrlProps/ctrlProp50.xml"/>
  <Override ContentType="application/vnd.ms-excel.controlproperties+xml" PartName="/xl/ctrlProps/ctrlProp51.xml"/>
  <Override ContentType="application/vnd.ms-excel.controlproperties+xml" PartName="/xl/ctrlProps/ctrlProp52.xml"/>
  <Override ContentType="application/vnd.ms-excel.controlproperties+xml" PartName="/xl/ctrlProps/ctrlProp53.xml"/>
  <Override ContentType="application/vnd.ms-excel.controlproperties+xml" PartName="/xl/ctrlProps/ctrlProp54.xml"/>
  <Override ContentType="application/vnd.ms-excel.controlproperties+xml" PartName="/xl/ctrlProps/ctrlProp55.xml"/>
  <Override ContentType="application/vnd.ms-excel.controlproperties+xml" PartName="/xl/ctrlProps/ctrlProp56.xml"/>
  <Override ContentType="application/vnd.ms-excel.controlproperties+xml" PartName="/xl/ctrlProps/ctrlProp57.xml"/>
  <Override ContentType="application/vnd.ms-excel.controlproperties+xml" PartName="/xl/ctrlProps/ctrlProp58.xml"/>
  <Override ContentType="application/vnd.ms-excel.controlproperties+xml" PartName="/xl/ctrlProps/ctrlProp59.xml"/>
  <Override ContentType="application/vnd.ms-excel.controlproperties+xml" PartName="/xl/ctrlProps/ctrlProp60.xml"/>
  <Override ContentType="application/vnd.ms-excel.controlproperties+xml" PartName="/xl/ctrlProps/ctrlProp61.xml"/>
  <Override ContentType="application/vnd.ms-excel.controlproperties+xml" PartName="/xl/ctrlProps/ctrlProp62.xml"/>
  <Override ContentType="application/vnd.ms-excel.controlproperties+xml" PartName="/xl/ctrlProps/ctrlProp63.xml"/>
  <Override ContentType="application/vnd.ms-excel.controlproperties+xml" PartName="/xl/ctrlProps/ctrlProp64.xml"/>
  <Override ContentType="application/vnd.ms-excel.controlproperties+xml" PartName="/xl/ctrlProps/ctrlProp65.xml"/>
  <Override ContentType="application/vnd.ms-excel.controlproperties+xml" PartName="/xl/ctrlProps/ctrlProp66.xml"/>
  <Override ContentType="application/vnd.ms-excel.controlproperties+xml" PartName="/xl/ctrlProps/ctrlProp67.xml"/>
  <Override ContentType="application/vnd.ms-excel.controlproperties+xml" PartName="/xl/ctrlProps/ctrlProp68.xml"/>
  <Override ContentType="application/vnd.ms-excel.controlproperties+xml" PartName="/xl/ctrlProps/ctrlProp69.xml"/>
  <Override ContentType="application/vnd.ms-excel.controlproperties+xml" PartName="/xl/ctrlProps/ctrlProp70.xml"/>
  <Override ContentType="application/vnd.ms-excel.controlproperties+xml" PartName="/xl/ctrlProps/ctrlProp71.xml"/>
  <Override ContentType="application/vnd.ms-excel.controlproperties+xml" PartName="/xl/ctrlProps/ctrlProp72.xml"/>
  <Override ContentType="application/vnd.ms-excel.controlproperties+xml" PartName="/xl/ctrlProps/ctrlProp73.xml"/>
  <Override ContentType="application/vnd.ms-excel.controlproperties+xml" PartName="/xl/ctrlProps/ctrlProp74.xml"/>
  <Override ContentType="application/vnd.ms-excel.controlproperties+xml" PartName="/xl/ctrlProps/ctrlProp75.xml"/>
  <Override ContentType="application/vnd.ms-excel.controlproperties+xml" PartName="/xl/ctrlProps/ctrlProp76.xml"/>
  <Override ContentType="application/vnd.ms-excel.controlproperties+xml" PartName="/xl/ctrlProps/ctrlProp77.xml"/>
  <Override ContentType="application/vnd.ms-excel.controlproperties+xml" PartName="/xl/ctrlProps/ctrlProp78.xml"/>
  <Override ContentType="application/vnd.ms-excel.controlproperties+xml" PartName="/xl/ctrlProps/ctrlProp79.xml"/>
  <Override ContentType="application/vnd.ms-excel.controlproperties+xml" PartName="/xl/ctrlProps/ctrlProp80.xml"/>
  <Override ContentType="application/vnd.ms-excel.controlproperties+xml" PartName="/xl/ctrlProps/ctrlProp81.xml"/>
  <Override ContentType="application/vnd.ms-excel.controlproperties+xml" PartName="/xl/ctrlProps/ctrlProp82.xml"/>
  <Override ContentType="application/vnd.ms-excel.controlproperties+xml" PartName="/xl/ctrlProps/ctrlProp83.xml"/>
  <Override ContentType="application/vnd.ms-excel.controlproperties+xml" PartName="/xl/ctrlProps/ctrlProp84.xml"/>
  <Override ContentType="application/vnd.ms-excel.controlproperties+xml" PartName="/xl/ctrlProps/ctrlProp85.xml"/>
  <Override ContentType="application/vnd.ms-excel.controlproperties+xml" PartName="/xl/ctrlProps/ctrlProp86.xml"/>
  <Override ContentType="application/vnd.ms-excel.controlproperties+xml" PartName="/xl/ctrlProps/ctrlProp87.xml"/>
  <Override ContentType="application/vnd.ms-excel.controlproperties+xml" PartName="/xl/ctrlProps/ctrlProp88.xml"/>
  <Override ContentType="application/vnd.ms-excel.controlproperties+xml" PartName="/xl/ctrlProps/ctrlProp89.xml"/>
  <Override ContentType="application/vnd.openxmlformats-officedocument.drawingml.chart+xml" PartName="/xl/charts/chart88.xml"/>
  <Override ContentType="application/vnd.openxmlformats-officedocument.themeOverride+xml" PartName="/xl/theme/themeOverride11.xml"/>
  <Override ContentType="application/vnd.openxmlformats-officedocument.drawingml.chart+xml" PartName="/xl/charts/chart89.xml"/>
  <Override ContentType="application/vnd.openxmlformats-officedocument.themeOverride+xml" PartName="/xl/theme/themeOverride12.xml"/>
  <Override ContentType="application/vnd.openxmlformats-officedocument.drawingml.chart+xml" PartName="/xl/charts/chart90.xml"/>
  <Override ContentType="application/vnd.openxmlformats-officedocument.themeOverride+xml" PartName="/xl/theme/themeOverride13.xml"/>
  <Override ContentType="application/vnd.openxmlformats-officedocument.drawingml.chart+xml" PartName="/xl/charts/chart91.xml"/>
  <Override ContentType="application/vnd.openxmlformats-officedocument.themeOverride+xml" PartName="/xl/theme/themeOverride14.xml"/>
  <Override ContentType="application/vnd.openxmlformats-officedocument.drawingml.chart+xml" PartName="/xl/charts/chart92.xml"/>
  <Override ContentType="application/vnd.openxmlformats-officedocument.themeOverride+xml" PartName="/xl/theme/themeOverride15.xml"/>
  <Override ContentType="application/vnd.openxmlformats-officedocument.drawingml.chart+xml" PartName="/xl/charts/chart93.xml"/>
  <Override ContentType="application/vnd.openxmlformats-officedocument.themeOverride+xml" PartName="/xl/theme/themeOverride16.xml"/>
  <Override ContentType="application/vnd.openxmlformats-officedocument.drawingml.chart+xml" PartName="/xl/charts/chart94.xml"/>
  <Override ContentType="application/vnd.openxmlformats-officedocument.themeOverride+xml" PartName="/xl/theme/themeOverride17.xml"/>
  <Override ContentType="application/vnd.openxmlformats-officedocument.drawingml.chart+xml" PartName="/xl/charts/chart95.xml"/>
  <Override ContentType="application/vnd.openxmlformats-officedocument.themeOverride+xml" PartName="/xl/theme/themeOverride18.xml"/>
  <Override ContentType="application/vnd.openxmlformats-officedocument.drawingml.chart+xml" PartName="/xl/charts/chart96.xml"/>
  <Override ContentType="application/vnd.openxmlformats-officedocument.themeOverride+xml" PartName="/xl/theme/themeOverride19.xml"/>
  <Override ContentType="application/vnd.openxmlformats-officedocument.drawingml.chart+xml" PartName="/xl/charts/chart97.xml"/>
  <Override ContentType="application/vnd.openxmlformats-officedocument.themeOverride+xml" PartName="/xl/theme/themeOverride20.xml"/>
  <Override ContentType="application/vnd.openxmlformats-officedocument.drawingml.chart+xml" PartName="/xl/charts/chart98.xml"/>
  <Override ContentType="application/vnd.openxmlformats-officedocument.themeOverride+xml" PartName="/xl/theme/themeOverride21.xml"/>
  <Override ContentType="application/vnd.openxmlformats-officedocument.drawingml.chart+xml" PartName="/xl/charts/chart99.xml"/>
  <Override ContentType="application/vnd.openxmlformats-officedocument.themeOverride+xml" PartName="/xl/theme/themeOverride22.xml"/>
  <Override ContentType="application/vnd.openxmlformats-officedocument.drawing+xml" PartName="/xl/drawings/drawing6.xml"/>
  <Override ContentType="application/vnd.ms-excel.controlproperties+xml" PartName="/xl/ctrlProps/ctrlProp90.xml"/>
  <Override ContentType="application/vnd.ms-excel.controlproperties+xml" PartName="/xl/ctrlProps/ctrlProp91.xml"/>
  <Override ContentType="application/vnd.ms-excel.controlproperties+xml" PartName="/xl/ctrlProps/ctrlProp92.xml"/>
  <Override ContentType="application/vnd.ms-excel.controlproperties+xml" PartName="/xl/ctrlProps/ctrlProp93.xml"/>
  <Override ContentType="application/vnd.ms-excel.controlproperties+xml" PartName="/xl/ctrlProps/ctrlProp94.xml"/>
  <Override ContentType="application/vnd.ms-excel.controlproperties+xml" PartName="/xl/ctrlProps/ctrlProp95.xml"/>
  <Override ContentType="application/vnd.ms-excel.controlproperties+xml" PartName="/xl/ctrlProps/ctrlProp96.xml"/>
  <Override ContentType="application/vnd.ms-excel.controlproperties+xml" PartName="/xl/ctrlProps/ctrlProp97.xml"/>
  <Override ContentType="application/vnd.ms-excel.controlproperties+xml" PartName="/xl/ctrlProps/ctrlProp98.xml"/>
  <Override ContentType="application/vnd.ms-excel.controlproperties+xml" PartName="/xl/ctrlProps/ctrlProp99.xml"/>
  <Override ContentType="application/vnd.ms-excel.controlproperties+xml" PartName="/xl/ctrlProps/ctrlProp100.xml"/>
  <Override ContentType="application/vnd.ms-excel.controlproperties+xml" PartName="/xl/ctrlProps/ctrlProp101.xml"/>
  <Override ContentType="application/vnd.ms-excel.controlproperties+xml" PartName="/xl/ctrlProps/ctrlProp102.xml"/>
  <Override ContentType="application/vnd.ms-excel.controlproperties+xml" PartName="/xl/ctrlProps/ctrlProp103.xml"/>
  <Override ContentType="application/vnd.ms-excel.controlproperties+xml" PartName="/xl/ctrlProps/ctrlProp104.xml"/>
  <Override ContentType="application/vnd.ms-excel.controlproperties+xml" PartName="/xl/ctrlProps/ctrlProp105.xml"/>
  <Override ContentType="application/vnd.ms-excel.controlproperties+xml" PartName="/xl/ctrlProps/ctrlProp106.xml"/>
  <Override ContentType="application/vnd.ms-excel.controlproperties+xml" PartName="/xl/ctrlProps/ctrlProp107.xml"/>
  <Override ContentType="application/vnd.ms-excel.controlproperties+xml" PartName="/xl/ctrlProps/ctrlProp108.xml"/>
  <Override ContentType="application/vnd.ms-excel.controlproperties+xml" PartName="/xl/ctrlProps/ctrlProp109.xml"/>
  <Override ContentType="application/vnd.ms-excel.controlproperties+xml" PartName="/xl/ctrlProps/ctrlProp110.xml"/>
  <Override ContentType="application/vnd.ms-excel.controlproperties+xml" PartName="/xl/ctrlProps/ctrlProp111.xml"/>
  <Override ContentType="application/vnd.ms-excel.controlproperties+xml" PartName="/xl/ctrlProps/ctrlProp112.xml"/>
  <Override ContentType="application/vnd.ms-excel.controlproperties+xml" PartName="/xl/ctrlProps/ctrlProp113.xml"/>
  <Override ContentType="application/vnd.ms-excel.controlproperties+xml" PartName="/xl/ctrlProps/ctrlProp114.xml"/>
  <Override ContentType="application/vnd.ms-excel.controlproperties+xml" PartName="/xl/ctrlProps/ctrlProp115.xml"/>
  <Override ContentType="application/vnd.ms-excel.controlproperties+xml" PartName="/xl/ctrlProps/ctrlProp116.xml"/>
  <Override ContentType="application/vnd.ms-excel.controlproperties+xml" PartName="/xl/ctrlProps/ctrlProp117.xml"/>
  <Override ContentType="application/vnd.ms-excel.controlproperties+xml" PartName="/xl/ctrlProps/ctrlProp118.xml"/>
  <Override ContentType="application/vnd.ms-excel.controlproperties+xml" PartName="/xl/ctrlProps/ctrlProp119.xml"/>
  <Override ContentType="application/vnd.ms-excel.controlproperties+xml" PartName="/xl/ctrlProps/ctrlProp120.xml"/>
  <Override ContentType="application/vnd.ms-excel.controlproperties+xml" PartName="/xl/ctrlProps/ctrlProp121.xml"/>
  <Override ContentType="application/vnd.ms-excel.controlproperties+xml" PartName="/xl/ctrlProps/ctrlProp122.xml"/>
  <Override ContentType="application/vnd.ms-excel.controlproperties+xml" PartName="/xl/ctrlProps/ctrlProp123.xml"/>
  <Override ContentType="application/vnd.ms-excel.controlproperties+xml" PartName="/xl/ctrlProps/ctrlProp124.xml"/>
  <Override ContentType="application/vnd.ms-excel.controlproperties+xml" PartName="/xl/ctrlProps/ctrlProp125.xml"/>
  <Override ContentType="application/vnd.ms-excel.controlproperties+xml" PartName="/xl/ctrlProps/ctrlProp126.xml"/>
  <Override ContentType="application/vnd.ms-excel.controlproperties+xml" PartName="/xl/ctrlProps/ctrlProp127.xml"/>
  <Override ContentType="application/vnd.ms-excel.controlproperties+xml" PartName="/xl/ctrlProps/ctrlProp128.xml"/>
  <Override ContentType="application/vnd.ms-excel.controlproperties+xml" PartName="/xl/ctrlProps/ctrlProp129.xml"/>
  <Override ContentType="application/vnd.ms-excel.controlproperties+xml" PartName="/xl/ctrlProps/ctrlProp130.xml"/>
  <Override ContentType="application/vnd.ms-excel.controlproperties+xml" PartName="/xl/ctrlProps/ctrlProp131.xml"/>
  <Override ContentType="application/vnd.ms-excel.controlproperties+xml" PartName="/xl/ctrlProps/ctrlProp132.xml"/>
  <Override ContentType="application/vnd.ms-excel.controlproperties+xml" PartName="/xl/ctrlProps/ctrlProp133.xml"/>
  <Override ContentType="application/vnd.ms-excel.controlproperties+xml" PartName="/xl/ctrlProps/ctrlProp134.xml"/>
  <Override ContentType="application/vnd.ms-excel.controlproperties+xml" PartName="/xl/ctrlProps/ctrlProp135.xml"/>
  <Override ContentType="application/vnd.ms-excel.controlproperties+xml" PartName="/xl/ctrlProps/ctrlProp136.xml"/>
  <Override ContentType="application/vnd.ms-excel.controlproperties+xml" PartName="/xl/ctrlProps/ctrlProp137.xml"/>
  <Override ContentType="application/vnd.ms-excel.controlproperties+xml" PartName="/xl/ctrlProps/ctrlProp138.xml"/>
  <Override ContentType="application/vnd.ms-excel.controlproperties+xml" PartName="/xl/ctrlProps/ctrlProp139.xml"/>
  <Override ContentType="application/vnd.ms-excel.controlproperties+xml" PartName="/xl/ctrlProps/ctrlProp140.xml"/>
  <Override ContentType="application/vnd.openxmlformats-officedocument.drawingml.chart+xml" PartName="/xl/charts/chart100.xml"/>
  <Override ContentType="application/vnd.openxmlformats-officedocument.themeOverride+xml" PartName="/xl/theme/themeOverride23.xml"/>
  <Override ContentType="application/vnd.openxmlformats-officedocument.drawingml.chart+xml" PartName="/xl/charts/chart101.xml"/>
  <Override ContentType="application/vnd.openxmlformats-officedocument.themeOverride+xml" PartName="/xl/theme/themeOverride24.xml"/>
  <Override ContentType="application/vnd.openxmlformats-officedocument.drawingml.chart+xml" PartName="/xl/charts/chart102.xml"/>
  <Override ContentType="application/vnd.openxmlformats-officedocument.themeOverride+xml" PartName="/xl/theme/themeOverride25.xml"/>
  <Override ContentType="application/vnd.openxmlformats-officedocument.drawingml.chart+xml" PartName="/xl/charts/chart103.xml"/>
  <Override ContentType="application/vnd.openxmlformats-officedocument.themeOverride+xml" PartName="/xl/theme/themeOverride26.xml"/>
  <Override ContentType="application/vnd.openxmlformats-officedocument.drawingml.chart+xml" PartName="/xl/charts/chart104.xml"/>
  <Override ContentType="application/vnd.openxmlformats-officedocument.themeOverride+xml" PartName="/xl/theme/themeOverride27.xml"/>
  <Override ContentType="application/vnd.openxmlformats-officedocument.drawingml.chart+xml" PartName="/xl/charts/chart105.xml"/>
  <Override ContentType="application/vnd.openxmlformats-officedocument.themeOverride+xml" PartName="/xl/theme/themeOverride28.xml"/>
  <Override ContentType="application/vnd.openxmlformats-officedocument.drawingml.chart+xml" PartName="/xl/charts/chart106.xml"/>
  <Override ContentType="application/vnd.openxmlformats-officedocument.themeOverride+xml" PartName="/xl/theme/themeOverride29.xml"/>
  <Override ContentType="application/vnd.openxmlformats-officedocument.drawingml.chart+xml" PartName="/xl/charts/chart107.xml"/>
  <Override ContentType="application/vnd.openxmlformats-officedocument.themeOverride+xml" PartName="/xl/theme/themeOverride30.xml"/>
  <Override ContentType="application/vnd.openxmlformats-officedocument.drawingml.chart+xml" PartName="/xl/charts/chart108.xml"/>
  <Override ContentType="application/vnd.openxmlformats-officedocument.themeOverride+xml" PartName="/xl/theme/themeOverride31.xml"/>
  <Override ContentType="application/vnd.openxmlformats-officedocument.drawingml.chart+xml" PartName="/xl/charts/chart109.xml"/>
  <Override ContentType="application/vnd.openxmlformats-officedocument.themeOverride+xml" PartName="/xl/theme/themeOverride32.xml"/>
  <Override ContentType="application/vnd.openxmlformats-officedocument.drawingml.chart+xml" PartName="/xl/charts/chart110.xml"/>
  <Override ContentType="application/vnd.openxmlformats-officedocument.themeOverride+xml" PartName="/xl/theme/themeOverride33.xml"/>
  <Override ContentType="application/vnd.openxmlformats-officedocument.drawingml.chart+xml" PartName="/xl/charts/chart111.xml"/>
  <Override ContentType="application/vnd.openxmlformats-officedocument.themeOverride+xml" PartName="/xl/theme/themeOverride34.xml"/>
  <Override ContentType="application/vnd.openxmlformats-officedocument.drawing+xml" PartName="/xl/drawings/drawing7.xml"/>
  <Override ContentType="application/vnd.ms-excel.controlproperties+xml" PartName="/xl/ctrlProps/ctrlProp141.xml"/>
  <Override ContentType="application/vnd.ms-excel.controlproperties+xml" PartName="/xl/ctrlProps/ctrlProp142.xml"/>
  <Override ContentType="application/vnd.ms-excel.controlproperties+xml" PartName="/xl/ctrlProps/ctrlProp143.xml"/>
  <Override ContentType="application/vnd.ms-excel.controlproperties+xml" PartName="/xl/ctrlProps/ctrlProp144.xml"/>
  <Override ContentType="application/vnd.ms-excel.controlproperties+xml" PartName="/xl/ctrlProps/ctrlProp145.xml"/>
  <Override ContentType="application/vnd.ms-excel.controlproperties+xml" PartName="/xl/ctrlProps/ctrlProp146.xml"/>
  <Override ContentType="application/vnd.ms-excel.controlproperties+xml" PartName="/xl/ctrlProps/ctrlProp147.xml"/>
  <Override ContentType="application/vnd.ms-excel.controlproperties+xml" PartName="/xl/ctrlProps/ctrlProp148.xml"/>
  <Override ContentType="application/vnd.ms-excel.controlproperties+xml" PartName="/xl/ctrlProps/ctrlProp149.xml"/>
  <Override ContentType="application/vnd.ms-excel.controlproperties+xml" PartName="/xl/ctrlProps/ctrlProp150.xml"/>
  <Override ContentType="application/vnd.ms-excel.controlproperties+xml" PartName="/xl/ctrlProps/ctrlProp151.xml"/>
  <Override ContentType="application/vnd.ms-excel.controlproperties+xml" PartName="/xl/ctrlProps/ctrlProp152.xml"/>
  <Override ContentType="application/vnd.ms-excel.controlproperties+xml" PartName="/xl/ctrlProps/ctrlProp153.xml"/>
  <Override ContentType="application/vnd.ms-excel.controlproperties+xml" PartName="/xl/ctrlProps/ctrlProp154.xml"/>
  <Override ContentType="application/vnd.ms-excel.controlproperties+xml" PartName="/xl/ctrlProps/ctrlProp155.xml"/>
  <Override ContentType="application/vnd.ms-excel.controlproperties+xml" PartName="/xl/ctrlProps/ctrlProp156.xml"/>
  <Override ContentType="application/vnd.ms-excel.controlproperties+xml" PartName="/xl/ctrlProps/ctrlProp157.xml"/>
  <Override ContentType="application/vnd.ms-excel.controlproperties+xml" PartName="/xl/ctrlProps/ctrlProp158.xml"/>
  <Override ContentType="application/vnd.ms-excel.controlproperties+xml" PartName="/xl/ctrlProps/ctrlProp159.xml"/>
  <Override ContentType="application/vnd.ms-excel.controlproperties+xml" PartName="/xl/ctrlProps/ctrlProp160.xml"/>
  <Override ContentType="application/vnd.ms-excel.controlproperties+xml" PartName="/xl/ctrlProps/ctrlProp161.xml"/>
  <Override ContentType="application/vnd.ms-excel.controlproperties+xml" PartName="/xl/ctrlProps/ctrlProp162.xml"/>
  <Override ContentType="application/vnd.ms-excel.controlproperties+xml" PartName="/xl/ctrlProps/ctrlProp163.xml"/>
  <Override ContentType="application/vnd.ms-excel.controlproperties+xml" PartName="/xl/ctrlProps/ctrlProp164.xml"/>
  <Override ContentType="application/vnd.ms-excel.controlproperties+xml" PartName="/xl/ctrlProps/ctrlProp165.xml"/>
  <Override ContentType="application/vnd.ms-excel.controlproperties+xml" PartName="/xl/ctrlProps/ctrlProp166.xml"/>
  <Override ContentType="application/vnd.ms-excel.controlproperties+xml" PartName="/xl/ctrlProps/ctrlProp167.xml"/>
  <Override ContentType="application/vnd.ms-excel.controlproperties+xml" PartName="/xl/ctrlProps/ctrlProp168.xml"/>
  <Override ContentType="application/vnd.ms-excel.controlproperties+xml" PartName="/xl/ctrlProps/ctrlProp169.xml"/>
  <Override ContentType="application/vnd.ms-excel.controlproperties+xml" PartName="/xl/ctrlProps/ctrlProp170.xml"/>
  <Override ContentType="application/vnd.ms-excel.controlproperties+xml" PartName="/xl/ctrlProps/ctrlProp171.xml"/>
  <Override ContentType="application/vnd.ms-excel.controlproperties+xml" PartName="/xl/ctrlProps/ctrlProp172.xml"/>
  <Override ContentType="application/vnd.ms-excel.controlproperties+xml" PartName="/xl/ctrlProps/ctrlProp173.xml"/>
  <Override ContentType="application/vnd.ms-excel.controlproperties+xml" PartName="/xl/ctrlProps/ctrlProp174.xml"/>
  <Override ContentType="application/vnd.ms-excel.controlproperties+xml" PartName="/xl/ctrlProps/ctrlProp175.xml"/>
  <Override ContentType="application/vnd.ms-excel.controlproperties+xml" PartName="/xl/ctrlProps/ctrlProp176.xml"/>
  <Override ContentType="application/vnd.ms-excel.controlproperties+xml" PartName="/xl/ctrlProps/ctrlProp177.xml"/>
  <Override ContentType="application/vnd.ms-excel.controlproperties+xml" PartName="/xl/ctrlProps/ctrlProp178.xml"/>
  <Override ContentType="application/vnd.ms-excel.controlproperties+xml" PartName="/xl/ctrlProps/ctrlProp179.xml"/>
  <Override ContentType="application/vnd.ms-excel.controlproperties+xml" PartName="/xl/ctrlProps/ctrlProp180.xml"/>
  <Override ContentType="application/vnd.ms-excel.controlproperties+xml" PartName="/xl/ctrlProps/ctrlProp181.xml"/>
  <Override ContentType="application/vnd.ms-excel.controlproperties+xml" PartName="/xl/ctrlProps/ctrlProp182.xml"/>
  <Override ContentType="application/vnd.ms-excel.controlproperties+xml" PartName="/xl/ctrlProps/ctrlProp183.xml"/>
  <Override ContentType="application/vnd.ms-excel.controlproperties+xml" PartName="/xl/ctrlProps/ctrlProp184.xml"/>
  <Override ContentType="application/vnd.ms-excel.controlproperties+xml" PartName="/xl/ctrlProps/ctrlProp185.xml"/>
  <Override ContentType="application/vnd.ms-excel.controlproperties+xml" PartName="/xl/ctrlProps/ctrlProp186.xml"/>
  <Override ContentType="application/vnd.ms-excel.controlproperties+xml" PartName="/xl/ctrlProps/ctrlProp187.xml"/>
  <Override ContentType="application/vnd.ms-excel.controlproperties+xml" PartName="/xl/ctrlProps/ctrlProp188.xml"/>
  <Override ContentType="application/vnd.ms-excel.controlproperties+xml" PartName="/xl/ctrlProps/ctrlProp189.xml"/>
  <Override ContentType="application/vnd.ms-excel.controlproperties+xml" PartName="/xl/ctrlProps/ctrlProp190.xml"/>
  <Override ContentType="application/vnd.ms-excel.controlproperties+xml" PartName="/xl/ctrlProps/ctrlProp191.xml"/>
  <Override ContentType="application/vnd.openxmlformats-officedocument.drawingml.chart+xml" PartName="/xl/charts/chart112.xml"/>
  <Override ContentType="application/vnd.openxmlformats-officedocument.themeOverride+xml" PartName="/xl/theme/themeOverride35.xml"/>
  <Override ContentType="application/vnd.openxmlformats-officedocument.drawingml.chart+xml" PartName="/xl/charts/chart113.xml"/>
  <Override ContentType="application/vnd.openxmlformats-officedocument.themeOverride+xml" PartName="/xl/theme/themeOverride36.xml"/>
  <Override ContentType="application/vnd.openxmlformats-officedocument.drawingml.chart+xml" PartName="/xl/charts/chart114.xml"/>
  <Override ContentType="application/vnd.openxmlformats-officedocument.themeOverride+xml" PartName="/xl/theme/themeOverride37.xml"/>
  <Override ContentType="application/vnd.openxmlformats-officedocument.drawingml.chart+xml" PartName="/xl/charts/chart115.xml"/>
  <Override ContentType="application/vnd.openxmlformats-officedocument.themeOverride+xml" PartName="/xl/theme/themeOverride38.xml"/>
  <Override ContentType="application/vnd.openxmlformats-officedocument.drawingml.chart+xml" PartName="/xl/charts/chart116.xml"/>
  <Override ContentType="application/vnd.openxmlformats-officedocument.themeOverride+xml" PartName="/xl/theme/themeOverride39.xml"/>
  <Override ContentType="application/vnd.openxmlformats-officedocument.drawingml.chart+xml" PartName="/xl/charts/chart117.xml"/>
  <Override ContentType="application/vnd.openxmlformats-officedocument.themeOverride+xml" PartName="/xl/theme/themeOverride40.xml"/>
  <Override ContentType="application/vnd.openxmlformats-officedocument.drawingml.chart+xml" PartName="/xl/charts/chart118.xml"/>
  <Override ContentType="application/vnd.openxmlformats-officedocument.themeOverride+xml" PartName="/xl/theme/themeOverride41.xml"/>
  <Override ContentType="application/vnd.openxmlformats-officedocument.drawingml.chart+xml" PartName="/xl/charts/chart119.xml"/>
  <Override ContentType="application/vnd.openxmlformats-officedocument.themeOverride+xml" PartName="/xl/theme/themeOverride42.xml"/>
  <Override ContentType="application/vnd.openxmlformats-officedocument.drawingml.chart+xml" PartName="/xl/charts/chart120.xml"/>
  <Override ContentType="application/vnd.openxmlformats-officedocument.themeOverride+xml" PartName="/xl/theme/themeOverride43.xml"/>
  <Override ContentType="application/vnd.openxmlformats-officedocument.drawingml.chart+xml" PartName="/xl/charts/chart121.xml"/>
  <Override ContentType="application/vnd.openxmlformats-officedocument.themeOverride+xml" PartName="/xl/theme/themeOverride44.xml"/>
  <Override ContentType="application/vnd.openxmlformats-officedocument.drawingml.chart+xml" PartName="/xl/charts/chart122.xml"/>
  <Override ContentType="application/vnd.openxmlformats-officedocument.themeOverride+xml" PartName="/xl/theme/themeOverride45.xml"/>
  <Override ContentType="application/vnd.openxmlformats-officedocument.drawingml.chart+xml" PartName="/xl/charts/chart123.xml"/>
  <Override ContentType="application/vnd.openxmlformats-officedocument.themeOverride+xml" PartName="/xl/theme/themeOverride46.xml"/>
  <Override ContentType="application/vnd.openxmlformats-officedocument.drawing+xml" PartName="/xl/drawings/drawing8.xml"/>
  <Override ContentType="application/vnd.ms-excel.controlproperties+xml" PartName="/xl/ctrlProps/ctrlProp192.xml"/>
  <Override ContentType="application/vnd.ms-excel.controlproperties+xml" PartName="/xl/ctrlProps/ctrlProp193.xml"/>
  <Override ContentType="application/vnd.ms-excel.controlproperties+xml" PartName="/xl/ctrlProps/ctrlProp194.xml"/>
  <Override ContentType="application/vnd.ms-excel.controlproperties+xml" PartName="/xl/ctrlProps/ctrlProp195.xml"/>
  <Override ContentType="application/vnd.ms-excel.controlproperties+xml" PartName="/xl/ctrlProps/ctrlProp196.xml"/>
  <Override ContentType="application/vnd.ms-excel.controlproperties+xml" PartName="/xl/ctrlProps/ctrlProp197.xml"/>
  <Override ContentType="application/vnd.ms-excel.controlproperties+xml" PartName="/xl/ctrlProps/ctrlProp198.xml"/>
  <Override ContentType="application/vnd.ms-excel.controlproperties+xml" PartName="/xl/ctrlProps/ctrlProp199.xml"/>
  <Override ContentType="application/vnd.ms-excel.controlproperties+xml" PartName="/xl/ctrlProps/ctrlProp200.xml"/>
  <Override ContentType="application/vnd.ms-excel.controlproperties+xml" PartName="/xl/ctrlProps/ctrlProp201.xml"/>
  <Override ContentType="application/vnd.ms-excel.controlproperties+xml" PartName="/xl/ctrlProps/ctrlProp202.xml"/>
  <Override ContentType="application/vnd.ms-excel.controlproperties+xml" PartName="/xl/ctrlProps/ctrlProp203.xml"/>
  <Override ContentType="application/vnd.ms-excel.controlproperties+xml" PartName="/xl/ctrlProps/ctrlProp204.xml"/>
  <Override ContentType="application/vnd.ms-excel.controlproperties+xml" PartName="/xl/ctrlProps/ctrlProp205.xml"/>
  <Override ContentType="application/vnd.ms-excel.controlproperties+xml" PartName="/xl/ctrlProps/ctrlProp206.xml"/>
  <Override ContentType="application/vnd.ms-excel.controlproperties+xml" PartName="/xl/ctrlProps/ctrlProp207.xml"/>
  <Override ContentType="application/vnd.ms-excel.controlproperties+xml" PartName="/xl/ctrlProps/ctrlProp208.xml"/>
  <Override ContentType="application/vnd.ms-excel.controlproperties+xml" PartName="/xl/ctrlProps/ctrlProp209.xml"/>
  <Override ContentType="application/vnd.ms-excel.controlproperties+xml" PartName="/xl/ctrlProps/ctrlProp210.xml"/>
  <Override ContentType="application/vnd.ms-excel.controlproperties+xml" PartName="/xl/ctrlProps/ctrlProp211.xml"/>
  <Override ContentType="application/vnd.ms-excel.controlproperties+xml" PartName="/xl/ctrlProps/ctrlProp212.xml"/>
  <Override ContentType="application/vnd.ms-excel.controlproperties+xml" PartName="/xl/ctrlProps/ctrlProp213.xml"/>
  <Override ContentType="application/vnd.ms-excel.controlproperties+xml" PartName="/xl/ctrlProps/ctrlProp214.xml"/>
  <Override ContentType="application/vnd.ms-excel.controlproperties+xml" PartName="/xl/ctrlProps/ctrlProp215.xml"/>
  <Override ContentType="application/vnd.ms-excel.controlproperties+xml" PartName="/xl/ctrlProps/ctrlProp216.xml"/>
  <Override ContentType="application/vnd.ms-excel.controlproperties+xml" PartName="/xl/ctrlProps/ctrlProp217.xml"/>
  <Override ContentType="application/vnd.ms-excel.controlproperties+xml" PartName="/xl/ctrlProps/ctrlProp218.xml"/>
  <Override ContentType="application/vnd.ms-excel.controlproperties+xml" PartName="/xl/ctrlProps/ctrlProp219.xml"/>
  <Override ContentType="application/vnd.ms-excel.controlproperties+xml" PartName="/xl/ctrlProps/ctrlProp220.xml"/>
  <Override ContentType="application/vnd.ms-excel.controlproperties+xml" PartName="/xl/ctrlProps/ctrlProp221.xml"/>
  <Override ContentType="application/vnd.ms-excel.controlproperties+xml" PartName="/xl/ctrlProps/ctrlProp222.xml"/>
  <Override ContentType="application/vnd.ms-excel.controlproperties+xml" PartName="/xl/ctrlProps/ctrlProp223.xml"/>
  <Override ContentType="application/vnd.ms-excel.controlproperties+xml" PartName="/xl/ctrlProps/ctrlProp224.xml"/>
  <Override ContentType="application/vnd.ms-excel.controlproperties+xml" PartName="/xl/ctrlProps/ctrlProp225.xml"/>
  <Override ContentType="application/vnd.ms-excel.controlproperties+xml" PartName="/xl/ctrlProps/ctrlProp226.xml"/>
  <Override ContentType="application/vnd.ms-excel.controlproperties+xml" PartName="/xl/ctrlProps/ctrlProp227.xml"/>
  <Override ContentType="application/vnd.ms-excel.controlproperties+xml" PartName="/xl/ctrlProps/ctrlProp228.xml"/>
  <Override ContentType="application/vnd.ms-excel.controlproperties+xml" PartName="/xl/ctrlProps/ctrlProp229.xml"/>
  <Override ContentType="application/vnd.ms-excel.controlproperties+xml" PartName="/xl/ctrlProps/ctrlProp230.xml"/>
  <Override ContentType="application/vnd.ms-excel.controlproperties+xml" PartName="/xl/ctrlProps/ctrlProp231.xml"/>
  <Override ContentType="application/vnd.ms-excel.controlproperties+xml" PartName="/xl/ctrlProps/ctrlProp232.xml"/>
  <Override ContentType="application/vnd.ms-excel.controlproperties+xml" PartName="/xl/ctrlProps/ctrlProp233.xml"/>
  <Override ContentType="application/vnd.ms-excel.controlproperties+xml" PartName="/xl/ctrlProps/ctrlProp234.xml"/>
  <Override ContentType="application/vnd.ms-excel.controlproperties+xml" PartName="/xl/ctrlProps/ctrlProp235.xml"/>
  <Override ContentType="application/vnd.ms-excel.controlproperties+xml" PartName="/xl/ctrlProps/ctrlProp236.xml"/>
  <Override ContentType="application/vnd.ms-excel.controlproperties+xml" PartName="/xl/ctrlProps/ctrlProp237.xml"/>
  <Override ContentType="application/vnd.ms-excel.controlproperties+xml" PartName="/xl/ctrlProps/ctrlProp238.xml"/>
  <Override ContentType="application/vnd.ms-excel.controlproperties+xml" PartName="/xl/ctrlProps/ctrlProp239.xml"/>
  <Override ContentType="application/vnd.ms-excel.controlproperties+xml" PartName="/xl/ctrlProps/ctrlProp240.xml"/>
  <Override ContentType="application/vnd.ms-excel.controlproperties+xml" PartName="/xl/ctrlProps/ctrlProp241.xml"/>
  <Override ContentType="application/vnd.ms-excel.controlproperties+xml" PartName="/xl/ctrlProps/ctrlProp242.xml"/>
  <Override ContentType="application/vnd.openxmlformats-officedocument.drawingml.chart+xml" PartName="/xl/charts/chart124.xml"/>
  <Override ContentType="application/vnd.openxmlformats-officedocument.themeOverride+xml" PartName="/xl/theme/themeOverride47.xml"/>
  <Override ContentType="application/vnd.openxmlformats-officedocument.drawingml.chart+xml" PartName="/xl/charts/chart125.xml"/>
  <Override ContentType="application/vnd.openxmlformats-officedocument.themeOverride+xml" PartName="/xl/theme/themeOverride48.xml"/>
  <Override ContentType="application/vnd.openxmlformats-officedocument.drawingml.chart+xml" PartName="/xl/charts/chart126.xml"/>
  <Override ContentType="application/vnd.openxmlformats-officedocument.themeOverride+xml" PartName="/xl/theme/themeOverride49.xml"/>
  <Override ContentType="application/vnd.openxmlformats-officedocument.drawingml.chart+xml" PartName="/xl/charts/chart127.xml"/>
  <Override ContentType="application/vnd.openxmlformats-officedocument.themeOverride+xml" PartName="/xl/theme/themeOverride50.xml"/>
  <Override ContentType="application/vnd.openxmlformats-officedocument.drawingml.chart+xml" PartName="/xl/charts/chart128.xml"/>
  <Override ContentType="application/vnd.openxmlformats-officedocument.themeOverride+xml" PartName="/xl/theme/themeOverride51.xml"/>
  <Override ContentType="application/vnd.openxmlformats-officedocument.drawingml.chart+xml" PartName="/xl/charts/chart129.xml"/>
  <Override ContentType="application/vnd.openxmlformats-officedocument.themeOverride+xml" PartName="/xl/theme/themeOverride52.xml"/>
  <Override ContentType="application/vnd.openxmlformats-officedocument.drawingml.chart+xml" PartName="/xl/charts/chart130.xml"/>
  <Override ContentType="application/vnd.openxmlformats-officedocument.themeOverride+xml" PartName="/xl/theme/themeOverride53.xml"/>
  <Override ContentType="application/vnd.openxmlformats-officedocument.drawingml.chart+xml" PartName="/xl/charts/chart131.xml"/>
  <Override ContentType="application/vnd.openxmlformats-officedocument.themeOverride+xml" PartName="/xl/theme/themeOverride54.xml"/>
  <Override ContentType="application/vnd.openxmlformats-officedocument.drawingml.chart+xml" PartName="/xl/charts/chart132.xml"/>
  <Override ContentType="application/vnd.openxmlformats-officedocument.themeOverride+xml" PartName="/xl/theme/themeOverride55.xml"/>
  <Override ContentType="application/vnd.openxmlformats-officedocument.drawingml.chart+xml" PartName="/xl/charts/chart133.xml"/>
  <Override ContentType="application/vnd.openxmlformats-officedocument.themeOverride+xml" PartName="/xl/theme/themeOverride56.xml"/>
  <Override ContentType="application/vnd.openxmlformats-officedocument.drawingml.chart+xml" PartName="/xl/charts/chart134.xml"/>
  <Override ContentType="application/vnd.openxmlformats-officedocument.themeOverride+xml" PartName="/xl/theme/themeOverride57.xml"/>
  <Override ContentType="application/vnd.openxmlformats-officedocument.drawingml.chart+xml" PartName="/xl/charts/chart135.xml"/>
  <Override ContentType="application/vnd.openxmlformats-officedocument.themeOverride+xml" PartName="/xl/theme/themeOverride58.xml"/>
  <Override ContentType="application/vnd.openxmlformats-officedocument.drawing+xml" PartName="/xl/drawings/drawing9.xml"/>
  <Override ContentType="application/vnd.ms-excel.controlproperties+xml" PartName="/xl/ctrlProps/ctrlProp243.xml"/>
  <Override ContentType="application/vnd.ms-excel.controlproperties+xml" PartName="/xl/ctrlProps/ctrlProp244.xml"/>
  <Override ContentType="application/vnd.ms-excel.controlproperties+xml" PartName="/xl/ctrlProps/ctrlProp245.xml"/>
  <Override ContentType="application/vnd.ms-excel.controlproperties+xml" PartName="/xl/ctrlProps/ctrlProp246.xml"/>
  <Override ContentType="application/vnd.ms-excel.controlproperties+xml" PartName="/xl/ctrlProps/ctrlProp247.xml"/>
  <Override ContentType="application/vnd.ms-excel.controlproperties+xml" PartName="/xl/ctrlProps/ctrlProp248.xml"/>
  <Override ContentType="application/vnd.ms-excel.controlproperties+xml" PartName="/xl/ctrlProps/ctrlProp249.xml"/>
  <Override ContentType="application/vnd.ms-excel.controlproperties+xml" PartName="/xl/ctrlProps/ctrlProp250.xml"/>
  <Override ContentType="application/vnd.ms-excel.controlproperties+xml" PartName="/xl/ctrlProps/ctrlProp251.xml"/>
  <Override ContentType="application/vnd.ms-excel.controlproperties+xml" PartName="/xl/ctrlProps/ctrlProp252.xml"/>
  <Override ContentType="application/vnd.ms-excel.controlproperties+xml" PartName="/xl/ctrlProps/ctrlProp253.xml"/>
  <Override ContentType="application/vnd.ms-excel.controlproperties+xml" PartName="/xl/ctrlProps/ctrlProp254.xml"/>
  <Override ContentType="application/vnd.ms-excel.controlproperties+xml" PartName="/xl/ctrlProps/ctrlProp255.xml"/>
  <Override ContentType="application/vnd.ms-excel.controlproperties+xml" PartName="/xl/ctrlProps/ctrlProp256.xml"/>
  <Override ContentType="application/vnd.ms-excel.controlproperties+xml" PartName="/xl/ctrlProps/ctrlProp257.xml"/>
  <Override ContentType="application/vnd.ms-excel.controlproperties+xml" PartName="/xl/ctrlProps/ctrlProp258.xml"/>
  <Override ContentType="application/vnd.ms-excel.controlproperties+xml" PartName="/xl/ctrlProps/ctrlProp259.xml"/>
  <Override ContentType="application/vnd.ms-excel.controlproperties+xml" PartName="/xl/ctrlProps/ctrlProp260.xml"/>
  <Override ContentType="application/vnd.ms-excel.controlproperties+xml" PartName="/xl/ctrlProps/ctrlProp261.xml"/>
  <Override ContentType="application/vnd.ms-excel.controlproperties+xml" PartName="/xl/ctrlProps/ctrlProp262.xml"/>
  <Override ContentType="application/vnd.ms-excel.controlproperties+xml" PartName="/xl/ctrlProps/ctrlProp263.xml"/>
  <Override ContentType="application/vnd.ms-excel.controlproperties+xml" PartName="/xl/ctrlProps/ctrlProp264.xml"/>
  <Override ContentType="application/vnd.ms-excel.controlproperties+xml" PartName="/xl/ctrlProps/ctrlProp265.xml"/>
  <Override ContentType="application/vnd.ms-excel.controlproperties+xml" PartName="/xl/ctrlProps/ctrlProp266.xml"/>
  <Override ContentType="application/vnd.ms-excel.controlproperties+xml" PartName="/xl/ctrlProps/ctrlProp267.xml"/>
  <Override ContentType="application/vnd.ms-excel.controlproperties+xml" PartName="/xl/ctrlProps/ctrlProp268.xml"/>
  <Override ContentType="application/vnd.ms-excel.controlproperties+xml" PartName="/xl/ctrlProps/ctrlProp269.xml"/>
  <Override ContentType="application/vnd.ms-excel.controlproperties+xml" PartName="/xl/ctrlProps/ctrlProp270.xml"/>
  <Override ContentType="application/vnd.ms-excel.controlproperties+xml" PartName="/xl/ctrlProps/ctrlProp271.xml"/>
  <Override ContentType="application/vnd.ms-excel.controlproperties+xml" PartName="/xl/ctrlProps/ctrlProp272.xml"/>
  <Override ContentType="application/vnd.ms-excel.controlproperties+xml" PartName="/xl/ctrlProps/ctrlProp273.xml"/>
  <Override ContentType="application/vnd.ms-excel.controlproperties+xml" PartName="/xl/ctrlProps/ctrlProp274.xml"/>
  <Override ContentType="application/vnd.ms-excel.controlproperties+xml" PartName="/xl/ctrlProps/ctrlProp275.xml"/>
  <Override ContentType="application/vnd.ms-excel.controlproperties+xml" PartName="/xl/ctrlProps/ctrlProp276.xml"/>
  <Override ContentType="application/vnd.ms-excel.controlproperties+xml" PartName="/xl/ctrlProps/ctrlProp277.xml"/>
  <Override ContentType="application/vnd.ms-excel.controlproperties+xml" PartName="/xl/ctrlProps/ctrlProp278.xml"/>
  <Override ContentType="application/vnd.ms-excel.controlproperties+xml" PartName="/xl/ctrlProps/ctrlProp279.xml"/>
  <Override ContentType="application/vnd.ms-excel.controlproperties+xml" PartName="/xl/ctrlProps/ctrlProp280.xml"/>
  <Override ContentType="application/vnd.ms-excel.controlproperties+xml" PartName="/xl/ctrlProps/ctrlProp281.xml"/>
  <Override ContentType="application/vnd.ms-excel.controlproperties+xml" PartName="/xl/ctrlProps/ctrlProp282.xml"/>
  <Override ContentType="application/vnd.ms-excel.controlproperties+xml" PartName="/xl/ctrlProps/ctrlProp283.xml"/>
  <Override ContentType="application/vnd.ms-excel.controlproperties+xml" PartName="/xl/ctrlProps/ctrlProp284.xml"/>
  <Override ContentType="application/vnd.ms-excel.controlproperties+xml" PartName="/xl/ctrlProps/ctrlProp285.xml"/>
  <Override ContentType="application/vnd.ms-excel.controlproperties+xml" PartName="/xl/ctrlProps/ctrlProp286.xml"/>
  <Override ContentType="application/vnd.ms-excel.controlproperties+xml" PartName="/xl/ctrlProps/ctrlProp287.xml"/>
  <Override ContentType="application/vnd.ms-excel.controlproperties+xml" PartName="/xl/ctrlProps/ctrlProp288.xml"/>
  <Override ContentType="application/vnd.ms-excel.controlproperties+xml" PartName="/xl/ctrlProps/ctrlProp289.xml"/>
  <Override ContentType="application/vnd.ms-excel.controlproperties+xml" PartName="/xl/ctrlProps/ctrlProp290.xml"/>
  <Override ContentType="application/vnd.ms-excel.controlproperties+xml" PartName="/xl/ctrlProps/ctrlProp291.xml"/>
  <Override ContentType="application/vnd.ms-excel.controlproperties+xml" PartName="/xl/ctrlProps/ctrlProp292.xml"/>
  <Override ContentType="application/vnd.ms-excel.controlproperties+xml" PartName="/xl/ctrlProps/ctrlProp293.xml"/>
  <Override ContentType="application/vnd.openxmlformats-officedocument.drawingml.chart+xml" PartName="/xl/charts/chart136.xml"/>
  <Override ContentType="application/vnd.openxmlformats-officedocument.themeOverride+xml" PartName="/xl/theme/themeOverride59.xml"/>
  <Override ContentType="application/vnd.openxmlformats-officedocument.drawingml.chart+xml" PartName="/xl/charts/chart137.xml"/>
  <Override ContentType="application/vnd.openxmlformats-officedocument.themeOverride+xml" PartName="/xl/theme/themeOverride60.xml"/>
  <Override ContentType="application/vnd.openxmlformats-officedocument.drawingml.chart+xml" PartName="/xl/charts/chart138.xml"/>
  <Override ContentType="application/vnd.openxmlformats-officedocument.themeOverride+xml" PartName="/xl/theme/themeOverride61.xml"/>
  <Override ContentType="application/vnd.openxmlformats-officedocument.drawingml.chart+xml" PartName="/xl/charts/chart139.xml"/>
  <Override ContentType="application/vnd.openxmlformats-officedocument.themeOverride+xml" PartName="/xl/theme/themeOverride62.xml"/>
  <Override ContentType="application/vnd.openxmlformats-officedocument.drawingml.chart+xml" PartName="/xl/charts/chart140.xml"/>
  <Override ContentType="application/vnd.openxmlformats-officedocument.themeOverride+xml" PartName="/xl/theme/themeOverride63.xml"/>
  <Override ContentType="application/vnd.openxmlformats-officedocument.drawingml.chart+xml" PartName="/xl/charts/chart141.xml"/>
  <Override ContentType="application/vnd.openxmlformats-officedocument.themeOverride+xml" PartName="/xl/theme/themeOverride64.xml"/>
  <Override ContentType="application/vnd.openxmlformats-officedocument.drawingml.chart+xml" PartName="/xl/charts/chart142.xml"/>
  <Override ContentType="application/vnd.openxmlformats-officedocument.themeOverride+xml" PartName="/xl/theme/themeOverride65.xml"/>
  <Override ContentType="application/vnd.openxmlformats-officedocument.drawingml.chart+xml" PartName="/xl/charts/chart143.xml"/>
  <Override ContentType="application/vnd.openxmlformats-officedocument.themeOverride+xml" PartName="/xl/theme/themeOverride66.xml"/>
  <Override ContentType="application/vnd.openxmlformats-officedocument.drawingml.chart+xml" PartName="/xl/charts/chart144.xml"/>
  <Override ContentType="application/vnd.openxmlformats-officedocument.themeOverride+xml" PartName="/xl/theme/themeOverride67.xml"/>
  <Override ContentType="application/vnd.openxmlformats-officedocument.drawingml.chart+xml" PartName="/xl/charts/chart145.xml"/>
  <Override ContentType="application/vnd.openxmlformats-officedocument.themeOverride+xml" PartName="/xl/theme/themeOverride68.xml"/>
  <Override ContentType="application/vnd.openxmlformats-officedocument.drawingml.chart+xml" PartName="/xl/charts/chart146.xml"/>
  <Override ContentType="application/vnd.openxmlformats-officedocument.themeOverride+xml" PartName="/xl/theme/themeOverride69.xml"/>
  <Override ContentType="application/vnd.openxmlformats-officedocument.drawingml.chart+xml" PartName="/xl/charts/chart147.xml"/>
  <Override ContentType="application/vnd.openxmlformats-officedocument.themeOverride+xml" PartName="/xl/theme/themeOverride70.xml"/>
  <Override ContentType="application/vnd.openxmlformats-officedocument.drawing+xml" PartName="/xl/drawings/drawing10.xml"/>
  <Override ContentType="application/vnd.ms-excel.controlproperties+xml" PartName="/xl/ctrlProps/ctrlProp294.xml"/>
  <Override ContentType="application/vnd.ms-excel.controlproperties+xml" PartName="/xl/ctrlProps/ctrlProp295.xml"/>
  <Override ContentType="application/vnd.ms-excel.controlproperties+xml" PartName="/xl/ctrlProps/ctrlProp296.xml"/>
  <Override ContentType="application/vnd.ms-excel.controlproperties+xml" PartName="/xl/ctrlProps/ctrlProp297.xml"/>
  <Override ContentType="application/vnd.ms-excel.controlproperties+xml" PartName="/xl/ctrlProps/ctrlProp298.xml"/>
  <Override ContentType="application/vnd.ms-excel.controlproperties+xml" PartName="/xl/ctrlProps/ctrlProp299.xml"/>
  <Override ContentType="application/vnd.ms-excel.controlproperties+xml" PartName="/xl/ctrlProps/ctrlProp300.xml"/>
  <Override ContentType="application/vnd.ms-excel.controlproperties+xml" PartName="/xl/ctrlProps/ctrlProp301.xml"/>
  <Override ContentType="application/vnd.ms-excel.controlproperties+xml" PartName="/xl/ctrlProps/ctrlProp302.xml"/>
  <Override ContentType="application/vnd.ms-excel.controlproperties+xml" PartName="/xl/ctrlProps/ctrlProp303.xml"/>
  <Override ContentType="application/vnd.ms-excel.controlproperties+xml" PartName="/xl/ctrlProps/ctrlProp304.xml"/>
  <Override ContentType="application/vnd.ms-excel.controlproperties+xml" PartName="/xl/ctrlProps/ctrlProp305.xml"/>
  <Override ContentType="application/vnd.ms-excel.controlproperties+xml" PartName="/xl/ctrlProps/ctrlProp306.xml"/>
  <Override ContentType="application/vnd.ms-excel.controlproperties+xml" PartName="/xl/ctrlProps/ctrlProp307.xml"/>
  <Override ContentType="application/vnd.ms-excel.controlproperties+xml" PartName="/xl/ctrlProps/ctrlProp308.xml"/>
  <Override ContentType="application/vnd.ms-excel.controlproperties+xml" PartName="/xl/ctrlProps/ctrlProp309.xml"/>
  <Override ContentType="application/vnd.ms-excel.controlproperties+xml" PartName="/xl/ctrlProps/ctrlProp310.xml"/>
  <Override ContentType="application/vnd.ms-excel.controlproperties+xml" PartName="/xl/ctrlProps/ctrlProp311.xml"/>
  <Override ContentType="application/vnd.ms-excel.controlproperties+xml" PartName="/xl/ctrlProps/ctrlProp312.xml"/>
  <Override ContentType="application/vnd.ms-excel.controlproperties+xml" PartName="/xl/ctrlProps/ctrlProp313.xml"/>
  <Override ContentType="application/vnd.ms-excel.controlproperties+xml" PartName="/xl/ctrlProps/ctrlProp314.xml"/>
  <Override ContentType="application/vnd.ms-excel.controlproperties+xml" PartName="/xl/ctrlProps/ctrlProp315.xml"/>
  <Override ContentType="application/vnd.ms-excel.controlproperties+xml" PartName="/xl/ctrlProps/ctrlProp316.xml"/>
  <Override ContentType="application/vnd.ms-excel.controlproperties+xml" PartName="/xl/ctrlProps/ctrlProp317.xml"/>
  <Override ContentType="application/vnd.ms-excel.controlproperties+xml" PartName="/xl/ctrlProps/ctrlProp318.xml"/>
  <Override ContentType="application/vnd.ms-excel.controlproperties+xml" PartName="/xl/ctrlProps/ctrlProp319.xml"/>
  <Override ContentType="application/vnd.ms-excel.controlproperties+xml" PartName="/xl/ctrlProps/ctrlProp320.xml"/>
  <Override ContentType="application/vnd.ms-excel.controlproperties+xml" PartName="/xl/ctrlProps/ctrlProp321.xml"/>
  <Override ContentType="application/vnd.ms-excel.controlproperties+xml" PartName="/xl/ctrlProps/ctrlProp322.xml"/>
  <Override ContentType="application/vnd.ms-excel.controlproperties+xml" PartName="/xl/ctrlProps/ctrlProp323.xml"/>
  <Override ContentType="application/vnd.ms-excel.controlproperties+xml" PartName="/xl/ctrlProps/ctrlProp324.xml"/>
  <Override ContentType="application/vnd.ms-excel.controlproperties+xml" PartName="/xl/ctrlProps/ctrlProp325.xml"/>
  <Override ContentType="application/vnd.ms-excel.controlproperties+xml" PartName="/xl/ctrlProps/ctrlProp326.xml"/>
  <Override ContentType="application/vnd.ms-excel.controlproperties+xml" PartName="/xl/ctrlProps/ctrlProp327.xml"/>
  <Override ContentType="application/vnd.ms-excel.controlproperties+xml" PartName="/xl/ctrlProps/ctrlProp328.xml"/>
  <Override ContentType="application/vnd.ms-excel.controlproperties+xml" PartName="/xl/ctrlProps/ctrlProp329.xml"/>
  <Override ContentType="application/vnd.ms-excel.controlproperties+xml" PartName="/xl/ctrlProps/ctrlProp330.xml"/>
  <Override ContentType="application/vnd.ms-excel.controlproperties+xml" PartName="/xl/ctrlProps/ctrlProp331.xml"/>
  <Override ContentType="application/vnd.ms-excel.controlproperties+xml" PartName="/xl/ctrlProps/ctrlProp332.xml"/>
  <Override ContentType="application/vnd.ms-excel.controlproperties+xml" PartName="/xl/ctrlProps/ctrlProp333.xml"/>
  <Override ContentType="application/vnd.ms-excel.controlproperties+xml" PartName="/xl/ctrlProps/ctrlProp334.xml"/>
  <Override ContentType="application/vnd.ms-excel.controlproperties+xml" PartName="/xl/ctrlProps/ctrlProp335.xml"/>
  <Override ContentType="application/vnd.ms-excel.controlproperties+xml" PartName="/xl/ctrlProps/ctrlProp336.xml"/>
  <Override ContentType="application/vnd.ms-excel.controlproperties+xml" PartName="/xl/ctrlProps/ctrlProp337.xml"/>
  <Override ContentType="application/vnd.ms-excel.controlproperties+xml" PartName="/xl/ctrlProps/ctrlProp338.xml"/>
  <Override ContentType="application/vnd.ms-excel.controlproperties+xml" PartName="/xl/ctrlProps/ctrlProp339.xml"/>
  <Override ContentType="application/vnd.ms-excel.controlproperties+xml" PartName="/xl/ctrlProps/ctrlProp340.xml"/>
  <Override ContentType="application/vnd.ms-excel.controlproperties+xml" PartName="/xl/ctrlProps/ctrlProp341.xml"/>
  <Override ContentType="application/vnd.ms-excel.controlproperties+xml" PartName="/xl/ctrlProps/ctrlProp342.xml"/>
  <Override ContentType="application/vnd.ms-excel.controlproperties+xml" PartName="/xl/ctrlProps/ctrlProp343.xml"/>
  <Override ContentType="application/vnd.ms-excel.controlproperties+xml" PartName="/xl/ctrlProps/ctrlProp344.xml"/>
  <Override ContentType="application/vnd.ms-excel.controlproperties+xml" PartName="/xl/ctrlProps/ctrlProp345.xml"/>
  <Override ContentType="application/vnd.ms-excel.controlproperties+xml" PartName="/xl/ctrlProps/ctrlProp346.xml"/>
  <Override ContentType="application/vnd.ms-excel.controlproperties+xml" PartName="/xl/ctrlProps/ctrlProp347.xml"/>
  <Override ContentType="application/vnd.ms-excel.controlproperties+xml" PartName="/xl/ctrlProps/ctrlProp348.xml"/>
  <Override ContentType="application/vnd.ms-excel.controlproperties+xml" PartName="/xl/ctrlProps/ctrlProp349.xml"/>
  <Override ContentType="application/vnd.ms-excel.controlproperties+xml" PartName="/xl/ctrlProps/ctrlProp350.xml"/>
  <Override ContentType="application/vnd.ms-excel.controlproperties+xml" PartName="/xl/ctrlProps/ctrlProp351.xml"/>
  <Override ContentType="application/vnd.ms-excel.controlproperties+xml" PartName="/xl/ctrlProps/ctrlProp352.xml"/>
  <Override ContentType="application/vnd.ms-excel.controlproperties+xml" PartName="/xl/ctrlProps/ctrlProp353.xml"/>
  <Override ContentType="application/vnd.ms-excel.controlproperties+xml" PartName="/xl/ctrlProps/ctrlProp354.xml"/>
  <Override ContentType="application/vnd.ms-excel.controlproperties+xml" PartName="/xl/ctrlProps/ctrlProp355.xml"/>
  <Override ContentType="application/vnd.ms-excel.controlproperties+xml" PartName="/xl/ctrlProps/ctrlProp356.xml"/>
  <Override ContentType="application/vnd.ms-excel.controlproperties+xml" PartName="/xl/ctrlProps/ctrlProp357.xml"/>
  <Override ContentType="application/vnd.ms-excel.controlproperties+xml" PartName="/xl/ctrlProps/ctrlProp358.xml"/>
  <Override ContentType="application/vnd.ms-excel.controlproperties+xml" PartName="/xl/ctrlProps/ctrlProp359.xml"/>
  <Override ContentType="application/vnd.ms-excel.controlproperties+xml" PartName="/xl/ctrlProps/ctrlProp360.xml"/>
  <Override ContentType="application/vnd.ms-excel.controlproperties+xml" PartName="/xl/ctrlProps/ctrlProp361.xml"/>
  <Override ContentType="application/vnd.ms-excel.controlproperties+xml" PartName="/xl/ctrlProps/ctrlProp362.xml"/>
  <Override ContentType="application/vnd.ms-excel.controlproperties+xml" PartName="/xl/ctrlProps/ctrlProp363.xml"/>
  <Override ContentType="application/vnd.ms-excel.controlproperties+xml" PartName="/xl/ctrlProps/ctrlProp364.xml"/>
  <Override ContentType="application/vnd.ms-excel.controlproperties+xml" PartName="/xl/ctrlProps/ctrlProp365.xml"/>
  <Override ContentType="application/vnd.ms-excel.controlproperties+xml" PartName="/xl/ctrlProps/ctrlProp366.xml"/>
  <Override ContentType="application/vnd.ms-excel.controlproperties+xml" PartName="/xl/ctrlProps/ctrlProp367.xml"/>
  <Override ContentType="application/vnd.openxmlformats-officedocument.drawingml.chart+xml" PartName="/xl/charts/chart148.xml"/>
  <Override ContentType="application/vnd.openxmlformats-officedocument.themeOverride+xml" PartName="/xl/theme/themeOverride71.xml"/>
  <Override ContentType="application/vnd.openxmlformats-officedocument.drawingml.chart+xml" PartName="/xl/charts/chart149.xml"/>
  <Override ContentType="application/vnd.openxmlformats-officedocument.themeOverride+xml" PartName="/xl/theme/themeOverride72.xml"/>
  <Override ContentType="application/vnd.openxmlformats-officedocument.drawingml.chart+xml" PartName="/xl/charts/chart150.xml"/>
  <Override ContentType="application/vnd.openxmlformats-officedocument.themeOverride+xml" PartName="/xl/theme/themeOverride73.xml"/>
  <Override ContentType="application/vnd.openxmlformats-officedocument.drawingml.chart+xml" PartName="/xl/charts/chart151.xml"/>
  <Override ContentType="application/vnd.openxmlformats-officedocument.themeOverride+xml" PartName="/xl/theme/themeOverride74.xml"/>
  <Override ContentType="application/vnd.openxmlformats-officedocument.drawingml.chart+xml" PartName="/xl/charts/chart152.xml"/>
  <Override ContentType="application/vnd.openxmlformats-officedocument.themeOverride+xml" PartName="/xl/theme/themeOverride75.xml"/>
  <Override ContentType="application/vnd.openxmlformats-officedocument.drawingml.chart+xml" PartName="/xl/charts/chart153.xml"/>
  <Override ContentType="application/vnd.openxmlformats-officedocument.themeOverride+xml" PartName="/xl/theme/themeOverride76.xml"/>
  <Override ContentType="application/vnd.openxmlformats-officedocument.drawingml.chart+xml" PartName="/xl/charts/chart154.xml"/>
  <Override ContentType="application/vnd.openxmlformats-officedocument.themeOverride+xml" PartName="/xl/theme/themeOverride77.xml"/>
  <Override ContentType="application/vnd.openxmlformats-officedocument.drawingml.chart+xml" PartName="/xl/charts/chart155.xml"/>
  <Override ContentType="application/vnd.openxmlformats-officedocument.themeOverride+xml" PartName="/xl/theme/themeOverride78.xml"/>
  <Override ContentType="application/vnd.openxmlformats-officedocument.drawingml.chart+xml" PartName="/xl/charts/chart156.xml"/>
  <Override ContentType="application/vnd.openxmlformats-officedocument.themeOverride+xml" PartName="/xl/theme/themeOverride79.xml"/>
  <Override ContentType="application/vnd.openxmlformats-officedocument.drawingml.chart+xml" PartName="/xl/charts/chart157.xml"/>
  <Override ContentType="application/vnd.openxmlformats-officedocument.themeOverride+xml" PartName="/xl/theme/themeOverride80.xml"/>
  <Override ContentType="application/vnd.openxmlformats-officedocument.drawingml.chart+xml" PartName="/xl/charts/chart158.xml"/>
  <Override ContentType="application/vnd.openxmlformats-officedocument.themeOverride+xml" PartName="/xl/theme/themeOverride81.xml"/>
  <Override ContentType="application/vnd.openxmlformats-officedocument.drawingml.chart+xml" PartName="/xl/charts/chart159.xml"/>
  <Override ContentType="application/vnd.openxmlformats-officedocument.themeOverride+xml" PartName="/xl/theme/themeOverride82.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Relationships xmlns="http://schemas.openxmlformats.org/package/2006/relationships"><Relationship Target="docProps/app.xml" Type="http://schemas.openxmlformats.org/officeDocument/2006/relationships/extended-properties" Id="rId3"/><Relationship Target="docProps/core.xml" Type="http://schemas.openxmlformats.org/package/2006/relationships/metadata/core-properties" Id="rId2"/><Relationship Target="xl/workbook.xml" Type="http://schemas.openxmlformats.org/officeDocument/2006/relationships/officeDocument" Id="rId1"/></Relationships>
</file>

<file path=xl/workbook.xml><?xml version="1.0" encoding="utf-8"?>
<workbook xmlns:r="http://schemas.openxmlformats.org/officeDocument/2006/relationships" xmlns="http://schemas.openxmlformats.org/spreadsheetml/2006/main"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updateLinks="never" codeName="ThisWorkbook"/>
  <mc:AlternateContent xmlns:mc="http://schemas.openxmlformats.org/markup-compatibility/2006">
    <mc:Choice Requires="x15">
      <x15ac:absPath xmlns:x15ac="http://schemas.microsoft.com/office/spreadsheetml/2010/11/ac" url="C:\Users\mitisf\Dropbox (WHOUNICEF)\WHOUNICEF Team Folder\Wealth Quintiles Update\2021 update\Final_without_Template_public\"/>
    </mc:Choice>
  </mc:AlternateContent>
  <xr:revisionPtr revIDLastSave="0" documentId="8_{8A377D03-281F-4531-90F5-4586CB4E1740}" xr6:coauthVersionLast="45" xr6:coauthVersionMax="45" xr10:uidLastSave="{00000000-0000-0000-0000-000000000000}"/>
  <bookViews>
    <workbookView xWindow="1320" yWindow="1560" windowWidth="27480" windowHeight="11910"/>
  </bookViews>
  <sheets>
    <sheet name="Introduction" sheetId="117" r:id="rId1"/>
    <sheet name="Water" sheetId="85" r:id="rId2"/>
    <sheet name="Sanitation" sheetId="105" r:id="rId3"/>
    <sheet name="Hygiene" sheetId="116" r:id="rId4"/>
    <sheet name="DHS07" sheetId="139" r:id="rId5"/>
    <sheet name="MIS09" sheetId="140" r:id="rId6"/>
    <sheet name="MIS11" sheetId="141" r:id="rId7"/>
    <sheet name="DHS13" sheetId="142" r:id="rId8"/>
    <sheet name="MIS16" sheetId="143" r:id="rId9"/>
    <sheet name="DHS20" sheetId="153" r:id="rId10"/>
    <sheet name="data_summary" sheetId="154" r:id="rId11"/>
  </sheets>
  <functionGroups builtInGroupCount="19"/>
  <calcPr calcId="191029" fullCalcOnLoad="tru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<sst xmlns="http://schemas.openxmlformats.org/spreadsheetml/2006/main" count="32750" uniqueCount="552">
  <si>
    <t>Poorest</t>
  </si>
  <si>
    <t>Poor</t>
  </si>
  <si>
    <t>Middle</t>
  </si>
  <si>
    <t>Rich</t>
  </si>
  <si>
    <t>Richest</t>
  </si>
  <si>
    <t>NATIONAL</t>
  </si>
  <si>
    <t>URBAN</t>
  </si>
  <si>
    <t>RURAL</t>
  </si>
  <si>
    <t>Survey</t>
  </si>
  <si>
    <t>Year</t>
  </si>
  <si>
    <t>Forecast period:</t>
  </si>
  <si>
    <t>Data points used for regression</t>
  </si>
  <si>
    <t>Regression period:</t>
  </si>
  <si>
    <t>Water</t>
  </si>
  <si>
    <t>Improved</t>
  </si>
  <si>
    <t>Basic</t>
  </si>
  <si>
    <t>Limited</t>
  </si>
  <si>
    <t>Surface water</t>
  </si>
  <si>
    <t>Sanitation</t>
  </si>
  <si>
    <t>Open defecation</t>
  </si>
  <si>
    <t>No facility</t>
  </si>
  <si>
    <t xml:space="preserve">&gt;&gt;&gt;  Select Survey :   </t>
  </si>
  <si>
    <t>Unimproved</t>
  </si>
  <si>
    <t>Surface 
water</t>
  </si>
  <si>
    <t>Surface 
 water</t>
  </si>
  <si>
    <t>Estimate</t>
  </si>
  <si>
    <t>Not shared</t>
  </si>
  <si>
    <t>Joint Monitoring Programme for Water Supply, Sanitation and Hygiene</t>
  </si>
  <si>
    <t>Estimates on household water, sanitation and hygiene 
by wealth quintile and sub-national region in</t>
  </si>
  <si>
    <t xml:space="preserve">Follow the links below to find the following information: </t>
  </si>
  <si>
    <t>JMP Estimates</t>
  </si>
  <si>
    <t>WASH status and trends by wealth quintile 
(customized quintiles made without water and sanitation assets)</t>
  </si>
  <si>
    <t>Hygiene</t>
  </si>
  <si>
    <t>Data inputs</t>
  </si>
  <si>
    <t xml:space="preserve"> customized wealth quintiles and subnational data:</t>
  </si>
  <si>
    <t>N/A</t>
  </si>
  <si>
    <t>Hygiene ladder</t>
  </si>
  <si>
    <t>RURAL wealth index quintile</t>
  </si>
  <si>
    <t>URBAN wealth index quintile</t>
  </si>
  <si>
    <t xml:space="preserve"> sanitation and hygiene assets.</t>
  </si>
  <si>
    <t>WHO/UNICEF JMP customised wealth index excludes water,</t>
  </si>
  <si>
    <t>Unimproved facilities</t>
  </si>
  <si>
    <t>Improved latrines</t>
  </si>
  <si>
    <t>Septic tank connection</t>
  </si>
  <si>
    <t>Sewer connection</t>
  </si>
  <si>
    <t>Sanitation type</t>
  </si>
  <si>
    <t>Other</t>
  </si>
  <si>
    <t>Manually calculated ratios</t>
  </si>
  <si>
    <t>No</t>
  </si>
  <si>
    <t>Yes</t>
  </si>
  <si>
    <t>Sanitation ladder</t>
  </si>
  <si>
    <t>Not Improved</t>
  </si>
  <si>
    <t>Improved water source available when needed</t>
  </si>
  <si>
    <t>Water source available when needed</t>
  </si>
  <si>
    <t>Improved water point at more than 30 minutes</t>
  </si>
  <si>
    <t>Water source on premises</t>
  </si>
  <si>
    <t>Water point at more than 30 minutes</t>
  </si>
  <si>
    <t>Piped water</t>
  </si>
  <si>
    <t>Improved springs</t>
  </si>
  <si>
    <t>Improved wells</t>
  </si>
  <si>
    <t>Water ladder</t>
  </si>
  <si>
    <t>Water and soap</t>
  </si>
  <si>
    <t>Type of toilet facility</t>
  </si>
  <si>
    <t>BGD</t>
  </si>
  <si>
    <t>Not emptied/treated and disposed in situ</t>
  </si>
  <si>
    <t>Emptied and buried on site</t>
  </si>
  <si>
    <t>Emptied and discharged locally</t>
  </si>
  <si>
    <t>Emptied and removed offsite</t>
  </si>
  <si>
    <t>Highly contaminated (&gt;100 CFU/100 mL)</t>
  </si>
  <si>
    <t>Percentage based on weighted population</t>
  </si>
  <si>
    <t>Observed handwashing place</t>
  </si>
  <si>
    <t>Fixed</t>
  </si>
  <si>
    <t>Mobile</t>
  </si>
  <si>
    <t>Private place to wash and change</t>
  </si>
  <si>
    <t>Use of menstrual materials</t>
  </si>
  <si>
    <t>Awareness of menstruation before menarche</t>
  </si>
  <si>
    <t>Participation in (all) activities during menstruation</t>
  </si>
  <si>
    <t>Participation in specific activities during menstruation</t>
  </si>
  <si>
    <t>Did not go to school (amongst those usually attending school)</t>
  </si>
  <si>
    <t>Did not go to work (amongst those who usually work)</t>
  </si>
  <si>
    <t>Did not participate in social activities</t>
  </si>
  <si>
    <t>Did not cook food</t>
  </si>
  <si>
    <t>Did not eat with others</t>
  </si>
  <si>
    <t>Did not bathe in regular place</t>
  </si>
  <si>
    <t>Did not participate in other activities</t>
  </si>
  <si>
    <t>Menstrual health and hygiene</t>
  </si>
  <si>
    <t>Access to handwashing</t>
  </si>
  <si>
    <t>Weighted percentage (used in graphs)</t>
  </si>
  <si>
    <t>Percentage based on weighted women population</t>
  </si>
  <si>
    <t>Materials reusable</t>
  </si>
  <si>
    <t>Materials not reusable</t>
  </si>
  <si>
    <t>No materials used</t>
  </si>
  <si>
    <t>Water only</t>
  </si>
  <si>
    <t>Soap only</t>
  </si>
  <si>
    <t>Neither</t>
  </si>
  <si>
    <t>Water / Soap</t>
  </si>
  <si>
    <t>Use of drinking water sources</t>
  </si>
  <si>
    <t xml:space="preserve"> by wealth quintile and sub-national region</t>
  </si>
  <si>
    <t>Notes:</t>
  </si>
  <si>
    <t>Use of sanitation facilities</t>
  </si>
  <si>
    <r>
      <t>Contaminated (</t>
    </r>
    <r>
      <rPr>
        <i/>
        <sz val="9"/>
        <color rgb="FF264A60"/>
        <rFont val="Arial"/>
        <family val="2"/>
      </rPr>
      <t>E. coli</t>
    </r>
    <r>
      <rPr>
        <sz val="9"/>
        <color rgb="FF264A60"/>
        <rFont val="Arial"/>
        <family val="2"/>
      </rPr>
      <t xml:space="preserve"> detected in 100 mL)</t>
    </r>
  </si>
  <si>
    <r>
      <t xml:space="preserve">Not contaminated (No </t>
    </r>
    <r>
      <rPr>
        <i/>
        <sz val="9"/>
        <color rgb="FF264A60"/>
        <rFont val="Arial"/>
        <family val="2"/>
      </rPr>
      <t>E. coli</t>
    </r>
    <r>
      <rPr>
        <sz val="9"/>
        <color rgb="FF264A60"/>
        <rFont val="Arial"/>
        <family val="2"/>
      </rPr>
      <t xml:space="preserve"> in 100 mL)</t>
    </r>
  </si>
  <si>
    <t>Microbiological quality at point of collection</t>
  </si>
  <si>
    <t>Microbiological quality of improved water sources at point of collection</t>
  </si>
  <si>
    <t>Piped water on premises</t>
  </si>
  <si>
    <t>Piped water into dwelling</t>
  </si>
  <si>
    <t>Microbiological quality of piped on premises at point of collection</t>
  </si>
  <si>
    <t>Septic tank emptying practices</t>
  </si>
  <si>
    <t>Latrine emptying practices</t>
  </si>
  <si>
    <t>Shared among improved sanitation facilities</t>
  </si>
  <si>
    <t>Shared among all sanitation facilities</t>
  </si>
  <si>
    <t>DK/missing</t>
  </si>
  <si>
    <t xml:space="preserve">Access to hygiene facilities </t>
  </si>
  <si>
    <t>DK/not sure/missing</t>
  </si>
  <si>
    <t>DK/not sure/missing/no such activity</t>
  </si>
  <si>
    <t>NATIONAL wealth index quintile</t>
  </si>
  <si>
    <t>Use of menstrual materials with private place to wash and change</t>
  </si>
  <si>
    <t>Sanitation data, raw numbers (weighted)</t>
  </si>
  <si>
    <t>Hygiene data, raw numbers (weighted)</t>
  </si>
  <si>
    <t>MHH data, raw numbers (weighted)</t>
  </si>
  <si>
    <t>Water data, raw numbers (weighted)</t>
  </si>
  <si>
    <t>Sub-national region names</t>
  </si>
  <si>
    <t>Weighted population</t>
  </si>
  <si>
    <t>Piped water on premises available when needed</t>
  </si>
  <si>
    <t>Summary of trends in use of drinking water by wealth quintile (%)</t>
  </si>
  <si>
    <t>Summary of trends in use of sanitation facilities by wealth quintile (%)</t>
  </si>
  <si>
    <t>Improved water source on premises</t>
  </si>
  <si>
    <t>WatSan data, raw numbers (weighted)</t>
  </si>
  <si>
    <t>Use of basic water, sanitation and hygiene facilities</t>
  </si>
  <si>
    <t>Access to menstrual health and hygiene facilities</t>
  </si>
  <si>
    <t>Basic water, sanitation and hygiene</t>
  </si>
  <si>
    <t>Raw numbers of respondents:</t>
  </si>
  <si>
    <t>INITIAL (national) Wealth Index</t>
  </si>
  <si>
    <t>URBAN Wealth Index</t>
  </si>
  <si>
    <t>RURAL Wealth Index</t>
  </si>
  <si>
    <t>Access to hygiene facilities by wealth quintile (%)</t>
  </si>
  <si>
    <t>Survey used for analysis:</t>
  </si>
  <si>
    <t>Access to basic hygiene</t>
  </si>
  <si>
    <t>Template</t>
  </si>
  <si>
    <r>
      <rPr>
        <b/>
        <sz val="10"/>
        <rFont val="Arial"/>
        <family val="2"/>
      </rPr>
      <t>Note:</t>
    </r>
    <r>
      <rPr>
        <sz val="10"/>
        <rFont val="Arial"/>
        <family val="2"/>
      </rPr>
      <t xml:space="preserve">
The INITIAL (national) Wealth Index is based on the first component of the Principal Component Analysis (PCA) which has been obtained at national level.
The final national-level (NATIONAL) Wealth Index is based on the URBAN and RURAL specific wealth indexes. Regression procedures are used to establish the relationships between the two sets of scores (urban and rural) and the initial (national) wealth factors.
This allows best use of the available information for each area and a better precision of the FINAL (NATIONAL) Wealth Index.
For dependency reasons, all WASH variables (contained in the generic MICS and DHS scripts) have been excluded from the sets of asset variables used in the PCAs.
The PCA can extracts as many components as there are asset variables in the input. Only the first of the components is used to represent the Wealth Index. 
The scores represent the weights of the asset variables on the Wealth Index (correlations between the variables and the component).
The communalities are the proportion of each variable's variance that can be explained by the component.
Proportion of explained variance is the part of the model's total variance that is explained by the component.
For more information on the procedure used:
The DHS Wealth Index, DHS Comparative Reports No. 6, Shea Oscar Rutstein, Kiersten Johnson, ORC Macro International Inc., 2004.
The DHS Wealth Index: Approaches for Rural and Urban Areas, Shea O. Rutstein, ORC Macro International Inc., 2008.
MICS Methodological Paper No. 4, Review of options for reporting water, sanitation and hygiene coverage by wealth quintile, UNICEF, 2016.</t>
    </r>
  </si>
  <si>
    <t>Updated April 2021</t>
  </si>
  <si>
    <t>Sub-regions</t>
  </si>
  <si>
    <t>SUB-REGIONS:</t>
  </si>
  <si>
    <t>Access to Basic Hygiene</t>
  </si>
  <si>
    <t>Use of basic water and sanitation</t>
  </si>
  <si>
    <t>Use of basic water and hygiene</t>
  </si>
  <si>
    <t>Use of basic sanitation and hygiene</t>
  </si>
  <si>
    <t>Use of basic water</t>
  </si>
  <si>
    <t>Use of basic sanitation</t>
  </si>
  <si>
    <t>Use of basic water sanitation and hygiene</t>
  </si>
  <si>
    <t>Use of Basic Water and Sanitation</t>
  </si>
  <si>
    <t>Use of Basic Water and Hygiene</t>
  </si>
  <si>
    <t>Use of Basic Sanitation and Hygiene</t>
  </si>
  <si>
    <t>Use of Basic Water</t>
  </si>
  <si>
    <t>Use of Basic Sanitation</t>
  </si>
  <si>
    <t>Use of Basic Water Sanitation and Hygiene</t>
  </si>
  <si>
    <t>Monrovia</t>
  </si>
  <si>
    <t>North Central</t>
  </si>
  <si>
    <t>North Western</t>
  </si>
  <si>
    <t>South Central</t>
  </si>
  <si>
    <t>South Eastern A</t>
  </si>
  <si>
    <t>South Eastern B</t>
  </si>
  <si>
    <t>Improved Water source on premises</t>
  </si>
  <si>
    <t>Source of drinking water</t>
  </si>
  <si>
    <t>Piped into dwelling</t>
  </si>
  <si>
    <t>Piped to yard/plot</t>
  </si>
  <si>
    <t>Public tap/standpipe</t>
  </si>
  <si>
    <t>Tube well or borehole</t>
  </si>
  <si>
    <t>Protected well</t>
  </si>
  <si>
    <t>Unprotected well</t>
  </si>
  <si>
    <t>Protected spring</t>
  </si>
  <si>
    <t>Unprotected spring</t>
  </si>
  <si>
    <t>River/dam/lake/ponds/stream/canal/irirgation channel</t>
  </si>
  <si>
    <t>Rainwater</t>
  </si>
  <si>
    <t>Tanker truck</t>
  </si>
  <si>
    <t>Cart with small tank</t>
  </si>
  <si>
    <t>Bottled water</t>
  </si>
  <si>
    <t>Shared among Improved Sanitation</t>
  </si>
  <si>
    <t>Flush - to piped sewer system</t>
  </si>
  <si>
    <t>Flush - to septic tank</t>
  </si>
  <si>
    <t>Flush - to pit latrine</t>
  </si>
  <si>
    <t>Flush - to somewhere else</t>
  </si>
  <si>
    <t>Flush - don't know where</t>
  </si>
  <si>
    <t>Pit latrine - ventilated improved pit (VIP)</t>
  </si>
  <si>
    <t>Pit latrine - with slab</t>
  </si>
  <si>
    <t>Pit latrine - without slab / open pit</t>
  </si>
  <si>
    <t>No facility/ bush/ field</t>
  </si>
  <si>
    <t>Composting toilet</t>
  </si>
  <si>
    <t>Bucket toilet</t>
  </si>
  <si>
    <t>Hanging toilet/latrine</t>
  </si>
  <si>
    <t>OTHER</t>
  </si>
  <si>
    <t>Total</t>
  </si>
  <si>
    <t>DHS07</t>
  </si>
  <si>
    <t>Liberia</t>
  </si>
  <si>
    <t>Count</t>
  </si>
  <si>
    <t>W_text_t</t>
  </si>
  <si>
    <t/>
  </si>
  <si>
    <t>W_text_i</t>
  </si>
  <si>
    <t>S_text_s</t>
  </si>
  <si>
    <t>S_text_i</t>
  </si>
  <si>
    <t>Urban/Rural</t>
  </si>
  <si>
    <t>Urban</t>
  </si>
  <si>
    <t>Rural</t>
  </si>
  <si>
    <t>Missing</t>
  </si>
  <si>
    <t>2007</t>
  </si>
  <si>
    <t>Component Matrix</t>
  </si>
  <si>
    <t>Component</t>
  </si>
  <si>
    <t>1</t>
  </si>
  <si>
    <t>if floors are made of earth</t>
  </si>
  <si>
    <t>if walls are made of mud and sticks</t>
  </si>
  <si>
    <t>if walls are made of cement blocks</t>
  </si>
  <si>
    <t>Has a mobile telephone</t>
  </si>
  <si>
    <t>if floors are made of cement (+6 other)</t>
  </si>
  <si>
    <t>if roof is made of natural materials</t>
  </si>
  <si>
    <t>Generator</t>
  </si>
  <si>
    <t>Has television</t>
  </si>
  <si>
    <t>Mattress (not made of straw or grass)</t>
  </si>
  <si>
    <t>Cupboard</t>
  </si>
  <si>
    <t>Table</t>
  </si>
  <si>
    <t>Chairs</t>
  </si>
  <si>
    <t>Has a watch</t>
  </si>
  <si>
    <t>Has radio</t>
  </si>
  <si>
    <t>Has electricity</t>
  </si>
  <si>
    <t>if roof is made of metal (corrugate iron)</t>
  </si>
  <si>
    <t>Owns a bank account</t>
  </si>
  <si>
    <t>if walls are made of brick</t>
  </si>
  <si>
    <t>Has car/truck</t>
  </si>
  <si>
    <t>if roof is made of asbestos</t>
  </si>
  <si>
    <t>Has refrigerator</t>
  </si>
  <si>
    <t>if has separate room for kitchen in hh</t>
  </si>
  <si>
    <t>if floors are made of ceramic/wood tile</t>
  </si>
  <si>
    <t>Computer</t>
  </si>
  <si>
    <t>if walls are made of mud blocks</t>
  </si>
  <si>
    <t>Has bicycle</t>
  </si>
  <si>
    <t>Sewing machine</t>
  </si>
  <si>
    <t>Has motorcycle/scooter</t>
  </si>
  <si>
    <t>if roof is made of tarp</t>
  </si>
  <si>
    <t>if roof is made of cemt</t>
  </si>
  <si>
    <t>if walls are made of straw/cane</t>
  </si>
  <si>
    <t>number of members per sleeping room</t>
  </si>
  <si>
    <t>if walls are made of various recycled materials</t>
  </si>
  <si>
    <t>if floors are made of vinyl, asphalt strips</t>
  </si>
  <si>
    <t>if floors are made of wood planks</t>
  </si>
  <si>
    <t>CS: own pigs</t>
  </si>
  <si>
    <t>Goats own</t>
  </si>
  <si>
    <t>Chickens own</t>
  </si>
  <si>
    <t>Sheep own</t>
  </si>
  <si>
    <t>Boat or a canoe</t>
  </si>
  <si>
    <t>Cows, bulls own</t>
  </si>
  <si>
    <t>Communalities</t>
  </si>
  <si>
    <t>Extraction</t>
  </si>
  <si>
    <t>Total Variance Explained</t>
  </si>
  <si>
    <t>Extraction Sums of Squared Loadings</t>
  </si>
  <si>
    <t>% of Variance</t>
  </si>
  <si>
    <t>Cumulative %</t>
  </si>
  <si>
    <t>Component Score Coefficient Matrix</t>
  </si>
  <si>
    <t>Component Score Covariance Matrix</t>
  </si>
  <si>
    <t>MIS11</t>
  </si>
  <si>
    <t>No facility / bush / field</t>
  </si>
  <si>
    <t>MIS09</t>
  </si>
  <si>
    <t>Time to improved source based on:</t>
  </si>
  <si>
    <t>Ratio of Shared improved based on:</t>
  </si>
  <si>
    <t>2009</t>
  </si>
  <si>
    <t>floor1</t>
  </si>
  <si>
    <t>wall1</t>
  </si>
  <si>
    <t>floor10</t>
  </si>
  <si>
    <t>fuel8</t>
  </si>
  <si>
    <t>fuel7</t>
  </si>
  <si>
    <t>wall10</t>
  </si>
  <si>
    <t>roof1</t>
  </si>
  <si>
    <t>roof8</t>
  </si>
  <si>
    <t>floor9</t>
  </si>
  <si>
    <t>wall4</t>
  </si>
  <si>
    <t>roof13</t>
  </si>
  <si>
    <t>Have bednet for sleeping</t>
  </si>
  <si>
    <t>floor8</t>
  </si>
  <si>
    <t>wall13</t>
  </si>
  <si>
    <t>roof12</t>
  </si>
  <si>
    <t>roof6</t>
  </si>
  <si>
    <t>wall11</t>
  </si>
  <si>
    <t>fuel2</t>
  </si>
  <si>
    <t>wall2</t>
  </si>
  <si>
    <t>floor7</t>
  </si>
  <si>
    <t>floor11</t>
  </si>
  <si>
    <t>roof4</t>
  </si>
  <si>
    <t>floor4</t>
  </si>
  <si>
    <t>fuel5</t>
  </si>
  <si>
    <t>Boat or canoe</t>
  </si>
  <si>
    <t>wall3</t>
  </si>
  <si>
    <t>roof11</t>
  </si>
  <si>
    <t>Number of members per sleeping room</t>
  </si>
  <si>
    <t>fuel12</t>
  </si>
  <si>
    <t>fuel1</t>
  </si>
  <si>
    <t>wall12</t>
  </si>
  <si>
    <t>wall6</t>
  </si>
  <si>
    <t>Protected well, hand pump</t>
  </si>
  <si>
    <t>River/dam/lake/ponds/stream/canal/irrigation channel</t>
  </si>
  <si>
    <t>Flush to piped sewer system</t>
  </si>
  <si>
    <t>Flush to septic tank</t>
  </si>
  <si>
    <t>Flush to pit latrine</t>
  </si>
  <si>
    <t>Flush to somewhere else</t>
  </si>
  <si>
    <t>Flush, don't know where</t>
  </si>
  <si>
    <t>Ventilated Improved Pit latrine (VIP)</t>
  </si>
  <si>
    <t>Pit latrine with slab</t>
  </si>
  <si>
    <t>Pit latrine without slab/open pit</t>
  </si>
  <si>
    <t>No facility/bush/field</t>
  </si>
  <si>
    <t>2011</t>
  </si>
  <si>
    <t>Earth, sand, mud floor</t>
  </si>
  <si>
    <t>Bamboo and mud walls</t>
  </si>
  <si>
    <t>Wood for cooking</t>
  </si>
  <si>
    <t>Cement walls</t>
  </si>
  <si>
    <t>Charcoal for cooking</t>
  </si>
  <si>
    <t>Cement floor</t>
  </si>
  <si>
    <t>Thatch, palm leaf roof</t>
  </si>
  <si>
    <t>Has generator</t>
  </si>
  <si>
    <t>Zinc, metal roof</t>
  </si>
  <si>
    <t>Has mobile telephone</t>
  </si>
  <si>
    <t>Has cupboard</t>
  </si>
  <si>
    <t>Has bank account</t>
  </si>
  <si>
    <t>Has mattress</t>
  </si>
  <si>
    <t>Has watch</t>
  </si>
  <si>
    <t>Has table</t>
  </si>
  <si>
    <t>Has computer</t>
  </si>
  <si>
    <t>Has chairs</t>
  </si>
  <si>
    <t>Ceramic tile floor</t>
  </si>
  <si>
    <t>Floor makt, linoleum,vinyl floor</t>
  </si>
  <si>
    <t>Kerosene for cooking</t>
  </si>
  <si>
    <t>Has sewing machine</t>
  </si>
  <si>
    <t>Mud brick walls</t>
  </si>
  <si>
    <t>Owns goats</t>
  </si>
  <si>
    <t>Zinc walls</t>
  </si>
  <si>
    <t>Owns land usable for agriculture</t>
  </si>
  <si>
    <t>Asbestos sheets, shingles roof</t>
  </si>
  <si>
    <t>LPG for cooking</t>
  </si>
  <si>
    <t>Brick walls</t>
  </si>
  <si>
    <t>Tarpaulin, plastic sheeting for roof</t>
  </si>
  <si>
    <t>Owns sheep</t>
  </si>
  <si>
    <t>Straw, thatched mat walls</t>
  </si>
  <si>
    <t>Concrete roof</t>
  </si>
  <si>
    <t>Carpeted floor</t>
  </si>
  <si>
    <t>Cane/palm/trunks walls</t>
  </si>
  <si>
    <t>Owns pigs</t>
  </si>
  <si>
    <t>Electricity for cooking</t>
  </si>
  <si>
    <t>Owns chickens, ducks, or fowl</t>
  </si>
  <si>
    <t>Stone block walls</t>
  </si>
  <si>
    <t>Owns cows/ bulls</t>
  </si>
  <si>
    <t>Plywood walls</t>
  </si>
  <si>
    <t>Owns livestock, herds or farm animals</t>
  </si>
  <si>
    <t>Polished wood floor</t>
  </si>
  <si>
    <t>Has boat or canoe</t>
  </si>
  <si>
    <t>Rudimentary wood plank floor</t>
  </si>
  <si>
    <t>Does not cook</t>
  </si>
  <si>
    <t>Tile roof</t>
  </si>
  <si>
    <t>Wood planks, shingles walls</t>
  </si>
  <si>
    <t>Palm/bamboo roof</t>
  </si>
  <si>
    <t>Other type of flooring</t>
  </si>
  <si>
    <t>Wood planks for roof</t>
  </si>
  <si>
    <t>Other type of walls</t>
  </si>
  <si>
    <t>Reused wood walls</t>
  </si>
  <si>
    <t>Carton, plastic walls</t>
  </si>
  <si>
    <t>Wood roof</t>
  </si>
  <si>
    <t>Place where household members wash their hands</t>
  </si>
  <si>
    <t>Observed</t>
  </si>
  <si>
    <t>Not observed: not in dwelling</t>
  </si>
  <si>
    <t>Not observed: no permission to see</t>
  </si>
  <si>
    <t>Not observed: other reason</t>
  </si>
  <si>
    <t>DHS13</t>
  </si>
  <si>
    <t>2013</t>
  </si>
  <si>
    <t>Earth, sand floor</t>
  </si>
  <si>
    <t>No walls</t>
  </si>
  <si>
    <t>Concrete, cement floor</t>
  </si>
  <si>
    <t>No roof</t>
  </si>
  <si>
    <t>Metal/ corrugated iron roof</t>
  </si>
  <si>
    <t>Stone walls with lime/cement</t>
  </si>
  <si>
    <t>Has a cupboard</t>
  </si>
  <si>
    <t>Has a generator</t>
  </si>
  <si>
    <t>Has a table</t>
  </si>
  <si>
    <t>Has a mattress</t>
  </si>
  <si>
    <t>Has a computer</t>
  </si>
  <si>
    <t>Cement block walls</t>
  </si>
  <si>
    <t>Terrazo, ceramic tile floor</t>
  </si>
  <si>
    <t>Household cooks in other house</t>
  </si>
  <si>
    <t>Bamboo with mud walls</t>
  </si>
  <si>
    <t>Vinyl, asphalt strips floor</t>
  </si>
  <si>
    <t>1-4 goats</t>
  </si>
  <si>
    <t>Has a solar panel</t>
  </si>
  <si>
    <t>Has a sewing machine</t>
  </si>
  <si>
    <t>10+ chickens</t>
  </si>
  <si>
    <t>4-9 chickens</t>
  </si>
  <si>
    <t>10+ more goats</t>
  </si>
  <si>
    <t>1-3 chickens</t>
  </si>
  <si>
    <t>4+ pigs</t>
  </si>
  <si>
    <t>1-4 sheeps</t>
  </si>
  <si>
    <t>Parquet, wood tile floor</t>
  </si>
  <si>
    <t>Rug or mat floor</t>
  </si>
  <si>
    <t>5-9 sheeps</t>
  </si>
  <si>
    <t>2-3 pigs</t>
  </si>
  <si>
    <t>1 pig</t>
  </si>
  <si>
    <t>Dirt walls</t>
  </si>
  <si>
    <t>3-5 milk cows or bulls</t>
  </si>
  <si>
    <t>10+ more sheeps</t>
  </si>
  <si>
    <t>6+ milk cows or bulls</t>
  </si>
  <si>
    <t>Stone with mud walls</t>
  </si>
  <si>
    <t>Household cooks in other place</t>
  </si>
  <si>
    <t>Covered adobe walls</t>
  </si>
  <si>
    <t>Cardboard roof</t>
  </si>
  <si>
    <t>5-9 goats</t>
  </si>
  <si>
    <t>Rustic mat roof</t>
  </si>
  <si>
    <t>1-2 milk cows or bulls</t>
  </si>
  <si>
    <t>Wood planks roof</t>
  </si>
  <si>
    <t>Finished wood roof</t>
  </si>
  <si>
    <t>Calamine, cement fiber roof</t>
  </si>
  <si>
    <t>Has a boat or canoe (includes non-motor)</t>
  </si>
  <si>
    <t>Uncovered adobe walls</t>
  </si>
  <si>
    <t>Greater Monrovia</t>
  </si>
  <si>
    <t>Piped to neighbor</t>
  </si>
  <si>
    <t>Hand pump / Tube well or borehole</t>
  </si>
  <si>
    <t>Mineral water in sachet</t>
  </si>
  <si>
    <t>Hanging toilet/hanging latrine</t>
  </si>
  <si>
    <t>MIS16</t>
  </si>
  <si>
    <t>2016</t>
  </si>
  <si>
    <t>Small land</t>
  </si>
  <si>
    <t>Medium land</t>
  </si>
  <si>
    <t>Roofing shingles roof</t>
  </si>
  <si>
    <t>Has bench or stool</t>
  </si>
  <si>
    <t>Other fuel for cooking</t>
  </si>
  <si>
    <t>Big land</t>
  </si>
  <si>
    <t>Other type of roof</t>
  </si>
  <si>
    <t>missing</t>
  </si>
  <si>
    <t>Observed, fixed place</t>
  </si>
  <si>
    <t>Observed, mobile place</t>
  </si>
  <si>
    <t>Hay with mud walls</t>
  </si>
  <si>
    <t>Chair</t>
  </si>
  <si>
    <t>Metal roof</t>
  </si>
  <si>
    <t>Mattress</t>
  </si>
  <si>
    <t>Household cooks on a porch</t>
  </si>
  <si>
    <t>Solar panel</t>
  </si>
  <si>
    <t>Household cooks Outdoors</t>
  </si>
  <si>
    <t>Zinc/metal walls</t>
  </si>
  <si>
    <t>Dirt</t>
  </si>
  <si>
    <t>Palm/bamboo</t>
  </si>
  <si>
    <t>3+ sheep</t>
  </si>
  <si>
    <t>Has telephone (land-line)</t>
  </si>
  <si>
    <t>5+ goats</t>
  </si>
  <si>
    <t>Dung floor</t>
  </si>
  <si>
    <t>Cement roof</t>
  </si>
  <si>
    <t>Straw/thatch mats</t>
  </si>
  <si>
    <t>Tarpaulin, plastic roof</t>
  </si>
  <si>
    <t>Cane/palm/trunks</t>
  </si>
  <si>
    <t>3+ milk cows or bulls</t>
  </si>
  <si>
    <t>Boat/canoe</t>
  </si>
  <si>
    <t>3-4 goats</t>
  </si>
  <si>
    <t>Straw/shrubs/grass for cooking</t>
  </si>
  <si>
    <t>Palm, bamboo floor</t>
  </si>
  <si>
    <t>Sod roof</t>
  </si>
  <si>
    <t>1 milk cow or bull</t>
  </si>
  <si>
    <t>2 sheep</t>
  </si>
  <si>
    <t>2 milk cows or bulls</t>
  </si>
  <si>
    <t>1 sheep</t>
  </si>
  <si>
    <t>1-2 goats</t>
  </si>
  <si>
    <t>DHS20</t>
  </si>
  <si>
    <t>National</t>
  </si>
  <si>
    <t>2020</t>
  </si>
  <si>
    <t>% Improved
&lt; = 30min</t>
  </si>
  <si>
    <t>iso3</t>
  </si>
  <si>
    <t>LBR</t>
  </si>
  <si>
    <t>year</t>
  </si>
  <si>
    <t>data_source</t>
  </si>
  <si>
    <t>LBR_2007_DHS</t>
  </si>
  <si>
    <t>LBR_2009_MIS</t>
  </si>
  <si>
    <t>LBR_2011_MIS</t>
  </si>
  <si>
    <t>LBR_2013_DHS</t>
  </si>
  <si>
    <t>LBR_2016_MIS</t>
  </si>
  <si>
    <t>LBR_2020_DHS</t>
  </si>
  <si>
    <t>row</t>
  </si>
  <si>
    <t>var1</t>
  </si>
  <si>
    <t>var2</t>
  </si>
  <si>
    <t>varname</t>
  </si>
  <si>
    <t>w_imp</t>
  </si>
  <si>
    <t>w_bas</t>
  </si>
  <si>
    <t>w_lim</t>
  </si>
  <si>
    <t>w_unimp</t>
  </si>
  <si>
    <t>w_sur</t>
  </si>
  <si>
    <t>w_pip</t>
  </si>
  <si>
    <t>w_pop</t>
  </si>
  <si>
    <t>w_premises</t>
  </si>
  <si>
    <t>w_30min</t>
  </si>
  <si>
    <t>s_imp</t>
  </si>
  <si>
    <t>s_bas</t>
  </si>
  <si>
    <t>s_lim</t>
  </si>
  <si>
    <t>s_unimp</t>
  </si>
  <si>
    <t>s_od</t>
  </si>
  <si>
    <t>s_shared</t>
  </si>
  <si>
    <t>s_sew</t>
  </si>
  <si>
    <t>s_sep</t>
  </si>
  <si>
    <t>s_lat</t>
  </si>
  <si>
    <t>h_bas</t>
  </si>
  <si>
    <t>h_lim</t>
  </si>
  <si>
    <t>h_nfac</t>
  </si>
  <si>
    <t>w_available</t>
  </si>
  <si>
    <t>total_q1</t>
  </si>
  <si>
    <t>total_q2</t>
  </si>
  <si>
    <t>total_q3</t>
  </si>
  <si>
    <t>total_q4</t>
  </si>
  <si>
    <t>total_q5</t>
  </si>
  <si>
    <t>urban_q1</t>
  </si>
  <si>
    <t>urban_q2</t>
  </si>
  <si>
    <t>urban_q3</t>
  </si>
  <si>
    <t>urban_q4</t>
  </si>
  <si>
    <t>urban_q5</t>
  </si>
  <si>
    <t>rural_q1</t>
  </si>
  <si>
    <t>rural_q2</t>
  </si>
  <si>
    <t>rural_q3</t>
  </si>
  <si>
    <t>rural_q4</t>
  </si>
  <si>
    <t>rural_q5</t>
  </si>
  <si>
    <t>region_1_name</t>
  </si>
  <si>
    <t>region_2_name</t>
  </si>
  <si>
    <t>region_3_name</t>
  </si>
  <si>
    <t>region_4_name</t>
  </si>
  <si>
    <t>region_5_name</t>
  </si>
  <si>
    <t>region_6_name</t>
  </si>
  <si>
    <t>region_1</t>
  </si>
  <si>
    <t>region_2</t>
  </si>
  <si>
    <t>region_3</t>
  </si>
  <si>
    <t>region_4</t>
  </si>
  <si>
    <t>region_5</t>
  </si>
  <si>
    <t>region_6</t>
  </si>
  <si>
    <t>n_total_q1</t>
  </si>
  <si>
    <t>n_total_q2</t>
  </si>
  <si>
    <t>n_total_q3</t>
  </si>
  <si>
    <t>n_total_q4</t>
  </si>
  <si>
    <t>n_total_q5</t>
  </si>
  <si>
    <t>n_urban_q1</t>
  </si>
  <si>
    <t>n_urban_q2</t>
  </si>
  <si>
    <t>n_urban_q3</t>
  </si>
  <si>
    <t>n_urban_q4</t>
  </si>
  <si>
    <t>n_urban_q5</t>
  </si>
  <si>
    <t>n_rural_q1</t>
  </si>
  <si>
    <t>n_rural_q2</t>
  </si>
  <si>
    <t>n_rural_q3</t>
  </si>
  <si>
    <t>n_rural_q4</t>
  </si>
  <si>
    <t>n_rural_q5</t>
  </si>
  <si>
    <t>n_region_1</t>
  </si>
  <si>
    <t>n_region_2</t>
  </si>
  <si>
    <t>n_region_3</t>
  </si>
  <si>
    <t>n_region_4</t>
  </si>
  <si>
    <t>n_region_5</t>
  </si>
  <si>
    <t>n_region_6</t>
  </si>
  <si>
    <t>wsh_bas</t>
  </si>
  <si>
    <t>ws_bas</t>
  </si>
  <si>
    <t>wh_bas</t>
  </si>
  <si>
    <t>sh_bas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</si>
</sst>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
    <numFmt numFmtId="165" formatCode="###0.000"/>
    <numFmt numFmtId="166" formatCode="0.000E+00"/>
    <numFmt numFmtId="167" formatCode="###0"/>
    <numFmt numFmtId="168" formatCode="###0.0"/>
    <numFmt numFmtId="169" formatCode="####.0"/>
  </numFmts>
  <fonts count="76"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color rgb="FF000000"/>
      <name val="Arial"/>
      <family val="2"/>
    </font>
    <font>
      <b/>
      <sz val="11"/>
      <name val="Arial"/>
      <family val="2"/>
    </font>
    <font>
      <b/>
      <sz val="10"/>
      <name val="Arial"/>
      <family val="2"/>
    </font>
    <font>
      <b/>
      <sz val="10"/>
      <color rgb="FF000000"/>
      <name val="Arial"/>
      <family val="2"/>
    </font>
    <font>
      <sz val="10"/>
      <color indexed="10"/>
      <name val="Arial"/>
      <family val="2"/>
    </font>
    <font>
      <b/>
      <sz val="18"/>
      <name val="Arial"/>
      <family val="2"/>
    </font>
    <font>
      <sz val="18"/>
      <name val="Arial"/>
      <family val="2"/>
    </font>
    <font>
      <sz val="8"/>
      <name val="Arial"/>
      <family val="2"/>
    </font>
    <font>
      <sz val="12"/>
      <name val="Arial"/>
      <family val="2"/>
    </font>
    <font>
      <sz val="9"/>
      <name val="Arial"/>
      <family val="2"/>
    </font>
    <font>
      <b/>
      <sz val="12"/>
      <name val="Arial"/>
      <family val="2"/>
    </font>
    <font>
      <sz val="11"/>
      <name val="Arial"/>
      <family val="2"/>
    </font>
    <font>
      <b/>
      <sz val="14"/>
      <name val="Arial"/>
      <family val="2"/>
    </font>
    <font>
      <sz val="14"/>
      <name val="Arial"/>
      <family val="2"/>
    </font>
    <font>
      <b/>
      <sz val="24"/>
      <name val="Arial"/>
      <family val="2"/>
    </font>
    <font>
      <sz val="24"/>
      <name val="Arial"/>
      <family val="2"/>
    </font>
    <font>
      <sz val="10"/>
      <color theme="0"/>
      <name val="Arial"/>
      <family val="2"/>
    </font>
    <font>
      <b/>
      <sz val="12"/>
      <color rgb="FF000000"/>
      <name val="Arial"/>
      <family val="2"/>
    </font>
    <font>
      <b/>
      <sz val="18"/>
      <color theme="0"/>
      <name val="Arial"/>
      <family val="2"/>
    </font>
    <font>
      <sz val="10"/>
      <color theme="1"/>
      <name val="Arial"/>
      <family val="2"/>
    </font>
    <font>
      <b/>
      <sz val="12"/>
      <color theme="1"/>
      <name val="Arial"/>
      <family val="2"/>
    </font>
    <font>
      <sz val="12"/>
      <color theme="1"/>
      <name val="Arial"/>
      <family val="2"/>
    </font>
    <font>
      <sz val="10"/>
      <color theme="1" tint="0.34998626667074"/>
      <name val="Arial"/>
      <family val="2"/>
    </font>
    <font>
      <i/>
      <sz val="9"/>
      <color rgb="FF00B0F0"/>
      <name val="Arial"/>
      <family val="2"/>
    </font>
    <font>
      <i/>
      <sz val="8"/>
      <color theme="1"/>
      <name val="Arial"/>
      <family val="2"/>
    </font>
    <font>
      <b/>
      <sz val="14"/>
      <color theme="1"/>
      <name val="Arial"/>
      <family val="2"/>
    </font>
    <font>
      <sz val="12"/>
      <color theme="0" tint="-0.49995422223579"/>
      <name val="Arial"/>
      <family val="2"/>
    </font>
    <font>
      <u/>
      <sz val="12"/>
      <color theme="0" tint="-0.49995422223579"/>
      <name val="Arial"/>
      <family val="2"/>
    </font>
    <font>
      <u/>
      <sz val="10"/>
      <name val="Arial"/>
      <family val="2"/>
    </font>
    <font>
      <sz val="12"/>
      <color rgb="FF0070C0"/>
      <name val="Arial"/>
      <family val="2"/>
    </font>
    <font>
      <u/>
      <sz val="10"/>
      <color theme="0" tint="-0.49995422223579"/>
      <name val="Arial"/>
      <family val="2"/>
    </font>
    <font>
      <sz val="12"/>
      <color rgb="FF388E3C"/>
      <name val="Arial"/>
      <family val="2"/>
    </font>
    <font>
      <sz val="12"/>
      <color rgb="FF92D050"/>
      <name val="Arial"/>
      <family val="2"/>
    </font>
    <font>
      <sz val="12"/>
      <color rgb="FF7030A0"/>
      <name val="Arial"/>
      <family val="2"/>
    </font>
    <font>
      <b/>
      <sz val="18"/>
      <color theme="0" tint="-0.14999847407453"/>
      <name val="Arial"/>
      <family val="2"/>
    </font>
    <font>
      <b/>
      <sz val="9"/>
      <name val="Arial"/>
      <family val="2"/>
    </font>
    <font>
      <sz val="9"/>
      <color rgb="FF010205"/>
      <name val="Arial"/>
      <family val="2"/>
    </font>
    <font>
      <sz val="9"/>
      <color rgb="FF264A60"/>
      <name val="Arial"/>
      <family val="2"/>
    </font>
    <font>
      <sz val="10"/>
      <color theme="4" tint="-0.49995422223579"/>
      <name val="Arial"/>
      <family val="2"/>
    </font>
    <font>
      <sz val="18"/>
      <color theme="4" tint="-0.49995422223579"/>
      <name val="Arial"/>
      <family val="2"/>
    </font>
    <font>
      <sz val="12"/>
      <color theme="4" tint="-0.49995422223579"/>
      <name val="Arial"/>
      <family val="2"/>
    </font>
    <font>
      <sz val="9"/>
      <color indexed="8"/>
      <name val="Arial"/>
      <family val="2"/>
    </font>
    <font>
      <sz val="9"/>
      <color theme="3"/>
      <name val="Arial"/>
      <family val="2"/>
    </font>
    <font>
      <sz val="10"/>
      <color theme="3"/>
      <name val="Arial"/>
      <family val="2"/>
    </font>
    <font>
      <b/>
      <sz val="11"/>
      <color rgb="FF010205"/>
      <name val="Arial Bold"/>
      <family val="2"/>
    </font>
    <font>
      <b/>
      <sz val="12"/>
      <color theme="0"/>
      <name val="Arial"/>
      <family val="2"/>
    </font>
    <font>
      <b/>
      <sz val="10"/>
      <color theme="4" tint="-0.49995422223579"/>
      <name val="Arial"/>
      <family val="2"/>
    </font>
    <font>
      <sz val="11"/>
      <color theme="4" tint="-0.49995422223579"/>
      <name val="Arial"/>
      <family val="2"/>
    </font>
    <font>
      <i/>
      <sz val="9"/>
      <color rgb="FF264A60"/>
      <name val="Arial"/>
      <family val="2"/>
    </font>
    <font>
      <sz val="9"/>
      <color theme="0"/>
      <name val="Arial"/>
      <family val="2"/>
    </font>
    <font>
      <sz val="18"/>
      <color theme="1" tint="0.34998626667074"/>
      <name val="Arial"/>
      <family val="2"/>
    </font>
    <font>
      <sz val="11"/>
      <color theme="1" tint="0.34998626667074"/>
      <name val="Arial"/>
      <family val="2"/>
    </font>
    <font>
      <sz val="12"/>
      <color theme="1" tint="0.34998626667074"/>
      <name val="Arial"/>
      <family val="2"/>
    </font>
    <font>
      <sz val="10"/>
      <color rgb="FF008000"/>
      <name val="Arial"/>
      <family val="2"/>
    </font>
    <font>
      <sz val="10"/>
      <color rgb="FF800080"/>
      <name val="Arial"/>
      <family val="2"/>
    </font>
    <font>
      <sz val="10"/>
      <color rgb="FF00CCFF"/>
      <name val="Arial"/>
      <family val="2"/>
    </font>
    <font>
      <sz val="10"/>
      <color rgb="FF008080"/>
      <name val="Arial"/>
      <family val="2"/>
    </font>
    <font>
      <sz val="10"/>
      <color rgb="FF333333"/>
      <name val="Arial"/>
      <family val="2"/>
    </font>
    <font>
      <sz val="10"/>
      <color rgb="FF808080"/>
      <name val="Arial"/>
      <family val="2"/>
    </font>
    <font>
      <sz val="10"/>
      <color rgb="FF010205"/>
      <name val="Arial Bold"/>
      <family val="2"/>
    </font>
    <font>
      <b/>
      <sz val="11"/>
      <color theme="1" tint="0.34998626667074"/>
      <name val="Arial"/>
      <family val="2"/>
    </font>
    <font>
      <b/>
      <sz val="16"/>
      <name val="Arial"/>
      <family val="2"/>
    </font>
    <font>
      <sz val="16"/>
      <name val="Arial"/>
      <family val="2"/>
    </font>
    <font>
      <sz val="11"/>
      <color theme="1" tint="0.49995422223579"/>
      <name val="Arial"/>
      <family val="2"/>
    </font>
    <font>
      <sz val="9"/>
      <color theme="1" tint="0.34998626667074"/>
      <name val="Arial"/>
      <family val="2"/>
    </font>
    <font>
      <i/>
      <sz val="11"/>
      <name val="Arial"/>
      <family val="2"/>
    </font>
    <font>
      <b/>
      <sz val="20"/>
      <name val="Arial"/>
      <family val="2"/>
    </font>
    <font>
      <b/>
      <sz val="11"/>
      <color rgb="FF010205"/>
      <name val="Arial Bold"/>
    </font>
    <font>
      <sz val="9"/>
      <color rgb="FFFF0000"/>
      <name val="Arial"/>
      <family val="2"/>
    </font>
    <font>
      <sz val="10"/>
      <color theme="1" tint="0.49995422223579"/>
      <name val="Arial"/>
      <family val="2"/>
    </font>
    <font>
      <sz val="9"/>
      <color theme="0" tint="-0.49995422223579"/>
      <name val="Arial"/>
      <family val="2"/>
    </font>
  </fonts>
  <fills count="26">
    <fill>
      <patternFill patternType="none"/>
    </fill>
    <fill>
      <patternFill patternType="gray125"/>
    </fill>
    <fill>
      <patternFill patternType="solid">
        <fgColor theme="0" tint="-0.14993743705557"/>
        <bgColor indexed="64"/>
      </patternFill>
    </fill>
    <fill>
      <patternFill patternType="none">
        <bgColor rgb="FFFFFFFF"/>
      </patternFill>
    </fill>
    <fill>
      <patternFill patternType="solid">
        <fgColor theme="0" tint="-0.14999847407453"/>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rgb="FF4FC3F7"/>
        <bgColor indexed="64"/>
      </patternFill>
    </fill>
    <fill>
      <patternFill patternType="solid">
        <fgColor rgb="FFFFF176"/>
        <bgColor indexed="64"/>
      </patternFill>
    </fill>
    <fill>
      <patternFill patternType="solid">
        <fgColor rgb="FFFFD54F"/>
        <bgColor indexed="64"/>
      </patternFill>
    </fill>
    <fill>
      <patternFill patternType="solid">
        <fgColor rgb="FFFFB300"/>
        <bgColor indexed="64"/>
      </patternFill>
    </fill>
    <fill>
      <patternFill patternType="solid">
        <fgColor rgb="FFAB47BC"/>
        <bgColor indexed="64"/>
      </patternFill>
    </fill>
    <fill>
      <patternFill patternType="solid">
        <fgColor rgb="FFFFCA28"/>
        <bgColor indexed="64"/>
      </patternFill>
    </fill>
    <fill>
      <patternFill patternType="solid">
        <fgColor theme="0"/>
        <bgColor indexed="64"/>
      </patternFill>
    </fill>
    <fill>
      <patternFill patternType="solid">
        <fgColor rgb="FFE0E0E0"/>
      </patternFill>
    </fill>
    <fill>
      <patternFill patternType="solid">
        <fgColor indexed="9"/>
        <bgColor indexed="64"/>
      </patternFill>
    </fill>
    <fill>
      <patternFill patternType="solid">
        <fgColor rgb="FFF9F9FB"/>
      </patternFill>
    </fill>
    <fill>
      <patternFill patternType="solid">
        <fgColor rgb="FF009688"/>
        <bgColor indexed="64"/>
      </patternFill>
    </fill>
    <fill>
      <patternFill patternType="solid">
        <fgColor rgb="FF9F6DAE"/>
        <bgColor indexed="64"/>
      </patternFill>
    </fill>
    <fill>
      <patternFill patternType="solid">
        <fgColor rgb="FF81C784"/>
        <bgColor indexed="64"/>
      </patternFill>
    </fill>
    <fill>
      <patternFill patternType="solid">
        <fgColor theme="1" tint="0.49995422223579"/>
        <bgColor indexed="64"/>
      </patternFill>
    </fill>
    <fill>
      <patternFill patternType="solid">
        <fgColor theme="0" tint="-0.49995422223579"/>
        <bgColor indexed="64"/>
      </patternFill>
    </fill>
    <fill>
      <patternFill patternType="solid">
        <fgColor rgb="FF009999"/>
        <bgColor indexed="64"/>
      </patternFill>
    </fill>
    <fill>
      <patternFill patternType="solid">
        <fgColor theme="0" tint="-0.049958800012207"/>
        <bgColor indexed="64"/>
      </patternFill>
    </fill>
  </fills>
  <borders count="151">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14993743705557"/>
      </left>
      <right style="thin">
        <color theme="0" tint="-0.1499069185461"/>
      </right>
      <top/>
      <bottom style="thin">
        <color indexed="64"/>
      </bottom>
      <diagonal/>
    </border>
    <border>
      <left/>
      <right style="thin">
        <color theme="0" tint="-0.14993743705557"/>
      </right>
      <top/>
      <bottom style="thin">
        <color auto="true"/>
      </bottom>
      <diagonal/>
    </border>
    <border>
      <left style="thin">
        <color theme="0" tint="-0.14993743705557"/>
      </left>
      <right style="thin">
        <color theme="0" tint="-0.14993743705557"/>
      </right>
      <top/>
      <bottom style="thin">
        <color auto="true"/>
      </bottom>
      <diagonal/>
    </border>
    <border>
      <left/>
      <right/>
      <top/>
      <bottom/>
      <diagonal/>
    </border>
    <border>
      <left/>
      <right/>
      <top style="thin">
        <color indexed="64"/>
      </top>
      <bottom/>
      <diagonal/>
    </border>
    <border>
      <left/>
      <right/>
      <top/>
      <bottom style="thin">
        <color indexed="64"/>
      </bottom>
      <diagonal/>
    </border>
    <border>
      <left/>
      <right style="thin">
        <color theme="0" tint="-0.14993743705557"/>
      </right>
      <top style="thin">
        <color indexed="64"/>
      </top>
      <bottom style="thin">
        <color indexed="64"/>
      </bottom>
      <diagonal/>
    </border>
    <border>
      <left style="thin">
        <color theme="0" tint="-0.14993743705557"/>
      </left>
      <right style="thin">
        <color theme="0" tint="-0.14993743705557"/>
      </right>
      <top style="thin">
        <color indexed="64"/>
      </top>
      <bottom style="thin">
        <color indexed="64"/>
      </bottom>
      <diagonal/>
    </border>
    <border>
      <left style="thin">
        <color theme="0" tint="-0.14993743705557"/>
      </left>
      <right style="thin">
        <color indexed="64"/>
      </right>
      <top style="thin">
        <color indexed="64"/>
      </top>
      <bottom style="thin">
        <color indexed="64"/>
      </bottom>
      <diagonal/>
    </border>
    <border>
      <left/>
      <right style="thin">
        <color theme="0" tint="-0.14993743705557"/>
      </right>
      <top style="thin">
        <color indexed="64"/>
      </top>
      <bottom/>
      <diagonal/>
    </border>
    <border>
      <left style="thin">
        <color theme="0" tint="-0.14993743705557"/>
      </left>
      <right style="thin">
        <color theme="0" tint="-0.14993743705557"/>
      </right>
      <top style="thin">
        <color indexed="64"/>
      </top>
      <bottom/>
      <diagonal/>
    </border>
    <border>
      <left style="thin">
        <color indexed="64"/>
      </left>
      <right style="thin">
        <color theme="0" tint="-0.14993743705557"/>
      </right>
      <top style="thin">
        <color indexed="64"/>
      </top>
      <bottom style="thin">
        <color indexed="64"/>
      </bottom>
      <diagonal/>
    </border>
    <border>
      <left style="thin">
        <color indexed="64"/>
      </left>
      <right style="thin">
        <color theme="0" tint="-0.14993743705557"/>
      </right>
      <top style="thin">
        <color indexed="64"/>
      </top>
      <bottom/>
      <diagonal/>
    </border>
    <border>
      <left style="thin">
        <color theme="0" tint="-0.14993743705557"/>
      </left>
      <right style="thin">
        <color indexed="64"/>
      </right>
      <top style="thin">
        <color indexed="64"/>
      </top>
      <bottom/>
      <diagonal/>
    </border>
    <border>
      <left style="thin">
        <color indexed="64"/>
      </left>
      <right style="thin">
        <color theme="0" tint="-0.14993743705557"/>
      </right>
      <top/>
      <bottom style="thin">
        <color indexed="64"/>
      </bottom>
      <diagonal/>
    </border>
    <border>
      <left style="thin">
        <color theme="0" tint="-0.14993743705557"/>
      </left>
      <right style="thin">
        <color indexed="64"/>
      </right>
      <top/>
      <bottom style="thin">
        <color indexed="64"/>
      </bottom>
      <diagonal/>
    </border>
    <border>
      <left style="thin">
        <color theme="0" tint="-0.14993743705557"/>
      </left>
      <right style="thin">
        <color theme="0" tint="-0.1499069185461"/>
      </right>
      <top style="thin">
        <color indexed="64"/>
      </top>
      <bottom/>
      <diagonal/>
    </border>
    <border>
      <left style="thin">
        <color theme="0" tint="-0.14993743705557"/>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0" tint="-0.14993743705557"/>
      </right>
      <top style="thin">
        <color indexed="64"/>
      </top>
      <bottom style="thin">
        <color theme="0" tint="-0.14993743705557"/>
      </bottom>
      <diagonal/>
    </border>
    <border>
      <left style="thin">
        <color indexed="64"/>
      </left>
      <right style="thin">
        <color indexed="64"/>
      </right>
      <top style="thin">
        <color indexed="64"/>
      </top>
      <bottom style="thin">
        <color theme="0" tint="-0.14993743705557"/>
      </bottom>
      <diagonal/>
    </border>
    <border>
      <left style="thin">
        <color theme="0" tint="-0.14993743705557"/>
      </left>
      <right style="thin">
        <color indexed="64"/>
      </right>
      <top style="thin">
        <color indexed="64"/>
      </top>
      <bottom style="thin">
        <color theme="0" tint="-0.14993743705557"/>
      </bottom>
      <diagonal/>
    </border>
    <border>
      <left style="thin">
        <color indexed="64"/>
      </left>
      <right style="thin">
        <color theme="0" tint="-0.14993743705557"/>
      </right>
      <top style="thin">
        <color theme="0" tint="-0.14993743705557"/>
      </top>
      <bottom style="thin">
        <color theme="0" tint="-0.14993743705557"/>
      </bottom>
      <diagonal/>
    </border>
    <border>
      <left style="thin">
        <color indexed="64"/>
      </left>
      <right style="thin">
        <color indexed="64"/>
      </right>
      <top style="thin">
        <color theme="0" tint="-0.14993743705557"/>
      </top>
      <bottom style="thin">
        <color theme="0" tint="-0.14993743705557"/>
      </bottom>
      <diagonal/>
    </border>
    <border>
      <left style="thin">
        <color theme="0" tint="-0.14993743705557"/>
      </left>
      <right style="thin">
        <color indexed="64"/>
      </right>
      <top style="thin">
        <color theme="0" tint="-0.14993743705557"/>
      </top>
      <bottom style="thin">
        <color theme="0" tint="-0.14993743705557"/>
      </bottom>
      <diagonal/>
    </border>
    <border>
      <left style="thin">
        <color indexed="64"/>
      </left>
      <right style="thin">
        <color theme="0" tint="-0.14993743705557"/>
      </right>
      <top style="thin">
        <color theme="0" tint="-0.14993743705557"/>
      </top>
      <bottom style="thin">
        <color indexed="64"/>
      </bottom>
      <diagonal/>
    </border>
    <border>
      <left style="thin">
        <color indexed="64"/>
      </left>
      <right style="thin">
        <color indexed="64"/>
      </right>
      <top style="thin">
        <color theme="0" tint="-0.14993743705557"/>
      </top>
      <bottom style="thin">
        <color indexed="64"/>
      </bottom>
      <diagonal/>
    </border>
    <border>
      <left style="thin">
        <color theme="0" tint="-0.14993743705557"/>
      </left>
      <right style="thin">
        <color indexed="64"/>
      </right>
      <top style="thin">
        <color theme="0" tint="-0.14993743705557"/>
      </top>
      <bottom style="thin">
        <color indexed="64"/>
      </bottom>
      <diagonal/>
    </border>
    <border>
      <left/>
      <right/>
      <top style="thin">
        <color indexed="64"/>
      </top>
      <bottom style="thin">
        <color indexed="64"/>
      </bottom>
      <diagonal/>
    </border>
    <border>
      <left style="thin">
        <color rgb="FFC00000"/>
      </left>
      <right/>
      <top style="thin">
        <color rgb="FFC00000"/>
      </top>
      <bottom/>
      <diagonal/>
    </border>
    <border>
      <left/>
      <right/>
      <top style="thin">
        <color rgb="FFC00000"/>
      </top>
      <bottom/>
      <diagonal/>
    </border>
    <border>
      <left/>
      <right style="thin">
        <color rgb="FFC00000"/>
      </right>
      <top style="thin">
        <color rgb="FFC00000"/>
      </top>
      <bottom/>
      <diagonal/>
    </border>
    <border>
      <left style="thin">
        <color rgb="FFC00000"/>
      </left>
      <right/>
      <top/>
      <bottom style="thin">
        <color rgb="FFC00000"/>
      </bottom>
      <diagonal/>
    </border>
    <border>
      <left/>
      <right/>
      <top/>
      <bottom style="thin">
        <color rgb="FFC00000"/>
      </bottom>
      <diagonal/>
    </border>
    <border>
      <left/>
      <right style="thin">
        <color rgb="FFC00000"/>
      </right>
      <top/>
      <bottom style="thin">
        <color rgb="FFC00000"/>
      </bottom>
      <diagonal/>
    </border>
    <border>
      <left style="thin">
        <color indexed="64"/>
      </left>
      <right/>
      <top style="thin">
        <color indexed="64"/>
      </top>
      <bottom style="thin">
        <color indexed="64"/>
      </bottom>
      <diagonal/>
    </border>
    <border>
      <left style="thin">
        <color theme="0" tint="-0.1499069185461"/>
      </left>
      <right style="thin">
        <color theme="0" tint="-0.1499069185461"/>
      </right>
      <top/>
      <bottom style="thin">
        <color indexed="64"/>
      </bottom>
      <diagonal/>
    </border>
    <border>
      <left style="thin">
        <color theme="0" tint="-0.14993743705557"/>
      </left>
      <right style="thin">
        <color theme="0" tint="-0.14993743705557"/>
      </right>
      <top style="thin">
        <color theme="0" tint="-0.1499069185461"/>
      </top>
      <bottom style="thin">
        <color theme="0" tint="-0.1499069185461"/>
      </bottom>
      <diagonal/>
    </border>
    <border>
      <left style="thin">
        <color rgb="FFE0E0E0"/>
      </left>
      <right style="thin">
        <color rgb="FFE0E0E0"/>
      </right>
      <top/>
      <bottom/>
      <diagonal/>
    </border>
    <border>
      <left style="thin">
        <color rgb="FFE0E0E0"/>
      </left>
      <right/>
      <top/>
      <bottom/>
      <diagonal/>
    </border>
    <border>
      <left style="thin">
        <color rgb="FFE0E0E0"/>
      </left>
      <right style="thin">
        <color rgb="FFE0E0E0"/>
      </right>
      <top/>
      <bottom style="thin">
        <color rgb="FF152935"/>
      </bottom>
      <diagonal/>
    </border>
    <border>
      <left style="thin">
        <color rgb="FFE0E0E0"/>
      </left>
      <right/>
      <top/>
      <bottom style="thin">
        <color rgb="FF152935"/>
      </bottom>
      <diagonal/>
    </border>
    <border>
      <left style="thin">
        <color rgb="FFE0E0E0"/>
      </left>
      <right style="thin">
        <color rgb="FFE0E0E0"/>
      </right>
      <top style="thin">
        <color rgb="FFAEAEAE"/>
      </top>
      <bottom style="thin">
        <color rgb="FFAEAEAE"/>
      </bottom>
      <diagonal/>
    </border>
    <border>
      <left/>
      <right/>
      <top/>
      <bottom style="thin">
        <color rgb="FF152935"/>
      </bottom>
      <diagonal/>
    </border>
    <border>
      <left/>
      <right/>
      <top style="thin">
        <color rgb="FF152935"/>
      </top>
      <bottom style="thin">
        <color rgb="FFAEAEAE"/>
      </bottom>
      <diagonal/>
    </border>
    <border>
      <left/>
      <right/>
      <top style="thin">
        <color rgb="FFAEAEAE"/>
      </top>
      <bottom style="thin">
        <color rgb="FFAEAEAE"/>
      </bottom>
      <diagonal/>
    </border>
    <border>
      <left/>
      <right/>
      <top style="thin">
        <color rgb="FFAEAEAE"/>
      </top>
      <bottom style="thin">
        <color rgb="FF152935"/>
      </bottom>
      <diagonal/>
    </border>
    <border>
      <left style="thin">
        <color rgb="FFE0E0E0"/>
      </left>
      <right style="thin">
        <color rgb="FFE0E0E0"/>
      </right>
      <top style="thin">
        <color rgb="FF152935"/>
      </top>
      <bottom style="thin">
        <color rgb="FFAEAEAE"/>
      </bottom>
      <diagonal/>
    </border>
    <border>
      <left style="thin">
        <color rgb="FFE0E0E0"/>
      </left>
      <right/>
      <top style="thin">
        <color rgb="FF152935"/>
      </top>
      <bottom style="thin">
        <color rgb="FFAEAEAE"/>
      </bottom>
      <diagonal/>
    </border>
    <border>
      <left/>
      <right style="thin">
        <color rgb="FFE0E0E0"/>
      </right>
      <top style="thin">
        <color rgb="FFAEAEAE"/>
      </top>
      <bottom style="thin">
        <color rgb="FFAEAEAE"/>
      </bottom>
      <diagonal/>
    </border>
    <border>
      <left style="thin">
        <color rgb="FFE0E0E0"/>
      </left>
      <right/>
      <top style="thin">
        <color rgb="FFAEAEAE"/>
      </top>
      <bottom style="thin">
        <color rgb="FFAEAEAE"/>
      </bottom>
      <diagonal/>
    </border>
    <border>
      <left style="thin">
        <color rgb="FFE0E0E0"/>
      </left>
      <right style="thin">
        <color rgb="FFE0E0E0"/>
      </right>
      <top style="thin">
        <color rgb="FFAEAEAE"/>
      </top>
      <bottom style="thin">
        <color rgb="FF152935"/>
      </bottom>
      <diagonal/>
    </border>
    <border>
      <left style="thin">
        <color rgb="FFE0E0E0"/>
      </left>
      <right/>
      <top style="thin">
        <color rgb="FFAEAEAE"/>
      </top>
      <bottom style="thin">
        <color rgb="FF152935"/>
      </bottom>
      <diagonal/>
    </border>
    <border>
      <left style="medium">
        <color indexed="64"/>
      </left>
      <right/>
      <top style="thin">
        <color indexed="64"/>
      </top>
      <bottom/>
      <diagonal/>
    </border>
    <border>
      <left style="thin">
        <color theme="0" tint="-0.14993743705557"/>
      </left>
      <right/>
      <top style="thin">
        <color theme="0" tint="-0.1499069185461"/>
      </top>
      <bottom style="thin">
        <color theme="0" tint="-0.1499069185461"/>
      </bottom>
      <diagonal/>
    </border>
    <border>
      <left style="thin">
        <color theme="0" tint="-0.1499069185461"/>
      </left>
      <right/>
      <top/>
      <bottom style="thin">
        <color indexed="64"/>
      </bottom>
      <diagonal/>
    </border>
    <border>
      <left/>
      <right/>
      <top/>
      <bottom style="thin">
        <color rgb="FFAEAEAE"/>
      </bottom>
      <diagonal/>
    </border>
    <border>
      <left/>
      <right style="thin">
        <color rgb="FFE0E0E0"/>
      </right>
      <top/>
      <bottom style="thin">
        <color rgb="FFAEAEAE"/>
      </bottom>
      <diagonal/>
    </border>
    <border>
      <left style="thin">
        <color rgb="FFE0E0E0"/>
      </left>
      <right style="thin">
        <color rgb="FFE0E0E0"/>
      </right>
      <top/>
      <bottom style="thin">
        <color rgb="FFAEAEAE"/>
      </bottom>
      <diagonal/>
    </border>
    <border>
      <left style="thin">
        <color rgb="FFE0E0E0"/>
      </left>
      <right/>
      <top/>
      <bottom style="thin">
        <color rgb="FFAEAEAE"/>
      </bottom>
      <diagonal/>
    </border>
    <border>
      <left/>
      <right/>
      <top style="thin">
        <color theme="0" tint="-0.24994659260842"/>
      </top>
      <bottom style="thin">
        <color theme="0" tint="-0.24994659260842"/>
      </bottom>
      <diagonal/>
    </border>
    <border>
      <left style="thin">
        <color theme="0" tint="-0.14993743705557"/>
      </left>
      <right/>
      <top/>
      <bottom style="thin">
        <color auto="true"/>
      </bottom>
      <diagonal/>
    </border>
    <border>
      <left style="thin">
        <color indexed="64"/>
      </left>
      <right style="thin">
        <color rgb="FFE0E0E0"/>
      </right>
      <top/>
      <bottom style="thin">
        <color rgb="FF152935"/>
      </bottom>
      <diagonal/>
    </border>
    <border>
      <left style="thin">
        <color indexed="64"/>
      </left>
      <right style="thin">
        <color rgb="FFE0E0E0"/>
      </right>
      <top style="thin">
        <color rgb="FF152935"/>
      </top>
      <bottom style="thin">
        <color rgb="FFAEAEAE"/>
      </bottom>
      <diagonal/>
    </border>
    <border>
      <left style="thin">
        <color indexed="64"/>
      </left>
      <right style="thin">
        <color rgb="FFE0E0E0"/>
      </right>
      <top style="thin">
        <color rgb="FFAEAEAE"/>
      </top>
      <bottom style="thin">
        <color rgb="FFAEAEAE"/>
      </bottom>
      <diagonal/>
    </border>
    <border>
      <left style="thin">
        <color indexed="64"/>
      </left>
      <right style="thin">
        <color rgb="FFE0E0E0"/>
      </right>
      <top style="thin">
        <color rgb="FFAEAEAE"/>
      </top>
      <bottom style="thin">
        <color rgb="FF152935"/>
      </bottom>
      <diagonal/>
    </border>
    <border>
      <left style="thin">
        <color indexed="64"/>
      </left>
      <right style="thin">
        <color theme="0" tint="-0.14993743705557"/>
      </right>
      <top style="thin">
        <color theme="0" tint="-0.1499069185461"/>
      </top>
      <bottom style="thin">
        <color theme="0" tint="-0.1499069185461"/>
      </bottom>
      <diagonal/>
    </border>
    <border>
      <left style="thin">
        <color indexed="64"/>
      </left>
      <right style="thin">
        <color theme="0" tint="-0.1499069185461"/>
      </right>
      <top/>
      <bottom style="thin">
        <color indexed="64"/>
      </bottom>
      <diagonal/>
    </border>
    <border>
      <left style="thin">
        <color indexed="64"/>
      </left>
      <right style="thin">
        <color rgb="FFE0E0E0"/>
      </right>
      <top/>
      <bottom style="thin">
        <color rgb="FFAEAEAE"/>
      </bottom>
      <diagonal/>
    </border>
    <border>
      <left style="thin">
        <color rgb="FFE0E0E0"/>
      </left>
      <right style="thin">
        <color rgb="FFE0E0E0"/>
      </right>
      <top style="thin">
        <color indexed="64"/>
      </top>
      <bottom/>
      <diagonal/>
    </border>
    <border>
      <left style="thin">
        <color rgb="FFE0E0E0"/>
      </left>
      <right/>
      <top style="thin">
        <color indexed="64"/>
      </top>
      <bottom/>
      <diagonal/>
    </border>
    <border>
      <left style="thin">
        <color indexed="64"/>
      </left>
      <right style="thin">
        <color rgb="FFE0E0E0"/>
      </right>
      <top style="thin">
        <color rgb="FFAEAEAE"/>
      </top>
      <bottom style="thin">
        <color indexed="64"/>
      </bottom>
      <diagonal/>
    </border>
    <border>
      <left style="thin">
        <color rgb="FFE0E0E0"/>
      </left>
      <right style="thin">
        <color rgb="FFE0E0E0"/>
      </right>
      <top style="thin">
        <color rgb="FFAEAEAE"/>
      </top>
      <bottom style="thin">
        <color indexed="64"/>
      </bottom>
      <diagonal/>
    </border>
    <border>
      <left style="thin">
        <color rgb="FFE0E0E0"/>
      </left>
      <right/>
      <top style="thin">
        <color rgb="FFAEAEAE"/>
      </top>
      <bottom style="thin">
        <color indexed="64"/>
      </bottom>
      <diagonal/>
    </border>
    <border>
      <left/>
      <right style="thin">
        <color theme="0" tint="-0.14993743705557"/>
      </right>
      <top style="thin">
        <color theme="0" tint="-0.1499069185461"/>
      </top>
      <bottom style="thin">
        <color theme="0" tint="-0.1499069185461"/>
      </bottom>
      <diagonal/>
    </border>
    <border>
      <left/>
      <right style="thin">
        <color theme="0" tint="-0.1499069185461"/>
      </right>
      <top/>
      <bottom style="thin">
        <color indexed="64"/>
      </bottom>
      <diagonal/>
    </border>
    <border>
      <left style="thin">
        <color rgb="FFE0E0E0"/>
      </left>
      <right style="thin">
        <color indexed="64"/>
      </right>
      <top style="thin">
        <color indexed="64"/>
      </top>
      <bottom/>
      <diagonal/>
    </border>
    <border>
      <left style="thin">
        <color rgb="FFE0E0E0"/>
      </left>
      <right style="thin">
        <color indexed="64"/>
      </right>
      <top/>
      <bottom style="thin">
        <color rgb="FF152935"/>
      </bottom>
      <diagonal/>
    </border>
    <border>
      <left style="thin">
        <color rgb="FFE0E0E0"/>
      </left>
      <right style="thin">
        <color indexed="64"/>
      </right>
      <top style="thin">
        <color rgb="FF152935"/>
      </top>
      <bottom style="thin">
        <color rgb="FFAEAEAE"/>
      </bottom>
      <diagonal/>
    </border>
    <border>
      <left style="thin">
        <color rgb="FFE0E0E0"/>
      </left>
      <right style="thin">
        <color indexed="64"/>
      </right>
      <top style="thin">
        <color rgb="FFAEAEAE"/>
      </top>
      <bottom style="thin">
        <color rgb="FFAEAEAE"/>
      </bottom>
      <diagonal/>
    </border>
    <border>
      <left style="thin">
        <color rgb="FFE0E0E0"/>
      </left>
      <right style="thin">
        <color indexed="64"/>
      </right>
      <top style="thin">
        <color rgb="FFAEAEAE"/>
      </top>
      <bottom style="thin">
        <color rgb="FF152935"/>
      </bottom>
      <diagonal/>
    </border>
    <border>
      <left style="thin">
        <color theme="0" tint="-0.14993743705557"/>
      </left>
      <right style="thin">
        <color indexed="64"/>
      </right>
      <top style="thin">
        <color theme="0" tint="-0.1499069185461"/>
      </top>
      <bottom style="thin">
        <color theme="0" tint="-0.1499069185461"/>
      </bottom>
      <diagonal/>
    </border>
    <border>
      <left style="thin">
        <color theme="0" tint="-0.1499069185461"/>
      </left>
      <right style="thin">
        <color indexed="64"/>
      </right>
      <top/>
      <bottom style="thin">
        <color indexed="64"/>
      </bottom>
      <diagonal/>
    </border>
    <border>
      <left style="thin">
        <color rgb="FFE0E0E0"/>
      </left>
      <right style="thin">
        <color indexed="64"/>
      </right>
      <top/>
      <bottom/>
      <diagonal/>
    </border>
    <border>
      <left style="thin">
        <color rgb="FFE0E0E0"/>
      </left>
      <right style="thin">
        <color indexed="64"/>
      </right>
      <top style="thin">
        <color rgb="FFAEAEAE"/>
      </top>
      <bottom style="thin">
        <color indexed="64"/>
      </bottom>
      <diagonal/>
    </border>
    <border>
      <left style="thin">
        <color rgb="FFE0E0E0"/>
      </left>
      <right style="thin">
        <color indexed="64"/>
      </right>
      <top/>
      <bottom style="thin">
        <color rgb="FFAEAEAE"/>
      </bottom>
      <diagonal/>
    </border>
    <border>
      <left/>
      <right style="thin">
        <color indexed="64"/>
      </right>
      <top style="thin">
        <color rgb="FFAEAEAE"/>
      </top>
      <bottom style="thin">
        <color rgb="FFAEAEAE"/>
      </bottom>
      <diagonal/>
    </border>
    <border>
      <left/>
      <right style="thin">
        <color rgb="FFE0E0E0"/>
      </right>
      <top style="thin">
        <color rgb="FFAEAEAE"/>
      </top>
      <bottom style="thin">
        <color indexed="64"/>
      </bottom>
      <diagonal/>
    </border>
    <border>
      <left style="thin">
        <color indexed="64"/>
      </left>
      <right style="thin">
        <color theme="0" tint="-0.24994659260842"/>
      </right>
      <top style="thin">
        <color theme="0" tint="-0.24994659260842"/>
      </top>
      <bottom style="thin">
        <color theme="0" tint="-0.24994659260842"/>
      </bottom>
      <diagonal/>
    </border>
    <border>
      <left style="thin">
        <color indexed="64"/>
      </left>
      <right style="thin">
        <color theme="0" tint="-0.24994659260842"/>
      </right>
      <top style="thin">
        <color theme="0" tint="-0.24994659260842"/>
      </top>
      <bottom/>
      <diagonal/>
    </border>
    <border>
      <left style="thin">
        <color indexed="64"/>
      </left>
      <right style="thin">
        <color theme="0" tint="-0.24994659260842"/>
      </right>
      <top style="thin">
        <color indexed="64"/>
      </top>
      <bottom style="thin">
        <color theme="0" tint="-0.24994659260842"/>
      </bottom>
      <diagonal/>
    </border>
    <border>
      <left/>
      <right style="thin">
        <color theme="0" tint="-0.14993743705557"/>
      </right>
      <top/>
      <bottom/>
      <diagonal/>
    </border>
    <border>
      <left style="thin">
        <color theme="0" tint="-0.14993743705557"/>
      </left>
      <right/>
      <top/>
      <bottom style="thin">
        <color theme="0" tint="-0.24994659260842"/>
      </bottom>
      <diagonal/>
    </border>
    <border>
      <left style="thin">
        <color indexed="64"/>
      </left>
      <right style="thin">
        <color theme="0" tint="-0.24994659260842"/>
      </right>
      <top style="thin">
        <color theme="0" tint="-0.24994659260842"/>
      </top>
      <bottom style="thin">
        <color indexed="64"/>
      </bottom>
      <diagonal/>
    </border>
    <border>
      <left style="thin">
        <color theme="0" tint="-0.24994659260842"/>
      </left>
      <right/>
      <top style="thin">
        <color indexed="64"/>
      </top>
      <bottom style="thin">
        <color theme="0" tint="-0.24994659260842"/>
      </bottom>
      <diagonal/>
    </border>
    <border>
      <left style="thin">
        <color theme="0" tint="-0.24994659260842"/>
      </left>
      <right/>
      <top style="thin">
        <color theme="0" tint="-0.24994659260842"/>
      </top>
      <bottom style="thin">
        <color theme="0" tint="-0.24994659260842"/>
      </bottom>
      <diagonal/>
    </border>
    <border>
      <left style="thin">
        <color theme="0" tint="-0.24994659260842"/>
      </left>
      <right/>
      <top style="thin">
        <color theme="0" tint="-0.24994659260842"/>
      </top>
      <bottom style="thin">
        <color indexed="64"/>
      </bottom>
      <diagonal/>
    </border>
    <border>
      <left style="thin">
        <color indexed="64"/>
      </left>
      <right style="thin">
        <color rgb="FFE0E0E0"/>
      </right>
      <top/>
      <bottom/>
      <diagonal/>
    </border>
    <border>
      <left/>
      <right style="thin">
        <color rgb="FFE0E0E0"/>
      </right>
      <top/>
      <bottom/>
      <diagonal/>
    </border>
    <border>
      <left style="thin">
        <color indexed="64"/>
      </left>
      <right style="thin">
        <color rgb="FFE0E0E0"/>
      </right>
      <top style="thin">
        <color indexed="64"/>
      </top>
      <bottom style="thin">
        <color rgb="FFAEAEAE"/>
      </bottom>
      <diagonal/>
    </border>
    <border>
      <left style="thin">
        <color rgb="FFE0E0E0"/>
      </left>
      <right style="thin">
        <color rgb="FFE0E0E0"/>
      </right>
      <top style="thin">
        <color indexed="64"/>
      </top>
      <bottom style="thin">
        <color rgb="FFAEAEAE"/>
      </bottom>
      <diagonal/>
    </border>
    <border>
      <left style="thin">
        <color rgb="FFE0E0E0"/>
      </left>
      <right style="thin">
        <color indexed="64"/>
      </right>
      <top style="thin">
        <color indexed="64"/>
      </top>
      <bottom style="thin">
        <color rgb="FFAEAEAE"/>
      </bottom>
      <diagonal/>
    </border>
    <border>
      <left/>
      <right style="thin">
        <color rgb="FFE0E0E0"/>
      </right>
      <top style="thin">
        <color indexed="64"/>
      </top>
      <bottom style="thin">
        <color rgb="FFAEAEAE"/>
      </bottom>
      <diagonal/>
    </border>
    <border>
      <left style="thin">
        <color rgb="FFE0E0E0"/>
      </left>
      <right/>
      <top style="thin">
        <color indexed="64"/>
      </top>
      <bottom style="thin">
        <color rgb="FFAEAEAE"/>
      </bottom>
      <diagonal/>
    </border>
    <border>
      <left style="thin">
        <color indexed="64"/>
      </left>
      <right style="thin">
        <color theme="0" tint="-0.14993743705557"/>
      </right>
      <top/>
      <bottom style="thin">
        <color theme="0" tint="-0.1499069185461"/>
      </bottom>
      <diagonal/>
    </border>
    <border>
      <left style="thin">
        <color theme="0" tint="-0.14993743705557"/>
      </left>
      <right style="thin">
        <color theme="0" tint="-0.14993743705557"/>
      </right>
      <top/>
      <bottom style="thin">
        <color theme="0" tint="-0.1499069185461"/>
      </bottom>
      <diagonal/>
    </border>
    <border>
      <left style="thin">
        <color theme="0" tint="-0.14993743705557"/>
      </left>
      <right style="thin">
        <color indexed="64"/>
      </right>
      <top/>
      <bottom style="thin">
        <color theme="0" tint="-0.1499069185461"/>
      </bottom>
      <diagonal/>
    </border>
    <border>
      <left/>
      <right style="thin">
        <color theme="0" tint="-0.14993743705557"/>
      </right>
      <top/>
      <bottom style="thin">
        <color theme="0" tint="-0.1499069185461"/>
      </bottom>
      <diagonal/>
    </border>
    <border>
      <left style="thin">
        <color theme="0" tint="-0.14993743705557"/>
      </left>
      <right/>
      <top/>
      <bottom style="thin">
        <color theme="0" tint="-0.1499069185461"/>
      </bottom>
      <diagonal/>
    </border>
    <border>
      <left style="thin">
        <color theme="0" tint="-0.24994659260842"/>
      </left>
      <right/>
      <top style="thin">
        <color theme="0" tint="-0.24994659260842"/>
      </top>
      <bottom/>
      <diagonal/>
    </border>
    <border>
      <left style="thin">
        <color theme="0" tint="-0.1499069185461"/>
      </left>
      <right style="thin">
        <color theme="0" tint="-0.1499069185461"/>
      </right>
      <top style="thin">
        <color theme="0" tint="-0.1499069185461"/>
      </top>
      <bottom style="thin">
        <color indexed="64"/>
      </bottom>
      <diagonal/>
    </border>
    <border>
      <left style="thin">
        <color indexed="64"/>
      </left>
      <right style="thin">
        <color theme="0" tint="-0.14993743705557"/>
      </right>
      <top style="thin">
        <color theme="0" tint="-0.1499069185461"/>
      </top>
      <bottom style="thin">
        <color indexed="64"/>
      </bottom>
      <diagonal/>
    </border>
    <border>
      <left/>
      <right style="thin">
        <color theme="0" tint="-0.14993743705557"/>
      </right>
      <top style="thin">
        <color theme="0" tint="-0.1499069185461"/>
      </top>
      <bottom style="thin">
        <color indexed="64"/>
      </bottom>
      <diagonal/>
    </border>
    <border>
      <left style="thin">
        <color indexed="64"/>
      </left>
      <right/>
      <top style="thin">
        <color rgb="FFAEAEAE"/>
      </top>
      <bottom style="thin">
        <color indexed="64"/>
      </bottom>
      <diagonal/>
    </border>
    <border>
      <left/>
      <right style="thin">
        <color theme="0" tint="-0.1499069185461"/>
      </right>
      <top style="thin">
        <color theme="0" tint="-0.1499069185461"/>
      </top>
      <bottom style="thin">
        <color indexed="64"/>
      </bottom>
      <diagonal/>
    </border>
    <border>
      <left style="thin">
        <color indexed="64"/>
      </left>
      <right/>
      <top style="thin">
        <color rgb="FFAEAEAE"/>
      </top>
      <bottom style="thin">
        <color rgb="FF152935"/>
      </bottom>
      <diagonal/>
    </border>
    <border>
      <left/>
      <right style="thin">
        <color rgb="FFE0E0E0"/>
      </right>
      <top/>
      <bottom style="thin">
        <color rgb="FF152935"/>
      </bottom>
      <diagonal/>
    </border>
    <border>
      <left/>
      <right style="thin">
        <color rgb="FFE0E0E0"/>
      </right>
      <top style="thin">
        <color rgb="FF152935"/>
      </top>
      <bottom style="thin">
        <color rgb="FF152935"/>
      </bottom>
      <diagonal/>
    </border>
    <border>
      <left style="thin">
        <color rgb="FFE0E0E0"/>
      </left>
      <right style="thin">
        <color rgb="FFE0E0E0"/>
      </right>
      <top style="thin">
        <color rgb="FF152935"/>
      </top>
      <bottom style="thin">
        <color rgb="FF152935"/>
      </bottom>
      <diagonal/>
    </border>
    <border>
      <left style="thin">
        <color rgb="FFE0E0E0"/>
      </left>
      <right/>
      <top style="thin">
        <color rgb="FF152935"/>
      </top>
      <bottom style="thin">
        <color rgb="FF152935"/>
      </bottom>
      <diagonal/>
    </border>
    <border>
      <left/>
      <right/>
      <top style="thin">
        <color rgb="FF152935"/>
      </top>
      <bottom style="thin">
        <color rgb="FF152935"/>
      </bottom>
      <diagonal/>
    </border>
    <border>
      <left style="thin">
        <color rgb="FFE0E0E0"/>
      </left>
      <right/>
      <top style="thin">
        <color rgb="FFAEAEAE"/>
      </top>
      <bottom/>
      <diagonal/>
    </border>
    <border>
      <left style="thin">
        <color theme="0" tint="-0.24994659260842"/>
      </left>
      <right style="thin">
        <color theme="0" tint="-0.24994659260842"/>
      </right>
      <top style="thin">
        <color indexed="64"/>
      </top>
      <bottom style="thin">
        <color theme="0" tint="-0.24994659260842"/>
      </bottom>
      <diagonal/>
    </border>
    <border>
      <left style="thin">
        <color theme="0" tint="-0.24994659260842"/>
      </left>
      <right style="thin">
        <color indexed="64"/>
      </right>
      <top style="thin">
        <color indexed="64"/>
      </top>
      <bottom style="thin">
        <color theme="0" tint="-0.24994659260842"/>
      </bottom>
      <diagonal/>
    </border>
    <border>
      <left style="thin">
        <color theme="0" tint="-0.24994659260842"/>
      </left>
      <right style="thin">
        <color theme="0" tint="-0.24994659260842"/>
      </right>
      <top style="thin">
        <color theme="0" tint="-0.24994659260842"/>
      </top>
      <bottom style="thin">
        <color theme="0" tint="-0.24994659260842"/>
      </bottom>
      <diagonal/>
    </border>
    <border>
      <left style="thin">
        <color theme="0" tint="-0.24994659260842"/>
      </left>
      <right style="thin">
        <color indexed="64"/>
      </right>
      <top style="thin">
        <color theme="0" tint="-0.24994659260842"/>
      </top>
      <bottom style="thin">
        <color theme="0" tint="-0.24994659260842"/>
      </bottom>
      <diagonal/>
    </border>
    <border>
      <left style="thin">
        <color theme="0" tint="-0.24994659260842"/>
      </left>
      <right style="thin">
        <color theme="0" tint="-0.24994659260842"/>
      </right>
      <top style="thin">
        <color theme="0" tint="-0.24994659260842"/>
      </top>
      <bottom style="thin">
        <color indexed="64"/>
      </bottom>
      <diagonal/>
    </border>
    <border>
      <left style="thin">
        <color theme="0" tint="-0.24994659260842"/>
      </left>
      <right style="thin">
        <color indexed="64"/>
      </right>
      <top style="thin">
        <color theme="0" tint="-0.24994659260842"/>
      </top>
      <bottom style="thin">
        <color indexed="64"/>
      </bottom>
      <diagonal/>
    </border>
    <border>
      <left/>
      <right style="thin">
        <color theme="0" tint="-0.24994659260842"/>
      </right>
      <top style="thin">
        <color indexed="64"/>
      </top>
      <bottom style="thin">
        <color theme="0" tint="-0.24994659260842"/>
      </bottom>
      <diagonal/>
    </border>
    <border>
      <left/>
      <right style="thin">
        <color theme="0" tint="-0.24994659260842"/>
      </right>
      <top style="thin">
        <color theme="0" tint="-0.24994659260842"/>
      </top>
      <bottom style="thin">
        <color theme="0" tint="-0.24994659260842"/>
      </bottom>
      <diagonal/>
    </border>
    <border>
      <left/>
      <right style="thin">
        <color theme="0" tint="-0.24994659260842"/>
      </right>
      <top style="thin">
        <color theme="0" tint="-0.24994659260842"/>
      </top>
      <bottom style="thin">
        <color indexed="64"/>
      </bottom>
      <diagonal/>
    </border>
    <border>
      <left/>
      <right style="thin">
        <color theme="0" tint="-0.24994659260842"/>
      </right>
      <top style="thin">
        <color theme="0" tint="-0.24994659260842"/>
      </top>
      <bottom/>
      <diagonal/>
    </border>
    <border>
      <left style="thin">
        <color indexed="64"/>
      </left>
      <right style="thin">
        <color theme="0" tint="-0.24994659260842"/>
      </right>
      <top/>
      <bottom style="thin">
        <color theme="0" tint="-0.24994659260842"/>
      </bottom>
      <diagonal/>
    </border>
    <border>
      <left style="thin">
        <color theme="0" tint="-0.24994659260842"/>
      </left>
      <right/>
      <top/>
      <bottom style="thin">
        <color theme="0" tint="-0.24994659260842"/>
      </bottom>
      <diagonal/>
    </border>
    <border>
      <left/>
      <right style="thin">
        <color theme="0" tint="-0.1499069185461"/>
      </right>
      <top/>
      <bottom/>
      <diagonal/>
    </border>
    <border>
      <left style="thin">
        <color theme="0" tint="-0.1499069185461"/>
      </left>
      <right style="thin">
        <color theme="0" tint="-0.1499069185461"/>
      </right>
      <top/>
      <bottom/>
      <diagonal/>
    </border>
    <border>
      <left style="thin">
        <color theme="0" tint="-0.24994659260842"/>
      </left>
      <right style="thin">
        <color theme="0" tint="-0.24994659260842"/>
      </right>
      <top style="thin">
        <color theme="0" tint="-0.24994659260842"/>
      </top>
      <bottom/>
      <diagonal/>
    </border>
    <border>
      <left style="thin">
        <color indexed="64"/>
      </left>
      <right/>
      <top style="thin">
        <color rgb="FFAEAEAE"/>
      </top>
      <bottom/>
      <diagonal/>
    </border>
    <border>
      <left style="thin">
        <color theme="0" tint="-0.1499069185461"/>
      </left>
      <right/>
      <top/>
      <bottom/>
      <diagonal/>
    </border>
    <border>
      <left style="thin">
        <color theme="0" tint="-0.1499069185461"/>
      </left>
      <right/>
      <top style="thin">
        <color theme="0" tint="-0.1499069185461"/>
      </top>
      <bottom style="thin">
        <color indexed="64"/>
      </bottom>
      <diagonal/>
    </border>
    <border>
      <left/>
      <right/>
      <top/>
      <bottom style="thin">
        <color theme="0" tint="-0.1499069185461"/>
      </bottom>
      <diagonal/>
    </border>
    <border>
      <left/>
      <right/>
      <top style="thin">
        <color theme="0" tint="-0.1499069185461"/>
      </top>
      <bottom style="thin">
        <color theme="0" tint="-0.1499069185461"/>
      </bottom>
      <diagonal/>
    </border>
    <border>
      <left/>
      <right/>
      <top style="thin">
        <color theme="0" tint="-0.1499069185461"/>
      </top>
      <bottom style="thin">
        <color indexed="64"/>
      </bottom>
      <diagonal/>
    </border>
  </borders>
  <cellStyleXfs count="2094">
    <xf numFmtId="0" fontId="0" fillId="0" borderId="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4" fillId="3" borderId="10"/>
  </cellStyleXfs>
  <cellXfs count="1141">
    <xf numFmtId="0" fontId="0" fillId="0" borderId="0" xfId="0"/>
    <xf numFmtId="168" fontId="41" fillId="0" borderId="10" xfId="0" applyNumberFormat="true" applyFont="true" applyFill="true" applyBorder="true" applyAlignment="true">
      <alignment horizontal="center" vertical="center"/>
    </xf>
    <xf numFmtId="169" fontId="46" fillId="0" borderId="10" xfId="0" applyNumberFormat="true" applyFont="true" applyFill="true" applyBorder="true" applyAlignment="true">
      <alignment horizontal="center" vertical="center"/>
    </xf>
    <xf numFmtId="0" fontId="0" fillId="0" borderId="10" xfId="0" applyFill="true" applyBorder="true" applyAlignment="true">
      <alignment horizontal="center" vertical="center"/>
    </xf>
    <xf numFmtId="169" fontId="46" fillId="17" borderId="150" xfId="0" applyNumberFormat="true" applyFont="true" applyFill="true" applyBorder="true" applyAlignment="true">
      <alignment horizontal="center" vertical="center"/>
    </xf>
    <xf numFmtId="169" fontId="46" fillId="17" borderId="149" xfId="0" applyNumberFormat="true" applyFont="true" applyFill="true" applyBorder="true" applyAlignment="true">
      <alignment horizontal="center" vertical="center"/>
    </xf>
    <xf numFmtId="169" fontId="46" fillId="17" borderId="148" xfId="0" applyNumberFormat="true" applyFont="true" applyFill="true" applyBorder="true" applyAlignment="true">
      <alignment horizontal="center" vertical="center"/>
    </xf>
    <xf numFmtId="169" fontId="46" fillId="17" borderId="147" xfId="0" applyNumberFormat="true" applyFont="true" applyFill="true" applyBorder="true" applyAlignment="true">
      <alignment horizontal="center" vertical="center"/>
    </xf>
    <xf numFmtId="168" fontId="75" fillId="18" borderId="121" xfId="0" applyNumberFormat="true" applyFont="true" applyFill="true" applyBorder="true" applyAlignment="true">
      <alignment horizontal="center" vertical="center"/>
    </xf>
    <xf numFmtId="168" fontId="75" fillId="18" borderId="81" xfId="0" applyNumberFormat="true" applyFont="true" applyFill="true" applyBorder="true" applyAlignment="true">
      <alignment horizontal="center" vertical="center"/>
    </xf>
    <xf numFmtId="168" fontId="75" fillId="18" borderId="58" xfId="0" applyNumberFormat="true" applyFont="true" applyFill="true" applyBorder="true" applyAlignment="true">
      <alignment horizontal="center" vertical="center"/>
    </xf>
    <xf numFmtId="168" fontId="75" fillId="18" borderId="95" xfId="0" applyNumberFormat="true" applyFont="true" applyFill="true" applyBorder="true" applyAlignment="true">
      <alignment horizontal="center" vertical="center"/>
    </xf>
    <xf numFmtId="168" fontId="75" fillId="18" borderId="57" xfId="0" applyNumberFormat="true" applyFont="true" applyFill="true" applyBorder="true" applyAlignment="true">
      <alignment horizontal="center" vertical="center"/>
    </xf>
    <xf numFmtId="168" fontId="75" fillId="18" borderId="92" xfId="0" applyNumberFormat="true" applyFont="true" applyFill="true" applyBorder="true" applyAlignment="true">
      <alignment horizontal="center" vertical="center"/>
    </xf>
    <xf numFmtId="168" fontId="75" fillId="18" borderId="87" xfId="0" applyNumberFormat="true" applyFont="true" applyFill="true" applyBorder="true" applyAlignment="true">
      <alignment horizontal="center" vertical="center"/>
    </xf>
    <xf numFmtId="168" fontId="75" fillId="18" borderId="80" xfId="0" applyNumberFormat="true" applyFont="true" applyFill="true" applyBorder="true" applyAlignment="true">
      <alignment horizontal="center" vertical="center"/>
    </xf>
    <xf numFmtId="168" fontId="75" fillId="18" borderId="50" xfId="0" applyNumberFormat="true" applyFont="true" applyFill="true" applyBorder="true" applyAlignment="true">
      <alignment horizontal="center" vertical="center"/>
    </xf>
    <xf numFmtId="168" fontId="75" fillId="18" borderId="79" xfId="0" applyNumberFormat="true" applyFont="true" applyFill="true" applyBorder="true" applyAlignment="true">
      <alignment horizontal="center" vertical="center"/>
    </xf>
    <xf numFmtId="168" fontId="75" fillId="18" borderId="72" xfId="0" applyNumberFormat="true" applyFont="true" applyFill="true" applyBorder="true" applyAlignment="true">
      <alignment horizontal="center" vertical="center"/>
    </xf>
    <xf numFmtId="0" fontId="4" fillId="0" borderId="10" xfId="0" applyFont="true" applyFill="true" applyBorder="true"/>
    <xf numFmtId="167" fontId="14" fillId="0" borderId="10" xfId="0" applyNumberFormat="true" applyFont="true" applyFill="true" applyBorder="true" applyAlignment="true">
      <alignment horizontal="center" vertical="center"/>
    </xf>
    <xf numFmtId="167" fontId="41" fillId="0" borderId="10" xfId="0" applyNumberFormat="true" applyFont="true" applyFill="true" applyBorder="true" applyAlignment="true">
      <alignment horizontal="center" vertical="center"/>
    </xf>
    <xf numFmtId="167" fontId="75" fillId="0" borderId="10" xfId="0" applyNumberFormat="true" applyFont="true" applyFill="true" applyBorder="true" applyAlignment="true">
      <alignment horizontal="center" vertical="center"/>
    </xf>
    <xf numFmtId="0" fontId="42" fillId="0" borderId="10" xfId="0" applyFont="true" applyFill="true" applyBorder="true" applyAlignment="true">
      <alignment horizontal="center" vertical="center"/>
    </xf>
    <xf numFmtId="168" fontId="14" fillId="0" borderId="10" xfId="0" applyNumberFormat="true" applyFont="true" applyFill="true" applyBorder="true" applyAlignment="true">
      <alignment horizontal="center" vertical="center"/>
    </xf>
    <xf numFmtId="168" fontId="75" fillId="0" borderId="10" xfId="0" applyNumberFormat="true" applyFont="true" applyFill="true" applyBorder="true" applyAlignment="true">
      <alignment horizontal="center" vertical="center"/>
    </xf>
    <xf numFmtId="168" fontId="75" fillId="25" borderId="117" xfId="0" applyNumberFormat="true" applyFont="true" applyFill="true" applyBorder="true" applyAlignment="true">
      <alignment horizontal="center" vertical="center"/>
    </xf>
    <xf numFmtId="169" fontId="46" fillId="17" borderId="146" xfId="0" applyNumberFormat="true" applyFont="true" applyFill="true" applyBorder="true" applyAlignment="true">
      <alignment horizontal="center" vertical="center"/>
    </xf>
    <xf numFmtId="167" fontId="75" fillId="18" borderId="129" xfId="0" applyNumberFormat="true" applyFont="true" applyFill="true" applyBorder="true" applyAlignment="true">
      <alignment horizontal="center" vertical="center"/>
    </xf>
    <xf numFmtId="167" fontId="75" fillId="18" borderId="145" xfId="0" applyNumberFormat="true" applyFont="true" applyFill="true" applyBorder="true" applyAlignment="true">
      <alignment horizontal="center" vertical="center"/>
    </xf>
    <xf numFmtId="168" fontId="75" fillId="25" borderId="144" xfId="0" applyNumberFormat="true" applyFont="true" applyFill="true" applyBorder="true" applyAlignment="true">
      <alignment horizontal="center" vertical="center"/>
    </xf>
    <xf numFmtId="168" fontId="75" fillId="25" borderId="139" xfId="0" applyNumberFormat="true" applyFont="true" applyFill="true" applyBorder="true" applyAlignment="true">
      <alignment horizontal="center" vertical="center"/>
    </xf>
    <xf numFmtId="169" fontId="46" fillId="17" borderId="143" xfId="0" applyNumberFormat="true" applyFont="true" applyFill="true" applyBorder="true" applyAlignment="true">
      <alignment horizontal="center" vertical="center"/>
    </xf>
    <xf numFmtId="169" fontId="46" fillId="17" borderId="142" xfId="0" applyNumberFormat="true" applyFont="true" applyFill="true" applyBorder="true" applyAlignment="true">
      <alignment horizontal="center" vertical="center"/>
    </xf>
    <xf numFmtId="0" fontId="14" fillId="3" borderId="10" xfId="0" applyFont="true" applyFill="true" applyBorder="true" applyAlignment="true">
      <alignment horizontal="center" vertical="center"/>
    </xf>
    <xf numFmtId="0" fontId="75" fillId="3" borderId="10" xfId="0" applyFont="true" applyFill="true" applyBorder="true" applyAlignment="true">
      <alignment horizontal="center" vertical="center"/>
    </xf>
    <xf numFmtId="167" fontId="75" fillId="18" borderId="67" xfId="0" applyNumberFormat="true" applyFont="true" applyFill="true" applyBorder="true" applyAlignment="true">
      <alignment horizontal="center" vertical="center"/>
    </xf>
    <xf numFmtId="167" fontId="75" fillId="18" borderId="93" xfId="0" applyNumberFormat="true" applyFont="true" applyFill="true" applyBorder="true" applyAlignment="true">
      <alignment horizontal="center" vertical="center"/>
    </xf>
    <xf numFmtId="167" fontId="75" fillId="18" borderId="66" xfId="0" applyNumberFormat="true" applyFont="true" applyFill="true" applyBorder="true" applyAlignment="true">
      <alignment horizontal="center" vertical="center"/>
    </xf>
    <xf numFmtId="167" fontId="75" fillId="18" borderId="76" xfId="0" applyNumberFormat="true" applyFont="true" applyFill="true" applyBorder="true" applyAlignment="true">
      <alignment horizontal="center" vertical="center"/>
    </xf>
    <xf numFmtId="0" fontId="4" fillId="0" borderId="140" xfId="0" applyFont="true" applyFill="true" applyBorder="true" applyAlignment="true">
      <alignment vertical="center" wrapText="true"/>
    </xf>
    <xf numFmtId="0" fontId="4" fillId="0" borderId="98" xfId="0" applyFont="true" applyFill="true" applyBorder="true" applyAlignment="true">
      <alignment vertical="center" wrapText="true"/>
    </xf>
    <xf numFmtId="0" fontId="4" fillId="25" borderId="104" xfId="0" applyFont="true" applyFill="true" applyBorder="true" applyAlignment="true">
      <alignment horizontal="center" vertical="center"/>
    </xf>
    <xf numFmtId="0" fontId="4" fillId="25" borderId="138" xfId="0" applyFont="true" applyFill="true" applyBorder="true" applyAlignment="true">
      <alignment horizontal="center" vertical="center"/>
    </xf>
    <xf numFmtId="0" fontId="4" fillId="25" borderId="101" xfId="0" applyFont="true" applyFill="true" applyBorder="true" applyAlignment="true">
      <alignment horizontal="center" vertical="center"/>
    </xf>
    <xf numFmtId="167" fontId="46" fillId="25" borderId="103" xfId="0" applyNumberFormat="true" applyFont="true" applyFill="true" applyBorder="true" applyAlignment="true">
      <alignment horizontal="center" vertical="center" wrapText="true"/>
    </xf>
    <xf numFmtId="167" fontId="46" fillId="25" borderId="137" xfId="0" applyNumberFormat="true" applyFont="true" applyFill="true" applyBorder="true" applyAlignment="true">
      <alignment horizontal="center" vertical="center" wrapText="true"/>
    </xf>
    <xf numFmtId="167" fontId="46" fillId="25" borderId="133" xfId="0" applyNumberFormat="true" applyFont="true" applyFill="true" applyBorder="true" applyAlignment="true">
      <alignment horizontal="center" vertical="center" wrapText="true"/>
    </xf>
    <xf numFmtId="167" fontId="46" fillId="25" borderId="132" xfId="0" applyNumberFormat="true" applyFont="true" applyFill="true" applyBorder="true" applyAlignment="true">
      <alignment horizontal="center" vertical="center" wrapText="true"/>
    </xf>
    <xf numFmtId="167" fontId="46" fillId="25" borderId="96" xfId="0" applyNumberFormat="true" applyFont="true" applyFill="true" applyBorder="true" applyAlignment="true">
      <alignment horizontal="center" vertical="center" wrapText="true"/>
    </xf>
    <xf numFmtId="0" fontId="4" fillId="25" borderId="137" xfId="0" applyFont="true" applyFill="true" applyBorder="true" applyAlignment="true">
      <alignment horizontal="center" vertical="center"/>
    </xf>
    <xf numFmtId="0" fontId="4" fillId="25" borderId="96" xfId="0" applyFont="true" applyFill="true" applyBorder="true" applyAlignment="true">
      <alignment horizontal="center" vertical="center"/>
    </xf>
    <xf numFmtId="0" fontId="4" fillId="0" borderId="102" xfId="0" applyFont="true" applyFill="true" applyBorder="true" applyAlignment="true">
      <alignment vertical="center"/>
    </xf>
    <xf numFmtId="0" fontId="4" fillId="0" borderId="141" xfId="0" applyFont="true" applyFill="true" applyBorder="true" applyAlignment="true">
      <alignment vertical="center"/>
    </xf>
    <xf numFmtId="167" fontId="75" fillId="18" borderId="53" xfId="0" applyNumberFormat="true" applyFont="true" applyFill="true" applyBorder="true" applyAlignment="true">
      <alignment horizontal="center" vertical="center"/>
    </xf>
    <xf numFmtId="167" fontId="75" fillId="18" borderId="81" xfId="0" applyNumberFormat="true" applyFont="true" applyFill="true" applyBorder="true" applyAlignment="true">
      <alignment horizontal="center" vertical="center"/>
    </xf>
    <xf numFmtId="167" fontId="75" fillId="18" borderId="58" xfId="0" applyNumberFormat="true" applyFont="true" applyFill="true" applyBorder="true" applyAlignment="true">
      <alignment horizontal="center" vertical="center"/>
    </xf>
    <xf numFmtId="167" fontId="75" fillId="18" borderId="56" xfId="0" applyNumberFormat="true" applyFont="true" applyFill="true" applyBorder="true" applyAlignment="true">
      <alignment horizontal="center" vertical="center"/>
    </xf>
    <xf numFmtId="167" fontId="75" fillId="18" borderId="60" xfId="0" applyNumberFormat="true" applyFont="true" applyFill="true" applyBorder="true" applyAlignment="true">
      <alignment horizontal="center" vertical="center"/>
    </xf>
    <xf numFmtId="167" fontId="75" fillId="18" borderId="123" xfId="0" applyNumberFormat="true" applyFont="true" applyFill="true" applyBorder="true" applyAlignment="true">
      <alignment horizontal="center" vertical="center"/>
    </xf>
    <xf numFmtId="167" fontId="75" fillId="18" borderId="94" xfId="0" applyNumberFormat="true" applyFont="true" applyFill="true" applyBorder="true" applyAlignment="true">
      <alignment horizontal="center" vertical="center"/>
    </xf>
    <xf numFmtId="167" fontId="75" fillId="18" borderId="88" xfId="0" applyNumberFormat="true" applyFont="true" applyFill="true" applyBorder="true" applyAlignment="true">
      <alignment horizontal="center" vertical="center"/>
    </xf>
    <xf numFmtId="167" fontId="75" fillId="18" borderId="92" xfId="0" applyNumberFormat="true" applyFont="true" applyFill="true" applyBorder="true" applyAlignment="true">
      <alignment horizontal="center" vertical="center"/>
    </xf>
    <xf numFmtId="167" fontId="75" fillId="18" borderId="87" xfId="0" applyNumberFormat="true" applyFont="true" applyFill="true" applyBorder="true" applyAlignment="true">
      <alignment horizontal="center" vertical="center"/>
    </xf>
    <xf numFmtId="167" fontId="75" fillId="18" borderId="86" xfId="0" applyNumberFormat="true" applyFont="true" applyFill="true" applyBorder="true" applyAlignment="true">
      <alignment horizontal="center" vertical="center"/>
    </xf>
    <xf numFmtId="167" fontId="75" fillId="18" borderId="57" xfId="0" applyNumberFormat="true" applyFont="true" applyFill="true" applyBorder="true" applyAlignment="true">
      <alignment horizontal="center" vertical="center"/>
    </xf>
    <xf numFmtId="167" fontId="75" fillId="18" borderId="59" xfId="0" applyNumberFormat="true" applyFont="true" applyFill="true" applyBorder="true" applyAlignment="true">
      <alignment horizontal="center" vertical="center"/>
    </xf>
    <xf numFmtId="167" fontId="75" fillId="18" borderId="80" xfId="0" applyNumberFormat="true" applyFont="true" applyFill="true" applyBorder="true" applyAlignment="true">
      <alignment horizontal="center" vertical="center"/>
    </xf>
    <xf numFmtId="167" fontId="75" fillId="18" borderId="50" xfId="0" applyNumberFormat="true" applyFont="true" applyFill="true" applyBorder="true" applyAlignment="true">
      <alignment horizontal="center" vertical="center"/>
    </xf>
    <xf numFmtId="167" fontId="75" fillId="18" borderId="55" xfId="0" applyNumberFormat="true" applyFont="true" applyFill="true" applyBorder="true" applyAlignment="true">
      <alignment horizontal="center" vertical="center"/>
    </xf>
    <xf numFmtId="167" fontId="75" fillId="18" borderId="73" xfId="0" applyNumberFormat="true" applyFont="true" applyFill="true" applyBorder="true" applyAlignment="true">
      <alignment horizontal="center" vertical="center"/>
    </xf>
    <xf numFmtId="167" fontId="75" fillId="18" borderId="79" xfId="0" applyNumberFormat="true" applyFont="true" applyFill="true" applyBorder="true" applyAlignment="true">
      <alignment horizontal="center" vertical="center"/>
    </xf>
    <xf numFmtId="167" fontId="75" fillId="18" borderId="72" xfId="0" applyNumberFormat="true" applyFont="true" applyFill="true" applyBorder="true" applyAlignment="true">
      <alignment horizontal="center" vertical="center"/>
    </xf>
    <xf numFmtId="167" fontId="75" fillId="18" borderId="71" xfId="0" applyNumberFormat="true" applyFont="true" applyFill="true" applyBorder="true" applyAlignment="true">
      <alignment horizontal="center" vertical="center"/>
    </xf>
    <xf numFmtId="168" fontId="75" fillId="25" borderId="102" xfId="0" applyNumberFormat="true" applyFont="true" applyFill="true" applyBorder="true" applyAlignment="true">
      <alignment horizontal="center" vertical="center"/>
    </xf>
    <xf numFmtId="168" fontId="75" fillId="25" borderId="104" xfId="0" applyNumberFormat="true" applyFont="true" applyFill="true" applyBorder="true" applyAlignment="true">
      <alignment horizontal="center" vertical="center"/>
    </xf>
    <xf numFmtId="168" fontId="75" fillId="25" borderId="103" xfId="0" applyNumberFormat="true" applyFont="true" applyFill="true" applyBorder="true" applyAlignment="true">
      <alignment horizontal="center" vertical="center"/>
    </xf>
    <xf numFmtId="168" fontId="75" fillId="25" borderId="136" xfId="0" applyNumberFormat="true" applyFont="true" applyFill="true" applyBorder="true" applyAlignment="true">
      <alignment horizontal="center" vertical="center"/>
    </xf>
    <xf numFmtId="168" fontId="75" fillId="25" borderId="138" xfId="0" applyNumberFormat="true" applyFont="true" applyFill="true" applyBorder="true" applyAlignment="true">
      <alignment horizontal="center" vertical="center"/>
    </xf>
    <xf numFmtId="168" fontId="75" fillId="25" borderId="137" xfId="0" applyNumberFormat="true" applyFont="true" applyFill="true" applyBorder="true" applyAlignment="true">
      <alignment horizontal="center" vertical="center"/>
    </xf>
    <xf numFmtId="168" fontId="75" fillId="25" borderId="131" xfId="0" applyNumberFormat="true" applyFont="true" applyFill="true" applyBorder="true" applyAlignment="true">
      <alignment horizontal="center" vertical="center"/>
    </xf>
    <xf numFmtId="168" fontId="75" fillId="25" borderId="135" xfId="0" applyNumberFormat="true" applyFont="true" applyFill="true" applyBorder="true" applyAlignment="true">
      <alignment horizontal="center" vertical="center"/>
    </xf>
    <xf numFmtId="168" fontId="75" fillId="25" borderId="133" xfId="0" applyNumberFormat="true" applyFont="true" applyFill="true" applyBorder="true" applyAlignment="true">
      <alignment horizontal="center" vertical="center"/>
    </xf>
    <xf numFmtId="168" fontId="75" fillId="25" borderId="130" xfId="0" applyNumberFormat="true" applyFont="true" applyFill="true" applyBorder="true" applyAlignment="true">
      <alignment horizontal="center" vertical="center"/>
    </xf>
    <xf numFmtId="168" fontId="75" fillId="25" borderId="134" xfId="0" applyNumberFormat="true" applyFont="true" applyFill="true" applyBorder="true" applyAlignment="true">
      <alignment horizontal="center" vertical="center"/>
    </xf>
    <xf numFmtId="168" fontId="75" fillId="25" borderId="132" xfId="0" applyNumberFormat="true" applyFont="true" applyFill="true" applyBorder="true" applyAlignment="true">
      <alignment horizontal="center" vertical="center"/>
    </xf>
    <xf numFmtId="168" fontId="75" fillId="25" borderId="98" xfId="0" applyNumberFormat="true" applyFont="true" applyFill="true" applyBorder="true" applyAlignment="true">
      <alignment horizontal="center" vertical="center"/>
    </xf>
    <xf numFmtId="168" fontId="75" fillId="25" borderId="101" xfId="0" applyNumberFormat="true" applyFont="true" applyFill="true" applyBorder="true" applyAlignment="true">
      <alignment horizontal="center" vertical="center"/>
    </xf>
    <xf numFmtId="168" fontId="75" fillId="25" borderId="96" xfId="0" applyNumberFormat="true" applyFont="true" applyFill="true" applyBorder="true" applyAlignment="true">
      <alignment horizontal="center" vertical="center"/>
    </xf>
    <xf numFmtId="0" fontId="42" fillId="0" borderId="104" xfId="0" applyFont="true" applyFill="true" applyBorder="true" applyAlignment="true">
      <alignment horizontal="left" vertical="center"/>
    </xf>
    <xf numFmtId="0" fontId="4" fillId="3" borderId="103" xfId="0" applyFont="true" applyFill="true" applyBorder="true" applyAlignment="true">
      <alignment vertical="center"/>
    </xf>
    <xf numFmtId="0" fontId="4" fillId="3" borderId="141" xfId="0" applyFont="true" applyFill="true" applyBorder="true" applyAlignment="true">
      <alignment vertical="center"/>
    </xf>
    <xf numFmtId="0" fontId="4" fillId="0" borderId="96" xfId="0" applyFont="true" applyFill="true" applyBorder="true" applyAlignment="true">
      <alignment horizontal="center" vertical="center" wrapText="true"/>
    </xf>
    <xf numFmtId="0" fontId="4" fillId="25" borderId="104" xfId="0" applyFont="true" applyFill="true" applyBorder="true" applyAlignment="true">
      <alignment horizontal="center" vertical="center" wrapText="true"/>
    </xf>
    <xf numFmtId="0" fontId="4" fillId="25" borderId="138" xfId="0" applyFont="true" applyFill="true" applyBorder="true" applyAlignment="true">
      <alignment horizontal="center" vertical="center" wrapText="true"/>
    </xf>
    <xf numFmtId="0" fontId="4" fillId="25" borderId="101" xfId="0" applyFont="true" applyFill="true" applyBorder="true" applyAlignment="true">
      <alignment horizontal="center" vertical="center" wrapText="true"/>
    </xf>
    <xf numFmtId="168" fontId="41" fillId="25" borderId="103" xfId="0" applyNumberFormat="true" applyFont="true" applyFill="true" applyBorder="true" applyAlignment="true">
      <alignment horizontal="center" vertical="center" wrapText="true"/>
    </xf>
    <xf numFmtId="168" fontId="41" fillId="25" borderId="137" xfId="0" applyNumberFormat="true" applyFont="true" applyFill="true" applyBorder="true" applyAlignment="true">
      <alignment horizontal="center" vertical="center" wrapText="true"/>
    </xf>
    <xf numFmtId="168" fontId="41" fillId="25" borderId="133" xfId="0" applyNumberFormat="true" applyFont="true" applyFill="true" applyBorder="true" applyAlignment="true">
      <alignment horizontal="center" vertical="center" wrapText="true"/>
    </xf>
    <xf numFmtId="168" fontId="41" fillId="25" borderId="132" xfId="0" applyNumberFormat="true" applyFont="true" applyFill="true" applyBorder="true" applyAlignment="true">
      <alignment horizontal="center" vertical="center" wrapText="true"/>
    </xf>
    <xf numFmtId="168" fontId="41" fillId="25" borderId="96" xfId="0" applyNumberFormat="true" applyFont="true" applyFill="true" applyBorder="true" applyAlignment="true">
      <alignment horizontal="center" vertical="center" wrapText="true"/>
    </xf>
    <xf numFmtId="167" fontId="41" fillId="25" borderId="103" xfId="0" applyNumberFormat="true" applyFont="true" applyFill="true" applyBorder="true" applyAlignment="true">
      <alignment horizontal="center" vertical="center" wrapText="true"/>
    </xf>
    <xf numFmtId="167" fontId="41" fillId="25" borderId="137" xfId="0" applyNumberFormat="true" applyFont="true" applyFill="true" applyBorder="true" applyAlignment="true">
      <alignment horizontal="center" vertical="center" wrapText="true"/>
    </xf>
    <xf numFmtId="167" fontId="41" fillId="25" borderId="133" xfId="0" applyNumberFormat="true" applyFont="true" applyFill="true" applyBorder="true" applyAlignment="true">
      <alignment horizontal="center" vertical="center" wrapText="true"/>
    </xf>
    <xf numFmtId="167" fontId="41" fillId="25" borderId="132" xfId="0" applyNumberFormat="true" applyFont="true" applyFill="true" applyBorder="true" applyAlignment="true">
      <alignment horizontal="center" vertical="center" wrapText="true"/>
    </xf>
    <xf numFmtId="167" fontId="41" fillId="25" borderId="96" xfId="0" applyNumberFormat="true" applyFont="true" applyFill="true" applyBorder="true" applyAlignment="true">
      <alignment horizontal="center" vertical="center" wrapText="true"/>
    </xf>
    <xf numFmtId="0" fontId="4" fillId="25" borderId="135" xfId="0" applyFont="true" applyFill="true" applyBorder="true" applyAlignment="true">
      <alignment horizontal="center" vertical="center" wrapText="true"/>
    </xf>
    <xf numFmtId="0" fontId="4" fillId="25" borderId="134" xfId="0" applyFont="true" applyFill="true" applyBorder="true" applyAlignment="true">
      <alignment horizontal="center" vertical="center" wrapText="true"/>
    </xf>
    <xf numFmtId="169" fontId="46" fillId="25" borderId="104" xfId="0" applyNumberFormat="true" applyFont="true" applyFill="true" applyBorder="true" applyAlignment="true">
      <alignment horizontal="center" vertical="center"/>
    </xf>
    <xf numFmtId="169" fontId="46" fillId="25" borderId="138" xfId="0" applyNumberFormat="true" applyFont="true" applyFill="true" applyBorder="true" applyAlignment="true">
      <alignment horizontal="center" vertical="center"/>
    </xf>
    <xf numFmtId="169" fontId="46" fillId="25" borderId="135" xfId="0" applyNumberFormat="true" applyFont="true" applyFill="true" applyBorder="true" applyAlignment="true">
      <alignment horizontal="center" vertical="center"/>
    </xf>
    <xf numFmtId="169" fontId="46" fillId="25" borderId="134" xfId="0" applyNumberFormat="true" applyFont="true" applyFill="true" applyBorder="true" applyAlignment="true">
      <alignment horizontal="center" vertical="center"/>
    </xf>
    <xf numFmtId="169" fontId="46" fillId="25" borderId="101" xfId="0" applyNumberFormat="true" applyFont="true" applyFill="true" applyBorder="true" applyAlignment="true">
      <alignment horizontal="center" vertical="center"/>
    </xf>
    <xf numFmtId="169" fontId="46" fillId="25" borderId="103" xfId="0" applyNumberFormat="true" applyFont="true" applyFill="true" applyBorder="true" applyAlignment="true">
      <alignment horizontal="center" vertical="center"/>
    </xf>
    <xf numFmtId="169" fontId="46" fillId="25" borderId="137" xfId="0" applyNumberFormat="true" applyFont="true" applyFill="true" applyBorder="true" applyAlignment="true">
      <alignment horizontal="center" vertical="center"/>
    </xf>
    <xf numFmtId="169" fontId="46" fillId="25" borderId="133" xfId="0" applyNumberFormat="true" applyFont="true" applyFill="true" applyBorder="true" applyAlignment="true">
      <alignment horizontal="center" vertical="center"/>
    </xf>
    <xf numFmtId="169" fontId="46" fillId="25" borderId="132" xfId="0" applyNumberFormat="true" applyFont="true" applyFill="true" applyBorder="true" applyAlignment="true">
      <alignment horizontal="center" vertical="center"/>
    </xf>
    <xf numFmtId="169" fontId="46" fillId="25" borderId="96" xfId="0" applyNumberFormat="true" applyFont="true" applyFill="true" applyBorder="true" applyAlignment="true">
      <alignment horizontal="center" vertical="center"/>
    </xf>
    <xf numFmtId="0" fontId="4" fillId="25" borderId="103" xfId="0" applyFont="true" applyFill="true" applyBorder="true" applyAlignment="true">
      <alignment horizontal="center" vertical="center" wrapText="true"/>
    </xf>
    <xf numFmtId="0" fontId="4" fillId="25" borderId="137" xfId="0" applyFont="true" applyFill="true" applyBorder="true" applyAlignment="true">
      <alignment horizontal="center" vertical="center" wrapText="true"/>
    </xf>
    <xf numFmtId="0" fontId="4" fillId="25" borderId="96" xfId="0" applyFont="true" applyFill="true" applyBorder="true" applyAlignment="true">
      <alignment horizontal="center" vertical="center" wrapText="true"/>
    </xf>
    <xf numFmtId="167" fontId="41" fillId="25" borderId="103" xfId="0" applyNumberFormat="true" applyFont="true" applyFill="true" applyBorder="true" applyAlignment="true">
      <alignment horizontal="center" vertical="center"/>
    </xf>
    <xf numFmtId="167" fontId="41" fillId="25" borderId="137" xfId="0" applyNumberFormat="true" applyFont="true" applyFill="true" applyBorder="true" applyAlignment="true">
      <alignment horizontal="center" vertical="center"/>
    </xf>
    <xf numFmtId="167" fontId="41" fillId="25" borderId="133" xfId="0" applyNumberFormat="true" applyFont="true" applyFill="true" applyBorder="true" applyAlignment="true">
      <alignment horizontal="center" vertical="center"/>
    </xf>
    <xf numFmtId="167" fontId="41" fillId="25" borderId="132" xfId="0" applyNumberFormat="true" applyFont="true" applyFill="true" applyBorder="true" applyAlignment="true">
      <alignment horizontal="center" vertical="center"/>
    </xf>
    <xf numFmtId="167" fontId="41" fillId="25" borderId="96" xfId="0" applyNumberFormat="true" applyFont="true" applyFill="true" applyBorder="true" applyAlignment="true">
      <alignment horizontal="center" vertical="center"/>
    </xf>
    <xf numFmtId="0" fontId="4" fillId="25" borderId="133" xfId="0" applyFont="true" applyFill="true" applyBorder="true" applyAlignment="true">
      <alignment horizontal="center" vertical="center" wrapText="true"/>
    </xf>
    <xf numFmtId="0" fontId="4" fillId="25" borderId="132" xfId="0" applyFont="true" applyFill="true" applyBorder="true" applyAlignment="true">
      <alignment horizontal="center" vertical="center" wrapText="true"/>
    </xf>
    <xf numFmtId="0" fontId="4" fillId="25" borderId="135" xfId="0" applyFont="true" applyFill="true" applyBorder="true" applyAlignment="true">
      <alignment horizontal="center" vertical="center"/>
    </xf>
    <xf numFmtId="0" fontId="4" fillId="25" borderId="134" xfId="0" applyFont="true" applyFill="true" applyBorder="true" applyAlignment="true">
      <alignment horizontal="center" vertical="center"/>
    </xf>
    <xf numFmtId="168" fontId="41" fillId="25" borderId="104" xfId="0" applyNumberFormat="true" applyFont="true" applyFill="true" applyBorder="true" applyAlignment="true">
      <alignment horizontal="center" vertical="center"/>
    </xf>
    <xf numFmtId="168" fontId="41" fillId="25" borderId="138" xfId="0" applyNumberFormat="true" applyFont="true" applyFill="true" applyBorder="true" applyAlignment="true">
      <alignment horizontal="center" vertical="center"/>
    </xf>
    <xf numFmtId="168" fontId="41" fillId="25" borderId="135" xfId="0" applyNumberFormat="true" applyFont="true" applyFill="true" applyBorder="true" applyAlignment="true">
      <alignment horizontal="center" vertical="center"/>
    </xf>
    <xf numFmtId="168" fontId="41" fillId="25" borderId="134" xfId="0" applyNumberFormat="true" applyFont="true" applyFill="true" applyBorder="true" applyAlignment="true">
      <alignment horizontal="center" vertical="center"/>
    </xf>
    <xf numFmtId="168" fontId="41" fillId="25" borderId="101" xfId="0" applyNumberFormat="true" applyFont="true" applyFill="true" applyBorder="true" applyAlignment="true">
      <alignment horizontal="center" vertical="center"/>
    </xf>
    <xf numFmtId="168" fontId="41" fillId="25" borderId="103" xfId="0" applyNumberFormat="true" applyFont="true" applyFill="true" applyBorder="true" applyAlignment="true">
      <alignment horizontal="center" vertical="center"/>
    </xf>
    <xf numFmtId="168" fontId="41" fillId="25" borderId="137" xfId="0" applyNumberFormat="true" applyFont="true" applyFill="true" applyBorder="true" applyAlignment="true">
      <alignment horizontal="center" vertical="center"/>
    </xf>
    <xf numFmtId="168" fontId="41" fillId="25" borderId="133" xfId="0" applyNumberFormat="true" applyFont="true" applyFill="true" applyBorder="true" applyAlignment="true">
      <alignment horizontal="center" vertical="center"/>
    </xf>
    <xf numFmtId="168" fontId="41" fillId="25" borderId="132" xfId="0" applyNumberFormat="true" applyFont="true" applyFill="true" applyBorder="true" applyAlignment="true">
      <alignment horizontal="center" vertical="center"/>
    </xf>
    <xf numFmtId="168" fontId="41" fillId="25" borderId="96" xfId="0" applyNumberFormat="true" applyFont="true" applyFill="true" applyBorder="true" applyAlignment="true">
      <alignment horizontal="center" vertical="center"/>
    </xf>
    <xf numFmtId="168" fontId="41" fillId="25" borderId="102" xfId="0" applyNumberFormat="true" applyFont="true" applyFill="true" applyBorder="true" applyAlignment="true">
      <alignment horizontal="center" vertical="center"/>
    </xf>
    <xf numFmtId="168" fontId="41" fillId="25" borderId="136" xfId="0" applyNumberFormat="true" applyFont="true" applyFill="true" applyBorder="true" applyAlignment="true">
      <alignment horizontal="center" vertical="center"/>
    </xf>
    <xf numFmtId="168" fontId="41" fillId="25" borderId="131" xfId="0" applyNumberFormat="true" applyFont="true" applyFill="true" applyBorder="true" applyAlignment="true">
      <alignment horizontal="center" vertical="center"/>
    </xf>
    <xf numFmtId="168" fontId="41" fillId="25" borderId="130" xfId="0" applyNumberFormat="true" applyFont="true" applyFill="true" applyBorder="true" applyAlignment="true">
      <alignment horizontal="center" vertical="center"/>
    </xf>
    <xf numFmtId="168" fontId="41" fillId="25" borderId="98" xfId="0" applyNumberFormat="true" applyFont="true" applyFill="true" applyBorder="true" applyAlignment="true">
      <alignment horizontal="center" vertical="center"/>
    </xf>
    <xf numFmtId="0" fontId="4" fillId="0" borderId="104" xfId="0" applyFont="true" applyFill="true" applyBorder="true" applyAlignment="true">
      <alignment vertical="center"/>
    </xf>
    <xf numFmtId="0" fontId="42" fillId="0" borderId="102" xfId="0" applyFont="true" applyFill="true" applyBorder="true" applyAlignment="true">
      <alignment horizontal="left" vertical="center"/>
    </xf>
    <xf numFmtId="0" fontId="46" fillId="0" borderId="104" xfId="0" applyFont="true" applyFill="true" applyBorder="true" applyAlignment="true">
      <alignment horizontal="left" vertical="center"/>
    </xf>
    <xf numFmtId="0" fontId="46" fillId="0" borderId="103" xfId="0" applyFont="true" applyFill="true" applyBorder="true" applyAlignment="true">
      <alignment horizontal="left" vertical="center"/>
    </xf>
    <xf numFmtId="0" fontId="4" fillId="0" borderId="103" xfId="0" applyFont="true" applyFill="true" applyBorder="true" applyAlignment="true">
      <alignment horizontal="center" vertical="center"/>
    </xf>
    <xf numFmtId="0" fontId="4" fillId="0" borderId="103" xfId="0" applyFont="true" applyFill="true" applyBorder="true" applyAlignment="true">
      <alignment vertical="center"/>
    </xf>
    <xf numFmtId="0" fontId="42" fillId="0" borderId="103" xfId="0" applyFont="true" applyFill="true" applyBorder="true" applyAlignment="true">
      <alignment horizontal="left" vertical="center"/>
    </xf>
    <xf numFmtId="0" fontId="42" fillId="0" borderId="101" xfId="0" applyFont="true" applyFill="true" applyBorder="true" applyAlignment="true">
      <alignment horizontal="left" vertical="center" wrapText="true"/>
    </xf>
    <xf numFmtId="0" fontId="46" fillId="0" borderId="101" xfId="0" applyFont="true" applyFill="true" applyBorder="true" applyAlignment="true">
      <alignment horizontal="left" vertical="center" wrapText="true"/>
    </xf>
    <xf numFmtId="0" fontId="4" fillId="3" borderId="140" xfId="0" applyFont="true" applyFill="true" applyBorder="true" applyAlignment="true">
      <alignment vertical="center" wrapText="true"/>
    </xf>
    <xf numFmtId="0" fontId="42" fillId="0" borderId="98" xfId="0" applyFont="true" applyFill="true" applyBorder="true" applyAlignment="true">
      <alignment horizontal="left" vertical="center" wrapText="true"/>
    </xf>
    <xf numFmtId="0" fontId="46" fillId="0" borderId="96" xfId="0" applyFont="true" applyFill="true" applyBorder="true" applyAlignment="true">
      <alignment horizontal="left" vertical="center" wrapText="true"/>
    </xf>
    <xf numFmtId="0" fontId="42" fillId="0" borderId="96" xfId="0" applyFont="true" applyFill="true" applyBorder="true" applyAlignment="true">
      <alignment horizontal="left" vertical="center" wrapText="true"/>
    </xf>
    <xf numFmtId="0" fontId="42" fillId="25" borderId="133" xfId="0" applyFont="true" applyFill="true" applyBorder="true" applyAlignment="true">
      <alignment horizontal="center" vertical="center" wrapText="true"/>
    </xf>
    <xf numFmtId="0" fontId="46" fillId="25" borderId="133" xfId="0" applyFont="true" applyFill="true" applyBorder="true" applyAlignment="true">
      <alignment horizontal="center" vertical="center" wrapText="true"/>
    </xf>
    <xf numFmtId="0" fontId="4" fillId="25" borderId="133" xfId="0" applyFont="true" applyFill="true" applyBorder="true" applyAlignment="true">
      <alignment horizontal="center" vertical="center"/>
    </xf>
    <xf numFmtId="0" fontId="42" fillId="25" borderId="137" xfId="0" applyFont="true" applyFill="true" applyBorder="true" applyAlignment="true">
      <alignment horizontal="center" vertical="center" wrapText="true"/>
    </xf>
    <xf numFmtId="0" fontId="46" fillId="25" borderId="137" xfId="0" applyFont="true" applyFill="true" applyBorder="true" applyAlignment="true">
      <alignment horizontal="center" vertical="center" wrapText="true"/>
    </xf>
    <xf numFmtId="168" fontId="14" fillId="25" borderId="137" xfId="0" applyNumberFormat="true" applyFont="true" applyFill="true" applyBorder="true" applyAlignment="true">
      <alignment horizontal="center" vertical="center"/>
    </xf>
    <xf numFmtId="0" fontId="42" fillId="25" borderId="103" xfId="0" applyFont="true" applyFill="true" applyBorder="true" applyAlignment="true">
      <alignment horizontal="center" vertical="center" wrapText="true"/>
    </xf>
    <xf numFmtId="0" fontId="46" fillId="25" borderId="103" xfId="0" applyFont="true" applyFill="true" applyBorder="true" applyAlignment="true">
      <alignment horizontal="center" vertical="center" wrapText="true"/>
    </xf>
    <xf numFmtId="0" fontId="4" fillId="25" borderId="103" xfId="0" applyFont="true" applyFill="true" applyBorder="true" applyAlignment="true">
      <alignment horizontal="center" vertical="center"/>
    </xf>
    <xf numFmtId="168" fontId="14" fillId="25" borderId="103" xfId="0" applyNumberFormat="true" applyFont="true" applyFill="true" applyBorder="true" applyAlignment="true">
      <alignment horizontal="center" vertical="center"/>
    </xf>
    <xf numFmtId="0" fontId="42" fillId="25" borderId="132" xfId="0" applyFont="true" applyFill="true" applyBorder="true" applyAlignment="true">
      <alignment horizontal="center" vertical="center" wrapText="true"/>
    </xf>
    <xf numFmtId="0" fontId="42" fillId="25" borderId="96" xfId="0" applyFont="true" applyFill="true" applyBorder="true" applyAlignment="true">
      <alignment horizontal="center" vertical="center" wrapText="true"/>
    </xf>
    <xf numFmtId="0" fontId="46" fillId="25" borderId="132" xfId="0" applyFont="true" applyFill="true" applyBorder="true" applyAlignment="true">
      <alignment horizontal="center" vertical="center" wrapText="true"/>
    </xf>
    <xf numFmtId="0" fontId="4" fillId="25" borderId="132" xfId="0" applyFont="true" applyFill="true" applyBorder="true" applyAlignment="true">
      <alignment horizontal="center" vertical="center"/>
    </xf>
    <xf numFmtId="0" fontId="46" fillId="25" borderId="96" xfId="0" applyFont="true" applyFill="true" applyBorder="true" applyAlignment="true">
      <alignment horizontal="center" vertical="center" wrapText="true"/>
    </xf>
    <xf numFmtId="168" fontId="14" fillId="25" borderId="133" xfId="0" applyNumberFormat="true" applyFont="true" applyFill="true" applyBorder="true" applyAlignment="true">
      <alignment horizontal="center" vertical="center"/>
    </xf>
    <xf numFmtId="168" fontId="14" fillId="25" borderId="132" xfId="0" applyNumberFormat="true" applyFont="true" applyFill="true" applyBorder="true" applyAlignment="true">
      <alignment horizontal="center" vertical="center"/>
    </xf>
    <xf numFmtId="168" fontId="14" fillId="25" borderId="96" xfId="0" applyNumberFormat="true" applyFont="true" applyFill="true" applyBorder="true" applyAlignment="true">
      <alignment horizontal="center" vertical="center"/>
    </xf>
    <xf numFmtId="0" fontId="4" fillId="0" borderId="101" xfId="0" applyFont="true" applyFill="true" applyBorder="true" applyAlignment="true">
      <alignment vertical="center" wrapText="true"/>
    </xf>
    <xf numFmtId="0" fontId="4" fillId="3" borderId="96" xfId="0" applyFont="true" applyFill="true" applyBorder="true" applyAlignment="true">
      <alignment vertical="center" wrapText="true"/>
    </xf>
    <xf numFmtId="0" fontId="4" fillId="0" borderId="96" xfId="0" applyFont="true" applyFill="true" applyBorder="true" applyAlignment="true">
      <alignment vertical="center" wrapText="true"/>
    </xf>
    <xf numFmtId="167" fontId="41" fillId="15" borderId="10" xfId="0" applyNumberFormat="true" applyFont="true" applyFill="true" applyBorder="true" applyAlignment="true">
      <alignment horizontal="right" vertical="center" wrapText="true"/>
    </xf>
    <xf numFmtId="0" fontId="42" fillId="15" borderId="10" xfId="0" applyFont="true" applyFill="true" applyBorder="true" applyAlignment="true">
      <alignment horizontal="center" vertical="center" wrapText="true"/>
    </xf>
    <xf numFmtId="0" fontId="42" fillId="15" borderId="10" xfId="0" applyFont="true" applyFill="true" applyBorder="true" applyAlignment="true">
      <alignment horizontal="left" vertical="center"/>
    </xf>
    <xf numFmtId="169" fontId="46" fillId="17" borderId="10" xfId="0" applyNumberFormat="true" applyFont="true" applyFill="true" applyBorder="true" applyAlignment="true">
      <alignment horizontal="right" vertical="center"/>
    </xf>
    <xf numFmtId="0" fontId="46" fillId="17" borderId="10" xfId="0" applyFont="true" applyFill="true" applyBorder="true" applyAlignment="true">
      <alignment horizontal="left" vertical="center"/>
    </xf>
    <xf numFmtId="0" fontId="74" fillId="17" borderId="6" xfId="0" applyFont="true" applyFill="true" applyBorder="true" applyAlignment="true">
      <alignment wrapText="true"/>
    </xf>
    <xf numFmtId="0" fontId="74" fillId="17" borderId="5" xfId="0" applyFont="true" applyFill="true" applyBorder="true" applyAlignment="true">
      <alignment wrapText="true"/>
    </xf>
    <xf numFmtId="0" fontId="74" fillId="17" borderId="3" xfId="0" applyFont="true" applyFill="true" applyBorder="true" applyAlignment="true">
      <alignment wrapText="true"/>
    </xf>
    <xf numFmtId="0" fontId="74" fillId="3" borderId="4" xfId="0" applyFont="true" applyFill="true" applyBorder="true"/>
    <xf numFmtId="0" fontId="74" fillId="17" borderId="4" xfId="0" applyFont="true" applyFill="true" applyBorder="true" applyAlignment="true">
      <alignment wrapText="true"/>
    </xf>
    <xf numFmtId="0" fontId="74" fillId="17" borderId="3" xfId="0" applyFont="true" applyFill="true" applyBorder="true" applyAlignment="true">
      <alignment horizontal="left" wrapText="true"/>
    </xf>
    <xf numFmtId="164" fontId="14" fillId="3" borderId="27" xfId="0" applyNumberFormat="true" applyFont="true" applyFill="true" applyBorder="true" applyAlignment="true" applyProtection="true">
      <alignment horizontal="center"/>
      <protection locked="false"/>
    </xf>
    <xf numFmtId="164" fontId="14" fillId="3" borderId="30" xfId="0" applyNumberFormat="true" applyFont="true" applyFill="true" applyBorder="true" applyAlignment="true" applyProtection="true">
      <alignment horizontal="center"/>
      <protection locked="false"/>
    </xf>
    <xf numFmtId="164" fontId="14" fillId="3" borderId="33" xfId="0" applyNumberFormat="true" applyFont="true" applyFill="true" applyBorder="true" applyAlignment="true" applyProtection="true">
      <alignment horizontal="center"/>
      <protection locked="false"/>
    </xf>
    <xf numFmtId="0" fontId="21" fillId="3" borderId="10" xfId="0" applyFont="true" applyFill="true" applyBorder="true" applyProtection="true">
      <protection locked="false"/>
    </xf>
    <xf numFmtId="0" fontId="25" fillId="15" borderId="10" xfId="0" applyFont="true" applyFill="true" applyBorder="true"/>
    <xf numFmtId="0" fontId="26" fillId="15" borderId="10" xfId="0" applyFont="true" applyFill="true" applyBorder="true"/>
    <xf numFmtId="0" fontId="4" fillId="15" borderId="10" xfId="0" applyFont="true" applyFill="true" applyBorder="true"/>
    <xf numFmtId="0" fontId="4" fillId="3" borderId="10" xfId="0" applyFont="true" applyFill="true" applyBorder="true"/>
    <xf numFmtId="0" fontId="27" fillId="15" borderId="10" xfId="0" applyFont="true" applyFill="true" applyBorder="true" applyAlignment="true">
      <alignment horizontal="center"/>
    </xf>
    <xf numFmtId="0" fontId="28" fillId="15" borderId="10" xfId="0" applyFont="true" applyFill="true" applyBorder="true" applyAlignment="true">
      <alignment horizontal="center"/>
    </xf>
    <xf numFmtId="0" fontId="29" fillId="15" borderId="10" xfId="0" applyFont="true" applyFill="true" applyBorder="true" applyAlignment="true">
      <alignment horizontal="center"/>
    </xf>
    <xf numFmtId="0" fontId="30" fillId="15" borderId="10" xfId="0" applyFont="true" applyFill="true" applyBorder="true" applyAlignment="true">
      <alignment horizontal="center"/>
    </xf>
    <xf numFmtId="0" fontId="24" fillId="15" borderId="10" xfId="0" applyFont="true" applyFill="true" applyBorder="true" applyAlignment="true">
      <alignment horizontal="center" wrapText="true"/>
    </xf>
    <xf numFmtId="0" fontId="31" fillId="15" borderId="10" xfId="0" applyFont="true" applyFill="true" applyBorder="true"/>
    <xf numFmtId="0" fontId="32" fillId="15" borderId="10" xfId="0" applyFont="true" applyFill="true" applyBorder="true" applyAlignment="true">
      <alignment horizontal="center"/>
    </xf>
    <xf numFmtId="0" fontId="33" fillId="15" borderId="10" xfId="0" applyFont="true" applyFill="true" applyBorder="true" applyAlignment="true">
      <alignment horizontal="center"/>
    </xf>
    <xf numFmtId="0" fontId="15" fillId="15" borderId="10" xfId="0" applyFont="true" applyFill="true" applyBorder="true" applyAlignment="true">
      <alignment horizontal="center"/>
    </xf>
    <xf numFmtId="0" fontId="34" fillId="15" borderId="10" xfId="0" applyFont="true" applyFill="true" applyBorder="true"/>
    <xf numFmtId="0" fontId="6" fillId="15" borderId="10" xfId="0" applyFont="true" applyFill="true" applyBorder="true" applyAlignment="true">
      <alignment horizontal="center"/>
    </xf>
    <xf numFmtId="0" fontId="24" fillId="15" borderId="10" xfId="0" applyFont="true" applyFill="true" applyBorder="true"/>
    <xf numFmtId="0" fontId="35" fillId="15" borderId="10" xfId="0" applyFont="true" applyFill="true" applyBorder="true" applyAlignment="true">
      <alignment horizontal="center"/>
    </xf>
    <xf numFmtId="0" fontId="36" fillId="15" borderId="10" xfId="0" applyFont="true" applyFill="true" applyBorder="true"/>
    <xf numFmtId="0" fontId="37" fillId="15" borderId="10" xfId="0" applyFont="true" applyFill="true" applyBorder="true"/>
    <xf numFmtId="0" fontId="38" fillId="15" borderId="10" xfId="0" applyFont="true" applyFill="true" applyBorder="true"/>
    <xf numFmtId="0" fontId="23" fillId="15" borderId="10" xfId="0" applyFont="true" applyFill="true" applyBorder="true" applyAlignment="true">
      <alignment horizontal="center" vertical="center"/>
    </xf>
    <xf numFmtId="0" fontId="39" fillId="4" borderId="10" xfId="0" applyFont="true" applyFill="true" applyBorder="true" applyAlignment="true">
      <alignment horizontal="center" vertical="center"/>
    </xf>
    <xf numFmtId="0" fontId="13" fillId="15" borderId="10" xfId="0" applyFont="true" applyFill="true" applyBorder="true"/>
    <xf numFmtId="0" fontId="7" fillId="15" borderId="10" xfId="0" applyFont="true" applyFill="true" applyBorder="true" applyAlignment="true">
      <alignment horizontal="left" indent="1"/>
    </xf>
    <xf numFmtId="0" fontId="33" fillId="15" borderId="10" xfId="0" applyFont="true" applyFill="true" applyBorder="true" applyAlignment="true">
      <alignment horizontal="left" indent="1"/>
    </xf>
    <xf numFmtId="0" fontId="40" fillId="15" borderId="10" xfId="0" applyFont="true" applyFill="true" applyBorder="true" applyAlignment="true">
      <alignment horizontal="left" indent="1"/>
    </xf>
    <xf numFmtId="0" fontId="33" fillId="15" borderId="10" xfId="0" applyFont="true" applyFill="true" applyBorder="true" applyAlignment="true">
      <alignment horizontal="left" indent="2"/>
    </xf>
    <xf numFmtId="0" fontId="21" fillId="3" borderId="10" xfId="0" applyFont="true" applyFill="true" applyBorder="true"/>
    <xf numFmtId="1" fontId="4" fillId="4" borderId="2" xfId="0" applyNumberFormat="true" applyFont="true" applyFill="true" applyBorder="true" applyAlignment="true" applyProtection="true">
      <alignment horizontal="center"/>
    </xf>
    <xf numFmtId="1" fontId="4" fillId="4" borderId="6" xfId="0" applyNumberFormat="true" applyFont="true" applyFill="true" applyBorder="true" applyAlignment="true" applyProtection="true">
      <alignment horizontal="center"/>
    </xf>
    <xf numFmtId="164" fontId="19" fillId="3" borderId="10" xfId="0" applyNumberFormat="true" applyFont="true" applyFill="true" applyBorder="true" applyAlignment="true" applyProtection="true">
      <protection locked="false"/>
    </xf>
    <xf numFmtId="0" fontId="4" fillId="3" borderId="10" xfId="0" applyFont="true" applyFill="true" applyBorder="true" applyProtection="true">
      <protection locked="false"/>
    </xf>
    <xf numFmtId="0" fontId="4" fillId="3" borderId="10" xfId="0" applyNumberFormat="true" applyFont="true" applyFill="true" applyBorder="true" applyProtection="true">
      <protection locked="false"/>
    </xf>
    <xf numFmtId="0" fontId="4" fillId="3" borderId="10" xfId="0" applyFont="true" applyFill="true" applyBorder="true" applyAlignment="true" applyProtection="true">
      <alignment horizontal="center"/>
      <protection locked="false"/>
    </xf>
    <xf numFmtId="1" fontId="9" fillId="3" borderId="10" xfId="0" applyNumberFormat="true" applyFont="true" applyFill="true" applyBorder="true" applyAlignment="true" applyProtection="true">
      <alignment horizontal="center"/>
      <protection locked="false"/>
    </xf>
    <xf numFmtId="0" fontId="7" fillId="3" borderId="10" xfId="0" applyFont="true" applyFill="true" applyBorder="true" applyProtection="true">
      <protection locked="false"/>
    </xf>
    <xf numFmtId="0" fontId="12" fillId="4" borderId="13" xfId="0" applyFont="true" applyFill="true" applyBorder="true" applyAlignment="true" applyProtection="true">
      <alignment horizontal="center" vertical="center" wrapText="true"/>
      <protection locked="false"/>
    </xf>
    <xf numFmtId="1" fontId="12" fillId="4" borderId="14" xfId="0" applyNumberFormat="true" applyFont="true" applyFill="true" applyBorder="true" applyAlignment="true" applyProtection="true">
      <alignment horizontal="center" vertical="center" wrapText="true"/>
      <protection locked="false"/>
    </xf>
    <xf numFmtId="0" fontId="12" fillId="4" borderId="15" xfId="0" applyFont="true" applyFill="true" applyBorder="true" applyAlignment="true" applyProtection="true">
      <alignment horizontal="center" vertical="center" wrapText="true"/>
      <protection locked="false"/>
    </xf>
    <xf numFmtId="0" fontId="12" fillId="3" borderId="10" xfId="0" applyFont="true" applyFill="true" applyBorder="true" applyProtection="true">
      <protection locked="false"/>
    </xf>
    <xf numFmtId="164" fontId="14" fillId="9" borderId="16" xfId="0" applyNumberFormat="true" applyFont="true" applyFill="true" applyBorder="true" applyAlignment="true" applyProtection="true">
      <alignment horizontal="center"/>
      <protection locked="false"/>
    </xf>
    <xf numFmtId="164" fontId="14" fillId="6" borderId="17" xfId="0" applyNumberFormat="true" applyFont="true" applyFill="true" applyBorder="true" applyAlignment="true" applyProtection="true">
      <alignment horizontal="center"/>
      <protection locked="false"/>
    </xf>
    <xf numFmtId="164" fontId="14" fillId="7" borderId="17" xfId="0" applyNumberFormat="true" applyFont="true" applyFill="true" applyBorder="true" applyAlignment="true" applyProtection="true">
      <alignment horizontal="center"/>
      <protection locked="false"/>
    </xf>
    <xf numFmtId="164" fontId="14" fillId="8" borderId="20" xfId="0" applyNumberFormat="true" applyFont="true" applyFill="true" applyBorder="true" applyAlignment="true" applyProtection="true">
      <alignment horizontal="center"/>
      <protection locked="false"/>
    </xf>
    <xf numFmtId="1" fontId="4" fillId="4" borderId="6" xfId="0" applyNumberFormat="true" applyFont="true" applyFill="true" applyBorder="true" applyAlignment="true" applyProtection="true">
      <alignment horizontal="center"/>
      <protection locked="false"/>
    </xf>
    <xf numFmtId="164" fontId="14" fillId="9" borderId="8" xfId="0" applyNumberFormat="true" applyFont="true" applyFill="true" applyBorder="true" applyAlignment="true" applyProtection="true">
      <alignment horizontal="center"/>
      <protection locked="false"/>
    </xf>
    <xf numFmtId="164" fontId="14" fillId="6" borderId="9" xfId="0" applyNumberFormat="true" applyFont="true" applyFill="true" applyBorder="true" applyAlignment="true" applyProtection="true">
      <alignment horizontal="center"/>
      <protection locked="false"/>
    </xf>
    <xf numFmtId="164" fontId="14" fillId="7" borderId="9" xfId="0" applyNumberFormat="true" applyFont="true" applyFill="true" applyBorder="true" applyAlignment="true" applyProtection="true">
      <alignment horizontal="center"/>
      <protection locked="false"/>
    </xf>
    <xf numFmtId="164" fontId="14" fillId="8" borderId="22" xfId="0" applyNumberFormat="true" applyFont="true" applyFill="true" applyBorder="true" applyAlignment="true" applyProtection="true">
      <alignment horizontal="center"/>
      <protection locked="false"/>
    </xf>
    <xf numFmtId="0" fontId="12" fillId="4" borderId="18" xfId="0" applyFont="true" applyFill="true" applyBorder="true" applyAlignment="true" applyProtection="true">
      <alignment horizontal="center" vertical="center" wrapText="true"/>
      <protection locked="false"/>
    </xf>
    <xf numFmtId="0" fontId="12" fillId="4" borderId="14" xfId="0" applyFont="true" applyFill="true" applyBorder="true" applyAlignment="true" applyProtection="true">
      <alignment horizontal="center" vertical="center" wrapText="true"/>
      <protection locked="false"/>
    </xf>
    <xf numFmtId="164" fontId="14" fillId="4" borderId="16" xfId="0" applyNumberFormat="true" applyFont="true" applyFill="true" applyBorder="true" applyAlignment="true" applyProtection="true">
      <alignment horizontal="center" vertical="center"/>
      <protection locked="false"/>
    </xf>
    <xf numFmtId="164" fontId="14" fillId="9" borderId="17" xfId="0" applyNumberFormat="true" applyFont="true" applyFill="true" applyBorder="true" applyAlignment="true" applyProtection="true">
      <alignment horizontal="center" vertical="center"/>
      <protection locked="false"/>
    </xf>
    <xf numFmtId="164" fontId="14" fillId="10" borderId="17" xfId="0" applyNumberFormat="true" applyFont="true" applyFill="true" applyBorder="true" applyAlignment="true" applyProtection="true">
      <alignment horizontal="center" vertical="center"/>
      <protection locked="false"/>
    </xf>
    <xf numFmtId="164" fontId="14" fillId="11" borderId="17" xfId="0" applyNumberFormat="true" applyFont="true" applyFill="true" applyBorder="true" applyAlignment="true" applyProtection="true">
      <alignment horizontal="center" vertical="center"/>
      <protection locked="false"/>
    </xf>
    <xf numFmtId="164" fontId="14" fillId="12" borderId="20" xfId="0" applyNumberFormat="true" applyFont="true" applyFill="true" applyBorder="true" applyAlignment="true" applyProtection="true">
      <alignment horizontal="center" vertical="center"/>
      <protection locked="false"/>
    </xf>
    <xf numFmtId="164" fontId="14" fillId="6" borderId="17" xfId="0" applyNumberFormat="true" applyFont="true" applyFill="true" applyBorder="true" applyAlignment="true" applyProtection="true">
      <alignment horizontal="center" vertical="center"/>
      <protection locked="false"/>
    </xf>
    <xf numFmtId="164" fontId="14" fillId="7" borderId="17" xfId="0" applyNumberFormat="true" applyFont="true" applyFill="true" applyBorder="true" applyAlignment="true" applyProtection="true">
      <alignment horizontal="center" vertical="center"/>
      <protection locked="false"/>
    </xf>
    <xf numFmtId="164" fontId="14" fillId="8" borderId="20" xfId="0" applyNumberFormat="true" applyFont="true" applyFill="true" applyBorder="true" applyAlignment="true" applyProtection="true">
      <alignment horizontal="center" vertical="center"/>
      <protection locked="false"/>
    </xf>
    <xf numFmtId="0" fontId="4" fillId="3" borderId="10" xfId="0" applyFont="true" applyFill="true" applyBorder="true" applyAlignment="true" applyProtection="true">
      <alignment vertical="center"/>
      <protection locked="false"/>
    </xf>
    <xf numFmtId="164" fontId="14" fillId="4" borderId="8" xfId="0" applyNumberFormat="true" applyFont="true" applyFill="true" applyBorder="true" applyAlignment="true" applyProtection="true">
      <alignment horizontal="center" vertical="center"/>
      <protection locked="false"/>
    </xf>
    <xf numFmtId="164" fontId="14" fillId="9" borderId="9" xfId="0" applyNumberFormat="true" applyFont="true" applyFill="true" applyBorder="true" applyAlignment="true" applyProtection="true">
      <alignment horizontal="center" vertical="center"/>
      <protection locked="false"/>
    </xf>
    <xf numFmtId="164" fontId="14" fillId="6" borderId="9" xfId="0" applyNumberFormat="true" applyFont="true" applyFill="true" applyBorder="true" applyAlignment="true" applyProtection="true">
      <alignment horizontal="center" vertical="center"/>
      <protection locked="false"/>
    </xf>
    <xf numFmtId="164" fontId="14" fillId="7" borderId="9" xfId="0" applyNumberFormat="true" applyFont="true" applyFill="true" applyBorder="true" applyAlignment="true" applyProtection="true">
      <alignment horizontal="center" vertical="center"/>
      <protection locked="false"/>
    </xf>
    <xf numFmtId="164" fontId="14" fillId="8" borderId="22" xfId="0" applyNumberFormat="true" applyFont="true" applyFill="true" applyBorder="true" applyAlignment="true" applyProtection="true">
      <alignment horizontal="center" vertical="center"/>
      <protection locked="false"/>
    </xf>
    <xf numFmtId="1" fontId="4" fillId="4" borderId="4" xfId="0" applyNumberFormat="true" applyFont="true" applyFill="true" applyBorder="true" applyAlignment="true" applyProtection="true">
      <alignment horizontal="center"/>
      <protection locked="false"/>
    </xf>
    <xf numFmtId="164" fontId="14" fillId="3" borderId="19" xfId="0" applyNumberFormat="true" applyFont="true" applyFill="true" applyBorder="true" applyAlignment="true" applyProtection="true">
      <alignment horizontal="center"/>
      <protection locked="false"/>
    </xf>
    <xf numFmtId="164" fontId="14" fillId="3" borderId="23" xfId="0" applyNumberFormat="true" applyFont="true" applyFill="true" applyBorder="true" applyAlignment="true" applyProtection="true">
      <alignment horizontal="center"/>
      <protection locked="false"/>
    </xf>
    <xf numFmtId="164" fontId="14" fillId="3" borderId="11" xfId="0" applyNumberFormat="true" applyFont="true" applyFill="true" applyBorder="true" applyAlignment="true" applyProtection="true">
      <alignment horizontal="center"/>
      <protection locked="false"/>
    </xf>
    <xf numFmtId="164" fontId="14" fillId="3" borderId="20" xfId="0" applyNumberFormat="true" applyFont="true" applyFill="true" applyBorder="true" applyAlignment="true" applyProtection="true">
      <alignment horizontal="center"/>
      <protection locked="false"/>
    </xf>
    <xf numFmtId="164" fontId="14" fillId="3" borderId="21" xfId="0" applyNumberFormat="true" applyFont="true" applyFill="true" applyBorder="true" applyAlignment="true" applyProtection="true">
      <alignment horizontal="center"/>
      <protection locked="false"/>
    </xf>
    <xf numFmtId="164" fontId="14" fillId="3" borderId="7" xfId="0" applyNumberFormat="true" applyFont="true" applyFill="true" applyBorder="true" applyAlignment="true" applyProtection="true">
      <alignment horizontal="center"/>
      <protection locked="false"/>
    </xf>
    <xf numFmtId="164" fontId="14" fillId="3" borderId="12" xfId="0" applyNumberFormat="true" applyFont="true" applyFill="true" applyBorder="true" applyAlignment="true" applyProtection="true">
      <alignment horizontal="center"/>
      <protection locked="false"/>
    </xf>
    <xf numFmtId="164" fontId="14" fillId="3" borderId="22" xfId="0" applyNumberFormat="true" applyFont="true" applyFill="true" applyBorder="true" applyAlignment="true" applyProtection="true">
      <alignment horizontal="center"/>
      <protection locked="false"/>
    </xf>
    <xf numFmtId="0" fontId="4" fillId="3" borderId="24" xfId="0" applyFont="true" applyFill="true" applyBorder="true" applyProtection="true">
      <protection locked="false"/>
    </xf>
    <xf numFmtId="0" fontId="4" fillId="3" borderId="25" xfId="0" applyFont="true" applyFill="true" applyBorder="true" applyProtection="true">
      <protection locked="false"/>
    </xf>
    <xf numFmtId="0" fontId="7" fillId="4" borderId="26" xfId="0" applyFont="true" applyFill="true" applyBorder="true" applyAlignment="true" applyProtection="true">
      <alignment horizontal="center" vertical="center"/>
      <protection locked="false"/>
    </xf>
    <xf numFmtId="0" fontId="12" fillId="4" borderId="25" xfId="0" applyFont="true" applyFill="true" applyBorder="true" applyAlignment="true" applyProtection="true">
      <alignment horizontal="center" vertical="center"/>
      <protection locked="false"/>
    </xf>
    <xf numFmtId="0" fontId="12" fillId="4" borderId="18" xfId="0" applyFont="true" applyFill="true" applyBorder="true" applyAlignment="true" applyProtection="true">
      <alignment horizontal="center" vertical="center"/>
      <protection locked="false"/>
    </xf>
    <xf numFmtId="0" fontId="14" fillId="3" borderId="10" xfId="0" applyFont="true" applyFill="true" applyBorder="true" applyProtection="true">
      <protection locked="false"/>
    </xf>
    <xf numFmtId="0" fontId="12" fillId="4" borderId="26" xfId="0" applyFont="true" applyFill="true" applyBorder="true" applyAlignment="true" applyProtection="true">
      <alignment horizontal="center" vertical="center" wrapText="true"/>
      <protection locked="false"/>
    </xf>
    <xf numFmtId="164" fontId="4" fillId="3" borderId="10" xfId="0" applyNumberFormat="true" applyFont="true" applyFill="true" applyBorder="true" applyProtection="true">
      <protection locked="false"/>
    </xf>
    <xf numFmtId="0" fontId="16" fillId="3" borderId="4" xfId="0" applyFont="true" applyFill="true" applyBorder="true" applyAlignment="true" applyProtection="true">
      <alignment vertical="center" textRotation="90"/>
      <protection locked="false"/>
    </xf>
    <xf numFmtId="164" fontId="14" fillId="3" borderId="29" xfId="0" applyNumberFormat="true" applyFont="true" applyFill="true" applyBorder="true" applyAlignment="true" applyProtection="true">
      <alignment horizontal="center"/>
      <protection locked="false"/>
    </xf>
    <xf numFmtId="164" fontId="14" fillId="3" borderId="10" xfId="0" applyNumberFormat="true" applyFont="true" applyFill="true" applyBorder="true" applyAlignment="true" applyProtection="true">
      <alignment horizontal="center"/>
      <protection locked="false"/>
    </xf>
    <xf numFmtId="164" fontId="14" fillId="3" borderId="28" xfId="0" applyNumberFormat="true" applyFont="true" applyFill="true" applyBorder="true" applyAlignment="true" applyProtection="true">
      <alignment horizontal="center"/>
      <protection locked="false"/>
    </xf>
    <xf numFmtId="164" fontId="14" fillId="3" borderId="32" xfId="0" applyNumberFormat="true" applyFont="true" applyFill="true" applyBorder="true" applyAlignment="true" applyProtection="true">
      <alignment horizontal="center"/>
      <protection locked="false"/>
    </xf>
    <xf numFmtId="164" fontId="14" fillId="3" borderId="31" xfId="0" applyNumberFormat="true" applyFont="true" applyFill="true" applyBorder="true" applyAlignment="true" applyProtection="true">
      <alignment horizontal="center"/>
      <protection locked="false"/>
    </xf>
    <xf numFmtId="1" fontId="4" fillId="3" borderId="10" xfId="0" applyNumberFormat="true" applyFont="true" applyFill="true" applyBorder="true" applyProtection="true">
      <protection locked="false"/>
    </xf>
    <xf numFmtId="164" fontId="14" fillId="3" borderId="35" xfId="0" applyNumberFormat="true" applyFont="true" applyFill="true" applyBorder="true" applyAlignment="true" applyProtection="true">
      <alignment horizontal="center"/>
      <protection locked="false"/>
    </xf>
    <xf numFmtId="164" fontId="14" fillId="3" borderId="5" xfId="0" applyNumberFormat="true" applyFont="true" applyFill="true" applyBorder="true" applyAlignment="true" applyProtection="true">
      <alignment horizontal="center"/>
      <protection locked="false"/>
    </xf>
    <xf numFmtId="164" fontId="14" fillId="3" borderId="6" xfId="0" applyNumberFormat="true" applyFont="true" applyFill="true" applyBorder="true" applyAlignment="true" applyProtection="true">
      <alignment horizontal="center"/>
      <protection locked="false"/>
    </xf>
    <xf numFmtId="164" fontId="14" fillId="3" borderId="34" xfId="0" applyNumberFormat="true" applyFont="true" applyFill="true" applyBorder="true" applyAlignment="true" applyProtection="true">
      <alignment horizontal="center"/>
      <protection locked="false"/>
    </xf>
    <xf numFmtId="0" fontId="4" fillId="3" borderId="12" xfId="0" applyFont="true" applyFill="true" applyBorder="true" applyProtection="true">
      <protection locked="false"/>
    </xf>
    <xf numFmtId="0" fontId="4" fillId="3" borderId="10" xfId="0" applyFont="true" applyFill="true" applyBorder="true" applyProtection="true">
      <protection locked="false"/>
    </xf>
    <xf numFmtId="164" fontId="4" fillId="3" borderId="10" xfId="0" applyNumberFormat="true" applyFont="true" applyFill="true" applyBorder="true" applyAlignment="true" applyProtection="true">
      <alignment horizontal="center"/>
      <protection locked="false"/>
    </xf>
    <xf numFmtId="164" fontId="14" fillId="3" borderId="10" xfId="0" applyNumberFormat="true" applyFont="true" applyFill="true" applyBorder="true" applyAlignment="true" applyProtection="true">
      <alignment horizontal="center"/>
      <protection locked="false"/>
    </xf>
    <xf numFmtId="0" fontId="4" fillId="4" borderId="26" xfId="0" applyFont="true" applyFill="true" applyBorder="true" applyAlignment="true" applyProtection="true">
      <alignment horizontal="center" vertical="center"/>
      <protection locked="false"/>
    </xf>
    <xf numFmtId="164" fontId="14" fillId="5" borderId="16" xfId="0" applyNumberFormat="true" applyFont="true" applyFill="true" applyBorder="true" applyAlignment="true" applyProtection="true">
      <alignment horizontal="center"/>
      <protection locked="false"/>
    </xf>
    <xf numFmtId="164" fontId="14" fillId="5" borderId="8" xfId="0" applyNumberFormat="true" applyFont="true" applyFill="true" applyBorder="true" applyAlignment="true" applyProtection="true">
      <alignment horizontal="center"/>
      <protection locked="false"/>
    </xf>
    <xf numFmtId="164" fontId="14" fillId="5" borderId="17" xfId="0" applyNumberFormat="true" applyFont="true" applyFill="true" applyBorder="true" applyAlignment="true" applyProtection="true">
      <alignment horizontal="center" vertical="center"/>
      <protection locked="false"/>
    </xf>
    <xf numFmtId="164" fontId="14" fillId="5" borderId="9" xfId="0" applyNumberFormat="true" applyFont="true" applyFill="true" applyBorder="true" applyAlignment="true" applyProtection="true">
      <alignment horizontal="center" vertical="center"/>
      <protection locked="false"/>
    </xf>
    <xf numFmtId="0" fontId="6" fillId="0" borderId="10" xfId="0" applyFont="true" applyFill="true" applyBorder="true" applyAlignment="true" applyProtection="true">
      <alignment horizontal="center" vertical="center"/>
      <protection locked="false"/>
    </xf>
    <xf numFmtId="0" fontId="4" fillId="3" borderId="10" xfId="0" applyFont="true" applyFill="true" applyBorder="true" applyAlignment="true" applyProtection="true">
      <alignment horizontal="center" vertical="center"/>
      <protection locked="false"/>
    </xf>
    <xf numFmtId="0" fontId="4" fillId="0" borderId="10" xfId="0" applyFont="true" applyFill="true" applyBorder="true" applyProtection="true">
      <protection locked="false"/>
    </xf>
    <xf numFmtId="1" fontId="9" fillId="3" borderId="10" xfId="0" applyNumberFormat="true" applyFont="true" applyFill="true" applyBorder="true" applyAlignment="true" applyProtection="true">
      <alignment horizontal="center" vertical="center"/>
      <protection locked="false"/>
    </xf>
    <xf numFmtId="0" fontId="4" fillId="17" borderId="10" xfId="0" applyFont="true" applyFill="true" applyBorder="true" applyAlignment="true">
      <alignment wrapText="true"/>
    </xf>
    <xf numFmtId="0" fontId="46" fillId="17" borderId="10" xfId="0" applyFont="true" applyFill="true" applyBorder="true" applyAlignment="true">
      <alignment horizontal="left" vertical="top"/>
    </xf>
    <xf numFmtId="169" fontId="46" fillId="17" borderId="10" xfId="0" applyNumberFormat="true" applyFont="true" applyFill="true" applyBorder="true" applyAlignment="true">
      <alignment horizontal="right" vertical="top" wrapText="true"/>
    </xf>
    <xf numFmtId="0" fontId="50" fillId="20" borderId="61" xfId="0" applyFont="true" applyFill="true" applyBorder="true" applyAlignment="true">
      <alignment vertical="center"/>
    </xf>
    <xf numFmtId="0" fontId="50" fillId="9" borderId="61" xfId="0" applyFont="true" applyFill="true" applyBorder="true" applyAlignment="true">
      <alignment vertical="center"/>
    </xf>
    <xf numFmtId="0" fontId="50" fillId="21" borderId="61" xfId="0" applyFont="true" applyFill="true" applyBorder="true" applyAlignment="true">
      <alignment vertical="center"/>
    </xf>
    <xf numFmtId="0" fontId="50" fillId="22" borderId="1" xfId="0" applyFont="true" applyFill="true" applyBorder="true" applyAlignment="true">
      <alignment vertical="center"/>
    </xf>
    <xf numFmtId="0" fontId="15" fillId="3" borderId="10" xfId="0" applyFont="true" applyFill="true" applyBorder="true" applyAlignment="true">
      <alignment horizontal="right"/>
    </xf>
    <xf numFmtId="0" fontId="44" fillId="17" borderId="10" xfId="0" applyFont="true" applyFill="true" applyBorder="true" applyAlignment="true">
      <alignment horizontal="left"/>
    </xf>
    <xf numFmtId="0" fontId="44" fillId="17" borderId="10" xfId="0" applyFont="true" applyFill="true" applyBorder="true" applyAlignment="true"/>
    <xf numFmtId="0" fontId="4" fillId="3" borderId="10" xfId="0" applyFont="true" applyFill="true" applyBorder="true" applyAlignment="true"/>
    <xf numFmtId="0" fontId="4" fillId="3" borderId="10" xfId="0" applyFont="true" applyFill="true" applyBorder="true"/>
    <xf numFmtId="0" fontId="4" fillId="17" borderId="10" xfId="0" applyFont="true" applyFill="true" applyBorder="true" applyAlignment="true">
      <alignment wrapText="true"/>
    </xf>
    <xf numFmtId="0" fontId="44" fillId="15" borderId="10" xfId="0" applyFont="true" applyFill="true" applyBorder="true" applyAlignment="true">
      <alignment horizontal="left"/>
    </xf>
    <xf numFmtId="0" fontId="43" fillId="17" borderId="10" xfId="0" applyFont="true" applyFill="true" applyBorder="true" applyAlignment="true">
      <alignment wrapText="true"/>
    </xf>
    <xf numFmtId="0" fontId="45" fillId="3" borderId="10" xfId="0" applyFont="true" applyFill="true" applyBorder="true"/>
    <xf numFmtId="0" fontId="52" fillId="17" borderId="10" xfId="0" applyFont="true" applyFill="true" applyBorder="true" applyAlignment="true">
      <alignment wrapText="true"/>
    </xf>
    <xf numFmtId="0" fontId="51" fillId="17" borderId="10" xfId="0" applyFont="true" applyFill="true" applyBorder="true" applyAlignment="true">
      <alignment wrapText="true"/>
    </xf>
    <xf numFmtId="169" fontId="46" fillId="17" borderId="10" xfId="0" applyNumberFormat="true" applyFont="true" applyFill="true" applyBorder="true" applyAlignment="true">
      <alignment horizontal="right" vertical="top" wrapText="true"/>
    </xf>
    <xf numFmtId="0" fontId="0" fillId="0" borderId="0" xfId="0" applyAlignment="true">
      <alignment vertical="center"/>
    </xf>
    <xf numFmtId="0" fontId="4" fillId="17" borderId="10" xfId="0" applyFont="true" applyFill="true" applyBorder="true" applyAlignment="true">
      <alignment vertical="center" wrapText="true"/>
    </xf>
    <xf numFmtId="0" fontId="0" fillId="0" borderId="10" xfId="0" applyBorder="true" applyAlignment="true">
      <alignment vertical="center"/>
    </xf>
    <xf numFmtId="0" fontId="4" fillId="17" borderId="10" xfId="0" applyFont="true" applyFill="true" applyBorder="true" applyAlignment="true">
      <alignment vertical="center"/>
    </xf>
    <xf numFmtId="0" fontId="4" fillId="17" borderId="10" xfId="0" applyFont="true" applyFill="true" applyBorder="true" applyAlignment="true"/>
    <xf numFmtId="0" fontId="4" fillId="3" borderId="10" xfId="0" applyFont="true" applyFill="true" applyBorder="true" applyAlignment="true">
      <alignment vertical="center"/>
    </xf>
    <xf numFmtId="0" fontId="4" fillId="15" borderId="10" xfId="0" applyFont="true" applyFill="true" applyBorder="true" applyAlignment="true"/>
    <xf numFmtId="0" fontId="50" fillId="19" borderId="1" xfId="0" applyFont="true" applyFill="true" applyBorder="true" applyAlignment="true">
      <alignment vertical="center"/>
    </xf>
    <xf numFmtId="0" fontId="55" fillId="15" borderId="3" xfId="0" applyFont="true" applyFill="true" applyBorder="true" applyAlignment="true">
      <alignment horizontal="left"/>
    </xf>
    <xf numFmtId="0" fontId="27" fillId="17" borderId="4" xfId="0" applyFont="true" applyFill="true" applyBorder="true" applyAlignment="true"/>
    <xf numFmtId="0" fontId="55" fillId="17" borderId="10" xfId="0" applyFont="true" applyFill="true" applyBorder="true" applyAlignment="true"/>
    <xf numFmtId="0" fontId="57" fillId="3" borderId="4" xfId="0" applyFont="true" applyFill="true" applyBorder="true" applyAlignment="true"/>
    <xf numFmtId="0" fontId="55" fillId="17" borderId="10" xfId="0" applyFont="true" applyFill="true" applyBorder="true" applyAlignment="true">
      <alignment horizontal="left"/>
    </xf>
    <xf numFmtId="0" fontId="55" fillId="17" borderId="3" xfId="0" applyFont="true" applyFill="true" applyBorder="true" applyAlignment="true">
      <alignment horizontal="left"/>
    </xf>
    <xf numFmtId="0" fontId="55" fillId="15" borderId="3" xfId="0" applyFont="true" applyFill="true" applyBorder="true" applyAlignment="true">
      <alignment vertical="center"/>
    </xf>
    <xf numFmtId="0" fontId="27" fillId="17" borderId="4" xfId="0" applyFont="true" applyFill="true" applyBorder="true" applyAlignment="true">
      <alignment vertical="center"/>
    </xf>
    <xf numFmtId="0" fontId="55" fillId="17" borderId="1" xfId="0" applyFont="true" applyFill="true" applyBorder="true" applyAlignment="true">
      <alignment vertical="center"/>
    </xf>
    <xf numFmtId="0" fontId="27" fillId="3" borderId="2" xfId="0" applyFont="true" applyFill="true" applyBorder="true" applyAlignment="true">
      <alignment vertical="center"/>
    </xf>
    <xf numFmtId="0" fontId="55" fillId="17" borderId="3" xfId="0" applyFont="true" applyFill="true" applyBorder="true" applyAlignment="true">
      <alignment vertical="center"/>
    </xf>
    <xf numFmtId="0" fontId="27" fillId="3" borderId="4" xfId="0" applyFont="true" applyFill="true" applyBorder="true" applyAlignment="true">
      <alignment vertical="center"/>
    </xf>
    <xf numFmtId="0" fontId="56" fillId="17" borderId="3" xfId="0" applyFont="true" applyFill="true" applyBorder="true" applyAlignment="true">
      <alignment vertical="center"/>
    </xf>
    <xf numFmtId="0" fontId="56" fillId="3" borderId="4" xfId="0" applyFont="true" applyFill="true" applyBorder="true" applyAlignment="true">
      <alignment vertical="center"/>
    </xf>
    <xf numFmtId="0" fontId="56" fillId="3" borderId="3" xfId="0" applyFont="true" applyFill="true" applyBorder="true" applyAlignment="true">
      <alignment vertical="center"/>
    </xf>
    <xf numFmtId="0" fontId="56" fillId="17" borderId="4" xfId="0" applyFont="true" applyFill="true" applyBorder="true" applyAlignment="true">
      <alignment vertical="center"/>
    </xf>
    <xf numFmtId="0" fontId="42" fillId="3" borderId="51" xfId="0" applyFont="true" applyFill="true" applyBorder="true" applyAlignment="true">
      <alignment horizontal="left" vertical="center"/>
    </xf>
    <xf numFmtId="0" fontId="53" fillId="3" borderId="10" xfId="0" applyFont="true" applyFill="true" applyBorder="true" applyAlignment="true">
      <alignment horizontal="left" vertical="center"/>
    </xf>
    <xf numFmtId="0" fontId="42" fillId="23" borderId="10" xfId="0" applyFont="true" applyFill="true" applyBorder="true" applyAlignment="true">
      <alignment horizontal="left" vertical="center"/>
    </xf>
    <xf numFmtId="0" fontId="42" fillId="24" borderId="10" xfId="0" applyFont="true" applyFill="true" applyBorder="true" applyAlignment="true">
      <alignment horizontal="left" vertical="center"/>
    </xf>
    <xf numFmtId="0" fontId="42" fillId="20" borderId="10" xfId="0" applyFont="true" applyFill="true" applyBorder="true" applyAlignment="true">
      <alignment horizontal="left" vertical="center"/>
    </xf>
    <xf numFmtId="0" fontId="42" fillId="21" borderId="10" xfId="0" applyFont="true" applyFill="true" applyBorder="true" applyAlignment="true">
      <alignment horizontal="left" vertical="center"/>
    </xf>
    <xf numFmtId="0" fontId="42" fillId="9" borderId="10" xfId="0" applyFont="true" applyFill="true" applyBorder="true" applyAlignment="true">
      <alignment horizontal="left" vertical="center"/>
    </xf>
    <xf numFmtId="1" fontId="7" fillId="4" borderId="39" xfId="0" applyNumberFormat="true" applyFont="true" applyFill="true" applyBorder="true" applyAlignment="true" applyProtection="true">
      <alignment horizontal="center" vertical="center"/>
    </xf>
    <xf numFmtId="1" fontId="7" fillId="4" borderId="42" xfId="0" applyNumberFormat="true" applyFont="true" applyFill="true" applyBorder="true" applyAlignment="true" applyProtection="true">
      <alignment horizontal="center" vertical="center"/>
    </xf>
    <xf numFmtId="0" fontId="4" fillId="0" borderId="10" xfId="0" applyFont="true" applyFill="true" applyBorder="true" applyAlignment="true">
      <alignment wrapText="true"/>
    </xf>
    <xf numFmtId="0" fontId="4" fillId="0" borderId="10" xfId="0" applyFont="true" applyFill="true" applyBorder="true" applyAlignment="true">
      <alignment vertical="top" wrapText="true"/>
    </xf>
    <xf numFmtId="0" fontId="27" fillId="15" borderId="10" xfId="0" applyFont="true" applyFill="true" applyBorder="true" applyAlignment="true">
      <alignment vertical="top" wrapText="true"/>
    </xf>
    <xf numFmtId="0" fontId="27" fillId="0" borderId="10" xfId="0" applyFont="true" applyFill="true" applyBorder="true" applyAlignment="true">
      <alignment vertical="top" wrapText="true"/>
    </xf>
    <xf numFmtId="0" fontId="0" fillId="0" borderId="10" xfId="0" applyFill="true" applyBorder="true" applyAlignment="true">
      <alignment vertical="center"/>
    </xf>
    <xf numFmtId="0" fontId="4" fillId="0" borderId="10" xfId="0" applyFont="true" applyFill="true" applyBorder="true" applyAlignment="true">
      <alignment vertical="center" wrapText="true"/>
    </xf>
    <xf numFmtId="0" fontId="50" fillId="22" borderId="11" xfId="0" applyFont="true" applyFill="true" applyBorder="true" applyAlignment="true">
      <alignment vertical="center"/>
    </xf>
    <xf numFmtId="0" fontId="4" fillId="15" borderId="10" xfId="0" applyFont="true" applyFill="true" applyBorder="true" applyAlignment="true">
      <alignment wrapText="true"/>
    </xf>
    <xf numFmtId="0" fontId="14" fillId="3" borderId="10" xfId="0" applyFont="true" applyFill="true" applyBorder="true" applyAlignment="true" applyProtection="true">
      <alignment horizontal="center" vertical="center"/>
      <protection locked="false"/>
    </xf>
    <xf numFmtId="164" fontId="4" fillId="3" borderId="10" xfId="0" applyNumberFormat="true" applyFont="true" applyFill="true" applyBorder="true" applyAlignment="true" applyProtection="true">
      <alignment horizontal="center" vertical="center"/>
      <protection locked="false"/>
    </xf>
    <xf numFmtId="0" fontId="56" fillId="17" borderId="5" xfId="0" applyFont="true" applyFill="true" applyBorder="true" applyAlignment="true">
      <alignment vertical="center"/>
    </xf>
    <xf numFmtId="0" fontId="65" fillId="17" borderId="6" xfId="0" applyFont="true" applyFill="true" applyBorder="true" applyAlignment="true">
      <alignment vertical="center"/>
    </xf>
    <xf numFmtId="0" fontId="65" fillId="17" borderId="4" xfId="0" applyFont="true" applyFill="true" applyBorder="true" applyAlignment="true">
      <alignment vertical="center"/>
    </xf>
    <xf numFmtId="0" fontId="56" fillId="17" borderId="4" xfId="0" applyFont="true" applyFill="true" applyBorder="true" applyAlignment="true"/>
    <xf numFmtId="0" fontId="56" fillId="17" borderId="6" xfId="0" applyFont="true" applyFill="true" applyBorder="true" applyAlignment="true"/>
    <xf numFmtId="0" fontId="0" fillId="0" borderId="10" xfId="0" applyBorder="true"/>
    <xf numFmtId="0" fontId="0" fillId="0" borderId="10" xfId="0" applyFill="true" applyBorder="true"/>
    <xf numFmtId="0" fontId="55" fillId="15" borderId="1" xfId="0" applyFont="true" applyFill="true" applyBorder="true" applyAlignment="true"/>
    <xf numFmtId="0" fontId="27" fillId="15" borderId="2" xfId="0" applyFont="true" applyFill="true" applyBorder="true" applyAlignment="true"/>
    <xf numFmtId="0" fontId="55" fillId="15" borderId="3" xfId="0" applyFont="true" applyFill="true" applyBorder="true" applyAlignment="true"/>
    <xf numFmtId="0" fontId="27" fillId="15" borderId="4" xfId="0" applyFont="true" applyFill="true" applyBorder="true" applyAlignment="true"/>
    <xf numFmtId="0" fontId="56" fillId="15" borderId="3" xfId="0" applyFont="true" applyFill="true" applyBorder="true" applyAlignment="true"/>
    <xf numFmtId="0" fontId="56" fillId="15" borderId="4" xfId="0" applyFont="true" applyFill="true" applyBorder="true" applyAlignment="true"/>
    <xf numFmtId="0" fontId="56" fillId="15" borderId="3" xfId="0" applyFont="true" applyFill="true" applyBorder="true" applyAlignment="true">
      <alignment vertical="center"/>
    </xf>
    <xf numFmtId="0" fontId="56" fillId="15" borderId="4" xfId="0" applyFont="true" applyFill="true" applyBorder="true" applyAlignment="true">
      <alignment vertical="center"/>
    </xf>
    <xf numFmtId="0" fontId="65" fillId="15" borderId="4" xfId="0" applyFont="true" applyFill="true" applyBorder="true" applyAlignment="true">
      <alignment vertical="center"/>
    </xf>
    <xf numFmtId="0" fontId="42" fillId="16" borderId="64" xfId="0" applyFont="true" applyFill="true" applyBorder="true" applyAlignment="true">
      <alignment horizontal="left" vertical="center"/>
    </xf>
    <xf numFmtId="0" fontId="4" fillId="3" borderId="10" xfId="0" applyFont="true" applyFill="true" applyBorder="true" applyAlignment="true"/>
    <xf numFmtId="0" fontId="68" fillId="17" borderId="4" xfId="0" applyFont="true" applyFill="true" applyBorder="true" applyAlignment="true"/>
    <xf numFmtId="0" fontId="68" fillId="3" borderId="4" xfId="0" applyFont="true" applyFill="true" applyBorder="true" applyAlignment="true"/>
    <xf numFmtId="0" fontId="68" fillId="17" borderId="6" xfId="0" applyFont="true" applyFill="true" applyBorder="true" applyAlignment="true"/>
    <xf numFmtId="0" fontId="4" fillId="3" borderId="10" xfId="0" applyFont="true" applyFill="true" applyBorder="true" applyAlignment="true">
      <alignment vertical="center" wrapText="true"/>
    </xf>
    <xf numFmtId="169" fontId="47" fillId="2" borderId="68" xfId="0" applyNumberFormat="true" applyFont="true" applyFill="true" applyBorder="true" applyAlignment="true">
      <alignment vertical="center"/>
    </xf>
    <xf numFmtId="169" fontId="47" fillId="2" borderId="69" xfId="0" applyNumberFormat="true" applyFont="true" applyFill="true" applyBorder="true" applyAlignment="true">
      <alignment vertical="center"/>
    </xf>
    <xf numFmtId="0" fontId="42" fillId="3" borderId="10" xfId="0" applyFont="true" applyFill="true" applyBorder="true" applyAlignment="true">
      <alignment horizontal="left" vertical="center"/>
    </xf>
    <xf numFmtId="169" fontId="47" fillId="2" borderId="100" xfId="0" applyNumberFormat="true" applyFont="true" applyFill="true" applyBorder="true" applyAlignment="true">
      <alignment vertical="center"/>
    </xf>
    <xf numFmtId="0" fontId="42" fillId="16" borderId="102" xfId="0" applyFont="true" applyFill="true" applyBorder="true" applyAlignment="true">
      <alignment horizontal="left" vertical="center"/>
    </xf>
    <xf numFmtId="0" fontId="42" fillId="16" borderId="103" xfId="0" applyFont="true" applyFill="true" applyBorder="true" applyAlignment="true">
      <alignment horizontal="left" vertical="center"/>
    </xf>
    <xf numFmtId="0" fontId="42" fillId="16" borderId="104" xfId="0" applyFont="true" applyFill="true" applyBorder="true" applyAlignment="true">
      <alignment horizontal="left" vertical="center"/>
    </xf>
    <xf numFmtId="0" fontId="42" fillId="3" borderId="106" xfId="0" applyFont="true" applyFill="true" applyBorder="true" applyAlignment="true">
      <alignment horizontal="center" vertical="center" wrapText="true"/>
    </xf>
    <xf numFmtId="0" fontId="42" fillId="3" borderId="105" xfId="0" applyFont="true" applyFill="true" applyBorder="true" applyAlignment="true">
      <alignment horizontal="center" vertical="center" wrapText="true"/>
    </xf>
    <xf numFmtId="169" fontId="46" fillId="17" borderId="112" xfId="0" applyNumberFormat="true" applyFont="true" applyFill="true" applyBorder="true" applyAlignment="true">
      <alignment horizontal="center" vertical="center"/>
    </xf>
    <xf numFmtId="169" fontId="46" fillId="17" borderId="113" xfId="0" applyNumberFormat="true" applyFont="true" applyFill="true" applyBorder="true" applyAlignment="true">
      <alignment horizontal="center" vertical="center"/>
    </xf>
    <xf numFmtId="169" fontId="46" fillId="17" borderId="114" xfId="0" applyNumberFormat="true" applyFont="true" applyFill="true" applyBorder="true" applyAlignment="true">
      <alignment horizontal="center" vertical="center"/>
    </xf>
    <xf numFmtId="169" fontId="46" fillId="17" borderId="115" xfId="0" applyNumberFormat="true" applyFont="true" applyFill="true" applyBorder="true" applyAlignment="true">
      <alignment horizontal="center" vertical="center"/>
    </xf>
    <xf numFmtId="169" fontId="46" fillId="17" borderId="116" xfId="0" applyNumberFormat="true" applyFont="true" applyFill="true" applyBorder="true" applyAlignment="true">
      <alignment horizontal="center" vertical="center"/>
    </xf>
    <xf numFmtId="169" fontId="46" fillId="17" borderId="74" xfId="0" applyNumberFormat="true" applyFont="true" applyFill="true" applyBorder="true" applyAlignment="true">
      <alignment horizontal="center" vertical="center"/>
    </xf>
    <xf numFmtId="169" fontId="46" fillId="17" borderId="45" xfId="0" applyNumberFormat="true" applyFont="true" applyFill="true" applyBorder="true" applyAlignment="true">
      <alignment horizontal="center" vertical="center"/>
    </xf>
    <xf numFmtId="169" fontId="46" fillId="17" borderId="89" xfId="0" applyNumberFormat="true" applyFont="true" applyFill="true" applyBorder="true" applyAlignment="true">
      <alignment horizontal="center" vertical="center"/>
    </xf>
    <xf numFmtId="169" fontId="46" fillId="17" borderId="82" xfId="0" applyNumberFormat="true" applyFont="true" applyFill="true" applyBorder="true" applyAlignment="true">
      <alignment horizontal="center" vertical="center"/>
    </xf>
    <xf numFmtId="169" fontId="46" fillId="17" borderId="62" xfId="0" applyNumberFormat="true" applyFont="true" applyFill="true" applyBorder="true" applyAlignment="true">
      <alignment horizontal="center" vertical="center"/>
    </xf>
    <xf numFmtId="169" fontId="46" fillId="17" borderId="75" xfId="0" applyNumberFormat="true" applyFont="true" applyFill="true" applyBorder="true" applyAlignment="true">
      <alignment horizontal="center" vertical="center"/>
    </xf>
    <xf numFmtId="169" fontId="46" fillId="17" borderId="44" xfId="0" applyNumberFormat="true" applyFont="true" applyFill="true" applyBorder="true" applyAlignment="true">
      <alignment horizontal="center" vertical="center"/>
    </xf>
    <xf numFmtId="169" fontId="46" fillId="17" borderId="90" xfId="0" applyNumberFormat="true" applyFont="true" applyFill="true" applyBorder="true" applyAlignment="true">
      <alignment horizontal="center" vertical="center"/>
    </xf>
    <xf numFmtId="169" fontId="46" fillId="17" borderId="83" xfId="0" applyNumberFormat="true" applyFont="true" applyFill="true" applyBorder="true" applyAlignment="true">
      <alignment horizontal="center" vertical="center"/>
    </xf>
    <xf numFmtId="169" fontId="46" fillId="17" borderId="63" xfId="0" applyNumberFormat="true" applyFont="true" applyFill="true" applyBorder="true" applyAlignment="true">
      <alignment horizontal="center" vertical="center"/>
    </xf>
    <xf numFmtId="168" fontId="41" fillId="18" borderId="108" xfId="0" applyNumberFormat="true" applyFont="true" applyFill="true" applyBorder="true" applyAlignment="true">
      <alignment horizontal="center" vertical="center"/>
    </xf>
    <xf numFmtId="168" fontId="41" fillId="18" borderId="110" xfId="0" applyNumberFormat="true" applyFont="true" applyFill="true" applyBorder="true" applyAlignment="true">
      <alignment horizontal="center" vertical="center"/>
    </xf>
    <xf numFmtId="168" fontId="41" fillId="18" borderId="107" xfId="0" applyNumberFormat="true" applyFont="true" applyFill="true" applyBorder="true" applyAlignment="true">
      <alignment horizontal="center" vertical="center"/>
    </xf>
    <xf numFmtId="168" fontId="41" fillId="18" borderId="111" xfId="0" applyNumberFormat="true" applyFont="true" applyFill="true" applyBorder="true" applyAlignment="true">
      <alignment horizontal="center" vertical="center"/>
    </xf>
    <xf numFmtId="168" fontId="41" fillId="18" borderId="109" xfId="0" applyNumberFormat="true" applyFont="true" applyFill="true" applyBorder="true" applyAlignment="true">
      <alignment horizontal="center" vertical="center"/>
    </xf>
    <xf numFmtId="168" fontId="41" fillId="18" borderId="50" xfId="0" applyNumberFormat="true" applyFont="true" applyFill="true" applyBorder="true" applyAlignment="true">
      <alignment horizontal="center" vertical="center"/>
    </xf>
    <xf numFmtId="168" fontId="41" fillId="18" borderId="57" xfId="0" applyNumberFormat="true" applyFont="true" applyFill="true" applyBorder="true" applyAlignment="true">
      <alignment horizontal="center" vertical="center"/>
    </xf>
    <xf numFmtId="168" fontId="41" fillId="18" borderId="72" xfId="0" applyNumberFormat="true" applyFont="true" applyFill="true" applyBorder="true" applyAlignment="true">
      <alignment horizontal="center" vertical="center"/>
    </xf>
    <xf numFmtId="168" fontId="41" fillId="18" borderId="58" xfId="0" applyNumberFormat="true" applyFont="true" applyFill="true" applyBorder="true" applyAlignment="true">
      <alignment horizontal="center" vertical="center"/>
    </xf>
    <xf numFmtId="168" fontId="41" fillId="18" borderId="87" xfId="0" applyNumberFormat="true" applyFont="true" applyFill="true" applyBorder="true" applyAlignment="true">
      <alignment horizontal="center" vertical="center"/>
    </xf>
    <xf numFmtId="168" fontId="41" fillId="18" borderId="80" xfId="0" applyNumberFormat="true" applyFont="true" applyFill="true" applyBorder="true" applyAlignment="true">
      <alignment horizontal="center" vertical="center"/>
    </xf>
    <xf numFmtId="168" fontId="41" fillId="18" borderId="95" xfId="0" applyNumberFormat="true" applyFont="true" applyFill="true" applyBorder="true" applyAlignment="true">
      <alignment horizontal="center" vertical="center"/>
    </xf>
    <xf numFmtId="168" fontId="41" fillId="18" borderId="79" xfId="0" applyNumberFormat="true" applyFont="true" applyFill="true" applyBorder="true" applyAlignment="true">
      <alignment horizontal="center" vertical="center"/>
    </xf>
    <xf numFmtId="168" fontId="41" fillId="18" borderId="81" xfId="0" applyNumberFormat="true" applyFont="true" applyFill="true" applyBorder="true" applyAlignment="true">
      <alignment horizontal="center" vertical="center"/>
    </xf>
    <xf numFmtId="168" fontId="41" fillId="18" borderId="92" xfId="0" applyNumberFormat="true" applyFont="true" applyFill="true" applyBorder="true" applyAlignment="true">
      <alignment horizontal="center" vertical="center"/>
    </xf>
    <xf numFmtId="0" fontId="56" fillId="17" borderId="3" xfId="0" applyFont="true" applyFill="true" applyBorder="true" applyAlignment="true">
      <alignment horizontal="left"/>
    </xf>
    <xf numFmtId="0" fontId="56" fillId="17" borderId="5" xfId="0" applyFont="true" applyFill="true" applyBorder="true" applyAlignment="true"/>
    <xf numFmtId="169" fontId="46" fillId="17" borderId="10" xfId="0" applyNumberFormat="true" applyFont="true" applyFill="true" applyBorder="true" applyAlignment="true">
      <alignment horizontal="right" vertical="top"/>
    </xf>
    <xf numFmtId="0" fontId="68" fillId="17" borderId="3" xfId="0" applyFont="true" applyFill="true" applyBorder="true" applyAlignment="true"/>
    <xf numFmtId="0" fontId="68" fillId="17" borderId="5" xfId="0" applyFont="true" applyFill="true" applyBorder="true" applyAlignment="true"/>
    <xf numFmtId="0" fontId="42" fillId="3" borderId="105" xfId="0" applyFont="true" applyFill="true" applyBorder="true" applyAlignment="true">
      <alignment horizontal="center" vertical="center"/>
    </xf>
    <xf numFmtId="0" fontId="42" fillId="3" borderId="48" xfId="0" applyFont="true" applyFill="true" applyBorder="true" applyAlignment="true">
      <alignment horizontal="center" vertical="center"/>
    </xf>
    <xf numFmtId="0" fontId="27" fillId="15" borderId="10" xfId="0" applyFont="true" applyFill="true" applyBorder="true" applyAlignment="true">
      <alignment vertical="top"/>
    </xf>
    <xf numFmtId="0" fontId="27" fillId="0" borderId="10" xfId="0" applyFont="true" applyFill="true" applyBorder="true" applyAlignment="true">
      <alignment vertical="top"/>
    </xf>
    <xf numFmtId="0" fontId="4" fillId="0" borderId="10" xfId="0" applyFont="true" applyFill="true" applyBorder="true" applyAlignment="true">
      <alignment vertical="top"/>
    </xf>
    <xf numFmtId="0" fontId="0" fillId="0" borderId="0" xfId="0" applyAlignment="true"/>
    <xf numFmtId="0" fontId="15" fillId="3" borderId="10" xfId="0" applyFont="true" applyFill="true" applyBorder="true" applyAlignment="true"/>
    <xf numFmtId="3" fontId="4" fillId="3" borderId="10" xfId="0" applyNumberFormat="true" applyFont="true" applyFill="true" applyBorder="true" applyAlignment="true"/>
    <xf numFmtId="0" fontId="42" fillId="16" borderId="117" xfId="0" applyFont="true" applyFill="true" applyBorder="true" applyAlignment="true">
      <alignment horizontal="left" vertical="center"/>
    </xf>
    <xf numFmtId="0" fontId="42" fillId="3" borderId="10" xfId="0" applyFont="true" applyFill="true" applyBorder="true" applyAlignment="true">
      <alignment horizontal="center" vertical="center"/>
    </xf>
    <xf numFmtId="0" fontId="0" fillId="15" borderId="10" xfId="0" applyFill="true" applyBorder="true" applyAlignment="true">
      <alignment vertical="center"/>
    </xf>
    <xf numFmtId="0" fontId="0" fillId="15" borderId="0" xfId="0" applyFill="true" applyAlignment="true">
      <alignment vertical="center"/>
    </xf>
    <xf numFmtId="169" fontId="46" fillId="17" borderId="118" xfId="0" applyNumberFormat="true" applyFont="true" applyFill="true" applyBorder="true" applyAlignment="true">
      <alignment horizontal="center" vertical="center"/>
    </xf>
    <xf numFmtId="167" fontId="41" fillId="18" borderId="55" xfId="0" applyNumberFormat="true" applyFont="true" applyFill="true" applyBorder="true" applyAlignment="true">
      <alignment horizontal="center" vertical="center"/>
    </xf>
    <xf numFmtId="167" fontId="41" fillId="18" borderId="56" xfId="0" applyNumberFormat="true" applyFont="true" applyFill="true" applyBorder="true" applyAlignment="true">
      <alignment horizontal="center" vertical="center"/>
    </xf>
    <xf numFmtId="167" fontId="41" fillId="18" borderId="66" xfId="0" applyNumberFormat="true" applyFont="true" applyFill="true" applyBorder="true" applyAlignment="true">
      <alignment horizontal="center" vertical="center"/>
    </xf>
    <xf numFmtId="167" fontId="41" fillId="18" borderId="67" xfId="0" applyNumberFormat="true" applyFont="true" applyFill="true" applyBorder="true" applyAlignment="true">
      <alignment horizontal="center" vertical="center"/>
    </xf>
    <xf numFmtId="167" fontId="41" fillId="18" borderId="50" xfId="0" applyNumberFormat="true" applyFont="true" applyFill="true" applyBorder="true" applyAlignment="true">
      <alignment horizontal="center" vertical="center"/>
    </xf>
    <xf numFmtId="167" fontId="41" fillId="18" borderId="58" xfId="0" applyNumberFormat="true" applyFont="true" applyFill="true" applyBorder="true" applyAlignment="true">
      <alignment horizontal="center" vertical="center"/>
    </xf>
    <xf numFmtId="0" fontId="4" fillId="3" borderId="10" xfId="0" applyFont="true" applyFill="true" applyBorder="true" applyAlignment="true">
      <alignment horizontal="center" vertical="center"/>
    </xf>
    <xf numFmtId="0" fontId="4" fillId="0" borderId="10" xfId="0" applyFont="true" applyFill="true" applyBorder="true" applyAlignment="true">
      <alignment horizontal="center" vertical="center"/>
    </xf>
    <xf numFmtId="0" fontId="42" fillId="3" borderId="70" xfId="0" applyFont="true" applyFill="true" applyBorder="true" applyAlignment="true">
      <alignment horizontal="center" vertical="center"/>
    </xf>
    <xf numFmtId="0" fontId="42" fillId="3" borderId="85" xfId="0" applyFont="true" applyFill="true" applyBorder="true" applyAlignment="true">
      <alignment horizontal="center" vertical="center"/>
    </xf>
    <xf numFmtId="0" fontId="4" fillId="17" borderId="3" xfId="0" applyFont="true" applyFill="true" applyBorder="true" applyAlignment="true">
      <alignment wrapText="true"/>
    </xf>
    <xf numFmtId="169" fontId="46" fillId="17" borderId="119" xfId="0" applyNumberFormat="true" applyFont="true" applyFill="true" applyBorder="true" applyAlignment="true">
      <alignment horizontal="center" vertical="center"/>
    </xf>
    <xf numFmtId="169" fontId="46" fillId="17" borderId="120" xfId="0" applyNumberFormat="true" applyFont="true" applyFill="true" applyBorder="true" applyAlignment="true">
      <alignment horizontal="center" vertical="center"/>
    </xf>
    <xf numFmtId="169" fontId="46" fillId="17" borderId="122" xfId="0" applyNumberFormat="true" applyFont="true" applyFill="true" applyBorder="true" applyAlignment="true">
      <alignment horizontal="center" vertical="center"/>
    </xf>
    <xf numFmtId="167" fontId="41" fillId="18" borderId="71" xfId="0" applyNumberFormat="true" applyFont="true" applyFill="true" applyBorder="true" applyAlignment="true">
      <alignment horizontal="center" vertical="center"/>
    </xf>
    <xf numFmtId="167" fontId="41" fillId="18" borderId="86" xfId="0" applyNumberFormat="true" applyFont="true" applyFill="true" applyBorder="true" applyAlignment="true">
      <alignment horizontal="center" vertical="center"/>
    </xf>
    <xf numFmtId="167" fontId="41" fillId="18" borderId="76" xfId="0" applyNumberFormat="true" applyFont="true" applyFill="true" applyBorder="true" applyAlignment="true">
      <alignment horizontal="center" vertical="center"/>
    </xf>
    <xf numFmtId="167" fontId="41" fillId="18" borderId="72" xfId="0" applyNumberFormat="true" applyFont="true" applyFill="true" applyBorder="true" applyAlignment="true">
      <alignment horizontal="center" vertical="center"/>
    </xf>
    <xf numFmtId="167" fontId="41" fillId="18" borderId="93" xfId="0" applyNumberFormat="true" applyFont="true" applyFill="true" applyBorder="true" applyAlignment="true">
      <alignment horizontal="center" vertical="center"/>
    </xf>
    <xf numFmtId="167" fontId="41" fillId="18" borderId="80" xfId="0" applyNumberFormat="true" applyFont="true" applyFill="true" applyBorder="true" applyAlignment="true">
      <alignment horizontal="center" vertical="center"/>
    </xf>
    <xf numFmtId="167" fontId="41" fillId="18" borderId="79" xfId="0" applyNumberFormat="true" applyFont="true" applyFill="true" applyBorder="true" applyAlignment="true">
      <alignment horizontal="center" vertical="center"/>
    </xf>
    <xf numFmtId="167" fontId="41" fillId="18" borderId="87" xfId="0" applyNumberFormat="true" applyFont="true" applyFill="true" applyBorder="true" applyAlignment="true">
      <alignment horizontal="center" vertical="center"/>
    </xf>
    <xf numFmtId="167" fontId="41" fillId="18" borderId="81" xfId="0" applyNumberFormat="true" applyFont="true" applyFill="true" applyBorder="true" applyAlignment="true">
      <alignment horizontal="center" vertical="center"/>
    </xf>
    <xf numFmtId="167" fontId="41" fillId="18" borderId="92" xfId="0" applyNumberFormat="true" applyFont="true" applyFill="true" applyBorder="true" applyAlignment="true">
      <alignment horizontal="center" vertical="center"/>
    </xf>
    <xf numFmtId="0" fontId="42" fillId="3" borderId="11" xfId="0" applyFont="true" applyFill="true" applyBorder="true" applyAlignment="true">
      <alignment horizontal="center" vertical="center"/>
    </xf>
    <xf numFmtId="0" fontId="42" fillId="3" borderId="70" xfId="0" applyFont="true" applyFill="true" applyBorder="true" applyAlignment="true">
      <alignment horizontal="center" vertical="center" wrapText="true"/>
    </xf>
    <xf numFmtId="0" fontId="42" fillId="3" borderId="85" xfId="0" applyFont="true" applyFill="true" applyBorder="true" applyAlignment="true">
      <alignment horizontal="center" vertical="center" wrapText="true"/>
    </xf>
    <xf numFmtId="168" fontId="14" fillId="18" borderId="108" xfId="0" applyNumberFormat="true" applyFont="true" applyFill="true" applyBorder="true" applyAlignment="true">
      <alignment horizontal="center" vertical="center"/>
    </xf>
    <xf numFmtId="168" fontId="14" fillId="18" borderId="55" xfId="0" applyNumberFormat="true" applyFont="true" applyFill="true" applyBorder="true" applyAlignment="true">
      <alignment horizontal="center" vertical="center"/>
    </xf>
    <xf numFmtId="168" fontId="14" fillId="18" borderId="50" xfId="0" applyNumberFormat="true" applyFont="true" applyFill="true" applyBorder="true" applyAlignment="true">
      <alignment horizontal="center" vertical="center"/>
    </xf>
    <xf numFmtId="168" fontId="14" fillId="18" borderId="80" xfId="0" applyNumberFormat="true" applyFont="true" applyFill="true" applyBorder="true" applyAlignment="true">
      <alignment horizontal="center" vertical="center"/>
    </xf>
    <xf numFmtId="168" fontId="14" fillId="18" borderId="95" xfId="0" applyNumberFormat="true" applyFont="true" applyFill="true" applyBorder="true" applyAlignment="true">
      <alignment horizontal="center" vertical="center"/>
    </xf>
    <xf numFmtId="168" fontId="14" fillId="18" borderId="110" xfId="0" applyNumberFormat="true" applyFont="true" applyFill="true" applyBorder="true" applyAlignment="true">
      <alignment horizontal="center" vertical="center"/>
    </xf>
    <xf numFmtId="168" fontId="14" fillId="18" borderId="57" xfId="0" applyNumberFormat="true" applyFont="true" applyFill="true" applyBorder="true" applyAlignment="true">
      <alignment horizontal="center" vertical="center"/>
    </xf>
    <xf numFmtId="168" fontId="14" fillId="18" borderId="71" xfId="0" applyNumberFormat="true" applyFont="true" applyFill="true" applyBorder="true" applyAlignment="true">
      <alignment horizontal="center" vertical="center"/>
    </xf>
    <xf numFmtId="168" fontId="14" fillId="18" borderId="79" xfId="0" applyNumberFormat="true" applyFont="true" applyFill="true" applyBorder="true" applyAlignment="true">
      <alignment horizontal="center" vertical="center"/>
    </xf>
    <xf numFmtId="168" fontId="14" fillId="18" borderId="107" xfId="0" applyNumberFormat="true" applyFont="true" applyFill="true" applyBorder="true" applyAlignment="true">
      <alignment horizontal="center" vertical="center"/>
    </xf>
    <xf numFmtId="168" fontId="14" fillId="18" borderId="72" xfId="0" applyNumberFormat="true" applyFont="true" applyFill="true" applyBorder="true" applyAlignment="true">
      <alignment horizontal="center" vertical="center"/>
    </xf>
    <xf numFmtId="168" fontId="14" fillId="18" borderId="111" xfId="0" applyNumberFormat="true" applyFont="true" applyFill="true" applyBorder="true" applyAlignment="true">
      <alignment horizontal="center" vertical="center"/>
    </xf>
    <xf numFmtId="168" fontId="14" fillId="18" borderId="56" xfId="0" applyNumberFormat="true" applyFont="true" applyFill="true" applyBorder="true" applyAlignment="true">
      <alignment horizontal="center" vertical="center"/>
    </xf>
    <xf numFmtId="168" fontId="14" fillId="18" borderId="58" xfId="0" applyNumberFormat="true" applyFont="true" applyFill="true" applyBorder="true" applyAlignment="true">
      <alignment horizontal="center" vertical="center"/>
    </xf>
    <xf numFmtId="168" fontId="14" fillId="18" borderId="81" xfId="0" applyNumberFormat="true" applyFont="true" applyFill="true" applyBorder="true" applyAlignment="true">
      <alignment horizontal="center" vertical="center"/>
    </xf>
    <xf numFmtId="168" fontId="14" fillId="18" borderId="109" xfId="0" applyNumberFormat="true" applyFont="true" applyFill="true" applyBorder="true" applyAlignment="true">
      <alignment horizontal="center" vertical="center"/>
    </xf>
    <xf numFmtId="168" fontId="14" fillId="18" borderId="86" xfId="0" applyNumberFormat="true" applyFont="true" applyFill="true" applyBorder="true" applyAlignment="true">
      <alignment horizontal="center" vertical="center"/>
    </xf>
    <xf numFmtId="168" fontId="14" fillId="18" borderId="87" xfId="0" applyNumberFormat="true" applyFont="true" applyFill="true" applyBorder="true" applyAlignment="true">
      <alignment horizontal="center" vertical="center"/>
    </xf>
    <xf numFmtId="168" fontId="14" fillId="18" borderId="92" xfId="0" applyNumberFormat="true" applyFont="true" applyFill="true" applyBorder="true" applyAlignment="true">
      <alignment horizontal="center" vertical="center"/>
    </xf>
    <xf numFmtId="167" fontId="14" fillId="18" borderId="55" xfId="0" applyNumberFormat="true" applyFont="true" applyFill="true" applyBorder="true" applyAlignment="true">
      <alignment horizontal="center" vertical="center"/>
    </xf>
    <xf numFmtId="167" fontId="14" fillId="18" borderId="50" xfId="0" applyNumberFormat="true" applyFont="true" applyFill="true" applyBorder="true" applyAlignment="true">
      <alignment horizontal="center" vertical="center"/>
    </xf>
    <xf numFmtId="167" fontId="14" fillId="18" borderId="80" xfId="0" applyNumberFormat="true" applyFont="true" applyFill="true" applyBorder="true" applyAlignment="true">
      <alignment horizontal="center" vertical="center"/>
    </xf>
    <xf numFmtId="167" fontId="14" fillId="18" borderId="71" xfId="0" applyNumberFormat="true" applyFont="true" applyFill="true" applyBorder="true" applyAlignment="true">
      <alignment horizontal="center" vertical="center"/>
    </xf>
    <xf numFmtId="167" fontId="14" fillId="18" borderId="72" xfId="0" applyNumberFormat="true" applyFont="true" applyFill="true" applyBorder="true" applyAlignment="true">
      <alignment horizontal="center" vertical="center"/>
    </xf>
    <xf numFmtId="167" fontId="14" fillId="18" borderId="79" xfId="0" applyNumberFormat="true" applyFont="true" applyFill="true" applyBorder="true" applyAlignment="true">
      <alignment horizontal="center" vertical="center"/>
    </xf>
    <xf numFmtId="167" fontId="14" fillId="18" borderId="56" xfId="0" applyNumberFormat="true" applyFont="true" applyFill="true" applyBorder="true" applyAlignment="true">
      <alignment horizontal="center" vertical="center"/>
    </xf>
    <xf numFmtId="167" fontId="14" fillId="18" borderId="58" xfId="0" applyNumberFormat="true" applyFont="true" applyFill="true" applyBorder="true" applyAlignment="true">
      <alignment horizontal="center" vertical="center"/>
    </xf>
    <xf numFmtId="167" fontId="14" fillId="18" borderId="81" xfId="0" applyNumberFormat="true" applyFont="true" applyFill="true" applyBorder="true" applyAlignment="true">
      <alignment horizontal="center" vertical="center"/>
    </xf>
    <xf numFmtId="167" fontId="14" fillId="18" borderId="86" xfId="0" applyNumberFormat="true" applyFont="true" applyFill="true" applyBorder="true" applyAlignment="true">
      <alignment horizontal="center" vertical="center"/>
    </xf>
    <xf numFmtId="167" fontId="14" fillId="18" borderId="87" xfId="0" applyNumberFormat="true" applyFont="true" applyFill="true" applyBorder="true" applyAlignment="true">
      <alignment horizontal="center" vertical="center"/>
    </xf>
    <xf numFmtId="167" fontId="14" fillId="18" borderId="92" xfId="0" applyNumberFormat="true" applyFont="true" applyFill="true" applyBorder="true" applyAlignment="true">
      <alignment horizontal="center" vertical="center"/>
    </xf>
    <xf numFmtId="0" fontId="0" fillId="0" borderId="11" xfId="0" applyBorder="true" applyAlignment="true">
      <alignment vertical="center"/>
    </xf>
    <xf numFmtId="168" fontId="14" fillId="18" borderId="66" xfId="0" applyNumberFormat="true" applyFont="true" applyFill="true" applyBorder="true" applyAlignment="true">
      <alignment horizontal="center" vertical="center"/>
    </xf>
    <xf numFmtId="168" fontId="14" fillId="18" borderId="65" xfId="0" applyNumberFormat="true" applyFont="true" applyFill="true" applyBorder="true" applyAlignment="true">
      <alignment horizontal="center" vertical="center"/>
    </xf>
    <xf numFmtId="168" fontId="14" fillId="18" borderId="76" xfId="0" applyNumberFormat="true" applyFont="true" applyFill="true" applyBorder="true" applyAlignment="true">
      <alignment horizontal="center" vertical="center"/>
    </xf>
    <xf numFmtId="168" fontId="14" fillId="18" borderId="67" xfId="0" applyNumberFormat="true" applyFont="true" applyFill="true" applyBorder="true" applyAlignment="true">
      <alignment horizontal="center" vertical="center"/>
    </xf>
    <xf numFmtId="168" fontId="14" fillId="18" borderId="93" xfId="0" applyNumberFormat="true" applyFont="true" applyFill="true" applyBorder="true" applyAlignment="true">
      <alignment horizontal="center" vertical="center"/>
    </xf>
    <xf numFmtId="0" fontId="14" fillId="3" borderId="3" xfId="0" applyFont="true" applyFill="true" applyBorder="true" applyAlignment="true">
      <alignment horizontal="center" vertical="center"/>
    </xf>
    <xf numFmtId="0" fontId="14" fillId="3" borderId="1" xfId="0" applyFont="true" applyFill="true" applyBorder="true" applyAlignment="true">
      <alignment horizontal="center" vertical="center"/>
    </xf>
    <xf numFmtId="0" fontId="4" fillId="3" borderId="10" xfId="0" applyFont="true" applyFill="true" applyBorder="true" applyAlignment="true">
      <alignment wrapText="true"/>
    </xf>
    <xf numFmtId="0" fontId="4" fillId="17" borderId="10" xfId="0" applyFont="true" applyFill="true" applyBorder="true" applyAlignment="true">
      <alignment horizontal="center" wrapText="true"/>
    </xf>
    <xf numFmtId="0" fontId="70" fillId="17" borderId="10" xfId="0" applyFont="true" applyFill="true" applyBorder="true" applyAlignment="true">
      <alignment horizontal="center" wrapText="true"/>
    </xf>
    <xf numFmtId="0" fontId="71" fillId="17" borderId="10" xfId="0" applyFont="true" applyFill="true" applyBorder="true" applyAlignment="true">
      <alignment horizontal="center" wrapText="true"/>
    </xf>
    <xf numFmtId="0" fontId="4" fillId="3" borderId="10" xfId="0" applyFont="true" applyFill="true" applyBorder="true" applyAlignment="true">
      <alignment wrapText="true"/>
    </xf>
    <xf numFmtId="0" fontId="4" fillId="15" borderId="10" xfId="0" applyFont="true" applyFill="true" applyBorder="true"/>
    <xf numFmtId="0" fontId="4" fillId="15" borderId="10" xfId="0" applyFont="true" applyFill="true" applyBorder="true" applyAlignment="true">
      <alignment vertical="center"/>
    </xf>
    <xf numFmtId="0" fontId="4" fillId="15" borderId="10" xfId="0" applyFont="true" applyFill="true" applyBorder="true" applyAlignment="true">
      <alignment vertical="center" wrapText="true"/>
    </xf>
    <xf numFmtId="0" fontId="4" fillId="17" borderId="10" xfId="0" applyFont="true" applyFill="true" applyBorder="true" applyAlignment="true">
      <alignment horizontal="center" vertical="center"/>
    </xf>
    <xf numFmtId="0" fontId="42" fillId="15" borderId="10" xfId="0" applyFont="true" applyFill="true" applyBorder="true" applyAlignment="true">
      <alignment horizontal="left" vertical="center" wrapText="true"/>
    </xf>
    <xf numFmtId="0" fontId="42" fillId="3" borderId="51" xfId="0" applyFont="true" applyFill="true" applyBorder="true" applyAlignment="true">
      <alignment horizontal="center" wrapText="true"/>
    </xf>
    <xf numFmtId="0" fontId="42" fillId="16" borderId="52" xfId="0" applyFont="true" applyFill="true" applyBorder="true" applyAlignment="true">
      <alignment horizontal="left" vertical="top" wrapText="true"/>
    </xf>
    <xf numFmtId="0" fontId="42" fillId="16" borderId="52" xfId="0" applyFont="true" applyFill="true" applyBorder="true" applyAlignment="true">
      <alignment horizontal="left" vertical="top" wrapText="true"/>
    </xf>
    <xf numFmtId="167" fontId="41" fillId="3" borderId="52" xfId="0" applyNumberFormat="true" applyFont="true" applyFill="true" applyBorder="true" applyAlignment="true">
      <alignment horizontal="right" vertical="top"/>
    </xf>
    <xf numFmtId="0" fontId="42" fillId="16" borderId="53" xfId="0" applyFont="true" applyFill="true" applyBorder="true" applyAlignment="true">
      <alignment horizontal="left" vertical="top" wrapText="true"/>
    </xf>
    <xf numFmtId="0" fontId="42" fillId="16" borderId="53" xfId="0" applyFont="true" applyFill="true" applyBorder="true" applyAlignment="true">
      <alignment horizontal="left" vertical="top" wrapText="true"/>
    </xf>
    <xf numFmtId="167" fontId="41" fillId="3" borderId="53" xfId="0" applyNumberFormat="true" applyFont="true" applyFill="true" applyBorder="true" applyAlignment="true">
      <alignment horizontal="right" vertical="top"/>
    </xf>
    <xf numFmtId="0" fontId="42" fillId="16" borderId="54" xfId="0" applyFont="true" applyFill="true" applyBorder="true" applyAlignment="true">
      <alignment horizontal="left" vertical="top" wrapText="true"/>
    </xf>
    <xf numFmtId="167" fontId="41" fillId="3" borderId="54" xfId="0" applyNumberFormat="true" applyFont="true" applyFill="true" applyBorder="true" applyAlignment="true">
      <alignment horizontal="right" vertical="top"/>
    </xf>
    <xf numFmtId="0" fontId="72" fillId="15" borderId="10" xfId="0" applyFont="true" applyFill="true" applyBorder="true" applyAlignment="true">
      <alignment horizontal="center" vertical="center"/>
    </xf>
    <xf numFmtId="0" fontId="72" fillId="15" borderId="10" xfId="0" applyFont="true" applyFill="true" applyBorder="true" applyAlignment="true">
      <alignment horizontal="center" vertical="center" wrapText="true"/>
    </xf>
    <xf numFmtId="0" fontId="4" fillId="15" borderId="10" xfId="0" applyFont="true" applyFill="true" applyBorder="true" applyAlignment="true">
      <alignment wrapText="true"/>
    </xf>
    <xf numFmtId="0" fontId="42" fillId="3" borderId="10" xfId="0" applyFont="true" applyFill="true" applyBorder="true" applyAlignment="true">
      <alignment horizontal="center" wrapText="true"/>
    </xf>
    <xf numFmtId="0" fontId="42" fillId="3" borderId="10" xfId="0" applyFont="true" applyFill="true" applyBorder="true" applyAlignment="true">
      <alignment horizontal="center" wrapText="true"/>
    </xf>
    <xf numFmtId="0" fontId="42" fillId="3" borderId="10" xfId="0" applyFont="true" applyFill="true" applyBorder="true" applyAlignment="true">
      <alignment horizontal="center" wrapText="true"/>
    </xf>
    <xf numFmtId="0" fontId="42" fillId="3" borderId="51" xfId="0" applyFont="true" applyFill="true" applyBorder="true" applyAlignment="true">
      <alignment horizontal="center"/>
    </xf>
    <xf numFmtId="0" fontId="42" fillId="3" borderId="51" xfId="0" applyFont="true" applyFill="true" applyBorder="true" applyAlignment="true">
      <alignment horizontal="center"/>
    </xf>
    <xf numFmtId="0" fontId="42" fillId="3" borderId="51" xfId="0" applyFont="true" applyFill="true" applyBorder="true" applyAlignment="true">
      <alignment horizontal="center"/>
    </xf>
    <xf numFmtId="0" fontId="4" fillId="3" borderId="10" xfId="0" applyFont="true" applyFill="true" applyBorder="true"/>
    <xf numFmtId="0" fontId="42" fillId="3" borderId="51" xfId="0" applyFont="true" applyFill="true" applyBorder="true" applyAlignment="true">
      <alignment horizontal="center" wrapText="true"/>
    </xf>
    <xf numFmtId="0" fontId="42" fillId="16" borderId="52" xfId="0" applyFont="true" applyFill="true" applyBorder="true" applyAlignment="true">
      <alignment horizontal="left" vertical="top" wrapText="true"/>
    </xf>
    <xf numFmtId="0" fontId="42" fillId="16" borderId="52" xfId="0" applyFont="true" applyFill="true" applyBorder="true" applyAlignment="true">
      <alignment horizontal="left" vertical="top" wrapText="true"/>
    </xf>
    <xf numFmtId="167" fontId="41" fillId="3" borderId="52" xfId="0" applyNumberFormat="true" applyFont="true" applyFill="true" applyBorder="true" applyAlignment="true">
      <alignment horizontal="right" vertical="top"/>
    </xf>
    <xf numFmtId="0" fontId="42" fillId="16" borderId="53" xfId="0" applyFont="true" applyFill="true" applyBorder="true" applyAlignment="true">
      <alignment horizontal="left" vertical="top" wrapText="true"/>
    </xf>
    <xf numFmtId="0" fontId="42" fillId="16" borderId="53" xfId="0" applyFont="true" applyFill="true" applyBorder="true" applyAlignment="true">
      <alignment horizontal="left" vertical="top" wrapText="true"/>
    </xf>
    <xf numFmtId="167" fontId="41" fillId="3" borderId="53" xfId="0" applyNumberFormat="true" applyFont="true" applyFill="true" applyBorder="true" applyAlignment="true">
      <alignment horizontal="right" vertical="top"/>
    </xf>
    <xf numFmtId="0" fontId="42" fillId="16" borderId="54" xfId="0" applyFont="true" applyFill="true" applyBorder="true" applyAlignment="true">
      <alignment horizontal="left" vertical="top" wrapText="true"/>
    </xf>
    <xf numFmtId="167" fontId="41" fillId="3" borderId="54" xfId="0" applyNumberFormat="true" applyFont="true" applyFill="true" applyBorder="true" applyAlignment="true">
      <alignment horizontal="right" vertical="top"/>
    </xf>
    <xf numFmtId="0" fontId="42" fillId="3" borderId="10" xfId="0" applyFont="true" applyFill="true" applyBorder="true" applyAlignment="true">
      <alignment horizontal="center" wrapText="true"/>
    </xf>
    <xf numFmtId="0" fontId="42" fillId="3" borderId="10" xfId="0" applyFont="true" applyFill="true" applyBorder="true" applyAlignment="true">
      <alignment horizontal="center" wrapText="true"/>
    </xf>
    <xf numFmtId="0" fontId="42" fillId="3" borderId="10" xfId="0" applyFont="true" applyFill="true" applyBorder="true" applyAlignment="true">
      <alignment horizontal="center" wrapText="true"/>
    </xf>
    <xf numFmtId="0" fontId="42" fillId="3" borderId="51" xfId="0" applyFont="true" applyFill="true" applyBorder="true" applyAlignment="true">
      <alignment horizontal="center"/>
    </xf>
    <xf numFmtId="0" fontId="42" fillId="3" borderId="51" xfId="0" applyFont="true" applyFill="true" applyBorder="true" applyAlignment="true">
      <alignment horizontal="center"/>
    </xf>
    <xf numFmtId="0" fontId="42" fillId="3" borderId="51" xfId="0" applyFont="true" applyFill="true" applyBorder="true" applyAlignment="true">
      <alignment horizontal="center"/>
    </xf>
    <xf numFmtId="0" fontId="42" fillId="3" borderId="51" xfId="0" applyFont="true" applyFill="true" applyBorder="true" applyAlignment="true">
      <alignment horizontal="center" wrapText="true"/>
    </xf>
    <xf numFmtId="0" fontId="42" fillId="16" borderId="52" xfId="0" applyFont="true" applyFill="true" applyBorder="true" applyAlignment="true">
      <alignment horizontal="left" vertical="top" wrapText="true"/>
    </xf>
    <xf numFmtId="0" fontId="42" fillId="16" borderId="52" xfId="0" applyFont="true" applyFill="true" applyBorder="true" applyAlignment="true">
      <alignment horizontal="left" vertical="top" wrapText="true"/>
    </xf>
    <xf numFmtId="167" fontId="41" fillId="3" borderId="52" xfId="0" applyNumberFormat="true" applyFont="true" applyFill="true" applyBorder="true" applyAlignment="true">
      <alignment horizontal="right" vertical="top"/>
    </xf>
    <xf numFmtId="0" fontId="42" fillId="16" borderId="53" xfId="0" applyFont="true" applyFill="true" applyBorder="true" applyAlignment="true">
      <alignment horizontal="left" vertical="top" wrapText="true"/>
    </xf>
    <xf numFmtId="0" fontId="42" fillId="16" borderId="53" xfId="0" applyFont="true" applyFill="true" applyBorder="true" applyAlignment="true">
      <alignment horizontal="left" vertical="top" wrapText="true"/>
    </xf>
    <xf numFmtId="167" fontId="41" fillId="3" borderId="53" xfId="0" applyNumberFormat="true" applyFont="true" applyFill="true" applyBorder="true" applyAlignment="true">
      <alignment horizontal="right" vertical="top"/>
    </xf>
    <xf numFmtId="0" fontId="42" fillId="16" borderId="54" xfId="0" applyFont="true" applyFill="true" applyBorder="true" applyAlignment="true">
      <alignment horizontal="left" vertical="top" wrapText="true"/>
    </xf>
    <xf numFmtId="167" fontId="41" fillId="3" borderId="54" xfId="0" applyNumberFormat="true" applyFont="true" applyFill="true" applyBorder="true" applyAlignment="true">
      <alignment horizontal="right" vertical="top"/>
    </xf>
    <xf numFmtId="0" fontId="42" fillId="3" borderId="10" xfId="0" applyFont="true" applyFill="true" applyBorder="true" applyAlignment="true">
      <alignment horizontal="center" wrapText="true"/>
    </xf>
    <xf numFmtId="0" fontId="42" fillId="3" borderId="10" xfId="0" applyFont="true" applyFill="true" applyBorder="true" applyAlignment="true">
      <alignment horizontal="center" wrapText="true"/>
    </xf>
    <xf numFmtId="0" fontId="42" fillId="3" borderId="10" xfId="0" applyFont="true" applyFill="true" applyBorder="true" applyAlignment="true">
      <alignment horizontal="center" wrapText="true"/>
    </xf>
    <xf numFmtId="0" fontId="42" fillId="3" borderId="51" xfId="0" applyFont="true" applyFill="true" applyBorder="true" applyAlignment="true">
      <alignment horizontal="center"/>
    </xf>
    <xf numFmtId="0" fontId="42" fillId="3" borderId="51" xfId="0" applyFont="true" applyFill="true" applyBorder="true" applyAlignment="true">
      <alignment horizontal="center"/>
    </xf>
    <xf numFmtId="0" fontId="42" fillId="3" borderId="51" xfId="0" applyFont="true" applyFill="true" applyBorder="true" applyAlignment="true">
      <alignment horizontal="center"/>
    </xf>
    <xf numFmtId="0" fontId="42" fillId="3" borderId="51" xfId="0" applyFont="true" applyFill="true" applyBorder="true" applyAlignment="true">
      <alignment horizontal="center" wrapText="true"/>
    </xf>
    <xf numFmtId="0" fontId="42" fillId="16" borderId="52" xfId="0" applyFont="true" applyFill="true" applyBorder="true" applyAlignment="true">
      <alignment horizontal="left" vertical="top" wrapText="true"/>
    </xf>
    <xf numFmtId="0" fontId="42" fillId="16" borderId="52" xfId="0" applyFont="true" applyFill="true" applyBorder="true" applyAlignment="true">
      <alignment horizontal="left" vertical="top" wrapText="true"/>
    </xf>
    <xf numFmtId="167" fontId="41" fillId="3" borderId="52" xfId="0" applyNumberFormat="true" applyFont="true" applyFill="true" applyBorder="true" applyAlignment="true">
      <alignment horizontal="right" vertical="top"/>
    </xf>
    <xf numFmtId="0" fontId="42" fillId="16" borderId="53" xfId="0" applyFont="true" applyFill="true" applyBorder="true" applyAlignment="true">
      <alignment horizontal="left" vertical="top" wrapText="true"/>
    </xf>
    <xf numFmtId="0" fontId="42" fillId="16" borderId="53" xfId="0" applyFont="true" applyFill="true" applyBorder="true" applyAlignment="true">
      <alignment horizontal="left" vertical="top" wrapText="true"/>
    </xf>
    <xf numFmtId="167" fontId="41" fillId="3" borderId="53" xfId="0" applyNumberFormat="true" applyFont="true" applyFill="true" applyBorder="true" applyAlignment="true">
      <alignment horizontal="right" vertical="top"/>
    </xf>
    <xf numFmtId="0" fontId="42" fillId="16" borderId="54" xfId="0" applyFont="true" applyFill="true" applyBorder="true" applyAlignment="true">
      <alignment horizontal="left" vertical="top" wrapText="true"/>
    </xf>
    <xf numFmtId="167" fontId="41" fillId="3" borderId="54" xfId="0" applyNumberFormat="true" applyFont="true" applyFill="true" applyBorder="true" applyAlignment="true">
      <alignment horizontal="right" vertical="top"/>
    </xf>
    <xf numFmtId="0" fontId="42" fillId="3" borderId="10" xfId="0" applyFont="true" applyFill="true" applyBorder="true" applyAlignment="true">
      <alignment horizontal="center" wrapText="true"/>
    </xf>
    <xf numFmtId="0" fontId="42" fillId="3" borderId="10" xfId="0" applyFont="true" applyFill="true" applyBorder="true" applyAlignment="true">
      <alignment horizontal="center" wrapText="true"/>
    </xf>
    <xf numFmtId="0" fontId="42" fillId="3" borderId="10" xfId="0" applyFont="true" applyFill="true" applyBorder="true" applyAlignment="true">
      <alignment horizontal="center" wrapText="true"/>
    </xf>
    <xf numFmtId="0" fontId="42" fillId="3" borderId="51" xfId="0" applyFont="true" applyFill="true" applyBorder="true" applyAlignment="true">
      <alignment horizontal="center"/>
    </xf>
    <xf numFmtId="0" fontId="42" fillId="3" borderId="51" xfId="0" applyFont="true" applyFill="true" applyBorder="true" applyAlignment="true">
      <alignment horizontal="center"/>
    </xf>
    <xf numFmtId="0" fontId="42" fillId="3" borderId="51" xfId="0" applyFont="true" applyFill="true" applyBorder="true" applyAlignment="true">
      <alignment horizontal="center"/>
    </xf>
    <xf numFmtId="0" fontId="42" fillId="3" borderId="48" xfId="0" applyFont="true" applyFill="true" applyBorder="true" applyAlignment="true">
      <alignment horizontal="center" vertical="center" wrapText="true"/>
    </xf>
    <xf numFmtId="0" fontId="42" fillId="3" borderId="49" xfId="0" applyFont="true" applyFill="true" applyBorder="true" applyAlignment="true">
      <alignment horizontal="center" vertical="center" wrapText="true"/>
    </xf>
    <xf numFmtId="0" fontId="42" fillId="3" borderId="51" xfId="0" applyFont="true" applyFill="true" applyBorder="true" applyAlignment="true">
      <alignment horizontal="center" wrapText="true"/>
    </xf>
    <xf numFmtId="0" fontId="42" fillId="16" borderId="52" xfId="0" applyFont="true" applyFill="true" applyBorder="true" applyAlignment="true">
      <alignment horizontal="left" vertical="top" wrapText="true"/>
    </xf>
    <xf numFmtId="0" fontId="42" fillId="16" borderId="52" xfId="0" applyFont="true" applyFill="true" applyBorder="true" applyAlignment="true">
      <alignment horizontal="left" vertical="top" wrapText="true"/>
    </xf>
    <xf numFmtId="167" fontId="41" fillId="3" borderId="52" xfId="0" applyNumberFormat="true" applyFont="true" applyFill="true" applyBorder="true" applyAlignment="true">
      <alignment horizontal="right" vertical="top"/>
    </xf>
    <xf numFmtId="0" fontId="42" fillId="16" borderId="53" xfId="0" applyFont="true" applyFill="true" applyBorder="true" applyAlignment="true">
      <alignment horizontal="left" vertical="top" wrapText="true"/>
    </xf>
    <xf numFmtId="0" fontId="42" fillId="16" borderId="53" xfId="0" applyFont="true" applyFill="true" applyBorder="true" applyAlignment="true">
      <alignment horizontal="left" vertical="top" wrapText="true"/>
    </xf>
    <xf numFmtId="167" fontId="41" fillId="3" borderId="53" xfId="0" applyNumberFormat="true" applyFont="true" applyFill="true" applyBorder="true" applyAlignment="true">
      <alignment horizontal="right" vertical="top"/>
    </xf>
    <xf numFmtId="0" fontId="42" fillId="16" borderId="54" xfId="0" applyFont="true" applyFill="true" applyBorder="true" applyAlignment="true">
      <alignment horizontal="left" vertical="top" wrapText="true"/>
    </xf>
    <xf numFmtId="167" fontId="41" fillId="3" borderId="54" xfId="0" applyNumberFormat="true" applyFont="true" applyFill="true" applyBorder="true" applyAlignment="true">
      <alignment horizontal="right" vertical="top"/>
    </xf>
    <xf numFmtId="0" fontId="42" fillId="3" borderId="10" xfId="0" applyFont="true" applyFill="true" applyBorder="true" applyAlignment="true">
      <alignment horizontal="center" wrapText="true"/>
    </xf>
    <xf numFmtId="0" fontId="42" fillId="3" borderId="10" xfId="0" applyFont="true" applyFill="true" applyBorder="true" applyAlignment="true">
      <alignment horizontal="center" wrapText="true"/>
    </xf>
    <xf numFmtId="0" fontId="42" fillId="3" borderId="10" xfId="0" applyFont="true" applyFill="true" applyBorder="true" applyAlignment="true">
      <alignment horizontal="center" wrapText="true"/>
    </xf>
    <xf numFmtId="0" fontId="42" fillId="3" borderId="51" xfId="0" applyFont="true" applyFill="true" applyBorder="true" applyAlignment="true">
      <alignment horizontal="center"/>
    </xf>
    <xf numFmtId="0" fontId="42" fillId="3" borderId="51" xfId="0" applyFont="true" applyFill="true" applyBorder="true" applyAlignment="true">
      <alignment horizontal="center"/>
    </xf>
    <xf numFmtId="0" fontId="42" fillId="3" borderId="51" xfId="0" applyFont="true" applyFill="true" applyBorder="true" applyAlignment="true">
      <alignment horizontal="center"/>
    </xf>
    <xf numFmtId="164" fontId="14" fillId="3" borderId="27" xfId="0" applyNumberFormat="true" applyFont="true" applyFill="true" applyBorder="true" applyAlignment="true" applyProtection="true">
      <alignment horizontal="center"/>
      <protection locked="false"/>
    </xf>
    <xf numFmtId="1" fontId="14" fillId="3" borderId="28" xfId="0" applyNumberFormat="true" applyFont="true" applyFill="true" applyBorder="true" applyAlignment="true" applyProtection="true">
      <alignment horizontal="center"/>
      <protection locked="false"/>
    </xf>
    <xf numFmtId="164" fontId="14" fillId="3" borderId="30" xfId="0" applyNumberFormat="true" applyFont="true" applyFill="true" applyBorder="true" applyAlignment="true" applyProtection="true">
      <alignment horizontal="center"/>
      <protection locked="false"/>
    </xf>
    <xf numFmtId="1" fontId="14" fillId="3" borderId="31" xfId="0" applyNumberFormat="true" applyFont="true" applyFill="true" applyBorder="true" applyAlignment="true" applyProtection="true">
      <alignment horizontal="center"/>
      <protection locked="false"/>
    </xf>
    <xf numFmtId="164" fontId="14" fillId="3" borderId="33" xfId="0" applyNumberFormat="true" applyFont="true" applyFill="true" applyBorder="true" applyAlignment="true" applyProtection="true">
      <alignment horizontal="center"/>
      <protection locked="false"/>
    </xf>
    <xf numFmtId="1" fontId="14" fillId="3" borderId="34" xfId="0" applyNumberFormat="true" applyFont="true" applyFill="true" applyBorder="true" applyAlignment="true" applyProtection="true">
      <alignment horizontal="center"/>
      <protection locked="false"/>
    </xf>
    <xf numFmtId="0" fontId="42" fillId="16" borderId="53" xfId="0" applyFont="true" applyFill="true" applyBorder="true" applyAlignment="true">
      <alignment horizontal="left" vertical="center"/>
    </xf>
    <xf numFmtId="0" fontId="42" fillId="16" borderId="54" xfId="0" applyFont="true" applyFill="true" applyBorder="true" applyAlignment="true">
      <alignment horizontal="left" vertical="center"/>
    </xf>
    <xf numFmtId="0" fontId="42" fillId="16" borderId="52" xfId="0" applyFont="true" applyFill="true" applyBorder="true" applyAlignment="true">
      <alignment horizontal="left" vertical="center"/>
    </xf>
    <xf numFmtId="0" fontId="55" fillId="17" borderId="3" xfId="0" applyFont="true" applyFill="true" applyBorder="true" applyAlignment="true"/>
    <xf numFmtId="0" fontId="56" fillId="17" borderId="3" xfId="0" applyFont="true" applyFill="true" applyBorder="true" applyAlignment="true"/>
    <xf numFmtId="0" fontId="42" fillId="3" borderId="91" xfId="0" applyFont="true" applyFill="true" applyBorder="true" applyAlignment="true">
      <alignment horizontal="center" vertical="center" wrapText="true"/>
    </xf>
    <xf numFmtId="0" fontId="42" fillId="16" borderId="52" xfId="0" applyFont="true" applyFill="true" applyBorder="true" applyAlignment="true">
      <alignment horizontal="left" vertical="center" wrapText="true"/>
    </xf>
    <xf numFmtId="0" fontId="42" fillId="3" borderId="46" xfId="0" applyFont="true" applyFill="true" applyBorder="true" applyAlignment="true">
      <alignment horizontal="center" vertical="center"/>
    </xf>
    <xf numFmtId="0" fontId="42" fillId="3" borderId="91" xfId="0" applyFont="true" applyFill="true" applyBorder="true" applyAlignment="true">
      <alignment horizontal="center" vertical="center"/>
    </xf>
    <xf numFmtId="0" fontId="42" fillId="3" borderId="46" xfId="0" applyFont="true" applyFill="true" applyBorder="true" applyAlignment="true">
      <alignment horizontal="center" vertical="center" wrapText="true"/>
    </xf>
    <xf numFmtId="0" fontId="42" fillId="3" borderId="47" xfId="0" applyFont="true" applyFill="true" applyBorder="true" applyAlignment="true">
      <alignment horizontal="center" vertical="center" wrapText="true"/>
    </xf>
    <xf numFmtId="0" fontId="4" fillId="15" borderId="10" xfId="0" applyFont="true" applyFill="true" applyBorder="true" applyAlignment="true">
      <alignment horizontal="right" vertical="top" wrapText="true"/>
    </xf>
    <xf numFmtId="0" fontId="42" fillId="3" borderId="51" xfId="0" applyFont="true" applyFill="true" applyBorder="true" applyAlignment="true">
      <alignment horizontal="right" vertical="top" wrapText="true"/>
    </xf>
    <xf numFmtId="0" fontId="42" fillId="3" borderId="51" xfId="0" applyFont="true" applyFill="true" applyBorder="true" applyAlignment="true">
      <alignment horizontal="right" vertical="top" wrapText="true"/>
    </xf>
    <xf numFmtId="0" fontId="42" fillId="3" borderId="51" xfId="0" applyFont="true" applyFill="true" applyBorder="true" applyAlignment="true">
      <alignment horizontal="right" vertical="top" wrapText="true"/>
    </xf>
    <xf numFmtId="0" fontId="42" fillId="3" borderId="124" xfId="0" applyFont="true" applyFill="true" applyBorder="true" applyAlignment="true">
      <alignment horizontal="right" vertical="top" wrapText="true"/>
    </xf>
    <xf numFmtId="0" fontId="42" fillId="3" borderId="48" xfId="0" applyFont="true" applyFill="true" applyBorder="true" applyAlignment="true">
      <alignment horizontal="right" vertical="top" wrapText="true"/>
    </xf>
    <xf numFmtId="0" fontId="42" fillId="3" borderId="49" xfId="0" applyFont="true" applyFill="true" applyBorder="true" applyAlignment="true">
      <alignment horizontal="right" vertical="top" wrapText="true"/>
    </xf>
    <xf numFmtId="0" fontId="42" fillId="3" borderId="10" xfId="0" applyFont="true" applyFill="true" applyBorder="true" applyAlignment="true">
      <alignment horizontal="right" vertical="top" wrapText="true"/>
    </xf>
    <xf numFmtId="0" fontId="42" fillId="3" borderId="124" xfId="0" applyFont="true" applyFill="true" applyBorder="true" applyAlignment="true">
      <alignment horizontal="right" vertical="top" wrapText="true"/>
    </xf>
    <xf numFmtId="0" fontId="42" fillId="3" borderId="48" xfId="0" applyFont="true" applyFill="true" applyBorder="true" applyAlignment="true">
      <alignment horizontal="right" vertical="top" wrapText="true"/>
    </xf>
    <xf numFmtId="0" fontId="42" fillId="3" borderId="49" xfId="0" applyFont="true" applyFill="true" applyBorder="true" applyAlignment="true">
      <alignment horizontal="right" vertical="top" wrapText="true"/>
    </xf>
    <xf numFmtId="0" fontId="42" fillId="3" borderId="124" xfId="0" applyFont="true" applyFill="true" applyBorder="true" applyAlignment="true">
      <alignment horizontal="right" vertical="top" wrapText="true"/>
    </xf>
    <xf numFmtId="0" fontId="42" fillId="3" borderId="48" xfId="0" applyFont="true" applyFill="true" applyBorder="true" applyAlignment="true">
      <alignment horizontal="right" vertical="top" wrapText="true"/>
    </xf>
    <xf numFmtId="0" fontId="42" fillId="3" borderId="49" xfId="0" applyFont="true" applyFill="true" applyBorder="true" applyAlignment="true">
      <alignment horizontal="right" vertical="top" wrapText="true"/>
    </xf>
    <xf numFmtId="0" fontId="42" fillId="3" borderId="10" xfId="0" applyFont="true" applyFill="true" applyBorder="true" applyAlignment="true">
      <alignment horizontal="right" vertical="top" wrapText="true"/>
    </xf>
    <xf numFmtId="0" fontId="42" fillId="3" borderId="10" xfId="0" applyFont="true" applyFill="true" applyBorder="true" applyAlignment="true">
      <alignment horizontal="right" vertical="top" wrapText="true"/>
    </xf>
    <xf numFmtId="0" fontId="4" fillId="3" borderId="10" xfId="0" applyFont="true" applyFill="true" applyBorder="true" applyAlignment="true">
      <alignment horizontal="right" vertical="top" wrapText="true"/>
    </xf>
    <xf numFmtId="165" fontId="41" fillId="3" borderId="52" xfId="0" applyNumberFormat="true" applyFont="true" applyFill="true" applyBorder="true" applyAlignment="true">
      <alignment horizontal="right" vertical="top" wrapText="true"/>
    </xf>
    <xf numFmtId="165" fontId="41" fillId="3" borderId="52" xfId="0" applyNumberFormat="true" applyFont="true" applyFill="true" applyBorder="true" applyAlignment="true">
      <alignment horizontal="right" vertical="top" wrapText="true"/>
    </xf>
    <xf numFmtId="165" fontId="41" fillId="3" borderId="52" xfId="0" applyNumberFormat="true" applyFont="true" applyFill="true" applyBorder="true" applyAlignment="true">
      <alignment horizontal="right" vertical="top" wrapText="true"/>
    </xf>
    <xf numFmtId="165" fontId="41" fillId="3" borderId="53" xfId="0" applyNumberFormat="true" applyFont="true" applyFill="true" applyBorder="true" applyAlignment="true">
      <alignment horizontal="right" vertical="top" wrapText="true"/>
    </xf>
    <xf numFmtId="165" fontId="41" fillId="3" borderId="53" xfId="0" applyNumberFormat="true" applyFont="true" applyFill="true" applyBorder="true" applyAlignment="true">
      <alignment horizontal="right" vertical="top" wrapText="true"/>
    </xf>
    <xf numFmtId="165" fontId="41" fillId="3" borderId="53" xfId="0" applyNumberFormat="true" applyFont="true" applyFill="true" applyBorder="true" applyAlignment="true">
      <alignment horizontal="right" vertical="top" wrapText="true"/>
    </xf>
    <xf numFmtId="165" fontId="41" fillId="3" borderId="54" xfId="0" applyNumberFormat="true" applyFont="true" applyFill="true" applyBorder="true" applyAlignment="true">
      <alignment horizontal="right" vertical="top" wrapText="true"/>
    </xf>
    <xf numFmtId="165" fontId="41" fillId="3" borderId="54" xfId="0" applyNumberFormat="true" applyFont="true" applyFill="true" applyBorder="true" applyAlignment="true">
      <alignment horizontal="right" vertical="top" wrapText="true"/>
    </xf>
    <xf numFmtId="165" fontId="41" fillId="3" borderId="54" xfId="0" applyNumberFormat="true" applyFont="true" applyFill="true" applyBorder="true" applyAlignment="true">
      <alignment horizontal="right" vertical="top" wrapText="true"/>
    </xf>
    <xf numFmtId="166" fontId="41" fillId="3" borderId="53" xfId="0" applyNumberFormat="true" applyFont="true" applyFill="true" applyBorder="true" applyAlignment="true">
      <alignment horizontal="right" vertical="top" wrapText="true"/>
    </xf>
    <xf numFmtId="166" fontId="41" fillId="3" borderId="53" xfId="0" applyNumberFormat="true" applyFont="true" applyFill="true" applyBorder="true" applyAlignment="true">
      <alignment horizontal="right" vertical="top" wrapText="true"/>
    </xf>
    <xf numFmtId="165" fontId="41" fillId="3" borderId="125" xfId="0" applyNumberFormat="true" applyFont="true" applyFill="true" applyBorder="true" applyAlignment="true">
      <alignment horizontal="right" vertical="top" wrapText="true"/>
    </xf>
    <xf numFmtId="165" fontId="41" fillId="3" borderId="126" xfId="0" applyNumberFormat="true" applyFont="true" applyFill="true" applyBorder="true" applyAlignment="true">
      <alignment horizontal="right" vertical="top" wrapText="true"/>
    </xf>
    <xf numFmtId="165" fontId="41" fillId="3" borderId="127" xfId="0" applyNumberFormat="true" applyFont="true" applyFill="true" applyBorder="true" applyAlignment="true">
      <alignment horizontal="right" vertical="top" wrapText="true"/>
    </xf>
    <xf numFmtId="0" fontId="42" fillId="3" borderId="51" xfId="0" applyFont="true" applyFill="true" applyBorder="true" applyAlignment="true">
      <alignment horizontal="right" vertical="top" wrapText="true"/>
    </xf>
    <xf numFmtId="165" fontId="41" fillId="3" borderId="125" xfId="0" applyNumberFormat="true" applyFont="true" applyFill="true" applyBorder="true" applyAlignment="true">
      <alignment horizontal="right" vertical="top" wrapText="true"/>
    </xf>
    <xf numFmtId="165" fontId="41" fillId="3" borderId="126" xfId="0" applyNumberFormat="true" applyFont="true" applyFill="true" applyBorder="true" applyAlignment="true">
      <alignment horizontal="right" vertical="top" wrapText="true"/>
    </xf>
    <xf numFmtId="165" fontId="41" fillId="3" borderId="127" xfId="0" applyNumberFormat="true" applyFont="true" applyFill="true" applyBorder="true" applyAlignment="true">
      <alignment horizontal="right" vertical="top" wrapText="true"/>
    </xf>
    <xf numFmtId="165" fontId="41" fillId="3" borderId="125" xfId="0" applyNumberFormat="true" applyFont="true" applyFill="true" applyBorder="true" applyAlignment="true">
      <alignment horizontal="right" vertical="top" wrapText="true"/>
    </xf>
    <xf numFmtId="165" fontId="41" fillId="3" borderId="126" xfId="0" applyNumberFormat="true" applyFont="true" applyFill="true" applyBorder="true" applyAlignment="true">
      <alignment horizontal="right" vertical="top" wrapText="true"/>
    </xf>
    <xf numFmtId="165" fontId="41" fillId="3" borderId="127" xfId="0" applyNumberFormat="true" applyFont="true" applyFill="true" applyBorder="true" applyAlignment="true">
      <alignment horizontal="right" vertical="top" wrapText="true"/>
    </xf>
    <xf numFmtId="0" fontId="42" fillId="3" borderId="51" xfId="0" applyFont="true" applyFill="true" applyBorder="true" applyAlignment="true">
      <alignment horizontal="right" vertical="top" wrapText="true"/>
    </xf>
    <xf numFmtId="0" fontId="42" fillId="3" borderId="51" xfId="0" applyFont="true" applyFill="true" applyBorder="true" applyAlignment="true">
      <alignment horizontal="right" vertical="top" wrapText="true"/>
    </xf>
    <xf numFmtId="0" fontId="42" fillId="3" borderId="51" xfId="0" applyFont="true" applyFill="true" applyBorder="true" applyAlignment="true">
      <alignment horizontal="right" vertical="top" wrapText="true"/>
    </xf>
    <xf numFmtId="165" fontId="41" fillId="3" borderId="128" xfId="0" applyNumberFormat="true" applyFont="true" applyFill="true" applyBorder="true" applyAlignment="true">
      <alignment horizontal="right" vertical="top" wrapText="true"/>
    </xf>
    <xf numFmtId="0" fontId="42" fillId="3" borderId="51" xfId="0" applyFont="true" applyFill="true" applyBorder="true" applyAlignment="true">
      <alignment horizontal="right" vertical="top" wrapText="true"/>
    </xf>
    <xf numFmtId="0" fontId="42" fillId="3" borderId="51" xfId="0" applyFont="true" applyFill="true" applyBorder="true" applyAlignment="true">
      <alignment horizontal="right" vertical="top" wrapText="true"/>
    </xf>
    <xf numFmtId="165" fontId="41" fillId="3" borderId="128" xfId="0" applyNumberFormat="true" applyFont="true" applyFill="true" applyBorder="true" applyAlignment="true">
      <alignment horizontal="right" vertical="top" wrapText="true"/>
    </xf>
    <xf numFmtId="165" fontId="41" fillId="3" borderId="128" xfId="0" applyNumberFormat="true" applyFont="true" applyFill="true" applyBorder="true" applyAlignment="true">
      <alignment horizontal="right" vertical="top" wrapText="true"/>
    </xf>
    <xf numFmtId="0" fontId="42" fillId="3" borderId="51" xfId="0" applyFont="true" applyFill="true" applyBorder="true" applyAlignment="true">
      <alignment horizontal="right" vertical="top" wrapText="true"/>
    </xf>
    <xf numFmtId="0" fontId="42" fillId="3" borderId="51" xfId="0" applyFont="true" applyFill="true" applyBorder="true" applyAlignment="true">
      <alignment horizontal="right" vertical="top" wrapText="true"/>
    </xf>
    <xf numFmtId="0" fontId="42" fillId="3" borderId="51" xfId="0" applyFont="true" applyFill="true" applyBorder="true" applyAlignment="true">
      <alignment horizontal="right" vertical="top" wrapText="true"/>
    </xf>
    <xf numFmtId="0" fontId="42" fillId="3" borderId="124" xfId="0" applyFont="true" applyFill="true" applyBorder="true" applyAlignment="true">
      <alignment horizontal="right" vertical="top" wrapText="true"/>
    </xf>
    <xf numFmtId="0" fontId="42" fillId="3" borderId="48" xfId="0" applyFont="true" applyFill="true" applyBorder="true" applyAlignment="true">
      <alignment horizontal="right" vertical="top" wrapText="true"/>
    </xf>
    <xf numFmtId="0" fontId="42" fillId="3" borderId="49" xfId="0" applyFont="true" applyFill="true" applyBorder="true" applyAlignment="true">
      <alignment horizontal="right" vertical="top" wrapText="true"/>
    </xf>
    <xf numFmtId="0" fontId="42" fillId="3" borderId="10" xfId="0" applyFont="true" applyFill="true" applyBorder="true" applyAlignment="true">
      <alignment horizontal="right" vertical="top" wrapText="true"/>
    </xf>
    <xf numFmtId="0" fontId="42" fillId="3" borderId="124" xfId="0" applyFont="true" applyFill="true" applyBorder="true" applyAlignment="true">
      <alignment horizontal="right" vertical="top" wrapText="true"/>
    </xf>
    <xf numFmtId="0" fontId="42" fillId="3" borderId="48" xfId="0" applyFont="true" applyFill="true" applyBorder="true" applyAlignment="true">
      <alignment horizontal="right" vertical="top" wrapText="true"/>
    </xf>
    <xf numFmtId="0" fontId="42" fillId="3" borderId="49" xfId="0" applyFont="true" applyFill="true" applyBorder="true" applyAlignment="true">
      <alignment horizontal="right" vertical="top" wrapText="true"/>
    </xf>
    <xf numFmtId="0" fontId="42" fillId="3" borderId="124" xfId="0" applyFont="true" applyFill="true" applyBorder="true" applyAlignment="true">
      <alignment horizontal="right" vertical="top" wrapText="true"/>
    </xf>
    <xf numFmtId="0" fontId="42" fillId="3" borderId="48" xfId="0" applyFont="true" applyFill="true" applyBorder="true" applyAlignment="true">
      <alignment horizontal="right" vertical="top" wrapText="true"/>
    </xf>
    <xf numFmtId="0" fontId="42" fillId="3" borderId="49" xfId="0" applyFont="true" applyFill="true" applyBorder="true" applyAlignment="true">
      <alignment horizontal="right" vertical="top" wrapText="true"/>
    </xf>
    <xf numFmtId="0" fontId="42" fillId="3" borderId="10" xfId="0" applyFont="true" applyFill="true" applyBorder="true" applyAlignment="true">
      <alignment horizontal="right" vertical="top" wrapText="true"/>
    </xf>
    <xf numFmtId="0" fontId="42" fillId="3" borderId="10" xfId="0" applyFont="true" applyFill="true" applyBorder="true" applyAlignment="true">
      <alignment horizontal="right" vertical="top" wrapText="true"/>
    </xf>
    <xf numFmtId="165" fontId="41" fillId="3" borderId="52" xfId="0" applyNumberFormat="true" applyFont="true" applyFill="true" applyBorder="true" applyAlignment="true">
      <alignment horizontal="right" vertical="top" wrapText="true"/>
    </xf>
    <xf numFmtId="165" fontId="41" fillId="3" borderId="52" xfId="0" applyNumberFormat="true" applyFont="true" applyFill="true" applyBorder="true" applyAlignment="true">
      <alignment horizontal="right" vertical="top" wrapText="true"/>
    </xf>
    <xf numFmtId="165" fontId="41" fillId="3" borderId="52" xfId="0" applyNumberFormat="true" applyFont="true" applyFill="true" applyBorder="true" applyAlignment="true">
      <alignment horizontal="right" vertical="top" wrapText="true"/>
    </xf>
    <xf numFmtId="165" fontId="41" fillId="3" borderId="53" xfId="0" applyNumberFormat="true" applyFont="true" applyFill="true" applyBorder="true" applyAlignment="true">
      <alignment horizontal="right" vertical="top" wrapText="true"/>
    </xf>
    <xf numFmtId="165" fontId="41" fillId="3" borderId="53" xfId="0" applyNumberFormat="true" applyFont="true" applyFill="true" applyBorder="true" applyAlignment="true">
      <alignment horizontal="right" vertical="top" wrapText="true"/>
    </xf>
    <xf numFmtId="165" fontId="41" fillId="3" borderId="53" xfId="0" applyNumberFormat="true" applyFont="true" applyFill="true" applyBorder="true" applyAlignment="true">
      <alignment horizontal="right" vertical="top" wrapText="true"/>
    </xf>
    <xf numFmtId="165" fontId="41" fillId="3" borderId="54" xfId="0" applyNumberFormat="true" applyFont="true" applyFill="true" applyBorder="true" applyAlignment="true">
      <alignment horizontal="right" vertical="top" wrapText="true"/>
    </xf>
    <xf numFmtId="165" fontId="41" fillId="3" borderId="54" xfId="0" applyNumberFormat="true" applyFont="true" applyFill="true" applyBorder="true" applyAlignment="true">
      <alignment horizontal="right" vertical="top" wrapText="true"/>
    </xf>
    <xf numFmtId="165" fontId="41" fillId="3" borderId="54" xfId="0" applyNumberFormat="true" applyFont="true" applyFill="true" applyBorder="true" applyAlignment="true">
      <alignment horizontal="right" vertical="top" wrapText="true"/>
    </xf>
    <xf numFmtId="165" fontId="41" fillId="3" borderId="125" xfId="0" applyNumberFormat="true" applyFont="true" applyFill="true" applyBorder="true" applyAlignment="true">
      <alignment horizontal="right" vertical="top" wrapText="true"/>
    </xf>
    <xf numFmtId="165" fontId="41" fillId="3" borderId="126" xfId="0" applyNumberFormat="true" applyFont="true" applyFill="true" applyBorder="true" applyAlignment="true">
      <alignment horizontal="right" vertical="top" wrapText="true"/>
    </xf>
    <xf numFmtId="165" fontId="41" fillId="3" borderId="127" xfId="0" applyNumberFormat="true" applyFont="true" applyFill="true" applyBorder="true" applyAlignment="true">
      <alignment horizontal="right" vertical="top" wrapText="true"/>
    </xf>
    <xf numFmtId="0" fontId="42" fillId="3" borderId="51" xfId="0" applyFont="true" applyFill="true" applyBorder="true" applyAlignment="true">
      <alignment horizontal="right" vertical="top" wrapText="true"/>
    </xf>
    <xf numFmtId="165" fontId="41" fillId="3" borderId="125" xfId="0" applyNumberFormat="true" applyFont="true" applyFill="true" applyBorder="true" applyAlignment="true">
      <alignment horizontal="right" vertical="top" wrapText="true"/>
    </xf>
    <xf numFmtId="165" fontId="41" fillId="3" borderId="126" xfId="0" applyNumberFormat="true" applyFont="true" applyFill="true" applyBorder="true" applyAlignment="true">
      <alignment horizontal="right" vertical="top" wrapText="true"/>
    </xf>
    <xf numFmtId="165" fontId="41" fillId="3" borderId="127" xfId="0" applyNumberFormat="true" applyFont="true" applyFill="true" applyBorder="true" applyAlignment="true">
      <alignment horizontal="right" vertical="top" wrapText="true"/>
    </xf>
    <xf numFmtId="165" fontId="41" fillId="3" borderId="125" xfId="0" applyNumberFormat="true" applyFont="true" applyFill="true" applyBorder="true" applyAlignment="true">
      <alignment horizontal="right" vertical="top" wrapText="true"/>
    </xf>
    <xf numFmtId="165" fontId="41" fillId="3" borderId="126" xfId="0" applyNumberFormat="true" applyFont="true" applyFill="true" applyBorder="true" applyAlignment="true">
      <alignment horizontal="right" vertical="top" wrapText="true"/>
    </xf>
    <xf numFmtId="165" fontId="41" fillId="3" borderId="127" xfId="0" applyNumberFormat="true" applyFont="true" applyFill="true" applyBorder="true" applyAlignment="true">
      <alignment horizontal="right" vertical="top" wrapText="true"/>
    </xf>
    <xf numFmtId="0" fontId="42" fillId="3" borderId="51" xfId="0" applyFont="true" applyFill="true" applyBorder="true" applyAlignment="true">
      <alignment horizontal="right" vertical="top" wrapText="true"/>
    </xf>
    <xf numFmtId="0" fontId="42" fillId="3" borderId="51" xfId="0" applyFont="true" applyFill="true" applyBorder="true" applyAlignment="true">
      <alignment horizontal="right" vertical="top" wrapText="true"/>
    </xf>
    <xf numFmtId="0" fontId="42" fillId="3" borderId="51" xfId="0" applyFont="true" applyFill="true" applyBorder="true" applyAlignment="true">
      <alignment horizontal="right" vertical="top" wrapText="true"/>
    </xf>
    <xf numFmtId="165" fontId="41" fillId="3" borderId="128" xfId="0" applyNumberFormat="true" applyFont="true" applyFill="true" applyBorder="true" applyAlignment="true">
      <alignment horizontal="right" vertical="top" wrapText="true"/>
    </xf>
    <xf numFmtId="0" fontId="42" fillId="3" borderId="51" xfId="0" applyFont="true" applyFill="true" applyBorder="true" applyAlignment="true">
      <alignment horizontal="right" vertical="top" wrapText="true"/>
    </xf>
    <xf numFmtId="0" fontId="42" fillId="3" borderId="51" xfId="0" applyFont="true" applyFill="true" applyBorder="true" applyAlignment="true">
      <alignment horizontal="right" vertical="top" wrapText="true"/>
    </xf>
    <xf numFmtId="165" fontId="41" fillId="3" borderId="128" xfId="0" applyNumberFormat="true" applyFont="true" applyFill="true" applyBorder="true" applyAlignment="true">
      <alignment horizontal="right" vertical="top" wrapText="true"/>
    </xf>
    <xf numFmtId="165" fontId="41" fillId="3" borderId="128" xfId="0" applyNumberFormat="true" applyFont="true" applyFill="true" applyBorder="true" applyAlignment="true">
      <alignment horizontal="right" vertical="top" wrapText="true"/>
    </xf>
    <xf numFmtId="0" fontId="42" fillId="3" borderId="51" xfId="0" applyFont="true" applyFill="true" applyBorder="true" applyAlignment="true">
      <alignment horizontal="right" vertical="top" wrapText="true"/>
    </xf>
    <xf numFmtId="0" fontId="42" fillId="3" borderId="51" xfId="0" applyFont="true" applyFill="true" applyBorder="true" applyAlignment="true">
      <alignment horizontal="right" vertical="top" wrapText="true"/>
    </xf>
    <xf numFmtId="0" fontId="42" fillId="3" borderId="51" xfId="0" applyFont="true" applyFill="true" applyBorder="true" applyAlignment="true">
      <alignment horizontal="right" vertical="top" wrapText="true"/>
    </xf>
    <xf numFmtId="0" fontId="42" fillId="3" borderId="124" xfId="0" applyFont="true" applyFill="true" applyBorder="true" applyAlignment="true">
      <alignment horizontal="right" vertical="top" wrapText="true"/>
    </xf>
    <xf numFmtId="0" fontId="42" fillId="3" borderId="48" xfId="0" applyFont="true" applyFill="true" applyBorder="true" applyAlignment="true">
      <alignment horizontal="right" vertical="top" wrapText="true"/>
    </xf>
    <xf numFmtId="0" fontId="42" fillId="3" borderId="49" xfId="0" applyFont="true" applyFill="true" applyBorder="true" applyAlignment="true">
      <alignment horizontal="right" vertical="top" wrapText="true"/>
    </xf>
    <xf numFmtId="0" fontId="42" fillId="3" borderId="124" xfId="0" applyFont="true" applyFill="true" applyBorder="true" applyAlignment="true">
      <alignment horizontal="right" vertical="top" wrapText="true"/>
    </xf>
    <xf numFmtId="0" fontId="42" fillId="3" borderId="48" xfId="0" applyFont="true" applyFill="true" applyBorder="true" applyAlignment="true">
      <alignment horizontal="right" vertical="top" wrapText="true"/>
    </xf>
    <xf numFmtId="0" fontId="42" fillId="3" borderId="49" xfId="0" applyFont="true" applyFill="true" applyBorder="true" applyAlignment="true">
      <alignment horizontal="right" vertical="top" wrapText="true"/>
    </xf>
    <xf numFmtId="0" fontId="42" fillId="3" borderId="10" xfId="0" applyFont="true" applyFill="true" applyBorder="true" applyAlignment="true">
      <alignment horizontal="right" vertical="top" wrapText="true"/>
    </xf>
    <xf numFmtId="0" fontId="42" fillId="3" borderId="10" xfId="0" applyFont="true" applyFill="true" applyBorder="true" applyAlignment="true">
      <alignment horizontal="right" vertical="top" wrapText="true"/>
    </xf>
    <xf numFmtId="0" fontId="42" fillId="3" borderId="124" xfId="0" applyFont="true" applyFill="true" applyBorder="true" applyAlignment="true">
      <alignment horizontal="right" vertical="top" wrapText="true"/>
    </xf>
    <xf numFmtId="0" fontId="42" fillId="3" borderId="48" xfId="0" applyFont="true" applyFill="true" applyBorder="true" applyAlignment="true">
      <alignment horizontal="right" vertical="top" wrapText="true"/>
    </xf>
    <xf numFmtId="0" fontId="42" fillId="3" borderId="49" xfId="0" applyFont="true" applyFill="true" applyBorder="true" applyAlignment="true">
      <alignment horizontal="right" vertical="top" wrapText="true"/>
    </xf>
    <xf numFmtId="0" fontId="42" fillId="3" borderId="10" xfId="0" applyFont="true" applyFill="true" applyBorder="true" applyAlignment="true">
      <alignment horizontal="right" vertical="top" wrapText="true"/>
    </xf>
    <xf numFmtId="165" fontId="41" fillId="3" borderId="52" xfId="0" applyNumberFormat="true" applyFont="true" applyFill="true" applyBorder="true" applyAlignment="true">
      <alignment horizontal="right" vertical="top" wrapText="true"/>
    </xf>
    <xf numFmtId="165" fontId="41" fillId="3" borderId="52" xfId="0" applyNumberFormat="true" applyFont="true" applyFill="true" applyBorder="true" applyAlignment="true">
      <alignment horizontal="right" vertical="top" wrapText="true"/>
    </xf>
    <xf numFmtId="165" fontId="41" fillId="3" borderId="52" xfId="0" applyNumberFormat="true" applyFont="true" applyFill="true" applyBorder="true" applyAlignment="true">
      <alignment horizontal="right" vertical="top" wrapText="true"/>
    </xf>
    <xf numFmtId="165" fontId="41" fillId="3" borderId="53" xfId="0" applyNumberFormat="true" applyFont="true" applyFill="true" applyBorder="true" applyAlignment="true">
      <alignment horizontal="right" vertical="top" wrapText="true"/>
    </xf>
    <xf numFmtId="165" fontId="41" fillId="3" borderId="53" xfId="0" applyNumberFormat="true" applyFont="true" applyFill="true" applyBorder="true" applyAlignment="true">
      <alignment horizontal="right" vertical="top" wrapText="true"/>
    </xf>
    <xf numFmtId="165" fontId="41" fillId="3" borderId="53" xfId="0" applyNumberFormat="true" applyFont="true" applyFill="true" applyBorder="true" applyAlignment="true">
      <alignment horizontal="right" vertical="top" wrapText="true"/>
    </xf>
    <xf numFmtId="165" fontId="41" fillId="3" borderId="54" xfId="0" applyNumberFormat="true" applyFont="true" applyFill="true" applyBorder="true" applyAlignment="true">
      <alignment horizontal="right" vertical="top" wrapText="true"/>
    </xf>
    <xf numFmtId="165" fontId="41" fillId="3" borderId="54" xfId="0" applyNumberFormat="true" applyFont="true" applyFill="true" applyBorder="true" applyAlignment="true">
      <alignment horizontal="right" vertical="top" wrapText="true"/>
    </xf>
    <xf numFmtId="165" fontId="41" fillId="3" borderId="54" xfId="0" applyNumberFormat="true" applyFont="true" applyFill="true" applyBorder="true" applyAlignment="true">
      <alignment horizontal="right" vertical="top" wrapText="true"/>
    </xf>
    <xf numFmtId="166" fontId="41" fillId="3" borderId="53" xfId="0" applyNumberFormat="true" applyFont="true" applyFill="true" applyBorder="true" applyAlignment="true">
      <alignment horizontal="right" vertical="top" wrapText="true"/>
    </xf>
    <xf numFmtId="166" fontId="41" fillId="3" borderId="53" xfId="0" applyNumberFormat="true" applyFont="true" applyFill="true" applyBorder="true" applyAlignment="true">
      <alignment horizontal="right" vertical="top" wrapText="true"/>
    </xf>
    <xf numFmtId="166" fontId="41" fillId="3" borderId="53" xfId="0" applyNumberFormat="true" applyFont="true" applyFill="true" applyBorder="true" applyAlignment="true">
      <alignment horizontal="right" vertical="top" wrapText="true"/>
    </xf>
    <xf numFmtId="166" fontId="41" fillId="3" borderId="54" xfId="0" applyNumberFormat="true" applyFont="true" applyFill="true" applyBorder="true" applyAlignment="true">
      <alignment horizontal="right" vertical="top" wrapText="true"/>
    </xf>
    <xf numFmtId="165" fontId="41" fillId="3" borderId="125" xfId="0" applyNumberFormat="true" applyFont="true" applyFill="true" applyBorder="true" applyAlignment="true">
      <alignment horizontal="right" vertical="top" wrapText="true"/>
    </xf>
    <xf numFmtId="165" fontId="41" fillId="3" borderId="126" xfId="0" applyNumberFormat="true" applyFont="true" applyFill="true" applyBorder="true" applyAlignment="true">
      <alignment horizontal="right" vertical="top" wrapText="true"/>
    </xf>
    <xf numFmtId="165" fontId="41" fillId="3" borderId="127" xfId="0" applyNumberFormat="true" applyFont="true" applyFill="true" applyBorder="true" applyAlignment="true">
      <alignment horizontal="right" vertical="top" wrapText="true"/>
    </xf>
    <xf numFmtId="165" fontId="41" fillId="3" borderId="125" xfId="0" applyNumberFormat="true" applyFont="true" applyFill="true" applyBorder="true" applyAlignment="true">
      <alignment horizontal="right" vertical="top" wrapText="true"/>
    </xf>
    <xf numFmtId="165" fontId="41" fillId="3" borderId="126" xfId="0" applyNumberFormat="true" applyFont="true" applyFill="true" applyBorder="true" applyAlignment="true">
      <alignment horizontal="right" vertical="top" wrapText="true"/>
    </xf>
    <xf numFmtId="165" fontId="41" fillId="3" borderId="127" xfId="0" applyNumberFormat="true" applyFont="true" applyFill="true" applyBorder="true" applyAlignment="true">
      <alignment horizontal="right" vertical="top" wrapText="true"/>
    </xf>
    <xf numFmtId="0" fontId="42" fillId="3" borderId="51" xfId="0" applyFont="true" applyFill="true" applyBorder="true" applyAlignment="true">
      <alignment horizontal="right" vertical="top" wrapText="true"/>
    </xf>
    <xf numFmtId="0" fontId="42" fillId="3" borderId="51" xfId="0" applyFont="true" applyFill="true" applyBorder="true" applyAlignment="true">
      <alignment horizontal="right" vertical="top" wrapText="true"/>
    </xf>
    <xf numFmtId="165" fontId="41" fillId="3" borderId="125" xfId="0" applyNumberFormat="true" applyFont="true" applyFill="true" applyBorder="true" applyAlignment="true">
      <alignment horizontal="right" vertical="top" wrapText="true"/>
    </xf>
    <xf numFmtId="165" fontId="41" fillId="3" borderId="126" xfId="0" applyNumberFormat="true" applyFont="true" applyFill="true" applyBorder="true" applyAlignment="true">
      <alignment horizontal="right" vertical="top" wrapText="true"/>
    </xf>
    <xf numFmtId="165" fontId="41" fillId="3" borderId="127" xfId="0" applyNumberFormat="true" applyFont="true" applyFill="true" applyBorder="true" applyAlignment="true">
      <alignment horizontal="right" vertical="top" wrapText="true"/>
    </xf>
    <xf numFmtId="0" fontId="42" fillId="3" borderId="51" xfId="0" applyFont="true" applyFill="true" applyBorder="true" applyAlignment="true">
      <alignment horizontal="right" vertical="top" wrapText="true"/>
    </xf>
    <xf numFmtId="0" fontId="42" fillId="3" borderId="51" xfId="0" applyFont="true" applyFill="true" applyBorder="true" applyAlignment="true">
      <alignment horizontal="right" vertical="top" wrapText="true"/>
    </xf>
    <xf numFmtId="165" fontId="41" fillId="3" borderId="128" xfId="0" applyNumberFormat="true" applyFont="true" applyFill="true" applyBorder="true" applyAlignment="true">
      <alignment horizontal="right" vertical="top" wrapText="true"/>
    </xf>
    <xf numFmtId="0" fontId="42" fillId="3" borderId="51" xfId="0" applyFont="true" applyFill="true" applyBorder="true" applyAlignment="true">
      <alignment horizontal="right" vertical="top" wrapText="true"/>
    </xf>
    <xf numFmtId="165" fontId="41" fillId="3" borderId="128" xfId="0" applyNumberFormat="true" applyFont="true" applyFill="true" applyBorder="true" applyAlignment="true">
      <alignment horizontal="right" vertical="top" wrapText="true"/>
    </xf>
    <xf numFmtId="0" fontId="42" fillId="3" borderId="51" xfId="0" applyFont="true" applyFill="true" applyBorder="true" applyAlignment="true">
      <alignment horizontal="right" vertical="top" wrapText="true"/>
    </xf>
    <xf numFmtId="165" fontId="41" fillId="3" borderId="128" xfId="0" applyNumberFormat="true" applyFont="true" applyFill="true" applyBorder="true" applyAlignment="true">
      <alignment horizontal="right" vertical="top" wrapText="true"/>
    </xf>
    <xf numFmtId="0" fontId="42" fillId="3" borderId="51" xfId="0" applyFont="true" applyFill="true" applyBorder="true" applyAlignment="true">
      <alignment horizontal="right" vertical="top" wrapText="true"/>
    </xf>
    <xf numFmtId="0" fontId="42" fillId="3" borderId="51" xfId="0" applyFont="true" applyFill="true" applyBorder="true" applyAlignment="true">
      <alignment horizontal="right" vertical="top" wrapText="true"/>
    </xf>
    <xf numFmtId="0" fontId="42" fillId="3" borderId="51" xfId="0" applyFont="true" applyFill="true" applyBorder="true" applyAlignment="true">
      <alignment horizontal="right" vertical="top" wrapText="true"/>
    </xf>
    <xf numFmtId="0" fontId="42" fillId="3" borderId="124" xfId="0" applyFont="true" applyFill="true" applyBorder="true" applyAlignment="true">
      <alignment horizontal="right" vertical="top" wrapText="true"/>
    </xf>
    <xf numFmtId="0" fontId="42" fillId="3" borderId="48" xfId="0" applyFont="true" applyFill="true" applyBorder="true" applyAlignment="true">
      <alignment horizontal="right" vertical="top" wrapText="true"/>
    </xf>
    <xf numFmtId="0" fontId="42" fillId="3" borderId="49" xfId="0" applyFont="true" applyFill="true" applyBorder="true" applyAlignment="true">
      <alignment horizontal="right" vertical="top" wrapText="true"/>
    </xf>
    <xf numFmtId="0" fontId="42" fillId="3" borderId="10" xfId="0" applyFont="true" applyFill="true" applyBorder="true" applyAlignment="true">
      <alignment horizontal="right" vertical="top" wrapText="true"/>
    </xf>
    <xf numFmtId="0" fontId="42" fillId="3" borderId="124" xfId="0" applyFont="true" applyFill="true" applyBorder="true" applyAlignment="true">
      <alignment horizontal="right" vertical="top" wrapText="true"/>
    </xf>
    <xf numFmtId="0" fontId="42" fillId="3" borderId="48" xfId="0" applyFont="true" applyFill="true" applyBorder="true" applyAlignment="true">
      <alignment horizontal="right" vertical="top" wrapText="true"/>
    </xf>
    <xf numFmtId="0" fontId="42" fillId="3" borderId="49" xfId="0" applyFont="true" applyFill="true" applyBorder="true" applyAlignment="true">
      <alignment horizontal="right" vertical="top" wrapText="true"/>
    </xf>
    <xf numFmtId="0" fontId="42" fillId="3" borderId="10" xfId="0" applyFont="true" applyFill="true" applyBorder="true" applyAlignment="true">
      <alignment horizontal="right" vertical="top" wrapText="true"/>
    </xf>
    <xf numFmtId="0" fontId="42" fillId="3" borderId="124" xfId="0" applyFont="true" applyFill="true" applyBorder="true" applyAlignment="true">
      <alignment horizontal="right" vertical="top" wrapText="true"/>
    </xf>
    <xf numFmtId="0" fontId="42" fillId="3" borderId="48" xfId="0" applyFont="true" applyFill="true" applyBorder="true" applyAlignment="true">
      <alignment horizontal="right" vertical="top" wrapText="true"/>
    </xf>
    <xf numFmtId="0" fontId="42" fillId="3" borderId="49" xfId="0" applyFont="true" applyFill="true" applyBorder="true" applyAlignment="true">
      <alignment horizontal="right" vertical="top" wrapText="true"/>
    </xf>
    <xf numFmtId="0" fontId="42" fillId="3" borderId="10" xfId="0" applyFont="true" applyFill="true" applyBorder="true" applyAlignment="true">
      <alignment horizontal="right" vertical="top" wrapText="true"/>
    </xf>
    <xf numFmtId="165" fontId="41" fillId="3" borderId="52" xfId="0" applyNumberFormat="true" applyFont="true" applyFill="true" applyBorder="true" applyAlignment="true">
      <alignment horizontal="right" vertical="top" wrapText="true"/>
    </xf>
    <xf numFmtId="165" fontId="41" fillId="3" borderId="52" xfId="0" applyNumberFormat="true" applyFont="true" applyFill="true" applyBorder="true" applyAlignment="true">
      <alignment horizontal="right" vertical="top" wrapText="true"/>
    </xf>
    <xf numFmtId="165" fontId="41" fillId="3" borderId="52" xfId="0" applyNumberFormat="true" applyFont="true" applyFill="true" applyBorder="true" applyAlignment="true">
      <alignment horizontal="right" vertical="top" wrapText="true"/>
    </xf>
    <xf numFmtId="165" fontId="41" fillId="3" borderId="53" xfId="0" applyNumberFormat="true" applyFont="true" applyFill="true" applyBorder="true" applyAlignment="true">
      <alignment horizontal="right" vertical="top" wrapText="true"/>
    </xf>
    <xf numFmtId="165" fontId="41" fillId="3" borderId="53" xfId="0" applyNumberFormat="true" applyFont="true" applyFill="true" applyBorder="true" applyAlignment="true">
      <alignment horizontal="right" vertical="top" wrapText="true"/>
    </xf>
    <xf numFmtId="165" fontId="41" fillId="3" borderId="53" xfId="0" applyNumberFormat="true" applyFont="true" applyFill="true" applyBorder="true" applyAlignment="true">
      <alignment horizontal="right" vertical="top" wrapText="true"/>
    </xf>
    <xf numFmtId="165" fontId="41" fillId="3" borderId="54" xfId="0" applyNumberFormat="true" applyFont="true" applyFill="true" applyBorder="true" applyAlignment="true">
      <alignment horizontal="right" vertical="top" wrapText="true"/>
    </xf>
    <xf numFmtId="165" fontId="41" fillId="3" borderId="54" xfId="0" applyNumberFormat="true" applyFont="true" applyFill="true" applyBorder="true" applyAlignment="true">
      <alignment horizontal="right" vertical="top" wrapText="true"/>
    </xf>
    <xf numFmtId="165" fontId="41" fillId="3" borderId="54" xfId="0" applyNumberFormat="true" applyFont="true" applyFill="true" applyBorder="true" applyAlignment="true">
      <alignment horizontal="right" vertical="top" wrapText="true"/>
    </xf>
    <xf numFmtId="165" fontId="41" fillId="3" borderId="125" xfId="0" applyNumberFormat="true" applyFont="true" applyFill="true" applyBorder="true" applyAlignment="true">
      <alignment horizontal="right" vertical="top" wrapText="true"/>
    </xf>
    <xf numFmtId="165" fontId="41" fillId="3" borderId="126" xfId="0" applyNumberFormat="true" applyFont="true" applyFill="true" applyBorder="true" applyAlignment="true">
      <alignment horizontal="right" vertical="top" wrapText="true"/>
    </xf>
    <xf numFmtId="165" fontId="41" fillId="3" borderId="127" xfId="0" applyNumberFormat="true" applyFont="true" applyFill="true" applyBorder="true" applyAlignment="true">
      <alignment horizontal="right" vertical="top" wrapText="true"/>
    </xf>
    <xf numFmtId="0" fontId="42" fillId="3" borderId="51" xfId="0" applyFont="true" applyFill="true" applyBorder="true" applyAlignment="true">
      <alignment horizontal="right" vertical="top" wrapText="true"/>
    </xf>
    <xf numFmtId="165" fontId="41" fillId="3" borderId="125" xfId="0" applyNumberFormat="true" applyFont="true" applyFill="true" applyBorder="true" applyAlignment="true">
      <alignment horizontal="right" vertical="top" wrapText="true"/>
    </xf>
    <xf numFmtId="165" fontId="41" fillId="3" borderId="126" xfId="0" applyNumberFormat="true" applyFont="true" applyFill="true" applyBorder="true" applyAlignment="true">
      <alignment horizontal="right" vertical="top" wrapText="true"/>
    </xf>
    <xf numFmtId="165" fontId="41" fillId="3" borderId="127" xfId="0" applyNumberFormat="true" applyFont="true" applyFill="true" applyBorder="true" applyAlignment="true">
      <alignment horizontal="right" vertical="top" wrapText="true"/>
    </xf>
    <xf numFmtId="0" fontId="42" fillId="3" borderId="51" xfId="0" applyFont="true" applyFill="true" applyBorder="true" applyAlignment="true">
      <alignment horizontal="right" vertical="top" wrapText="true"/>
    </xf>
    <xf numFmtId="165" fontId="41" fillId="3" borderId="125" xfId="0" applyNumberFormat="true" applyFont="true" applyFill="true" applyBorder="true" applyAlignment="true">
      <alignment horizontal="right" vertical="top" wrapText="true"/>
    </xf>
    <xf numFmtId="165" fontId="41" fillId="3" borderId="126" xfId="0" applyNumberFormat="true" applyFont="true" applyFill="true" applyBorder="true" applyAlignment="true">
      <alignment horizontal="right" vertical="top" wrapText="true"/>
    </xf>
    <xf numFmtId="165" fontId="41" fillId="3" borderId="127" xfId="0" applyNumberFormat="true" applyFont="true" applyFill="true" applyBorder="true" applyAlignment="true">
      <alignment horizontal="right" vertical="top" wrapText="true"/>
    </xf>
    <xf numFmtId="0" fontId="42" fillId="3" borderId="51" xfId="0" applyFont="true" applyFill="true" applyBorder="true" applyAlignment="true">
      <alignment horizontal="right" vertical="top" wrapText="true"/>
    </xf>
    <xf numFmtId="0" fontId="42" fillId="3" borderId="51" xfId="0" applyFont="true" applyFill="true" applyBorder="true" applyAlignment="true">
      <alignment horizontal="right" vertical="top" wrapText="true"/>
    </xf>
    <xf numFmtId="165" fontId="41" fillId="3" borderId="128" xfId="0" applyNumberFormat="true" applyFont="true" applyFill="true" applyBorder="true" applyAlignment="true">
      <alignment horizontal="right" vertical="top" wrapText="true"/>
    </xf>
    <xf numFmtId="0" fontId="42" fillId="3" borderId="51" xfId="0" applyFont="true" applyFill="true" applyBorder="true" applyAlignment="true">
      <alignment horizontal="right" vertical="top" wrapText="true"/>
    </xf>
    <xf numFmtId="165" fontId="41" fillId="3" borderId="128" xfId="0" applyNumberFormat="true" applyFont="true" applyFill="true" applyBorder="true" applyAlignment="true">
      <alignment horizontal="right" vertical="top" wrapText="true"/>
    </xf>
    <xf numFmtId="0" fontId="42" fillId="3" borderId="51" xfId="0" applyFont="true" applyFill="true" applyBorder="true" applyAlignment="true">
      <alignment horizontal="right" vertical="top" wrapText="true"/>
    </xf>
    <xf numFmtId="165" fontId="41" fillId="3" borderId="128" xfId="0" applyNumberFormat="true" applyFont="true" applyFill="true" applyBorder="true" applyAlignment="true">
      <alignment horizontal="right" vertical="top" wrapText="true"/>
    </xf>
    <xf numFmtId="0" fontId="42" fillId="3" borderId="51" xfId="0" applyFont="true" applyFill="true" applyBorder="true" applyAlignment="true">
      <alignment horizontal="right" vertical="top" wrapText="true"/>
    </xf>
    <xf numFmtId="0" fontId="42" fillId="3" borderId="51" xfId="0" applyFont="true" applyFill="true" applyBorder="true" applyAlignment="true">
      <alignment horizontal="right" vertical="top" wrapText="true"/>
    </xf>
    <xf numFmtId="0" fontId="42" fillId="3" borderId="51" xfId="0" applyFont="true" applyFill="true" applyBorder="true" applyAlignment="true">
      <alignment horizontal="right" vertical="top" wrapText="true"/>
    </xf>
    <xf numFmtId="0" fontId="42" fillId="3" borderId="124" xfId="0" applyFont="true" applyFill="true" applyBorder="true" applyAlignment="true">
      <alignment horizontal="right" vertical="top" wrapText="true"/>
    </xf>
    <xf numFmtId="0" fontId="42" fillId="3" borderId="48" xfId="0" applyFont="true" applyFill="true" applyBorder="true" applyAlignment="true">
      <alignment horizontal="right" vertical="top" wrapText="true"/>
    </xf>
    <xf numFmtId="0" fontId="42" fillId="3" borderId="49" xfId="0" applyFont="true" applyFill="true" applyBorder="true" applyAlignment="true">
      <alignment horizontal="right" vertical="top" wrapText="true"/>
    </xf>
    <xf numFmtId="0" fontId="42" fillId="3" borderId="10" xfId="0" applyFont="true" applyFill="true" applyBorder="true" applyAlignment="true">
      <alignment horizontal="right" vertical="top" wrapText="true"/>
    </xf>
    <xf numFmtId="0" fontId="42" fillId="3" borderId="124" xfId="0" applyFont="true" applyFill="true" applyBorder="true" applyAlignment="true">
      <alignment horizontal="right" vertical="top" wrapText="true"/>
    </xf>
    <xf numFmtId="0" fontId="42" fillId="3" borderId="48" xfId="0" applyFont="true" applyFill="true" applyBorder="true" applyAlignment="true">
      <alignment horizontal="right" vertical="top" wrapText="true"/>
    </xf>
    <xf numFmtId="0" fontId="42" fillId="3" borderId="49" xfId="0" applyFont="true" applyFill="true" applyBorder="true" applyAlignment="true">
      <alignment horizontal="right" vertical="top" wrapText="true"/>
    </xf>
    <xf numFmtId="0" fontId="42" fillId="3" borderId="10" xfId="0" applyFont="true" applyFill="true" applyBorder="true" applyAlignment="true">
      <alignment horizontal="right" vertical="top" wrapText="true"/>
    </xf>
    <xf numFmtId="0" fontId="42" fillId="3" borderId="124" xfId="0" applyFont="true" applyFill="true" applyBorder="true" applyAlignment="true">
      <alignment horizontal="right" vertical="top" wrapText="true"/>
    </xf>
    <xf numFmtId="0" fontId="42" fillId="3" borderId="48" xfId="0" applyFont="true" applyFill="true" applyBorder="true" applyAlignment="true">
      <alignment horizontal="right" vertical="top" wrapText="true"/>
    </xf>
    <xf numFmtId="0" fontId="42" fillId="3" borderId="49" xfId="0" applyFont="true" applyFill="true" applyBorder="true" applyAlignment="true">
      <alignment horizontal="right" vertical="top" wrapText="true"/>
    </xf>
    <xf numFmtId="0" fontId="42" fillId="3" borderId="10" xfId="0" applyFont="true" applyFill="true" applyBorder="true" applyAlignment="true">
      <alignment horizontal="right" vertical="top" wrapText="true"/>
    </xf>
    <xf numFmtId="165" fontId="41" fillId="3" borderId="52" xfId="0" applyNumberFormat="true" applyFont="true" applyFill="true" applyBorder="true" applyAlignment="true">
      <alignment horizontal="right" vertical="top" wrapText="true"/>
    </xf>
    <xf numFmtId="165" fontId="41" fillId="3" borderId="52" xfId="0" applyNumberFormat="true" applyFont="true" applyFill="true" applyBorder="true" applyAlignment="true">
      <alignment horizontal="right" vertical="top" wrapText="true"/>
    </xf>
    <xf numFmtId="165" fontId="41" fillId="3" borderId="52" xfId="0" applyNumberFormat="true" applyFont="true" applyFill="true" applyBorder="true" applyAlignment="true">
      <alignment horizontal="right" vertical="top" wrapText="true"/>
    </xf>
    <xf numFmtId="165" fontId="41" fillId="3" borderId="53" xfId="0" applyNumberFormat="true" applyFont="true" applyFill="true" applyBorder="true" applyAlignment="true">
      <alignment horizontal="right" vertical="top" wrapText="true"/>
    </xf>
    <xf numFmtId="165" fontId="41" fillId="3" borderId="53" xfId="0" applyNumberFormat="true" applyFont="true" applyFill="true" applyBorder="true" applyAlignment="true">
      <alignment horizontal="right" vertical="top" wrapText="true"/>
    </xf>
    <xf numFmtId="165" fontId="41" fillId="3" borderId="53" xfId="0" applyNumberFormat="true" applyFont="true" applyFill="true" applyBorder="true" applyAlignment="true">
      <alignment horizontal="right" vertical="top" wrapText="true"/>
    </xf>
    <xf numFmtId="165" fontId="41" fillId="3" borderId="54" xfId="0" applyNumberFormat="true" applyFont="true" applyFill="true" applyBorder="true" applyAlignment="true">
      <alignment horizontal="right" vertical="top" wrapText="true"/>
    </xf>
    <xf numFmtId="165" fontId="41" fillId="3" borderId="54" xfId="0" applyNumberFormat="true" applyFont="true" applyFill="true" applyBorder="true" applyAlignment="true">
      <alignment horizontal="right" vertical="top" wrapText="true"/>
    </xf>
    <xf numFmtId="165" fontId="41" fillId="3" borderId="54" xfId="0" applyNumberFormat="true" applyFont="true" applyFill="true" applyBorder="true" applyAlignment="true">
      <alignment horizontal="right" vertical="top" wrapText="true"/>
    </xf>
    <xf numFmtId="165" fontId="41" fillId="3" borderId="125" xfId="0" applyNumberFormat="true" applyFont="true" applyFill="true" applyBorder="true" applyAlignment="true">
      <alignment horizontal="right" vertical="top" wrapText="true"/>
    </xf>
    <xf numFmtId="165" fontId="41" fillId="3" borderId="126" xfId="0" applyNumberFormat="true" applyFont="true" applyFill="true" applyBorder="true" applyAlignment="true">
      <alignment horizontal="right" vertical="top" wrapText="true"/>
    </xf>
    <xf numFmtId="165" fontId="41" fillId="3" borderId="127" xfId="0" applyNumberFormat="true" applyFont="true" applyFill="true" applyBorder="true" applyAlignment="true">
      <alignment horizontal="right" vertical="top" wrapText="true"/>
    </xf>
    <xf numFmtId="0" fontId="42" fillId="3" borderId="51" xfId="0" applyFont="true" applyFill="true" applyBorder="true" applyAlignment="true">
      <alignment horizontal="right" vertical="top" wrapText="true"/>
    </xf>
    <xf numFmtId="165" fontId="41" fillId="3" borderId="125" xfId="0" applyNumberFormat="true" applyFont="true" applyFill="true" applyBorder="true" applyAlignment="true">
      <alignment horizontal="right" vertical="top" wrapText="true"/>
    </xf>
    <xf numFmtId="165" fontId="41" fillId="3" borderId="126" xfId="0" applyNumberFormat="true" applyFont="true" applyFill="true" applyBorder="true" applyAlignment="true">
      <alignment horizontal="right" vertical="top" wrapText="true"/>
    </xf>
    <xf numFmtId="165" fontId="41" fillId="3" borderId="127" xfId="0" applyNumberFormat="true" applyFont="true" applyFill="true" applyBorder="true" applyAlignment="true">
      <alignment horizontal="right" vertical="top" wrapText="true"/>
    </xf>
    <xf numFmtId="0" fontId="42" fillId="3" borderId="51" xfId="0" applyFont="true" applyFill="true" applyBorder="true" applyAlignment="true">
      <alignment horizontal="right" vertical="top" wrapText="true"/>
    </xf>
    <xf numFmtId="165" fontId="41" fillId="3" borderId="125" xfId="0" applyNumberFormat="true" applyFont="true" applyFill="true" applyBorder="true" applyAlignment="true">
      <alignment horizontal="right" vertical="top" wrapText="true"/>
    </xf>
    <xf numFmtId="165" fontId="41" fillId="3" borderId="126" xfId="0" applyNumberFormat="true" applyFont="true" applyFill="true" applyBorder="true" applyAlignment="true">
      <alignment horizontal="right" vertical="top" wrapText="true"/>
    </xf>
    <xf numFmtId="165" fontId="41" fillId="3" borderId="127" xfId="0" applyNumberFormat="true" applyFont="true" applyFill="true" applyBorder="true" applyAlignment="true">
      <alignment horizontal="right" vertical="top" wrapText="true"/>
    </xf>
    <xf numFmtId="0" fontId="42" fillId="3" borderId="51" xfId="0" applyFont="true" applyFill="true" applyBorder="true" applyAlignment="true">
      <alignment horizontal="right" vertical="top" wrapText="true"/>
    </xf>
    <xf numFmtId="0" fontId="42" fillId="3" borderId="51" xfId="0" applyFont="true" applyFill="true" applyBorder="true" applyAlignment="true">
      <alignment horizontal="right" vertical="top" wrapText="true"/>
    </xf>
    <xf numFmtId="165" fontId="41" fillId="3" borderId="128" xfId="0" applyNumberFormat="true" applyFont="true" applyFill="true" applyBorder="true" applyAlignment="true">
      <alignment horizontal="right" vertical="top" wrapText="true"/>
    </xf>
    <xf numFmtId="0" fontId="42" fillId="3" borderId="51" xfId="0" applyFont="true" applyFill="true" applyBorder="true" applyAlignment="true">
      <alignment horizontal="right" vertical="top" wrapText="true"/>
    </xf>
    <xf numFmtId="165" fontId="41" fillId="3" borderId="128" xfId="0" applyNumberFormat="true" applyFont="true" applyFill="true" applyBorder="true" applyAlignment="true">
      <alignment horizontal="right" vertical="top" wrapText="true"/>
    </xf>
    <xf numFmtId="0" fontId="42" fillId="3" borderId="51" xfId="0" applyFont="true" applyFill="true" applyBorder="true" applyAlignment="true">
      <alignment horizontal="right" vertical="top" wrapText="true"/>
    </xf>
    <xf numFmtId="165" fontId="41" fillId="3" borderId="128" xfId="0" applyNumberFormat="true" applyFont="true" applyFill="true" applyBorder="true" applyAlignment="true">
      <alignment horizontal="right" vertical="top" wrapText="true"/>
    </xf>
    <xf numFmtId="0" fontId="42" fillId="0" borderId="10" xfId="0" applyFont="true" applyFill="true" applyBorder="true" applyAlignment="true">
      <alignment horizontal="left" vertical="top" wrapText="true"/>
    </xf>
    <xf numFmtId="0" fontId="42" fillId="0" borderId="10" xfId="0" applyFont="true" applyFill="true" applyBorder="true" applyAlignment="true">
      <alignment horizontal="left" vertical="top" wrapText="true"/>
    </xf>
    <xf numFmtId="168" fontId="41" fillId="0" borderId="10" xfId="0" applyNumberFormat="true" applyFont="true" applyFill="true" applyBorder="true" applyAlignment="true">
      <alignment horizontal="right" vertical="top"/>
    </xf>
    <xf numFmtId="0" fontId="42" fillId="0" borderId="10" xfId="0" applyFont="true" applyFill="true" applyBorder="true" applyAlignment="true">
      <alignment horizontal="left" vertical="top" wrapText="true"/>
    </xf>
    <xf numFmtId="168" fontId="41" fillId="0" borderId="10" xfId="0" applyNumberFormat="true" applyFont="true" applyFill="true" applyBorder="true" applyAlignment="true">
      <alignment horizontal="right" vertical="top"/>
    </xf>
    <xf numFmtId="0" fontId="46" fillId="0" borderId="10" xfId="0" applyFont="true" applyFill="true" applyBorder="true" applyAlignment="true">
      <alignment horizontal="left" vertical="top"/>
    </xf>
    <xf numFmtId="169" fontId="46" fillId="0" borderId="10" xfId="0" applyNumberFormat="true" applyFont="true" applyFill="true" applyBorder="true" applyAlignment="true">
      <alignment horizontal="right" vertical="top"/>
    </xf>
    <xf numFmtId="0" fontId="46" fillId="0" borderId="10" xfId="0" applyFont="true" applyFill="true" applyBorder="true" applyAlignment="true">
      <alignment horizontal="left" wrapText="true"/>
    </xf>
    <xf numFmtId="0" fontId="46" fillId="0" borderId="10" xfId="0" applyFont="true" applyFill="true" applyBorder="true" applyAlignment="true">
      <alignment horizontal="center" wrapText="true"/>
    </xf>
    <xf numFmtId="0" fontId="4" fillId="0" borderId="10" xfId="0" applyFont="true" applyFill="true" applyBorder="true" applyAlignment="true">
      <alignment horizontal="center" vertical="center" wrapText="true"/>
    </xf>
    <xf numFmtId="0" fontId="42" fillId="0" borderId="10" xfId="0" applyFont="true" applyFill="true" applyBorder="true" applyAlignment="true">
      <alignment horizontal="left" vertical="top" wrapText="true"/>
    </xf>
    <xf numFmtId="0" fontId="42" fillId="0" borderId="10" xfId="0" applyFont="true" applyFill="true" applyBorder="true" applyAlignment="true">
      <alignment horizontal="left" vertical="top" wrapText="true"/>
    </xf>
    <xf numFmtId="0" fontId="42" fillId="0" borderId="10" xfId="0" applyFont="true" applyFill="true" applyBorder="true" applyAlignment="true">
      <alignment horizontal="left" vertical="top" wrapText="true"/>
    </xf>
    <xf numFmtId="0" fontId="4" fillId="0" borderId="10" xfId="0" applyFont="true" applyFill="true" applyBorder="true" applyAlignment="true"/>
    <xf numFmtId="0" fontId="42" fillId="0" borderId="10" xfId="0" applyFont="true" applyFill="true" applyBorder="true" applyAlignment="true">
      <alignment horizontal="left" vertical="top" wrapText="true"/>
    </xf>
    <xf numFmtId="0" fontId="42" fillId="0" borderId="10" xfId="0" applyFont="true" applyFill="true" applyBorder="true" applyAlignment="true">
      <alignment horizontal="left" vertical="top" wrapText="true"/>
    </xf>
    <xf numFmtId="168" fontId="41" fillId="0" borderId="10" xfId="0" applyNumberFormat="true" applyFont="true" applyFill="true" applyBorder="true" applyAlignment="true">
      <alignment horizontal="right" vertical="top"/>
    </xf>
    <xf numFmtId="0" fontId="42" fillId="0" borderId="10" xfId="0" applyFont="true" applyFill="true" applyBorder="true" applyAlignment="true">
      <alignment horizontal="left" vertical="top" wrapText="true"/>
    </xf>
    <xf numFmtId="0" fontId="42" fillId="0" borderId="10" xfId="0" applyFont="true" applyFill="true" applyBorder="true" applyAlignment="true">
      <alignment horizontal="left" vertical="top" wrapText="true"/>
    </xf>
    <xf numFmtId="0" fontId="42" fillId="0" borderId="10" xfId="0" applyFont="true" applyFill="true" applyBorder="true" applyAlignment="true">
      <alignment horizontal="left" vertical="top" wrapText="true"/>
    </xf>
    <xf numFmtId="0" fontId="42" fillId="0" borderId="10" xfId="0" applyFont="true" applyFill="true" applyBorder="true" applyAlignment="true">
      <alignment horizontal="left" vertical="top" wrapText="true"/>
    </xf>
    <xf numFmtId="0" fontId="42" fillId="0" borderId="10" xfId="0" applyFont="true" applyFill="true" applyBorder="true" applyAlignment="true">
      <alignment horizontal="left" vertical="top" wrapText="true"/>
    </xf>
    <xf numFmtId="0" fontId="42" fillId="0" borderId="10" xfId="0" applyFont="true" applyFill="true" applyBorder="true" applyAlignment="true">
      <alignment horizontal="left" vertical="top" wrapText="true"/>
    </xf>
    <xf numFmtId="0" fontId="42" fillId="0" borderId="10" xfId="0" applyFont="true" applyFill="true" applyBorder="true" applyAlignment="true">
      <alignment horizontal="left" vertical="top" wrapText="true"/>
    </xf>
    <xf numFmtId="0" fontId="42" fillId="0" borderId="10" xfId="0" applyFont="true" applyFill="true" applyBorder="true" applyAlignment="true">
      <alignment horizontal="left" vertical="top" wrapText="true"/>
    </xf>
    <xf numFmtId="0" fontId="42" fillId="0" borderId="10" xfId="0" applyFont="true" applyFill="true" applyBorder="true" applyAlignment="true">
      <alignment horizontal="left" vertical="top" wrapText="true"/>
    </xf>
    <xf numFmtId="0" fontId="42" fillId="0" borderId="10" xfId="0" applyFont="true" applyFill="true" applyBorder="true" applyAlignment="true">
      <alignment horizontal="left" vertical="top" wrapText="true"/>
    </xf>
    <xf numFmtId="0" fontId="42" fillId="0" borderId="10" xfId="0" applyFont="true" applyFill="true" applyBorder="true" applyAlignment="true">
      <alignment horizontal="left" vertical="top" wrapText="true"/>
    </xf>
    <xf numFmtId="0" fontId="42" fillId="0" borderId="10" xfId="0" applyFont="true" applyFill="true" applyBorder="true" applyAlignment="true">
      <alignment horizontal="left" vertical="top" wrapText="true"/>
    </xf>
    <xf numFmtId="168" fontId="41" fillId="0" borderId="10" xfId="0" applyNumberFormat="true" applyFont="true" applyFill="true" applyBorder="true" applyAlignment="true">
      <alignment horizontal="right" vertical="top"/>
    </xf>
    <xf numFmtId="0" fontId="42" fillId="0" borderId="10" xfId="0" applyFont="true" applyFill="true" applyBorder="true" applyAlignment="true">
      <alignment horizontal="left" vertical="top" wrapText="true"/>
    </xf>
    <xf numFmtId="0" fontId="42" fillId="0" borderId="10" xfId="0" applyFont="true" applyFill="true" applyBorder="true" applyAlignment="true">
      <alignment horizontal="left" vertical="top" wrapText="true"/>
    </xf>
    <xf numFmtId="0" fontId="42" fillId="0" borderId="10" xfId="0" applyFont="true" applyFill="true" applyBorder="true" applyAlignment="true">
      <alignment horizontal="left" vertical="top" wrapText="true"/>
    </xf>
    <xf numFmtId="0" fontId="42" fillId="0" borderId="10" xfId="0" applyFont="true" applyFill="true" applyBorder="true" applyAlignment="true">
      <alignment horizontal="left" vertical="top" wrapText="true"/>
    </xf>
    <xf numFmtId="0" fontId="42" fillId="0" borderId="10" xfId="0" applyFont="true" applyFill="true" applyBorder="true" applyAlignment="true">
      <alignment horizontal="left" vertical="top" wrapText="true"/>
    </xf>
    <xf numFmtId="0" fontId="42" fillId="0" borderId="10" xfId="0" applyFont="true" applyFill="true" applyBorder="true" applyAlignment="true">
      <alignment horizontal="left" vertical="top" wrapText="true"/>
    </xf>
    <xf numFmtId="0" fontId="42" fillId="0" borderId="10" xfId="0" applyFont="true" applyFill="true" applyBorder="true" applyAlignment="true">
      <alignment horizontal="left" vertical="top" wrapText="true"/>
    </xf>
    <xf numFmtId="0" fontId="42" fillId="0" borderId="10" xfId="0" applyFont="true" applyFill="true" applyBorder="true" applyAlignment="true">
      <alignment horizontal="left" vertical="top" wrapText="true"/>
    </xf>
    <xf numFmtId="0" fontId="42" fillId="0" borderId="10" xfId="0" applyFont="true" applyFill="true" applyBorder="true" applyAlignment="true">
      <alignment horizontal="left" vertical="top" wrapText="true"/>
    </xf>
    <xf numFmtId="0" fontId="42" fillId="0" borderId="10" xfId="0" applyFont="true" applyFill="true" applyBorder="true" applyAlignment="true">
      <alignment horizontal="left" vertical="top" wrapText="true"/>
    </xf>
    <xf numFmtId="168" fontId="41" fillId="0" borderId="10" xfId="0" applyNumberFormat="true" applyFont="true" applyFill="true" applyBorder="true" applyAlignment="true">
      <alignment horizontal="right" vertical="top"/>
    </xf>
    <xf numFmtId="0" fontId="4" fillId="0" borderId="10" xfId="0" applyFont="true" applyFill="true" applyBorder="true" applyAlignment="true">
      <alignment vertical="center"/>
    </xf>
    <xf numFmtId="0" fontId="4" fillId="3" borderId="10" xfId="0" applyFont="true" applyFill="true" applyBorder="true" applyAlignment="true">
      <alignment horizontal="left" vertical="center" wrapText="true"/>
    </xf>
    <xf numFmtId="168" fontId="41" fillId="0" borderId="10" xfId="0" applyNumberFormat="true" applyFont="true" applyFill="true" applyBorder="true" applyAlignment="true">
      <alignment horizontal="right" vertical="center"/>
    </xf>
    <xf numFmtId="0" fontId="42" fillId="16" borderId="53" xfId="0" applyFont="true" applyFill="true" applyBorder="true" applyAlignment="true">
      <alignment horizontal="left" vertical="center" wrapText="true"/>
    </xf>
    <xf numFmtId="0" fontId="42" fillId="0" borderId="10" xfId="0" applyFont="true" applyFill="true" applyBorder="true" applyAlignment="true">
      <alignment horizontal="center" vertical="center" wrapText="true"/>
    </xf>
    <xf numFmtId="0" fontId="4" fillId="3" borderId="10" xfId="0" applyFont="true" applyFill="true" applyBorder="true" applyAlignment="true">
      <alignment wrapText="true"/>
    </xf>
    <xf numFmtId="0" fontId="42" fillId="16" borderId="96" xfId="0" applyFont="true" applyFill="true" applyBorder="true" applyAlignment="true">
      <alignment horizontal="left" vertical="center" wrapText="true"/>
    </xf>
    <xf numFmtId="0" fontId="42" fillId="16" borderId="101" xfId="0" applyFont="true" applyFill="true" applyBorder="true" applyAlignment="true">
      <alignment horizontal="left" vertical="center" wrapText="true"/>
    </xf>
    <xf numFmtId="0" fontId="4" fillId="15" borderId="10" xfId="0" applyFont="true" applyFill="true" applyBorder="true" applyAlignment="true">
      <alignment wrapText="true"/>
    </xf>
    <xf numFmtId="0" fontId="42" fillId="3" borderId="46" xfId="0" applyFont="true" applyFill="true" applyBorder="true" applyAlignment="true">
      <alignment horizontal="center" vertical="center"/>
    </xf>
    <xf numFmtId="0" fontId="42" fillId="3" borderId="91" xfId="0" applyFont="true" applyFill="true" applyBorder="true" applyAlignment="true">
      <alignment horizontal="center" vertical="center"/>
    </xf>
    <xf numFmtId="0" fontId="42" fillId="3" borderId="46" xfId="0" applyFont="true" applyFill="true" applyBorder="true" applyAlignment="true">
      <alignment horizontal="center" vertical="center" wrapText="true"/>
    </xf>
    <xf numFmtId="0" fontId="42" fillId="3" borderId="47" xfId="0" applyFont="true" applyFill="true" applyBorder="true" applyAlignment="true">
      <alignment horizontal="center" vertical="center" wrapText="true"/>
    </xf>
    <xf numFmtId="0" fontId="42" fillId="16" borderId="53" xfId="0" applyFont="true" applyFill="true" applyBorder="true" applyAlignment="true">
      <alignment horizontal="left" vertical="center" wrapText="true"/>
    </xf>
    <xf numFmtId="0" fontId="42" fillId="3" borderId="91" xfId="0" applyFont="true" applyFill="true" applyBorder="true" applyAlignment="true">
      <alignment horizontal="center" vertical="center" wrapText="true"/>
    </xf>
    <xf numFmtId="0" fontId="24" fillId="0" borderId="0" xfId="0" applyFont="true" applyAlignment="true">
      <alignment horizontal="right" vertical="top" wrapText="true"/>
    </xf>
    <xf numFmtId="0" fontId="42" fillId="16" borderId="53" xfId="0" applyFont="true" applyFill="true" applyBorder="true" applyAlignment="true">
      <alignment horizontal="left" vertical="center"/>
    </xf>
    <xf numFmtId="0" fontId="42" fillId="16" borderId="54" xfId="0" applyFont="true" applyFill="true" applyBorder="true" applyAlignment="true">
      <alignment horizontal="left" vertical="center"/>
    </xf>
    <xf numFmtId="0" fontId="42" fillId="16" borderId="52" xfId="0" applyFont="true" applyFill="true" applyBorder="true" applyAlignment="true">
      <alignment horizontal="left" vertical="center"/>
    </xf>
    <xf numFmtId="0" fontId="55" fillId="17" borderId="3" xfId="0" applyFont="true" applyFill="true" applyBorder="true" applyAlignment="true"/>
    <xf numFmtId="0" fontId="56" fillId="17" borderId="3" xfId="0" applyFont="true" applyFill="true" applyBorder="true" applyAlignment="true"/>
    <xf numFmtId="0" fontId="56" fillId="3" borderId="4" xfId="0" applyFont="true" applyFill="true" applyBorder="true" applyAlignment="true"/>
    <xf numFmtId="0" fontId="42" fillId="3" borderId="51" xfId="2080" applyFont="true" applyBorder="true" applyAlignment="true">
      <alignment horizontal="center" wrapText="true"/>
    </xf>
    <xf numFmtId="0" fontId="42" fillId="16" borderId="52" xfId="2081" applyFont="true" applyFill="true" applyBorder="true" applyAlignment="true">
      <alignment horizontal="left" vertical="top" wrapText="true"/>
    </xf>
    <xf numFmtId="0" fontId="42" fillId="16" borderId="52" xfId="2082" applyFont="true" applyFill="true" applyBorder="true" applyAlignment="true">
      <alignment horizontal="left" vertical="top" wrapText="true"/>
    </xf>
    <xf numFmtId="167" fontId="41" fillId="18" borderId="52" xfId="2083" applyNumberFormat="true" applyFont="true" applyFill="true" applyBorder="true" applyAlignment="true">
      <alignment horizontal="right" vertical="top"/>
    </xf>
    <xf numFmtId="0" fontId="42" fillId="16" borderId="53" xfId="2084" applyFont="true" applyFill="true" applyBorder="true" applyAlignment="true">
      <alignment horizontal="left" vertical="top" wrapText="true"/>
    </xf>
    <xf numFmtId="0" fontId="42" fillId="16" borderId="53" xfId="2085" applyFont="true" applyFill="true" applyBorder="true" applyAlignment="true">
      <alignment horizontal="left" vertical="top" wrapText="true"/>
    </xf>
    <xf numFmtId="167" fontId="41" fillId="18" borderId="53" xfId="2086" applyNumberFormat="true" applyFont="true" applyFill="true" applyBorder="true" applyAlignment="true">
      <alignment horizontal="right" vertical="top"/>
    </xf>
    <xf numFmtId="0" fontId="42" fillId="16" borderId="54" xfId="2087" applyFont="true" applyFill="true" applyBorder="true" applyAlignment="true">
      <alignment horizontal="left" vertical="top" wrapText="true"/>
    </xf>
    <xf numFmtId="0" fontId="42" fillId="16" borderId="54" xfId="2088" applyFont="true" applyFill="true" applyBorder="true" applyAlignment="true">
      <alignment horizontal="left" vertical="top" wrapText="true"/>
    </xf>
    <xf numFmtId="167" fontId="41" fillId="18" borderId="54" xfId="2089" applyNumberFormat="true" applyFont="true" applyFill="true" applyBorder="true" applyAlignment="true">
      <alignment horizontal="right" vertical="top"/>
    </xf>
    <xf numFmtId="0" fontId="24" fillId="3" borderId="10" xfId="1997" applyFont="true" applyAlignment="true">
      <alignment horizontal="right" vertical="top" wrapText="true"/>
    </xf>
    <xf numFmtId="0" fontId="24" fillId="3" borderId="10" xfId="1999" applyFont="true" applyAlignment="true">
      <alignment horizontal="right" vertical="top" wrapText="true"/>
    </xf>
    <xf numFmtId="0" fontId="24" fillId="3" borderId="10" xfId="2001" applyFont="true" applyAlignment="true">
      <alignment horizontal="right" vertical="top" wrapText="true"/>
    </xf>
    <xf numFmtId="0" fontId="24" fillId="3" borderId="51" xfId="2003" applyFont="true" applyBorder="true" applyAlignment="true">
      <alignment horizontal="right" vertical="top" wrapText="true"/>
    </xf>
    <xf numFmtId="0" fontId="24" fillId="3" borderId="51" xfId="2005" applyFont="true" applyBorder="true" applyAlignment="true">
      <alignment horizontal="right" vertical="top" wrapText="true"/>
    </xf>
    <xf numFmtId="0" fontId="24" fillId="3" borderId="51" xfId="2007" applyFont="true" applyBorder="true" applyAlignment="true">
      <alignment horizontal="right" vertical="top" wrapText="true"/>
    </xf>
    <xf numFmtId="165" fontId="24" fillId="18" borderId="52" xfId="2009" applyNumberFormat="true" applyFont="true" applyFill="true" applyBorder="true" applyAlignment="true">
      <alignment horizontal="right" vertical="top" wrapText="true"/>
    </xf>
    <xf numFmtId="165" fontId="24" fillId="18" borderId="52" xfId="2011" applyNumberFormat="true" applyFont="true" applyFill="true" applyBorder="true" applyAlignment="true">
      <alignment horizontal="right" vertical="top" wrapText="true"/>
    </xf>
    <xf numFmtId="165" fontId="24" fillId="18" borderId="52" xfId="2013" applyNumberFormat="true" applyFont="true" applyFill="true" applyBorder="true" applyAlignment="true">
      <alignment horizontal="right" vertical="top" wrapText="true"/>
    </xf>
    <xf numFmtId="165" fontId="24" fillId="18" borderId="53" xfId="2015" applyNumberFormat="true" applyFont="true" applyFill="true" applyBorder="true" applyAlignment="true">
      <alignment horizontal="right" vertical="top" wrapText="true"/>
    </xf>
    <xf numFmtId="165" fontId="24" fillId="18" borderId="53" xfId="2017" applyNumberFormat="true" applyFont="true" applyFill="true" applyBorder="true" applyAlignment="true">
      <alignment horizontal="right" vertical="top" wrapText="true"/>
    </xf>
    <xf numFmtId="165" fontId="24" fillId="18" borderId="53" xfId="2019" applyNumberFormat="true" applyFont="true" applyFill="true" applyBorder="true" applyAlignment="true">
      <alignment horizontal="right" vertical="top" wrapText="true"/>
    </xf>
    <xf numFmtId="165" fontId="24" fillId="18" borderId="54" xfId="2021" applyNumberFormat="true" applyFont="true" applyFill="true" applyBorder="true" applyAlignment="true">
      <alignment horizontal="right" vertical="top" wrapText="true"/>
    </xf>
    <xf numFmtId="0" fontId="24" fillId="3" borderId="51" xfId="2023" applyFont="true" applyBorder="true" applyAlignment="true">
      <alignment horizontal="right" vertical="top" wrapText="true"/>
    </xf>
    <xf numFmtId="165" fontId="24" fillId="18" borderId="54" xfId="2025" applyNumberFormat="true" applyFont="true" applyFill="true" applyBorder="true" applyAlignment="true">
      <alignment horizontal="right" vertical="top" wrapText="true"/>
    </xf>
    <xf numFmtId="0" fontId="24" fillId="3" borderId="51" xfId="2027" applyFont="true" applyBorder="true" applyAlignment="true">
      <alignment horizontal="right" vertical="top" wrapText="true"/>
    </xf>
    <xf numFmtId="166" fontId="24" fillId="18" borderId="53" xfId="2028" applyNumberFormat="true" applyFont="true" applyFill="true" applyBorder="true" applyAlignment="true">
      <alignment horizontal="right" vertical="top" wrapText="true"/>
    </xf>
    <xf numFmtId="165" fontId="24" fillId="18" borderId="54" xfId="2030" applyNumberFormat="true" applyFont="true" applyFill="true" applyBorder="true" applyAlignment="true">
      <alignment horizontal="right" vertical="top" wrapText="true"/>
    </xf>
    <xf numFmtId="0" fontId="24" fillId="3" borderId="51" xfId="2032" applyFont="true" applyBorder="true" applyAlignment="true">
      <alignment horizontal="right" vertical="top" wrapText="true"/>
    </xf>
    <xf numFmtId="166" fontId="24" fillId="18" borderId="53" xfId="2033" applyNumberFormat="true" applyFont="true" applyFill="true" applyBorder="true" applyAlignment="true">
      <alignment horizontal="right" vertical="top" wrapText="true"/>
    </xf>
    <xf numFmtId="166" fontId="24" fillId="18" borderId="53" xfId="2034" applyNumberFormat="true" applyFont="true" applyFill="true" applyBorder="true" applyAlignment="true">
      <alignment horizontal="right" vertical="top" wrapText="true"/>
    </xf>
    <xf numFmtId="166" fontId="24" fillId="18" borderId="54" xfId="2035" applyNumberFormat="true" applyFont="true" applyFill="true" applyBorder="true" applyAlignment="true">
      <alignment horizontal="right" vertical="top" wrapText="true"/>
    </xf>
    <xf numFmtId="0" fontId="24" fillId="3" borderId="124" xfId="2040" applyFont="true" applyBorder="true" applyAlignment="true">
      <alignment horizontal="right" vertical="top" wrapText="true"/>
    </xf>
    <xf numFmtId="0" fontId="24" fillId="3" borderId="48" xfId="2041" applyFont="true" applyBorder="true" applyAlignment="true">
      <alignment horizontal="right" vertical="top" wrapText="true"/>
    </xf>
    <xf numFmtId="0" fontId="24" fillId="3" borderId="49" xfId="2042" applyFont="true" applyBorder="true" applyAlignment="true">
      <alignment horizontal="right" vertical="top" wrapText="true"/>
    </xf>
    <xf numFmtId="165" fontId="24" fillId="18" borderId="125" xfId="2044" applyNumberFormat="true" applyFont="true" applyFill="true" applyBorder="true" applyAlignment="true">
      <alignment horizontal="right" vertical="top" wrapText="true"/>
    </xf>
    <xf numFmtId="165" fontId="24" fillId="18" borderId="126" xfId="2045" applyNumberFormat="true" applyFont="true" applyFill="true" applyBorder="true" applyAlignment="true">
      <alignment horizontal="right" vertical="top" wrapText="true"/>
    </xf>
    <xf numFmtId="165" fontId="24" fillId="18" borderId="127" xfId="2046" applyNumberFormat="true" applyFont="true" applyFill="true" applyBorder="true" applyAlignment="true">
      <alignment horizontal="right" vertical="top" wrapText="true"/>
    </xf>
    <xf numFmtId="0" fontId="24" fillId="3" borderId="124" xfId="2051" applyFont="true" applyBorder="true" applyAlignment="true">
      <alignment horizontal="right" vertical="top" wrapText="true"/>
    </xf>
    <xf numFmtId="0" fontId="24" fillId="3" borderId="48" xfId="2052" applyFont="true" applyBorder="true" applyAlignment="true">
      <alignment horizontal="right" vertical="top" wrapText="true"/>
    </xf>
    <xf numFmtId="0" fontId="24" fillId="3" borderId="49" xfId="2053" applyFont="true" applyBorder="true" applyAlignment="true">
      <alignment horizontal="right" vertical="top" wrapText="true"/>
    </xf>
    <xf numFmtId="165" fontId="24" fillId="18" borderId="125" xfId="2055" applyNumberFormat="true" applyFont="true" applyFill="true" applyBorder="true" applyAlignment="true">
      <alignment horizontal="right" vertical="top" wrapText="true"/>
    </xf>
    <xf numFmtId="165" fontId="24" fillId="18" borderId="126" xfId="2056" applyNumberFormat="true" applyFont="true" applyFill="true" applyBorder="true" applyAlignment="true">
      <alignment horizontal="right" vertical="top" wrapText="true"/>
    </xf>
    <xf numFmtId="165" fontId="24" fillId="18" borderId="127" xfId="2057" applyNumberFormat="true" applyFont="true" applyFill="true" applyBorder="true" applyAlignment="true">
      <alignment horizontal="right" vertical="top" wrapText="true"/>
    </xf>
    <xf numFmtId="0" fontId="24" fillId="3" borderId="124" xfId="2062" applyFont="true" applyBorder="true" applyAlignment="true">
      <alignment horizontal="right" vertical="top" wrapText="true"/>
    </xf>
    <xf numFmtId="0" fontId="24" fillId="3" borderId="48" xfId="2063" applyFont="true" applyBorder="true" applyAlignment="true">
      <alignment horizontal="right" vertical="top" wrapText="true"/>
    </xf>
    <xf numFmtId="0" fontId="24" fillId="3" borderId="49" xfId="2064" applyFont="true" applyBorder="true" applyAlignment="true">
      <alignment horizontal="right" vertical="top" wrapText="true"/>
    </xf>
    <xf numFmtId="165" fontId="24" fillId="18" borderId="125" xfId="2066" applyNumberFormat="true" applyFont="true" applyFill="true" applyBorder="true" applyAlignment="true">
      <alignment horizontal="right" vertical="top" wrapText="true"/>
    </xf>
    <xf numFmtId="165" fontId="24" fillId="18" borderId="126" xfId="2067" applyNumberFormat="true" applyFont="true" applyFill="true" applyBorder="true" applyAlignment="true">
      <alignment horizontal="right" vertical="top" wrapText="true"/>
    </xf>
    <xf numFmtId="165" fontId="24" fillId="18" borderId="127" xfId="2068" applyNumberFormat="true" applyFont="true" applyFill="true" applyBorder="true" applyAlignment="true">
      <alignment horizontal="right" vertical="top" wrapText="true"/>
    </xf>
    <xf numFmtId="0" fontId="24" fillId="3" borderId="51" xfId="2069" applyFont="true" applyBorder="true" applyAlignment="true">
      <alignment horizontal="right" vertical="top" wrapText="true"/>
    </xf>
    <xf numFmtId="165" fontId="24" fillId="18" borderId="128" xfId="2070" applyNumberFormat="true" applyFont="true" applyFill="true" applyBorder="true" applyAlignment="true">
      <alignment horizontal="right" vertical="top" wrapText="true"/>
    </xf>
    <xf numFmtId="0" fontId="24" fillId="3" borderId="51" xfId="2071" applyFont="true" applyBorder="true" applyAlignment="true">
      <alignment horizontal="right" vertical="top" wrapText="true"/>
    </xf>
    <xf numFmtId="165" fontId="24" fillId="18" borderId="128" xfId="2072" applyNumberFormat="true" applyFont="true" applyFill="true" applyBorder="true" applyAlignment="true">
      <alignment horizontal="right" vertical="top" wrapText="true"/>
    </xf>
    <xf numFmtId="0" fontId="24" fillId="3" borderId="51" xfId="2073" applyFont="true" applyBorder="true" applyAlignment="true">
      <alignment horizontal="right" vertical="top" wrapText="true"/>
    </xf>
    <xf numFmtId="165" fontId="24" fillId="18" borderId="128" xfId="2074" applyNumberFormat="true" applyFont="true" applyFill="true" applyBorder="true" applyAlignment="true">
      <alignment horizontal="right" vertical="top" wrapText="true"/>
    </xf>
    <xf numFmtId="168" fontId="75" fillId="18" borderId="71" xfId="0" applyNumberFormat="true" applyFont="true" applyFill="true" applyBorder="true" applyAlignment="true">
      <alignment horizontal="center" vertical="center"/>
    </xf>
    <xf numFmtId="168" fontId="75" fillId="18" borderId="55" xfId="0" applyNumberFormat="true" applyFont="true" applyFill="true" applyBorder="true" applyAlignment="true">
      <alignment horizontal="center" vertical="center"/>
    </xf>
    <xf numFmtId="0" fontId="75" fillId="18" borderId="50" xfId="0" applyFont="true" applyFill="true" applyBorder="true" applyAlignment="true">
      <alignment horizontal="center" vertical="center"/>
    </xf>
    <xf numFmtId="168" fontId="75" fillId="18" borderId="86" xfId="0" applyNumberFormat="true" applyFont="true" applyFill="true" applyBorder="true" applyAlignment="true">
      <alignment horizontal="center" vertical="center"/>
    </xf>
    <xf numFmtId="0" fontId="75" fillId="18" borderId="72" xfId="0" applyFont="true" applyFill="true" applyBorder="true" applyAlignment="true">
      <alignment horizontal="center" vertical="center"/>
    </xf>
    <xf numFmtId="0" fontId="75" fillId="18" borderId="87" xfId="0" applyFont="true" applyFill="true" applyBorder="true" applyAlignment="true">
      <alignment horizontal="center" vertical="center"/>
    </xf>
    <xf numFmtId="168" fontId="75" fillId="18" borderId="56" xfId="0" applyNumberFormat="true" applyFont="true" applyFill="true" applyBorder="true" applyAlignment="true">
      <alignment horizontal="center" vertical="center"/>
    </xf>
    <xf numFmtId="0" fontId="75" fillId="0" borderId="10" xfId="0" applyFont="true" applyFill="true" applyBorder="true" applyAlignment="true">
      <alignment horizontal="center" vertical="center"/>
    </xf>
    <xf numFmtId="0" fontId="12" fillId="4" borderId="15" xfId="2093" applyFont="true" applyFill="true" applyBorder="true" applyAlignment="true" applyProtection="true">
      <alignment horizontal="center" wrapText="true"/>
      <protection locked="false"/>
    </xf>
    <xf numFmtId="0" fontId="44" fillId="17" borderId="10" xfId="0" applyFont="true" applyFill="true" applyBorder="true" applyAlignment="true">
      <alignment wrapText="true"/>
    </xf>
    <xf numFmtId="0" fontId="4" fillId="3" borderId="10" xfId="0" applyFont="true" applyFill="true" applyBorder="true" applyAlignment="true">
      <alignment wrapText="true"/>
    </xf>
    <xf numFmtId="0" fontId="52" fillId="17" borderId="10" xfId="0" applyFont="true" applyFill="true" applyBorder="true" applyAlignment="true">
      <alignment wrapText="true"/>
    </xf>
    <xf numFmtId="0" fontId="16" fillId="3" borderId="10" xfId="0" applyFont="true" applyFill="true" applyBorder="true" applyAlignment="true">
      <alignment wrapText="true"/>
    </xf>
    <xf numFmtId="0" fontId="52" fillId="3" borderId="10" xfId="0" applyFont="true" applyFill="true" applyBorder="true"/>
    <xf numFmtId="0" fontId="43" fillId="3" borderId="10" xfId="0" applyFont="true" applyFill="true" applyBorder="true"/>
    <xf numFmtId="0" fontId="43" fillId="17" borderId="10" xfId="0" applyFont="true" applyFill="true" applyBorder="true" applyAlignment="true">
      <alignment wrapText="true"/>
    </xf>
    <xf numFmtId="0" fontId="43" fillId="3" borderId="10" xfId="0" applyFont="true" applyFill="true" applyBorder="true" applyAlignment="true">
      <alignment wrapText="true"/>
    </xf>
    <xf numFmtId="0" fontId="52" fillId="3" borderId="10" xfId="0" applyFont="true" applyFill="true" applyBorder="true" applyAlignment="true">
      <alignment wrapText="true"/>
    </xf>
    <xf numFmtId="164" fontId="19" fillId="3" borderId="10" xfId="0" applyNumberFormat="true" applyFont="true" applyFill="true" applyBorder="true" applyAlignment="true" applyProtection="true">
      <alignment horizontal="center"/>
      <protection locked="false"/>
    </xf>
    <xf numFmtId="0" fontId="18" fillId="3" borderId="12" xfId="0" applyFont="true" applyFill="true" applyBorder="true" applyAlignment="true" applyProtection="true">
      <alignment horizontal="center" vertical="center"/>
      <protection locked="false"/>
    </xf>
    <xf numFmtId="0" fontId="0" fillId="0" borderId="12" xfId="0" applyBorder="true" applyAlignment="true" applyProtection="true">
      <alignment horizontal="center" vertical="center"/>
      <protection locked="false"/>
    </xf>
    <xf numFmtId="0" fontId="0" fillId="0" borderId="12" xfId="0" applyBorder="true" applyAlignment="true" applyProtection="true">
      <alignment vertical="center"/>
      <protection locked="false"/>
    </xf>
    <xf numFmtId="0" fontId="7" fillId="4" borderId="1" xfId="0" applyFont="true" applyFill="true" applyBorder="true" applyAlignment="true" applyProtection="true">
      <alignment horizontal="center" vertical="center"/>
      <protection locked="false"/>
    </xf>
    <xf numFmtId="0" fontId="4" fillId="3" borderId="11" xfId="0" applyFont="true" applyFill="true" applyBorder="true" applyAlignment="true" applyProtection="true">
      <alignment horizontal="center" vertical="center"/>
      <protection locked="false"/>
    </xf>
    <xf numFmtId="0" fontId="4" fillId="3" borderId="2" xfId="0" applyFont="true" applyFill="true" applyBorder="true" applyAlignment="true" applyProtection="true">
      <alignment horizontal="center" vertical="center"/>
      <protection locked="false"/>
    </xf>
    <xf numFmtId="0" fontId="7" fillId="4" borderId="37" xfId="0" applyFont="true" applyFill="true" applyBorder="true" applyAlignment="true" applyProtection="true">
      <alignment horizontal="right" vertical="center" wrapText="true"/>
      <protection locked="false"/>
    </xf>
    <xf numFmtId="0" fontId="4" fillId="4" borderId="38" xfId="0" applyFont="true" applyFill="true" applyBorder="true" applyAlignment="true" applyProtection="true">
      <alignment horizontal="right" vertical="center" wrapText="true"/>
      <protection locked="false"/>
    </xf>
    <xf numFmtId="0" fontId="4" fillId="4" borderId="40" xfId="0" applyFont="true" applyFill="true" applyBorder="true" applyAlignment="true" applyProtection="true">
      <alignment horizontal="right" vertical="center" wrapText="true"/>
      <protection locked="false"/>
    </xf>
    <xf numFmtId="0" fontId="4" fillId="4" borderId="41" xfId="0" applyFont="true" applyFill="true" applyBorder="true" applyAlignment="true" applyProtection="true">
      <alignment horizontal="right" vertical="center" wrapText="true"/>
      <protection locked="false"/>
    </xf>
    <xf numFmtId="0" fontId="4" fillId="4" borderId="3" xfId="0" applyFont="true" applyFill="true" applyBorder="true" applyAlignment="true" applyProtection="true">
      <alignment horizontal="right" vertical="center"/>
      <protection locked="false"/>
    </xf>
    <xf numFmtId="0" fontId="4" fillId="3" borderId="10" xfId="0" applyFont="true" applyFill="true" applyBorder="true" applyAlignment="true" applyProtection="true">
      <alignment horizontal="right"/>
      <protection locked="false"/>
    </xf>
    <xf numFmtId="0" fontId="4" fillId="3" borderId="5" xfId="0" applyFont="true" applyFill="true" applyBorder="true" applyAlignment="true" applyProtection="true">
      <alignment horizontal="right"/>
      <protection locked="false"/>
    </xf>
    <xf numFmtId="0" fontId="4" fillId="3" borderId="12" xfId="0" applyFont="true" applyFill="true" applyBorder="true" applyAlignment="true" applyProtection="true">
      <alignment horizontal="right"/>
      <protection locked="false"/>
    </xf>
    <xf numFmtId="0" fontId="15" fillId="4" borderId="11" xfId="0" applyFont="true" applyFill="true" applyBorder="true" applyAlignment="true" applyProtection="true">
      <alignment horizontal="center" vertical="center"/>
      <protection locked="false"/>
    </xf>
    <xf numFmtId="0" fontId="15" fillId="4" borderId="10" xfId="0" applyFont="true" applyFill="true" applyBorder="true" applyAlignment="true" applyProtection="true">
      <alignment horizontal="center" vertical="center"/>
      <protection locked="false"/>
    </xf>
    <xf numFmtId="0" fontId="15" fillId="4" borderId="12" xfId="0" applyFont="true" applyFill="true" applyBorder="true" applyAlignment="true" applyProtection="true">
      <alignment horizontal="center" vertical="center"/>
      <protection locked="false"/>
    </xf>
    <xf numFmtId="1" fontId="17" fillId="3" borderId="10" xfId="0" applyNumberFormat="true" applyFont="true" applyFill="true" applyBorder="true" applyAlignment="true" applyProtection="true">
      <alignment horizontal="center"/>
      <protection locked="false"/>
    </xf>
    <xf numFmtId="0" fontId="0" fillId="0" borderId="0" xfId="0" applyAlignment="true" applyProtection="true">
      <alignment horizontal="center"/>
      <protection locked="false"/>
    </xf>
    <xf numFmtId="0" fontId="4" fillId="4" borderId="11" xfId="0" applyFont="true" applyFill="true" applyBorder="true" applyAlignment="true" applyProtection="true">
      <alignment horizontal="center" vertical="center"/>
      <protection locked="false"/>
    </xf>
    <xf numFmtId="0" fontId="4" fillId="4" borderId="12" xfId="0" applyFont="true" applyFill="true" applyBorder="true" applyAlignment="true" applyProtection="true">
      <alignment horizontal="center" vertical="center"/>
      <protection locked="false"/>
    </xf>
    <xf numFmtId="0" fontId="13" fillId="4" borderId="1" xfId="0" applyFont="true" applyFill="true" applyBorder="true" applyAlignment="true" applyProtection="true">
      <alignment horizontal="center" vertical="center"/>
      <protection locked="false"/>
    </xf>
    <xf numFmtId="0" fontId="4" fillId="3" borderId="5" xfId="0" applyFont="true" applyFill="true" applyBorder="true" applyAlignment="true" applyProtection="true">
      <alignment horizontal="center" vertical="center"/>
      <protection locked="false"/>
    </xf>
    <xf numFmtId="0" fontId="4" fillId="3" borderId="12" xfId="0" applyFont="true" applyFill="true" applyBorder="true" applyAlignment="true" applyProtection="true">
      <alignment horizontal="center" vertical="center"/>
      <protection locked="false"/>
    </xf>
    <xf numFmtId="0" fontId="0" fillId="0" borderId="0" xfId="0" applyAlignment="true" applyProtection="true">
      <protection locked="false"/>
    </xf>
    <xf numFmtId="164" fontId="19" fillId="3" borderId="10" xfId="0" applyNumberFormat="true" applyFont="true" applyFill="true" applyBorder="true" applyAlignment="true" applyProtection="true">
      <alignment horizontal="center" vertical="center"/>
      <protection locked="false"/>
    </xf>
    <xf numFmtId="0" fontId="7" fillId="4" borderId="1" xfId="0" applyFont="true" applyFill="true" applyBorder="true" applyAlignment="true" applyProtection="true">
      <alignment horizontal="center"/>
      <protection locked="false"/>
    </xf>
    <xf numFmtId="0" fontId="7" fillId="4" borderId="11" xfId="0" applyFont="true" applyFill="true" applyBorder="true" applyAlignment="true" applyProtection="true">
      <alignment horizontal="center"/>
      <protection locked="false"/>
    </xf>
    <xf numFmtId="0" fontId="7" fillId="4" borderId="2" xfId="0" applyFont="true" applyFill="true" applyBorder="true" applyAlignment="true" applyProtection="true">
      <alignment horizontal="center"/>
      <protection locked="false"/>
    </xf>
    <xf numFmtId="0" fontId="66" fillId="2" borderId="1" xfId="0" applyFont="true" applyFill="true" applyBorder="true" applyAlignment="true" applyProtection="true">
      <alignment horizontal="center" vertical="center" wrapText="true"/>
      <protection locked="false"/>
    </xf>
    <xf numFmtId="0" fontId="67" fillId="2" borderId="11" xfId="0" applyFont="true" applyFill="true" applyBorder="true" applyAlignment="true" applyProtection="true">
      <alignment horizontal="center" vertical="center" wrapText="true"/>
      <protection locked="false"/>
    </xf>
    <xf numFmtId="0" fontId="67" fillId="2" borderId="2" xfId="0" applyFont="true" applyFill="true" applyBorder="true" applyAlignment="true" applyProtection="true">
      <alignment horizontal="center" vertical="center" wrapText="true"/>
      <protection locked="false"/>
    </xf>
    <xf numFmtId="0" fontId="67" fillId="2" borderId="5" xfId="0" applyFont="true" applyFill="true" applyBorder="true" applyAlignment="true" applyProtection="true">
      <alignment horizontal="center" vertical="center" wrapText="true"/>
      <protection locked="false"/>
    </xf>
    <xf numFmtId="0" fontId="67" fillId="2" borderId="12" xfId="0" applyFont="true" applyFill="true" applyBorder="true" applyAlignment="true" applyProtection="true">
      <alignment horizontal="center" vertical="center" wrapText="true"/>
      <protection locked="false"/>
    </xf>
    <xf numFmtId="0" fontId="67" fillId="2" borderId="6" xfId="0" applyFont="true" applyFill="true" applyBorder="true" applyAlignment="true" applyProtection="true">
      <alignment horizontal="center" vertical="center" wrapText="true"/>
      <protection locked="false"/>
    </xf>
    <xf numFmtId="0" fontId="20" fillId="3" borderId="10" xfId="0" applyFont="true" applyFill="true" applyBorder="true" applyAlignment="true" applyProtection="true">
      <alignment horizontal="center" vertical="center"/>
      <protection locked="false"/>
    </xf>
    <xf numFmtId="0" fontId="0" fillId="0" borderId="0" xfId="0" applyAlignment="true" applyProtection="true">
      <alignment horizontal="center" vertical="center"/>
      <protection locked="false"/>
    </xf>
    <xf numFmtId="0" fontId="19" fillId="3" borderId="10" xfId="0" applyFont="true" applyFill="true" applyBorder="true" applyAlignment="true" applyProtection="true">
      <alignment horizontal="center" vertical="center"/>
      <protection locked="false"/>
    </xf>
    <xf numFmtId="0" fontId="19" fillId="0" borderId="0" xfId="0" applyFont="true" applyAlignment="true" applyProtection="true">
      <alignment horizontal="center" vertical="center"/>
      <protection locked="false"/>
    </xf>
    <xf numFmtId="0" fontId="17" fillId="0" borderId="0" xfId="0" applyFont="true" applyAlignment="true" applyProtection="true">
      <alignment horizontal="center"/>
      <protection locked="false"/>
    </xf>
    <xf numFmtId="164" fontId="54" fillId="13" borderId="19" xfId="0" applyNumberFormat="true" applyFont="true" applyFill="true" applyBorder="true" applyAlignment="true" applyProtection="true">
      <alignment horizontal="center" vertical="center"/>
      <protection locked="false"/>
    </xf>
    <xf numFmtId="164" fontId="54" fillId="13" borderId="21" xfId="0" applyNumberFormat="true" applyFont="true" applyFill="true" applyBorder="true" applyAlignment="true" applyProtection="true">
      <alignment horizontal="center" vertical="center"/>
      <protection locked="false"/>
    </xf>
    <xf numFmtId="164" fontId="14" fillId="10" borderId="17" xfId="0" applyNumberFormat="true" applyFont="true" applyFill="true" applyBorder="true" applyAlignment="true" applyProtection="true">
      <alignment horizontal="center" vertical="center"/>
      <protection locked="false"/>
    </xf>
    <xf numFmtId="164" fontId="14" fillId="10" borderId="9" xfId="0" applyNumberFormat="true" applyFont="true" applyFill="true" applyBorder="true" applyAlignment="true" applyProtection="true">
      <alignment horizontal="center" vertical="center"/>
      <protection locked="false"/>
    </xf>
    <xf numFmtId="164" fontId="14" fillId="14" borderId="20" xfId="0" applyNumberFormat="true" applyFont="true" applyFill="true" applyBorder="true" applyAlignment="true" applyProtection="true">
      <alignment horizontal="center" vertical="center"/>
      <protection locked="false"/>
    </xf>
    <xf numFmtId="164" fontId="14" fillId="14" borderId="22" xfId="0" applyNumberFormat="true" applyFont="true" applyFill="true" applyBorder="true" applyAlignment="true" applyProtection="true">
      <alignment horizontal="center" vertical="center"/>
      <protection locked="false"/>
    </xf>
    <xf numFmtId="0" fontId="15" fillId="4" borderId="1" xfId="0" applyFont="true" applyFill="true" applyBorder="true" applyAlignment="true" applyProtection="true">
      <alignment horizontal="center" vertical="center"/>
    </xf>
    <xf numFmtId="0" fontId="15" fillId="4" borderId="2" xfId="0" applyFont="true" applyFill="true" applyBorder="true" applyAlignment="true" applyProtection="true">
      <alignment horizontal="center" vertical="center"/>
    </xf>
    <xf numFmtId="0" fontId="15" fillId="4" borderId="5" xfId="0" applyFont="true" applyFill="true" applyBorder="true" applyAlignment="true" applyProtection="true">
      <alignment horizontal="center" vertical="center"/>
    </xf>
    <xf numFmtId="0" fontId="15" fillId="4" borderId="6" xfId="0" applyFont="true" applyFill="true" applyBorder="true" applyAlignment="true" applyProtection="true">
      <alignment horizontal="center" vertical="center"/>
    </xf>
    <xf numFmtId="1" fontId="4" fillId="4" borderId="2" xfId="0" applyNumberFormat="true" applyFont="true" applyFill="true" applyBorder="true" applyAlignment="true" applyProtection="true">
      <alignment horizontal="center" vertical="center"/>
      <protection locked="false"/>
    </xf>
    <xf numFmtId="0" fontId="0" fillId="0" borderId="6" xfId="0" applyBorder="true" applyAlignment="true" applyProtection="true">
      <alignment horizontal="center" vertical="center"/>
      <protection locked="false"/>
    </xf>
    <xf numFmtId="0" fontId="17" fillId="3" borderId="10" xfId="0" applyFont="true" applyFill="true" applyBorder="true" applyAlignment="true" applyProtection="true">
      <alignment horizontal="center"/>
      <protection locked="false"/>
    </xf>
    <xf numFmtId="0" fontId="17" fillId="0" borderId="10" xfId="0" applyFont="true" applyBorder="true" applyAlignment="true">
      <alignment horizontal="center"/>
    </xf>
    <xf numFmtId="1" fontId="19" fillId="3" borderId="10" xfId="0" applyNumberFormat="true" applyFont="true" applyFill="true" applyBorder="true" applyAlignment="true" applyProtection="true">
      <alignment horizontal="center"/>
      <protection locked="false"/>
    </xf>
    <xf numFmtId="0" fontId="19" fillId="0" borderId="0" xfId="0" applyFont="true" applyAlignment="true" applyProtection="true">
      <alignment horizontal="center"/>
      <protection locked="false"/>
    </xf>
    <xf numFmtId="0" fontId="19" fillId="3" borderId="10" xfId="0" applyFont="true" applyFill="true" applyBorder="true" applyAlignment="true" applyProtection="true">
      <alignment horizontal="center"/>
      <protection locked="false"/>
    </xf>
    <xf numFmtId="0" fontId="13" fillId="4" borderId="1" xfId="0" applyFont="true" applyFill="true" applyBorder="true" applyAlignment="true" applyProtection="true">
      <alignment horizontal="right" vertical="center"/>
      <protection locked="false"/>
    </xf>
    <xf numFmtId="0" fontId="13" fillId="0" borderId="11" xfId="0" applyFont="true" applyBorder="true" applyAlignment="true" applyProtection="true">
      <alignment horizontal="right"/>
      <protection locked="false"/>
    </xf>
    <xf numFmtId="0" fontId="13" fillId="0" borderId="5" xfId="0" applyFont="true" applyBorder="true" applyAlignment="true" applyProtection="true">
      <alignment horizontal="right"/>
      <protection locked="false"/>
    </xf>
    <xf numFmtId="0" fontId="13" fillId="0" borderId="12" xfId="0" applyFont="true" applyBorder="true" applyAlignment="true" applyProtection="true">
      <alignment horizontal="right"/>
      <protection locked="false"/>
    </xf>
    <xf numFmtId="0" fontId="10" fillId="2" borderId="1" xfId="0" applyFont="true" applyFill="true" applyBorder="true" applyAlignment="true" applyProtection="true">
      <alignment horizontal="center" vertical="center" wrapText="true"/>
      <protection locked="false"/>
    </xf>
    <xf numFmtId="0" fontId="11" fillId="2" borderId="11" xfId="0" applyFont="true" applyFill="true" applyBorder="true" applyAlignment="true" applyProtection="true">
      <alignment horizontal="center" vertical="center" wrapText="true"/>
      <protection locked="false"/>
    </xf>
    <xf numFmtId="0" fontId="11" fillId="2" borderId="2" xfId="0" applyFont="true" applyFill="true" applyBorder="true" applyAlignment="true" applyProtection="true">
      <alignment horizontal="center" vertical="center" wrapText="true"/>
      <protection locked="false"/>
    </xf>
    <xf numFmtId="0" fontId="11" fillId="2" borderId="5" xfId="0" applyFont="true" applyFill="true" applyBorder="true" applyAlignment="true" applyProtection="true">
      <alignment horizontal="center" vertical="center" wrapText="true"/>
      <protection locked="false"/>
    </xf>
    <xf numFmtId="0" fontId="11" fillId="2" borderId="12" xfId="0" applyFont="true" applyFill="true" applyBorder="true" applyAlignment="true" applyProtection="true">
      <alignment horizontal="center" vertical="center" wrapText="true"/>
      <protection locked="false"/>
    </xf>
    <xf numFmtId="0" fontId="11" fillId="2" borderId="6" xfId="0" applyFont="true" applyFill="true" applyBorder="true" applyAlignment="true" applyProtection="true">
      <alignment horizontal="center" vertical="center" wrapText="true"/>
      <protection locked="false"/>
    </xf>
    <xf numFmtId="0" fontId="7" fillId="4" borderId="43" xfId="0" applyFont="true" applyFill="true" applyBorder="true" applyAlignment="true" applyProtection="true">
      <alignment horizontal="center"/>
      <protection locked="false"/>
    </xf>
    <xf numFmtId="0" fontId="0" fillId="0" borderId="36" xfId="0" applyBorder="true" applyAlignment="true" applyProtection="true">
      <alignment horizontal="center"/>
      <protection locked="false"/>
    </xf>
    <xf numFmtId="0" fontId="0" fillId="0" borderId="25" xfId="0" applyBorder="true" applyAlignment="true" applyProtection="true">
      <alignment horizontal="center"/>
      <protection locked="false"/>
    </xf>
    <xf numFmtId="0" fontId="17" fillId="3" borderId="10" xfId="0" applyFont="true" applyFill="true" applyBorder="true" applyAlignment="true" applyProtection="true">
      <alignment horizontal="center" vertical="center"/>
      <protection locked="false"/>
    </xf>
    <xf numFmtId="0" fontId="0" fillId="0" borderId="10" xfId="0" applyBorder="true" applyAlignment="true" applyProtection="true">
      <alignment horizontal="center"/>
      <protection locked="false"/>
    </xf>
    <xf numFmtId="1" fontId="4" fillId="4" borderId="6" xfId="0" applyNumberFormat="true" applyFont="true" applyFill="true" applyBorder="true" applyAlignment="true" applyProtection="true">
      <alignment horizontal="center" vertical="center"/>
      <protection locked="false"/>
    </xf>
    <xf numFmtId="0" fontId="4" fillId="15" borderId="10" xfId="0" applyFont="true" applyFill="true" applyBorder="true" applyAlignment="true">
      <alignment horizontal="right" vertical="top" wrapText="true"/>
    </xf>
    <xf numFmtId="0" fontId="4" fillId="3" borderId="10" xfId="0" applyFont="true" applyFill="true" applyBorder="true" applyAlignment="true">
      <alignment horizontal="right" vertical="top" wrapText="true"/>
    </xf>
    <xf numFmtId="0" fontId="42" fillId="16" borderId="10" xfId="0" applyFont="true" applyFill="true" applyBorder="true" applyAlignment="true">
      <alignment horizontal="right" vertical="top" wrapText="true"/>
    </xf>
    <xf numFmtId="0" fontId="72" fillId="3" borderId="10" xfId="0" applyFont="true" applyFill="true" applyBorder="true" applyAlignment="true">
      <alignment horizontal="right" vertical="top" wrapText="true"/>
    </xf>
    <xf numFmtId="0" fontId="42" fillId="3" borderId="10" xfId="0" applyFont="true" applyFill="true" applyBorder="true" applyAlignment="true">
      <alignment horizontal="right" vertical="top" wrapText="true"/>
    </xf>
    <xf numFmtId="0" fontId="42" fillId="3" borderId="46" xfId="0" applyFont="true" applyFill="true" applyBorder="true" applyAlignment="true">
      <alignment horizontal="right" vertical="top" wrapText="true"/>
    </xf>
    <xf numFmtId="0" fontId="42" fillId="3" borderId="47" xfId="0" applyFont="true" applyFill="true" applyBorder="true" applyAlignment="true">
      <alignment horizontal="right" vertical="top" wrapText="true"/>
    </xf>
    <xf numFmtId="0" fontId="42" fillId="3" borderId="1" xfId="0" applyFont="true" applyFill="true" applyBorder="true" applyAlignment="true">
      <alignment horizontal="center" vertical="center" wrapText="true"/>
    </xf>
    <xf numFmtId="0" fontId="42" fillId="3" borderId="77" xfId="0" applyFont="true" applyFill="true" applyBorder="true" applyAlignment="true">
      <alignment horizontal="center" vertical="center" wrapText="true"/>
    </xf>
    <xf numFmtId="0" fontId="42" fillId="3" borderId="78" xfId="0" applyFont="true" applyFill="true" applyBorder="true" applyAlignment="true">
      <alignment horizontal="center" vertical="center" wrapText="true"/>
    </xf>
    <xf numFmtId="0" fontId="55" fillId="17" borderId="1" xfId="0" applyFont="true" applyFill="true" applyBorder="true" applyAlignment="true"/>
    <xf numFmtId="0" fontId="27" fillId="3" borderId="2" xfId="0" applyFont="true" applyFill="true" applyBorder="true" applyAlignment="true"/>
    <xf numFmtId="0" fontId="72" fillId="3" borderId="10" xfId="0" applyFont="true" applyFill="true" applyBorder="true" applyAlignment="true">
      <alignment horizontal="center" vertical="center" wrapText="true"/>
    </xf>
    <xf numFmtId="0" fontId="73" fillId="3" borderId="51" xfId="0" applyFont="true" applyFill="true" applyBorder="true" applyAlignment="true">
      <alignment horizontal="left" wrapText="true"/>
    </xf>
    <xf numFmtId="0" fontId="42" fillId="16" borderId="53" xfId="0" applyFont="true" applyFill="true" applyBorder="true" applyAlignment="true">
      <alignment horizontal="left" vertical="top" wrapText="true"/>
    </xf>
    <xf numFmtId="0" fontId="42" fillId="16" borderId="54" xfId="0" applyFont="true" applyFill="true" applyBorder="true" applyAlignment="true">
      <alignment horizontal="left" vertical="top" wrapText="true"/>
    </xf>
    <xf numFmtId="0" fontId="41" fillId="3" borderId="10" xfId="0" applyFont="true" applyFill="true" applyBorder="true" applyAlignment="true">
      <alignment horizontal="left" vertical="top" wrapText="true"/>
    </xf>
    <xf numFmtId="0" fontId="6" fillId="15" borderId="10" xfId="0" applyFont="true" applyFill="true" applyBorder="true" applyAlignment="true"/>
    <xf numFmtId="0" fontId="6" fillId="3" borderId="10" xfId="0" applyFont="true" applyFill="true" applyBorder="true" applyAlignment="true"/>
    <xf numFmtId="0" fontId="42" fillId="16" borderId="98" xfId="0" applyFont="true" applyFill="true" applyBorder="true" applyAlignment="true">
      <alignment horizontal="left" vertical="center" wrapText="true"/>
    </xf>
    <xf numFmtId="0" fontId="42" fillId="16" borderId="96" xfId="0" applyFont="true" applyFill="true" applyBorder="true" applyAlignment="true">
      <alignment horizontal="left" vertical="center" wrapText="true"/>
    </xf>
    <xf numFmtId="0" fontId="42" fillId="16" borderId="101" xfId="0" applyFont="true" applyFill="true" applyBorder="true" applyAlignment="true">
      <alignment horizontal="left" vertical="center" wrapText="true"/>
    </xf>
    <xf numFmtId="0" fontId="6" fillId="15" borderId="10" xfId="0" applyFont="true" applyFill="true" applyBorder="true"/>
    <xf numFmtId="0" fontId="6" fillId="3" borderId="10" xfId="0" applyFont="true" applyFill="true" applyBorder="true"/>
    <xf numFmtId="0" fontId="4" fillId="15" borderId="10" xfId="0" applyFont="true" applyFill="true" applyBorder="true" applyAlignment="true">
      <alignment wrapText="true"/>
    </xf>
    <xf numFmtId="0" fontId="4" fillId="15" borderId="10" xfId="0" applyFont="true" applyFill="true" applyBorder="true" applyAlignment="true">
      <alignment vertical="top" wrapText="true"/>
    </xf>
    <xf numFmtId="0" fontId="42" fillId="3" borderId="3" xfId="0" applyFont="true" applyFill="true" applyBorder="true" applyAlignment="true">
      <alignment horizontal="center" vertical="center"/>
    </xf>
    <xf numFmtId="0" fontId="42" fillId="3" borderId="46" xfId="0" applyFont="true" applyFill="true" applyBorder="true" applyAlignment="true">
      <alignment horizontal="center" vertical="center"/>
    </xf>
    <xf numFmtId="0" fontId="42" fillId="3" borderId="91" xfId="0" applyFont="true" applyFill="true" applyBorder="true" applyAlignment="true">
      <alignment horizontal="center" vertical="center"/>
    </xf>
    <xf numFmtId="0" fontId="42" fillId="3" borderId="10" xfId="0" applyFont="true" applyFill="true" applyBorder="true" applyAlignment="true">
      <alignment horizontal="center" vertical="center" wrapText="true"/>
    </xf>
    <xf numFmtId="0" fontId="42" fillId="3" borderId="46" xfId="0" applyFont="true" applyFill="true" applyBorder="true" applyAlignment="true">
      <alignment horizontal="center" vertical="center" wrapText="true"/>
    </xf>
    <xf numFmtId="0" fontId="42" fillId="3" borderId="47" xfId="0" applyFont="true" applyFill="true" applyBorder="true" applyAlignment="true">
      <alignment horizontal="center" vertical="center" wrapText="true"/>
    </xf>
    <xf numFmtId="0" fontId="42" fillId="3" borderId="1" xfId="0" applyFont="true" applyFill="true" applyBorder="true" applyAlignment="true">
      <alignment horizontal="center" vertical="center"/>
    </xf>
    <xf numFmtId="0" fontId="42" fillId="3" borderId="77" xfId="0" applyFont="true" applyFill="true" applyBorder="true" applyAlignment="true">
      <alignment horizontal="center" vertical="center"/>
    </xf>
    <xf numFmtId="0" fontId="42" fillId="3" borderId="84" xfId="0" applyFont="true" applyFill="true" applyBorder="true" applyAlignment="true">
      <alignment horizontal="center" vertical="center"/>
    </xf>
    <xf numFmtId="0" fontId="42" fillId="3" borderId="3" xfId="0" applyFont="true" applyFill="true" applyBorder="true" applyAlignment="true">
      <alignment horizontal="center" vertical="center" wrapText="true"/>
    </xf>
    <xf numFmtId="169" fontId="47" fillId="2" borderId="99" xfId="0" applyNumberFormat="true" applyFont="true" applyFill="true" applyBorder="true" applyAlignment="true">
      <alignment vertical="center" wrapText="true"/>
    </xf>
    <xf numFmtId="0" fontId="48" fillId="2" borderId="10" xfId="0" applyFont="true" applyFill="true" applyBorder="true" applyAlignment="true">
      <alignment vertical="center" wrapText="true"/>
    </xf>
    <xf numFmtId="0" fontId="48" fillId="2" borderId="8" xfId="0" applyFont="true" applyFill="true" applyBorder="true" applyAlignment="true">
      <alignment vertical="center" wrapText="true"/>
    </xf>
    <xf numFmtId="0" fontId="42" fillId="16" borderId="52" xfId="0" applyFont="true" applyFill="true" applyBorder="true" applyAlignment="true">
      <alignment horizontal="left" vertical="center" wrapText="true"/>
    </xf>
    <xf numFmtId="0" fontId="42" fillId="16" borderId="53" xfId="0" applyFont="true" applyFill="true" applyBorder="true" applyAlignment="true">
      <alignment horizontal="left" vertical="center" wrapText="true"/>
    </xf>
    <xf numFmtId="0" fontId="42" fillId="16" borderId="97" xfId="0" applyFont="true" applyFill="true" applyBorder="true" applyAlignment="true">
      <alignment horizontal="left" vertical="center" wrapText="true"/>
    </xf>
    <xf numFmtId="0" fontId="42" fillId="3" borderId="84" xfId="0" applyFont="true" applyFill="true" applyBorder="true" applyAlignment="true">
      <alignment horizontal="center" vertical="center" wrapText="true"/>
    </xf>
    <xf numFmtId="0" fontId="42" fillId="16" borderId="54" xfId="0" applyFont="true" applyFill="true" applyBorder="true" applyAlignment="true">
      <alignment horizontal="left" vertical="center" wrapText="true"/>
    </xf>
    <xf numFmtId="0" fontId="42" fillId="3" borderId="91" xfId="0" applyFont="true" applyFill="true" applyBorder="true" applyAlignment="true">
      <alignment horizontal="center" vertical="center" wrapText="true"/>
    </xf>
    <xf numFmtId="0" fontId="69" fillId="16" borderId="52" xfId="0" applyFont="true" applyFill="true" applyBorder="true" applyAlignment="true">
      <alignment horizontal="left" vertical="center" wrapText="true"/>
    </xf>
    <xf numFmtId="0" fontId="69" fillId="16" borderId="53" xfId="0" applyFont="true" applyFill="true" applyBorder="true" applyAlignment="true">
      <alignment horizontal="left" vertical="center" wrapText="true"/>
    </xf>
    <xf numFmtId="0" fontId="49" fillId="3" borderId="10" xfId="0" applyFont="true" applyFill="true" applyBorder="true" applyAlignment="true">
      <alignment horizontal="center" vertical="center" wrapText="true"/>
    </xf>
    <xf numFmtId="0" fontId="4" fillId="3" borderId="10" xfId="0" applyFont="true" applyFill="true" applyBorder="true"/>
    <xf numFmtId="0" fontId="24" fillId="3" borderId="10" xfId="0" applyFont="true" applyFill="true" applyBorder="true" applyAlignment="true">
      <alignment horizontal="right" vertical="top" wrapText="true"/>
    </xf>
    <xf numFmtId="0" fontId="24" fillId="0" borderId="0" xfId="0" applyFont="true" applyAlignment="true">
      <alignment horizontal="right" vertical="top" wrapText="true"/>
    </xf>
    <xf numFmtId="0" fontId="24" fillId="0" borderId="10" xfId="0" applyFont="true" applyFill="true" applyBorder="true" applyAlignment="true">
      <alignment horizontal="right" vertical="top" wrapText="true"/>
    </xf>
    <xf numFmtId="0" fontId="24" fillId="0" borderId="10" xfId="0" applyFont="true" applyBorder="true" applyAlignment="true">
      <alignment horizontal="right" vertical="top" wrapText="true"/>
    </xf>
    <xf numFmtId="0" fontId="64" fillId="0" borderId="10" xfId="0" applyFont="true" applyFill="true" applyBorder="true" applyAlignment="true">
      <alignment vertical="top"/>
    </xf>
    <xf numFmtId="0" fontId="0" fillId="0" borderId="10" xfId="0" applyBorder="true" applyAlignment="true"/>
    <xf numFmtId="0" fontId="24" fillId="3" borderId="10" xfId="2059" applyFont="true" applyAlignment="true">
      <alignment horizontal="right" vertical="top" wrapText="true"/>
    </xf>
    <xf numFmtId="0" fontId="24" fillId="3" borderId="46" xfId="2060" applyFont="true" applyBorder="true" applyAlignment="true">
      <alignment horizontal="right" vertical="top" wrapText="true"/>
    </xf>
    <xf numFmtId="0" fontId="24" fillId="3" borderId="47" xfId="2061" applyFont="true" applyBorder="true" applyAlignment="true">
      <alignment horizontal="right" vertical="top" wrapText="true"/>
    </xf>
    <xf numFmtId="0" fontId="24" fillId="3" borderId="10" xfId="2048" applyFont="true" applyAlignment="true">
      <alignment horizontal="right" vertical="top" wrapText="true"/>
    </xf>
    <xf numFmtId="0" fontId="24" fillId="3" borderId="46" xfId="2049" applyFont="true" applyBorder="true" applyAlignment="true">
      <alignment horizontal="right" vertical="top" wrapText="true"/>
    </xf>
    <xf numFmtId="0" fontId="24" fillId="3" borderId="47" xfId="2050" applyFont="true" applyBorder="true" applyAlignment="true">
      <alignment horizontal="right" vertical="top" wrapText="true"/>
    </xf>
    <xf numFmtId="0" fontId="24" fillId="3" borderId="10" xfId="2037" applyFont="true" applyAlignment="true">
      <alignment horizontal="right" vertical="top" wrapText="true"/>
    </xf>
    <xf numFmtId="0" fontId="24" fillId="3" borderId="46" xfId="2038" applyFont="true" applyBorder="true" applyAlignment="true">
      <alignment horizontal="right" vertical="top" wrapText="true"/>
    </xf>
    <xf numFmtId="0" fontId="24" fillId="3" borderId="47" xfId="2039" applyFont="true" applyBorder="true" applyAlignment="true">
      <alignment horizontal="right" vertical="top" wrapText="true"/>
    </xf>
    <xf numFmtId="0" fontId="49" fillId="3" borderId="10" xfId="2075" applyFont="true" applyAlignment="true">
      <alignment horizontal="center" vertical="center" wrapText="true"/>
    </xf>
    <xf numFmtId="0" fontId="49" fillId="3" borderId="10" xfId="2076" applyFont="true" applyAlignment="true">
      <alignment horizontal="center" vertical="center" wrapText="true"/>
    </xf>
    <xf numFmtId="0" fontId="49" fillId="3" borderId="10" xfId="2077" applyFont="true" applyAlignment="true">
      <alignment horizontal="center" vertical="center" wrapText="true"/>
    </xf>
    <xf numFmtId="0" fontId="42" fillId="3" borderId="51" xfId="2078" applyFont="true" applyBorder="true" applyAlignment="true">
      <alignment horizontal="left" wrapText="true"/>
    </xf>
    <xf numFmtId="0" fontId="42" fillId="3" borderId="51" xfId="2079" applyFont="true" applyBorder="true" applyAlignment="true">
      <alignment horizontal="left" wrapText="true"/>
    </xf>
    <xf numFmtId="0" fontId="42" fillId="16" borderId="53" xfId="2084" applyFont="true" applyFill="true" applyBorder="true" applyAlignment="true">
      <alignment horizontal="left" vertical="top" wrapText="true"/>
    </xf>
    <xf numFmtId="0" fontId="41" fillId="3" borderId="10" xfId="2090" applyFont="true" applyAlignment="true">
      <alignment horizontal="left" vertical="top" wrapText="true"/>
    </xf>
    <xf numFmtId="0" fontId="41" fillId="3" borderId="10" xfId="2091" applyFont="true" applyAlignment="true">
      <alignment horizontal="left" vertical="top" wrapText="true"/>
    </xf>
    <xf numFmtId="0" fontId="41" fillId="3" borderId="10" xfId="2092" applyFont="true" applyAlignment="true">
      <alignment horizontal="left" vertical="top" wrapText="true"/>
    </xf>
    <xf numFmtId="0" fontId="42" fillId="16" borderId="52" xfId="1714" applyFont="true" applyFill="true" applyBorder="true" applyAlignment="true">
      <alignment horizontal="left" vertical="center" wrapText="true"/>
    </xf>
    <xf numFmtId="0" fontId="42" fillId="16" borderId="53" xfId="1726" applyFont="true" applyFill="true" applyBorder="true" applyAlignment="true">
      <alignment horizontal="left" vertical="center" wrapText="true"/>
    </xf>
    <xf numFmtId="0" fontId="42" fillId="16" borderId="54" xfId="1738" applyFont="true" applyFill="true" applyBorder="true" applyAlignment="true">
      <alignment horizontal="left" vertical="center" wrapText="true"/>
    </xf>
    <xf numFmtId="0" fontId="42" fillId="16" borderId="53" xfId="1846" applyFont="true" applyFill="true" applyBorder="true" applyAlignment="true">
      <alignment horizontal="left" vertical="center" wrapText="true"/>
    </xf>
    <xf numFmtId="0" fontId="42" fillId="16" borderId="54" xfId="1858" applyFont="true" applyFill="true" applyBorder="true" applyAlignment="true">
      <alignment horizontal="left" vertical="center" wrapText="true"/>
    </xf>
    <xf numFmtId="0" fontId="42" fillId="16" borderId="53" xfId="1906" applyFont="true" applyFill="true" applyBorder="true" applyAlignment="true">
      <alignment horizontal="left" vertical="center" wrapText="true"/>
    </xf>
    <xf numFmtId="0" fontId="42" fillId="16" borderId="54" xfId="1918" applyFont="true" applyFill="true" applyBorder="true" applyAlignment="true">
      <alignment horizontal="left" vertical="center" wrapText="true"/>
    </xf>
    <xf numFmtId="0" fontId="42" fillId="16" borderId="53" xfId="0" applyFont="true" applyFill="true" applyBorder="true" applyAlignment="true">
      <alignment horizontal="left" vertical="center"/>
    </xf>
    <xf numFmtId="0" fontId="42" fillId="16" borderId="54" xfId="0" applyFont="true" applyFill="true" applyBorder="true" applyAlignment="true">
      <alignment horizontal="left" vertical="center"/>
    </xf>
    <xf numFmtId="0" fontId="42" fillId="16" borderId="52" xfId="0" applyFont="true" applyFill="true" applyBorder="true" applyAlignment="true">
      <alignment horizontal="left" vertical="center"/>
    </xf>
    <xf numFmtId="0" fontId="55" fillId="17" borderId="3" xfId="0" applyFont="true" applyFill="true" applyBorder="true" applyAlignment="true"/>
    <xf numFmtId="0" fontId="27" fillId="3" borderId="4" xfId="0" applyFont="true" applyFill="true" applyBorder="true" applyAlignment="true"/>
    <xf numFmtId="0" fontId="56" fillId="17" borderId="3" xfId="0" applyFont="true" applyFill="true" applyBorder="true" applyAlignment="true"/>
    <xf numFmtId="0" fontId="56" fillId="3" borderId="4" xfId="0" applyFont="true" applyFill="true" applyBorder="true" applyAlignment="true"/>
    <xf numFmtId="0" fontId="42" fillId="16" borderId="53" xfId="1912" applyFont="true" applyFill="true" applyBorder="true" applyAlignment="true">
      <alignment horizontal="left" vertical="center" wrapText="true"/>
    </xf>
    <xf numFmtId="0" fontId="42" fillId="16" borderId="54" xfId="1924" applyFont="true" applyFill="true" applyBorder="true" applyAlignment="true">
      <alignment horizontal="left" vertical="center" wrapText="true"/>
    </xf>
    <xf numFmtId="169" fontId="47" fillId="2" borderId="99" xfId="0" applyNumberFormat="true" applyFont="true" applyFill="true" applyBorder="true" applyAlignment="true">
      <alignment vertical="center"/>
    </xf>
    <xf numFmtId="0" fontId="48" fillId="2" borderId="10" xfId="0" applyFont="true" applyFill="true" applyBorder="true" applyAlignment="true">
      <alignment vertical="center"/>
    </xf>
    <xf numFmtId="0" fontId="48" fillId="2" borderId="8" xfId="0" applyFont="true" applyFill="true" applyBorder="true" applyAlignment="true">
      <alignment vertical="center"/>
    </xf>
    <xf numFmtId="0" fontId="42" fillId="16" borderId="53" xfId="1852" applyFont="true" applyFill="true" applyBorder="true" applyAlignment="true">
      <alignment horizontal="left" vertical="center" wrapText="true"/>
    </xf>
    <xf numFmtId="0" fontId="42" fillId="16" borderId="54" xfId="1864" applyFont="true" applyFill="true" applyBorder="true" applyAlignment="true">
      <alignment horizontal="left" vertical="center" wrapText="true"/>
    </xf>
    <xf numFmtId="0" fontId="42" fillId="16" borderId="52" xfId="1720" applyFont="true" applyFill="true" applyBorder="true" applyAlignment="true">
      <alignment horizontal="left" vertical="center" wrapText="true"/>
    </xf>
    <xf numFmtId="0" fontId="42" fillId="16" borderId="53" xfId="1732" applyFont="true" applyFill="true" applyBorder="true" applyAlignment="true">
      <alignment horizontal="left" vertical="center" wrapText="true"/>
    </xf>
    <xf numFmtId="0" fontId="42" fillId="16" borderId="54" xfId="1744" applyFont="true" applyFill="true" applyBorder="true" applyAlignment="true">
      <alignment horizontal="left" vertical="center" wrapText="true"/>
    </xf>
  </cellXfs>
  <cellStyles count="2094">
    <cellStyle name="Normal" xfId="0" builtinId="0"/>
    <cellStyle name="Normal 3" xfId="2093" xr:uid="{EBA432A8-3B1D-4579-B362-975AC3480317}"/>
    <cellStyle name="style1619795912939" xfId="625" xr:uid="{B41A7705-1F99-419B-9867-B92045B84365}"/>
    <cellStyle name="style1619795912971" xfId="626" xr:uid="{1F833334-FA79-4059-BDD9-5F978D6AF53C}"/>
    <cellStyle name="style1619795913002" xfId="620" xr:uid="{737C49FD-A0B7-4CF9-B73A-B96C2B876FD1}"/>
    <cellStyle name="style1619795913024" xfId="614" xr:uid="{7DDA6496-2A8F-49A8-A842-847253883940}"/>
    <cellStyle name="style1619795913040" xfId="619" xr:uid="{E96EC3B4-F7F4-4403-A24D-06A29DDC6AC7}"/>
    <cellStyle name="style1619795913087" xfId="613" xr:uid="{07C92FB6-E27D-4864-A1CA-ACCAD70F8B5E}"/>
    <cellStyle name="style1619795913109" xfId="608" xr:uid="{BD4DD5A6-76E7-41DA-AB7D-206A25E8B0D0}"/>
    <cellStyle name="style1619795913140" xfId="602" xr:uid="{924A9286-5FD4-410D-9B4C-D47343068BB0}"/>
    <cellStyle name="style1619795913171" xfId="592" xr:uid="{62652700-E41A-48EC-B432-5C057B7E61EB}"/>
    <cellStyle name="style1619795913203" xfId="607" xr:uid="{854BD426-D0F3-40CA-8D2F-749C48FA96EB}"/>
    <cellStyle name="style1619795913225" xfId="601" xr:uid="{1013F058-E010-4362-8F5F-6FA9BFA16C75}"/>
    <cellStyle name="style1619795913240" xfId="591" xr:uid="{8240F25F-973F-4E27-8D1C-B89614CC16B6}"/>
    <cellStyle name="style1619795913256" xfId="590" xr:uid="{CEFE47DF-C4D3-4808-BA77-FCED51512BCD}"/>
    <cellStyle name="style1619795913287" xfId="589" xr:uid="{F2B603D9-1800-439F-958C-930A4E925707}"/>
    <cellStyle name="style1619795913309" xfId="583" xr:uid="{63446649-C0C3-4EC9-8351-3522968B5D19}"/>
    <cellStyle name="style1619795913325" xfId="569" xr:uid="{5747A4F8-1C5F-4E47-9879-1D7823EEFC8B}"/>
    <cellStyle name="style1619795913388" xfId="567" xr:uid="{452EADEA-EC0D-4D22-9062-1D6A4C8B78C9}"/>
    <cellStyle name="style1619795913410" xfId="566" xr:uid="{25532488-A832-4AFE-9F8A-8C7713E92663}"/>
    <cellStyle name="style1619795913425" xfId="568" xr:uid="{BE632C37-A709-447B-A075-EB348961A346}"/>
    <cellStyle name="style1619795913457" xfId="565" xr:uid="{A4B75CD3-11D3-41E1-AAF5-277A7A2E7756}"/>
    <cellStyle name="style1619795913472" xfId="564" xr:uid="{BD2D7BDD-CF57-4A80-8550-D28C4C9EC734}"/>
    <cellStyle name="style1619795913510" xfId="563" xr:uid="{3B4DC8EA-F75F-41CE-97E1-9F6CD5DDC968}"/>
    <cellStyle name="style1619795913557" xfId="562" xr:uid="{6CFB9FC1-BFF4-4C53-ACD4-518F441962BB}"/>
    <cellStyle name="style1619795913572" xfId="561" xr:uid="{E995C211-2EDE-4FD4-9221-AAA1E1C1E66F}"/>
    <cellStyle name="style1619795913588" xfId="560" xr:uid="{129FCFF7-D295-4342-B90B-6839957E661A}"/>
    <cellStyle name="style1619795913626" xfId="559" xr:uid="{FE794A92-96F6-4424-A2B8-F35B4610D963}"/>
    <cellStyle name="style1619795913657" xfId="545" xr:uid="{0FFEB323-403A-4865-B85B-0769F7A3EB73}"/>
    <cellStyle name="style1619795913673" xfId="544" xr:uid="{9D1EF714-11DA-4BF8-ACC8-6AA8D9F8E463}"/>
    <cellStyle name="style1619795914643" xfId="623" xr:uid="{B9F3FBF6-7D7D-4315-9D7C-88E9A190011B}"/>
    <cellStyle name="style1619795914658" xfId="624" xr:uid="{D8AF5EAC-EB75-4ED5-94D5-6A9BCBE0147D}"/>
    <cellStyle name="style1619795914674" xfId="618" xr:uid="{B1F5D3BA-B9DA-4E43-975F-4AF6F3785D48}"/>
    <cellStyle name="style1619795914705" xfId="612" xr:uid="{6134450B-8FF9-4857-8193-12469FA64F1A}"/>
    <cellStyle name="style1619795914727" xfId="617" xr:uid="{C4D65D92-E71E-43AA-8A5D-4D7D617C2F2E}"/>
    <cellStyle name="style1619795914759" xfId="611" xr:uid="{9E64FA78-2E83-4629-83C8-D3F18EF3783A}"/>
    <cellStyle name="style1619795914790" xfId="606" xr:uid="{CD2093B8-1155-4962-A545-34B14CDF8EB1}"/>
    <cellStyle name="style1619795914812" xfId="600" xr:uid="{4D892300-893B-4F1E-80A5-C30E8B2197D8}"/>
    <cellStyle name="style1619795914828" xfId="596" xr:uid="{A07BB557-1475-42B1-9449-4E93967F076E}"/>
    <cellStyle name="style1619795914859" xfId="605" xr:uid="{9C4285DD-3CCC-448C-AD32-C9F897FB156F}"/>
    <cellStyle name="style1619795914875" xfId="599" xr:uid="{FC441546-E88A-4D35-99C2-C1161EE3E6F1}"/>
    <cellStyle name="style1619795914906" xfId="595" xr:uid="{31787DC6-E19A-4E7A-A1D9-03750B8CBE4B}"/>
    <cellStyle name="style1619795914926" xfId="594" xr:uid="{322C5339-7FD1-48DA-9575-4EA5A26CB44E}"/>
    <cellStyle name="style1619795914942" xfId="593" xr:uid="{A2CCD2D1-FE9A-43D1-8B78-9B860D47400E}"/>
    <cellStyle name="style1619795914973" xfId="588" xr:uid="{8E93FAAF-C619-4BC8-8994-FA33481853DF}"/>
    <cellStyle name="style1619795914988" xfId="581" xr:uid="{761992D6-F47E-473E-A8D2-948DC129163B}"/>
    <cellStyle name="style1619795915012" xfId="580" xr:uid="{0FB10D01-35EA-4D9B-A4BB-1E25D5243BF8}"/>
    <cellStyle name="style1619795915059" xfId="578" xr:uid="{AB62FF94-5BE8-4F6E-A996-5708CBB97310}"/>
    <cellStyle name="style1619795915075" xfId="577" xr:uid="{346D99B1-C031-4004-9320-408D63FE1481}"/>
    <cellStyle name="style1619795915090" xfId="579" xr:uid="{E4D2A617-560A-40B3-8749-7F4D612861B8}"/>
    <cellStyle name="style1619795915112" xfId="576" xr:uid="{21B3C4EE-6B0E-41DB-AC71-0ABF9D3F561F}"/>
    <cellStyle name="style1619795915144" xfId="575" xr:uid="{AF35787B-E59B-479F-A4B1-F0626A1FF013}"/>
    <cellStyle name="style1619795915159" xfId="574" xr:uid="{F9E5DA35-DE17-4788-8432-F922B35FAD9E}"/>
    <cellStyle name="style1619795915206" xfId="573" xr:uid="{1F230E4B-A782-4F23-9440-1EB5AE1D77AF}"/>
    <cellStyle name="style1619795915213" xfId="572" xr:uid="{8188797E-3FB2-4BCC-A081-B4F69F61D951}"/>
    <cellStyle name="style1619795915244" xfId="571" xr:uid="{ECF31693-D64B-40C4-B757-6A4EDA87BB76}"/>
    <cellStyle name="style1619795915260" xfId="570" xr:uid="{C4D7FA89-F50F-4F51-9A09-A022B858EBAE}"/>
    <cellStyle name="style1619795915294" xfId="547" xr:uid="{AEA62F46-383F-46DE-822E-667D014C52F8}"/>
    <cellStyle name="style1619795915313" xfId="546" xr:uid="{B86565ED-1595-48A7-BFAE-92419C7A53A3}"/>
    <cellStyle name="style1619795916418" xfId="621" xr:uid="{AEAB6CA7-F8C6-495F-A919-85F42C7338FE}"/>
    <cellStyle name="style1619795916450" xfId="622" xr:uid="{E41BF671-3518-4DFF-A8D9-DA43004703C9}"/>
    <cellStyle name="style1619795916472" xfId="616" xr:uid="{58145DB1-D7A4-499F-9A14-C6101CF40593}"/>
    <cellStyle name="style1619795916503" xfId="610" xr:uid="{1EC47CAC-9E12-4452-B89A-5D27017D9E8B}"/>
    <cellStyle name="style1619795916519" xfId="615" xr:uid="{1615A672-F040-448A-939B-7A2E4F5B9DF9}"/>
    <cellStyle name="style1619795916588" xfId="609" xr:uid="{7F760F38-7D50-4660-AAE6-F7E13EB57956}"/>
    <cellStyle name="style1619795916603" xfId="604" xr:uid="{5A57DE19-285F-4DDF-903F-877394EC0E45}"/>
    <cellStyle name="style1619795916619" xfId="598" xr:uid="{65CE453F-833C-482A-BD27-5A4B2FB2D1EF}"/>
    <cellStyle name="style1619795916657" xfId="587" xr:uid="{C5641BD3-A1D2-4584-A6C0-4FC14FF45370}"/>
    <cellStyle name="style1619795916672" xfId="603" xr:uid="{80509556-4FC5-4A4B-A720-D0C4BD3552EF}"/>
    <cellStyle name="style1619795916688" xfId="597" xr:uid="{BC021CE4-3694-47F3-9389-92E2BFEDF6EF}"/>
    <cellStyle name="style1619795916719" xfId="586" xr:uid="{2DC4DCC1-4D9E-4E00-A137-54F07F8DDFB3}"/>
    <cellStyle name="style1619795916735" xfId="585" xr:uid="{EB2731E1-627D-4AD6-B62B-9B395ED9439F}"/>
    <cellStyle name="style1619795916757" xfId="584" xr:uid="{D323A1B9-6BD7-4B69-8597-EB1C5527EDD2}"/>
    <cellStyle name="style1619795916788" xfId="582" xr:uid="{1B308696-C33E-47C8-B275-A4FB7998AC58}"/>
    <cellStyle name="style1619795916819" xfId="558" xr:uid="{574A73A6-7612-42C8-847E-47EE54CB57CB}"/>
    <cellStyle name="style1619795916857" xfId="556" xr:uid="{A2082362-31D0-4FF1-9CD3-C96C7E38B3DE}"/>
    <cellStyle name="style1619795916888" xfId="555" xr:uid="{B5684D5D-C456-4707-A58E-C7744069E5B1}"/>
    <cellStyle name="style1619795916904" xfId="557" xr:uid="{D0C4CE05-D393-4D2E-9265-5A5337AA4718}"/>
    <cellStyle name="style1619795916920" xfId="554" xr:uid="{D20206E4-3091-4D4F-8169-3B81BF4581EC}"/>
    <cellStyle name="style1619795916951" xfId="553" xr:uid="{25A97F5F-4205-4231-81F5-9537BDCC5458}"/>
    <cellStyle name="style1619795916973" xfId="552" xr:uid="{98B131FF-6F06-454D-8AB8-D155F1F1271E}"/>
    <cellStyle name="style1619795917004" xfId="551" xr:uid="{474E8DC7-A6F1-4671-B301-F1ADF2842F53}"/>
    <cellStyle name="style1619795917035" xfId="550" xr:uid="{56E8E2E0-11C9-402C-8DA5-6598200E0C50}"/>
    <cellStyle name="style1619795917057" xfId="549" xr:uid="{DF7C774E-8EE8-4F7A-8574-02AC26B547F3}"/>
    <cellStyle name="style1619795917073" xfId="548" xr:uid="{0251BDA8-F5BC-4F04-B2AF-7702ED5F73D4}"/>
    <cellStyle name="style1619795917104" xfId="543" xr:uid="{D4A0189B-B3AB-4318-B25B-03C1C1F389C6}"/>
    <cellStyle name="style1619795917136" xfId="542" xr:uid="{F4B20190-C936-4D08-A234-704C8186BFB9}"/>
    <cellStyle name="style1619796143139" xfId="1046" xr:uid="{F630767F-0767-48ED-94ED-513DEB8A3187}"/>
    <cellStyle name="style1619796143170" xfId="1045" xr:uid="{19BB6060-D6EE-435C-9198-EF20C3399D1B}"/>
    <cellStyle name="style1619796143193" xfId="1034" xr:uid="{57BAFF68-D1CE-4981-B9F6-15A2C1AB4CBE}"/>
    <cellStyle name="style1619796143208" xfId="1033" xr:uid="{429F44C6-F290-4573-A70E-9A1A7ED76BE4}"/>
    <cellStyle name="style1619796143255" xfId="1043" xr:uid="{D0ED0E67-C37A-4A01-B221-2103ECE2D5DE}"/>
    <cellStyle name="style1619796143277" xfId="1042" xr:uid="{6DAC7987-AEE0-49F8-8F99-EFAC6A02B811}"/>
    <cellStyle name="style1619796143309" xfId="1044" xr:uid="{0AA2CA19-D3F8-42F4-A869-7D1FD548E80F}"/>
    <cellStyle name="style1619796143324" xfId="1041" xr:uid="{C30154E2-673F-4624-A679-0AA173284DC0}"/>
    <cellStyle name="style1619796143340" xfId="1032" xr:uid="{8A62A910-B464-471F-BD29-E998FC9E3225}"/>
    <cellStyle name="style1619796143371" xfId="1031" xr:uid="{D165266B-324F-4887-AEFA-3BB5A8A9BB6E}"/>
    <cellStyle name="style1619796143393" xfId="1030" xr:uid="{C5C57E6A-5670-40AC-B1D6-E5C84146988D}"/>
    <cellStyle name="style1619796143409" xfId="1029" xr:uid="{7FB22BCD-CB44-412E-A689-B2CFDF030360}"/>
    <cellStyle name="style1619796143440" xfId="1022" xr:uid="{7B94B1A9-0FE4-43F8-B8C4-88676128A37C}"/>
    <cellStyle name="style1619796143461" xfId="1010" xr:uid="{9F39BD9E-A030-4887-A432-9DBC595B87EC}"/>
    <cellStyle name="style1619796143478" xfId="1021" xr:uid="{2194174B-771D-4F7E-BAC0-DB413881D2ED}"/>
    <cellStyle name="style1619796143509" xfId="1009" xr:uid="{59779A5C-2289-40C3-92C3-27621349BE24}"/>
    <cellStyle name="style1619796143540" xfId="998" xr:uid="{169199EE-6BD4-49B0-8624-A180B7626ED3}"/>
    <cellStyle name="style1619796143556" xfId="997" xr:uid="{E20820B4-4F35-4F3B-999A-B90F8ACA4490}"/>
    <cellStyle name="style1619796143578" xfId="1020" xr:uid="{7F2FE92E-005E-4776-A012-3BE6D3423A71}"/>
    <cellStyle name="style1619796143609" xfId="1019" xr:uid="{CF3C71A3-90B2-4273-9B97-1D1817634096}"/>
    <cellStyle name="style1619796143641" xfId="1018" xr:uid="{AD9BC3E1-D0E2-4CC6-ADB8-C629B4E901B6}"/>
    <cellStyle name="style1619796143656" xfId="1017" xr:uid="{EE5C5A81-8D12-4CED-8A3F-A1A284CDE9B6}"/>
    <cellStyle name="style1619796143678" xfId="1008" xr:uid="{0E14E03D-BFE4-4F95-B3E7-7E93DB59BED7}"/>
    <cellStyle name="style1619796143710" xfId="1007" xr:uid="{5924BD8B-0816-45C1-9D80-BA6B49F22ABC}"/>
    <cellStyle name="style1619796143725" xfId="1006" xr:uid="{2454F7A8-D462-45D3-8ACA-C0A3A48C43B4}"/>
    <cellStyle name="style1619796143757" xfId="1005" xr:uid="{1EADB99C-7245-4A9E-98EE-5F0C8024031D}"/>
    <cellStyle name="style1619796143779" xfId="996" xr:uid="{947A5B7A-4DD9-49FC-A174-F95B2AE172B9}"/>
    <cellStyle name="style1619796143810" xfId="995" xr:uid="{F65F9451-B10B-40FF-82C3-BDFEC58C1D16}"/>
    <cellStyle name="style1619796143826" xfId="994" xr:uid="{B8160770-DF62-40D5-9176-89E86B88A325}"/>
    <cellStyle name="style1619796143857" xfId="993" xr:uid="{B04FF618-F4CB-4B17-A665-E9E50724C74C}"/>
    <cellStyle name="style1619796144659" xfId="986" xr:uid="{37718BA7-1DCD-4583-AF22-282EEE3FC3E5}"/>
    <cellStyle name="style1619796144681" xfId="985" xr:uid="{DABDC412-2ED7-4E8A-892E-9CF4BA72E448}"/>
    <cellStyle name="style1619796144712" xfId="974" xr:uid="{7173BAAB-CD42-459C-9B76-4E051DCB9DF7}"/>
    <cellStyle name="style1619796144732" xfId="973" xr:uid="{B1BBA7DA-EB74-4666-9453-F52D2ECDD8B6}"/>
    <cellStyle name="style1619796144763" xfId="983" xr:uid="{0AC45244-8995-4EAB-A736-EB36676717FD}"/>
    <cellStyle name="style1619796144797" xfId="982" xr:uid="{56C23970-32EE-4F99-BE4A-25600FD778A5}"/>
    <cellStyle name="style1619796144812" xfId="984" xr:uid="{6F334CFC-7E5E-4B56-908E-8D10544FE5E0}"/>
    <cellStyle name="style1619796144828" xfId="981" xr:uid="{335127F0-7375-4032-9F71-03A3C7D69654}"/>
    <cellStyle name="style1619796144859" xfId="972" xr:uid="{6CE602AE-B866-42E7-B77E-38E8850BAA60}"/>
    <cellStyle name="style1619796144881" xfId="971" xr:uid="{61FF86C4-BF0E-4698-BE91-F5D0472C0FFC}"/>
    <cellStyle name="style1619796144897" xfId="970" xr:uid="{FAF399C2-B827-4B09-9100-CD36EF3972C6}"/>
    <cellStyle name="style1619796144913" xfId="969" xr:uid="{57B5E6E2-DB38-478E-89CE-CCAC8C45CFF9}"/>
    <cellStyle name="style1619796144944" xfId="962" xr:uid="{AE3070A8-1490-425B-9FAB-BB3FFF59EB0B}"/>
    <cellStyle name="style1619796144960" xfId="950" xr:uid="{76294703-BEAD-4614-A5BE-2C2E745DA2DB}"/>
    <cellStyle name="style1619796144982" xfId="961" xr:uid="{C2EF1418-D5FE-47C5-A132-ADFD3B7A0600}"/>
    <cellStyle name="style1619796144997" xfId="949" xr:uid="{24C2DDA0-4BEA-4365-9DBB-2ABAC662F2D0}"/>
    <cellStyle name="style1619796145029" xfId="938" xr:uid="{891CF02D-57DF-4900-8495-E5CEF56EC2B9}"/>
    <cellStyle name="style1619796145044" xfId="937" xr:uid="{F3C35272-8093-467F-AA0E-13F9CFFB7C1D}"/>
    <cellStyle name="style1619796145075" xfId="960" xr:uid="{70414A46-EA82-4949-9C50-E5A8EC8D6EC8}"/>
    <cellStyle name="style1619796145098" xfId="959" xr:uid="{EED560A6-B64A-454E-875B-8FC684920D20}"/>
    <cellStyle name="style1619796145113" xfId="958" xr:uid="{CDAE5C71-8219-4059-BDF6-CB76AEE74874}"/>
    <cellStyle name="style1619796145129" xfId="957" xr:uid="{E956C31A-A02A-4CBD-B38A-D00AC2848431}"/>
    <cellStyle name="style1619796145160" xfId="948" xr:uid="{23DE346F-FCEE-48D6-B477-F74A825E0B9F}"/>
    <cellStyle name="style1619796145182" xfId="947" xr:uid="{8981AD68-2937-4EBE-A930-A471E7FBEF41}"/>
    <cellStyle name="style1619796145214" xfId="946" xr:uid="{8365CBAE-5D22-4EDB-9F35-C091D84C2186}"/>
    <cellStyle name="style1619796145229" xfId="945" xr:uid="{4D8526A6-5E10-4DA2-8216-FC2C8039EDEE}"/>
    <cellStyle name="style1619796145276" xfId="936" xr:uid="{494023AC-5A62-469C-B2C5-8CAEA5E36DFA}"/>
    <cellStyle name="style1619796145283" xfId="935" xr:uid="{7FDAB12E-91BA-45C2-A3D6-439E2417ABC2}"/>
    <cellStyle name="style1619796145314" xfId="934" xr:uid="{93897DB4-7032-46D1-A0A4-171AD85B5B8C}"/>
    <cellStyle name="style1619796145329" xfId="933" xr:uid="{BEA8E7C2-9298-4819-BD3A-C151534CDDFF}"/>
    <cellStyle name="style1619796146231" xfId="926" xr:uid="{F4DBA760-7EBB-46EE-A06B-FA25341A5CF4}"/>
    <cellStyle name="style1619796146247" xfId="925" xr:uid="{4887E440-192D-44CD-9AEF-5DEBE7917BCF}"/>
    <cellStyle name="style1619796146278" xfId="914" xr:uid="{BD92286E-2B20-4F13-827D-55AB5D0DA74C}"/>
    <cellStyle name="style1619796146301" xfId="913" xr:uid="{9EF4F319-031C-4C20-AE74-6C77BC69ADD7}"/>
    <cellStyle name="style1619796146332" xfId="923" xr:uid="{87575A8B-AD97-48D3-8CB5-68A213BA2A31}"/>
    <cellStyle name="style1619796146363" xfId="922" xr:uid="{93146D00-9853-4DA1-A782-4586D1845978}"/>
    <cellStyle name="style1619796146385" xfId="924" xr:uid="{CC2762D9-DFCC-4D53-A142-50D2180ED4B1}"/>
    <cellStyle name="style1619796146401" xfId="921" xr:uid="{42CD6B52-5507-4B4E-B6AE-28979E9AFB6D}"/>
    <cellStyle name="style1619796146416" xfId="912" xr:uid="{C83ABCC6-5E3A-4580-BD64-57ADEA05AC87}"/>
    <cellStyle name="style1619796146448" xfId="911" xr:uid="{0E580BB9-049A-4856-B04B-5EEA898AC9C2}"/>
    <cellStyle name="style1619796146463" xfId="910" xr:uid="{28D008CF-0225-44CB-B93D-AF780EE93D82}"/>
    <cellStyle name="style1619796146485" xfId="909" xr:uid="{E25C8898-EA1D-4B55-AF6C-1D5432F12643}"/>
    <cellStyle name="style1619796146501" xfId="902" xr:uid="{A04BFA4A-29B6-44EC-8F6B-BAA0DB1B93AF}"/>
    <cellStyle name="style1619796146532" xfId="890" xr:uid="{384C5BB7-F06F-4E8D-9F42-12B8DEC6CDE3}"/>
    <cellStyle name="style1619796146548" xfId="878" xr:uid="{419BF690-B70E-4F86-9490-4062FEBAF56B}"/>
    <cellStyle name="style1619796146564" xfId="901" xr:uid="{69C60400-185B-435A-BAC0-89EB6206B8B8}"/>
    <cellStyle name="style1619796146586" xfId="889" xr:uid="{296DBDDC-C9B6-47E2-98F7-38360CF51E11}"/>
    <cellStyle name="style1619796146617" xfId="877" xr:uid="{0139986D-84C4-4AFA-8FED-CCDBE0D2C36A}"/>
    <cellStyle name="style1619796146633" xfId="900" xr:uid="{6AF4A869-EAF7-4540-AEBB-C993D87DDDC8}"/>
    <cellStyle name="style1619796146664" xfId="899" xr:uid="{42F249C8-1FB2-429F-BEF6-314AE774DFB3}"/>
    <cellStyle name="style1619796146679" xfId="898" xr:uid="{6FF295C4-E44E-417C-A028-0645E40B315E}"/>
    <cellStyle name="style1619796146702" xfId="897" xr:uid="{3871CF95-23AD-4DD8-8AF3-0A2B7BEDB0CE}"/>
    <cellStyle name="style1619796146717" xfId="888" xr:uid="{B7EA331C-9FA5-450F-B110-D8349B10A163}"/>
    <cellStyle name="style1619796146748" xfId="887" xr:uid="{6197A4D4-EACF-4C50-B222-D62890139FDD}"/>
    <cellStyle name="style1619796146764" xfId="886" xr:uid="{ECCBFD57-24DA-4D01-9FAC-51A693EBC662}"/>
    <cellStyle name="style1619796146786" xfId="885" xr:uid="{58A4697A-A380-4F3F-8DC1-8A62096E6880}"/>
    <cellStyle name="style1619796146817" xfId="876" xr:uid="{EA1404E7-B660-482A-8238-3EF3663BD3F7}"/>
    <cellStyle name="style1619796146833" xfId="875" xr:uid="{6CAE188A-28FA-4A87-94DA-1570F2136DDD}"/>
    <cellStyle name="style1619796146849" xfId="874" xr:uid="{369B860C-17B9-4EB0-AF36-06E3410DF564}"/>
    <cellStyle name="style1619796146880" xfId="873" xr:uid="{84FCB2B5-2D10-4617-8718-FDA3318E0246}"/>
    <cellStyle name="style1619796147767" xfId="1040" xr:uid="{E5FE55CE-36C7-400F-ABF9-15405A991B4F}"/>
    <cellStyle name="style1619796147789" xfId="1039" xr:uid="{C5F32A15-BAC8-4429-9A7C-12DE8C30F1BF}"/>
    <cellStyle name="style1619796147805" xfId="1028" xr:uid="{63ECE745-1E98-4766-94C7-7C5BE8DDB553}"/>
    <cellStyle name="style1619796147820" xfId="1027" xr:uid="{0BFF6815-1C46-4926-9DBC-BD2FF527CB26}"/>
    <cellStyle name="style1619796147867" xfId="1037" xr:uid="{46623CCF-2ADA-4278-9B35-0C4A38B44B81}"/>
    <cellStyle name="style1619796147889" xfId="1036" xr:uid="{B62396CC-D89B-4309-84B6-6AE76DA414CD}"/>
    <cellStyle name="style1619796147905" xfId="1038" xr:uid="{D62A765D-9BFA-4E4F-B41E-6E0295B2A645}"/>
    <cellStyle name="style1619796147936" xfId="1035" xr:uid="{D9C2C166-3C80-4FB0-9FD2-5D8CFDD27F22}"/>
    <cellStyle name="style1619796147952" xfId="1026" xr:uid="{2C882668-4F4E-46BC-9DC2-ADEB995F2FD2}"/>
    <cellStyle name="style1619796147983" xfId="1025" xr:uid="{07A20005-1861-475D-AA16-E261DBD56163}"/>
    <cellStyle name="style1619796148005" xfId="1024" xr:uid="{D5FD234B-08D3-40C5-A926-DC4AA471B657}"/>
    <cellStyle name="style1619796148021" xfId="1023" xr:uid="{8D268390-A8AD-4EC1-8D14-0FEFD5364216}"/>
    <cellStyle name="style1619796148036" xfId="1016" xr:uid="{4C9153B0-FD48-4223-8857-A533E6EAD97F}"/>
    <cellStyle name="style1619796148068" xfId="1004" xr:uid="{2ED6C3BE-CA5A-44BB-84AA-34C2812FF48F}"/>
    <cellStyle name="style1619796148090" xfId="1015" xr:uid="{C342426C-BCCF-43B3-A569-FA2D0F4EF0DB}"/>
    <cellStyle name="style1619796148106" xfId="1003" xr:uid="{3FD8BC22-A438-407C-96D0-FF6818ECD794}"/>
    <cellStyle name="style1619796148121" xfId="992" xr:uid="{F867E5E2-839F-4FDC-93E3-95ECBB322ABD}"/>
    <cellStyle name="style1619796148152" xfId="991" xr:uid="{FE731A86-1508-4D66-BA6E-48A17404AE5A}"/>
    <cellStyle name="style1619796148168" xfId="1014" xr:uid="{818300AD-21AC-4325-A31C-C530E3F1661F}"/>
    <cellStyle name="style1619796148190" xfId="1013" xr:uid="{F43EF790-C8FC-4830-9BC0-F66244FDEB11}"/>
    <cellStyle name="style1619796148221" xfId="1012" xr:uid="{CDD7BC95-40F3-4111-BD1E-B6EB70A2AFD6}"/>
    <cellStyle name="style1619796148237" xfId="1011" xr:uid="{65DFC2C3-2F94-4EBD-82A3-E1FA0F935773}"/>
    <cellStyle name="style1619796148253" xfId="1002" xr:uid="{3C7B794B-C8D4-4B3E-B581-EBB431A9853D}"/>
    <cellStyle name="style1619796148284" xfId="1001" xr:uid="{659D26F3-EB8E-42E5-9E35-DCDF758AD4DC}"/>
    <cellStyle name="style1619796148306" xfId="1000" xr:uid="{75E7D903-43C6-4246-9B59-29D8E5732173}"/>
    <cellStyle name="style1619796148322" xfId="999" xr:uid="{8AA9C391-E66D-4350-BF99-871A34B4948F}"/>
    <cellStyle name="style1619796148353" xfId="990" xr:uid="{BE1C9E7E-8EA1-46D1-8036-18591B1EF934}"/>
    <cellStyle name="style1619796148369" xfId="989" xr:uid="{6E60CBC0-E805-4BE8-9811-36A8D1C9ECAF}"/>
    <cellStyle name="style1619796148391" xfId="988" xr:uid="{27E4A9CF-A703-4919-8B68-8F716F0DDBE2}"/>
    <cellStyle name="style1619796148406" xfId="987" xr:uid="{560DCB6B-6216-4EE3-A5C5-609DCFCD6CC9}"/>
    <cellStyle name="style1619796149255" xfId="980" xr:uid="{AD2FF2FE-3665-406A-8EBF-A318EF6DB8E2}"/>
    <cellStyle name="style1619796149286" xfId="979" xr:uid="{ED750C96-480D-4A71-9B68-AAA85CADACE9}"/>
    <cellStyle name="style1619796149309" xfId="968" xr:uid="{3881EF8E-EEA8-415D-9094-DC4B274CDC87}"/>
    <cellStyle name="style1619796149324" xfId="967" xr:uid="{D0A663D8-2C59-4CCF-B66C-DDEE862BBBF7}"/>
    <cellStyle name="style1619796149371" xfId="977" xr:uid="{BBA5B062-96A4-43EE-B942-A043CC655EF7}"/>
    <cellStyle name="style1619796149393" xfId="976" xr:uid="{20EB04C4-FDD0-4A5D-B792-17B9DED49937}"/>
    <cellStyle name="style1619796149409" xfId="978" xr:uid="{7625B8E9-AA5B-434E-9D53-C68F9A7085F1}"/>
    <cellStyle name="style1619796149424" xfId="975" xr:uid="{7423525D-A16B-4EC4-9745-2B97298FC4B3}"/>
    <cellStyle name="style1619796149456" xfId="966" xr:uid="{5A0C84DB-E7B8-4984-AAFF-2E1CB66F07FF}"/>
    <cellStyle name="style1619796149480" xfId="965" xr:uid="{FA7993BA-4D79-4B45-AF61-7B14447EFFC5}"/>
    <cellStyle name="style1619796149493" xfId="964" xr:uid="{71E4F363-F303-4ECF-BEEB-EE9E6735E6B6}"/>
    <cellStyle name="style1619796149509" xfId="963" xr:uid="{3DE7B1D2-BD1C-4185-BD01-9E287E82D317}"/>
    <cellStyle name="style1619796149540" xfId="956" xr:uid="{AB14D6F8-77B4-4F4E-A2DB-F6DEB9090188}"/>
    <cellStyle name="style1619796149556" xfId="944" xr:uid="{62D99BB2-1CAE-4D97-809F-F212882C7A53}"/>
    <cellStyle name="style1619796149587" xfId="955" xr:uid="{84BC8C12-8B4A-4249-9D2A-A85C06EB8EA9}"/>
    <cellStyle name="style1619796149609" xfId="943" xr:uid="{8C20BB71-D315-4D9E-A4C1-94E7107B32E7}"/>
    <cellStyle name="style1619796149625" xfId="932" xr:uid="{D6367748-81D5-474F-889D-A95716D013DF}"/>
    <cellStyle name="style1619796149641" xfId="931" xr:uid="{87C93893-1300-472A-89C9-30B46BBB3983}"/>
    <cellStyle name="style1619796149672" xfId="954" xr:uid="{D1674071-4E15-41F8-B65F-8556225EC474}"/>
    <cellStyle name="style1619796149694" xfId="953" xr:uid="{F60B8F81-DCB9-4E03-8DC4-481A89E4CB15}"/>
    <cellStyle name="style1619796149710" xfId="952" xr:uid="{2A5C09B3-E44F-41BC-9573-92720E6CBE90}"/>
    <cellStyle name="style1619796149741" xfId="951" xr:uid="{5B294C57-B7C5-469C-A73D-D5E35C940662}"/>
    <cellStyle name="style1619796149756" xfId="942" xr:uid="{35A4DB33-777A-435F-ABA6-9305FCA0EFE8}"/>
    <cellStyle name="style1619796149772" xfId="941" xr:uid="{8CE0F976-C184-4355-B0D6-D2A901D93D0D}"/>
    <cellStyle name="style1619796149794" xfId="940" xr:uid="{81ACDEB9-FFED-4577-8B99-0EBCF63E9ABE}"/>
    <cellStyle name="style1619796149825" xfId="939" xr:uid="{EAC8A5DA-2E7F-4C61-ABF4-434E4724CBD2}"/>
    <cellStyle name="style1619796149857" xfId="930" xr:uid="{122D5828-568E-4C0B-9EF2-37F5738EB62C}"/>
    <cellStyle name="style1619796149872" xfId="929" xr:uid="{3908675C-D28F-465E-AA97-A6FCAECE66A1}"/>
    <cellStyle name="style1619796149895" xfId="928" xr:uid="{576F5EBB-C2BF-4532-BDF4-5210F630A2F9}"/>
    <cellStyle name="style1619796149926" xfId="927" xr:uid="{437839CA-50B2-4E28-95F7-BD56CDFC6BE5}"/>
    <cellStyle name="style1619796150768" xfId="920" xr:uid="{0C18E4DA-9D53-4032-AA82-65DAE47B8842}"/>
    <cellStyle name="style1619796150796" xfId="919" xr:uid="{5B1C4CBA-CBC3-44C4-AC14-235D31290450}"/>
    <cellStyle name="style1619796150812" xfId="908" xr:uid="{04D91A29-D85E-4CBB-B736-E27C2E7D9CDD}"/>
    <cellStyle name="style1619796150843" xfId="907" xr:uid="{0C0DA46D-F1BD-490F-AF9E-1E74BB44D161}"/>
    <cellStyle name="style1619796150875" xfId="917" xr:uid="{8E046A6C-8B99-4F38-8598-DDF5CB4E8102}"/>
    <cellStyle name="style1619796150912" xfId="916" xr:uid="{BED9EDF2-F8B4-4DC6-93A8-5BE208AD3B98}"/>
    <cellStyle name="style1619796150928" xfId="918" xr:uid="{E637D18A-C8E5-437D-AF63-13728CCF39A3}"/>
    <cellStyle name="style1619796150944" xfId="915" xr:uid="{F7B7A6CF-D02F-48E3-BF7C-5D757F62864C}"/>
    <cellStyle name="style1619796150975" xfId="906" xr:uid="{32C48B9C-C9B7-4B6E-A0A3-53DA6762FFEF}"/>
    <cellStyle name="style1619796150997" xfId="905" xr:uid="{F260273C-8080-4C9E-AA06-733246BB138E}"/>
    <cellStyle name="style1619796151013" xfId="904" xr:uid="{4176CD70-1F2D-456C-8871-46380185604E}"/>
    <cellStyle name="style1619796151028" xfId="903" xr:uid="{271A498C-643D-4884-ACE8-77019997D594}"/>
    <cellStyle name="style1619796151060" xfId="896" xr:uid="{49F4E426-10BD-484B-94DC-A48CDC0B600F}"/>
    <cellStyle name="style1619796151075" xfId="884" xr:uid="{CC6CC3F7-2164-43BC-8545-25CEB5AF3A37}"/>
    <cellStyle name="style1619796151097" xfId="872" xr:uid="{A40033E1-D7AB-4715-ADA2-335442B24009}"/>
    <cellStyle name="style1619796151113" xfId="895" xr:uid="{1311DCC7-7BB5-4DF3-BE7B-44EC6D15289F}"/>
    <cellStyle name="style1619796151144" xfId="883" xr:uid="{3033CBB8-9478-4289-B7B0-E3288F35551D}"/>
    <cellStyle name="style1619796151160" xfId="871" xr:uid="{8B6689C7-9013-42A7-9C62-7F8A11C86F6D}"/>
    <cellStyle name="style1619796151191" xfId="894" xr:uid="{AD5443CB-0197-4DF9-8182-E09FDB25D733}"/>
    <cellStyle name="style1619796151213" xfId="893" xr:uid="{8C130DB6-B0DE-4E9A-ABF0-A59C63CB1C80}"/>
    <cellStyle name="style1619796151229" xfId="892" xr:uid="{B3897C35-F87D-4AE8-9477-A1C91CDCE293}"/>
    <cellStyle name="style1619796151245" xfId="891" xr:uid="{0C21965E-1223-44DD-8F4C-FAF54B44AA6F}"/>
    <cellStyle name="style1619796151276" xfId="882" xr:uid="{A35FE1D3-4512-4293-931D-132F567043ED}"/>
    <cellStyle name="style1619796151298" xfId="881" xr:uid="{873DECE1-B45B-47AA-A9F3-C01A00F702C8}"/>
    <cellStyle name="style1619796151314" xfId="880" xr:uid="{56C23AB2-537F-4E82-8062-90E188ABF93B}"/>
    <cellStyle name="style1619796151329" xfId="879" xr:uid="{1E00CFBF-9812-465B-B62E-36A3F166D501}"/>
    <cellStyle name="style1619796151360" xfId="870" xr:uid="{9EAD380B-6950-4F4B-B1F1-CDDDD3CD7F13}"/>
    <cellStyle name="style1619796151392" xfId="869" xr:uid="{2F09444E-FD82-4ABD-BBE7-A1E255B02A39}"/>
    <cellStyle name="style1619796151414" xfId="868" xr:uid="{EC9682DF-7FE9-4DB1-8619-57B345DEB55F}"/>
    <cellStyle name="style1619796151429" xfId="867" xr:uid="{4340669C-F945-4A52-B818-7BEE37326BE2}"/>
    <cellStyle name="style1619796152496" xfId="866" xr:uid="{BB6A2F91-5D99-4CE2-BFA9-552919D741F4}"/>
    <cellStyle name="style1619796152512" xfId="865" xr:uid="{B1B4ABD8-5477-4DF6-82BB-79D2A7DF20DA}"/>
    <cellStyle name="style1619796152543" xfId="854" xr:uid="{5DCFA6C8-8083-419D-922E-B48081745C76}"/>
    <cellStyle name="style1619796152559" xfId="853" xr:uid="{1717A109-4311-4244-8A97-11CB5CF85D19}"/>
    <cellStyle name="style1619796152597" xfId="863" xr:uid="{64BA34A2-3F64-4B53-9015-88165853B2C0}"/>
    <cellStyle name="style1619796152628" xfId="862" xr:uid="{6748BC60-024E-4ED9-BFEF-5E751C9390B0}"/>
    <cellStyle name="style1619796152644" xfId="864" xr:uid="{3AD500EA-AD33-4BFD-8DCC-BD350A4DEF75}"/>
    <cellStyle name="style1619796152675" xfId="861" xr:uid="{96284506-8584-4112-A7CF-6E04765857EB}"/>
    <cellStyle name="style1619796152681" xfId="852" xr:uid="{D457EB56-3F8C-420A-AD8B-81377CDF3610}"/>
    <cellStyle name="style1619796152706" xfId="851" xr:uid="{30A0F7C2-93EE-4D3D-B2F9-9EADD6C4F026}"/>
    <cellStyle name="style1619796152737" xfId="850" xr:uid="{E4193DF8-D3B9-4F03-9E25-6D013B7D01F7}"/>
    <cellStyle name="style1619796152753" xfId="849" xr:uid="{F269AD84-D6F2-4FBB-86F8-B6D2D5DFC257}"/>
    <cellStyle name="style1619796152768" xfId="842" xr:uid="{48CFABB0-CACC-4189-8F21-2120AD1EF3DC}"/>
    <cellStyle name="style1619796152797" xfId="830" xr:uid="{384C625C-CD88-4D21-A02D-8156C56DA554}"/>
    <cellStyle name="style1619796152813" xfId="841" xr:uid="{A5F19C80-3023-4A94-B068-5E393FE2B285}"/>
    <cellStyle name="style1619796152844" xfId="829" xr:uid="{F1286DA1-3078-4B29-ADDA-DEEDA231779E}"/>
    <cellStyle name="style1619796152860" xfId="818" xr:uid="{4B63C8D9-2D51-473F-9F3D-76FB056D65CE}"/>
    <cellStyle name="style1619796152882" xfId="817" xr:uid="{34860133-ADB3-415B-A813-3D8833FBE7DA}"/>
    <cellStyle name="style1619796152898" xfId="840" xr:uid="{31D860E4-74E1-41B8-85E9-A8FC12C0EDF3}"/>
    <cellStyle name="style1619796152929" xfId="839" xr:uid="{0AEF8F02-2427-4E94-B172-4AAC7136AA5B}"/>
    <cellStyle name="style1619796152945" xfId="838" xr:uid="{89A28FDD-BC18-4598-889D-34FF4B8A5EE1}"/>
    <cellStyle name="style1619796152960" xfId="837" xr:uid="{6F5C08D9-57DC-40FE-A4D9-72B5FDF03A0F}"/>
    <cellStyle name="style1619796152982" xfId="828" xr:uid="{D219801D-6519-418C-A09F-5B7280E76914}"/>
    <cellStyle name="style1619796153014" xfId="827" xr:uid="{4E509665-BDFD-44A4-8D47-8B60BB50C0E9}"/>
    <cellStyle name="style1619796153029" xfId="826" xr:uid="{875128A3-6548-4740-9D22-D71C8BD07A7E}"/>
    <cellStyle name="style1619796153045" xfId="825" xr:uid="{E421C060-0D9D-4980-9150-CDC8B0A15AAC}"/>
    <cellStyle name="style1619796153083" xfId="816" xr:uid="{25B99F81-652D-426B-A3FB-6014EAED91C9}"/>
    <cellStyle name="style1619796153098" xfId="815" xr:uid="{424CB2EB-00E0-4FC3-9397-94132DD9C178}"/>
    <cellStyle name="style1619796153114" xfId="814" xr:uid="{E0203FBC-CA04-4492-9F83-4A1C801AD32E}"/>
    <cellStyle name="style1619796153145" xfId="813" xr:uid="{93C6DF99-633B-42D6-9365-2D3E12AB8C7E}"/>
    <cellStyle name="style1619796154001" xfId="806" xr:uid="{8A9CDCDE-B6E0-49DD-A828-A68A4A651D05}"/>
    <cellStyle name="style1619796154032" xfId="805" xr:uid="{A7327C67-9990-4AB3-B49B-33D09CAC0F91}"/>
    <cellStyle name="style1619796154047" xfId="794" xr:uid="{C5A11A10-1658-42E4-BC48-A02BB2FF72BE}"/>
    <cellStyle name="style1619796154079" xfId="793" xr:uid="{2E998450-CABE-4B76-805E-FBC14C328042}"/>
    <cellStyle name="style1619796154116" xfId="803" xr:uid="{F56CC560-9785-4F49-A1A1-0D90CA1030D2}"/>
    <cellStyle name="style1619796154132" xfId="802" xr:uid="{209F889A-0541-4E88-B5B8-E3CDC6C368A2}"/>
    <cellStyle name="style1619796154163" xfId="804" xr:uid="{7F903571-AEAE-4E6F-AAB4-A88BE328D9A3}"/>
    <cellStyle name="style1619796154185" xfId="801" xr:uid="{DC6D47D3-323F-427D-9FDD-8433467B0776}"/>
    <cellStyle name="style1619796154201" xfId="792" xr:uid="{3E5A143E-61AB-425C-A7EB-BC6876F3F299}"/>
    <cellStyle name="style1619796154232" xfId="791" xr:uid="{63B477EB-E3FB-4079-AB20-9101F9E1E929}"/>
    <cellStyle name="style1619796154248" xfId="790" xr:uid="{7401B55B-DBBB-4D6F-A0FE-F5060BCEAD98}"/>
    <cellStyle name="style1619796154264" xfId="789" xr:uid="{4BD558ED-3F6B-4281-A5EE-5395E7884962}"/>
    <cellStyle name="style1619796154286" xfId="782" xr:uid="{BBFC9272-F1D8-402A-A18A-0812E487795E}"/>
    <cellStyle name="style1619796154317" xfId="770" xr:uid="{F6DB3467-5121-4826-B26C-E992138B835B}"/>
    <cellStyle name="style1619796154333" xfId="781" xr:uid="{95454D81-1CFC-456A-8935-339564C3E95E}"/>
    <cellStyle name="style1619796154364" xfId="769" xr:uid="{0FE8F057-BDB7-4289-B269-B61BF6616CE0}"/>
    <cellStyle name="style1619796154386" xfId="758" xr:uid="{54ED140D-B722-4495-9A53-CA2237094875}"/>
    <cellStyle name="style1619796154402" xfId="757" xr:uid="{BE98B825-EC69-4167-8627-2C813AD762A6}"/>
    <cellStyle name="style1619796154417" xfId="780" xr:uid="{F387E7EE-4C73-4ABA-A743-F853EF4340B3}"/>
    <cellStyle name="style1619796154449" xfId="779" xr:uid="{E449E354-B322-4FCB-B1A5-DEA6DA9D185D}"/>
    <cellStyle name="style1619796154467" xfId="778" xr:uid="{A173B19D-4181-4909-9592-BDF7571EC695}"/>
    <cellStyle name="style1619796154486" xfId="777" xr:uid="{728B230F-2F29-4C66-B726-337BB539532A}"/>
    <cellStyle name="style1619796154518" xfId="768" xr:uid="{3D80A3EA-6FF5-4422-A786-5815D314CEDB}"/>
    <cellStyle name="style1619796154533" xfId="767" xr:uid="{FFAA9227-662B-43CC-B5C8-EBD95E2D0409}"/>
    <cellStyle name="style1619796154549" xfId="766" xr:uid="{EA661B3F-9772-4C01-A928-4680CB0320EE}"/>
    <cellStyle name="style1619796154580" xfId="765" xr:uid="{77CAA381-1211-4527-A495-B6EF08D7C8C0}"/>
    <cellStyle name="style1619796154618" xfId="756" xr:uid="{821E6293-7078-4C33-B17F-46E7164892F9}"/>
    <cellStyle name="style1619796154634" xfId="755" xr:uid="{F7946F96-01F1-4C50-98D4-A055CDE5642E}"/>
    <cellStyle name="style1619796154665" xfId="754" xr:uid="{B3994012-7CC3-49EF-9E60-8BA61AD09F9B}"/>
    <cellStyle name="style1619796154687" xfId="753" xr:uid="{0F8DE33E-941B-4442-979F-684DF83DB0AF}"/>
    <cellStyle name="style1619796155504" xfId="860" xr:uid="{8294D18B-40E0-407C-A6E8-CCC458E77894}"/>
    <cellStyle name="style1619796155520" xfId="859" xr:uid="{96901AD3-6B86-4652-BAE6-F6DD7074F32B}"/>
    <cellStyle name="style1619796155551" xfId="848" xr:uid="{5756A013-013C-45FC-AD8B-B0E1BE79FD22}"/>
    <cellStyle name="style1619796155567" xfId="847" xr:uid="{EF7C95B5-0591-43DB-AF65-812600688CBE}"/>
    <cellStyle name="style1619796155604" xfId="857" xr:uid="{6003E3D8-7F25-4DE6-9637-818E043430B8}"/>
    <cellStyle name="style1619796155636" xfId="856" xr:uid="{230CC31C-7507-4FCB-BED5-9DCA6C8CD4A5}"/>
    <cellStyle name="style1619796155651" xfId="858" xr:uid="{A0639333-ACA2-498A-81E9-E5F8984AF3D3}"/>
    <cellStyle name="style1619796155683" xfId="855" xr:uid="{6148CE56-68EB-4C6A-B7C7-9B467323AE51}"/>
    <cellStyle name="style1619796155705" xfId="846" xr:uid="{B69119E0-922D-46DB-A42B-C27457A73C7A}"/>
    <cellStyle name="style1619796155720" xfId="845" xr:uid="{8DA5BD25-ACC8-42E8-9BB2-F064F044EAC7}"/>
    <cellStyle name="style1619796155736" xfId="844" xr:uid="{1C71DE95-5AE5-4370-9297-1237B6BE3287}"/>
    <cellStyle name="style1619796155767" xfId="843" xr:uid="{84B889AE-65F5-4D85-89DF-07B506EAD413}"/>
    <cellStyle name="style1619796155789" xfId="836" xr:uid="{9148F073-98E4-4E50-B195-1BD6F8541B20}"/>
    <cellStyle name="style1619796155805" xfId="824" xr:uid="{E8E33D7A-3BDF-4249-96C6-C2FB2E6CD8B2}"/>
    <cellStyle name="style1619796155821" xfId="835" xr:uid="{081C07A1-48F4-44E4-AC4A-A5DAF2F1B818}"/>
    <cellStyle name="style1619796155852" xfId="823" xr:uid="{2AE5E82A-ECC4-4259-BC5E-5E7B6A9C10D6}"/>
    <cellStyle name="style1619796155867" xfId="812" xr:uid="{0E9D1058-E35D-41D3-A3F5-433AF5FDF03A}"/>
    <cellStyle name="style1619796155890" xfId="811" xr:uid="{0B586098-1689-4649-9AE5-13EB5ED6A453}"/>
    <cellStyle name="style1619796155905" xfId="834" xr:uid="{AA2751D6-5456-46DF-9CC3-9B74D636E774}"/>
    <cellStyle name="style1619796155937" xfId="833" xr:uid="{8BCD26E1-5845-4F41-9658-5EEB8CB7EF9A}"/>
    <cellStyle name="style1619796155952" xfId="832" xr:uid="{32A1E3AF-339C-4A65-8A2C-4E082C00ADAB}"/>
    <cellStyle name="style1619796155983" xfId="831" xr:uid="{E5FD7A4E-69DD-4000-A34A-2477936480F4}"/>
    <cellStyle name="style1619796156006" xfId="822" xr:uid="{4E963DA4-D29B-4EFD-AC79-076D4094D5D3}"/>
    <cellStyle name="style1619796156021" xfId="821" xr:uid="{96E6CA87-1CD5-4583-8F83-675C9FF0290F}"/>
    <cellStyle name="style1619796156037" xfId="820" xr:uid="{E2A2E76A-3E24-46C0-AC06-DDF6CE9CB2F5}"/>
    <cellStyle name="style1619796156068" xfId="819" xr:uid="{A6D54689-A5EA-4DBA-9943-CD3FE7D73B27}"/>
    <cellStyle name="style1619796156090" xfId="810" xr:uid="{C9D68929-4D56-4F22-8334-FDA150692148}"/>
    <cellStyle name="style1619796156106" xfId="809" xr:uid="{24633164-961C-4075-80A3-917DD5AD5926}"/>
    <cellStyle name="style1619796156121" xfId="808" xr:uid="{913EAE68-55F4-469D-B7FE-5F0D1C6096C4}"/>
    <cellStyle name="style1619796156153" xfId="807" xr:uid="{3C448CC4-FCE0-46FF-B104-BF7F58919FF7}"/>
    <cellStyle name="style1619796157071" xfId="800" xr:uid="{F7ADF986-D75A-4B17-971C-9E7B92AA4B7E}"/>
    <cellStyle name="style1619796157093" xfId="799" xr:uid="{7057574C-FD23-4476-9736-2FE82EBC772E}"/>
    <cellStyle name="style1619796157109" xfId="788" xr:uid="{9FCDB5C4-16C5-4A5D-9631-95082229A47E}"/>
    <cellStyle name="style1619796157140" xfId="787" xr:uid="{AD523278-6F20-41E3-BCA9-FB9658E5A10C}"/>
    <cellStyle name="style1619796157187" xfId="797" xr:uid="{CFC156B4-C6FA-45A2-B48E-05E6BCB4BAC9}"/>
    <cellStyle name="style1619796157193" xfId="796" xr:uid="{5EB5A2D2-820B-4451-B950-B679C00B0DAF}"/>
    <cellStyle name="style1619796157224" xfId="798" xr:uid="{D6BFC043-C504-4BDB-9FB5-075995F40E67}"/>
    <cellStyle name="style1619796157240" xfId="795" xr:uid="{DEC2CD31-81D9-4F53-BBEA-AC7E999F8CA1}"/>
    <cellStyle name="style1619796157271" xfId="786" xr:uid="{D44FD090-9AD1-4AF9-B788-42F90CBB4147}"/>
    <cellStyle name="style1619796157293" xfId="785" xr:uid="{895DD5F9-B7A6-4DD5-8F38-D75198F4F051}"/>
    <cellStyle name="style1619796157309" xfId="784" xr:uid="{415F8B93-4E69-47C8-A336-8891BCF936C1}"/>
    <cellStyle name="style1619796157325" xfId="783" xr:uid="{A6B68CBC-6E49-4AF0-91D8-38BC5734BAC2}"/>
    <cellStyle name="style1619796157356" xfId="776" xr:uid="{EA3A59B9-B76F-4ABA-A3A4-AA5FFFFB9F77}"/>
    <cellStyle name="style1619796157372" xfId="764" xr:uid="{93DE0F91-7DB2-47E1-8756-F51DABEC06E7}"/>
    <cellStyle name="style1619796157394" xfId="775" xr:uid="{6FFA7DA0-3F17-42A8-B442-3DEFD171AB21}"/>
    <cellStyle name="style1619796157409" xfId="763" xr:uid="{0B8C964E-0C4E-4072-B971-0965E9FEB397}"/>
    <cellStyle name="style1619796157441" xfId="752" xr:uid="{451B5668-35E1-4C43-B1B6-CCBA7C762A77}"/>
    <cellStyle name="style1619796157468" xfId="751" xr:uid="{FDFBCB95-EAF5-4AB4-AC71-A175D3AF469B}"/>
    <cellStyle name="style1619796157484" xfId="774" xr:uid="{6209A5E3-5625-4E7D-A4EF-B732AD7E9DE5}"/>
    <cellStyle name="style1619796157510" xfId="773" xr:uid="{289EA298-2D0C-4D41-BD08-4D5EFD8A74D8}"/>
    <cellStyle name="style1619796157525" xfId="772" xr:uid="{B46B36D4-7311-427E-A6CC-E68224D9A3AA}"/>
    <cellStyle name="style1619796157541" xfId="771" xr:uid="{B3D35B7B-A723-460F-9825-E37328143CD8}"/>
    <cellStyle name="style1619796157572" xfId="762" xr:uid="{3E6D7CCA-CF1F-47E7-8B6B-BD0683D1F1E8}"/>
    <cellStyle name="style1619796157594" xfId="761" xr:uid="{7D490E86-C733-46DF-851C-73E8B382F699}"/>
    <cellStyle name="style1619796157610" xfId="760" xr:uid="{47612D62-A26C-46A4-8331-2E3B076877E7}"/>
    <cellStyle name="style1619796157626" xfId="759" xr:uid="{88068616-559B-47F6-BAB1-1B4A630B868E}"/>
    <cellStyle name="style1619796157672" xfId="750" xr:uid="{7B6B0898-D757-40DD-A388-D3E08BE3D789}"/>
    <cellStyle name="style1619796157695" xfId="749" xr:uid="{CA5B99C2-3529-4CEF-82A6-8887F0EC7E6D}"/>
    <cellStyle name="style1619796157726" xfId="748" xr:uid="{AB391CB5-4533-4312-8174-F4F2650DAC38}"/>
    <cellStyle name="style1619796157741" xfId="747" xr:uid="{20FACEC7-A889-4B51-8172-FE36C5B26561}"/>
    <cellStyle name="style1619796158892" xfId="746" xr:uid="{60CD7C97-5EF7-4A02-A076-4F50D8A4F67E}"/>
    <cellStyle name="style1619796158914" xfId="745" xr:uid="{226010EF-035B-4D57-94D0-71EE7E3BC66D}"/>
    <cellStyle name="style1619796158929" xfId="734" xr:uid="{FFC092AE-1FDD-4938-8EBF-5DACB3751E0C}"/>
    <cellStyle name="style1619796158961" xfId="733" xr:uid="{5896E589-FE82-4535-AD7A-64117A75F50E}"/>
    <cellStyle name="style1619796158998" xfId="743" xr:uid="{D0F3B99E-1C5D-42E1-80E6-4EC13A6A62DB}"/>
    <cellStyle name="style1619796159014" xfId="742" xr:uid="{B5D49144-04C7-418E-A059-FA41D1CCAFF0}"/>
    <cellStyle name="style1619796159045" xfId="744" xr:uid="{292BB21B-88B9-477C-85B9-38C15BE217E6}"/>
    <cellStyle name="style1619796159061" xfId="741" xr:uid="{FE8E4BF1-33D3-41CF-A2E9-E96175F8083D}"/>
    <cellStyle name="style1619796159077" xfId="732" xr:uid="{C92A548B-1559-412D-B4D6-2F373C0DD258}"/>
    <cellStyle name="style1619796159099" xfId="731" xr:uid="{2729A75A-D9A5-403F-BD52-15884B0A68A2}"/>
    <cellStyle name="style1619796159130" xfId="730" xr:uid="{B8D6CEE4-F8D7-4320-ABCC-600DBC2344CF}"/>
    <cellStyle name="style1619796159146" xfId="729" xr:uid="{317F57C2-D70E-488F-8D70-DC1FCE8D355F}"/>
    <cellStyle name="style1619796159161" xfId="722" xr:uid="{A071FBAC-D52D-4B63-BD66-9E24A042F10A}"/>
    <cellStyle name="style1619796159193" xfId="710" xr:uid="{C13BAE27-4222-4943-962E-3C4994940B87}"/>
    <cellStyle name="style1619796159215" xfId="721" xr:uid="{D7B42487-65F5-4A85-B205-E6396572BE2E}"/>
    <cellStyle name="style1619796159230" xfId="709" xr:uid="{4BE8756B-35A9-4986-A354-8A2D1D0D9B2D}"/>
    <cellStyle name="style1619796159262" xfId="698" xr:uid="{A8337C2D-C109-40EA-9C62-F50B9A4676D4}"/>
    <cellStyle name="style1619796159277" xfId="697" xr:uid="{23EA9049-E6D1-4BAB-916F-91A85A3966CC}"/>
    <cellStyle name="style1619796159299" xfId="720" xr:uid="{B53F83ED-25D0-42C6-9F10-801A4B6CD40A}"/>
    <cellStyle name="style1619796159331" xfId="719" xr:uid="{D29B4551-BBA1-4ADB-867B-E709CAE0D072}"/>
    <cellStyle name="style1619796159346" xfId="718" xr:uid="{0DE52A69-7F01-40B6-A38A-F00B580F6572}"/>
    <cellStyle name="style1619796159362" xfId="717" xr:uid="{6CAC326E-6B51-4475-9E6F-AAB43977FCDF}"/>
    <cellStyle name="style1619796159393" xfId="708" xr:uid="{00C8CB77-3829-4C08-8C69-28A84E3198B5}"/>
    <cellStyle name="style1619796159415" xfId="707" xr:uid="{C8389B33-3D1C-4A1D-8AB0-9945CF5C367A}"/>
    <cellStyle name="style1619796159431" xfId="706" xr:uid="{4B0E8D31-613D-4E82-908B-4C9275300CE0}"/>
    <cellStyle name="style1619796159447" xfId="705" xr:uid="{219A3D7A-A2E0-46F2-965D-34E4367B3F75}"/>
    <cellStyle name="style1619796159485" xfId="696" xr:uid="{9E62E496-93CC-48BA-9DE3-0F6AE7B91296}"/>
    <cellStyle name="style1619796159500" xfId="695" xr:uid="{09F266E2-C7D8-4D5D-A12C-40166F64815D}"/>
    <cellStyle name="style1619796159531" xfId="694" xr:uid="{4BB1E836-C63A-499C-849E-56E263E2BD85}"/>
    <cellStyle name="style1619796159547" xfId="693" xr:uid="{22452ACD-70EF-4A21-9E9E-A76260AB3733}"/>
    <cellStyle name="style1619796160302" xfId="740" xr:uid="{C35ABAC6-09AF-42D5-9221-F67874F23762}"/>
    <cellStyle name="style1619796160317" xfId="739" xr:uid="{E4A30773-C308-4259-A82C-5653C5B596B8}"/>
    <cellStyle name="style1619796160349" xfId="728" xr:uid="{E2071489-045C-4B26-AA44-71720F913DE9}"/>
    <cellStyle name="style1619796160364" xfId="727" xr:uid="{5C7A11FD-B9D1-4BD3-A20A-CAFFA2BA45D1}"/>
    <cellStyle name="style1619796160402" xfId="737" xr:uid="{F74135C7-AB3B-4B5E-BB09-944D9654E107}"/>
    <cellStyle name="style1619796160433" xfId="736" xr:uid="{A9E44647-ECD3-4502-B88A-F604BA762A5F}"/>
    <cellStyle name="style1619796160449" xfId="738" xr:uid="{9B191405-DA8C-49E1-82E9-4ABE4A5B6293}"/>
    <cellStyle name="style1619796160470" xfId="735" xr:uid="{8BAE983D-9995-4CEB-91B1-F7F2A4CC97A1}"/>
    <cellStyle name="style1619796160486" xfId="726" xr:uid="{01B94E2B-C8E9-4E24-AF60-9BE9DAC9FBC4}"/>
    <cellStyle name="style1619796160518" xfId="725" xr:uid="{30F56886-6B02-4817-B742-928295ADF836}"/>
    <cellStyle name="style1619796160534" xfId="724" xr:uid="{206D5B37-D067-4834-9D7C-7F4AC9614AD3}"/>
    <cellStyle name="style1619796160549" xfId="723" xr:uid="{8A63C6E1-B803-4235-8906-1CBA3A7546CE}"/>
    <cellStyle name="style1619796160580" xfId="716" xr:uid="{52B35C3C-0F78-467E-8067-A43E6DC0F902}"/>
    <cellStyle name="style1619796160603" xfId="704" xr:uid="{98A37DBD-A1D6-4B7B-862A-AC89F9F7DAAF}"/>
    <cellStyle name="style1619796160618" xfId="715" xr:uid="{F2736D1E-D825-4791-BCF1-45147DD3D8E1}"/>
    <cellStyle name="style1619796160634" xfId="703" xr:uid="{898F2F24-C2AE-4B81-85B8-D6D66F40D1AE}"/>
    <cellStyle name="style1619796160665" xfId="692" xr:uid="{F625DA92-44D8-40DF-B056-715E59C5BDD6}"/>
    <cellStyle name="style1619796160681" xfId="691" xr:uid="{F88A02C3-806C-4907-B4F9-2D029670F5E1}"/>
    <cellStyle name="style1619796160703" xfId="714" xr:uid="{150D95D1-8529-4A60-AFC8-8FDF1B3E2B2E}"/>
    <cellStyle name="style1619796160734" xfId="713" xr:uid="{8330C806-A8BD-4F6F-A2E5-68C88AEAFDB2}"/>
    <cellStyle name="style1619796160750" xfId="712" xr:uid="{5EBFA5F2-A2AF-472D-9782-EFE7A8C9C4D2}"/>
    <cellStyle name="style1619796160765" xfId="711" xr:uid="{22B493C3-4AA1-4D7C-98B1-E6AF58F90BF4}"/>
    <cellStyle name="style1619796160797" xfId="702" xr:uid="{1ED5926B-27FC-43FB-AFD5-9D75AC1CB52B}"/>
    <cellStyle name="style1619796160819" xfId="701" xr:uid="{FBC9E1E8-F928-4796-9DC9-069EB0629DEA}"/>
    <cellStyle name="style1619796160834" xfId="700" xr:uid="{B45D063B-5EC3-438C-99B8-EEE6BF1016B1}"/>
    <cellStyle name="style1619796160850" xfId="699" xr:uid="{663CF972-394E-4349-908E-C93FFA233CEF}"/>
    <cellStyle name="style1619796160881" xfId="690" xr:uid="{695D0F54-940D-4CF8-B223-638007126F39}"/>
    <cellStyle name="style1619796160903" xfId="689" xr:uid="{6C769898-4EF7-452E-9247-9EA42F4B81A9}"/>
    <cellStyle name="style1619796160935" xfId="688" xr:uid="{337C3CC8-BB27-45AC-85DD-807D5BEDA305}"/>
    <cellStyle name="style1619796160950" xfId="687" xr:uid="{DD898018-9798-4642-8A9C-BC19675A9A8E}"/>
    <cellStyle name="style1619796162337" xfId="540" xr:uid="{C9A5A3E5-C6AD-4C8B-BA3E-B826594B951A}"/>
    <cellStyle name="style1619796162368" xfId="539" xr:uid="{4E698196-6B16-4B06-BD87-2F6C33475C2A}"/>
    <cellStyle name="style1619796162384" xfId="541" xr:uid="{7D6A7E16-2B91-40CF-BD85-97A702CF2FD4}"/>
    <cellStyle name="style1619796162406" xfId="538" xr:uid="{571F551F-887E-489C-AF0E-2846AE79E454}"/>
    <cellStyle name="style1619796162437" xfId="537" xr:uid="{BD69F164-7BB6-4BB6-844E-7E12606EBED4}"/>
    <cellStyle name="style1619796162453" xfId="536" xr:uid="{E3A2BEF4-1926-485C-AC2D-BEF717C70BD4}"/>
    <cellStyle name="style1619796162471" xfId="535" xr:uid="{7529C418-E920-42F5-A7AF-47EF33FE7FD1}"/>
    <cellStyle name="style1619796162506" xfId="534" xr:uid="{DB6877C9-72F8-4EDD-AA7B-3B751DCFDDA4}"/>
    <cellStyle name="style1619796162522" xfId="532" xr:uid="{29DA8EC4-1CF4-42E0-8B22-BAF7812AF139}"/>
    <cellStyle name="style1619796162537" xfId="531" xr:uid="{C532C7F6-90BF-4F66-A213-F70436C5CB23}"/>
    <cellStyle name="style1619796162569" xfId="529" xr:uid="{62CC2CD7-7EC0-43F6-B4AD-E2824878A706}"/>
    <cellStyle name="style1619796162584" xfId="528" xr:uid="{5074350E-C0FF-46D5-AA2C-63C1D7DA2E50}"/>
    <cellStyle name="style1619796162606" xfId="533" xr:uid="{461822CA-60D2-4A9F-8DAB-7D7A3B668A40}"/>
    <cellStyle name="style1619796162622" xfId="530" xr:uid="{B3544C49-AE66-4690-9A93-EC181C95DF71}"/>
    <cellStyle name="style1619796162653" xfId="527" xr:uid="{2A96C6AE-4720-4678-92D3-3B6B3037D60D}"/>
    <cellStyle name="style1619796162700" xfId="525" xr:uid="{B7E905A5-5B2B-4671-8D21-1B7A92FE7450}"/>
    <cellStyle name="style1619796162728" xfId="524" xr:uid="{67CDE582-E665-421A-8F61-361AFE4A92AD}"/>
    <cellStyle name="style1619796162748" xfId="526" xr:uid="{8B32C58C-9176-4491-B0DB-924914291669}"/>
    <cellStyle name="style1619796163809" xfId="686" xr:uid="{ACF25B1E-1A96-424F-8EEE-F57B371791EA}"/>
    <cellStyle name="style1619796163825" xfId="685" xr:uid="{88FF1350-5389-48B2-90A1-13383244BAFC}"/>
    <cellStyle name="style1619796163840" xfId="674" xr:uid="{E1566DCC-52BB-49FC-9BF3-290894CE9082}"/>
    <cellStyle name="style1619796163871" xfId="673" xr:uid="{F33E0EFA-DC63-4004-9061-A74FA8373BA5}"/>
    <cellStyle name="style1619796163909" xfId="683" xr:uid="{3CEA02BD-DC9B-4898-AEF4-F8395A53DC5D}"/>
    <cellStyle name="style1619796163941" xfId="682" xr:uid="{9973AFCB-EA9A-4949-B39A-078C912F70B8}"/>
    <cellStyle name="style1619796163956" xfId="684" xr:uid="{525997EE-28B1-4129-A7A8-4835648E1F38}"/>
    <cellStyle name="style1619796163972" xfId="681" xr:uid="{DE38E1F3-9B25-4011-9140-DFD0A7762244}"/>
    <cellStyle name="style1619796164003" xfId="672" xr:uid="{4F16E530-3E62-4501-A95A-D3BB79CE5F09}"/>
    <cellStyle name="style1619796164025" xfId="671" xr:uid="{D09CEFF4-88A4-43B3-84A2-A8ACD0614C80}"/>
    <cellStyle name="style1619796164041" xfId="670" xr:uid="{FA1C9910-F553-47D6-93A0-0E62F01579A9}"/>
    <cellStyle name="style1619796164056" xfId="669" xr:uid="{60762ED5-CC5E-4C06-96F2-EA5E867C7771}"/>
    <cellStyle name="style1619796164088" xfId="662" xr:uid="{E6BC076B-C343-42EB-95F3-E77B2D15E03D}"/>
    <cellStyle name="style1619796164110" xfId="650" xr:uid="{34F216A4-6235-4750-9207-5C9B2904BC3F}"/>
    <cellStyle name="style1619796164125" xfId="661" xr:uid="{D8B8FB5B-FBA0-4620-9AC2-45A04DEDB215}"/>
    <cellStyle name="style1619796164157" xfId="649" xr:uid="{3DABD422-43A5-4580-8F71-5C1A396DE1C1}"/>
    <cellStyle name="style1619796164172" xfId="638" xr:uid="{9225B4C8-E588-47E4-92E2-95ADC4CB2424}"/>
    <cellStyle name="style1619796164188" xfId="637" xr:uid="{03CF9B4F-22DD-44F7-993F-58CE97B49693}"/>
    <cellStyle name="style1619796164210" xfId="660" xr:uid="{0FE987A9-46DC-4C79-BCB9-9D1582F06F4B}"/>
    <cellStyle name="style1619796164241" xfId="659" xr:uid="{88DE9E5F-52E5-4AF4-A084-D2BB393D16FC}"/>
    <cellStyle name="style1619796164257" xfId="658" xr:uid="{3AE4C8DF-0A39-4C04-8F65-C09F6EC8E0BF}"/>
    <cellStyle name="style1619796164273" xfId="657" xr:uid="{1B5D7F2C-E348-4652-8E2C-C3E2054FE285}"/>
    <cellStyle name="style1619796164304" xfId="648" xr:uid="{304F7466-0364-4BBB-A5DE-BA5930E8E5F6}"/>
    <cellStyle name="style1619796164326" xfId="647" xr:uid="{D1FD21AA-C03E-473B-A4B1-DCFE8BDCCCBB}"/>
    <cellStyle name="style1619796164342" xfId="646" xr:uid="{6EBFC2E4-E3E4-4B11-8584-6CE0FAD45ECD}"/>
    <cellStyle name="style1619796164373" xfId="645" xr:uid="{15717826-FA0A-4C54-88B2-65C37AA54719}"/>
    <cellStyle name="style1619796164389" xfId="636" xr:uid="{74C43068-C926-4A17-8617-7E54CA8A16A5}"/>
    <cellStyle name="style1619796164411" xfId="635" xr:uid="{C75E7956-E375-4AF8-88AD-C9E5DC4A1096}"/>
    <cellStyle name="style1619796164442" xfId="634" xr:uid="{60E0CA8D-E003-4EAF-8189-4F73FDE4EED5}"/>
    <cellStyle name="style1619796164458" xfId="633" xr:uid="{9476C4EE-4363-4530-B7CC-3CDA06205EA8}"/>
    <cellStyle name="style1619796165391" xfId="680" xr:uid="{02B1FB35-1942-4D0F-B7CF-9C19218E96DE}"/>
    <cellStyle name="style1619796165413" xfId="679" xr:uid="{7B8F5EED-62E8-40FD-8565-E368D2645E42}"/>
    <cellStyle name="style1619796165444" xfId="668" xr:uid="{71E247AB-FF2B-449A-BDD3-4AB00E9AC566}"/>
    <cellStyle name="style1619796165460" xfId="667" xr:uid="{26D9B279-7C8F-46EF-B4F6-D08D711DD97A}"/>
    <cellStyle name="style1619796165504" xfId="677" xr:uid="{784F285F-87CB-4808-8075-697ABD234E15}"/>
    <cellStyle name="style1619796165529" xfId="676" xr:uid="{221448C9-7FE2-4A99-9096-7A27F3AA9328}"/>
    <cellStyle name="style1619796165545" xfId="678" xr:uid="{A8CB028F-E90F-4A13-9612-7F10DA124E26}"/>
    <cellStyle name="style1619796165576" xfId="675" xr:uid="{0B8314DB-2076-4A58-B958-CA0D8FF9959A}"/>
    <cellStyle name="style1619796165591" xfId="666" xr:uid="{813640F1-369D-4D9D-8622-7732281D7293}"/>
    <cellStyle name="style1619796165614" xfId="665" xr:uid="{D32CBAE0-70FC-4DB6-9F29-ED071704DE1A}"/>
    <cellStyle name="style1619796165629" xfId="664" xr:uid="{544E0E74-A5C6-4220-80B5-E1832F024507}"/>
    <cellStyle name="style1619796165660" xfId="663" xr:uid="{11ED424A-E925-4CCD-9E8F-878058D8ADDF}"/>
    <cellStyle name="style1619796165676" xfId="656" xr:uid="{CCDE569D-EBDD-44C8-B331-680CF4B8B572}"/>
    <cellStyle name="style1619796165692" xfId="644" xr:uid="{E19D8EA6-CCA6-49CC-9772-C17C84B770E4}"/>
    <cellStyle name="style1619796165714" xfId="655" xr:uid="{356933C2-43F1-446B-B9A8-9CC63FA711F0}"/>
    <cellStyle name="style1619796165745" xfId="643" xr:uid="{82BCC6BB-E654-4F86-87EB-DD4E0658F1CA}"/>
    <cellStyle name="style1619796165761" xfId="632" xr:uid="{94B58261-DA48-48D0-9604-671CABF88CBE}"/>
    <cellStyle name="style1619796165776" xfId="631" xr:uid="{7767E820-00CF-4CC9-9CE7-2529F42A0EEC}"/>
    <cellStyle name="style1619796165808" xfId="654" xr:uid="{151E28D8-394D-494B-9879-9AC80BBE4974}"/>
    <cellStyle name="style1619796165830" xfId="653" xr:uid="{D4B0B25A-1E58-4DD0-A315-726FDD86D590}"/>
    <cellStyle name="style1619796165845" xfId="652" xr:uid="{E7D807BA-484E-4378-B5D7-373BB36DDB90}"/>
    <cellStyle name="style1619796165877" xfId="651" xr:uid="{817AC07C-ED70-45BE-9687-8827CA419AAF}"/>
    <cellStyle name="style1619796165892" xfId="642" xr:uid="{2563C4FA-95B7-4F7C-A45B-DD1D5257ED00}"/>
    <cellStyle name="style1619796165914" xfId="641" xr:uid="{2BC1C03D-2385-4A5A-93E1-D25E8DFF8B88}"/>
    <cellStyle name="style1619796165930" xfId="640" xr:uid="{B201D33E-D6D0-4A52-A3AC-77ACB6282611}"/>
    <cellStyle name="style1619796165961" xfId="639" xr:uid="{B0C34DF4-63CD-4D62-A8E1-64EBB719EA8D}"/>
    <cellStyle name="style1619796165993" xfId="630" xr:uid="{ADC7F374-D793-448C-A3FC-BF82B482E046}"/>
    <cellStyle name="style1619796166015" xfId="629" xr:uid="{DF979CF0-022F-4FC8-AA51-5995E2E68FB0}"/>
    <cellStyle name="style1619796166030" xfId="628" xr:uid="{F0A47CA1-1628-4940-9C62-7662851F1CD4}"/>
    <cellStyle name="style1619796166062" xfId="627" xr:uid="{F44B5551-CC05-4895-B6C5-5E4E4A6038C0}"/>
    <cellStyle name="style1619799463703" xfId="102" xr:uid="{92A7961E-AC63-45D9-8E16-757B7E5E565F}"/>
    <cellStyle name="style1619799463734" xfId="103" xr:uid="{BF16D7B5-F165-443A-A35A-DEB1E721B1F1}"/>
    <cellStyle name="style1619799463756" xfId="97" xr:uid="{157AFE66-D02B-4404-9DE5-9E9E053C0F15}"/>
    <cellStyle name="style1619799463785" xfId="91" xr:uid="{23A79106-130F-47E7-BE41-785B6F2225E0}"/>
    <cellStyle name="style1619799463816" xfId="96" xr:uid="{EB2F0AB8-764D-486A-8B1D-6A7A451FE071}"/>
    <cellStyle name="style1619799463857" xfId="90" xr:uid="{B3E33C71-4783-4D50-AD72-32409734C61E}"/>
    <cellStyle name="style1619799463872" xfId="85" xr:uid="{FDB78412-213B-4C30-9E04-12A407C3EF04}"/>
    <cellStyle name="style1619799463904" xfId="79" xr:uid="{5E343C8F-5AC4-47B2-B586-39FF942D1048}"/>
    <cellStyle name="style1619799463935" xfId="69" xr:uid="{D877BE25-733A-4D74-9C21-CB22F88B436D}"/>
    <cellStyle name="style1619799463957" xfId="84" xr:uid="{1407B957-32AB-498D-914E-18CBC0B5E14C}"/>
    <cellStyle name="style1619799463988" xfId="78" xr:uid="{ADD54814-D995-4FB6-B9E6-7CB347D4B568}"/>
    <cellStyle name="style1619799464004" xfId="68" xr:uid="{3C5B3B07-564F-4268-A135-BB05F78F485A}"/>
    <cellStyle name="style1619799464019" xfId="67" xr:uid="{F8D0C348-65B0-44D8-84DF-AA22B8CD2ACB}"/>
    <cellStyle name="style1619799464051" xfId="66" xr:uid="{3D45198D-974D-4147-8F7D-2E1731A4F18C}"/>
    <cellStyle name="style1619799464073" xfId="60" xr:uid="{F851E511-F26B-4ADF-93C2-8639373027A1}"/>
    <cellStyle name="style1619799464104" xfId="46" xr:uid="{8C1ECFB6-1EF2-4C12-926F-DF15402CF537}"/>
    <cellStyle name="style1619799464151" xfId="44" xr:uid="{72A4C237-3A12-4C75-BBA9-42CECA8BDE20}"/>
    <cellStyle name="style1619799464173" xfId="43" xr:uid="{690AB7F1-E514-4F9E-96A1-A0D93E08905F}"/>
    <cellStyle name="style1619799464189" xfId="45" xr:uid="{7B6DCC5A-045F-4844-877F-E47B4E04E90A}"/>
    <cellStyle name="style1619799464220" xfId="42" xr:uid="{3BD731F8-95D8-40D9-B8A1-5BC6DB564608}"/>
    <cellStyle name="style1619799464251" xfId="41" xr:uid="{4EACF207-9684-4439-BC0E-839A128ABB31}"/>
    <cellStyle name="style1619799464273" xfId="40" xr:uid="{BD5D6E0D-4E7C-4E68-ACE1-E50262A0DCF9}"/>
    <cellStyle name="style1619799464320" xfId="39" xr:uid="{4156B472-D359-4A3A-86FA-64AF936703AE}"/>
    <cellStyle name="style1619799464336" xfId="38" xr:uid="{6D0EA650-CB1B-44DB-B3B3-2C225D6BCD49}"/>
    <cellStyle name="style1619799464358" xfId="37" xr:uid="{26C955B5-1A2A-4EA4-83C1-A8AA959E5F52}"/>
    <cellStyle name="style1619799464389" xfId="36" xr:uid="{0EC2C656-DC9F-4D4A-89B7-D448F8436D2D}"/>
    <cellStyle name="style1619799464421" xfId="22" xr:uid="{85FC598E-9C3E-4266-8380-16012F2E07C1}"/>
    <cellStyle name="style1619799464436" xfId="21" xr:uid="{4E659309-5EA2-4683-A528-7B62E965C895}"/>
    <cellStyle name="style1619799465559" xfId="100" xr:uid="{52C9C45F-1CCA-419E-8CCC-42953E90BC7F}"/>
    <cellStyle name="style1619799465590" xfId="101" xr:uid="{B8BF507A-4722-4DFC-AFF4-8E8AECCC0359}"/>
    <cellStyle name="style1619799465612" xfId="95" xr:uid="{4A96F607-B2B7-4A2A-A5A1-309443CA6A5F}"/>
    <cellStyle name="style1619799465628" xfId="89" xr:uid="{D3B287A6-6BF3-47B1-A31B-347EBCA4BB2C}"/>
    <cellStyle name="style1619799465659" xfId="94" xr:uid="{5D672BB5-A44C-4430-8406-64F2FA74AD2F}"/>
    <cellStyle name="style1619799465690" xfId="88" xr:uid="{AAD6AFD2-32F9-42E2-B768-E13AE9EE2196}"/>
    <cellStyle name="style1619799465712" xfId="83" xr:uid="{B7FC0D6A-BE66-46E7-B246-C80084748379}"/>
    <cellStyle name="style1619799465733" xfId="77" xr:uid="{42733BA2-CE34-414B-9BD3-46EC59C50269}"/>
    <cellStyle name="style1619799465765" xfId="73" xr:uid="{E29D94A4-3E07-47E6-AEA9-FBA696C08802}"/>
    <cellStyle name="style1619799465786" xfId="82" xr:uid="{F395A9CD-0073-43E7-AFAE-7174229D1D08}"/>
    <cellStyle name="style1619799465802" xfId="76" xr:uid="{D7CB09C1-9E89-42B0-A08D-ECA863533081}"/>
    <cellStyle name="style1619799465828" xfId="72" xr:uid="{D5193708-996D-491F-9C46-D0126AFF15E3}"/>
    <cellStyle name="style1619799465844" xfId="71" xr:uid="{7ED011F5-811C-4884-82D1-7618DEE3618E}"/>
    <cellStyle name="style1619799465859" xfId="70" xr:uid="{C22E4DB4-C7AF-4EDD-BF06-D046785E12F8}"/>
    <cellStyle name="style1619799465891" xfId="65" xr:uid="{566C156B-24D4-4672-B896-4A257E279F50}"/>
    <cellStyle name="style1619799465913" xfId="58" xr:uid="{F6C263EB-638A-434D-9BB0-F97223019E42}"/>
    <cellStyle name="style1619799465928" xfId="57" xr:uid="{F8870483-D6D0-4F56-B364-72903A3AA633}"/>
    <cellStyle name="style1619799465975" xfId="55" xr:uid="{A9BBBA4D-0945-44AC-A9D1-CB74DEF5B1C8}"/>
    <cellStyle name="style1619799465991" xfId="54" xr:uid="{0CBB7357-6FEC-4AC2-BC78-384AF98BA926}"/>
    <cellStyle name="style1619799466013" xfId="56" xr:uid="{8A4D5BF0-6438-4223-9CCB-013A08B190BF}"/>
    <cellStyle name="style1619799466044" xfId="53" xr:uid="{900CA015-A68F-4E58-B3AC-E6CE8B80C412}"/>
    <cellStyle name="style1619799466060" xfId="52" xr:uid="{BA7EE152-0CBC-4753-BCC6-D9073806DEDF}"/>
    <cellStyle name="style1619799466076" xfId="51" xr:uid="{C6F94889-B06B-4B30-ABA9-BA595E8D98BF}"/>
    <cellStyle name="style1619799466129" xfId="50" xr:uid="{9AE18089-B55D-4800-A620-D907828A3CDA}"/>
    <cellStyle name="style1619799466145" xfId="49" xr:uid="{7038060C-B17A-4044-BB40-842FCD7AD843}"/>
    <cellStyle name="style1619799466160" xfId="48" xr:uid="{EB773DE4-1AD3-44FC-B05F-E95AA35B4396}"/>
    <cellStyle name="style1619799466176" xfId="47" xr:uid="{1C410ABD-04FB-448E-9CB8-E94028379B5B}"/>
    <cellStyle name="style1619799466214" xfId="24" xr:uid="{CCA4BA7A-7A4A-4BB5-8276-36C7CAB2C3EB}"/>
    <cellStyle name="style1619799466229" xfId="23" xr:uid="{6293A445-0285-4D54-B279-D3895B9C887C}"/>
    <cellStyle name="style1619799467399" xfId="98" xr:uid="{A3C7C35C-B1CD-4AEF-85CD-4A22B7009830}"/>
    <cellStyle name="style1619799467415" xfId="99" xr:uid="{B9B7F744-9DEF-4AE9-8716-1B1C73E73A56}"/>
    <cellStyle name="style1619799467452" xfId="93" xr:uid="{F13EBA5E-A869-49DE-8E65-17F0EBD307D7}"/>
    <cellStyle name="style1619799467468" xfId="87" xr:uid="{0AB77912-AE04-4A46-AA0B-2EF34934B0B6}"/>
    <cellStyle name="style1619799467484" xfId="92" xr:uid="{62EEBB37-0424-4CCE-8415-B1E83C5C4C8F}"/>
    <cellStyle name="style1619799467530" xfId="86" xr:uid="{DD134E05-659D-4738-A47A-7F4FB8CFF856}"/>
    <cellStyle name="style1619799467553" xfId="81" xr:uid="{71406279-5EAE-4412-908B-86070B10B97E}"/>
    <cellStyle name="style1619799467568" xfId="75" xr:uid="{A852F9AE-BF92-41D7-AD23-42F3CA163CC1}"/>
    <cellStyle name="style1619799467600" xfId="64" xr:uid="{4F6030F4-F989-4528-9869-E0D99FBE85C3}"/>
    <cellStyle name="style1619799467615" xfId="80" xr:uid="{9D275986-A8D8-4122-903E-44B5F90AD725}"/>
    <cellStyle name="style1619799467637" xfId="74" xr:uid="{8BDFDDA9-CBD0-4ACE-A51B-F3D7329137CD}"/>
    <cellStyle name="style1619799467669" xfId="63" xr:uid="{B120467C-8D28-459F-A578-47AEE11EBDB8}"/>
    <cellStyle name="style1619799467684" xfId="62" xr:uid="{06C12F9B-6E56-493B-A73D-63E9821C049D}"/>
    <cellStyle name="style1619799467700" xfId="61" xr:uid="{FAC5AFCA-D281-47EB-B27F-25D611614314}"/>
    <cellStyle name="style1619799467731" xfId="59" xr:uid="{489D6752-91C9-47BC-AFDD-48D2A6AE96E9}"/>
    <cellStyle name="style1619799467753" xfId="35" xr:uid="{EDF8B1D0-2555-46F2-9B92-35E09F579C02}"/>
    <cellStyle name="style1619799467787" xfId="33" xr:uid="{7B3A90CB-F2FE-450A-860B-CAC7B3916C8E}"/>
    <cellStyle name="style1619799467819" xfId="32" xr:uid="{27F41FD2-1146-4350-88AB-7EF4BBBEF801}"/>
    <cellStyle name="style1619799467838" xfId="34" xr:uid="{B5CC3512-1394-4BAB-A1EE-BA71836FA987}"/>
    <cellStyle name="style1619799467854" xfId="31" xr:uid="{B2C9E578-0E3B-4273-8DD1-750D74A5C4D6}"/>
    <cellStyle name="style1619799467885" xfId="30" xr:uid="{A38570F4-093C-4328-B816-018E0DBD9A8F}"/>
    <cellStyle name="style1619799467900" xfId="29" xr:uid="{54AFB9A7-89BF-457F-ACD0-E12E38C66E93}"/>
    <cellStyle name="style1619799467938" xfId="28" xr:uid="{CFE56579-8767-4E59-8F0A-2F607F941440}"/>
    <cellStyle name="style1619799467954" xfId="27" xr:uid="{3D098D6A-8354-4D6B-8E02-9112999AB03D}"/>
    <cellStyle name="style1619799467969" xfId="26" xr:uid="{84644080-D5A3-47F0-8D89-D21E7EF059AE}"/>
    <cellStyle name="style1619799468001" xfId="25" xr:uid="{7926F53D-3E90-4F4A-B19E-4026ACA23DC6}"/>
    <cellStyle name="style1619799468038" xfId="20" xr:uid="{0C7EB2B7-57C7-490D-B983-033D9E3C777D}"/>
    <cellStyle name="style1619799468054" xfId="19" xr:uid="{79F8D153-A901-487C-96AF-002CA7743D60}"/>
    <cellStyle name="style1619799538316" xfId="523" xr:uid="{837F53D3-3E6C-4188-8700-C6733FB18AC0}"/>
    <cellStyle name="style1619799538347" xfId="522" xr:uid="{A7A644C6-AF15-4012-A603-7633123FF8D7}"/>
    <cellStyle name="style1619799538369" xfId="511" xr:uid="{749CD032-F3F0-41E5-85FD-4C14E579DF9D}"/>
    <cellStyle name="style1619799538385" xfId="510" xr:uid="{12AD0BB1-D32C-4C3D-906A-127B722D2623}"/>
    <cellStyle name="style1619799538432" xfId="520" xr:uid="{1FF6BB50-3738-4DE5-899E-51BDA74CCAB3}"/>
    <cellStyle name="style1619799538463" xfId="519" xr:uid="{4CB95A6C-BA26-4EB8-9D42-042EF640544F}"/>
    <cellStyle name="style1619799538485" xfId="521" xr:uid="{FB1912A3-597A-4FB3-A007-2FBC35689296}"/>
    <cellStyle name="style1619799538501" xfId="518" xr:uid="{752DAB2E-E1E7-459E-B514-714371009D3E}"/>
    <cellStyle name="style1619799538516" xfId="509" xr:uid="{47523CAF-F758-4E3D-B70C-AA41C5A7B660}"/>
    <cellStyle name="style1619799538548" xfId="508" xr:uid="{B7C16D15-45EE-4696-BBEF-0939FA673157}"/>
    <cellStyle name="style1619799538570" xfId="507" xr:uid="{3B37303B-B349-4F54-8DF2-600CB96E4CE4}"/>
    <cellStyle name="style1619799538585" xfId="506" xr:uid="{A57BBE0B-959A-4672-8EEF-221BB8CC83D6}"/>
    <cellStyle name="style1619799538601" xfId="499" xr:uid="{1E8614D0-185A-41E5-ADC5-883BCF0780B3}"/>
    <cellStyle name="style1619799538632" xfId="487" xr:uid="{0381DE62-65FF-46E0-AD99-5C89AF5DB65C}"/>
    <cellStyle name="style1619799538663" xfId="498" xr:uid="{916FF9B5-DE75-4F56-9E3E-0EE66CA6FCC7}"/>
    <cellStyle name="style1619799538686" xfId="486" xr:uid="{35A86B3F-00B6-49D9-9B05-C9E3BBF66826}"/>
    <cellStyle name="style1619799538701" xfId="475" xr:uid="{14C867CE-FD98-4CDD-A0E2-4DACFD02AFDB}"/>
    <cellStyle name="style1619799538733" xfId="474" xr:uid="{F74DCA2F-E55C-4E84-A77E-C6ABE34DB9E7}"/>
    <cellStyle name="style1619799538764" xfId="497" xr:uid="{C58B9253-FF1B-4BF8-9163-72324CF42AD7}"/>
    <cellStyle name="style1619799538786" xfId="496" xr:uid="{12ED436C-4D00-44C8-AD26-9AB76E8A1995}"/>
    <cellStyle name="style1619799538802" xfId="495" xr:uid="{E9F098D9-8C83-4F11-B522-4CE8F27B7DEE}"/>
    <cellStyle name="style1619799538837" xfId="494" xr:uid="{D7EE8E29-5DA6-4592-9DBA-CB2BBB7808B3}"/>
    <cellStyle name="style1619799538853" xfId="485" xr:uid="{236F4632-595F-46AB-AF77-D4D747042196}"/>
    <cellStyle name="style1619799538886" xfId="484" xr:uid="{7296EA3B-8EA0-49DF-87D0-4A58D740C5ED}"/>
    <cellStyle name="style1619799538902" xfId="483" xr:uid="{BC9F3B5C-EA1F-4C24-B771-493C59618AA4}"/>
    <cellStyle name="style1619799538933" xfId="482" xr:uid="{77F359B9-8466-48F2-B73F-48EF72846FE7}"/>
    <cellStyle name="style1619799538964" xfId="473" xr:uid="{5755CC7A-D54A-4A5D-B2E4-6F5E884F4289}"/>
    <cellStyle name="style1619799538986" xfId="472" xr:uid="{7BBBF175-BEDF-4953-A8AF-ACC6BC103C82}"/>
    <cellStyle name="style1619799539018" xfId="471" xr:uid="{5E832E42-B97E-49DA-8CC1-D7897E60231B}"/>
    <cellStyle name="style1619799539033" xfId="470" xr:uid="{A42E4628-0672-416C-B67D-C59FE1B2AF8E}"/>
    <cellStyle name="style1619799539854" xfId="463" xr:uid="{1451483B-7BD4-4792-AFD3-C044D8526644}"/>
    <cellStyle name="style1619799539873" xfId="462" xr:uid="{E6B7E661-820F-4FB4-94E9-A4D28B9C2AC0}"/>
    <cellStyle name="style1619799539889" xfId="451" xr:uid="{DAF1EEEB-DF9E-4E88-ACA5-A516A123FDE3}"/>
    <cellStyle name="style1619799539920" xfId="450" xr:uid="{B814D974-F7D6-4604-A9C9-D39A35C49416}"/>
    <cellStyle name="style1619799539951" xfId="460" xr:uid="{00259280-7E7C-4D99-A534-71EC5C803D0A}"/>
    <cellStyle name="style1619799539974" xfId="459" xr:uid="{C0901870-9FC5-47CA-8FD4-6560510C708E}"/>
    <cellStyle name="style1619799540005" xfId="461" xr:uid="{2E9B7133-64CA-4582-B9B7-029CFF84BBA1}"/>
    <cellStyle name="style1619799540020" xfId="458" xr:uid="{878FDDCA-9DA4-430A-A136-DA197BE7CA99}"/>
    <cellStyle name="style1619799540052" xfId="449" xr:uid="{8B8309AC-4B25-48BB-AEBB-68ACE88F7D7F}"/>
    <cellStyle name="style1619799540067" xfId="448" xr:uid="{43125D16-01E4-44A5-BFDA-29871F4CACD9}"/>
    <cellStyle name="style1619799540089" xfId="447" xr:uid="{67F02E50-3B82-47B9-B1CC-E34FB7FD5DE9}"/>
    <cellStyle name="style1619799540105" xfId="446" xr:uid="{2DB90F2E-3015-426F-BA1B-A707223DF744}"/>
    <cellStyle name="style1619799540136" xfId="439" xr:uid="{7A3E90A5-7D1D-4562-A4EB-7A374C3FB531}"/>
    <cellStyle name="style1619799540152" xfId="427" xr:uid="{1F379DE5-475F-4EFF-9525-6C1AF23E3A56}"/>
    <cellStyle name="style1619799540174" xfId="438" xr:uid="{51D7E6CB-373A-4FED-846C-0B380BCD2415}"/>
    <cellStyle name="style1619799540190" xfId="426" xr:uid="{A646F3CB-A8C3-433D-8669-350B87583A65}"/>
    <cellStyle name="style1619799540221" xfId="415" xr:uid="{54ACA9F3-2595-471C-A155-68BBFB5A6A0A}"/>
    <cellStyle name="style1619799540237" xfId="414" xr:uid="{04105055-0327-412E-9598-33E0CAB1E86B}"/>
    <cellStyle name="style1619799540268" xfId="437" xr:uid="{E8C5611A-92DC-4C4D-95EF-60D749975F5B}"/>
    <cellStyle name="style1619799540290" xfId="436" xr:uid="{B12415C1-B2ED-4796-A858-0363969CE06D}"/>
    <cellStyle name="style1619799540306" xfId="435" xr:uid="{A277B272-519F-4D9E-8886-19BC79C4262E}"/>
    <cellStyle name="style1619799540321" xfId="434" xr:uid="{EE8BF2DC-73B0-47DD-B0F3-C477F637D99B}"/>
    <cellStyle name="style1619799540353" xfId="425" xr:uid="{34C16E51-FE4C-43C8-B55E-1F1AA5420C2D}"/>
    <cellStyle name="style1619799540375" xfId="424" xr:uid="{99EC85EA-A67D-4045-90F2-EDDD81ADE325}"/>
    <cellStyle name="style1619799540406" xfId="423" xr:uid="{9A44C74A-7B88-4814-9303-F3330B532D5C}"/>
    <cellStyle name="style1619799540422" xfId="422" xr:uid="{1C90FEA1-50E4-4FA2-A441-D624D1386FEB}"/>
    <cellStyle name="style1619799540453" xfId="413" xr:uid="{884A71D3-0993-4158-A04B-2AECA07D67DF}"/>
    <cellStyle name="style1619799540475" xfId="412" xr:uid="{2769ED44-44A4-4D1B-8CA6-4D930A7FB848}"/>
    <cellStyle name="style1619799540506" xfId="411" xr:uid="{6FD476CF-2F97-4BCA-B4ED-2097681B12BD}"/>
    <cellStyle name="style1619799540522" xfId="410" xr:uid="{74100495-0F97-47E2-8E4C-E76BF1E87559}"/>
    <cellStyle name="style1619799541324" xfId="403" xr:uid="{D0B3A6CE-6D3E-47FF-AAA0-B4771C302359}"/>
    <cellStyle name="style1619799541339" xfId="402" xr:uid="{527BD977-9755-40AE-BD28-AEF74BAC08BC}"/>
    <cellStyle name="style1619799541371" xfId="391" xr:uid="{48C3BEBD-430B-4624-BD74-34744646A316}"/>
    <cellStyle name="style1619799541393" xfId="390" xr:uid="{DFA84F23-67B3-455A-9422-A85AD9B3F85F}"/>
    <cellStyle name="style1619799541424" xfId="400" xr:uid="{D780D7A0-72D1-4494-A65A-6A30D1B54DD1}"/>
    <cellStyle name="style1619799541455" xfId="399" xr:uid="{29179B6D-0602-4AF9-A904-AC520B6B1CEC}"/>
    <cellStyle name="style1619799541471" xfId="401" xr:uid="{B9813B3A-E4A7-4C36-A535-284378F81AB0}"/>
    <cellStyle name="style1619799541493" xfId="398" xr:uid="{D73DEF5F-93B2-4CD4-BBC6-92D063B58051}"/>
    <cellStyle name="style1619799541509" xfId="389" xr:uid="{658C2294-8DE4-4DE9-9BB9-2AD7FAFB6B89}"/>
    <cellStyle name="style1619799541540" xfId="388" xr:uid="{F6C1356D-E4BC-4DA9-9B0D-793DCE7E5CC3}"/>
    <cellStyle name="style1619799541556" xfId="387" xr:uid="{E4572F70-67A0-4107-8772-79E596F682BF}"/>
    <cellStyle name="style1619799541578" xfId="386" xr:uid="{822C0502-335F-4BBB-A9CD-4AFED8C32C93}"/>
    <cellStyle name="style1619799541593" xfId="379" xr:uid="{4DD64DA5-31C8-48A4-9E07-2A23703C5255}"/>
    <cellStyle name="style1619799541625" xfId="367" xr:uid="{45AA4E48-9DD5-4F83-9A62-C41B019CE8BA}"/>
    <cellStyle name="style1619799541640" xfId="355" xr:uid="{F2757DD3-C098-4800-B0B2-B133DE97120A}"/>
    <cellStyle name="style1619799541656" xfId="378" xr:uid="{7DD2D04B-3D9D-44D9-A47D-34B6B8F41C67}"/>
    <cellStyle name="style1619799541678" xfId="366" xr:uid="{CE855E47-5ABE-49F7-B988-0A9EA8E14336}"/>
    <cellStyle name="style1619799541709" xfId="354" xr:uid="{D36DA504-181B-410A-AA1D-EC8E0302A5C4}"/>
    <cellStyle name="style1619799541725" xfId="377" xr:uid="{54A9A97F-A574-4D50-870E-A64C81F01EEE}"/>
    <cellStyle name="style1619799541756" xfId="376" xr:uid="{D810E3C9-66D3-4E86-91B6-EAC14D07426C}"/>
    <cellStyle name="style1619799541772" xfId="375" xr:uid="{DC984B70-EA66-4AEB-8489-738D3343B47D}"/>
    <cellStyle name="style1619799541794" xfId="374" xr:uid="{04C53317-BD3F-40D4-847D-96E1D9F076E6}"/>
    <cellStyle name="style1619799541810" xfId="365" xr:uid="{0C0D549B-8328-469D-8822-B737439C65B4}"/>
    <cellStyle name="style1619799541839" xfId="364" xr:uid="{BFB62D6F-6390-46B0-873A-69B9F411B343}"/>
    <cellStyle name="style1619799541854" xfId="363" xr:uid="{AE1BBE84-611C-48FD-9F62-1D1A8260719C}"/>
    <cellStyle name="style1619799541878" xfId="362" xr:uid="{EEB61D6D-9609-4042-8EFE-BD4DB45C726E}"/>
    <cellStyle name="style1619799541910" xfId="353" xr:uid="{68A7896E-B259-40FD-8F26-8E3F445C2E7E}"/>
    <cellStyle name="style1619799541925" xfId="352" xr:uid="{AC347463-A0C6-46C7-826D-092DC68EB569}"/>
    <cellStyle name="style1619799541941" xfId="351" xr:uid="{2243BD66-E27A-47E9-AB40-B3FAFEF7520D}"/>
    <cellStyle name="style1619799541972" xfId="350" xr:uid="{21E07C60-1B51-45B5-BE1C-3C9F04535110}"/>
    <cellStyle name="style1619799542759" xfId="517" xr:uid="{61B0E4F6-0055-46C1-ABDF-CBA6D236E61D}"/>
    <cellStyle name="style1619799542781" xfId="516" xr:uid="{C4A91FCB-5AAF-458B-A808-ED0EF92B48D3}"/>
    <cellStyle name="style1619799542796" xfId="505" xr:uid="{B077090E-4CE1-4BC5-92F1-F488CB0B06A5}"/>
    <cellStyle name="style1619799542828" xfId="504" xr:uid="{5FC0595E-80F0-4F6C-B841-A89AD3B45F68}"/>
    <cellStyle name="style1619799542870" xfId="514" xr:uid="{9D23A3BF-C087-48E5-A04D-8BD8A3410047}"/>
    <cellStyle name="style1619799542881" xfId="513" xr:uid="{716796BF-EEC2-468F-B355-FA0B2ED8021A}"/>
    <cellStyle name="style1619799542912" xfId="515" xr:uid="{4DC39168-B975-4C0F-8E92-8319845A87D5}"/>
    <cellStyle name="style1619799542928" xfId="512" xr:uid="{A54C5653-FFF3-40BC-BA2E-B57FD772201B}"/>
    <cellStyle name="style1619799542959" xfId="503" xr:uid="{90F20403-E135-41F6-BE2C-AAE411321B98}"/>
    <cellStyle name="style1619799542975" xfId="502" xr:uid="{59D1D23F-CC5E-4471-9411-277153ACF358}"/>
    <cellStyle name="style1619799542997" xfId="501" xr:uid="{E24F57DF-4BAB-4719-AB8D-AAD13E5F4988}"/>
    <cellStyle name="style1619799543013" xfId="500" xr:uid="{FC4820B0-7E02-42BF-B6E9-27A51D066EF5}"/>
    <cellStyle name="style1619799543028" xfId="493" xr:uid="{23A03BE5-B3E6-47ED-A8C9-7C1684F0AE5A}"/>
    <cellStyle name="style1619799543059" xfId="481" xr:uid="{AD2ACFF3-0B2F-49C6-BDA4-29B476D43A67}"/>
    <cellStyle name="style1619799543082" xfId="492" xr:uid="{BAA5E178-D216-427B-8381-55B931E45FA6}"/>
    <cellStyle name="style1619799543097" xfId="480" xr:uid="{3E0ADF2D-2A5B-4D34-BCF3-14E63DD5C51F}"/>
    <cellStyle name="style1619799543128" xfId="469" xr:uid="{C3891105-1E4F-4652-901A-7109C3B51A63}"/>
    <cellStyle name="style1619799543144" xfId="468" xr:uid="{07EC8ECF-1957-43F2-875A-EB3F69A2E956}"/>
    <cellStyle name="style1619799543160" xfId="491" xr:uid="{10D5B27E-6FB1-49F2-AB99-71B45A4CF876}"/>
    <cellStyle name="style1619799543182" xfId="490" xr:uid="{DCB50E13-CF45-4CC1-8495-1678D87AA964}"/>
    <cellStyle name="style1619799543213" xfId="489" xr:uid="{E7E5FF72-9563-4CA6-8292-F309756AE44B}"/>
    <cellStyle name="style1619799543229" xfId="488" xr:uid="{A80E7BFC-50E8-4D1E-9FD4-1246F0AEE398}"/>
    <cellStyle name="style1619799543244" xfId="479" xr:uid="{2FF3EF53-249E-4493-99AB-5688F320F8EF}"/>
    <cellStyle name="style1619799543276" xfId="478" xr:uid="{49882A2E-0B55-415B-A3F6-56CD2E84D54A}"/>
    <cellStyle name="style1619799543298" xfId="477" xr:uid="{8DDABF16-C220-43DE-B4F5-55ED366146DA}"/>
    <cellStyle name="style1619799543313" xfId="476" xr:uid="{9CB0A649-4F28-4946-B0C6-31365F0B86BB}"/>
    <cellStyle name="style1619799543329" xfId="467" xr:uid="{BA6D44BF-DBEA-4348-960D-0A7DF19A247A}"/>
    <cellStyle name="style1619799543360" xfId="466" xr:uid="{32AF31BC-A85F-4ABC-89D8-C018BC168B28}"/>
    <cellStyle name="style1619799543382" xfId="465" xr:uid="{11B34331-2896-43AD-9D95-40DF9B0EC8FD}"/>
    <cellStyle name="style1619799543398" xfId="464" xr:uid="{534B1DD0-2CAF-4D57-A4C7-B116F3173777}"/>
    <cellStyle name="style1619799544262" xfId="457" xr:uid="{F5E1CBD9-84C8-4F45-85A1-C42C96370669}"/>
    <cellStyle name="style1619799544284" xfId="456" xr:uid="{BF3A3496-C0A4-4270-B8E3-4854FF2147AE}"/>
    <cellStyle name="style1619799544300" xfId="445" xr:uid="{BA0533DA-1978-438C-8D32-BC3957570882}"/>
    <cellStyle name="style1619799544331" xfId="444" xr:uid="{0E51BD69-465A-428B-8F15-D990F5338851}"/>
    <cellStyle name="style1619799544378" xfId="454" xr:uid="{5FE0E637-F5D0-41D9-AD43-7B117B6B3525}"/>
    <cellStyle name="style1619799544400" xfId="453" xr:uid="{0922E6BF-94D4-4074-A5D0-4A71B4BAD466}"/>
    <cellStyle name="style1619799544416" xfId="455" xr:uid="{540781C9-40A4-4E06-BE2D-4DBCF84F9D07}"/>
    <cellStyle name="style1619799544432" xfId="452" xr:uid="{7480023B-A32E-46DE-949C-9F84F7CFF56C}"/>
    <cellStyle name="style1619799544463" xfId="443" xr:uid="{EA503A2D-E79E-43DA-8435-7526B972DB65}"/>
    <cellStyle name="style1619799544485" xfId="442" xr:uid="{80511767-FFC8-4EF4-8B35-5B17CCA310FB}"/>
    <cellStyle name="style1619799544501" xfId="441" xr:uid="{442585E3-7CE9-44E1-9120-1A582BBBF049}"/>
    <cellStyle name="style1619799544516" xfId="440" xr:uid="{15E8AFED-57DD-482F-BD2F-F5BAAE7838DF}"/>
    <cellStyle name="style1619799544547" xfId="433" xr:uid="{2AEF3F80-5C2D-4F0F-9F3F-B8EB0053A067}"/>
    <cellStyle name="style1619799544579" xfId="421" xr:uid="{3D4BA31E-DEB8-42FC-93E3-32BA70291AD5}"/>
    <cellStyle name="style1619799544601" xfId="432" xr:uid="{4201D152-CB54-4ECA-9384-388DA1906E81}"/>
    <cellStyle name="style1619799544632" xfId="420" xr:uid="{D927DAC4-49B5-43B4-AF20-BDB3ECFBBD22}"/>
    <cellStyle name="style1619799544648" xfId="409" xr:uid="{2B5C7B86-EF15-423D-8E81-09C656A884EC}"/>
    <cellStyle name="style1619799544679" xfId="408" xr:uid="{01E011B7-6BD7-4761-BDE9-D2304B4F2536}"/>
    <cellStyle name="style1619799544701" xfId="431" xr:uid="{8656186B-BCBB-480B-B472-7754D427AF87}"/>
    <cellStyle name="style1619799544717" xfId="430" xr:uid="{7E32B9BD-F061-4FDC-9DF3-A596224D525D}"/>
    <cellStyle name="style1619799544748" xfId="429" xr:uid="{BD12DFA4-43B8-4213-850C-90E4AD66133E}"/>
    <cellStyle name="style1619799544764" xfId="428" xr:uid="{B582546B-35C3-438F-B84C-768033B2D66F}"/>
    <cellStyle name="style1619799544786" xfId="419" xr:uid="{C2EF6F98-0EF6-4DB3-9A35-E34D34C043BD}"/>
    <cellStyle name="style1619799544801" xfId="418" xr:uid="{BDDF759A-C305-4DFA-B07C-8E81FD1C98B7}"/>
    <cellStyle name="style1619799544833" xfId="417" xr:uid="{909AAE57-2497-4C2D-B079-D21CD9D7C986}"/>
    <cellStyle name="style1619799544856" xfId="416" xr:uid="{12664F3D-BEFE-4151-B4D1-0AFA731F39D6}"/>
    <cellStyle name="style1619799544886" xfId="407" xr:uid="{4A19EC42-2F66-4B22-B402-02C696A23809}"/>
    <cellStyle name="style1619799544917" xfId="406" xr:uid="{005D7009-EA67-4AC3-AEA5-7F4B2CA7A726}"/>
    <cellStyle name="style1619799544933" xfId="405" xr:uid="{F2B6347C-CFF4-45E2-890B-9C43CD274E5E}"/>
    <cellStyle name="style1619799544964" xfId="404" xr:uid="{C51F27F0-E05F-4FE1-8770-5C0608E7A9E7}"/>
    <cellStyle name="style1619799545788" xfId="397" xr:uid="{8708DECA-1B64-4A8D-A716-DE2388B3B555}"/>
    <cellStyle name="style1619799545819" xfId="396" xr:uid="{24A57F87-6159-413E-B702-AFBAFA3C412F}"/>
    <cellStyle name="style1619799545840" xfId="385" xr:uid="{3FFF123D-90D8-4715-A7B2-3DA6214B5C99}"/>
    <cellStyle name="style1619799545856" xfId="384" xr:uid="{6FA61105-093F-4C2E-8D82-9D1A30491881}"/>
    <cellStyle name="style1619799545904" xfId="394" xr:uid="{B89B5A3F-2B90-405B-88D2-6DF002F0EE52}"/>
    <cellStyle name="style1619799545919" xfId="393" xr:uid="{E1F3F1AB-4E46-4124-A349-921461EFF21E}"/>
    <cellStyle name="style1619799545935" xfId="395" xr:uid="{453B02C7-B711-434E-BF4D-2D9710E719D0}"/>
    <cellStyle name="style1619799545966" xfId="392" xr:uid="{A2355B1C-FE08-44BC-82F6-E995115A4FF1}"/>
    <cellStyle name="style1619799545989" xfId="383" xr:uid="{4D6B28E1-8A0A-4938-9A1E-61DD2A20D5FA}"/>
    <cellStyle name="style1619799546004" xfId="382" xr:uid="{535F1B77-AF8F-41E1-B8E6-61A9DA7B4DD7}"/>
    <cellStyle name="style1619799546035" xfId="381" xr:uid="{201422CC-E9BF-4705-9A68-54B4EBE3ED55}"/>
    <cellStyle name="style1619799546051" xfId="380" xr:uid="{36E530E0-749E-4842-AEF1-FD3B591AAD03}"/>
    <cellStyle name="style1619799546067" xfId="373" xr:uid="{7F9C5EF3-F254-4559-9B41-07644DCCBEAB}"/>
    <cellStyle name="style1619799546089" xfId="361" xr:uid="{60BEC842-DC3F-4AE5-B8AE-5898FFA4AD72}"/>
    <cellStyle name="style1619799546120" xfId="349" xr:uid="{7EFCA63D-3812-4424-B25B-B0479658BFE9}"/>
    <cellStyle name="style1619799546151" xfId="372" xr:uid="{AEB117CE-E82A-407C-8BBE-48DB50A6B0B0}"/>
    <cellStyle name="style1619799546167" xfId="360" xr:uid="{50947EB2-CA2D-40BD-B86C-BA0F9E08008D}"/>
    <cellStyle name="style1619799546189" xfId="348" xr:uid="{C5FBF8E5-C0C8-4E2B-96FB-C1220B797D42}"/>
    <cellStyle name="style1619799546205" xfId="371" xr:uid="{6A2C2233-91B4-47F3-B8F8-DBBB7EC12D84}"/>
    <cellStyle name="style1619799546236" xfId="370" xr:uid="{BDE7D767-0A4C-4932-B464-6BA541B311C8}"/>
    <cellStyle name="style1619799546252" xfId="369" xr:uid="{81E42ADB-1E31-4BDF-91C8-AE06232F0880}"/>
    <cellStyle name="style1619799546285" xfId="368" xr:uid="{CEE97415-62B7-4423-A9FA-98B3DA44FAF5}"/>
    <cellStyle name="style1619799546307" xfId="359" xr:uid="{C3ECDA75-07F6-4DE3-8B5A-E5D1D4785C46}"/>
    <cellStyle name="style1619799546325" xfId="358" xr:uid="{15F939E4-B417-4BF5-B5C2-EFF4B2F11215}"/>
    <cellStyle name="style1619799546341" xfId="357" xr:uid="{99BED7D0-840D-4D63-9FDA-E97182E02D3F}"/>
    <cellStyle name="style1619799546356" xfId="356" xr:uid="{4A4581A2-DC4D-4BF3-B973-A993F654C915}"/>
    <cellStyle name="style1619799546389" xfId="347" xr:uid="{477EEDB4-945D-4335-AF6A-DA369307EBF5}"/>
    <cellStyle name="style1619799546405" xfId="346" xr:uid="{83A05AC4-5188-447F-B90F-216FC057AB6E}"/>
    <cellStyle name="style1619799546436" xfId="345" xr:uid="{1EC01DB4-FDBB-420F-B7A7-11FA6E246547}"/>
    <cellStyle name="style1619799546452" xfId="344" xr:uid="{F466BF7E-E1D6-4E3B-BC7A-65E6512F2A51}"/>
    <cellStyle name="style1619799547507" xfId="343" xr:uid="{B6930FC3-7DED-498D-A497-9761BEFF2FC1}"/>
    <cellStyle name="style1619799547538" xfId="342" xr:uid="{B4BE4C81-118C-4C78-A293-40440444A775}"/>
    <cellStyle name="style1619799547554" xfId="331" xr:uid="{FF2F46CC-6F9C-4C57-9937-75C3F7E9E570}"/>
    <cellStyle name="style1619799547569" xfId="330" xr:uid="{95EDA3A6-B288-4800-8D0E-4DB9447C59FC}"/>
    <cellStyle name="style1619799547623" xfId="340" xr:uid="{D277E2E6-4DBA-4C16-8B12-644151439CA0}"/>
    <cellStyle name="style1619799547638" xfId="339" xr:uid="{DA309CE7-0C57-470F-A509-DABC144E8F8B}"/>
    <cellStyle name="style1619799547654" xfId="341" xr:uid="{FEFE6977-0E11-45C9-B25C-E964A34AA430}"/>
    <cellStyle name="style1619799547685" xfId="338" xr:uid="{3AD46299-6974-44E8-82F3-DDED379EEDC9}"/>
    <cellStyle name="style1619799547707" xfId="329" xr:uid="{8E70FF85-26EF-45C3-99DD-C2B4CC67A00E}"/>
    <cellStyle name="style1619799547723" xfId="328" xr:uid="{25BC3521-E8F5-4F55-BBA0-6EB6738BF2B1}"/>
    <cellStyle name="style1619799547739" xfId="327" xr:uid="{5DC00BB3-DF33-481F-949E-02A325EF73C7}"/>
    <cellStyle name="style1619799547770" xfId="326" xr:uid="{672E1B73-DA16-436B-900E-9801EA731865}"/>
    <cellStyle name="style1619799547792" xfId="319" xr:uid="{D42D0CAB-A7B5-4F6F-83E4-F324ADD991BD}"/>
    <cellStyle name="style1619799547808" xfId="307" xr:uid="{3FB5A99E-5F35-434A-88FB-362BD15586DC}"/>
    <cellStyle name="style1619799547823" xfId="318" xr:uid="{9141579B-C280-4B85-B80E-E98A08485E0D}"/>
    <cellStyle name="style1619799547842" xfId="306" xr:uid="{B117D9B2-AC54-4B89-BCCD-86F741EF5F8C}"/>
    <cellStyle name="style1619799547873" xfId="295" xr:uid="{B7CDC2DC-79D3-473C-B4DB-5A43861B3B00}"/>
    <cellStyle name="style1619799547892" xfId="294" xr:uid="{4EFCF1EF-9BD7-4FCC-9C06-86393B5A0BED}"/>
    <cellStyle name="style1619799547908" xfId="317" xr:uid="{8F910041-D32E-4522-86A4-CBE5EB297FD7}"/>
    <cellStyle name="style1619799547939" xfId="316" xr:uid="{4913C4C7-C7B1-4E2A-8886-F19C71D6E7F9}"/>
    <cellStyle name="style1619799547955" xfId="315" xr:uid="{EBCE26E0-CFBA-40E4-936E-C8382F1236B1}"/>
    <cellStyle name="style1619799547971" xfId="314" xr:uid="{23FF797F-164F-4722-A6FC-72D36A3154E4}"/>
    <cellStyle name="style1619799547993" xfId="305" xr:uid="{971DB3E9-BF9D-480F-93C5-5BB2C3170D99}"/>
    <cellStyle name="style1619799548024" xfId="304" xr:uid="{E1532E97-3BDF-49FD-A6EC-A8335F3E96CD}"/>
    <cellStyle name="style1619799548040" xfId="303" xr:uid="{0C3F3B55-8DFA-42A9-A924-8193994FE91C}"/>
    <cellStyle name="style1619799548055" xfId="302" xr:uid="{62CE4716-6DFE-4B3F-9D71-4B792BFD5F5D}"/>
    <cellStyle name="style1619799548087" xfId="293" xr:uid="{7FE2C73F-F348-415C-9211-D2B9522C9157}"/>
    <cellStyle name="style1619799548109" xfId="292" xr:uid="{3FFC7EDC-2A8B-4C66-A5A3-61C91197AE31}"/>
    <cellStyle name="style1619799548124" xfId="291" xr:uid="{979E47A2-A250-4583-9D56-C8EF9C563FD1}"/>
    <cellStyle name="style1619799548140" xfId="290" xr:uid="{5BA90E2C-8DCA-486E-B02A-E935E22DAD0A}"/>
    <cellStyle name="style1619799550598" xfId="283" xr:uid="{D11D36D9-8F58-408A-8E4A-B82030C3746C}"/>
    <cellStyle name="style1619799550614" xfId="282" xr:uid="{4257FB3C-4C2D-4857-A74C-5D14BE0E581E}"/>
    <cellStyle name="style1619799550661" xfId="271" xr:uid="{8E78E1E0-454A-4D14-90F1-0F75C05E32DA}"/>
    <cellStyle name="style1619799550714" xfId="270" xr:uid="{2E642134-D834-4161-80B7-360B9FCD4042}"/>
    <cellStyle name="style1619799550761" xfId="280" xr:uid="{03B87B21-5E1F-41B9-8B5B-169A68E297E2}"/>
    <cellStyle name="style1619799550799" xfId="279" xr:uid="{030AA9FB-52BA-428D-9872-462936ABA198}"/>
    <cellStyle name="style1619799550830" xfId="281" xr:uid="{C1CEC2DA-ADEC-4C56-A8E0-8993E0948042}"/>
    <cellStyle name="style1619799550859" xfId="278" xr:uid="{2DD9F0AB-F006-4506-BE76-C4316B44EE35}"/>
    <cellStyle name="style1619799550875" xfId="269" xr:uid="{17A44102-4C98-403B-B4E8-A8EB2618868B}"/>
    <cellStyle name="style1619799550899" xfId="268" xr:uid="{48EB1236-E1D7-4D88-98F2-797149C03688}"/>
    <cellStyle name="style1619799550915" xfId="267" xr:uid="{7065233E-4663-4914-A919-31470C3ED1B0}"/>
    <cellStyle name="style1619799550961" xfId="266" xr:uid="{BACB7D6F-82F2-4997-86D3-1B1047BDE286}"/>
    <cellStyle name="style1619799551030" xfId="259" xr:uid="{F908D698-CCBD-4A6A-8952-81EEFBFE331D}"/>
    <cellStyle name="style1619799551162" xfId="247" xr:uid="{DCC7CDDE-9B6D-4946-93D6-DB11FE05D99F}"/>
    <cellStyle name="style1619799551231" xfId="258" xr:uid="{89F4DDFC-AD71-4065-AC80-A564BB5DB13D}"/>
    <cellStyle name="style1619799551262" xfId="246" xr:uid="{9B9F3A89-F1B8-4E79-9A92-69EFBB5E398C}"/>
    <cellStyle name="style1619799551278" xfId="235" xr:uid="{E8BBF71D-2AFC-49D4-948F-20DC77EB3E3C}"/>
    <cellStyle name="style1619799551300" xfId="234" xr:uid="{820C7E65-E407-49C5-A8A7-29C8E7F7DE79}"/>
    <cellStyle name="style1619799551331" xfId="257" xr:uid="{E9155BC3-ED82-4B99-B8BE-3ADDD3B778BE}"/>
    <cellStyle name="style1619799551347" xfId="256" xr:uid="{C2DE1531-4C6E-4DC4-A066-515842BB8DED}"/>
    <cellStyle name="style1619799551378" xfId="255" xr:uid="{913012AD-5829-4FEF-8D89-E3ADC2488596}"/>
    <cellStyle name="style1619799551394" xfId="254" xr:uid="{9BDAE57C-ED7A-4C5E-9CB9-5D1C063FABE3}"/>
    <cellStyle name="style1619799551416" xfId="245" xr:uid="{5B51B9D4-3E0E-48A6-AD22-FD91591F08AD}"/>
    <cellStyle name="style1619799551431" xfId="244" xr:uid="{DF60058A-C05D-403A-956B-C7F651973E52}"/>
    <cellStyle name="style1619799551463" xfId="243" xr:uid="{5AD7EFEF-0C1E-41AF-B4CB-DE6B6948FAE8}"/>
    <cellStyle name="style1619799551478" xfId="242" xr:uid="{D7BB4E12-4B9C-451C-8EB1-1EBECBAE9643}"/>
    <cellStyle name="style1619799551516" xfId="233" xr:uid="{5F962F44-508B-4F85-BE8B-C26798BC9EC2}"/>
    <cellStyle name="style1619799551547" xfId="232" xr:uid="{6B57F04B-B3E0-4706-A374-8522F87D94B8}"/>
    <cellStyle name="style1619799551563" xfId="231" xr:uid="{79A3012E-B427-45E1-BDE2-931EFD4A2DCF}"/>
    <cellStyle name="style1619799551594" xfId="230" xr:uid="{89420A2E-D699-44E8-B621-7DF6F1C1BEC2}"/>
    <cellStyle name="style1619799553768" xfId="337" xr:uid="{C2B5D1CB-9092-45D9-BDBE-92B02CE4F61A}"/>
    <cellStyle name="style1619799553799" xfId="336" xr:uid="{EE546A9D-57CF-4FBA-A436-A2D23116E456}"/>
    <cellStyle name="style1619799553821" xfId="325" xr:uid="{C3BF64A4-C795-49C8-B0D8-93DA993A7A98}"/>
    <cellStyle name="style1619799553845" xfId="324" xr:uid="{1478F5FC-D936-4F82-ADF0-6F2D682E304B}"/>
    <cellStyle name="style1619799553877" xfId="334" xr:uid="{63D40ED5-67ED-48BB-B480-AEDCC962945C}"/>
    <cellStyle name="style1619799553906" xfId="333" xr:uid="{E70C47AD-8DE0-47AF-84D0-99947687A510}"/>
    <cellStyle name="style1619799553921" xfId="335" xr:uid="{35934C6B-D8BA-4A06-AB26-A02A257F7A74}"/>
    <cellStyle name="style1619799553953" xfId="332" xr:uid="{DB9FFC29-6A43-4027-9085-CFB125AC285A}"/>
    <cellStyle name="style1619799553968" xfId="323" xr:uid="{14B00E71-7F80-4E04-AC1F-F1D06DC01BA8}"/>
    <cellStyle name="style1619799553984" xfId="322" xr:uid="{5215C832-103F-42AA-8571-0091AA4F303A}"/>
    <cellStyle name="style1619799554006" xfId="321" xr:uid="{446F4829-86DA-4EB0-99F9-72DA318F2303}"/>
    <cellStyle name="style1619799554037" xfId="320" xr:uid="{E8F6CC0D-3FF7-4609-8240-19DBABB76A30}"/>
    <cellStyle name="style1619799554053" xfId="313" xr:uid="{A88AF35A-C4B8-4B84-8456-F87DAF6906AB}"/>
    <cellStyle name="style1619799554084" xfId="301" xr:uid="{D3081FB8-9A5C-4242-8F97-D4D144FD1C6A}"/>
    <cellStyle name="style1619799554100" xfId="312" xr:uid="{76478C96-A420-42F9-989C-036A7FD343D7}"/>
    <cellStyle name="style1619799554122" xfId="300" xr:uid="{1C39A2DA-9C76-496A-90E2-5A0FB9092B3D}"/>
    <cellStyle name="style1619799554137" xfId="289" xr:uid="{AFF8893C-B7C6-4C68-9358-3B48F73F72F9}"/>
    <cellStyle name="style1619799554169" xfId="288" xr:uid="{55DBF89A-16D8-4545-9D6E-2957393179D8}"/>
    <cellStyle name="style1619799554184" xfId="311" xr:uid="{063A7A04-97CD-4613-90DC-A76B6FC2C1C1}"/>
    <cellStyle name="style1619799554206" xfId="310" xr:uid="{1890F8EB-E70C-4B8F-9190-86FB045BBEDD}"/>
    <cellStyle name="style1619799554222" xfId="309" xr:uid="{454298DF-86F4-4D80-B362-4AA5EB832C9F}"/>
    <cellStyle name="style1619799554253" xfId="308" xr:uid="{4B1CFC77-E694-4498-99EF-698DEC960757}"/>
    <cellStyle name="style1619799554269" xfId="299" xr:uid="{CED731B3-BF97-496D-85CA-266A4767E068}"/>
    <cellStyle name="style1619799554285" xfId="298" xr:uid="{34532B43-3FBF-47DF-9CE1-8560B02BF7CD}"/>
    <cellStyle name="style1619799554307" xfId="297" xr:uid="{C016E415-52BC-4EEB-ACD1-0D7D7F1D945C}"/>
    <cellStyle name="style1619799554338" xfId="296" xr:uid="{5FB78480-A498-48F1-A8D9-370841E9516A}"/>
    <cellStyle name="style1619799554354" xfId="287" xr:uid="{C63325FE-2177-4AE8-8F11-A689505E12A6}"/>
    <cellStyle name="style1619799554385" xfId="286" xr:uid="{75ECF558-E52C-41E5-88FF-1B1855A38534}"/>
    <cellStyle name="style1619799554400" xfId="285" xr:uid="{3D7F35DE-9B9A-46C9-8059-D29AB9F15BC5}"/>
    <cellStyle name="style1619799554423" xfId="284" xr:uid="{FF292856-EBEB-44A2-B78D-B0A5A1799787}"/>
    <cellStyle name="style1619799555309" xfId="277" xr:uid="{3D96D2F5-99A2-419D-8B58-347EAB645796}"/>
    <cellStyle name="style1619799555340" xfId="276" xr:uid="{C6C91D22-7BAD-474C-8DF5-28D0ADA2919A}"/>
    <cellStyle name="style1619799555356" xfId="265" xr:uid="{671374E4-4494-4CBF-92E3-E0285668A6CD}"/>
    <cellStyle name="style1619799555371" xfId="264" xr:uid="{D2512258-E22B-4774-BDFA-3AF3C3DC4E68}"/>
    <cellStyle name="style1619799555409" xfId="274" xr:uid="{1ADC97B5-40C1-428B-9579-F6309660655A}"/>
    <cellStyle name="style1619799555440" xfId="273" xr:uid="{D3124F30-1185-4D73-8314-239D066AC143}"/>
    <cellStyle name="style1619799555456" xfId="275" xr:uid="{25A4D9E7-D204-4D65-82B7-E35144D923B4}"/>
    <cellStyle name="style1619799555487" xfId="272" xr:uid="{DF7B4534-AF96-4745-BB8B-A512F047F2E0}"/>
    <cellStyle name="style1619799555509" xfId="263" xr:uid="{4794024D-FED5-4218-8770-5922F6AD3C31}"/>
    <cellStyle name="style1619799555525" xfId="262" xr:uid="{E3C3985A-4225-42B8-9D9A-7F41A8654442}"/>
    <cellStyle name="style1619799555541" xfId="261" xr:uid="{DC11C082-1C11-4B0F-B7F9-C1B099463C28}"/>
    <cellStyle name="style1619799555572" xfId="260" xr:uid="{3E577904-BBB4-49B1-89A9-4D7537D1BB9F}"/>
    <cellStyle name="style1619799555588" xfId="253" xr:uid="{DD362644-5DCB-433F-8E3A-6646137FD32B}"/>
    <cellStyle name="style1619799555610" xfId="241" xr:uid="{A4B4C9DC-A52B-47A9-9840-01539D4E0A45}"/>
    <cellStyle name="style1619799555625" xfId="252" xr:uid="{BDC8747F-B5B2-4C7D-ADA9-A72DB735E2CA}"/>
    <cellStyle name="style1619799555657" xfId="240" xr:uid="{036C3978-4B7A-4394-8D8A-0C4CF168E846}"/>
    <cellStyle name="style1619799555672" xfId="229" xr:uid="{CAAF887B-A378-4A98-A33A-98535B84803B}"/>
    <cellStyle name="style1619799555703" xfId="228" xr:uid="{14BAFC35-76E8-4309-A460-11C8AA073E30}"/>
    <cellStyle name="style1619799555710" xfId="251" xr:uid="{280F19BE-3739-4F42-B837-EEEAE7C27A52}"/>
    <cellStyle name="style1619799555736" xfId="250" xr:uid="{97872C00-B09B-4AD8-AF47-9E7641E8BD7B}"/>
    <cellStyle name="style1619799555767" xfId="249" xr:uid="{7A65D62C-6BBB-4061-9AEF-449F6DA660EB}"/>
    <cellStyle name="style1619799555783" xfId="248" xr:uid="{BE705461-1072-4A54-B2BD-019A179DC433}"/>
    <cellStyle name="style1619799555810" xfId="239" xr:uid="{E0BE3842-CE04-443D-ACD8-6967AC67E41F}"/>
    <cellStyle name="style1619799555826" xfId="238" xr:uid="{BF8DC240-FF08-4399-89CB-0C2688684AC5}"/>
    <cellStyle name="style1619799555846" xfId="237" xr:uid="{CADC47CD-77E4-4CCB-A96C-5147E712812A}"/>
    <cellStyle name="style1619799555862" xfId="236" xr:uid="{21503764-6AF4-4F50-9043-84FDF40818E3}"/>
    <cellStyle name="style1619799555910" xfId="227" xr:uid="{BF52FE94-22AF-4D75-A9F7-D0E2D8931D6B}"/>
    <cellStyle name="style1619799555942" xfId="226" xr:uid="{BE27FCFF-3911-4306-84C2-484991D68CCF}"/>
    <cellStyle name="style1619799555957" xfId="225" xr:uid="{49479697-2709-4902-973A-BFA0407B7C05}"/>
    <cellStyle name="style1619799555973" xfId="224" xr:uid="{20FF9673-32CF-4483-A0C2-E1D8DC414B68}"/>
    <cellStyle name="style1619799557044" xfId="223" xr:uid="{376773AD-F192-4852-8DB4-3DB6B553884E}"/>
    <cellStyle name="style1619799557075" xfId="222" xr:uid="{B825518C-13B8-465F-9EDE-57BB8710F824}"/>
    <cellStyle name="style1619799557091" xfId="211" xr:uid="{B676334F-9788-4DB3-8055-A2BDDF6DE449}"/>
    <cellStyle name="style1619799557113" xfId="210" xr:uid="{B274CF31-2E55-4E1B-A3CC-C425873C7222}"/>
    <cellStyle name="style1619799557160" xfId="220" xr:uid="{7275FA55-7C1C-4681-81AD-2CD80A4B3ED3}"/>
    <cellStyle name="style1619799557176" xfId="219" xr:uid="{984D004C-B147-47BF-A2C3-430D4832DC8B}"/>
    <cellStyle name="style1619799557207" xfId="221" xr:uid="{7FA06DED-8399-474E-B6BA-4053DA6CBD25}"/>
    <cellStyle name="style1619799557229" xfId="218" xr:uid="{B93E330C-1FF2-4328-9D5E-FB3D888C44BB}"/>
    <cellStyle name="style1619799557245" xfId="209" xr:uid="{FE126F79-F844-4B5C-8587-41C130C18807}"/>
    <cellStyle name="style1619799557260" xfId="208" xr:uid="{41C8AA77-F52B-42D6-8A21-B9E9A3457741}"/>
    <cellStyle name="style1619799557292" xfId="207" xr:uid="{DF589AE3-88E9-4DAB-8F61-F7643777BE57}"/>
    <cellStyle name="style1619799557314" xfId="206" xr:uid="{7617ABC4-BE4A-4EC5-9EC9-CC2F12017B57}"/>
    <cellStyle name="style1619799557329" xfId="199" xr:uid="{4B9BEFFE-B193-47BF-B302-8D0A3561716E}"/>
    <cellStyle name="style1619799557345" xfId="187" xr:uid="{3A7B23E6-3F43-4383-94DF-F1597D03DD34}"/>
    <cellStyle name="style1619799557376" xfId="198" xr:uid="{7C913BA5-9EDD-44EB-955A-334229ACE0B4}"/>
    <cellStyle name="style1619799557392" xfId="186" xr:uid="{FFE72D10-3A4A-4B2E-B873-53016C396549}"/>
    <cellStyle name="style1619799557414" xfId="175" xr:uid="{43054D10-56E5-4459-B4FC-72213F6D5974}"/>
    <cellStyle name="style1619799557430" xfId="174" xr:uid="{C2ED0C7E-B14E-4A06-9E57-C49C4C732421}"/>
    <cellStyle name="style1619799557461" xfId="197" xr:uid="{838251C7-4C40-4A56-98D1-1BBE16F5E6AF}"/>
    <cellStyle name="style1619799557477" xfId="196" xr:uid="{1225B813-13AA-41D6-BCE5-3E020D0D6BF8}"/>
    <cellStyle name="style1619799557508" xfId="195" xr:uid="{6F1C695F-969B-478E-B50F-4F66446881FA}"/>
    <cellStyle name="style1619799557530" xfId="194" xr:uid="{C8F3AA99-427F-4FD2-B309-3C548B2D8887}"/>
    <cellStyle name="style1619799557546" xfId="185" xr:uid="{30CB22A7-945B-40D9-A2CF-9E8BCD0DD629}"/>
    <cellStyle name="style1619799557561" xfId="184" xr:uid="{7BB72AB7-4466-49D7-89A3-D8815D3690FA}"/>
    <cellStyle name="style1619799557592" xfId="183" xr:uid="{07E1520F-12CD-4618-91C1-5E0085E6DD04}"/>
    <cellStyle name="style1619799557615" xfId="182" xr:uid="{33D6B04B-DF09-4DF8-8F3B-BAFD02E05738}"/>
    <cellStyle name="style1619799557630" xfId="173" xr:uid="{50987BEF-F74C-4FD1-97FC-8AD65650F24F}"/>
    <cellStyle name="style1619799557662" xfId="172" xr:uid="{B5F62701-3588-4D47-B091-EBB681B705F6}"/>
    <cellStyle name="style1619799557677" xfId="171" xr:uid="{E5EB0312-93D8-495C-8F41-D8FE2C3EBE21}"/>
    <cellStyle name="style1619799557693" xfId="170" xr:uid="{FC939674-DBFE-42FE-AF60-35CCA4DC0079}"/>
    <cellStyle name="style1619799558448" xfId="217" xr:uid="{15DAB90E-A441-42F3-8EE5-F5379A9471DB}"/>
    <cellStyle name="style1619799558479" xfId="216" xr:uid="{3A45AFCD-053B-424E-B6EA-0A86F809A42D}"/>
    <cellStyle name="style1619799558495" xfId="205" xr:uid="{7E6D2009-375D-46E2-B1F1-4A41C9F423D2}"/>
    <cellStyle name="style1619799558517" xfId="204" xr:uid="{C152AFF5-2098-4945-A642-4C4D2D592E3A}"/>
    <cellStyle name="style1619799558564" xfId="214" xr:uid="{5FDF393F-B302-4A4F-AC59-2D64D779692A}"/>
    <cellStyle name="style1619799558579" xfId="213" xr:uid="{ACAA9DD1-E7AA-4DB7-A787-AF490BABE208}"/>
    <cellStyle name="style1619799558611" xfId="215" xr:uid="{DC584032-761C-4087-919B-ED4268313CC7}"/>
    <cellStyle name="style1619799558633" xfId="212" xr:uid="{C52933C0-5DAA-45B9-8543-3EC7DDD34BF4}"/>
    <cellStyle name="style1619799558648" xfId="203" xr:uid="{6D53F4CA-E9F3-4FE8-AD70-B74E1C23505D}"/>
    <cellStyle name="style1619799558680" xfId="202" xr:uid="{219D0C0D-5538-4956-9B66-32841C89B02F}"/>
    <cellStyle name="style1619799558695" xfId="201" xr:uid="{A0D0FD92-AEEB-47C3-AD58-D29A3ADFCBF7}"/>
    <cellStyle name="style1619799558717" xfId="200" xr:uid="{4A4FC526-5591-4CDE-B644-05EBD6CFB638}"/>
    <cellStyle name="style1619799558733" xfId="193" xr:uid="{5FA83AF3-A12A-4DFB-9CFE-EB4FD65F4715}"/>
    <cellStyle name="style1619799558764" xfId="181" xr:uid="{A966FEAA-5AE5-456D-9FE3-A3230FDF8AFF}"/>
    <cellStyle name="style1619799558780" xfId="192" xr:uid="{77F26B80-DE60-419B-8852-82807A0428FB}"/>
    <cellStyle name="style1619799558796" xfId="180" xr:uid="{436901A2-D661-4CA4-81C5-59085BA65DE1}"/>
    <cellStyle name="style1619799558818" xfId="169" xr:uid="{5DA6916E-A14C-4BA5-8D9E-8ADD9C1C47F0}"/>
    <cellStyle name="style1619799558848" xfId="168" xr:uid="{3033A240-405D-4B20-8659-F0623FF07DF0}"/>
    <cellStyle name="style1619799558864" xfId="191" xr:uid="{975ECBC4-AE63-41C1-9D92-74038C9F3119}"/>
    <cellStyle name="style1619799558879" xfId="190" xr:uid="{D5D62608-5A12-4AAF-B04F-F5D6896B1014}"/>
    <cellStyle name="style1619799558910" xfId="189" xr:uid="{D9467A45-9676-4746-8551-AD60343CCA89}"/>
    <cellStyle name="style1619799558934" xfId="188" xr:uid="{ABC1B5AB-305A-49DB-B19E-9009B7E8E3C3}"/>
    <cellStyle name="style1619799558949" xfId="179" xr:uid="{88A88831-B397-499B-AACF-BB5EE01DE2B0}"/>
    <cellStyle name="style1619799558965" xfId="178" xr:uid="{B2810628-16DB-4B2D-BEEA-DB83E3AE8736}"/>
    <cellStyle name="style1619799558996" xfId="177" xr:uid="{B5E0C173-4039-490E-9EE4-80F4C2BE8C29}"/>
    <cellStyle name="style1619799559018" xfId="176" xr:uid="{3F01068D-C00D-4945-8B30-FA7370BAD789}"/>
    <cellStyle name="style1619799559050" xfId="167" xr:uid="{BC0D7DF6-CD63-43BB-B35A-94C4856E8896}"/>
    <cellStyle name="style1619799559065" xfId="166" xr:uid="{7B24267D-6E2D-4C16-B6E0-2D4CA2BFAEF6}"/>
    <cellStyle name="style1619799559081" xfId="165" xr:uid="{6F97B6DC-C3D9-4A30-9E06-F517CBA867E7}"/>
    <cellStyle name="style1619799559112" xfId="164" xr:uid="{03022068-04AF-4190-BF8B-209D7DC57689}"/>
    <cellStyle name="style1619799560534" xfId="17" xr:uid="{A712D03C-4FC4-4AAC-86F2-80E06CF61D00}"/>
    <cellStyle name="style1619799560557" xfId="16" xr:uid="{1B25937A-32A9-40C6-BCB5-696D62DB23DE}"/>
    <cellStyle name="style1619799560588" xfId="18" xr:uid="{6F6BE293-98FB-4D08-9A77-BE9CA6914878}"/>
    <cellStyle name="style1619799560603" xfId="15" xr:uid="{EF1C05D5-B3A0-4881-BFF4-2D4E9836038C}"/>
    <cellStyle name="style1619799560635" xfId="14" xr:uid="{EBE7A423-6AB5-4531-A0EE-2AE98D51A97C}"/>
    <cellStyle name="style1619799560657" xfId="13" xr:uid="{BBB71FBF-158B-480A-8E3B-10ED6E441C9B}"/>
    <cellStyle name="style1619799560673" xfId="12" xr:uid="{149EC6BC-9AB2-4F8F-9381-992FE4480C56}"/>
    <cellStyle name="style1619799560704" xfId="11" xr:uid="{AEF5FD99-0913-40AA-8249-F65DF096785B}"/>
    <cellStyle name="style1619799560719" xfId="9" xr:uid="{B51F2FC8-05C8-49EA-AF15-160EC5FD1D57}"/>
    <cellStyle name="style1619799560751" xfId="8" xr:uid="{79A55524-9B28-4C0A-A611-D3D0ED93D160}"/>
    <cellStyle name="style1619799560773" xfId="6" xr:uid="{D187CD55-D1BC-4957-930D-44450B255119}"/>
    <cellStyle name="style1619799560788" xfId="5" xr:uid="{60AD7218-0D86-4FAA-8B10-A7A70F20AC4D}"/>
    <cellStyle name="style1619799560804" xfId="10" xr:uid="{F186EC7E-CC75-4256-A84C-818DFBA48170}"/>
    <cellStyle name="style1619799560835" xfId="7" xr:uid="{66B3A91D-C9C7-41CD-A26A-A89A878F2668}"/>
    <cellStyle name="style1619799560857" xfId="4" xr:uid="{48D2BD68-EF56-495C-877B-F5FDDF2D850F}"/>
    <cellStyle name="style1619799560904" xfId="2" xr:uid="{46255C43-CF14-46A1-949D-E189B2C44A54}"/>
    <cellStyle name="style1619799560935" xfId="1" xr:uid="{70453F74-40E9-40C4-ABEA-CDE42FD6E577}"/>
    <cellStyle name="style1619799560958" xfId="3" xr:uid="{33785070-E478-416E-8B32-20DEAE0C6256}"/>
    <cellStyle name="style1619799561922" xfId="163" xr:uid="{598AB368-162E-49A3-B9AB-3DD836017050}"/>
    <cellStyle name="style1619799561953" xfId="162" xr:uid="{F06F37E1-5569-4B89-A4F1-80B6BEBCD733}"/>
    <cellStyle name="style1619799561975" xfId="151" xr:uid="{D291694B-78B3-40CB-A611-A367B64477AA}"/>
    <cellStyle name="style1619799561991" xfId="150" xr:uid="{714E2BF3-2AE6-4733-B45A-F3917D1BE467}"/>
    <cellStyle name="style1619799562038" xfId="160" xr:uid="{6530414C-237A-445F-ADA7-40D0CC874C75}"/>
    <cellStyle name="style1619799562060" xfId="159" xr:uid="{15832449-C983-405A-BB71-7EC046AAC6C6}"/>
    <cellStyle name="style1619799562076" xfId="161" xr:uid="{9E08E50F-CB93-48CC-A719-69BA60B0916A}"/>
    <cellStyle name="style1619799562107" xfId="158" xr:uid="{45D1D52A-C620-4C43-B335-D8EFC5DC9513}"/>
    <cellStyle name="style1619799562123" xfId="149" xr:uid="{41D058D4-ED39-4F38-9F64-32E8B7729D04}"/>
    <cellStyle name="style1619799562138" xfId="148" xr:uid="{35D90058-195C-4A79-B381-B20567F1C241}"/>
    <cellStyle name="style1619799562160" xfId="147" xr:uid="{2E48006D-45F1-45B7-8617-5DC5D3953228}"/>
    <cellStyle name="style1619799562192" xfId="146" xr:uid="{4843B951-8369-4D2D-A6FD-FEA7BA984A0D}"/>
    <cellStyle name="style1619799562207" xfId="139" xr:uid="{AE17BF1D-EA67-4BA5-9033-8183AB763B11}"/>
    <cellStyle name="style1619799562238" xfId="127" xr:uid="{521DA965-0837-4423-A2CA-9BA7F5F4237A}"/>
    <cellStyle name="style1619799562254" xfId="138" xr:uid="{DE5EAD0E-DB2C-4015-A85A-69BED4F8AD7A}"/>
    <cellStyle name="style1619799562276" xfId="126" xr:uid="{E969E200-C92C-45EC-91F6-6977622D072E}"/>
    <cellStyle name="style1619799562292" xfId="115" xr:uid="{A13D4784-3678-4E77-9811-9091ACC41941}"/>
    <cellStyle name="style1619799562307" xfId="114" xr:uid="{16781382-3F37-4637-B04F-37ADECDF67CF}"/>
    <cellStyle name="style1619799562339" xfId="137" xr:uid="{80B0C47C-253A-47E7-96CC-893390A0E422}"/>
    <cellStyle name="style1619799562361" xfId="136" xr:uid="{9EC34CBD-CD9B-4C02-B446-32B3F4A39F72}"/>
    <cellStyle name="style1619799562377" xfId="135" xr:uid="{B2A5D86F-666F-4A63-82E5-53548AB4AAD5}"/>
    <cellStyle name="style1619799562408" xfId="134" xr:uid="{4CA1F157-B751-4121-947D-503A5B7DB6B3}"/>
    <cellStyle name="style1619799562423" xfId="125" xr:uid="{9250682E-A032-4F1B-855A-ED28729F13B1}"/>
    <cellStyle name="style1619799562439" xfId="124" xr:uid="{D286AD2C-4403-4DAE-8331-C0E6EBDFF8D0}"/>
    <cellStyle name="style1619799562461" xfId="123" xr:uid="{B478178A-6C4E-4A1C-8DBE-F0DD0A6F6205}"/>
    <cellStyle name="style1619799562492" xfId="122" xr:uid="{23B1E93B-6DFE-4178-B65A-0971262DBB1C}"/>
    <cellStyle name="style1619799562508" xfId="113" xr:uid="{49AF5FD1-F7B6-4A67-9A09-DAD3A35351D2}"/>
    <cellStyle name="style1619799562539" xfId="112" xr:uid="{F6B75CD8-AF96-409A-B620-1E2F6F625B17}"/>
    <cellStyle name="style1619799562561" xfId="111" xr:uid="{890C2659-ACCD-4414-A169-61ACDCE439AA}"/>
    <cellStyle name="style1619799562577" xfId="110" xr:uid="{A6CAF8C1-92BB-4614-8FD4-6EFA65326365}"/>
    <cellStyle name="style1619799563479" xfId="157" xr:uid="{BFC276A4-2728-41A6-AAC0-613C35E3D774}"/>
    <cellStyle name="style1619799563510" xfId="156" xr:uid="{B3AF3E4A-410A-461C-8B52-EF276BC919C4}"/>
    <cellStyle name="style1619799563526" xfId="145" xr:uid="{4E5CE8ED-630B-4166-B9DA-7927EC9B0BF8}"/>
    <cellStyle name="style1619799563542" xfId="144" xr:uid="{A482C6B1-6417-4937-8A20-5282ED1A822A}"/>
    <cellStyle name="style1619799563595" xfId="154" xr:uid="{B64959A3-3B96-4E83-AC0E-2EB7F4D65763}"/>
    <cellStyle name="style1619799563611" xfId="153" xr:uid="{00E8F9B9-350B-4FC5-BB10-B03EB88CF667}"/>
    <cellStyle name="style1619799563626" xfId="155" xr:uid="{25C4C94A-C954-4796-BA76-FE800482E71B}"/>
    <cellStyle name="style1619799563658" xfId="152" xr:uid="{623C6A38-4F37-4B3D-BD22-C9378275425E}"/>
    <cellStyle name="style1619799563680" xfId="143" xr:uid="{B3C5651A-19EC-43FA-9F90-9FFACA688790}"/>
    <cellStyle name="style1619799563695" xfId="142" xr:uid="{AEF51538-5167-4D99-9ACA-893363411136}"/>
    <cellStyle name="style1619799563711" xfId="141" xr:uid="{C54CA907-3D30-4997-BEBA-0D28D3133C8F}"/>
    <cellStyle name="style1619799563742" xfId="140" xr:uid="{6BA9C8B3-2FAB-40D1-A970-D712A381D2A8}"/>
    <cellStyle name="style1619799563764" xfId="133" xr:uid="{330AA784-A949-4E41-9321-540BBEAB6F2A}"/>
    <cellStyle name="style1619799563780" xfId="121" xr:uid="{1073B350-3774-468B-A81E-7795DC02DC08}"/>
    <cellStyle name="style1619799563811" xfId="132" xr:uid="{69A90DA4-9469-4109-A33A-6C4E9AA316DA}"/>
    <cellStyle name="style1619799563827" xfId="120" xr:uid="{010DF848-9065-4CD4-BA5A-64586E71E614}"/>
    <cellStyle name="style1619799563851" xfId="109" xr:uid="{2DAC8AAF-5331-43B5-A1A9-DA02AFF2F56F}"/>
    <cellStyle name="style1619799563865" xfId="108" xr:uid="{9773430C-3AE9-4BFE-8A09-DD696C67C0C0}"/>
    <cellStyle name="style1619799563896" xfId="131" xr:uid="{0D24695D-A143-49B6-8DC8-3F13E1DA3290}"/>
    <cellStyle name="style1619799563911" xfId="130" xr:uid="{CB043181-210D-4B42-89AB-03DEC7DCEC27}"/>
    <cellStyle name="style1619799563927" xfId="129" xr:uid="{58B79F93-271F-4B16-A24A-F54D5423310E}"/>
    <cellStyle name="style1619799563958" xfId="128" xr:uid="{5EBD171B-701C-491F-A9CD-D3AEEA135588}"/>
    <cellStyle name="style1619799563981" xfId="119" xr:uid="{321D49FA-AF73-4F05-8A6D-CDBB9B155839}"/>
    <cellStyle name="style1619799563996" xfId="118" xr:uid="{A0979577-9E22-4049-AC0C-1F44BC2A470B}"/>
    <cellStyle name="style1619799564012" xfId="117" xr:uid="{DBD76AF5-799A-4FF6-B069-BB6D1F3D6147}"/>
    <cellStyle name="style1619799564043" xfId="116" xr:uid="{F2C4C131-4D4C-49E5-AE5B-D5B7C911EC02}"/>
    <cellStyle name="style1619799564065" xfId="107" xr:uid="{B21687B9-04AE-435E-8609-D7C029B60775}"/>
    <cellStyle name="style1619799564081" xfId="106" xr:uid="{2FFF809D-1E39-4AE0-9588-7C1E2CD2F14F}"/>
    <cellStyle name="style1619799564112" xfId="105" xr:uid="{34850BA7-614A-4867-B2E5-507E3AF4EF22}"/>
    <cellStyle name="style1619799564128" xfId="104" xr:uid="{54CEE862-D855-4E4E-9BC7-C1D925E6D410}"/>
    <cellStyle name="style1619802064169" xfId="1468" xr:uid="{0C905903-A8F7-4C06-98D5-C0C46D21453C}"/>
    <cellStyle name="style1619802064200" xfId="1467" xr:uid="{FED61A9E-D042-4795-9A3C-1FF60B98B277}"/>
    <cellStyle name="style1619802064216" xfId="1473" xr:uid="{91480078-59EC-408C-8CB2-4269A2D025C7}"/>
    <cellStyle name="style1619802064254" xfId="1479" xr:uid="{0DFF094A-9DCD-473E-AD7D-8FDDB1F2B296}"/>
    <cellStyle name="style1619802064269" xfId="1474" xr:uid="{9546367B-619C-4D93-8685-05EA28495AAB}"/>
    <cellStyle name="style1619802064316" xfId="1480" xr:uid="{77B8CEF5-0C0C-4DAC-B2DC-76DDBB1DDBD1}"/>
    <cellStyle name="style1619802064347" xfId="1485" xr:uid="{7819A9F8-F5F4-43F7-8866-BE70CED69A73}"/>
    <cellStyle name="style1619802064370" xfId="1491" xr:uid="{240859B3-EAE2-4940-9E9B-6492141CBD2F}"/>
    <cellStyle name="style1619802064401" xfId="1501" xr:uid="{0737786B-A974-414E-B2FE-34FA05348A2A}"/>
    <cellStyle name="style1619802064432" xfId="1486" xr:uid="{B78D26E4-0E53-413C-AA36-75EE275BE6FD}"/>
    <cellStyle name="style1619802064448" xfId="1492" xr:uid="{E582D7C3-BE1D-46FF-A0E9-BB938D00663C}"/>
    <cellStyle name="style1619802064470" xfId="1502" xr:uid="{5E441C53-D728-41EC-AE0E-9B57971DF847}"/>
    <cellStyle name="style1619802064485" xfId="1503" xr:uid="{AD458388-B02F-4220-871F-6721EC1D21A1}"/>
    <cellStyle name="style1619802064517" xfId="1504" xr:uid="{38AF40DB-3CAB-4B60-89EC-D12853581256}"/>
    <cellStyle name="style1619802064532" xfId="1510" xr:uid="{30C41FDE-8B03-459E-9523-2969F7727FE2}"/>
    <cellStyle name="style1619802064555" xfId="1524" xr:uid="{2C654CB0-1384-41C5-8187-2B7CBA437694}"/>
    <cellStyle name="style1619802064601" xfId="1526" xr:uid="{F6F624A4-4381-477B-BC9B-8A9EEAF5A17F}"/>
    <cellStyle name="style1619802064637" xfId="1527" xr:uid="{B53C7127-5C28-43DA-9D91-ECA7BA38461D}"/>
    <cellStyle name="style1619802064655" xfId="1525" xr:uid="{E7FD44B4-62D3-41F3-90D2-0C0A205B9DAE}"/>
    <cellStyle name="style1619802064686" xfId="1528" xr:uid="{7B5691E9-6CE9-4BEA-8D50-3D91CD4CDCCE}"/>
    <cellStyle name="style1619802064702" xfId="1529" xr:uid="{164E81CA-995A-4AF0-BFB8-5A540674F5B8}"/>
    <cellStyle name="style1619802064733" xfId="1530" xr:uid="{8516BC8B-C940-4B60-8239-4291115B2CE9}"/>
    <cellStyle name="style1619802064786" xfId="1531" xr:uid="{4E45BBB5-698C-4B6B-9F43-D49C55417950}"/>
    <cellStyle name="style1619802064802" xfId="1532" xr:uid="{7C82059D-D103-4AA3-8900-BDE9A5E33E69}"/>
    <cellStyle name="style1619802064818" xfId="1533" xr:uid="{FBAD3DA5-5557-40EF-A9FF-0A146ABD3005}"/>
    <cellStyle name="style1619802064849" xfId="1534" xr:uid="{33AB5C0C-D653-49D9-A1E5-1AD8432D5DAB}"/>
    <cellStyle name="style1619802064887" xfId="1548" xr:uid="{4F9700D6-9BDF-41CF-A3BA-75916A693B14}"/>
    <cellStyle name="style1619802064902" xfId="1549" xr:uid="{9BBC5A8B-6896-4D9C-9E28-E900958F40D1}"/>
    <cellStyle name="style1619802065904" xfId="1470" xr:uid="{715167A4-AC82-461C-A13D-2234E90789F2}"/>
    <cellStyle name="style1619802065920" xfId="1469" xr:uid="{93C788DF-F4A4-4EFC-9D7A-129EBF51D7F4}"/>
    <cellStyle name="style1619802065935" xfId="1475" xr:uid="{01877C53-DB80-44F3-ABFC-9C3677DDD06A}"/>
    <cellStyle name="style1619802065958" xfId="1481" xr:uid="{9D44FFCF-E935-442E-B336-5C19E01CDA1E}"/>
    <cellStyle name="style1619802065989" xfId="1476" xr:uid="{0E2CAF23-53DB-4A1D-8A7C-3CE27AADB61A}"/>
    <cellStyle name="style1619802066020" xfId="1482" xr:uid="{82BFC174-3D00-4BD7-BA00-B4A01DF42199}"/>
    <cellStyle name="style1619802066036" xfId="1487" xr:uid="{0704646E-7D0F-4ADA-848F-FE40A5839CFC}"/>
    <cellStyle name="style1619802066058" xfId="1493" xr:uid="{121121C1-7480-47EA-A412-10E3620A5B03}"/>
    <cellStyle name="style1619802066089" xfId="1497" xr:uid="{8EEA43E5-99F3-4B09-93DE-1F2301F22A87}"/>
    <cellStyle name="style1619802066120" xfId="1488" xr:uid="{7596BF89-4138-46D1-A394-33CFB3409D60}"/>
    <cellStyle name="style1619802066136" xfId="1494" xr:uid="{DB0EEA45-2E0A-4352-8050-7830DCCCC938}"/>
    <cellStyle name="style1619802066158" xfId="1498" xr:uid="{619322A4-35E8-41E7-AA7A-155966BB9ED0}"/>
    <cellStyle name="style1619802066174" xfId="1499" xr:uid="{92A34926-9A71-4A26-AED0-31877D8E9820}"/>
    <cellStyle name="style1619802066189" xfId="1500" xr:uid="{C988501B-D6E5-401C-8003-690E85536692}"/>
    <cellStyle name="style1619802066221" xfId="1505" xr:uid="{65E40A21-8CA7-47EA-89D8-CE65A4DA2E15}"/>
    <cellStyle name="style1619802066236" xfId="1512" xr:uid="{4961FE3A-3245-4FF1-A9AE-DC3EBB19E97B}"/>
    <cellStyle name="style1619802066258" xfId="1513" xr:uid="{8C6E6B8B-3D05-486B-BECD-054A9952C389}"/>
    <cellStyle name="style1619802066305" xfId="1515" xr:uid="{22CD4E38-7CC1-485E-BE39-C8FA0142D2A2}"/>
    <cellStyle name="style1619802066321" xfId="1516" xr:uid="{7CFA0676-F70E-4AA1-A7BD-2D2795C2FEED}"/>
    <cellStyle name="style1619802066336" xfId="1514" xr:uid="{F506982D-7384-4390-B231-1CA9F3B9B036}"/>
    <cellStyle name="style1619802066359" xfId="1517" xr:uid="{B11E9A43-81E9-4A60-8F2C-9E536F80E998}"/>
    <cellStyle name="style1619802066374" xfId="1518" xr:uid="{D3F30E55-1FB7-4050-871E-C04E623E5514}"/>
    <cellStyle name="style1619802066406" xfId="1519" xr:uid="{57FE14B8-3E25-4FCB-9C65-DB2254F54FC0}"/>
    <cellStyle name="style1619802066437" xfId="1520" xr:uid="{380E5CEF-07D0-4DB3-B3E6-4A7BA484923C}"/>
    <cellStyle name="style1619802066459" xfId="1521" xr:uid="{ADA59CB1-363B-41FF-B908-54B1DA0B5CF6}"/>
    <cellStyle name="style1619802066475" xfId="1522" xr:uid="{0F864711-FCFC-4C3B-BE27-8B19787F9A8F}"/>
    <cellStyle name="style1619802066506" xfId="1523" xr:uid="{3B65D0FD-08CE-435D-B3AE-0B54058F8EC9}"/>
    <cellStyle name="style1619802066537" xfId="1546" xr:uid="{F1E5F50C-EA1B-4E58-B5D4-95BD6740CACC}"/>
    <cellStyle name="style1619802066559" xfId="1547" xr:uid="{A5A1CF80-CFEB-4934-BC21-D2D4FE8697F9}"/>
    <cellStyle name="style1619802067634" xfId="1472" xr:uid="{EE9D2470-1516-4641-BDCA-8784101B06C1}"/>
    <cellStyle name="style1619802067654" xfId="1471" xr:uid="{CD5CC4DA-FD52-4AD2-A34F-EA082D598EE1}"/>
    <cellStyle name="style1619802067671" xfId="1477" xr:uid="{D24639EB-F40B-4548-A735-894F250BAE80}"/>
    <cellStyle name="style1619802067687" xfId="1483" xr:uid="{B06B70B4-88AE-421B-8E7E-71FA86C99669}"/>
    <cellStyle name="style1619802067718" xfId="1478" xr:uid="{58FB2255-F8FD-4024-9993-0B9FE42EF2CF}"/>
    <cellStyle name="style1619802067750" xfId="1484" xr:uid="{AC53E4CB-772C-43B8-926F-990CFFCFC0FA}"/>
    <cellStyle name="style1619802067772" xfId="1489" xr:uid="{510591D8-A2B8-41AE-A676-BF28A7689487}"/>
    <cellStyle name="style1619802067803" xfId="1495" xr:uid="{F60FB207-BD93-4045-942A-A4E524344D31}"/>
    <cellStyle name="style1619802067819" xfId="1506" xr:uid="{2208DDCA-1BBD-4175-9AAB-0EAC3EA15056}"/>
    <cellStyle name="style1619802067850" xfId="1490" xr:uid="{D0A931F2-13C0-435F-AB80-6622FCC06F50}"/>
    <cellStyle name="style1619802067872" xfId="1496" xr:uid="{879E9058-6A84-4F28-BC6E-CFA866A6C921}"/>
    <cellStyle name="style1619802067888" xfId="1507" xr:uid="{87E8714C-54DB-44DC-80D6-900D22B6B83C}"/>
    <cellStyle name="style1619802067903" xfId="1508" xr:uid="{F21024E5-8731-44E0-9713-D8ECF731D08F}"/>
    <cellStyle name="style1619802067935" xfId="1509" xr:uid="{1582F175-B5E2-4358-A177-D5B8053B8098}"/>
    <cellStyle name="style1619802067950" xfId="1511" xr:uid="{B128A8A3-64D7-4358-918E-4AF67CFF63BC}"/>
    <cellStyle name="style1619802067972" xfId="1535" xr:uid="{6D25CDA1-ACE1-404F-BC09-D30A2C18D17D}"/>
    <cellStyle name="style1619802068019" xfId="1537" xr:uid="{CA1D44B4-4729-4B57-954F-DDBE7D96E976}"/>
    <cellStyle name="style1619802068050" xfId="1538" xr:uid="{54C20A81-50F4-4A9D-B930-EDEEFC98A607}"/>
    <cellStyle name="style1619802068066" xfId="1536" xr:uid="{7E78422D-C314-4B54-A73B-8428A1FB452E}"/>
    <cellStyle name="style1619802068093" xfId="1539" xr:uid="{A0CCA7FF-325A-456D-83B5-B52E1D1418F9}"/>
    <cellStyle name="style1619802068115" xfId="1540" xr:uid="{6247E108-7C14-41C6-AE86-284BC635D4A3}"/>
    <cellStyle name="style1619802068135" xfId="1541" xr:uid="{F66AC463-D05B-4CF7-8AAE-54A3334510BB}"/>
    <cellStyle name="style1619802068184" xfId="1542" xr:uid="{0F49BD88-6ACA-464B-81BB-114ABD29DF5F}"/>
    <cellStyle name="style1619802068206" xfId="1543" xr:uid="{278A7BAB-4289-4F1E-B298-EAE9B1BC81D5}"/>
    <cellStyle name="style1619802068226" xfId="1544" xr:uid="{6ED1CEB7-FB4F-407A-A00A-29D2A0693C94}"/>
    <cellStyle name="style1619802068244" xfId="1545" xr:uid="{58BEEE63-71FE-4D95-95BE-0E8DE99FFDF0}"/>
    <cellStyle name="style1619802068287" xfId="1550" xr:uid="{3956E02B-7942-46E8-A342-068DA55C1608}"/>
    <cellStyle name="style1619802068307" xfId="1551" xr:uid="{535E126E-0558-498B-8B2B-9FF2607179B2}"/>
    <cellStyle name="style1619802197910" xfId="1047" xr:uid="{4B102B3B-7CE5-4D16-AE0C-F27D00E7920D}"/>
    <cellStyle name="style1619802197932" xfId="1048" xr:uid="{5739F84D-A984-4B3D-AF04-E9B50558E3AD}"/>
    <cellStyle name="style1619802197948" xfId="1059" xr:uid="{84DCCB6C-C0E4-4FEB-BFE0-572D8F88B836}"/>
    <cellStyle name="style1619802197979" xfId="1060" xr:uid="{67F39798-3879-4D75-86BE-ED356A0B5968}"/>
    <cellStyle name="style1619802198011" xfId="1050" xr:uid="{CD26132C-6D92-4CD2-A926-2C5EBC299D42}"/>
    <cellStyle name="style1619802198033" xfId="1051" xr:uid="{AFDBADE5-8438-4A3D-A8CE-13467AC38529}"/>
    <cellStyle name="style1619802198064" xfId="1049" xr:uid="{C4C10CD7-1CBF-402A-BA23-4D327A5F333E}"/>
    <cellStyle name="style1619802198080" xfId="1052" xr:uid="{B84E86C7-12BE-49BB-9111-CE1CD83C7DD4}"/>
    <cellStyle name="style1619802198095" xfId="1061" xr:uid="{B5A9E47E-BF16-477C-8E7A-3254AC279FD4}"/>
    <cellStyle name="style1619802198127" xfId="1062" xr:uid="{6DCE1232-E3AC-4D8E-BBF4-9062C356F336}"/>
    <cellStyle name="style1619802198133" xfId="1063" xr:uid="{7613CF9D-056A-492E-8E9E-EA28E61ED776}"/>
    <cellStyle name="style1619802198164" xfId="1064" xr:uid="{D77AF0E1-2C7E-4B0D-A332-A3E866914C3A}"/>
    <cellStyle name="style1619802198180" xfId="1071" xr:uid="{F860D6E8-CDA5-48D0-951F-698332C2ED35}"/>
    <cellStyle name="style1619802198211" xfId="1083" xr:uid="{E5730D03-503E-4CDB-92E1-625271EB43FA}"/>
    <cellStyle name="style1619802198233" xfId="1072" xr:uid="{087E42D9-D501-4010-92E5-40662FEDA7CD}"/>
    <cellStyle name="style1619802198249" xfId="1084" xr:uid="{02DAC67B-0775-44A2-ABE4-825FE3A4E084}"/>
    <cellStyle name="style1619802198265" xfId="1095" xr:uid="{41BFDC26-3333-4592-BD71-68244BAE7166}"/>
    <cellStyle name="style1619802198296" xfId="1096" xr:uid="{B86DD3FF-5512-492B-A0D8-D8AA326A24D3}"/>
    <cellStyle name="style1619802198311" xfId="1073" xr:uid="{DC86871B-487A-4E91-B408-45296B12B0B8}"/>
    <cellStyle name="style1619802198334" xfId="1074" xr:uid="{30719E1A-112C-4DC0-BE98-D569D21DBA73}"/>
    <cellStyle name="style1619802198349" xfId="1075" xr:uid="{34DC1745-01DE-4E95-85D4-2D46AA53527D}"/>
    <cellStyle name="style1619802198381" xfId="1076" xr:uid="{5FCE740C-C478-4407-8D54-D0EEE260EC17}"/>
    <cellStyle name="style1619802198396" xfId="1085" xr:uid="{59D5E83B-1F9B-4D0C-924C-CDFBC1D573FF}"/>
    <cellStyle name="style1619802198427" xfId="1086" xr:uid="{9A163210-7498-462B-87AE-19F6C205A2C2}"/>
    <cellStyle name="style1619802198449" xfId="1087" xr:uid="{C00C29C2-8860-48EF-8E14-B23A579A6D3D}"/>
    <cellStyle name="style1619802198465" xfId="1088" xr:uid="{1D1CCF47-EA76-494A-8618-1791CC279FF6}"/>
    <cellStyle name="style1619802198500" xfId="1097" xr:uid="{A8778949-D9C4-482A-9D1C-71F01288C551}"/>
    <cellStyle name="style1619802198518" xfId="1098" xr:uid="{E10F551A-7AF4-469F-8E13-3540B40B4F78}"/>
    <cellStyle name="style1619802198534" xfId="1099" xr:uid="{E473FAAC-9DE7-4C46-A63B-54EB13192913}"/>
    <cellStyle name="style1619802198565" xfId="1100" xr:uid="{2FFD18DE-092E-4E15-A3BF-02FE06A0651E}"/>
    <cellStyle name="style1619802199499" xfId="1107" xr:uid="{1948126A-BBDD-4B63-B345-5403D14AC452}"/>
    <cellStyle name="style1619802199531" xfId="1108" xr:uid="{EDEC8842-34AA-422E-AD93-22D0D7F33DD4}"/>
    <cellStyle name="style1619802199553" xfId="1119" xr:uid="{23C74ABD-18F9-4974-86ED-591D5B0C4EFD}"/>
    <cellStyle name="style1619802199568" xfId="1120" xr:uid="{1CC28618-D98B-4373-9B8D-497DD1E19531}"/>
    <cellStyle name="style1619802199615" xfId="1110" xr:uid="{056DBE91-0EA6-4837-8FA1-F1296126307F}"/>
    <cellStyle name="style1619802199637" xfId="1111" xr:uid="{2B03E170-1C57-490F-8EB5-4BE09136015B}"/>
    <cellStyle name="style1619802199669" xfId="1109" xr:uid="{29876F38-1449-44BC-A217-CD9C38F9758E}"/>
    <cellStyle name="style1619802199684" xfId="1112" xr:uid="{231FE0BD-5CBA-4BA3-A6C7-4EC25B5E5074}"/>
    <cellStyle name="style1619802199700" xfId="1121" xr:uid="{9BD39782-F96C-4975-9B7D-AB0500F653D4}"/>
    <cellStyle name="style1619802199727" xfId="1122" xr:uid="{117E0EDA-A83C-4616-808F-A9823494ACF8}"/>
    <cellStyle name="style1619802199753" xfId="1123" xr:uid="{2E1AA145-BA55-451E-96F8-A4802CE49FF1}"/>
    <cellStyle name="style1619802199769" xfId="1124" xr:uid="{80E28FC1-A944-466D-94AE-8E0F19C79DC0}"/>
    <cellStyle name="style1619802199784" xfId="1131" xr:uid="{D6DD89EB-C829-46B1-A42F-4FD1A0BB6E08}"/>
    <cellStyle name="style1619802199816" xfId="1143" xr:uid="{C55D0570-8E21-48E4-B330-03C90319A968}"/>
    <cellStyle name="style1619802199838" xfId="1132" xr:uid="{199A0DB8-E165-447B-8EB6-F6EB3A017D55}"/>
    <cellStyle name="style1619802199853" xfId="1144" xr:uid="{59AA0BB8-BA70-401D-903B-F08CFDDDEA0A}"/>
    <cellStyle name="style1619802199885" xfId="1155" xr:uid="{95D86028-A86F-4D34-9D16-A27D1ACE674A}"/>
    <cellStyle name="style1619802199900" xfId="1156" xr:uid="{88CD149A-417B-4368-950E-590C96F3B0D9}"/>
    <cellStyle name="style1619802199916" xfId="1133" xr:uid="{6499AADB-8B90-4BDF-B71D-86876B16CA1D}"/>
    <cellStyle name="style1619802199954" xfId="1134" xr:uid="{84BC4D29-7B46-4C3C-A78B-4D106843A48B}"/>
    <cellStyle name="style1619802199969" xfId="1135" xr:uid="{F53B36E3-9567-4816-B62F-FCA048A757C7}"/>
    <cellStyle name="style1619802199985" xfId="1136" xr:uid="{076DB901-9D57-444B-B333-C15CF67659B2}"/>
    <cellStyle name="style1619802200016" xfId="1145" xr:uid="{024D58DE-ADF7-4366-A507-D02F1545BFBE}"/>
    <cellStyle name="style1619802200038" xfId="1146" xr:uid="{3C74664B-3ED8-4AA3-A3F2-CA36B0A4E2C8}"/>
    <cellStyle name="style1619802200054" xfId="1147" xr:uid="{801595AD-6EF5-4D90-BFD3-0BEF0D1687DB}"/>
    <cellStyle name="style1619802200070" xfId="1148" xr:uid="{0CC7AABB-E2EE-4CF6-B8B9-DDA516378E49}"/>
    <cellStyle name="style1619802200116" xfId="1157" xr:uid="{5779E2B4-5453-4913-9501-C392538CCF63}"/>
    <cellStyle name="style1619802200139" xfId="1158" xr:uid="{FB2327F1-644C-4427-85C8-0FF226DD0664}"/>
    <cellStyle name="style1619802200154" xfId="1159" xr:uid="{DDF83085-A323-48C7-A474-3B42D97B6B16}"/>
    <cellStyle name="style1619802200170" xfId="1160" xr:uid="{4DFBBF26-5C05-41FC-88C4-A5CDE1A40011}"/>
    <cellStyle name="style1619802201057" xfId="1167" xr:uid="{A07BDA76-6D5E-4925-B8BB-D7C99F5E9C43}"/>
    <cellStyle name="style1619802201088" xfId="1168" xr:uid="{CB46D7DA-0C89-4B2C-B9ED-B5A895E817BD}"/>
    <cellStyle name="style1619802201103" xfId="1179" xr:uid="{3830ECB8-9A1A-4207-ACEB-D48504826F0D}"/>
    <cellStyle name="style1619802201135" xfId="1180" xr:uid="{158A0BE5-506A-4E03-ABCB-78A039CF14B6}"/>
    <cellStyle name="style1619802201173" xfId="1170" xr:uid="{C7F54FC0-4B71-4516-9676-B3146EA65CC7}"/>
    <cellStyle name="style1619802201188" xfId="1171" xr:uid="{B4D9098E-53FC-4FBC-B2E9-B430E6FDD459}"/>
    <cellStyle name="style1619802201219" xfId="1169" xr:uid="{F1D5EF94-9C6E-4401-B09F-A1052CF6615A}"/>
    <cellStyle name="style1619802201242" xfId="1172" xr:uid="{3E149DDD-C89B-4F4C-91A8-38B53E806D18}"/>
    <cellStyle name="style1619802201257" xfId="1181" xr:uid="{2B7775E4-A970-4AB2-8FAA-543DF0BAEBE6}"/>
    <cellStyle name="style1619802201273" xfId="1182" xr:uid="{F97A3208-98DE-4BA2-8A92-813E79DDBC17}"/>
    <cellStyle name="style1619802201304" xfId="1183" xr:uid="{DC5F1D5D-F75B-4320-B6B7-11D2BC2A9E59}"/>
    <cellStyle name="style1619802201320" xfId="1184" xr:uid="{A4BA5A66-637B-4B5C-AA6F-9804724ACF60}"/>
    <cellStyle name="style1619802201342" xfId="1191" xr:uid="{59A98654-088A-40D3-979E-B9F498F87271}"/>
    <cellStyle name="style1619802201357" xfId="1203" xr:uid="{B95F2BB7-3BBC-4042-B942-7660D501F90C}"/>
    <cellStyle name="style1619802201389" xfId="1215" xr:uid="{23197806-D337-4259-85B9-43600DB11D7E}"/>
    <cellStyle name="style1619802201404" xfId="1192" xr:uid="{7933B414-1064-41E2-9C8F-A45D168D4B71}"/>
    <cellStyle name="style1619802201420" xfId="1204" xr:uid="{74E8C430-3CBB-4CD3-B884-0E7C57076658}"/>
    <cellStyle name="style1619802201442" xfId="1216" xr:uid="{ED7376A3-B2BB-4566-ACDD-362EF6473E16}"/>
    <cellStyle name="style1619802201473" xfId="1193" xr:uid="{4FDA6A40-609B-42A2-9BF0-F1AF37FA751C}"/>
    <cellStyle name="style1619802201489" xfId="1194" xr:uid="{092D90DA-E3B8-48D7-989B-8F006A830A53}"/>
    <cellStyle name="style1619802201520" xfId="1195" xr:uid="{A03FD659-C1A0-46A4-BC31-1B6688C5829E}"/>
    <cellStyle name="style1619802201536" xfId="1196" xr:uid="{6F927275-5813-4C90-8959-27F7AAB9A335}"/>
    <cellStyle name="style1619802201558" xfId="1205" xr:uid="{7323D07C-8E6A-4622-A52F-AD6CC2F82217}"/>
    <cellStyle name="style1619802201574" xfId="1206" xr:uid="{22D8CCAD-2CA1-476A-9F1E-73125061A29D}"/>
    <cellStyle name="style1619802201589" xfId="1207" xr:uid="{9A750AA1-B634-4E57-9069-6F5737E9388C}"/>
    <cellStyle name="style1619802201621" xfId="1208" xr:uid="{5FB4D648-EB58-4EE4-9C20-14B2116AF399}"/>
    <cellStyle name="style1619802201643" xfId="1217" xr:uid="{DE747FF9-0AD2-490F-BD17-2B205E25E39A}"/>
    <cellStyle name="style1619802201674" xfId="1218" xr:uid="{1656637F-2432-4608-886E-741903158648}"/>
    <cellStyle name="style1619802201690" xfId="1219" xr:uid="{344B222F-B441-4793-8D77-3D565B1B5ECF}"/>
    <cellStyle name="style1619802201705" xfId="1220" xr:uid="{A65DE668-6451-4334-9225-D81E1CE1D5B6}"/>
    <cellStyle name="style1619802202676" xfId="1053" xr:uid="{1C165B2D-8585-4906-AD96-277760455D85}"/>
    <cellStyle name="style1619802202692" xfId="1054" xr:uid="{7E952C81-72DF-4DA6-BB2B-13FDE768EDE2}"/>
    <cellStyle name="style1619802202723" xfId="1065" xr:uid="{C944EAD0-ECC1-4BA2-A06D-8B13F90383E6}"/>
    <cellStyle name="style1619802202745" xfId="1066" xr:uid="{9CFB3364-C892-4E5D-9E1F-5DFBDD854426}"/>
    <cellStyle name="style1619802202776" xfId="1056" xr:uid="{6FD19639-BDD9-4516-87AD-4932D3EF9173}"/>
    <cellStyle name="style1619802202808" xfId="1057" xr:uid="{9822A76C-5BB7-4CAB-846A-1411BD4C6155}"/>
    <cellStyle name="style1619802202823" xfId="1055" xr:uid="{F33F5A8B-28E6-4741-A5FA-97D8DC3B452B}"/>
    <cellStyle name="style1619802202845" xfId="1058" xr:uid="{D5AC8B62-F81F-425C-8F53-F34723041666}"/>
    <cellStyle name="style1619802202861" xfId="1067" xr:uid="{6F4FC0CA-7E7B-4520-BF63-578B524D1139}"/>
    <cellStyle name="style1619802202892" xfId="1068" xr:uid="{627AC0A2-0ACE-4545-8ACD-5C73B311AE76}"/>
    <cellStyle name="style1619802202908" xfId="1069" xr:uid="{355141FA-AB29-4CAD-842B-A6F0A7962A78}"/>
    <cellStyle name="style1619802202939" xfId="1070" xr:uid="{A53A877A-BC41-403D-8733-61810381AB55}"/>
    <cellStyle name="style1619802202946" xfId="1077" xr:uid="{16228091-12A2-4E10-BC54-CE8304A769B9}"/>
    <cellStyle name="style1619802202977" xfId="1089" xr:uid="{F7F63078-74E7-4051-B11D-6C76BAF038E6}"/>
    <cellStyle name="style1619802202992" xfId="1078" xr:uid="{A1A0A18B-0047-4D70-9E65-C88115B3B945}"/>
    <cellStyle name="style1619802203024" xfId="1090" xr:uid="{42FBA18F-349A-4AE8-A4DE-0C4B535F2213}"/>
    <cellStyle name="style1619802203046" xfId="1101" xr:uid="{CB7F9484-B0D5-4AB0-9FD6-2399B440AB6D}"/>
    <cellStyle name="style1619802203062" xfId="1102" xr:uid="{4208F6A0-3F2A-4A90-8187-47C172C77CB6}"/>
    <cellStyle name="style1619802203077" xfId="1079" xr:uid="{CCE2DF57-5863-445D-B160-7C2F18D7000B}"/>
    <cellStyle name="style1619802203108" xfId="1080" xr:uid="{487D43AC-54D8-439B-8087-726F05767D9B}"/>
    <cellStyle name="style1619802203124" xfId="1081" xr:uid="{584A8C73-BB0E-4381-A50B-6D1393A5DCE5}"/>
    <cellStyle name="style1619802203146" xfId="1082" xr:uid="{6E646612-C6F4-4C75-83EB-26D9DBDB4366}"/>
    <cellStyle name="style1619802203162" xfId="1091" xr:uid="{8E99FB31-E333-44EF-BB5C-8002D973C992}"/>
    <cellStyle name="style1619802203177" xfId="1092" xr:uid="{8B5A0AFC-7153-49FF-9DB5-E441B07170C4}"/>
    <cellStyle name="style1619802203209" xfId="1093" xr:uid="{3F2F6CBE-2FAA-4537-8FBF-202794C97FF8}"/>
    <cellStyle name="style1619802203224" xfId="1094" xr:uid="{A7385F0C-68DA-48A3-8E79-079B96CB523D}"/>
    <cellStyle name="style1619802203246" xfId="1103" xr:uid="{818C2012-A882-453D-8F07-F61E69A27707}"/>
    <cellStyle name="style1619802203278" xfId="1104" xr:uid="{2A6140FA-474A-4CBA-A7C5-FFED958171F3}"/>
    <cellStyle name="style1619802203293" xfId="1105" xr:uid="{FD167774-4C44-4FD2-8A56-974368328558}"/>
    <cellStyle name="style1619802203309" xfId="1106" xr:uid="{190CF524-213F-4A79-B6BD-16F9D407C73D}"/>
    <cellStyle name="style1619802204249" xfId="1113" xr:uid="{768288AA-CC59-413C-8346-AFFC6A7F7118}"/>
    <cellStyle name="style1619802204280" xfId="1114" xr:uid="{C69CB683-38D3-4367-91CB-E4B803ABCABA}"/>
    <cellStyle name="style1619802204296" xfId="1125" xr:uid="{DC61DFAF-56A0-4B10-ACA0-36FC9935331E}"/>
    <cellStyle name="style1619802204327" xfId="1126" xr:uid="{62A13D53-3E57-4227-AC5F-172E2F336C81}"/>
    <cellStyle name="style1619802204365" xfId="1116" xr:uid="{5C6E9BDE-BC21-40F8-B5AB-C3B8B6D51D93}"/>
    <cellStyle name="style1619802204396" xfId="1117" xr:uid="{BB283653-521F-4B7E-A33E-3F490F9A5819}"/>
    <cellStyle name="style1619802204427" xfId="1115" xr:uid="{ADBBE1A4-25C6-48E5-A46E-BD1FECE6D4C0}"/>
    <cellStyle name="style1619802204449" xfId="1118" xr:uid="{31E2DDB6-5E53-41A6-B9EF-43AE8EA3CC3D}"/>
    <cellStyle name="style1619802204481" xfId="1127" xr:uid="{51070DE3-E622-4344-9CB5-76C629AB8604}"/>
    <cellStyle name="style1619802204512" xfId="1128" xr:uid="{5F884CD0-6FCA-4A01-A40E-4B96BECAF978}"/>
    <cellStyle name="style1619802204528" xfId="1129" xr:uid="{EF47D9F0-13F3-4E45-A7D0-48E3FF98C63E}"/>
    <cellStyle name="style1619802204550" xfId="1130" xr:uid="{5F5569E7-CF12-44C0-8EF9-7A218E9B3CB5}"/>
    <cellStyle name="style1619802204581" xfId="1137" xr:uid="{1366E654-AAD9-477F-8338-32E65E960CE0}"/>
    <cellStyle name="style1619802204597" xfId="1149" xr:uid="{0FE9487E-EF50-473A-94B6-F3223F95286E}"/>
    <cellStyle name="style1619802204612" xfId="1138" xr:uid="{B598D5E1-975F-46BB-AF4C-1549F1A65D57}"/>
    <cellStyle name="style1619802204643" xfId="1150" xr:uid="{589320E1-1231-4BB4-9973-08B431AA95DA}"/>
    <cellStyle name="style1619802204666" xfId="1161" xr:uid="{0EA6FD45-49DF-4045-882D-0F1B98C485EC}"/>
    <cellStyle name="style1619802204681" xfId="1162" xr:uid="{E6EFCDE0-3830-4CE1-806B-C4BB3F8A8112}"/>
    <cellStyle name="style1619802204712" xfId="1139" xr:uid="{4862B99F-1A5E-4FAB-B114-51ED19C46CE4}"/>
    <cellStyle name="style1619802204738" xfId="1140" xr:uid="{7DBFF0D8-432A-47AF-9370-36C2CC04DDAD}"/>
    <cellStyle name="style1619802204750" xfId="1141" xr:uid="{3E335966-DA7B-4EA8-A086-C53F05D529E2}"/>
    <cellStyle name="style1619802204781" xfId="1142" xr:uid="{CC339AFB-7426-4F38-B4AB-B19CAC60AEBB}"/>
    <cellStyle name="style1619802204797" xfId="1151" xr:uid="{E7DCBBB0-11B2-4852-A337-F63CA780AD3C}"/>
    <cellStyle name="style1619802204812" xfId="1152" xr:uid="{91EC2853-0EC3-43ED-9579-D0D6364AFA35}"/>
    <cellStyle name="style1619802204844" xfId="1153" xr:uid="{9E649F64-0FC1-49B9-AD89-5B328CCA6EE2}"/>
    <cellStyle name="style1619802204866" xfId="1154" xr:uid="{94F633D9-9BB6-4BA5-B235-C4BCBB691142}"/>
    <cellStyle name="style1619802204913" xfId="1163" xr:uid="{5B8E0F94-6345-417A-AD6B-1A2F47BDD484}"/>
    <cellStyle name="style1619802204928" xfId="1164" xr:uid="{4B1EC32E-0613-46DD-A72A-1C212A94691A}"/>
    <cellStyle name="style1619802204950" xfId="1165" xr:uid="{7DEF8E95-19B2-44B3-8988-B6E35810E2E8}"/>
    <cellStyle name="style1619802204982" xfId="1166" xr:uid="{A6871CD7-5946-446D-A505-0A11732EBA42}"/>
    <cellStyle name="style1619802205868" xfId="1173" xr:uid="{F24483FB-9BDA-405A-98BF-46DEB3C6E8F2}"/>
    <cellStyle name="style1619802205899" xfId="1174" xr:uid="{E321520B-1AB8-47BF-A6D4-2A438FB7C8BF}"/>
    <cellStyle name="style1619802205915" xfId="1185" xr:uid="{2BC52185-8593-4657-8CF7-09A75EB542B8}"/>
    <cellStyle name="style1619802205931" xfId="1186" xr:uid="{209783B6-6DB3-49A7-918D-0DC520225915}"/>
    <cellStyle name="style1619802205984" xfId="1176" xr:uid="{C7FF0EB7-5149-45DA-956B-71DA8DB7C223}"/>
    <cellStyle name="style1619802206006" xfId="1177" xr:uid="{F9FE2F15-DD2B-4FF3-BB48-9578C5B1755C}"/>
    <cellStyle name="style1619802206021" xfId="1175" xr:uid="{EF1C9328-20E5-4261-921A-C9895E1420FD}"/>
    <cellStyle name="style1619802206053" xfId="1178" xr:uid="{1F2A954F-3C90-4D5A-93D8-54BAFD1FD271}"/>
    <cellStyle name="style1619802206069" xfId="1187" xr:uid="{AE47A0C7-8D69-409E-ABE3-5C2310BA3F7E}"/>
    <cellStyle name="style1619802206084" xfId="1188" xr:uid="{BD17A579-ABA9-4B4F-9264-DB602E30BB92}"/>
    <cellStyle name="style1619802206115" xfId="1189" xr:uid="{8BEC26C0-8149-4449-A38A-294994B2F80D}"/>
    <cellStyle name="style1619802206131" xfId="1190" xr:uid="{240CDA97-16D9-49D3-9E30-B251072D2260}"/>
    <cellStyle name="style1619802206153" xfId="1197" xr:uid="{E81F7CCA-237D-4F92-B85F-936B37E255EC}"/>
    <cellStyle name="style1619802206184" xfId="1209" xr:uid="{4B44E95F-E0DB-4B6B-BD9F-2B598FE3A0D0}"/>
    <cellStyle name="style1619802206200" xfId="1221" xr:uid="{8D84D72F-1BD5-4172-A8CA-39BC9AA54FB6}"/>
    <cellStyle name="style1619802206216" xfId="1198" xr:uid="{9F9986AC-2EE3-4969-962F-E6D98386026C}"/>
    <cellStyle name="style1619802206247" xfId="1210" xr:uid="{AC3D35D0-B804-4D17-8833-26E02541924B}"/>
    <cellStyle name="style1619802206269" xfId="1222" xr:uid="{E799922A-B632-4A63-A6D9-3ECDA83566CC}"/>
    <cellStyle name="style1619802206285" xfId="1199" xr:uid="{1FA92707-40D1-43C5-A2B3-BC5D626F8C27}"/>
    <cellStyle name="style1619802206316" xfId="1200" xr:uid="{D27262AD-6DA5-4544-B3E8-5CECAE3D2791}"/>
    <cellStyle name="style1619802206332" xfId="1201" xr:uid="{FC0F9871-5D38-44DD-BD0D-C0DF13CA56D6}"/>
    <cellStyle name="style1619802206354" xfId="1202" xr:uid="{C45D8FE4-21E9-4052-A410-94307F6B14B4}"/>
    <cellStyle name="style1619802206369" xfId="1211" xr:uid="{CE1DBA79-1D7E-408A-851F-33A8EC9AC3F6}"/>
    <cellStyle name="style1619802206401" xfId="1212" xr:uid="{F54463F0-E165-426F-8C61-9FA4ACA9C9CF}"/>
    <cellStyle name="style1619802206416" xfId="1213" xr:uid="{329CEF26-1D93-46DE-8F6B-B022C864EDDA}"/>
    <cellStyle name="style1619802206432" xfId="1214" xr:uid="{93BDB223-0BAB-4021-B68C-A5EE89C5CE1F}"/>
    <cellStyle name="style1619802206470" xfId="1223" xr:uid="{BB5C8D0D-B8BF-4C85-A7FF-2ABC6CCB8881}"/>
    <cellStyle name="style1619802206485" xfId="1224" xr:uid="{04438D97-29B9-4606-8F72-796D2588D991}"/>
    <cellStyle name="style1619802206501" xfId="1225" xr:uid="{6098FC22-6FC6-4008-A90A-3C9D9510AF5D}"/>
    <cellStyle name="style1619802206532" xfId="1226" xr:uid="{05872B6E-5283-4130-87C0-F5B99D076168}"/>
    <cellStyle name="style1619802207572" xfId="1227" xr:uid="{8867D9E2-F14E-4B10-9436-9CAF96B3756F}"/>
    <cellStyle name="style1619802207587" xfId="1228" xr:uid="{50ABCF71-49AF-43E2-BD96-04CF55B86F8B}"/>
    <cellStyle name="style1619802207619" xfId="1239" xr:uid="{3E2753AF-3664-4484-849E-7309407250E8}"/>
    <cellStyle name="style1619802207634" xfId="1240" xr:uid="{E22D7514-0DB9-4E7F-8716-583E239DD64A}"/>
    <cellStyle name="style1619802207672" xfId="1230" xr:uid="{84A9D81D-093F-45A4-9AD6-410E2B1BE0D8}"/>
    <cellStyle name="style1619802207703" xfId="1231" xr:uid="{8D220CD9-5A3E-4044-A263-21CB25B508CD}"/>
    <cellStyle name="style1619802207719" xfId="1229" xr:uid="{1324EEDA-3FFE-4586-A770-AFA7DE04DFE5}"/>
    <cellStyle name="style1619802207748" xfId="1232" xr:uid="{CC68F259-4630-4820-82F0-57D976C48C4F}"/>
    <cellStyle name="style1619802207772" xfId="1241" xr:uid="{EBF6CA29-6A1C-4253-8DB1-863C2A9E5EC6}"/>
    <cellStyle name="style1619802207788" xfId="1242" xr:uid="{AF837F5A-BFF3-4674-A4B7-BA45858ECCBA}"/>
    <cellStyle name="style1619802207803" xfId="1243" xr:uid="{3BC75FE1-C504-44E9-ACD8-AAB8E0EBE50D}"/>
    <cellStyle name="style1619802207835" xfId="1244" xr:uid="{E2724B4D-A28D-476F-9E4D-06E8319F6172}"/>
    <cellStyle name="style1619802207857" xfId="1251" xr:uid="{618DC901-D9EF-4B79-A9E2-FD15EC0034C9}"/>
    <cellStyle name="style1619802207873" xfId="1263" xr:uid="{42D1774F-CC6C-4177-BF3E-7025880BA2CC}"/>
    <cellStyle name="style1619802207904" xfId="1252" xr:uid="{5DA5CD0F-0186-4063-88B3-CB8C88014829}"/>
    <cellStyle name="style1619802207919" xfId="1264" xr:uid="{CF990E9C-B1CE-46E6-ADC1-49DABA34EC8C}"/>
    <cellStyle name="style1619802207935" xfId="1275" xr:uid="{4A60E985-4483-4B91-9D1F-EC77DB58A1FA}"/>
    <cellStyle name="style1619802207957" xfId="1276" xr:uid="{A735DC3E-A079-419F-852E-A7C7BA620EC4}"/>
    <cellStyle name="style1619802207988" xfId="1253" xr:uid="{7095A6FD-F723-4B66-8387-10477BB84C92}"/>
    <cellStyle name="style1619802208004" xfId="1254" xr:uid="{B2E468A8-B60C-4E0F-8676-DD2CDF173896}"/>
    <cellStyle name="style1619802208020" xfId="1255" xr:uid="{D6BC72E0-E035-44F7-89AE-14276A04A3B5}"/>
    <cellStyle name="style1619802208051" xfId="1256" xr:uid="{4E0F9B62-1476-4BF8-A737-CE1AB0F9EBBB}"/>
    <cellStyle name="style1619802208073" xfId="1265" xr:uid="{7EE6221E-C1C9-4A2D-908E-AFC321F20F2D}"/>
    <cellStyle name="style1619802208089" xfId="1266" xr:uid="{9C84AE08-D1CF-4936-A8C9-E500B4991F69}"/>
    <cellStyle name="style1619802208104" xfId="1267" xr:uid="{B4E16E71-50BC-44B6-9EA7-D9D14AC2620A}"/>
    <cellStyle name="style1619802208136" xfId="1268" xr:uid="{06EC8C43-8526-4C1C-9C9B-171FA45EBA52}"/>
    <cellStyle name="style1619802208158" xfId="1277" xr:uid="{F27D0B00-E657-44FF-A2FF-2AE61B0AD540}"/>
    <cellStyle name="style1619802208173" xfId="1278" xr:uid="{23A4E377-D7F6-4245-B748-3F83856045E4}"/>
    <cellStyle name="style1619802208189" xfId="1279" xr:uid="{08D38588-067F-49F0-9B72-FD14193C0FF3}"/>
    <cellStyle name="style1619802208220" xfId="1280" xr:uid="{881D1FAD-400E-4F6B-AFF6-698DE0373892}"/>
    <cellStyle name="style1619802209122" xfId="1287" xr:uid="{52F66AF0-72E4-400F-9F80-1A208F1CBABC}"/>
    <cellStyle name="style1619802209153" xfId="1288" xr:uid="{D91B8D28-851C-431C-B60D-635CB538BB97}"/>
    <cellStyle name="style1619802209159" xfId="1299" xr:uid="{05211D3D-F3A0-451D-A876-AF8847ABD13E}"/>
    <cellStyle name="style1619802209191" xfId="1300" xr:uid="{95D80930-C357-4101-8F54-892EACB5E418}"/>
    <cellStyle name="style1619802209238" xfId="1290" xr:uid="{B6C5DB14-1514-42FE-8F3A-4A20AE55531D}"/>
    <cellStyle name="style1619802209260" xfId="1291" xr:uid="{1FE45F70-ECAA-4C91-8F8F-CFDE6A8D4DEF}"/>
    <cellStyle name="style1619802209275" xfId="1289" xr:uid="{11B69950-CF86-4C25-9B1D-78A25AC3EB81}"/>
    <cellStyle name="style1619802209291" xfId="1292" xr:uid="{55B651F4-E512-41A4-9F83-BEDE1DEDFB58}"/>
    <cellStyle name="style1619802209322" xfId="1301" xr:uid="{D0A3C70C-6543-44E0-81AB-30E7BCAB7A60}"/>
    <cellStyle name="style1619802209338" xfId="1302" xr:uid="{935BC8B7-66B0-4E2F-AA38-CDB35D6C79B3}"/>
    <cellStyle name="style1619802209360" xfId="1303" xr:uid="{87930D4C-DE45-4C9B-A22C-FA726D38AF24}"/>
    <cellStyle name="style1619802209391" xfId="1304" xr:uid="{6709B4CD-3345-4BEC-99B0-8AD4F64E7492}"/>
    <cellStyle name="style1619802209407" xfId="1311" xr:uid="{B264A20A-3CC8-4F61-9896-92675C851296}"/>
    <cellStyle name="style1619802209437" xfId="1323" xr:uid="{4035DEE7-1500-41DA-BCCA-F2C834D1350D}"/>
    <cellStyle name="style1619802209460" xfId="1312" xr:uid="{B2D505E3-1129-4516-8118-BB54B57606DB}"/>
    <cellStyle name="style1619802209492" xfId="1324" xr:uid="{4621697F-109C-4F61-9D43-F473D5F403C5}"/>
    <cellStyle name="style1619802209507" xfId="1335" xr:uid="{A9BA0457-E0D5-4728-9F28-EE72EBC46DCA}"/>
    <cellStyle name="style1619802209538" xfId="1336" xr:uid="{B7DC5536-ECF7-4A64-B7F3-B7119D16693F}"/>
    <cellStyle name="style1619802209561" xfId="1313" xr:uid="{F8562040-77E4-449A-9A81-6B947D952A75}"/>
    <cellStyle name="style1619802209576" xfId="1314" xr:uid="{65C003C2-120E-44DC-8F88-872FBCA7E1DC}"/>
    <cellStyle name="style1619802209607" xfId="1315" xr:uid="{F8C8B104-00D2-4F16-9930-B5427FC62391}"/>
    <cellStyle name="style1619802209623" xfId="1316" xr:uid="{489B1A76-C90B-4F61-8581-13E634FD2C34}"/>
    <cellStyle name="style1619802209639" xfId="1325" xr:uid="{BF59046C-F273-42D7-996D-DA3DD4A66ECD}"/>
    <cellStyle name="style1619802209661" xfId="1326" xr:uid="{D45FA5BC-498B-4265-8B6A-EE4049320BF7}"/>
    <cellStyle name="style1619802209692" xfId="1327" xr:uid="{46F36FB5-9763-4C9C-811F-A4ED52A6D954}"/>
    <cellStyle name="style1619802209708" xfId="1328" xr:uid="{D79F69B7-92BB-4C37-B416-3A43952E465B}"/>
    <cellStyle name="style1619802209761" xfId="1337" xr:uid="{D0BD2D8D-5F1E-4CB9-8A8E-0A95FCDA098E}"/>
    <cellStyle name="style1619802209776" xfId="1338" xr:uid="{13BBA6DB-62D9-4A81-BCC8-BF09BCC3413C}"/>
    <cellStyle name="style1619802209792" xfId="1339" xr:uid="{F2DDF616-68B5-4E53-9E05-F354DD2D3475}"/>
    <cellStyle name="style1619802209823" xfId="1340" xr:uid="{CCF81DED-C190-4F4A-9D1B-D4D20D100392}"/>
    <cellStyle name="style1619802210641" xfId="1233" xr:uid="{054671CF-1568-4F2C-9D78-0EB5EDFEFF63}"/>
    <cellStyle name="style1619802210663" xfId="1234" xr:uid="{D228B5A0-C23C-4850-8923-95D44D462E14}"/>
    <cellStyle name="style1619802210679" xfId="1245" xr:uid="{4F1E7FAE-794F-4C6C-AF35-162B7B43168B}"/>
    <cellStyle name="style1619802210710" xfId="1246" xr:uid="{8BF3CD7A-A537-4D66-AB9D-DFC93444CFC9}"/>
    <cellStyle name="style1619802210749" xfId="1236" xr:uid="{E2587CDB-86E3-41D3-B870-B1350585A4D9}"/>
    <cellStyle name="style1619802210763" xfId="1237" xr:uid="{15337031-210F-41C5-BFD8-ADA34D5A37A9}"/>
    <cellStyle name="style1619802210794" xfId="1235" xr:uid="{3A785668-D824-44E6-97E4-FC8330F8BC8A}"/>
    <cellStyle name="style1619802210810" xfId="1238" xr:uid="{C9F598D7-5143-45E1-8781-0F4847DD911A}"/>
    <cellStyle name="style1619802210826" xfId="1247" xr:uid="{D6EBBB65-0116-44C1-98AB-7BF4EE3A1A66}"/>
    <cellStyle name="style1619802210857" xfId="1248" xr:uid="{C9AFDC3B-1929-4F01-8CDF-92FA180B3F74}"/>
    <cellStyle name="style1619802210879" xfId="1249" xr:uid="{1A0027C4-7968-4EAD-BBE5-C2FFE099817F}"/>
    <cellStyle name="style1619802210895" xfId="1250" xr:uid="{CB45A508-595B-412E-874E-8391A2F03219}"/>
    <cellStyle name="style1619802210926" xfId="1257" xr:uid="{1B373513-35ED-47DA-8A8F-1DB73131CAAF}"/>
    <cellStyle name="style1619802210942" xfId="1269" xr:uid="{010F7497-4E33-451E-87B8-E416BD1DC1CA}"/>
    <cellStyle name="style1619802210964" xfId="1258" xr:uid="{8F098C8B-29F9-489F-9448-FE94E0FCA129}"/>
    <cellStyle name="style1619802210979" xfId="1270" xr:uid="{98D14DF7-F6CD-4C0F-A0A3-CBC955AC7873}"/>
    <cellStyle name="style1619802211011" xfId="1281" xr:uid="{8EBD9991-5299-4EEA-945C-E6410F911B13}"/>
    <cellStyle name="style1619802211026" xfId="1282" xr:uid="{BCB61B36-CF9E-43D0-A14F-BA2747366068}"/>
    <cellStyle name="style1619802211042" xfId="1259" xr:uid="{D5AF5346-A007-4F5D-8A8D-C82C86020B19}"/>
    <cellStyle name="style1619802211064" xfId="1260" xr:uid="{A3BCDB44-AB1A-4DF1-ACD3-C2B11788CB13}"/>
    <cellStyle name="style1619802211095" xfId="1261" xr:uid="{69B79D37-7C06-4509-BD6A-B2EC0D3F7CC7}"/>
    <cellStyle name="style1619802211111" xfId="1262" xr:uid="{0619E9C0-94AF-47C0-BF12-AFB699EA9056}"/>
    <cellStyle name="style1619802211127" xfId="1271" xr:uid="{3C1F4CD8-C5EC-41C3-90F3-7162058137EE}"/>
    <cellStyle name="style1619802211158" xfId="1272" xr:uid="{3E2C9345-2558-4A6F-A28A-7BE7056E2C26}"/>
    <cellStyle name="style1619802211180" xfId="1273" xr:uid="{55BEA60D-94EF-4CBC-95D6-59F00C14DE24}"/>
    <cellStyle name="style1619802211196" xfId="1274" xr:uid="{CB649D8E-1FF1-4240-B864-EABC38F14584}"/>
    <cellStyle name="style1619802211211" xfId="1283" xr:uid="{57E6930A-1927-4FD0-8B14-4DB1C3738FF3}"/>
    <cellStyle name="style1619802211242" xfId="1284" xr:uid="{0FEDD9B4-A15B-4954-A388-3D941F940419}"/>
    <cellStyle name="style1619802211265" xfId="1285" xr:uid="{5C2F760A-122E-4CAA-8A9B-6D3B3FBFCC9E}"/>
    <cellStyle name="style1619802211280" xfId="1286" xr:uid="{B7EAB072-7DBB-44A6-A87E-7C6660D9A824}"/>
    <cellStyle name="style1619802212229" xfId="1293" xr:uid="{19B08F25-EE9A-4B26-AE05-D0DB5633AF88}"/>
    <cellStyle name="style1619802212260" xfId="1294" xr:uid="{B00C320D-2BB9-4452-A576-9D6872575A1E}"/>
    <cellStyle name="style1619802212282" xfId="1305" xr:uid="{1ACCB50D-0B1A-4708-AD3E-D454761EA4CD}"/>
    <cellStyle name="style1619802212298" xfId="1306" xr:uid="{7EC67414-50C3-49B6-B8CC-85A06F10E29C}"/>
    <cellStyle name="style1619802212345" xfId="1296" xr:uid="{0D3307C3-C074-4414-B081-30F38371347D}"/>
    <cellStyle name="style1619802212367" xfId="1297" xr:uid="{967CAA42-E50B-4EC3-9BFC-31D6114D4E6A}"/>
    <cellStyle name="style1619802212383" xfId="1295" xr:uid="{6C3A8239-DB4C-4B4E-8CE3-9B0A7887A2A2}"/>
    <cellStyle name="style1619802212414" xfId="1298" xr:uid="{DF1234C5-900E-4B5B-943E-02B6C208754A}"/>
    <cellStyle name="style1619802212445" xfId="1307" xr:uid="{C19F74F3-266C-4AF7-BA07-BB87E1AE7269}"/>
    <cellStyle name="style1619802212467" xfId="1308" xr:uid="{24E6D273-7FB9-41B7-8385-5C4827A6F92A}"/>
    <cellStyle name="style1619802212484" xfId="1309" xr:uid="{2544B1BA-C420-4B9E-A789-9E75EE6DE69C}"/>
    <cellStyle name="style1619802212516" xfId="1310" xr:uid="{46DDB45F-16C7-4296-8ADF-21DAC8E939D3}"/>
    <cellStyle name="style1619802212547" xfId="1317" xr:uid="{26428C25-3C15-491A-AB97-943C838C6F9C}"/>
    <cellStyle name="style1619802212567" xfId="1329" xr:uid="{0552D8E9-523C-43A0-8D33-E15E23B77FC5}"/>
    <cellStyle name="style1619802212583" xfId="1318" xr:uid="{F0FAB043-A93F-4658-A459-B0A39C333ED3}"/>
    <cellStyle name="style1619802212614" xfId="1330" xr:uid="{6AB6E3E2-6A1A-4384-849F-C413056E80DD}"/>
    <cellStyle name="style1619802212630" xfId="1341" xr:uid="{D02FAD0F-ED52-4733-96F9-D960F88F18CD}"/>
    <cellStyle name="style1619802212645" xfId="1342" xr:uid="{E2A04F01-6D49-424E-ACEA-82AB79920661}"/>
    <cellStyle name="style1619802212667" xfId="1319" xr:uid="{BA709F2F-E50F-4396-816E-B57583896A6C}"/>
    <cellStyle name="style1619802212699" xfId="1320" xr:uid="{72110F91-52CD-4742-BD30-17525996FFD8}"/>
    <cellStyle name="style1619802212714" xfId="1321" xr:uid="{EB8707DE-3447-4C35-AF31-7163034B3384}"/>
    <cellStyle name="style1619802212734" xfId="1322" xr:uid="{CA91DE0F-3C1E-4FAA-ACFD-A9F4E804E83C}"/>
    <cellStyle name="style1619802212768" xfId="1331" xr:uid="{759B840E-054C-4D42-B6EF-104A3C6FF451}"/>
    <cellStyle name="style1619802212783" xfId="1332" xr:uid="{18482DEC-9027-408E-B0A9-36E93E15D621}"/>
    <cellStyle name="style1619802212799" xfId="1333" xr:uid="{62FEB3A0-615C-48CF-A8D2-7B9D97732763}"/>
    <cellStyle name="style1619802212830" xfId="1334" xr:uid="{1DB19914-7690-418C-8E67-CCF9F984D525}"/>
    <cellStyle name="style1619802212868" xfId="1343" xr:uid="{BC35F01A-9577-4AEC-89A4-1F4E627C158D}"/>
    <cellStyle name="style1619802212899" xfId="1344" xr:uid="{DABD46F7-93D5-481F-A7AD-7555A4BB34DD}"/>
    <cellStyle name="style1619802212915" xfId="1345" xr:uid="{0A583B71-583E-4296-A30A-F426396F163D}"/>
    <cellStyle name="style1619802212946" xfId="1346" xr:uid="{9CB4B704-A8B7-4331-9410-B1179FE92C77}"/>
    <cellStyle name="style1619802214133" xfId="1347" xr:uid="{903B695F-0391-4F0E-A5D2-9F66EB7065CB}"/>
    <cellStyle name="style1619802214164" xfId="1348" xr:uid="{6DE3D8EF-5586-46D8-BC17-3D18A902B90B}"/>
    <cellStyle name="style1619802214186" xfId="1359" xr:uid="{B41F9F7D-E4C6-403E-B4C5-0C29B1DE8FB1}"/>
    <cellStyle name="style1619802214202" xfId="1360" xr:uid="{569C7D96-6BF1-433D-94A8-C66EA751D9B8}"/>
    <cellStyle name="style1619802214248" xfId="1350" xr:uid="{B254D366-D116-4EB5-BC55-AA102B444ED9}"/>
    <cellStyle name="style1619802214271" xfId="1351" xr:uid="{74758D66-0C86-47E0-ABCE-DDEA2F37FE96}"/>
    <cellStyle name="style1619802214286" xfId="1349" xr:uid="{2B16692C-0F6D-4435-B9DD-19A26D6DBF5C}"/>
    <cellStyle name="style1619802214317" xfId="1352" xr:uid="{08725DF4-E87C-423A-9DCA-6A1DA928480C}"/>
    <cellStyle name="style1619802214333" xfId="1361" xr:uid="{63765BBF-CF1F-408F-8E01-55C125DD7584}"/>
    <cellStyle name="style1619802214349" xfId="1362" xr:uid="{F4239D98-E549-4F5C-A19F-114D4B4F7569}"/>
    <cellStyle name="style1619802214371" xfId="1363" xr:uid="{937A96D8-C629-40EF-85B2-C3F941FDF040}"/>
    <cellStyle name="style1619802214402" xfId="1364" xr:uid="{CA4ED8E2-80A5-4A69-ACF8-07A9B87E9C03}"/>
    <cellStyle name="style1619802214418" xfId="1371" xr:uid="{1B93AE84-F41C-415F-87F9-E698468FB28E}"/>
    <cellStyle name="style1619802214433" xfId="1383" xr:uid="{EC7D85A4-0D0A-45E5-8386-6D7FF9BA056F}"/>
    <cellStyle name="style1619802214465" xfId="1372" xr:uid="{771C939A-DCE5-4FDC-82F4-6F5B9AB575A8}"/>
    <cellStyle name="style1619802214487" xfId="1384" xr:uid="{706B6342-672A-45DF-96B8-493E9EE83926}"/>
    <cellStyle name="style1619802214502" xfId="1395" xr:uid="{3940BAF0-1DF9-41EF-9648-A7EEDEDDB78E}"/>
    <cellStyle name="style1619802214534" xfId="1396" xr:uid="{F263EAA9-FC5F-47CB-B43E-555A50E66FE4}"/>
    <cellStyle name="style1619802214549" xfId="1373" xr:uid="{B31F2918-C614-4D19-826A-2DC2983A0BF3}"/>
    <cellStyle name="style1619802214571" xfId="1374" xr:uid="{0768FBBA-FBAF-42EC-BFA5-4940533D53BB}"/>
    <cellStyle name="style1619802214603" xfId="1375" xr:uid="{886A75B7-1EDD-450C-B6E7-3552F45B1781}"/>
    <cellStyle name="style1619802214618" xfId="1376" xr:uid="{BD6F9CC1-8BA4-4F94-B5D1-6C8DEACF52E4}"/>
    <cellStyle name="style1619802214634" xfId="1385" xr:uid="{BCAE05E1-F47E-4FE4-9F45-45C1780DF3FC}"/>
    <cellStyle name="style1619802214665" xfId="1386" xr:uid="{8249BDC4-D75A-4D92-9F3E-D05A734FF2D5}"/>
    <cellStyle name="style1619802214672" xfId="1387" xr:uid="{9CDD1C7B-15F6-41EA-B80E-BFCA1AA378C1}"/>
    <cellStyle name="style1619802214703" xfId="1388" xr:uid="{3E67E7C0-3365-4CFE-83BD-1E6C1E7F95AA}"/>
    <cellStyle name="style1619802214736" xfId="1397" xr:uid="{82D10E28-6778-440F-B57D-5ED3162903E1}"/>
    <cellStyle name="style1619802214751" xfId="1398" xr:uid="{CC880B6F-B72F-4789-89E8-9071A5F8EDD2}"/>
    <cellStyle name="style1619802214772" xfId="1399" xr:uid="{40B73B8D-3B9A-407C-BBFE-C60361385DB1}"/>
    <cellStyle name="style1619802214788" xfId="1400" xr:uid="{E70F17BB-BC70-4C7D-8C5D-5EA81EDB031C}"/>
    <cellStyle name="style1619802215605" xfId="1353" xr:uid="{9DAB843C-5FFA-40AD-9C94-B79EFD89B58B}"/>
    <cellStyle name="style1619802215636" xfId="1354" xr:uid="{A5589B26-EB1B-400B-9170-1CDDDD176A62}"/>
    <cellStyle name="style1619802215652" xfId="1365" xr:uid="{E45D3ADF-45D3-497B-9C43-90E8AB15B8B3}"/>
    <cellStyle name="style1619802215674" xfId="1366" xr:uid="{AE3BF484-669B-4EF4-8F5A-F207A17C7E51}"/>
    <cellStyle name="style1619802215721" xfId="1356" xr:uid="{2028AB01-2373-4933-965E-E64D98E40A8B}"/>
    <cellStyle name="style1619802215736" xfId="1357" xr:uid="{0A2359DD-D7A8-4C22-AB77-7B19F39929A4}"/>
    <cellStyle name="style1619802215767" xfId="1355" xr:uid="{80FD7ABB-4995-4E05-A83A-0B8625F644DB}"/>
    <cellStyle name="style1619802215790" xfId="1358" xr:uid="{C1BC2D90-829F-49D6-BD9E-3B8BBEC01F0C}"/>
    <cellStyle name="style1619802215805" xfId="1367" xr:uid="{BEE671E9-0691-4500-890C-3C2463CFCE31}"/>
    <cellStyle name="style1619802215821" xfId="1368" xr:uid="{64261625-C9E6-42BE-B2B0-554AD1A7E80C}"/>
    <cellStyle name="style1619802215852" xfId="1369" xr:uid="{6AB729E0-6267-4EDE-8CB6-FA619DE58B76}"/>
    <cellStyle name="style1619802215874" xfId="1370" xr:uid="{52C4A75B-49DE-49E0-BF98-FB7C29EC2F7D}"/>
    <cellStyle name="style1619802215890" xfId="1377" xr:uid="{D07D20C3-363A-4C71-ABBA-3DB37A3B9CD6}"/>
    <cellStyle name="style1619802215921" xfId="1389" xr:uid="{4DC5DD19-9275-4C84-AFF3-CA1F299920E0}"/>
    <cellStyle name="style1619802215937" xfId="1378" xr:uid="{7E4A7108-44D8-4FF5-AA85-8AD848C2EEE6}"/>
    <cellStyle name="style1619802215952" xfId="1390" xr:uid="{F771FE9D-3B1F-452F-B67E-4E08F8E80EA1}"/>
    <cellStyle name="style1619802215975" xfId="1401" xr:uid="{A86E8C14-6B26-4963-B9CF-A402DD599CED}"/>
    <cellStyle name="style1619802216007" xfId="1402" xr:uid="{4F2E9968-ED23-4C8A-8DA1-CFE498EEE0AC}"/>
    <cellStyle name="style1619802216028" xfId="1379" xr:uid="{71E213DB-C8F9-4420-9976-1C62AF81E257}"/>
    <cellStyle name="style1619802216043" xfId="1380" xr:uid="{83182B4E-3C76-4206-B305-069C51243F84}"/>
    <cellStyle name="style1619802216059" xfId="1381" xr:uid="{F8F2273D-7A05-40D5-810E-0EE076071DEA}"/>
    <cellStyle name="style1619802216090" xfId="1382" xr:uid="{A24E2A2C-7051-4EBA-A597-DB0DE9362927}"/>
    <cellStyle name="style1619802216106" xfId="1391" xr:uid="{5AABC7BF-6BA3-4263-A913-A1E480C323C6}"/>
    <cellStyle name="style1619802216122" xfId="1392" xr:uid="{BF873030-44ED-4CB5-8555-F10A304179C6}"/>
    <cellStyle name="style1619802216153" xfId="1393" xr:uid="{5EAC240F-F76E-4813-896C-13403CBECA12}"/>
    <cellStyle name="style1619802216175" xfId="1394" xr:uid="{CED659AC-EF78-46CB-B5CC-2491695E1EB0}"/>
    <cellStyle name="style1619802216206" xfId="1403" xr:uid="{6D82FB7D-D581-4BFC-9FCE-FFE58DBCFBF7}"/>
    <cellStyle name="style1619802216222" xfId="1404" xr:uid="{A02F8E5D-3F58-43E8-8705-EA79AE0A2D96}"/>
    <cellStyle name="style1619802216237" xfId="1405" xr:uid="{C1CE7D8D-E69C-48F5-86C3-86C05CCC85E0}"/>
    <cellStyle name="style1619802216269" xfId="1406" xr:uid="{456AF1AE-9837-417C-AF93-BE568020FA7B}"/>
    <cellStyle name="style1619802217769" xfId="1553" xr:uid="{F94B50DC-D440-49DF-8C3F-3E0119B762B0}"/>
    <cellStyle name="style1619802217793" xfId="1554" xr:uid="{C4C3B363-D3C9-43E4-8817-037889E58776}"/>
    <cellStyle name="style1619802217809" xfId="1552" xr:uid="{EEA26E26-2EB9-43C8-90DB-02590C890ECE}"/>
    <cellStyle name="style1619802217840" xfId="1555" xr:uid="{5DDEFB67-12B3-43BD-9B0D-78414E65C007}"/>
    <cellStyle name="style1619802217856" xfId="1556" xr:uid="{F63C0E80-9495-43FF-9956-0DD15C5650D9}"/>
    <cellStyle name="style1619802217878" xfId="1557" xr:uid="{9A566C52-330F-4D63-BA28-EF821D7F311E}"/>
    <cellStyle name="style1619802217894" xfId="1558" xr:uid="{0BE31190-81CE-4341-BD79-45927DB6646A}"/>
    <cellStyle name="style1619802217925" xfId="1559" xr:uid="{DE13153C-0983-4EEF-B476-E377E2F108EA}"/>
    <cellStyle name="style1619802217941" xfId="1561" xr:uid="{2BB95F47-EFF2-401F-9ACC-F2ED356C531A}"/>
    <cellStyle name="style1619802217972" xfId="1562" xr:uid="{52C3EF4A-4D90-4783-A5BC-06C6751B9CF3}"/>
    <cellStyle name="style1619802217994" xfId="1564" xr:uid="{2D2B86C7-083C-4081-ADE3-DDC804673A13}"/>
    <cellStyle name="style1619802218009" xfId="1565" xr:uid="{9CCF8A56-245D-42AD-8519-4A5579932356}"/>
    <cellStyle name="style1619802218041" xfId="1560" xr:uid="{4A63F248-DE4C-4C2A-9F13-5A63EFD06094}"/>
    <cellStyle name="style1619802218056" xfId="1563" xr:uid="{7ACD7E3B-694C-4E54-824C-110187E10F0F}"/>
    <cellStyle name="style1619802218079" xfId="1566" xr:uid="{DE83433C-D224-4C11-A030-5A3BC8B3E056}"/>
    <cellStyle name="style1619802218125" xfId="1568" xr:uid="{35A06CB9-D2AA-4FD1-96F5-BF5A0FDB67E9}"/>
    <cellStyle name="style1619802218141" xfId="1569" xr:uid="{F0BF35A9-35DA-4E8A-BE9A-ACB1143EE0CF}"/>
    <cellStyle name="style1619802218172" xfId="1567" xr:uid="{52BE1228-747F-4160-BB1C-F009C1BB1012}"/>
    <cellStyle name="style1619802219234" xfId="1407" xr:uid="{EF0C986E-7C2D-4DC5-B709-144BA63296DD}"/>
    <cellStyle name="style1619802219250" xfId="1408" xr:uid="{35238B61-2C79-4C4F-834E-4448B3213240}"/>
    <cellStyle name="style1619802219281" xfId="1419" xr:uid="{C9C1A83B-27FC-4BCA-9A87-B19EA58548B5}"/>
    <cellStyle name="style1619802219296" xfId="1420" xr:uid="{D90CE2BB-11EB-4031-AF1D-8AA04D428DBD}"/>
    <cellStyle name="style1619802219343" xfId="1410" xr:uid="{C7887894-5619-48CD-B28D-D3975E980AA8}"/>
    <cellStyle name="style1619802219359" xfId="1411" xr:uid="{DBFB71B3-F6B6-4999-BBFA-50BCD8242A0C}"/>
    <cellStyle name="style1619802219381" xfId="1409" xr:uid="{AC0E999B-C3B6-4FFC-B107-B523229F8B9B}"/>
    <cellStyle name="style1619802219412" xfId="1412" xr:uid="{B69CB272-22A7-4BC3-99A1-8A2D8347B9A2}"/>
    <cellStyle name="style1619802219428" xfId="1421" xr:uid="{0EDF05CB-3547-43FF-958F-4860D4A2115C}"/>
    <cellStyle name="style1619802219444" xfId="1422" xr:uid="{553D15FF-3AAC-4301-8805-1B7CF4BEEB7A}"/>
    <cellStyle name="style1619802219475" xfId="1423" xr:uid="{0289ABC4-802A-4F3C-B075-4C50661B143C}"/>
    <cellStyle name="style1619802219497" xfId="1424" xr:uid="{56C80ED6-E8D0-4C0E-8BB0-82CFFAB2166A}"/>
    <cellStyle name="style1619802219513" xfId="1431" xr:uid="{86C487F8-9191-4CAF-9387-47B3AD7ACDEF}"/>
    <cellStyle name="style1619802219528" xfId="1443" xr:uid="{9A33DC50-E387-4F8C-9D1B-E7C40F8D1AB4}"/>
    <cellStyle name="style1619802219560" xfId="1432" xr:uid="{16E8C583-E8D3-42C8-B0F2-9C5D204035A3}"/>
    <cellStyle name="style1619802219582" xfId="1444" xr:uid="{EC7882D8-B956-460D-90AB-F7F0A1FB53F8}"/>
    <cellStyle name="style1619802219597" xfId="1455" xr:uid="{7968FE02-D37E-4843-B9B9-A53E4086B47B}"/>
    <cellStyle name="style1619802219629" xfId="1456" xr:uid="{4A20412C-1EDA-4DDA-8FAE-FE536C824215}"/>
    <cellStyle name="style1619802219644" xfId="1433" xr:uid="{7BFA16FE-610F-4916-B395-447658A04BF7}"/>
    <cellStyle name="style1619802219660" xfId="1434" xr:uid="{26035447-480E-4549-9DB0-50321B54FEFD}"/>
    <cellStyle name="style1619802219682" xfId="1435" xr:uid="{20F4EAB9-13CA-4FE5-9B0C-2258B0555608}"/>
    <cellStyle name="style1619802219713" xfId="1436" xr:uid="{B35ED977-5D89-4BEA-91B4-B7991B2FCDA4}"/>
    <cellStyle name="style1619802219729" xfId="1445" xr:uid="{90793858-479A-4D20-8D81-67913953DDC7}"/>
    <cellStyle name="style1619802219755" xfId="1446" xr:uid="{8F3002FD-BB21-4A73-A6A7-4407EB7E5726}"/>
    <cellStyle name="style1619802219770" xfId="1447" xr:uid="{AA73BB5A-7532-49B8-97C2-B1CA232CB8A1}"/>
    <cellStyle name="style1619802219798" xfId="1448" xr:uid="{C4D95CBF-6906-4952-8AE8-191100487B30}"/>
    <cellStyle name="style1619802219829" xfId="1457" xr:uid="{C4349F27-87ED-4B8B-9B55-A545E9D527A3}"/>
    <cellStyle name="style1619802219845" xfId="1458" xr:uid="{EB5C332E-27DA-4143-AEB6-964BF291BEE0}"/>
    <cellStyle name="style1619802219860" xfId="1459" xr:uid="{6103BF35-6BBD-4EFA-BC43-2D52F26D71D6}"/>
    <cellStyle name="style1619802219882" xfId="1460" xr:uid="{B40A9450-9370-4E22-923C-45D69C1F7FAB}"/>
    <cellStyle name="style1619802220815" xfId="1413" xr:uid="{D3C535A5-1995-4326-8081-476D7E2EF382}"/>
    <cellStyle name="style1619802220847" xfId="1414" xr:uid="{E036B37D-6B3A-45EB-A0A6-9702440A0DCA}"/>
    <cellStyle name="style1619802220862" xfId="1425" xr:uid="{ED588E7B-6C06-4737-B781-D339D870C8D5}"/>
    <cellStyle name="style1619802220884" xfId="1426" xr:uid="{D7ABEDC8-AB5F-429C-9DED-D72BB1DB8EFD}"/>
    <cellStyle name="style1619802220931" xfId="1416" xr:uid="{D7C4CD09-F33F-437F-B205-5110A2C8EFAF}"/>
    <cellStyle name="style1619802220947" xfId="1417" xr:uid="{08CD81A5-02F7-4494-88BE-9CEE4D621410}"/>
    <cellStyle name="style1619802220978" xfId="1415" xr:uid="{B722D1E0-908D-4C23-B9BB-BA8B7A781A83}"/>
    <cellStyle name="style1619802221000" xfId="1418" xr:uid="{9177737B-AC6E-4A93-B2EF-76763A8310F7}"/>
    <cellStyle name="style1619802221016" xfId="1427" xr:uid="{B2940306-D17D-4080-A722-7CDF97B99B21}"/>
    <cellStyle name="style1619802221032" xfId="1428" xr:uid="{843781C5-55BF-4E1C-91D8-438E44D2D1AD}"/>
    <cellStyle name="style1619802221063" xfId="1429" xr:uid="{8FA22BB1-2650-4CA3-86C6-D36A20844CE5}"/>
    <cellStyle name="style1619802221085" xfId="1430" xr:uid="{7C8BC3B4-E33C-4347-B2AC-8867B104FD7B}"/>
    <cellStyle name="style1619802221101" xfId="1437" xr:uid="{032B8C0E-BAA5-4F25-9C26-9316CEE8E781}"/>
    <cellStyle name="style1619802221132" xfId="1449" xr:uid="{6D82A014-2829-4A56-BBA7-D9FD325524C2}"/>
    <cellStyle name="style1619802221147" xfId="1438" xr:uid="{EB9DF359-2E39-4DE2-B992-418F506522D4}"/>
    <cellStyle name="style1619802221163" xfId="1450" xr:uid="{794CA733-60A6-4229-87E6-A26E29997010}"/>
    <cellStyle name="style1619802221185" xfId="1461" xr:uid="{D63E1E51-120E-4DB0-B468-7C77AB518E61}"/>
    <cellStyle name="style1619802221216" xfId="1462" xr:uid="{583623D3-99E3-408D-8423-D9142F4EADC6}"/>
    <cellStyle name="style1619802221232" xfId="1439" xr:uid="{5CD4D48E-DA95-43CD-928C-8B788E399F5C}"/>
    <cellStyle name="style1619802221263" xfId="1440" xr:uid="{2DEEB399-77FF-48A6-8FB6-645B016F0A97}"/>
    <cellStyle name="style1619802221279" xfId="1441" xr:uid="{235A3FEA-47FB-4C7D-A157-F4BE2D57A062}"/>
    <cellStyle name="style1619802221301" xfId="1442" xr:uid="{1D5D6055-0879-4744-B540-E35820AB1D33}"/>
    <cellStyle name="style1619802221317" xfId="1451" xr:uid="{BB162E4B-6874-4FE7-AEC9-CF6560EC14CB}"/>
    <cellStyle name="style1619802221348" xfId="1452" xr:uid="{0156FEC8-9F03-4FBB-AB02-1BBC22EA9EFA}"/>
    <cellStyle name="style1619802221364" xfId="1453" xr:uid="{2F6598C4-5EA2-44DF-BF4D-1FC6AD32B0A6}"/>
    <cellStyle name="style1619802221386" xfId="1454" xr:uid="{735DEB52-53A9-4614-B594-35A2CACA07D8}"/>
    <cellStyle name="style1619802221417" xfId="1463" xr:uid="{56400C75-7D96-422A-A6CC-368E3FD16E9D}"/>
    <cellStyle name="style1619802221448" xfId="1464" xr:uid="{244A0807-FFE5-41FC-9018-5D01E640EEE4}"/>
    <cellStyle name="style1619802221464" xfId="1465" xr:uid="{A7DCC6A7-6869-4BBA-A94F-0B0DF3BB3F67}"/>
    <cellStyle name="style1619802221486" xfId="1466" xr:uid="{249CA054-9F65-4ED9-889E-4E9B4299C54F}"/>
    <cellStyle name="style1619867607430" xfId="1991" xr:uid="{CDDA53CF-C6CE-487D-AD49-AA7250849442}"/>
    <cellStyle name="style1619867607452" xfId="1990" xr:uid="{AD8DD6ED-D8BA-4BC2-9013-A1F73B0D83B2}"/>
    <cellStyle name="style1619867607483" xfId="1996" xr:uid="{03BFF115-1B0B-4FF6-82F8-7C0C2E5E52F1}"/>
    <cellStyle name="style1619867607499" xfId="2002" xr:uid="{FA059B58-E30E-41AE-8836-5F04CBE96DA8}"/>
    <cellStyle name="style1619867607530" xfId="1997" xr:uid="{1D8FE1E4-49F5-482B-B1DD-4B2B69F2CFA5}"/>
    <cellStyle name="style1619867607577" xfId="2003" xr:uid="{D1450077-E90E-46E0-A4EA-069F77FDCCE1}"/>
    <cellStyle name="style1619867607608" xfId="2008" xr:uid="{F956953F-6591-4BD8-BD43-E86DC7B47DDC}"/>
    <cellStyle name="style1619867607637" xfId="2014" xr:uid="{87090564-2209-4174-874A-A73E525194AF}"/>
    <cellStyle name="style1619867607668" xfId="2024" xr:uid="{682C0C99-2C81-4AEB-8BA8-B6C7D3227040}"/>
    <cellStyle name="style1619867607699" xfId="2009" xr:uid="{24AC683F-987C-4E93-9368-A0D281D274B9}"/>
    <cellStyle name="style1619867607715" xfId="2015" xr:uid="{858097EF-764F-4D48-9BBE-85863B9F9AB9}"/>
    <cellStyle name="style1619867607737" xfId="2025" xr:uid="{AAA57096-ED1C-4C48-9745-20F71FA707D1}"/>
    <cellStyle name="style1619867607753" xfId="2026" xr:uid="{19A04DC1-5E71-42C7-B7EE-68B30CF5CCF8}"/>
    <cellStyle name="style1619867607784" xfId="2027" xr:uid="{26CC0231-26FD-4E2E-B428-755E62760CA4}"/>
    <cellStyle name="style1619867607815" xfId="2033" xr:uid="{540CF6F5-E9CB-428D-8E75-07FAD5B1874C}"/>
    <cellStyle name="style1619867607831" xfId="2047" xr:uid="{81C8CC40-7A03-49DF-BF77-5563408971AD}"/>
    <cellStyle name="style1619867607884" xfId="2049" xr:uid="{E8FF10D0-8073-4AD2-92BC-7F6824EEBFE2}"/>
    <cellStyle name="style1619867607900" xfId="2050" xr:uid="{EABAD5E9-C5F9-4A03-AF05-3F6B7F2016A0}"/>
    <cellStyle name="style1619867607931" xfId="2048" xr:uid="{CF4CE740-BABA-4822-8FAD-1272880CB03F}"/>
    <cellStyle name="style1619867607953" xfId="2051" xr:uid="{5F763911-C238-4970-B607-4A9E50381468}"/>
    <cellStyle name="style1619867607969" xfId="2052" xr:uid="{6643F783-6284-418B-A119-61FD164750E8}"/>
    <cellStyle name="style1619867608000" xfId="2053" xr:uid="{884C3349-8C10-4664-8631-34C9B2E539C9}"/>
    <cellStyle name="style1619867608054" xfId="2054" xr:uid="{8B608E04-D4EE-4B3F-9362-5E10897FF775}"/>
    <cellStyle name="style1619867608069" xfId="2055" xr:uid="{3F66A838-5E5E-45BF-88F6-3D60698F1CC2}"/>
    <cellStyle name="style1619867608085" xfId="2056" xr:uid="{A226DBAA-3D34-48A8-85FC-C14866B39931}"/>
    <cellStyle name="style1619867608116" xfId="2057" xr:uid="{AA119985-A6A4-48CB-8F8F-A4A66DA26A08}"/>
    <cellStyle name="style1619867608154" xfId="2071" xr:uid="{F444F8D8-1471-4C4D-A4FE-D8570FD58580}"/>
    <cellStyle name="style1619867608169" xfId="2072" xr:uid="{96391F2A-B5B8-4E76-9243-9D9EBD133023}"/>
    <cellStyle name="style1619867609193" xfId="1993" xr:uid="{EA05F34D-6063-4E1A-962D-EA61D28C1DAF}"/>
    <cellStyle name="style1619867609225" xfId="1992" xr:uid="{2EBCFDC7-0FFB-496D-9DC4-4E1C29BC6C6A}"/>
    <cellStyle name="style1619867609271" xfId="1998" xr:uid="{41F4BD25-34C5-4BBA-B380-AF120DF8A237}"/>
    <cellStyle name="style1619867609287" xfId="2004" xr:uid="{72F96C5F-068E-43D1-A5A9-2D9B5B79C585}"/>
    <cellStyle name="style1619867609303" xfId="1999" xr:uid="{CFB78713-0AAE-438E-9147-EF9EDA75285E}"/>
    <cellStyle name="style1619867609356" xfId="2005" xr:uid="{3C0E082D-8F2F-4F10-831E-82647F4ADD43}"/>
    <cellStyle name="style1619867609372" xfId="2010" xr:uid="{0AFB957E-CDB4-46AB-9FF1-C14FE7026954}"/>
    <cellStyle name="style1619867609387" xfId="2016" xr:uid="{087EA85B-1D93-4999-802A-C8878230483D}"/>
    <cellStyle name="style1619867609419" xfId="2020" xr:uid="{FFAD0032-94EA-4A7F-A10B-FCE997353FC6}"/>
    <cellStyle name="style1619867609441" xfId="2011" xr:uid="{8C2E9F12-5442-41CC-8B5F-43BE30DFF59C}"/>
    <cellStyle name="style1619867609456" xfId="2017" xr:uid="{61AA2EBF-34E4-4BCB-A1DB-63B694D4A398}"/>
    <cellStyle name="style1619867609488" xfId="2021" xr:uid="{CE4C31A8-FE64-4AF7-9A92-FD1219290D65}"/>
    <cellStyle name="style1619867609503" xfId="2022" xr:uid="{F6EB4669-E284-4CD3-9108-0ED8F902D763}"/>
    <cellStyle name="style1619867609519" xfId="2023" xr:uid="{F16DC70B-26DA-4DF2-8954-CE23673A3956}"/>
    <cellStyle name="style1619867609541" xfId="2028" xr:uid="{32383575-9377-428C-B956-DB5A807950DA}"/>
    <cellStyle name="style1619867609572" xfId="2035" xr:uid="{BF24A799-C046-478B-A4A6-B26E77FD4127}"/>
    <cellStyle name="style1619867609594" xfId="2036" xr:uid="{CF4085DE-C106-4377-97A6-5F7619DCC3EF}"/>
    <cellStyle name="style1619867609625" xfId="2038" xr:uid="{66918F2D-9474-45B6-8251-270A843CB6A1}"/>
    <cellStyle name="style1619867609657" xfId="2039" xr:uid="{57D6BD5C-B6FD-4640-9A0D-7215C72868F0}"/>
    <cellStyle name="style1619867609672" xfId="2037" xr:uid="{24B40C95-318C-4967-968D-D01FD1C2C446}"/>
    <cellStyle name="style1619867609688" xfId="2040" xr:uid="{67934C8E-7F45-4F38-BB53-9D81F44C40CE}"/>
    <cellStyle name="style1619867609704" xfId="2041" xr:uid="{43EDCD54-6535-45D4-B5D7-F1DDEA62BD06}"/>
    <cellStyle name="style1619867609735" xfId="2042" xr:uid="{43C69605-E119-44F6-8593-7EFC30BEB407}"/>
    <cellStyle name="style1619867609773" xfId="2043" xr:uid="{4B9BDFEF-D4A0-44BD-94A2-B3DE739C92D5}"/>
    <cellStyle name="style1619867609788" xfId="2044" xr:uid="{62C55E3B-55BD-4D85-A805-6AC9063E4B57}"/>
    <cellStyle name="style1619867609820" xfId="2045" xr:uid="{23ACD08D-8285-493A-803E-62CF612E16DF}"/>
    <cellStyle name="style1619867609835" xfId="2046" xr:uid="{8B206A5E-F73A-4914-AA3B-6FE58B2B9546}"/>
    <cellStyle name="style1619867609873" xfId="2069" xr:uid="{2EB6497F-8829-4DBA-827A-1A51A9AC5439}"/>
    <cellStyle name="style1619867609889" xfId="2070" xr:uid="{DC2FC09E-12A0-420E-A243-1D38F9DC15E2}"/>
    <cellStyle name="style1619867611066" xfId="1995" xr:uid="{715F90FD-EE5E-4220-BA81-D257EA2AE482}"/>
    <cellStyle name="style1619867611097" xfId="1994" xr:uid="{C7106EF1-D4C0-4601-8845-09C0F2E7D1DF}"/>
    <cellStyle name="style1619867611112" xfId="2000" xr:uid="{E225B4D2-BB26-4564-9695-475037001CAD}"/>
    <cellStyle name="style1619867611135" xfId="2006" xr:uid="{5953686F-C0B0-4610-BB56-7EEEE8CA9FEC}"/>
    <cellStyle name="style1619867611166" xfId="2001" xr:uid="{8E547B0D-B2FB-4107-AEED-1A96259C11AB}"/>
    <cellStyle name="style1619867611213" xfId="2007" xr:uid="{8E7E2F45-5248-42DB-B75E-8A6C0DC5CC6C}"/>
    <cellStyle name="style1619867611235" xfId="2012" xr:uid="{26186BE0-86A0-496E-B467-DC81E7C37639}"/>
    <cellStyle name="style1619867611250" xfId="2018" xr:uid="{08130628-3BA7-4643-B92D-DD676FB18E67}"/>
    <cellStyle name="style1619867611282" xfId="2029" xr:uid="{3EEA4820-7140-4A94-A406-696305157C6E}"/>
    <cellStyle name="style1619867611297" xfId="2013" xr:uid="{A9CD2C18-0D66-4483-8BD8-50999D0CBF2E}"/>
    <cellStyle name="style1619867611329" xfId="2019" xr:uid="{00B7D429-9259-48BD-836B-74A2E7A234B3}"/>
    <cellStyle name="style1619867611351" xfId="2030" xr:uid="{AC8D8E66-1A72-4F72-9924-9A327A70AA65}"/>
    <cellStyle name="style1619867611366" xfId="2031" xr:uid="{22A7BA69-53C3-4D73-913C-F607A677D807}"/>
    <cellStyle name="style1619867611398" xfId="2032" xr:uid="{55F54610-5E2E-49D6-A618-2992FB943FEE}"/>
    <cellStyle name="style1619867611429" xfId="2034" xr:uid="{191578F1-0AB2-4E5A-9750-7011C9AD9CAC}"/>
    <cellStyle name="style1619867611451" xfId="2058" xr:uid="{E138ADAD-3988-4B5B-9E1D-88998494E4A9}"/>
    <cellStyle name="style1619867611498" xfId="2060" xr:uid="{F834BAF8-9DD5-45A3-A10A-E6395A03DA02}"/>
    <cellStyle name="style1619867611513" xfId="2061" xr:uid="{E01E67EB-C7B3-4F99-8D87-4A6E3635FC5A}"/>
    <cellStyle name="style1619867611536" xfId="2059" xr:uid="{CE9C8106-5E09-4448-92B0-E1A88A45DD04}"/>
    <cellStyle name="style1619867611551" xfId="2062" xr:uid="{94D78670-86FE-41A1-B9DA-75A50CF8F605}"/>
    <cellStyle name="style1619867611579" xfId="2063" xr:uid="{DF22F220-1056-41F8-BECE-07F715C426E2}"/>
    <cellStyle name="style1619867611595" xfId="2064" xr:uid="{D9FC90CB-8193-4CBF-B256-3D2C4AFD0C89}"/>
    <cellStyle name="style1619867611636" xfId="2065" xr:uid="{BE2CBEAB-62F4-4149-98CA-9C49094D51D5}"/>
    <cellStyle name="style1619867611667" xfId="2066" xr:uid="{168ACF74-0A57-4C02-9A79-19390ED65A06}"/>
    <cellStyle name="style1619867611683" xfId="2067" xr:uid="{B0CA7E23-2C59-4D65-9F44-2E6591A46B76}"/>
    <cellStyle name="style1619867611698" xfId="2068" xr:uid="{D5BB1F95-AC0A-4F37-8B0B-A60D9015BD36}"/>
    <cellStyle name="style1619867611736" xfId="2073" xr:uid="{F7FF15F7-3FC8-40BA-ACF0-32442EAD02F2}"/>
    <cellStyle name="style1619867611752" xfId="2074" xr:uid="{75A4A55C-A970-434B-84BE-7C15C953CA81}"/>
    <cellStyle name="style1619867620601" xfId="1570" xr:uid="{3A13A8AA-D94D-4013-BAFE-76F7994C1679}"/>
    <cellStyle name="style1619867620632" xfId="1571" xr:uid="{D2FD2C3B-9699-489F-889B-19C1B456BFC2}"/>
    <cellStyle name="style1619867620648" xfId="1582" xr:uid="{1D0A6C18-FFE3-4CFF-A0E6-643A780AB7B9}"/>
    <cellStyle name="style1619867620671" xfId="1583" xr:uid="{C529DD1E-156C-4832-A8A3-D7916D5CD0EB}"/>
    <cellStyle name="style1619867620718" xfId="1573" xr:uid="{84D4495A-EC0E-465C-A6EE-4E655117A6A4}"/>
    <cellStyle name="style1619867620733" xfId="1574" xr:uid="{F9593B8E-DDF4-4068-BECB-AC4EF248DC36}"/>
    <cellStyle name="style1619867620764" xfId="1572" xr:uid="{05B54B66-7F94-42DA-8ADD-3FE80DA82CB5}"/>
    <cellStyle name="style1619867620787" xfId="1575" xr:uid="{E30A3009-8D66-4695-BAD6-286739300D0B}"/>
    <cellStyle name="style1619867620802" xfId="1584" xr:uid="{C7FD49F0-12EF-478B-8548-34C619BE80B9}"/>
    <cellStyle name="style1619867620833" xfId="1585" xr:uid="{B92843A2-AB53-4D71-B2C3-D0A968B2ABEA}"/>
    <cellStyle name="style1619867620849" xfId="1586" xr:uid="{8F2D1ED0-EA08-4077-A18B-1DB17340420F}"/>
    <cellStyle name="style1619867620871" xfId="1587" xr:uid="{AFB3F7AF-FD64-4961-ABD6-CB2BF50DA85E}"/>
    <cellStyle name="style1619867620887" xfId="1594" xr:uid="{0D949039-6B29-4CC6-9A7C-9A3B0B1534DE}"/>
    <cellStyle name="style1619867620918" xfId="1606" xr:uid="{69342F1C-C07A-4215-8428-13D4AA992601}"/>
    <cellStyle name="style1619867620949" xfId="1595" xr:uid="{621F0AA0-7C04-4F56-B1F6-A1A520B53E58}"/>
    <cellStyle name="style1619867620972" xfId="1607" xr:uid="{E05A2AF4-3D44-42A6-989A-C7185A6BDDC1}"/>
    <cellStyle name="style1619867620987" xfId="1618" xr:uid="{B8FA1E0C-B621-40DB-946C-B15C4FA59658}"/>
    <cellStyle name="style1619867621018" xfId="1619" xr:uid="{33670B07-5E8B-4B3D-8169-A9C8BB035998}"/>
    <cellStyle name="style1619867621034" xfId="1596" xr:uid="{3696CC4D-F4D0-4266-B962-BF3E885E5F80}"/>
    <cellStyle name="style1619867621072" xfId="1597" xr:uid="{36E48D3F-7759-4464-96A7-AA9ECE78B068}"/>
    <cellStyle name="style1619867621087" xfId="1598" xr:uid="{F99431B4-4665-45F9-AE59-8D607630C260}"/>
    <cellStyle name="style1619867621119" xfId="1599" xr:uid="{B1082E46-0E1C-45A9-8966-B37EC5DBE5D1}"/>
    <cellStyle name="style1619867621134" xfId="1608" xr:uid="{1D899E3F-01A2-4B99-979E-48952FB8AC29}"/>
    <cellStyle name="style1619867621166" xfId="1609" xr:uid="{10252C37-80B6-4959-9750-57EE232B78A0}"/>
    <cellStyle name="style1619867621188" xfId="1610" xr:uid="{AD0D4E56-A52C-4F47-B885-1DE0A2F55CA3}"/>
    <cellStyle name="style1619867621203" xfId="1611" xr:uid="{0B7F763E-940F-4020-A132-D14C46862BA4}"/>
    <cellStyle name="style1619867621235" xfId="1620" xr:uid="{859439B8-C9EF-4A28-90EC-89D0AFEAE164}"/>
    <cellStyle name="style1619867621272" xfId="1621" xr:uid="{5C8FC367-FA3C-4912-9820-4C890DCC580A}"/>
    <cellStyle name="style1619867621288" xfId="1622" xr:uid="{0223273B-D2B2-47EA-875A-CA55BC023083}"/>
    <cellStyle name="style1619867621319" xfId="1623" xr:uid="{1EDBC362-0E13-41AF-928C-4A830FB98E35}"/>
    <cellStyle name="style1619867622152" xfId="1630" xr:uid="{800B9650-4C21-4656-AB0F-96862716EF45}"/>
    <cellStyle name="style1619867622174" xfId="1631" xr:uid="{F804708F-C7C9-4744-B21E-ABD57C9A2CE8}"/>
    <cellStyle name="style1619867622205" xfId="1642" xr:uid="{45167B8D-4559-4579-BA1B-2CFD162F22FF}"/>
    <cellStyle name="style1619867622221" xfId="1643" xr:uid="{94CEB340-0E9B-4003-9B7E-1D1375C7B584}"/>
    <cellStyle name="style1619867622274" xfId="1633" xr:uid="{C4EA21AD-4909-452D-926C-68BD95C481FE}"/>
    <cellStyle name="style1619867622290" xfId="1634" xr:uid="{67A3D500-307D-4FAE-A8A5-E01E7BEF47D5}"/>
    <cellStyle name="style1619867622305" xfId="1632" xr:uid="{68508AA8-2E6A-4CFF-BD8C-160DA320B114}"/>
    <cellStyle name="style1619867622337" xfId="1635" xr:uid="{2CB891F8-1E66-4734-9E49-359BBA27FDAB}"/>
    <cellStyle name="style1619867622352" xfId="1644" xr:uid="{D9DEB15E-0C3E-43F3-9AAA-2A0D7E6C8C86}"/>
    <cellStyle name="style1619867622374" xfId="1645" xr:uid="{1142E4BB-AB77-4E0C-9C00-3E64A23E2FAD}"/>
    <cellStyle name="style1619867622390" xfId="1646" xr:uid="{3BCD4B7A-CF0E-48CE-996B-A5D545850E0C}"/>
    <cellStyle name="style1619867622421" xfId="1647" xr:uid="{4766CED8-FB7B-4DC6-8533-85EC4A8CA2B6}"/>
    <cellStyle name="style1619867622437" xfId="1654" xr:uid="{E9578008-F480-42EC-B2DD-D3FC112A084E}"/>
    <cellStyle name="style1619867622468" xfId="1666" xr:uid="{50FA95E4-C6A6-4F68-BE49-E1320FD893A3}"/>
    <cellStyle name="style1619867622475" xfId="1655" xr:uid="{8753124E-FDD5-483F-8F62-5E2F4CA6540C}"/>
    <cellStyle name="style1619867622506" xfId="1667" xr:uid="{E3ECE59E-42A4-414E-8290-68F14B97C41F}"/>
    <cellStyle name="style1619867622521" xfId="1678" xr:uid="{96BDD26C-3889-4564-9722-0E9843F185BD}"/>
    <cellStyle name="style1619867622553" xfId="1679" xr:uid="{98341C18-CBAB-4BAF-BE83-4558D5CE74D4}"/>
    <cellStyle name="style1619867622575" xfId="1656" xr:uid="{79C2AA24-E510-4931-9824-110E67DDBF38}"/>
    <cellStyle name="style1619867622586" xfId="1657" xr:uid="{0DC7D015-49FD-443F-A1F1-B29579BFB476}"/>
    <cellStyle name="style1619867622618" xfId="1658" xr:uid="{20F95901-D451-4768-B94E-75116F575BF1}"/>
    <cellStyle name="style1619867622626" xfId="1659" xr:uid="{B610A381-8981-40D2-9D6E-AAF40944F7A0}"/>
    <cellStyle name="style1619867622657" xfId="1668" xr:uid="{761F553B-0475-4743-9032-36314841227E}"/>
    <cellStyle name="style1619867622675" xfId="1669" xr:uid="{D2B6010F-FA8D-4B8B-8EF6-DF9C70EC989E}"/>
    <cellStyle name="style1619867622691" xfId="1670" xr:uid="{0D11E07E-6460-4F3A-BA13-F62B21D864B2}"/>
    <cellStyle name="style1619867622722" xfId="1671" xr:uid="{862E49A6-6752-4119-9942-38EFB8549229}"/>
    <cellStyle name="style1619867622753" xfId="1680" xr:uid="{FBD6BD84-1B60-4755-A0DF-69C9DA7E064B}"/>
    <cellStyle name="style1619867622775" xfId="1681" xr:uid="{D2F232E4-D4A4-4400-88B0-1B2F82F91A1D}"/>
    <cellStyle name="style1619867622791" xfId="1682" xr:uid="{8A4C2478-7190-4768-9724-0E67182C8CA0}"/>
    <cellStyle name="style1619867622822" xfId="1683" xr:uid="{D4A8B97C-FF85-4E03-88F0-59A38112198B}"/>
    <cellStyle name="style1619867623586" xfId="1690" xr:uid="{8081988D-7D12-4788-93F0-871E42148DA2}"/>
    <cellStyle name="style1619867623602" xfId="1691" xr:uid="{C169DB8F-FF65-46D2-A212-D3F77D65B1FE}"/>
    <cellStyle name="style1619867623633" xfId="1702" xr:uid="{091AF95C-3D6D-4EA5-B6C7-6F3FE294E241}"/>
    <cellStyle name="style1619867623649" xfId="1703" xr:uid="{D4A7CE9A-4774-4942-A4F7-EECF894DBD28}"/>
    <cellStyle name="style1619867623693" xfId="1693" xr:uid="{2DED8416-75EF-4465-8F86-6619577CA0A1}"/>
    <cellStyle name="style1619867623709" xfId="1694" xr:uid="{C058644D-DEEB-4A32-98CD-9923FEE63383}"/>
    <cellStyle name="style1619867623740" xfId="1692" xr:uid="{E0428652-C08E-43F7-B02E-080D93408335}"/>
    <cellStyle name="style1619867623756" xfId="1695" xr:uid="{22D125CB-3C1D-4FF3-B62D-73BBA370B3F3}"/>
    <cellStyle name="style1619867623778" xfId="1704" xr:uid="{624C3BD7-4407-4B74-BB65-A8BD2682D1E8}"/>
    <cellStyle name="style1619867623794" xfId="1705" xr:uid="{606EEFF4-CC36-4F49-BF64-D23E94F28A4F}"/>
    <cellStyle name="style1619867623809" xfId="1706" xr:uid="{E4FDE3DA-9B4D-4690-947F-3CFE0C638815}"/>
    <cellStyle name="style1619867623840" xfId="1707" xr:uid="{AD6E9BEC-AB60-4B61-9F69-E37FC885C73A}"/>
    <cellStyle name="style1619867623856" xfId="1714" xr:uid="{5E639E46-128E-4C79-9220-6BABD7AB00C2}"/>
    <cellStyle name="style1619867623878" xfId="1726" xr:uid="{BEB605FB-F225-4AC0-A014-40AB004AE6C9}"/>
    <cellStyle name="style1619867623909" xfId="1738" xr:uid="{66DA409C-3598-4B16-A901-0933C80E983E}"/>
    <cellStyle name="style1619867623925" xfId="1715" xr:uid="{B4DF74CF-317B-433A-ABF3-FCAAC7EDD811}"/>
    <cellStyle name="style1619867623941" xfId="1727" xr:uid="{C6C8BD7B-73A0-41FF-A6A2-3080B640FA7B}"/>
    <cellStyle name="style1619867623972" xfId="1739" xr:uid="{471944C5-25AF-4FDA-8E3F-8DE4FBD027F4}"/>
    <cellStyle name="style1619867623994" xfId="1716" xr:uid="{DD94FB3B-301F-4DA6-9ECD-4678ACBC1330}"/>
    <cellStyle name="style1619867624010" xfId="1717" xr:uid="{2A052606-2841-4AEE-9838-1887F71F28A2}"/>
    <cellStyle name="style1619867624025" xfId="1718" xr:uid="{6BAC497D-0317-4D1A-833F-5C897C3C65B8}"/>
    <cellStyle name="style1619867624057" xfId="1719" xr:uid="{55FCC7F0-0B20-4B01-99C9-2B68850CB48F}"/>
    <cellStyle name="style1619867624079" xfId="1728" xr:uid="{4F56A7FD-6BB6-4A37-8725-FE1529B97D8A}"/>
    <cellStyle name="style1619867624094" xfId="1729" xr:uid="{1ECC1E49-E36D-4EEC-90E2-EF0CD5E9EE87}"/>
    <cellStyle name="style1619867624110" xfId="1730" xr:uid="{55FBD03B-746A-4E64-A465-A6C7A1F8A661}"/>
    <cellStyle name="style1619867624141" xfId="1731" xr:uid="{6663216C-D956-4484-86C9-B652AD81C1A4}"/>
    <cellStyle name="style1619867624157" xfId="1740" xr:uid="{76B9F24D-796E-42BF-B451-B033A10116E2}"/>
    <cellStyle name="style1619867624179" xfId="1741" xr:uid="{23AEFA52-6D90-429A-A0D4-A96170040396}"/>
    <cellStyle name="style1619867624210" xfId="1742" xr:uid="{00B6E5CC-7FD8-4198-9307-6BC13DA96E64}"/>
    <cellStyle name="style1619867624226" xfId="1743" xr:uid="{626DEF8F-5C41-4BAE-8FB5-5F567ECD7B41}"/>
    <cellStyle name="style1619867625112" xfId="1576" xr:uid="{952749C5-BA63-4A27-97C2-494766F93FA5}"/>
    <cellStyle name="style1619867625144" xfId="1577" xr:uid="{4FE34B5F-6A70-4D3B-A478-62892F33EF1F}"/>
    <cellStyle name="style1619867625157" xfId="1588" xr:uid="{3A99FAB8-F3C3-4E3B-AB8D-A85875B2CB83}"/>
    <cellStyle name="style1619867625181" xfId="1589" xr:uid="{DAEEFB30-045E-47BC-BFD5-8B0E97B19A1E}"/>
    <cellStyle name="style1619867625228" xfId="1579" xr:uid="{BD67DE5B-A315-45D1-84D8-0E49E9B6681F}"/>
    <cellStyle name="style1619867625243" xfId="1580" xr:uid="{0D552F80-855A-4A7D-80E8-943E9A252E8C}"/>
    <cellStyle name="style1619867625259" xfId="1578" xr:uid="{100A85A9-A6D0-40FD-85D4-7CEA2837A5FE}"/>
    <cellStyle name="style1619867625281" xfId="1581" xr:uid="{E56E78A3-BD75-402D-9552-12B8A75AAFAF}"/>
    <cellStyle name="style1619867625312" xfId="1590" xr:uid="{B2ECF510-60EB-4ADB-98D2-A31754AFC1F2}"/>
    <cellStyle name="style1619867625328" xfId="1591" xr:uid="{8135076F-634D-433B-825F-B469ACCE4C0C}"/>
    <cellStyle name="style1619867625344" xfId="1592" xr:uid="{F74C519B-439F-4B66-A680-2523485DF612}"/>
    <cellStyle name="style1619867625375" xfId="1593" xr:uid="{11DE359B-00CA-4995-B812-94ACE93213EC}"/>
    <cellStyle name="style1619867625381" xfId="1600" xr:uid="{2D6EB76D-9A7B-4788-8231-0D27E1C1DE80}"/>
    <cellStyle name="style1619867625413" xfId="1612" xr:uid="{3F707C99-C893-4097-BC50-10D3F4BA34A0}"/>
    <cellStyle name="style1619867625428" xfId="1601" xr:uid="{550EFCB6-0A13-4DD8-B42C-91F623B64E73}"/>
    <cellStyle name="style1619867625460" xfId="1613" xr:uid="{99211259-C0B5-4D32-B152-AEF0423FC10E}"/>
    <cellStyle name="style1619867625482" xfId="1624" xr:uid="{AE1CE7E3-9EC6-4097-9765-4295EDAD1726}"/>
    <cellStyle name="style1619867625497" xfId="1625" xr:uid="{66FB733B-97BE-4A97-B0FA-CBF0474B2040}"/>
    <cellStyle name="style1619867625513" xfId="1602" xr:uid="{439A5F37-9B13-4083-8277-45401C428B4A}"/>
    <cellStyle name="style1619867625544" xfId="1603" xr:uid="{0B617AB4-C52F-414A-8753-8A809AC80946}"/>
    <cellStyle name="style1619867625560" xfId="1604" xr:uid="{83DB3645-8BA6-46E6-92E1-1043440D0D3A}"/>
    <cellStyle name="style1619867625587" xfId="1605" xr:uid="{530F2263-7305-4827-983D-4AF7298B1264}"/>
    <cellStyle name="style1619867625603" xfId="1614" xr:uid="{38B57BC7-0F81-44BB-9027-E83AD5124118}"/>
    <cellStyle name="style1619867625619" xfId="1615" xr:uid="{27DE47E5-5F7D-4F44-84A9-4D1B0DD9DA86}"/>
    <cellStyle name="style1619867625650" xfId="1616" xr:uid="{6B3D2752-9364-4A97-9022-568469C820C9}"/>
    <cellStyle name="style1619867625666" xfId="1617" xr:uid="{823E3C48-79F4-49D0-8703-AD27E0A52014}"/>
    <cellStyle name="style1619867625698" xfId="1626" xr:uid="{264D71ED-1E6D-43ED-A667-C36AC25BE73C}"/>
    <cellStyle name="style1619867625714" xfId="1627" xr:uid="{98DB7EE4-4E72-4DF2-8CA8-1DFB586BD0DD}"/>
    <cellStyle name="style1619867625729" xfId="1628" xr:uid="{D71742FD-098E-4BC3-B72D-F12B0067C017}"/>
    <cellStyle name="style1619867625760" xfId="1629" xr:uid="{AF2AF24F-B13E-4E17-87F1-9A982F397FFF}"/>
    <cellStyle name="style1619867626562" xfId="1636" xr:uid="{5D8C239B-6DF8-4C08-9FB3-8B76CE5F84D1}"/>
    <cellStyle name="style1619867626584" xfId="1637" xr:uid="{762EA467-B25A-4FCC-B0ED-CE9AD5A234CD}"/>
    <cellStyle name="style1619867626603" xfId="1648" xr:uid="{8210BDC3-347C-42E5-8EC9-D71872C0D4FE}"/>
    <cellStyle name="style1619867626619" xfId="1649" xr:uid="{810B4311-A321-4297-AEF0-DAD8D218E11B}"/>
    <cellStyle name="style1619867626666" xfId="1639" xr:uid="{899F2505-3896-4B5C-8AFD-E296801B23A6}"/>
    <cellStyle name="style1619867626684" xfId="1640" xr:uid="{14E756AF-FEA8-48A9-B163-46AD2E952A1F}"/>
    <cellStyle name="style1619867626700" xfId="1638" xr:uid="{36F0B76D-C1D5-421F-8429-FF1230A6E6EB}"/>
    <cellStyle name="style1619867626731" xfId="1641" xr:uid="{5182FD9A-B12D-4176-A394-9400D34BE8A4}"/>
    <cellStyle name="style1619867626747" xfId="1650" xr:uid="{7340E5FF-9EC6-4599-B1A5-E4141B02CA4A}"/>
    <cellStyle name="style1619867626778" xfId="1651" xr:uid="{36DF2891-2203-4DFE-852A-64A636170BE0}"/>
    <cellStyle name="style1619867626800" xfId="1652" xr:uid="{0FDC8429-9CBB-44D0-95A8-0FCB22A956C5}"/>
    <cellStyle name="style1619867626816" xfId="1653" xr:uid="{71F6F832-E8A0-4413-A964-2B83C8C79988}"/>
    <cellStyle name="style1619867626844" xfId="1660" xr:uid="{3B51EC8D-F11D-406C-8887-43EE186A27B6}"/>
    <cellStyle name="style1619867626856" xfId="1672" xr:uid="{DF8C9935-9B30-4123-A4B2-1981C85C7A77}"/>
    <cellStyle name="style1619867626885" xfId="1661" xr:uid="{8588BF84-8EA4-430A-B13B-3E530055CC80}"/>
    <cellStyle name="style1619867626901" xfId="1673" xr:uid="{D72958CE-12F1-4485-82F5-74934A69BEF6}"/>
    <cellStyle name="style1619867626932" xfId="1684" xr:uid="{9F85E2EC-2894-47B7-89BC-971F619E3733}"/>
    <cellStyle name="style1619867626948" xfId="1685" xr:uid="{3E427E7C-7959-4944-A4AA-3E602EBDFC2F}"/>
    <cellStyle name="style1619867626979" xfId="1662" xr:uid="{98FACB76-B6ED-4006-81D6-4F1522ABFEF6}"/>
    <cellStyle name="style1619867627001" xfId="1663" xr:uid="{0514E925-E946-406A-985A-C1413DC7CC8E}"/>
    <cellStyle name="style1619867627017" xfId="1664" xr:uid="{3640F810-15DD-4D17-9E4E-51008D1CA90F}"/>
    <cellStyle name="style1619867627032" xfId="1665" xr:uid="{D0BEE7C5-7A5D-4547-82EE-8A7C71890D7E}"/>
    <cellStyle name="style1619867627063" xfId="1674" xr:uid="{D9C229F2-8788-4006-9E41-F9BE455D41DB}"/>
    <cellStyle name="style1619867627079" xfId="1675" xr:uid="{FC072BC3-49D0-414E-BADB-C19297C96E0B}"/>
    <cellStyle name="style1619867627101" xfId="1676" xr:uid="{7FE304A8-396F-4992-BA39-DCBE8E9D1152}"/>
    <cellStyle name="style1619867627117" xfId="1677" xr:uid="{FCEBC165-F27F-4E12-A32D-060146C7D86E}"/>
    <cellStyle name="style1619867627164" xfId="1686" xr:uid="{2C230F89-1930-48BF-9396-B19701EFFEC8}"/>
    <cellStyle name="style1619867627186" xfId="1687" xr:uid="{0AAF1B56-7757-4136-9934-82CFC084C0C4}"/>
    <cellStyle name="style1619867627202" xfId="1688" xr:uid="{8E395899-C730-4E10-93B7-B603DE0E4CDE}"/>
    <cellStyle name="style1619867627217" xfId="1689" xr:uid="{7732A29A-1495-4E5C-888C-60A1B7322792}"/>
    <cellStyle name="style1619867628135" xfId="1696" xr:uid="{891F2019-B301-4519-9E81-47125D42A5F7}"/>
    <cellStyle name="style1619867628150" xfId="1697" xr:uid="{E0AA8A3E-157D-46FF-A3DC-D574696F3C00}"/>
    <cellStyle name="style1619867628166" xfId="1708" xr:uid="{981E30A4-B516-4F8E-AD53-39DA94FF7670}"/>
    <cellStyle name="style1619867628204" xfId="1709" xr:uid="{B16A370B-76E8-4C85-B310-4C4908B375B3}"/>
    <cellStyle name="style1619867628235" xfId="1699" xr:uid="{FB309E5B-E927-42C8-8086-B7C5FA5D00C4}"/>
    <cellStyle name="style1619867628266" xfId="1700" xr:uid="{50AED5C0-543D-4215-9F2D-486CECBA5054}"/>
    <cellStyle name="style1619867628288" xfId="1698" xr:uid="{32F703B0-0F76-4D08-962B-DE3BB973A590}"/>
    <cellStyle name="style1619867628304" xfId="1701" xr:uid="{62EB9536-3C33-4E76-B6DD-552BCDE34F2E}"/>
    <cellStyle name="style1619867628320" xfId="1710" xr:uid="{DAD71D6B-CD2F-4532-A6B6-9E75CFB594B5}"/>
    <cellStyle name="style1619867628351" xfId="1711" xr:uid="{7A31A336-460A-4189-A5E9-C62D73963526}"/>
    <cellStyle name="style1619867628367" xfId="1712" xr:uid="{18E798B1-BA20-4048-B8EC-C255CB3DE53D}"/>
    <cellStyle name="style1619867628389" xfId="1713" xr:uid="{C0CDB5D8-D483-4F49-A808-E3ADC04E8E18}"/>
    <cellStyle name="style1619867628404" xfId="1720" xr:uid="{6BE009A4-B7C5-4CFC-AF5B-2AA3FC4D2C7C}"/>
    <cellStyle name="style1619867628436" xfId="1732" xr:uid="{2CE5735C-5304-42BD-99B3-8D2A8F034779}"/>
    <cellStyle name="style1619867628451" xfId="1744" xr:uid="{EA1AAB26-57C9-44BD-867B-3DBB77504BFA}"/>
    <cellStyle name="style1619867628467" xfId="1721" xr:uid="{41DD192B-915A-4FF0-82AE-ED3C482AA2A7}"/>
    <cellStyle name="style1619867628489" xfId="1733" xr:uid="{C241A679-B47D-4A84-A03B-121FD192D66A}"/>
    <cellStyle name="style1619867628520" xfId="1745" xr:uid="{48918ABF-FD00-4EB8-B969-98C4ED2806FA}"/>
    <cellStyle name="style1619867628536" xfId="1722" xr:uid="{825A84D3-0B61-4E70-BB27-F687AA216438}"/>
    <cellStyle name="style1619867628552" xfId="1723" xr:uid="{5B63FDBB-3A59-48DB-90D2-7D6601B66C1E}"/>
    <cellStyle name="style1619867628583" xfId="1724" xr:uid="{67574F50-7E03-4B5D-8284-E6D6E3DCF111}"/>
    <cellStyle name="style1619867628605" xfId="1725" xr:uid="{690F5AF7-96E4-40F6-89AC-7E0D94290F4A}"/>
    <cellStyle name="style1619867628621" xfId="1734" xr:uid="{7AD11388-4D28-4F16-A8C9-172057199491}"/>
    <cellStyle name="style1619867628636" xfId="1735" xr:uid="{3002C4D0-ACA7-42A2-862E-8F0A0A07045E}"/>
    <cellStyle name="style1619867628667" xfId="1736" xr:uid="{E9FCB87C-B338-440C-9572-5D460DF49C73}"/>
    <cellStyle name="style1619867628690" xfId="1737" xr:uid="{0E3ED5C0-0DE5-4ED3-9FCB-B5CFD3A18043}"/>
    <cellStyle name="style1619867628721" xfId="1746" xr:uid="{B68FB402-E25B-4B1C-8242-3D14B8F9EC93}"/>
    <cellStyle name="style1619867628737" xfId="1747" xr:uid="{42D3BEC5-4B59-4A57-9EE5-935B5E0EE746}"/>
    <cellStyle name="style1619867628752" xfId="1748" xr:uid="{EC3BDD8C-FEBB-4CFD-BC1B-6A4AAE13EBAD}"/>
    <cellStyle name="style1619867628783" xfId="1749" xr:uid="{69790399-3C81-448F-8495-911D93993DC8}"/>
    <cellStyle name="style1619867629808" xfId="1750" xr:uid="{62E93574-D065-42B1-A518-E072A2214C8E}"/>
    <cellStyle name="style1619867629823" xfId="1751" xr:uid="{495CD1E1-2CEF-4D05-BAC9-BBF57C2D8409}"/>
    <cellStyle name="style1619867629855" xfId="1762" xr:uid="{7D062686-8A63-4A20-88ED-1017A793A2CC}"/>
    <cellStyle name="style1619867629870" xfId="1763" xr:uid="{305F7FC7-D571-4E3C-9A3B-DEB8CFF2823C}"/>
    <cellStyle name="style1619867629908" xfId="1753" xr:uid="{6102376F-FED8-4B24-948A-FCC4F9FA3D3F}"/>
    <cellStyle name="style1619867629939" xfId="1754" xr:uid="{88FA77E9-D7F8-45BC-BCD7-1ABAC6DF9F60}"/>
    <cellStyle name="style1619867629955" xfId="1752" xr:uid="{80479897-3919-42F1-9B7E-8BD9E69B7DC0}"/>
    <cellStyle name="style1619867629993" xfId="1755" xr:uid="{E545E615-0747-4AB7-95F3-55C3F5A67686}"/>
    <cellStyle name="style1619867630008" xfId="1764" xr:uid="{FD88970E-C98C-46CA-836F-F0350DA8A625}"/>
    <cellStyle name="style1619867630024" xfId="1765" xr:uid="{A753BD5B-B699-4F47-AD45-CD870F97FAFE}"/>
    <cellStyle name="style1619867630055" xfId="1766" xr:uid="{D77B1229-DA06-49A2-8728-67F84A10DBA6}"/>
    <cellStyle name="style1619867630071" xfId="1767" xr:uid="{84479985-09C7-48DB-A65E-162568BA278C}"/>
    <cellStyle name="style1619867630093" xfId="1774" xr:uid="{2BEA9396-BD6F-4D25-854E-A098B619E1BF}"/>
    <cellStyle name="style1619867630124" xfId="1786" xr:uid="{DC3E6A47-B281-4C41-8923-D80CA9E4F733}"/>
    <cellStyle name="style1619867630140" xfId="1775" xr:uid="{12308C70-0556-4266-9CEB-FB413ED7BCB2}"/>
    <cellStyle name="style1619867630155" xfId="1787" xr:uid="{77C388EA-3C53-42B2-8235-3B63BA1E1AC5}"/>
    <cellStyle name="style1619867630171" xfId="1798" xr:uid="{FF40B624-8538-4317-9E14-761C96C8634B}"/>
    <cellStyle name="style1619867630193" xfId="1799" xr:uid="{2168DFD5-6BB0-42BE-98DE-593FE39459CF}"/>
    <cellStyle name="style1619867630224" xfId="1776" xr:uid="{F61A7179-2649-437E-B36F-B5B2707D8E25}"/>
    <cellStyle name="style1619867630240" xfId="1777" xr:uid="{77FDC8DF-19C1-44F9-98DE-19F8514F7952}"/>
    <cellStyle name="style1619867630271" xfId="1778" xr:uid="{7F2421F2-A7FD-4F21-8F67-2D5A17615DFD}"/>
    <cellStyle name="style1619867630293" xfId="1779" xr:uid="{64DFF2DA-0C31-4C4E-A47C-1BA93B67A38B}"/>
    <cellStyle name="style1619867630309" xfId="1788" xr:uid="{1F4374C9-557C-4882-B06E-3CA6B5A53972}"/>
    <cellStyle name="style1619867630325" xfId="1789" xr:uid="{8A5AF091-18EB-4C65-A3A7-81D7DE14A7D8}"/>
    <cellStyle name="style1619867630356" xfId="1790" xr:uid="{0CEDB954-7003-47B4-B9B8-0A9E51E08D7F}"/>
    <cellStyle name="style1619867630372" xfId="1791" xr:uid="{B979FD35-2CAC-469E-BD60-367FC46773E3}"/>
    <cellStyle name="style1619867630394" xfId="1800" xr:uid="{FCC62767-B4CB-4CF4-AFFE-5F72292F1B7D}"/>
    <cellStyle name="style1619867630409" xfId="1801" xr:uid="{C4573BFC-064B-4CF7-9CCA-32D4CD6C9526}"/>
    <cellStyle name="style1619867630441" xfId="1802" xr:uid="{D997A5E2-A06D-477F-A285-025A63A30CEC}"/>
    <cellStyle name="style1619867630456" xfId="1803" xr:uid="{CA01F13A-A8F7-46B6-AC9C-8CA5AB145604}"/>
    <cellStyle name="style1619867631312" xfId="1810" xr:uid="{8CAEA67D-5B9B-45C6-A6C3-7856B92E8B6E}"/>
    <cellStyle name="style1619867631343" xfId="1811" xr:uid="{326D479B-8012-4C3B-81EA-FE66626D2235}"/>
    <cellStyle name="style1619867631359" xfId="1822" xr:uid="{8A17ADA3-CD5E-47DE-BE47-DE2B74909DFB}"/>
    <cellStyle name="style1619867631374" xfId="1823" xr:uid="{17319FF1-C603-4A39-B525-0F0018BB4710}"/>
    <cellStyle name="style1619867631428" xfId="1813" xr:uid="{F5CAC7EC-AFAA-4B0A-8AFA-C50A0BB201F2}"/>
    <cellStyle name="style1619867631443" xfId="1814" xr:uid="{847775BE-A781-43B8-9C67-DCA88865A2EE}"/>
    <cellStyle name="style1619867631459" xfId="1812" xr:uid="{4A3350D3-8617-4D85-9FB9-2FB5C85DC089}"/>
    <cellStyle name="style1619867631490" xfId="1815" xr:uid="{CD4DDC0D-81FE-497F-86C3-4C9D24BDD929}"/>
    <cellStyle name="style1619867631512" xfId="1824" xr:uid="{45620C46-4511-47CF-A269-BA34124E01FE}"/>
    <cellStyle name="style1619867631528" xfId="1825" xr:uid="{474175CA-72F7-47A2-BFDA-4953FE1AEDCE}"/>
    <cellStyle name="style1619867631544" xfId="1826" xr:uid="{102958DD-6BBA-4EB4-813B-A4D5D2045462}"/>
    <cellStyle name="style1619867631575" xfId="1827" xr:uid="{23345AC6-A15B-4E09-B282-8CD8874F6776}"/>
    <cellStyle name="style1619867631597" xfId="1834" xr:uid="{C85477E0-677B-4289-BB3F-ED0B28C50F5E}"/>
    <cellStyle name="style1619867631621" xfId="1846" xr:uid="{485553FB-2B58-4289-ADE1-20C74B49A499}"/>
    <cellStyle name="style1619867631637" xfId="1835" xr:uid="{093712C2-C0A7-4A9B-857B-65C2AC8E5CC7}"/>
    <cellStyle name="style1619867631652" xfId="1847" xr:uid="{E8C1AEED-9A7B-471D-BF52-1FEA135C7D37}"/>
    <cellStyle name="style1619867631684" xfId="1858" xr:uid="{06D58F2F-CDCD-4B66-A02E-2AE2C3BE6205}"/>
    <cellStyle name="style1619867631697" xfId="1859" xr:uid="{CA0C0ABA-D99D-4BB8-8F98-E13ED548134E}"/>
    <cellStyle name="style1619867631728" xfId="1836" xr:uid="{F36363B9-3C6D-4620-8DE5-27874E2433A8}"/>
    <cellStyle name="style1619867631744" xfId="1837" xr:uid="{9D333393-8DA3-4164-ADB6-98E32EE894B4}"/>
    <cellStyle name="style1619867631760" xfId="1838" xr:uid="{0675B2D0-BA61-4AF1-8C1D-CC0FB799CD5F}"/>
    <cellStyle name="style1619867631791" xfId="1839" xr:uid="{A0B4F4AC-629E-4CA6-B95D-A70E295C05CD}"/>
    <cellStyle name="style1619867631813" xfId="1848" xr:uid="{C6DF9187-0530-412C-B78B-DF961ACD6AEE}"/>
    <cellStyle name="style1619867631829" xfId="1849" xr:uid="{11F49191-E520-4AFB-8FDF-CA556C3A1267}"/>
    <cellStyle name="style1619867631844" xfId="1850" xr:uid="{B6BD0530-FB08-4EAE-8080-7D5DE6695D28}"/>
    <cellStyle name="style1619867631875" xfId="1851" xr:uid="{ACE7A0D7-570D-45A9-92C9-C69A2062C930}"/>
    <cellStyle name="style1619867631913" xfId="1860" xr:uid="{BCA29875-4712-4BB9-BC8E-AFAABC13F643}"/>
    <cellStyle name="style1619867631929" xfId="1861" xr:uid="{12FED759-8DBC-4351-80B6-9532F971626E}"/>
    <cellStyle name="style1619867631945" xfId="1862" xr:uid="{725469D0-B6A6-414E-BA68-770551CBC5B5}"/>
    <cellStyle name="style1619867631976" xfId="1863" xr:uid="{EA42FE2D-9E5A-4200-9B86-B3EABE03000F}"/>
    <cellStyle name="style1619867632715" xfId="1756" xr:uid="{5C3EFC19-8761-48B2-AD76-044AF8D5A31F}"/>
    <cellStyle name="style1619867632746" xfId="1757" xr:uid="{97C37BB8-E713-4C8B-81C3-28DFE18F90ED}"/>
    <cellStyle name="style1619867632762" xfId="1768" xr:uid="{A7503E66-2E97-4DA5-BBDB-79F986112B83}"/>
    <cellStyle name="style1619867632778" xfId="1769" xr:uid="{A7D7B0C0-06EB-4AE5-8AAA-2D8226B099DC}"/>
    <cellStyle name="style1619867632815" xfId="1759" xr:uid="{989068E9-DB1F-419B-A07D-CC951EED908D}"/>
    <cellStyle name="style1619867632847" xfId="1760" xr:uid="{68F1BB8A-E89B-43F4-8F1A-FDA937CF6EE9}"/>
    <cellStyle name="style1619867632862" xfId="1758" xr:uid="{9A1167A3-0C54-4A41-9DC1-DD751E6B593A}"/>
    <cellStyle name="style1619867632894" xfId="1761" xr:uid="{77A0BF37-D9C5-4DAC-9BAE-B283D1360303}"/>
    <cellStyle name="style1619867632900" xfId="1770" xr:uid="{8BA0D3A0-939F-41C1-9423-79A20F7CC508}"/>
    <cellStyle name="style1619867632931" xfId="1771" xr:uid="{E56FF569-39C3-43DA-81DD-86DB5F178B0A}"/>
    <cellStyle name="style1619867632947" xfId="1772" xr:uid="{4E5322D5-D15A-4419-B396-4B084B92640B}"/>
    <cellStyle name="style1619867632978" xfId="1773" xr:uid="{03CAB30E-1D21-4E6D-90DD-99B19F9218F3}"/>
    <cellStyle name="style1619867632994" xfId="1780" xr:uid="{FD38212A-CC97-4B60-8757-1DF7F7B3DD52}"/>
    <cellStyle name="style1619867633016" xfId="1792" xr:uid="{20B73B9C-E512-4AFE-9307-B7A5FC032218}"/>
    <cellStyle name="style1619867633032" xfId="1781" xr:uid="{BE8B9D6B-AF38-48D6-8937-1CD9A4F04E1E}"/>
    <cellStyle name="style1619867633063" xfId="1793" xr:uid="{42595793-9E18-4B1C-98F5-CA3E3B785EC6}"/>
    <cellStyle name="style1619867633079" xfId="1804" xr:uid="{7F471377-7443-49C6-A87E-2375B16BE630}"/>
    <cellStyle name="style1619867633101" xfId="1805" xr:uid="{7B32F14C-FFF8-4610-80C4-6BF5908C3265}"/>
    <cellStyle name="style1619867633116" xfId="1782" xr:uid="{1A8285E2-2AFE-4A5F-824E-FFC90C757904}"/>
    <cellStyle name="style1619867633148" xfId="1783" xr:uid="{BACB1243-7AB3-4CBB-B256-1D2FA7BE0F16}"/>
    <cellStyle name="style1619867633163" xfId="1784" xr:uid="{2F14889E-DE56-4C89-B041-52202442219C}"/>
    <cellStyle name="style1619867633194" xfId="1785" xr:uid="{6EBE570E-63C6-4AF8-953D-E6E192E2B54F}"/>
    <cellStyle name="style1619867633217" xfId="1794" xr:uid="{3A695631-9337-4837-A319-F9093A9678BE}"/>
    <cellStyle name="style1619867633232" xfId="1795" xr:uid="{BCF69645-5C33-4EA7-83D2-2651863F332D}"/>
    <cellStyle name="style1619867633248" xfId="1796" xr:uid="{41D32B4A-133D-4EE7-9D80-64356412BACD}"/>
    <cellStyle name="style1619867633279" xfId="1797" xr:uid="{5F1A3EA9-E498-4FCF-93D0-1E39FF69A2F0}"/>
    <cellStyle name="style1619867633301" xfId="1806" xr:uid="{84FA3C15-0541-4CD2-BE14-C8F67677A640}"/>
    <cellStyle name="style1619867633317" xfId="1807" xr:uid="{E50C9617-B699-45DC-8E03-C5690573E9CE}"/>
    <cellStyle name="style1619867633333" xfId="1808" xr:uid="{48F38CB2-9887-456D-863A-1D7CE3D4A24A}"/>
    <cellStyle name="style1619867633364" xfId="1809" xr:uid="{ABE30188-A532-45EC-8FC3-BFAC98E2905E}"/>
    <cellStyle name="style1619867634335" xfId="1816" xr:uid="{681C77F1-0AA6-4D7F-AF2C-A4BF6C61A735}"/>
    <cellStyle name="style1619867634366" xfId="1817" xr:uid="{F6484A97-33C8-409D-B66A-7A642476FE14}"/>
    <cellStyle name="style1619867634382" xfId="1828" xr:uid="{52A07B62-7550-4629-8E77-301EBC269541}"/>
    <cellStyle name="style1619867634404" xfId="1829" xr:uid="{8B865A06-31D7-4964-B5B9-8E50DA45B2B5}"/>
    <cellStyle name="style1619867634451" xfId="1819" xr:uid="{29061145-6917-47D0-B4EA-F4C4A59814B2}"/>
    <cellStyle name="style1619867634466" xfId="1820" xr:uid="{EE55E67C-8804-49C6-ABE2-4E0DFA3F4E01}"/>
    <cellStyle name="style1619867634498" xfId="1818" xr:uid="{A0C14B61-9315-4E47-AA91-F12D76E502B7}"/>
    <cellStyle name="style1619867634520" xfId="1821" xr:uid="{1361717C-FDD1-4ADA-9EF9-6DC4931D74B4}"/>
    <cellStyle name="style1619867634535" xfId="1830" xr:uid="{C99B4BA0-C764-4DD5-8992-61DE5850AF3E}"/>
    <cellStyle name="style1619867634567" xfId="1831" xr:uid="{570791E6-0CC4-4A77-B1E7-D9E7A6531025}"/>
    <cellStyle name="style1619867634582" xfId="1832" xr:uid="{56BCF541-1104-4953-A024-4CAE7ACE75AD}"/>
    <cellStyle name="style1619867634604" xfId="1833" xr:uid="{7C6EA2FB-DA89-48E0-8D37-5F4BD6650329}"/>
    <cellStyle name="style1619867634620" xfId="1840" xr:uid="{E7C3BE3E-5320-4DD8-8C07-01558DA667CE}"/>
    <cellStyle name="style1619867634651" xfId="1852" xr:uid="{6BE5FEF0-3E27-4580-87E4-482D8FAE28EE}"/>
    <cellStyle name="style1619867634667" xfId="1841" xr:uid="{91AD2073-A376-44EF-9403-C060EEC590BA}"/>
    <cellStyle name="style1619867634682" xfId="1853" xr:uid="{F11C3AF1-9C57-4358-942C-A1802D8957A2}"/>
    <cellStyle name="style1619867634705" xfId="1864" xr:uid="{1012BEB9-A069-44A0-8AA9-545A51494793}"/>
    <cellStyle name="style1619867634736" xfId="1865" xr:uid="{C604398A-9ACC-47EF-83EC-99D1D59F8D0A}"/>
    <cellStyle name="style1619867634751" xfId="1842" xr:uid="{416467CB-64F8-443D-9702-44038E09FCF7}"/>
    <cellStyle name="style1619867634783" xfId="1843" xr:uid="{2BB239A6-4702-4451-829E-A21F9AE3DAF2}"/>
    <cellStyle name="style1619867634798" xfId="1844" xr:uid="{379ED66D-2F39-4195-9459-2C794DF3D130}"/>
    <cellStyle name="style1619867634821" xfId="1845" xr:uid="{CA82A9BC-5384-4788-90F3-56C85F1B40F5}"/>
    <cellStyle name="style1619867634836" xfId="1854" xr:uid="{5BCB3417-2E4F-4797-B902-F1442D6A883C}"/>
    <cellStyle name="style1619867634852" xfId="1855" xr:uid="{54FB3A65-EDDE-47F1-8069-257AC7D42D78}"/>
    <cellStyle name="style1619867634883" xfId="1856" xr:uid="{DCCA24FA-A1AF-48F2-9CA5-1D2951E210C9}"/>
    <cellStyle name="style1619867634905" xfId="1857" xr:uid="{19636FA1-9B09-43F4-ACD0-08B9CC53AC23}"/>
    <cellStyle name="style1619867634936" xfId="1866" xr:uid="{35C6CF8B-3F64-44D3-9A2B-205FBE3131E0}"/>
    <cellStyle name="style1619867634968" xfId="1867" xr:uid="{82E037D5-24BE-48A1-ACBE-75EB78D8E382}"/>
    <cellStyle name="style1619867634983" xfId="1868" xr:uid="{981E02ED-A27A-4E28-836D-41876B11AA05}"/>
    <cellStyle name="style1619867635005" xfId="1869" xr:uid="{75540A38-1CD7-4D39-A946-661626937706}"/>
    <cellStyle name="style1619867636209" xfId="1870" xr:uid="{610BD724-DDC4-4D85-AB0E-E4A7ACE04F38}"/>
    <cellStyle name="style1619867636224" xfId="1871" xr:uid="{3317CD8F-5961-450D-A66E-10F575784106}"/>
    <cellStyle name="style1619867636256" xfId="1882" xr:uid="{CE1D5F22-8D75-4D91-B699-9325A102A9E2}"/>
    <cellStyle name="style1619867636275" xfId="1883" xr:uid="{ACA44DB4-73CC-43EE-B10F-634CB3242DE0}"/>
    <cellStyle name="style1619867636309" xfId="1873" xr:uid="{693511CC-C859-44FE-A07B-28C1103DEE25}"/>
    <cellStyle name="style1619867636340" xfId="1874" xr:uid="{F34022EE-3B5B-45A8-A3AF-9DFC42314B21}"/>
    <cellStyle name="style1619867636356" xfId="1872" xr:uid="{9A716248-687F-4710-AFD3-2D2CA2C87E44}"/>
    <cellStyle name="style1619867636387" xfId="1875" xr:uid="{3F42C5E2-D697-4FA2-8D14-7D6140F10ECC}"/>
    <cellStyle name="style1619867636409" xfId="1884" xr:uid="{0A9550B5-973D-46A7-A09A-6CA183AD7B8C}"/>
    <cellStyle name="style1619867636425" xfId="1885" xr:uid="{A397D446-6A02-40A7-AC4D-1F6364F5D555}"/>
    <cellStyle name="style1619867636440" xfId="1886" xr:uid="{D21CB2D3-DA0D-4F3B-869D-C82757EAD553}"/>
    <cellStyle name="style1619867636471" xfId="1887" xr:uid="{78145942-0F71-4E3A-9797-A9720BF5C0DD}"/>
    <cellStyle name="style1619867636487" xfId="1894" xr:uid="{DAA6DF7E-C3CF-4DD1-A777-8C229C86D12A}"/>
    <cellStyle name="style1619867636509" xfId="1906" xr:uid="{01AA1989-B27E-4A03-9689-664F1BD67ADC}"/>
    <cellStyle name="style1619867636525" xfId="1895" xr:uid="{4F74997B-A366-4EAD-8BE4-A823E4988395}"/>
    <cellStyle name="style1619867636556" xfId="1907" xr:uid="{99CC5BE7-D9E3-499E-854F-88F9EF7A7016}"/>
    <cellStyle name="style1619867636572" xfId="1918" xr:uid="{B5D51222-C481-46C5-97A7-0D3585D1B76A}"/>
    <cellStyle name="style1619867636593" xfId="1919" xr:uid="{B2A33EC4-902B-40B0-A7DA-E95CFB239EF7}"/>
    <cellStyle name="style1619867636610" xfId="1896" xr:uid="{26E4963C-6F8A-4FF7-9045-2F608FC6E123}"/>
    <cellStyle name="style1619867636641" xfId="1897" xr:uid="{85314565-3448-4096-92FD-5817836F18BE}"/>
    <cellStyle name="style1619867636656" xfId="1898" xr:uid="{B093FBBD-22E0-4F2E-84F2-02F38EF3DB03}"/>
    <cellStyle name="style1619867636688" xfId="1899" xr:uid="{524600E7-7782-4CA2-8089-0BBD8BFE0771}"/>
    <cellStyle name="style1619867636710" xfId="1908" xr:uid="{F61EAA3E-F7E7-42D0-942B-622641860733}"/>
    <cellStyle name="style1619867636725" xfId="1909" xr:uid="{F03D1613-F2B8-4E20-AD65-DEE4902620D0}"/>
    <cellStyle name="style1619867636741" xfId="1910" xr:uid="{5D1670CC-9F9E-4E27-878D-75E541DAD5C0}"/>
    <cellStyle name="style1619867636772" xfId="1911" xr:uid="{55FE7D84-AFE9-4C02-9AC1-685FC6749108}"/>
    <cellStyle name="style1619867636806" xfId="1920" xr:uid="{2F7DDE4C-8A95-46DC-A14D-A8848182A48C}"/>
    <cellStyle name="style1619867636825" xfId="1921" xr:uid="{15DB5C4E-7F7E-4CCC-A059-8C2F91B0C816}"/>
    <cellStyle name="style1619867636841" xfId="1922" xr:uid="{9AF10E2A-E23C-4F4F-B5BF-146263E1F332}"/>
    <cellStyle name="style1619867636857" xfId="1923" xr:uid="{9EEA8174-EB1C-4F23-9FD7-BABAF5F6B638}"/>
    <cellStyle name="style1619867637627" xfId="1876" xr:uid="{412BEBB7-0C48-49DD-869C-436CFF94C2A0}"/>
    <cellStyle name="style1619867637642" xfId="1877" xr:uid="{E172C4F8-3D46-4C9D-8F65-8A75846117F0}"/>
    <cellStyle name="style1619867637674" xfId="1888" xr:uid="{156263D5-1BF4-4A41-B2A5-D7976135C4FF}"/>
    <cellStyle name="style1619867637689" xfId="1889" xr:uid="{337D7B6D-EC36-4ADE-8060-895B605993DF}"/>
    <cellStyle name="style1619867637727" xfId="1879" xr:uid="{18563BBB-C6E7-4A4F-A6B2-6945F0691FD2}"/>
    <cellStyle name="style1619867637743" xfId="1880" xr:uid="{5051E43A-BD7F-4171-BF4A-2F78E943B0B5}"/>
    <cellStyle name="style1619867637774" xfId="1878" xr:uid="{E891493C-6BE8-4B01-BF34-983F50CDCDCB}"/>
    <cellStyle name="style1619867637790" xfId="1881" xr:uid="{45EA0A8F-DA1D-4991-9096-6C8438CB68F7}"/>
    <cellStyle name="style1619867637812" xfId="1890" xr:uid="{73DEAAA6-CFEC-4E9C-9867-E237C38FDAC3}"/>
    <cellStyle name="style1619867637843" xfId="1891" xr:uid="{21FF9AE1-8E94-4FFC-9E61-06DC92FBC761}"/>
    <cellStyle name="style1619867637859" xfId="1892" xr:uid="{B0EDEE4F-76A2-45D1-AEF5-AA472B9D264B}"/>
    <cellStyle name="style1619867637890" xfId="1893" xr:uid="{7D4A6901-7181-402E-B8B9-A070577F7D5F}"/>
    <cellStyle name="style1619867637912" xfId="1900" xr:uid="{1F6D86D3-A2FB-455C-9A7B-E2C959DC77A3}"/>
    <cellStyle name="style1619867637928" xfId="1912" xr:uid="{BD502F6C-59BF-4717-BFA3-B333136F8140}"/>
    <cellStyle name="style1619867637943" xfId="1901" xr:uid="{00BBE24A-94F4-42FD-AF99-588B16300B62}"/>
    <cellStyle name="style1619867637974" xfId="1913" xr:uid="{C06AF2CB-B4B6-4C8E-81BE-618A86135617}"/>
    <cellStyle name="style1619867637990" xfId="1924" xr:uid="{E3E50716-06BD-4DD9-B804-FA6DC8823087}"/>
    <cellStyle name="style1619867638012" xfId="1925" xr:uid="{409484DD-66B3-472D-9650-FFF02959C617}"/>
    <cellStyle name="style1619867638028" xfId="1902" xr:uid="{DF2C6A19-ABDA-4CA3-9966-72A6E393DD10}"/>
    <cellStyle name="style1619867638059" xfId="1903" xr:uid="{F81368C3-EBB4-40C1-9D91-3E727B131BDB}"/>
    <cellStyle name="style1619867638075" xfId="1904" xr:uid="{966B3BB1-238F-4C68-B339-A7C3F1D0BFAD}"/>
    <cellStyle name="style1619867638090" xfId="1905" xr:uid="{BA546525-2DEE-4218-9CD6-358DCBBCA2F8}"/>
    <cellStyle name="style1619867638113" xfId="1914" xr:uid="{CC5CA2E0-F074-4AF6-ACB8-277A7F333CA0}"/>
    <cellStyle name="style1619867638144" xfId="1915" xr:uid="{5F552053-BE0B-45CF-80E1-2022F9F85951}"/>
    <cellStyle name="style1619867638159" xfId="1916" xr:uid="{21A5F12D-733E-4743-A5EC-47DBC4A008CD}"/>
    <cellStyle name="style1619867638175" xfId="1917" xr:uid="{E9EBBC75-AF69-44C6-8A4A-6E15746007D6}"/>
    <cellStyle name="style1619867638213" xfId="1926" xr:uid="{4F20057B-ABB9-4CE4-8196-BC97A4D339BE}"/>
    <cellStyle name="style1619867638228" xfId="1927" xr:uid="{BE769D6B-384D-4E7C-AE53-B21D9F86D940}"/>
    <cellStyle name="style1619867638260" xfId="1928" xr:uid="{A87C980F-7395-4498-9782-38DFC06CB72D}"/>
    <cellStyle name="style1619867638275" xfId="1929" xr:uid="{BF6C71BE-76A2-4BAA-90C2-1C15C01C61F3}"/>
    <cellStyle name="style1619867639732" xfId="2076" xr:uid="{799F4254-FC7E-43C2-81BE-6165D859E33B}"/>
    <cellStyle name="style1619867639764" xfId="2077" xr:uid="{2F25D178-91EB-4224-A0F0-6759B5950687}"/>
    <cellStyle name="style1619867639779" xfId="2075" xr:uid="{36E508DB-FE7B-47FA-AD03-7310FC01E58D}"/>
    <cellStyle name="style1619867639795" xfId="2078" xr:uid="{D4D3C688-8C17-4438-9FDF-B7A7ACCD9787}"/>
    <cellStyle name="style1619867639833" xfId="2079" xr:uid="{25212B67-7816-4326-A09E-29CBD6EB83BE}"/>
    <cellStyle name="style1619867639848" xfId="2080" xr:uid="{A02CDD7B-EC71-4B90-9B8C-5017B55A9DA9}"/>
    <cellStyle name="style1619867639880" xfId="2081" xr:uid="{A31E0E26-A370-4BA3-B8DF-D860CB893ED5}"/>
    <cellStyle name="style1619867639895" xfId="2082" xr:uid="{DB580BF7-95B9-49DF-87EC-4C5716614E7B}"/>
    <cellStyle name="style1619867639917" xfId="2084" xr:uid="{6A2ECD2B-A749-4CC1-AF37-4772357BFFD9}"/>
    <cellStyle name="style1619867639933" xfId="2085" xr:uid="{2FA07F74-E6B4-4BB7-A3B6-389AD44538BD}"/>
    <cellStyle name="style1619867639964" xfId="2087" xr:uid="{FC1F1F09-21D9-49F0-B0F0-8F9599C8A954}"/>
    <cellStyle name="style1619867639980" xfId="2088" xr:uid="{17B685F5-95E6-4FBE-90E8-E8DBA3F92727}"/>
    <cellStyle name="style1619867639995" xfId="2083" xr:uid="{63F8E1C3-37D9-4D4C-BBF1-4757AFB0DB88}"/>
    <cellStyle name="style1619867640018" xfId="2086" xr:uid="{E60658D3-3684-4590-B0D0-CFB1C9681F93}"/>
    <cellStyle name="style1619867640049" xfId="2089" xr:uid="{F3E48FD6-90AB-4681-9D2D-ED5D5564215C}"/>
    <cellStyle name="style1619867640080" xfId="2091" xr:uid="{4B28063C-BEC9-4AE3-952E-B829EA037F36}"/>
    <cellStyle name="style1619867640118" xfId="2092" xr:uid="{629E418A-4F7E-49E7-917A-C910910E64CE}"/>
    <cellStyle name="style1619867640134" xfId="2090" xr:uid="{B0B203B3-0140-4541-ABEF-D12474CBE4D4}"/>
    <cellStyle name="style1619867641220" xfId="1930" xr:uid="{D76A08F8-A979-4807-9370-D7BB38F538FC}"/>
    <cellStyle name="style1619867641252" xfId="1931" xr:uid="{D0B8A9BE-A2BA-4CBB-B043-C42A5F97B864}"/>
    <cellStyle name="style1619867641267" xfId="1942" xr:uid="{E205A6B3-B9CD-4192-AECD-0E5CD63CD74A}"/>
    <cellStyle name="style1619867641298" xfId="1943" xr:uid="{FCF4103D-71E0-4B6F-B6AA-A9A85BCF2ACB}"/>
    <cellStyle name="style1619867641352" xfId="1933" xr:uid="{CF9DE4D5-AEDE-4091-BD12-604757F4B45C}"/>
    <cellStyle name="style1619867641383" xfId="1934" xr:uid="{F06E5F30-CE52-4EFB-BB34-E8BDC7DF2BF1}"/>
    <cellStyle name="style1619867641399" xfId="1932" xr:uid="{E78C3D0E-AFDE-4150-99F1-4B94EFBD216F}"/>
    <cellStyle name="style1619867641421" xfId="1935" xr:uid="{79DCCD11-B9E2-4151-BCD9-C310A7EECFE5}"/>
    <cellStyle name="style1619867641452" xfId="1944" xr:uid="{F11071EA-F741-4DEA-9010-324184440749}"/>
    <cellStyle name="style1619867641468" xfId="1945" xr:uid="{22E4B9D6-9823-4489-87E5-2C888508D869}"/>
    <cellStyle name="style1619867641499" xfId="1946" xr:uid="{257C7C22-39C4-48BB-A35E-707E3DE93970}"/>
    <cellStyle name="style1619867641521" xfId="1947" xr:uid="{524E146D-B4F1-4C08-A861-22E831123D29}"/>
    <cellStyle name="style1619867641537" xfId="1954" xr:uid="{F3A42ED7-0E18-4414-A2E3-B042F479F4C7}"/>
    <cellStyle name="style1619867641568" xfId="1966" xr:uid="{344B069F-4A69-4F1E-B0C8-77CE7365E861}"/>
    <cellStyle name="style1619867641584" xfId="1955" xr:uid="{C13DA5DD-A0A7-4469-880C-6190B58909E1}"/>
    <cellStyle name="style1619867641611" xfId="1967" xr:uid="{EEB9C13A-7000-42E5-8C88-98299FC11F18}"/>
    <cellStyle name="style1619867641621" xfId="1978" xr:uid="{7E4E0BD9-F56D-4C0A-B6B0-42D5F3D487E9}"/>
    <cellStyle name="style1619867641652" xfId="1979" xr:uid="{6CF6E53D-0EBB-4DD5-81D4-B8C1EDE6B312}"/>
    <cellStyle name="style1619867641668" xfId="1956" xr:uid="{FD0F9112-CF79-4186-A15A-FA7BD8110FFC}"/>
    <cellStyle name="style1619867641699" xfId="1957" xr:uid="{8EF602AD-DCCD-4CC9-A64C-BDBDB8045AFA}"/>
    <cellStyle name="style1619867641721" xfId="1958" xr:uid="{95257FDD-210E-4084-AA3F-6DD8764A6499}"/>
    <cellStyle name="style1619867641737" xfId="1959" xr:uid="{1209B290-FDCC-4ACB-BCF0-C336ABD2BA68}"/>
    <cellStyle name="style1619867641768" xfId="1968" xr:uid="{8475FA34-1259-43AE-9B01-9BC81CCB93F3}"/>
    <cellStyle name="style1619867641784" xfId="1969" xr:uid="{C882E76C-87D9-4E9F-A0B7-903348B43777}"/>
    <cellStyle name="style1619867641800" xfId="1970" xr:uid="{CCAEDB0E-D109-4031-8334-B7D9F0C9F5BC}"/>
    <cellStyle name="style1619867641822" xfId="1971" xr:uid="{A45E2DFE-766E-4D46-83AC-FE587997DBC2}"/>
    <cellStyle name="style1619867641869" xfId="1980" xr:uid="{CE5BA0D7-F238-4D87-88DE-BDDAB3DC5780}"/>
    <cellStyle name="style1619867641884" xfId="1981" xr:uid="{3FC9B6B5-A8F0-4671-9367-CD945236A1E7}"/>
    <cellStyle name="style1619867641900" xfId="1982" xr:uid="{0E1E8C9B-DACF-4C7C-87B2-337774FF9880}"/>
    <cellStyle name="style1619867641922" xfId="1983" xr:uid="{F4BC5C82-8C38-4FDF-A7A8-A55ED36A6585}"/>
    <cellStyle name="style1619867642993" xfId="1936" xr:uid="{5B6F6362-0D6D-4556-AFA3-C80A3CCA247E}"/>
    <cellStyle name="style1619867643017" xfId="1937" xr:uid="{B60727E1-933D-4CE0-9555-491EC95BDC27}"/>
    <cellStyle name="style1619867643037" xfId="1948" xr:uid="{E1B63EBF-14C7-4F02-98D2-5DDDAED17447}"/>
    <cellStyle name="style1619867643053" xfId="1949" xr:uid="{5AB65478-611E-4FAB-B0B9-A81547DC63D6}"/>
    <cellStyle name="style1619867643129" xfId="1939" xr:uid="{E8AD1C3C-99AB-4271-AB17-4A3CC5A9BC48}"/>
    <cellStyle name="style1619867643150" xfId="1940" xr:uid="{EB67A9D0-AF6A-4674-981D-F9B907F6D458}"/>
    <cellStyle name="style1619867643171" xfId="1938" xr:uid="{95E14483-C38B-4C09-9E21-10072F901B18}"/>
    <cellStyle name="style1619867643187" xfId="1941" xr:uid="{F5AFACC2-4D2B-41DF-AC7C-BA7770FD9DEC}"/>
    <cellStyle name="style1619867643203" xfId="1950" xr:uid="{6312792E-3386-4C2A-9150-B1EDEFF327F0}"/>
    <cellStyle name="style1619867643225" xfId="1951" xr:uid="{3CAD559F-9CCE-4D14-89D2-8C6A900264B4}"/>
    <cellStyle name="style1619867643256" xfId="1952" xr:uid="{655EC043-0A06-4187-A32D-917B5346D207}"/>
    <cellStyle name="style1619867643272" xfId="1953" xr:uid="{16AA408F-7A00-44CF-A654-DF1A50029BDC}"/>
    <cellStyle name="style1619867643287" xfId="1960" xr:uid="{4C5136F1-A1A3-424C-9BAC-DB52F7890EBE}"/>
    <cellStyle name="style1619867643318" xfId="1972" xr:uid="{852DA0EB-88DE-464F-9D78-3214637E0CAB}"/>
    <cellStyle name="style1619867643345" xfId="1961" xr:uid="{49B85A9E-1D37-4EAE-80CF-21CBCEE631E8}"/>
    <cellStyle name="style1619867643361" xfId="1973" xr:uid="{FE72417E-EFEB-4C7F-A459-72108DC5A94E}"/>
    <cellStyle name="style1619867643376" xfId="1984" xr:uid="{201B7C1B-D208-461E-B6B1-EC69F2DE0B36}"/>
    <cellStyle name="style1619867643408" xfId="1985" xr:uid="{CFE1705E-1E76-4795-95CF-050E126ADDDF}"/>
    <cellStyle name="style1619867643423" xfId="1962" xr:uid="{4405E38C-547F-4324-B209-F0281EAC5D7D}"/>
    <cellStyle name="style1619867643445" xfId="1963" xr:uid="{F3BC5A6E-04DA-4B86-A49B-15EE38031A91}"/>
    <cellStyle name="style1619867643461" xfId="1964" xr:uid="{092A4B9B-2356-4048-A740-DCF350809FD7}"/>
    <cellStyle name="style1619867643492" xfId="1965" xr:uid="{66372A44-7669-4C6C-8F08-6F7E3CF7EB1F}"/>
    <cellStyle name="style1619867643508" xfId="1974" xr:uid="{AACED089-0078-4796-ADAC-46FFCCBCFCF8}"/>
    <cellStyle name="style1619867643524" xfId="1975" xr:uid="{2DA151EA-B5E9-4B57-ABDA-FE46774F8A28}"/>
    <cellStyle name="style1619867643546" xfId="1976" xr:uid="{0C8399E6-9AAF-4018-97FE-2DDACEA1EBAB}"/>
    <cellStyle name="style1619867643577" xfId="1977" xr:uid="{5DAD56CB-8EC4-4144-9433-32F19B5C1C82}"/>
    <cellStyle name="style1619867643596" xfId="1986" xr:uid="{147F2ED5-B199-49E1-A299-3FE6F0B76517}"/>
    <cellStyle name="style1619867643628" xfId="1987" xr:uid="{54CD87AA-F840-48A4-AF60-F0CDCE8E83B9}"/>
    <cellStyle name="style1619867643646" xfId="1988" xr:uid="{A6CDEB78-E99C-4B27-BEF9-9F8315476369}"/>
    <cellStyle name="style1619867643661" xfId="1989" xr:uid="{3A49E53A-C0FB-48EB-9175-BE933F5DE5EB}"/>
  </cellStyles>
  <dxfs count="8">
    <dxf>
      <font>
        <color rgb="FFC00000"/>
      </font>
      <numFmt numFmtId="170" formatCode="\(0\)"/>
    </dxf>
    <dxf>
      <font>
        <color rgb="FFC00000"/>
      </font>
      <numFmt numFmtId="170" formatCode="\(0\)"/>
    </dxf>
    <dxf>
      <font>
        <color rgb="FFC00000"/>
      </font>
      <numFmt numFmtId="170" formatCode="\(0\)"/>
    </dxf>
    <dxf>
      <font>
        <color rgb="FFC00000"/>
      </font>
      <numFmt numFmtId="170" formatCode="\(0\)"/>
    </dxf>
    <dxf>
      <font>
        <color rgb="FFC00000"/>
      </font>
      <numFmt numFmtId="170" formatCode="\(0\)"/>
    </dxf>
    <dxf>
      <font>
        <color rgb="FFC00000"/>
      </font>
      <numFmt numFmtId="170" formatCode="\(0\)"/>
    </dxf>
    <dxf>
      <font>
        <color rgb="FFC00000"/>
      </font>
      <numFmt numFmtId="170" formatCode="\(0\)"/>
    </dxf>
    <dxf>
      <font>
        <color rgb="FFC00000"/>
      </font>
      <numFmt numFmtId="170" formatCode="\(0\)"/>
    </dxf>
  </dxfs>
  <tableStyles count="0" defaultTableStyle="TableStyleMedium2" defaultPivotStyle="PivotStyleLight16"/>
  <colors>
    <mruColors>
      <color rgb="FF4FC3F7"/>
      <color rgb="FF81C784"/>
      <color rgb="FF9F6DAE"/>
      <color rgb="FFAB47BC"/>
      <color rgb="FF009999"/>
      <color rgb="FF264A60"/>
      <color rgb="FF000000"/>
      <color rgb="FF5BAAD9"/>
      <color rgb="FFFFB300"/>
      <color rgb="FFFFCA2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Relationships xmlns="http://schemas.openxmlformats.org/package/2006/relationships"><Relationship Target="worksheets/sheet8.xml" Type="http://schemas.openxmlformats.org/officeDocument/2006/relationships/worksheet" Id="rId8"/><Relationship Target="styles.xml" Type="http://schemas.openxmlformats.org/officeDocument/2006/relationships/styles" Id="rId13"/><Relationship Target="worksheets/sheet3.xml" Type="http://schemas.openxmlformats.org/officeDocument/2006/relationships/worksheet" Id="rId3"/><Relationship Target="worksheets/sheet7.xml" Type="http://schemas.openxmlformats.org/officeDocument/2006/relationships/worksheet" Id="rId7"/><Relationship Target="theme/theme1.xml" Type="http://schemas.openxmlformats.org/officeDocument/2006/relationships/theme" Id="rId12"/><Relationship Target="worksheets/sheet2.xml" Type="http://schemas.openxmlformats.org/officeDocument/2006/relationships/worksheet" Id="rId2"/><Relationship Target="vbaProject.bin" Type="http://schemas.microsoft.com/office/2006/relationships/vbaProject" Id="rId16"/><Relationship Target="worksheets/sheet1.xml" Type="http://schemas.openxmlformats.org/officeDocument/2006/relationships/worksheet" Id="rId1"/><Relationship Target="worksheets/sheet6.xml" Type="http://schemas.openxmlformats.org/officeDocument/2006/relationships/worksheet" Id="rId6"/><Relationship Target="worksheets/sheet11.xml" Type="http://schemas.openxmlformats.org/officeDocument/2006/relationships/worksheet" Id="rId11"/><Relationship Target="worksheets/sheet5.xml" Type="http://schemas.openxmlformats.org/officeDocument/2006/relationships/worksheet" Id="rId5"/><Relationship Target="worksheets/sheet10.xml" Type="http://schemas.openxmlformats.org/officeDocument/2006/relationships/worksheet" Id="rId10"/><Relationship Target="worksheets/sheet4.xml" Type="http://schemas.openxmlformats.org/officeDocument/2006/relationships/worksheet" Id="rId4"/><Relationship Target="worksheets/sheet9.xml" Type="http://schemas.openxmlformats.org/officeDocument/2006/relationships/worksheet" Id="rId9"/><Relationship Target="sharedStrings.xml" Type="http://schemas.openxmlformats.org/officeDocument/2006/relationships/sharedStrings" Id="rId14"/></Relationships>
</file>

<file path=xl/activeX/_rels/activeX1.xml.rels><?xml version="1.0" encoding="UTF-8"?><Relationships xmlns="http://schemas.openxmlformats.org/package/2006/relationships"><Relationship Target="activeX1.bin" Type="http://schemas.microsoft.com/office/2006/relationships/activeXControlBinary" Id="rId1"/></Relationships>
</file>

<file path=xl/activeX/_rels/activeX2.xml.rels><?xml version="1.0" encoding="UTF-8"?><Relationships xmlns="http://schemas.openxmlformats.org/package/2006/relationships"><Relationship Target="activeX2.bin" Type="http://schemas.microsoft.com/office/2006/relationships/activeXControlBinary" Id="rId1"/></Relationships>
</file>

<file path=xl/activeX/_rels/activeX3.xml.rels><?xml version="1.0" encoding="UTF-8"?><Relationships xmlns="http://schemas.openxmlformats.org/package/2006/relationships"><Relationship Target="activeX3.bin" Type="http://schemas.microsoft.com/office/2006/relationships/activeXControlBinary" Id="rId1"/></Relationships>
</file>

<file path=xl/activeX/_rels/activeX4.xml.rels><?xml version="1.0" encoding="UTF-8"?><Relationships xmlns="http://schemas.openxmlformats.org/package/2006/relationships"><Relationship Target="activeX4.bin" Type="http://schemas.microsoft.com/office/2006/relationships/activeXControlBinary" Id="rId1"/></Relationships>
</file>

<file path=xl/activeX/_rels/activeX5.xml.rels><?xml version="1.0" encoding="UTF-8"?><Relationships xmlns="http://schemas.openxmlformats.org/package/2006/relationships"><Relationship Target="activeX5.bin" Type="http://schemas.microsoft.com/office/2006/relationships/activeXControlBinary" Id="rId1"/></Relationships>
</file>

<file path=xl/activeX/_rels/activeX6.xml.rels><?xml version="1.0" encoding="UTF-8"?><Relationships xmlns="http://schemas.openxmlformats.org/package/2006/relationships"><Relationship Target="activeX6.bin" Type="http://schemas.microsoft.com/office/2006/relationships/activeXControlBinary" Id="rId1"/></Relationships>
</file>

<file path=xl/activeX/_rels/activeX7.xml.rels><?xml version="1.0" encoding="UTF-8"?><Relationships xmlns="http://schemas.openxmlformats.org/package/2006/relationships"><Relationship Target="activeX7.bin" Type="http://schemas.microsoft.com/office/2006/relationships/activeXControlBinary" Id="rId1"/></Relationships>
</file>

<file path=xl/activeX/_rels/activeX8.xml.rels><?xml version="1.0" encoding="UTF-8"?><Relationships xmlns="http://schemas.openxmlformats.org/package/2006/relationships"><Relationship Target="activeX8.bin" Type="http://schemas.microsoft.com/office/2006/relationships/activeXControlBinary" Id="rId1"/></Relationships>
</file>

<file path=xl/activeX/_rels/activeX9.xml.rels><?xml version="1.0" encoding="UTF-8"?><Relationships xmlns="http://schemas.openxmlformats.org/package/2006/relationships"><Relationship Target="activeX9.bin" Type="http://schemas.microsoft.com/office/2006/relationships/activeXControlBinary" Id="rId1"/></Relationships>
</file>

<file path=xl/activeX/_rels/activeX10.xml.rels><?xml version="1.0" encoding="UTF-8"?><Relationships xmlns="http://schemas.openxmlformats.org/package/2006/relationships"><Relationship Target="activeX10.bin" Type="http://schemas.microsoft.com/office/2006/relationships/activeXControlBinary" Id="rId1"/></Relationships>
</file>

<file path=xl/activeX/_rels/activeX11.xml.rels><?xml version="1.0" encoding="UTF-8"?><Relationships xmlns="http://schemas.openxmlformats.org/package/2006/relationships"><Relationship Target="activeX11.bin" Type="http://schemas.microsoft.com/office/2006/relationships/activeXControlBinary" Id="rId1"/></Relationships>
</file>

<file path=xl/activeX/_rels/activeX12.xml.rels><?xml version="1.0" encoding="UTF-8"?><Relationships xmlns="http://schemas.openxmlformats.org/package/2006/relationships"><Relationship Target="activeX12.bin" Type="http://schemas.microsoft.com/office/2006/relationships/activeXControlBinary" Id="rId1"/></Relationships>
</file>

<file path=xl/activeX/_rels/activeX13.xml.rels><?xml version="1.0" encoding="UTF-8"?><Relationships xmlns="http://schemas.openxmlformats.org/package/2006/relationships"><Relationship Target="activeX13.bin" Type="http://schemas.microsoft.com/office/2006/relationships/activeXControlBinary" Id="rId1"/></Relationships>
</file>

<file path=xl/activeX/_rels/activeX14.xml.rels><?xml version="1.0" encoding="UTF-8"?><Relationships xmlns="http://schemas.openxmlformats.org/package/2006/relationships"><Relationship Target="activeX14.bin" Type="http://schemas.microsoft.com/office/2006/relationships/activeXControlBinary" Id="rId1"/></Relationships>
</file>

<file path=xl/activeX/_rels/activeX15.xml.rels><?xml version="1.0" encoding="UTF-8"?><Relationships xmlns="http://schemas.openxmlformats.org/package/2006/relationships"><Relationship Target="activeX15.bin" Type="http://schemas.microsoft.com/office/2006/relationships/activeXControlBinary" Id="rId1"/></Relationships>
</file>

<file path=xl/activeX/_rels/activeX16.xml.rels><?xml version="1.0" encoding="UTF-8"?><Relationships xmlns="http://schemas.openxmlformats.org/package/2006/relationships"><Relationship Target="activeX16.bin" Type="http://schemas.microsoft.com/office/2006/relationships/activeXControlBinary" Id="rId1"/></Relationships>
</file>

<file path=xl/activeX/_rels/activeX17.xml.rels><?xml version="1.0" encoding="UTF-8"?><Relationships xmlns="http://schemas.openxmlformats.org/package/2006/relationships"><Relationship Target="activeX17.bin" Type="http://schemas.microsoft.com/office/2006/relationships/activeXControlBinary" Id="rId1"/></Relationships>
</file>

<file path=xl/activeX/_rels/activeX18.xml.rels><?xml version="1.0" encoding="UTF-8"?><Relationships xmlns="http://schemas.openxmlformats.org/package/2006/relationships"><Relationship Target="activeX18.bin" Type="http://schemas.microsoft.com/office/2006/relationships/activeXControlBinary" Id="rId1"/></Relationships>
</file>

<file path=xl/activeX/_rels/activeX19.xml.rels><?xml version="1.0" encoding="UTF-8"?><Relationships xmlns="http://schemas.openxmlformats.org/package/2006/relationships"><Relationship Target="activeX19.bin" Type="http://schemas.microsoft.com/office/2006/relationships/activeXControlBinary" Id="rId1"/></Relationships>
</file>

<file path=xl/activeX/_rels/activeX20.xml.rels><?xml version="1.0" encoding="UTF-8"?><Relationships xmlns="http://schemas.openxmlformats.org/package/2006/relationships"><Relationship Target="activeX20.bin" Type="http://schemas.microsoft.com/office/2006/relationships/activeXControlBinary" Id="rId1"/></Relationships>
</file>

<file path=xl/activeX/_rels/activeX21.xml.rels><?xml version="1.0" encoding="UTF-8"?><Relationships xmlns="http://schemas.openxmlformats.org/package/2006/relationships"><Relationship Target="activeX21.bin" Type="http://schemas.microsoft.com/office/2006/relationships/activeXControlBinary" Id="rId1"/></Relationships>
</file>

<file path=xl/activeX/_rels/activeX22.xml.rels><?xml version="1.0" encoding="UTF-8"?><Relationships xmlns="http://schemas.openxmlformats.org/package/2006/relationships"><Relationship Target="activeX22.bin" Type="http://schemas.microsoft.com/office/2006/relationships/activeXControlBinary" Id="rId1"/></Relationships>
</file>

<file path=xl/activeX/_rels/activeX23.xml.rels><?xml version="1.0" encoding="UTF-8"?><Relationships xmlns="http://schemas.openxmlformats.org/package/2006/relationships"><Relationship Target="activeX23.bin" Type="http://schemas.microsoft.com/office/2006/relationships/activeXControlBinary" Id="rId1"/></Relationships>
</file>

<file path=xl/activeX/_rels/activeX24.xml.rels><?xml version="1.0" encoding="UTF-8"?><Relationships xmlns="http://schemas.openxmlformats.org/package/2006/relationships"><Relationship Target="activeX24.bin" Type="http://schemas.microsoft.com/office/2006/relationships/activeXControlBinary" Id="rId1"/></Relationships>
</file>

<file path=xl/activeX/_rels/activeX25.xml.rels><?xml version="1.0" encoding="UTF-8"?><Relationships xmlns="http://schemas.openxmlformats.org/package/2006/relationships"><Relationship Target="activeX25.bin" Type="http://schemas.microsoft.com/office/2006/relationships/activeXControlBinary" Id="rId1"/></Relationships>
</file>

<file path=xl/activeX/_rels/activeX26.xml.rels><?xml version="1.0" encoding="UTF-8"?><Relationships xmlns="http://schemas.openxmlformats.org/package/2006/relationships"><Relationship Target="activeX26.bin" Type="http://schemas.microsoft.com/office/2006/relationships/activeXControlBinary" Id="rId1"/></Relationships>
</file>

<file path=xl/activeX/_rels/activeX27.xml.rels><?xml version="1.0" encoding="UTF-8"?><Relationships xmlns="http://schemas.openxmlformats.org/package/2006/relationships"><Relationship Target="activeX27.bin" Type="http://schemas.microsoft.com/office/2006/relationships/activeXControlBinary" Id="rId1"/></Relationships>
</file>

<file path=xl/activeX/_rels/activeX28.xml.rels><?xml version="1.0" encoding="UTF-8"?><Relationships xmlns="http://schemas.openxmlformats.org/package/2006/relationships"><Relationship Target="activeX28.bin" Type="http://schemas.microsoft.com/office/2006/relationships/activeXControlBinary" Id="rId1"/></Relationships>
</file>

<file path=xl/activeX/_rels/activeX29.xml.rels><?xml version="1.0" encoding="UTF-8"?><Relationships xmlns="http://schemas.openxmlformats.org/package/2006/relationships"><Relationship Target="activeX29.bin" Type="http://schemas.microsoft.com/office/2006/relationships/activeXControlBinary" Id="rId1"/></Relationships>
</file>

<file path=xl/activeX/_rels/activeX30.xml.rels><?xml version="1.0" encoding="UTF-8"?><Relationships xmlns="http://schemas.openxmlformats.org/package/2006/relationships"><Relationship Target="activeX30.bin" Type="http://schemas.microsoft.com/office/2006/relationships/activeXControlBinary" Id="rId1"/></Relationships>
</file>

<file path=xl/activeX/_rels/activeX31.xml.rels><?xml version="1.0" encoding="UTF-8"?><Relationships xmlns="http://schemas.openxmlformats.org/package/2006/relationships"><Relationship Target="activeX31.bin" Type="http://schemas.microsoft.com/office/2006/relationships/activeXControlBinary" Id="rId1"/></Relationships>
</file>

<file path=xl/activeX/_rels/activeX32.xml.rels><?xml version="1.0" encoding="UTF-8"?><Relationships xmlns="http://schemas.openxmlformats.org/package/2006/relationships"><Relationship Target="activeX32.bin" Type="http://schemas.microsoft.com/office/2006/relationships/activeXControlBinary" Id="rId1"/></Relationships>
</file>

<file path=xl/activeX/_rels/activeX33.xml.rels><?xml version="1.0" encoding="UTF-8"?><Relationships xmlns="http://schemas.openxmlformats.org/package/2006/relationships"><Relationship Target="activeX33.bin" Type="http://schemas.microsoft.com/office/2006/relationships/activeXControlBinary" Id="rId1"/></Relationships>
</file>

<file path=xl/activeX/_rels/activeX34.xml.rels><?xml version="1.0" encoding="UTF-8"?><Relationships xmlns="http://schemas.openxmlformats.org/package/2006/relationships"><Relationship Target="activeX34.bin" Type="http://schemas.microsoft.com/office/2006/relationships/activeXControlBinary" Id="rId1"/></Relationships>
</file>

<file path=xl/activeX/_rels/activeX35.xml.rels><?xml version="1.0" encoding="UTF-8"?><Relationships xmlns="http://schemas.openxmlformats.org/package/2006/relationships"><Relationship Target="activeX35.bin" Type="http://schemas.microsoft.com/office/2006/relationships/activeXControlBinary" Id="rId1"/></Relationships>
</file>

<file path=xl/activeX/_rels/activeX36.xml.rels><?xml version="1.0" encoding="UTF-8"?><Relationships xmlns="http://schemas.openxmlformats.org/package/2006/relationships"><Relationship Target="activeX36.bin" Type="http://schemas.microsoft.com/office/2006/relationships/activeXControlBinary" Id="rId1"/></Relationships>
</file>

<file path=xl/activeX/_rels/activeX37.xml.rels><?xml version="1.0" encoding="UTF-8"?><Relationships xmlns="http://schemas.openxmlformats.org/package/2006/relationships"><Relationship Target="activeX37.bin" Type="http://schemas.microsoft.com/office/2006/relationships/activeXControlBinary" Id="rId1"/></Relationships>
</file>

<file path=xl/activeX/_rels/activeX38.xml.rels><?xml version="1.0" encoding="UTF-8"?><Relationships xmlns="http://schemas.openxmlformats.org/package/2006/relationships"><Relationship Target="activeX38.bin" Type="http://schemas.microsoft.com/office/2006/relationships/activeXControlBinary" Id="rId1"/></Relationships>
</file>

<file path=xl/activeX/_rels/activeX39.xml.rels><?xml version="1.0" encoding="UTF-8"?><Relationships xmlns="http://schemas.openxmlformats.org/package/2006/relationships"><Relationship Target="activeX39.bin" Type="http://schemas.microsoft.com/office/2006/relationships/activeXControlBinary" Id="rId1"/></Relationships>
</file>

<file path=xl/activeX/_rels/activeX40.xml.rels><?xml version="1.0" encoding="UTF-8"?><Relationships xmlns="http://schemas.openxmlformats.org/package/2006/relationships"><Relationship Target="activeX40.bin" Type="http://schemas.microsoft.com/office/2006/relationships/activeXControlBinary" Id="rId1"/></Relationships>
</file>

<file path=xl/activeX/_rels/activeX41.xml.rels><?xml version="1.0" encoding="UTF-8"?><Relationships xmlns="http://schemas.openxmlformats.org/package/2006/relationships"><Relationship Target="activeX41.bin" Type="http://schemas.microsoft.com/office/2006/relationships/activeXControlBinary" Id="rId1"/></Relationships>
</file>

<file path=xl/activeX/_rels/activeX42.xml.rels><?xml version="1.0" encoding="UTF-8"?><Relationships xmlns="http://schemas.openxmlformats.org/package/2006/relationships"><Relationship Target="activeX42.bin" Type="http://schemas.microsoft.com/office/2006/relationships/activeXControlBinary" Id="rId1"/></Relationships>
</file>

<file path=xl/activeX/_rels/activeX43.xml.rels><?xml version="1.0" encoding="UTF-8"?><Relationships xmlns="http://schemas.openxmlformats.org/package/2006/relationships"><Relationship Target="activeX43.bin" Type="http://schemas.microsoft.com/office/2006/relationships/activeXControlBinary" Id="rId1"/></Relationships>
</file>

<file path=xl/activeX/_rels/activeX44.xml.rels><?xml version="1.0" encoding="UTF-8"?><Relationships xmlns="http://schemas.openxmlformats.org/package/2006/relationships"><Relationship Target="activeX44.bin" Type="http://schemas.microsoft.com/office/2006/relationships/activeXControlBinary" Id="rId1"/></Relationships>
</file>

<file path=xl/activeX/_rels/activeX45.xml.rels><?xml version="1.0" encoding="UTF-8"?><Relationships xmlns="http://schemas.openxmlformats.org/package/2006/relationships"><Relationship Target="activeX45.bin" Type="http://schemas.microsoft.com/office/2006/relationships/activeXControlBinary" Id="rId1"/></Relationships>
</file>

<file path=xl/activeX/_rels/activeX46.xml.rels><?xml version="1.0" encoding="UTF-8"?><Relationships xmlns="http://schemas.openxmlformats.org/package/2006/relationships"><Relationship Target="activeX46.bin" Type="http://schemas.microsoft.com/office/2006/relationships/activeXControlBinary" Id="rId1"/></Relationships>
</file>

<file path=xl/activeX/_rels/activeX47.xml.rels><?xml version="1.0" encoding="UTF-8"?><Relationships xmlns="http://schemas.openxmlformats.org/package/2006/relationships"><Relationship Target="activeX47.bin" Type="http://schemas.microsoft.com/office/2006/relationships/activeXControlBinary" Id="rId1"/></Relationships>
</file>

<file path=xl/activeX/_rels/activeX48.xml.rels><?xml version="1.0" encoding="UTF-8"?><Relationships xmlns="http://schemas.openxmlformats.org/package/2006/relationships"><Relationship Target="activeX48.bin" Type="http://schemas.microsoft.com/office/2006/relationships/activeXControlBinary" Id="rId1"/></Relationships>
</file>

<file path=xl/activeX/_rels/activeX49.xml.rels><?xml version="1.0" encoding="UTF-8"?><Relationships xmlns="http://schemas.openxmlformats.org/package/2006/relationships"><Relationship Target="activeX49.bin" Type="http://schemas.microsoft.com/office/2006/relationships/activeXControlBinary" Id="rId1"/></Relationships>
</file>

<file path=xl/activeX/_rels/activeX50.xml.rels><?xml version="1.0" encoding="UTF-8"?><Relationships xmlns="http://schemas.openxmlformats.org/package/2006/relationships"><Relationship Target="activeX50.bin" Type="http://schemas.microsoft.com/office/2006/relationships/activeXControlBinary" Id="rId1"/></Relationships>
</file>

<file path=xl/activeX/_rels/activeX51.xml.rels><?xml version="1.0" encoding="UTF-8"?><Relationships xmlns="http://schemas.openxmlformats.org/package/2006/relationships"><Relationship Target="activeX51.bin" Type="http://schemas.microsoft.com/office/2006/relationships/activeXControlBinary" Id="rId1"/></Relationships>
</file>

<file path=xl/activeX/_rels/activeX52.xml.rels><?xml version="1.0" encoding="UTF-8"?><Relationships xmlns="http://schemas.openxmlformats.org/package/2006/relationships"><Relationship Target="activeX52.bin" Type="http://schemas.microsoft.com/office/2006/relationships/activeXControlBinary" Id="rId1"/></Relationships>
</file>

<file path=xl/activeX/_rels/activeX53.xml.rels><?xml version="1.0" encoding="UTF-8"?><Relationships xmlns="http://schemas.openxmlformats.org/package/2006/relationships"><Relationship Target="activeX53.bin" Type="http://schemas.microsoft.com/office/2006/relationships/activeXControlBinary" Id="rId1"/></Relationships>
</file>

<file path=xl/activeX/_rels/activeX54.xml.rels><?xml version="1.0" encoding="UTF-8"?><Relationships xmlns="http://schemas.openxmlformats.org/package/2006/relationships"><Relationship Target="activeX54.bin" Type="http://schemas.microsoft.com/office/2006/relationships/activeXControlBinary" Id="rId1"/></Relationships>
</file>

<file path=xl/activeX/_rels/activeX55.xml.rels><?xml version="1.0" encoding="UTF-8"?><Relationships xmlns="http://schemas.openxmlformats.org/package/2006/relationships"><Relationship Target="activeX55.bin" Type="http://schemas.microsoft.com/office/2006/relationships/activeXControlBinary" Id="rId1"/></Relationships>
</file>

<file path=xl/activeX/_rels/activeX56.xml.rels><?xml version="1.0" encoding="UTF-8"?><Relationships xmlns="http://schemas.openxmlformats.org/package/2006/relationships"><Relationship Target="activeX56.bin" Type="http://schemas.microsoft.com/office/2006/relationships/activeXControlBinary" Id="rId1"/></Relationships>
</file>

<file path=xl/activeX/_rels/activeX57.xml.rels><?xml version="1.0" encoding="UTF-8"?><Relationships xmlns="http://schemas.openxmlformats.org/package/2006/relationships"><Relationship Target="activeX57.bin" Type="http://schemas.microsoft.com/office/2006/relationships/activeXControlBinary" Id="rId1"/></Relationships>
</file>

<file path=xl/activeX/_rels/activeX58.xml.rels><?xml version="1.0" encoding="UTF-8"?><Relationships xmlns="http://schemas.openxmlformats.org/package/2006/relationships"><Relationship Target="activeX58.bin" Type="http://schemas.microsoft.com/office/2006/relationships/activeXControlBinary" Id="rId1"/></Relationships>
</file>

<file path=xl/activeX/_rels/activeX59.xml.rels><?xml version="1.0" encoding="UTF-8"?><Relationships xmlns="http://schemas.openxmlformats.org/package/2006/relationships"><Relationship Target="activeX59.bin" Type="http://schemas.microsoft.com/office/2006/relationships/activeXControlBinary" Id="rId1"/></Relationships>
</file>

<file path=xl/activeX/_rels/activeX60.xml.rels><?xml version="1.0" encoding="UTF-8"?><Relationships xmlns="http://schemas.openxmlformats.org/package/2006/relationships"><Relationship Target="activeX60.bin" Type="http://schemas.microsoft.com/office/2006/relationships/activeXControlBinary" Id="rId1"/></Relationships>
</file>

<file path=xl/activeX/_rels/activeX61.xml.rels><?xml version="1.0" encoding="UTF-8"?><Relationships xmlns="http://schemas.openxmlformats.org/package/2006/relationships"><Relationship Target="activeX61.bin" Type="http://schemas.microsoft.com/office/2006/relationships/activeXControlBinary" Id="rId1"/></Relationships>
</file>

<file path=xl/activeX/_rels/activeX62.xml.rels><?xml version="1.0" encoding="UTF-8"?><Relationships xmlns="http://schemas.openxmlformats.org/package/2006/relationships"><Relationship Target="activeX62.bin" Type="http://schemas.microsoft.com/office/2006/relationships/activeXControlBinary" Id="rId1"/></Relationships>
</file>

<file path=xl/activeX/_rels/activeX63.xml.rels><?xml version="1.0" encoding="UTF-8"?><Relationships xmlns="http://schemas.openxmlformats.org/package/2006/relationships"><Relationship Target="activeX63.bin" Type="http://schemas.microsoft.com/office/2006/relationships/activeXControlBinary" Id="rId1"/></Relationships>
</file>

<file path=xl/activeX/_rels/activeX64.xml.rels><?xml version="1.0" encoding="UTF-8"?><Relationships xmlns="http://schemas.openxmlformats.org/package/2006/relationships"><Relationship Target="activeX64.bin" Type="http://schemas.microsoft.com/office/2006/relationships/activeXControlBinary" Id="rId1"/></Relationships>
</file>

<file path=xl/activeX/_rels/activeX65.xml.rels><?xml version="1.0" encoding="UTF-8"?><Relationships xmlns="http://schemas.openxmlformats.org/package/2006/relationships"><Relationship Target="activeX65.bin" Type="http://schemas.microsoft.com/office/2006/relationships/activeXControlBinary" Id="rId1"/></Relationships>
</file>

<file path=xl/activeX/_rels/activeX66.xml.rels><?xml version="1.0" encoding="UTF-8"?><Relationships xmlns="http://schemas.openxmlformats.org/package/2006/relationships"><Relationship Target="activeX66.bin" Type="http://schemas.microsoft.com/office/2006/relationships/activeXControlBinary" Id="rId1"/></Relationships>
</file>

<file path=xl/activeX/_rels/activeX67.xml.rels><?xml version="1.0" encoding="UTF-8"?><Relationships xmlns="http://schemas.openxmlformats.org/package/2006/relationships"><Relationship Target="activeX67.bin" Type="http://schemas.microsoft.com/office/2006/relationships/activeXControlBinary" Id="rId1"/></Relationships>
</file>

<file path=xl/activeX/_rels/activeX68.xml.rels><?xml version="1.0" encoding="UTF-8"?><Relationships xmlns="http://schemas.openxmlformats.org/package/2006/relationships"><Relationship Target="activeX68.bin" Type="http://schemas.microsoft.com/office/2006/relationships/activeXControlBinary" Id="rId1"/></Relationships>
</file>

<file path=xl/activeX/_rels/activeX69.xml.rels><?xml version="1.0" encoding="UTF-8"?><Relationships xmlns="http://schemas.openxmlformats.org/package/2006/relationships"><Relationship Target="activeX69.bin" Type="http://schemas.microsoft.com/office/2006/relationships/activeXControlBinary" Id="rId1"/></Relationships>
</file>

<file path=xl/activeX/_rels/activeX70.xml.rels><?xml version="1.0" encoding="UTF-8"?><Relationships xmlns="http://schemas.openxmlformats.org/package/2006/relationships"><Relationship Target="activeX70.bin" Type="http://schemas.microsoft.com/office/2006/relationships/activeXControlBinary" Id="rId1"/></Relationships>
</file>

<file path=xl/activeX/_rels/activeX71.xml.rels><?xml version="1.0" encoding="UTF-8"?><Relationships xmlns="http://schemas.openxmlformats.org/package/2006/relationships"><Relationship Target="activeX71.bin" Type="http://schemas.microsoft.com/office/2006/relationships/activeXControlBinary" Id="rId1"/></Relationships>
</file>

<file path=xl/activeX/_rels/activeX72.xml.rels><?xml version="1.0" encoding="UTF-8"?><Relationships xmlns="http://schemas.openxmlformats.org/package/2006/relationships"><Relationship Target="activeX72.bin" Type="http://schemas.microsoft.com/office/2006/relationships/activeXControlBinary" Id="rId1"/></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8BD21D40-EC42-11CE-9E0D-00AA006002F3}" ax:persistence="persistStreamInit" r:id="rId1"/>
</file>

<file path=xl/activeX/activeX62.xml><?xml version="1.0" encoding="utf-8"?>
<ax:ocx xmlns:ax="http://schemas.microsoft.com/office/2006/activeX" xmlns:r="http://schemas.openxmlformats.org/officeDocument/2006/relationships" ax:classid="{8BD21D40-EC42-11CE-9E0D-00AA006002F3}" ax:persistence="persistStreamInit" r:id="rId1"/>
</file>

<file path=xl/activeX/activeX63.xml><?xml version="1.0" encoding="utf-8"?>
<ax:ocx xmlns:ax="http://schemas.microsoft.com/office/2006/activeX" xmlns:r="http://schemas.openxmlformats.org/officeDocument/2006/relationships" ax:classid="{8BD21D40-EC42-11CE-9E0D-00AA006002F3}" ax:persistence="persistStreamInit" r:id="rId1"/>
</file>

<file path=xl/activeX/activeX64.xml><?xml version="1.0" encoding="utf-8"?>
<ax:ocx xmlns:ax="http://schemas.microsoft.com/office/2006/activeX" xmlns:r="http://schemas.openxmlformats.org/officeDocument/2006/relationships" ax:classid="{8BD21D4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charts/_rels/chart3.xml.rels><?xml version="1.0" encoding="UTF-8"?><Relationships xmlns="http://schemas.openxmlformats.org/package/2006/relationships"><Relationship Target="colors1.xml" Type="http://schemas.microsoft.com/office/2011/relationships/chartColorStyle" Id="rId2"/><Relationship Target="style1.xml" Type="http://schemas.microsoft.com/office/2011/relationships/chartStyle" Id="rId1"/></Relationships>
</file>

<file path=xl/charts/_rels/chart4.xml.rels><?xml version="1.0" encoding="UTF-8"?><Relationships xmlns="http://schemas.openxmlformats.org/package/2006/relationships"><Relationship Target="colors2.xml" Type="http://schemas.microsoft.com/office/2011/relationships/chartColorStyle" Id="rId2"/><Relationship Target="style2.xml" Type="http://schemas.microsoft.com/office/2011/relationships/chartStyle" Id="rId1"/></Relationships>
</file>

<file path=xl/charts/_rels/chart5.xml.rels><?xml version="1.0" encoding="UTF-8"?><Relationships xmlns="http://schemas.openxmlformats.org/package/2006/relationships"><Relationship Target="colors3.xml" Type="http://schemas.microsoft.com/office/2011/relationships/chartColorStyle" Id="rId2"/><Relationship Target="style3.xml" Type="http://schemas.microsoft.com/office/2011/relationships/chartStyle" Id="rId1"/></Relationships>
</file>

<file path=xl/charts/_rels/chart6.xml.rels><?xml version="1.0" encoding="UTF-8"?><Relationships xmlns="http://schemas.openxmlformats.org/package/2006/relationships"><Relationship Target="colors4.xml" Type="http://schemas.microsoft.com/office/2011/relationships/chartColorStyle" Id="rId2"/><Relationship Target="style4.xml" Type="http://schemas.microsoft.com/office/2011/relationships/chartStyle" Id="rId1"/></Relationships>
</file>

<file path=xl/charts/_rels/chart7.xml.rels><?xml version="1.0" encoding="UTF-8"?><Relationships xmlns="http://schemas.openxmlformats.org/package/2006/relationships"><Relationship Target="colors5.xml" Type="http://schemas.microsoft.com/office/2011/relationships/chartColorStyle" Id="rId2"/><Relationship Target="style5.xml" Type="http://schemas.microsoft.com/office/2011/relationships/chartStyle" Id="rId1"/></Relationships>
</file>

<file path=xl/charts/_rels/chart8.xml.rels><?xml version="1.0" encoding="UTF-8"?><Relationships xmlns="http://schemas.openxmlformats.org/package/2006/relationships"><Relationship Target="../theme/themeOverride1.xml" Type="http://schemas.openxmlformats.org/officeDocument/2006/relationships/themeOverride" Id="rId1"/></Relationships>
</file>

<file path=xl/charts/_rels/chart9.xml.rels><?xml version="1.0" encoding="UTF-8"?><Relationships xmlns="http://schemas.openxmlformats.org/package/2006/relationships"><Relationship Target="../theme/themeOverride2.xml" Type="http://schemas.openxmlformats.org/officeDocument/2006/relationships/themeOverride" Id="rId1"/></Relationships>
</file>

<file path=xl/charts/_rels/chart10.xml.rels><?xml version="1.0" encoding="UTF-8"?><Relationships xmlns="http://schemas.openxmlformats.org/package/2006/relationships"><Relationship Target="colors6.xml" Type="http://schemas.microsoft.com/office/2011/relationships/chartColorStyle" Id="rId2"/><Relationship Target="style6.xml" Type="http://schemas.microsoft.com/office/2011/relationships/chartStyle" Id="rId1"/></Relationships>
</file>

<file path=xl/charts/_rels/chart11.xml.rels><?xml version="1.0" encoding="UTF-8"?><Relationships xmlns="http://schemas.openxmlformats.org/package/2006/relationships"><Relationship Target="colors7.xml" Type="http://schemas.microsoft.com/office/2011/relationships/chartColorStyle" Id="rId2"/><Relationship Target="style7.xml" Type="http://schemas.microsoft.com/office/2011/relationships/chartStyle" Id="rId1"/></Relationships>
</file>

<file path=xl/charts/_rels/chart12.xml.rels><?xml version="1.0" encoding="UTF-8"?><Relationships xmlns="http://schemas.openxmlformats.org/package/2006/relationships"><Relationship Target="colors8.xml" Type="http://schemas.microsoft.com/office/2011/relationships/chartColorStyle" Id="rId2"/><Relationship Target="style8.xml" Type="http://schemas.microsoft.com/office/2011/relationships/chartStyle" Id="rId1"/></Relationships>
</file>

<file path=xl/charts/_rels/chart13.xml.rels><?xml version="1.0" encoding="UTF-8"?><Relationships xmlns="http://schemas.openxmlformats.org/package/2006/relationships"><Relationship Target="colors9.xml" Type="http://schemas.microsoft.com/office/2011/relationships/chartColorStyle" Id="rId2"/><Relationship Target="style9.xml" Type="http://schemas.microsoft.com/office/2011/relationships/chartStyle" Id="rId1"/></Relationships>
</file>

<file path=xl/charts/_rels/chart14.xml.rels><?xml version="1.0" encoding="UTF-8"?><Relationships xmlns="http://schemas.openxmlformats.org/package/2006/relationships"><Relationship Target="colors10.xml" Type="http://schemas.microsoft.com/office/2011/relationships/chartColorStyle" Id="rId2"/><Relationship Target="style10.xml" Type="http://schemas.microsoft.com/office/2011/relationships/chartStyle" Id="rId1"/></Relationships>
</file>

<file path=xl/charts/_rels/chart15.xml.rels><?xml version="1.0" encoding="UTF-8"?><Relationships xmlns="http://schemas.openxmlformats.org/package/2006/relationships"><Relationship Target="../theme/themeOverride3.xml" Type="http://schemas.openxmlformats.org/officeDocument/2006/relationships/themeOverride" Id="rId1"/></Relationships>
</file>

<file path=xl/charts/_rels/chart16.xml.rels><?xml version="1.0" encoding="UTF-8"?><Relationships xmlns="http://schemas.openxmlformats.org/package/2006/relationships"><Relationship Target="../theme/themeOverride4.xml" Type="http://schemas.openxmlformats.org/officeDocument/2006/relationships/themeOverride" Id="rId1"/></Relationships>
</file>

<file path=xl/charts/_rels/chart17.xml.rels><?xml version="1.0" encoding="UTF-8"?><Relationships xmlns="http://schemas.openxmlformats.org/package/2006/relationships"><Relationship Target="colors11.xml" Type="http://schemas.microsoft.com/office/2011/relationships/chartColorStyle" Id="rId2"/><Relationship Target="style11.xml" Type="http://schemas.microsoft.com/office/2011/relationships/chartStyle" Id="rId1"/></Relationships>
</file>

<file path=xl/charts/_rels/chart18.xml.rels><?xml version="1.0" encoding="UTF-8"?><Relationships xmlns="http://schemas.openxmlformats.org/package/2006/relationships"><Relationship Target="colors12.xml" Type="http://schemas.microsoft.com/office/2011/relationships/chartColorStyle" Id="rId2"/><Relationship Target="style12.xml" Type="http://schemas.microsoft.com/office/2011/relationships/chartStyle" Id="rId1"/></Relationships>
</file>

<file path=xl/charts/_rels/chart19.xml.rels><?xml version="1.0" encoding="UTF-8"?><Relationships xmlns="http://schemas.openxmlformats.org/package/2006/relationships"><Relationship Target="colors13.xml" Type="http://schemas.microsoft.com/office/2011/relationships/chartColorStyle" Id="rId2"/><Relationship Target="style13.xml" Type="http://schemas.microsoft.com/office/2011/relationships/chartStyle" Id="rId1"/></Relationships>
</file>

<file path=xl/charts/_rels/chart20.xml.rels><?xml version="1.0" encoding="UTF-8"?><Relationships xmlns="http://schemas.openxmlformats.org/package/2006/relationships"><Relationship Target="colors14.xml" Type="http://schemas.microsoft.com/office/2011/relationships/chartColorStyle" Id="rId2"/><Relationship Target="style14.xml" Type="http://schemas.microsoft.com/office/2011/relationships/chartStyle" Id="rId1"/></Relationships>
</file>

<file path=xl/charts/_rels/chart21.xml.rels><?xml version="1.0" encoding="UTF-8"?><Relationships xmlns="http://schemas.openxmlformats.org/package/2006/relationships"><Relationship Target="colors15.xml" Type="http://schemas.microsoft.com/office/2011/relationships/chartColorStyle" Id="rId2"/><Relationship Target="style15.xml" Type="http://schemas.microsoft.com/office/2011/relationships/chartStyle" Id="rId1"/></Relationships>
</file>

<file path=xl/charts/_rels/chart22.xml.rels><?xml version="1.0" encoding="UTF-8"?><Relationships xmlns="http://schemas.openxmlformats.org/package/2006/relationships"><Relationship Target="colors16.xml" Type="http://schemas.microsoft.com/office/2011/relationships/chartColorStyle" Id="rId2"/><Relationship Target="style16.xml" Type="http://schemas.microsoft.com/office/2011/relationships/chartStyle" Id="rId1"/></Relationships>
</file>

<file path=xl/charts/_rels/chart23.xml.rels><?xml version="1.0" encoding="UTF-8"?><Relationships xmlns="http://schemas.openxmlformats.org/package/2006/relationships"><Relationship Target="colors17.xml" Type="http://schemas.microsoft.com/office/2011/relationships/chartColorStyle" Id="rId2"/><Relationship Target="style17.xml" Type="http://schemas.microsoft.com/office/2011/relationships/chartStyle" Id="rId1"/></Relationships>
</file>

<file path=xl/charts/_rels/chart24.xml.rels><?xml version="1.0" encoding="UTF-8"?><Relationships xmlns="http://schemas.openxmlformats.org/package/2006/relationships"><Relationship Target="colors18.xml" Type="http://schemas.microsoft.com/office/2011/relationships/chartColorStyle" Id="rId2"/><Relationship Target="style18.xml" Type="http://schemas.microsoft.com/office/2011/relationships/chartStyle" Id="rId1"/></Relationships>
</file>

<file path=xl/charts/_rels/chart25.xml.rels><?xml version="1.0" encoding="UTF-8"?><Relationships xmlns="http://schemas.openxmlformats.org/package/2006/relationships"><Relationship Target="colors19.xml" Type="http://schemas.microsoft.com/office/2011/relationships/chartColorStyle" Id="rId2"/><Relationship Target="style19.xml" Type="http://schemas.microsoft.com/office/2011/relationships/chartStyle" Id="rId1"/></Relationships>
</file>

<file path=xl/charts/_rels/chart26.xml.rels><?xml version="1.0" encoding="UTF-8"?><Relationships xmlns="http://schemas.openxmlformats.org/package/2006/relationships"><Relationship Target="colors20.xml" Type="http://schemas.microsoft.com/office/2011/relationships/chartColorStyle" Id="rId2"/><Relationship Target="style20.xml" Type="http://schemas.microsoft.com/office/2011/relationships/chartStyle" Id="rId1"/></Relationships>
</file>

<file path=xl/charts/_rels/chart27.xml.rels><?xml version="1.0" encoding="UTF-8"?><Relationships xmlns="http://schemas.openxmlformats.org/package/2006/relationships"><Relationship Target="colors21.xml" Type="http://schemas.microsoft.com/office/2011/relationships/chartColorStyle" Id="rId2"/><Relationship Target="style21.xml" Type="http://schemas.microsoft.com/office/2011/relationships/chartStyle" Id="rId1"/></Relationships>
</file>

<file path=xl/charts/_rels/chart28.xml.rels><?xml version="1.0" encoding="UTF-8"?><Relationships xmlns="http://schemas.openxmlformats.org/package/2006/relationships"><Relationship Target="colors22.xml" Type="http://schemas.microsoft.com/office/2011/relationships/chartColorStyle" Id="rId2"/><Relationship Target="style22.xml" Type="http://schemas.microsoft.com/office/2011/relationships/chartStyle" Id="rId1"/></Relationships>
</file>

<file path=xl/charts/_rels/chart29.xml.rels><?xml version="1.0" encoding="UTF-8"?><Relationships xmlns="http://schemas.openxmlformats.org/package/2006/relationships"><Relationship Target="colors23.xml" Type="http://schemas.microsoft.com/office/2011/relationships/chartColorStyle" Id="rId2"/><Relationship Target="style23.xml" Type="http://schemas.microsoft.com/office/2011/relationships/chartStyle" Id="rId1"/></Relationships>
</file>

<file path=xl/charts/_rels/chart30.xml.rels><?xml version="1.0" encoding="UTF-8"?><Relationships xmlns="http://schemas.openxmlformats.org/package/2006/relationships"><Relationship Target="colors24.xml" Type="http://schemas.microsoft.com/office/2011/relationships/chartColorStyle" Id="rId2"/><Relationship Target="style24.xml" Type="http://schemas.microsoft.com/office/2011/relationships/chartStyle" Id="rId1"/></Relationships>
</file>

<file path=xl/charts/_rels/chart31.xml.rels><?xml version="1.0" encoding="UTF-8"?><Relationships xmlns="http://schemas.openxmlformats.org/package/2006/relationships"><Relationship Target="colors25.xml" Type="http://schemas.microsoft.com/office/2011/relationships/chartColorStyle" Id="rId2"/><Relationship Target="style25.xml" Type="http://schemas.microsoft.com/office/2011/relationships/chartStyle" Id="rId1"/></Relationships>
</file>

<file path=xl/charts/_rels/chart32.xml.rels><?xml version="1.0" encoding="UTF-8"?><Relationships xmlns="http://schemas.openxmlformats.org/package/2006/relationships"><Relationship Target="colors26.xml" Type="http://schemas.microsoft.com/office/2011/relationships/chartColorStyle" Id="rId2"/><Relationship Target="style26.xml" Type="http://schemas.microsoft.com/office/2011/relationships/chartStyle" Id="rId1"/></Relationships>
</file>

<file path=xl/charts/_rels/chart33.xml.rels><?xml version="1.0" encoding="UTF-8"?><Relationships xmlns="http://schemas.openxmlformats.org/package/2006/relationships"><Relationship Target="colors27.xml" Type="http://schemas.microsoft.com/office/2011/relationships/chartColorStyle" Id="rId2"/><Relationship Target="style27.xml" Type="http://schemas.microsoft.com/office/2011/relationships/chartStyle" Id="rId1"/></Relationships>
</file>

<file path=xl/charts/_rels/chart34.xml.rels><?xml version="1.0" encoding="UTF-8"?><Relationships xmlns="http://schemas.openxmlformats.org/package/2006/relationships"><Relationship Target="colors28.xml" Type="http://schemas.microsoft.com/office/2011/relationships/chartColorStyle" Id="rId2"/><Relationship Target="style28.xml" Type="http://schemas.microsoft.com/office/2011/relationships/chartStyle" Id="rId1"/></Relationships>
</file>

<file path=xl/charts/_rels/chart35.xml.rels><?xml version="1.0" encoding="UTF-8"?><Relationships xmlns="http://schemas.openxmlformats.org/package/2006/relationships"><Relationship Target="colors29.xml" Type="http://schemas.microsoft.com/office/2011/relationships/chartColorStyle" Id="rId2"/><Relationship Target="style29.xml" Type="http://schemas.microsoft.com/office/2011/relationships/chartStyle" Id="rId1"/></Relationships>
</file>

<file path=xl/charts/_rels/chart36.xml.rels><?xml version="1.0" encoding="UTF-8"?><Relationships xmlns="http://schemas.openxmlformats.org/package/2006/relationships"><Relationship Target="colors30.xml" Type="http://schemas.microsoft.com/office/2011/relationships/chartColorStyle" Id="rId2"/><Relationship Target="style30.xml" Type="http://schemas.microsoft.com/office/2011/relationships/chartStyle" Id="rId1"/></Relationships>
</file>

<file path=xl/charts/_rels/chart37.xml.rels><?xml version="1.0" encoding="UTF-8"?><Relationships xmlns="http://schemas.openxmlformats.org/package/2006/relationships"><Relationship Target="../theme/themeOverride5.xml" Type="http://schemas.openxmlformats.org/officeDocument/2006/relationships/themeOverride" Id="rId1"/></Relationships>
</file>

<file path=xl/charts/_rels/chart38.xml.rels><?xml version="1.0" encoding="UTF-8"?><Relationships xmlns="http://schemas.openxmlformats.org/package/2006/relationships"><Relationship Target="../theme/themeOverride6.xml" Type="http://schemas.openxmlformats.org/officeDocument/2006/relationships/themeOverride" Id="rId1"/></Relationships>
</file>

<file path=xl/charts/_rels/chart39.xml.rels><?xml version="1.0" encoding="UTF-8"?><Relationships xmlns="http://schemas.openxmlformats.org/package/2006/relationships"><Relationship Target="colors31.xml" Type="http://schemas.microsoft.com/office/2011/relationships/chartColorStyle" Id="rId2"/><Relationship Target="style31.xml" Type="http://schemas.microsoft.com/office/2011/relationships/chartStyle" Id="rId1"/></Relationships>
</file>

<file path=xl/charts/_rels/chart40.xml.rels><?xml version="1.0" encoding="UTF-8"?><Relationships xmlns="http://schemas.openxmlformats.org/package/2006/relationships"><Relationship Target="colors32.xml" Type="http://schemas.microsoft.com/office/2011/relationships/chartColorStyle" Id="rId2"/><Relationship Target="style32.xml" Type="http://schemas.microsoft.com/office/2011/relationships/chartStyle" Id="rId1"/></Relationships>
</file>

<file path=xl/charts/_rels/chart41.xml.rels><?xml version="1.0" encoding="UTF-8"?><Relationships xmlns="http://schemas.openxmlformats.org/package/2006/relationships"><Relationship Target="colors33.xml" Type="http://schemas.microsoft.com/office/2011/relationships/chartColorStyle" Id="rId2"/><Relationship Target="style33.xml" Type="http://schemas.microsoft.com/office/2011/relationships/chartStyle" Id="rId1"/></Relationships>
</file>

<file path=xl/charts/_rels/chart42.xml.rels><?xml version="1.0" encoding="UTF-8"?><Relationships xmlns="http://schemas.openxmlformats.org/package/2006/relationships"><Relationship Target="colors34.xml" Type="http://schemas.microsoft.com/office/2011/relationships/chartColorStyle" Id="rId2"/><Relationship Target="style34.xml" Type="http://schemas.microsoft.com/office/2011/relationships/chartStyle" Id="rId1"/></Relationships>
</file>

<file path=xl/charts/_rels/chart43.xml.rels><?xml version="1.0" encoding="UTF-8"?><Relationships xmlns="http://schemas.openxmlformats.org/package/2006/relationships"><Relationship Target="colors35.xml" Type="http://schemas.microsoft.com/office/2011/relationships/chartColorStyle" Id="rId2"/><Relationship Target="style35.xml" Type="http://schemas.microsoft.com/office/2011/relationships/chartStyle" Id="rId1"/></Relationships>
</file>

<file path=xl/charts/_rels/chart44.xml.rels><?xml version="1.0" encoding="UTF-8"?><Relationships xmlns="http://schemas.openxmlformats.org/package/2006/relationships"><Relationship Target="../theme/themeOverride7.xml" Type="http://schemas.openxmlformats.org/officeDocument/2006/relationships/themeOverride" Id="rId1"/></Relationships>
</file>

<file path=xl/charts/_rels/chart45.xml.rels><?xml version="1.0" encoding="UTF-8"?><Relationships xmlns="http://schemas.openxmlformats.org/package/2006/relationships"><Relationship Target="../theme/themeOverride8.xml" Type="http://schemas.openxmlformats.org/officeDocument/2006/relationships/themeOverride" Id="rId1"/></Relationships>
</file>

<file path=xl/charts/_rels/chart46.xml.rels><?xml version="1.0" encoding="UTF-8"?><Relationships xmlns="http://schemas.openxmlformats.org/package/2006/relationships"><Relationship Target="colors36.xml" Type="http://schemas.microsoft.com/office/2011/relationships/chartColorStyle" Id="rId2"/><Relationship Target="style36.xml" Type="http://schemas.microsoft.com/office/2011/relationships/chartStyle" Id="rId1"/></Relationships>
</file>

<file path=xl/charts/_rels/chart47.xml.rels><?xml version="1.0" encoding="UTF-8"?><Relationships xmlns="http://schemas.openxmlformats.org/package/2006/relationships"><Relationship Target="colors37.xml" Type="http://schemas.microsoft.com/office/2011/relationships/chartColorStyle" Id="rId2"/><Relationship Target="style37.xml" Type="http://schemas.microsoft.com/office/2011/relationships/chartStyle" Id="rId1"/></Relationships>
</file>

<file path=xl/charts/_rels/chart48.xml.rels><?xml version="1.0" encoding="UTF-8"?><Relationships xmlns="http://schemas.openxmlformats.org/package/2006/relationships"><Relationship Target="colors38.xml" Type="http://schemas.microsoft.com/office/2011/relationships/chartColorStyle" Id="rId2"/><Relationship Target="style38.xml" Type="http://schemas.microsoft.com/office/2011/relationships/chartStyle" Id="rId1"/></Relationships>
</file>

<file path=xl/charts/_rels/chart49.xml.rels><?xml version="1.0" encoding="UTF-8"?><Relationships xmlns="http://schemas.openxmlformats.org/package/2006/relationships"><Relationship Target="colors39.xml" Type="http://schemas.microsoft.com/office/2011/relationships/chartColorStyle" Id="rId2"/><Relationship Target="style39.xml" Type="http://schemas.microsoft.com/office/2011/relationships/chartStyle" Id="rId1"/></Relationships>
</file>

<file path=xl/charts/_rels/chart50.xml.rels><?xml version="1.0" encoding="UTF-8"?><Relationships xmlns="http://schemas.openxmlformats.org/package/2006/relationships"><Relationship Target="colors40.xml" Type="http://schemas.microsoft.com/office/2011/relationships/chartColorStyle" Id="rId2"/><Relationship Target="style40.xml" Type="http://schemas.microsoft.com/office/2011/relationships/chartStyle" Id="rId1"/></Relationships>
</file>

<file path=xl/charts/_rels/chart51.xml.rels><?xml version="1.0" encoding="UTF-8"?><Relationships xmlns="http://schemas.openxmlformats.org/package/2006/relationships"><Relationship Target="../theme/themeOverride9.xml" Type="http://schemas.openxmlformats.org/officeDocument/2006/relationships/themeOverride" Id="rId1"/></Relationships>
</file>

<file path=xl/charts/_rels/chart52.xml.rels><?xml version="1.0" encoding="UTF-8"?><Relationships xmlns="http://schemas.openxmlformats.org/package/2006/relationships"><Relationship Target="../theme/themeOverride10.xml" Type="http://schemas.openxmlformats.org/officeDocument/2006/relationships/themeOverride" Id="rId1"/></Relationships>
</file>

<file path=xl/charts/_rels/chart53.xml.rels><?xml version="1.0" encoding="UTF-8"?><Relationships xmlns="http://schemas.openxmlformats.org/package/2006/relationships"><Relationship Target="colors41.xml" Type="http://schemas.microsoft.com/office/2011/relationships/chartColorStyle" Id="rId2"/><Relationship Target="style41.xml" Type="http://schemas.microsoft.com/office/2011/relationships/chartStyle" Id="rId1"/></Relationships>
</file>

<file path=xl/charts/_rels/chart54.xml.rels><?xml version="1.0" encoding="UTF-8"?><Relationships xmlns="http://schemas.openxmlformats.org/package/2006/relationships"><Relationship Target="colors42.xml" Type="http://schemas.microsoft.com/office/2011/relationships/chartColorStyle" Id="rId2"/><Relationship Target="style42.xml" Type="http://schemas.microsoft.com/office/2011/relationships/chartStyle" Id="rId1"/></Relationships>
</file>

<file path=xl/charts/_rels/chart55.xml.rels><?xml version="1.0" encoding="UTF-8"?><Relationships xmlns="http://schemas.openxmlformats.org/package/2006/relationships"><Relationship Target="colors43.xml" Type="http://schemas.microsoft.com/office/2011/relationships/chartColorStyle" Id="rId2"/><Relationship Target="style43.xml" Type="http://schemas.microsoft.com/office/2011/relationships/chartStyle" Id="rId1"/></Relationships>
</file>

<file path=xl/charts/_rels/chart56.xml.rels><?xml version="1.0" encoding="UTF-8"?><Relationships xmlns="http://schemas.openxmlformats.org/package/2006/relationships"><Relationship Target="colors44.xml" Type="http://schemas.microsoft.com/office/2011/relationships/chartColorStyle" Id="rId2"/><Relationship Target="style44.xml" Type="http://schemas.microsoft.com/office/2011/relationships/chartStyle" Id="rId1"/></Relationships>
</file>

<file path=xl/charts/_rels/chart57.xml.rels><?xml version="1.0" encoding="UTF-8"?><Relationships xmlns="http://schemas.openxmlformats.org/package/2006/relationships"><Relationship Target="colors45.xml" Type="http://schemas.microsoft.com/office/2011/relationships/chartColorStyle" Id="rId2"/><Relationship Target="style45.xml" Type="http://schemas.microsoft.com/office/2011/relationships/chartStyle" Id="rId1"/></Relationships>
</file>

<file path=xl/charts/_rels/chart58.xml.rels><?xml version="1.0" encoding="UTF-8"?><Relationships xmlns="http://schemas.openxmlformats.org/package/2006/relationships"><Relationship Target="colors46.xml" Type="http://schemas.microsoft.com/office/2011/relationships/chartColorStyle" Id="rId2"/><Relationship Target="style46.xml" Type="http://schemas.microsoft.com/office/2011/relationships/chartStyle" Id="rId1"/></Relationships>
</file>

<file path=xl/charts/_rels/chart59.xml.rels><?xml version="1.0" encoding="UTF-8"?><Relationships xmlns="http://schemas.openxmlformats.org/package/2006/relationships"><Relationship Target="colors47.xml" Type="http://schemas.microsoft.com/office/2011/relationships/chartColorStyle" Id="rId2"/><Relationship Target="style47.xml" Type="http://schemas.microsoft.com/office/2011/relationships/chartStyle" Id="rId1"/></Relationships>
</file>

<file path=xl/charts/_rels/chart60.xml.rels><?xml version="1.0" encoding="UTF-8"?><Relationships xmlns="http://schemas.openxmlformats.org/package/2006/relationships"><Relationship Target="colors48.xml" Type="http://schemas.microsoft.com/office/2011/relationships/chartColorStyle" Id="rId2"/><Relationship Target="style48.xml" Type="http://schemas.microsoft.com/office/2011/relationships/chartStyle" Id="rId1"/></Relationships>
</file>

<file path=xl/charts/_rels/chart61.xml.rels><?xml version="1.0" encoding="UTF-8"?><Relationships xmlns="http://schemas.openxmlformats.org/package/2006/relationships"><Relationship Target="colors49.xml" Type="http://schemas.microsoft.com/office/2011/relationships/chartColorStyle" Id="rId2"/><Relationship Target="style49.xml" Type="http://schemas.microsoft.com/office/2011/relationships/chartStyle" Id="rId1"/></Relationships>
</file>

<file path=xl/charts/_rels/chart62.xml.rels><?xml version="1.0" encoding="UTF-8"?><Relationships xmlns="http://schemas.openxmlformats.org/package/2006/relationships"><Relationship Target="colors50.xml" Type="http://schemas.microsoft.com/office/2011/relationships/chartColorStyle" Id="rId2"/><Relationship Target="style50.xml" Type="http://schemas.microsoft.com/office/2011/relationships/chartStyle" Id="rId1"/></Relationships>
</file>

<file path=xl/charts/_rels/chart63.xml.rels><?xml version="1.0" encoding="UTF-8"?><Relationships xmlns="http://schemas.openxmlformats.org/package/2006/relationships"><Relationship Target="colors51.xml" Type="http://schemas.microsoft.com/office/2011/relationships/chartColorStyle" Id="rId2"/><Relationship Target="style51.xml" Type="http://schemas.microsoft.com/office/2011/relationships/chartStyle" Id="rId1"/></Relationships>
</file>

<file path=xl/charts/_rels/chart64.xml.rels><?xml version="1.0" encoding="UTF-8"?><Relationships xmlns="http://schemas.openxmlformats.org/package/2006/relationships"><Relationship Target="colors52.xml" Type="http://schemas.microsoft.com/office/2011/relationships/chartColorStyle" Id="rId2"/><Relationship Target="style52.xml" Type="http://schemas.microsoft.com/office/2011/relationships/chartStyle" Id="rId1"/></Relationships>
</file>

<file path=xl/charts/_rels/chart65.xml.rels><?xml version="1.0" encoding="UTF-8"?><Relationships xmlns="http://schemas.openxmlformats.org/package/2006/relationships"><Relationship Target="colors53.xml" Type="http://schemas.microsoft.com/office/2011/relationships/chartColorStyle" Id="rId2"/><Relationship Target="style53.xml" Type="http://schemas.microsoft.com/office/2011/relationships/chartStyle" Id="rId1"/></Relationships>
</file>

<file path=xl/charts/_rels/chart66.xml.rels><?xml version="1.0" encoding="UTF-8"?><Relationships xmlns="http://schemas.openxmlformats.org/package/2006/relationships"><Relationship Target="colors54.xml" Type="http://schemas.microsoft.com/office/2011/relationships/chartColorStyle" Id="rId2"/><Relationship Target="style54.xml" Type="http://schemas.microsoft.com/office/2011/relationships/chartStyle" Id="rId1"/></Relationships>
</file>

<file path=xl/charts/_rels/chart67.xml.rels><?xml version="1.0" encoding="UTF-8"?><Relationships xmlns="http://schemas.openxmlformats.org/package/2006/relationships"><Relationship Target="colors55.xml" Type="http://schemas.microsoft.com/office/2011/relationships/chartColorStyle" Id="rId2"/><Relationship Target="style55.xml" Type="http://schemas.microsoft.com/office/2011/relationships/chartStyle" Id="rId1"/></Relationships>
</file>

<file path=xl/charts/_rels/chart68.xml.rels><?xml version="1.0" encoding="UTF-8"?><Relationships xmlns="http://schemas.openxmlformats.org/package/2006/relationships"><Relationship Target="colors56.xml" Type="http://schemas.microsoft.com/office/2011/relationships/chartColorStyle" Id="rId2"/><Relationship Target="style56.xml" Type="http://schemas.microsoft.com/office/2011/relationships/chartStyle" Id="rId1"/></Relationships>
</file>

<file path=xl/charts/_rels/chart69.xml.rels><?xml version="1.0" encoding="UTF-8"?><Relationships xmlns="http://schemas.openxmlformats.org/package/2006/relationships"><Relationship Target="colors57.xml" Type="http://schemas.microsoft.com/office/2011/relationships/chartColorStyle" Id="rId2"/><Relationship Target="style57.xml" Type="http://schemas.microsoft.com/office/2011/relationships/chartStyle" Id="rId1"/></Relationships>
</file>

<file path=xl/charts/_rels/chart70.xml.rels><?xml version="1.0" encoding="UTF-8"?><Relationships xmlns="http://schemas.openxmlformats.org/package/2006/relationships"><Relationship Target="colors58.xml" Type="http://schemas.microsoft.com/office/2011/relationships/chartColorStyle" Id="rId2"/><Relationship Target="style58.xml" Type="http://schemas.microsoft.com/office/2011/relationships/chartStyle" Id="rId1"/></Relationships>
</file>

<file path=xl/charts/_rels/chart71.xml.rels><?xml version="1.0" encoding="UTF-8"?><Relationships xmlns="http://schemas.openxmlformats.org/package/2006/relationships"><Relationship Target="colors59.xml" Type="http://schemas.microsoft.com/office/2011/relationships/chartColorStyle" Id="rId2"/><Relationship Target="style59.xml" Type="http://schemas.microsoft.com/office/2011/relationships/chartStyle" Id="rId1"/></Relationships>
</file>

<file path=xl/charts/_rels/chart72.xml.rels><?xml version="1.0" encoding="UTF-8"?><Relationships xmlns="http://schemas.openxmlformats.org/package/2006/relationships"><Relationship Target="colors60.xml" Type="http://schemas.microsoft.com/office/2011/relationships/chartColorStyle" Id="rId2"/><Relationship Target="style60.xml" Type="http://schemas.microsoft.com/office/2011/relationships/chartStyle" Id="rId1"/></Relationships>
</file>

<file path=xl/charts/_rels/chart88.xml.rels><?xml version="1.0" encoding="UTF-8"?><Relationships xmlns="http://schemas.openxmlformats.org/package/2006/relationships"><Relationship Target="../theme/themeOverride11.xml" Type="http://schemas.openxmlformats.org/officeDocument/2006/relationships/themeOverride" Id="rId1"/></Relationships>
</file>

<file path=xl/charts/_rels/chart89.xml.rels><?xml version="1.0" encoding="UTF-8"?><Relationships xmlns="http://schemas.openxmlformats.org/package/2006/relationships"><Relationship Target="../theme/themeOverride12.xml" Type="http://schemas.openxmlformats.org/officeDocument/2006/relationships/themeOverride" Id="rId1"/></Relationships>
</file>

<file path=xl/charts/_rels/chart90.xml.rels><?xml version="1.0" encoding="UTF-8"?><Relationships xmlns="http://schemas.openxmlformats.org/package/2006/relationships"><Relationship Target="../theme/themeOverride13.xml" Type="http://schemas.openxmlformats.org/officeDocument/2006/relationships/themeOverride" Id="rId1"/></Relationships>
</file>

<file path=xl/charts/_rels/chart91.xml.rels><?xml version="1.0" encoding="UTF-8"?><Relationships xmlns="http://schemas.openxmlformats.org/package/2006/relationships"><Relationship Target="../theme/themeOverride14.xml" Type="http://schemas.openxmlformats.org/officeDocument/2006/relationships/themeOverride" Id="rId1"/></Relationships>
</file>

<file path=xl/charts/_rels/chart92.xml.rels><?xml version="1.0" encoding="UTF-8"?><Relationships xmlns="http://schemas.openxmlformats.org/package/2006/relationships"><Relationship Target="../theme/themeOverride15.xml" Type="http://schemas.openxmlformats.org/officeDocument/2006/relationships/themeOverride" Id="rId1"/></Relationships>
</file>

<file path=xl/charts/_rels/chart93.xml.rels><?xml version="1.0" encoding="UTF-8"?><Relationships xmlns="http://schemas.openxmlformats.org/package/2006/relationships"><Relationship Target="../theme/themeOverride16.xml" Type="http://schemas.openxmlformats.org/officeDocument/2006/relationships/themeOverride" Id="rId1"/></Relationships>
</file>

<file path=xl/charts/_rels/chart94.xml.rels><?xml version="1.0" encoding="UTF-8"?><Relationships xmlns="http://schemas.openxmlformats.org/package/2006/relationships"><Relationship Target="../theme/themeOverride17.xml" Type="http://schemas.openxmlformats.org/officeDocument/2006/relationships/themeOverride" Id="rId1"/></Relationships>
</file>

<file path=xl/charts/_rels/chart95.xml.rels><?xml version="1.0" encoding="UTF-8"?><Relationships xmlns="http://schemas.openxmlformats.org/package/2006/relationships"><Relationship Target="../theme/themeOverride18.xml" Type="http://schemas.openxmlformats.org/officeDocument/2006/relationships/themeOverride" Id="rId1"/></Relationships>
</file>

<file path=xl/charts/_rels/chart96.xml.rels><?xml version="1.0" encoding="UTF-8"?><Relationships xmlns="http://schemas.openxmlformats.org/package/2006/relationships"><Relationship Target="../theme/themeOverride19.xml" Type="http://schemas.openxmlformats.org/officeDocument/2006/relationships/themeOverride" Id="rId1"/></Relationships>
</file>

<file path=xl/charts/_rels/chart97.xml.rels><?xml version="1.0" encoding="UTF-8"?><Relationships xmlns="http://schemas.openxmlformats.org/package/2006/relationships"><Relationship Target="../theme/themeOverride20.xml" Type="http://schemas.openxmlformats.org/officeDocument/2006/relationships/themeOverride" Id="rId1"/></Relationships>
</file>

<file path=xl/charts/_rels/chart98.xml.rels><?xml version="1.0" encoding="UTF-8"?><Relationships xmlns="http://schemas.openxmlformats.org/package/2006/relationships"><Relationship Target="../theme/themeOverride21.xml" Type="http://schemas.openxmlformats.org/officeDocument/2006/relationships/themeOverride" Id="rId1"/></Relationships>
</file>

<file path=xl/charts/_rels/chart99.xml.rels><?xml version="1.0" encoding="UTF-8"?><Relationships xmlns="http://schemas.openxmlformats.org/package/2006/relationships"><Relationship Target="../theme/themeOverride22.xml" Type="http://schemas.openxmlformats.org/officeDocument/2006/relationships/themeOverride" Id="rId1"/></Relationships>
</file>

<file path=xl/charts/_rels/chart100.xml.rels><?xml version="1.0" encoding="UTF-8"?><Relationships xmlns="http://schemas.openxmlformats.org/package/2006/relationships"><Relationship Target="../theme/themeOverride23.xml" Type="http://schemas.openxmlformats.org/officeDocument/2006/relationships/themeOverride" Id="rId1"/></Relationships>
</file>

<file path=xl/charts/_rels/chart101.xml.rels><?xml version="1.0" encoding="UTF-8"?><Relationships xmlns="http://schemas.openxmlformats.org/package/2006/relationships"><Relationship Target="../theme/themeOverride24.xml" Type="http://schemas.openxmlformats.org/officeDocument/2006/relationships/themeOverride" Id="rId1"/></Relationships>
</file>

<file path=xl/charts/_rels/chart102.xml.rels><?xml version="1.0" encoding="UTF-8"?><Relationships xmlns="http://schemas.openxmlformats.org/package/2006/relationships"><Relationship Target="../theme/themeOverride25.xml" Type="http://schemas.openxmlformats.org/officeDocument/2006/relationships/themeOverride" Id="rId1"/></Relationships>
</file>

<file path=xl/charts/_rels/chart103.xml.rels><?xml version="1.0" encoding="UTF-8"?><Relationships xmlns="http://schemas.openxmlformats.org/package/2006/relationships"><Relationship Target="../theme/themeOverride26.xml" Type="http://schemas.openxmlformats.org/officeDocument/2006/relationships/themeOverride" Id="rId1"/></Relationships>
</file>

<file path=xl/charts/_rels/chart104.xml.rels><?xml version="1.0" encoding="UTF-8"?><Relationships xmlns="http://schemas.openxmlformats.org/package/2006/relationships"><Relationship Target="../theme/themeOverride27.xml" Type="http://schemas.openxmlformats.org/officeDocument/2006/relationships/themeOverride" Id="rId1"/></Relationships>
</file>

<file path=xl/charts/_rels/chart105.xml.rels><?xml version="1.0" encoding="UTF-8"?><Relationships xmlns="http://schemas.openxmlformats.org/package/2006/relationships"><Relationship Target="../theme/themeOverride28.xml" Type="http://schemas.openxmlformats.org/officeDocument/2006/relationships/themeOverride" Id="rId1"/></Relationships>
</file>

<file path=xl/charts/_rels/chart106.xml.rels><?xml version="1.0" encoding="UTF-8"?><Relationships xmlns="http://schemas.openxmlformats.org/package/2006/relationships"><Relationship Target="../theme/themeOverride29.xml" Type="http://schemas.openxmlformats.org/officeDocument/2006/relationships/themeOverride" Id="rId1"/></Relationships>
</file>

<file path=xl/charts/_rels/chart107.xml.rels><?xml version="1.0" encoding="UTF-8"?><Relationships xmlns="http://schemas.openxmlformats.org/package/2006/relationships"><Relationship Target="../theme/themeOverride30.xml" Type="http://schemas.openxmlformats.org/officeDocument/2006/relationships/themeOverride" Id="rId1"/></Relationships>
</file>

<file path=xl/charts/_rels/chart108.xml.rels><?xml version="1.0" encoding="UTF-8"?><Relationships xmlns="http://schemas.openxmlformats.org/package/2006/relationships"><Relationship Target="../theme/themeOverride31.xml" Type="http://schemas.openxmlformats.org/officeDocument/2006/relationships/themeOverride" Id="rId1"/></Relationships>
</file>

<file path=xl/charts/_rels/chart109.xml.rels><?xml version="1.0" encoding="UTF-8"?><Relationships xmlns="http://schemas.openxmlformats.org/package/2006/relationships"><Relationship Target="../theme/themeOverride32.xml" Type="http://schemas.openxmlformats.org/officeDocument/2006/relationships/themeOverride" Id="rId1"/></Relationships>
</file>

<file path=xl/charts/_rels/chart110.xml.rels><?xml version="1.0" encoding="UTF-8"?><Relationships xmlns="http://schemas.openxmlformats.org/package/2006/relationships"><Relationship Target="../theme/themeOverride33.xml" Type="http://schemas.openxmlformats.org/officeDocument/2006/relationships/themeOverride" Id="rId1"/></Relationships>
</file>

<file path=xl/charts/_rels/chart111.xml.rels><?xml version="1.0" encoding="UTF-8"?><Relationships xmlns="http://schemas.openxmlformats.org/package/2006/relationships"><Relationship Target="../theme/themeOverride34.xml" Type="http://schemas.openxmlformats.org/officeDocument/2006/relationships/themeOverride" Id="rId1"/></Relationships>
</file>

<file path=xl/charts/_rels/chart112.xml.rels><?xml version="1.0" encoding="UTF-8"?><Relationships xmlns="http://schemas.openxmlformats.org/package/2006/relationships"><Relationship Target="../theme/themeOverride35.xml" Type="http://schemas.openxmlformats.org/officeDocument/2006/relationships/themeOverride" Id="rId1"/></Relationships>
</file>

<file path=xl/charts/_rels/chart113.xml.rels><?xml version="1.0" encoding="UTF-8"?><Relationships xmlns="http://schemas.openxmlformats.org/package/2006/relationships"><Relationship Target="../theme/themeOverride36.xml" Type="http://schemas.openxmlformats.org/officeDocument/2006/relationships/themeOverride" Id="rId1"/></Relationships>
</file>

<file path=xl/charts/_rels/chart114.xml.rels><?xml version="1.0" encoding="UTF-8"?><Relationships xmlns="http://schemas.openxmlformats.org/package/2006/relationships"><Relationship Target="../theme/themeOverride37.xml" Type="http://schemas.openxmlformats.org/officeDocument/2006/relationships/themeOverride" Id="rId1"/></Relationships>
</file>

<file path=xl/charts/_rels/chart115.xml.rels><?xml version="1.0" encoding="UTF-8"?><Relationships xmlns="http://schemas.openxmlformats.org/package/2006/relationships"><Relationship Target="../theme/themeOverride38.xml" Type="http://schemas.openxmlformats.org/officeDocument/2006/relationships/themeOverride" Id="rId1"/></Relationships>
</file>

<file path=xl/charts/_rels/chart116.xml.rels><?xml version="1.0" encoding="UTF-8"?><Relationships xmlns="http://schemas.openxmlformats.org/package/2006/relationships"><Relationship Target="../theme/themeOverride39.xml" Type="http://schemas.openxmlformats.org/officeDocument/2006/relationships/themeOverride" Id="rId1"/></Relationships>
</file>

<file path=xl/charts/_rels/chart117.xml.rels><?xml version="1.0" encoding="UTF-8"?><Relationships xmlns="http://schemas.openxmlformats.org/package/2006/relationships"><Relationship Target="../theme/themeOverride40.xml" Type="http://schemas.openxmlformats.org/officeDocument/2006/relationships/themeOverride" Id="rId1"/></Relationships>
</file>

<file path=xl/charts/_rels/chart118.xml.rels><?xml version="1.0" encoding="UTF-8"?><Relationships xmlns="http://schemas.openxmlformats.org/package/2006/relationships"><Relationship Target="../theme/themeOverride41.xml" Type="http://schemas.openxmlformats.org/officeDocument/2006/relationships/themeOverride" Id="rId1"/></Relationships>
</file>

<file path=xl/charts/_rels/chart119.xml.rels><?xml version="1.0" encoding="UTF-8"?><Relationships xmlns="http://schemas.openxmlformats.org/package/2006/relationships"><Relationship Target="../theme/themeOverride42.xml" Type="http://schemas.openxmlformats.org/officeDocument/2006/relationships/themeOverride" Id="rId1"/></Relationships>
</file>

<file path=xl/charts/_rels/chart120.xml.rels><?xml version="1.0" encoding="UTF-8"?><Relationships xmlns="http://schemas.openxmlformats.org/package/2006/relationships"><Relationship Target="../theme/themeOverride43.xml" Type="http://schemas.openxmlformats.org/officeDocument/2006/relationships/themeOverride" Id="rId1"/></Relationships>
</file>

<file path=xl/charts/_rels/chart121.xml.rels><?xml version="1.0" encoding="UTF-8"?><Relationships xmlns="http://schemas.openxmlformats.org/package/2006/relationships"><Relationship Target="../theme/themeOverride44.xml" Type="http://schemas.openxmlformats.org/officeDocument/2006/relationships/themeOverride" Id="rId1"/></Relationships>
</file>

<file path=xl/charts/_rels/chart122.xml.rels><?xml version="1.0" encoding="UTF-8"?><Relationships xmlns="http://schemas.openxmlformats.org/package/2006/relationships"><Relationship Target="../theme/themeOverride45.xml" Type="http://schemas.openxmlformats.org/officeDocument/2006/relationships/themeOverride" Id="rId1"/></Relationships>
</file>

<file path=xl/charts/_rels/chart123.xml.rels><?xml version="1.0" encoding="UTF-8"?><Relationships xmlns="http://schemas.openxmlformats.org/package/2006/relationships"><Relationship Target="../theme/themeOverride46.xml" Type="http://schemas.openxmlformats.org/officeDocument/2006/relationships/themeOverride" Id="rId1"/></Relationships>
</file>

<file path=xl/charts/_rels/chart124.xml.rels><?xml version="1.0" encoding="UTF-8"?><Relationships xmlns="http://schemas.openxmlformats.org/package/2006/relationships"><Relationship Target="../theme/themeOverride47.xml" Type="http://schemas.openxmlformats.org/officeDocument/2006/relationships/themeOverride" Id="rId1"/></Relationships>
</file>

<file path=xl/charts/_rels/chart125.xml.rels><?xml version="1.0" encoding="UTF-8"?><Relationships xmlns="http://schemas.openxmlformats.org/package/2006/relationships"><Relationship Target="../theme/themeOverride48.xml" Type="http://schemas.openxmlformats.org/officeDocument/2006/relationships/themeOverride" Id="rId1"/></Relationships>
</file>

<file path=xl/charts/_rels/chart126.xml.rels><?xml version="1.0" encoding="UTF-8"?><Relationships xmlns="http://schemas.openxmlformats.org/package/2006/relationships"><Relationship Target="../theme/themeOverride49.xml" Type="http://schemas.openxmlformats.org/officeDocument/2006/relationships/themeOverride" Id="rId1"/></Relationships>
</file>

<file path=xl/charts/_rels/chart127.xml.rels><?xml version="1.0" encoding="UTF-8"?><Relationships xmlns="http://schemas.openxmlformats.org/package/2006/relationships"><Relationship Target="../theme/themeOverride50.xml" Type="http://schemas.openxmlformats.org/officeDocument/2006/relationships/themeOverride" Id="rId1"/></Relationships>
</file>

<file path=xl/charts/_rels/chart128.xml.rels><?xml version="1.0" encoding="UTF-8"?><Relationships xmlns="http://schemas.openxmlformats.org/package/2006/relationships"><Relationship Target="../theme/themeOverride51.xml" Type="http://schemas.openxmlformats.org/officeDocument/2006/relationships/themeOverride" Id="rId1"/></Relationships>
</file>

<file path=xl/charts/_rels/chart129.xml.rels><?xml version="1.0" encoding="UTF-8"?><Relationships xmlns="http://schemas.openxmlformats.org/package/2006/relationships"><Relationship Target="../theme/themeOverride52.xml" Type="http://schemas.openxmlformats.org/officeDocument/2006/relationships/themeOverride" Id="rId1"/></Relationships>
</file>

<file path=xl/charts/_rels/chart130.xml.rels><?xml version="1.0" encoding="UTF-8"?><Relationships xmlns="http://schemas.openxmlformats.org/package/2006/relationships"><Relationship Target="../theme/themeOverride53.xml" Type="http://schemas.openxmlformats.org/officeDocument/2006/relationships/themeOverride" Id="rId1"/></Relationships>
</file>

<file path=xl/charts/_rels/chart131.xml.rels><?xml version="1.0" encoding="UTF-8"?><Relationships xmlns="http://schemas.openxmlformats.org/package/2006/relationships"><Relationship Target="../theme/themeOverride54.xml" Type="http://schemas.openxmlformats.org/officeDocument/2006/relationships/themeOverride" Id="rId1"/></Relationships>
</file>

<file path=xl/charts/_rels/chart132.xml.rels><?xml version="1.0" encoding="UTF-8"?><Relationships xmlns="http://schemas.openxmlformats.org/package/2006/relationships"><Relationship Target="../theme/themeOverride55.xml" Type="http://schemas.openxmlformats.org/officeDocument/2006/relationships/themeOverride" Id="rId1"/></Relationships>
</file>

<file path=xl/charts/_rels/chart133.xml.rels><?xml version="1.0" encoding="UTF-8"?><Relationships xmlns="http://schemas.openxmlformats.org/package/2006/relationships"><Relationship Target="../theme/themeOverride56.xml" Type="http://schemas.openxmlformats.org/officeDocument/2006/relationships/themeOverride" Id="rId1"/></Relationships>
</file>

<file path=xl/charts/_rels/chart134.xml.rels><?xml version="1.0" encoding="UTF-8"?><Relationships xmlns="http://schemas.openxmlformats.org/package/2006/relationships"><Relationship Target="../theme/themeOverride57.xml" Type="http://schemas.openxmlformats.org/officeDocument/2006/relationships/themeOverride" Id="rId1"/></Relationships>
</file>

<file path=xl/charts/_rels/chart135.xml.rels><?xml version="1.0" encoding="UTF-8"?><Relationships xmlns="http://schemas.openxmlformats.org/package/2006/relationships"><Relationship Target="../theme/themeOverride58.xml" Type="http://schemas.openxmlformats.org/officeDocument/2006/relationships/themeOverride" Id="rId1"/></Relationships>
</file>

<file path=xl/charts/_rels/chart136.xml.rels><?xml version="1.0" encoding="UTF-8"?><Relationships xmlns="http://schemas.openxmlformats.org/package/2006/relationships"><Relationship Target="../theme/themeOverride59.xml" Type="http://schemas.openxmlformats.org/officeDocument/2006/relationships/themeOverride" Id="rId1"/></Relationships>
</file>

<file path=xl/charts/_rels/chart137.xml.rels><?xml version="1.0" encoding="UTF-8"?><Relationships xmlns="http://schemas.openxmlformats.org/package/2006/relationships"><Relationship Target="../theme/themeOverride60.xml" Type="http://schemas.openxmlformats.org/officeDocument/2006/relationships/themeOverride" Id="rId1"/></Relationships>
</file>

<file path=xl/charts/_rels/chart138.xml.rels><?xml version="1.0" encoding="UTF-8"?><Relationships xmlns="http://schemas.openxmlformats.org/package/2006/relationships"><Relationship Target="../theme/themeOverride61.xml" Type="http://schemas.openxmlformats.org/officeDocument/2006/relationships/themeOverride" Id="rId1"/></Relationships>
</file>

<file path=xl/charts/_rels/chart139.xml.rels><?xml version="1.0" encoding="UTF-8"?><Relationships xmlns="http://schemas.openxmlformats.org/package/2006/relationships"><Relationship Target="../theme/themeOverride62.xml" Type="http://schemas.openxmlformats.org/officeDocument/2006/relationships/themeOverride" Id="rId1"/></Relationships>
</file>

<file path=xl/charts/_rels/chart140.xml.rels><?xml version="1.0" encoding="UTF-8"?><Relationships xmlns="http://schemas.openxmlformats.org/package/2006/relationships"><Relationship Target="../theme/themeOverride63.xml" Type="http://schemas.openxmlformats.org/officeDocument/2006/relationships/themeOverride" Id="rId1"/></Relationships>
</file>

<file path=xl/charts/_rels/chart141.xml.rels><?xml version="1.0" encoding="UTF-8"?><Relationships xmlns="http://schemas.openxmlformats.org/package/2006/relationships"><Relationship Target="../theme/themeOverride64.xml" Type="http://schemas.openxmlformats.org/officeDocument/2006/relationships/themeOverride" Id="rId1"/></Relationships>
</file>

<file path=xl/charts/_rels/chart142.xml.rels><?xml version="1.0" encoding="UTF-8"?><Relationships xmlns="http://schemas.openxmlformats.org/package/2006/relationships"><Relationship Target="../theme/themeOverride65.xml" Type="http://schemas.openxmlformats.org/officeDocument/2006/relationships/themeOverride" Id="rId1"/></Relationships>
</file>

<file path=xl/charts/_rels/chart143.xml.rels><?xml version="1.0" encoding="UTF-8"?><Relationships xmlns="http://schemas.openxmlformats.org/package/2006/relationships"><Relationship Target="../theme/themeOverride66.xml" Type="http://schemas.openxmlformats.org/officeDocument/2006/relationships/themeOverride" Id="rId1"/></Relationships>
</file>

<file path=xl/charts/_rels/chart144.xml.rels><?xml version="1.0" encoding="UTF-8"?><Relationships xmlns="http://schemas.openxmlformats.org/package/2006/relationships"><Relationship Target="../theme/themeOverride67.xml" Type="http://schemas.openxmlformats.org/officeDocument/2006/relationships/themeOverride" Id="rId1"/></Relationships>
</file>

<file path=xl/charts/_rels/chart145.xml.rels><?xml version="1.0" encoding="UTF-8"?><Relationships xmlns="http://schemas.openxmlformats.org/package/2006/relationships"><Relationship Target="../theme/themeOverride68.xml" Type="http://schemas.openxmlformats.org/officeDocument/2006/relationships/themeOverride" Id="rId1"/></Relationships>
</file>

<file path=xl/charts/_rels/chart146.xml.rels><?xml version="1.0" encoding="UTF-8"?><Relationships xmlns="http://schemas.openxmlformats.org/package/2006/relationships"><Relationship Target="../theme/themeOverride69.xml" Type="http://schemas.openxmlformats.org/officeDocument/2006/relationships/themeOverride" Id="rId1"/></Relationships>
</file>

<file path=xl/charts/_rels/chart147.xml.rels><?xml version="1.0" encoding="UTF-8"?><Relationships xmlns="http://schemas.openxmlformats.org/package/2006/relationships"><Relationship Target="../theme/themeOverride70.xml" Type="http://schemas.openxmlformats.org/officeDocument/2006/relationships/themeOverride" Id="rId1"/></Relationships>
</file>

<file path=xl/charts/_rels/chart148.xml.rels><?xml version="1.0" encoding="UTF-8"?><Relationships xmlns="http://schemas.openxmlformats.org/package/2006/relationships"><Relationship Target="../theme/themeOverride71.xml" Type="http://schemas.openxmlformats.org/officeDocument/2006/relationships/themeOverride" Id="rId1"/></Relationships>
</file>

<file path=xl/charts/_rels/chart149.xml.rels><?xml version="1.0" encoding="UTF-8"?><Relationships xmlns="http://schemas.openxmlformats.org/package/2006/relationships"><Relationship Target="../theme/themeOverride72.xml" Type="http://schemas.openxmlformats.org/officeDocument/2006/relationships/themeOverride" Id="rId1"/></Relationships>
</file>

<file path=xl/charts/_rels/chart150.xml.rels><?xml version="1.0" encoding="UTF-8"?><Relationships xmlns="http://schemas.openxmlformats.org/package/2006/relationships"><Relationship Target="../theme/themeOverride73.xml" Type="http://schemas.openxmlformats.org/officeDocument/2006/relationships/themeOverride" Id="rId1"/></Relationships>
</file>

<file path=xl/charts/_rels/chart151.xml.rels><?xml version="1.0" encoding="UTF-8"?><Relationships xmlns="http://schemas.openxmlformats.org/package/2006/relationships"><Relationship Target="../theme/themeOverride74.xml" Type="http://schemas.openxmlformats.org/officeDocument/2006/relationships/themeOverride" Id="rId1"/></Relationships>
</file>

<file path=xl/charts/_rels/chart152.xml.rels><?xml version="1.0" encoding="UTF-8"?><Relationships xmlns="http://schemas.openxmlformats.org/package/2006/relationships"><Relationship Target="../theme/themeOverride75.xml" Type="http://schemas.openxmlformats.org/officeDocument/2006/relationships/themeOverride" Id="rId1"/></Relationships>
</file>

<file path=xl/charts/_rels/chart153.xml.rels><?xml version="1.0" encoding="UTF-8"?><Relationships xmlns="http://schemas.openxmlformats.org/package/2006/relationships"><Relationship Target="../theme/themeOverride76.xml" Type="http://schemas.openxmlformats.org/officeDocument/2006/relationships/themeOverride" Id="rId1"/></Relationships>
</file>

<file path=xl/charts/_rels/chart154.xml.rels><?xml version="1.0" encoding="UTF-8"?><Relationships xmlns="http://schemas.openxmlformats.org/package/2006/relationships"><Relationship Target="../theme/themeOverride77.xml" Type="http://schemas.openxmlformats.org/officeDocument/2006/relationships/themeOverride" Id="rId1"/></Relationships>
</file>

<file path=xl/charts/_rels/chart155.xml.rels><?xml version="1.0" encoding="UTF-8"?><Relationships xmlns="http://schemas.openxmlformats.org/package/2006/relationships"><Relationship Target="../theme/themeOverride78.xml" Type="http://schemas.openxmlformats.org/officeDocument/2006/relationships/themeOverride" Id="rId1"/></Relationships>
</file>

<file path=xl/charts/_rels/chart156.xml.rels><?xml version="1.0" encoding="UTF-8"?><Relationships xmlns="http://schemas.openxmlformats.org/package/2006/relationships"><Relationship Target="../theme/themeOverride79.xml" Type="http://schemas.openxmlformats.org/officeDocument/2006/relationships/themeOverride" Id="rId1"/></Relationships>
</file>

<file path=xl/charts/_rels/chart157.xml.rels><?xml version="1.0" encoding="UTF-8"?><Relationships xmlns="http://schemas.openxmlformats.org/package/2006/relationships"><Relationship Target="../theme/themeOverride80.xml" Type="http://schemas.openxmlformats.org/officeDocument/2006/relationships/themeOverride" Id="rId1"/></Relationships>
</file>

<file path=xl/charts/_rels/chart158.xml.rels><?xml version="1.0" encoding="UTF-8"?><Relationships xmlns="http://schemas.openxmlformats.org/package/2006/relationships"><Relationship Target="../theme/themeOverride81.xml" Type="http://schemas.openxmlformats.org/officeDocument/2006/relationships/themeOverride" Id="rId1"/></Relationships>
</file>

<file path=xl/charts/_rels/chart159.xml.rels><?xml version="1.0" encoding="UTF-8"?><Relationships xmlns="http://schemas.openxmlformats.org/package/2006/relationships"><Relationship Target="../theme/themeOverride82.xml" Type="http://schemas.openxmlformats.org/officeDocument/2006/relationships/themeOverride" Id="rId1"/></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303983823653925"/>
          <c:y val="0.12584209582497841"/>
          <c:w val="0.76323467156738223"/>
          <c:h val="0.72559973481575668"/>
        </c:manualLayout>
      </c:layout>
      <c:scatterChart>
        <c:scatterStyle val="lineMarker"/>
        <c:varyColors val="0"/>
        <c:ser>
          <c:idx val="0"/>
          <c:order val="0"/>
          <c:tx>
            <c:strRef>
              <c:f>Water!$X$97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Water!$C$105:$C$116</c:f>
              <c:numCache>
                <c:formatCode>0</c:formatCode>
                <c:ptCount val="12"/>
                <c:pt idx="0">
                  <c:v>2007</c:v>
                </c:pt>
                <c:pt idx="1">
                  <c:v>2009</c:v>
                </c:pt>
                <c:pt idx="2">
                  <c:v>2011</c:v>
                </c:pt>
                <c:pt idx="3">
                  <c:v>2013</c:v>
                </c:pt>
                <c:pt idx="4">
                  <c:v>2016</c:v>
                </c:pt>
                <c:pt idx="5">
                  <c:v>2020</c:v>
                </c:pt>
              </c:numCache>
            </c:numRef>
          </c:xVal>
          <c:yVal>
            <c:numRef>
              <c:f>Water!$AB$105:$AB$116</c:f>
              <c:numCache>
                <c:formatCode>0.0</c:formatCode>
                <c:ptCount val="12"/>
                <c:pt idx="0">
                  <c:v>0.2</c:v>
                </c:pt>
                <c:pt idx="1">
                  <c:v>0.24295230083748423</c:v>
                </c:pt>
                <c:pt idx="2">
                  <c:v>0.4</c:v>
                </c:pt>
                <c:pt idx="3">
                  <c:v>0.936894791331775</c:v>
                </c:pt>
                <c:pt idx="4">
                  <c:v>0.6</c:v>
                </c:pt>
                <c:pt idx="5">
                  <c:v>0.2882441116797162</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Water!$C$105:$C$116</c:f>
              <c:numCache>
                <c:formatCode>0</c:formatCode>
                <c:ptCount val="12"/>
                <c:pt idx="0">
                  <c:v>2007</c:v>
                </c:pt>
                <c:pt idx="1">
                  <c:v>2009</c:v>
                </c:pt>
                <c:pt idx="2">
                  <c:v>2011</c:v>
                </c:pt>
                <c:pt idx="3">
                  <c:v>2013</c:v>
                </c:pt>
                <c:pt idx="4">
                  <c:v>2016</c:v>
                </c:pt>
                <c:pt idx="5">
                  <c:v>2020</c:v>
                </c:pt>
              </c:numCache>
            </c:numRef>
          </c:xVal>
          <c:yVal>
            <c:numRef>
              <c:f>Water!$W$105:$W$116</c:f>
              <c:numCache>
                <c:formatCode>0.0</c:formatCode>
                <c:ptCount val="12"/>
                <c:pt idx="0">
                  <c:v>3.1</c:v>
                </c:pt>
                <c:pt idx="1">
                  <c:v>1.1891774506099966</c:v>
                </c:pt>
                <c:pt idx="2">
                  <c:v>0.5</c:v>
                </c:pt>
                <c:pt idx="3">
                  <c:v>0.94714708326400321</c:v>
                </c:pt>
                <c:pt idx="4">
                  <c:v>1.1000000000000001</c:v>
                </c:pt>
                <c:pt idx="5">
                  <c:v>0.40119768530474698</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Water!$C$105:$C$116</c:f>
              <c:numCache>
                <c:formatCode>0</c:formatCode>
                <c:ptCount val="12"/>
                <c:pt idx="0">
                  <c:v>2007</c:v>
                </c:pt>
                <c:pt idx="1">
                  <c:v>2009</c:v>
                </c:pt>
                <c:pt idx="2">
                  <c:v>2011</c:v>
                </c:pt>
                <c:pt idx="3">
                  <c:v>2013</c:v>
                </c:pt>
                <c:pt idx="4">
                  <c:v>2016</c:v>
                </c:pt>
                <c:pt idx="5">
                  <c:v>2020</c:v>
                </c:pt>
              </c:numCache>
            </c:numRef>
          </c:xVal>
          <c:yVal>
            <c:numRef>
              <c:f>Water!$R$105:$R$116</c:f>
              <c:numCache>
                <c:formatCode>0.0</c:formatCode>
                <c:ptCount val="12"/>
                <c:pt idx="0">
                  <c:v>11.5</c:v>
                </c:pt>
                <c:pt idx="1">
                  <c:v>8.0196975690232435</c:v>
                </c:pt>
                <c:pt idx="2">
                  <c:v>1.5</c:v>
                </c:pt>
                <c:pt idx="3">
                  <c:v>9.4418255366940116</c:v>
                </c:pt>
                <c:pt idx="4">
                  <c:v>5.2</c:v>
                </c:pt>
                <c:pt idx="5">
                  <c:v>3.3719658683772651</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Water!$C$105:$C$116</c:f>
              <c:numCache>
                <c:formatCode>0</c:formatCode>
                <c:ptCount val="12"/>
                <c:pt idx="0">
                  <c:v>2007</c:v>
                </c:pt>
                <c:pt idx="1">
                  <c:v>2009</c:v>
                </c:pt>
                <c:pt idx="2">
                  <c:v>2011</c:v>
                </c:pt>
                <c:pt idx="3">
                  <c:v>2013</c:v>
                </c:pt>
                <c:pt idx="4">
                  <c:v>2016</c:v>
                </c:pt>
                <c:pt idx="5">
                  <c:v>2020</c:v>
                </c:pt>
              </c:numCache>
            </c:numRef>
          </c:xVal>
          <c:yVal>
            <c:numRef>
              <c:f>Water!$M$105:$M$116</c:f>
              <c:numCache>
                <c:formatCode>0.0</c:formatCode>
                <c:ptCount val="12"/>
                <c:pt idx="0">
                  <c:v>21.1</c:v>
                </c:pt>
                <c:pt idx="1">
                  <c:v>18.571814640872294</c:v>
                </c:pt>
                <c:pt idx="2">
                  <c:v>19.2</c:v>
                </c:pt>
                <c:pt idx="3">
                  <c:v>27.469311775674004</c:v>
                </c:pt>
                <c:pt idx="4">
                  <c:v>14.2</c:v>
                </c:pt>
                <c:pt idx="5">
                  <c:v>9.8774183252472856</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Water!$C$105:$C$116</c:f>
              <c:numCache>
                <c:formatCode>0</c:formatCode>
                <c:ptCount val="12"/>
                <c:pt idx="0">
                  <c:v>2007</c:v>
                </c:pt>
                <c:pt idx="1">
                  <c:v>2009</c:v>
                </c:pt>
                <c:pt idx="2">
                  <c:v>2011</c:v>
                </c:pt>
                <c:pt idx="3">
                  <c:v>2013</c:v>
                </c:pt>
                <c:pt idx="4">
                  <c:v>2016</c:v>
                </c:pt>
                <c:pt idx="5">
                  <c:v>2020</c:v>
                </c:pt>
              </c:numCache>
            </c:numRef>
          </c:xVal>
          <c:yVal>
            <c:numRef>
              <c:f>Water!$H$105:$H$116</c:f>
              <c:numCache>
                <c:formatCode>0.0</c:formatCode>
                <c:ptCount val="12"/>
                <c:pt idx="0">
                  <c:v>28.4</c:v>
                </c:pt>
                <c:pt idx="1">
                  <c:v>32.804129937488199</c:v>
                </c:pt>
                <c:pt idx="2">
                  <c:v>38.6</c:v>
                </c:pt>
                <c:pt idx="3">
                  <c:v>36.525943059198255</c:v>
                </c:pt>
                <c:pt idx="4">
                  <c:v>32.5</c:v>
                </c:pt>
                <c:pt idx="5">
                  <c:v>21.581899964769576</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Improved (basic + limited) water</a:t>
            </a:r>
          </a:p>
        </c:rich>
      </c:tx>
      <c:layout>
        <c:manualLayout>
          <c:xMode val="edge"/>
          <c:yMode val="edge"/>
          <c:x val="0.19994255994819887"/>
          <c:y val="1.2095795041224488E-3"/>
        </c:manualLayout>
      </c:layout>
      <c:overlay val="0"/>
    </c:title>
    <c:autoTitleDeleted val="0"/>
    <c:plotArea>
      <c:layout>
        <c:manualLayout>
          <c:layoutTarget val="inner"/>
          <c:xMode val="edge"/>
          <c:yMode val="edge"/>
          <c:x val="7.0877459623459219E-2"/>
          <c:y val="0.1276385979235008"/>
          <c:w val="0.87495728511934812"/>
          <c:h val="0.72546135481608043"/>
        </c:manualLayout>
      </c:layout>
      <c:scatterChart>
        <c:scatterStyle val="lineMarker"/>
        <c:varyColors val="0"/>
        <c:ser>
          <c:idx val="0"/>
          <c:order val="0"/>
          <c:tx>
            <c:strRef>
              <c:f>Water!$X$97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Water!$C$105:$C$116</c:f>
              <c:numCache>
                <c:formatCode>0</c:formatCode>
                <c:ptCount val="12"/>
                <c:pt idx="0">
                  <c:v>2007</c:v>
                </c:pt>
                <c:pt idx="1">
                  <c:v>2009</c:v>
                </c:pt>
                <c:pt idx="2">
                  <c:v>2011</c:v>
                </c:pt>
                <c:pt idx="3">
                  <c:v>2013</c:v>
                </c:pt>
                <c:pt idx="4">
                  <c:v>2016</c:v>
                </c:pt>
                <c:pt idx="5">
                  <c:v>2020</c:v>
                </c:pt>
              </c:numCache>
            </c:numRef>
          </c:xVal>
          <c:yVal>
            <c:numRef>
              <c:f>Water!$X$105:$X$116</c:f>
              <c:numCache>
                <c:formatCode>0.0</c:formatCode>
                <c:ptCount val="12"/>
                <c:pt idx="0">
                  <c:v>92.7</c:v>
                </c:pt>
                <c:pt idx="1">
                  <c:v>95.652905141699947</c:v>
                </c:pt>
                <c:pt idx="2">
                  <c:v>87.5</c:v>
                </c:pt>
                <c:pt idx="3">
                  <c:v>95.834374800955061</c:v>
                </c:pt>
                <c:pt idx="4">
                  <c:v>98.5</c:v>
                </c:pt>
                <c:pt idx="5">
                  <c:v>97.718973415206051</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Water!$C$105:$C$116</c:f>
              <c:numCache>
                <c:formatCode>0</c:formatCode>
                <c:ptCount val="12"/>
                <c:pt idx="0">
                  <c:v>2007</c:v>
                </c:pt>
                <c:pt idx="1">
                  <c:v>2009</c:v>
                </c:pt>
                <c:pt idx="2">
                  <c:v>2011</c:v>
                </c:pt>
                <c:pt idx="3">
                  <c:v>2013</c:v>
                </c:pt>
                <c:pt idx="4">
                  <c:v>2016</c:v>
                </c:pt>
                <c:pt idx="5">
                  <c:v>2020</c:v>
                </c:pt>
              </c:numCache>
            </c:numRef>
          </c:xVal>
          <c:yVal>
            <c:numRef>
              <c:f>Water!$S$105:$S$116</c:f>
              <c:numCache>
                <c:formatCode>0.0</c:formatCode>
                <c:ptCount val="12"/>
                <c:pt idx="0">
                  <c:v>81.599999999999994</c:v>
                </c:pt>
                <c:pt idx="1">
                  <c:v>92.537795580734411</c:v>
                </c:pt>
                <c:pt idx="2">
                  <c:v>83.6</c:v>
                </c:pt>
                <c:pt idx="3">
                  <c:v>93.130411943565477</c:v>
                </c:pt>
                <c:pt idx="4">
                  <c:v>98.2</c:v>
                </c:pt>
                <c:pt idx="5">
                  <c:v>96.091417638495116</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Water!$C$105:$C$116</c:f>
              <c:numCache>
                <c:formatCode>0</c:formatCode>
                <c:ptCount val="12"/>
                <c:pt idx="0">
                  <c:v>2007</c:v>
                </c:pt>
                <c:pt idx="1">
                  <c:v>2009</c:v>
                </c:pt>
                <c:pt idx="2">
                  <c:v>2011</c:v>
                </c:pt>
                <c:pt idx="3">
                  <c:v>2013</c:v>
                </c:pt>
                <c:pt idx="4">
                  <c:v>2016</c:v>
                </c:pt>
                <c:pt idx="5">
                  <c:v>2020</c:v>
                </c:pt>
              </c:numCache>
            </c:numRef>
          </c:xVal>
          <c:yVal>
            <c:numRef>
              <c:f>Water!$N$105:$N$116</c:f>
              <c:numCache>
                <c:formatCode>0.0</c:formatCode>
                <c:ptCount val="12"/>
                <c:pt idx="0">
                  <c:v>70.3</c:v>
                </c:pt>
                <c:pt idx="1">
                  <c:v>85.451934993341467</c:v>
                </c:pt>
                <c:pt idx="2">
                  <c:v>85.7</c:v>
                </c:pt>
                <c:pt idx="3">
                  <c:v>81.175461690275213</c:v>
                </c:pt>
                <c:pt idx="4">
                  <c:v>90.2</c:v>
                </c:pt>
                <c:pt idx="5">
                  <c:v>89.991195760586635</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Water!$C$105:$C$116</c:f>
              <c:numCache>
                <c:formatCode>0</c:formatCode>
                <c:ptCount val="12"/>
                <c:pt idx="0">
                  <c:v>2007</c:v>
                </c:pt>
                <c:pt idx="1">
                  <c:v>2009</c:v>
                </c:pt>
                <c:pt idx="2">
                  <c:v>2011</c:v>
                </c:pt>
                <c:pt idx="3">
                  <c:v>2013</c:v>
                </c:pt>
                <c:pt idx="4">
                  <c:v>2016</c:v>
                </c:pt>
                <c:pt idx="5">
                  <c:v>2020</c:v>
                </c:pt>
              </c:numCache>
            </c:numRef>
          </c:xVal>
          <c:yVal>
            <c:numRef>
              <c:f>Water!$I$105:$I$116</c:f>
              <c:numCache>
                <c:formatCode>0.0</c:formatCode>
                <c:ptCount val="12"/>
                <c:pt idx="0">
                  <c:v>53.4</c:v>
                </c:pt>
                <c:pt idx="1">
                  <c:v>66.526329492667486</c:v>
                </c:pt>
                <c:pt idx="2">
                  <c:v>69.7</c:v>
                </c:pt>
                <c:pt idx="3">
                  <c:v>59.535958938954735</c:v>
                </c:pt>
                <c:pt idx="4">
                  <c:v>80.599999999999994</c:v>
                </c:pt>
                <c:pt idx="5">
                  <c:v>78.205695686970216</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Water!$C$105:$C$116</c:f>
              <c:numCache>
                <c:formatCode>0</c:formatCode>
                <c:ptCount val="12"/>
                <c:pt idx="0">
                  <c:v>2007</c:v>
                </c:pt>
                <c:pt idx="1">
                  <c:v>2009</c:v>
                </c:pt>
                <c:pt idx="2">
                  <c:v>2011</c:v>
                </c:pt>
                <c:pt idx="3">
                  <c:v>2013</c:v>
                </c:pt>
                <c:pt idx="4">
                  <c:v>2016</c:v>
                </c:pt>
                <c:pt idx="5">
                  <c:v>2020</c:v>
                </c:pt>
              </c:numCache>
            </c:numRef>
          </c:xVal>
          <c:yVal>
            <c:numRef>
              <c:f>Water!$D$105:$D$116</c:f>
              <c:numCache>
                <c:formatCode>0.0</c:formatCode>
                <c:ptCount val="12"/>
                <c:pt idx="0">
                  <c:v>43.6</c:v>
                </c:pt>
                <c:pt idx="1">
                  <c:v>44.483409447037786</c:v>
                </c:pt>
                <c:pt idx="2">
                  <c:v>49.2</c:v>
                </c:pt>
                <c:pt idx="3">
                  <c:v>48.62578653520319</c:v>
                </c:pt>
                <c:pt idx="4">
                  <c:v>58.7</c:v>
                </c:pt>
                <c:pt idx="5">
                  <c:v>60.913783820409563</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450855968727387E-2"/>
          <c:y val="6.2788251564685427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Water!$E$99:$E$100</c:f>
              <c:numCache>
                <c:formatCode>0.0</c:formatCode>
                <c:ptCount val="2"/>
                <c:pt idx="0">
                  <c:v>37.499355099003786</c:v>
                </c:pt>
                <c:pt idx="1">
                  <c:v>58.321563881521527</c:v>
                </c:pt>
              </c:numCache>
            </c:numRef>
          </c:val>
          <c:extLst>
            <c:ext xmlns:c16="http://schemas.microsoft.com/office/drawing/2014/chart" uri="{C3380CC4-5D6E-409C-BE32-E72D297353CC}">
              <c16:uniqueId val="{00000000-7561-4E24-8575-E8E19C1A5F74}"/>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Water!$F$99:$F$100</c:f>
              <c:numCache>
                <c:formatCode>0.0</c:formatCode>
                <c:ptCount val="2"/>
                <c:pt idx="0">
                  <c:v>2.164411031500646</c:v>
                </c:pt>
                <c:pt idx="1">
                  <c:v>3.3662401901649868</c:v>
                </c:pt>
              </c:numCache>
            </c:numRef>
          </c:val>
          <c:extLst>
            <c:ext xmlns:c16="http://schemas.microsoft.com/office/drawing/2014/chart" uri="{C3380CC4-5D6E-409C-BE32-E72D297353CC}">
              <c16:uniqueId val="{00000001-7561-4E24-8575-E8E19C1A5F74}"/>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Water!$G$99:$G$100</c:f>
              <c:numCache>
                <c:formatCode>0.0</c:formatCode>
                <c:ptCount val="2"/>
                <c:pt idx="0">
                  <c:v>24.083937589988409</c:v>
                </c:pt>
                <c:pt idx="1">
                  <c:v>10.897444664758268</c:v>
                </c:pt>
              </c:numCache>
            </c:numRef>
          </c:val>
          <c:extLst>
            <c:ext xmlns:c16="http://schemas.microsoft.com/office/drawing/2014/chart" uri="{C3380CC4-5D6E-409C-BE32-E72D297353CC}">
              <c16:uniqueId val="{00000002-7561-4E24-8575-E8E19C1A5F74}"/>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2020</c:v>
                </c:pt>
              </c:numCache>
            </c:numRef>
          </c:cat>
          <c:val>
            <c:numRef>
              <c:f>Water!$H$99:$H$100</c:f>
              <c:numCache>
                <c:formatCode>0.0</c:formatCode>
                <c:ptCount val="2"/>
                <c:pt idx="0">
                  <c:v>36.252296279507163</c:v>
                </c:pt>
                <c:pt idx="1">
                  <c:v>27.414751263555218</c:v>
                </c:pt>
              </c:numCache>
            </c:numRef>
          </c:val>
          <c:extLst>
            <c:ext xmlns:c16="http://schemas.microsoft.com/office/drawing/2014/chart" uri="{C3380CC4-5D6E-409C-BE32-E72D297353CC}">
              <c16:uniqueId val="{00000003-7561-4E24-8575-E8E19C1A5F74}"/>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Water!$J$99:$J$100</c:f>
              <c:numCache>
                <c:formatCode>0.0</c:formatCode>
                <c:ptCount val="2"/>
                <c:pt idx="0">
                  <c:v>51.498419375040136</c:v>
                </c:pt>
                <c:pt idx="1">
                  <c:v>76.421559581921159</c:v>
                </c:pt>
              </c:numCache>
            </c:numRef>
          </c:val>
          <c:extLst>
            <c:ext xmlns:c16="http://schemas.microsoft.com/office/drawing/2014/chart" uri="{C3380CC4-5D6E-409C-BE32-E72D297353CC}">
              <c16:uniqueId val="{00000000-8F01-43C0-B207-03AE521EB0A5}"/>
            </c:ext>
          </c:extLst>
        </c:ser>
        <c:ser>
          <c:idx val="1"/>
          <c:order val="1"/>
          <c:tx>
            <c:strRef>
              <c:f>Water!$K$98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Water!$K$99:$K$100</c:f>
              <c:numCache>
                <c:formatCode>0.0</c:formatCode>
                <c:ptCount val="2"/>
                <c:pt idx="0">
                  <c:v>3.0125704177076136</c:v>
                </c:pt>
                <c:pt idx="1">
                  <c:v>4.4705319593393078</c:v>
                </c:pt>
              </c:numCache>
            </c:numRef>
          </c:val>
          <c:extLst>
            <c:ext xmlns:c16="http://schemas.microsoft.com/office/drawing/2014/chart" uri="{C3380CC4-5D6E-409C-BE32-E72D297353CC}">
              <c16:uniqueId val="{00000001-8F01-43C0-B207-03AE521EB0A5}"/>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Water!$L$99:$L$100</c:f>
              <c:numCache>
                <c:formatCode>0.0</c:formatCode>
                <c:ptCount val="2"/>
                <c:pt idx="0">
                  <c:v>20.947682886830535</c:v>
                </c:pt>
                <c:pt idx="1">
                  <c:v>6.5761743494274469</c:v>
                </c:pt>
              </c:numCache>
            </c:numRef>
          </c:val>
          <c:extLst>
            <c:ext xmlns:c16="http://schemas.microsoft.com/office/drawing/2014/chart" uri="{C3380CC4-5D6E-409C-BE32-E72D297353CC}">
              <c16:uniqueId val="{00000002-8F01-43C0-B207-03AE521EB0A5}"/>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Water!$M$99:$M$100</c:f>
              <c:numCache>
                <c:formatCode>0.0</c:formatCode>
                <c:ptCount val="2"/>
                <c:pt idx="0">
                  <c:v>24.541327320421715</c:v>
                </c:pt>
                <c:pt idx="1">
                  <c:v>12.531734109312083</c:v>
                </c:pt>
              </c:numCache>
            </c:numRef>
          </c:val>
          <c:extLst>
            <c:ext xmlns:c16="http://schemas.microsoft.com/office/drawing/2014/chart" uri="{C3380CC4-5D6E-409C-BE32-E72D297353CC}">
              <c16:uniqueId val="{00000003-8F01-43C0-B207-03AE521EB0A5}"/>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Water!$O$99:$O$100</c:f>
              <c:numCache>
                <c:formatCode>0.0</c:formatCode>
                <c:ptCount val="2"/>
                <c:pt idx="0">
                  <c:v>68.588812548520139</c:v>
                </c:pt>
                <c:pt idx="1">
                  <c:v>84.747354172844283</c:v>
                </c:pt>
              </c:numCache>
            </c:numRef>
          </c:val>
          <c:extLst>
            <c:ext xmlns:c16="http://schemas.microsoft.com/office/drawing/2014/chart" uri="{C3380CC4-5D6E-409C-BE32-E72D297353CC}">
              <c16:uniqueId val="{00000000-F9FF-4A72-A9D1-5AAD60A73D76}"/>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Water!$P$99:$P$100</c:f>
              <c:numCache>
                <c:formatCode>0.0</c:formatCode>
                <c:ptCount val="2"/>
                <c:pt idx="0">
                  <c:v>6.207971368241199</c:v>
                </c:pt>
                <c:pt idx="1">
                  <c:v>7.6704804864064497</c:v>
                </c:pt>
              </c:numCache>
            </c:numRef>
          </c:val>
          <c:extLst>
            <c:ext xmlns:c16="http://schemas.microsoft.com/office/drawing/2014/chart" uri="{C3380CC4-5D6E-409C-BE32-E72D297353CC}">
              <c16:uniqueId val="{00000001-F9FF-4A72-A9D1-5AAD60A73D76}"/>
            </c:ext>
          </c:extLst>
        </c:ser>
        <c:ser>
          <c:idx val="2"/>
          <c:order val="2"/>
          <c:tx>
            <c:strRef>
              <c:f>Water!$Q$98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Water!$Q$99:$Q$100</c:f>
              <c:numCache>
                <c:formatCode>0.0</c:formatCode>
                <c:ptCount val="2"/>
                <c:pt idx="0">
                  <c:v>15.18919657949732</c:v>
                </c:pt>
                <c:pt idx="1">
                  <c:v>4.4324810701665456</c:v>
                </c:pt>
              </c:numCache>
            </c:numRef>
          </c:val>
          <c:extLst>
            <c:ext xmlns:c16="http://schemas.microsoft.com/office/drawing/2014/chart" uri="{C3380CC4-5D6E-409C-BE32-E72D297353CC}">
              <c16:uniqueId val="{00000002-F9FF-4A72-A9D1-5AAD60A73D76}"/>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Water!$R$99:$R$100</c:f>
              <c:numCache>
                <c:formatCode>0.0</c:formatCode>
                <c:ptCount val="2"/>
                <c:pt idx="0">
                  <c:v>10.014019503741338</c:v>
                </c:pt>
                <c:pt idx="1">
                  <c:v>3.1496842705827248</c:v>
                </c:pt>
              </c:numCache>
            </c:numRef>
          </c:val>
          <c:extLst>
            <c:ext xmlns:c16="http://schemas.microsoft.com/office/drawing/2014/chart" uri="{C3380CC4-5D6E-409C-BE32-E72D297353CC}">
              <c16:uniqueId val="{00000003-F9FF-4A72-A9D1-5AAD60A73D7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Water!$T$99:$T$100</c:f>
              <c:numCache>
                <c:formatCode>0.0</c:formatCode>
                <c:ptCount val="2"/>
                <c:pt idx="0">
                  <c:v>75.179237490423745</c:v>
                </c:pt>
                <c:pt idx="1">
                  <c:v>89.875545581261747</c:v>
                </c:pt>
              </c:numCache>
            </c:numRef>
          </c:val>
          <c:extLst>
            <c:ext xmlns:c16="http://schemas.microsoft.com/office/drawing/2014/chart" uri="{C3380CC4-5D6E-409C-BE32-E72D297353CC}">
              <c16:uniqueId val="{00000000-5714-4211-8B01-6D5076308DE6}"/>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Water!$U$99:$U$100</c:f>
              <c:numCache>
                <c:formatCode>0.0</c:formatCode>
                <c:ptCount val="2"/>
                <c:pt idx="0">
                  <c:v>7.4271759995960522</c:v>
                </c:pt>
                <c:pt idx="1">
                  <c:v>8.879067111804325</c:v>
                </c:pt>
              </c:numCache>
            </c:numRef>
          </c:val>
          <c:extLst>
            <c:ext xmlns:c16="http://schemas.microsoft.com/office/drawing/2014/chart" uri="{C3380CC4-5D6E-409C-BE32-E72D297353CC}">
              <c16:uniqueId val="{00000001-5714-4211-8B01-6D5076308DE6}"/>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Water!$V$99:$V$100</c:f>
              <c:numCache>
                <c:formatCode>0.0</c:formatCode>
                <c:ptCount val="2"/>
                <c:pt idx="0">
                  <c:v>15.116086254504239</c:v>
                </c:pt>
                <c:pt idx="1">
                  <c:v>1.0638042189613088</c:v>
                </c:pt>
              </c:numCache>
            </c:numRef>
          </c:val>
          <c:extLst>
            <c:ext xmlns:c16="http://schemas.microsoft.com/office/drawing/2014/chart" uri="{C3380CC4-5D6E-409C-BE32-E72D297353CC}">
              <c16:uniqueId val="{00000002-5714-4211-8B01-6D5076308DE6}"/>
            </c:ext>
          </c:extLst>
        </c:ser>
        <c:ser>
          <c:idx val="3"/>
          <c:order val="3"/>
          <c:tx>
            <c:strRef>
              <c:f>Water!$W$98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Water!$W$99:$W$100</c:f>
              <c:numCache>
                <c:formatCode>0.0</c:formatCode>
                <c:ptCount val="2"/>
                <c:pt idx="0">
                  <c:v>2.2775002554759567</c:v>
                </c:pt>
                <c:pt idx="1">
                  <c:v>0.18158308797262634</c:v>
                </c:pt>
              </c:numCache>
            </c:numRef>
          </c:val>
          <c:extLst>
            <c:ext xmlns:c16="http://schemas.microsoft.com/office/drawing/2014/chart" uri="{C3380CC4-5D6E-409C-BE32-E72D297353CC}">
              <c16:uniqueId val="{00000003-5714-4211-8B01-6D5076308DE6}"/>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Water!$Y$99:$Y$100</c:f>
              <c:numCache>
                <c:formatCode>0.0</c:formatCode>
                <c:ptCount val="2"/>
                <c:pt idx="0">
                  <c:v>84.33664679972577</c:v>
                </c:pt>
                <c:pt idx="1">
                  <c:v>91.091167640329445</c:v>
                </c:pt>
              </c:numCache>
            </c:numRef>
          </c:val>
          <c:extLst>
            <c:ext xmlns:c16="http://schemas.microsoft.com/office/drawing/2014/chart" uri="{C3380CC4-5D6E-409C-BE32-E72D297353CC}">
              <c16:uniqueId val="{00000000-BDF4-4A1A-83D6-97AB407D7824}"/>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Water!$Z$99:$Z$100</c:f>
              <c:numCache>
                <c:formatCode>0.0</c:formatCode>
                <c:ptCount val="2"/>
                <c:pt idx="0">
                  <c:v>6.5922325171077976</c:v>
                </c:pt>
                <c:pt idx="1">
                  <c:v>7.120204325480131</c:v>
                </c:pt>
              </c:numCache>
            </c:numRef>
          </c:val>
          <c:extLst>
            <c:ext xmlns:c16="http://schemas.microsoft.com/office/drawing/2014/chart" uri="{C3380CC4-5D6E-409C-BE32-E72D297353CC}">
              <c16:uniqueId val="{00000001-BDF4-4A1A-83D6-97AB407D7824}"/>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Water!$AA$99:$AA$100</c:f>
              <c:numCache>
                <c:formatCode>0.0</c:formatCode>
                <c:ptCount val="2"/>
                <c:pt idx="0">
                  <c:v>8.7438242752687358</c:v>
                </c:pt>
                <c:pt idx="1">
                  <c:v>1.2316644230983229</c:v>
                </c:pt>
              </c:numCache>
            </c:numRef>
          </c:val>
          <c:extLst>
            <c:ext xmlns:c16="http://schemas.microsoft.com/office/drawing/2014/chart" uri="{C3380CC4-5D6E-409C-BE32-E72D297353CC}">
              <c16:uniqueId val="{00000002-BDF4-4A1A-83D6-97AB407D7824}"/>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Water!$AB$99:$AB$100</c:f>
              <c:numCache>
                <c:formatCode>0.0</c:formatCode>
                <c:ptCount val="2"/>
                <c:pt idx="0">
                  <c:v>0.32729640789768766</c:v>
                </c:pt>
                <c:pt idx="1">
                  <c:v>0.55696361109209391</c:v>
                </c:pt>
              </c:numCache>
            </c:numRef>
          </c:val>
          <c:extLst>
            <c:ext xmlns:c16="http://schemas.microsoft.com/office/drawing/2014/chart" uri="{C3380CC4-5D6E-409C-BE32-E72D297353CC}">
              <c16:uniqueId val="{00000003-BDF4-4A1A-83D6-97AB407D7824}"/>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78574753507596"/>
          <c:y val="0.13785415336596438"/>
          <c:w val="0.76323467156738223"/>
          <c:h val="0.79166583906741383"/>
        </c:manualLayout>
      </c:layout>
      <c:scatterChart>
        <c:scatterStyle val="lineMarker"/>
        <c:varyColors val="0"/>
        <c:ser>
          <c:idx val="0"/>
          <c:order val="0"/>
          <c:tx>
            <c:strRef>
              <c:f>Water!$X$197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Water!$C$205:$C$216</c:f>
              <c:numCache>
                <c:formatCode>0</c:formatCode>
                <c:ptCount val="12"/>
                <c:pt idx="0">
                  <c:v>2007</c:v>
                </c:pt>
                <c:pt idx="1">
                  <c:v>2009</c:v>
                </c:pt>
                <c:pt idx="2">
                  <c:v>2011</c:v>
                </c:pt>
                <c:pt idx="3">
                  <c:v>2013</c:v>
                </c:pt>
                <c:pt idx="4">
                  <c:v>2016</c:v>
                </c:pt>
                <c:pt idx="5">
                  <c:v>2020</c:v>
                </c:pt>
              </c:numCache>
            </c:numRef>
          </c:xVal>
          <c:yVal>
            <c:numRef>
              <c:f>Water!$AB$205:$AB$216</c:f>
              <c:numCache>
                <c:formatCode>0.0</c:formatCode>
                <c:ptCount val="12"/>
                <c:pt idx="0">
                  <c:v>0</c:v>
                </c:pt>
                <c:pt idx="1">
                  <c:v>0.2684163153369476</c:v>
                </c:pt>
                <c:pt idx="2">
                  <c:v>0.2</c:v>
                </c:pt>
                <c:pt idx="3">
                  <c:v>0.39463868783761136</c:v>
                </c:pt>
                <c:pt idx="4">
                  <c:v>0.1</c:v>
                </c:pt>
                <c:pt idx="5">
                  <c:v>3.8218574014508941E-2</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Water!$C$205:$C$216</c:f>
              <c:numCache>
                <c:formatCode>0</c:formatCode>
                <c:ptCount val="12"/>
                <c:pt idx="0">
                  <c:v>2007</c:v>
                </c:pt>
                <c:pt idx="1">
                  <c:v>2009</c:v>
                </c:pt>
                <c:pt idx="2">
                  <c:v>2011</c:v>
                </c:pt>
                <c:pt idx="3">
                  <c:v>2013</c:v>
                </c:pt>
                <c:pt idx="4">
                  <c:v>2016</c:v>
                </c:pt>
                <c:pt idx="5">
                  <c:v>2020</c:v>
                </c:pt>
              </c:numCache>
            </c:numRef>
          </c:xVal>
          <c:yVal>
            <c:numRef>
              <c:f>Water!$W$205:$W$216</c:f>
              <c:numCache>
                <c:formatCode>0.0</c:formatCode>
                <c:ptCount val="12"/>
                <c:pt idx="0">
                  <c:v>0</c:v>
                </c:pt>
                <c:pt idx="1">
                  <c:v>0.26318102973421154</c:v>
                </c:pt>
                <c:pt idx="2">
                  <c:v>0.4</c:v>
                </c:pt>
                <c:pt idx="3">
                  <c:v>0.3503430944155666</c:v>
                </c:pt>
                <c:pt idx="4">
                  <c:v>2</c:v>
                </c:pt>
                <c:pt idx="5">
                  <c:v>0.21052351361416496</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Water!$C$205:$C$216</c:f>
              <c:numCache>
                <c:formatCode>0</c:formatCode>
                <c:ptCount val="12"/>
                <c:pt idx="0">
                  <c:v>2007</c:v>
                </c:pt>
                <c:pt idx="1">
                  <c:v>2009</c:v>
                </c:pt>
                <c:pt idx="2">
                  <c:v>2011</c:v>
                </c:pt>
                <c:pt idx="3">
                  <c:v>2013</c:v>
                </c:pt>
                <c:pt idx="4">
                  <c:v>2016</c:v>
                </c:pt>
                <c:pt idx="5">
                  <c:v>2020</c:v>
                </c:pt>
              </c:numCache>
            </c:numRef>
          </c:xVal>
          <c:yVal>
            <c:numRef>
              <c:f>Water!$R$205:$R$216</c:f>
              <c:numCache>
                <c:formatCode>0.0</c:formatCode>
                <c:ptCount val="12"/>
                <c:pt idx="0">
                  <c:v>0.2</c:v>
                </c:pt>
                <c:pt idx="1">
                  <c:v>0</c:v>
                </c:pt>
                <c:pt idx="2">
                  <c:v>0.1</c:v>
                </c:pt>
                <c:pt idx="3">
                  <c:v>0.41722238034554299</c:v>
                </c:pt>
                <c:pt idx="4">
                  <c:v>0</c:v>
                </c:pt>
                <c:pt idx="5">
                  <c:v>0.3147748836321792</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Water!$C$205:$C$216</c:f>
              <c:numCache>
                <c:formatCode>0</c:formatCode>
                <c:ptCount val="12"/>
                <c:pt idx="0">
                  <c:v>2007</c:v>
                </c:pt>
                <c:pt idx="1">
                  <c:v>2009</c:v>
                </c:pt>
                <c:pt idx="2">
                  <c:v>2011</c:v>
                </c:pt>
                <c:pt idx="3">
                  <c:v>2013</c:v>
                </c:pt>
                <c:pt idx="4">
                  <c:v>2016</c:v>
                </c:pt>
                <c:pt idx="5">
                  <c:v>2020</c:v>
                </c:pt>
              </c:numCache>
            </c:numRef>
          </c:xVal>
          <c:yVal>
            <c:numRef>
              <c:f>Water!$M$205:$M$216</c:f>
              <c:numCache>
                <c:formatCode>0.0</c:formatCode>
                <c:ptCount val="12"/>
                <c:pt idx="0">
                  <c:v>1</c:v>
                </c:pt>
                <c:pt idx="1">
                  <c:v>3.7393950209167193E-2</c:v>
                </c:pt>
                <c:pt idx="2">
                  <c:v>0</c:v>
                </c:pt>
                <c:pt idx="3">
                  <c:v>3.1836649611594798</c:v>
                </c:pt>
                <c:pt idx="4">
                  <c:v>1.9</c:v>
                </c:pt>
                <c:pt idx="5">
                  <c:v>0.49546270578572948</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Water!$C$205:$C$216</c:f>
              <c:numCache>
                <c:formatCode>0</c:formatCode>
                <c:ptCount val="12"/>
                <c:pt idx="0">
                  <c:v>2007</c:v>
                </c:pt>
                <c:pt idx="1">
                  <c:v>2009</c:v>
                </c:pt>
                <c:pt idx="2">
                  <c:v>2011</c:v>
                </c:pt>
                <c:pt idx="3">
                  <c:v>2013</c:v>
                </c:pt>
                <c:pt idx="4">
                  <c:v>2016</c:v>
                </c:pt>
                <c:pt idx="5">
                  <c:v>2020</c:v>
                </c:pt>
              </c:numCache>
            </c:numRef>
          </c:xVal>
          <c:yVal>
            <c:numRef>
              <c:f>Water!$H$205:$H$216</c:f>
              <c:numCache>
                <c:formatCode>0.0</c:formatCode>
                <c:ptCount val="12"/>
                <c:pt idx="0">
                  <c:v>1.1000000000000001</c:v>
                </c:pt>
                <c:pt idx="1">
                  <c:v>0.38166064949020095</c:v>
                </c:pt>
                <c:pt idx="2">
                  <c:v>0.5</c:v>
                </c:pt>
                <c:pt idx="3">
                  <c:v>9.0116669271331631</c:v>
                </c:pt>
                <c:pt idx="4">
                  <c:v>3.3</c:v>
                </c:pt>
                <c:pt idx="5">
                  <c:v>1.7371876845030572</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164799605987045"/>
          <c:y val="6.8341727554325993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569560010423452"/>
          <c:y val="1.2097354353938048E-3"/>
        </c:manualLayout>
      </c:layout>
      <c:overlay val="0"/>
    </c:title>
    <c:autoTitleDeleted val="0"/>
    <c:plotArea>
      <c:layout>
        <c:manualLayout>
          <c:layoutTarget val="inner"/>
          <c:xMode val="edge"/>
          <c:yMode val="edge"/>
          <c:x val="7.0877499215598813E-2"/>
          <c:y val="0.1397186114244732"/>
          <c:w val="0.87495728511934812"/>
          <c:h val="0.79492153688403744"/>
        </c:manualLayout>
      </c:layout>
      <c:scatterChart>
        <c:scatterStyle val="lineMarker"/>
        <c:varyColors val="0"/>
        <c:ser>
          <c:idx val="0"/>
          <c:order val="0"/>
          <c:tx>
            <c:strRef>
              <c:f>Water!$X$197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Water!$C$205:$C$216</c:f>
              <c:numCache>
                <c:formatCode>0</c:formatCode>
                <c:ptCount val="12"/>
                <c:pt idx="0">
                  <c:v>2007</c:v>
                </c:pt>
                <c:pt idx="1">
                  <c:v>2009</c:v>
                </c:pt>
                <c:pt idx="2">
                  <c:v>2011</c:v>
                </c:pt>
                <c:pt idx="3">
                  <c:v>2013</c:v>
                </c:pt>
                <c:pt idx="4">
                  <c:v>2016</c:v>
                </c:pt>
                <c:pt idx="5">
                  <c:v>2020</c:v>
                </c:pt>
              </c:numCache>
            </c:numRef>
          </c:xVal>
          <c:yVal>
            <c:numRef>
              <c:f>Water!$X$205:$X$216</c:f>
              <c:numCache>
                <c:formatCode>0.0</c:formatCode>
                <c:ptCount val="12"/>
                <c:pt idx="0">
                  <c:v>96</c:v>
                </c:pt>
                <c:pt idx="1">
                  <c:v>94.124033578315647</c:v>
                </c:pt>
                <c:pt idx="2">
                  <c:v>85.4</c:v>
                </c:pt>
                <c:pt idx="3">
                  <c:v>96.904537230436844</c:v>
                </c:pt>
                <c:pt idx="4">
                  <c:v>98.8</c:v>
                </c:pt>
                <c:pt idx="5">
                  <c:v>98.876690732432508</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Water!$S$197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Water!$C$205:$C$216</c:f>
              <c:numCache>
                <c:formatCode>0</c:formatCode>
                <c:ptCount val="12"/>
                <c:pt idx="0">
                  <c:v>2007</c:v>
                </c:pt>
                <c:pt idx="1">
                  <c:v>2009</c:v>
                </c:pt>
                <c:pt idx="2">
                  <c:v>2011</c:v>
                </c:pt>
                <c:pt idx="3">
                  <c:v>2013</c:v>
                </c:pt>
                <c:pt idx="4">
                  <c:v>2016</c:v>
                </c:pt>
                <c:pt idx="5">
                  <c:v>2020</c:v>
                </c:pt>
              </c:numCache>
            </c:numRef>
          </c:xVal>
          <c:yVal>
            <c:numRef>
              <c:f>Water!$S$205:$S$216</c:f>
              <c:numCache>
                <c:formatCode>0.0</c:formatCode>
                <c:ptCount val="12"/>
                <c:pt idx="0">
                  <c:v>91.8</c:v>
                </c:pt>
                <c:pt idx="1">
                  <c:v>96.664263581126932</c:v>
                </c:pt>
                <c:pt idx="2">
                  <c:v>87.3</c:v>
                </c:pt>
                <c:pt idx="3">
                  <c:v>95.878684314095239</c:v>
                </c:pt>
                <c:pt idx="4">
                  <c:v>98</c:v>
                </c:pt>
                <c:pt idx="5">
                  <c:v>96.139642544119127</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Water!$N$197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Water!$C$205:$C$216</c:f>
              <c:numCache>
                <c:formatCode>0</c:formatCode>
                <c:ptCount val="12"/>
                <c:pt idx="0">
                  <c:v>2007</c:v>
                </c:pt>
                <c:pt idx="1">
                  <c:v>2009</c:v>
                </c:pt>
                <c:pt idx="2">
                  <c:v>2011</c:v>
                </c:pt>
                <c:pt idx="3">
                  <c:v>2013</c:v>
                </c:pt>
                <c:pt idx="4">
                  <c:v>2016</c:v>
                </c:pt>
                <c:pt idx="5">
                  <c:v>2020</c:v>
                </c:pt>
              </c:numCache>
            </c:numRef>
          </c:xVal>
          <c:yVal>
            <c:numRef>
              <c:f>Water!$N$205:$N$216</c:f>
              <c:numCache>
                <c:formatCode>0.0</c:formatCode>
                <c:ptCount val="12"/>
                <c:pt idx="0">
                  <c:v>90.6</c:v>
                </c:pt>
                <c:pt idx="1">
                  <c:v>90.716373394794687</c:v>
                </c:pt>
                <c:pt idx="2">
                  <c:v>81</c:v>
                </c:pt>
                <c:pt idx="3">
                  <c:v>93.076982627836827</c:v>
                </c:pt>
                <c:pt idx="4">
                  <c:v>99.2</c:v>
                </c:pt>
                <c:pt idx="5">
                  <c:v>96.631657133706611</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Water!$I$197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Water!$C$205:$C$216</c:f>
              <c:numCache>
                <c:formatCode>0</c:formatCode>
                <c:ptCount val="12"/>
                <c:pt idx="0">
                  <c:v>2007</c:v>
                </c:pt>
                <c:pt idx="1">
                  <c:v>2009</c:v>
                </c:pt>
                <c:pt idx="2">
                  <c:v>2011</c:v>
                </c:pt>
                <c:pt idx="3">
                  <c:v>2013</c:v>
                </c:pt>
                <c:pt idx="4">
                  <c:v>2016</c:v>
                </c:pt>
                <c:pt idx="5">
                  <c:v>2020</c:v>
                </c:pt>
              </c:numCache>
            </c:numRef>
          </c:xVal>
          <c:yVal>
            <c:numRef>
              <c:f>Water!$I$205:$I$216</c:f>
              <c:numCache>
                <c:formatCode>0.0</c:formatCode>
                <c:ptCount val="12"/>
                <c:pt idx="0">
                  <c:v>83.2</c:v>
                </c:pt>
                <c:pt idx="1">
                  <c:v>95.324523344246032</c:v>
                </c:pt>
                <c:pt idx="2">
                  <c:v>84.1</c:v>
                </c:pt>
                <c:pt idx="3">
                  <c:v>89.21570124964046</c:v>
                </c:pt>
                <c:pt idx="4">
                  <c:v>95.2</c:v>
                </c:pt>
                <c:pt idx="5">
                  <c:v>96.035079757493961</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Water!$D$197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Water!$C$205:$C$216</c:f>
              <c:numCache>
                <c:formatCode>0</c:formatCode>
                <c:ptCount val="12"/>
                <c:pt idx="0">
                  <c:v>2007</c:v>
                </c:pt>
                <c:pt idx="1">
                  <c:v>2009</c:v>
                </c:pt>
                <c:pt idx="2">
                  <c:v>2011</c:v>
                </c:pt>
                <c:pt idx="3">
                  <c:v>2013</c:v>
                </c:pt>
                <c:pt idx="4">
                  <c:v>2016</c:v>
                </c:pt>
                <c:pt idx="5">
                  <c:v>2020</c:v>
                </c:pt>
              </c:numCache>
            </c:numRef>
          </c:xVal>
          <c:yVal>
            <c:numRef>
              <c:f>Water!$D$205:$D$216</c:f>
              <c:numCache>
                <c:formatCode>0.0</c:formatCode>
                <c:ptCount val="12"/>
                <c:pt idx="0">
                  <c:v>82.6</c:v>
                </c:pt>
                <c:pt idx="1">
                  <c:v>91.4160899585371</c:v>
                </c:pt>
                <c:pt idx="2">
                  <c:v>85.3</c:v>
                </c:pt>
                <c:pt idx="3">
                  <c:v>76.151606411896338</c:v>
                </c:pt>
                <c:pt idx="4">
                  <c:v>84.1</c:v>
                </c:pt>
                <c:pt idx="5">
                  <c:v>87.123824108781264</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404074949450152E-2"/>
          <c:y val="6.8828341840083254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Water!$E$199:$E$200</c:f>
              <c:numCache>
                <c:formatCode>0.0</c:formatCode>
                <c:ptCount val="2"/>
                <c:pt idx="0">
                  <c:v>76.601608225957023</c:v>
                </c:pt>
                <c:pt idx="1">
                  <c:v>76.505575921751415</c:v>
                </c:pt>
              </c:numCache>
            </c:numRef>
          </c:val>
          <c:extLst>
            <c:ext xmlns:c16="http://schemas.microsoft.com/office/drawing/2014/chart" uri="{C3380CC4-5D6E-409C-BE32-E72D297353CC}">
              <c16:uniqueId val="{00000000-FA1A-4F1E-8FBC-752FFBAC997F}"/>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Water!$F$199:$F$200</c:f>
              <c:numCache>
                <c:formatCode>0.0</c:formatCode>
                <c:ptCount val="2"/>
                <c:pt idx="0">
                  <c:v>7.901124415669881</c:v>
                </c:pt>
                <c:pt idx="1">
                  <c:v>7.8912190990450162</c:v>
                </c:pt>
              </c:numCache>
            </c:numRef>
          </c:val>
          <c:extLst>
            <c:ext xmlns:c16="http://schemas.microsoft.com/office/drawing/2014/chart" uri="{C3380CC4-5D6E-409C-BE32-E72D297353CC}">
              <c16:uniqueId val="{00000001-FA1A-4F1E-8FBC-752FFBAC997F}"/>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Water!$G$199:$G$200</c:f>
              <c:numCache>
                <c:formatCode>0.0</c:formatCode>
                <c:ptCount val="2"/>
                <c:pt idx="0">
                  <c:v>14.061912033833991</c:v>
                </c:pt>
                <c:pt idx="1">
                  <c:v>11.748811617525874</c:v>
                </c:pt>
              </c:numCache>
            </c:numRef>
          </c:val>
          <c:extLst>
            <c:ext xmlns:c16="http://schemas.microsoft.com/office/drawing/2014/chart" uri="{C3380CC4-5D6E-409C-BE32-E72D297353CC}">
              <c16:uniqueId val="{00000002-FA1A-4F1E-8FBC-752FFBAC997F}"/>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Water!$H$199:$H$200</c:f>
              <c:numCache>
                <c:formatCode>0.0</c:formatCode>
                <c:ptCount val="2"/>
                <c:pt idx="0">
                  <c:v>1.4353553245391026</c:v>
                </c:pt>
                <c:pt idx="1">
                  <c:v>3.854393361677694</c:v>
                </c:pt>
              </c:numCache>
            </c:numRef>
          </c:val>
          <c:extLst>
            <c:ext xmlns:c16="http://schemas.microsoft.com/office/drawing/2014/chart" uri="{C3380CC4-5D6E-409C-BE32-E72D297353CC}">
              <c16:uniqueId val="{00000003-FA1A-4F1E-8FBC-752FFBAC997F}"/>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Water!$J$199:$J$200</c:f>
              <c:numCache>
                <c:formatCode>0.0</c:formatCode>
                <c:ptCount val="2"/>
                <c:pt idx="0">
                  <c:v>76.910712998275329</c:v>
                </c:pt>
                <c:pt idx="1">
                  <c:v>87.784664006974054</c:v>
                </c:pt>
              </c:numCache>
            </c:numRef>
          </c:val>
          <c:extLst>
            <c:ext xmlns:c16="http://schemas.microsoft.com/office/drawing/2014/chart" uri="{C3380CC4-5D6E-409C-BE32-E72D297353CC}">
              <c16:uniqueId val="{00000000-3773-4A62-B70A-80C469BEF3C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Water!$K$199:$K$200</c:f>
              <c:numCache>
                <c:formatCode>0.0</c:formatCode>
                <c:ptCount val="2"/>
                <c:pt idx="0">
                  <c:v>7.5019288250532794</c:v>
                </c:pt>
                <c:pt idx="1">
                  <c:v>8.5625821896398673</c:v>
                </c:pt>
              </c:numCache>
            </c:numRef>
          </c:val>
          <c:extLst>
            <c:ext xmlns:c16="http://schemas.microsoft.com/office/drawing/2014/chart" uri="{C3380CC4-5D6E-409C-BE32-E72D297353CC}">
              <c16:uniqueId val="{00000001-3773-4A62-B70A-80C469BEF3C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Water!$L$199:$L$200</c:f>
              <c:numCache>
                <c:formatCode>0.0</c:formatCode>
                <c:ptCount val="2"/>
                <c:pt idx="0">
                  <c:v>14.83800433247049</c:v>
                </c:pt>
                <c:pt idx="1">
                  <c:v>2.2119656487670198</c:v>
                </c:pt>
              </c:numCache>
            </c:numRef>
          </c:val>
          <c:extLst>
            <c:ext xmlns:c16="http://schemas.microsoft.com/office/drawing/2014/chart" uri="{C3380CC4-5D6E-409C-BE32-E72D297353CC}">
              <c16:uniqueId val="{00000002-3773-4A62-B70A-80C469BEF3C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Water!$M$199:$M$200</c:f>
              <c:numCache>
                <c:formatCode>0.0</c:formatCode>
                <c:ptCount val="2"/>
                <c:pt idx="0">
                  <c:v>0.7493538442008969</c:v>
                </c:pt>
                <c:pt idx="1">
                  <c:v>1.4407881546190566</c:v>
                </c:pt>
              </c:numCache>
            </c:numRef>
          </c:val>
          <c:extLst>
            <c:ext xmlns:c16="http://schemas.microsoft.com/office/drawing/2014/chart" uri="{C3380CC4-5D6E-409C-BE32-E72D297353CC}">
              <c16:uniqueId val="{00000003-3773-4A62-B70A-80C469BEF3CA}"/>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Water!$O$199:$O$200</c:f>
              <c:numCache>
                <c:formatCode>0.0</c:formatCode>
                <c:ptCount val="2"/>
                <c:pt idx="0">
                  <c:v>77.293543493353525</c:v>
                </c:pt>
                <c:pt idx="1">
                  <c:v>87.936880844943119</c:v>
                </c:pt>
              </c:numCache>
            </c:numRef>
          </c:val>
          <c:extLst>
            <c:ext xmlns:c16="http://schemas.microsoft.com/office/drawing/2014/chart" uri="{C3380CC4-5D6E-409C-BE32-E72D297353CC}">
              <c16:uniqueId val="{00000000-A3CA-4EC9-B4C5-67B58F602095}"/>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Water!$P$199:$P$200</c:f>
              <c:numCache>
                <c:formatCode>0.0</c:formatCode>
                <c:ptCount val="2"/>
                <c:pt idx="0">
                  <c:v>8.536560031514064</c:v>
                </c:pt>
                <c:pt idx="1">
                  <c:v>9.7120461605115427</c:v>
                </c:pt>
              </c:numCache>
            </c:numRef>
          </c:val>
          <c:extLst>
            <c:ext xmlns:c16="http://schemas.microsoft.com/office/drawing/2014/chart" uri="{C3380CC4-5D6E-409C-BE32-E72D297353CC}">
              <c16:uniqueId val="{00000001-A3CA-4EC9-B4C5-67B58F602095}"/>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Water!$Q$199:$Q$200</c:f>
              <c:numCache>
                <c:formatCode>0.0</c:formatCode>
                <c:ptCount val="2"/>
                <c:pt idx="0">
                  <c:v>14.07551674080851</c:v>
                </c:pt>
                <c:pt idx="1">
                  <c:v>2.1048284152102497</c:v>
                </c:pt>
              </c:numCache>
            </c:numRef>
          </c:val>
          <c:extLst>
            <c:ext xmlns:c16="http://schemas.microsoft.com/office/drawing/2014/chart" uri="{C3380CC4-5D6E-409C-BE32-E72D297353CC}">
              <c16:uniqueId val="{00000002-A3CA-4EC9-B4C5-67B58F602095}"/>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Water!$R$199:$R$200</c:f>
              <c:numCache>
                <c:formatCode>0.0</c:formatCode>
                <c:ptCount val="2"/>
                <c:pt idx="0">
                  <c:v>9.4379734323904785E-2</c:v>
                </c:pt>
                <c:pt idx="1">
                  <c:v>0.24624457933508737</c:v>
                </c:pt>
              </c:numCache>
            </c:numRef>
          </c:val>
          <c:extLst>
            <c:ext xmlns:c16="http://schemas.microsoft.com/office/drawing/2014/chart" uri="{C3380CC4-5D6E-409C-BE32-E72D297353CC}">
              <c16:uniqueId val="{00000003-A3CA-4EC9-B4C5-67B58F602095}"/>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Water!$T$199:$T$200</c:f>
              <c:numCache>
                <c:formatCode>0.0</c:formatCode>
                <c:ptCount val="2"/>
                <c:pt idx="0">
                  <c:v>83.565991087302848</c:v>
                </c:pt>
                <c:pt idx="1">
                  <c:v>88.83432820469838</c:v>
                </c:pt>
              </c:numCache>
            </c:numRef>
          </c:val>
          <c:extLst>
            <c:ext xmlns:c16="http://schemas.microsoft.com/office/drawing/2014/chart" uri="{C3380CC4-5D6E-409C-BE32-E72D297353CC}">
              <c16:uniqueId val="{00000000-E0F4-4D7C-BDD4-2A1D5077A08E}"/>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Water!$U$199:$U$200</c:f>
              <c:numCache>
                <c:formatCode>0.0</c:formatCode>
                <c:ptCount val="2"/>
                <c:pt idx="0">
                  <c:v>7.7874698873684416</c:v>
                </c:pt>
                <c:pt idx="1">
                  <c:v>8.2784233975752617</c:v>
                </c:pt>
              </c:numCache>
            </c:numRef>
          </c:val>
          <c:extLst>
            <c:ext xmlns:c16="http://schemas.microsoft.com/office/drawing/2014/chart" uri="{C3380CC4-5D6E-409C-BE32-E72D297353CC}">
              <c16:uniqueId val="{00000001-E0F4-4D7C-BDD4-2A1D5077A08E}"/>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Water!$V$199:$V$200</c:f>
              <c:numCache>
                <c:formatCode>0.0</c:formatCode>
                <c:ptCount val="2"/>
                <c:pt idx="0">
                  <c:v>8.5621369568166585</c:v>
                </c:pt>
                <c:pt idx="1">
                  <c:v>1.9166609292061736</c:v>
                </c:pt>
              </c:numCache>
            </c:numRef>
          </c:val>
          <c:extLst>
            <c:ext xmlns:c16="http://schemas.microsoft.com/office/drawing/2014/chart" uri="{C3380CC4-5D6E-409C-BE32-E72D297353CC}">
              <c16:uniqueId val="{00000002-E0F4-4D7C-BDD4-2A1D5077A08E}"/>
            </c:ext>
          </c:extLst>
        </c:ser>
        <c:ser>
          <c:idx val="3"/>
          <c:order val="3"/>
          <c:tx>
            <c:strRef>
              <c:f>Water!$W$198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Water!$W$199:$W$200</c:f>
              <c:numCache>
                <c:formatCode>0.0</c:formatCode>
                <c:ptCount val="2"/>
                <c:pt idx="0">
                  <c:v>8.4402068512048345E-2</c:v>
                </c:pt>
                <c:pt idx="1">
                  <c:v>0.97058746852017919</c:v>
                </c:pt>
              </c:numCache>
            </c:numRef>
          </c:val>
          <c:extLst>
            <c:ext xmlns:c16="http://schemas.microsoft.com/office/drawing/2014/chart" uri="{C3380CC4-5D6E-409C-BE32-E72D297353CC}">
              <c16:uniqueId val="{00000003-E0F4-4D7C-BDD4-2A1D5077A08E}"/>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Water!$Y$199:$Y$200</c:f>
              <c:numCache>
                <c:formatCode>0.0</c:formatCode>
                <c:ptCount val="2"/>
                <c:pt idx="0">
                  <c:v>85.508349736668166</c:v>
                </c:pt>
                <c:pt idx="1">
                  <c:v>92.361804101532485</c:v>
                </c:pt>
              </c:numCache>
            </c:numRef>
          </c:val>
          <c:extLst>
            <c:ext xmlns:c16="http://schemas.microsoft.com/office/drawing/2014/chart" uri="{C3380CC4-5D6E-409C-BE32-E72D297353CC}">
              <c16:uniqueId val="{00000000-4FE7-4900-B555-F791668E5E8C}"/>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Water!$Z$199:$Z$200</c:f>
              <c:numCache>
                <c:formatCode>0.0</c:formatCode>
                <c:ptCount val="2"/>
                <c:pt idx="0">
                  <c:v>5.7699493715714274</c:v>
                </c:pt>
                <c:pt idx="1">
                  <c:v>6.2324081235812887</c:v>
                </c:pt>
              </c:numCache>
            </c:numRef>
          </c:val>
          <c:extLst>
            <c:ext xmlns:c16="http://schemas.microsoft.com/office/drawing/2014/chart" uri="{C3380CC4-5D6E-409C-BE32-E72D297353CC}">
              <c16:uniqueId val="{00000001-4FE7-4900-B555-F791668E5E8C}"/>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Water!$AA$199:$AA$200</c:f>
              <c:numCache>
                <c:formatCode>0.0</c:formatCode>
                <c:ptCount val="2"/>
                <c:pt idx="0">
                  <c:v>8.5161023156517928</c:v>
                </c:pt>
                <c:pt idx="1">
                  <c:v>1.2759450290371461</c:v>
                </c:pt>
              </c:numCache>
            </c:numRef>
          </c:val>
          <c:extLst>
            <c:ext xmlns:c16="http://schemas.microsoft.com/office/drawing/2014/chart" uri="{C3380CC4-5D6E-409C-BE32-E72D297353CC}">
              <c16:uniqueId val="{00000002-4FE7-4900-B555-F791668E5E8C}"/>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Water!$AB$199:$AB$200</c:f>
              <c:numCache>
                <c:formatCode>0.0</c:formatCode>
                <c:ptCount val="2"/>
                <c:pt idx="0">
                  <c:v>0.20559857610861165</c:v>
                </c:pt>
                <c:pt idx="1">
                  <c:v>0.12984274584906963</c:v>
                </c:pt>
              </c:numCache>
            </c:numRef>
          </c:val>
          <c:extLst>
            <c:ext xmlns:c16="http://schemas.microsoft.com/office/drawing/2014/chart" uri="{C3380CC4-5D6E-409C-BE32-E72D297353CC}">
              <c16:uniqueId val="{00000003-4FE7-4900-B555-F791668E5E8C}"/>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846336263239685"/>
          <c:y val="0.14094213806147787"/>
          <c:w val="0.75822693019131071"/>
          <c:h val="0.79203982796889449"/>
        </c:manualLayout>
      </c:layout>
      <c:scatterChart>
        <c:scatterStyle val="lineMarker"/>
        <c:varyColors val="0"/>
        <c:ser>
          <c:idx val="0"/>
          <c:order val="0"/>
          <c:tx>
            <c:strRef>
              <c:f>Water!$X$297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Water!$C$305:$C$316</c:f>
              <c:numCache>
                <c:formatCode>0</c:formatCode>
                <c:ptCount val="12"/>
                <c:pt idx="0">
                  <c:v>2007</c:v>
                </c:pt>
                <c:pt idx="1">
                  <c:v>2009</c:v>
                </c:pt>
                <c:pt idx="2">
                  <c:v>2011</c:v>
                </c:pt>
                <c:pt idx="3">
                  <c:v>2013</c:v>
                </c:pt>
                <c:pt idx="4">
                  <c:v>2016</c:v>
                </c:pt>
                <c:pt idx="5">
                  <c:v>2020</c:v>
                </c:pt>
              </c:numCache>
            </c:numRef>
          </c:xVal>
          <c:yVal>
            <c:numRef>
              <c:f>Water!$AB$305:$AB$316</c:f>
              <c:numCache>
                <c:formatCode>0.0</c:formatCode>
                <c:ptCount val="12"/>
                <c:pt idx="0">
                  <c:v>6.8</c:v>
                </c:pt>
                <c:pt idx="1">
                  <c:v>9.0026543737087419</c:v>
                </c:pt>
                <c:pt idx="2">
                  <c:v>2.4</c:v>
                </c:pt>
                <c:pt idx="3">
                  <c:v>11.39977780056021</c:v>
                </c:pt>
                <c:pt idx="4">
                  <c:v>6.9</c:v>
                </c:pt>
                <c:pt idx="5">
                  <c:v>4.7812690623372376</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Water!$C$305:$C$316</c:f>
              <c:numCache>
                <c:formatCode>0</c:formatCode>
                <c:ptCount val="12"/>
                <c:pt idx="0">
                  <c:v>2007</c:v>
                </c:pt>
                <c:pt idx="1">
                  <c:v>2009</c:v>
                </c:pt>
                <c:pt idx="2">
                  <c:v>2011</c:v>
                </c:pt>
                <c:pt idx="3">
                  <c:v>2013</c:v>
                </c:pt>
                <c:pt idx="4">
                  <c:v>2016</c:v>
                </c:pt>
                <c:pt idx="5">
                  <c:v>2020</c:v>
                </c:pt>
              </c:numCache>
            </c:numRef>
          </c:xVal>
          <c:yVal>
            <c:numRef>
              <c:f>Water!$W$305:$W$316</c:f>
              <c:numCache>
                <c:formatCode>0.0</c:formatCode>
                <c:ptCount val="12"/>
                <c:pt idx="0">
                  <c:v>16.8</c:v>
                </c:pt>
                <c:pt idx="1">
                  <c:v>12.786960045553686</c:v>
                </c:pt>
                <c:pt idx="2">
                  <c:v>9.3000000000000007</c:v>
                </c:pt>
                <c:pt idx="3">
                  <c:v>26.692030268465615</c:v>
                </c:pt>
                <c:pt idx="4">
                  <c:v>12.3</c:v>
                </c:pt>
                <c:pt idx="5">
                  <c:v>11.562328971714948</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Water!$C$305:$C$316</c:f>
              <c:numCache>
                <c:formatCode>0</c:formatCode>
                <c:ptCount val="12"/>
                <c:pt idx="0">
                  <c:v>2007</c:v>
                </c:pt>
                <c:pt idx="1">
                  <c:v>2009</c:v>
                </c:pt>
                <c:pt idx="2">
                  <c:v>2011</c:v>
                </c:pt>
                <c:pt idx="3">
                  <c:v>2013</c:v>
                </c:pt>
                <c:pt idx="4">
                  <c:v>2016</c:v>
                </c:pt>
                <c:pt idx="5">
                  <c:v>2020</c:v>
                </c:pt>
              </c:numCache>
            </c:numRef>
          </c:xVal>
          <c:yVal>
            <c:numRef>
              <c:f>Water!$R$305:$R$316</c:f>
              <c:numCache>
                <c:formatCode>0.0</c:formatCode>
                <c:ptCount val="12"/>
                <c:pt idx="0">
                  <c:v>21.2</c:v>
                </c:pt>
                <c:pt idx="1">
                  <c:v>24.825978640122699</c:v>
                </c:pt>
                <c:pt idx="2">
                  <c:v>24.2</c:v>
                </c:pt>
                <c:pt idx="3">
                  <c:v>35.741276897153199</c:v>
                </c:pt>
                <c:pt idx="4">
                  <c:v>21.9</c:v>
                </c:pt>
                <c:pt idx="5">
                  <c:v>13.8446441901732</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Water!$C$305:$C$316</c:f>
              <c:numCache>
                <c:formatCode>0</c:formatCode>
                <c:ptCount val="12"/>
                <c:pt idx="0">
                  <c:v>2007</c:v>
                </c:pt>
                <c:pt idx="1">
                  <c:v>2009</c:v>
                </c:pt>
                <c:pt idx="2">
                  <c:v>2011</c:v>
                </c:pt>
                <c:pt idx="3">
                  <c:v>2013</c:v>
                </c:pt>
                <c:pt idx="4">
                  <c:v>2016</c:v>
                </c:pt>
                <c:pt idx="5">
                  <c:v>2020</c:v>
                </c:pt>
              </c:numCache>
            </c:numRef>
          </c:xVal>
          <c:yVal>
            <c:numRef>
              <c:f>Water!$M$305:$M$316</c:f>
              <c:numCache>
                <c:formatCode>0.0</c:formatCode>
                <c:ptCount val="12"/>
                <c:pt idx="0">
                  <c:v>27.5</c:v>
                </c:pt>
                <c:pt idx="1">
                  <c:v>33.359041987236211</c:v>
                </c:pt>
                <c:pt idx="2">
                  <c:v>35.6</c:v>
                </c:pt>
                <c:pt idx="3">
                  <c:v>38.609475976161619</c:v>
                </c:pt>
                <c:pt idx="4">
                  <c:v>28.1</c:v>
                </c:pt>
                <c:pt idx="5">
                  <c:v>21.910849301032535</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Water!$C$305:$C$316</c:f>
              <c:numCache>
                <c:formatCode>0</c:formatCode>
                <c:ptCount val="12"/>
                <c:pt idx="0">
                  <c:v>2007</c:v>
                </c:pt>
                <c:pt idx="1">
                  <c:v>2009</c:v>
                </c:pt>
                <c:pt idx="2">
                  <c:v>2011</c:v>
                </c:pt>
                <c:pt idx="3">
                  <c:v>2013</c:v>
                </c:pt>
                <c:pt idx="4">
                  <c:v>2016</c:v>
                </c:pt>
                <c:pt idx="5">
                  <c:v>2020</c:v>
                </c:pt>
              </c:numCache>
            </c:numRef>
          </c:xVal>
          <c:yVal>
            <c:numRef>
              <c:f>Water!$H$305:$H$316</c:f>
              <c:numCache>
                <c:formatCode>0.0</c:formatCode>
                <c:ptCount val="12"/>
                <c:pt idx="0">
                  <c:v>29</c:v>
                </c:pt>
                <c:pt idx="1">
                  <c:v>31.516411423933928</c:v>
                </c:pt>
                <c:pt idx="2">
                  <c:v>45.5</c:v>
                </c:pt>
                <c:pt idx="3">
                  <c:v>42.166209448567656</c:v>
                </c:pt>
                <c:pt idx="4">
                  <c:v>50</c:v>
                </c:pt>
                <c:pt idx="5">
                  <c:v>27.535558317691166</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5631705606122335"/>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05357082103178"/>
          <c:y val="1.2097357240447263E-3"/>
        </c:manualLayout>
      </c:layout>
      <c:overlay val="0"/>
    </c:title>
    <c:autoTitleDeleted val="0"/>
    <c:plotArea>
      <c:layout>
        <c:manualLayout>
          <c:layoutTarget val="inner"/>
          <c:xMode val="edge"/>
          <c:yMode val="edge"/>
          <c:x val="7.3878070032850338E-2"/>
          <c:y val="0.13975978991161533"/>
          <c:w val="0.87495728511934812"/>
          <c:h val="0.79515833698799199"/>
        </c:manualLayout>
      </c:layout>
      <c:scatterChart>
        <c:scatterStyle val="lineMarker"/>
        <c:varyColors val="0"/>
        <c:ser>
          <c:idx val="0"/>
          <c:order val="0"/>
          <c:tx>
            <c:strRef>
              <c:f>Water!$X$297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Water!$C$305:$C$316</c:f>
              <c:numCache>
                <c:formatCode>0</c:formatCode>
                <c:ptCount val="12"/>
                <c:pt idx="0">
                  <c:v>2007</c:v>
                </c:pt>
                <c:pt idx="1">
                  <c:v>2009</c:v>
                </c:pt>
                <c:pt idx="2">
                  <c:v>2011</c:v>
                </c:pt>
                <c:pt idx="3">
                  <c:v>2013</c:v>
                </c:pt>
                <c:pt idx="4">
                  <c:v>2016</c:v>
                </c:pt>
                <c:pt idx="5">
                  <c:v>2020</c:v>
                </c:pt>
              </c:numCache>
            </c:numRef>
          </c:xVal>
          <c:yVal>
            <c:numRef>
              <c:f>Water!$X$305:$X$316</c:f>
              <c:numCache>
                <c:formatCode>0.0</c:formatCode>
                <c:ptCount val="12"/>
                <c:pt idx="0">
                  <c:v>76.2</c:v>
                </c:pt>
                <c:pt idx="1">
                  <c:v>88.268208592760061</c:v>
                </c:pt>
                <c:pt idx="2">
                  <c:v>95.5</c:v>
                </c:pt>
                <c:pt idx="3">
                  <c:v>81.596520962420485</c:v>
                </c:pt>
                <c:pt idx="4">
                  <c:v>89</c:v>
                </c:pt>
                <c:pt idx="5">
                  <c:v>87.944946677826621</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Water!$S$297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Water!$C$305:$C$316</c:f>
              <c:numCache>
                <c:formatCode>0</c:formatCode>
                <c:ptCount val="12"/>
                <c:pt idx="0">
                  <c:v>2007</c:v>
                </c:pt>
                <c:pt idx="1">
                  <c:v>2009</c:v>
                </c:pt>
                <c:pt idx="2">
                  <c:v>2011</c:v>
                </c:pt>
                <c:pt idx="3">
                  <c:v>2013</c:v>
                </c:pt>
                <c:pt idx="4">
                  <c:v>2016</c:v>
                </c:pt>
                <c:pt idx="5">
                  <c:v>2020</c:v>
                </c:pt>
              </c:numCache>
            </c:numRef>
          </c:xVal>
          <c:yVal>
            <c:numRef>
              <c:f>Water!$S$305:$S$316</c:f>
              <c:numCache>
                <c:formatCode>0.0</c:formatCode>
                <c:ptCount val="12"/>
                <c:pt idx="0">
                  <c:v>63.4</c:v>
                </c:pt>
                <c:pt idx="1">
                  <c:v>78.18100611632282</c:v>
                </c:pt>
                <c:pt idx="2">
                  <c:v>78.400000000000006</c:v>
                </c:pt>
                <c:pt idx="3">
                  <c:v>61.721144417452869</c:v>
                </c:pt>
                <c:pt idx="4">
                  <c:v>83.1</c:v>
                </c:pt>
                <c:pt idx="5">
                  <c:v>76.920806088471082</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Water!$N$297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Water!$C$305:$C$316</c:f>
              <c:numCache>
                <c:formatCode>0</c:formatCode>
                <c:ptCount val="12"/>
                <c:pt idx="0">
                  <c:v>2007</c:v>
                </c:pt>
                <c:pt idx="1">
                  <c:v>2009</c:v>
                </c:pt>
                <c:pt idx="2">
                  <c:v>2011</c:v>
                </c:pt>
                <c:pt idx="3">
                  <c:v>2013</c:v>
                </c:pt>
                <c:pt idx="4">
                  <c:v>2016</c:v>
                </c:pt>
                <c:pt idx="5">
                  <c:v>2020</c:v>
                </c:pt>
              </c:numCache>
            </c:numRef>
          </c:xVal>
          <c:yVal>
            <c:numRef>
              <c:f>Water!$N$305:$N$316</c:f>
              <c:numCache>
                <c:formatCode>0.0</c:formatCode>
                <c:ptCount val="12"/>
                <c:pt idx="0">
                  <c:v>53.2</c:v>
                </c:pt>
                <c:pt idx="1">
                  <c:v>61.533560191509082</c:v>
                </c:pt>
                <c:pt idx="2">
                  <c:v>62.4</c:v>
                </c:pt>
                <c:pt idx="3">
                  <c:v>50.659598291617634</c:v>
                </c:pt>
                <c:pt idx="4">
                  <c:v>72.400000000000006</c:v>
                </c:pt>
                <c:pt idx="5">
                  <c:v>73.269504216606833</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Water!$I$297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Water!$C$305:$C$316</c:f>
              <c:numCache>
                <c:formatCode>0</c:formatCode>
                <c:ptCount val="12"/>
                <c:pt idx="0">
                  <c:v>2007</c:v>
                </c:pt>
                <c:pt idx="1">
                  <c:v>2009</c:v>
                </c:pt>
                <c:pt idx="2">
                  <c:v>2011</c:v>
                </c:pt>
                <c:pt idx="3">
                  <c:v>2013</c:v>
                </c:pt>
                <c:pt idx="4">
                  <c:v>2016</c:v>
                </c:pt>
                <c:pt idx="5">
                  <c:v>2020</c:v>
                </c:pt>
              </c:numCache>
            </c:numRef>
          </c:xVal>
          <c:yVal>
            <c:numRef>
              <c:f>Water!$I$305:$I$316</c:f>
              <c:numCache>
                <c:formatCode>0.0</c:formatCode>
                <c:ptCount val="12"/>
                <c:pt idx="0">
                  <c:v>44.3</c:v>
                </c:pt>
                <c:pt idx="1">
                  <c:v>41.471771671479345</c:v>
                </c:pt>
                <c:pt idx="2">
                  <c:v>49.8</c:v>
                </c:pt>
                <c:pt idx="3">
                  <c:v>46.125861978283446</c:v>
                </c:pt>
                <c:pt idx="4">
                  <c:v>68.5</c:v>
                </c:pt>
                <c:pt idx="5">
                  <c:v>62.244636099216166</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Water!$D$297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Water!$C$305:$C$316</c:f>
              <c:numCache>
                <c:formatCode>0</c:formatCode>
                <c:ptCount val="12"/>
                <c:pt idx="0">
                  <c:v>2007</c:v>
                </c:pt>
                <c:pt idx="1">
                  <c:v>2009</c:v>
                </c:pt>
                <c:pt idx="2">
                  <c:v>2011</c:v>
                </c:pt>
                <c:pt idx="3">
                  <c:v>2013</c:v>
                </c:pt>
                <c:pt idx="4">
                  <c:v>2016</c:v>
                </c:pt>
                <c:pt idx="5">
                  <c:v>2020</c:v>
                </c:pt>
              </c:numCache>
            </c:numRef>
          </c:xVal>
          <c:yVal>
            <c:numRef>
              <c:f>Water!$D$305:$D$316</c:f>
              <c:numCache>
                <c:formatCode>0.0</c:formatCode>
                <c:ptCount val="12"/>
                <c:pt idx="0">
                  <c:v>43.1</c:v>
                </c:pt>
                <c:pt idx="1">
                  <c:v>44.515156538868069</c:v>
                </c:pt>
                <c:pt idx="2">
                  <c:v>44.2</c:v>
                </c:pt>
                <c:pt idx="3">
                  <c:v>44.74216501464835</c:v>
                </c:pt>
                <c:pt idx="4">
                  <c:v>43.3</c:v>
                </c:pt>
                <c:pt idx="5">
                  <c:v>52.527547447883606</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509063141460615E-2"/>
          <c:y val="6.2788147357741519E-2"/>
          <c:w val="0.89478982773415794"/>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Water!$E$299:$E$300</c:f>
              <c:numCache>
                <c:formatCode>0.0</c:formatCode>
                <c:ptCount val="2"/>
                <c:pt idx="0">
                  <c:v>39.133379769696397</c:v>
                </c:pt>
                <c:pt idx="1">
                  <c:v>47.111226107087568</c:v>
                </c:pt>
              </c:numCache>
            </c:numRef>
          </c:val>
          <c:extLst>
            <c:ext xmlns:c16="http://schemas.microsoft.com/office/drawing/2014/chart" uri="{C3380CC4-5D6E-409C-BE32-E72D297353CC}">
              <c16:uniqueId val="{00000000-7445-4184-B744-6925BCFF84AF}"/>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Water!$F$299:$F$300</c:f>
              <c:numCache>
                <c:formatCode>0.0</c:formatCode>
                <c:ptCount val="2"/>
                <c:pt idx="0">
                  <c:v>1.9802021230541254</c:v>
                </c:pt>
                <c:pt idx="1">
                  <c:v>2.3838919742162998</c:v>
                </c:pt>
              </c:numCache>
            </c:numRef>
          </c:val>
          <c:extLst>
            <c:ext xmlns:c16="http://schemas.microsoft.com/office/drawing/2014/chart" uri="{C3380CC4-5D6E-409C-BE32-E72D297353CC}">
              <c16:uniqueId val="{00000001-7445-4184-B744-6925BCFF84AF}"/>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Water!$G$299:$G$300</c:f>
              <c:numCache>
                <c:formatCode>0.0</c:formatCode>
                <c:ptCount val="2"/>
                <c:pt idx="0">
                  <c:v>23.087960042034581</c:v>
                </c:pt>
                <c:pt idx="1">
                  <c:v>11.143131201665028</c:v>
                </c:pt>
              </c:numCache>
            </c:numRef>
          </c:val>
          <c:extLst>
            <c:ext xmlns:c16="http://schemas.microsoft.com/office/drawing/2014/chart" uri="{C3380CC4-5D6E-409C-BE32-E72D297353CC}">
              <c16:uniqueId val="{00000002-7445-4184-B744-6925BCFF84AF}"/>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Water!$H$299:$H$300</c:f>
              <c:numCache>
                <c:formatCode>0.0</c:formatCode>
                <c:ptCount val="2"/>
                <c:pt idx="0">
                  <c:v>35.798458065214902</c:v>
                </c:pt>
                <c:pt idx="1">
                  <c:v>39.3617507170311</c:v>
                </c:pt>
              </c:numCache>
            </c:numRef>
          </c:val>
          <c:extLst>
            <c:ext xmlns:c16="http://schemas.microsoft.com/office/drawing/2014/chart" uri="{C3380CC4-5D6E-409C-BE32-E72D297353CC}">
              <c16:uniqueId val="{00000003-7445-4184-B744-6925BCFF84AF}"/>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Water!$J$299:$J$300</c:f>
              <c:numCache>
                <c:formatCode>0.0</c:formatCode>
                <c:ptCount val="2"/>
                <c:pt idx="0">
                  <c:v>35.501217828685263</c:v>
                </c:pt>
                <c:pt idx="1">
                  <c:v>62.258328862639907</c:v>
                </c:pt>
              </c:numCache>
            </c:numRef>
          </c:val>
          <c:extLst>
            <c:ext xmlns:c16="http://schemas.microsoft.com/office/drawing/2014/chart" uri="{C3380CC4-5D6E-409C-BE32-E72D297353CC}">
              <c16:uniqueId val="{00000000-5B6A-4160-97D4-663D55C2A21F}"/>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Water!$K$299:$K$300</c:f>
              <c:numCache>
                <c:formatCode>0.0</c:formatCode>
                <c:ptCount val="2"/>
                <c:pt idx="0">
                  <c:v>2.0910992286743872</c:v>
                </c:pt>
                <c:pt idx="1">
                  <c:v>3.6671514789002377</c:v>
                </c:pt>
              </c:numCache>
            </c:numRef>
          </c:val>
          <c:extLst>
            <c:ext xmlns:c16="http://schemas.microsoft.com/office/drawing/2014/chart" uri="{C3380CC4-5D6E-409C-BE32-E72D297353CC}">
              <c16:uniqueId val="{00000001-5B6A-4160-97D4-663D55C2A21F}"/>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Water!$L$299:$L$300</c:f>
              <c:numCache>
                <c:formatCode>0.0</c:formatCode>
                <c:ptCount val="2"/>
                <c:pt idx="0">
                  <c:v>26.80775905641508</c:v>
                </c:pt>
                <c:pt idx="1">
                  <c:v>7.7746531807956671</c:v>
                </c:pt>
              </c:numCache>
            </c:numRef>
          </c:val>
          <c:extLst>
            <c:ext xmlns:c16="http://schemas.microsoft.com/office/drawing/2014/chart" uri="{C3380CC4-5D6E-409C-BE32-E72D297353CC}">
              <c16:uniqueId val="{00000002-5B6A-4160-97D4-663D55C2A21F}"/>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Water!$M$299:$M$300</c:f>
              <c:numCache>
                <c:formatCode>0.0</c:formatCode>
                <c:ptCount val="2"/>
                <c:pt idx="0">
                  <c:v>35.59992388622527</c:v>
                </c:pt>
                <c:pt idx="1">
                  <c:v>26.299866477664182</c:v>
                </c:pt>
              </c:numCache>
            </c:numRef>
          </c:val>
          <c:extLst>
            <c:ext xmlns:c16="http://schemas.microsoft.com/office/drawing/2014/chart" uri="{C3380CC4-5D6E-409C-BE32-E72D297353CC}">
              <c16:uniqueId val="{00000003-5B6A-4160-97D4-663D55C2A21F}"/>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Water!$O$299:$O$300</c:f>
              <c:numCache>
                <c:formatCode>0.0</c:formatCode>
                <c:ptCount val="2"/>
                <c:pt idx="0">
                  <c:v>48.664015727054846</c:v>
                </c:pt>
                <c:pt idx="1">
                  <c:v>69.382527315859349</c:v>
                </c:pt>
              </c:numCache>
            </c:numRef>
          </c:val>
          <c:extLst>
            <c:ext xmlns:c16="http://schemas.microsoft.com/office/drawing/2014/chart" uri="{C3380CC4-5D6E-409C-BE32-E72D297353CC}">
              <c16:uniqueId val="{00000000-5E70-4FB6-A669-0EF2A4E5E748}"/>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Water!$P$299:$P$300</c:f>
              <c:numCache>
                <c:formatCode>0.0</c:formatCode>
                <c:ptCount val="2"/>
                <c:pt idx="0">
                  <c:v>2.455889658333549</c:v>
                </c:pt>
                <c:pt idx="1">
                  <c:v>3.5014749349863474</c:v>
                </c:pt>
              </c:numCache>
            </c:numRef>
          </c:val>
          <c:extLst>
            <c:ext xmlns:c16="http://schemas.microsoft.com/office/drawing/2014/chart" uri="{C3380CC4-5D6E-409C-BE32-E72D297353CC}">
              <c16:uniqueId val="{00000001-5E70-4FB6-A669-0EF2A4E5E748}"/>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Water!$Q$299:$Q$300</c:f>
              <c:numCache>
                <c:formatCode>0.0</c:formatCode>
                <c:ptCount val="2"/>
                <c:pt idx="0">
                  <c:v>20.860725770733779</c:v>
                </c:pt>
                <c:pt idx="1">
                  <c:v>7.706731079999372</c:v>
                </c:pt>
              </c:numCache>
            </c:numRef>
          </c:val>
          <c:extLst>
            <c:ext xmlns:c16="http://schemas.microsoft.com/office/drawing/2014/chart" uri="{C3380CC4-5D6E-409C-BE32-E72D297353CC}">
              <c16:uniqueId val="{00000002-5E70-4FB6-A669-0EF2A4E5E748}"/>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Water!$R$299:$R$300</c:f>
              <c:numCache>
                <c:formatCode>0.0</c:formatCode>
                <c:ptCount val="2"/>
                <c:pt idx="0">
                  <c:v>28.019368843877828</c:v>
                </c:pt>
                <c:pt idx="1">
                  <c:v>19.409266669154931</c:v>
                </c:pt>
              </c:numCache>
            </c:numRef>
          </c:val>
          <c:extLst>
            <c:ext xmlns:c16="http://schemas.microsoft.com/office/drawing/2014/chart" uri="{C3380CC4-5D6E-409C-BE32-E72D297353CC}">
              <c16:uniqueId val="{00000003-5E70-4FB6-A669-0EF2A4E5E748}"/>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Water!$T$299:$T$300</c:f>
              <c:numCache>
                <c:formatCode>0.0</c:formatCode>
                <c:ptCount val="2"/>
                <c:pt idx="0">
                  <c:v>64.207043559186047</c:v>
                </c:pt>
                <c:pt idx="1">
                  <c:v>74.858304862769103</c:v>
                </c:pt>
              </c:numCache>
            </c:numRef>
          </c:val>
          <c:extLst>
            <c:ext xmlns:c16="http://schemas.microsoft.com/office/drawing/2014/chart" uri="{C3380CC4-5D6E-409C-BE32-E72D297353CC}">
              <c16:uniqueId val="{00000000-2FBD-445B-9039-4E575D55C81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Water!$U$299:$U$300</c:f>
              <c:numCache>
                <c:formatCode>0.0</c:formatCode>
                <c:ptCount val="2"/>
                <c:pt idx="0">
                  <c:v>3.6592142553668738</c:v>
                </c:pt>
                <c:pt idx="1">
                  <c:v>4.2662387349129736</c:v>
                </c:pt>
              </c:numCache>
            </c:numRef>
          </c:val>
          <c:extLst>
            <c:ext xmlns:c16="http://schemas.microsoft.com/office/drawing/2014/chart" uri="{C3380CC4-5D6E-409C-BE32-E72D297353CC}">
              <c16:uniqueId val="{00000001-2FBD-445B-9039-4E575D55C81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Water!$V$299:$V$300</c:f>
              <c:numCache>
                <c:formatCode>0.0</c:formatCode>
                <c:ptCount val="2"/>
                <c:pt idx="0">
                  <c:v>15.677889230312289</c:v>
                </c:pt>
                <c:pt idx="1">
                  <c:v>7.4501898966638578</c:v>
                </c:pt>
              </c:numCache>
            </c:numRef>
          </c:val>
          <c:extLst>
            <c:ext xmlns:c16="http://schemas.microsoft.com/office/drawing/2014/chart" uri="{C3380CC4-5D6E-409C-BE32-E72D297353CC}">
              <c16:uniqueId val="{00000002-2FBD-445B-9039-4E575D55C811}"/>
            </c:ext>
          </c:extLst>
        </c:ser>
        <c:ser>
          <c:idx val="3"/>
          <c:order val="3"/>
          <c:tx>
            <c:strRef>
              <c:f>Water!$W$298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Water!$W$299:$W$300</c:f>
              <c:numCache>
                <c:formatCode>0.0</c:formatCode>
                <c:ptCount val="2"/>
                <c:pt idx="0">
                  <c:v>16.455852955134787</c:v>
                </c:pt>
                <c:pt idx="1">
                  <c:v>13.425266505654065</c:v>
                </c:pt>
              </c:numCache>
            </c:numRef>
          </c:val>
          <c:extLst>
            <c:ext xmlns:c16="http://schemas.microsoft.com/office/drawing/2014/chart" uri="{C3380CC4-5D6E-409C-BE32-E72D297353CC}">
              <c16:uniqueId val="{00000003-2FBD-445B-9039-4E575D55C81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Water!$Y$299:$Y$300</c:f>
              <c:numCache>
                <c:formatCode>0.0</c:formatCode>
                <c:ptCount val="2"/>
                <c:pt idx="0">
                  <c:v>77.392208807201854</c:v>
                </c:pt>
                <c:pt idx="1">
                  <c:v>84.098330666083584</c:v>
                </c:pt>
              </c:numCache>
            </c:numRef>
          </c:val>
          <c:extLst>
            <c:ext xmlns:c16="http://schemas.microsoft.com/office/drawing/2014/chart" uri="{C3380CC4-5D6E-409C-BE32-E72D297353CC}">
              <c16:uniqueId val="{00000000-01A7-4022-935F-510D6F8AB116}"/>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Water!$Z$299:$Z$300</c:f>
              <c:numCache>
                <c:formatCode>0.0</c:formatCode>
                <c:ptCount val="2"/>
                <c:pt idx="0">
                  <c:v>5.3610644599192803</c:v>
                </c:pt>
                <c:pt idx="1">
                  <c:v>5.8256067196072232</c:v>
                </c:pt>
              </c:numCache>
            </c:numRef>
          </c:val>
          <c:extLst>
            <c:ext xmlns:c16="http://schemas.microsoft.com/office/drawing/2014/chart" uri="{C3380CC4-5D6E-409C-BE32-E72D297353CC}">
              <c16:uniqueId val="{00000001-01A7-4022-935F-510D6F8AB116}"/>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Water!$AA$299:$AA$300</c:f>
              <c:numCache>
                <c:formatCode>0.0</c:formatCode>
                <c:ptCount val="2"/>
                <c:pt idx="0">
                  <c:v>9.440664250706476</c:v>
                </c:pt>
                <c:pt idx="1">
                  <c:v>4.080654585319877</c:v>
                </c:pt>
              </c:numCache>
            </c:numRef>
          </c:val>
          <c:extLst>
            <c:ext xmlns:c16="http://schemas.microsoft.com/office/drawing/2014/chart" uri="{C3380CC4-5D6E-409C-BE32-E72D297353CC}">
              <c16:uniqueId val="{00000002-01A7-4022-935F-510D6F8AB116}"/>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Water!$AB$299:$AB$300</c:f>
              <c:numCache>
                <c:formatCode>0.0</c:formatCode>
                <c:ptCount val="2"/>
                <c:pt idx="0">
                  <c:v>7.8060624821723934</c:v>
                </c:pt>
                <c:pt idx="1">
                  <c:v>5.995408028989317</c:v>
                </c:pt>
              </c:numCache>
            </c:numRef>
          </c:val>
          <c:extLst>
            <c:ext xmlns:c16="http://schemas.microsoft.com/office/drawing/2014/chart" uri="{C3380CC4-5D6E-409C-BE32-E72D297353CC}">
              <c16:uniqueId val="{00000003-01A7-4022-935F-510D6F8AB116}"/>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Water!$E$299:$E$300</c:f>
              <c:numCache>
                <c:formatCode>0.0</c:formatCode>
                <c:ptCount val="2"/>
                <c:pt idx="0">
                  <c:v>39.133379769696397</c:v>
                </c:pt>
                <c:pt idx="1">
                  <c:v>47.111226107087568</c:v>
                </c:pt>
              </c:numCache>
            </c:numRef>
          </c:val>
          <c:extLst>
            <c:ext xmlns:c16="http://schemas.microsoft.com/office/drawing/2014/chart" uri="{C3380CC4-5D6E-409C-BE32-E72D297353CC}">
              <c16:uniqueId val="{00000000-7587-4E7E-914E-8E1E63E5F7C6}"/>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Water!$F$299:$F$300</c:f>
              <c:numCache>
                <c:formatCode>0.0</c:formatCode>
                <c:ptCount val="2"/>
                <c:pt idx="0">
                  <c:v>1.9802021230541254</c:v>
                </c:pt>
                <c:pt idx="1">
                  <c:v>2.3838919742162998</c:v>
                </c:pt>
              </c:numCache>
            </c:numRef>
          </c:val>
          <c:extLst>
            <c:ext xmlns:c16="http://schemas.microsoft.com/office/drawing/2014/chart" uri="{C3380CC4-5D6E-409C-BE32-E72D297353CC}">
              <c16:uniqueId val="{00000001-7587-4E7E-914E-8E1E63E5F7C6}"/>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Water!$G$299:$G$300</c:f>
              <c:numCache>
                <c:formatCode>0.0</c:formatCode>
                <c:ptCount val="2"/>
                <c:pt idx="0">
                  <c:v>23.087960042034581</c:v>
                </c:pt>
                <c:pt idx="1">
                  <c:v>11.143131201665028</c:v>
                </c:pt>
              </c:numCache>
            </c:numRef>
          </c:val>
          <c:extLst>
            <c:ext xmlns:c16="http://schemas.microsoft.com/office/drawing/2014/chart" uri="{C3380CC4-5D6E-409C-BE32-E72D297353CC}">
              <c16:uniqueId val="{00000002-7587-4E7E-914E-8E1E63E5F7C6}"/>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Water!$H$299:$H$300</c:f>
              <c:numCache>
                <c:formatCode>0.0</c:formatCode>
                <c:ptCount val="2"/>
                <c:pt idx="0">
                  <c:v>35.798458065214902</c:v>
                </c:pt>
                <c:pt idx="1">
                  <c:v>39.3617507170311</c:v>
                </c:pt>
              </c:numCache>
            </c:numRef>
          </c:val>
          <c:extLst>
            <c:ext xmlns:c16="http://schemas.microsoft.com/office/drawing/2014/chart" uri="{C3380CC4-5D6E-409C-BE32-E72D297353CC}">
              <c16:uniqueId val="{00000003-7587-4E7E-914E-8E1E63E5F7C6}"/>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Water!$J$299:$J$300</c:f>
              <c:numCache>
                <c:formatCode>0.0</c:formatCode>
                <c:ptCount val="2"/>
                <c:pt idx="0">
                  <c:v>35.501217828685263</c:v>
                </c:pt>
                <c:pt idx="1">
                  <c:v>62.258328862639907</c:v>
                </c:pt>
              </c:numCache>
            </c:numRef>
          </c:val>
          <c:extLst>
            <c:ext xmlns:c16="http://schemas.microsoft.com/office/drawing/2014/chart" uri="{C3380CC4-5D6E-409C-BE32-E72D297353CC}">
              <c16:uniqueId val="{00000000-CE08-4BC6-90EF-22A3A6340FAC}"/>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Water!$K$299:$K$300</c:f>
              <c:numCache>
                <c:formatCode>0.0</c:formatCode>
                <c:ptCount val="2"/>
                <c:pt idx="0">
                  <c:v>2.0910992286743872</c:v>
                </c:pt>
                <c:pt idx="1">
                  <c:v>3.6671514789002377</c:v>
                </c:pt>
              </c:numCache>
            </c:numRef>
          </c:val>
          <c:extLst>
            <c:ext xmlns:c16="http://schemas.microsoft.com/office/drawing/2014/chart" uri="{C3380CC4-5D6E-409C-BE32-E72D297353CC}">
              <c16:uniqueId val="{00000001-CE08-4BC6-90EF-22A3A6340FAC}"/>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Water!$L$299:$L$300</c:f>
              <c:numCache>
                <c:formatCode>0.0</c:formatCode>
                <c:ptCount val="2"/>
                <c:pt idx="0">
                  <c:v>26.80775905641508</c:v>
                </c:pt>
                <c:pt idx="1">
                  <c:v>7.7746531807956671</c:v>
                </c:pt>
              </c:numCache>
            </c:numRef>
          </c:val>
          <c:extLst>
            <c:ext xmlns:c16="http://schemas.microsoft.com/office/drawing/2014/chart" uri="{C3380CC4-5D6E-409C-BE32-E72D297353CC}">
              <c16:uniqueId val="{00000002-CE08-4BC6-90EF-22A3A6340FAC}"/>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Water!$M$299:$M$300</c:f>
              <c:numCache>
                <c:formatCode>0.0</c:formatCode>
                <c:ptCount val="2"/>
                <c:pt idx="0">
                  <c:v>35.59992388622527</c:v>
                </c:pt>
                <c:pt idx="1">
                  <c:v>26.299866477664182</c:v>
                </c:pt>
              </c:numCache>
            </c:numRef>
          </c:val>
          <c:extLst>
            <c:ext xmlns:c16="http://schemas.microsoft.com/office/drawing/2014/chart" uri="{C3380CC4-5D6E-409C-BE32-E72D297353CC}">
              <c16:uniqueId val="{00000003-CE08-4BC6-90EF-22A3A6340FAC}"/>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Water!$O$299:$O$300</c:f>
              <c:numCache>
                <c:formatCode>0.0</c:formatCode>
                <c:ptCount val="2"/>
                <c:pt idx="0">
                  <c:v>48.664015727054846</c:v>
                </c:pt>
                <c:pt idx="1">
                  <c:v>69.382527315859349</c:v>
                </c:pt>
              </c:numCache>
            </c:numRef>
          </c:val>
          <c:extLst>
            <c:ext xmlns:c16="http://schemas.microsoft.com/office/drawing/2014/chart" uri="{C3380CC4-5D6E-409C-BE32-E72D297353CC}">
              <c16:uniqueId val="{00000000-419A-4A51-AA82-F30F1705470A}"/>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Water!$P$299:$P$300</c:f>
              <c:numCache>
                <c:formatCode>0.0</c:formatCode>
                <c:ptCount val="2"/>
                <c:pt idx="0">
                  <c:v>2.455889658333549</c:v>
                </c:pt>
                <c:pt idx="1">
                  <c:v>3.5014749349863474</c:v>
                </c:pt>
              </c:numCache>
            </c:numRef>
          </c:val>
          <c:extLst>
            <c:ext xmlns:c16="http://schemas.microsoft.com/office/drawing/2014/chart" uri="{C3380CC4-5D6E-409C-BE32-E72D297353CC}">
              <c16:uniqueId val="{00000001-419A-4A51-AA82-F30F1705470A}"/>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Water!$Q$299:$Q$300</c:f>
              <c:numCache>
                <c:formatCode>0.0</c:formatCode>
                <c:ptCount val="2"/>
                <c:pt idx="0">
                  <c:v>20.860725770733779</c:v>
                </c:pt>
                <c:pt idx="1">
                  <c:v>7.706731079999372</c:v>
                </c:pt>
              </c:numCache>
            </c:numRef>
          </c:val>
          <c:extLst>
            <c:ext xmlns:c16="http://schemas.microsoft.com/office/drawing/2014/chart" uri="{C3380CC4-5D6E-409C-BE32-E72D297353CC}">
              <c16:uniqueId val="{00000002-419A-4A51-AA82-F30F1705470A}"/>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Water!$R$299:$R$300</c:f>
              <c:numCache>
                <c:formatCode>0.0</c:formatCode>
                <c:ptCount val="2"/>
                <c:pt idx="0">
                  <c:v>28.019368843877828</c:v>
                </c:pt>
                <c:pt idx="1">
                  <c:v>19.409266669154931</c:v>
                </c:pt>
              </c:numCache>
            </c:numRef>
          </c:val>
          <c:extLst>
            <c:ext xmlns:c16="http://schemas.microsoft.com/office/drawing/2014/chart" uri="{C3380CC4-5D6E-409C-BE32-E72D297353CC}">
              <c16:uniqueId val="{00000003-419A-4A51-AA82-F30F1705470A}"/>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Water!$T$299:$T$300</c:f>
              <c:numCache>
                <c:formatCode>0.0</c:formatCode>
                <c:ptCount val="2"/>
                <c:pt idx="0">
                  <c:v>64.207043559186047</c:v>
                </c:pt>
                <c:pt idx="1">
                  <c:v>74.858304862769103</c:v>
                </c:pt>
              </c:numCache>
            </c:numRef>
          </c:val>
          <c:extLst>
            <c:ext xmlns:c16="http://schemas.microsoft.com/office/drawing/2014/chart" uri="{C3380CC4-5D6E-409C-BE32-E72D297353CC}">
              <c16:uniqueId val="{00000000-2AFC-463B-85A5-2CDA3B03B06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Water!$U$299:$U$300</c:f>
              <c:numCache>
                <c:formatCode>0.0</c:formatCode>
                <c:ptCount val="2"/>
                <c:pt idx="0">
                  <c:v>3.6592142553668738</c:v>
                </c:pt>
                <c:pt idx="1">
                  <c:v>4.2662387349129736</c:v>
                </c:pt>
              </c:numCache>
            </c:numRef>
          </c:val>
          <c:extLst>
            <c:ext xmlns:c16="http://schemas.microsoft.com/office/drawing/2014/chart" uri="{C3380CC4-5D6E-409C-BE32-E72D297353CC}">
              <c16:uniqueId val="{00000001-2AFC-463B-85A5-2CDA3B03B06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Water!$V$299:$V$300</c:f>
              <c:numCache>
                <c:formatCode>0.0</c:formatCode>
                <c:ptCount val="2"/>
                <c:pt idx="0">
                  <c:v>15.677889230312289</c:v>
                </c:pt>
                <c:pt idx="1">
                  <c:v>7.4501898966638578</c:v>
                </c:pt>
              </c:numCache>
            </c:numRef>
          </c:val>
          <c:extLst>
            <c:ext xmlns:c16="http://schemas.microsoft.com/office/drawing/2014/chart" uri="{C3380CC4-5D6E-409C-BE32-E72D297353CC}">
              <c16:uniqueId val="{00000002-2AFC-463B-85A5-2CDA3B03B061}"/>
            </c:ext>
          </c:extLst>
        </c:ser>
        <c:ser>
          <c:idx val="3"/>
          <c:order val="3"/>
          <c:tx>
            <c:strRef>
              <c:f>Water!$I$32</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Water!$W$299:$W$300</c:f>
              <c:numCache>
                <c:formatCode>0.0</c:formatCode>
                <c:ptCount val="2"/>
                <c:pt idx="0">
                  <c:v>16.455852955134787</c:v>
                </c:pt>
                <c:pt idx="1">
                  <c:v>13.425266505654065</c:v>
                </c:pt>
              </c:numCache>
            </c:numRef>
          </c:val>
          <c:extLst>
            <c:ext xmlns:c16="http://schemas.microsoft.com/office/drawing/2014/chart" uri="{C3380CC4-5D6E-409C-BE32-E72D297353CC}">
              <c16:uniqueId val="{00000003-2AFC-463B-85A5-2CDA3B03B061}"/>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Water!$Y$299:$Y$300</c:f>
              <c:numCache>
                <c:formatCode>0.0</c:formatCode>
                <c:ptCount val="2"/>
                <c:pt idx="0">
                  <c:v>77.392208807201854</c:v>
                </c:pt>
                <c:pt idx="1">
                  <c:v>84.098330666083584</c:v>
                </c:pt>
              </c:numCache>
            </c:numRef>
          </c:val>
          <c:extLst>
            <c:ext xmlns:c16="http://schemas.microsoft.com/office/drawing/2014/chart" uri="{C3380CC4-5D6E-409C-BE32-E72D297353CC}">
              <c16:uniqueId val="{00000000-C911-4928-9524-213FA40B1DEC}"/>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Water!$Z$299:$Z$300</c:f>
              <c:numCache>
                <c:formatCode>0.0</c:formatCode>
                <c:ptCount val="2"/>
                <c:pt idx="0">
                  <c:v>5.3610644599192803</c:v>
                </c:pt>
                <c:pt idx="1">
                  <c:v>5.8256067196072232</c:v>
                </c:pt>
              </c:numCache>
            </c:numRef>
          </c:val>
          <c:extLst>
            <c:ext xmlns:c16="http://schemas.microsoft.com/office/drawing/2014/chart" uri="{C3380CC4-5D6E-409C-BE32-E72D297353CC}">
              <c16:uniqueId val="{00000001-C911-4928-9524-213FA40B1DEC}"/>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Water!$AA$299:$AA$300</c:f>
              <c:numCache>
                <c:formatCode>0.0</c:formatCode>
                <c:ptCount val="2"/>
                <c:pt idx="0">
                  <c:v>9.440664250706476</c:v>
                </c:pt>
                <c:pt idx="1">
                  <c:v>4.080654585319877</c:v>
                </c:pt>
              </c:numCache>
            </c:numRef>
          </c:val>
          <c:extLst>
            <c:ext xmlns:c16="http://schemas.microsoft.com/office/drawing/2014/chart" uri="{C3380CC4-5D6E-409C-BE32-E72D297353CC}">
              <c16:uniqueId val="{00000002-C911-4928-9524-213FA40B1DEC}"/>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Water!$AB$299:$AB$300</c:f>
              <c:numCache>
                <c:formatCode>0.0</c:formatCode>
                <c:ptCount val="2"/>
                <c:pt idx="0">
                  <c:v>7.8060624821723934</c:v>
                </c:pt>
                <c:pt idx="1">
                  <c:v>5.995408028989317</c:v>
                </c:pt>
              </c:numCache>
            </c:numRef>
          </c:val>
          <c:extLst>
            <c:ext xmlns:c16="http://schemas.microsoft.com/office/drawing/2014/chart" uri="{C3380CC4-5D6E-409C-BE32-E72D297353CC}">
              <c16:uniqueId val="{00000003-C911-4928-9524-213FA40B1DEC}"/>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Water!$F$32</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Water!$E$99:$E$100</c:f>
              <c:numCache>
                <c:formatCode>0.0</c:formatCode>
                <c:ptCount val="2"/>
                <c:pt idx="0">
                  <c:v>37.499355099003786</c:v>
                </c:pt>
                <c:pt idx="1">
                  <c:v>58.321563881521527</c:v>
                </c:pt>
              </c:numCache>
            </c:numRef>
          </c:val>
          <c:extLst>
            <c:ext xmlns:c16="http://schemas.microsoft.com/office/drawing/2014/chart" uri="{C3380CC4-5D6E-409C-BE32-E72D297353CC}">
              <c16:uniqueId val="{00000000-FB86-4F63-8AE0-1AE45786ED22}"/>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Water!$F$99:$F$100</c:f>
              <c:numCache>
                <c:formatCode>0.0</c:formatCode>
                <c:ptCount val="2"/>
                <c:pt idx="0">
                  <c:v>2.164411031500646</c:v>
                </c:pt>
                <c:pt idx="1">
                  <c:v>3.3662401901649868</c:v>
                </c:pt>
              </c:numCache>
            </c:numRef>
          </c:val>
          <c:extLst>
            <c:ext xmlns:c16="http://schemas.microsoft.com/office/drawing/2014/chart" uri="{C3380CC4-5D6E-409C-BE32-E72D297353CC}">
              <c16:uniqueId val="{00000001-FB86-4F63-8AE0-1AE45786ED22}"/>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Water!$G$99:$G$100</c:f>
              <c:numCache>
                <c:formatCode>0.0</c:formatCode>
                <c:ptCount val="2"/>
                <c:pt idx="0">
                  <c:v>24.083937589988409</c:v>
                </c:pt>
                <c:pt idx="1">
                  <c:v>10.897444664758268</c:v>
                </c:pt>
              </c:numCache>
            </c:numRef>
          </c:val>
          <c:extLst>
            <c:ext xmlns:c16="http://schemas.microsoft.com/office/drawing/2014/chart" uri="{C3380CC4-5D6E-409C-BE32-E72D297353CC}">
              <c16:uniqueId val="{00000002-FB86-4F63-8AE0-1AE45786ED22}"/>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2020</c:v>
                </c:pt>
              </c:numCache>
            </c:numRef>
          </c:cat>
          <c:val>
            <c:numRef>
              <c:f>Water!$H$99:$H$100</c:f>
              <c:numCache>
                <c:formatCode>0.0</c:formatCode>
                <c:ptCount val="2"/>
                <c:pt idx="0">
                  <c:v>36.252296279507163</c:v>
                </c:pt>
                <c:pt idx="1">
                  <c:v>27.414751263555218</c:v>
                </c:pt>
              </c:numCache>
            </c:numRef>
          </c:val>
          <c:extLst>
            <c:ext xmlns:c16="http://schemas.microsoft.com/office/drawing/2014/chart" uri="{C3380CC4-5D6E-409C-BE32-E72D297353CC}">
              <c16:uniqueId val="{00000003-FB86-4F63-8AE0-1AE45786ED2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Water!$J$99:$J$100</c:f>
              <c:numCache>
                <c:formatCode>0.0</c:formatCode>
                <c:ptCount val="2"/>
                <c:pt idx="0">
                  <c:v>51.498419375040136</c:v>
                </c:pt>
                <c:pt idx="1">
                  <c:v>76.421559581921159</c:v>
                </c:pt>
              </c:numCache>
            </c:numRef>
          </c:val>
          <c:extLst>
            <c:ext xmlns:c16="http://schemas.microsoft.com/office/drawing/2014/chart" uri="{C3380CC4-5D6E-409C-BE32-E72D297353CC}">
              <c16:uniqueId val="{00000000-E84D-4EE6-A84B-94B51D2B7ACE}"/>
            </c:ext>
          </c:extLst>
        </c:ser>
        <c:ser>
          <c:idx val="1"/>
          <c:order val="1"/>
          <c:tx>
            <c:strRef>
              <c:f>Water!$G$32</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Water!$K$99:$K$100</c:f>
              <c:numCache>
                <c:formatCode>0.0</c:formatCode>
                <c:ptCount val="2"/>
                <c:pt idx="0">
                  <c:v>3.0125704177076136</c:v>
                </c:pt>
                <c:pt idx="1">
                  <c:v>4.4705319593393078</c:v>
                </c:pt>
              </c:numCache>
            </c:numRef>
          </c:val>
          <c:extLst>
            <c:ext xmlns:c16="http://schemas.microsoft.com/office/drawing/2014/chart" uri="{C3380CC4-5D6E-409C-BE32-E72D297353CC}">
              <c16:uniqueId val="{00000001-E84D-4EE6-A84B-94B51D2B7ACE}"/>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Water!$L$99:$L$100</c:f>
              <c:numCache>
                <c:formatCode>0.0</c:formatCode>
                <c:ptCount val="2"/>
                <c:pt idx="0">
                  <c:v>20.947682886830535</c:v>
                </c:pt>
                <c:pt idx="1">
                  <c:v>6.5761743494274469</c:v>
                </c:pt>
              </c:numCache>
            </c:numRef>
          </c:val>
          <c:extLst>
            <c:ext xmlns:c16="http://schemas.microsoft.com/office/drawing/2014/chart" uri="{C3380CC4-5D6E-409C-BE32-E72D297353CC}">
              <c16:uniqueId val="{00000002-E84D-4EE6-A84B-94B51D2B7ACE}"/>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Water!$M$99:$M$100</c:f>
              <c:numCache>
                <c:formatCode>0.0</c:formatCode>
                <c:ptCount val="2"/>
                <c:pt idx="0">
                  <c:v>24.541327320421715</c:v>
                </c:pt>
                <c:pt idx="1">
                  <c:v>12.531734109312083</c:v>
                </c:pt>
              </c:numCache>
            </c:numRef>
          </c:val>
          <c:extLst>
            <c:ext xmlns:c16="http://schemas.microsoft.com/office/drawing/2014/chart" uri="{C3380CC4-5D6E-409C-BE32-E72D297353CC}">
              <c16:uniqueId val="{00000003-E84D-4EE6-A84B-94B51D2B7ACE}"/>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Water!$O$99:$O$100</c:f>
              <c:numCache>
                <c:formatCode>0.0</c:formatCode>
                <c:ptCount val="2"/>
                <c:pt idx="0">
                  <c:v>68.588812548520139</c:v>
                </c:pt>
                <c:pt idx="1">
                  <c:v>84.747354172844283</c:v>
                </c:pt>
              </c:numCache>
            </c:numRef>
          </c:val>
          <c:extLst>
            <c:ext xmlns:c16="http://schemas.microsoft.com/office/drawing/2014/chart" uri="{C3380CC4-5D6E-409C-BE32-E72D297353CC}">
              <c16:uniqueId val="{00000000-39DC-4104-99BF-DDE64BAD06C2}"/>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Water!$P$99:$P$100</c:f>
              <c:numCache>
                <c:formatCode>0.0</c:formatCode>
                <c:ptCount val="2"/>
                <c:pt idx="0">
                  <c:v>6.207971368241199</c:v>
                </c:pt>
                <c:pt idx="1">
                  <c:v>7.6704804864064497</c:v>
                </c:pt>
              </c:numCache>
            </c:numRef>
          </c:val>
          <c:extLst>
            <c:ext xmlns:c16="http://schemas.microsoft.com/office/drawing/2014/chart" uri="{C3380CC4-5D6E-409C-BE32-E72D297353CC}">
              <c16:uniqueId val="{00000001-39DC-4104-99BF-DDE64BAD06C2}"/>
            </c:ext>
          </c:extLst>
        </c:ser>
        <c:ser>
          <c:idx val="2"/>
          <c:order val="2"/>
          <c:tx>
            <c:strRef>
              <c:f>Water!$H$32</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Water!$Q$99:$Q$100</c:f>
              <c:numCache>
                <c:formatCode>0.0</c:formatCode>
                <c:ptCount val="2"/>
                <c:pt idx="0">
                  <c:v>15.18919657949732</c:v>
                </c:pt>
                <c:pt idx="1">
                  <c:v>4.4324810701665456</c:v>
                </c:pt>
              </c:numCache>
            </c:numRef>
          </c:val>
          <c:extLst>
            <c:ext xmlns:c16="http://schemas.microsoft.com/office/drawing/2014/chart" uri="{C3380CC4-5D6E-409C-BE32-E72D297353CC}">
              <c16:uniqueId val="{00000002-39DC-4104-99BF-DDE64BAD06C2}"/>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Water!$R$99:$R$100</c:f>
              <c:numCache>
                <c:formatCode>0.0</c:formatCode>
                <c:ptCount val="2"/>
                <c:pt idx="0">
                  <c:v>10.014019503741338</c:v>
                </c:pt>
                <c:pt idx="1">
                  <c:v>3.1496842705827248</c:v>
                </c:pt>
              </c:numCache>
            </c:numRef>
          </c:val>
          <c:extLst>
            <c:ext xmlns:c16="http://schemas.microsoft.com/office/drawing/2014/chart" uri="{C3380CC4-5D6E-409C-BE32-E72D297353CC}">
              <c16:uniqueId val="{00000003-39DC-4104-99BF-DDE64BAD06C2}"/>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Water!$T$99:$T$100</c:f>
              <c:numCache>
                <c:formatCode>0.0</c:formatCode>
                <c:ptCount val="2"/>
                <c:pt idx="0">
                  <c:v>75.179237490423745</c:v>
                </c:pt>
                <c:pt idx="1">
                  <c:v>89.875545581261747</c:v>
                </c:pt>
              </c:numCache>
            </c:numRef>
          </c:val>
          <c:extLst>
            <c:ext xmlns:c16="http://schemas.microsoft.com/office/drawing/2014/chart" uri="{C3380CC4-5D6E-409C-BE32-E72D297353CC}">
              <c16:uniqueId val="{00000000-D781-4ED4-8E9F-345EEF8A8B6F}"/>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Water!$U$99:$U$100</c:f>
              <c:numCache>
                <c:formatCode>0.0</c:formatCode>
                <c:ptCount val="2"/>
                <c:pt idx="0">
                  <c:v>7.4271759995960522</c:v>
                </c:pt>
                <c:pt idx="1">
                  <c:v>8.879067111804325</c:v>
                </c:pt>
              </c:numCache>
            </c:numRef>
          </c:val>
          <c:extLst>
            <c:ext xmlns:c16="http://schemas.microsoft.com/office/drawing/2014/chart" uri="{C3380CC4-5D6E-409C-BE32-E72D297353CC}">
              <c16:uniqueId val="{00000001-D781-4ED4-8E9F-345EEF8A8B6F}"/>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Water!$V$99:$V$100</c:f>
              <c:numCache>
                <c:formatCode>0.0</c:formatCode>
                <c:ptCount val="2"/>
                <c:pt idx="0">
                  <c:v>15.116086254504239</c:v>
                </c:pt>
                <c:pt idx="1">
                  <c:v>1.0638042189613088</c:v>
                </c:pt>
              </c:numCache>
            </c:numRef>
          </c:val>
          <c:extLst>
            <c:ext xmlns:c16="http://schemas.microsoft.com/office/drawing/2014/chart" uri="{C3380CC4-5D6E-409C-BE32-E72D297353CC}">
              <c16:uniqueId val="{00000002-D781-4ED4-8E9F-345EEF8A8B6F}"/>
            </c:ext>
          </c:extLst>
        </c:ser>
        <c:ser>
          <c:idx val="3"/>
          <c:order val="3"/>
          <c:tx>
            <c:strRef>
              <c:f>Water!$I$32</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Water!$W$99:$W$100</c:f>
              <c:numCache>
                <c:formatCode>0.0</c:formatCode>
                <c:ptCount val="2"/>
                <c:pt idx="0">
                  <c:v>2.2775002554759567</c:v>
                </c:pt>
                <c:pt idx="1">
                  <c:v>0.18158308797262634</c:v>
                </c:pt>
              </c:numCache>
            </c:numRef>
          </c:val>
          <c:extLst>
            <c:ext xmlns:c16="http://schemas.microsoft.com/office/drawing/2014/chart" uri="{C3380CC4-5D6E-409C-BE32-E72D297353CC}">
              <c16:uniqueId val="{00000003-D781-4ED4-8E9F-345EEF8A8B6F}"/>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Water!$Y$99:$Y$100</c:f>
              <c:numCache>
                <c:formatCode>0.0</c:formatCode>
                <c:ptCount val="2"/>
                <c:pt idx="0">
                  <c:v>84.33664679972577</c:v>
                </c:pt>
                <c:pt idx="1">
                  <c:v>91.091167640329445</c:v>
                </c:pt>
              </c:numCache>
            </c:numRef>
          </c:val>
          <c:extLst>
            <c:ext xmlns:c16="http://schemas.microsoft.com/office/drawing/2014/chart" uri="{C3380CC4-5D6E-409C-BE32-E72D297353CC}">
              <c16:uniqueId val="{00000000-C2A4-478F-A4B1-3D7576FB26E9}"/>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Water!$Z$99:$Z$100</c:f>
              <c:numCache>
                <c:formatCode>0.0</c:formatCode>
                <c:ptCount val="2"/>
                <c:pt idx="0">
                  <c:v>6.5922325171077976</c:v>
                </c:pt>
                <c:pt idx="1">
                  <c:v>7.120204325480131</c:v>
                </c:pt>
              </c:numCache>
            </c:numRef>
          </c:val>
          <c:extLst>
            <c:ext xmlns:c16="http://schemas.microsoft.com/office/drawing/2014/chart" uri="{C3380CC4-5D6E-409C-BE32-E72D297353CC}">
              <c16:uniqueId val="{00000001-C2A4-478F-A4B1-3D7576FB26E9}"/>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Water!$AA$99:$AA$100</c:f>
              <c:numCache>
                <c:formatCode>0.0</c:formatCode>
                <c:ptCount val="2"/>
                <c:pt idx="0">
                  <c:v>8.7438242752687358</c:v>
                </c:pt>
                <c:pt idx="1">
                  <c:v>1.2316644230983229</c:v>
                </c:pt>
              </c:numCache>
            </c:numRef>
          </c:val>
          <c:extLst>
            <c:ext xmlns:c16="http://schemas.microsoft.com/office/drawing/2014/chart" uri="{C3380CC4-5D6E-409C-BE32-E72D297353CC}">
              <c16:uniqueId val="{00000002-C2A4-478F-A4B1-3D7576FB26E9}"/>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Water!$AB$99:$AB$100</c:f>
              <c:numCache>
                <c:formatCode>0.0</c:formatCode>
                <c:ptCount val="2"/>
                <c:pt idx="0">
                  <c:v>0.32729640789768766</c:v>
                </c:pt>
                <c:pt idx="1">
                  <c:v>0.55696361109209391</c:v>
                </c:pt>
              </c:numCache>
            </c:numRef>
          </c:val>
          <c:extLst>
            <c:ext xmlns:c16="http://schemas.microsoft.com/office/drawing/2014/chart" uri="{C3380CC4-5D6E-409C-BE32-E72D297353CC}">
              <c16:uniqueId val="{00000003-C2A4-478F-A4B1-3D7576FB26E9}"/>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Water!$E$199:$E$200</c:f>
              <c:numCache>
                <c:formatCode>0.0</c:formatCode>
                <c:ptCount val="2"/>
                <c:pt idx="0">
                  <c:v>76.601608225957023</c:v>
                </c:pt>
                <c:pt idx="1">
                  <c:v>76.505575921751415</c:v>
                </c:pt>
              </c:numCache>
            </c:numRef>
          </c:val>
          <c:extLst>
            <c:ext xmlns:c16="http://schemas.microsoft.com/office/drawing/2014/chart" uri="{C3380CC4-5D6E-409C-BE32-E72D297353CC}">
              <c16:uniqueId val="{00000000-17C3-4E8B-8F9C-45D355F053BE}"/>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Water!$F$199:$F$200</c:f>
              <c:numCache>
                <c:formatCode>0.0</c:formatCode>
                <c:ptCount val="2"/>
                <c:pt idx="0">
                  <c:v>7.901124415669881</c:v>
                </c:pt>
                <c:pt idx="1">
                  <c:v>7.8912190990450162</c:v>
                </c:pt>
              </c:numCache>
            </c:numRef>
          </c:val>
          <c:extLst>
            <c:ext xmlns:c16="http://schemas.microsoft.com/office/drawing/2014/chart" uri="{C3380CC4-5D6E-409C-BE32-E72D297353CC}">
              <c16:uniqueId val="{00000001-17C3-4E8B-8F9C-45D355F053BE}"/>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Water!$G$199:$G$200</c:f>
              <c:numCache>
                <c:formatCode>0.0</c:formatCode>
                <c:ptCount val="2"/>
                <c:pt idx="0">
                  <c:v>14.061912033833991</c:v>
                </c:pt>
                <c:pt idx="1">
                  <c:v>11.748811617525874</c:v>
                </c:pt>
              </c:numCache>
            </c:numRef>
          </c:val>
          <c:extLst>
            <c:ext xmlns:c16="http://schemas.microsoft.com/office/drawing/2014/chart" uri="{C3380CC4-5D6E-409C-BE32-E72D297353CC}">
              <c16:uniqueId val="{00000002-17C3-4E8B-8F9C-45D355F053BE}"/>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Water!$H$199:$H$200</c:f>
              <c:numCache>
                <c:formatCode>0.0</c:formatCode>
                <c:ptCount val="2"/>
                <c:pt idx="0">
                  <c:v>1.4353553245391026</c:v>
                </c:pt>
                <c:pt idx="1">
                  <c:v>3.854393361677694</c:v>
                </c:pt>
              </c:numCache>
            </c:numRef>
          </c:val>
          <c:extLst>
            <c:ext xmlns:c16="http://schemas.microsoft.com/office/drawing/2014/chart" uri="{C3380CC4-5D6E-409C-BE32-E72D297353CC}">
              <c16:uniqueId val="{00000003-17C3-4E8B-8F9C-45D355F053BE}"/>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Water!$J$199:$J$200</c:f>
              <c:numCache>
                <c:formatCode>0.0</c:formatCode>
                <c:ptCount val="2"/>
                <c:pt idx="0">
                  <c:v>76.910712998275329</c:v>
                </c:pt>
                <c:pt idx="1">
                  <c:v>87.784664006974054</c:v>
                </c:pt>
              </c:numCache>
            </c:numRef>
          </c:val>
          <c:extLst>
            <c:ext xmlns:c16="http://schemas.microsoft.com/office/drawing/2014/chart" uri="{C3380CC4-5D6E-409C-BE32-E72D297353CC}">
              <c16:uniqueId val="{00000000-FDC7-4D09-9764-84F370EF641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Water!$K$199:$K$200</c:f>
              <c:numCache>
                <c:formatCode>0.0</c:formatCode>
                <c:ptCount val="2"/>
                <c:pt idx="0">
                  <c:v>7.5019288250532794</c:v>
                </c:pt>
                <c:pt idx="1">
                  <c:v>8.5625821896398673</c:v>
                </c:pt>
              </c:numCache>
            </c:numRef>
          </c:val>
          <c:extLst>
            <c:ext xmlns:c16="http://schemas.microsoft.com/office/drawing/2014/chart" uri="{C3380CC4-5D6E-409C-BE32-E72D297353CC}">
              <c16:uniqueId val="{00000001-FDC7-4D09-9764-84F370EF641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Water!$L$199:$L$200</c:f>
              <c:numCache>
                <c:formatCode>0.0</c:formatCode>
                <c:ptCount val="2"/>
                <c:pt idx="0">
                  <c:v>14.83800433247049</c:v>
                </c:pt>
                <c:pt idx="1">
                  <c:v>2.2119656487670198</c:v>
                </c:pt>
              </c:numCache>
            </c:numRef>
          </c:val>
          <c:extLst>
            <c:ext xmlns:c16="http://schemas.microsoft.com/office/drawing/2014/chart" uri="{C3380CC4-5D6E-409C-BE32-E72D297353CC}">
              <c16:uniqueId val="{00000002-FDC7-4D09-9764-84F370EF641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Water!$M$199:$M$200</c:f>
              <c:numCache>
                <c:formatCode>0.0</c:formatCode>
                <c:ptCount val="2"/>
                <c:pt idx="0">
                  <c:v>0.7493538442008969</c:v>
                </c:pt>
                <c:pt idx="1">
                  <c:v>1.4407881546190566</c:v>
                </c:pt>
              </c:numCache>
            </c:numRef>
          </c:val>
          <c:extLst>
            <c:ext xmlns:c16="http://schemas.microsoft.com/office/drawing/2014/chart" uri="{C3380CC4-5D6E-409C-BE32-E72D297353CC}">
              <c16:uniqueId val="{00000003-FDC7-4D09-9764-84F370EF641A}"/>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Water!$O$199:$O$200</c:f>
              <c:numCache>
                <c:formatCode>0.0</c:formatCode>
                <c:ptCount val="2"/>
                <c:pt idx="0">
                  <c:v>77.293543493353525</c:v>
                </c:pt>
                <c:pt idx="1">
                  <c:v>87.936880844943119</c:v>
                </c:pt>
              </c:numCache>
            </c:numRef>
          </c:val>
          <c:extLst>
            <c:ext xmlns:c16="http://schemas.microsoft.com/office/drawing/2014/chart" uri="{C3380CC4-5D6E-409C-BE32-E72D297353CC}">
              <c16:uniqueId val="{00000000-37CC-48E5-A50B-D3BC23030A2A}"/>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Water!$P$199:$P$200</c:f>
              <c:numCache>
                <c:formatCode>0.0</c:formatCode>
                <c:ptCount val="2"/>
                <c:pt idx="0">
                  <c:v>8.536560031514064</c:v>
                </c:pt>
                <c:pt idx="1">
                  <c:v>9.7120461605115427</c:v>
                </c:pt>
              </c:numCache>
            </c:numRef>
          </c:val>
          <c:extLst>
            <c:ext xmlns:c16="http://schemas.microsoft.com/office/drawing/2014/chart" uri="{C3380CC4-5D6E-409C-BE32-E72D297353CC}">
              <c16:uniqueId val="{00000001-37CC-48E5-A50B-D3BC23030A2A}"/>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Water!$Q$199:$Q$200</c:f>
              <c:numCache>
                <c:formatCode>0.0</c:formatCode>
                <c:ptCount val="2"/>
                <c:pt idx="0">
                  <c:v>14.07551674080851</c:v>
                </c:pt>
                <c:pt idx="1">
                  <c:v>2.1048284152102497</c:v>
                </c:pt>
              </c:numCache>
            </c:numRef>
          </c:val>
          <c:extLst>
            <c:ext xmlns:c16="http://schemas.microsoft.com/office/drawing/2014/chart" uri="{C3380CC4-5D6E-409C-BE32-E72D297353CC}">
              <c16:uniqueId val="{00000002-37CC-48E5-A50B-D3BC23030A2A}"/>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Water!$R$199:$R$200</c:f>
              <c:numCache>
                <c:formatCode>0.0</c:formatCode>
                <c:ptCount val="2"/>
                <c:pt idx="0">
                  <c:v>9.4379734323904785E-2</c:v>
                </c:pt>
                <c:pt idx="1">
                  <c:v>0.24624457933508737</c:v>
                </c:pt>
              </c:numCache>
            </c:numRef>
          </c:val>
          <c:extLst>
            <c:ext xmlns:c16="http://schemas.microsoft.com/office/drawing/2014/chart" uri="{C3380CC4-5D6E-409C-BE32-E72D297353CC}">
              <c16:uniqueId val="{00000003-37CC-48E5-A50B-D3BC23030A2A}"/>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Water!$T$199:$T$200</c:f>
              <c:numCache>
                <c:formatCode>0.0</c:formatCode>
                <c:ptCount val="2"/>
                <c:pt idx="0">
                  <c:v>83.565991087302848</c:v>
                </c:pt>
                <c:pt idx="1">
                  <c:v>88.83432820469838</c:v>
                </c:pt>
              </c:numCache>
            </c:numRef>
          </c:val>
          <c:extLst>
            <c:ext xmlns:c16="http://schemas.microsoft.com/office/drawing/2014/chart" uri="{C3380CC4-5D6E-409C-BE32-E72D297353CC}">
              <c16:uniqueId val="{00000000-5FC6-4D32-AFE0-575AF5DB63AF}"/>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Water!$U$199:$U$200</c:f>
              <c:numCache>
                <c:formatCode>0.0</c:formatCode>
                <c:ptCount val="2"/>
                <c:pt idx="0">
                  <c:v>7.7874698873684416</c:v>
                </c:pt>
                <c:pt idx="1">
                  <c:v>8.2784233975752617</c:v>
                </c:pt>
              </c:numCache>
            </c:numRef>
          </c:val>
          <c:extLst>
            <c:ext xmlns:c16="http://schemas.microsoft.com/office/drawing/2014/chart" uri="{C3380CC4-5D6E-409C-BE32-E72D297353CC}">
              <c16:uniqueId val="{00000001-5FC6-4D32-AFE0-575AF5DB63AF}"/>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Water!$V$199:$V$200</c:f>
              <c:numCache>
                <c:formatCode>0.0</c:formatCode>
                <c:ptCount val="2"/>
                <c:pt idx="0">
                  <c:v>8.5621369568166585</c:v>
                </c:pt>
                <c:pt idx="1">
                  <c:v>1.9166609292061736</c:v>
                </c:pt>
              </c:numCache>
            </c:numRef>
          </c:val>
          <c:extLst>
            <c:ext xmlns:c16="http://schemas.microsoft.com/office/drawing/2014/chart" uri="{C3380CC4-5D6E-409C-BE32-E72D297353CC}">
              <c16:uniqueId val="{00000002-5FC6-4D32-AFE0-575AF5DB63AF}"/>
            </c:ext>
          </c:extLst>
        </c:ser>
        <c:ser>
          <c:idx val="3"/>
          <c:order val="3"/>
          <c:tx>
            <c:strRef>
              <c:f>Water!$I$32</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Water!$W$199:$W$200</c:f>
              <c:numCache>
                <c:formatCode>0.0</c:formatCode>
                <c:ptCount val="2"/>
                <c:pt idx="0">
                  <c:v>8.4402068512048345E-2</c:v>
                </c:pt>
                <c:pt idx="1">
                  <c:v>0.97058746852017919</c:v>
                </c:pt>
              </c:numCache>
            </c:numRef>
          </c:val>
          <c:extLst>
            <c:ext xmlns:c16="http://schemas.microsoft.com/office/drawing/2014/chart" uri="{C3380CC4-5D6E-409C-BE32-E72D297353CC}">
              <c16:uniqueId val="{00000003-5FC6-4D32-AFE0-575AF5DB63AF}"/>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Water!$Y$199:$Y$200</c:f>
              <c:numCache>
                <c:formatCode>0.0</c:formatCode>
                <c:ptCount val="2"/>
                <c:pt idx="0">
                  <c:v>85.508349736668166</c:v>
                </c:pt>
                <c:pt idx="1">
                  <c:v>92.361804101532485</c:v>
                </c:pt>
              </c:numCache>
            </c:numRef>
          </c:val>
          <c:extLst>
            <c:ext xmlns:c16="http://schemas.microsoft.com/office/drawing/2014/chart" uri="{C3380CC4-5D6E-409C-BE32-E72D297353CC}">
              <c16:uniqueId val="{00000000-3005-4FAD-AD0C-DEC25721B20E}"/>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Water!$Z$199:$Z$200</c:f>
              <c:numCache>
                <c:formatCode>0.0</c:formatCode>
                <c:ptCount val="2"/>
                <c:pt idx="0">
                  <c:v>5.7699493715714274</c:v>
                </c:pt>
                <c:pt idx="1">
                  <c:v>6.2324081235812887</c:v>
                </c:pt>
              </c:numCache>
            </c:numRef>
          </c:val>
          <c:extLst>
            <c:ext xmlns:c16="http://schemas.microsoft.com/office/drawing/2014/chart" uri="{C3380CC4-5D6E-409C-BE32-E72D297353CC}">
              <c16:uniqueId val="{00000001-3005-4FAD-AD0C-DEC25721B20E}"/>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Water!$AA$199:$AA$200</c:f>
              <c:numCache>
                <c:formatCode>0.0</c:formatCode>
                <c:ptCount val="2"/>
                <c:pt idx="0">
                  <c:v>8.5161023156517928</c:v>
                </c:pt>
                <c:pt idx="1">
                  <c:v>1.2759450290371461</c:v>
                </c:pt>
              </c:numCache>
            </c:numRef>
          </c:val>
          <c:extLst>
            <c:ext xmlns:c16="http://schemas.microsoft.com/office/drawing/2014/chart" uri="{C3380CC4-5D6E-409C-BE32-E72D297353CC}">
              <c16:uniqueId val="{00000002-3005-4FAD-AD0C-DEC25721B20E}"/>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Water!$AB$199:$AB$200</c:f>
              <c:numCache>
                <c:formatCode>0.0</c:formatCode>
                <c:ptCount val="2"/>
                <c:pt idx="0">
                  <c:v>0.20559857610861165</c:v>
                </c:pt>
                <c:pt idx="1">
                  <c:v>0.12984274584906963</c:v>
                </c:pt>
              </c:numCache>
            </c:numRef>
          </c:val>
          <c:extLst>
            <c:ext xmlns:c16="http://schemas.microsoft.com/office/drawing/2014/chart" uri="{C3380CC4-5D6E-409C-BE32-E72D297353CC}">
              <c16:uniqueId val="{00000003-3005-4FAD-AD0C-DEC25721B20E}"/>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0429371769095"/>
          <c:y val="0.14095928485129836"/>
          <c:w val="0.76323467156738223"/>
          <c:h val="0.79211527130537251"/>
        </c:manualLayout>
      </c:layout>
      <c:scatterChart>
        <c:scatterStyle val="lineMarker"/>
        <c:varyColors val="0"/>
        <c:ser>
          <c:idx val="0"/>
          <c:order val="0"/>
          <c:tx>
            <c:strRef>
              <c:f>Sanitation!$X$97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Sanitation!$C$105:$C$116</c:f>
              <c:numCache>
                <c:formatCode>0</c:formatCode>
                <c:ptCount val="12"/>
                <c:pt idx="0">
                  <c:v>2007</c:v>
                </c:pt>
                <c:pt idx="1">
                  <c:v>2009</c:v>
                </c:pt>
                <c:pt idx="2">
                  <c:v>2011</c:v>
                </c:pt>
                <c:pt idx="3">
                  <c:v>2013</c:v>
                </c:pt>
                <c:pt idx="4">
                  <c:v>2016</c:v>
                </c:pt>
                <c:pt idx="5">
                  <c:v>2020</c:v>
                </c:pt>
              </c:numCache>
            </c:numRef>
          </c:xVal>
          <c:yVal>
            <c:numRef>
              <c:f>Sanitation!$AB$105:$AB$116</c:f>
              <c:numCache>
                <c:formatCode>0.0</c:formatCode>
                <c:ptCount val="12"/>
                <c:pt idx="0">
                  <c:v>14.491095206973215</c:v>
                </c:pt>
                <c:pt idx="1">
                  <c:v>8.562742900797609</c:v>
                </c:pt>
                <c:pt idx="2">
                  <c:v>8.1881739804252902</c:v>
                </c:pt>
                <c:pt idx="3">
                  <c:v>7.4201068300698267</c:v>
                </c:pt>
                <c:pt idx="4">
                  <c:v>3.5069530425357467</c:v>
                </c:pt>
                <c:pt idx="5">
                  <c:v>4.489263932411717</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Sanitation!$C$105:$C$116</c:f>
              <c:numCache>
                <c:formatCode>0</c:formatCode>
                <c:ptCount val="12"/>
                <c:pt idx="0">
                  <c:v>2007</c:v>
                </c:pt>
                <c:pt idx="1">
                  <c:v>2009</c:v>
                </c:pt>
                <c:pt idx="2">
                  <c:v>2011</c:v>
                </c:pt>
                <c:pt idx="3">
                  <c:v>2013</c:v>
                </c:pt>
                <c:pt idx="4">
                  <c:v>2016</c:v>
                </c:pt>
                <c:pt idx="5">
                  <c:v>2020</c:v>
                </c:pt>
              </c:numCache>
            </c:numRef>
          </c:xVal>
          <c:yVal>
            <c:numRef>
              <c:f>Sanitation!$W$105:$W$116</c:f>
              <c:numCache>
                <c:formatCode>0.0</c:formatCode>
                <c:ptCount val="12"/>
                <c:pt idx="0">
                  <c:v>40.808107703309382</c:v>
                </c:pt>
                <c:pt idx="1">
                  <c:v>24.29766490503437</c:v>
                </c:pt>
                <c:pt idx="2">
                  <c:v>19.512767217405351</c:v>
                </c:pt>
                <c:pt idx="3">
                  <c:v>18.397015719192076</c:v>
                </c:pt>
                <c:pt idx="4">
                  <c:v>10.803440034234049</c:v>
                </c:pt>
                <c:pt idx="5">
                  <c:v>12.420814212289542</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Sanitation!$C$105:$C$116</c:f>
              <c:numCache>
                <c:formatCode>0</c:formatCode>
                <c:ptCount val="12"/>
                <c:pt idx="0">
                  <c:v>2007</c:v>
                </c:pt>
                <c:pt idx="1">
                  <c:v>2009</c:v>
                </c:pt>
                <c:pt idx="2">
                  <c:v>2011</c:v>
                </c:pt>
                <c:pt idx="3">
                  <c:v>2013</c:v>
                </c:pt>
                <c:pt idx="4">
                  <c:v>2016</c:v>
                </c:pt>
                <c:pt idx="5">
                  <c:v>2020</c:v>
                </c:pt>
              </c:numCache>
            </c:numRef>
          </c:xVal>
          <c:yVal>
            <c:numRef>
              <c:f>Sanitation!$R$105:$R$116</c:f>
              <c:numCache>
                <c:formatCode>0.0</c:formatCode>
                <c:ptCount val="12"/>
                <c:pt idx="0">
                  <c:v>62.409445549285934</c:v>
                </c:pt>
                <c:pt idx="1">
                  <c:v>43.57456972036001</c:v>
                </c:pt>
                <c:pt idx="2">
                  <c:v>39.195368085936856</c:v>
                </c:pt>
                <c:pt idx="3">
                  <c:v>47.971805350267246</c:v>
                </c:pt>
                <c:pt idx="4">
                  <c:v>36.324791243873342</c:v>
                </c:pt>
                <c:pt idx="5">
                  <c:v>30.009736524491842</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Sanitation!$C$105:$C$116</c:f>
              <c:numCache>
                <c:formatCode>0</c:formatCode>
                <c:ptCount val="12"/>
                <c:pt idx="0">
                  <c:v>2007</c:v>
                </c:pt>
                <c:pt idx="1">
                  <c:v>2009</c:v>
                </c:pt>
                <c:pt idx="2">
                  <c:v>2011</c:v>
                </c:pt>
                <c:pt idx="3">
                  <c:v>2013</c:v>
                </c:pt>
                <c:pt idx="4">
                  <c:v>2016</c:v>
                </c:pt>
                <c:pt idx="5">
                  <c:v>2020</c:v>
                </c:pt>
              </c:numCache>
            </c:numRef>
          </c:xVal>
          <c:yVal>
            <c:numRef>
              <c:f>Sanitation!$M$105:$M$116</c:f>
              <c:numCache>
                <c:formatCode>0.0</c:formatCode>
                <c:ptCount val="12"/>
                <c:pt idx="0">
                  <c:v>73.83263342318304</c:v>
                </c:pt>
                <c:pt idx="1">
                  <c:v>60.101642994275295</c:v>
                </c:pt>
                <c:pt idx="2">
                  <c:v>63.590255500659985</c:v>
                </c:pt>
                <c:pt idx="3">
                  <c:v>73.670094200540319</c:v>
                </c:pt>
                <c:pt idx="4">
                  <c:v>55.887268841857299</c:v>
                </c:pt>
                <c:pt idx="5">
                  <c:v>56.906621732240048</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Sanitation!$C$105:$C$116</c:f>
              <c:numCache>
                <c:formatCode>0</c:formatCode>
                <c:ptCount val="12"/>
                <c:pt idx="0">
                  <c:v>2007</c:v>
                </c:pt>
                <c:pt idx="1">
                  <c:v>2009</c:v>
                </c:pt>
                <c:pt idx="2">
                  <c:v>2011</c:v>
                </c:pt>
                <c:pt idx="3">
                  <c:v>2013</c:v>
                </c:pt>
                <c:pt idx="4">
                  <c:v>2016</c:v>
                </c:pt>
                <c:pt idx="5">
                  <c:v>2020</c:v>
                </c:pt>
              </c:numCache>
            </c:numRef>
          </c:xVal>
          <c:yVal>
            <c:numRef>
              <c:f>Sanitation!$H$105:$H$116</c:f>
              <c:numCache>
                <c:formatCode>0.0</c:formatCode>
                <c:ptCount val="12"/>
                <c:pt idx="0">
                  <c:v>82.05414848159279</c:v>
                </c:pt>
                <c:pt idx="1">
                  <c:v>79.500379220588343</c:v>
                </c:pt>
                <c:pt idx="2">
                  <c:v>73.083422546784661</c:v>
                </c:pt>
                <c:pt idx="3">
                  <c:v>77.64918680795509</c:v>
                </c:pt>
                <c:pt idx="4">
                  <c:v>69.494610953867735</c:v>
                </c:pt>
                <c:pt idx="5">
                  <c:v>70.228367758342301</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158394973355604"/>
          <c:y val="6.840287821165211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8264381261187737"/>
          <c:y val="2.3641135767120025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Sanitation!$C$105:$C$116</c:f>
              <c:numCache>
                <c:formatCode>0</c:formatCode>
                <c:ptCount val="12"/>
                <c:pt idx="0">
                  <c:v>2007</c:v>
                </c:pt>
                <c:pt idx="1">
                  <c:v>2009</c:v>
                </c:pt>
                <c:pt idx="2">
                  <c:v>2011</c:v>
                </c:pt>
                <c:pt idx="3">
                  <c:v>2013</c:v>
                </c:pt>
                <c:pt idx="4">
                  <c:v>2016</c:v>
                </c:pt>
                <c:pt idx="5">
                  <c:v>2020</c:v>
                </c:pt>
              </c:numCache>
            </c:numRef>
          </c:xVal>
          <c:yVal>
            <c:numRef>
              <c:f>Sanitation!$X$105:$X$116</c:f>
              <c:numCache>
                <c:formatCode>0.0</c:formatCode>
                <c:ptCount val="12"/>
                <c:pt idx="0">
                  <c:v>65.72661058165076</c:v>
                </c:pt>
                <c:pt idx="1">
                  <c:v>72.064296843204929</c:v>
                </c:pt>
                <c:pt idx="2">
                  <c:v>71.105592491928476</c:v>
                </c:pt>
                <c:pt idx="3">
                  <c:v>78.250206805678019</c:v>
                </c:pt>
                <c:pt idx="4">
                  <c:v>90.321842624141766</c:v>
                </c:pt>
                <c:pt idx="5">
                  <c:v>86.224693511549361</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Sanitation!$C$105:$C$116</c:f>
              <c:numCache>
                <c:formatCode>0</c:formatCode>
                <c:ptCount val="12"/>
                <c:pt idx="0">
                  <c:v>2007</c:v>
                </c:pt>
                <c:pt idx="1">
                  <c:v>2009</c:v>
                </c:pt>
                <c:pt idx="2">
                  <c:v>2011</c:v>
                </c:pt>
                <c:pt idx="3">
                  <c:v>2013</c:v>
                </c:pt>
                <c:pt idx="4">
                  <c:v>2016</c:v>
                </c:pt>
                <c:pt idx="5">
                  <c:v>2020</c:v>
                </c:pt>
              </c:numCache>
            </c:numRef>
          </c:xVal>
          <c:yVal>
            <c:numRef>
              <c:f>Sanitation!$S$105:$S$116</c:f>
              <c:numCache>
                <c:formatCode>0.0</c:formatCode>
                <c:ptCount val="12"/>
                <c:pt idx="0">
                  <c:v>34.101435357677431</c:v>
                </c:pt>
                <c:pt idx="1">
                  <c:v>56.038553171814108</c:v>
                </c:pt>
                <c:pt idx="2">
                  <c:v>46.749369128535164</c:v>
                </c:pt>
                <c:pt idx="3">
                  <c:v>59.847210257681013</c:v>
                </c:pt>
                <c:pt idx="4">
                  <c:v>75.754267987941333</c:v>
                </c:pt>
                <c:pt idx="5">
                  <c:v>67.913687775541248</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Sanitation!$C$105:$C$116</c:f>
              <c:numCache>
                <c:formatCode>0</c:formatCode>
                <c:ptCount val="12"/>
                <c:pt idx="0">
                  <c:v>2007</c:v>
                </c:pt>
                <c:pt idx="1">
                  <c:v>2009</c:v>
                </c:pt>
                <c:pt idx="2">
                  <c:v>2011</c:v>
                </c:pt>
                <c:pt idx="3">
                  <c:v>2013</c:v>
                </c:pt>
                <c:pt idx="4">
                  <c:v>2016</c:v>
                </c:pt>
                <c:pt idx="5">
                  <c:v>2020</c:v>
                </c:pt>
              </c:numCache>
            </c:numRef>
          </c:xVal>
          <c:yVal>
            <c:numRef>
              <c:f>Sanitation!$N$105:$N$116</c:f>
              <c:numCache>
                <c:formatCode>0.0</c:formatCode>
                <c:ptCount val="12"/>
                <c:pt idx="0">
                  <c:v>21.121547530800854</c:v>
                </c:pt>
                <c:pt idx="1">
                  <c:v>44.365467198696692</c:v>
                </c:pt>
                <c:pt idx="2">
                  <c:v>28.723664130675395</c:v>
                </c:pt>
                <c:pt idx="3">
                  <c:v>39.356922940024276</c:v>
                </c:pt>
                <c:pt idx="4">
                  <c:v>39.578634495491997</c:v>
                </c:pt>
                <c:pt idx="5">
                  <c:v>46.135747752451259</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Sanitation!$C$105:$C$116</c:f>
              <c:numCache>
                <c:formatCode>0</c:formatCode>
                <c:ptCount val="12"/>
                <c:pt idx="0">
                  <c:v>2007</c:v>
                </c:pt>
                <c:pt idx="1">
                  <c:v>2009</c:v>
                </c:pt>
                <c:pt idx="2">
                  <c:v>2011</c:v>
                </c:pt>
                <c:pt idx="3">
                  <c:v>2013</c:v>
                </c:pt>
                <c:pt idx="4">
                  <c:v>2016</c:v>
                </c:pt>
                <c:pt idx="5">
                  <c:v>2020</c:v>
                </c:pt>
              </c:numCache>
            </c:numRef>
          </c:xVal>
          <c:yVal>
            <c:numRef>
              <c:f>Sanitation!$I$105:$I$116</c:f>
              <c:numCache>
                <c:formatCode>0.0</c:formatCode>
                <c:ptCount val="12"/>
                <c:pt idx="0">
                  <c:v>11.545414037417938</c:v>
                </c:pt>
                <c:pt idx="1">
                  <c:v>32.624760768420437</c:v>
                </c:pt>
                <c:pt idx="2">
                  <c:v>11.38775866801784</c:v>
                </c:pt>
                <c:pt idx="3">
                  <c:v>18.471264687367825</c:v>
                </c:pt>
                <c:pt idx="4">
                  <c:v>20.091550042489466</c:v>
                </c:pt>
                <c:pt idx="5">
                  <c:v>25.049316528757821</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Sanitation!$C$105:$C$116</c:f>
              <c:numCache>
                <c:formatCode>0</c:formatCode>
                <c:ptCount val="12"/>
                <c:pt idx="0">
                  <c:v>2007</c:v>
                </c:pt>
                <c:pt idx="1">
                  <c:v>2009</c:v>
                </c:pt>
                <c:pt idx="2">
                  <c:v>2011</c:v>
                </c:pt>
                <c:pt idx="3">
                  <c:v>2013</c:v>
                </c:pt>
                <c:pt idx="4">
                  <c:v>2016</c:v>
                </c:pt>
                <c:pt idx="5">
                  <c:v>2020</c:v>
                </c:pt>
              </c:numCache>
            </c:numRef>
          </c:xVal>
          <c:yVal>
            <c:numRef>
              <c:f>Sanitation!$D$105:$D$116</c:f>
              <c:numCache>
                <c:formatCode>0.0</c:formatCode>
                <c:ptCount val="12"/>
                <c:pt idx="0">
                  <c:v>9.1780212658856755</c:v>
                </c:pt>
                <c:pt idx="1">
                  <c:v>14.153109121799526</c:v>
                </c:pt>
                <c:pt idx="2">
                  <c:v>10.459708015438894</c:v>
                </c:pt>
                <c:pt idx="3">
                  <c:v>14.734589672181675</c:v>
                </c:pt>
                <c:pt idx="4">
                  <c:v>14.253940411089602</c:v>
                </c:pt>
                <c:pt idx="5">
                  <c:v>12.761987095166269</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767609322470810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21"/>
          <c:y val="5.299882245599112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Sanitation!$E$99:$E$100</c:f>
              <c:numCache>
                <c:formatCode>0.0</c:formatCode>
                <c:ptCount val="2"/>
                <c:pt idx="0">
                  <c:v>1.4950524419755806</c:v>
                </c:pt>
                <c:pt idx="1">
                  <c:v>1.9421556619748614</c:v>
                </c:pt>
              </c:numCache>
            </c:numRef>
          </c:val>
          <c:extLst>
            <c:ext xmlns:c16="http://schemas.microsoft.com/office/drawing/2014/chart" uri="{C3380CC4-5D6E-409C-BE32-E72D297353CC}">
              <c16:uniqueId val="{00000000-6489-4DEE-B0FB-AC43B91F6441}"/>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Sanitation!$F$99:$F$100</c:f>
              <c:numCache>
                <c:formatCode>0.0</c:formatCode>
                <c:ptCount val="2"/>
                <c:pt idx="0">
                  <c:v>9.4259009563113025</c:v>
                </c:pt>
                <c:pt idx="1">
                  <c:v>12.244765733651281</c:v>
                </c:pt>
              </c:numCache>
            </c:numRef>
          </c:val>
          <c:extLst>
            <c:ext xmlns:c16="http://schemas.microsoft.com/office/drawing/2014/chart" uri="{C3380CC4-5D6E-409C-BE32-E72D297353CC}">
              <c16:uniqueId val="{00000001-6489-4DEE-B0FB-AC43B91F6441}"/>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Sanitation!$G$99:$G$100</c:f>
              <c:numCache>
                <c:formatCode>0.0</c:formatCode>
                <c:ptCount val="2"/>
                <c:pt idx="0">
                  <c:v>6.5909727085263512</c:v>
                </c:pt>
                <c:pt idx="1">
                  <c:v>17.320111534009527</c:v>
                </c:pt>
              </c:numCache>
            </c:numRef>
          </c:val>
          <c:extLst>
            <c:ext xmlns:c16="http://schemas.microsoft.com/office/drawing/2014/chart" uri="{C3380CC4-5D6E-409C-BE32-E72D297353CC}">
              <c16:uniqueId val="{00000002-6489-4DEE-B0FB-AC43B91F6441}"/>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Sanitation!$H$99:$H$100</c:f>
              <c:numCache>
                <c:formatCode>0.0</c:formatCode>
                <c:ptCount val="2"/>
                <c:pt idx="0">
                  <c:v>82.488073893186765</c:v>
                </c:pt>
                <c:pt idx="1">
                  <c:v>68.49296707036433</c:v>
                </c:pt>
              </c:numCache>
            </c:numRef>
          </c:val>
          <c:extLst>
            <c:ext xmlns:c16="http://schemas.microsoft.com/office/drawing/2014/chart" uri="{C3380CC4-5D6E-409C-BE32-E72D297353CC}">
              <c16:uniqueId val="{00000003-6489-4DEE-B0FB-AC43B91F6441}"/>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Sanitation!$J$99:$J$100</c:f>
              <c:numCache>
                <c:formatCode>0.0</c:formatCode>
                <c:ptCount val="2"/>
                <c:pt idx="0">
                  <c:v>3.4568082669601243</c:v>
                </c:pt>
                <c:pt idx="1">
                  <c:v>4.9396189386763076</c:v>
                </c:pt>
              </c:numCache>
            </c:numRef>
          </c:val>
          <c:extLst>
            <c:ext xmlns:c16="http://schemas.microsoft.com/office/drawing/2014/chart" uri="{C3380CC4-5D6E-409C-BE32-E72D297353CC}">
              <c16:uniqueId val="{00000000-B1B3-4865-9039-18267518FF99}"/>
            </c:ext>
          </c:extLst>
        </c:ser>
        <c:ser>
          <c:idx val="1"/>
          <c:order val="1"/>
          <c:tx>
            <c:strRef>
              <c:f>Sanitation!$K$98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Sanitation!$K$99:$K$100</c:f>
              <c:numCache>
                <c:formatCode>0.0</c:formatCode>
                <c:ptCount val="2"/>
                <c:pt idx="0">
                  <c:v>12.833363157794125</c:v>
                </c:pt>
                <c:pt idx="1">
                  <c:v>18.338281676494816</c:v>
                </c:pt>
              </c:numCache>
            </c:numRef>
          </c:val>
          <c:extLst>
            <c:ext xmlns:c16="http://schemas.microsoft.com/office/drawing/2014/chart" uri="{C3380CC4-5D6E-409C-BE32-E72D297353CC}">
              <c16:uniqueId val="{00000001-B1B3-4865-9039-18267518FF99}"/>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Sanitation!$L$99:$L$100</c:f>
              <c:numCache>
                <c:formatCode>0.0</c:formatCode>
                <c:ptCount val="2"/>
                <c:pt idx="0">
                  <c:v>11.82554625210048</c:v>
                </c:pt>
                <c:pt idx="1">
                  <c:v>20.267331381068061</c:v>
                </c:pt>
              </c:numCache>
            </c:numRef>
          </c:val>
          <c:extLst>
            <c:ext xmlns:c16="http://schemas.microsoft.com/office/drawing/2014/chart" uri="{C3380CC4-5D6E-409C-BE32-E72D297353CC}">
              <c16:uniqueId val="{00000002-B1B3-4865-9039-18267518FF99}"/>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Sanitation!$M$99:$M$100</c:f>
              <c:numCache>
                <c:formatCode>0.0</c:formatCode>
                <c:ptCount val="2"/>
                <c:pt idx="0">
                  <c:v>71.884282323145271</c:v>
                </c:pt>
                <c:pt idx="1">
                  <c:v>56.454768003760819</c:v>
                </c:pt>
              </c:numCache>
            </c:numRef>
          </c:val>
          <c:extLst>
            <c:ext xmlns:c16="http://schemas.microsoft.com/office/drawing/2014/chart" uri="{C3380CC4-5D6E-409C-BE32-E72D297353CC}">
              <c16:uniqueId val="{00000003-B1B3-4865-9039-18267518FF99}"/>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30887041144826893"/>
          <c:y val="4.97150260689429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Sanitation!$O$99:$O$100</c:f>
              <c:numCache>
                <c:formatCode>0.0</c:formatCode>
                <c:ptCount val="2"/>
                <c:pt idx="0">
                  <c:v>5.6684684780227483</c:v>
                </c:pt>
                <c:pt idx="1">
                  <c:v>10.055795656752387</c:v>
                </c:pt>
              </c:numCache>
            </c:numRef>
          </c:val>
          <c:extLst>
            <c:ext xmlns:c16="http://schemas.microsoft.com/office/drawing/2014/chart" uri="{C3380CC4-5D6E-409C-BE32-E72D297353CC}">
              <c16:uniqueId val="{00000000-6FF5-420E-89DD-7232184D48D6}"/>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Sanitation!$P$99:$P$100</c:f>
              <c:numCache>
                <c:formatCode>0.0</c:formatCode>
                <c:ptCount val="2"/>
                <c:pt idx="0">
                  <c:v>20.518946644233221</c:v>
                </c:pt>
                <c:pt idx="1">
                  <c:v>36.400367285483618</c:v>
                </c:pt>
              </c:numCache>
            </c:numRef>
          </c:val>
          <c:extLst>
            <c:ext xmlns:c16="http://schemas.microsoft.com/office/drawing/2014/chart" uri="{C3380CC4-5D6E-409C-BE32-E72D297353CC}">
              <c16:uniqueId val="{00000001-6FF5-420E-89DD-7232184D48D6}"/>
            </c:ext>
          </c:extLst>
        </c:ser>
        <c:ser>
          <c:idx val="2"/>
          <c:order val="2"/>
          <c:tx>
            <c:strRef>
              <c:f>Sanitation!$Q$98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Sanitation!$Q$99:$Q$100</c:f>
              <c:numCache>
                <c:formatCode>0.0</c:formatCode>
                <c:ptCount val="2"/>
                <c:pt idx="0">
                  <c:v>15.573841457173785</c:v>
                </c:pt>
                <c:pt idx="1">
                  <c:v>24.63555365323873</c:v>
                </c:pt>
              </c:numCache>
            </c:numRef>
          </c:val>
          <c:extLst>
            <c:ext xmlns:c16="http://schemas.microsoft.com/office/drawing/2014/chart" uri="{C3380CC4-5D6E-409C-BE32-E72D297353CC}">
              <c16:uniqueId val="{00000002-6FF5-420E-89DD-7232184D48D6}"/>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Sanitation!$R$99:$R$100</c:f>
              <c:numCache>
                <c:formatCode>0.0</c:formatCode>
                <c:ptCount val="2"/>
                <c:pt idx="0">
                  <c:v>58.238743420570245</c:v>
                </c:pt>
                <c:pt idx="1">
                  <c:v>28.908283404525264</c:v>
                </c:pt>
              </c:numCache>
            </c:numRef>
          </c:val>
          <c:extLst>
            <c:ext xmlns:c16="http://schemas.microsoft.com/office/drawing/2014/chart" uri="{C3380CC4-5D6E-409C-BE32-E72D297353CC}">
              <c16:uniqueId val="{00000003-6FF5-420E-89DD-7232184D48D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Sanitation!$T$99:$T$100</c:f>
              <c:numCache>
                <c:formatCode>0.0</c:formatCode>
                <c:ptCount val="2"/>
                <c:pt idx="0">
                  <c:v>10.839699799372733</c:v>
                </c:pt>
                <c:pt idx="1">
                  <c:v>22.279093503160471</c:v>
                </c:pt>
              </c:numCache>
            </c:numRef>
          </c:val>
          <c:extLst>
            <c:ext xmlns:c16="http://schemas.microsoft.com/office/drawing/2014/chart" uri="{C3380CC4-5D6E-409C-BE32-E72D297353CC}">
              <c16:uniqueId val="{00000000-D491-4D4F-9900-D1EC62AF3BE3}"/>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Sanitation!$U$99:$U$100</c:f>
              <c:numCache>
                <c:formatCode>0.0</c:formatCode>
                <c:ptCount val="2"/>
                <c:pt idx="0">
                  <c:v>26.015268989830933</c:v>
                </c:pt>
                <c:pt idx="1">
                  <c:v>53.469802767771689</c:v>
                </c:pt>
              </c:numCache>
            </c:numRef>
          </c:val>
          <c:extLst>
            <c:ext xmlns:c16="http://schemas.microsoft.com/office/drawing/2014/chart" uri="{C3380CC4-5D6E-409C-BE32-E72D297353CC}">
              <c16:uniqueId val="{00000001-D491-4D4F-9900-D1EC62AF3BE3}"/>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Sanitation!$V$99:$V$100</c:f>
              <c:numCache>
                <c:formatCode>0.0</c:formatCode>
                <c:ptCount val="2"/>
                <c:pt idx="0">
                  <c:v>27.247814870909224</c:v>
                </c:pt>
                <c:pt idx="1">
                  <c:v>17.422416165655704</c:v>
                </c:pt>
              </c:numCache>
            </c:numRef>
          </c:val>
          <c:extLst>
            <c:ext xmlns:c16="http://schemas.microsoft.com/office/drawing/2014/chart" uri="{C3380CC4-5D6E-409C-BE32-E72D297353CC}">
              <c16:uniqueId val="{00000002-D491-4D4F-9900-D1EC62AF3BE3}"/>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Sanitation!$W$99:$W$100</c:f>
              <c:numCache>
                <c:formatCode>0.0</c:formatCode>
                <c:ptCount val="2"/>
                <c:pt idx="0">
                  <c:v>35.897216339887109</c:v>
                </c:pt>
                <c:pt idx="1">
                  <c:v>6.8286875634121316</c:v>
                </c:pt>
              </c:numCache>
            </c:numRef>
          </c:val>
          <c:extLst>
            <c:ext xmlns:c16="http://schemas.microsoft.com/office/drawing/2014/chart" uri="{C3380CC4-5D6E-409C-BE32-E72D297353CC}">
              <c16:uniqueId val="{00000003-D491-4D4F-9900-D1EC62AF3BE3}"/>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7238649393500963"/>
          <c:y val="5.0229785947547262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Sanitation!$Y$99:$Y$100</c:f>
              <c:numCache>
                <c:formatCode>0.0</c:formatCode>
                <c:ptCount val="2"/>
                <c:pt idx="0">
                  <c:v>41.235570759352065</c:v>
                </c:pt>
                <c:pt idx="1">
                  <c:v>58.802484723843392</c:v>
                </c:pt>
              </c:numCache>
            </c:numRef>
          </c:val>
          <c:extLst>
            <c:ext xmlns:c16="http://schemas.microsoft.com/office/drawing/2014/chart" uri="{C3380CC4-5D6E-409C-BE32-E72D297353CC}">
              <c16:uniqueId val="{00000000-9587-49F2-AA79-164F41A8C585}"/>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Sanitation!$Z$99:$Z$100</c:f>
              <c:numCache>
                <c:formatCode>0.0</c:formatCode>
                <c:ptCount val="2"/>
                <c:pt idx="0">
                  <c:v>22.228049617399737</c:v>
                </c:pt>
                <c:pt idx="1">
                  <c:v>31.697501065182749</c:v>
                </c:pt>
              </c:numCache>
            </c:numRef>
          </c:val>
          <c:extLst>
            <c:ext xmlns:c16="http://schemas.microsoft.com/office/drawing/2014/chart" uri="{C3380CC4-5D6E-409C-BE32-E72D297353CC}">
              <c16:uniqueId val="{00000001-9587-49F2-AA79-164F41A8C585}"/>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Sanitation!$AA$99:$AA$100</c:f>
              <c:numCache>
                <c:formatCode>0.0</c:formatCode>
                <c:ptCount val="2"/>
                <c:pt idx="0">
                  <c:v>23.343124640161477</c:v>
                </c:pt>
                <c:pt idx="1">
                  <c:v>6.9049746644000152</c:v>
                </c:pt>
              </c:numCache>
            </c:numRef>
          </c:val>
          <c:extLst>
            <c:ext xmlns:c16="http://schemas.microsoft.com/office/drawing/2014/chart" uri="{C3380CC4-5D6E-409C-BE32-E72D297353CC}">
              <c16:uniqueId val="{00000002-9587-49F2-AA79-164F41A8C585}"/>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Sanitation!$AB$99:$AB$100</c:f>
              <c:numCache>
                <c:formatCode>0.0</c:formatCode>
                <c:ptCount val="2"/>
                <c:pt idx="0">
                  <c:v>13.193254983086717</c:v>
                </c:pt>
                <c:pt idx="1">
                  <c:v>2.5950395465738438</c:v>
                </c:pt>
              </c:numCache>
            </c:numRef>
          </c:val>
          <c:extLst>
            <c:ext xmlns:c16="http://schemas.microsoft.com/office/drawing/2014/chart" uri="{C3380CC4-5D6E-409C-BE32-E72D297353CC}">
              <c16:uniqueId val="{00000003-9587-49F2-AA79-164F41A8C585}"/>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087437975362569"/>
          <c:y val="0.14092516715953493"/>
          <c:w val="0.76323467156738223"/>
          <c:h val="0.79196470350708437"/>
        </c:manualLayout>
      </c:layout>
      <c:scatterChart>
        <c:scatterStyle val="lineMarker"/>
        <c:varyColors val="0"/>
        <c:ser>
          <c:idx val="0"/>
          <c:order val="0"/>
          <c:tx>
            <c:strRef>
              <c:f>Sanitation!$X$197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Sanitation!$C$205:$C$216</c:f>
              <c:numCache>
                <c:formatCode>0</c:formatCode>
                <c:ptCount val="12"/>
                <c:pt idx="0">
                  <c:v>2007</c:v>
                </c:pt>
                <c:pt idx="1">
                  <c:v>2009</c:v>
                </c:pt>
                <c:pt idx="2">
                  <c:v>2011</c:v>
                </c:pt>
                <c:pt idx="3">
                  <c:v>2013</c:v>
                </c:pt>
                <c:pt idx="4">
                  <c:v>2016</c:v>
                </c:pt>
                <c:pt idx="5">
                  <c:v>2020</c:v>
                </c:pt>
              </c:numCache>
            </c:numRef>
          </c:xVal>
          <c:yVal>
            <c:numRef>
              <c:f>Sanitation!$AB$205:$AB$216</c:f>
              <c:numCache>
                <c:formatCode>0.0</c:formatCode>
                <c:ptCount val="12"/>
                <c:pt idx="0">
                  <c:v>7.0381535481768607</c:v>
                </c:pt>
                <c:pt idx="1">
                  <c:v>4.8449506669413358</c:v>
                </c:pt>
                <c:pt idx="2">
                  <c:v>4.8274669943299839</c:v>
                </c:pt>
                <c:pt idx="3">
                  <c:v>1.4819251131381697</c:v>
                </c:pt>
                <c:pt idx="4">
                  <c:v>2.023644307026907</c:v>
                </c:pt>
                <c:pt idx="5">
                  <c:v>1.5989930825027778</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Sanitation!$C$205:$C$216</c:f>
              <c:numCache>
                <c:formatCode>0</c:formatCode>
                <c:ptCount val="12"/>
                <c:pt idx="0">
                  <c:v>2007</c:v>
                </c:pt>
                <c:pt idx="1">
                  <c:v>2009</c:v>
                </c:pt>
                <c:pt idx="2">
                  <c:v>2011</c:v>
                </c:pt>
                <c:pt idx="3">
                  <c:v>2013</c:v>
                </c:pt>
                <c:pt idx="4">
                  <c:v>2016</c:v>
                </c:pt>
                <c:pt idx="5">
                  <c:v>2020</c:v>
                </c:pt>
              </c:numCache>
            </c:numRef>
          </c:xVal>
          <c:yVal>
            <c:numRef>
              <c:f>Sanitation!$W$205:$W$216</c:f>
              <c:numCache>
                <c:formatCode>0.0</c:formatCode>
                <c:ptCount val="12"/>
                <c:pt idx="0">
                  <c:v>18.716782610022342</c:v>
                </c:pt>
                <c:pt idx="1">
                  <c:v>12.337423220098231</c:v>
                </c:pt>
                <c:pt idx="2">
                  <c:v>9.6229049862041052</c:v>
                </c:pt>
                <c:pt idx="3">
                  <c:v>9.9867793779395608</c:v>
                </c:pt>
                <c:pt idx="4">
                  <c:v>3.2983160987329843</c:v>
                </c:pt>
                <c:pt idx="5">
                  <c:v>7.3357641857953766</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Sanitation!$C$205:$C$216</c:f>
              <c:numCache>
                <c:formatCode>0</c:formatCode>
                <c:ptCount val="12"/>
                <c:pt idx="0">
                  <c:v>2007</c:v>
                </c:pt>
                <c:pt idx="1">
                  <c:v>2009</c:v>
                </c:pt>
                <c:pt idx="2">
                  <c:v>2011</c:v>
                </c:pt>
                <c:pt idx="3">
                  <c:v>2013</c:v>
                </c:pt>
                <c:pt idx="4">
                  <c:v>2016</c:v>
                </c:pt>
                <c:pt idx="5">
                  <c:v>2020</c:v>
                </c:pt>
              </c:numCache>
            </c:numRef>
          </c:xVal>
          <c:yVal>
            <c:numRef>
              <c:f>Sanitation!$R$205:$R$216</c:f>
              <c:numCache>
                <c:formatCode>0.0</c:formatCode>
                <c:ptCount val="12"/>
                <c:pt idx="0">
                  <c:v>27.546692288918241</c:v>
                </c:pt>
                <c:pt idx="1">
                  <c:v>20.657091154595967</c:v>
                </c:pt>
                <c:pt idx="2">
                  <c:v>16.419744337131171</c:v>
                </c:pt>
                <c:pt idx="3">
                  <c:v>16.928742708074267</c:v>
                </c:pt>
                <c:pt idx="4">
                  <c:v>9.424055842840712</c:v>
                </c:pt>
                <c:pt idx="5">
                  <c:v>10.680796760324323</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Sanitation!$C$205:$C$216</c:f>
              <c:numCache>
                <c:formatCode>0</c:formatCode>
                <c:ptCount val="12"/>
                <c:pt idx="0">
                  <c:v>2007</c:v>
                </c:pt>
                <c:pt idx="1">
                  <c:v>2009</c:v>
                </c:pt>
                <c:pt idx="2">
                  <c:v>2011</c:v>
                </c:pt>
                <c:pt idx="3">
                  <c:v>2013</c:v>
                </c:pt>
                <c:pt idx="4">
                  <c:v>2016</c:v>
                </c:pt>
                <c:pt idx="5">
                  <c:v>2020</c:v>
                </c:pt>
              </c:numCache>
            </c:numRef>
          </c:xVal>
          <c:yVal>
            <c:numRef>
              <c:f>Sanitation!$M$205:$M$216</c:f>
              <c:numCache>
                <c:formatCode>0.0</c:formatCode>
                <c:ptCount val="12"/>
                <c:pt idx="0">
                  <c:v>38.286965135460989</c:v>
                </c:pt>
                <c:pt idx="1">
                  <c:v>25.491129649756399</c:v>
                </c:pt>
                <c:pt idx="2">
                  <c:v>22.487128536222595</c:v>
                </c:pt>
                <c:pt idx="3">
                  <c:v>32.262291743299386</c:v>
                </c:pt>
                <c:pt idx="4">
                  <c:v>22.276945433591322</c:v>
                </c:pt>
                <c:pt idx="5">
                  <c:v>16.574766577996648</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Sanitation!$C$205:$C$216</c:f>
              <c:numCache>
                <c:formatCode>0</c:formatCode>
                <c:ptCount val="12"/>
                <c:pt idx="0">
                  <c:v>2007</c:v>
                </c:pt>
                <c:pt idx="1">
                  <c:v>2009</c:v>
                </c:pt>
                <c:pt idx="2">
                  <c:v>2011</c:v>
                </c:pt>
                <c:pt idx="3">
                  <c:v>2013</c:v>
                </c:pt>
                <c:pt idx="4">
                  <c:v>2016</c:v>
                </c:pt>
                <c:pt idx="5">
                  <c:v>2020</c:v>
                </c:pt>
              </c:numCache>
            </c:numRef>
          </c:xVal>
          <c:yVal>
            <c:numRef>
              <c:f>Sanitation!$H$205:$H$216</c:f>
              <c:numCache>
                <c:formatCode>0.0</c:formatCode>
                <c:ptCount val="12"/>
                <c:pt idx="0">
                  <c:v>49.820437795757812</c:v>
                </c:pt>
                <c:pt idx="1">
                  <c:v>34.938240582373012</c:v>
                </c:pt>
                <c:pt idx="2">
                  <c:v>41.54751670185923</c:v>
                </c:pt>
                <c:pt idx="3">
                  <c:v>63.519531551548155</c:v>
                </c:pt>
                <c:pt idx="4">
                  <c:v>52.276998753547709</c:v>
                </c:pt>
                <c:pt idx="5">
                  <c:v>42.099993303121089</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4664013439896154"/>
          <c:y val="7.139915202907329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702540892818666"/>
          <c:y val="2.3640521078173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Sanitation!$X$197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Sanitation!$C$205:$C$216</c:f>
              <c:numCache>
                <c:formatCode>0</c:formatCode>
                <c:ptCount val="12"/>
                <c:pt idx="0">
                  <c:v>2007</c:v>
                </c:pt>
                <c:pt idx="1">
                  <c:v>2009</c:v>
                </c:pt>
                <c:pt idx="2">
                  <c:v>2011</c:v>
                </c:pt>
                <c:pt idx="3">
                  <c:v>2013</c:v>
                </c:pt>
                <c:pt idx="4">
                  <c:v>2016</c:v>
                </c:pt>
                <c:pt idx="5">
                  <c:v>2020</c:v>
                </c:pt>
              </c:numCache>
            </c:numRef>
          </c:xVal>
          <c:yVal>
            <c:numRef>
              <c:f>Sanitation!$X$205:$X$216</c:f>
              <c:numCache>
                <c:formatCode>0.0</c:formatCode>
                <c:ptCount val="12"/>
                <c:pt idx="0">
                  <c:v>76.698942393630901</c:v>
                </c:pt>
                <c:pt idx="1">
                  <c:v>81.461656302169132</c:v>
                </c:pt>
                <c:pt idx="2">
                  <c:v>85.473352332415075</c:v>
                </c:pt>
                <c:pt idx="3">
                  <c:v>88.703888215666026</c:v>
                </c:pt>
                <c:pt idx="4">
                  <c:v>92.7508155877333</c:v>
                </c:pt>
                <c:pt idx="5">
                  <c:v>92.164778105477424</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Sanitation!$S$197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Sanitation!$C$205:$C$216</c:f>
              <c:numCache>
                <c:formatCode>0</c:formatCode>
                <c:ptCount val="12"/>
                <c:pt idx="0">
                  <c:v>2007</c:v>
                </c:pt>
                <c:pt idx="1">
                  <c:v>2009</c:v>
                </c:pt>
                <c:pt idx="2">
                  <c:v>2011</c:v>
                </c:pt>
                <c:pt idx="3">
                  <c:v>2013</c:v>
                </c:pt>
                <c:pt idx="4">
                  <c:v>2016</c:v>
                </c:pt>
                <c:pt idx="5">
                  <c:v>2020</c:v>
                </c:pt>
              </c:numCache>
            </c:numRef>
          </c:xVal>
          <c:yVal>
            <c:numRef>
              <c:f>Sanitation!$S$205:$S$216</c:f>
              <c:numCache>
                <c:formatCode>0.0</c:formatCode>
                <c:ptCount val="12"/>
                <c:pt idx="0">
                  <c:v>60.725276139731186</c:v>
                </c:pt>
                <c:pt idx="1">
                  <c:v>63.379107200073861</c:v>
                </c:pt>
                <c:pt idx="2">
                  <c:v>62.344967600288804</c:v>
                </c:pt>
                <c:pt idx="3">
                  <c:v>66.32169692141153</c:v>
                </c:pt>
                <c:pt idx="4">
                  <c:v>86.539204672684932</c:v>
                </c:pt>
                <c:pt idx="5">
                  <c:v>78.57769496855343</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Sanitation!$N$197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Sanitation!$C$205:$C$216</c:f>
              <c:numCache>
                <c:formatCode>0</c:formatCode>
                <c:ptCount val="12"/>
                <c:pt idx="0">
                  <c:v>2007</c:v>
                </c:pt>
                <c:pt idx="1">
                  <c:v>2009</c:v>
                </c:pt>
                <c:pt idx="2">
                  <c:v>2011</c:v>
                </c:pt>
                <c:pt idx="3">
                  <c:v>2013</c:v>
                </c:pt>
                <c:pt idx="4">
                  <c:v>2016</c:v>
                </c:pt>
                <c:pt idx="5">
                  <c:v>2020</c:v>
                </c:pt>
              </c:numCache>
            </c:numRef>
          </c:xVal>
          <c:yVal>
            <c:numRef>
              <c:f>Sanitation!$N$205:$N$216</c:f>
              <c:numCache>
                <c:formatCode>0.0</c:formatCode>
                <c:ptCount val="12"/>
                <c:pt idx="0">
                  <c:v>42.870436691359551</c:v>
                </c:pt>
                <c:pt idx="1">
                  <c:v>57.664583703609793</c:v>
                </c:pt>
                <c:pt idx="2">
                  <c:v>52.967002314728781</c:v>
                </c:pt>
                <c:pt idx="3">
                  <c:v>61.141754393942193</c:v>
                </c:pt>
                <c:pt idx="4">
                  <c:v>77.303004262378053</c:v>
                </c:pt>
                <c:pt idx="5">
                  <c:v>68.061533784936103</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Sanitation!$I$197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Sanitation!$C$205:$C$216</c:f>
              <c:numCache>
                <c:formatCode>0</c:formatCode>
                <c:ptCount val="12"/>
                <c:pt idx="0">
                  <c:v>2007</c:v>
                </c:pt>
                <c:pt idx="1">
                  <c:v>2009</c:v>
                </c:pt>
                <c:pt idx="2">
                  <c:v>2011</c:v>
                </c:pt>
                <c:pt idx="3">
                  <c:v>2013</c:v>
                </c:pt>
                <c:pt idx="4">
                  <c:v>2016</c:v>
                </c:pt>
                <c:pt idx="5">
                  <c:v>2020</c:v>
                </c:pt>
              </c:numCache>
            </c:numRef>
          </c:xVal>
          <c:yVal>
            <c:numRef>
              <c:f>Sanitation!$I$205:$I$216</c:f>
              <c:numCache>
                <c:formatCode>0.0</c:formatCode>
                <c:ptCount val="12"/>
                <c:pt idx="0">
                  <c:v>33.184554946470854</c:v>
                </c:pt>
                <c:pt idx="1">
                  <c:v>55.011103982996879</c:v>
                </c:pt>
                <c:pt idx="2">
                  <c:v>44.049092666264919</c:v>
                </c:pt>
                <c:pt idx="3">
                  <c:v>49.822846703538801</c:v>
                </c:pt>
                <c:pt idx="4">
                  <c:v>59.062226368457949</c:v>
                </c:pt>
                <c:pt idx="5">
                  <c:v>60.119195699886241</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Sanitation!$D$197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Sanitation!$C$205:$C$216</c:f>
              <c:numCache>
                <c:formatCode>0</c:formatCode>
                <c:ptCount val="12"/>
                <c:pt idx="0">
                  <c:v>2007</c:v>
                </c:pt>
                <c:pt idx="1">
                  <c:v>2009</c:v>
                </c:pt>
                <c:pt idx="2">
                  <c:v>2011</c:v>
                </c:pt>
                <c:pt idx="3">
                  <c:v>2013</c:v>
                </c:pt>
                <c:pt idx="4">
                  <c:v>2016</c:v>
                </c:pt>
                <c:pt idx="5">
                  <c:v>2020</c:v>
                </c:pt>
              </c:numCache>
            </c:numRef>
          </c:xVal>
          <c:yVal>
            <c:numRef>
              <c:f>Sanitation!$D$205:$D$216</c:f>
              <c:numCache>
                <c:formatCode>0.0</c:formatCode>
                <c:ptCount val="12"/>
                <c:pt idx="0">
                  <c:v>21.511827591285186</c:v>
                </c:pt>
                <c:pt idx="1">
                  <c:v>42.17265858561538</c:v>
                </c:pt>
                <c:pt idx="2">
                  <c:v>21.260258750685104</c:v>
                </c:pt>
                <c:pt idx="3">
                  <c:v>25.071370817427724</c:v>
                </c:pt>
                <c:pt idx="4">
                  <c:v>22.813393116620567</c:v>
                </c:pt>
                <c:pt idx="5">
                  <c:v>34.345726055587001</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91763740251688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Sanitation!$E$199:$E$200</c:f>
              <c:numCache>
                <c:formatCode>0.0</c:formatCode>
                <c:ptCount val="2"/>
                <c:pt idx="0">
                  <c:v>5.3598153393460812</c:v>
                </c:pt>
                <c:pt idx="1">
                  <c:v>6.0173815485160436</c:v>
                </c:pt>
              </c:numCache>
            </c:numRef>
          </c:val>
          <c:extLst>
            <c:ext xmlns:c16="http://schemas.microsoft.com/office/drawing/2014/chart" uri="{C3380CC4-5D6E-409C-BE32-E72D297353CC}">
              <c16:uniqueId val="{00000000-0F8D-4CA4-A72D-CCFC632AD12E}"/>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Sanitation!$F$199:$F$200</c:f>
              <c:numCache>
                <c:formatCode>0.0</c:formatCode>
                <c:ptCount val="2"/>
                <c:pt idx="0">
                  <c:v>20.858682281103885</c:v>
                </c:pt>
                <c:pt idx="1">
                  <c:v>23.417719070147356</c:v>
                </c:pt>
              </c:numCache>
            </c:numRef>
          </c:val>
          <c:extLst>
            <c:ext xmlns:c16="http://schemas.microsoft.com/office/drawing/2014/chart" uri="{C3380CC4-5D6E-409C-BE32-E72D297353CC}">
              <c16:uniqueId val="{00000001-0F8D-4CA4-A72D-CCFC632AD12E}"/>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Sanitation!$G$199:$G$200</c:f>
              <c:numCache>
                <c:formatCode>0.0</c:formatCode>
                <c:ptCount val="2"/>
                <c:pt idx="0">
                  <c:v>28.071367974834516</c:v>
                </c:pt>
                <c:pt idx="1">
                  <c:v>21.612837065779615</c:v>
                </c:pt>
              </c:numCache>
            </c:numRef>
          </c:val>
          <c:extLst>
            <c:ext xmlns:c16="http://schemas.microsoft.com/office/drawing/2014/chart" uri="{C3380CC4-5D6E-409C-BE32-E72D297353CC}">
              <c16:uniqueId val="{00000002-0F8D-4CA4-A72D-CCFC632AD12E}"/>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Sanitation!$H$199:$H$200</c:f>
              <c:numCache>
                <c:formatCode>0.0</c:formatCode>
                <c:ptCount val="2"/>
                <c:pt idx="0">
                  <c:v>45.710134404715518</c:v>
                </c:pt>
                <c:pt idx="1">
                  <c:v>48.952062315556987</c:v>
                </c:pt>
              </c:numCache>
            </c:numRef>
          </c:val>
          <c:extLst>
            <c:ext xmlns:c16="http://schemas.microsoft.com/office/drawing/2014/chart" uri="{C3380CC4-5D6E-409C-BE32-E72D297353CC}">
              <c16:uniqueId val="{00000003-0F8D-4CA4-A72D-CCFC632AD12E}"/>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Sanitation!$J$199:$J$200</c:f>
              <c:numCache>
                <c:formatCode>0.0</c:formatCode>
                <c:ptCount val="2"/>
                <c:pt idx="0">
                  <c:v>8.335665213675858</c:v>
                </c:pt>
                <c:pt idx="1">
                  <c:v>13.994366424704845</c:v>
                </c:pt>
              </c:numCache>
            </c:numRef>
          </c:val>
          <c:extLst>
            <c:ext xmlns:c16="http://schemas.microsoft.com/office/drawing/2014/chart" uri="{C3380CC4-5D6E-409C-BE32-E72D297353CC}">
              <c16:uniqueId val="{00000000-CF42-440D-94DA-C6729BC79521}"/>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Sanitation!$K$199:$K$200</c:f>
              <c:numCache>
                <c:formatCode>0.0</c:formatCode>
                <c:ptCount val="2"/>
                <c:pt idx="0">
                  <c:v>28.939235617514878</c:v>
                </c:pt>
                <c:pt idx="1">
                  <c:v>48.584756813161654</c:v>
                </c:pt>
              </c:numCache>
            </c:numRef>
          </c:val>
          <c:extLst>
            <c:ext xmlns:c16="http://schemas.microsoft.com/office/drawing/2014/chart" uri="{C3380CC4-5D6E-409C-BE32-E72D297353CC}">
              <c16:uniqueId val="{00000001-CF42-440D-94DA-C6729BC79521}"/>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Sanitation!$L$199:$L$200</c:f>
              <c:numCache>
                <c:formatCode>0.0</c:formatCode>
                <c:ptCount val="2"/>
                <c:pt idx="0">
                  <c:v>26.933544751449972</c:v>
                </c:pt>
                <c:pt idx="1">
                  <c:v>20.336963462544645</c:v>
                </c:pt>
              </c:numCache>
            </c:numRef>
          </c:val>
          <c:extLst>
            <c:ext xmlns:c16="http://schemas.microsoft.com/office/drawing/2014/chart" uri="{C3380CC4-5D6E-409C-BE32-E72D297353CC}">
              <c16:uniqueId val="{00000002-CF42-440D-94DA-C6729BC79521}"/>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Sanitation!$M$199:$M$200</c:f>
              <c:numCache>
                <c:formatCode>0.0</c:formatCode>
                <c:ptCount val="2"/>
                <c:pt idx="0">
                  <c:v>35.791554417359293</c:v>
                </c:pt>
                <c:pt idx="1">
                  <c:v>17.083913299588858</c:v>
                </c:pt>
              </c:numCache>
            </c:numRef>
          </c:val>
          <c:extLst>
            <c:ext xmlns:c16="http://schemas.microsoft.com/office/drawing/2014/chart" uri="{C3380CC4-5D6E-409C-BE32-E72D297353CC}">
              <c16:uniqueId val="{00000003-CF42-440D-94DA-C6729BC79521}"/>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07953988845"/>
          <c:y val="4.9724102958467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Sanitation!$O$199:$O$200</c:f>
              <c:numCache>
                <c:formatCode>0.0</c:formatCode>
                <c:ptCount val="2"/>
                <c:pt idx="0">
                  <c:v>12.886849732331941</c:v>
                </c:pt>
                <c:pt idx="1">
                  <c:v>21.949985016693262</c:v>
                </c:pt>
              </c:numCache>
            </c:numRef>
          </c:val>
          <c:extLst>
            <c:ext xmlns:c16="http://schemas.microsoft.com/office/drawing/2014/chart" uri="{C3380CC4-5D6E-409C-BE32-E72D297353CC}">
              <c16:uniqueId val="{00000000-D083-48A7-9003-320413977599}"/>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Sanitation!$P$199:$P$200</c:f>
              <c:numCache>
                <c:formatCode>0.0</c:formatCode>
                <c:ptCount val="2"/>
                <c:pt idx="0">
                  <c:v>31.249436383947796</c:v>
                </c:pt>
                <c:pt idx="1">
                  <c:v>53.22671363869793</c:v>
                </c:pt>
              </c:numCache>
            </c:numRef>
          </c:val>
          <c:extLst>
            <c:ext xmlns:c16="http://schemas.microsoft.com/office/drawing/2014/chart" uri="{C3380CC4-5D6E-409C-BE32-E72D297353CC}">
              <c16:uniqueId val="{00000001-D083-48A7-9003-320413977599}"/>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Sanitation!$Q$199:$Q$200</c:f>
              <c:numCache>
                <c:formatCode>0.0</c:formatCode>
                <c:ptCount val="2"/>
                <c:pt idx="0">
                  <c:v>29.19155193802726</c:v>
                </c:pt>
                <c:pt idx="1">
                  <c:v>17.186742197483454</c:v>
                </c:pt>
              </c:numCache>
            </c:numRef>
          </c:val>
          <c:extLst>
            <c:ext xmlns:c16="http://schemas.microsoft.com/office/drawing/2014/chart" uri="{C3380CC4-5D6E-409C-BE32-E72D297353CC}">
              <c16:uniqueId val="{00000002-D083-48A7-9003-320413977599}"/>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Sanitation!$R$199:$R$200</c:f>
              <c:numCache>
                <c:formatCode>0.0</c:formatCode>
                <c:ptCount val="2"/>
                <c:pt idx="0">
                  <c:v>26.672161945693006</c:v>
                </c:pt>
                <c:pt idx="1">
                  <c:v>7.6365591471253538</c:v>
                </c:pt>
              </c:numCache>
            </c:numRef>
          </c:val>
          <c:extLst>
            <c:ext xmlns:c16="http://schemas.microsoft.com/office/drawing/2014/chart" uri="{C3380CC4-5D6E-409C-BE32-E72D297353CC}">
              <c16:uniqueId val="{00000003-D083-48A7-9003-320413977599}"/>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Sanitation!$T$199:$T$200</c:f>
              <c:numCache>
                <c:formatCode>0.0</c:formatCode>
                <c:ptCount val="2"/>
                <c:pt idx="0">
                  <c:v>24.863979046099526</c:v>
                </c:pt>
                <c:pt idx="1">
                  <c:v>37.06143464947359</c:v>
                </c:pt>
              </c:numCache>
            </c:numRef>
          </c:val>
          <c:extLst>
            <c:ext xmlns:c16="http://schemas.microsoft.com/office/drawing/2014/chart" uri="{C3380CC4-5D6E-409C-BE32-E72D297353CC}">
              <c16:uniqueId val="{00000000-6B97-4253-99C9-7AAAC62848C7}"/>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Sanitation!$U$199:$U$200</c:f>
              <c:numCache>
                <c:formatCode>0.0</c:formatCode>
                <c:ptCount val="2"/>
                <c:pt idx="0">
                  <c:v>30.821697114444991</c:v>
                </c:pt>
                <c:pt idx="1">
                  <c:v>45.941814513074362</c:v>
                </c:pt>
              </c:numCache>
            </c:numRef>
          </c:val>
          <c:extLst>
            <c:ext xmlns:c16="http://schemas.microsoft.com/office/drawing/2014/chart" uri="{C3380CC4-5D6E-409C-BE32-E72D297353CC}">
              <c16:uniqueId val="{00000001-6B97-4253-99C9-7AAAC62848C7}"/>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Sanitation!$V$199:$V$200</c:f>
              <c:numCache>
                <c:formatCode>0.0</c:formatCode>
                <c:ptCount val="2"/>
                <c:pt idx="0">
                  <c:v>27.386173032006127</c:v>
                </c:pt>
                <c:pt idx="1">
                  <c:v>13.200426453666523</c:v>
                </c:pt>
              </c:numCache>
            </c:numRef>
          </c:val>
          <c:extLst>
            <c:ext xmlns:c16="http://schemas.microsoft.com/office/drawing/2014/chart" uri="{C3380CC4-5D6E-409C-BE32-E72D297353CC}">
              <c16:uniqueId val="{00000002-6B97-4253-99C9-7AAAC62848C7}"/>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Sanitation!$W$199:$W$200</c:f>
              <c:numCache>
                <c:formatCode>0.0</c:formatCode>
                <c:ptCount val="2"/>
                <c:pt idx="0">
                  <c:v>16.928150807449356</c:v>
                </c:pt>
                <c:pt idx="1">
                  <c:v>3.7963243837855316</c:v>
                </c:pt>
              </c:numCache>
            </c:numRef>
          </c:val>
          <c:extLst>
            <c:ext xmlns:c16="http://schemas.microsoft.com/office/drawing/2014/chart" uri="{C3380CC4-5D6E-409C-BE32-E72D297353CC}">
              <c16:uniqueId val="{00000003-6B97-4253-99C9-7AAAC62848C7}"/>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76180694906"/>
          <c:y val="5.023878384628672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Sanitation!$Y$199:$Y$200</c:f>
              <c:numCache>
                <c:formatCode>0.0</c:formatCode>
                <c:ptCount val="2"/>
                <c:pt idx="0">
                  <c:v>59.784833195234803</c:v>
                </c:pt>
                <c:pt idx="1">
                  <c:v>74.086003128149429</c:v>
                </c:pt>
              </c:numCache>
            </c:numRef>
          </c:val>
          <c:extLst>
            <c:ext xmlns:c16="http://schemas.microsoft.com/office/drawing/2014/chart" uri="{C3380CC4-5D6E-409C-BE32-E72D297353CC}">
              <c16:uniqueId val="{00000000-E597-4E7A-980C-CE3BDDECC1F9}"/>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Sanitation!$Z$199:$Z$200</c:f>
              <c:numCache>
                <c:formatCode>0.0</c:formatCode>
                <c:ptCount val="2"/>
                <c:pt idx="0">
                  <c:v>17.032176512982222</c:v>
                </c:pt>
                <c:pt idx="1">
                  <c:v>21.106454847825354</c:v>
                </c:pt>
              </c:numCache>
            </c:numRef>
          </c:val>
          <c:extLst>
            <c:ext xmlns:c16="http://schemas.microsoft.com/office/drawing/2014/chart" uri="{C3380CC4-5D6E-409C-BE32-E72D297353CC}">
              <c16:uniqueId val="{00000001-E597-4E7A-980C-CE3BDDECC1F9}"/>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Sanitation!$AA$199:$AA$200</c:f>
              <c:numCache>
                <c:formatCode>0.0</c:formatCode>
                <c:ptCount val="2"/>
                <c:pt idx="0">
                  <c:v>16.386118700100383</c:v>
                </c:pt>
                <c:pt idx="1">
                  <c:v>4.1952669012489423</c:v>
                </c:pt>
              </c:numCache>
            </c:numRef>
          </c:val>
          <c:extLst>
            <c:ext xmlns:c16="http://schemas.microsoft.com/office/drawing/2014/chart" uri="{C3380CC4-5D6E-409C-BE32-E72D297353CC}">
              <c16:uniqueId val="{00000002-E597-4E7A-980C-CE3BDDECC1F9}"/>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Sanitation!$AB$199:$AB$200</c:f>
              <c:numCache>
                <c:formatCode>0.0</c:formatCode>
                <c:ptCount val="2"/>
                <c:pt idx="0">
                  <c:v>6.7968715916825886</c:v>
                </c:pt>
                <c:pt idx="1">
                  <c:v>0.61227512277628193</c:v>
                </c:pt>
              </c:numCache>
            </c:numRef>
          </c:val>
          <c:extLst>
            <c:ext xmlns:c16="http://schemas.microsoft.com/office/drawing/2014/chart" uri="{C3380CC4-5D6E-409C-BE32-E72D297353CC}">
              <c16:uniqueId val="{00000003-E597-4E7A-980C-CE3BDDECC1F9}"/>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570450769408107"/>
          <c:y val="0.14090803079519779"/>
          <c:w val="0.77836610702183928"/>
          <c:h val="0.78887651717881679"/>
        </c:manualLayout>
      </c:layout>
      <c:scatterChart>
        <c:scatterStyle val="lineMarker"/>
        <c:varyColors val="0"/>
        <c:ser>
          <c:idx val="0"/>
          <c:order val="0"/>
          <c:tx>
            <c:strRef>
              <c:f>Sanitation!$X$297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Sanitation!$C$305:$C$316</c:f>
              <c:numCache>
                <c:formatCode>0</c:formatCode>
                <c:ptCount val="12"/>
                <c:pt idx="0">
                  <c:v>2007</c:v>
                </c:pt>
                <c:pt idx="1">
                  <c:v>2009</c:v>
                </c:pt>
                <c:pt idx="2">
                  <c:v>2011</c:v>
                </c:pt>
                <c:pt idx="3">
                  <c:v>2013</c:v>
                </c:pt>
                <c:pt idx="4">
                  <c:v>2016</c:v>
                </c:pt>
                <c:pt idx="5">
                  <c:v>2020</c:v>
                </c:pt>
              </c:numCache>
            </c:numRef>
          </c:xVal>
          <c:yVal>
            <c:numRef>
              <c:f>Sanitation!$AB$305:$AB$316</c:f>
              <c:numCache>
                <c:formatCode>0.0</c:formatCode>
                <c:ptCount val="12"/>
                <c:pt idx="0">
                  <c:v>45.181850572786018</c:v>
                </c:pt>
                <c:pt idx="1">
                  <c:v>34.395790838197513</c:v>
                </c:pt>
                <c:pt idx="2">
                  <c:v>36.39778999451098</c:v>
                </c:pt>
                <c:pt idx="3">
                  <c:v>49.889337289657512</c:v>
                </c:pt>
                <c:pt idx="4">
                  <c:v>46.543831557681656</c:v>
                </c:pt>
                <c:pt idx="5">
                  <c:v>36.599820637750369</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Sanitation!$C$305:$C$316</c:f>
              <c:numCache>
                <c:formatCode>0</c:formatCode>
                <c:ptCount val="12"/>
                <c:pt idx="0">
                  <c:v>2007</c:v>
                </c:pt>
                <c:pt idx="1">
                  <c:v>2009</c:v>
                </c:pt>
                <c:pt idx="2">
                  <c:v>2011</c:v>
                </c:pt>
                <c:pt idx="3">
                  <c:v>2013</c:v>
                </c:pt>
                <c:pt idx="4">
                  <c:v>2016</c:v>
                </c:pt>
                <c:pt idx="5">
                  <c:v>2020</c:v>
                </c:pt>
              </c:numCache>
            </c:numRef>
          </c:xVal>
          <c:yVal>
            <c:numRef>
              <c:f>Sanitation!$W$305:$W$316</c:f>
              <c:numCache>
                <c:formatCode>0.0</c:formatCode>
                <c:ptCount val="12"/>
                <c:pt idx="0">
                  <c:v>68.746674672278402</c:v>
                </c:pt>
                <c:pt idx="1">
                  <c:v>59.510630206988054</c:v>
                </c:pt>
                <c:pt idx="2">
                  <c:v>57.215796032992387</c:v>
                </c:pt>
                <c:pt idx="3">
                  <c:v>70.460730862130532</c:v>
                </c:pt>
                <c:pt idx="4">
                  <c:v>48.582344178252633</c:v>
                </c:pt>
                <c:pt idx="5">
                  <c:v>57.437337406376834</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Sanitation!$C$305:$C$316</c:f>
              <c:numCache>
                <c:formatCode>0</c:formatCode>
                <c:ptCount val="12"/>
                <c:pt idx="0">
                  <c:v>2007</c:v>
                </c:pt>
                <c:pt idx="1">
                  <c:v>2009</c:v>
                </c:pt>
                <c:pt idx="2">
                  <c:v>2011</c:v>
                </c:pt>
                <c:pt idx="3">
                  <c:v>2013</c:v>
                </c:pt>
                <c:pt idx="4">
                  <c:v>2016</c:v>
                </c:pt>
                <c:pt idx="5">
                  <c:v>2020</c:v>
                </c:pt>
              </c:numCache>
            </c:numRef>
          </c:xVal>
          <c:yVal>
            <c:numRef>
              <c:f>Sanitation!$R$305:$R$316</c:f>
              <c:numCache>
                <c:formatCode>0.0</c:formatCode>
                <c:ptCount val="12"/>
                <c:pt idx="0">
                  <c:v>73.060750433932725</c:v>
                </c:pt>
                <c:pt idx="1">
                  <c:v>61.306135292172584</c:v>
                </c:pt>
                <c:pt idx="2">
                  <c:v>67.276218909988188</c:v>
                </c:pt>
                <c:pt idx="3">
                  <c:v>76.175032976537409</c:v>
                </c:pt>
                <c:pt idx="4">
                  <c:v>63.028025021845067</c:v>
                </c:pt>
                <c:pt idx="5">
                  <c:v>65.454439352862948</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Sanitation!$C$305:$C$316</c:f>
              <c:numCache>
                <c:formatCode>0</c:formatCode>
                <c:ptCount val="12"/>
                <c:pt idx="0">
                  <c:v>2007</c:v>
                </c:pt>
                <c:pt idx="1">
                  <c:v>2009</c:v>
                </c:pt>
                <c:pt idx="2">
                  <c:v>2011</c:v>
                </c:pt>
                <c:pt idx="3">
                  <c:v>2013</c:v>
                </c:pt>
                <c:pt idx="4">
                  <c:v>2016</c:v>
                </c:pt>
                <c:pt idx="5">
                  <c:v>2020</c:v>
                </c:pt>
              </c:numCache>
            </c:numRef>
          </c:xVal>
          <c:yVal>
            <c:numRef>
              <c:f>Sanitation!$M$305:$M$316</c:f>
              <c:numCache>
                <c:formatCode>0.0</c:formatCode>
                <c:ptCount val="12"/>
                <c:pt idx="0">
                  <c:v>81.308784037530387</c:v>
                </c:pt>
                <c:pt idx="1">
                  <c:v>80.935958367958534</c:v>
                </c:pt>
                <c:pt idx="2">
                  <c:v>73.854000647754049</c:v>
                </c:pt>
                <c:pt idx="3">
                  <c:v>78.212668579319072</c:v>
                </c:pt>
                <c:pt idx="4">
                  <c:v>72.939211847294345</c:v>
                </c:pt>
                <c:pt idx="5">
                  <c:v>70.708390262084535</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Sanitation!$C$305:$C$316</c:f>
              <c:numCache>
                <c:formatCode>0</c:formatCode>
                <c:ptCount val="12"/>
                <c:pt idx="0">
                  <c:v>2007</c:v>
                </c:pt>
                <c:pt idx="1">
                  <c:v>2009</c:v>
                </c:pt>
                <c:pt idx="2">
                  <c:v>2011</c:v>
                </c:pt>
                <c:pt idx="3">
                  <c:v>2013</c:v>
                </c:pt>
                <c:pt idx="4">
                  <c:v>2016</c:v>
                </c:pt>
                <c:pt idx="5">
                  <c:v>2020</c:v>
                </c:pt>
              </c:numCache>
            </c:numRef>
          </c:xVal>
          <c:yVal>
            <c:numRef>
              <c:f>Sanitation!$H$305:$H$316</c:f>
              <c:numCache>
                <c:formatCode>0.0</c:formatCode>
                <c:ptCount val="12"/>
                <c:pt idx="0">
                  <c:v>84.208067015107659</c:v>
                </c:pt>
                <c:pt idx="1">
                  <c:v>79.436954702150501</c:v>
                </c:pt>
                <c:pt idx="2">
                  <c:v>73.792517463527517</c:v>
                </c:pt>
                <c:pt idx="3">
                  <c:v>79.783111581102332</c:v>
                </c:pt>
                <c:pt idx="4">
                  <c:v>68.148874267047233</c:v>
                </c:pt>
                <c:pt idx="5">
                  <c:v>73.135445079532289</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991627933878844"/>
          <c:y val="6.8372191126866128E-2"/>
          <c:w val="0.78452051653130739"/>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402483811093511"/>
          <c:y val="2.3641668214321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Sanitation!$X$297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Sanitation!$C$305:$C$316</c:f>
              <c:numCache>
                <c:formatCode>0</c:formatCode>
                <c:ptCount val="12"/>
                <c:pt idx="0">
                  <c:v>2007</c:v>
                </c:pt>
                <c:pt idx="1">
                  <c:v>2009</c:v>
                </c:pt>
                <c:pt idx="2">
                  <c:v>2011</c:v>
                </c:pt>
                <c:pt idx="3">
                  <c:v>2013</c:v>
                </c:pt>
                <c:pt idx="4">
                  <c:v>2016</c:v>
                </c:pt>
                <c:pt idx="5">
                  <c:v>2020</c:v>
                </c:pt>
              </c:numCache>
            </c:numRef>
          </c:xVal>
          <c:yVal>
            <c:numRef>
              <c:f>Sanitation!$X$305:$X$316</c:f>
              <c:numCache>
                <c:formatCode>0.0</c:formatCode>
                <c:ptCount val="12"/>
                <c:pt idx="0">
                  <c:v>36.646374666825331</c:v>
                </c:pt>
                <c:pt idx="1">
                  <c:v>53.212123128710111</c:v>
                </c:pt>
                <c:pt idx="2">
                  <c:v>26.35562012690929</c:v>
                </c:pt>
                <c:pt idx="3">
                  <c:v>41.713951939309659</c:v>
                </c:pt>
                <c:pt idx="4">
                  <c:v>26.936844307381513</c:v>
                </c:pt>
                <c:pt idx="5">
                  <c:v>43.476122574144291</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Sanitation!$S$297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Sanitation!$C$305:$C$316</c:f>
              <c:numCache>
                <c:formatCode>0</c:formatCode>
                <c:ptCount val="12"/>
                <c:pt idx="0">
                  <c:v>2007</c:v>
                </c:pt>
                <c:pt idx="1">
                  <c:v>2009</c:v>
                </c:pt>
                <c:pt idx="2">
                  <c:v>2011</c:v>
                </c:pt>
                <c:pt idx="3">
                  <c:v>2013</c:v>
                </c:pt>
                <c:pt idx="4">
                  <c:v>2016</c:v>
                </c:pt>
                <c:pt idx="5">
                  <c:v>2020</c:v>
                </c:pt>
              </c:numCache>
            </c:numRef>
          </c:xVal>
          <c:yVal>
            <c:numRef>
              <c:f>Sanitation!$S$305:$S$316</c:f>
              <c:numCache>
                <c:formatCode>0.0</c:formatCode>
                <c:ptCount val="12"/>
                <c:pt idx="0">
                  <c:v>18.948213037166912</c:v>
                </c:pt>
                <c:pt idx="1">
                  <c:v>36.635087133231089</c:v>
                </c:pt>
                <c:pt idx="2">
                  <c:v>15.852435063144426</c:v>
                </c:pt>
                <c:pt idx="3">
                  <c:v>21.43095394629459</c:v>
                </c:pt>
                <c:pt idx="4">
                  <c:v>24.281461701157717</c:v>
                </c:pt>
                <c:pt idx="5">
                  <c:v>24.331051935572447</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Sanitation!$N$297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Sanitation!$C$305:$C$316</c:f>
              <c:numCache>
                <c:formatCode>0</c:formatCode>
                <c:ptCount val="12"/>
                <c:pt idx="0">
                  <c:v>2007</c:v>
                </c:pt>
                <c:pt idx="1">
                  <c:v>2009</c:v>
                </c:pt>
                <c:pt idx="2">
                  <c:v>2011</c:v>
                </c:pt>
                <c:pt idx="3">
                  <c:v>2013</c:v>
                </c:pt>
                <c:pt idx="4">
                  <c:v>2016</c:v>
                </c:pt>
                <c:pt idx="5">
                  <c:v>2020</c:v>
                </c:pt>
              </c:numCache>
            </c:numRef>
          </c:xVal>
          <c:yVal>
            <c:numRef>
              <c:f>Sanitation!$N$305:$N$316</c:f>
              <c:numCache>
                <c:formatCode>0.0</c:formatCode>
                <c:ptCount val="12"/>
                <c:pt idx="0">
                  <c:v>12.613926608689694</c:v>
                </c:pt>
                <c:pt idx="1">
                  <c:v>32.238485142670335</c:v>
                </c:pt>
                <c:pt idx="2">
                  <c:v>11.524571041615452</c:v>
                </c:pt>
                <c:pt idx="3">
                  <c:v>16.306654194002313</c:v>
                </c:pt>
                <c:pt idx="4">
                  <c:v>17.137682250775139</c:v>
                </c:pt>
                <c:pt idx="5">
                  <c:v>17.220093772212628</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Sanitation!$I$297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Sanitation!$C$305:$C$316</c:f>
              <c:numCache>
                <c:formatCode>0</c:formatCode>
                <c:ptCount val="12"/>
                <c:pt idx="0">
                  <c:v>2007</c:v>
                </c:pt>
                <c:pt idx="1">
                  <c:v>2009</c:v>
                </c:pt>
                <c:pt idx="2">
                  <c:v>2011</c:v>
                </c:pt>
                <c:pt idx="3">
                  <c:v>2013</c:v>
                </c:pt>
                <c:pt idx="4">
                  <c:v>2016</c:v>
                </c:pt>
                <c:pt idx="5">
                  <c:v>2020</c:v>
                </c:pt>
              </c:numCache>
            </c:numRef>
          </c:xVal>
          <c:yVal>
            <c:numRef>
              <c:f>Sanitation!$I$305:$I$316</c:f>
              <c:numCache>
                <c:formatCode>0.0</c:formatCode>
                <c:ptCount val="12"/>
                <c:pt idx="0">
                  <c:v>8.4202015883433781</c:v>
                </c:pt>
                <c:pt idx="1">
                  <c:v>15.264454169827873</c:v>
                </c:pt>
                <c:pt idx="2">
                  <c:v>7.8787406650961165</c:v>
                </c:pt>
                <c:pt idx="3">
                  <c:v>15.188426734534058</c:v>
                </c:pt>
                <c:pt idx="4">
                  <c:v>18.754362655182462</c:v>
                </c:pt>
                <c:pt idx="5">
                  <c:v>13.492095268323515</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Sanitation!$D$297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Sanitation!$C$305:$C$316</c:f>
              <c:numCache>
                <c:formatCode>0</c:formatCode>
                <c:ptCount val="12"/>
                <c:pt idx="0">
                  <c:v>2007</c:v>
                </c:pt>
                <c:pt idx="1">
                  <c:v>2009</c:v>
                </c:pt>
                <c:pt idx="2">
                  <c:v>2011</c:v>
                </c:pt>
                <c:pt idx="3">
                  <c:v>2013</c:v>
                </c:pt>
                <c:pt idx="4">
                  <c:v>2016</c:v>
                </c:pt>
                <c:pt idx="5">
                  <c:v>2020</c:v>
                </c:pt>
              </c:numCache>
            </c:numRef>
          </c:xVal>
          <c:yVal>
            <c:numRef>
              <c:f>Sanitation!$D$305:$D$316</c:f>
              <c:numCache>
                <c:formatCode>0.0</c:formatCode>
                <c:ptCount val="12"/>
                <c:pt idx="0">
                  <c:v>9.4021464128759469</c:v>
                </c:pt>
                <c:pt idx="1">
                  <c:v>13.939642893246154</c:v>
                </c:pt>
                <c:pt idx="2">
                  <c:v>12.33875004034455</c:v>
                </c:pt>
                <c:pt idx="3">
                  <c:v>12.943086216072446</c:v>
                </c:pt>
                <c:pt idx="4">
                  <c:v>12.98580863863724</c:v>
                </c:pt>
                <c:pt idx="5">
                  <c:v>11.10744563943457</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8576259861718565"/>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1018348804667023"/>
          <c:y val="5.5817695656675763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Sanitation!$E$299:$E$300</c:f>
              <c:numCache>
                <c:formatCode>0.0</c:formatCode>
                <c:ptCount val="2"/>
                <c:pt idx="0">
                  <c:v>1.4443253214750573</c:v>
                </c:pt>
                <c:pt idx="1">
                  <c:v>1.5105019354900759</c:v>
                </c:pt>
              </c:numCache>
            </c:numRef>
          </c:val>
          <c:extLst>
            <c:ext xmlns:c16="http://schemas.microsoft.com/office/drawing/2014/chart" uri="{C3380CC4-5D6E-409C-BE32-E72D297353CC}">
              <c16:uniqueId val="{00000000-BAC6-4DF2-A135-7BFABD3E66B7}"/>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Sanitation!$F$299:$F$300</c:f>
              <c:numCache>
                <c:formatCode>0.0</c:formatCode>
                <c:ptCount val="2"/>
                <c:pt idx="0">
                  <c:v>10.397831799661324</c:v>
                </c:pt>
                <c:pt idx="1">
                  <c:v>10.874243374926472</c:v>
                </c:pt>
              </c:numCache>
            </c:numRef>
          </c:val>
          <c:extLst>
            <c:ext xmlns:c16="http://schemas.microsoft.com/office/drawing/2014/chart" uri="{C3380CC4-5D6E-409C-BE32-E72D297353CC}">
              <c16:uniqueId val="{00000001-BAC6-4DF2-A135-7BFABD3E66B7}"/>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Sanitation!$G$299:$G$300</c:f>
              <c:numCache>
                <c:formatCode>0.0</c:formatCode>
                <c:ptCount val="2"/>
                <c:pt idx="0">
                  <c:v>4.884215122719695</c:v>
                </c:pt>
                <c:pt idx="1">
                  <c:v>17.755799681829529</c:v>
                </c:pt>
              </c:numCache>
            </c:numRef>
          </c:val>
          <c:extLst>
            <c:ext xmlns:c16="http://schemas.microsoft.com/office/drawing/2014/chart" uri="{C3380CC4-5D6E-409C-BE32-E72D297353CC}">
              <c16:uniqueId val="{00000002-BAC6-4DF2-A135-7BFABD3E66B7}"/>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Sanitation!$H$299:$H$300</c:f>
              <c:numCache>
                <c:formatCode>0.0</c:formatCode>
                <c:ptCount val="2"/>
                <c:pt idx="0">
                  <c:v>83.273627756143924</c:v>
                </c:pt>
                <c:pt idx="1">
                  <c:v>69.859455007753922</c:v>
                </c:pt>
              </c:numCache>
            </c:numRef>
          </c:val>
          <c:extLst>
            <c:ext xmlns:c16="http://schemas.microsoft.com/office/drawing/2014/chart" uri="{C3380CC4-5D6E-409C-BE32-E72D297353CC}">
              <c16:uniqueId val="{00000003-BAC6-4DF2-A135-7BFABD3E66B7}"/>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Sanitation!$J$299:$J$300</c:f>
              <c:numCache>
                <c:formatCode>0.0</c:formatCode>
                <c:ptCount val="2"/>
                <c:pt idx="0">
                  <c:v>1.4835062518106499</c:v>
                </c:pt>
                <c:pt idx="1">
                  <c:v>2.4789319688476228</c:v>
                </c:pt>
              </c:numCache>
            </c:numRef>
          </c:val>
          <c:extLst>
            <c:ext xmlns:c16="http://schemas.microsoft.com/office/drawing/2014/chart" uri="{C3380CC4-5D6E-409C-BE32-E72D297353CC}">
              <c16:uniqueId val="{00000000-4E43-47DD-8CA7-682EAAF98CF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Sanitation!$K$299:$K$300</c:f>
              <c:numCache>
                <c:formatCode>0.0</c:formatCode>
                <c:ptCount val="2"/>
                <c:pt idx="0">
                  <c:v>8.3205439981491498</c:v>
                </c:pt>
                <c:pt idx="1">
                  <c:v>13.903589883790923</c:v>
                </c:pt>
              </c:numCache>
            </c:numRef>
          </c:val>
          <c:extLst>
            <c:ext xmlns:c16="http://schemas.microsoft.com/office/drawing/2014/chart" uri="{C3380CC4-5D6E-409C-BE32-E72D297353CC}">
              <c16:uniqueId val="{00000001-4E43-47DD-8CA7-682EAAF98CF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Sanitation!$L$299:$L$300</c:f>
              <c:numCache>
                <c:formatCode>0.0</c:formatCode>
                <c:ptCount val="2"/>
                <c:pt idx="0">
                  <c:v>7.5867155720277424</c:v>
                </c:pt>
                <c:pt idx="1">
                  <c:v>13.300545488740454</c:v>
                </c:pt>
              </c:numCache>
            </c:numRef>
          </c:val>
          <c:extLst>
            <c:ext xmlns:c16="http://schemas.microsoft.com/office/drawing/2014/chart" uri="{C3380CC4-5D6E-409C-BE32-E72D297353CC}">
              <c16:uniqueId val="{00000002-4E43-47DD-8CA7-682EAAF98CF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Sanitation!$M$299:$M$300</c:f>
              <c:numCache>
                <c:formatCode>0.0</c:formatCode>
                <c:ptCount val="2"/>
                <c:pt idx="0">
                  <c:v>82.609234178012457</c:v>
                </c:pt>
                <c:pt idx="1">
                  <c:v>70.316932658620999</c:v>
                </c:pt>
              </c:numCache>
            </c:numRef>
          </c:val>
          <c:extLst>
            <c:ext xmlns:c16="http://schemas.microsoft.com/office/drawing/2014/chart" uri="{C3380CC4-5D6E-409C-BE32-E72D297353CC}">
              <c16:uniqueId val="{00000003-4E43-47DD-8CA7-682EAAF98CFE}"/>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Sanitation!$O$299:$O$300</c:f>
              <c:numCache>
                <c:formatCode>0.0</c:formatCode>
                <c:ptCount val="2"/>
                <c:pt idx="0">
                  <c:v>3.0943158719231456</c:v>
                </c:pt>
                <c:pt idx="1">
                  <c:v>2.6665177133693034</c:v>
                </c:pt>
              </c:numCache>
            </c:numRef>
          </c:val>
          <c:extLst>
            <c:ext xmlns:c16="http://schemas.microsoft.com/office/drawing/2014/chart" uri="{C3380CC4-5D6E-409C-BE32-E72D297353CC}">
              <c16:uniqueId val="{00000000-4DB1-498D-955F-864CE91FD3B9}"/>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Sanitation!$P$299:$P$300</c:f>
              <c:numCache>
                <c:formatCode>0.0</c:formatCode>
                <c:ptCount val="2"/>
                <c:pt idx="0">
                  <c:v>16.102410121893783</c:v>
                </c:pt>
                <c:pt idx="1">
                  <c:v>13.876205143620636</c:v>
                </c:pt>
              </c:numCache>
            </c:numRef>
          </c:val>
          <c:extLst>
            <c:ext xmlns:c16="http://schemas.microsoft.com/office/drawing/2014/chart" uri="{C3380CC4-5D6E-409C-BE32-E72D297353CC}">
              <c16:uniqueId val="{00000001-4DB1-498D-955F-864CE91FD3B9}"/>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Sanitation!$Q$299:$Q$300</c:f>
              <c:numCache>
                <c:formatCode>0.0</c:formatCode>
                <c:ptCount val="2"/>
                <c:pt idx="0">
                  <c:v>10.688906030643579</c:v>
                </c:pt>
                <c:pt idx="1">
                  <c:v>18.033867602002374</c:v>
                </c:pt>
              </c:numCache>
            </c:numRef>
          </c:val>
          <c:extLst>
            <c:ext xmlns:c16="http://schemas.microsoft.com/office/drawing/2014/chart" uri="{C3380CC4-5D6E-409C-BE32-E72D297353CC}">
              <c16:uniqueId val="{00000002-4DB1-498D-955F-864CE91FD3B9}"/>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Sanitation!$R$299:$R$300</c:f>
              <c:numCache>
                <c:formatCode>0.0</c:formatCode>
                <c:ptCount val="2"/>
                <c:pt idx="0">
                  <c:v>70.114367975539494</c:v>
                </c:pt>
                <c:pt idx="1">
                  <c:v>65.423409541007686</c:v>
                </c:pt>
              </c:numCache>
            </c:numRef>
          </c:val>
          <c:extLst>
            <c:ext xmlns:c16="http://schemas.microsoft.com/office/drawing/2014/chart" uri="{C3380CC4-5D6E-409C-BE32-E72D297353CC}">
              <c16:uniqueId val="{00000003-4DB1-498D-955F-864CE91FD3B9}"/>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Sanitation!$T$299:$T$300</c:f>
              <c:numCache>
                <c:formatCode>0.0</c:formatCode>
                <c:ptCount val="2"/>
                <c:pt idx="0">
                  <c:v>6.1498568322803626</c:v>
                </c:pt>
                <c:pt idx="1">
                  <c:v>6.0944337958739796</c:v>
                </c:pt>
              </c:numCache>
            </c:numRef>
          </c:val>
          <c:extLst>
            <c:ext xmlns:c16="http://schemas.microsoft.com/office/drawing/2014/chart" uri="{C3380CC4-5D6E-409C-BE32-E72D297353CC}">
              <c16:uniqueId val="{00000000-165E-4051-BBE9-7703F927B3C1}"/>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Sanitation!$U$299:$U$300</c:f>
              <c:numCache>
                <c:formatCode>0.0</c:formatCode>
                <c:ptCount val="2"/>
                <c:pt idx="0">
                  <c:v>17.539125953883421</c:v>
                </c:pt>
                <c:pt idx="1">
                  <c:v>17.381061848849978</c:v>
                </c:pt>
              </c:numCache>
            </c:numRef>
          </c:val>
          <c:extLst>
            <c:ext xmlns:c16="http://schemas.microsoft.com/office/drawing/2014/chart" uri="{C3380CC4-5D6E-409C-BE32-E72D297353CC}">
              <c16:uniqueId val="{00000001-165E-4051-BBE9-7703F927B3C1}"/>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Sanitation!$V$299:$V$300</c:f>
              <c:numCache>
                <c:formatCode>0.0</c:formatCode>
                <c:ptCount val="2"/>
                <c:pt idx="0">
                  <c:v>9.4578560808924124</c:v>
                </c:pt>
                <c:pt idx="1">
                  <c:v>22.442686734933119</c:v>
                </c:pt>
              </c:numCache>
            </c:numRef>
          </c:val>
          <c:extLst>
            <c:ext xmlns:c16="http://schemas.microsoft.com/office/drawing/2014/chart" uri="{C3380CC4-5D6E-409C-BE32-E72D297353CC}">
              <c16:uniqueId val="{00000002-165E-4051-BBE9-7703F927B3C1}"/>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Sanitation!$W$299:$W$300</c:f>
              <c:numCache>
                <c:formatCode>0.0</c:formatCode>
                <c:ptCount val="2"/>
                <c:pt idx="0">
                  <c:v>66.853161132943796</c:v>
                </c:pt>
                <c:pt idx="1">
                  <c:v>54.081817620342918</c:v>
                </c:pt>
              </c:numCache>
            </c:numRef>
          </c:val>
          <c:extLst>
            <c:ext xmlns:c16="http://schemas.microsoft.com/office/drawing/2014/chart" uri="{C3380CC4-5D6E-409C-BE32-E72D297353CC}">
              <c16:uniqueId val="{00000003-165E-4051-BBE9-7703F927B3C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Sanitation!$Y$299:$Y$300</c:f>
              <c:numCache>
                <c:formatCode>0.0</c:formatCode>
                <c:ptCount val="2"/>
                <c:pt idx="0">
                  <c:v>14.632973530531645</c:v>
                </c:pt>
                <c:pt idx="1">
                  <c:v>13.453116955650012</c:v>
                </c:pt>
              </c:numCache>
            </c:numRef>
          </c:val>
          <c:extLst>
            <c:ext xmlns:c16="http://schemas.microsoft.com/office/drawing/2014/chart" uri="{C3380CC4-5D6E-409C-BE32-E72D297353CC}">
              <c16:uniqueId val="{00000000-C952-4E7E-8635-C2B3150A6558}"/>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Sanitation!$Z$299:$Z$300</c:f>
              <c:numCache>
                <c:formatCode>0.0</c:formatCode>
                <c:ptCount val="2"/>
                <c:pt idx="0">
                  <c:v>25.059633429689626</c:v>
                </c:pt>
                <c:pt idx="1">
                  <c:v>23.039075324773226</c:v>
                </c:pt>
              </c:numCache>
            </c:numRef>
          </c:val>
          <c:extLst>
            <c:ext xmlns:c16="http://schemas.microsoft.com/office/drawing/2014/chart" uri="{C3380CC4-5D6E-409C-BE32-E72D297353CC}">
              <c16:uniqueId val="{00000001-C952-4E7E-8635-C2B3150A6558}"/>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Sanitation!$AA$299:$AA$300</c:f>
              <c:numCache>
                <c:formatCode>0.0</c:formatCode>
                <c:ptCount val="2"/>
                <c:pt idx="0">
                  <c:v>18.627617747464257</c:v>
                </c:pt>
                <c:pt idx="1">
                  <c:v>22.177020752252332</c:v>
                </c:pt>
              </c:numCache>
            </c:numRef>
          </c:val>
          <c:extLst>
            <c:ext xmlns:c16="http://schemas.microsoft.com/office/drawing/2014/chart" uri="{C3380CC4-5D6E-409C-BE32-E72D297353CC}">
              <c16:uniqueId val="{00000002-C952-4E7E-8635-C2B3150A6558}"/>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Sanitation!$AB$299:$AB$300</c:f>
              <c:numCache>
                <c:formatCode>0.0</c:formatCode>
                <c:ptCount val="2"/>
                <c:pt idx="0">
                  <c:v>41.679775292314467</c:v>
                </c:pt>
                <c:pt idx="1">
                  <c:v>41.330786967324428</c:v>
                </c:pt>
              </c:numCache>
            </c:numRef>
          </c:val>
          <c:extLst>
            <c:ext xmlns:c16="http://schemas.microsoft.com/office/drawing/2014/chart" uri="{C3380CC4-5D6E-409C-BE32-E72D297353CC}">
              <c16:uniqueId val="{00000003-C952-4E7E-8635-C2B3150A6558}"/>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Sanitation!$E$299:$E$300</c:f>
              <c:numCache>
                <c:formatCode>0.0</c:formatCode>
                <c:ptCount val="2"/>
                <c:pt idx="0">
                  <c:v>1.4443253214750573</c:v>
                </c:pt>
                <c:pt idx="1">
                  <c:v>1.5105019354900759</c:v>
                </c:pt>
              </c:numCache>
            </c:numRef>
          </c:val>
          <c:extLst>
            <c:ext xmlns:c16="http://schemas.microsoft.com/office/drawing/2014/chart" uri="{C3380CC4-5D6E-409C-BE32-E72D297353CC}">
              <c16:uniqueId val="{00000000-7882-403A-BD69-1884055A7EC3}"/>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Sanitation!$F$299:$F$300</c:f>
              <c:numCache>
                <c:formatCode>0.0</c:formatCode>
                <c:ptCount val="2"/>
                <c:pt idx="0">
                  <c:v>10.397831799661324</c:v>
                </c:pt>
                <c:pt idx="1">
                  <c:v>10.874243374926472</c:v>
                </c:pt>
              </c:numCache>
            </c:numRef>
          </c:val>
          <c:extLst>
            <c:ext xmlns:c16="http://schemas.microsoft.com/office/drawing/2014/chart" uri="{C3380CC4-5D6E-409C-BE32-E72D297353CC}">
              <c16:uniqueId val="{00000001-7882-403A-BD69-1884055A7EC3}"/>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Sanitation!$G$299:$G$300</c:f>
              <c:numCache>
                <c:formatCode>0.0</c:formatCode>
                <c:ptCount val="2"/>
                <c:pt idx="0">
                  <c:v>4.884215122719695</c:v>
                </c:pt>
                <c:pt idx="1">
                  <c:v>17.755799681829529</c:v>
                </c:pt>
              </c:numCache>
            </c:numRef>
          </c:val>
          <c:extLst>
            <c:ext xmlns:c16="http://schemas.microsoft.com/office/drawing/2014/chart" uri="{C3380CC4-5D6E-409C-BE32-E72D297353CC}">
              <c16:uniqueId val="{00000002-7882-403A-BD69-1884055A7EC3}"/>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Sanitation!$H$299:$H$300</c:f>
              <c:numCache>
                <c:formatCode>0.0</c:formatCode>
                <c:ptCount val="2"/>
                <c:pt idx="0">
                  <c:v>83.273627756143924</c:v>
                </c:pt>
                <c:pt idx="1">
                  <c:v>69.859455007753922</c:v>
                </c:pt>
              </c:numCache>
            </c:numRef>
          </c:val>
          <c:extLst>
            <c:ext xmlns:c16="http://schemas.microsoft.com/office/drawing/2014/chart" uri="{C3380CC4-5D6E-409C-BE32-E72D297353CC}">
              <c16:uniqueId val="{00000003-7882-403A-BD69-1884055A7EC3}"/>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Sanitation!$J$299:$J$300</c:f>
              <c:numCache>
                <c:formatCode>0.0</c:formatCode>
                <c:ptCount val="2"/>
                <c:pt idx="0">
                  <c:v>1.4835062518106499</c:v>
                </c:pt>
                <c:pt idx="1">
                  <c:v>2.4789319688476228</c:v>
                </c:pt>
              </c:numCache>
            </c:numRef>
          </c:val>
          <c:extLst>
            <c:ext xmlns:c16="http://schemas.microsoft.com/office/drawing/2014/chart" uri="{C3380CC4-5D6E-409C-BE32-E72D297353CC}">
              <c16:uniqueId val="{00000000-3FDA-4573-A52F-8E613A491BA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Sanitation!$K$299:$K$300</c:f>
              <c:numCache>
                <c:formatCode>0.0</c:formatCode>
                <c:ptCount val="2"/>
                <c:pt idx="0">
                  <c:v>8.3205439981491498</c:v>
                </c:pt>
                <c:pt idx="1">
                  <c:v>13.903589883790923</c:v>
                </c:pt>
              </c:numCache>
            </c:numRef>
          </c:val>
          <c:extLst>
            <c:ext xmlns:c16="http://schemas.microsoft.com/office/drawing/2014/chart" uri="{C3380CC4-5D6E-409C-BE32-E72D297353CC}">
              <c16:uniqueId val="{00000001-3FDA-4573-A52F-8E613A491BA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Sanitation!$L$299:$L$300</c:f>
              <c:numCache>
                <c:formatCode>0.0</c:formatCode>
                <c:ptCount val="2"/>
                <c:pt idx="0">
                  <c:v>7.5867155720277424</c:v>
                </c:pt>
                <c:pt idx="1">
                  <c:v>13.300545488740454</c:v>
                </c:pt>
              </c:numCache>
            </c:numRef>
          </c:val>
          <c:extLst>
            <c:ext xmlns:c16="http://schemas.microsoft.com/office/drawing/2014/chart" uri="{C3380CC4-5D6E-409C-BE32-E72D297353CC}">
              <c16:uniqueId val="{00000002-3FDA-4573-A52F-8E613A491BA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Sanitation!$M$299:$M$300</c:f>
              <c:numCache>
                <c:formatCode>0.0</c:formatCode>
                <c:ptCount val="2"/>
                <c:pt idx="0">
                  <c:v>82.609234178012457</c:v>
                </c:pt>
                <c:pt idx="1">
                  <c:v>70.316932658620999</c:v>
                </c:pt>
              </c:numCache>
            </c:numRef>
          </c:val>
          <c:extLst>
            <c:ext xmlns:c16="http://schemas.microsoft.com/office/drawing/2014/chart" uri="{C3380CC4-5D6E-409C-BE32-E72D297353CC}">
              <c16:uniqueId val="{00000003-3FDA-4573-A52F-8E613A491BAE}"/>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Sanitation!$O$299:$O$300</c:f>
              <c:numCache>
                <c:formatCode>0.0</c:formatCode>
                <c:ptCount val="2"/>
                <c:pt idx="0">
                  <c:v>3.0943158719231456</c:v>
                </c:pt>
                <c:pt idx="1">
                  <c:v>2.6665177133693034</c:v>
                </c:pt>
              </c:numCache>
            </c:numRef>
          </c:val>
          <c:extLst>
            <c:ext xmlns:c16="http://schemas.microsoft.com/office/drawing/2014/chart" uri="{C3380CC4-5D6E-409C-BE32-E72D297353CC}">
              <c16:uniqueId val="{00000000-A8C3-4200-B95A-A83E72D5FCD1}"/>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Sanitation!$P$299:$P$300</c:f>
              <c:numCache>
                <c:formatCode>0.0</c:formatCode>
                <c:ptCount val="2"/>
                <c:pt idx="0">
                  <c:v>16.102410121893783</c:v>
                </c:pt>
                <c:pt idx="1">
                  <c:v>13.876205143620636</c:v>
                </c:pt>
              </c:numCache>
            </c:numRef>
          </c:val>
          <c:extLst>
            <c:ext xmlns:c16="http://schemas.microsoft.com/office/drawing/2014/chart" uri="{C3380CC4-5D6E-409C-BE32-E72D297353CC}">
              <c16:uniqueId val="{00000001-A8C3-4200-B95A-A83E72D5FCD1}"/>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Sanitation!$Q$299:$Q$300</c:f>
              <c:numCache>
                <c:formatCode>0.0</c:formatCode>
                <c:ptCount val="2"/>
                <c:pt idx="0">
                  <c:v>10.688906030643579</c:v>
                </c:pt>
                <c:pt idx="1">
                  <c:v>18.033867602002374</c:v>
                </c:pt>
              </c:numCache>
            </c:numRef>
          </c:val>
          <c:extLst>
            <c:ext xmlns:c16="http://schemas.microsoft.com/office/drawing/2014/chart" uri="{C3380CC4-5D6E-409C-BE32-E72D297353CC}">
              <c16:uniqueId val="{00000002-A8C3-4200-B95A-A83E72D5FCD1}"/>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Sanitation!$R$299:$R$300</c:f>
              <c:numCache>
                <c:formatCode>0.0</c:formatCode>
                <c:ptCount val="2"/>
                <c:pt idx="0">
                  <c:v>70.114367975539494</c:v>
                </c:pt>
                <c:pt idx="1">
                  <c:v>65.423409541007686</c:v>
                </c:pt>
              </c:numCache>
            </c:numRef>
          </c:val>
          <c:extLst>
            <c:ext xmlns:c16="http://schemas.microsoft.com/office/drawing/2014/chart" uri="{C3380CC4-5D6E-409C-BE32-E72D297353CC}">
              <c16:uniqueId val="{00000003-A8C3-4200-B95A-A83E72D5FCD1}"/>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Sanitation!$T$299:$T$300</c:f>
              <c:numCache>
                <c:formatCode>0.0</c:formatCode>
                <c:ptCount val="2"/>
                <c:pt idx="0">
                  <c:v>6.1498568322803626</c:v>
                </c:pt>
                <c:pt idx="1">
                  <c:v>6.0944337958739796</c:v>
                </c:pt>
              </c:numCache>
            </c:numRef>
          </c:val>
          <c:extLst>
            <c:ext xmlns:c16="http://schemas.microsoft.com/office/drawing/2014/chart" uri="{C3380CC4-5D6E-409C-BE32-E72D297353CC}">
              <c16:uniqueId val="{00000000-2606-4995-8501-B12319F243F5}"/>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Sanitation!$U$299:$U$300</c:f>
              <c:numCache>
                <c:formatCode>0.0</c:formatCode>
                <c:ptCount val="2"/>
                <c:pt idx="0">
                  <c:v>17.539125953883421</c:v>
                </c:pt>
                <c:pt idx="1">
                  <c:v>17.381061848849978</c:v>
                </c:pt>
              </c:numCache>
            </c:numRef>
          </c:val>
          <c:extLst>
            <c:ext xmlns:c16="http://schemas.microsoft.com/office/drawing/2014/chart" uri="{C3380CC4-5D6E-409C-BE32-E72D297353CC}">
              <c16:uniqueId val="{00000001-2606-4995-8501-B12319F243F5}"/>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Sanitation!$V$299:$V$300</c:f>
              <c:numCache>
                <c:formatCode>0.0</c:formatCode>
                <c:ptCount val="2"/>
                <c:pt idx="0">
                  <c:v>9.4578560808924124</c:v>
                </c:pt>
                <c:pt idx="1">
                  <c:v>22.442686734933119</c:v>
                </c:pt>
              </c:numCache>
            </c:numRef>
          </c:val>
          <c:extLst>
            <c:ext xmlns:c16="http://schemas.microsoft.com/office/drawing/2014/chart" uri="{C3380CC4-5D6E-409C-BE32-E72D297353CC}">
              <c16:uniqueId val="{00000002-2606-4995-8501-B12319F243F5}"/>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Sanitation!$W$299:$W$300</c:f>
              <c:numCache>
                <c:formatCode>0.0</c:formatCode>
                <c:ptCount val="2"/>
                <c:pt idx="0">
                  <c:v>66.853161132943796</c:v>
                </c:pt>
                <c:pt idx="1">
                  <c:v>54.081817620342918</c:v>
                </c:pt>
              </c:numCache>
            </c:numRef>
          </c:val>
          <c:extLst>
            <c:ext xmlns:c16="http://schemas.microsoft.com/office/drawing/2014/chart" uri="{C3380CC4-5D6E-409C-BE32-E72D297353CC}">
              <c16:uniqueId val="{00000003-2606-4995-8501-B12319F243F5}"/>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Sanitation!$Y$299:$Y$300</c:f>
              <c:numCache>
                <c:formatCode>0.0</c:formatCode>
                <c:ptCount val="2"/>
                <c:pt idx="0">
                  <c:v>14.632973530531645</c:v>
                </c:pt>
                <c:pt idx="1">
                  <c:v>13.453116955650012</c:v>
                </c:pt>
              </c:numCache>
            </c:numRef>
          </c:val>
          <c:extLst>
            <c:ext xmlns:c16="http://schemas.microsoft.com/office/drawing/2014/chart" uri="{C3380CC4-5D6E-409C-BE32-E72D297353CC}">
              <c16:uniqueId val="{00000000-4CE6-411A-BFD4-546A25003996}"/>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Sanitation!$Z$299:$Z$300</c:f>
              <c:numCache>
                <c:formatCode>0.0</c:formatCode>
                <c:ptCount val="2"/>
                <c:pt idx="0">
                  <c:v>25.059633429689626</c:v>
                </c:pt>
                <c:pt idx="1">
                  <c:v>23.039075324773226</c:v>
                </c:pt>
              </c:numCache>
            </c:numRef>
          </c:val>
          <c:extLst>
            <c:ext xmlns:c16="http://schemas.microsoft.com/office/drawing/2014/chart" uri="{C3380CC4-5D6E-409C-BE32-E72D297353CC}">
              <c16:uniqueId val="{00000001-4CE6-411A-BFD4-546A25003996}"/>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Sanitation!$AA$299:$AA$300</c:f>
              <c:numCache>
                <c:formatCode>0.0</c:formatCode>
                <c:ptCount val="2"/>
                <c:pt idx="0">
                  <c:v>18.627617747464257</c:v>
                </c:pt>
                <c:pt idx="1">
                  <c:v>22.177020752252332</c:v>
                </c:pt>
              </c:numCache>
            </c:numRef>
          </c:val>
          <c:extLst>
            <c:ext xmlns:c16="http://schemas.microsoft.com/office/drawing/2014/chart" uri="{C3380CC4-5D6E-409C-BE32-E72D297353CC}">
              <c16:uniqueId val="{00000002-4CE6-411A-BFD4-546A25003996}"/>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Sanitation!$AB$299:$AB$300</c:f>
              <c:numCache>
                <c:formatCode>0.0</c:formatCode>
                <c:ptCount val="2"/>
                <c:pt idx="0">
                  <c:v>41.679775292314467</c:v>
                </c:pt>
                <c:pt idx="1">
                  <c:v>41.330786967324428</c:v>
                </c:pt>
              </c:numCache>
            </c:numRef>
          </c:val>
          <c:extLst>
            <c:ext xmlns:c16="http://schemas.microsoft.com/office/drawing/2014/chart" uri="{C3380CC4-5D6E-409C-BE32-E72D297353CC}">
              <c16:uniqueId val="{00000003-4CE6-411A-BFD4-546A25003996}"/>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Sanitation!$F$32</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Sanitation!$E$99:$E$100</c:f>
              <c:numCache>
                <c:formatCode>0.0</c:formatCode>
                <c:ptCount val="2"/>
                <c:pt idx="0">
                  <c:v>1.4950524419755806</c:v>
                </c:pt>
                <c:pt idx="1">
                  <c:v>1.9421556619748614</c:v>
                </c:pt>
              </c:numCache>
            </c:numRef>
          </c:val>
          <c:extLst>
            <c:ext xmlns:c16="http://schemas.microsoft.com/office/drawing/2014/chart" uri="{C3380CC4-5D6E-409C-BE32-E72D297353CC}">
              <c16:uniqueId val="{00000000-D92A-4FC9-9E16-14A9F19D69A2}"/>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Sanitation!$F$99:$F$100</c:f>
              <c:numCache>
                <c:formatCode>0.0</c:formatCode>
                <c:ptCount val="2"/>
                <c:pt idx="0">
                  <c:v>9.4259009563113025</c:v>
                </c:pt>
                <c:pt idx="1">
                  <c:v>12.244765733651281</c:v>
                </c:pt>
              </c:numCache>
            </c:numRef>
          </c:val>
          <c:extLst>
            <c:ext xmlns:c16="http://schemas.microsoft.com/office/drawing/2014/chart" uri="{C3380CC4-5D6E-409C-BE32-E72D297353CC}">
              <c16:uniqueId val="{00000001-D92A-4FC9-9E16-14A9F19D69A2}"/>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Sanitation!$G$99:$G$100</c:f>
              <c:numCache>
                <c:formatCode>0.0</c:formatCode>
                <c:ptCount val="2"/>
                <c:pt idx="0">
                  <c:v>6.5909727085263512</c:v>
                </c:pt>
                <c:pt idx="1">
                  <c:v>17.320111534009527</c:v>
                </c:pt>
              </c:numCache>
            </c:numRef>
          </c:val>
          <c:extLst>
            <c:ext xmlns:c16="http://schemas.microsoft.com/office/drawing/2014/chart" uri="{C3380CC4-5D6E-409C-BE32-E72D297353CC}">
              <c16:uniqueId val="{00000002-D92A-4FC9-9E16-14A9F19D69A2}"/>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Sanitation!$H$99:$H$100</c:f>
              <c:numCache>
                <c:formatCode>0.0</c:formatCode>
                <c:ptCount val="2"/>
                <c:pt idx="0">
                  <c:v>82.488073893186765</c:v>
                </c:pt>
                <c:pt idx="1">
                  <c:v>68.49296707036433</c:v>
                </c:pt>
              </c:numCache>
            </c:numRef>
          </c:val>
          <c:extLst>
            <c:ext xmlns:c16="http://schemas.microsoft.com/office/drawing/2014/chart" uri="{C3380CC4-5D6E-409C-BE32-E72D297353CC}">
              <c16:uniqueId val="{00000003-D92A-4FC9-9E16-14A9F19D69A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Sanitation!$J$99:$J$100</c:f>
              <c:numCache>
                <c:formatCode>0.0</c:formatCode>
                <c:ptCount val="2"/>
                <c:pt idx="0">
                  <c:v>3.4568082669601243</c:v>
                </c:pt>
                <c:pt idx="1">
                  <c:v>4.9396189386763076</c:v>
                </c:pt>
              </c:numCache>
            </c:numRef>
          </c:val>
          <c:extLst>
            <c:ext xmlns:c16="http://schemas.microsoft.com/office/drawing/2014/chart" uri="{C3380CC4-5D6E-409C-BE32-E72D297353CC}">
              <c16:uniqueId val="{00000000-EE34-485D-84B2-C3D37072C19C}"/>
            </c:ext>
          </c:extLst>
        </c:ser>
        <c:ser>
          <c:idx val="1"/>
          <c:order val="1"/>
          <c:tx>
            <c:strRef>
              <c:f>Sanitation!$G$32</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Sanitation!$K$99:$K$100</c:f>
              <c:numCache>
                <c:formatCode>0.0</c:formatCode>
                <c:ptCount val="2"/>
                <c:pt idx="0">
                  <c:v>12.833363157794125</c:v>
                </c:pt>
                <c:pt idx="1">
                  <c:v>18.338281676494816</c:v>
                </c:pt>
              </c:numCache>
            </c:numRef>
          </c:val>
          <c:extLst>
            <c:ext xmlns:c16="http://schemas.microsoft.com/office/drawing/2014/chart" uri="{C3380CC4-5D6E-409C-BE32-E72D297353CC}">
              <c16:uniqueId val="{00000001-EE34-485D-84B2-C3D37072C19C}"/>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Sanitation!$L$99:$L$100</c:f>
              <c:numCache>
                <c:formatCode>0.0</c:formatCode>
                <c:ptCount val="2"/>
                <c:pt idx="0">
                  <c:v>11.82554625210048</c:v>
                </c:pt>
                <c:pt idx="1">
                  <c:v>20.267331381068061</c:v>
                </c:pt>
              </c:numCache>
            </c:numRef>
          </c:val>
          <c:extLst>
            <c:ext xmlns:c16="http://schemas.microsoft.com/office/drawing/2014/chart" uri="{C3380CC4-5D6E-409C-BE32-E72D297353CC}">
              <c16:uniqueId val="{00000002-EE34-485D-84B2-C3D37072C19C}"/>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Sanitation!$M$99:$M$100</c:f>
              <c:numCache>
                <c:formatCode>0.0</c:formatCode>
                <c:ptCount val="2"/>
                <c:pt idx="0">
                  <c:v>71.884282323145271</c:v>
                </c:pt>
                <c:pt idx="1">
                  <c:v>56.454768003760819</c:v>
                </c:pt>
              </c:numCache>
            </c:numRef>
          </c:val>
          <c:extLst>
            <c:ext xmlns:c16="http://schemas.microsoft.com/office/drawing/2014/chart" uri="{C3380CC4-5D6E-409C-BE32-E72D297353CC}">
              <c16:uniqueId val="{00000003-EE34-485D-84B2-C3D37072C19C}"/>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Sanitation!$O$99:$O$100</c:f>
              <c:numCache>
                <c:formatCode>0.0</c:formatCode>
                <c:ptCount val="2"/>
                <c:pt idx="0">
                  <c:v>5.6684684780227483</c:v>
                </c:pt>
                <c:pt idx="1">
                  <c:v>10.055795656752387</c:v>
                </c:pt>
              </c:numCache>
            </c:numRef>
          </c:val>
          <c:extLst>
            <c:ext xmlns:c16="http://schemas.microsoft.com/office/drawing/2014/chart" uri="{C3380CC4-5D6E-409C-BE32-E72D297353CC}">
              <c16:uniqueId val="{00000000-9966-4217-87AE-40BFD9E4BDFB}"/>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Sanitation!$P$99:$P$100</c:f>
              <c:numCache>
                <c:formatCode>0.0</c:formatCode>
                <c:ptCount val="2"/>
                <c:pt idx="0">
                  <c:v>20.518946644233221</c:v>
                </c:pt>
                <c:pt idx="1">
                  <c:v>36.400367285483618</c:v>
                </c:pt>
              </c:numCache>
            </c:numRef>
          </c:val>
          <c:extLst>
            <c:ext xmlns:c16="http://schemas.microsoft.com/office/drawing/2014/chart" uri="{C3380CC4-5D6E-409C-BE32-E72D297353CC}">
              <c16:uniqueId val="{00000001-9966-4217-87AE-40BFD9E4BDFB}"/>
            </c:ext>
          </c:extLst>
        </c:ser>
        <c:ser>
          <c:idx val="2"/>
          <c:order val="2"/>
          <c:tx>
            <c:strRef>
              <c:f>Sanitation!$H$32</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Sanitation!$Q$99:$Q$100</c:f>
              <c:numCache>
                <c:formatCode>0.0</c:formatCode>
                <c:ptCount val="2"/>
                <c:pt idx="0">
                  <c:v>15.573841457173785</c:v>
                </c:pt>
                <c:pt idx="1">
                  <c:v>24.63555365323873</c:v>
                </c:pt>
              </c:numCache>
            </c:numRef>
          </c:val>
          <c:extLst>
            <c:ext xmlns:c16="http://schemas.microsoft.com/office/drawing/2014/chart" uri="{C3380CC4-5D6E-409C-BE32-E72D297353CC}">
              <c16:uniqueId val="{00000002-9966-4217-87AE-40BFD9E4BDFB}"/>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Sanitation!$R$99:$R$100</c:f>
              <c:numCache>
                <c:formatCode>0.0</c:formatCode>
                <c:ptCount val="2"/>
                <c:pt idx="0">
                  <c:v>58.238743420570245</c:v>
                </c:pt>
                <c:pt idx="1">
                  <c:v>28.908283404525264</c:v>
                </c:pt>
              </c:numCache>
            </c:numRef>
          </c:val>
          <c:extLst>
            <c:ext xmlns:c16="http://schemas.microsoft.com/office/drawing/2014/chart" uri="{C3380CC4-5D6E-409C-BE32-E72D297353CC}">
              <c16:uniqueId val="{00000003-9966-4217-87AE-40BFD9E4BDFB}"/>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Sanitation!$T$99:$T$100</c:f>
              <c:numCache>
                <c:formatCode>0.0</c:formatCode>
                <c:ptCount val="2"/>
                <c:pt idx="0">
                  <c:v>10.839699799372733</c:v>
                </c:pt>
                <c:pt idx="1">
                  <c:v>22.279093503160471</c:v>
                </c:pt>
              </c:numCache>
            </c:numRef>
          </c:val>
          <c:extLst>
            <c:ext xmlns:c16="http://schemas.microsoft.com/office/drawing/2014/chart" uri="{C3380CC4-5D6E-409C-BE32-E72D297353CC}">
              <c16:uniqueId val="{00000000-CC50-45A9-B2FB-5EB47B62F7C0}"/>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Sanitation!$U$99:$U$100</c:f>
              <c:numCache>
                <c:formatCode>0.0</c:formatCode>
                <c:ptCount val="2"/>
                <c:pt idx="0">
                  <c:v>26.015268989830933</c:v>
                </c:pt>
                <c:pt idx="1">
                  <c:v>53.469802767771689</c:v>
                </c:pt>
              </c:numCache>
            </c:numRef>
          </c:val>
          <c:extLst>
            <c:ext xmlns:c16="http://schemas.microsoft.com/office/drawing/2014/chart" uri="{C3380CC4-5D6E-409C-BE32-E72D297353CC}">
              <c16:uniqueId val="{00000001-CC50-45A9-B2FB-5EB47B62F7C0}"/>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Sanitation!$V$99:$V$100</c:f>
              <c:numCache>
                <c:formatCode>0.0</c:formatCode>
                <c:ptCount val="2"/>
                <c:pt idx="0">
                  <c:v>27.247814870909224</c:v>
                </c:pt>
                <c:pt idx="1">
                  <c:v>17.422416165655704</c:v>
                </c:pt>
              </c:numCache>
            </c:numRef>
          </c:val>
          <c:extLst>
            <c:ext xmlns:c16="http://schemas.microsoft.com/office/drawing/2014/chart" uri="{C3380CC4-5D6E-409C-BE32-E72D297353CC}">
              <c16:uniqueId val="{00000002-CC50-45A9-B2FB-5EB47B62F7C0}"/>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Sanitation!$W$99:$W$100</c:f>
              <c:numCache>
                <c:formatCode>0.0</c:formatCode>
                <c:ptCount val="2"/>
                <c:pt idx="0">
                  <c:v>35.897216339887109</c:v>
                </c:pt>
                <c:pt idx="1">
                  <c:v>6.8286875634121316</c:v>
                </c:pt>
              </c:numCache>
            </c:numRef>
          </c:val>
          <c:extLst>
            <c:ext xmlns:c16="http://schemas.microsoft.com/office/drawing/2014/chart" uri="{C3380CC4-5D6E-409C-BE32-E72D297353CC}">
              <c16:uniqueId val="{00000003-CC50-45A9-B2FB-5EB47B62F7C0}"/>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Sanitation!$Y$99:$Y$100</c:f>
              <c:numCache>
                <c:formatCode>0.0</c:formatCode>
                <c:ptCount val="2"/>
                <c:pt idx="0">
                  <c:v>41.235570759352065</c:v>
                </c:pt>
                <c:pt idx="1">
                  <c:v>58.802484723843392</c:v>
                </c:pt>
              </c:numCache>
            </c:numRef>
          </c:val>
          <c:extLst>
            <c:ext xmlns:c16="http://schemas.microsoft.com/office/drawing/2014/chart" uri="{C3380CC4-5D6E-409C-BE32-E72D297353CC}">
              <c16:uniqueId val="{00000000-8067-4503-A409-BE784B992D28}"/>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Sanitation!$Z$99:$Z$100</c:f>
              <c:numCache>
                <c:formatCode>0.0</c:formatCode>
                <c:ptCount val="2"/>
                <c:pt idx="0">
                  <c:v>22.228049617399737</c:v>
                </c:pt>
                <c:pt idx="1">
                  <c:v>31.697501065182749</c:v>
                </c:pt>
              </c:numCache>
            </c:numRef>
          </c:val>
          <c:extLst>
            <c:ext xmlns:c16="http://schemas.microsoft.com/office/drawing/2014/chart" uri="{C3380CC4-5D6E-409C-BE32-E72D297353CC}">
              <c16:uniqueId val="{00000001-8067-4503-A409-BE784B992D28}"/>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Sanitation!$AA$99:$AA$100</c:f>
              <c:numCache>
                <c:formatCode>0.0</c:formatCode>
                <c:ptCount val="2"/>
                <c:pt idx="0">
                  <c:v>23.343124640161477</c:v>
                </c:pt>
                <c:pt idx="1">
                  <c:v>6.9049746644000152</c:v>
                </c:pt>
              </c:numCache>
            </c:numRef>
          </c:val>
          <c:extLst>
            <c:ext xmlns:c16="http://schemas.microsoft.com/office/drawing/2014/chart" uri="{C3380CC4-5D6E-409C-BE32-E72D297353CC}">
              <c16:uniqueId val="{00000002-8067-4503-A409-BE784B992D28}"/>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Sanitation!$AB$99:$AB$100</c:f>
              <c:numCache>
                <c:formatCode>0.0</c:formatCode>
                <c:ptCount val="2"/>
                <c:pt idx="0">
                  <c:v>13.193254983086717</c:v>
                </c:pt>
                <c:pt idx="1">
                  <c:v>2.5950395465738438</c:v>
                </c:pt>
              </c:numCache>
            </c:numRef>
          </c:val>
          <c:extLst>
            <c:ext xmlns:c16="http://schemas.microsoft.com/office/drawing/2014/chart" uri="{C3380CC4-5D6E-409C-BE32-E72D297353CC}">
              <c16:uniqueId val="{00000003-8067-4503-A409-BE784B992D28}"/>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Sanitation!$E$199:$E$200</c:f>
              <c:numCache>
                <c:formatCode>0.0</c:formatCode>
                <c:ptCount val="2"/>
                <c:pt idx="0">
                  <c:v>5.3598153393460812</c:v>
                </c:pt>
                <c:pt idx="1">
                  <c:v>6.0173815485160436</c:v>
                </c:pt>
              </c:numCache>
            </c:numRef>
          </c:val>
          <c:extLst>
            <c:ext xmlns:c16="http://schemas.microsoft.com/office/drawing/2014/chart" uri="{C3380CC4-5D6E-409C-BE32-E72D297353CC}">
              <c16:uniqueId val="{00000000-92B5-402C-B7B9-FE2F4E97AD46}"/>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Sanitation!$F$199:$F$200</c:f>
              <c:numCache>
                <c:formatCode>0.0</c:formatCode>
                <c:ptCount val="2"/>
                <c:pt idx="0">
                  <c:v>20.858682281103885</c:v>
                </c:pt>
                <c:pt idx="1">
                  <c:v>23.417719070147356</c:v>
                </c:pt>
              </c:numCache>
            </c:numRef>
          </c:val>
          <c:extLst>
            <c:ext xmlns:c16="http://schemas.microsoft.com/office/drawing/2014/chart" uri="{C3380CC4-5D6E-409C-BE32-E72D297353CC}">
              <c16:uniqueId val="{00000001-92B5-402C-B7B9-FE2F4E97AD46}"/>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Sanitation!$G$199:$G$200</c:f>
              <c:numCache>
                <c:formatCode>0.0</c:formatCode>
                <c:ptCount val="2"/>
                <c:pt idx="0">
                  <c:v>28.071367974834516</c:v>
                </c:pt>
                <c:pt idx="1">
                  <c:v>21.612837065779615</c:v>
                </c:pt>
              </c:numCache>
            </c:numRef>
          </c:val>
          <c:extLst>
            <c:ext xmlns:c16="http://schemas.microsoft.com/office/drawing/2014/chart" uri="{C3380CC4-5D6E-409C-BE32-E72D297353CC}">
              <c16:uniqueId val="{00000002-92B5-402C-B7B9-FE2F4E97AD46}"/>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Sanitation!$H$199:$H$200</c:f>
              <c:numCache>
                <c:formatCode>0.0</c:formatCode>
                <c:ptCount val="2"/>
                <c:pt idx="0">
                  <c:v>45.710134404715518</c:v>
                </c:pt>
                <c:pt idx="1">
                  <c:v>48.952062315556987</c:v>
                </c:pt>
              </c:numCache>
            </c:numRef>
          </c:val>
          <c:extLst>
            <c:ext xmlns:c16="http://schemas.microsoft.com/office/drawing/2014/chart" uri="{C3380CC4-5D6E-409C-BE32-E72D297353CC}">
              <c16:uniqueId val="{00000003-92B5-402C-B7B9-FE2F4E97AD46}"/>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Sanitation!$J$199:$J$200</c:f>
              <c:numCache>
                <c:formatCode>0.0</c:formatCode>
                <c:ptCount val="2"/>
                <c:pt idx="0">
                  <c:v>8.335665213675858</c:v>
                </c:pt>
                <c:pt idx="1">
                  <c:v>13.994366424704845</c:v>
                </c:pt>
              </c:numCache>
            </c:numRef>
          </c:val>
          <c:extLst>
            <c:ext xmlns:c16="http://schemas.microsoft.com/office/drawing/2014/chart" uri="{C3380CC4-5D6E-409C-BE32-E72D297353CC}">
              <c16:uniqueId val="{00000000-3FBF-4956-8038-DB622F7C4298}"/>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Sanitation!$K$199:$K$200</c:f>
              <c:numCache>
                <c:formatCode>0.0</c:formatCode>
                <c:ptCount val="2"/>
                <c:pt idx="0">
                  <c:v>28.939235617514878</c:v>
                </c:pt>
                <c:pt idx="1">
                  <c:v>48.584756813161654</c:v>
                </c:pt>
              </c:numCache>
            </c:numRef>
          </c:val>
          <c:extLst>
            <c:ext xmlns:c16="http://schemas.microsoft.com/office/drawing/2014/chart" uri="{C3380CC4-5D6E-409C-BE32-E72D297353CC}">
              <c16:uniqueId val="{00000001-3FBF-4956-8038-DB622F7C4298}"/>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Sanitation!$L$199:$L$200</c:f>
              <c:numCache>
                <c:formatCode>0.0</c:formatCode>
                <c:ptCount val="2"/>
                <c:pt idx="0">
                  <c:v>26.933544751449972</c:v>
                </c:pt>
                <c:pt idx="1">
                  <c:v>20.336963462544645</c:v>
                </c:pt>
              </c:numCache>
            </c:numRef>
          </c:val>
          <c:extLst>
            <c:ext xmlns:c16="http://schemas.microsoft.com/office/drawing/2014/chart" uri="{C3380CC4-5D6E-409C-BE32-E72D297353CC}">
              <c16:uniqueId val="{00000002-3FBF-4956-8038-DB622F7C4298}"/>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Sanitation!$M$199:$M$200</c:f>
              <c:numCache>
                <c:formatCode>0.0</c:formatCode>
                <c:ptCount val="2"/>
                <c:pt idx="0">
                  <c:v>35.791554417359293</c:v>
                </c:pt>
                <c:pt idx="1">
                  <c:v>17.083913299588858</c:v>
                </c:pt>
              </c:numCache>
            </c:numRef>
          </c:val>
          <c:extLst>
            <c:ext xmlns:c16="http://schemas.microsoft.com/office/drawing/2014/chart" uri="{C3380CC4-5D6E-409C-BE32-E72D297353CC}">
              <c16:uniqueId val="{00000003-3FBF-4956-8038-DB622F7C4298}"/>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Sanitation!$O$199:$O$200</c:f>
              <c:numCache>
                <c:formatCode>0.0</c:formatCode>
                <c:ptCount val="2"/>
                <c:pt idx="0">
                  <c:v>12.886849732331941</c:v>
                </c:pt>
                <c:pt idx="1">
                  <c:v>21.949985016693262</c:v>
                </c:pt>
              </c:numCache>
            </c:numRef>
          </c:val>
          <c:extLst>
            <c:ext xmlns:c16="http://schemas.microsoft.com/office/drawing/2014/chart" uri="{C3380CC4-5D6E-409C-BE32-E72D297353CC}">
              <c16:uniqueId val="{00000000-535B-4E56-AACA-872F465369D1}"/>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Sanitation!$P$199:$P$200</c:f>
              <c:numCache>
                <c:formatCode>0.0</c:formatCode>
                <c:ptCount val="2"/>
                <c:pt idx="0">
                  <c:v>31.249436383947796</c:v>
                </c:pt>
                <c:pt idx="1">
                  <c:v>53.22671363869793</c:v>
                </c:pt>
              </c:numCache>
            </c:numRef>
          </c:val>
          <c:extLst>
            <c:ext xmlns:c16="http://schemas.microsoft.com/office/drawing/2014/chart" uri="{C3380CC4-5D6E-409C-BE32-E72D297353CC}">
              <c16:uniqueId val="{00000001-535B-4E56-AACA-872F465369D1}"/>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Sanitation!$Q$199:$Q$200</c:f>
              <c:numCache>
                <c:formatCode>0.0</c:formatCode>
                <c:ptCount val="2"/>
                <c:pt idx="0">
                  <c:v>29.19155193802726</c:v>
                </c:pt>
                <c:pt idx="1">
                  <c:v>17.186742197483454</c:v>
                </c:pt>
              </c:numCache>
            </c:numRef>
          </c:val>
          <c:extLst>
            <c:ext xmlns:c16="http://schemas.microsoft.com/office/drawing/2014/chart" uri="{C3380CC4-5D6E-409C-BE32-E72D297353CC}">
              <c16:uniqueId val="{00000002-535B-4E56-AACA-872F465369D1}"/>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Sanitation!$R$199:$R$200</c:f>
              <c:numCache>
                <c:formatCode>0.0</c:formatCode>
                <c:ptCount val="2"/>
                <c:pt idx="0">
                  <c:v>26.672161945693006</c:v>
                </c:pt>
                <c:pt idx="1">
                  <c:v>7.6365591471253538</c:v>
                </c:pt>
              </c:numCache>
            </c:numRef>
          </c:val>
          <c:extLst>
            <c:ext xmlns:c16="http://schemas.microsoft.com/office/drawing/2014/chart" uri="{C3380CC4-5D6E-409C-BE32-E72D297353CC}">
              <c16:uniqueId val="{00000003-535B-4E56-AACA-872F465369D1}"/>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Sanitation!$T$199:$T$200</c:f>
              <c:numCache>
                <c:formatCode>0.0</c:formatCode>
                <c:ptCount val="2"/>
                <c:pt idx="0">
                  <c:v>24.863979046099526</c:v>
                </c:pt>
                <c:pt idx="1">
                  <c:v>37.06143464947359</c:v>
                </c:pt>
              </c:numCache>
            </c:numRef>
          </c:val>
          <c:extLst>
            <c:ext xmlns:c16="http://schemas.microsoft.com/office/drawing/2014/chart" uri="{C3380CC4-5D6E-409C-BE32-E72D297353CC}">
              <c16:uniqueId val="{00000000-149E-4E7A-97B6-470ADC4FB7E9}"/>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Sanitation!$U$199:$U$200</c:f>
              <c:numCache>
                <c:formatCode>0.0</c:formatCode>
                <c:ptCount val="2"/>
                <c:pt idx="0">
                  <c:v>30.821697114444991</c:v>
                </c:pt>
                <c:pt idx="1">
                  <c:v>45.941814513074362</c:v>
                </c:pt>
              </c:numCache>
            </c:numRef>
          </c:val>
          <c:extLst>
            <c:ext xmlns:c16="http://schemas.microsoft.com/office/drawing/2014/chart" uri="{C3380CC4-5D6E-409C-BE32-E72D297353CC}">
              <c16:uniqueId val="{00000001-149E-4E7A-97B6-470ADC4FB7E9}"/>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Sanitation!$V$199:$V$200</c:f>
              <c:numCache>
                <c:formatCode>0.0</c:formatCode>
                <c:ptCount val="2"/>
                <c:pt idx="0">
                  <c:v>27.386173032006127</c:v>
                </c:pt>
                <c:pt idx="1">
                  <c:v>13.200426453666523</c:v>
                </c:pt>
              </c:numCache>
            </c:numRef>
          </c:val>
          <c:extLst>
            <c:ext xmlns:c16="http://schemas.microsoft.com/office/drawing/2014/chart" uri="{C3380CC4-5D6E-409C-BE32-E72D297353CC}">
              <c16:uniqueId val="{00000002-149E-4E7A-97B6-470ADC4FB7E9}"/>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Sanitation!$W$199:$W$200</c:f>
              <c:numCache>
                <c:formatCode>0.0</c:formatCode>
                <c:ptCount val="2"/>
                <c:pt idx="0">
                  <c:v>16.928150807449356</c:v>
                </c:pt>
                <c:pt idx="1">
                  <c:v>3.7963243837855316</c:v>
                </c:pt>
              </c:numCache>
            </c:numRef>
          </c:val>
          <c:extLst>
            <c:ext xmlns:c16="http://schemas.microsoft.com/office/drawing/2014/chart" uri="{C3380CC4-5D6E-409C-BE32-E72D297353CC}">
              <c16:uniqueId val="{00000003-149E-4E7A-97B6-470ADC4FB7E9}"/>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Sanitation!$Y$199:$Y$200</c:f>
              <c:numCache>
                <c:formatCode>0.0</c:formatCode>
                <c:ptCount val="2"/>
                <c:pt idx="0">
                  <c:v>59.784833195234803</c:v>
                </c:pt>
                <c:pt idx="1">
                  <c:v>74.086003128149429</c:v>
                </c:pt>
              </c:numCache>
            </c:numRef>
          </c:val>
          <c:extLst>
            <c:ext xmlns:c16="http://schemas.microsoft.com/office/drawing/2014/chart" uri="{C3380CC4-5D6E-409C-BE32-E72D297353CC}">
              <c16:uniqueId val="{00000000-CBE7-4985-A760-C60A1DC67AFC}"/>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Sanitation!$Z$199:$Z$200</c:f>
              <c:numCache>
                <c:formatCode>0.0</c:formatCode>
                <c:ptCount val="2"/>
                <c:pt idx="0">
                  <c:v>17.032176512982222</c:v>
                </c:pt>
                <c:pt idx="1">
                  <c:v>21.106454847825354</c:v>
                </c:pt>
              </c:numCache>
            </c:numRef>
          </c:val>
          <c:extLst>
            <c:ext xmlns:c16="http://schemas.microsoft.com/office/drawing/2014/chart" uri="{C3380CC4-5D6E-409C-BE32-E72D297353CC}">
              <c16:uniqueId val="{00000001-CBE7-4985-A760-C60A1DC67AFC}"/>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Sanitation!$AA$199:$AA$200</c:f>
              <c:numCache>
                <c:formatCode>0.0</c:formatCode>
                <c:ptCount val="2"/>
                <c:pt idx="0">
                  <c:v>16.386118700100383</c:v>
                </c:pt>
                <c:pt idx="1">
                  <c:v>4.1952669012489423</c:v>
                </c:pt>
              </c:numCache>
            </c:numRef>
          </c:val>
          <c:extLst>
            <c:ext xmlns:c16="http://schemas.microsoft.com/office/drawing/2014/chart" uri="{C3380CC4-5D6E-409C-BE32-E72D297353CC}">
              <c16:uniqueId val="{00000002-CBE7-4985-A760-C60A1DC67AFC}"/>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Sanitation!$AB$199:$AB$200</c:f>
              <c:numCache>
                <c:formatCode>0.0</c:formatCode>
                <c:ptCount val="2"/>
                <c:pt idx="0">
                  <c:v>6.7968715916825886</c:v>
                </c:pt>
                <c:pt idx="1">
                  <c:v>0.61227512277628193</c:v>
                </c:pt>
              </c:numCache>
            </c:numRef>
          </c:val>
          <c:extLst>
            <c:ext xmlns:c16="http://schemas.microsoft.com/office/drawing/2014/chart" uri="{C3380CC4-5D6E-409C-BE32-E72D297353CC}">
              <c16:uniqueId val="{00000003-CBE7-4985-A760-C60A1DC67AFC}"/>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Hygiene!$K$40</c:f>
              <c:numCache>
                <c:formatCode>0.0</c:formatCode>
                <c:ptCount val="1"/>
                <c:pt idx="0">
                  <c:v>0.44438404412347476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35B-4A16-ABFF-7C4168AF710D}"/>
            </c:ext>
          </c:extLst>
        </c:ser>
        <c:ser>
          <c:idx val="1"/>
          <c:order val="1"/>
          <c:tx>
            <c:strRef>
              <c:f>Hygiene!$L$33</c:f>
              <c:strCache>
                <c:ptCount val="1"/>
                <c:pt idx="0">
                  <c:v>Limited</c:v>
                </c:pt>
              </c:strCache>
            </c:strRef>
          </c:tx>
          <c:spPr>
            <a:solidFill>
              <a:srgbClr val="FFF176"/>
            </a:solidFill>
            <a:ln w="25400">
              <a:noFill/>
            </a:ln>
          </c:spPr>
          <c:invertIfNegative val="0"/>
          <c:val>
            <c:numRef>
              <c:f>Hygiene!$L$40</c:f>
              <c:numCache>
                <c:formatCode>0.0</c:formatCode>
                <c:ptCount val="1"/>
                <c:pt idx="0">
                  <c:v>13.093324982794854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35B-4A16-ABFF-7C4168AF710D}"/>
            </c:ext>
          </c:extLst>
        </c:ser>
        <c:ser>
          <c:idx val="3"/>
          <c:order val="2"/>
          <c:tx>
            <c:strRef>
              <c:f>Hygiene!$M$33</c:f>
              <c:strCache>
                <c:ptCount val="1"/>
                <c:pt idx="0">
                  <c:v>No facility</c:v>
                </c:pt>
              </c:strCache>
            </c:strRef>
          </c:tx>
          <c:spPr>
            <a:solidFill>
              <a:srgbClr val="FFCA28"/>
            </a:solidFill>
            <a:ln w="25400">
              <a:noFill/>
            </a:ln>
          </c:spPr>
          <c:invertIfNegative val="0"/>
          <c:val>
            <c:numRef>
              <c:f>Hygiene!$M$40</c:f>
              <c:numCache>
                <c:formatCode>0.0</c:formatCode>
                <c:ptCount val="1"/>
                <c:pt idx="0">
                  <c:v>86.462290973081835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35B-4A16-ABFF-7C4168AF710D}"/>
            </c:ext>
          </c:extLst>
        </c:ser>
        <c:dLbls>
          <c:showLegendKey val="0"/>
          <c:showVal val="0"/>
          <c:showCatName val="0"/>
          <c:showSerName val="0"/>
          <c:showPercent val="0"/>
          <c:showBubbleSize val="0"/>
        </c:dLbls>
        <c:gapWidth val="0"/>
        <c:overlap val="100"/>
        <c:axId val="630549888"/>
        <c:axId val="630947840"/>
      </c:barChart>
      <c:catAx>
        <c:axId val="630549888"/>
        <c:scaling>
          <c:orientation val="minMax"/>
        </c:scaling>
        <c:delete val="1"/>
        <c:axPos val="b"/>
        <c:majorGridlines/>
        <c:numFmt formatCode="0" sourceLinked="1"/>
        <c:majorTickMark val="out"/>
        <c:minorTickMark val="none"/>
        <c:tickLblPos val="nextTo"/>
        <c:crossAx val="630947840"/>
        <c:crosses val="autoZero"/>
        <c:auto val="1"/>
        <c:lblAlgn val="ctr"/>
        <c:lblOffset val="100"/>
        <c:noMultiLvlLbl val="0"/>
      </c:catAx>
      <c:valAx>
        <c:axId val="63094784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0549888"/>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Hygiene!$N$40</c:f>
              <c:numCache>
                <c:formatCode>0.0</c:formatCode>
                <c:ptCount val="1"/>
                <c:pt idx="0">
                  <c:v>0.82950857592920868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A8D-4282-8613-9A6569B63A41}"/>
            </c:ext>
          </c:extLst>
        </c:ser>
        <c:ser>
          <c:idx val="1"/>
          <c:order val="1"/>
          <c:tx>
            <c:strRef>
              <c:f>Hygiene!$O$33</c:f>
              <c:strCache>
                <c:ptCount val="1"/>
                <c:pt idx="0">
                  <c:v>Limited</c:v>
                </c:pt>
              </c:strCache>
            </c:strRef>
          </c:tx>
          <c:spPr>
            <a:solidFill>
              <a:srgbClr val="FFF176"/>
            </a:solidFill>
            <a:ln w="25400">
              <a:noFill/>
            </a:ln>
          </c:spPr>
          <c:invertIfNegative val="0"/>
          <c:val>
            <c:numRef>
              <c:f>Hygiene!$O$40</c:f>
              <c:numCache>
                <c:formatCode>0.0</c:formatCode>
                <c:ptCount val="1"/>
                <c:pt idx="0">
                  <c:v>10.763553615643335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A8D-4282-8613-9A6569B63A41}"/>
            </c:ext>
          </c:extLst>
        </c:ser>
        <c:ser>
          <c:idx val="3"/>
          <c:order val="2"/>
          <c:tx>
            <c:strRef>
              <c:f>Hygiene!$P$33</c:f>
              <c:strCache>
                <c:ptCount val="1"/>
                <c:pt idx="0">
                  <c:v>No facility</c:v>
                </c:pt>
              </c:strCache>
            </c:strRef>
          </c:tx>
          <c:spPr>
            <a:solidFill>
              <a:srgbClr val="FFCA28"/>
            </a:solidFill>
            <a:ln w="25400">
              <a:noFill/>
            </a:ln>
          </c:spPr>
          <c:invertIfNegative val="0"/>
          <c:val>
            <c:numRef>
              <c:f>Hygiene!$P$40</c:f>
              <c:numCache>
                <c:formatCode>0.0</c:formatCode>
                <c:ptCount val="1"/>
                <c:pt idx="0">
                  <c:v>88.406937808427514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A8D-4282-8613-9A6569B63A41}"/>
            </c:ext>
          </c:extLst>
        </c:ser>
        <c:dLbls>
          <c:showLegendKey val="0"/>
          <c:showVal val="0"/>
          <c:showCatName val="0"/>
          <c:showSerName val="0"/>
          <c:showPercent val="0"/>
          <c:showBubbleSize val="0"/>
        </c:dLbls>
        <c:gapWidth val="0"/>
        <c:overlap val="100"/>
        <c:axId val="631118080"/>
        <c:axId val="631128064"/>
      </c:barChart>
      <c:catAx>
        <c:axId val="631118080"/>
        <c:scaling>
          <c:orientation val="minMax"/>
        </c:scaling>
        <c:delete val="1"/>
        <c:axPos val="b"/>
        <c:majorGridlines/>
        <c:numFmt formatCode="0" sourceLinked="1"/>
        <c:majorTickMark val="out"/>
        <c:minorTickMark val="none"/>
        <c:tickLblPos val="nextTo"/>
        <c:crossAx val="631128064"/>
        <c:crosses val="autoZero"/>
        <c:auto val="1"/>
        <c:lblAlgn val="ctr"/>
        <c:lblOffset val="100"/>
        <c:noMultiLvlLbl val="0"/>
      </c:catAx>
      <c:valAx>
        <c:axId val="631128064"/>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1180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Hygiene!$Q$40</c:f>
              <c:numCache>
                <c:formatCode>0.0</c:formatCode>
                <c:ptCount val="1"/>
                <c:pt idx="0">
                  <c:v>0.38298518252390445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9FE-44A5-A807-9D83B900E333}"/>
            </c:ext>
          </c:extLst>
        </c:ser>
        <c:ser>
          <c:idx val="1"/>
          <c:order val="1"/>
          <c:tx>
            <c:strRef>
              <c:f>Hygiene!$R$33</c:f>
              <c:strCache>
                <c:ptCount val="1"/>
                <c:pt idx="0">
                  <c:v>Limited</c:v>
                </c:pt>
              </c:strCache>
            </c:strRef>
          </c:tx>
          <c:spPr>
            <a:solidFill>
              <a:srgbClr val="FFF176"/>
            </a:solidFill>
            <a:ln w="25400">
              <a:noFill/>
            </a:ln>
          </c:spPr>
          <c:invertIfNegative val="0"/>
          <c:val>
            <c:numRef>
              <c:f>Hygiene!$R$40</c:f>
              <c:numCache>
                <c:formatCode>0.0</c:formatCode>
                <c:ptCount val="1"/>
                <c:pt idx="0">
                  <c:v>9.7812659876704036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9FE-44A5-A807-9D83B900E333}"/>
            </c:ext>
          </c:extLst>
        </c:ser>
        <c:ser>
          <c:idx val="3"/>
          <c:order val="2"/>
          <c:tx>
            <c:strRef>
              <c:f>Hygiene!$S$33</c:f>
              <c:strCache>
                <c:ptCount val="1"/>
                <c:pt idx="0">
                  <c:v>No facility</c:v>
                </c:pt>
              </c:strCache>
            </c:strRef>
          </c:tx>
          <c:spPr>
            <a:solidFill>
              <a:srgbClr val="FFCA28"/>
            </a:solidFill>
            <a:ln w="25400">
              <a:noFill/>
            </a:ln>
          </c:spPr>
          <c:invertIfNegative val="0"/>
          <c:val>
            <c:numRef>
              <c:f>Hygiene!$S$40</c:f>
              <c:numCache>
                <c:formatCode>0.0</c:formatCode>
                <c:ptCount val="1"/>
                <c:pt idx="0">
                  <c:v>89.835748829805681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9FE-44A5-A807-9D83B900E333}"/>
            </c:ext>
          </c:extLst>
        </c:ser>
        <c:dLbls>
          <c:showLegendKey val="0"/>
          <c:showVal val="0"/>
          <c:showCatName val="0"/>
          <c:showSerName val="0"/>
          <c:showPercent val="0"/>
          <c:showBubbleSize val="0"/>
        </c:dLbls>
        <c:gapWidth val="0"/>
        <c:overlap val="100"/>
        <c:axId val="631245056"/>
        <c:axId val="631246848"/>
      </c:barChart>
      <c:catAx>
        <c:axId val="631245056"/>
        <c:scaling>
          <c:orientation val="minMax"/>
        </c:scaling>
        <c:delete val="1"/>
        <c:axPos val="b"/>
        <c:numFmt formatCode="0" sourceLinked="1"/>
        <c:majorTickMark val="out"/>
        <c:minorTickMark val="none"/>
        <c:tickLblPos val="nextTo"/>
        <c:crossAx val="631246848"/>
        <c:crosses val="autoZero"/>
        <c:auto val="1"/>
        <c:lblAlgn val="ctr"/>
        <c:lblOffset val="100"/>
        <c:noMultiLvlLbl val="0"/>
      </c:catAx>
      <c:valAx>
        <c:axId val="631246848"/>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4505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Hygiene!$T$40</c:f>
              <c:numCache>
                <c:formatCode>0.0</c:formatCode>
                <c:ptCount val="1"/>
                <c:pt idx="0">
                  <c:v>1.0086091268319979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4BE1-48EA-9855-41AE36444F76}"/>
            </c:ext>
          </c:extLst>
        </c:ser>
        <c:ser>
          <c:idx val="1"/>
          <c:order val="1"/>
          <c:tx>
            <c:strRef>
              <c:f>Hygiene!$U$33</c:f>
              <c:strCache>
                <c:ptCount val="1"/>
                <c:pt idx="0">
                  <c:v>Limited</c:v>
                </c:pt>
              </c:strCache>
            </c:strRef>
          </c:tx>
          <c:spPr>
            <a:solidFill>
              <a:srgbClr val="FFF176"/>
            </a:solidFill>
            <a:ln w="25400">
              <a:noFill/>
            </a:ln>
          </c:spPr>
          <c:invertIfNegative val="0"/>
          <c:val>
            <c:numRef>
              <c:f>Hygiene!$U$40</c:f>
              <c:numCache>
                <c:formatCode>0.0</c:formatCode>
                <c:ptCount val="1"/>
                <c:pt idx="0">
                  <c:v>10.21979671534014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4BE1-48EA-9855-41AE36444F76}"/>
            </c:ext>
          </c:extLst>
        </c:ser>
        <c:ser>
          <c:idx val="3"/>
          <c:order val="2"/>
          <c:tx>
            <c:strRef>
              <c:f>Hygiene!$V$33</c:f>
              <c:strCache>
                <c:ptCount val="1"/>
                <c:pt idx="0">
                  <c:v>No facility</c:v>
                </c:pt>
              </c:strCache>
            </c:strRef>
          </c:tx>
          <c:spPr>
            <a:solidFill>
              <a:srgbClr val="FFCA28"/>
            </a:solidFill>
            <a:ln w="25400">
              <a:noFill/>
            </a:ln>
          </c:spPr>
          <c:invertIfNegative val="0"/>
          <c:val>
            <c:numRef>
              <c:f>Hygiene!$V$40</c:f>
              <c:numCache>
                <c:formatCode>0.0</c:formatCode>
                <c:ptCount val="1"/>
                <c:pt idx="0">
                  <c:v>88.771594157827892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4BE1-48EA-9855-41AE36444F76}"/>
            </c:ext>
          </c:extLst>
        </c:ser>
        <c:dLbls>
          <c:showLegendKey val="0"/>
          <c:showVal val="0"/>
          <c:showCatName val="0"/>
          <c:showSerName val="0"/>
          <c:showPercent val="0"/>
          <c:showBubbleSize val="0"/>
        </c:dLbls>
        <c:gapWidth val="0"/>
        <c:overlap val="100"/>
        <c:axId val="631294208"/>
        <c:axId val="631320576"/>
      </c:barChart>
      <c:catAx>
        <c:axId val="631294208"/>
        <c:scaling>
          <c:orientation val="minMax"/>
        </c:scaling>
        <c:delete val="1"/>
        <c:axPos val="b"/>
        <c:majorGridlines/>
        <c:numFmt formatCode="0" sourceLinked="1"/>
        <c:majorTickMark val="out"/>
        <c:minorTickMark val="none"/>
        <c:tickLblPos val="nextTo"/>
        <c:crossAx val="631320576"/>
        <c:crosses val="autoZero"/>
        <c:auto val="1"/>
        <c:lblAlgn val="ctr"/>
        <c:lblOffset val="100"/>
        <c:noMultiLvlLbl val="0"/>
      </c:catAx>
      <c:valAx>
        <c:axId val="6313205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94208"/>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Hygiene!$W$40</c:f>
              <c:numCache>
                <c:formatCode>0.0</c:formatCode>
                <c:ptCount val="1"/>
                <c:pt idx="0">
                  <c:v>1.757049200016108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D2B-4238-9A36-DA0E6FF1C1B7}"/>
            </c:ext>
          </c:extLst>
        </c:ser>
        <c:ser>
          <c:idx val="1"/>
          <c:order val="1"/>
          <c:tx>
            <c:strRef>
              <c:f>Hygiene!$X$33</c:f>
              <c:strCache>
                <c:ptCount val="1"/>
                <c:pt idx="0">
                  <c:v>Limited</c:v>
                </c:pt>
              </c:strCache>
            </c:strRef>
          </c:tx>
          <c:spPr>
            <a:solidFill>
              <a:srgbClr val="FFF176"/>
            </a:solidFill>
            <a:ln w="25400">
              <a:noFill/>
            </a:ln>
          </c:spPr>
          <c:invertIfNegative val="0"/>
          <c:val>
            <c:numRef>
              <c:f>Hygiene!$X$40</c:f>
              <c:numCache>
                <c:formatCode>0.0</c:formatCode>
                <c:ptCount val="1"/>
                <c:pt idx="0">
                  <c:v>18.829882308288127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D2B-4238-9A36-DA0E6FF1C1B7}"/>
            </c:ext>
          </c:extLst>
        </c:ser>
        <c:ser>
          <c:idx val="3"/>
          <c:order val="2"/>
          <c:tx>
            <c:strRef>
              <c:f>Hygiene!$Y$33</c:f>
              <c:strCache>
                <c:ptCount val="1"/>
                <c:pt idx="0">
                  <c:v>No facility</c:v>
                </c:pt>
              </c:strCache>
            </c:strRef>
          </c:tx>
          <c:spPr>
            <a:solidFill>
              <a:srgbClr val="FFCA28"/>
            </a:solidFill>
            <a:ln w="25400">
              <a:noFill/>
            </a:ln>
          </c:spPr>
          <c:invertIfNegative val="0"/>
          <c:val>
            <c:numRef>
              <c:f>Hygiene!$Y$40</c:f>
              <c:numCache>
                <c:formatCode>0.0</c:formatCode>
                <c:ptCount val="1"/>
                <c:pt idx="0">
                  <c:v>79.413068491695697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D2B-4238-9A36-DA0E6FF1C1B7}"/>
            </c:ext>
          </c:extLst>
        </c:ser>
        <c:dLbls>
          <c:showLegendKey val="0"/>
          <c:showVal val="0"/>
          <c:showCatName val="0"/>
          <c:showSerName val="0"/>
          <c:showPercent val="0"/>
          <c:showBubbleSize val="0"/>
        </c:dLbls>
        <c:gapWidth val="0"/>
        <c:overlap val="100"/>
        <c:axId val="631350400"/>
        <c:axId val="631351936"/>
      </c:barChart>
      <c:catAx>
        <c:axId val="631350400"/>
        <c:scaling>
          <c:orientation val="minMax"/>
        </c:scaling>
        <c:delete val="1"/>
        <c:axPos val="b"/>
        <c:majorGridlines/>
        <c:numFmt formatCode="0" sourceLinked="1"/>
        <c:majorTickMark val="out"/>
        <c:minorTickMark val="none"/>
        <c:tickLblPos val="nextTo"/>
        <c:crossAx val="631351936"/>
        <c:crosses val="autoZero"/>
        <c:auto val="1"/>
        <c:lblAlgn val="ctr"/>
        <c:lblOffset val="100"/>
        <c:noMultiLvlLbl val="0"/>
      </c:catAx>
      <c:valAx>
        <c:axId val="63135193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35040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cat>
            <c:numRef>
              <c:f>Hygiene!$H$48</c:f>
              <c:numCache>
                <c:formatCode>General</c:formatCode>
                <c:ptCount val="1"/>
              </c:numCache>
            </c:numRef>
          </c:cat>
          <c:val>
            <c:numRef>
              <c:f>Hygiene!$K$34</c:f>
              <c:numCache>
                <c:formatCode>0.0</c:formatCode>
                <c:ptCount val="1"/>
                <c:pt idx="0">
                  <c:v>0.59539444436742539</c:v>
                </c:pt>
              </c:numCache>
            </c:numRef>
          </c:val>
          <c:extLst>
            <c:ext xmlns:c16="http://schemas.microsoft.com/office/drawing/2014/chart" uri="{C3380CC4-5D6E-409C-BE32-E72D297353CC}">
              <c16:uniqueId val="{00000000-9369-4A34-BD04-071D2CDE7FBC}"/>
            </c:ext>
          </c:extLst>
        </c:ser>
        <c:ser>
          <c:idx val="1"/>
          <c:order val="1"/>
          <c:tx>
            <c:strRef>
              <c:f>Hygiene!$L$33</c:f>
              <c:strCache>
                <c:ptCount val="1"/>
                <c:pt idx="0">
                  <c:v>Limited</c:v>
                </c:pt>
              </c:strCache>
            </c:strRef>
          </c:tx>
          <c:spPr>
            <a:solidFill>
              <a:srgbClr val="FFF176"/>
            </a:solidFill>
            <a:ln w="25400">
              <a:noFill/>
            </a:ln>
          </c:spPr>
          <c:invertIfNegative val="0"/>
          <c:cat>
            <c:numRef>
              <c:f>Hygiene!$H$48</c:f>
              <c:numCache>
                <c:formatCode>General</c:formatCode>
                <c:ptCount val="1"/>
              </c:numCache>
            </c:numRef>
          </c:cat>
          <c:val>
            <c:numRef>
              <c:f>Hygiene!$L$34</c:f>
              <c:numCache>
                <c:formatCode>0.0</c:formatCode>
                <c:ptCount val="1"/>
                <c:pt idx="0">
                  <c:v>11.840108646943662</c:v>
                </c:pt>
              </c:numCache>
            </c:numRef>
          </c:val>
          <c:extLst>
            <c:ext xmlns:c16="http://schemas.microsoft.com/office/drawing/2014/chart" uri="{C3380CC4-5D6E-409C-BE32-E72D297353CC}">
              <c16:uniqueId val="{00000001-9369-4A34-BD04-071D2CDE7FBC}"/>
            </c:ext>
          </c:extLst>
        </c:ser>
        <c:ser>
          <c:idx val="2"/>
          <c:order val="2"/>
          <c:tx>
            <c:strRef>
              <c:f>Hygiene!$M$33</c:f>
              <c:strCache>
                <c:ptCount val="1"/>
                <c:pt idx="0">
                  <c:v>No facility</c:v>
                </c:pt>
              </c:strCache>
            </c:strRef>
          </c:tx>
          <c:spPr>
            <a:solidFill>
              <a:srgbClr val="FFCA28"/>
            </a:solidFill>
            <a:ln w="25400">
              <a:noFill/>
            </a:ln>
          </c:spPr>
          <c:invertIfNegative val="0"/>
          <c:cat>
            <c:numRef>
              <c:f>Hygiene!$H$48</c:f>
              <c:numCache>
                <c:formatCode>General</c:formatCode>
                <c:ptCount val="1"/>
              </c:numCache>
            </c:numRef>
          </c:cat>
          <c:val>
            <c:numRef>
              <c:f>Hygiene!$M$34</c:f>
              <c:numCache>
                <c:formatCode>0.0</c:formatCode>
                <c:ptCount val="1"/>
                <c:pt idx="0">
                  <c:v>87.564496908689023</c:v>
                </c:pt>
              </c:numCache>
            </c:numRef>
          </c:val>
          <c:extLst>
            <c:ext xmlns:c16="http://schemas.microsoft.com/office/drawing/2014/chart" uri="{C3380CC4-5D6E-409C-BE32-E72D297353CC}">
              <c16:uniqueId val="{00000002-9369-4A34-BD04-071D2CDE7FBC}"/>
            </c:ext>
          </c:extLst>
        </c:ser>
        <c:dLbls>
          <c:showLegendKey val="0"/>
          <c:showVal val="0"/>
          <c:showCatName val="0"/>
          <c:showSerName val="0"/>
          <c:showPercent val="0"/>
          <c:showBubbleSize val="0"/>
        </c:dLbls>
        <c:gapWidth val="0"/>
        <c:overlap val="100"/>
        <c:axId val="631435264"/>
        <c:axId val="631436800"/>
      </c:barChart>
      <c:catAx>
        <c:axId val="631435264"/>
        <c:scaling>
          <c:orientation val="minMax"/>
        </c:scaling>
        <c:delete val="1"/>
        <c:axPos val="b"/>
        <c:majorGridlines/>
        <c:numFmt formatCode="General" sourceLinked="1"/>
        <c:majorTickMark val="out"/>
        <c:minorTickMark val="none"/>
        <c:tickLblPos val="nextTo"/>
        <c:crossAx val="631436800"/>
        <c:crosses val="autoZero"/>
        <c:auto val="1"/>
        <c:lblAlgn val="ctr"/>
        <c:lblOffset val="100"/>
        <c:noMultiLvlLbl val="0"/>
      </c:catAx>
      <c:valAx>
        <c:axId val="6314368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35264"/>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F72B0"/>
            </a:solidFill>
            <a:ln w="25400">
              <a:noFill/>
            </a:ln>
          </c:spPr>
          <c:invertIfNegative val="0"/>
          <c:dPt>
            <c:idx val="0"/>
            <c:invertIfNegative val="0"/>
            <c:bubble3D val="0"/>
            <c:spPr>
              <a:solidFill>
                <a:srgbClr val="AB47BC"/>
              </a:solidFill>
              <a:ln w="25400">
                <a:noFill/>
              </a:ln>
            </c:spPr>
            <c:extLst>
              <c:ext xmlns:c16="http://schemas.microsoft.com/office/drawing/2014/chart" uri="{C3380CC4-5D6E-409C-BE32-E72D297353CC}">
                <c16:uniqueId val="{00000001-6C54-4425-97AB-EC5D6F02D86B}"/>
              </c:ext>
            </c:extLst>
          </c:dPt>
          <c:val>
            <c:numRef>
              <c:f>Hygiene!$N$34</c:f>
              <c:numCache>
                <c:formatCode>0.0</c:formatCode>
                <c:ptCount val="1"/>
                <c:pt idx="0">
                  <c:v>0.69703033682228555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6C54-4425-97AB-EC5D6F02D86B}"/>
            </c:ext>
          </c:extLst>
        </c:ser>
        <c:ser>
          <c:idx val="1"/>
          <c:order val="1"/>
          <c:tx>
            <c:strRef>
              <c:f>Hygiene!$O$33</c:f>
              <c:strCache>
                <c:ptCount val="1"/>
                <c:pt idx="0">
                  <c:v>Limited</c:v>
                </c:pt>
              </c:strCache>
            </c:strRef>
          </c:tx>
          <c:spPr>
            <a:solidFill>
              <a:srgbClr val="FFF176"/>
            </a:solidFill>
            <a:ln w="25400">
              <a:noFill/>
            </a:ln>
          </c:spPr>
          <c:invertIfNegative val="0"/>
          <c:val>
            <c:numRef>
              <c:f>Hygiene!$O$34</c:f>
              <c:numCache>
                <c:formatCode>0.0</c:formatCode>
                <c:ptCount val="1"/>
                <c:pt idx="0">
                  <c:v>11.057827894955583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6C54-4425-97AB-EC5D6F02D86B}"/>
            </c:ext>
          </c:extLst>
        </c:ser>
        <c:ser>
          <c:idx val="3"/>
          <c:order val="2"/>
          <c:tx>
            <c:strRef>
              <c:f>Hygiene!$P$33</c:f>
              <c:strCache>
                <c:ptCount val="1"/>
                <c:pt idx="0">
                  <c:v>No facility</c:v>
                </c:pt>
              </c:strCache>
            </c:strRef>
          </c:tx>
          <c:spPr>
            <a:solidFill>
              <a:srgbClr val="FFCA28"/>
            </a:solidFill>
            <a:ln w="25400">
              <a:noFill/>
            </a:ln>
          </c:spPr>
          <c:invertIfNegative val="0"/>
          <c:val>
            <c:numRef>
              <c:f>Hygiene!$P$34</c:f>
              <c:numCache>
                <c:formatCode>0.0</c:formatCode>
                <c:ptCount val="1"/>
                <c:pt idx="0">
                  <c:v>88.245141768222041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6C54-4425-97AB-EC5D6F02D86B}"/>
            </c:ext>
          </c:extLst>
        </c:ser>
        <c:dLbls>
          <c:showLegendKey val="0"/>
          <c:showVal val="0"/>
          <c:showCatName val="0"/>
          <c:showSerName val="0"/>
          <c:showPercent val="0"/>
          <c:showBubbleSize val="0"/>
        </c:dLbls>
        <c:gapWidth val="0"/>
        <c:overlap val="100"/>
        <c:axId val="631480320"/>
        <c:axId val="631481856"/>
      </c:barChart>
      <c:catAx>
        <c:axId val="631480320"/>
        <c:scaling>
          <c:orientation val="minMax"/>
        </c:scaling>
        <c:delete val="1"/>
        <c:axPos val="b"/>
        <c:majorGridlines/>
        <c:numFmt formatCode="0" sourceLinked="1"/>
        <c:majorTickMark val="out"/>
        <c:minorTickMark val="none"/>
        <c:tickLblPos val="nextTo"/>
        <c:crossAx val="631481856"/>
        <c:crosses val="autoZero"/>
        <c:auto val="1"/>
        <c:lblAlgn val="ctr"/>
        <c:lblOffset val="100"/>
        <c:noMultiLvlLbl val="0"/>
      </c:catAx>
      <c:valAx>
        <c:axId val="6314818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8032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Hygiene!$Q$34</c:f>
              <c:numCache>
                <c:formatCode>0.0</c:formatCode>
                <c:ptCount val="1"/>
                <c:pt idx="0">
                  <c:v>0.90954254941677926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0C95-4B32-84A9-250B4BB3C75D}"/>
            </c:ext>
          </c:extLst>
        </c:ser>
        <c:ser>
          <c:idx val="1"/>
          <c:order val="1"/>
          <c:tx>
            <c:strRef>
              <c:f>Hygiene!$R$33</c:f>
              <c:strCache>
                <c:ptCount val="1"/>
                <c:pt idx="0">
                  <c:v>Limited</c:v>
                </c:pt>
              </c:strCache>
            </c:strRef>
          </c:tx>
          <c:spPr>
            <a:solidFill>
              <a:srgbClr val="F9ED32"/>
            </a:solidFill>
            <a:ln w="25400">
              <a:noFill/>
            </a:ln>
          </c:spPr>
          <c:invertIfNegative val="0"/>
          <c:dPt>
            <c:idx val="0"/>
            <c:invertIfNegative val="0"/>
            <c:bubble3D val="0"/>
            <c:spPr>
              <a:solidFill>
                <a:srgbClr val="FFF176"/>
              </a:solidFill>
              <a:ln w="25400">
                <a:noFill/>
              </a:ln>
            </c:spPr>
            <c:extLst>
              <c:ext xmlns:c16="http://schemas.microsoft.com/office/drawing/2014/chart" uri="{C3380CC4-5D6E-409C-BE32-E72D297353CC}">
                <c16:uniqueId val="{00000002-0C95-4B32-84A9-250B4BB3C75D}"/>
              </c:ext>
            </c:extLst>
          </c:dPt>
          <c:val>
            <c:numRef>
              <c:f>Hygiene!$R$34</c:f>
              <c:numCache>
                <c:formatCode>0.0</c:formatCode>
                <c:ptCount val="1"/>
                <c:pt idx="0">
                  <c:v>18.006945199971987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0C95-4B32-84A9-250B4BB3C75D}"/>
            </c:ext>
          </c:extLst>
        </c:ser>
        <c:ser>
          <c:idx val="3"/>
          <c:order val="2"/>
          <c:tx>
            <c:strRef>
              <c:f>Hygiene!$S$33</c:f>
              <c:strCache>
                <c:ptCount val="1"/>
                <c:pt idx="0">
                  <c:v>No facility</c:v>
                </c:pt>
              </c:strCache>
            </c:strRef>
          </c:tx>
          <c:spPr>
            <a:solidFill>
              <a:srgbClr val="FFCA28"/>
            </a:solidFill>
            <a:ln w="25400">
              <a:noFill/>
            </a:ln>
          </c:spPr>
          <c:invertIfNegative val="0"/>
          <c:val>
            <c:numRef>
              <c:f>Hygiene!$S$34</c:f>
              <c:numCache>
                <c:formatCode>0.0</c:formatCode>
                <c:ptCount val="1"/>
                <c:pt idx="0">
                  <c:v>81.083512250611093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0C95-4B32-84A9-250B4BB3C75D}"/>
            </c:ext>
          </c:extLst>
        </c:ser>
        <c:dLbls>
          <c:showLegendKey val="0"/>
          <c:showVal val="0"/>
          <c:showCatName val="0"/>
          <c:showSerName val="0"/>
          <c:showPercent val="0"/>
          <c:showBubbleSize val="0"/>
        </c:dLbls>
        <c:gapWidth val="0"/>
        <c:overlap val="100"/>
        <c:axId val="631537664"/>
        <c:axId val="631539200"/>
      </c:barChart>
      <c:catAx>
        <c:axId val="631537664"/>
        <c:scaling>
          <c:orientation val="minMax"/>
        </c:scaling>
        <c:delete val="1"/>
        <c:axPos val="b"/>
        <c:numFmt formatCode="0" sourceLinked="1"/>
        <c:majorTickMark val="out"/>
        <c:minorTickMark val="none"/>
        <c:tickLblPos val="nextTo"/>
        <c:crossAx val="631539200"/>
        <c:crosses val="autoZero"/>
        <c:auto val="1"/>
        <c:lblAlgn val="ctr"/>
        <c:lblOffset val="100"/>
        <c:noMultiLvlLbl val="0"/>
      </c:catAx>
      <c:valAx>
        <c:axId val="6315392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37664"/>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Hygiene!$T$34</c:f>
              <c:numCache>
                <c:formatCode>0.0</c:formatCode>
                <c:ptCount val="1"/>
                <c:pt idx="0">
                  <c:v>2.6650176650031501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9844-4CE7-A04D-75514ACB5B30}"/>
            </c:ext>
          </c:extLst>
        </c:ser>
        <c:ser>
          <c:idx val="1"/>
          <c:order val="1"/>
          <c:tx>
            <c:strRef>
              <c:f>Hygiene!$U$33</c:f>
              <c:strCache>
                <c:ptCount val="1"/>
                <c:pt idx="0">
                  <c:v>Limited</c:v>
                </c:pt>
              </c:strCache>
            </c:strRef>
          </c:tx>
          <c:spPr>
            <a:solidFill>
              <a:srgbClr val="FFF176"/>
            </a:solidFill>
            <a:ln w="25400">
              <a:noFill/>
            </a:ln>
          </c:spPr>
          <c:invertIfNegative val="0"/>
          <c:val>
            <c:numRef>
              <c:f>Hygiene!$U$34</c:f>
              <c:numCache>
                <c:formatCode>0.0</c:formatCode>
                <c:ptCount val="1"/>
                <c:pt idx="0">
                  <c:v>26.366592051666732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9844-4CE7-A04D-75514ACB5B30}"/>
            </c:ext>
          </c:extLst>
        </c:ser>
        <c:ser>
          <c:idx val="3"/>
          <c:order val="2"/>
          <c:tx>
            <c:strRef>
              <c:f>Hygiene!$V$33</c:f>
              <c:strCache>
                <c:ptCount val="1"/>
                <c:pt idx="0">
                  <c:v>No facility</c:v>
                </c:pt>
              </c:strCache>
            </c:strRef>
          </c:tx>
          <c:spPr>
            <a:solidFill>
              <a:srgbClr val="FFCA28"/>
            </a:solidFill>
            <a:ln w="25400">
              <a:noFill/>
            </a:ln>
          </c:spPr>
          <c:invertIfNegative val="0"/>
          <c:val>
            <c:numRef>
              <c:f>Hygiene!$V$34</c:f>
              <c:numCache>
                <c:formatCode>0.0</c:formatCode>
                <c:ptCount val="1"/>
                <c:pt idx="0">
                  <c:v>70.968390283330109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9844-4CE7-A04D-75514ACB5B30}"/>
            </c:ext>
          </c:extLst>
        </c:ser>
        <c:dLbls>
          <c:showLegendKey val="0"/>
          <c:showVal val="0"/>
          <c:showCatName val="0"/>
          <c:showSerName val="0"/>
          <c:showPercent val="0"/>
          <c:showBubbleSize val="0"/>
        </c:dLbls>
        <c:gapWidth val="0"/>
        <c:overlap val="100"/>
        <c:axId val="631562240"/>
        <c:axId val="631563776"/>
      </c:barChart>
      <c:catAx>
        <c:axId val="631562240"/>
        <c:scaling>
          <c:orientation val="minMax"/>
        </c:scaling>
        <c:delete val="1"/>
        <c:axPos val="b"/>
        <c:majorGridlines/>
        <c:numFmt formatCode="0" sourceLinked="1"/>
        <c:majorTickMark val="out"/>
        <c:minorTickMark val="none"/>
        <c:tickLblPos val="nextTo"/>
        <c:crossAx val="631563776"/>
        <c:crosses val="autoZero"/>
        <c:auto val="1"/>
        <c:lblAlgn val="ctr"/>
        <c:lblOffset val="100"/>
        <c:noMultiLvlLbl val="0"/>
      </c:catAx>
      <c:valAx>
        <c:axId val="6315637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622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Hygiene!$W$34</c:f>
              <c:numCache>
                <c:formatCode>0.0</c:formatCode>
                <c:ptCount val="1"/>
                <c:pt idx="0">
                  <c:v>10.454316728152268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DFC3-49D8-8419-024E5A165E45}"/>
            </c:ext>
          </c:extLst>
        </c:ser>
        <c:ser>
          <c:idx val="1"/>
          <c:order val="1"/>
          <c:tx>
            <c:strRef>
              <c:f>Hygiene!$X$33</c:f>
              <c:strCache>
                <c:ptCount val="1"/>
                <c:pt idx="0">
                  <c:v>Limited</c:v>
                </c:pt>
              </c:strCache>
            </c:strRef>
          </c:tx>
          <c:spPr>
            <a:solidFill>
              <a:srgbClr val="FFF176"/>
            </a:solidFill>
            <a:ln w="25400">
              <a:noFill/>
            </a:ln>
          </c:spPr>
          <c:invertIfNegative val="0"/>
          <c:val>
            <c:numRef>
              <c:f>Hygiene!$X$34</c:f>
              <c:numCache>
                <c:formatCode>0.0</c:formatCode>
                <c:ptCount val="1"/>
                <c:pt idx="0">
                  <c:v>26.860190368156157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DFC3-49D8-8419-024E5A165E45}"/>
            </c:ext>
          </c:extLst>
        </c:ser>
        <c:ser>
          <c:idx val="3"/>
          <c:order val="2"/>
          <c:tx>
            <c:strRef>
              <c:f>Hygiene!$Y$33</c:f>
              <c:strCache>
                <c:ptCount val="1"/>
                <c:pt idx="0">
                  <c:v>No facility</c:v>
                </c:pt>
              </c:strCache>
            </c:strRef>
          </c:tx>
          <c:spPr>
            <a:solidFill>
              <a:srgbClr val="FFCA28"/>
            </a:solidFill>
            <a:ln w="25400">
              <a:noFill/>
            </a:ln>
          </c:spPr>
          <c:invertIfNegative val="0"/>
          <c:val>
            <c:numRef>
              <c:f>Hygiene!$Y$34</c:f>
              <c:numCache>
                <c:formatCode>0.0</c:formatCode>
                <c:ptCount val="1"/>
                <c:pt idx="0">
                  <c:v>62.685492903691667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DFC3-49D8-8419-024E5A165E45}"/>
            </c:ext>
          </c:extLst>
        </c:ser>
        <c:dLbls>
          <c:showLegendKey val="0"/>
          <c:showVal val="0"/>
          <c:showCatName val="0"/>
          <c:showSerName val="0"/>
          <c:showPercent val="0"/>
          <c:showBubbleSize val="0"/>
        </c:dLbls>
        <c:gapWidth val="0"/>
        <c:overlap val="100"/>
        <c:axId val="631622272"/>
        <c:axId val="631632256"/>
      </c:barChart>
      <c:catAx>
        <c:axId val="631622272"/>
        <c:scaling>
          <c:orientation val="minMax"/>
        </c:scaling>
        <c:delete val="1"/>
        <c:axPos val="b"/>
        <c:majorGridlines/>
        <c:numFmt formatCode="0" sourceLinked="1"/>
        <c:majorTickMark val="out"/>
        <c:minorTickMark val="none"/>
        <c:tickLblPos val="nextTo"/>
        <c:crossAx val="631632256"/>
        <c:crosses val="autoZero"/>
        <c:auto val="1"/>
        <c:lblAlgn val="ctr"/>
        <c:lblOffset val="100"/>
        <c:noMultiLvlLbl val="0"/>
      </c:catAx>
      <c:valAx>
        <c:axId val="6316322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22272"/>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Hygiene!$K$37</c:f>
              <c:numCache>
                <c:formatCode>0.0</c:formatCode>
                <c:ptCount val="1"/>
                <c:pt idx="0">
                  <c:v>0.5304759135231859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3CD-4BAA-B99C-1E927417C556}"/>
            </c:ext>
          </c:extLst>
        </c:ser>
        <c:ser>
          <c:idx val="1"/>
          <c:order val="1"/>
          <c:tx>
            <c:strRef>
              <c:f>Hygiene!$L$33</c:f>
              <c:strCache>
                <c:ptCount val="1"/>
                <c:pt idx="0">
                  <c:v>Limited</c:v>
                </c:pt>
              </c:strCache>
            </c:strRef>
          </c:tx>
          <c:spPr>
            <a:solidFill>
              <a:srgbClr val="FFF176"/>
            </a:solidFill>
            <a:ln w="25400">
              <a:noFill/>
            </a:ln>
          </c:spPr>
          <c:invertIfNegative val="0"/>
          <c:val>
            <c:numRef>
              <c:f>Hygiene!$L$37</c:f>
              <c:numCache>
                <c:formatCode>0.0</c:formatCode>
                <c:ptCount val="1"/>
                <c:pt idx="0">
                  <c:v>14.788393381809106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3CD-4BAA-B99C-1E927417C556}"/>
            </c:ext>
          </c:extLst>
        </c:ser>
        <c:ser>
          <c:idx val="3"/>
          <c:order val="2"/>
          <c:tx>
            <c:strRef>
              <c:f>Hygiene!$M$33</c:f>
              <c:strCache>
                <c:ptCount val="1"/>
                <c:pt idx="0">
                  <c:v>No facility</c:v>
                </c:pt>
              </c:strCache>
            </c:strRef>
          </c:tx>
          <c:spPr>
            <a:solidFill>
              <a:srgbClr val="FFCA28"/>
            </a:solidFill>
            <a:ln w="25400">
              <a:noFill/>
            </a:ln>
          </c:spPr>
          <c:invertIfNegative val="0"/>
          <c:val>
            <c:numRef>
              <c:f>Hygiene!$M$37</c:f>
              <c:numCache>
                <c:formatCode>0.0</c:formatCode>
                <c:ptCount val="1"/>
                <c:pt idx="0">
                  <c:v>84.681130704667794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3CD-4BAA-B99C-1E927417C556}"/>
            </c:ext>
          </c:extLst>
        </c:ser>
        <c:dLbls>
          <c:showLegendKey val="0"/>
          <c:showVal val="0"/>
          <c:showCatName val="0"/>
          <c:showSerName val="0"/>
          <c:showPercent val="0"/>
          <c:showBubbleSize val="0"/>
        </c:dLbls>
        <c:gapWidth val="0"/>
        <c:overlap val="100"/>
        <c:axId val="631682560"/>
        <c:axId val="631684096"/>
      </c:barChart>
      <c:catAx>
        <c:axId val="631682560"/>
        <c:scaling>
          <c:orientation val="minMax"/>
        </c:scaling>
        <c:delete val="1"/>
        <c:axPos val="b"/>
        <c:majorGridlines/>
        <c:numFmt formatCode="0" sourceLinked="1"/>
        <c:majorTickMark val="out"/>
        <c:minorTickMark val="none"/>
        <c:tickLblPos val="nextTo"/>
        <c:crossAx val="631684096"/>
        <c:crosses val="autoZero"/>
        <c:auto val="1"/>
        <c:lblAlgn val="ctr"/>
        <c:lblOffset val="100"/>
        <c:noMultiLvlLbl val="0"/>
      </c:catAx>
      <c:valAx>
        <c:axId val="63168409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82560"/>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Hygiene!$N$37</c:f>
              <c:numCache>
                <c:formatCode>0.0</c:formatCode>
                <c:ptCount val="1"/>
                <c:pt idx="0">
                  <c:v>0.96604112994627178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7FD6-4C44-948E-A53FA30DD866}"/>
            </c:ext>
          </c:extLst>
        </c:ser>
        <c:ser>
          <c:idx val="1"/>
          <c:order val="1"/>
          <c:tx>
            <c:strRef>
              <c:f>Hygiene!$O$33</c:f>
              <c:strCache>
                <c:ptCount val="1"/>
                <c:pt idx="0">
                  <c:v>Limited</c:v>
                </c:pt>
              </c:strCache>
            </c:strRef>
          </c:tx>
          <c:spPr>
            <a:solidFill>
              <a:srgbClr val="FFF176"/>
            </a:solidFill>
            <a:ln w="25400">
              <a:noFill/>
            </a:ln>
          </c:spPr>
          <c:invertIfNegative val="0"/>
          <c:val>
            <c:numRef>
              <c:f>Hygiene!$O$37</c:f>
              <c:numCache>
                <c:formatCode>0.0</c:formatCode>
                <c:ptCount val="1"/>
                <c:pt idx="0">
                  <c:v>21.822243417252707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7FD6-4C44-948E-A53FA30DD866}"/>
            </c:ext>
          </c:extLst>
        </c:ser>
        <c:ser>
          <c:idx val="3"/>
          <c:order val="2"/>
          <c:tx>
            <c:strRef>
              <c:f>Hygiene!$P$33</c:f>
              <c:strCache>
                <c:ptCount val="1"/>
                <c:pt idx="0">
                  <c:v>No facility</c:v>
                </c:pt>
              </c:strCache>
            </c:strRef>
          </c:tx>
          <c:spPr>
            <a:solidFill>
              <a:srgbClr val="FFCA28"/>
            </a:solidFill>
            <a:ln w="25400">
              <a:noFill/>
            </a:ln>
          </c:spPr>
          <c:invertIfNegative val="0"/>
          <c:val>
            <c:numRef>
              <c:f>Hygiene!$P$37</c:f>
              <c:numCache>
                <c:formatCode>0.0</c:formatCode>
                <c:ptCount val="1"/>
                <c:pt idx="0">
                  <c:v>77.211715452801116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7FD6-4C44-948E-A53FA30DD866}"/>
            </c:ext>
          </c:extLst>
        </c:ser>
        <c:dLbls>
          <c:showLegendKey val="0"/>
          <c:showVal val="0"/>
          <c:showCatName val="0"/>
          <c:showSerName val="0"/>
          <c:showPercent val="0"/>
          <c:showBubbleSize val="0"/>
        </c:dLbls>
        <c:gapWidth val="0"/>
        <c:overlap val="100"/>
        <c:axId val="631764480"/>
        <c:axId val="631766016"/>
      </c:barChart>
      <c:catAx>
        <c:axId val="631764480"/>
        <c:scaling>
          <c:orientation val="minMax"/>
        </c:scaling>
        <c:delete val="1"/>
        <c:axPos val="b"/>
        <c:majorGridlines/>
        <c:numFmt formatCode="0" sourceLinked="1"/>
        <c:majorTickMark val="out"/>
        <c:minorTickMark val="none"/>
        <c:tickLblPos val="nextTo"/>
        <c:crossAx val="631766016"/>
        <c:crosses val="autoZero"/>
        <c:auto val="1"/>
        <c:lblAlgn val="ctr"/>
        <c:lblOffset val="100"/>
        <c:noMultiLvlLbl val="0"/>
      </c:catAx>
      <c:valAx>
        <c:axId val="63176601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7644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Hygiene!$Q$37</c:f>
              <c:numCache>
                <c:formatCode>0.0</c:formatCode>
                <c:ptCount val="1"/>
                <c:pt idx="0">
                  <c:v>2.4871288092842376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2F91-4163-9FD5-6EF59AF6CFB5}"/>
            </c:ext>
          </c:extLst>
        </c:ser>
        <c:ser>
          <c:idx val="1"/>
          <c:order val="1"/>
          <c:tx>
            <c:strRef>
              <c:f>Hygiene!$R$33</c:f>
              <c:strCache>
                <c:ptCount val="1"/>
                <c:pt idx="0">
                  <c:v>Limited</c:v>
                </c:pt>
              </c:strCache>
            </c:strRef>
          </c:tx>
          <c:spPr>
            <a:solidFill>
              <a:srgbClr val="FFF176"/>
            </a:solidFill>
            <a:ln w="25400">
              <a:noFill/>
            </a:ln>
          </c:spPr>
          <c:invertIfNegative val="0"/>
          <c:val>
            <c:numRef>
              <c:f>Hygiene!$R$37</c:f>
              <c:numCache>
                <c:formatCode>0.0</c:formatCode>
                <c:ptCount val="1"/>
                <c:pt idx="0">
                  <c:v>28.012005707271403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2F91-4163-9FD5-6EF59AF6CFB5}"/>
            </c:ext>
          </c:extLst>
        </c:ser>
        <c:ser>
          <c:idx val="3"/>
          <c:order val="2"/>
          <c:tx>
            <c:strRef>
              <c:f>Hygiene!$S$33</c:f>
              <c:strCache>
                <c:ptCount val="1"/>
                <c:pt idx="0">
                  <c:v>No facility</c:v>
                </c:pt>
              </c:strCache>
            </c:strRef>
          </c:tx>
          <c:spPr>
            <a:solidFill>
              <a:srgbClr val="FFCA28"/>
            </a:solidFill>
            <a:ln w="25400">
              <a:noFill/>
            </a:ln>
          </c:spPr>
          <c:invertIfNegative val="0"/>
          <c:val>
            <c:numRef>
              <c:f>Hygiene!$S$37</c:f>
              <c:numCache>
                <c:formatCode>0.0</c:formatCode>
                <c:ptCount val="1"/>
                <c:pt idx="0">
                  <c:v>69.500865483444457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2F91-4163-9FD5-6EF59AF6CFB5}"/>
            </c:ext>
          </c:extLst>
        </c:ser>
        <c:dLbls>
          <c:showLegendKey val="0"/>
          <c:showVal val="0"/>
          <c:showCatName val="0"/>
          <c:showSerName val="0"/>
          <c:showPercent val="0"/>
          <c:showBubbleSize val="0"/>
        </c:dLbls>
        <c:gapWidth val="0"/>
        <c:overlap val="100"/>
        <c:axId val="631805440"/>
        <c:axId val="631806976"/>
      </c:barChart>
      <c:catAx>
        <c:axId val="631805440"/>
        <c:scaling>
          <c:orientation val="minMax"/>
        </c:scaling>
        <c:delete val="1"/>
        <c:axPos val="b"/>
        <c:numFmt formatCode="0" sourceLinked="1"/>
        <c:majorTickMark val="out"/>
        <c:minorTickMark val="none"/>
        <c:tickLblPos val="nextTo"/>
        <c:crossAx val="631806976"/>
        <c:crosses val="autoZero"/>
        <c:auto val="1"/>
        <c:lblAlgn val="ctr"/>
        <c:lblOffset val="100"/>
        <c:noMultiLvlLbl val="0"/>
      </c:catAx>
      <c:valAx>
        <c:axId val="6318069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8054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Hygiene!$T$37</c:f>
              <c:numCache>
                <c:formatCode>0.0</c:formatCode>
                <c:ptCount val="1"/>
                <c:pt idx="0">
                  <c:v>2.7037545565570769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832D-4EDC-BB6F-4F6445218A28}"/>
            </c:ext>
          </c:extLst>
        </c:ser>
        <c:ser>
          <c:idx val="1"/>
          <c:order val="1"/>
          <c:tx>
            <c:strRef>
              <c:f>Hygiene!$U$33</c:f>
              <c:strCache>
                <c:ptCount val="1"/>
                <c:pt idx="0">
                  <c:v>Limited</c:v>
                </c:pt>
              </c:strCache>
            </c:strRef>
          </c:tx>
          <c:spPr>
            <a:solidFill>
              <a:srgbClr val="FFF176"/>
            </a:solidFill>
            <a:ln w="25400">
              <a:noFill/>
            </a:ln>
          </c:spPr>
          <c:invertIfNegative val="0"/>
          <c:val>
            <c:numRef>
              <c:f>Hygiene!$U$37</c:f>
              <c:numCache>
                <c:formatCode>0.0</c:formatCode>
                <c:ptCount val="1"/>
                <c:pt idx="0">
                  <c:v>25.118032601099195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832D-4EDC-BB6F-4F6445218A28}"/>
            </c:ext>
          </c:extLst>
        </c:ser>
        <c:ser>
          <c:idx val="3"/>
          <c:order val="2"/>
          <c:tx>
            <c:strRef>
              <c:f>Hygiene!$V$33</c:f>
              <c:strCache>
                <c:ptCount val="1"/>
                <c:pt idx="0">
                  <c:v>No facility</c:v>
                </c:pt>
              </c:strCache>
            </c:strRef>
          </c:tx>
          <c:spPr>
            <a:solidFill>
              <a:srgbClr val="FFCA28"/>
            </a:solidFill>
            <a:ln w="25400">
              <a:noFill/>
            </a:ln>
          </c:spPr>
          <c:invertIfNegative val="0"/>
          <c:val>
            <c:numRef>
              <c:f>Hygiene!$V$37</c:f>
              <c:numCache>
                <c:formatCode>0.0</c:formatCode>
                <c:ptCount val="1"/>
                <c:pt idx="0">
                  <c:v>72.178212842343683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832D-4EDC-BB6F-4F6445218A28}"/>
            </c:ext>
          </c:extLst>
        </c:ser>
        <c:dLbls>
          <c:showLegendKey val="0"/>
          <c:showVal val="0"/>
          <c:showCatName val="0"/>
          <c:showSerName val="0"/>
          <c:showPercent val="0"/>
          <c:showBubbleSize val="0"/>
        </c:dLbls>
        <c:gapWidth val="0"/>
        <c:overlap val="100"/>
        <c:axId val="631911936"/>
        <c:axId val="631913472"/>
      </c:barChart>
      <c:catAx>
        <c:axId val="631911936"/>
        <c:scaling>
          <c:orientation val="minMax"/>
        </c:scaling>
        <c:delete val="1"/>
        <c:axPos val="b"/>
        <c:majorGridlines/>
        <c:numFmt formatCode="0" sourceLinked="1"/>
        <c:majorTickMark val="out"/>
        <c:minorTickMark val="none"/>
        <c:tickLblPos val="nextTo"/>
        <c:crossAx val="631913472"/>
        <c:crosses val="autoZero"/>
        <c:auto val="1"/>
        <c:lblAlgn val="ctr"/>
        <c:lblOffset val="100"/>
        <c:noMultiLvlLbl val="0"/>
      </c:catAx>
      <c:valAx>
        <c:axId val="631913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11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Hygiene!$W$37</c:f>
              <c:numCache>
                <c:formatCode>0.0</c:formatCode>
                <c:ptCount val="1"/>
                <c:pt idx="0">
                  <c:v>16.755416182015683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F5BB-4F71-B904-E1C00AA44B39}"/>
            </c:ext>
          </c:extLst>
        </c:ser>
        <c:ser>
          <c:idx val="1"/>
          <c:order val="1"/>
          <c:tx>
            <c:strRef>
              <c:f>Hygiene!$X$33</c:f>
              <c:strCache>
                <c:ptCount val="1"/>
                <c:pt idx="0">
                  <c:v>Limited</c:v>
                </c:pt>
              </c:strCache>
            </c:strRef>
          </c:tx>
          <c:spPr>
            <a:solidFill>
              <a:srgbClr val="FFF176"/>
            </a:solidFill>
            <a:ln w="25400">
              <a:noFill/>
            </a:ln>
          </c:spPr>
          <c:invertIfNegative val="0"/>
          <c:val>
            <c:numRef>
              <c:f>Hygiene!$X$37</c:f>
              <c:numCache>
                <c:formatCode>0.0</c:formatCode>
                <c:ptCount val="1"/>
                <c:pt idx="0">
                  <c:v>27.943229759939509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F5BB-4F71-B904-E1C00AA44B39}"/>
            </c:ext>
          </c:extLst>
        </c:ser>
        <c:ser>
          <c:idx val="3"/>
          <c:order val="2"/>
          <c:tx>
            <c:strRef>
              <c:f>Hygiene!$Y$33</c:f>
              <c:strCache>
                <c:ptCount val="1"/>
                <c:pt idx="0">
                  <c:v>No facility</c:v>
                </c:pt>
              </c:strCache>
            </c:strRef>
          </c:tx>
          <c:spPr>
            <a:solidFill>
              <a:srgbClr val="FFCA28"/>
            </a:solidFill>
            <a:ln w="25400">
              <a:noFill/>
            </a:ln>
          </c:spPr>
          <c:invertIfNegative val="0"/>
          <c:val>
            <c:numRef>
              <c:f>Hygiene!$Y$37</c:f>
              <c:numCache>
                <c:formatCode>0.0</c:formatCode>
                <c:ptCount val="1"/>
                <c:pt idx="0">
                  <c:v>55.301354058044957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F5BB-4F71-B904-E1C00AA44B39}"/>
            </c:ext>
          </c:extLst>
        </c:ser>
        <c:dLbls>
          <c:showLegendKey val="0"/>
          <c:showVal val="0"/>
          <c:showCatName val="0"/>
          <c:showSerName val="0"/>
          <c:showPercent val="0"/>
          <c:showBubbleSize val="0"/>
        </c:dLbls>
        <c:gapWidth val="0"/>
        <c:overlap val="100"/>
        <c:axId val="631959936"/>
        <c:axId val="631961472"/>
      </c:barChart>
      <c:catAx>
        <c:axId val="631959936"/>
        <c:scaling>
          <c:orientation val="minMax"/>
        </c:scaling>
        <c:delete val="1"/>
        <c:axPos val="b"/>
        <c:majorGridlines/>
        <c:numFmt formatCode="0" sourceLinked="1"/>
        <c:majorTickMark val="out"/>
        <c:minorTickMark val="none"/>
        <c:tickLblPos val="nextTo"/>
        <c:crossAx val="631961472"/>
        <c:crosses val="autoZero"/>
        <c:auto val="1"/>
        <c:lblAlgn val="ctr"/>
        <c:lblOffset val="100"/>
        <c:noMultiLvlLbl val="0"/>
      </c:catAx>
      <c:valAx>
        <c:axId val="631961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59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'DHS07'!$B$18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'DHS07'!$M$15:$Q$15</c:f>
              <c:strCache>
                <c:ptCount val="5"/>
                <c:pt idx="0">
                  <c:v>Poorest</c:v>
                </c:pt>
                <c:pt idx="1">
                  <c:v>Poor</c:v>
                </c:pt>
                <c:pt idx="2">
                  <c:v>Middle</c:v>
                </c:pt>
                <c:pt idx="3">
                  <c:v>Rich</c:v>
                </c:pt>
                <c:pt idx="4">
                  <c:v>Richest</c:v>
                </c:pt>
              </c:strCache>
            </c:strRef>
          </c:cat>
          <c:val>
            <c:numRef>
              <c:f>'DHS07'!$M$18:$Q$18</c:f>
              <c:numCache>
                <c:formatCode>###0.0</c:formatCode>
                <c:ptCount val="5"/>
                <c:pt idx="0">
                  <c:v>42.4</c:v>
                </c:pt>
                <c:pt idx="1">
                  <c:v>43.4</c:v>
                </c:pt>
                <c:pt idx="2">
                  <c:v>52.7</c:v>
                </c:pt>
                <c:pt idx="3">
                  <c:v>62.1</c:v>
                </c:pt>
                <c:pt idx="4">
                  <c:v>73.3</c:v>
                </c:pt>
              </c:numCache>
            </c:numRef>
          </c:val>
          <c:extLst>
            <c:ext xmlns:c16="http://schemas.microsoft.com/office/drawing/2014/chart" uri="{C3380CC4-5D6E-409C-BE32-E72D297353CC}">
              <c16:uniqueId val="{00000000-3431-4E08-A160-07D39612E7D1}"/>
            </c:ext>
          </c:extLst>
        </c:ser>
        <c:ser>
          <c:idx val="1"/>
          <c:order val="1"/>
          <c:tx>
            <c:strRef>
              <c:f>'DHS07'!$B$19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'DHS07'!$M$15:$Q$15</c:f>
              <c:strCache>
                <c:ptCount val="5"/>
                <c:pt idx="0">
                  <c:v>Poorest</c:v>
                </c:pt>
                <c:pt idx="1">
                  <c:v>Poor</c:v>
                </c:pt>
                <c:pt idx="2">
                  <c:v>Middle</c:v>
                </c:pt>
                <c:pt idx="3">
                  <c:v>Rich</c:v>
                </c:pt>
                <c:pt idx="4">
                  <c:v>Richest</c:v>
                </c:pt>
              </c:strCache>
            </c:strRef>
          </c:cat>
          <c:val>
            <c:numRef>
              <c:f>'DHS07'!$M$19:$Q$19</c:f>
              <c:numCache>
                <c:formatCode>###0.0</c:formatCode>
                <c:ptCount val="5"/>
                <c:pt idx="0">
                  <c:v>0.7</c:v>
                </c:pt>
                <c:pt idx="1">
                  <c:v>0.9</c:v>
                </c:pt>
                <c:pt idx="2">
                  <c:v>0.3</c:v>
                </c:pt>
                <c:pt idx="3">
                  <c:v>1</c:v>
                </c:pt>
                <c:pt idx="4">
                  <c:v>2.7</c:v>
                </c:pt>
              </c:numCache>
            </c:numRef>
          </c:val>
          <c:extLst>
            <c:ext xmlns:c16="http://schemas.microsoft.com/office/drawing/2014/chart" uri="{C3380CC4-5D6E-409C-BE32-E72D297353CC}">
              <c16:uniqueId val="{00000001-3431-4E08-A160-07D39612E7D1}"/>
            </c:ext>
          </c:extLst>
        </c:ser>
        <c:ser>
          <c:idx val="2"/>
          <c:order val="2"/>
          <c:tx>
            <c:strRef>
              <c:f>'DHS07'!$B$20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'DHS07'!$M$15:$Q$15</c:f>
              <c:strCache>
                <c:ptCount val="5"/>
                <c:pt idx="0">
                  <c:v>Poorest</c:v>
                </c:pt>
                <c:pt idx="1">
                  <c:v>Poor</c:v>
                </c:pt>
                <c:pt idx="2">
                  <c:v>Middle</c:v>
                </c:pt>
                <c:pt idx="3">
                  <c:v>Rich</c:v>
                </c:pt>
                <c:pt idx="4">
                  <c:v>Richest</c:v>
                </c:pt>
              </c:strCache>
            </c:strRef>
          </c:cat>
          <c:val>
            <c:numRef>
              <c:f>'DHS07'!$M$20:$Q$20</c:f>
              <c:numCache>
                <c:formatCode>###0.0</c:formatCode>
                <c:ptCount val="5"/>
                <c:pt idx="0">
                  <c:v>28</c:v>
                </c:pt>
                <c:pt idx="1">
                  <c:v>28.3</c:v>
                </c:pt>
                <c:pt idx="2">
                  <c:v>25.8</c:v>
                </c:pt>
                <c:pt idx="3">
                  <c:v>20.2</c:v>
                </c:pt>
                <c:pt idx="4">
                  <c:v>17.100000000000001</c:v>
                </c:pt>
              </c:numCache>
            </c:numRef>
          </c:val>
          <c:extLst>
            <c:ext xmlns:c16="http://schemas.microsoft.com/office/drawing/2014/chart" uri="{C3380CC4-5D6E-409C-BE32-E72D297353CC}">
              <c16:uniqueId val="{00000002-3431-4E08-A160-07D39612E7D1}"/>
            </c:ext>
          </c:extLst>
        </c:ser>
        <c:ser>
          <c:idx val="3"/>
          <c:order val="3"/>
          <c:tx>
            <c:strRef>
              <c:f>'DHS07'!$B$21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'DHS07'!$M$15:$Q$15</c:f>
              <c:strCache>
                <c:ptCount val="5"/>
                <c:pt idx="0">
                  <c:v>Poorest</c:v>
                </c:pt>
                <c:pt idx="1">
                  <c:v>Poor</c:v>
                </c:pt>
                <c:pt idx="2">
                  <c:v>Middle</c:v>
                </c:pt>
                <c:pt idx="3">
                  <c:v>Rich</c:v>
                </c:pt>
                <c:pt idx="4">
                  <c:v>Richest</c:v>
                </c:pt>
              </c:strCache>
            </c:strRef>
          </c:cat>
          <c:val>
            <c:numRef>
              <c:f>'DHS07'!$M$21:$Q$21</c:f>
              <c:numCache>
                <c:formatCode>###0.0</c:formatCode>
                <c:ptCount val="5"/>
                <c:pt idx="0">
                  <c:v>29</c:v>
                </c:pt>
                <c:pt idx="1">
                  <c:v>27.5</c:v>
                </c:pt>
                <c:pt idx="2">
                  <c:v>21.2</c:v>
                </c:pt>
                <c:pt idx="3">
                  <c:v>16.8</c:v>
                </c:pt>
                <c:pt idx="4">
                  <c:v>6.8</c:v>
                </c:pt>
              </c:numCache>
            </c:numRef>
          </c:val>
          <c:extLst>
            <c:ext xmlns:c16="http://schemas.microsoft.com/office/drawing/2014/chart" uri="{C3380CC4-5D6E-409C-BE32-E72D297353CC}">
              <c16:uniqueId val="{00000003-3431-4E08-A160-07D39612E7D1}"/>
            </c:ext>
          </c:extLst>
        </c:ser>
        <c:dLbls>
          <c:showLegendKey val="0"/>
          <c:showVal val="0"/>
          <c:showCatName val="0"/>
          <c:showSerName val="0"/>
          <c:showPercent val="0"/>
          <c:showBubbleSize val="0"/>
        </c:dLbls>
        <c:gapWidth val="50"/>
        <c:overlap val="100"/>
        <c:axId val="229997184"/>
        <c:axId val="230015360"/>
      </c:barChart>
      <c:catAx>
        <c:axId val="2299971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015360"/>
        <c:crosses val="autoZero"/>
        <c:auto val="1"/>
        <c:lblAlgn val="ctr"/>
        <c:lblOffset val="100"/>
        <c:tickLblSkip val="1"/>
        <c:tickMarkSkip val="1"/>
        <c:noMultiLvlLbl val="0"/>
      </c:catAx>
      <c:valAx>
        <c:axId val="2300153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99971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'DHS07'!$B$18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'DHS07'!$R$15:$W$15</c:f>
              <c:strCache>
                <c:ptCount val="6"/>
                <c:pt idx="0">
                  <c:v>Monrovia</c:v>
                </c:pt>
                <c:pt idx="1">
                  <c:v>North Central</c:v>
                </c:pt>
                <c:pt idx="2">
                  <c:v>North Western</c:v>
                </c:pt>
                <c:pt idx="3">
                  <c:v>South Central</c:v>
                </c:pt>
                <c:pt idx="4">
                  <c:v>South Eastern A</c:v>
                </c:pt>
                <c:pt idx="5">
                  <c:v>South Eastern B</c:v>
                </c:pt>
              </c:strCache>
            </c:strRef>
          </c:cat>
          <c:val>
            <c:numRef>
              <c:f>'DHS07'!$R$18:$W$18</c:f>
              <c:numCache>
                <c:formatCode>###0.0</c:formatCode>
                <c:ptCount val="6"/>
                <c:pt idx="0">
                  <c:v>86.6</c:v>
                </c:pt>
                <c:pt idx="1">
                  <c:v>59.8</c:v>
                </c:pt>
                <c:pt idx="2">
                  <c:v>71.5</c:v>
                </c:pt>
                <c:pt idx="3">
                  <c:v>48.5</c:v>
                </c:pt>
                <c:pt idx="4">
                  <c:v>56.6</c:v>
                </c:pt>
                <c:pt idx="5">
                  <c:v>54.9</c:v>
                </c:pt>
              </c:numCache>
            </c:numRef>
          </c:val>
          <c:extLst>
            <c:ext xmlns:c16="http://schemas.microsoft.com/office/drawing/2014/chart" uri="{C3380CC4-5D6E-409C-BE32-E72D297353CC}">
              <c16:uniqueId val="{00000000-E68E-46A9-87B2-74D47F927540}"/>
            </c:ext>
          </c:extLst>
        </c:ser>
        <c:ser>
          <c:idx val="1"/>
          <c:order val="1"/>
          <c:tx>
            <c:strRef>
              <c:f>'DHS07'!$B$19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'DHS07'!$R$15:$W$15</c:f>
              <c:strCache>
                <c:ptCount val="6"/>
                <c:pt idx="0">
                  <c:v>Monrovia</c:v>
                </c:pt>
                <c:pt idx="1">
                  <c:v>North Central</c:v>
                </c:pt>
                <c:pt idx="2">
                  <c:v>North Western</c:v>
                </c:pt>
                <c:pt idx="3">
                  <c:v>South Central</c:v>
                </c:pt>
                <c:pt idx="4">
                  <c:v>South Eastern A</c:v>
                </c:pt>
                <c:pt idx="5">
                  <c:v>South Eastern B</c:v>
                </c:pt>
              </c:strCache>
            </c:strRef>
          </c:cat>
          <c:val>
            <c:numRef>
              <c:f>'DHS07'!$R$19:$W$19</c:f>
              <c:numCache>
                <c:formatCode>###0.0</c:formatCode>
                <c:ptCount val="6"/>
                <c:pt idx="0">
                  <c:v>4.0999999999999996</c:v>
                </c:pt>
                <c:pt idx="1">
                  <c:v>0.8</c:v>
                </c:pt>
                <c:pt idx="2">
                  <c:v>0.3</c:v>
                </c:pt>
                <c:pt idx="3">
                  <c:v>3.1</c:v>
                </c:pt>
                <c:pt idx="4">
                  <c:v>2</c:v>
                </c:pt>
                <c:pt idx="5">
                  <c:v>2</c:v>
                </c:pt>
              </c:numCache>
            </c:numRef>
          </c:val>
          <c:extLst>
            <c:ext xmlns:c16="http://schemas.microsoft.com/office/drawing/2014/chart" uri="{C3380CC4-5D6E-409C-BE32-E72D297353CC}">
              <c16:uniqueId val="{00000001-E68E-46A9-87B2-74D47F927540}"/>
            </c:ext>
          </c:extLst>
        </c:ser>
        <c:ser>
          <c:idx val="2"/>
          <c:order val="2"/>
          <c:tx>
            <c:strRef>
              <c:f>'DHS07'!$B$20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'DHS07'!$R$15:$W$15</c:f>
              <c:strCache>
                <c:ptCount val="6"/>
                <c:pt idx="0">
                  <c:v>Monrovia</c:v>
                </c:pt>
                <c:pt idx="1">
                  <c:v>North Central</c:v>
                </c:pt>
                <c:pt idx="2">
                  <c:v>North Western</c:v>
                </c:pt>
                <c:pt idx="3">
                  <c:v>South Central</c:v>
                </c:pt>
                <c:pt idx="4">
                  <c:v>South Eastern A</c:v>
                </c:pt>
                <c:pt idx="5">
                  <c:v>South Eastern B</c:v>
                </c:pt>
              </c:strCache>
            </c:strRef>
          </c:cat>
          <c:val>
            <c:numRef>
              <c:f>'DHS07'!$R$20:$W$20</c:f>
              <c:numCache>
                <c:formatCode>###0.0</c:formatCode>
                <c:ptCount val="6"/>
                <c:pt idx="0">
                  <c:v>9.1999999999999993</c:v>
                </c:pt>
                <c:pt idx="1">
                  <c:v>22.6</c:v>
                </c:pt>
                <c:pt idx="2">
                  <c:v>11.8</c:v>
                </c:pt>
                <c:pt idx="3">
                  <c:v>35</c:v>
                </c:pt>
                <c:pt idx="4">
                  <c:v>21.4</c:v>
                </c:pt>
                <c:pt idx="5">
                  <c:v>11.5</c:v>
                </c:pt>
              </c:numCache>
            </c:numRef>
          </c:val>
          <c:extLst>
            <c:ext xmlns:c16="http://schemas.microsoft.com/office/drawing/2014/chart" uri="{C3380CC4-5D6E-409C-BE32-E72D297353CC}">
              <c16:uniqueId val="{00000002-E68E-46A9-87B2-74D47F927540}"/>
            </c:ext>
          </c:extLst>
        </c:ser>
        <c:ser>
          <c:idx val="3"/>
          <c:order val="3"/>
          <c:tx>
            <c:strRef>
              <c:f>'DHS07'!$B$21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'DHS07'!$R$15:$W$15</c:f>
              <c:strCache>
                <c:ptCount val="6"/>
                <c:pt idx="0">
                  <c:v>Monrovia</c:v>
                </c:pt>
                <c:pt idx="1">
                  <c:v>North Central</c:v>
                </c:pt>
                <c:pt idx="2">
                  <c:v>North Western</c:v>
                </c:pt>
                <c:pt idx="3">
                  <c:v>South Central</c:v>
                </c:pt>
                <c:pt idx="4">
                  <c:v>South Eastern A</c:v>
                </c:pt>
                <c:pt idx="5">
                  <c:v>South Eastern B</c:v>
                </c:pt>
              </c:strCache>
            </c:strRef>
          </c:cat>
          <c:val>
            <c:numRef>
              <c:f>'DHS07'!$R$21:$W$21</c:f>
              <c:numCache>
                <c:formatCode>###0.0</c:formatCode>
                <c:ptCount val="6"/>
                <c:pt idx="0">
                  <c:v>0.1</c:v>
                </c:pt>
                <c:pt idx="1">
                  <c:v>16.8</c:v>
                </c:pt>
                <c:pt idx="2">
                  <c:v>16.399999999999999</c:v>
                </c:pt>
                <c:pt idx="3">
                  <c:v>13.4</c:v>
                </c:pt>
                <c:pt idx="4">
                  <c:v>20</c:v>
                </c:pt>
                <c:pt idx="5">
                  <c:v>31.7</c:v>
                </c:pt>
              </c:numCache>
            </c:numRef>
          </c:val>
          <c:extLst>
            <c:ext xmlns:c16="http://schemas.microsoft.com/office/drawing/2014/chart" uri="{C3380CC4-5D6E-409C-BE32-E72D297353CC}">
              <c16:uniqueId val="{00000003-E68E-46A9-87B2-74D47F927540}"/>
            </c:ext>
          </c:extLst>
        </c:ser>
        <c:dLbls>
          <c:showLegendKey val="0"/>
          <c:showVal val="0"/>
          <c:showCatName val="0"/>
          <c:showSerName val="0"/>
          <c:showPercent val="0"/>
          <c:showBubbleSize val="0"/>
        </c:dLbls>
        <c:gapWidth val="50"/>
        <c:overlap val="100"/>
        <c:axId val="230175104"/>
        <c:axId val="230176640"/>
      </c:barChart>
      <c:catAx>
        <c:axId val="2301751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176640"/>
        <c:crosses val="autoZero"/>
        <c:auto val="1"/>
        <c:lblAlgn val="ctr"/>
        <c:lblOffset val="100"/>
        <c:tickLblSkip val="1"/>
        <c:tickMarkSkip val="1"/>
        <c:noMultiLvlLbl val="0"/>
      </c:catAx>
      <c:valAx>
        <c:axId val="2301766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1751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'DHS07'!$B$18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'DHS07'!$C$15:$G$15</c:f>
              <c:strCache>
                <c:ptCount val="5"/>
                <c:pt idx="0">
                  <c:v>Poorest</c:v>
                </c:pt>
                <c:pt idx="1">
                  <c:v>Poor</c:v>
                </c:pt>
                <c:pt idx="2">
                  <c:v>Middle</c:v>
                </c:pt>
                <c:pt idx="3">
                  <c:v>Rich</c:v>
                </c:pt>
                <c:pt idx="4">
                  <c:v>Richest</c:v>
                </c:pt>
              </c:strCache>
            </c:strRef>
          </c:cat>
          <c:val>
            <c:numRef>
              <c:f>'DHS07'!$C$18:$G$18</c:f>
              <c:numCache>
                <c:formatCode>###0.0</c:formatCode>
                <c:ptCount val="5"/>
                <c:pt idx="0">
                  <c:v>42.7</c:v>
                </c:pt>
                <c:pt idx="1">
                  <c:v>52.5</c:v>
                </c:pt>
                <c:pt idx="2">
                  <c:v>68.2</c:v>
                </c:pt>
                <c:pt idx="3">
                  <c:v>78</c:v>
                </c:pt>
                <c:pt idx="4">
                  <c:v>88.6</c:v>
                </c:pt>
              </c:numCache>
            </c:numRef>
          </c:val>
          <c:extLst>
            <c:ext xmlns:c16="http://schemas.microsoft.com/office/drawing/2014/chart" uri="{C3380CC4-5D6E-409C-BE32-E72D297353CC}">
              <c16:uniqueId val="{00000000-2B90-46BF-AECD-C4B55C02BBEC}"/>
            </c:ext>
          </c:extLst>
        </c:ser>
        <c:ser>
          <c:idx val="1"/>
          <c:order val="1"/>
          <c:tx>
            <c:strRef>
              <c:f>'DHS07'!$B$19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'DHS07'!$C$15:$G$15</c:f>
              <c:strCache>
                <c:ptCount val="5"/>
                <c:pt idx="0">
                  <c:v>Poorest</c:v>
                </c:pt>
                <c:pt idx="1">
                  <c:v>Poor</c:v>
                </c:pt>
                <c:pt idx="2">
                  <c:v>Middle</c:v>
                </c:pt>
                <c:pt idx="3">
                  <c:v>Rich</c:v>
                </c:pt>
                <c:pt idx="4">
                  <c:v>Richest</c:v>
                </c:pt>
              </c:strCache>
            </c:strRef>
          </c:cat>
          <c:val>
            <c:numRef>
              <c:f>'DHS07'!$C$19:$G$19</c:f>
              <c:numCache>
                <c:formatCode>###0.0</c:formatCode>
                <c:ptCount val="5"/>
                <c:pt idx="0">
                  <c:v>0.8</c:v>
                </c:pt>
                <c:pt idx="1">
                  <c:v>0.7</c:v>
                </c:pt>
                <c:pt idx="2">
                  <c:v>1.8</c:v>
                </c:pt>
                <c:pt idx="3">
                  <c:v>3.5</c:v>
                </c:pt>
                <c:pt idx="4">
                  <c:v>4</c:v>
                </c:pt>
              </c:numCache>
            </c:numRef>
          </c:val>
          <c:extLst>
            <c:ext xmlns:c16="http://schemas.microsoft.com/office/drawing/2014/chart" uri="{C3380CC4-5D6E-409C-BE32-E72D297353CC}">
              <c16:uniqueId val="{00000001-2B90-46BF-AECD-C4B55C02BBEC}"/>
            </c:ext>
          </c:extLst>
        </c:ser>
        <c:ser>
          <c:idx val="2"/>
          <c:order val="2"/>
          <c:tx>
            <c:strRef>
              <c:f>'DHS07'!$B$20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'DHS07'!$C$15:$G$15</c:f>
              <c:strCache>
                <c:ptCount val="5"/>
                <c:pt idx="0">
                  <c:v>Poorest</c:v>
                </c:pt>
                <c:pt idx="1">
                  <c:v>Poor</c:v>
                </c:pt>
                <c:pt idx="2">
                  <c:v>Middle</c:v>
                </c:pt>
                <c:pt idx="3">
                  <c:v>Rich</c:v>
                </c:pt>
                <c:pt idx="4">
                  <c:v>Richest</c:v>
                </c:pt>
              </c:strCache>
            </c:strRef>
          </c:cat>
          <c:val>
            <c:numRef>
              <c:f>'DHS07'!$C$20:$G$20</c:f>
              <c:numCache>
                <c:formatCode>###0.0</c:formatCode>
                <c:ptCount val="5"/>
                <c:pt idx="0">
                  <c:v>28.1</c:v>
                </c:pt>
                <c:pt idx="1">
                  <c:v>25.7</c:v>
                </c:pt>
                <c:pt idx="2">
                  <c:v>18.5</c:v>
                </c:pt>
                <c:pt idx="3">
                  <c:v>15.4</c:v>
                </c:pt>
                <c:pt idx="4">
                  <c:v>7.2</c:v>
                </c:pt>
              </c:numCache>
            </c:numRef>
          </c:val>
          <c:extLst>
            <c:ext xmlns:c16="http://schemas.microsoft.com/office/drawing/2014/chart" uri="{C3380CC4-5D6E-409C-BE32-E72D297353CC}">
              <c16:uniqueId val="{00000002-2B90-46BF-AECD-C4B55C02BBEC}"/>
            </c:ext>
          </c:extLst>
        </c:ser>
        <c:ser>
          <c:idx val="3"/>
          <c:order val="3"/>
          <c:tx>
            <c:strRef>
              <c:f>'DHS07'!$B$21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'DHS07'!$C$15:$G$15</c:f>
              <c:strCache>
                <c:ptCount val="5"/>
                <c:pt idx="0">
                  <c:v>Poorest</c:v>
                </c:pt>
                <c:pt idx="1">
                  <c:v>Poor</c:v>
                </c:pt>
                <c:pt idx="2">
                  <c:v>Middle</c:v>
                </c:pt>
                <c:pt idx="3">
                  <c:v>Rich</c:v>
                </c:pt>
                <c:pt idx="4">
                  <c:v>Richest</c:v>
                </c:pt>
              </c:strCache>
            </c:strRef>
          </c:cat>
          <c:val>
            <c:numRef>
              <c:f>'DHS07'!$C$21:$G$21</c:f>
              <c:numCache>
                <c:formatCode>###0.0</c:formatCode>
                <c:ptCount val="5"/>
                <c:pt idx="0">
                  <c:v>28.4</c:v>
                </c:pt>
                <c:pt idx="1">
                  <c:v>21.1</c:v>
                </c:pt>
                <c:pt idx="2">
                  <c:v>11.5</c:v>
                </c:pt>
                <c:pt idx="3">
                  <c:v>3.1</c:v>
                </c:pt>
                <c:pt idx="4">
                  <c:v>0.2</c:v>
                </c:pt>
              </c:numCache>
            </c:numRef>
          </c:val>
          <c:extLst>
            <c:ext xmlns:c16="http://schemas.microsoft.com/office/drawing/2014/chart" uri="{C3380CC4-5D6E-409C-BE32-E72D297353CC}">
              <c16:uniqueId val="{00000003-2B90-46BF-AECD-C4B55C02BBEC}"/>
            </c:ext>
          </c:extLst>
        </c:ser>
        <c:dLbls>
          <c:showLegendKey val="0"/>
          <c:showVal val="0"/>
          <c:showCatName val="0"/>
          <c:showSerName val="0"/>
          <c:showPercent val="0"/>
          <c:showBubbleSize val="0"/>
        </c:dLbls>
        <c:gapWidth val="50"/>
        <c:overlap val="100"/>
        <c:axId val="230238080"/>
        <c:axId val="230239616"/>
      </c:barChart>
      <c:catAx>
        <c:axId val="2302380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239616"/>
        <c:crosses val="autoZero"/>
        <c:auto val="1"/>
        <c:lblAlgn val="ctr"/>
        <c:lblOffset val="100"/>
        <c:tickLblSkip val="1"/>
        <c:tickMarkSkip val="1"/>
        <c:noMultiLvlLbl val="0"/>
      </c:catAx>
      <c:valAx>
        <c:axId val="23023961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23808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'DHS07'!$B$124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'DHS07'!$R$121:$W$121</c:f>
              <c:strCache>
                <c:ptCount val="6"/>
                <c:pt idx="0">
                  <c:v>Monrovia</c:v>
                </c:pt>
                <c:pt idx="1">
                  <c:v>North Central</c:v>
                </c:pt>
                <c:pt idx="2">
                  <c:v>North Western</c:v>
                </c:pt>
                <c:pt idx="3">
                  <c:v>South Central</c:v>
                </c:pt>
                <c:pt idx="4">
                  <c:v>South Eastern A</c:v>
                </c:pt>
                <c:pt idx="5">
                  <c:v>South Eastern B</c:v>
                </c:pt>
              </c:strCache>
            </c:strRef>
          </c:cat>
          <c:val>
            <c:numRef>
              <c:f>'DHS07'!$R$124:$W$124</c:f>
              <c:numCache>
                <c:formatCode>###0.0</c:formatCode>
                <c:ptCount val="6"/>
                <c:pt idx="0">
                  <c:v>27.75903546090727</c:v>
                </c:pt>
                <c:pt idx="1">
                  <c:v>5.1399756246682546</c:v>
                </c:pt>
                <c:pt idx="2">
                  <c:v>1.8974965176328467</c:v>
                </c:pt>
                <c:pt idx="3">
                  <c:v>8.8948395494301842</c:v>
                </c:pt>
                <c:pt idx="4">
                  <c:v>2.4711332010543496</c:v>
                </c:pt>
                <c:pt idx="5">
                  <c:v>1.5305491559619893</c:v>
                </c:pt>
              </c:numCache>
            </c:numRef>
          </c:val>
          <c:extLst>
            <c:ext xmlns:c16="http://schemas.microsoft.com/office/drawing/2014/chart" uri="{C3380CC4-5D6E-409C-BE32-E72D297353CC}">
              <c16:uniqueId val="{00000000-A213-408E-AC6B-CAB48BFBC047}"/>
            </c:ext>
          </c:extLst>
        </c:ser>
        <c:ser>
          <c:idx val="1"/>
          <c:order val="1"/>
          <c:tx>
            <c:strRef>
              <c:f>'DHS07'!$B$125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'DHS07'!$R$121:$W$121</c:f>
              <c:strCache>
                <c:ptCount val="6"/>
                <c:pt idx="0">
                  <c:v>Monrovia</c:v>
                </c:pt>
                <c:pt idx="1">
                  <c:v>North Central</c:v>
                </c:pt>
                <c:pt idx="2">
                  <c:v>North Western</c:v>
                </c:pt>
                <c:pt idx="3">
                  <c:v>South Central</c:v>
                </c:pt>
                <c:pt idx="4">
                  <c:v>South Eastern A</c:v>
                </c:pt>
                <c:pt idx="5">
                  <c:v>South Eastern B</c:v>
                </c:pt>
              </c:strCache>
            </c:strRef>
          </c:cat>
          <c:val>
            <c:numRef>
              <c:f>'DHS07'!$R$125:$W$125</c:f>
              <c:numCache>
                <c:formatCode>###0.0</c:formatCode>
                <c:ptCount val="6"/>
                <c:pt idx="0">
                  <c:v>25.417188110294791</c:v>
                </c:pt>
                <c:pt idx="1">
                  <c:v>12.146861528998047</c:v>
                </c:pt>
                <c:pt idx="2">
                  <c:v>27.942653347639087</c:v>
                </c:pt>
                <c:pt idx="3">
                  <c:v>14.011081245728533</c:v>
                </c:pt>
                <c:pt idx="4">
                  <c:v>8.9972133535528016</c:v>
                </c:pt>
                <c:pt idx="5">
                  <c:v>10.212113361750479</c:v>
                </c:pt>
              </c:numCache>
            </c:numRef>
          </c:val>
          <c:extLst>
            <c:ext xmlns:c16="http://schemas.microsoft.com/office/drawing/2014/chart" uri="{C3380CC4-5D6E-409C-BE32-E72D297353CC}">
              <c16:uniqueId val="{00000001-A213-408E-AC6B-CAB48BFBC047}"/>
            </c:ext>
          </c:extLst>
        </c:ser>
        <c:ser>
          <c:idx val="2"/>
          <c:order val="2"/>
          <c:tx>
            <c:strRef>
              <c:f>'DHS07'!$B$126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'DHS07'!$R$121:$W$121</c:f>
              <c:strCache>
                <c:ptCount val="6"/>
                <c:pt idx="0">
                  <c:v>Monrovia</c:v>
                </c:pt>
                <c:pt idx="1">
                  <c:v>North Central</c:v>
                </c:pt>
                <c:pt idx="2">
                  <c:v>North Western</c:v>
                </c:pt>
                <c:pt idx="3">
                  <c:v>South Central</c:v>
                </c:pt>
                <c:pt idx="4">
                  <c:v>South Eastern A</c:v>
                </c:pt>
                <c:pt idx="5">
                  <c:v>South Eastern B</c:v>
                </c:pt>
              </c:strCache>
            </c:strRef>
          </c:cat>
          <c:val>
            <c:numRef>
              <c:f>'DHS07'!$R$126:$W$126</c:f>
              <c:numCache>
                <c:formatCode>###0.0</c:formatCode>
                <c:ptCount val="6"/>
                <c:pt idx="0">
                  <c:v>21.580640106329085</c:v>
                </c:pt>
                <c:pt idx="1">
                  <c:v>12.651349061062064</c:v>
                </c:pt>
                <c:pt idx="2">
                  <c:v>18.696336985645999</c:v>
                </c:pt>
                <c:pt idx="3">
                  <c:v>12.195396343670268</c:v>
                </c:pt>
                <c:pt idx="4">
                  <c:v>13.835423296322205</c:v>
                </c:pt>
                <c:pt idx="5">
                  <c:v>30.816071570497364</c:v>
                </c:pt>
              </c:numCache>
            </c:numRef>
          </c:val>
          <c:extLst>
            <c:ext xmlns:c16="http://schemas.microsoft.com/office/drawing/2014/chart" uri="{C3380CC4-5D6E-409C-BE32-E72D297353CC}">
              <c16:uniqueId val="{00000002-A213-408E-AC6B-CAB48BFBC047}"/>
            </c:ext>
          </c:extLst>
        </c:ser>
        <c:ser>
          <c:idx val="3"/>
          <c:order val="3"/>
          <c:tx>
            <c:strRef>
              <c:f>'DHS07'!$B$127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'DHS07'!$R$121:$W$121</c:f>
              <c:strCache>
                <c:ptCount val="6"/>
                <c:pt idx="0">
                  <c:v>Monrovia</c:v>
                </c:pt>
                <c:pt idx="1">
                  <c:v>North Central</c:v>
                </c:pt>
                <c:pt idx="2">
                  <c:v>North Western</c:v>
                </c:pt>
                <c:pt idx="3">
                  <c:v>South Central</c:v>
                </c:pt>
                <c:pt idx="4">
                  <c:v>South Eastern A</c:v>
                </c:pt>
                <c:pt idx="5">
                  <c:v>South Eastern B</c:v>
                </c:pt>
              </c:strCache>
            </c:strRef>
          </c:cat>
          <c:val>
            <c:numRef>
              <c:f>'DHS07'!$R$127:$W$127</c:f>
              <c:numCache>
                <c:formatCode>###0.0</c:formatCode>
                <c:ptCount val="6"/>
                <c:pt idx="0">
                  <c:v>25.243136322468857</c:v>
                </c:pt>
                <c:pt idx="1">
                  <c:v>70.061813785271639</c:v>
                </c:pt>
                <c:pt idx="2">
                  <c:v>51.463513149082061</c:v>
                </c:pt>
                <c:pt idx="3">
                  <c:v>64.898682861171011</c:v>
                </c:pt>
                <c:pt idx="4">
                  <c:v>74.696230149070658</c:v>
                </c:pt>
                <c:pt idx="5">
                  <c:v>57.441265911790161</c:v>
                </c:pt>
              </c:numCache>
            </c:numRef>
          </c:val>
          <c:extLst>
            <c:ext xmlns:c16="http://schemas.microsoft.com/office/drawing/2014/chart" uri="{C3380CC4-5D6E-409C-BE32-E72D297353CC}">
              <c16:uniqueId val="{00000003-A213-408E-AC6B-CAB48BFBC047}"/>
            </c:ext>
          </c:extLst>
        </c:ser>
        <c:dLbls>
          <c:showLegendKey val="0"/>
          <c:showVal val="0"/>
          <c:showCatName val="0"/>
          <c:showSerName val="0"/>
          <c:showPercent val="0"/>
          <c:showBubbleSize val="0"/>
        </c:dLbls>
        <c:gapWidth val="50"/>
        <c:overlap val="100"/>
        <c:axId val="231416960"/>
        <c:axId val="231418496"/>
      </c:barChart>
      <c:catAx>
        <c:axId val="2314169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418496"/>
        <c:crosses val="autoZero"/>
        <c:auto val="1"/>
        <c:lblAlgn val="ctr"/>
        <c:lblOffset val="100"/>
        <c:tickLblSkip val="1"/>
        <c:tickMarkSkip val="1"/>
        <c:noMultiLvlLbl val="0"/>
      </c:catAx>
      <c:valAx>
        <c:axId val="2314184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4169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'DHS07'!$B$222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'DHS07'!$M$221:$Q$221</c:f>
              <c:strCache>
                <c:ptCount val="5"/>
                <c:pt idx="0">
                  <c:v>Poorest</c:v>
                </c:pt>
                <c:pt idx="1">
                  <c:v>Poor</c:v>
                </c:pt>
                <c:pt idx="2">
                  <c:v>Middle</c:v>
                </c:pt>
                <c:pt idx="3">
                  <c:v>Rich</c:v>
                </c:pt>
                <c:pt idx="4">
                  <c:v>Richest</c:v>
                </c:pt>
              </c:strCache>
            </c:strRef>
          </c:cat>
          <c:val>
            <c:numRef>
              <c:f>'DHS07'!$M$222:$Q$222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CB90-4B5F-979E-9F24C334A04D}"/>
            </c:ext>
          </c:extLst>
        </c:ser>
        <c:ser>
          <c:idx val="1"/>
          <c:order val="1"/>
          <c:tx>
            <c:strRef>
              <c:f>'DHS07'!$B$223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'DHS07'!$M$221:$Q$221</c:f>
              <c:strCache>
                <c:ptCount val="5"/>
                <c:pt idx="0">
                  <c:v>Poorest</c:v>
                </c:pt>
                <c:pt idx="1">
                  <c:v>Poor</c:v>
                </c:pt>
                <c:pt idx="2">
                  <c:v>Middle</c:v>
                </c:pt>
                <c:pt idx="3">
                  <c:v>Rich</c:v>
                </c:pt>
                <c:pt idx="4">
                  <c:v>Richest</c:v>
                </c:pt>
              </c:strCache>
            </c:strRef>
          </c:cat>
          <c:val>
            <c:numRef>
              <c:f>'DHS07'!$M$223:$Q$223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CB90-4B5F-979E-9F24C334A04D}"/>
            </c:ext>
          </c:extLst>
        </c:ser>
        <c:ser>
          <c:idx val="2"/>
          <c:order val="2"/>
          <c:tx>
            <c:strRef>
              <c:f>'DHS07'!$B$224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'DHS07'!$M$221:$Q$221</c:f>
              <c:strCache>
                <c:ptCount val="5"/>
                <c:pt idx="0">
                  <c:v>Poorest</c:v>
                </c:pt>
                <c:pt idx="1">
                  <c:v>Poor</c:v>
                </c:pt>
                <c:pt idx="2">
                  <c:v>Middle</c:v>
                </c:pt>
                <c:pt idx="3">
                  <c:v>Rich</c:v>
                </c:pt>
                <c:pt idx="4">
                  <c:v>Richest</c:v>
                </c:pt>
              </c:strCache>
            </c:strRef>
          </c:cat>
          <c:val>
            <c:numRef>
              <c:f>'DHS07'!$M$224:$Q$224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CB90-4B5F-979E-9F24C334A04D}"/>
            </c:ext>
          </c:extLst>
        </c:ser>
        <c:dLbls>
          <c:showLegendKey val="0"/>
          <c:showVal val="0"/>
          <c:showCatName val="0"/>
          <c:showSerName val="0"/>
          <c:showPercent val="0"/>
          <c:showBubbleSize val="0"/>
        </c:dLbls>
        <c:gapWidth val="50"/>
        <c:overlap val="100"/>
        <c:axId val="231480320"/>
        <c:axId val="231494400"/>
      </c:barChart>
      <c:catAx>
        <c:axId val="2314803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494400"/>
        <c:crosses val="autoZero"/>
        <c:auto val="1"/>
        <c:lblAlgn val="ctr"/>
        <c:lblOffset val="100"/>
        <c:tickLblSkip val="1"/>
        <c:tickMarkSkip val="1"/>
        <c:noMultiLvlLbl val="0"/>
      </c:catAx>
      <c:valAx>
        <c:axId val="23149440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48032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'DHS07'!$B$222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'DHS07'!$R$221:$W$221</c:f>
              <c:strCache>
                <c:ptCount val="6"/>
                <c:pt idx="0">
                  <c:v>Monrovia</c:v>
                </c:pt>
                <c:pt idx="1">
                  <c:v>North Central</c:v>
                </c:pt>
                <c:pt idx="2">
                  <c:v>North Western</c:v>
                </c:pt>
                <c:pt idx="3">
                  <c:v>South Central</c:v>
                </c:pt>
                <c:pt idx="4">
                  <c:v>South Eastern A</c:v>
                </c:pt>
                <c:pt idx="5">
                  <c:v>South Eastern B</c:v>
                </c:pt>
              </c:strCache>
            </c:strRef>
          </c:cat>
          <c:val>
            <c:numRef>
              <c:f>'DHS07'!$R$222:$W$222</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1146-4BDD-9939-B03B62D2B3F4}"/>
            </c:ext>
          </c:extLst>
        </c:ser>
        <c:ser>
          <c:idx val="1"/>
          <c:order val="1"/>
          <c:tx>
            <c:strRef>
              <c:f>'DHS07'!$B$223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'DHS07'!$R$221:$W$221</c:f>
              <c:strCache>
                <c:ptCount val="6"/>
                <c:pt idx="0">
                  <c:v>Monrovia</c:v>
                </c:pt>
                <c:pt idx="1">
                  <c:v>North Central</c:v>
                </c:pt>
                <c:pt idx="2">
                  <c:v>North Western</c:v>
                </c:pt>
                <c:pt idx="3">
                  <c:v>South Central</c:v>
                </c:pt>
                <c:pt idx="4">
                  <c:v>South Eastern A</c:v>
                </c:pt>
                <c:pt idx="5">
                  <c:v>South Eastern B</c:v>
                </c:pt>
              </c:strCache>
            </c:strRef>
          </c:cat>
          <c:val>
            <c:numRef>
              <c:f>'DHS07'!$R$223:$W$223</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1146-4BDD-9939-B03B62D2B3F4}"/>
            </c:ext>
          </c:extLst>
        </c:ser>
        <c:ser>
          <c:idx val="2"/>
          <c:order val="2"/>
          <c:tx>
            <c:strRef>
              <c:f>'DHS07'!$B$224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'DHS07'!$R$221:$W$221</c:f>
              <c:strCache>
                <c:ptCount val="6"/>
                <c:pt idx="0">
                  <c:v>Monrovia</c:v>
                </c:pt>
                <c:pt idx="1">
                  <c:v>North Central</c:v>
                </c:pt>
                <c:pt idx="2">
                  <c:v>North Western</c:v>
                </c:pt>
                <c:pt idx="3">
                  <c:v>South Central</c:v>
                </c:pt>
                <c:pt idx="4">
                  <c:v>South Eastern A</c:v>
                </c:pt>
                <c:pt idx="5">
                  <c:v>South Eastern B</c:v>
                </c:pt>
              </c:strCache>
            </c:strRef>
          </c:cat>
          <c:val>
            <c:numRef>
              <c:f>'DHS07'!$R$224:$W$224</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2-1146-4BDD-9939-B03B62D2B3F4}"/>
            </c:ext>
          </c:extLst>
        </c:ser>
        <c:dLbls>
          <c:showLegendKey val="0"/>
          <c:showVal val="0"/>
          <c:showCatName val="0"/>
          <c:showSerName val="0"/>
          <c:showPercent val="0"/>
          <c:showBubbleSize val="0"/>
        </c:dLbls>
        <c:gapWidth val="50"/>
        <c:overlap val="100"/>
        <c:axId val="231509376"/>
        <c:axId val="231515264"/>
      </c:barChart>
      <c:catAx>
        <c:axId val="23150937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515264"/>
        <c:crosses val="autoZero"/>
        <c:auto val="1"/>
        <c:lblAlgn val="ctr"/>
        <c:lblOffset val="100"/>
        <c:tickLblSkip val="1"/>
        <c:tickMarkSkip val="1"/>
        <c:noMultiLvlLbl val="0"/>
      </c:catAx>
      <c:valAx>
        <c:axId val="2315152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50937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'DHS07'!$B$222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'DHS07'!$C$221:$G$221</c:f>
              <c:strCache>
                <c:ptCount val="5"/>
                <c:pt idx="0">
                  <c:v>Poorest</c:v>
                </c:pt>
                <c:pt idx="1">
                  <c:v>Poor</c:v>
                </c:pt>
                <c:pt idx="2">
                  <c:v>Middle</c:v>
                </c:pt>
                <c:pt idx="3">
                  <c:v>Rich</c:v>
                </c:pt>
                <c:pt idx="4">
                  <c:v>Richest</c:v>
                </c:pt>
              </c:strCache>
            </c:strRef>
          </c:cat>
          <c:val>
            <c:numRef>
              <c:f>'DHS07'!$C$222:$G$222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70DA-40FD-B72A-072A679996E2}"/>
            </c:ext>
          </c:extLst>
        </c:ser>
        <c:ser>
          <c:idx val="1"/>
          <c:order val="1"/>
          <c:tx>
            <c:strRef>
              <c:f>'DHS07'!$B$223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'DHS07'!$C$221:$G$221</c:f>
              <c:strCache>
                <c:ptCount val="5"/>
                <c:pt idx="0">
                  <c:v>Poorest</c:v>
                </c:pt>
                <c:pt idx="1">
                  <c:v>Poor</c:v>
                </c:pt>
                <c:pt idx="2">
                  <c:v>Middle</c:v>
                </c:pt>
                <c:pt idx="3">
                  <c:v>Rich</c:v>
                </c:pt>
                <c:pt idx="4">
                  <c:v>Richest</c:v>
                </c:pt>
              </c:strCache>
            </c:strRef>
          </c:cat>
          <c:val>
            <c:numRef>
              <c:f>'DHS07'!$C$223:$G$223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70DA-40FD-B72A-072A679996E2}"/>
            </c:ext>
          </c:extLst>
        </c:ser>
        <c:ser>
          <c:idx val="2"/>
          <c:order val="2"/>
          <c:tx>
            <c:strRef>
              <c:f>'DHS07'!$B$224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'DHS07'!$C$221:$G$221</c:f>
              <c:strCache>
                <c:ptCount val="5"/>
                <c:pt idx="0">
                  <c:v>Poorest</c:v>
                </c:pt>
                <c:pt idx="1">
                  <c:v>Poor</c:v>
                </c:pt>
                <c:pt idx="2">
                  <c:v>Middle</c:v>
                </c:pt>
                <c:pt idx="3">
                  <c:v>Rich</c:v>
                </c:pt>
                <c:pt idx="4">
                  <c:v>Richest</c:v>
                </c:pt>
              </c:strCache>
            </c:strRef>
          </c:cat>
          <c:val>
            <c:numRef>
              <c:f>'DHS07'!$C$224:$G$224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70DA-40FD-B72A-072A679996E2}"/>
            </c:ext>
          </c:extLst>
        </c:ser>
        <c:dLbls>
          <c:showLegendKey val="0"/>
          <c:showVal val="0"/>
          <c:showCatName val="0"/>
          <c:showSerName val="0"/>
          <c:showPercent val="0"/>
          <c:showBubbleSize val="0"/>
        </c:dLbls>
        <c:gapWidth val="50"/>
        <c:overlap val="100"/>
        <c:axId val="231559168"/>
        <c:axId val="231560704"/>
      </c:barChart>
      <c:catAx>
        <c:axId val="2315591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560704"/>
        <c:crosses val="autoZero"/>
        <c:auto val="1"/>
        <c:lblAlgn val="ctr"/>
        <c:lblOffset val="100"/>
        <c:tickLblSkip val="1"/>
        <c:tickMarkSkip val="1"/>
        <c:noMultiLvlLbl val="0"/>
      </c:catAx>
      <c:valAx>
        <c:axId val="2315607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5591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'DHS07'!$B$18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'DHS07'!$H$15:$L$15</c:f>
              <c:strCache>
                <c:ptCount val="5"/>
                <c:pt idx="0">
                  <c:v>Poorest</c:v>
                </c:pt>
                <c:pt idx="1">
                  <c:v>Poor</c:v>
                </c:pt>
                <c:pt idx="2">
                  <c:v>Middle</c:v>
                </c:pt>
                <c:pt idx="3">
                  <c:v>Rich</c:v>
                </c:pt>
                <c:pt idx="4">
                  <c:v>Richest</c:v>
                </c:pt>
              </c:strCache>
            </c:strRef>
          </c:cat>
          <c:val>
            <c:numRef>
              <c:f>'DHS07'!$H$18:$L$18</c:f>
              <c:numCache>
                <c:formatCode>###0.0</c:formatCode>
                <c:ptCount val="5"/>
                <c:pt idx="0">
                  <c:v>78.3</c:v>
                </c:pt>
                <c:pt idx="1">
                  <c:v>80.3</c:v>
                </c:pt>
                <c:pt idx="2">
                  <c:v>86.8</c:v>
                </c:pt>
                <c:pt idx="3">
                  <c:v>87.1</c:v>
                </c:pt>
                <c:pt idx="4">
                  <c:v>91.9</c:v>
                </c:pt>
              </c:numCache>
            </c:numRef>
          </c:val>
          <c:extLst>
            <c:ext xmlns:c16="http://schemas.microsoft.com/office/drawing/2014/chart" uri="{C3380CC4-5D6E-409C-BE32-E72D297353CC}">
              <c16:uniqueId val="{00000000-A500-4FD4-947F-26902D8D812D}"/>
            </c:ext>
          </c:extLst>
        </c:ser>
        <c:ser>
          <c:idx val="1"/>
          <c:order val="1"/>
          <c:tx>
            <c:strRef>
              <c:f>'DHS07'!$B$19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'DHS07'!$H$15:$L$15</c:f>
              <c:strCache>
                <c:ptCount val="5"/>
                <c:pt idx="0">
                  <c:v>Poorest</c:v>
                </c:pt>
                <c:pt idx="1">
                  <c:v>Poor</c:v>
                </c:pt>
                <c:pt idx="2">
                  <c:v>Middle</c:v>
                </c:pt>
                <c:pt idx="3">
                  <c:v>Rich</c:v>
                </c:pt>
                <c:pt idx="4">
                  <c:v>Richest</c:v>
                </c:pt>
              </c:strCache>
            </c:strRef>
          </c:cat>
          <c:val>
            <c:numRef>
              <c:f>'DHS07'!$H$19:$L$19</c:f>
              <c:numCache>
                <c:formatCode>###0.0</c:formatCode>
                <c:ptCount val="5"/>
                <c:pt idx="0">
                  <c:v>4.2</c:v>
                </c:pt>
                <c:pt idx="1">
                  <c:v>2.9</c:v>
                </c:pt>
                <c:pt idx="2">
                  <c:v>3.8</c:v>
                </c:pt>
                <c:pt idx="3">
                  <c:v>4.7</c:v>
                </c:pt>
                <c:pt idx="4">
                  <c:v>4</c:v>
                </c:pt>
              </c:numCache>
            </c:numRef>
          </c:val>
          <c:extLst>
            <c:ext xmlns:c16="http://schemas.microsoft.com/office/drawing/2014/chart" uri="{C3380CC4-5D6E-409C-BE32-E72D297353CC}">
              <c16:uniqueId val="{00000001-A500-4FD4-947F-26902D8D812D}"/>
            </c:ext>
          </c:extLst>
        </c:ser>
        <c:ser>
          <c:idx val="2"/>
          <c:order val="2"/>
          <c:tx>
            <c:strRef>
              <c:f>'DHS07'!$B$20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'DHS07'!$H$15:$L$15</c:f>
              <c:strCache>
                <c:ptCount val="5"/>
                <c:pt idx="0">
                  <c:v>Poorest</c:v>
                </c:pt>
                <c:pt idx="1">
                  <c:v>Poor</c:v>
                </c:pt>
                <c:pt idx="2">
                  <c:v>Middle</c:v>
                </c:pt>
                <c:pt idx="3">
                  <c:v>Rich</c:v>
                </c:pt>
                <c:pt idx="4">
                  <c:v>Richest</c:v>
                </c:pt>
              </c:strCache>
            </c:strRef>
          </c:cat>
          <c:val>
            <c:numRef>
              <c:f>'DHS07'!$H$20:$L$20</c:f>
              <c:numCache>
                <c:formatCode>###0.0</c:formatCode>
                <c:ptCount val="5"/>
                <c:pt idx="0">
                  <c:v>16.399999999999999</c:v>
                </c:pt>
                <c:pt idx="1">
                  <c:v>15.8</c:v>
                </c:pt>
                <c:pt idx="2">
                  <c:v>9.1999999999999993</c:v>
                </c:pt>
                <c:pt idx="3">
                  <c:v>8.1999999999999993</c:v>
                </c:pt>
                <c:pt idx="4">
                  <c:v>4</c:v>
                </c:pt>
              </c:numCache>
            </c:numRef>
          </c:val>
          <c:extLst>
            <c:ext xmlns:c16="http://schemas.microsoft.com/office/drawing/2014/chart" uri="{C3380CC4-5D6E-409C-BE32-E72D297353CC}">
              <c16:uniqueId val="{00000002-A500-4FD4-947F-26902D8D812D}"/>
            </c:ext>
          </c:extLst>
        </c:ser>
        <c:ser>
          <c:idx val="3"/>
          <c:order val="3"/>
          <c:tx>
            <c:strRef>
              <c:f>'DHS07'!$B$21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'DHS07'!$H$15:$L$15</c:f>
              <c:strCache>
                <c:ptCount val="5"/>
                <c:pt idx="0">
                  <c:v>Poorest</c:v>
                </c:pt>
                <c:pt idx="1">
                  <c:v>Poor</c:v>
                </c:pt>
                <c:pt idx="2">
                  <c:v>Middle</c:v>
                </c:pt>
                <c:pt idx="3">
                  <c:v>Rich</c:v>
                </c:pt>
                <c:pt idx="4">
                  <c:v>Richest</c:v>
                </c:pt>
              </c:strCache>
            </c:strRef>
          </c:cat>
          <c:val>
            <c:numRef>
              <c:f>'DHS07'!$H$21:$L$21</c:f>
              <c:numCache>
                <c:formatCode>###0.0</c:formatCode>
                <c:ptCount val="5"/>
                <c:pt idx="0">
                  <c:v>1.1000000000000001</c:v>
                </c:pt>
                <c:pt idx="1">
                  <c:v>1</c:v>
                </c:pt>
                <c:pt idx="2">
                  <c:v>0.2</c:v>
                </c:pt>
                <c:pt idx="3">
                  <c:v>0</c:v>
                </c:pt>
                <c:pt idx="4">
                  <c:v>0</c:v>
                </c:pt>
              </c:numCache>
            </c:numRef>
          </c:val>
          <c:extLst>
            <c:ext xmlns:c16="http://schemas.microsoft.com/office/drawing/2014/chart" uri="{C3380CC4-5D6E-409C-BE32-E72D297353CC}">
              <c16:uniqueId val="{00000003-A500-4FD4-947F-26902D8D812D}"/>
            </c:ext>
          </c:extLst>
        </c:ser>
        <c:dLbls>
          <c:showLegendKey val="0"/>
          <c:showVal val="0"/>
          <c:showCatName val="0"/>
          <c:showSerName val="0"/>
          <c:showPercent val="0"/>
          <c:showBubbleSize val="0"/>
        </c:dLbls>
        <c:gapWidth val="50"/>
        <c:overlap val="100"/>
        <c:axId val="231581184"/>
        <c:axId val="231582720"/>
      </c:barChart>
      <c:catAx>
        <c:axId val="2315811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582720"/>
        <c:crosses val="autoZero"/>
        <c:auto val="1"/>
        <c:lblAlgn val="ctr"/>
        <c:lblOffset val="100"/>
        <c:tickLblSkip val="1"/>
        <c:tickMarkSkip val="1"/>
        <c:noMultiLvlLbl val="0"/>
      </c:catAx>
      <c:valAx>
        <c:axId val="2315827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5811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'DHS07'!$B$124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'DHS07'!$H$121:$L$121</c:f>
              <c:strCache>
                <c:ptCount val="5"/>
                <c:pt idx="0">
                  <c:v>Poorest</c:v>
                </c:pt>
                <c:pt idx="1">
                  <c:v>Poor</c:v>
                </c:pt>
                <c:pt idx="2">
                  <c:v>Middle</c:v>
                </c:pt>
                <c:pt idx="3">
                  <c:v>Rich</c:v>
                </c:pt>
                <c:pt idx="4">
                  <c:v>Richest</c:v>
                </c:pt>
              </c:strCache>
            </c:strRef>
          </c:cat>
          <c:val>
            <c:numRef>
              <c:f>'DHS07'!$H$124:$L$124</c:f>
              <c:numCache>
                <c:formatCode>###0.0</c:formatCode>
                <c:ptCount val="5"/>
                <c:pt idx="0">
                  <c:v>2.3990375300241884</c:v>
                </c:pt>
                <c:pt idx="1">
                  <c:v>7.1207754323770622</c:v>
                </c:pt>
                <c:pt idx="2">
                  <c:v>13.966357610200072</c:v>
                </c:pt>
                <c:pt idx="3">
                  <c:v>32.048687598755471</c:v>
                </c:pt>
                <c:pt idx="4">
                  <c:v>61.488376796944557</c:v>
                </c:pt>
              </c:numCache>
            </c:numRef>
          </c:val>
          <c:extLst>
            <c:ext xmlns:c16="http://schemas.microsoft.com/office/drawing/2014/chart" uri="{C3380CC4-5D6E-409C-BE32-E72D297353CC}">
              <c16:uniqueId val="{00000000-61DC-4F5B-AE33-E9B2DDD7C362}"/>
            </c:ext>
          </c:extLst>
        </c:ser>
        <c:ser>
          <c:idx val="1"/>
          <c:order val="1"/>
          <c:tx>
            <c:strRef>
              <c:f>'DHS07'!$B$125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'DHS07'!$H$121:$L$121</c:f>
              <c:strCache>
                <c:ptCount val="5"/>
                <c:pt idx="0">
                  <c:v>Poorest</c:v>
                </c:pt>
                <c:pt idx="1">
                  <c:v>Poor</c:v>
                </c:pt>
                <c:pt idx="2">
                  <c:v>Middle</c:v>
                </c:pt>
                <c:pt idx="3">
                  <c:v>Rich</c:v>
                </c:pt>
                <c:pt idx="4">
                  <c:v>Richest</c:v>
                </c:pt>
              </c:strCache>
            </c:strRef>
          </c:cat>
          <c:val>
            <c:numRef>
              <c:f>'DHS07'!$H$125:$L$125</c:f>
              <c:numCache>
                <c:formatCode>###0.0</c:formatCode>
                <c:ptCount val="5"/>
                <c:pt idx="0">
                  <c:v>19.112790061260988</c:v>
                </c:pt>
                <c:pt idx="1">
                  <c:v>26.063779514093781</c:v>
                </c:pt>
                <c:pt idx="2">
                  <c:v>28.904079081159477</c:v>
                </c:pt>
                <c:pt idx="3">
                  <c:v>28.676588540975732</c:v>
                </c:pt>
                <c:pt idx="4">
                  <c:v>15.210565596686379</c:v>
                </c:pt>
              </c:numCache>
            </c:numRef>
          </c:val>
          <c:extLst>
            <c:ext xmlns:c16="http://schemas.microsoft.com/office/drawing/2014/chart" uri="{C3380CC4-5D6E-409C-BE32-E72D297353CC}">
              <c16:uniqueId val="{00000001-61DC-4F5B-AE33-E9B2DDD7C362}"/>
            </c:ext>
          </c:extLst>
        </c:ser>
        <c:ser>
          <c:idx val="2"/>
          <c:order val="2"/>
          <c:tx>
            <c:strRef>
              <c:f>'DHS07'!$B$126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'DHS07'!$H$121:$L$121</c:f>
              <c:strCache>
                <c:ptCount val="5"/>
                <c:pt idx="0">
                  <c:v>Poorest</c:v>
                </c:pt>
                <c:pt idx="1">
                  <c:v>Poor</c:v>
                </c:pt>
                <c:pt idx="2">
                  <c:v>Middle</c:v>
                </c:pt>
                <c:pt idx="3">
                  <c:v>Rich</c:v>
                </c:pt>
                <c:pt idx="4">
                  <c:v>Richest</c:v>
                </c:pt>
              </c:strCache>
            </c:strRef>
          </c:cat>
          <c:val>
            <c:numRef>
              <c:f>'DHS07'!$H$126:$L$126</c:f>
              <c:numCache>
                <c:formatCode>###0.0</c:formatCode>
                <c:ptCount val="5"/>
                <c:pt idx="0">
                  <c:v>28.66773461295702</c:v>
                </c:pt>
                <c:pt idx="1">
                  <c:v>28.528479918068172</c:v>
                </c:pt>
                <c:pt idx="2">
                  <c:v>29.582871019722202</c:v>
                </c:pt>
                <c:pt idx="3">
                  <c:v>20.557941250246465</c:v>
                </c:pt>
                <c:pt idx="4">
                  <c:v>16.262904058192202</c:v>
                </c:pt>
              </c:numCache>
            </c:numRef>
          </c:val>
          <c:extLst>
            <c:ext xmlns:c16="http://schemas.microsoft.com/office/drawing/2014/chart" uri="{C3380CC4-5D6E-409C-BE32-E72D297353CC}">
              <c16:uniqueId val="{00000002-61DC-4F5B-AE33-E9B2DDD7C362}"/>
            </c:ext>
          </c:extLst>
        </c:ser>
        <c:ser>
          <c:idx val="3"/>
          <c:order val="3"/>
          <c:tx>
            <c:strRef>
              <c:f>'DHS07'!$B$127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'DHS07'!$H$121:$L$121</c:f>
              <c:strCache>
                <c:ptCount val="5"/>
                <c:pt idx="0">
                  <c:v>Poorest</c:v>
                </c:pt>
                <c:pt idx="1">
                  <c:v>Poor</c:v>
                </c:pt>
                <c:pt idx="2">
                  <c:v>Middle</c:v>
                </c:pt>
                <c:pt idx="3">
                  <c:v>Rich</c:v>
                </c:pt>
                <c:pt idx="4">
                  <c:v>Richest</c:v>
                </c:pt>
              </c:strCache>
            </c:strRef>
          </c:cat>
          <c:val>
            <c:numRef>
              <c:f>'DHS07'!$H$127:$L$127</c:f>
              <c:numCache>
                <c:formatCode>###0.0</c:formatCode>
                <c:ptCount val="5"/>
                <c:pt idx="0">
                  <c:v>49.820437795757812</c:v>
                </c:pt>
                <c:pt idx="1">
                  <c:v>38.286965135460989</c:v>
                </c:pt>
                <c:pt idx="2">
                  <c:v>27.546692288918241</c:v>
                </c:pt>
                <c:pt idx="3">
                  <c:v>18.716782610022342</c:v>
                </c:pt>
                <c:pt idx="4">
                  <c:v>7.0381535481768607</c:v>
                </c:pt>
              </c:numCache>
            </c:numRef>
          </c:val>
          <c:extLst>
            <c:ext xmlns:c16="http://schemas.microsoft.com/office/drawing/2014/chart" uri="{C3380CC4-5D6E-409C-BE32-E72D297353CC}">
              <c16:uniqueId val="{00000003-61DC-4F5B-AE33-E9B2DDD7C362}"/>
            </c:ext>
          </c:extLst>
        </c:ser>
        <c:dLbls>
          <c:showLegendKey val="0"/>
          <c:showVal val="0"/>
          <c:showCatName val="0"/>
          <c:showSerName val="0"/>
          <c:showPercent val="0"/>
          <c:showBubbleSize val="0"/>
        </c:dLbls>
        <c:gapWidth val="50"/>
        <c:overlap val="100"/>
        <c:axId val="232053760"/>
        <c:axId val="233194240"/>
      </c:barChart>
      <c:catAx>
        <c:axId val="2320537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194240"/>
        <c:crosses val="autoZero"/>
        <c:auto val="1"/>
        <c:lblAlgn val="ctr"/>
        <c:lblOffset val="100"/>
        <c:tickLblSkip val="1"/>
        <c:tickMarkSkip val="1"/>
        <c:noMultiLvlLbl val="0"/>
      </c:catAx>
      <c:valAx>
        <c:axId val="2331942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20537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'DHS07'!$B$222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'DHS07'!$H$221:$L$221</c:f>
              <c:strCache>
                <c:ptCount val="5"/>
                <c:pt idx="0">
                  <c:v>Poorest</c:v>
                </c:pt>
                <c:pt idx="1">
                  <c:v>Poor</c:v>
                </c:pt>
                <c:pt idx="2">
                  <c:v>Middle</c:v>
                </c:pt>
                <c:pt idx="3">
                  <c:v>Rich</c:v>
                </c:pt>
                <c:pt idx="4">
                  <c:v>Richest</c:v>
                </c:pt>
              </c:strCache>
            </c:strRef>
          </c:cat>
          <c:val>
            <c:numRef>
              <c:f>'DHS07'!$H$222:$L$222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80FF-4B09-A990-A6C49DFD90A2}"/>
            </c:ext>
          </c:extLst>
        </c:ser>
        <c:ser>
          <c:idx val="1"/>
          <c:order val="1"/>
          <c:tx>
            <c:strRef>
              <c:f>'DHS07'!$B$223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'DHS07'!$H$221:$L$221</c:f>
              <c:strCache>
                <c:ptCount val="5"/>
                <c:pt idx="0">
                  <c:v>Poorest</c:v>
                </c:pt>
                <c:pt idx="1">
                  <c:v>Poor</c:v>
                </c:pt>
                <c:pt idx="2">
                  <c:v>Middle</c:v>
                </c:pt>
                <c:pt idx="3">
                  <c:v>Rich</c:v>
                </c:pt>
                <c:pt idx="4">
                  <c:v>Richest</c:v>
                </c:pt>
              </c:strCache>
            </c:strRef>
          </c:cat>
          <c:val>
            <c:numRef>
              <c:f>'DHS07'!$H$223:$L$223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80FF-4B09-A990-A6C49DFD90A2}"/>
            </c:ext>
          </c:extLst>
        </c:ser>
        <c:ser>
          <c:idx val="2"/>
          <c:order val="2"/>
          <c:tx>
            <c:strRef>
              <c:f>'DHS07'!$B$224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'DHS07'!$H$221:$L$221</c:f>
              <c:strCache>
                <c:ptCount val="5"/>
                <c:pt idx="0">
                  <c:v>Poorest</c:v>
                </c:pt>
                <c:pt idx="1">
                  <c:v>Poor</c:v>
                </c:pt>
                <c:pt idx="2">
                  <c:v>Middle</c:v>
                </c:pt>
                <c:pt idx="3">
                  <c:v>Rich</c:v>
                </c:pt>
                <c:pt idx="4">
                  <c:v>Richest</c:v>
                </c:pt>
              </c:strCache>
            </c:strRef>
          </c:cat>
          <c:val>
            <c:numRef>
              <c:f>'DHS07'!$H$224:$L$224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80FF-4B09-A990-A6C49DFD90A2}"/>
            </c:ext>
          </c:extLst>
        </c:ser>
        <c:dLbls>
          <c:showLegendKey val="0"/>
          <c:showVal val="0"/>
          <c:showCatName val="0"/>
          <c:showSerName val="0"/>
          <c:showPercent val="0"/>
          <c:showBubbleSize val="0"/>
        </c:dLbls>
        <c:gapWidth val="50"/>
        <c:overlap val="100"/>
        <c:axId val="233229696"/>
        <c:axId val="233231488"/>
      </c:barChart>
      <c:catAx>
        <c:axId val="2332296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231488"/>
        <c:crosses val="autoZero"/>
        <c:auto val="1"/>
        <c:lblAlgn val="ctr"/>
        <c:lblOffset val="100"/>
        <c:tickLblSkip val="1"/>
        <c:tickMarkSkip val="1"/>
        <c:noMultiLvlLbl val="0"/>
      </c:catAx>
      <c:valAx>
        <c:axId val="2332314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2296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'DHS07'!$B$124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'DHS07'!$C$121:$G$121</c:f>
              <c:strCache>
                <c:ptCount val="5"/>
                <c:pt idx="0">
                  <c:v>Poorest</c:v>
                </c:pt>
                <c:pt idx="1">
                  <c:v>Poor</c:v>
                </c:pt>
                <c:pt idx="2">
                  <c:v>Middle</c:v>
                </c:pt>
                <c:pt idx="3">
                  <c:v>Rich</c:v>
                </c:pt>
                <c:pt idx="4">
                  <c:v>Richest</c:v>
                </c:pt>
              </c:strCache>
            </c:strRef>
          </c:cat>
          <c:val>
            <c:numRef>
              <c:f>'DHS07'!$C$124:$G$124</c:f>
              <c:numCache>
                <c:formatCode>###0.0</c:formatCode>
                <c:ptCount val="5"/>
                <c:pt idx="0">
                  <c:v>0.4660447743469206</c:v>
                </c:pt>
                <c:pt idx="1">
                  <c:v>1.077790449421645</c:v>
                </c:pt>
                <c:pt idx="2">
                  <c:v>2.9126624436200013</c:v>
                </c:pt>
                <c:pt idx="3">
                  <c:v>9.7447578463088025</c:v>
                </c:pt>
                <c:pt idx="4">
                  <c:v>42.437099875077173</c:v>
                </c:pt>
              </c:numCache>
            </c:numRef>
          </c:val>
          <c:extLst>
            <c:ext xmlns:c16="http://schemas.microsoft.com/office/drawing/2014/chart" uri="{C3380CC4-5D6E-409C-BE32-E72D297353CC}">
              <c16:uniqueId val="{00000000-3E6A-42D2-8750-21856EC897CD}"/>
            </c:ext>
          </c:extLst>
        </c:ser>
        <c:ser>
          <c:idx val="1"/>
          <c:order val="1"/>
          <c:tx>
            <c:strRef>
              <c:f>'DHS07'!$B$125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'DHS07'!$C$121:$G$121</c:f>
              <c:strCache>
                <c:ptCount val="5"/>
                <c:pt idx="0">
                  <c:v>Poorest</c:v>
                </c:pt>
                <c:pt idx="1">
                  <c:v>Poor</c:v>
                </c:pt>
                <c:pt idx="2">
                  <c:v>Middle</c:v>
                </c:pt>
                <c:pt idx="3">
                  <c:v>Rich</c:v>
                </c:pt>
                <c:pt idx="4">
                  <c:v>Richest</c:v>
                </c:pt>
              </c:strCache>
            </c:strRef>
          </c:cat>
          <c:val>
            <c:numRef>
              <c:f>'DHS07'!$C$125:$G$125</c:f>
              <c:numCache>
                <c:formatCode>###0.0</c:formatCode>
                <c:ptCount val="5"/>
                <c:pt idx="0">
                  <c:v>8.7119764915387528</c:v>
                </c:pt>
                <c:pt idx="1">
                  <c:v>10.467623587996291</c:v>
                </c:pt>
                <c:pt idx="2">
                  <c:v>18.208885087180846</c:v>
                </c:pt>
                <c:pt idx="3">
                  <c:v>24.356677511368606</c:v>
                </c:pt>
                <c:pt idx="4">
                  <c:v>23.289510706573534</c:v>
                </c:pt>
              </c:numCache>
            </c:numRef>
          </c:val>
          <c:extLst>
            <c:ext xmlns:c16="http://schemas.microsoft.com/office/drawing/2014/chart" uri="{C3380CC4-5D6E-409C-BE32-E72D297353CC}">
              <c16:uniqueId val="{00000001-3E6A-42D2-8750-21856EC897CD}"/>
            </c:ext>
          </c:extLst>
        </c:ser>
        <c:ser>
          <c:idx val="2"/>
          <c:order val="2"/>
          <c:tx>
            <c:strRef>
              <c:f>'DHS07'!$B$126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'DHS07'!$C$121:$G$121</c:f>
              <c:strCache>
                <c:ptCount val="5"/>
                <c:pt idx="0">
                  <c:v>Poorest</c:v>
                </c:pt>
                <c:pt idx="1">
                  <c:v>Poor</c:v>
                </c:pt>
                <c:pt idx="2">
                  <c:v>Middle</c:v>
                </c:pt>
                <c:pt idx="3">
                  <c:v>Rich</c:v>
                </c:pt>
                <c:pt idx="4">
                  <c:v>Richest</c:v>
                </c:pt>
              </c:strCache>
            </c:strRef>
          </c:cat>
          <c:val>
            <c:numRef>
              <c:f>'DHS07'!$C$126:$G$126</c:f>
              <c:numCache>
                <c:formatCode>###0.0</c:formatCode>
                <c:ptCount val="5"/>
                <c:pt idx="0">
                  <c:v>8.7678302525215344</c:v>
                </c:pt>
                <c:pt idx="1">
                  <c:v>14.621952539399032</c:v>
                </c:pt>
                <c:pt idx="2">
                  <c:v>16.469006919913213</c:v>
                </c:pt>
                <c:pt idx="3">
                  <c:v>25.090456939013215</c:v>
                </c:pt>
                <c:pt idx="4">
                  <c:v>19.782294211376083</c:v>
                </c:pt>
              </c:numCache>
            </c:numRef>
          </c:val>
          <c:extLst>
            <c:ext xmlns:c16="http://schemas.microsoft.com/office/drawing/2014/chart" uri="{C3380CC4-5D6E-409C-BE32-E72D297353CC}">
              <c16:uniqueId val="{00000002-3E6A-42D2-8750-21856EC897CD}"/>
            </c:ext>
          </c:extLst>
        </c:ser>
        <c:ser>
          <c:idx val="3"/>
          <c:order val="3"/>
          <c:tx>
            <c:strRef>
              <c:f>'DHS07'!$B$127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'DHS07'!$C$121:$G$121</c:f>
              <c:strCache>
                <c:ptCount val="5"/>
                <c:pt idx="0">
                  <c:v>Poorest</c:v>
                </c:pt>
                <c:pt idx="1">
                  <c:v>Poor</c:v>
                </c:pt>
                <c:pt idx="2">
                  <c:v>Middle</c:v>
                </c:pt>
                <c:pt idx="3">
                  <c:v>Rich</c:v>
                </c:pt>
                <c:pt idx="4">
                  <c:v>Richest</c:v>
                </c:pt>
              </c:strCache>
            </c:strRef>
          </c:cat>
          <c:val>
            <c:numRef>
              <c:f>'DHS07'!$C$127:$G$127</c:f>
              <c:numCache>
                <c:formatCode>###0.0</c:formatCode>
                <c:ptCount val="5"/>
                <c:pt idx="0">
                  <c:v>82.05414848159279</c:v>
                </c:pt>
                <c:pt idx="1">
                  <c:v>73.83263342318304</c:v>
                </c:pt>
                <c:pt idx="2">
                  <c:v>62.409445549285934</c:v>
                </c:pt>
                <c:pt idx="3">
                  <c:v>40.808107703309382</c:v>
                </c:pt>
                <c:pt idx="4">
                  <c:v>14.491095206973215</c:v>
                </c:pt>
              </c:numCache>
            </c:numRef>
          </c:val>
          <c:extLst>
            <c:ext xmlns:c16="http://schemas.microsoft.com/office/drawing/2014/chart" uri="{C3380CC4-5D6E-409C-BE32-E72D297353CC}">
              <c16:uniqueId val="{00000003-3E6A-42D2-8750-21856EC897CD}"/>
            </c:ext>
          </c:extLst>
        </c:ser>
        <c:dLbls>
          <c:showLegendKey val="0"/>
          <c:showVal val="0"/>
          <c:showCatName val="0"/>
          <c:showSerName val="0"/>
          <c:showPercent val="0"/>
          <c:showBubbleSize val="0"/>
        </c:dLbls>
        <c:gapWidth val="50"/>
        <c:overlap val="100"/>
        <c:axId val="231451264"/>
        <c:axId val="231465344"/>
      </c:barChart>
      <c:catAx>
        <c:axId val="2314512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465344"/>
        <c:crosses val="autoZero"/>
        <c:auto val="1"/>
        <c:lblAlgn val="ctr"/>
        <c:lblOffset val="100"/>
        <c:tickLblSkip val="1"/>
        <c:tickMarkSkip val="1"/>
        <c:noMultiLvlLbl val="0"/>
      </c:catAx>
      <c:valAx>
        <c:axId val="2314653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4512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'DHS07'!$B$124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'DHS07'!$M$121:$Q$121</c:f>
              <c:strCache>
                <c:ptCount val="5"/>
                <c:pt idx="0">
                  <c:v>Poorest</c:v>
                </c:pt>
                <c:pt idx="1">
                  <c:v>Poor</c:v>
                </c:pt>
                <c:pt idx="2">
                  <c:v>Middle</c:v>
                </c:pt>
                <c:pt idx="3">
                  <c:v>Rich</c:v>
                </c:pt>
                <c:pt idx="4">
                  <c:v>Richest</c:v>
                </c:pt>
              </c:strCache>
            </c:strRef>
          </c:cat>
          <c:val>
            <c:numRef>
              <c:f>'DHS07'!$M$124:$Q$124</c:f>
              <c:numCache>
                <c:formatCode>###0.0</c:formatCode>
                <c:ptCount val="5"/>
                <c:pt idx="0">
                  <c:v>0.40207205413206032</c:v>
                </c:pt>
                <c:pt idx="1">
                  <c:v>0.74877732433065491</c:v>
                </c:pt>
                <c:pt idx="2">
                  <c:v>1.0454771801419032</c:v>
                </c:pt>
                <c:pt idx="3">
                  <c:v>3.3503585176774595</c:v>
                </c:pt>
                <c:pt idx="4">
                  <c:v>14.982228083539965</c:v>
                </c:pt>
              </c:numCache>
            </c:numRef>
          </c:val>
          <c:extLst>
            <c:ext xmlns:c16="http://schemas.microsoft.com/office/drawing/2014/chart" uri="{C3380CC4-5D6E-409C-BE32-E72D297353CC}">
              <c16:uniqueId val="{00000000-6FB4-433B-AF98-1219A14E9A1E}"/>
            </c:ext>
          </c:extLst>
        </c:ser>
        <c:ser>
          <c:idx val="1"/>
          <c:order val="1"/>
          <c:tx>
            <c:strRef>
              <c:f>'DHS07'!$B$125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'DHS07'!$M$121:$Q$121</c:f>
              <c:strCache>
                <c:ptCount val="5"/>
                <c:pt idx="0">
                  <c:v>Poorest</c:v>
                </c:pt>
                <c:pt idx="1">
                  <c:v>Poor</c:v>
                </c:pt>
                <c:pt idx="2">
                  <c:v>Middle</c:v>
                </c:pt>
                <c:pt idx="3">
                  <c:v>Rich</c:v>
                </c:pt>
                <c:pt idx="4">
                  <c:v>Richest</c:v>
                </c:pt>
              </c:strCache>
            </c:strRef>
          </c:cat>
          <c:val>
            <c:numRef>
              <c:f>'DHS07'!$M$125:$Q$125</c:f>
              <c:numCache>
                <c:formatCode>###0.0</c:formatCode>
                <c:ptCount val="5"/>
                <c:pt idx="0">
                  <c:v>9.0000743587438858</c:v>
                </c:pt>
                <c:pt idx="1">
                  <c:v>7.6714242640127228</c:v>
                </c:pt>
                <c:pt idx="2">
                  <c:v>11.568449428547787</c:v>
                </c:pt>
                <c:pt idx="3">
                  <c:v>15.597854519489454</c:v>
                </c:pt>
                <c:pt idx="4">
                  <c:v>21.664146583285373</c:v>
                </c:pt>
              </c:numCache>
            </c:numRef>
          </c:val>
          <c:extLst>
            <c:ext xmlns:c16="http://schemas.microsoft.com/office/drawing/2014/chart" uri="{C3380CC4-5D6E-409C-BE32-E72D297353CC}">
              <c16:uniqueId val="{00000001-6FB4-433B-AF98-1219A14E9A1E}"/>
            </c:ext>
          </c:extLst>
        </c:ser>
        <c:ser>
          <c:idx val="2"/>
          <c:order val="2"/>
          <c:tx>
            <c:strRef>
              <c:f>'DHS07'!$B$126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'DHS07'!$M$121:$Q$121</c:f>
              <c:strCache>
                <c:ptCount val="5"/>
                <c:pt idx="0">
                  <c:v>Poorest</c:v>
                </c:pt>
                <c:pt idx="1">
                  <c:v>Poor</c:v>
                </c:pt>
                <c:pt idx="2">
                  <c:v>Middle</c:v>
                </c:pt>
                <c:pt idx="3">
                  <c:v>Rich</c:v>
                </c:pt>
                <c:pt idx="4">
                  <c:v>Richest</c:v>
                </c:pt>
              </c:strCache>
            </c:strRef>
          </c:cat>
          <c:val>
            <c:numRef>
              <c:f>'DHS07'!$M$126:$Q$126</c:f>
              <c:numCache>
                <c:formatCode>###0.0</c:formatCode>
                <c:ptCount val="5"/>
                <c:pt idx="0">
                  <c:v>6.3897865720163907</c:v>
                </c:pt>
                <c:pt idx="1">
                  <c:v>10.271014374126224</c:v>
                </c:pt>
                <c:pt idx="2">
                  <c:v>14.32532295737758</c:v>
                </c:pt>
                <c:pt idx="3">
                  <c:v>12.305112290554675</c:v>
                </c:pt>
                <c:pt idx="4">
                  <c:v>18.171774760388644</c:v>
                </c:pt>
              </c:numCache>
            </c:numRef>
          </c:val>
          <c:extLst>
            <c:ext xmlns:c16="http://schemas.microsoft.com/office/drawing/2014/chart" uri="{C3380CC4-5D6E-409C-BE32-E72D297353CC}">
              <c16:uniqueId val="{00000002-6FB4-433B-AF98-1219A14E9A1E}"/>
            </c:ext>
          </c:extLst>
        </c:ser>
        <c:ser>
          <c:idx val="3"/>
          <c:order val="3"/>
          <c:tx>
            <c:strRef>
              <c:f>'DHS07'!$B$127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'DHS07'!$M$121:$Q$121</c:f>
              <c:strCache>
                <c:ptCount val="5"/>
                <c:pt idx="0">
                  <c:v>Poorest</c:v>
                </c:pt>
                <c:pt idx="1">
                  <c:v>Poor</c:v>
                </c:pt>
                <c:pt idx="2">
                  <c:v>Middle</c:v>
                </c:pt>
                <c:pt idx="3">
                  <c:v>Rich</c:v>
                </c:pt>
                <c:pt idx="4">
                  <c:v>Richest</c:v>
                </c:pt>
              </c:strCache>
            </c:strRef>
          </c:cat>
          <c:val>
            <c:numRef>
              <c:f>'DHS07'!$M$127:$Q$127</c:f>
              <c:numCache>
                <c:formatCode>###0.0</c:formatCode>
                <c:ptCount val="5"/>
                <c:pt idx="0">
                  <c:v>84.208067015107659</c:v>
                </c:pt>
                <c:pt idx="1">
                  <c:v>81.308784037530387</c:v>
                </c:pt>
                <c:pt idx="2">
                  <c:v>73.060750433932725</c:v>
                </c:pt>
                <c:pt idx="3">
                  <c:v>68.746674672278402</c:v>
                </c:pt>
                <c:pt idx="4">
                  <c:v>45.181850572786018</c:v>
                </c:pt>
              </c:numCache>
            </c:numRef>
          </c:val>
          <c:extLst>
            <c:ext xmlns:c16="http://schemas.microsoft.com/office/drawing/2014/chart" uri="{C3380CC4-5D6E-409C-BE32-E72D297353CC}">
              <c16:uniqueId val="{00000003-6FB4-433B-AF98-1219A14E9A1E}"/>
            </c:ext>
          </c:extLst>
        </c:ser>
        <c:dLbls>
          <c:showLegendKey val="0"/>
          <c:showVal val="0"/>
          <c:showCatName val="0"/>
          <c:showSerName val="0"/>
          <c:showPercent val="0"/>
          <c:showBubbleSize val="0"/>
        </c:dLbls>
        <c:gapWidth val="50"/>
        <c:overlap val="100"/>
        <c:axId val="230276480"/>
        <c:axId val="231146624"/>
      </c:barChart>
      <c:catAx>
        <c:axId val="2302764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146624"/>
        <c:crosses val="autoZero"/>
        <c:auto val="1"/>
        <c:lblAlgn val="ctr"/>
        <c:lblOffset val="100"/>
        <c:tickLblSkip val="1"/>
        <c:tickMarkSkip val="1"/>
        <c:noMultiLvlLbl val="0"/>
      </c:catAx>
      <c:valAx>
        <c:axId val="2311466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27648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'MIS09'!$B$18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'MIS09'!$M$15:$Q$15</c:f>
              <c:strCache>
                <c:ptCount val="5"/>
                <c:pt idx="0">
                  <c:v>Poorest</c:v>
                </c:pt>
                <c:pt idx="1">
                  <c:v>Poor</c:v>
                </c:pt>
                <c:pt idx="2">
                  <c:v>Middle</c:v>
                </c:pt>
                <c:pt idx="3">
                  <c:v>Rich</c:v>
                </c:pt>
                <c:pt idx="4">
                  <c:v>Richest</c:v>
                </c:pt>
              </c:strCache>
            </c:strRef>
          </c:cat>
          <c:val>
            <c:numRef>
              <c:f>'MIS09'!$M$18:$Q$18</c:f>
              <c:numCache>
                <c:formatCode>###0.0</c:formatCode>
                <c:ptCount val="5"/>
                <c:pt idx="0">
                  <c:v>43.001641216546552</c:v>
                </c:pt>
                <c:pt idx="1">
                  <c:v>39.066408914533547</c:v>
                </c:pt>
                <c:pt idx="2">
                  <c:v>60.179821867295878</c:v>
                </c:pt>
                <c:pt idx="3">
                  <c:v>75.835575932833137</c:v>
                </c:pt>
                <c:pt idx="4">
                  <c:v>86.502844420904864</c:v>
                </c:pt>
              </c:numCache>
            </c:numRef>
          </c:val>
          <c:extLst>
            <c:ext xmlns:c16="http://schemas.microsoft.com/office/drawing/2014/chart" uri="{C3380CC4-5D6E-409C-BE32-E72D297353CC}">
              <c16:uniqueId val="{00000000-FF6B-4A60-9907-5E73284D4C7F}"/>
            </c:ext>
          </c:extLst>
        </c:ser>
        <c:ser>
          <c:idx val="1"/>
          <c:order val="1"/>
          <c:tx>
            <c:strRef>
              <c:f>'MIS09'!$B$19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'MIS09'!$M$15:$Q$15</c:f>
              <c:strCache>
                <c:ptCount val="5"/>
                <c:pt idx="0">
                  <c:v>Poorest</c:v>
                </c:pt>
                <c:pt idx="1">
                  <c:v>Poor</c:v>
                </c:pt>
                <c:pt idx="2">
                  <c:v>Middle</c:v>
                </c:pt>
                <c:pt idx="3">
                  <c:v>Rich</c:v>
                </c:pt>
                <c:pt idx="4">
                  <c:v>Richest</c:v>
                </c:pt>
              </c:strCache>
            </c:strRef>
          </c:cat>
          <c:val>
            <c:numRef>
              <c:f>'MIS09'!$M$19:$Q$19</c:f>
              <c:numCache>
                <c:formatCode>###0.0</c:formatCode>
                <c:ptCount val="5"/>
                <c:pt idx="0">
                  <c:v>1.5135153223215143</c:v>
                </c:pt>
                <c:pt idx="1">
                  <c:v>2.4053627569458018</c:v>
                </c:pt>
                <c:pt idx="2">
                  <c:v>1.3537383242132</c:v>
                </c:pt>
                <c:pt idx="3">
                  <c:v>2.3454301834896847</c:v>
                </c:pt>
                <c:pt idx="4">
                  <c:v>1.7653641718552011</c:v>
                </c:pt>
              </c:numCache>
            </c:numRef>
          </c:val>
          <c:extLst>
            <c:ext xmlns:c16="http://schemas.microsoft.com/office/drawing/2014/chart" uri="{C3380CC4-5D6E-409C-BE32-E72D297353CC}">
              <c16:uniqueId val="{00000001-FF6B-4A60-9907-5E73284D4C7F}"/>
            </c:ext>
          </c:extLst>
        </c:ser>
        <c:ser>
          <c:idx val="2"/>
          <c:order val="2"/>
          <c:tx>
            <c:strRef>
              <c:f>'MIS09'!$B$20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'MIS09'!$M$15:$Q$15</c:f>
              <c:strCache>
                <c:ptCount val="5"/>
                <c:pt idx="0">
                  <c:v>Poorest</c:v>
                </c:pt>
                <c:pt idx="1">
                  <c:v>Poor</c:v>
                </c:pt>
                <c:pt idx="2">
                  <c:v>Middle</c:v>
                </c:pt>
                <c:pt idx="3">
                  <c:v>Rich</c:v>
                </c:pt>
                <c:pt idx="4">
                  <c:v>Richest</c:v>
                </c:pt>
              </c:strCache>
            </c:strRef>
          </c:cat>
          <c:val>
            <c:numRef>
              <c:f>'MIS09'!$M$20:$Q$20</c:f>
              <c:numCache>
                <c:formatCode>###0.0</c:formatCode>
                <c:ptCount val="5"/>
                <c:pt idx="0">
                  <c:v>23.968432037197999</c:v>
                </c:pt>
                <c:pt idx="1">
                  <c:v>25.169186341284444</c:v>
                </c:pt>
                <c:pt idx="2">
                  <c:v>13.640461168368233</c:v>
                </c:pt>
                <c:pt idx="3">
                  <c:v>9.0320338381234961</c:v>
                </c:pt>
                <c:pt idx="4">
                  <c:v>2.7291370335312024</c:v>
                </c:pt>
              </c:numCache>
            </c:numRef>
          </c:val>
          <c:extLst>
            <c:ext xmlns:c16="http://schemas.microsoft.com/office/drawing/2014/chart" uri="{C3380CC4-5D6E-409C-BE32-E72D297353CC}">
              <c16:uniqueId val="{00000002-FF6B-4A60-9907-5E73284D4C7F}"/>
            </c:ext>
          </c:extLst>
        </c:ser>
        <c:ser>
          <c:idx val="3"/>
          <c:order val="3"/>
          <c:tx>
            <c:strRef>
              <c:f>'MIS09'!$B$21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'MIS09'!$M$15:$Q$15</c:f>
              <c:strCache>
                <c:ptCount val="5"/>
                <c:pt idx="0">
                  <c:v>Poorest</c:v>
                </c:pt>
                <c:pt idx="1">
                  <c:v>Poor</c:v>
                </c:pt>
                <c:pt idx="2">
                  <c:v>Middle</c:v>
                </c:pt>
                <c:pt idx="3">
                  <c:v>Rich</c:v>
                </c:pt>
                <c:pt idx="4">
                  <c:v>Richest</c:v>
                </c:pt>
              </c:strCache>
            </c:strRef>
          </c:cat>
          <c:val>
            <c:numRef>
              <c:f>'MIS09'!$M$21:$Q$21</c:f>
              <c:numCache>
                <c:formatCode>###0.0</c:formatCode>
                <c:ptCount val="5"/>
                <c:pt idx="0">
                  <c:v>31.516411423933928</c:v>
                </c:pt>
                <c:pt idx="1">
                  <c:v>33.359041987236211</c:v>
                </c:pt>
                <c:pt idx="2">
                  <c:v>24.825978640122699</c:v>
                </c:pt>
                <c:pt idx="3">
                  <c:v>12.786960045553686</c:v>
                </c:pt>
                <c:pt idx="4">
                  <c:v>9.0026543737087419</c:v>
                </c:pt>
              </c:numCache>
            </c:numRef>
          </c:val>
          <c:extLst>
            <c:ext xmlns:c16="http://schemas.microsoft.com/office/drawing/2014/chart" uri="{C3380CC4-5D6E-409C-BE32-E72D297353CC}">
              <c16:uniqueId val="{00000003-FF6B-4A60-9907-5E73284D4C7F}"/>
            </c:ext>
          </c:extLst>
        </c:ser>
        <c:dLbls>
          <c:showLegendKey val="0"/>
          <c:showVal val="0"/>
          <c:showCatName val="0"/>
          <c:showSerName val="0"/>
          <c:showPercent val="0"/>
          <c:showBubbleSize val="0"/>
        </c:dLbls>
        <c:gapWidth val="50"/>
        <c:overlap val="100"/>
        <c:axId val="329081216"/>
        <c:axId val="329082752"/>
      </c:barChart>
      <c:catAx>
        <c:axId val="3290812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082752"/>
        <c:crosses val="autoZero"/>
        <c:auto val="1"/>
        <c:lblAlgn val="ctr"/>
        <c:lblOffset val="100"/>
        <c:tickLblSkip val="1"/>
        <c:tickMarkSkip val="1"/>
        <c:noMultiLvlLbl val="0"/>
      </c:catAx>
      <c:valAx>
        <c:axId val="3290827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0812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'MIS09'!$B$18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'MIS09'!$R$15:$W$15</c:f>
              <c:strCache>
                <c:ptCount val="6"/>
                <c:pt idx="0">
                  <c:v>Monrovia</c:v>
                </c:pt>
                <c:pt idx="1">
                  <c:v>North Central</c:v>
                </c:pt>
                <c:pt idx="2">
                  <c:v>North Western</c:v>
                </c:pt>
                <c:pt idx="3">
                  <c:v>South Central</c:v>
                </c:pt>
                <c:pt idx="4">
                  <c:v>South Eastern A</c:v>
                </c:pt>
                <c:pt idx="5">
                  <c:v>South Eastern B</c:v>
                </c:pt>
              </c:strCache>
            </c:strRef>
          </c:cat>
          <c:val>
            <c:numRef>
              <c:f>'MIS09'!$R$18:$W$18</c:f>
              <c:numCache>
                <c:formatCode>###0.0</c:formatCode>
                <c:ptCount val="6"/>
                <c:pt idx="0">
                  <c:v>86.198398535974832</c:v>
                </c:pt>
                <c:pt idx="1">
                  <c:v>77.219235974675087</c:v>
                </c:pt>
                <c:pt idx="2">
                  <c:v>64.321450153548057</c:v>
                </c:pt>
                <c:pt idx="3">
                  <c:v>65.171574817222009</c:v>
                </c:pt>
                <c:pt idx="4">
                  <c:v>41.890104089653832</c:v>
                </c:pt>
                <c:pt idx="5">
                  <c:v>56.786097300261261</c:v>
                </c:pt>
              </c:numCache>
            </c:numRef>
          </c:val>
          <c:extLst>
            <c:ext xmlns:c16="http://schemas.microsoft.com/office/drawing/2014/chart" uri="{C3380CC4-5D6E-409C-BE32-E72D297353CC}">
              <c16:uniqueId val="{00000000-A821-40CD-B73C-BC86FEC05E30}"/>
            </c:ext>
          </c:extLst>
        </c:ser>
        <c:ser>
          <c:idx val="1"/>
          <c:order val="1"/>
          <c:tx>
            <c:strRef>
              <c:f>'MIS09'!$B$19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'MIS09'!$R$15:$W$15</c:f>
              <c:strCache>
                <c:ptCount val="6"/>
                <c:pt idx="0">
                  <c:v>Monrovia</c:v>
                </c:pt>
                <c:pt idx="1">
                  <c:v>North Central</c:v>
                </c:pt>
                <c:pt idx="2">
                  <c:v>North Western</c:v>
                </c:pt>
                <c:pt idx="3">
                  <c:v>South Central</c:v>
                </c:pt>
                <c:pt idx="4">
                  <c:v>South Eastern A</c:v>
                </c:pt>
                <c:pt idx="5">
                  <c:v>South Eastern B</c:v>
                </c:pt>
              </c:strCache>
            </c:strRef>
          </c:cat>
          <c:val>
            <c:numRef>
              <c:f>'MIS09'!$R$19:$W$19</c:f>
              <c:numCache>
                <c:formatCode>###0.0</c:formatCode>
                <c:ptCount val="6"/>
                <c:pt idx="0">
                  <c:v>11.311102070331538</c:v>
                </c:pt>
                <c:pt idx="1">
                  <c:v>1.8178530475102628</c:v>
                </c:pt>
                <c:pt idx="2">
                  <c:v>2.6800604230645022</c:v>
                </c:pt>
                <c:pt idx="3">
                  <c:v>2.0156157159965571</c:v>
                </c:pt>
                <c:pt idx="4">
                  <c:v>3.791579759477937</c:v>
                </c:pt>
                <c:pt idx="5">
                  <c:v>6.4500912300964899</c:v>
                </c:pt>
              </c:numCache>
            </c:numRef>
          </c:val>
          <c:extLst>
            <c:ext xmlns:c16="http://schemas.microsoft.com/office/drawing/2014/chart" uri="{C3380CC4-5D6E-409C-BE32-E72D297353CC}">
              <c16:uniqueId val="{00000001-A821-40CD-B73C-BC86FEC05E30}"/>
            </c:ext>
          </c:extLst>
        </c:ser>
        <c:ser>
          <c:idx val="2"/>
          <c:order val="2"/>
          <c:tx>
            <c:strRef>
              <c:f>'MIS09'!$B$20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'MIS09'!$R$15:$W$15</c:f>
              <c:strCache>
                <c:ptCount val="6"/>
                <c:pt idx="0">
                  <c:v>Monrovia</c:v>
                </c:pt>
                <c:pt idx="1">
                  <c:v>North Central</c:v>
                </c:pt>
                <c:pt idx="2">
                  <c:v>North Western</c:v>
                </c:pt>
                <c:pt idx="3">
                  <c:v>South Central</c:v>
                </c:pt>
                <c:pt idx="4">
                  <c:v>South Eastern A</c:v>
                </c:pt>
                <c:pt idx="5">
                  <c:v>South Eastern B</c:v>
                </c:pt>
              </c:strCache>
            </c:strRef>
          </c:cat>
          <c:val>
            <c:numRef>
              <c:f>'MIS09'!$R$20:$W$20</c:f>
              <c:numCache>
                <c:formatCode>###0.0</c:formatCode>
                <c:ptCount val="6"/>
                <c:pt idx="0">
                  <c:v>2.3884960437171969</c:v>
                </c:pt>
                <c:pt idx="1">
                  <c:v>14.092875936324731</c:v>
                </c:pt>
                <c:pt idx="2">
                  <c:v>23.712504627326894</c:v>
                </c:pt>
                <c:pt idx="3">
                  <c:v>8.8843117980441093</c:v>
                </c:pt>
                <c:pt idx="4">
                  <c:v>20.719220599493241</c:v>
                </c:pt>
                <c:pt idx="5">
                  <c:v>3.9365700799799157</c:v>
                </c:pt>
              </c:numCache>
            </c:numRef>
          </c:val>
          <c:extLst>
            <c:ext xmlns:c16="http://schemas.microsoft.com/office/drawing/2014/chart" uri="{C3380CC4-5D6E-409C-BE32-E72D297353CC}">
              <c16:uniqueId val="{00000002-A821-40CD-B73C-BC86FEC05E30}"/>
            </c:ext>
          </c:extLst>
        </c:ser>
        <c:ser>
          <c:idx val="3"/>
          <c:order val="3"/>
          <c:tx>
            <c:strRef>
              <c:f>'MIS09'!$B$21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'MIS09'!$R$15:$W$15</c:f>
              <c:strCache>
                <c:ptCount val="6"/>
                <c:pt idx="0">
                  <c:v>Monrovia</c:v>
                </c:pt>
                <c:pt idx="1">
                  <c:v>North Central</c:v>
                </c:pt>
                <c:pt idx="2">
                  <c:v>North Western</c:v>
                </c:pt>
                <c:pt idx="3">
                  <c:v>South Central</c:v>
                </c:pt>
                <c:pt idx="4">
                  <c:v>South Eastern A</c:v>
                </c:pt>
                <c:pt idx="5">
                  <c:v>South Eastern B</c:v>
                </c:pt>
              </c:strCache>
            </c:strRef>
          </c:cat>
          <c:val>
            <c:numRef>
              <c:f>'MIS09'!$R$21:$W$21</c:f>
              <c:numCache>
                <c:formatCode>###0.0</c:formatCode>
                <c:ptCount val="6"/>
                <c:pt idx="0">
                  <c:v>0.10200334997642643</c:v>
                </c:pt>
                <c:pt idx="1">
                  <c:v>6.8700350414899205</c:v>
                </c:pt>
                <c:pt idx="2">
                  <c:v>9.2859847960605446</c:v>
                </c:pt>
                <c:pt idx="3">
                  <c:v>23.928497668737318</c:v>
                </c:pt>
                <c:pt idx="4">
                  <c:v>33.599095551374994</c:v>
                </c:pt>
                <c:pt idx="5">
                  <c:v>32.827241389662333</c:v>
                </c:pt>
              </c:numCache>
            </c:numRef>
          </c:val>
          <c:extLst>
            <c:ext xmlns:c16="http://schemas.microsoft.com/office/drawing/2014/chart" uri="{C3380CC4-5D6E-409C-BE32-E72D297353CC}">
              <c16:uniqueId val="{00000003-A821-40CD-B73C-BC86FEC05E30}"/>
            </c:ext>
          </c:extLst>
        </c:ser>
        <c:dLbls>
          <c:showLegendKey val="0"/>
          <c:showVal val="0"/>
          <c:showCatName val="0"/>
          <c:showSerName val="0"/>
          <c:showPercent val="0"/>
          <c:showBubbleSize val="0"/>
        </c:dLbls>
        <c:gapWidth val="50"/>
        <c:overlap val="100"/>
        <c:axId val="329140096"/>
        <c:axId val="329141632"/>
      </c:barChart>
      <c:catAx>
        <c:axId val="3291400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141632"/>
        <c:crosses val="autoZero"/>
        <c:auto val="1"/>
        <c:lblAlgn val="ctr"/>
        <c:lblOffset val="100"/>
        <c:tickLblSkip val="1"/>
        <c:tickMarkSkip val="1"/>
        <c:noMultiLvlLbl val="0"/>
      </c:catAx>
      <c:valAx>
        <c:axId val="3291416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1400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'MIS09'!$B$18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'MIS09'!$C$15:$G$15</c:f>
              <c:strCache>
                <c:ptCount val="5"/>
                <c:pt idx="0">
                  <c:v>Poorest</c:v>
                </c:pt>
                <c:pt idx="1">
                  <c:v>Poor</c:v>
                </c:pt>
                <c:pt idx="2">
                  <c:v>Middle</c:v>
                </c:pt>
                <c:pt idx="3">
                  <c:v>Rich</c:v>
                </c:pt>
                <c:pt idx="4">
                  <c:v>Richest</c:v>
                </c:pt>
              </c:strCache>
            </c:strRef>
          </c:cat>
          <c:val>
            <c:numRef>
              <c:f>'MIS09'!$C$18:$G$18</c:f>
              <c:numCache>
                <c:formatCode>###0.0</c:formatCode>
                <c:ptCount val="5"/>
                <c:pt idx="0">
                  <c:v>42.214755565238868</c:v>
                </c:pt>
                <c:pt idx="1">
                  <c:v>64.464013278394802</c:v>
                </c:pt>
                <c:pt idx="2">
                  <c:v>78.95758793384752</c:v>
                </c:pt>
                <c:pt idx="3">
                  <c:v>85.042234138694937</c:v>
                </c:pt>
                <c:pt idx="4">
                  <c:v>88.574590161214147</c:v>
                </c:pt>
              </c:numCache>
            </c:numRef>
          </c:val>
          <c:extLst>
            <c:ext xmlns:c16="http://schemas.microsoft.com/office/drawing/2014/chart" uri="{C3380CC4-5D6E-409C-BE32-E72D297353CC}">
              <c16:uniqueId val="{00000000-7E64-4878-972A-05843AA330E8}"/>
            </c:ext>
          </c:extLst>
        </c:ser>
        <c:ser>
          <c:idx val="1"/>
          <c:order val="1"/>
          <c:tx>
            <c:strRef>
              <c:f>'MIS09'!$B$19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'MIS09'!$C$15:$G$15</c:f>
              <c:strCache>
                <c:ptCount val="5"/>
                <c:pt idx="0">
                  <c:v>Poorest</c:v>
                </c:pt>
                <c:pt idx="1">
                  <c:v>Poor</c:v>
                </c:pt>
                <c:pt idx="2">
                  <c:v>Middle</c:v>
                </c:pt>
                <c:pt idx="3">
                  <c:v>Rich</c:v>
                </c:pt>
                <c:pt idx="4">
                  <c:v>Richest</c:v>
                </c:pt>
              </c:strCache>
            </c:strRef>
          </c:cat>
          <c:val>
            <c:numRef>
              <c:f>'MIS09'!$C$19:$G$19</c:f>
              <c:numCache>
                <c:formatCode>###0.0</c:formatCode>
                <c:ptCount val="5"/>
                <c:pt idx="0">
                  <c:v>2.2686538817989272</c:v>
                </c:pt>
                <c:pt idx="1">
                  <c:v>2.0623162142726921</c:v>
                </c:pt>
                <c:pt idx="2">
                  <c:v>6.4943470594939514</c:v>
                </c:pt>
                <c:pt idx="3">
                  <c:v>7.4955614420394872</c:v>
                </c:pt>
                <c:pt idx="4">
                  <c:v>7.0783149804857963</c:v>
                </c:pt>
              </c:numCache>
            </c:numRef>
          </c:val>
          <c:extLst>
            <c:ext xmlns:c16="http://schemas.microsoft.com/office/drawing/2014/chart" uri="{C3380CC4-5D6E-409C-BE32-E72D297353CC}">
              <c16:uniqueId val="{00000001-7E64-4878-972A-05843AA330E8}"/>
            </c:ext>
          </c:extLst>
        </c:ser>
        <c:ser>
          <c:idx val="2"/>
          <c:order val="2"/>
          <c:tx>
            <c:strRef>
              <c:f>'MIS09'!$B$20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'MIS09'!$C$15:$G$15</c:f>
              <c:strCache>
                <c:ptCount val="5"/>
                <c:pt idx="0">
                  <c:v>Poorest</c:v>
                </c:pt>
                <c:pt idx="1">
                  <c:v>Poor</c:v>
                </c:pt>
                <c:pt idx="2">
                  <c:v>Middle</c:v>
                </c:pt>
                <c:pt idx="3">
                  <c:v>Rich</c:v>
                </c:pt>
                <c:pt idx="4">
                  <c:v>Richest</c:v>
                </c:pt>
              </c:strCache>
            </c:strRef>
          </c:cat>
          <c:val>
            <c:numRef>
              <c:f>'MIS09'!$C$20:$G$20</c:f>
              <c:numCache>
                <c:formatCode>###0.0</c:formatCode>
                <c:ptCount val="5"/>
                <c:pt idx="0">
                  <c:v>22.712460615474015</c:v>
                </c:pt>
                <c:pt idx="1">
                  <c:v>14.90185586646021</c:v>
                </c:pt>
                <c:pt idx="2">
                  <c:v>6.5283674376352963</c:v>
                </c:pt>
                <c:pt idx="3">
                  <c:v>6.2730269686555715</c:v>
                </c:pt>
                <c:pt idx="4">
                  <c:v>4.1041425574625663</c:v>
                </c:pt>
              </c:numCache>
            </c:numRef>
          </c:val>
          <c:extLst>
            <c:ext xmlns:c16="http://schemas.microsoft.com/office/drawing/2014/chart" uri="{C3380CC4-5D6E-409C-BE32-E72D297353CC}">
              <c16:uniqueId val="{00000002-7E64-4878-972A-05843AA330E8}"/>
            </c:ext>
          </c:extLst>
        </c:ser>
        <c:ser>
          <c:idx val="3"/>
          <c:order val="3"/>
          <c:tx>
            <c:strRef>
              <c:f>'MIS09'!$B$21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'MIS09'!$C$15:$G$15</c:f>
              <c:strCache>
                <c:ptCount val="5"/>
                <c:pt idx="0">
                  <c:v>Poorest</c:v>
                </c:pt>
                <c:pt idx="1">
                  <c:v>Poor</c:v>
                </c:pt>
                <c:pt idx="2">
                  <c:v>Middle</c:v>
                </c:pt>
                <c:pt idx="3">
                  <c:v>Rich</c:v>
                </c:pt>
                <c:pt idx="4">
                  <c:v>Richest</c:v>
                </c:pt>
              </c:strCache>
            </c:strRef>
          </c:cat>
          <c:val>
            <c:numRef>
              <c:f>'MIS09'!$C$21:$G$21</c:f>
              <c:numCache>
                <c:formatCode>###0.0</c:formatCode>
                <c:ptCount val="5"/>
                <c:pt idx="0">
                  <c:v>32.804129937488199</c:v>
                </c:pt>
                <c:pt idx="1">
                  <c:v>18.571814640872294</c:v>
                </c:pt>
                <c:pt idx="2">
                  <c:v>8.0196975690232435</c:v>
                </c:pt>
                <c:pt idx="3">
                  <c:v>1.1891774506099966</c:v>
                </c:pt>
                <c:pt idx="4">
                  <c:v>0.24295230083748423</c:v>
                </c:pt>
              </c:numCache>
            </c:numRef>
          </c:val>
          <c:extLst>
            <c:ext xmlns:c16="http://schemas.microsoft.com/office/drawing/2014/chart" uri="{C3380CC4-5D6E-409C-BE32-E72D297353CC}">
              <c16:uniqueId val="{00000003-7E64-4878-972A-05843AA330E8}"/>
            </c:ext>
          </c:extLst>
        </c:ser>
        <c:dLbls>
          <c:showLegendKey val="0"/>
          <c:showVal val="0"/>
          <c:showCatName val="0"/>
          <c:showSerName val="0"/>
          <c:showPercent val="0"/>
          <c:showBubbleSize val="0"/>
        </c:dLbls>
        <c:gapWidth val="50"/>
        <c:overlap val="100"/>
        <c:axId val="329457664"/>
        <c:axId val="329459200"/>
      </c:barChart>
      <c:catAx>
        <c:axId val="3294576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459200"/>
        <c:crosses val="autoZero"/>
        <c:auto val="1"/>
        <c:lblAlgn val="ctr"/>
        <c:lblOffset val="100"/>
        <c:tickLblSkip val="1"/>
        <c:tickMarkSkip val="1"/>
        <c:noMultiLvlLbl val="0"/>
      </c:catAx>
      <c:valAx>
        <c:axId val="32945920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4576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'MIS09'!$B$124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'MIS09'!$R$121:$W$121</c:f>
              <c:strCache>
                <c:ptCount val="6"/>
                <c:pt idx="0">
                  <c:v>Monrovia</c:v>
                </c:pt>
                <c:pt idx="1">
                  <c:v>North Central</c:v>
                </c:pt>
                <c:pt idx="2">
                  <c:v>North Western</c:v>
                </c:pt>
                <c:pt idx="3">
                  <c:v>South Central</c:v>
                </c:pt>
                <c:pt idx="4">
                  <c:v>South Eastern A</c:v>
                </c:pt>
                <c:pt idx="5">
                  <c:v>South Eastern B</c:v>
                </c:pt>
              </c:strCache>
            </c:strRef>
          </c:cat>
          <c:val>
            <c:numRef>
              <c:f>'MIS09'!$R$124:$W$124</c:f>
              <c:numCache>
                <c:formatCode>###0.0</c:formatCode>
                <c:ptCount val="6"/>
                <c:pt idx="0">
                  <c:v>23.685719369686737</c:v>
                </c:pt>
                <c:pt idx="1">
                  <c:v>11.003289423359963</c:v>
                </c:pt>
                <c:pt idx="2">
                  <c:v>6.0620540141917481</c:v>
                </c:pt>
                <c:pt idx="3">
                  <c:v>8.6441008727342847</c:v>
                </c:pt>
                <c:pt idx="4">
                  <c:v>5.3336640398701043</c:v>
                </c:pt>
                <c:pt idx="5">
                  <c:v>7.4944913499711276</c:v>
                </c:pt>
              </c:numCache>
            </c:numRef>
          </c:val>
          <c:extLst>
            <c:ext xmlns:c16="http://schemas.microsoft.com/office/drawing/2014/chart" uri="{C3380CC4-5D6E-409C-BE32-E72D297353CC}">
              <c16:uniqueId val="{00000000-23F3-4047-B565-C32D6CFA51D2}"/>
            </c:ext>
          </c:extLst>
        </c:ser>
        <c:ser>
          <c:idx val="1"/>
          <c:order val="1"/>
          <c:tx>
            <c:strRef>
              <c:f>'MIS09'!$B$125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'MIS09'!$R$121:$W$121</c:f>
              <c:strCache>
                <c:ptCount val="6"/>
                <c:pt idx="0">
                  <c:v>Monrovia</c:v>
                </c:pt>
                <c:pt idx="1">
                  <c:v>North Central</c:v>
                </c:pt>
                <c:pt idx="2">
                  <c:v>North Western</c:v>
                </c:pt>
                <c:pt idx="3">
                  <c:v>South Central</c:v>
                </c:pt>
                <c:pt idx="4">
                  <c:v>South Eastern A</c:v>
                </c:pt>
                <c:pt idx="5">
                  <c:v>South Eastern B</c:v>
                </c:pt>
              </c:strCache>
            </c:strRef>
          </c:cat>
          <c:val>
            <c:numRef>
              <c:f>'MIS09'!$R$125:$W$125</c:f>
              <c:numCache>
                <c:formatCode>###0.0</c:formatCode>
                <c:ptCount val="6"/>
                <c:pt idx="0">
                  <c:v>37.013662053515219</c:v>
                </c:pt>
                <c:pt idx="1">
                  <c:v>32.767597753365074</c:v>
                </c:pt>
                <c:pt idx="2">
                  <c:v>30.398355587672359</c:v>
                </c:pt>
                <c:pt idx="3">
                  <c:v>28.290096023719542</c:v>
                </c:pt>
                <c:pt idx="4">
                  <c:v>18.279028745954943</c:v>
                </c:pt>
                <c:pt idx="5">
                  <c:v>25.19218838539236</c:v>
                </c:pt>
              </c:numCache>
            </c:numRef>
          </c:val>
          <c:extLst>
            <c:ext xmlns:c16="http://schemas.microsoft.com/office/drawing/2014/chart" uri="{C3380CC4-5D6E-409C-BE32-E72D297353CC}">
              <c16:uniqueId val="{00000001-23F3-4047-B565-C32D6CFA51D2}"/>
            </c:ext>
          </c:extLst>
        </c:ser>
        <c:ser>
          <c:idx val="2"/>
          <c:order val="2"/>
          <c:tx>
            <c:strRef>
              <c:f>'MIS09'!$B$126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'MIS09'!$R$121:$W$121</c:f>
              <c:strCache>
                <c:ptCount val="6"/>
                <c:pt idx="0">
                  <c:v>Monrovia</c:v>
                </c:pt>
                <c:pt idx="1">
                  <c:v>North Central</c:v>
                </c:pt>
                <c:pt idx="2">
                  <c:v>North Western</c:v>
                </c:pt>
                <c:pt idx="3">
                  <c:v>South Central</c:v>
                </c:pt>
                <c:pt idx="4">
                  <c:v>South Eastern A</c:v>
                </c:pt>
                <c:pt idx="5">
                  <c:v>South Eastern B</c:v>
                </c:pt>
              </c:strCache>
            </c:strRef>
          </c:cat>
          <c:val>
            <c:numRef>
              <c:f>'MIS09'!$R$126:$W$126</c:f>
              <c:numCache>
                <c:formatCode>###0.0</c:formatCode>
                <c:ptCount val="6"/>
                <c:pt idx="0">
                  <c:v>24.80481637501714</c:v>
                </c:pt>
                <c:pt idx="1">
                  <c:v>4.7721375069264838</c:v>
                </c:pt>
                <c:pt idx="2">
                  <c:v>7.1497758873101418</c:v>
                </c:pt>
                <c:pt idx="3">
                  <c:v>14.500393195404158</c:v>
                </c:pt>
                <c:pt idx="4">
                  <c:v>11.39015657241363</c:v>
                </c:pt>
                <c:pt idx="5">
                  <c:v>18.702711338137036</c:v>
                </c:pt>
              </c:numCache>
            </c:numRef>
          </c:val>
          <c:extLst>
            <c:ext xmlns:c16="http://schemas.microsoft.com/office/drawing/2014/chart" uri="{C3380CC4-5D6E-409C-BE32-E72D297353CC}">
              <c16:uniqueId val="{00000002-23F3-4047-B565-C32D6CFA51D2}"/>
            </c:ext>
          </c:extLst>
        </c:ser>
        <c:ser>
          <c:idx val="3"/>
          <c:order val="3"/>
          <c:tx>
            <c:strRef>
              <c:f>'MIS09'!$B$127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'MIS09'!$R$121:$W$121</c:f>
              <c:strCache>
                <c:ptCount val="6"/>
                <c:pt idx="0">
                  <c:v>Monrovia</c:v>
                </c:pt>
                <c:pt idx="1">
                  <c:v>North Central</c:v>
                </c:pt>
                <c:pt idx="2">
                  <c:v>North Western</c:v>
                </c:pt>
                <c:pt idx="3">
                  <c:v>South Central</c:v>
                </c:pt>
                <c:pt idx="4">
                  <c:v>South Eastern A</c:v>
                </c:pt>
                <c:pt idx="5">
                  <c:v>South Eastern B</c:v>
                </c:pt>
              </c:strCache>
            </c:strRef>
          </c:cat>
          <c:val>
            <c:numRef>
              <c:f>'MIS09'!$R$127:$W$127</c:f>
              <c:numCache>
                <c:formatCode>###0.0</c:formatCode>
                <c:ptCount val="6"/>
                <c:pt idx="0">
                  <c:v>14.495802201780903</c:v>
                </c:pt>
                <c:pt idx="1">
                  <c:v>51.456975316348476</c:v>
                </c:pt>
                <c:pt idx="2">
                  <c:v>56.389814510825751</c:v>
                </c:pt>
                <c:pt idx="3">
                  <c:v>48.565409908142016</c:v>
                </c:pt>
                <c:pt idx="4">
                  <c:v>64.997150641761323</c:v>
                </c:pt>
                <c:pt idx="5">
                  <c:v>48.610608926499481</c:v>
                </c:pt>
              </c:numCache>
            </c:numRef>
          </c:val>
          <c:extLst>
            <c:ext xmlns:c16="http://schemas.microsoft.com/office/drawing/2014/chart" uri="{C3380CC4-5D6E-409C-BE32-E72D297353CC}">
              <c16:uniqueId val="{00000003-23F3-4047-B565-C32D6CFA51D2}"/>
            </c:ext>
          </c:extLst>
        </c:ser>
        <c:dLbls>
          <c:showLegendKey val="0"/>
          <c:showVal val="0"/>
          <c:showCatName val="0"/>
          <c:showSerName val="0"/>
          <c:showPercent val="0"/>
          <c:showBubbleSize val="0"/>
        </c:dLbls>
        <c:gapWidth val="50"/>
        <c:overlap val="100"/>
        <c:axId val="329563136"/>
        <c:axId val="329564928"/>
      </c:barChart>
      <c:catAx>
        <c:axId val="3295631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564928"/>
        <c:crosses val="autoZero"/>
        <c:auto val="1"/>
        <c:lblAlgn val="ctr"/>
        <c:lblOffset val="100"/>
        <c:tickLblSkip val="1"/>
        <c:tickMarkSkip val="1"/>
        <c:noMultiLvlLbl val="0"/>
      </c:catAx>
      <c:valAx>
        <c:axId val="32956492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5631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'MIS09'!$B$222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'MIS09'!$M$221:$Q$221</c:f>
              <c:strCache>
                <c:ptCount val="5"/>
                <c:pt idx="0">
                  <c:v>Poorest</c:v>
                </c:pt>
                <c:pt idx="1">
                  <c:v>Poor</c:v>
                </c:pt>
                <c:pt idx="2">
                  <c:v>Middle</c:v>
                </c:pt>
                <c:pt idx="3">
                  <c:v>Rich</c:v>
                </c:pt>
                <c:pt idx="4">
                  <c:v>Richest</c:v>
                </c:pt>
              </c:strCache>
            </c:strRef>
          </c:cat>
          <c:val>
            <c:numRef>
              <c:f>'MIS09'!$M$222:$Q$222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59D7-468C-B732-5E3C1C1B1B87}"/>
            </c:ext>
          </c:extLst>
        </c:ser>
        <c:ser>
          <c:idx val="1"/>
          <c:order val="1"/>
          <c:tx>
            <c:strRef>
              <c:f>'MIS09'!$B$223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'MIS09'!$M$221:$Q$221</c:f>
              <c:strCache>
                <c:ptCount val="5"/>
                <c:pt idx="0">
                  <c:v>Poorest</c:v>
                </c:pt>
                <c:pt idx="1">
                  <c:v>Poor</c:v>
                </c:pt>
                <c:pt idx="2">
                  <c:v>Middle</c:v>
                </c:pt>
                <c:pt idx="3">
                  <c:v>Rich</c:v>
                </c:pt>
                <c:pt idx="4">
                  <c:v>Richest</c:v>
                </c:pt>
              </c:strCache>
            </c:strRef>
          </c:cat>
          <c:val>
            <c:numRef>
              <c:f>'MIS09'!$M$223:$Q$223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59D7-468C-B732-5E3C1C1B1B87}"/>
            </c:ext>
          </c:extLst>
        </c:ser>
        <c:ser>
          <c:idx val="2"/>
          <c:order val="2"/>
          <c:tx>
            <c:strRef>
              <c:f>'MIS09'!$B$224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'MIS09'!$M$221:$Q$221</c:f>
              <c:strCache>
                <c:ptCount val="5"/>
                <c:pt idx="0">
                  <c:v>Poorest</c:v>
                </c:pt>
                <c:pt idx="1">
                  <c:v>Poor</c:v>
                </c:pt>
                <c:pt idx="2">
                  <c:v>Middle</c:v>
                </c:pt>
                <c:pt idx="3">
                  <c:v>Rich</c:v>
                </c:pt>
                <c:pt idx="4">
                  <c:v>Richest</c:v>
                </c:pt>
              </c:strCache>
            </c:strRef>
          </c:cat>
          <c:val>
            <c:numRef>
              <c:f>'MIS09'!$M$224:$Q$224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59D7-468C-B732-5E3C1C1B1B87}"/>
            </c:ext>
          </c:extLst>
        </c:ser>
        <c:dLbls>
          <c:showLegendKey val="0"/>
          <c:showVal val="0"/>
          <c:showCatName val="0"/>
          <c:showSerName val="0"/>
          <c:showPercent val="0"/>
          <c:showBubbleSize val="0"/>
        </c:dLbls>
        <c:gapWidth val="50"/>
        <c:overlap val="100"/>
        <c:axId val="331162752"/>
        <c:axId val="331164288"/>
      </c:barChart>
      <c:catAx>
        <c:axId val="3311627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164288"/>
        <c:crosses val="autoZero"/>
        <c:auto val="1"/>
        <c:lblAlgn val="ctr"/>
        <c:lblOffset val="100"/>
        <c:tickLblSkip val="1"/>
        <c:tickMarkSkip val="1"/>
        <c:noMultiLvlLbl val="0"/>
      </c:catAx>
      <c:valAx>
        <c:axId val="3311642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1627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'MIS09'!$B$222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'MIS09'!$R$221:$W$221</c:f>
              <c:strCache>
                <c:ptCount val="6"/>
                <c:pt idx="0">
                  <c:v>Monrovia</c:v>
                </c:pt>
                <c:pt idx="1">
                  <c:v>North Central</c:v>
                </c:pt>
                <c:pt idx="2">
                  <c:v>North Western</c:v>
                </c:pt>
                <c:pt idx="3">
                  <c:v>South Central</c:v>
                </c:pt>
                <c:pt idx="4">
                  <c:v>South Eastern A</c:v>
                </c:pt>
                <c:pt idx="5">
                  <c:v>South Eastern B</c:v>
                </c:pt>
              </c:strCache>
            </c:strRef>
          </c:cat>
          <c:val>
            <c:numRef>
              <c:f>'MIS09'!$R$222:$W$222</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D55D-4DE8-9AAD-92658659BE97}"/>
            </c:ext>
          </c:extLst>
        </c:ser>
        <c:ser>
          <c:idx val="1"/>
          <c:order val="1"/>
          <c:tx>
            <c:strRef>
              <c:f>'MIS09'!$B$223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'MIS09'!$R$221:$W$221</c:f>
              <c:strCache>
                <c:ptCount val="6"/>
                <c:pt idx="0">
                  <c:v>Monrovia</c:v>
                </c:pt>
                <c:pt idx="1">
                  <c:v>North Central</c:v>
                </c:pt>
                <c:pt idx="2">
                  <c:v>North Western</c:v>
                </c:pt>
                <c:pt idx="3">
                  <c:v>South Central</c:v>
                </c:pt>
                <c:pt idx="4">
                  <c:v>South Eastern A</c:v>
                </c:pt>
                <c:pt idx="5">
                  <c:v>South Eastern B</c:v>
                </c:pt>
              </c:strCache>
            </c:strRef>
          </c:cat>
          <c:val>
            <c:numRef>
              <c:f>'MIS09'!$R$223:$W$223</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D55D-4DE8-9AAD-92658659BE97}"/>
            </c:ext>
          </c:extLst>
        </c:ser>
        <c:ser>
          <c:idx val="2"/>
          <c:order val="2"/>
          <c:tx>
            <c:strRef>
              <c:f>'MIS09'!$B$224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'MIS09'!$R$221:$W$221</c:f>
              <c:strCache>
                <c:ptCount val="6"/>
                <c:pt idx="0">
                  <c:v>Monrovia</c:v>
                </c:pt>
                <c:pt idx="1">
                  <c:v>North Central</c:v>
                </c:pt>
                <c:pt idx="2">
                  <c:v>North Western</c:v>
                </c:pt>
                <c:pt idx="3">
                  <c:v>South Central</c:v>
                </c:pt>
                <c:pt idx="4">
                  <c:v>South Eastern A</c:v>
                </c:pt>
                <c:pt idx="5">
                  <c:v>South Eastern B</c:v>
                </c:pt>
              </c:strCache>
            </c:strRef>
          </c:cat>
          <c:val>
            <c:numRef>
              <c:f>'MIS09'!$R$224:$W$224</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2-D55D-4DE8-9AAD-92658659BE97}"/>
            </c:ext>
          </c:extLst>
        </c:ser>
        <c:dLbls>
          <c:showLegendKey val="0"/>
          <c:showVal val="0"/>
          <c:showCatName val="0"/>
          <c:showSerName val="0"/>
          <c:showPercent val="0"/>
          <c:showBubbleSize val="0"/>
        </c:dLbls>
        <c:gapWidth val="50"/>
        <c:overlap val="100"/>
        <c:axId val="331200000"/>
        <c:axId val="331201536"/>
      </c:barChart>
      <c:catAx>
        <c:axId val="33120000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201536"/>
        <c:crosses val="autoZero"/>
        <c:auto val="1"/>
        <c:lblAlgn val="ctr"/>
        <c:lblOffset val="100"/>
        <c:tickLblSkip val="1"/>
        <c:tickMarkSkip val="1"/>
        <c:noMultiLvlLbl val="0"/>
      </c:catAx>
      <c:valAx>
        <c:axId val="33120153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20000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'MIS09'!$B$222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'MIS09'!$C$221:$G$221</c:f>
              <c:strCache>
                <c:ptCount val="5"/>
                <c:pt idx="0">
                  <c:v>Poorest</c:v>
                </c:pt>
                <c:pt idx="1">
                  <c:v>Poor</c:v>
                </c:pt>
                <c:pt idx="2">
                  <c:v>Middle</c:v>
                </c:pt>
                <c:pt idx="3">
                  <c:v>Rich</c:v>
                </c:pt>
                <c:pt idx="4">
                  <c:v>Richest</c:v>
                </c:pt>
              </c:strCache>
            </c:strRef>
          </c:cat>
          <c:val>
            <c:numRef>
              <c:f>'MIS09'!$C$222:$G$222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F0F8-4174-97DF-4E8F3BC74AEB}"/>
            </c:ext>
          </c:extLst>
        </c:ser>
        <c:ser>
          <c:idx val="1"/>
          <c:order val="1"/>
          <c:tx>
            <c:strRef>
              <c:f>'MIS09'!$B$223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'MIS09'!$C$221:$G$221</c:f>
              <c:strCache>
                <c:ptCount val="5"/>
                <c:pt idx="0">
                  <c:v>Poorest</c:v>
                </c:pt>
                <c:pt idx="1">
                  <c:v>Poor</c:v>
                </c:pt>
                <c:pt idx="2">
                  <c:v>Middle</c:v>
                </c:pt>
                <c:pt idx="3">
                  <c:v>Rich</c:v>
                </c:pt>
                <c:pt idx="4">
                  <c:v>Richest</c:v>
                </c:pt>
              </c:strCache>
            </c:strRef>
          </c:cat>
          <c:val>
            <c:numRef>
              <c:f>'MIS09'!$C$223:$G$223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F0F8-4174-97DF-4E8F3BC74AEB}"/>
            </c:ext>
          </c:extLst>
        </c:ser>
        <c:ser>
          <c:idx val="2"/>
          <c:order val="2"/>
          <c:tx>
            <c:strRef>
              <c:f>'MIS09'!$B$224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'MIS09'!$C$221:$G$221</c:f>
              <c:strCache>
                <c:ptCount val="5"/>
                <c:pt idx="0">
                  <c:v>Poorest</c:v>
                </c:pt>
                <c:pt idx="1">
                  <c:v>Poor</c:v>
                </c:pt>
                <c:pt idx="2">
                  <c:v>Middle</c:v>
                </c:pt>
                <c:pt idx="3">
                  <c:v>Rich</c:v>
                </c:pt>
                <c:pt idx="4">
                  <c:v>Richest</c:v>
                </c:pt>
              </c:strCache>
            </c:strRef>
          </c:cat>
          <c:val>
            <c:numRef>
              <c:f>'MIS09'!$C$224:$G$224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F0F8-4174-97DF-4E8F3BC74AEB}"/>
            </c:ext>
          </c:extLst>
        </c:ser>
        <c:dLbls>
          <c:showLegendKey val="0"/>
          <c:showVal val="0"/>
          <c:showCatName val="0"/>
          <c:showSerName val="0"/>
          <c:showPercent val="0"/>
          <c:showBubbleSize val="0"/>
        </c:dLbls>
        <c:gapWidth val="50"/>
        <c:overlap val="100"/>
        <c:axId val="331331456"/>
        <c:axId val="331332992"/>
      </c:barChart>
      <c:catAx>
        <c:axId val="3313314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332992"/>
        <c:crosses val="autoZero"/>
        <c:auto val="1"/>
        <c:lblAlgn val="ctr"/>
        <c:lblOffset val="100"/>
        <c:tickLblSkip val="1"/>
        <c:tickMarkSkip val="1"/>
        <c:noMultiLvlLbl val="0"/>
      </c:catAx>
      <c:valAx>
        <c:axId val="3313329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3314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'MIS09'!$B$18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'MIS09'!$H$15:$L$15</c:f>
              <c:strCache>
                <c:ptCount val="5"/>
                <c:pt idx="0">
                  <c:v>Poorest</c:v>
                </c:pt>
                <c:pt idx="1">
                  <c:v>Poor</c:v>
                </c:pt>
                <c:pt idx="2">
                  <c:v>Middle</c:v>
                </c:pt>
                <c:pt idx="3">
                  <c:v>Rich</c:v>
                </c:pt>
                <c:pt idx="4">
                  <c:v>Richest</c:v>
                </c:pt>
              </c:strCache>
            </c:strRef>
          </c:cat>
          <c:val>
            <c:numRef>
              <c:f>'MIS09'!$H$18:$L$18</c:f>
              <c:numCache>
                <c:formatCode>###0.0</c:formatCode>
                <c:ptCount val="5"/>
                <c:pt idx="0">
                  <c:v>80.080494803678491</c:v>
                </c:pt>
                <c:pt idx="1">
                  <c:v>86.649991719919655</c:v>
                </c:pt>
                <c:pt idx="2">
                  <c:v>80.919005068156864</c:v>
                </c:pt>
                <c:pt idx="3">
                  <c:v>89.897765130448036</c:v>
                </c:pt>
                <c:pt idx="4">
                  <c:v>87.347103160676923</c:v>
                </c:pt>
              </c:numCache>
            </c:numRef>
          </c:val>
          <c:extLst>
            <c:ext xmlns:c16="http://schemas.microsoft.com/office/drawing/2014/chart" uri="{C3380CC4-5D6E-409C-BE32-E72D297353CC}">
              <c16:uniqueId val="{00000000-A5C3-4B53-B2E1-F9D6CE88085B}"/>
            </c:ext>
          </c:extLst>
        </c:ser>
        <c:ser>
          <c:idx val="1"/>
          <c:order val="1"/>
          <c:tx>
            <c:strRef>
              <c:f>'MIS09'!$B$19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'MIS09'!$H$15:$L$15</c:f>
              <c:strCache>
                <c:ptCount val="5"/>
                <c:pt idx="0">
                  <c:v>Poorest</c:v>
                </c:pt>
                <c:pt idx="1">
                  <c:v>Poor</c:v>
                </c:pt>
                <c:pt idx="2">
                  <c:v>Middle</c:v>
                </c:pt>
                <c:pt idx="3">
                  <c:v>Rich</c:v>
                </c:pt>
                <c:pt idx="4">
                  <c:v>Richest</c:v>
                </c:pt>
              </c:strCache>
            </c:strRef>
          </c:cat>
          <c:val>
            <c:numRef>
              <c:f>'MIS09'!$H$19:$L$19</c:f>
              <c:numCache>
                <c:formatCode>###0.0</c:formatCode>
                <c:ptCount val="5"/>
                <c:pt idx="0">
                  <c:v>11.335595154858602</c:v>
                </c:pt>
                <c:pt idx="1">
                  <c:v>8.6745316243263879</c:v>
                </c:pt>
                <c:pt idx="2">
                  <c:v>9.7973683266378266</c:v>
                </c:pt>
                <c:pt idx="3">
                  <c:v>6.7664984506788848</c:v>
                </c:pt>
                <c:pt idx="4">
                  <c:v>6.7769304176387264</c:v>
                </c:pt>
              </c:numCache>
            </c:numRef>
          </c:val>
          <c:extLst>
            <c:ext xmlns:c16="http://schemas.microsoft.com/office/drawing/2014/chart" uri="{C3380CC4-5D6E-409C-BE32-E72D297353CC}">
              <c16:uniqueId val="{00000001-A5C3-4B53-B2E1-F9D6CE88085B}"/>
            </c:ext>
          </c:extLst>
        </c:ser>
        <c:ser>
          <c:idx val="2"/>
          <c:order val="2"/>
          <c:tx>
            <c:strRef>
              <c:f>'MIS09'!$B$20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'MIS09'!$H$15:$L$15</c:f>
              <c:strCache>
                <c:ptCount val="5"/>
                <c:pt idx="0">
                  <c:v>Poorest</c:v>
                </c:pt>
                <c:pt idx="1">
                  <c:v>Poor</c:v>
                </c:pt>
                <c:pt idx="2">
                  <c:v>Middle</c:v>
                </c:pt>
                <c:pt idx="3">
                  <c:v>Rich</c:v>
                </c:pt>
                <c:pt idx="4">
                  <c:v>Richest</c:v>
                </c:pt>
              </c:strCache>
            </c:strRef>
          </c:cat>
          <c:val>
            <c:numRef>
              <c:f>'MIS09'!$H$20:$L$20</c:f>
              <c:numCache>
                <c:formatCode>###0.0</c:formatCode>
                <c:ptCount val="5"/>
                <c:pt idx="0">
                  <c:v>8.2022493919726998</c:v>
                </c:pt>
                <c:pt idx="1">
                  <c:v>4.6380827055447895</c:v>
                </c:pt>
                <c:pt idx="2">
                  <c:v>9.2836266052053134</c:v>
                </c:pt>
                <c:pt idx="3">
                  <c:v>3.0725553891388699</c:v>
                </c:pt>
                <c:pt idx="4">
                  <c:v>5.6075501063474036</c:v>
                </c:pt>
              </c:numCache>
            </c:numRef>
          </c:val>
          <c:extLst>
            <c:ext xmlns:c16="http://schemas.microsoft.com/office/drawing/2014/chart" uri="{C3380CC4-5D6E-409C-BE32-E72D297353CC}">
              <c16:uniqueId val="{00000002-A5C3-4B53-B2E1-F9D6CE88085B}"/>
            </c:ext>
          </c:extLst>
        </c:ser>
        <c:ser>
          <c:idx val="3"/>
          <c:order val="3"/>
          <c:tx>
            <c:strRef>
              <c:f>'MIS09'!$B$21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'MIS09'!$H$15:$L$15</c:f>
              <c:strCache>
                <c:ptCount val="5"/>
                <c:pt idx="0">
                  <c:v>Poorest</c:v>
                </c:pt>
                <c:pt idx="1">
                  <c:v>Poor</c:v>
                </c:pt>
                <c:pt idx="2">
                  <c:v>Middle</c:v>
                </c:pt>
                <c:pt idx="3">
                  <c:v>Rich</c:v>
                </c:pt>
                <c:pt idx="4">
                  <c:v>Richest</c:v>
                </c:pt>
              </c:strCache>
            </c:strRef>
          </c:cat>
          <c:val>
            <c:numRef>
              <c:f>'MIS09'!$H$21:$L$21</c:f>
              <c:numCache>
                <c:formatCode>###0.0</c:formatCode>
                <c:ptCount val="5"/>
                <c:pt idx="0">
                  <c:v>0.38166064949020095</c:v>
                </c:pt>
                <c:pt idx="1">
                  <c:v>3.7393950209167193E-2</c:v>
                </c:pt>
                <c:pt idx="2">
                  <c:v>0</c:v>
                </c:pt>
                <c:pt idx="3">
                  <c:v>0.26318102973421154</c:v>
                </c:pt>
                <c:pt idx="4">
                  <c:v>0.2684163153369476</c:v>
                </c:pt>
              </c:numCache>
            </c:numRef>
          </c:val>
          <c:extLst>
            <c:ext xmlns:c16="http://schemas.microsoft.com/office/drawing/2014/chart" uri="{C3380CC4-5D6E-409C-BE32-E72D297353CC}">
              <c16:uniqueId val="{00000003-A5C3-4B53-B2E1-F9D6CE88085B}"/>
            </c:ext>
          </c:extLst>
        </c:ser>
        <c:dLbls>
          <c:showLegendKey val="0"/>
          <c:showVal val="0"/>
          <c:showCatName val="0"/>
          <c:showSerName val="0"/>
          <c:showPercent val="0"/>
          <c:showBubbleSize val="0"/>
        </c:dLbls>
        <c:gapWidth val="50"/>
        <c:overlap val="100"/>
        <c:axId val="331550080"/>
        <c:axId val="331580544"/>
      </c:barChart>
      <c:catAx>
        <c:axId val="3315500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580544"/>
        <c:crosses val="autoZero"/>
        <c:auto val="1"/>
        <c:lblAlgn val="ctr"/>
        <c:lblOffset val="100"/>
        <c:tickLblSkip val="1"/>
        <c:tickMarkSkip val="1"/>
        <c:noMultiLvlLbl val="0"/>
      </c:catAx>
      <c:valAx>
        <c:axId val="3315805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55008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'MIS09'!$B$124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'MIS09'!$H$121:$L$121</c:f>
              <c:strCache>
                <c:ptCount val="5"/>
                <c:pt idx="0">
                  <c:v>Poorest</c:v>
                </c:pt>
                <c:pt idx="1">
                  <c:v>Poor</c:v>
                </c:pt>
                <c:pt idx="2">
                  <c:v>Middle</c:v>
                </c:pt>
                <c:pt idx="3">
                  <c:v>Rich</c:v>
                </c:pt>
                <c:pt idx="4">
                  <c:v>Richest</c:v>
                </c:pt>
              </c:strCache>
            </c:strRef>
          </c:cat>
          <c:val>
            <c:numRef>
              <c:f>'MIS09'!$H$124:$L$124</c:f>
              <c:numCache>
                <c:formatCode>###0.0</c:formatCode>
                <c:ptCount val="5"/>
                <c:pt idx="0">
                  <c:v>3.5221721408863171</c:v>
                </c:pt>
                <c:pt idx="1">
                  <c:v>6.777119951750616</c:v>
                </c:pt>
                <c:pt idx="2">
                  <c:v>10.903268668026254</c:v>
                </c:pt>
                <c:pt idx="3">
                  <c:v>18.298251951138102</c:v>
                </c:pt>
                <c:pt idx="4">
                  <c:v>58.874495606623206</c:v>
                </c:pt>
              </c:numCache>
            </c:numRef>
          </c:val>
          <c:extLst>
            <c:ext xmlns:c16="http://schemas.microsoft.com/office/drawing/2014/chart" uri="{C3380CC4-5D6E-409C-BE32-E72D297353CC}">
              <c16:uniqueId val="{00000000-818A-461C-8ED5-CE373C417476}"/>
            </c:ext>
          </c:extLst>
        </c:ser>
        <c:ser>
          <c:idx val="1"/>
          <c:order val="1"/>
          <c:tx>
            <c:strRef>
              <c:f>'MIS09'!$B$125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'MIS09'!$H$121:$L$121</c:f>
              <c:strCache>
                <c:ptCount val="5"/>
                <c:pt idx="0">
                  <c:v>Poorest</c:v>
                </c:pt>
                <c:pt idx="1">
                  <c:v>Poor</c:v>
                </c:pt>
                <c:pt idx="2">
                  <c:v>Middle</c:v>
                </c:pt>
                <c:pt idx="3">
                  <c:v>Rich</c:v>
                </c:pt>
                <c:pt idx="4">
                  <c:v>Richest</c:v>
                </c:pt>
              </c:strCache>
            </c:strRef>
          </c:cat>
          <c:val>
            <c:numRef>
              <c:f>'MIS09'!$H$125:$L$125</c:f>
              <c:numCache>
                <c:formatCode>###0.0</c:formatCode>
                <c:ptCount val="5"/>
                <c:pt idx="0">
                  <c:v>38.650486444729069</c:v>
                </c:pt>
                <c:pt idx="1">
                  <c:v>48.233984031246251</c:v>
                </c:pt>
                <c:pt idx="2">
                  <c:v>46.761315035583564</c:v>
                </c:pt>
                <c:pt idx="3">
                  <c:v>45.080855248935784</c:v>
                </c:pt>
                <c:pt idx="4">
                  <c:v>22.587160695545951</c:v>
                </c:pt>
              </c:numCache>
            </c:numRef>
          </c:val>
          <c:extLst>
            <c:ext xmlns:c16="http://schemas.microsoft.com/office/drawing/2014/chart" uri="{C3380CC4-5D6E-409C-BE32-E72D297353CC}">
              <c16:uniqueId val="{00000001-818A-461C-8ED5-CE373C417476}"/>
            </c:ext>
          </c:extLst>
        </c:ser>
        <c:ser>
          <c:idx val="2"/>
          <c:order val="2"/>
          <c:tx>
            <c:strRef>
              <c:f>'MIS09'!$B$126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'MIS09'!$H$121:$L$121</c:f>
              <c:strCache>
                <c:ptCount val="5"/>
                <c:pt idx="0">
                  <c:v>Poorest</c:v>
                </c:pt>
                <c:pt idx="1">
                  <c:v>Poor</c:v>
                </c:pt>
                <c:pt idx="2">
                  <c:v>Middle</c:v>
                </c:pt>
                <c:pt idx="3">
                  <c:v>Rich</c:v>
                </c:pt>
                <c:pt idx="4">
                  <c:v>Richest</c:v>
                </c:pt>
              </c:strCache>
            </c:strRef>
          </c:cat>
          <c:val>
            <c:numRef>
              <c:f>'MIS09'!$H$126:$L$126</c:f>
              <c:numCache>
                <c:formatCode>###0.0</c:formatCode>
                <c:ptCount val="5"/>
                <c:pt idx="0">
                  <c:v>22.889100832011593</c:v>
                </c:pt>
                <c:pt idx="1">
                  <c:v>19.49776636724674</c:v>
                </c:pt>
                <c:pt idx="2">
                  <c:v>21.678325141794204</c:v>
                </c:pt>
                <c:pt idx="3">
                  <c:v>24.28346957982788</c:v>
                </c:pt>
                <c:pt idx="4">
                  <c:v>13.69339303088951</c:v>
                </c:pt>
              </c:numCache>
            </c:numRef>
          </c:val>
          <c:extLst>
            <c:ext xmlns:c16="http://schemas.microsoft.com/office/drawing/2014/chart" uri="{C3380CC4-5D6E-409C-BE32-E72D297353CC}">
              <c16:uniqueId val="{00000002-818A-461C-8ED5-CE373C417476}"/>
            </c:ext>
          </c:extLst>
        </c:ser>
        <c:ser>
          <c:idx val="3"/>
          <c:order val="3"/>
          <c:tx>
            <c:strRef>
              <c:f>'MIS09'!$B$127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'MIS09'!$H$121:$L$121</c:f>
              <c:strCache>
                <c:ptCount val="5"/>
                <c:pt idx="0">
                  <c:v>Poorest</c:v>
                </c:pt>
                <c:pt idx="1">
                  <c:v>Poor</c:v>
                </c:pt>
                <c:pt idx="2">
                  <c:v>Middle</c:v>
                </c:pt>
                <c:pt idx="3">
                  <c:v>Rich</c:v>
                </c:pt>
                <c:pt idx="4">
                  <c:v>Richest</c:v>
                </c:pt>
              </c:strCache>
            </c:strRef>
          </c:cat>
          <c:val>
            <c:numRef>
              <c:f>'MIS09'!$H$127:$L$127</c:f>
              <c:numCache>
                <c:formatCode>###0.0</c:formatCode>
                <c:ptCount val="5"/>
                <c:pt idx="0">
                  <c:v>34.938240582373012</c:v>
                </c:pt>
                <c:pt idx="1">
                  <c:v>25.491129649756399</c:v>
                </c:pt>
                <c:pt idx="2">
                  <c:v>20.657091154595967</c:v>
                </c:pt>
                <c:pt idx="3">
                  <c:v>12.337423220098231</c:v>
                </c:pt>
                <c:pt idx="4">
                  <c:v>4.8449506669413358</c:v>
                </c:pt>
              </c:numCache>
            </c:numRef>
          </c:val>
          <c:extLst>
            <c:ext xmlns:c16="http://schemas.microsoft.com/office/drawing/2014/chart" uri="{C3380CC4-5D6E-409C-BE32-E72D297353CC}">
              <c16:uniqueId val="{00000003-818A-461C-8ED5-CE373C417476}"/>
            </c:ext>
          </c:extLst>
        </c:ser>
        <c:dLbls>
          <c:showLegendKey val="0"/>
          <c:showVal val="0"/>
          <c:showCatName val="0"/>
          <c:showSerName val="0"/>
          <c:showPercent val="0"/>
          <c:showBubbleSize val="0"/>
        </c:dLbls>
        <c:gapWidth val="50"/>
        <c:overlap val="100"/>
        <c:axId val="331756672"/>
        <c:axId val="331758208"/>
      </c:barChart>
      <c:catAx>
        <c:axId val="3317566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758208"/>
        <c:crosses val="autoZero"/>
        <c:auto val="1"/>
        <c:lblAlgn val="ctr"/>
        <c:lblOffset val="100"/>
        <c:tickLblSkip val="1"/>
        <c:tickMarkSkip val="1"/>
        <c:noMultiLvlLbl val="0"/>
      </c:catAx>
      <c:valAx>
        <c:axId val="3317582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7566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'MIS09'!$B$222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'MIS09'!$H$221:$L$221</c:f>
              <c:strCache>
                <c:ptCount val="5"/>
                <c:pt idx="0">
                  <c:v>Poorest</c:v>
                </c:pt>
                <c:pt idx="1">
                  <c:v>Poor</c:v>
                </c:pt>
                <c:pt idx="2">
                  <c:v>Middle</c:v>
                </c:pt>
                <c:pt idx="3">
                  <c:v>Rich</c:v>
                </c:pt>
                <c:pt idx="4">
                  <c:v>Richest</c:v>
                </c:pt>
              </c:strCache>
            </c:strRef>
          </c:cat>
          <c:val>
            <c:numRef>
              <c:f>'MIS09'!$H$222:$L$222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87D3-474F-AD19-49FF8E4B0B23}"/>
            </c:ext>
          </c:extLst>
        </c:ser>
        <c:ser>
          <c:idx val="1"/>
          <c:order val="1"/>
          <c:tx>
            <c:strRef>
              <c:f>'MIS09'!$B$223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'MIS09'!$H$221:$L$221</c:f>
              <c:strCache>
                <c:ptCount val="5"/>
                <c:pt idx="0">
                  <c:v>Poorest</c:v>
                </c:pt>
                <c:pt idx="1">
                  <c:v>Poor</c:v>
                </c:pt>
                <c:pt idx="2">
                  <c:v>Middle</c:v>
                </c:pt>
                <c:pt idx="3">
                  <c:v>Rich</c:v>
                </c:pt>
                <c:pt idx="4">
                  <c:v>Richest</c:v>
                </c:pt>
              </c:strCache>
            </c:strRef>
          </c:cat>
          <c:val>
            <c:numRef>
              <c:f>'MIS09'!$H$223:$L$223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87D3-474F-AD19-49FF8E4B0B23}"/>
            </c:ext>
          </c:extLst>
        </c:ser>
        <c:ser>
          <c:idx val="2"/>
          <c:order val="2"/>
          <c:tx>
            <c:strRef>
              <c:f>'MIS09'!$B$224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'MIS09'!$H$221:$L$221</c:f>
              <c:strCache>
                <c:ptCount val="5"/>
                <c:pt idx="0">
                  <c:v>Poorest</c:v>
                </c:pt>
                <c:pt idx="1">
                  <c:v>Poor</c:v>
                </c:pt>
                <c:pt idx="2">
                  <c:v>Middle</c:v>
                </c:pt>
                <c:pt idx="3">
                  <c:v>Rich</c:v>
                </c:pt>
                <c:pt idx="4">
                  <c:v>Richest</c:v>
                </c:pt>
              </c:strCache>
            </c:strRef>
          </c:cat>
          <c:val>
            <c:numRef>
              <c:f>'MIS09'!$H$224:$L$224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87D3-474F-AD19-49FF8E4B0B23}"/>
            </c:ext>
          </c:extLst>
        </c:ser>
        <c:dLbls>
          <c:showLegendKey val="0"/>
          <c:showVal val="0"/>
          <c:showCatName val="0"/>
          <c:showSerName val="0"/>
          <c:showPercent val="0"/>
          <c:showBubbleSize val="0"/>
        </c:dLbls>
        <c:gapWidth val="50"/>
        <c:overlap val="100"/>
        <c:axId val="336631296"/>
        <c:axId val="336632832"/>
      </c:barChart>
      <c:catAx>
        <c:axId val="3366312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6632832"/>
        <c:crosses val="autoZero"/>
        <c:auto val="1"/>
        <c:lblAlgn val="ctr"/>
        <c:lblOffset val="100"/>
        <c:tickLblSkip val="1"/>
        <c:tickMarkSkip val="1"/>
        <c:noMultiLvlLbl val="0"/>
      </c:catAx>
      <c:valAx>
        <c:axId val="3366328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66312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'MIS09'!$B$124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'MIS09'!$C$121:$G$121</c:f>
              <c:strCache>
                <c:ptCount val="5"/>
                <c:pt idx="0">
                  <c:v>Poorest</c:v>
                </c:pt>
                <c:pt idx="1">
                  <c:v>Poor</c:v>
                </c:pt>
                <c:pt idx="2">
                  <c:v>Middle</c:v>
                </c:pt>
                <c:pt idx="3">
                  <c:v>Rich</c:v>
                </c:pt>
                <c:pt idx="4">
                  <c:v>Richest</c:v>
                </c:pt>
              </c:strCache>
            </c:strRef>
          </c:cat>
          <c:val>
            <c:numRef>
              <c:f>'MIS09'!$C$124:$G$124</c:f>
              <c:numCache>
                <c:formatCode>###0.0</c:formatCode>
                <c:ptCount val="5"/>
                <c:pt idx="0">
                  <c:v>1.5877941689909891</c:v>
                </c:pt>
                <c:pt idx="1">
                  <c:v>5.4368439689090557</c:v>
                </c:pt>
                <c:pt idx="2">
                  <c:v>4.6881402852744305</c:v>
                </c:pt>
                <c:pt idx="3">
                  <c:v>9.6337195515722911</c:v>
                </c:pt>
                <c:pt idx="4">
                  <c:v>39.746370157215821</c:v>
                </c:pt>
              </c:numCache>
            </c:numRef>
          </c:val>
          <c:extLst>
            <c:ext xmlns:c16="http://schemas.microsoft.com/office/drawing/2014/chart" uri="{C3380CC4-5D6E-409C-BE32-E72D297353CC}">
              <c16:uniqueId val="{00000000-EDA6-4F11-A6B3-75DDF765815E}"/>
            </c:ext>
          </c:extLst>
        </c:ser>
        <c:ser>
          <c:idx val="1"/>
          <c:order val="1"/>
          <c:tx>
            <c:strRef>
              <c:f>'MIS09'!$B$125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'MIS09'!$C$121:$G$121</c:f>
              <c:strCache>
                <c:ptCount val="5"/>
                <c:pt idx="0">
                  <c:v>Poorest</c:v>
                </c:pt>
                <c:pt idx="1">
                  <c:v>Poor</c:v>
                </c:pt>
                <c:pt idx="2">
                  <c:v>Middle</c:v>
                </c:pt>
                <c:pt idx="3">
                  <c:v>Rich</c:v>
                </c:pt>
                <c:pt idx="4">
                  <c:v>Richest</c:v>
                </c:pt>
              </c:strCache>
            </c:strRef>
          </c:cat>
          <c:val>
            <c:numRef>
              <c:f>'MIS09'!$C$125:$G$125</c:f>
              <c:numCache>
                <c:formatCode>###0.0</c:formatCode>
                <c:ptCount val="5"/>
                <c:pt idx="0">
                  <c:v>12.565314952808526</c:v>
                </c:pt>
                <c:pt idx="1">
                  <c:v>27.187916799511385</c:v>
                </c:pt>
                <c:pt idx="2">
                  <c:v>39.677326913422277</c:v>
                </c:pt>
                <c:pt idx="3">
                  <c:v>46.40483362024186</c:v>
                </c:pt>
                <c:pt idx="4">
                  <c:v>32.317926685989036</c:v>
                </c:pt>
              </c:numCache>
            </c:numRef>
          </c:val>
          <c:extLst>
            <c:ext xmlns:c16="http://schemas.microsoft.com/office/drawing/2014/chart" uri="{C3380CC4-5D6E-409C-BE32-E72D297353CC}">
              <c16:uniqueId val="{00000001-EDA6-4F11-A6B3-75DDF765815E}"/>
            </c:ext>
          </c:extLst>
        </c:ser>
        <c:ser>
          <c:idx val="2"/>
          <c:order val="2"/>
          <c:tx>
            <c:strRef>
              <c:f>'MIS09'!$B$126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'MIS09'!$C$121:$G$121</c:f>
              <c:strCache>
                <c:ptCount val="5"/>
                <c:pt idx="0">
                  <c:v>Poorest</c:v>
                </c:pt>
                <c:pt idx="1">
                  <c:v>Poor</c:v>
                </c:pt>
                <c:pt idx="2">
                  <c:v>Middle</c:v>
                </c:pt>
                <c:pt idx="3">
                  <c:v>Rich</c:v>
                </c:pt>
                <c:pt idx="4">
                  <c:v>Richest</c:v>
                </c:pt>
              </c:strCache>
            </c:strRef>
          </c:cat>
          <c:val>
            <c:numRef>
              <c:f>'MIS09'!$C$126:$G$126</c:f>
              <c:numCache>
                <c:formatCode>###0.0</c:formatCode>
                <c:ptCount val="5"/>
                <c:pt idx="0">
                  <c:v>6.3465116576121403</c:v>
                </c:pt>
                <c:pt idx="1">
                  <c:v>7.2735962373042611</c:v>
                </c:pt>
                <c:pt idx="2">
                  <c:v>12.059963080943277</c:v>
                </c:pt>
                <c:pt idx="3">
                  <c:v>19.663781923151475</c:v>
                </c:pt>
                <c:pt idx="4">
                  <c:v>19.372960255997526</c:v>
                </c:pt>
              </c:numCache>
            </c:numRef>
          </c:val>
          <c:extLst>
            <c:ext xmlns:c16="http://schemas.microsoft.com/office/drawing/2014/chart" uri="{C3380CC4-5D6E-409C-BE32-E72D297353CC}">
              <c16:uniqueId val="{00000002-EDA6-4F11-A6B3-75DDF765815E}"/>
            </c:ext>
          </c:extLst>
        </c:ser>
        <c:ser>
          <c:idx val="3"/>
          <c:order val="3"/>
          <c:tx>
            <c:strRef>
              <c:f>'MIS09'!$B$127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'MIS09'!$C$121:$G$121</c:f>
              <c:strCache>
                <c:ptCount val="5"/>
                <c:pt idx="0">
                  <c:v>Poorest</c:v>
                </c:pt>
                <c:pt idx="1">
                  <c:v>Poor</c:v>
                </c:pt>
                <c:pt idx="2">
                  <c:v>Middle</c:v>
                </c:pt>
                <c:pt idx="3">
                  <c:v>Rich</c:v>
                </c:pt>
                <c:pt idx="4">
                  <c:v>Richest</c:v>
                </c:pt>
              </c:strCache>
            </c:strRef>
          </c:cat>
          <c:val>
            <c:numRef>
              <c:f>'MIS09'!$C$127:$G$127</c:f>
              <c:numCache>
                <c:formatCode>###0.0</c:formatCode>
                <c:ptCount val="5"/>
                <c:pt idx="0">
                  <c:v>79.500379220588343</c:v>
                </c:pt>
                <c:pt idx="1">
                  <c:v>60.101642994275295</c:v>
                </c:pt>
                <c:pt idx="2">
                  <c:v>43.57456972036001</c:v>
                </c:pt>
                <c:pt idx="3">
                  <c:v>24.29766490503437</c:v>
                </c:pt>
                <c:pt idx="4">
                  <c:v>8.562742900797609</c:v>
                </c:pt>
              </c:numCache>
            </c:numRef>
          </c:val>
          <c:extLst>
            <c:ext xmlns:c16="http://schemas.microsoft.com/office/drawing/2014/chart" uri="{C3380CC4-5D6E-409C-BE32-E72D297353CC}">
              <c16:uniqueId val="{00000003-EDA6-4F11-A6B3-75DDF765815E}"/>
            </c:ext>
          </c:extLst>
        </c:ser>
        <c:dLbls>
          <c:showLegendKey val="0"/>
          <c:showVal val="0"/>
          <c:showCatName val="0"/>
          <c:showSerName val="0"/>
          <c:showPercent val="0"/>
          <c:showBubbleSize val="0"/>
        </c:dLbls>
        <c:gapWidth val="50"/>
        <c:overlap val="100"/>
        <c:axId val="329622272"/>
        <c:axId val="329623808"/>
      </c:barChart>
      <c:catAx>
        <c:axId val="3296222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23808"/>
        <c:crosses val="autoZero"/>
        <c:auto val="1"/>
        <c:lblAlgn val="ctr"/>
        <c:lblOffset val="100"/>
        <c:tickLblSkip val="1"/>
        <c:tickMarkSkip val="1"/>
        <c:noMultiLvlLbl val="0"/>
      </c:catAx>
      <c:valAx>
        <c:axId val="3296238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222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'MIS09'!$B$124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'MIS09'!$M$121:$Q$121</c:f>
              <c:strCache>
                <c:ptCount val="5"/>
                <c:pt idx="0">
                  <c:v>Poorest</c:v>
                </c:pt>
                <c:pt idx="1">
                  <c:v>Poor</c:v>
                </c:pt>
                <c:pt idx="2">
                  <c:v>Middle</c:v>
                </c:pt>
                <c:pt idx="3">
                  <c:v>Rich</c:v>
                </c:pt>
                <c:pt idx="4">
                  <c:v>Richest</c:v>
                </c:pt>
              </c:strCache>
            </c:strRef>
          </c:cat>
          <c:val>
            <c:numRef>
              <c:f>'MIS09'!$M$124:$Q$124</c:f>
              <c:numCache>
                <c:formatCode>###0.0</c:formatCode>
                <c:ptCount val="5"/>
                <c:pt idx="0">
                  <c:v>1.671677650841396</c:v>
                </c:pt>
                <c:pt idx="1">
                  <c:v>1.7073926082676789</c:v>
                </c:pt>
                <c:pt idx="2">
                  <c:v>2.7944435971350789</c:v>
                </c:pt>
                <c:pt idx="3">
                  <c:v>8.4059318980510849</c:v>
                </c:pt>
                <c:pt idx="4">
                  <c:v>8.4226047555118129</c:v>
                </c:pt>
              </c:numCache>
            </c:numRef>
          </c:val>
          <c:extLst>
            <c:ext xmlns:c16="http://schemas.microsoft.com/office/drawing/2014/chart" uri="{C3380CC4-5D6E-409C-BE32-E72D297353CC}">
              <c16:uniqueId val="{00000000-3AD9-46C0-8AD2-CCAA150AE49D}"/>
            </c:ext>
          </c:extLst>
        </c:ser>
        <c:ser>
          <c:idx val="1"/>
          <c:order val="1"/>
          <c:tx>
            <c:strRef>
              <c:f>'MIS09'!$B$125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'MIS09'!$M$121:$Q$121</c:f>
              <c:strCache>
                <c:ptCount val="5"/>
                <c:pt idx="0">
                  <c:v>Poorest</c:v>
                </c:pt>
                <c:pt idx="1">
                  <c:v>Poor</c:v>
                </c:pt>
                <c:pt idx="2">
                  <c:v>Middle</c:v>
                </c:pt>
                <c:pt idx="3">
                  <c:v>Rich</c:v>
                </c:pt>
                <c:pt idx="4">
                  <c:v>Richest</c:v>
                </c:pt>
              </c:strCache>
            </c:strRef>
          </c:cat>
          <c:val>
            <c:numRef>
              <c:f>'MIS09'!$M$125:$Q$125</c:f>
              <c:numCache>
                <c:formatCode>###0.0</c:formatCode>
                <c:ptCount val="5"/>
                <c:pt idx="0">
                  <c:v>12.26796524240476</c:v>
                </c:pt>
                <c:pt idx="1">
                  <c:v>13.557061561560195</c:v>
                </c:pt>
                <c:pt idx="2">
                  <c:v>29.444041545535253</c:v>
                </c:pt>
                <c:pt idx="3">
                  <c:v>28.229155235180006</c:v>
                </c:pt>
                <c:pt idx="4">
                  <c:v>44.789518373198298</c:v>
                </c:pt>
              </c:numCache>
            </c:numRef>
          </c:val>
          <c:extLst>
            <c:ext xmlns:c16="http://schemas.microsoft.com/office/drawing/2014/chart" uri="{C3380CC4-5D6E-409C-BE32-E72D297353CC}">
              <c16:uniqueId val="{00000001-3AD9-46C0-8AD2-CCAA150AE49D}"/>
            </c:ext>
          </c:extLst>
        </c:ser>
        <c:ser>
          <c:idx val="2"/>
          <c:order val="2"/>
          <c:tx>
            <c:strRef>
              <c:f>'MIS09'!$B$126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'MIS09'!$M$121:$Q$121</c:f>
              <c:strCache>
                <c:ptCount val="5"/>
                <c:pt idx="0">
                  <c:v>Poorest</c:v>
                </c:pt>
                <c:pt idx="1">
                  <c:v>Poor</c:v>
                </c:pt>
                <c:pt idx="2">
                  <c:v>Middle</c:v>
                </c:pt>
                <c:pt idx="3">
                  <c:v>Rich</c:v>
                </c:pt>
                <c:pt idx="4">
                  <c:v>Richest</c:v>
                </c:pt>
              </c:strCache>
            </c:strRef>
          </c:cat>
          <c:val>
            <c:numRef>
              <c:f>'MIS09'!$M$126:$Q$126</c:f>
              <c:numCache>
                <c:formatCode>###0.0</c:formatCode>
                <c:ptCount val="5"/>
                <c:pt idx="0">
                  <c:v>6.6234024046033397</c:v>
                </c:pt>
                <c:pt idx="1">
                  <c:v>3.7995874622135943</c:v>
                </c:pt>
                <c:pt idx="2">
                  <c:v>6.4553795651570738</c:v>
                </c:pt>
                <c:pt idx="3">
                  <c:v>3.8542826597808642</c:v>
                </c:pt>
                <c:pt idx="4">
                  <c:v>12.392086033092369</c:v>
                </c:pt>
              </c:numCache>
            </c:numRef>
          </c:val>
          <c:extLst>
            <c:ext xmlns:c16="http://schemas.microsoft.com/office/drawing/2014/chart" uri="{C3380CC4-5D6E-409C-BE32-E72D297353CC}">
              <c16:uniqueId val="{00000002-3AD9-46C0-8AD2-CCAA150AE49D}"/>
            </c:ext>
          </c:extLst>
        </c:ser>
        <c:ser>
          <c:idx val="3"/>
          <c:order val="3"/>
          <c:tx>
            <c:strRef>
              <c:f>'MIS09'!$B$127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'MIS09'!$M$121:$Q$121</c:f>
              <c:strCache>
                <c:ptCount val="5"/>
                <c:pt idx="0">
                  <c:v>Poorest</c:v>
                </c:pt>
                <c:pt idx="1">
                  <c:v>Poor</c:v>
                </c:pt>
                <c:pt idx="2">
                  <c:v>Middle</c:v>
                </c:pt>
                <c:pt idx="3">
                  <c:v>Rich</c:v>
                </c:pt>
                <c:pt idx="4">
                  <c:v>Richest</c:v>
                </c:pt>
              </c:strCache>
            </c:strRef>
          </c:cat>
          <c:val>
            <c:numRef>
              <c:f>'MIS09'!$M$127:$Q$127</c:f>
              <c:numCache>
                <c:formatCode>###0.0</c:formatCode>
                <c:ptCount val="5"/>
                <c:pt idx="0">
                  <c:v>79.436954702150501</c:v>
                </c:pt>
                <c:pt idx="1">
                  <c:v>80.935958367958534</c:v>
                </c:pt>
                <c:pt idx="2">
                  <c:v>61.306135292172584</c:v>
                </c:pt>
                <c:pt idx="3">
                  <c:v>59.510630206988054</c:v>
                </c:pt>
                <c:pt idx="4">
                  <c:v>34.395790838197513</c:v>
                </c:pt>
              </c:numCache>
            </c:numRef>
          </c:val>
          <c:extLst>
            <c:ext xmlns:c16="http://schemas.microsoft.com/office/drawing/2014/chart" uri="{C3380CC4-5D6E-409C-BE32-E72D297353CC}">
              <c16:uniqueId val="{00000003-3AD9-46C0-8AD2-CCAA150AE49D}"/>
            </c:ext>
          </c:extLst>
        </c:ser>
        <c:dLbls>
          <c:showLegendKey val="0"/>
          <c:showVal val="0"/>
          <c:showCatName val="0"/>
          <c:showSerName val="0"/>
          <c:showPercent val="0"/>
          <c:showBubbleSize val="0"/>
        </c:dLbls>
        <c:gapWidth val="50"/>
        <c:overlap val="100"/>
        <c:axId val="329504256"/>
        <c:axId val="329505792"/>
      </c:barChart>
      <c:catAx>
        <c:axId val="3295042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505792"/>
        <c:crosses val="autoZero"/>
        <c:auto val="1"/>
        <c:lblAlgn val="ctr"/>
        <c:lblOffset val="100"/>
        <c:tickLblSkip val="1"/>
        <c:tickMarkSkip val="1"/>
        <c:noMultiLvlLbl val="0"/>
      </c:catAx>
      <c:valAx>
        <c:axId val="3295057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5042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'MIS11'!$B$18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'MIS11'!$M$15:$Q$15</c:f>
              <c:strCache>
                <c:ptCount val="5"/>
                <c:pt idx="0">
                  <c:v>Poorest</c:v>
                </c:pt>
                <c:pt idx="1">
                  <c:v>Poor</c:v>
                </c:pt>
                <c:pt idx="2">
                  <c:v>Middle</c:v>
                </c:pt>
                <c:pt idx="3">
                  <c:v>Rich</c:v>
                </c:pt>
                <c:pt idx="4">
                  <c:v>Richest</c:v>
                </c:pt>
              </c:strCache>
            </c:strRef>
          </c:cat>
          <c:val>
            <c:numRef>
              <c:f>'MIS11'!$M$18:$Q$18</c:f>
              <c:numCache>
                <c:formatCode>###0.0</c:formatCode>
                <c:ptCount val="5"/>
                <c:pt idx="0">
                  <c:v>42.7</c:v>
                </c:pt>
                <c:pt idx="1">
                  <c:v>46.9</c:v>
                </c:pt>
                <c:pt idx="2">
                  <c:v>61</c:v>
                </c:pt>
                <c:pt idx="3">
                  <c:v>76</c:v>
                </c:pt>
                <c:pt idx="4">
                  <c:v>93.6</c:v>
                </c:pt>
              </c:numCache>
            </c:numRef>
          </c:val>
          <c:extLst>
            <c:ext xmlns:c16="http://schemas.microsoft.com/office/drawing/2014/chart" uri="{C3380CC4-5D6E-409C-BE32-E72D297353CC}">
              <c16:uniqueId val="{00000000-044A-4A96-A7E7-8FC56C9EFD7F}"/>
            </c:ext>
          </c:extLst>
        </c:ser>
        <c:ser>
          <c:idx val="1"/>
          <c:order val="1"/>
          <c:tx>
            <c:strRef>
              <c:f>'MIS11'!$B$19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'MIS11'!$M$15:$Q$15</c:f>
              <c:strCache>
                <c:ptCount val="5"/>
                <c:pt idx="0">
                  <c:v>Poorest</c:v>
                </c:pt>
                <c:pt idx="1">
                  <c:v>Poor</c:v>
                </c:pt>
                <c:pt idx="2">
                  <c:v>Middle</c:v>
                </c:pt>
                <c:pt idx="3">
                  <c:v>Rich</c:v>
                </c:pt>
                <c:pt idx="4">
                  <c:v>Richest</c:v>
                </c:pt>
              </c:strCache>
            </c:strRef>
          </c:cat>
          <c:val>
            <c:numRef>
              <c:f>'MIS11'!$M$19:$Q$19</c:f>
              <c:numCache>
                <c:formatCode>###0.0</c:formatCode>
                <c:ptCount val="5"/>
                <c:pt idx="0">
                  <c:v>1.5</c:v>
                </c:pt>
                <c:pt idx="1">
                  <c:v>2.9</c:v>
                </c:pt>
                <c:pt idx="2">
                  <c:v>1.4</c:v>
                </c:pt>
                <c:pt idx="3">
                  <c:v>2.2999999999999998</c:v>
                </c:pt>
                <c:pt idx="4">
                  <c:v>1.9</c:v>
                </c:pt>
              </c:numCache>
            </c:numRef>
          </c:val>
          <c:extLst>
            <c:ext xmlns:c16="http://schemas.microsoft.com/office/drawing/2014/chart" uri="{C3380CC4-5D6E-409C-BE32-E72D297353CC}">
              <c16:uniqueId val="{00000001-044A-4A96-A7E7-8FC56C9EFD7F}"/>
            </c:ext>
          </c:extLst>
        </c:ser>
        <c:ser>
          <c:idx val="2"/>
          <c:order val="2"/>
          <c:tx>
            <c:strRef>
              <c:f>'MIS11'!$B$20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'MIS11'!$M$15:$Q$15</c:f>
              <c:strCache>
                <c:ptCount val="5"/>
                <c:pt idx="0">
                  <c:v>Poorest</c:v>
                </c:pt>
                <c:pt idx="1">
                  <c:v>Poor</c:v>
                </c:pt>
                <c:pt idx="2">
                  <c:v>Middle</c:v>
                </c:pt>
                <c:pt idx="3">
                  <c:v>Rich</c:v>
                </c:pt>
                <c:pt idx="4">
                  <c:v>Richest</c:v>
                </c:pt>
              </c:strCache>
            </c:strRef>
          </c:cat>
          <c:val>
            <c:numRef>
              <c:f>'MIS11'!$M$20:$Q$20</c:f>
              <c:numCache>
                <c:formatCode>###0.0</c:formatCode>
                <c:ptCount val="5"/>
                <c:pt idx="0">
                  <c:v>10.3</c:v>
                </c:pt>
                <c:pt idx="1">
                  <c:v>14.6</c:v>
                </c:pt>
                <c:pt idx="2">
                  <c:v>13.4</c:v>
                </c:pt>
                <c:pt idx="3">
                  <c:v>12.4</c:v>
                </c:pt>
                <c:pt idx="4">
                  <c:v>2.1</c:v>
                </c:pt>
              </c:numCache>
            </c:numRef>
          </c:val>
          <c:extLst>
            <c:ext xmlns:c16="http://schemas.microsoft.com/office/drawing/2014/chart" uri="{C3380CC4-5D6E-409C-BE32-E72D297353CC}">
              <c16:uniqueId val="{00000002-044A-4A96-A7E7-8FC56C9EFD7F}"/>
            </c:ext>
          </c:extLst>
        </c:ser>
        <c:ser>
          <c:idx val="3"/>
          <c:order val="3"/>
          <c:tx>
            <c:strRef>
              <c:f>'MIS11'!$B$21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'MIS11'!$M$15:$Q$15</c:f>
              <c:strCache>
                <c:ptCount val="5"/>
                <c:pt idx="0">
                  <c:v>Poorest</c:v>
                </c:pt>
                <c:pt idx="1">
                  <c:v>Poor</c:v>
                </c:pt>
                <c:pt idx="2">
                  <c:v>Middle</c:v>
                </c:pt>
                <c:pt idx="3">
                  <c:v>Rich</c:v>
                </c:pt>
                <c:pt idx="4">
                  <c:v>Richest</c:v>
                </c:pt>
              </c:strCache>
            </c:strRef>
          </c:cat>
          <c:val>
            <c:numRef>
              <c:f>'MIS11'!$M$21:$Q$21</c:f>
              <c:numCache>
                <c:formatCode>###0.0</c:formatCode>
                <c:ptCount val="5"/>
                <c:pt idx="0">
                  <c:v>45.5</c:v>
                </c:pt>
                <c:pt idx="1">
                  <c:v>35.6</c:v>
                </c:pt>
                <c:pt idx="2">
                  <c:v>24.2</c:v>
                </c:pt>
                <c:pt idx="3">
                  <c:v>9.3000000000000007</c:v>
                </c:pt>
                <c:pt idx="4">
                  <c:v>2.4</c:v>
                </c:pt>
              </c:numCache>
            </c:numRef>
          </c:val>
          <c:extLst>
            <c:ext xmlns:c16="http://schemas.microsoft.com/office/drawing/2014/chart" uri="{C3380CC4-5D6E-409C-BE32-E72D297353CC}">
              <c16:uniqueId val="{00000003-044A-4A96-A7E7-8FC56C9EFD7F}"/>
            </c:ext>
          </c:extLst>
        </c:ser>
        <c:dLbls>
          <c:showLegendKey val="0"/>
          <c:showVal val="0"/>
          <c:showCatName val="0"/>
          <c:showSerName val="0"/>
          <c:showPercent val="0"/>
          <c:showBubbleSize val="0"/>
        </c:dLbls>
        <c:gapWidth val="50"/>
        <c:overlap val="100"/>
        <c:axId val="221025792"/>
        <c:axId val="221027328"/>
      </c:barChart>
      <c:catAx>
        <c:axId val="2210257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1027328"/>
        <c:crosses val="autoZero"/>
        <c:auto val="1"/>
        <c:lblAlgn val="ctr"/>
        <c:lblOffset val="100"/>
        <c:tickLblSkip val="1"/>
        <c:tickMarkSkip val="1"/>
        <c:noMultiLvlLbl val="0"/>
      </c:catAx>
      <c:valAx>
        <c:axId val="22102732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10257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'MIS11'!$B$18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'MIS11'!$R$15:$W$15</c:f>
              <c:strCache>
                <c:ptCount val="6"/>
                <c:pt idx="0">
                  <c:v>Monrovia</c:v>
                </c:pt>
                <c:pt idx="1">
                  <c:v>North Central</c:v>
                </c:pt>
                <c:pt idx="2">
                  <c:v>North Western</c:v>
                </c:pt>
                <c:pt idx="3">
                  <c:v>South Central</c:v>
                </c:pt>
                <c:pt idx="4">
                  <c:v>South Eastern A</c:v>
                </c:pt>
                <c:pt idx="5">
                  <c:v>South Eastern B</c:v>
                </c:pt>
              </c:strCache>
            </c:strRef>
          </c:cat>
          <c:val>
            <c:numRef>
              <c:f>'MIS11'!$R$18:$W$18</c:f>
              <c:numCache>
                <c:formatCode>###0.0</c:formatCode>
                <c:ptCount val="6"/>
                <c:pt idx="0">
                  <c:v>75.900000000000006</c:v>
                </c:pt>
                <c:pt idx="1">
                  <c:v>74</c:v>
                </c:pt>
                <c:pt idx="2">
                  <c:v>66.900000000000006</c:v>
                </c:pt>
                <c:pt idx="3">
                  <c:v>66.8</c:v>
                </c:pt>
                <c:pt idx="4">
                  <c:v>59.9</c:v>
                </c:pt>
                <c:pt idx="5">
                  <c:v>55.8</c:v>
                </c:pt>
              </c:numCache>
            </c:numRef>
          </c:val>
          <c:extLst>
            <c:ext xmlns:c16="http://schemas.microsoft.com/office/drawing/2014/chart" uri="{C3380CC4-5D6E-409C-BE32-E72D297353CC}">
              <c16:uniqueId val="{00000000-D7D7-44E5-A643-1903FFBA7ABA}"/>
            </c:ext>
          </c:extLst>
        </c:ser>
        <c:ser>
          <c:idx val="1"/>
          <c:order val="1"/>
          <c:tx>
            <c:strRef>
              <c:f>'MIS11'!$B$19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'MIS11'!$R$15:$W$15</c:f>
              <c:strCache>
                <c:ptCount val="6"/>
                <c:pt idx="0">
                  <c:v>Monrovia</c:v>
                </c:pt>
                <c:pt idx="1">
                  <c:v>North Central</c:v>
                </c:pt>
                <c:pt idx="2">
                  <c:v>North Western</c:v>
                </c:pt>
                <c:pt idx="3">
                  <c:v>South Central</c:v>
                </c:pt>
                <c:pt idx="4">
                  <c:v>South Eastern A</c:v>
                </c:pt>
                <c:pt idx="5">
                  <c:v>South Eastern B</c:v>
                </c:pt>
              </c:strCache>
            </c:strRef>
          </c:cat>
          <c:val>
            <c:numRef>
              <c:f>'MIS11'!$R$19:$W$19</c:f>
              <c:numCache>
                <c:formatCode>###0.0</c:formatCode>
                <c:ptCount val="6"/>
                <c:pt idx="0">
                  <c:v>9.9</c:v>
                </c:pt>
                <c:pt idx="1">
                  <c:v>1.7</c:v>
                </c:pt>
                <c:pt idx="2">
                  <c:v>2.8</c:v>
                </c:pt>
                <c:pt idx="3">
                  <c:v>2</c:v>
                </c:pt>
                <c:pt idx="4">
                  <c:v>5.4</c:v>
                </c:pt>
                <c:pt idx="5">
                  <c:v>6.3</c:v>
                </c:pt>
              </c:numCache>
            </c:numRef>
          </c:val>
          <c:extLst>
            <c:ext xmlns:c16="http://schemas.microsoft.com/office/drawing/2014/chart" uri="{C3380CC4-5D6E-409C-BE32-E72D297353CC}">
              <c16:uniqueId val="{00000001-D7D7-44E5-A643-1903FFBA7ABA}"/>
            </c:ext>
          </c:extLst>
        </c:ser>
        <c:ser>
          <c:idx val="2"/>
          <c:order val="2"/>
          <c:tx>
            <c:strRef>
              <c:f>'MIS11'!$B$20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'MIS11'!$R$15:$W$15</c:f>
              <c:strCache>
                <c:ptCount val="6"/>
                <c:pt idx="0">
                  <c:v>Monrovia</c:v>
                </c:pt>
                <c:pt idx="1">
                  <c:v>North Central</c:v>
                </c:pt>
                <c:pt idx="2">
                  <c:v>North Western</c:v>
                </c:pt>
                <c:pt idx="3">
                  <c:v>South Central</c:v>
                </c:pt>
                <c:pt idx="4">
                  <c:v>South Eastern A</c:v>
                </c:pt>
                <c:pt idx="5">
                  <c:v>South Eastern B</c:v>
                </c:pt>
              </c:strCache>
            </c:strRef>
          </c:cat>
          <c:val>
            <c:numRef>
              <c:f>'MIS11'!$R$20:$W$20</c:f>
              <c:numCache>
                <c:formatCode>###0.0</c:formatCode>
                <c:ptCount val="6"/>
                <c:pt idx="0">
                  <c:v>14.2</c:v>
                </c:pt>
                <c:pt idx="1">
                  <c:v>12.2</c:v>
                </c:pt>
                <c:pt idx="2">
                  <c:v>10.7</c:v>
                </c:pt>
                <c:pt idx="3">
                  <c:v>15.6</c:v>
                </c:pt>
                <c:pt idx="4">
                  <c:v>10.9</c:v>
                </c:pt>
                <c:pt idx="5">
                  <c:v>5.4</c:v>
                </c:pt>
              </c:numCache>
            </c:numRef>
          </c:val>
          <c:extLst>
            <c:ext xmlns:c16="http://schemas.microsoft.com/office/drawing/2014/chart" uri="{C3380CC4-5D6E-409C-BE32-E72D297353CC}">
              <c16:uniqueId val="{00000002-D7D7-44E5-A643-1903FFBA7ABA}"/>
            </c:ext>
          </c:extLst>
        </c:ser>
        <c:ser>
          <c:idx val="3"/>
          <c:order val="3"/>
          <c:tx>
            <c:strRef>
              <c:f>'MIS11'!$B$21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'MIS11'!$R$15:$W$15</c:f>
              <c:strCache>
                <c:ptCount val="6"/>
                <c:pt idx="0">
                  <c:v>Monrovia</c:v>
                </c:pt>
                <c:pt idx="1">
                  <c:v>North Central</c:v>
                </c:pt>
                <c:pt idx="2">
                  <c:v>North Western</c:v>
                </c:pt>
                <c:pt idx="3">
                  <c:v>South Central</c:v>
                </c:pt>
                <c:pt idx="4">
                  <c:v>South Eastern A</c:v>
                </c:pt>
                <c:pt idx="5">
                  <c:v>South Eastern B</c:v>
                </c:pt>
              </c:strCache>
            </c:strRef>
          </c:cat>
          <c:val>
            <c:numRef>
              <c:f>'MIS11'!$R$21:$W$21</c:f>
              <c:numCache>
                <c:formatCode>###0.0</c:formatCode>
                <c:ptCount val="6"/>
                <c:pt idx="0">
                  <c:v>0</c:v>
                </c:pt>
                <c:pt idx="1">
                  <c:v>12</c:v>
                </c:pt>
                <c:pt idx="2">
                  <c:v>19.5</c:v>
                </c:pt>
                <c:pt idx="3">
                  <c:v>15.5</c:v>
                </c:pt>
                <c:pt idx="4">
                  <c:v>23.8</c:v>
                </c:pt>
                <c:pt idx="5">
                  <c:v>32.4</c:v>
                </c:pt>
              </c:numCache>
            </c:numRef>
          </c:val>
          <c:extLst>
            <c:ext xmlns:c16="http://schemas.microsoft.com/office/drawing/2014/chart" uri="{C3380CC4-5D6E-409C-BE32-E72D297353CC}">
              <c16:uniqueId val="{00000003-D7D7-44E5-A643-1903FFBA7ABA}"/>
            </c:ext>
          </c:extLst>
        </c:ser>
        <c:dLbls>
          <c:showLegendKey val="0"/>
          <c:showVal val="0"/>
          <c:showCatName val="0"/>
          <c:showSerName val="0"/>
          <c:showPercent val="0"/>
          <c:showBubbleSize val="0"/>
        </c:dLbls>
        <c:gapWidth val="50"/>
        <c:overlap val="100"/>
        <c:axId val="233487360"/>
        <c:axId val="233501440"/>
      </c:barChart>
      <c:catAx>
        <c:axId val="2334873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501440"/>
        <c:crosses val="autoZero"/>
        <c:auto val="1"/>
        <c:lblAlgn val="ctr"/>
        <c:lblOffset val="100"/>
        <c:tickLblSkip val="1"/>
        <c:tickMarkSkip val="1"/>
        <c:noMultiLvlLbl val="0"/>
      </c:catAx>
      <c:valAx>
        <c:axId val="23350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4873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'MIS11'!$B$18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'MIS11'!$C$15:$G$15</c:f>
              <c:strCache>
                <c:ptCount val="5"/>
                <c:pt idx="0">
                  <c:v>Poorest</c:v>
                </c:pt>
                <c:pt idx="1">
                  <c:v>Poor</c:v>
                </c:pt>
                <c:pt idx="2">
                  <c:v>Middle</c:v>
                </c:pt>
                <c:pt idx="3">
                  <c:v>Rich</c:v>
                </c:pt>
                <c:pt idx="4">
                  <c:v>Richest</c:v>
                </c:pt>
              </c:strCache>
            </c:strRef>
          </c:cat>
          <c:val>
            <c:numRef>
              <c:f>'MIS11'!$C$18:$G$18</c:f>
              <c:numCache>
                <c:formatCode>###0.0</c:formatCode>
                <c:ptCount val="5"/>
                <c:pt idx="0">
                  <c:v>46.7</c:v>
                </c:pt>
                <c:pt idx="1">
                  <c:v>67.599999999999994</c:v>
                </c:pt>
                <c:pt idx="2">
                  <c:v>79.2</c:v>
                </c:pt>
                <c:pt idx="3">
                  <c:v>76.900000000000006</c:v>
                </c:pt>
                <c:pt idx="4">
                  <c:v>81</c:v>
                </c:pt>
              </c:numCache>
            </c:numRef>
          </c:val>
          <c:extLst>
            <c:ext xmlns:c16="http://schemas.microsoft.com/office/drawing/2014/chart" uri="{C3380CC4-5D6E-409C-BE32-E72D297353CC}">
              <c16:uniqueId val="{00000000-E29A-460D-ABF9-C4285B4792E9}"/>
            </c:ext>
          </c:extLst>
        </c:ser>
        <c:ser>
          <c:idx val="1"/>
          <c:order val="1"/>
          <c:tx>
            <c:strRef>
              <c:f>'MIS11'!$B$19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'MIS11'!$C$15:$G$15</c:f>
              <c:strCache>
                <c:ptCount val="5"/>
                <c:pt idx="0">
                  <c:v>Poorest</c:v>
                </c:pt>
                <c:pt idx="1">
                  <c:v>Poor</c:v>
                </c:pt>
                <c:pt idx="2">
                  <c:v>Middle</c:v>
                </c:pt>
                <c:pt idx="3">
                  <c:v>Rich</c:v>
                </c:pt>
                <c:pt idx="4">
                  <c:v>Richest</c:v>
                </c:pt>
              </c:strCache>
            </c:strRef>
          </c:cat>
          <c:val>
            <c:numRef>
              <c:f>'MIS11'!$C$19:$G$19</c:f>
              <c:numCache>
                <c:formatCode>###0.0</c:formatCode>
                <c:ptCount val="5"/>
                <c:pt idx="0">
                  <c:v>2.5</c:v>
                </c:pt>
                <c:pt idx="1">
                  <c:v>2.1</c:v>
                </c:pt>
                <c:pt idx="2">
                  <c:v>6.6</c:v>
                </c:pt>
                <c:pt idx="3">
                  <c:v>6.7</c:v>
                </c:pt>
                <c:pt idx="4">
                  <c:v>6.4</c:v>
                </c:pt>
              </c:numCache>
            </c:numRef>
          </c:val>
          <c:extLst>
            <c:ext xmlns:c16="http://schemas.microsoft.com/office/drawing/2014/chart" uri="{C3380CC4-5D6E-409C-BE32-E72D297353CC}">
              <c16:uniqueId val="{00000001-E29A-460D-ABF9-C4285B4792E9}"/>
            </c:ext>
          </c:extLst>
        </c:ser>
        <c:ser>
          <c:idx val="2"/>
          <c:order val="2"/>
          <c:tx>
            <c:strRef>
              <c:f>'MIS11'!$B$20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'MIS11'!$C$15:$G$15</c:f>
              <c:strCache>
                <c:ptCount val="5"/>
                <c:pt idx="0">
                  <c:v>Poorest</c:v>
                </c:pt>
                <c:pt idx="1">
                  <c:v>Poor</c:v>
                </c:pt>
                <c:pt idx="2">
                  <c:v>Middle</c:v>
                </c:pt>
                <c:pt idx="3">
                  <c:v>Rich</c:v>
                </c:pt>
                <c:pt idx="4">
                  <c:v>Richest</c:v>
                </c:pt>
              </c:strCache>
            </c:strRef>
          </c:cat>
          <c:val>
            <c:numRef>
              <c:f>'MIS11'!$C$20:$G$20</c:f>
              <c:numCache>
                <c:formatCode>###0.0</c:formatCode>
                <c:ptCount val="5"/>
                <c:pt idx="0">
                  <c:v>12.3</c:v>
                </c:pt>
                <c:pt idx="1">
                  <c:v>11</c:v>
                </c:pt>
                <c:pt idx="2">
                  <c:v>12.8</c:v>
                </c:pt>
                <c:pt idx="3">
                  <c:v>15.8</c:v>
                </c:pt>
                <c:pt idx="4">
                  <c:v>12.1</c:v>
                </c:pt>
              </c:numCache>
            </c:numRef>
          </c:val>
          <c:extLst>
            <c:ext xmlns:c16="http://schemas.microsoft.com/office/drawing/2014/chart" uri="{C3380CC4-5D6E-409C-BE32-E72D297353CC}">
              <c16:uniqueId val="{00000002-E29A-460D-ABF9-C4285B4792E9}"/>
            </c:ext>
          </c:extLst>
        </c:ser>
        <c:ser>
          <c:idx val="3"/>
          <c:order val="3"/>
          <c:tx>
            <c:strRef>
              <c:f>'MIS11'!$B$21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'MIS11'!$C$15:$G$15</c:f>
              <c:strCache>
                <c:ptCount val="5"/>
                <c:pt idx="0">
                  <c:v>Poorest</c:v>
                </c:pt>
                <c:pt idx="1">
                  <c:v>Poor</c:v>
                </c:pt>
                <c:pt idx="2">
                  <c:v>Middle</c:v>
                </c:pt>
                <c:pt idx="3">
                  <c:v>Rich</c:v>
                </c:pt>
                <c:pt idx="4">
                  <c:v>Richest</c:v>
                </c:pt>
              </c:strCache>
            </c:strRef>
          </c:cat>
          <c:val>
            <c:numRef>
              <c:f>'MIS11'!$C$21:$G$21</c:f>
              <c:numCache>
                <c:formatCode>###0.0</c:formatCode>
                <c:ptCount val="5"/>
                <c:pt idx="0">
                  <c:v>38.6</c:v>
                </c:pt>
                <c:pt idx="1">
                  <c:v>19.2</c:v>
                </c:pt>
                <c:pt idx="2">
                  <c:v>1.5</c:v>
                </c:pt>
                <c:pt idx="3">
                  <c:v>0.5</c:v>
                </c:pt>
                <c:pt idx="4">
                  <c:v>0.4</c:v>
                </c:pt>
              </c:numCache>
            </c:numRef>
          </c:val>
          <c:extLst>
            <c:ext xmlns:c16="http://schemas.microsoft.com/office/drawing/2014/chart" uri="{C3380CC4-5D6E-409C-BE32-E72D297353CC}">
              <c16:uniqueId val="{00000003-E29A-460D-ABF9-C4285B4792E9}"/>
            </c:ext>
          </c:extLst>
        </c:ser>
        <c:dLbls>
          <c:showLegendKey val="0"/>
          <c:showVal val="0"/>
          <c:showCatName val="0"/>
          <c:showSerName val="0"/>
          <c:showPercent val="0"/>
          <c:showBubbleSize val="0"/>
        </c:dLbls>
        <c:gapWidth val="50"/>
        <c:overlap val="100"/>
        <c:axId val="233599744"/>
        <c:axId val="233601280"/>
      </c:barChart>
      <c:catAx>
        <c:axId val="2335997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601280"/>
        <c:crosses val="autoZero"/>
        <c:auto val="1"/>
        <c:lblAlgn val="ctr"/>
        <c:lblOffset val="100"/>
        <c:tickLblSkip val="1"/>
        <c:tickMarkSkip val="1"/>
        <c:noMultiLvlLbl val="0"/>
      </c:catAx>
      <c:valAx>
        <c:axId val="2336012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5997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'MIS11'!$B$124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'MIS11'!$R$121:$W$121</c:f>
              <c:strCache>
                <c:ptCount val="6"/>
                <c:pt idx="0">
                  <c:v>Monrovia</c:v>
                </c:pt>
                <c:pt idx="1">
                  <c:v>North Central</c:v>
                </c:pt>
                <c:pt idx="2">
                  <c:v>North Western</c:v>
                </c:pt>
                <c:pt idx="3">
                  <c:v>South Central</c:v>
                </c:pt>
                <c:pt idx="4">
                  <c:v>South Eastern A</c:v>
                </c:pt>
                <c:pt idx="5">
                  <c:v>South Eastern B</c:v>
                </c:pt>
              </c:strCache>
            </c:strRef>
          </c:cat>
          <c:val>
            <c:numRef>
              <c:f>'MIS11'!$R$124:$W$124</c:f>
              <c:numCache>
                <c:formatCode>###0.0</c:formatCode>
                <c:ptCount val="6"/>
                <c:pt idx="0">
                  <c:v>23.73275537779617</c:v>
                </c:pt>
                <c:pt idx="1">
                  <c:v>4.9388360979521542</c:v>
                </c:pt>
                <c:pt idx="2">
                  <c:v>2.7741729516520035</c:v>
                </c:pt>
                <c:pt idx="3">
                  <c:v>7.4549978241774397</c:v>
                </c:pt>
                <c:pt idx="4">
                  <c:v>4.6648169095722327</c:v>
                </c:pt>
                <c:pt idx="5">
                  <c:v>3.487777615050244</c:v>
                </c:pt>
              </c:numCache>
            </c:numRef>
          </c:val>
          <c:extLst>
            <c:ext xmlns:c16="http://schemas.microsoft.com/office/drawing/2014/chart" uri="{C3380CC4-5D6E-409C-BE32-E72D297353CC}">
              <c16:uniqueId val="{00000000-6517-43DD-B4AC-35B766AE0F3F}"/>
            </c:ext>
          </c:extLst>
        </c:ser>
        <c:ser>
          <c:idx val="1"/>
          <c:order val="1"/>
          <c:tx>
            <c:strRef>
              <c:f>'MIS11'!$B$125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'MIS11'!$R$121:$W$121</c:f>
              <c:strCache>
                <c:ptCount val="6"/>
                <c:pt idx="0">
                  <c:v>Monrovia</c:v>
                </c:pt>
                <c:pt idx="1">
                  <c:v>North Central</c:v>
                </c:pt>
                <c:pt idx="2">
                  <c:v>North Western</c:v>
                </c:pt>
                <c:pt idx="3">
                  <c:v>South Central</c:v>
                </c:pt>
                <c:pt idx="4">
                  <c:v>South Eastern A</c:v>
                </c:pt>
                <c:pt idx="5">
                  <c:v>South Eastern B</c:v>
                </c:pt>
              </c:strCache>
            </c:strRef>
          </c:cat>
          <c:val>
            <c:numRef>
              <c:f>'MIS11'!$R$125:$W$125</c:f>
              <c:numCache>
                <c:formatCode>###0.0</c:formatCode>
                <c:ptCount val="6"/>
                <c:pt idx="0">
                  <c:v>37.08716520034119</c:v>
                </c:pt>
                <c:pt idx="1">
                  <c:v>14.707764960169321</c:v>
                </c:pt>
                <c:pt idx="2">
                  <c:v>13.911175263136277</c:v>
                </c:pt>
                <c:pt idx="3">
                  <c:v>24.398443216672895</c:v>
                </c:pt>
                <c:pt idx="4">
                  <c:v>15.986819144830154</c:v>
                </c:pt>
                <c:pt idx="5">
                  <c:v>11.723911153094962</c:v>
                </c:pt>
              </c:numCache>
            </c:numRef>
          </c:val>
          <c:extLst>
            <c:ext xmlns:c16="http://schemas.microsoft.com/office/drawing/2014/chart" uri="{C3380CC4-5D6E-409C-BE32-E72D297353CC}">
              <c16:uniqueId val="{00000001-6517-43DD-B4AC-35B766AE0F3F}"/>
            </c:ext>
          </c:extLst>
        </c:ser>
        <c:ser>
          <c:idx val="2"/>
          <c:order val="2"/>
          <c:tx>
            <c:strRef>
              <c:f>'MIS11'!$B$126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'MIS11'!$R$121:$W$121</c:f>
              <c:strCache>
                <c:ptCount val="6"/>
                <c:pt idx="0">
                  <c:v>Monrovia</c:v>
                </c:pt>
                <c:pt idx="1">
                  <c:v>North Central</c:v>
                </c:pt>
                <c:pt idx="2">
                  <c:v>North Western</c:v>
                </c:pt>
                <c:pt idx="3">
                  <c:v>South Central</c:v>
                </c:pt>
                <c:pt idx="4">
                  <c:v>South Eastern A</c:v>
                </c:pt>
                <c:pt idx="5">
                  <c:v>South Eastern B</c:v>
                </c:pt>
              </c:strCache>
            </c:strRef>
          </c:cat>
          <c:val>
            <c:numRef>
              <c:f>'MIS11'!$R$126:$W$126</c:f>
              <c:numCache>
                <c:formatCode>###0.0</c:formatCode>
                <c:ptCount val="6"/>
                <c:pt idx="0">
                  <c:v>27.543520566326791</c:v>
                </c:pt>
                <c:pt idx="1">
                  <c:v>25.75644131098602</c:v>
                </c:pt>
                <c:pt idx="2">
                  <c:v>24.468279814992464</c:v>
                </c:pt>
                <c:pt idx="3">
                  <c:v>20.887942699217241</c:v>
                </c:pt>
                <c:pt idx="4">
                  <c:v>26.409524294379217</c:v>
                </c:pt>
                <c:pt idx="5">
                  <c:v>30.708753401718354</c:v>
                </c:pt>
              </c:numCache>
            </c:numRef>
          </c:val>
          <c:extLst>
            <c:ext xmlns:c16="http://schemas.microsoft.com/office/drawing/2014/chart" uri="{C3380CC4-5D6E-409C-BE32-E72D297353CC}">
              <c16:uniqueId val="{00000002-6517-43DD-B4AC-35B766AE0F3F}"/>
            </c:ext>
          </c:extLst>
        </c:ser>
        <c:ser>
          <c:idx val="3"/>
          <c:order val="3"/>
          <c:tx>
            <c:strRef>
              <c:f>'MIS11'!$B$127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'MIS11'!$R$121:$W$121</c:f>
              <c:strCache>
                <c:ptCount val="6"/>
                <c:pt idx="0">
                  <c:v>Monrovia</c:v>
                </c:pt>
                <c:pt idx="1">
                  <c:v>North Central</c:v>
                </c:pt>
                <c:pt idx="2">
                  <c:v>North Western</c:v>
                </c:pt>
                <c:pt idx="3">
                  <c:v>South Central</c:v>
                </c:pt>
                <c:pt idx="4">
                  <c:v>South Eastern A</c:v>
                </c:pt>
                <c:pt idx="5">
                  <c:v>South Eastern B</c:v>
                </c:pt>
              </c:strCache>
            </c:strRef>
          </c:cat>
          <c:val>
            <c:numRef>
              <c:f>'MIS11'!$R$127:$W$127</c:f>
              <c:numCache>
                <c:formatCode>###0.0</c:formatCode>
                <c:ptCount val="6"/>
                <c:pt idx="0">
                  <c:v>11.636558855535855</c:v>
                </c:pt>
                <c:pt idx="1">
                  <c:v>54.596957630892518</c:v>
                </c:pt>
                <c:pt idx="2">
                  <c:v>58.846371970219259</c:v>
                </c:pt>
                <c:pt idx="3">
                  <c:v>47.258616259932431</c:v>
                </c:pt>
                <c:pt idx="4">
                  <c:v>52.938839651218395</c:v>
                </c:pt>
                <c:pt idx="5">
                  <c:v>54.079557830136437</c:v>
                </c:pt>
              </c:numCache>
            </c:numRef>
          </c:val>
          <c:extLst>
            <c:ext xmlns:c16="http://schemas.microsoft.com/office/drawing/2014/chart" uri="{C3380CC4-5D6E-409C-BE32-E72D297353CC}">
              <c16:uniqueId val="{00000003-6517-43DD-B4AC-35B766AE0F3F}"/>
            </c:ext>
          </c:extLst>
        </c:ser>
        <c:dLbls>
          <c:showLegendKey val="0"/>
          <c:showVal val="0"/>
          <c:showCatName val="0"/>
          <c:showSerName val="0"/>
          <c:showPercent val="0"/>
          <c:showBubbleSize val="0"/>
        </c:dLbls>
        <c:gapWidth val="50"/>
        <c:overlap val="100"/>
        <c:axId val="233910272"/>
        <c:axId val="233911808"/>
      </c:barChart>
      <c:catAx>
        <c:axId val="2339102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911808"/>
        <c:crosses val="autoZero"/>
        <c:auto val="1"/>
        <c:lblAlgn val="ctr"/>
        <c:lblOffset val="100"/>
        <c:tickLblSkip val="1"/>
        <c:tickMarkSkip val="1"/>
        <c:noMultiLvlLbl val="0"/>
      </c:catAx>
      <c:valAx>
        <c:axId val="2339118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9102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'MIS11'!$B$222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'MIS11'!$M$221:$Q$221</c:f>
              <c:strCache>
                <c:ptCount val="5"/>
                <c:pt idx="0">
                  <c:v>Poorest</c:v>
                </c:pt>
                <c:pt idx="1">
                  <c:v>Poor</c:v>
                </c:pt>
                <c:pt idx="2">
                  <c:v>Middle</c:v>
                </c:pt>
                <c:pt idx="3">
                  <c:v>Rich</c:v>
                </c:pt>
                <c:pt idx="4">
                  <c:v>Richest</c:v>
                </c:pt>
              </c:strCache>
            </c:strRef>
          </c:cat>
          <c:val>
            <c:numRef>
              <c:f>'MIS11'!$M$222:$Q$222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F287-4E7E-9497-491E2D760C9E}"/>
            </c:ext>
          </c:extLst>
        </c:ser>
        <c:ser>
          <c:idx val="1"/>
          <c:order val="1"/>
          <c:tx>
            <c:strRef>
              <c:f>'MIS11'!$B$223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'MIS11'!$M$221:$Q$221</c:f>
              <c:strCache>
                <c:ptCount val="5"/>
                <c:pt idx="0">
                  <c:v>Poorest</c:v>
                </c:pt>
                <c:pt idx="1">
                  <c:v>Poor</c:v>
                </c:pt>
                <c:pt idx="2">
                  <c:v>Middle</c:v>
                </c:pt>
                <c:pt idx="3">
                  <c:v>Rich</c:v>
                </c:pt>
                <c:pt idx="4">
                  <c:v>Richest</c:v>
                </c:pt>
              </c:strCache>
            </c:strRef>
          </c:cat>
          <c:val>
            <c:numRef>
              <c:f>'MIS11'!$M$223:$Q$223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F287-4E7E-9497-491E2D760C9E}"/>
            </c:ext>
          </c:extLst>
        </c:ser>
        <c:ser>
          <c:idx val="2"/>
          <c:order val="2"/>
          <c:tx>
            <c:strRef>
              <c:f>'MIS11'!$B$224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'MIS11'!$M$221:$Q$221</c:f>
              <c:strCache>
                <c:ptCount val="5"/>
                <c:pt idx="0">
                  <c:v>Poorest</c:v>
                </c:pt>
                <c:pt idx="1">
                  <c:v>Poor</c:v>
                </c:pt>
                <c:pt idx="2">
                  <c:v>Middle</c:v>
                </c:pt>
                <c:pt idx="3">
                  <c:v>Rich</c:v>
                </c:pt>
                <c:pt idx="4">
                  <c:v>Richest</c:v>
                </c:pt>
              </c:strCache>
            </c:strRef>
          </c:cat>
          <c:val>
            <c:numRef>
              <c:f>'MIS11'!$M$224:$Q$224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F287-4E7E-9497-491E2D760C9E}"/>
            </c:ext>
          </c:extLst>
        </c:ser>
        <c:dLbls>
          <c:showLegendKey val="0"/>
          <c:showVal val="0"/>
          <c:showCatName val="0"/>
          <c:showSerName val="0"/>
          <c:showPercent val="0"/>
          <c:showBubbleSize val="0"/>
        </c:dLbls>
        <c:gapWidth val="50"/>
        <c:overlap val="100"/>
        <c:axId val="234321792"/>
        <c:axId val="234323328"/>
      </c:barChart>
      <c:catAx>
        <c:axId val="2343217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323328"/>
        <c:crosses val="autoZero"/>
        <c:auto val="1"/>
        <c:lblAlgn val="ctr"/>
        <c:lblOffset val="100"/>
        <c:tickLblSkip val="1"/>
        <c:tickMarkSkip val="1"/>
        <c:noMultiLvlLbl val="0"/>
      </c:catAx>
      <c:valAx>
        <c:axId val="23432332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3217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'MIS11'!$B$222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'MIS11'!$R$221:$W$221</c:f>
              <c:strCache>
                <c:ptCount val="6"/>
                <c:pt idx="0">
                  <c:v>Monrovia</c:v>
                </c:pt>
                <c:pt idx="1">
                  <c:v>North Central</c:v>
                </c:pt>
                <c:pt idx="2">
                  <c:v>North Western</c:v>
                </c:pt>
                <c:pt idx="3">
                  <c:v>South Central</c:v>
                </c:pt>
                <c:pt idx="4">
                  <c:v>South Eastern A</c:v>
                </c:pt>
                <c:pt idx="5">
                  <c:v>South Eastern B</c:v>
                </c:pt>
              </c:strCache>
            </c:strRef>
          </c:cat>
          <c:val>
            <c:numRef>
              <c:f>'MIS11'!$R$222:$W$222</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F848-480A-8F15-3701612959C4}"/>
            </c:ext>
          </c:extLst>
        </c:ser>
        <c:ser>
          <c:idx val="1"/>
          <c:order val="1"/>
          <c:tx>
            <c:strRef>
              <c:f>'MIS11'!$B$223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'MIS11'!$R$221:$W$221</c:f>
              <c:strCache>
                <c:ptCount val="6"/>
                <c:pt idx="0">
                  <c:v>Monrovia</c:v>
                </c:pt>
                <c:pt idx="1">
                  <c:v>North Central</c:v>
                </c:pt>
                <c:pt idx="2">
                  <c:v>North Western</c:v>
                </c:pt>
                <c:pt idx="3">
                  <c:v>South Central</c:v>
                </c:pt>
                <c:pt idx="4">
                  <c:v>South Eastern A</c:v>
                </c:pt>
                <c:pt idx="5">
                  <c:v>South Eastern B</c:v>
                </c:pt>
              </c:strCache>
            </c:strRef>
          </c:cat>
          <c:val>
            <c:numRef>
              <c:f>'MIS11'!$R$223:$W$223</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F848-480A-8F15-3701612959C4}"/>
            </c:ext>
          </c:extLst>
        </c:ser>
        <c:ser>
          <c:idx val="2"/>
          <c:order val="2"/>
          <c:tx>
            <c:strRef>
              <c:f>'MIS11'!$B$224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'MIS11'!$R$221:$W$221</c:f>
              <c:strCache>
                <c:ptCount val="6"/>
                <c:pt idx="0">
                  <c:v>Monrovia</c:v>
                </c:pt>
                <c:pt idx="1">
                  <c:v>North Central</c:v>
                </c:pt>
                <c:pt idx="2">
                  <c:v>North Western</c:v>
                </c:pt>
                <c:pt idx="3">
                  <c:v>South Central</c:v>
                </c:pt>
                <c:pt idx="4">
                  <c:v>South Eastern A</c:v>
                </c:pt>
                <c:pt idx="5">
                  <c:v>South Eastern B</c:v>
                </c:pt>
              </c:strCache>
            </c:strRef>
          </c:cat>
          <c:val>
            <c:numRef>
              <c:f>'MIS11'!$R$224:$W$224</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2-F848-480A-8F15-3701612959C4}"/>
            </c:ext>
          </c:extLst>
        </c:ser>
        <c:dLbls>
          <c:showLegendKey val="0"/>
          <c:showVal val="0"/>
          <c:showCatName val="0"/>
          <c:showSerName val="0"/>
          <c:showPercent val="0"/>
          <c:showBubbleSize val="0"/>
        </c:dLbls>
        <c:gapWidth val="50"/>
        <c:overlap val="100"/>
        <c:axId val="234498304"/>
        <c:axId val="234627072"/>
      </c:barChart>
      <c:catAx>
        <c:axId val="2344983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627072"/>
        <c:crosses val="autoZero"/>
        <c:auto val="1"/>
        <c:lblAlgn val="ctr"/>
        <c:lblOffset val="100"/>
        <c:tickLblSkip val="1"/>
        <c:tickMarkSkip val="1"/>
        <c:noMultiLvlLbl val="0"/>
      </c:catAx>
      <c:valAx>
        <c:axId val="2346270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4983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'MIS11'!$B$222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'MIS11'!$C$221:$G$221</c:f>
              <c:strCache>
                <c:ptCount val="5"/>
                <c:pt idx="0">
                  <c:v>Poorest</c:v>
                </c:pt>
                <c:pt idx="1">
                  <c:v>Poor</c:v>
                </c:pt>
                <c:pt idx="2">
                  <c:v>Middle</c:v>
                </c:pt>
                <c:pt idx="3">
                  <c:v>Rich</c:v>
                </c:pt>
                <c:pt idx="4">
                  <c:v>Richest</c:v>
                </c:pt>
              </c:strCache>
            </c:strRef>
          </c:cat>
          <c:val>
            <c:numRef>
              <c:f>'MIS11'!$C$222:$G$222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D32A-46BE-A2A6-E7B82BDCAD2D}"/>
            </c:ext>
          </c:extLst>
        </c:ser>
        <c:ser>
          <c:idx val="1"/>
          <c:order val="1"/>
          <c:tx>
            <c:strRef>
              <c:f>'MIS11'!$B$223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'MIS11'!$C$221:$G$221</c:f>
              <c:strCache>
                <c:ptCount val="5"/>
                <c:pt idx="0">
                  <c:v>Poorest</c:v>
                </c:pt>
                <c:pt idx="1">
                  <c:v>Poor</c:v>
                </c:pt>
                <c:pt idx="2">
                  <c:v>Middle</c:v>
                </c:pt>
                <c:pt idx="3">
                  <c:v>Rich</c:v>
                </c:pt>
                <c:pt idx="4">
                  <c:v>Richest</c:v>
                </c:pt>
              </c:strCache>
            </c:strRef>
          </c:cat>
          <c:val>
            <c:numRef>
              <c:f>'MIS11'!$C$223:$G$223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D32A-46BE-A2A6-E7B82BDCAD2D}"/>
            </c:ext>
          </c:extLst>
        </c:ser>
        <c:ser>
          <c:idx val="2"/>
          <c:order val="2"/>
          <c:tx>
            <c:strRef>
              <c:f>'MIS11'!$B$224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'MIS11'!$C$221:$G$221</c:f>
              <c:strCache>
                <c:ptCount val="5"/>
                <c:pt idx="0">
                  <c:v>Poorest</c:v>
                </c:pt>
                <c:pt idx="1">
                  <c:v>Poor</c:v>
                </c:pt>
                <c:pt idx="2">
                  <c:v>Middle</c:v>
                </c:pt>
                <c:pt idx="3">
                  <c:v>Rich</c:v>
                </c:pt>
                <c:pt idx="4">
                  <c:v>Richest</c:v>
                </c:pt>
              </c:strCache>
            </c:strRef>
          </c:cat>
          <c:val>
            <c:numRef>
              <c:f>'MIS11'!$C$224:$G$224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D32A-46BE-A2A6-E7B82BDCAD2D}"/>
            </c:ext>
          </c:extLst>
        </c:ser>
        <c:dLbls>
          <c:showLegendKey val="0"/>
          <c:showVal val="0"/>
          <c:showCatName val="0"/>
          <c:showSerName val="0"/>
          <c:showPercent val="0"/>
          <c:showBubbleSize val="0"/>
        </c:dLbls>
        <c:gapWidth val="50"/>
        <c:overlap val="100"/>
        <c:axId val="234642048"/>
        <c:axId val="234672512"/>
      </c:barChart>
      <c:catAx>
        <c:axId val="2346420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672512"/>
        <c:crosses val="autoZero"/>
        <c:auto val="1"/>
        <c:lblAlgn val="ctr"/>
        <c:lblOffset val="100"/>
        <c:tickLblSkip val="1"/>
        <c:tickMarkSkip val="1"/>
        <c:noMultiLvlLbl val="0"/>
      </c:catAx>
      <c:valAx>
        <c:axId val="23467251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64204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'MIS11'!$B$18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'MIS11'!$H$15:$L$15</c:f>
              <c:strCache>
                <c:ptCount val="5"/>
                <c:pt idx="0">
                  <c:v>Poorest</c:v>
                </c:pt>
                <c:pt idx="1">
                  <c:v>Poor</c:v>
                </c:pt>
                <c:pt idx="2">
                  <c:v>Middle</c:v>
                </c:pt>
                <c:pt idx="3">
                  <c:v>Rich</c:v>
                </c:pt>
                <c:pt idx="4">
                  <c:v>Richest</c:v>
                </c:pt>
              </c:strCache>
            </c:strRef>
          </c:cat>
          <c:val>
            <c:numRef>
              <c:f>'MIS11'!$H$18:$L$18</c:f>
              <c:numCache>
                <c:formatCode>###0.0</c:formatCode>
                <c:ptCount val="5"/>
                <c:pt idx="0">
                  <c:v>74.7</c:v>
                </c:pt>
                <c:pt idx="1">
                  <c:v>76.400000000000006</c:v>
                </c:pt>
                <c:pt idx="2">
                  <c:v>72.3</c:v>
                </c:pt>
                <c:pt idx="3">
                  <c:v>81.2</c:v>
                </c:pt>
                <c:pt idx="4">
                  <c:v>79.3</c:v>
                </c:pt>
              </c:numCache>
            </c:numRef>
          </c:val>
          <c:extLst>
            <c:ext xmlns:c16="http://schemas.microsoft.com/office/drawing/2014/chart" uri="{C3380CC4-5D6E-409C-BE32-E72D297353CC}">
              <c16:uniqueId val="{00000000-82B3-4AB0-954F-67AF1751D3E3}"/>
            </c:ext>
          </c:extLst>
        </c:ser>
        <c:ser>
          <c:idx val="1"/>
          <c:order val="1"/>
          <c:tx>
            <c:strRef>
              <c:f>'MIS11'!$B$19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'MIS11'!$H$15:$L$15</c:f>
              <c:strCache>
                <c:ptCount val="5"/>
                <c:pt idx="0">
                  <c:v>Poorest</c:v>
                </c:pt>
                <c:pt idx="1">
                  <c:v>Poor</c:v>
                </c:pt>
                <c:pt idx="2">
                  <c:v>Middle</c:v>
                </c:pt>
                <c:pt idx="3">
                  <c:v>Rich</c:v>
                </c:pt>
                <c:pt idx="4">
                  <c:v>Richest</c:v>
                </c:pt>
              </c:strCache>
            </c:strRef>
          </c:cat>
          <c:val>
            <c:numRef>
              <c:f>'MIS11'!$H$19:$L$19</c:f>
              <c:numCache>
                <c:formatCode>###0.0</c:formatCode>
                <c:ptCount val="5"/>
                <c:pt idx="0">
                  <c:v>10.5</c:v>
                </c:pt>
                <c:pt idx="1">
                  <c:v>7.7</c:v>
                </c:pt>
                <c:pt idx="2">
                  <c:v>8.8000000000000007</c:v>
                </c:pt>
                <c:pt idx="3">
                  <c:v>6.1</c:v>
                </c:pt>
                <c:pt idx="4">
                  <c:v>6.1</c:v>
                </c:pt>
              </c:numCache>
            </c:numRef>
          </c:val>
          <c:extLst>
            <c:ext xmlns:c16="http://schemas.microsoft.com/office/drawing/2014/chart" uri="{C3380CC4-5D6E-409C-BE32-E72D297353CC}">
              <c16:uniqueId val="{00000001-82B3-4AB0-954F-67AF1751D3E3}"/>
            </c:ext>
          </c:extLst>
        </c:ser>
        <c:ser>
          <c:idx val="2"/>
          <c:order val="2"/>
          <c:tx>
            <c:strRef>
              <c:f>'MIS11'!$B$20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'MIS11'!$H$15:$L$15</c:f>
              <c:strCache>
                <c:ptCount val="5"/>
                <c:pt idx="0">
                  <c:v>Poorest</c:v>
                </c:pt>
                <c:pt idx="1">
                  <c:v>Poor</c:v>
                </c:pt>
                <c:pt idx="2">
                  <c:v>Middle</c:v>
                </c:pt>
                <c:pt idx="3">
                  <c:v>Rich</c:v>
                </c:pt>
                <c:pt idx="4">
                  <c:v>Richest</c:v>
                </c:pt>
              </c:strCache>
            </c:strRef>
          </c:cat>
          <c:val>
            <c:numRef>
              <c:f>'MIS11'!$H$20:$L$20</c:f>
              <c:numCache>
                <c:formatCode>###0.0</c:formatCode>
                <c:ptCount val="5"/>
                <c:pt idx="0">
                  <c:v>14.2</c:v>
                </c:pt>
                <c:pt idx="1">
                  <c:v>15.9</c:v>
                </c:pt>
                <c:pt idx="2">
                  <c:v>18.8</c:v>
                </c:pt>
                <c:pt idx="3">
                  <c:v>12.3</c:v>
                </c:pt>
                <c:pt idx="4">
                  <c:v>14.4</c:v>
                </c:pt>
              </c:numCache>
            </c:numRef>
          </c:val>
          <c:extLst>
            <c:ext xmlns:c16="http://schemas.microsoft.com/office/drawing/2014/chart" uri="{C3380CC4-5D6E-409C-BE32-E72D297353CC}">
              <c16:uniqueId val="{00000002-82B3-4AB0-954F-67AF1751D3E3}"/>
            </c:ext>
          </c:extLst>
        </c:ser>
        <c:ser>
          <c:idx val="3"/>
          <c:order val="3"/>
          <c:tx>
            <c:strRef>
              <c:f>'MIS11'!$B$21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'MIS11'!$H$15:$L$15</c:f>
              <c:strCache>
                <c:ptCount val="5"/>
                <c:pt idx="0">
                  <c:v>Poorest</c:v>
                </c:pt>
                <c:pt idx="1">
                  <c:v>Poor</c:v>
                </c:pt>
                <c:pt idx="2">
                  <c:v>Middle</c:v>
                </c:pt>
                <c:pt idx="3">
                  <c:v>Rich</c:v>
                </c:pt>
                <c:pt idx="4">
                  <c:v>Richest</c:v>
                </c:pt>
              </c:strCache>
            </c:strRef>
          </c:cat>
          <c:val>
            <c:numRef>
              <c:f>'MIS11'!$H$21:$L$21</c:f>
              <c:numCache>
                <c:formatCode>###0.0</c:formatCode>
                <c:ptCount val="5"/>
                <c:pt idx="0">
                  <c:v>0.5</c:v>
                </c:pt>
                <c:pt idx="1">
                  <c:v>0</c:v>
                </c:pt>
                <c:pt idx="2">
                  <c:v>0.1</c:v>
                </c:pt>
                <c:pt idx="3">
                  <c:v>0.4</c:v>
                </c:pt>
                <c:pt idx="4">
                  <c:v>0.2</c:v>
                </c:pt>
              </c:numCache>
            </c:numRef>
          </c:val>
          <c:extLst>
            <c:ext xmlns:c16="http://schemas.microsoft.com/office/drawing/2014/chart" uri="{C3380CC4-5D6E-409C-BE32-E72D297353CC}">
              <c16:uniqueId val="{00000003-82B3-4AB0-954F-67AF1751D3E3}"/>
            </c:ext>
          </c:extLst>
        </c:ser>
        <c:dLbls>
          <c:showLegendKey val="0"/>
          <c:showVal val="0"/>
          <c:showCatName val="0"/>
          <c:showSerName val="0"/>
          <c:showPercent val="0"/>
          <c:showBubbleSize val="0"/>
        </c:dLbls>
        <c:gapWidth val="50"/>
        <c:overlap val="100"/>
        <c:axId val="235061632"/>
        <c:axId val="235063168"/>
      </c:barChart>
      <c:catAx>
        <c:axId val="2350616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063168"/>
        <c:crosses val="autoZero"/>
        <c:auto val="1"/>
        <c:lblAlgn val="ctr"/>
        <c:lblOffset val="100"/>
        <c:tickLblSkip val="1"/>
        <c:tickMarkSkip val="1"/>
        <c:noMultiLvlLbl val="0"/>
      </c:catAx>
      <c:valAx>
        <c:axId val="23506316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0616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'MIS11'!$B$124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'MIS11'!$H$121:$L$121</c:f>
              <c:strCache>
                <c:ptCount val="5"/>
                <c:pt idx="0">
                  <c:v>Poorest</c:v>
                </c:pt>
                <c:pt idx="1">
                  <c:v>Poor</c:v>
                </c:pt>
                <c:pt idx="2">
                  <c:v>Middle</c:v>
                </c:pt>
                <c:pt idx="3">
                  <c:v>Rich</c:v>
                </c:pt>
                <c:pt idx="4">
                  <c:v>Richest</c:v>
                </c:pt>
              </c:strCache>
            </c:strRef>
          </c:cat>
          <c:val>
            <c:numRef>
              <c:f>'MIS11'!$H$124:$L$124</c:f>
              <c:numCache>
                <c:formatCode>###0.0</c:formatCode>
                <c:ptCount val="5"/>
                <c:pt idx="0">
                  <c:v>1.7756122945789128</c:v>
                </c:pt>
                <c:pt idx="1">
                  <c:v>5.4266495880054633</c:v>
                </c:pt>
                <c:pt idx="2">
                  <c:v>10.015045972512659</c:v>
                </c:pt>
                <c:pt idx="3">
                  <c:v>17.999684366558842</c:v>
                </c:pt>
                <c:pt idx="4">
                  <c:v>61.773854532394687</c:v>
                </c:pt>
              </c:numCache>
            </c:numRef>
          </c:val>
          <c:extLst>
            <c:ext xmlns:c16="http://schemas.microsoft.com/office/drawing/2014/chart" uri="{C3380CC4-5D6E-409C-BE32-E72D297353CC}">
              <c16:uniqueId val="{00000000-AA7F-45D0-8B40-625430DD1ED5}"/>
            </c:ext>
          </c:extLst>
        </c:ser>
        <c:ser>
          <c:idx val="1"/>
          <c:order val="1"/>
          <c:tx>
            <c:strRef>
              <c:f>'MIS11'!$B$125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'MIS11'!$H$121:$L$121</c:f>
              <c:strCache>
                <c:ptCount val="5"/>
                <c:pt idx="0">
                  <c:v>Poorest</c:v>
                </c:pt>
                <c:pt idx="1">
                  <c:v>Poor</c:v>
                </c:pt>
                <c:pt idx="2">
                  <c:v>Middle</c:v>
                </c:pt>
                <c:pt idx="3">
                  <c:v>Rich</c:v>
                </c:pt>
                <c:pt idx="4">
                  <c:v>Richest</c:v>
                </c:pt>
              </c:strCache>
            </c:strRef>
          </c:cat>
          <c:val>
            <c:numRef>
              <c:f>'MIS11'!$H$125:$L$125</c:f>
              <c:numCache>
                <c:formatCode>###0.0</c:formatCode>
                <c:ptCount val="5"/>
                <c:pt idx="0">
                  <c:v>19.484646456106194</c:v>
                </c:pt>
                <c:pt idx="1">
                  <c:v>38.622443078259451</c:v>
                </c:pt>
                <c:pt idx="2">
                  <c:v>42.951956342216143</c:v>
                </c:pt>
                <c:pt idx="3">
                  <c:v>44.345283233729987</c:v>
                </c:pt>
                <c:pt idx="4">
                  <c:v>23.699497800020414</c:v>
                </c:pt>
              </c:numCache>
            </c:numRef>
          </c:val>
          <c:extLst>
            <c:ext xmlns:c16="http://schemas.microsoft.com/office/drawing/2014/chart" uri="{C3380CC4-5D6E-409C-BE32-E72D297353CC}">
              <c16:uniqueId val="{00000001-AA7F-45D0-8B40-625430DD1ED5}"/>
            </c:ext>
          </c:extLst>
        </c:ser>
        <c:ser>
          <c:idx val="2"/>
          <c:order val="2"/>
          <c:tx>
            <c:strRef>
              <c:f>'MIS11'!$B$126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'MIS11'!$H$121:$L$121</c:f>
              <c:strCache>
                <c:ptCount val="5"/>
                <c:pt idx="0">
                  <c:v>Poorest</c:v>
                </c:pt>
                <c:pt idx="1">
                  <c:v>Poor</c:v>
                </c:pt>
                <c:pt idx="2">
                  <c:v>Middle</c:v>
                </c:pt>
                <c:pt idx="3">
                  <c:v>Rich</c:v>
                </c:pt>
                <c:pt idx="4">
                  <c:v>Richest</c:v>
                </c:pt>
              </c:strCache>
            </c:strRef>
          </c:cat>
          <c:val>
            <c:numRef>
              <c:f>'MIS11'!$H$126:$L$126</c:f>
              <c:numCache>
                <c:formatCode>###0.0</c:formatCode>
                <c:ptCount val="5"/>
                <c:pt idx="0">
                  <c:v>37.192224547455673</c:v>
                </c:pt>
                <c:pt idx="1">
                  <c:v>33.463778797512489</c:v>
                </c:pt>
                <c:pt idx="2">
                  <c:v>30.61325334814002</c:v>
                </c:pt>
                <c:pt idx="3">
                  <c:v>28.032127413507069</c:v>
                </c:pt>
                <c:pt idx="4">
                  <c:v>9.6991806732549151</c:v>
                </c:pt>
              </c:numCache>
            </c:numRef>
          </c:val>
          <c:extLst>
            <c:ext xmlns:c16="http://schemas.microsoft.com/office/drawing/2014/chart" uri="{C3380CC4-5D6E-409C-BE32-E72D297353CC}">
              <c16:uniqueId val="{00000002-AA7F-45D0-8B40-625430DD1ED5}"/>
            </c:ext>
          </c:extLst>
        </c:ser>
        <c:ser>
          <c:idx val="3"/>
          <c:order val="3"/>
          <c:tx>
            <c:strRef>
              <c:f>'MIS11'!$B$127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'MIS11'!$H$121:$L$121</c:f>
              <c:strCache>
                <c:ptCount val="5"/>
                <c:pt idx="0">
                  <c:v>Poorest</c:v>
                </c:pt>
                <c:pt idx="1">
                  <c:v>Poor</c:v>
                </c:pt>
                <c:pt idx="2">
                  <c:v>Middle</c:v>
                </c:pt>
                <c:pt idx="3">
                  <c:v>Rich</c:v>
                </c:pt>
                <c:pt idx="4">
                  <c:v>Richest</c:v>
                </c:pt>
              </c:strCache>
            </c:strRef>
          </c:cat>
          <c:val>
            <c:numRef>
              <c:f>'MIS11'!$H$127:$L$127</c:f>
              <c:numCache>
                <c:formatCode>###0.0</c:formatCode>
                <c:ptCount val="5"/>
                <c:pt idx="0">
                  <c:v>41.54751670185923</c:v>
                </c:pt>
                <c:pt idx="1">
                  <c:v>22.487128536222595</c:v>
                </c:pt>
                <c:pt idx="2">
                  <c:v>16.419744337131171</c:v>
                </c:pt>
                <c:pt idx="3">
                  <c:v>9.6229049862041052</c:v>
                </c:pt>
                <c:pt idx="4">
                  <c:v>4.8274669943299839</c:v>
                </c:pt>
              </c:numCache>
            </c:numRef>
          </c:val>
          <c:extLst>
            <c:ext xmlns:c16="http://schemas.microsoft.com/office/drawing/2014/chart" uri="{C3380CC4-5D6E-409C-BE32-E72D297353CC}">
              <c16:uniqueId val="{00000003-AA7F-45D0-8B40-625430DD1ED5}"/>
            </c:ext>
          </c:extLst>
        </c:ser>
        <c:dLbls>
          <c:showLegendKey val="0"/>
          <c:showVal val="0"/>
          <c:showCatName val="0"/>
          <c:showSerName val="0"/>
          <c:showPercent val="0"/>
          <c:showBubbleSize val="0"/>
        </c:dLbls>
        <c:gapWidth val="50"/>
        <c:overlap val="100"/>
        <c:axId val="235165568"/>
        <c:axId val="235167104"/>
      </c:barChart>
      <c:catAx>
        <c:axId val="2351655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167104"/>
        <c:crosses val="autoZero"/>
        <c:auto val="1"/>
        <c:lblAlgn val="ctr"/>
        <c:lblOffset val="100"/>
        <c:tickLblSkip val="1"/>
        <c:tickMarkSkip val="1"/>
        <c:noMultiLvlLbl val="0"/>
      </c:catAx>
      <c:valAx>
        <c:axId val="2351671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1655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'MIS11'!$B$222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'MIS11'!$H$221:$L$221</c:f>
              <c:strCache>
                <c:ptCount val="5"/>
                <c:pt idx="0">
                  <c:v>Poorest</c:v>
                </c:pt>
                <c:pt idx="1">
                  <c:v>Poor</c:v>
                </c:pt>
                <c:pt idx="2">
                  <c:v>Middle</c:v>
                </c:pt>
                <c:pt idx="3">
                  <c:v>Rich</c:v>
                </c:pt>
                <c:pt idx="4">
                  <c:v>Richest</c:v>
                </c:pt>
              </c:strCache>
            </c:strRef>
          </c:cat>
          <c:val>
            <c:numRef>
              <c:f>'MIS11'!$H$222:$L$222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235B-4D60-BC6F-36894668C223}"/>
            </c:ext>
          </c:extLst>
        </c:ser>
        <c:ser>
          <c:idx val="1"/>
          <c:order val="1"/>
          <c:tx>
            <c:strRef>
              <c:f>'MIS11'!$B$223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'MIS11'!$H$221:$L$221</c:f>
              <c:strCache>
                <c:ptCount val="5"/>
                <c:pt idx="0">
                  <c:v>Poorest</c:v>
                </c:pt>
                <c:pt idx="1">
                  <c:v>Poor</c:v>
                </c:pt>
                <c:pt idx="2">
                  <c:v>Middle</c:v>
                </c:pt>
                <c:pt idx="3">
                  <c:v>Rich</c:v>
                </c:pt>
                <c:pt idx="4">
                  <c:v>Richest</c:v>
                </c:pt>
              </c:strCache>
            </c:strRef>
          </c:cat>
          <c:val>
            <c:numRef>
              <c:f>'MIS11'!$H$223:$L$223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235B-4D60-BC6F-36894668C223}"/>
            </c:ext>
          </c:extLst>
        </c:ser>
        <c:ser>
          <c:idx val="2"/>
          <c:order val="2"/>
          <c:tx>
            <c:strRef>
              <c:f>'MIS11'!$B$224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'MIS11'!$H$221:$L$221</c:f>
              <c:strCache>
                <c:ptCount val="5"/>
                <c:pt idx="0">
                  <c:v>Poorest</c:v>
                </c:pt>
                <c:pt idx="1">
                  <c:v>Poor</c:v>
                </c:pt>
                <c:pt idx="2">
                  <c:v>Middle</c:v>
                </c:pt>
                <c:pt idx="3">
                  <c:v>Rich</c:v>
                </c:pt>
                <c:pt idx="4">
                  <c:v>Richest</c:v>
                </c:pt>
              </c:strCache>
            </c:strRef>
          </c:cat>
          <c:val>
            <c:numRef>
              <c:f>'MIS11'!$H$224:$L$224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235B-4D60-BC6F-36894668C223}"/>
            </c:ext>
          </c:extLst>
        </c:ser>
        <c:dLbls>
          <c:showLegendKey val="0"/>
          <c:showVal val="0"/>
          <c:showCatName val="0"/>
          <c:showSerName val="0"/>
          <c:showPercent val="0"/>
          <c:showBubbleSize val="0"/>
        </c:dLbls>
        <c:gapWidth val="50"/>
        <c:overlap val="100"/>
        <c:axId val="235362560"/>
        <c:axId val="235368448"/>
      </c:barChart>
      <c:catAx>
        <c:axId val="2353625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68448"/>
        <c:crosses val="autoZero"/>
        <c:auto val="1"/>
        <c:lblAlgn val="ctr"/>
        <c:lblOffset val="100"/>
        <c:tickLblSkip val="1"/>
        <c:tickMarkSkip val="1"/>
        <c:noMultiLvlLbl val="0"/>
      </c:catAx>
      <c:valAx>
        <c:axId val="2353684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625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'MIS11'!$B$124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'MIS11'!$C$121:$G$121</c:f>
              <c:strCache>
                <c:ptCount val="5"/>
                <c:pt idx="0">
                  <c:v>Poorest</c:v>
                </c:pt>
                <c:pt idx="1">
                  <c:v>Poor</c:v>
                </c:pt>
                <c:pt idx="2">
                  <c:v>Middle</c:v>
                </c:pt>
                <c:pt idx="3">
                  <c:v>Rich</c:v>
                </c:pt>
                <c:pt idx="4">
                  <c:v>Richest</c:v>
                </c:pt>
              </c:strCache>
            </c:strRef>
          </c:cat>
          <c:val>
            <c:numRef>
              <c:f>'MIS11'!$C$124:$G$124</c:f>
              <c:numCache>
                <c:formatCode>###0.0</c:formatCode>
                <c:ptCount val="5"/>
                <c:pt idx="0">
                  <c:v>1.1734427575833279</c:v>
                </c:pt>
                <c:pt idx="1">
                  <c:v>1.8977447060250803</c:v>
                </c:pt>
                <c:pt idx="2">
                  <c:v>3.0352563706500844</c:v>
                </c:pt>
                <c:pt idx="3">
                  <c:v>8.0367940624092249</c:v>
                </c:pt>
                <c:pt idx="4">
                  <c:v>39.217605988461429</c:v>
                </c:pt>
              </c:numCache>
            </c:numRef>
          </c:val>
          <c:extLst>
            <c:ext xmlns:c16="http://schemas.microsoft.com/office/drawing/2014/chart" uri="{C3380CC4-5D6E-409C-BE32-E72D297353CC}">
              <c16:uniqueId val="{00000000-4010-479F-BB09-4D8EF3C473F2}"/>
            </c:ext>
          </c:extLst>
        </c:ser>
        <c:ser>
          <c:idx val="1"/>
          <c:order val="1"/>
          <c:tx>
            <c:strRef>
              <c:f>'MIS11'!$B$125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'MIS11'!$C$121:$G$121</c:f>
              <c:strCache>
                <c:ptCount val="5"/>
                <c:pt idx="0">
                  <c:v>Poorest</c:v>
                </c:pt>
                <c:pt idx="1">
                  <c:v>Poor</c:v>
                </c:pt>
                <c:pt idx="2">
                  <c:v>Middle</c:v>
                </c:pt>
                <c:pt idx="3">
                  <c:v>Rich</c:v>
                </c:pt>
                <c:pt idx="4">
                  <c:v>Richest</c:v>
                </c:pt>
              </c:strCache>
            </c:strRef>
          </c:cat>
          <c:val>
            <c:numRef>
              <c:f>'MIS11'!$C$125:$G$125</c:f>
              <c:numCache>
                <c:formatCode>###0.0</c:formatCode>
                <c:ptCount val="5"/>
                <c:pt idx="0">
                  <c:v>9.2862652578555576</c:v>
                </c:pt>
                <c:pt idx="1">
                  <c:v>9.4900139619927604</c:v>
                </c:pt>
                <c:pt idx="2">
                  <c:v>25.688407760025321</c:v>
                </c:pt>
                <c:pt idx="3">
                  <c:v>38.712575066125979</c:v>
                </c:pt>
                <c:pt idx="4">
                  <c:v>31.887986503466983</c:v>
                </c:pt>
              </c:numCache>
            </c:numRef>
          </c:val>
          <c:extLst>
            <c:ext xmlns:c16="http://schemas.microsoft.com/office/drawing/2014/chart" uri="{C3380CC4-5D6E-409C-BE32-E72D297353CC}">
              <c16:uniqueId val="{00000001-4010-479F-BB09-4D8EF3C473F2}"/>
            </c:ext>
          </c:extLst>
        </c:ser>
        <c:ser>
          <c:idx val="2"/>
          <c:order val="2"/>
          <c:tx>
            <c:strRef>
              <c:f>'MIS11'!$B$126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'MIS11'!$C$121:$G$121</c:f>
              <c:strCache>
                <c:ptCount val="5"/>
                <c:pt idx="0">
                  <c:v>Poorest</c:v>
                </c:pt>
                <c:pt idx="1">
                  <c:v>Poor</c:v>
                </c:pt>
                <c:pt idx="2">
                  <c:v>Middle</c:v>
                </c:pt>
                <c:pt idx="3">
                  <c:v>Rich</c:v>
                </c:pt>
                <c:pt idx="4">
                  <c:v>Richest</c:v>
                </c:pt>
              </c:strCache>
            </c:strRef>
          </c:cat>
          <c:val>
            <c:numRef>
              <c:f>'MIS11'!$C$126:$G$126</c:f>
              <c:numCache>
                <c:formatCode>###0.0</c:formatCode>
                <c:ptCount val="5"/>
                <c:pt idx="0">
                  <c:v>16.456869437776447</c:v>
                </c:pt>
                <c:pt idx="1">
                  <c:v>25.021985831322176</c:v>
                </c:pt>
                <c:pt idx="2">
                  <c:v>32.080967783387727</c:v>
                </c:pt>
                <c:pt idx="3">
                  <c:v>33.737863654059439</c:v>
                </c:pt>
                <c:pt idx="4">
                  <c:v>20.706233527646297</c:v>
                </c:pt>
              </c:numCache>
            </c:numRef>
          </c:val>
          <c:extLst>
            <c:ext xmlns:c16="http://schemas.microsoft.com/office/drawing/2014/chart" uri="{C3380CC4-5D6E-409C-BE32-E72D297353CC}">
              <c16:uniqueId val="{00000002-4010-479F-BB09-4D8EF3C473F2}"/>
            </c:ext>
          </c:extLst>
        </c:ser>
        <c:ser>
          <c:idx val="3"/>
          <c:order val="3"/>
          <c:tx>
            <c:strRef>
              <c:f>'MIS11'!$B$127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'MIS11'!$C$121:$G$121</c:f>
              <c:strCache>
                <c:ptCount val="5"/>
                <c:pt idx="0">
                  <c:v>Poorest</c:v>
                </c:pt>
                <c:pt idx="1">
                  <c:v>Poor</c:v>
                </c:pt>
                <c:pt idx="2">
                  <c:v>Middle</c:v>
                </c:pt>
                <c:pt idx="3">
                  <c:v>Rich</c:v>
                </c:pt>
                <c:pt idx="4">
                  <c:v>Richest</c:v>
                </c:pt>
              </c:strCache>
            </c:strRef>
          </c:cat>
          <c:val>
            <c:numRef>
              <c:f>'MIS11'!$C$127:$G$127</c:f>
              <c:numCache>
                <c:formatCode>###0.0</c:formatCode>
                <c:ptCount val="5"/>
                <c:pt idx="0">
                  <c:v>73.083422546784661</c:v>
                </c:pt>
                <c:pt idx="1">
                  <c:v>63.590255500659985</c:v>
                </c:pt>
                <c:pt idx="2">
                  <c:v>39.195368085936856</c:v>
                </c:pt>
                <c:pt idx="3">
                  <c:v>19.512767217405351</c:v>
                </c:pt>
                <c:pt idx="4">
                  <c:v>8.1881739804252902</c:v>
                </c:pt>
              </c:numCache>
            </c:numRef>
          </c:val>
          <c:extLst>
            <c:ext xmlns:c16="http://schemas.microsoft.com/office/drawing/2014/chart" uri="{C3380CC4-5D6E-409C-BE32-E72D297353CC}">
              <c16:uniqueId val="{00000003-4010-479F-BB09-4D8EF3C473F2}"/>
            </c:ext>
          </c:extLst>
        </c:ser>
        <c:dLbls>
          <c:showLegendKey val="0"/>
          <c:showVal val="0"/>
          <c:showCatName val="0"/>
          <c:showSerName val="0"/>
          <c:showPercent val="0"/>
          <c:showBubbleSize val="0"/>
        </c:dLbls>
        <c:gapWidth val="50"/>
        <c:overlap val="100"/>
        <c:axId val="234116608"/>
        <c:axId val="234118144"/>
      </c:barChart>
      <c:catAx>
        <c:axId val="2341166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118144"/>
        <c:crosses val="autoZero"/>
        <c:auto val="1"/>
        <c:lblAlgn val="ctr"/>
        <c:lblOffset val="100"/>
        <c:tickLblSkip val="1"/>
        <c:tickMarkSkip val="1"/>
        <c:noMultiLvlLbl val="0"/>
      </c:catAx>
      <c:valAx>
        <c:axId val="2341181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1166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'MIS11'!$B$124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'MIS11'!$M$121:$Q$121</c:f>
              <c:strCache>
                <c:ptCount val="5"/>
                <c:pt idx="0">
                  <c:v>Poorest</c:v>
                </c:pt>
                <c:pt idx="1">
                  <c:v>Poor</c:v>
                </c:pt>
                <c:pt idx="2">
                  <c:v>Middle</c:v>
                </c:pt>
                <c:pt idx="3">
                  <c:v>Rich</c:v>
                </c:pt>
                <c:pt idx="4">
                  <c:v>Richest</c:v>
                </c:pt>
              </c:strCache>
            </c:strRef>
          </c:cat>
          <c:val>
            <c:numRef>
              <c:f>'MIS11'!$M$124:$Q$124</c:f>
              <c:numCache>
                <c:formatCode>###0.0</c:formatCode>
                <c:ptCount val="5"/>
                <c:pt idx="0">
                  <c:v>1.4796944828304022</c:v>
                </c:pt>
                <c:pt idx="1">
                  <c:v>0.88126987210802943</c:v>
                </c:pt>
                <c:pt idx="2">
                  <c:v>0.99895400216385921</c:v>
                </c:pt>
                <c:pt idx="3">
                  <c:v>3.6373460522821093</c:v>
                </c:pt>
                <c:pt idx="4">
                  <c:v>4.1716616132461777</c:v>
                </c:pt>
              </c:numCache>
            </c:numRef>
          </c:val>
          <c:extLst>
            <c:ext xmlns:c16="http://schemas.microsoft.com/office/drawing/2014/chart" uri="{C3380CC4-5D6E-409C-BE32-E72D297353CC}">
              <c16:uniqueId val="{00000000-BE6B-46A1-98DA-3991E20F243F}"/>
            </c:ext>
          </c:extLst>
        </c:ser>
        <c:ser>
          <c:idx val="1"/>
          <c:order val="1"/>
          <c:tx>
            <c:strRef>
              <c:f>'MIS11'!$B$125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'MIS11'!$M$121:$Q$121</c:f>
              <c:strCache>
                <c:ptCount val="5"/>
                <c:pt idx="0">
                  <c:v>Poorest</c:v>
                </c:pt>
                <c:pt idx="1">
                  <c:v>Poor</c:v>
                </c:pt>
                <c:pt idx="2">
                  <c:v>Middle</c:v>
                </c:pt>
                <c:pt idx="3">
                  <c:v>Rich</c:v>
                </c:pt>
                <c:pt idx="4">
                  <c:v>Richest</c:v>
                </c:pt>
              </c:strCache>
            </c:strRef>
          </c:cat>
          <c:val>
            <c:numRef>
              <c:f>'MIS11'!$M$125:$Q$125</c:f>
              <c:numCache>
                <c:formatCode>###0.0</c:formatCode>
                <c:ptCount val="5"/>
                <c:pt idx="0">
                  <c:v>10.85905555751415</c:v>
                </c:pt>
                <c:pt idx="1">
                  <c:v>6.9974707929880875</c:v>
                </c:pt>
                <c:pt idx="2">
                  <c:v>10.525617039451593</c:v>
                </c:pt>
                <c:pt idx="3">
                  <c:v>12.215089010862316</c:v>
                </c:pt>
                <c:pt idx="4">
                  <c:v>22.183958513663114</c:v>
                </c:pt>
              </c:numCache>
            </c:numRef>
          </c:val>
          <c:extLst>
            <c:ext xmlns:c16="http://schemas.microsoft.com/office/drawing/2014/chart" uri="{C3380CC4-5D6E-409C-BE32-E72D297353CC}">
              <c16:uniqueId val="{00000001-BE6B-46A1-98DA-3991E20F243F}"/>
            </c:ext>
          </c:extLst>
        </c:ser>
        <c:ser>
          <c:idx val="2"/>
          <c:order val="2"/>
          <c:tx>
            <c:strRef>
              <c:f>'MIS11'!$B$126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'MIS11'!$M$121:$Q$121</c:f>
              <c:strCache>
                <c:ptCount val="5"/>
                <c:pt idx="0">
                  <c:v>Poorest</c:v>
                </c:pt>
                <c:pt idx="1">
                  <c:v>Poor</c:v>
                </c:pt>
                <c:pt idx="2">
                  <c:v>Middle</c:v>
                </c:pt>
                <c:pt idx="3">
                  <c:v>Rich</c:v>
                </c:pt>
                <c:pt idx="4">
                  <c:v>Richest</c:v>
                </c:pt>
              </c:strCache>
            </c:strRef>
          </c:cat>
          <c:val>
            <c:numRef>
              <c:f>'MIS11'!$M$126:$Q$126</c:f>
              <c:numCache>
                <c:formatCode>###0.0</c:formatCode>
                <c:ptCount val="5"/>
                <c:pt idx="0">
                  <c:v>13.868732496127933</c:v>
                </c:pt>
                <c:pt idx="1">
                  <c:v>18.267258687149834</c:v>
                </c:pt>
                <c:pt idx="2">
                  <c:v>21.199210048396367</c:v>
                </c:pt>
                <c:pt idx="3">
                  <c:v>26.931768903863187</c:v>
                </c:pt>
                <c:pt idx="4">
                  <c:v>37.246589878579734</c:v>
                </c:pt>
              </c:numCache>
            </c:numRef>
          </c:val>
          <c:extLst>
            <c:ext xmlns:c16="http://schemas.microsoft.com/office/drawing/2014/chart" uri="{C3380CC4-5D6E-409C-BE32-E72D297353CC}">
              <c16:uniqueId val="{00000002-BE6B-46A1-98DA-3991E20F243F}"/>
            </c:ext>
          </c:extLst>
        </c:ser>
        <c:ser>
          <c:idx val="3"/>
          <c:order val="3"/>
          <c:tx>
            <c:strRef>
              <c:f>'MIS11'!$B$127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'MIS11'!$M$121:$Q$121</c:f>
              <c:strCache>
                <c:ptCount val="5"/>
                <c:pt idx="0">
                  <c:v>Poorest</c:v>
                </c:pt>
                <c:pt idx="1">
                  <c:v>Poor</c:v>
                </c:pt>
                <c:pt idx="2">
                  <c:v>Middle</c:v>
                </c:pt>
                <c:pt idx="3">
                  <c:v>Rich</c:v>
                </c:pt>
                <c:pt idx="4">
                  <c:v>Richest</c:v>
                </c:pt>
              </c:strCache>
            </c:strRef>
          </c:cat>
          <c:val>
            <c:numRef>
              <c:f>'MIS11'!$M$127:$Q$127</c:f>
              <c:numCache>
                <c:formatCode>###0.0</c:formatCode>
                <c:ptCount val="5"/>
                <c:pt idx="0">
                  <c:v>73.792517463527517</c:v>
                </c:pt>
                <c:pt idx="1">
                  <c:v>73.854000647754049</c:v>
                </c:pt>
                <c:pt idx="2">
                  <c:v>67.276218909988188</c:v>
                </c:pt>
                <c:pt idx="3">
                  <c:v>57.215796032992387</c:v>
                </c:pt>
                <c:pt idx="4">
                  <c:v>36.39778999451098</c:v>
                </c:pt>
              </c:numCache>
            </c:numRef>
          </c:val>
          <c:extLst>
            <c:ext xmlns:c16="http://schemas.microsoft.com/office/drawing/2014/chart" uri="{C3380CC4-5D6E-409C-BE32-E72D297353CC}">
              <c16:uniqueId val="{00000003-BE6B-46A1-98DA-3991E20F243F}"/>
            </c:ext>
          </c:extLst>
        </c:ser>
        <c:dLbls>
          <c:showLegendKey val="0"/>
          <c:showVal val="0"/>
          <c:showCatName val="0"/>
          <c:showSerName val="0"/>
          <c:showPercent val="0"/>
          <c:showBubbleSize val="0"/>
        </c:dLbls>
        <c:gapWidth val="50"/>
        <c:overlap val="100"/>
        <c:axId val="233781504"/>
        <c:axId val="233795584"/>
      </c:barChart>
      <c:catAx>
        <c:axId val="2337815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795584"/>
        <c:crosses val="autoZero"/>
        <c:auto val="1"/>
        <c:lblAlgn val="ctr"/>
        <c:lblOffset val="100"/>
        <c:tickLblSkip val="1"/>
        <c:tickMarkSkip val="1"/>
        <c:noMultiLvlLbl val="0"/>
      </c:catAx>
      <c:valAx>
        <c:axId val="23379558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7815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'DHS13'!$M$15:$Q$15</c:f>
              <c:strCache>
                <c:ptCount val="5"/>
                <c:pt idx="0">
                  <c:v>Poorest</c:v>
                </c:pt>
                <c:pt idx="1">
                  <c:v>Poor</c:v>
                </c:pt>
                <c:pt idx="2">
                  <c:v>Middle</c:v>
                </c:pt>
                <c:pt idx="3">
                  <c:v>Rich</c:v>
                </c:pt>
                <c:pt idx="4">
                  <c:v>Richest</c:v>
                </c:pt>
              </c:strCache>
            </c:strRef>
          </c:cat>
          <c:val>
            <c:numRef>
              <c:f>'DHS13'!$M$18:$Q$18</c:f>
              <c:numCache>
                <c:formatCode>###0.0</c:formatCode>
                <c:ptCount val="5"/>
                <c:pt idx="0">
                  <c:v>40.982815599183617</c:v>
                </c:pt>
                <c:pt idx="1">
                  <c:v>41.905021342759476</c:v>
                </c:pt>
                <c:pt idx="2">
                  <c:v>45.948652742208637</c:v>
                </c:pt>
                <c:pt idx="3">
                  <c:v>55.052563224341498</c:v>
                </c:pt>
                <c:pt idx="4">
                  <c:v>68.641299115257539</c:v>
                </c:pt>
              </c:numCache>
            </c:numRef>
          </c:val>
          <c:extLst>
            <c:ext xmlns:c16="http://schemas.microsoft.com/office/drawing/2014/chart" uri="{C3380CC4-5D6E-409C-BE32-E72D297353CC}">
              <c16:uniqueId val="{00000000-4C89-47C4-939A-0DC0C690CE41}"/>
            </c:ext>
          </c:extLst>
        </c:ser>
        <c:ser>
          <c:idx val="1"/>
          <c:order val="1"/>
          <c:tx>
            <c:strRef>
              <c:f>'DHS13'!$B$19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'DHS13'!$M$15:$Q$15</c:f>
              <c:strCache>
                <c:ptCount val="5"/>
                <c:pt idx="0">
                  <c:v>Poorest</c:v>
                </c:pt>
                <c:pt idx="1">
                  <c:v>Poor</c:v>
                </c:pt>
                <c:pt idx="2">
                  <c:v>Middle</c:v>
                </c:pt>
                <c:pt idx="3">
                  <c:v>Rich</c:v>
                </c:pt>
                <c:pt idx="4">
                  <c:v>Richest</c:v>
                </c:pt>
              </c:strCache>
            </c:strRef>
          </c:cat>
          <c:val>
            <c:numRef>
              <c:f>'DHS13'!$M$19:$Q$19</c:f>
              <c:numCache>
                <c:formatCode>###0.0</c:formatCode>
                <c:ptCount val="5"/>
                <c:pt idx="0">
                  <c:v>3.7593494154647447</c:v>
                </c:pt>
                <c:pt idx="1">
                  <c:v>4.1943861786773606</c:v>
                </c:pt>
                <c:pt idx="2">
                  <c:v>4.7109455494090051</c:v>
                </c:pt>
                <c:pt idx="3">
                  <c:v>6.6685811931112964</c:v>
                </c:pt>
                <c:pt idx="4">
                  <c:v>12.955221847162857</c:v>
                </c:pt>
              </c:numCache>
            </c:numRef>
          </c:val>
          <c:extLst>
            <c:ext xmlns:c16="http://schemas.microsoft.com/office/drawing/2014/chart" uri="{C3380CC4-5D6E-409C-BE32-E72D297353CC}">
              <c16:uniqueId val="{00000001-4C89-47C4-939A-0DC0C690CE41}"/>
            </c:ext>
          </c:extLst>
        </c:ser>
        <c:ser>
          <c:idx val="2"/>
          <c:order val="2"/>
          <c:tx>
            <c:strRef>
              <c:f>'DHS13'!$B$20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'DHS13'!$M$15:$Q$15</c:f>
              <c:strCache>
                <c:ptCount val="5"/>
                <c:pt idx="0">
                  <c:v>Poorest</c:v>
                </c:pt>
                <c:pt idx="1">
                  <c:v>Poor</c:v>
                </c:pt>
                <c:pt idx="2">
                  <c:v>Middle</c:v>
                </c:pt>
                <c:pt idx="3">
                  <c:v>Rich</c:v>
                </c:pt>
                <c:pt idx="4">
                  <c:v>Richest</c:v>
                </c:pt>
              </c:strCache>
            </c:strRef>
          </c:cat>
          <c:val>
            <c:numRef>
              <c:f>'DHS13'!$M$20:$Q$20</c:f>
              <c:numCache>
                <c:formatCode>###0.0</c:formatCode>
                <c:ptCount val="5"/>
                <c:pt idx="0">
                  <c:v>13.091625536783866</c:v>
                </c:pt>
                <c:pt idx="1">
                  <c:v>15.291116502401417</c:v>
                </c:pt>
                <c:pt idx="2">
                  <c:v>13.599124811228974</c:v>
                </c:pt>
                <c:pt idx="3">
                  <c:v>11.586825314081459</c:v>
                </c:pt>
                <c:pt idx="4">
                  <c:v>7.0037012370193246</c:v>
                </c:pt>
              </c:numCache>
            </c:numRef>
          </c:val>
          <c:extLst>
            <c:ext xmlns:c16="http://schemas.microsoft.com/office/drawing/2014/chart" uri="{C3380CC4-5D6E-409C-BE32-E72D297353CC}">
              <c16:uniqueId val="{00000002-4C89-47C4-939A-0DC0C690CE41}"/>
            </c:ext>
          </c:extLst>
        </c:ser>
        <c:ser>
          <c:idx val="3"/>
          <c:order val="3"/>
          <c:tx>
            <c:strRef>
              <c:f>'DHS13'!$B$21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'DHS13'!$M$15:$Q$15</c:f>
              <c:strCache>
                <c:ptCount val="5"/>
                <c:pt idx="0">
                  <c:v>Poorest</c:v>
                </c:pt>
                <c:pt idx="1">
                  <c:v>Poor</c:v>
                </c:pt>
                <c:pt idx="2">
                  <c:v>Middle</c:v>
                </c:pt>
                <c:pt idx="3">
                  <c:v>Rich</c:v>
                </c:pt>
                <c:pt idx="4">
                  <c:v>Richest</c:v>
                </c:pt>
              </c:strCache>
            </c:strRef>
          </c:cat>
          <c:val>
            <c:numRef>
              <c:f>'DHS13'!$M$21:$Q$21</c:f>
              <c:numCache>
                <c:formatCode>###0.0</c:formatCode>
                <c:ptCount val="5"/>
                <c:pt idx="0">
                  <c:v>42.166209448567656</c:v>
                </c:pt>
                <c:pt idx="1">
                  <c:v>38.609475976161619</c:v>
                </c:pt>
                <c:pt idx="2">
                  <c:v>35.741276897153199</c:v>
                </c:pt>
                <c:pt idx="3">
                  <c:v>26.692030268465615</c:v>
                </c:pt>
                <c:pt idx="4">
                  <c:v>11.39977780056021</c:v>
                </c:pt>
              </c:numCache>
            </c:numRef>
          </c:val>
          <c:extLst>
            <c:ext xmlns:c16="http://schemas.microsoft.com/office/drawing/2014/chart" uri="{C3380CC4-5D6E-409C-BE32-E72D297353CC}">
              <c16:uniqueId val="{00000003-4C89-47C4-939A-0DC0C690CE41}"/>
            </c:ext>
          </c:extLst>
        </c:ser>
        <c:dLbls>
          <c:showLegendKey val="0"/>
          <c:showVal val="0"/>
          <c:showCatName val="0"/>
          <c:showSerName val="0"/>
          <c:showPercent val="0"/>
          <c:showBubbleSize val="0"/>
        </c:dLbls>
        <c:gapWidth val="50"/>
        <c:overlap val="100"/>
        <c:axId val="329081216"/>
        <c:axId val="329082752"/>
      </c:barChart>
      <c:catAx>
        <c:axId val="3290812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082752"/>
        <c:crosses val="autoZero"/>
        <c:auto val="1"/>
        <c:lblAlgn val="ctr"/>
        <c:lblOffset val="100"/>
        <c:tickLblSkip val="1"/>
        <c:tickMarkSkip val="1"/>
        <c:noMultiLvlLbl val="0"/>
      </c:catAx>
      <c:valAx>
        <c:axId val="3290827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0812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'DHS13'!$B$18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'DHS13'!$R$15:$V$15</c:f>
              <c:strCache>
                <c:ptCount val="5"/>
                <c:pt idx="0">
                  <c:v>North Central</c:v>
                </c:pt>
                <c:pt idx="1">
                  <c:v>North Western</c:v>
                </c:pt>
                <c:pt idx="2">
                  <c:v>South Central</c:v>
                </c:pt>
                <c:pt idx="3">
                  <c:v>South Eastern A</c:v>
                </c:pt>
                <c:pt idx="4">
                  <c:v>South Eastern B</c:v>
                </c:pt>
              </c:strCache>
            </c:strRef>
          </c:cat>
          <c:val>
            <c:numRef>
              <c:f>'DHS13'!$R$18:$V$18</c:f>
              <c:numCache>
                <c:formatCode>###0.0</c:formatCode>
                <c:ptCount val="5"/>
                <c:pt idx="0">
                  <c:v>60.601469512189091</c:v>
                </c:pt>
                <c:pt idx="1">
                  <c:v>61.482603398076044</c:v>
                </c:pt>
                <c:pt idx="2">
                  <c:v>75.151092832570512</c:v>
                </c:pt>
                <c:pt idx="3">
                  <c:v>50.46337532970594</c:v>
                </c:pt>
                <c:pt idx="4">
                  <c:v>58.698932669223602</c:v>
                </c:pt>
              </c:numCache>
            </c:numRef>
          </c:val>
          <c:extLst>
            <c:ext xmlns:c16="http://schemas.microsoft.com/office/drawing/2014/chart" uri="{C3380CC4-5D6E-409C-BE32-E72D297353CC}">
              <c16:uniqueId val="{00000000-2281-4600-9BD9-E4A4C6BAF2A2}"/>
            </c:ext>
          </c:extLst>
        </c:ser>
        <c:ser>
          <c:idx val="1"/>
          <c:order val="1"/>
          <c:tx>
            <c:strRef>
              <c:f>'DHS13'!$B$19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'DHS13'!$R$15:$V$15</c:f>
              <c:strCache>
                <c:ptCount val="5"/>
                <c:pt idx="0">
                  <c:v>North Central</c:v>
                </c:pt>
                <c:pt idx="1">
                  <c:v>North Western</c:v>
                </c:pt>
                <c:pt idx="2">
                  <c:v>South Central</c:v>
                </c:pt>
                <c:pt idx="3">
                  <c:v>South Eastern A</c:v>
                </c:pt>
                <c:pt idx="4">
                  <c:v>South Eastern B</c:v>
                </c:pt>
              </c:strCache>
            </c:strRef>
          </c:cat>
          <c:val>
            <c:numRef>
              <c:f>'DHS13'!$R$19:$V$19</c:f>
              <c:numCache>
                <c:formatCode>###0.0</c:formatCode>
                <c:ptCount val="5"/>
                <c:pt idx="0">
                  <c:v>11.14949639325312</c:v>
                </c:pt>
                <c:pt idx="1">
                  <c:v>6.6282369084884811</c:v>
                </c:pt>
                <c:pt idx="2">
                  <c:v>8.3142868949823328</c:v>
                </c:pt>
                <c:pt idx="3">
                  <c:v>5.8004845122401036</c:v>
                </c:pt>
                <c:pt idx="4">
                  <c:v>6.7594433389474737</c:v>
                </c:pt>
              </c:numCache>
            </c:numRef>
          </c:val>
          <c:extLst>
            <c:ext xmlns:c16="http://schemas.microsoft.com/office/drawing/2014/chart" uri="{C3380CC4-5D6E-409C-BE32-E72D297353CC}">
              <c16:uniqueId val="{00000001-2281-4600-9BD9-E4A4C6BAF2A2}"/>
            </c:ext>
          </c:extLst>
        </c:ser>
        <c:ser>
          <c:idx val="2"/>
          <c:order val="2"/>
          <c:tx>
            <c:strRef>
              <c:f>'DHS13'!$B$20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'DHS13'!$R$15:$V$15</c:f>
              <c:strCache>
                <c:ptCount val="5"/>
                <c:pt idx="0">
                  <c:v>North Central</c:v>
                </c:pt>
                <c:pt idx="1">
                  <c:v>North Western</c:v>
                </c:pt>
                <c:pt idx="2">
                  <c:v>South Central</c:v>
                </c:pt>
                <c:pt idx="3">
                  <c:v>South Eastern A</c:v>
                </c:pt>
                <c:pt idx="4">
                  <c:v>South Eastern B</c:v>
                </c:pt>
              </c:strCache>
            </c:strRef>
          </c:cat>
          <c:val>
            <c:numRef>
              <c:f>'DHS13'!$R$20:$V$20</c:f>
              <c:numCache>
                <c:formatCode>###0.0</c:formatCode>
                <c:ptCount val="5"/>
                <c:pt idx="0">
                  <c:v>15.866863259355743</c:v>
                </c:pt>
                <c:pt idx="1">
                  <c:v>6.0945828469150518</c:v>
                </c:pt>
                <c:pt idx="2">
                  <c:v>6.5990365551390999</c:v>
                </c:pt>
                <c:pt idx="3">
                  <c:v>5.0153765174804299</c:v>
                </c:pt>
                <c:pt idx="4">
                  <c:v>9.1158910192323965</c:v>
                </c:pt>
              </c:numCache>
            </c:numRef>
          </c:val>
          <c:extLst>
            <c:ext xmlns:c16="http://schemas.microsoft.com/office/drawing/2014/chart" uri="{C3380CC4-5D6E-409C-BE32-E72D297353CC}">
              <c16:uniqueId val="{00000002-2281-4600-9BD9-E4A4C6BAF2A2}"/>
            </c:ext>
          </c:extLst>
        </c:ser>
        <c:ser>
          <c:idx val="3"/>
          <c:order val="3"/>
          <c:tx>
            <c:strRef>
              <c:f>'DHS13'!$B$21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'DHS13'!$R$15:$V$15</c:f>
              <c:strCache>
                <c:ptCount val="5"/>
                <c:pt idx="0">
                  <c:v>North Central</c:v>
                </c:pt>
                <c:pt idx="1">
                  <c:v>North Western</c:v>
                </c:pt>
                <c:pt idx="2">
                  <c:v>South Central</c:v>
                </c:pt>
                <c:pt idx="3">
                  <c:v>South Eastern A</c:v>
                </c:pt>
                <c:pt idx="4">
                  <c:v>South Eastern B</c:v>
                </c:pt>
              </c:strCache>
            </c:strRef>
          </c:cat>
          <c:val>
            <c:numRef>
              <c:f>'DHS13'!$R$21:$V$21</c:f>
              <c:numCache>
                <c:formatCode>###0.0</c:formatCode>
                <c:ptCount val="5"/>
                <c:pt idx="0">
                  <c:v>12.382170835202103</c:v>
                </c:pt>
                <c:pt idx="1">
                  <c:v>25.794576846520233</c:v>
                </c:pt>
                <c:pt idx="2">
                  <c:v>9.9355837173079369</c:v>
                </c:pt>
                <c:pt idx="3">
                  <c:v>38.72076364057331</c:v>
                </c:pt>
                <c:pt idx="4">
                  <c:v>25.425732972596464</c:v>
                </c:pt>
              </c:numCache>
            </c:numRef>
          </c:val>
          <c:extLst>
            <c:ext xmlns:c16="http://schemas.microsoft.com/office/drawing/2014/chart" uri="{C3380CC4-5D6E-409C-BE32-E72D297353CC}">
              <c16:uniqueId val="{00000003-2281-4600-9BD9-E4A4C6BAF2A2}"/>
            </c:ext>
          </c:extLst>
        </c:ser>
        <c:dLbls>
          <c:showLegendKey val="0"/>
          <c:showVal val="0"/>
          <c:showCatName val="0"/>
          <c:showSerName val="0"/>
          <c:showPercent val="0"/>
          <c:showBubbleSize val="0"/>
        </c:dLbls>
        <c:gapWidth val="50"/>
        <c:overlap val="100"/>
        <c:axId val="329140096"/>
        <c:axId val="329141632"/>
      </c:barChart>
      <c:catAx>
        <c:axId val="3291400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141632"/>
        <c:crosses val="autoZero"/>
        <c:auto val="1"/>
        <c:lblAlgn val="ctr"/>
        <c:lblOffset val="100"/>
        <c:tickLblSkip val="1"/>
        <c:tickMarkSkip val="1"/>
        <c:noMultiLvlLbl val="0"/>
      </c:catAx>
      <c:valAx>
        <c:axId val="3291416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1400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'DHS13'!$C$15:$G$15</c:f>
              <c:strCache>
                <c:ptCount val="5"/>
                <c:pt idx="0">
                  <c:v>Poorest</c:v>
                </c:pt>
                <c:pt idx="1">
                  <c:v>Poor</c:v>
                </c:pt>
                <c:pt idx="2">
                  <c:v>Middle</c:v>
                </c:pt>
                <c:pt idx="3">
                  <c:v>Rich</c:v>
                </c:pt>
                <c:pt idx="4">
                  <c:v>Richest</c:v>
                </c:pt>
              </c:strCache>
            </c:strRef>
          </c:cat>
          <c:val>
            <c:numRef>
              <c:f>'DHS13'!$C$18:$G$18</c:f>
              <c:numCache>
                <c:formatCode>###0.0</c:formatCode>
                <c:ptCount val="5"/>
                <c:pt idx="0">
                  <c:v>44.179144795357772</c:v>
                </c:pt>
                <c:pt idx="1">
                  <c:v>52.112025127071767</c:v>
                </c:pt>
                <c:pt idx="2">
                  <c:v>68.808896465145182</c:v>
                </c:pt>
                <c:pt idx="3">
                  <c:v>81.853241334704762</c:v>
                </c:pt>
                <c:pt idx="4">
                  <c:v>87.381124733320078</c:v>
                </c:pt>
              </c:numCache>
            </c:numRef>
          </c:val>
          <c:extLst>
            <c:ext xmlns:c16="http://schemas.microsoft.com/office/drawing/2014/chart" uri="{C3380CC4-5D6E-409C-BE32-E72D297353CC}">
              <c16:uniqueId val="{00000000-8BA2-47BB-96D9-62792DD9D914}"/>
            </c:ext>
          </c:extLst>
        </c:ser>
        <c:ser>
          <c:idx val="1"/>
          <c:order val="1"/>
          <c:tx>
            <c:strRef>
              <c:f>'DHS13'!$B$19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'DHS13'!$C$15:$G$15</c:f>
              <c:strCache>
                <c:ptCount val="5"/>
                <c:pt idx="0">
                  <c:v>Poorest</c:v>
                </c:pt>
                <c:pt idx="1">
                  <c:v>Poor</c:v>
                </c:pt>
                <c:pt idx="2">
                  <c:v>Middle</c:v>
                </c:pt>
                <c:pt idx="3">
                  <c:v>Rich</c:v>
                </c:pt>
                <c:pt idx="4">
                  <c:v>Richest</c:v>
                </c:pt>
              </c:strCache>
            </c:strRef>
          </c:cat>
          <c:val>
            <c:numRef>
              <c:f>'DHS13'!$C$19:$G$19</c:f>
              <c:numCache>
                <c:formatCode>###0.0</c:formatCode>
                <c:ptCount val="5"/>
                <c:pt idx="0">
                  <c:v>4.4355896430272423</c:v>
                </c:pt>
                <c:pt idx="1">
                  <c:v>7.4239338118830034</c:v>
                </c:pt>
                <c:pt idx="2">
                  <c:v>12.269140435103244</c:v>
                </c:pt>
                <c:pt idx="3">
                  <c:v>11.169837804615259</c:v>
                </c:pt>
                <c:pt idx="4">
                  <c:v>8.3342905155143079</c:v>
                </c:pt>
              </c:numCache>
            </c:numRef>
          </c:val>
          <c:extLst>
            <c:ext xmlns:c16="http://schemas.microsoft.com/office/drawing/2014/chart" uri="{C3380CC4-5D6E-409C-BE32-E72D297353CC}">
              <c16:uniqueId val="{00000001-8BA2-47BB-96D9-62792DD9D914}"/>
            </c:ext>
          </c:extLst>
        </c:ser>
        <c:ser>
          <c:idx val="2"/>
          <c:order val="2"/>
          <c:tx>
            <c:strRef>
              <c:f>'DHS13'!$B$20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'DHS13'!$C$15:$G$15</c:f>
              <c:strCache>
                <c:ptCount val="5"/>
                <c:pt idx="0">
                  <c:v>Poorest</c:v>
                </c:pt>
                <c:pt idx="1">
                  <c:v>Poor</c:v>
                </c:pt>
                <c:pt idx="2">
                  <c:v>Middle</c:v>
                </c:pt>
                <c:pt idx="3">
                  <c:v>Rich</c:v>
                </c:pt>
                <c:pt idx="4">
                  <c:v>Richest</c:v>
                </c:pt>
              </c:strCache>
            </c:strRef>
          </c:cat>
          <c:val>
            <c:numRef>
              <c:f>'DHS13'!$C$20:$G$20</c:f>
              <c:numCache>
                <c:formatCode>###0.0</c:formatCode>
                <c:ptCount val="5"/>
                <c:pt idx="0">
                  <c:v>14.859322502417074</c:v>
                </c:pt>
                <c:pt idx="1">
                  <c:v>12.994729285371342</c:v>
                </c:pt>
                <c:pt idx="2">
                  <c:v>9.4801375630578768</c:v>
                </c:pt>
                <c:pt idx="3">
                  <c:v>6.0297737774160689</c:v>
                </c:pt>
                <c:pt idx="4">
                  <c:v>3.3476899598339811</c:v>
                </c:pt>
              </c:numCache>
            </c:numRef>
          </c:val>
          <c:extLst>
            <c:ext xmlns:c16="http://schemas.microsoft.com/office/drawing/2014/chart" uri="{C3380CC4-5D6E-409C-BE32-E72D297353CC}">
              <c16:uniqueId val="{00000002-8BA2-47BB-96D9-62792DD9D914}"/>
            </c:ext>
          </c:extLst>
        </c:ser>
        <c:ser>
          <c:idx val="3"/>
          <c:order val="3"/>
          <c:tx>
            <c:strRef>
              <c:f>'DHS13'!$B$21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'DHS13'!$C$15:$G$15</c:f>
              <c:strCache>
                <c:ptCount val="5"/>
                <c:pt idx="0">
                  <c:v>Poorest</c:v>
                </c:pt>
                <c:pt idx="1">
                  <c:v>Poor</c:v>
                </c:pt>
                <c:pt idx="2">
                  <c:v>Middle</c:v>
                </c:pt>
                <c:pt idx="3">
                  <c:v>Rich</c:v>
                </c:pt>
                <c:pt idx="4">
                  <c:v>Richest</c:v>
                </c:pt>
              </c:strCache>
            </c:strRef>
          </c:cat>
          <c:val>
            <c:numRef>
              <c:f>'DHS13'!$C$21:$G$21</c:f>
              <c:numCache>
                <c:formatCode>###0.0</c:formatCode>
                <c:ptCount val="5"/>
                <c:pt idx="0">
                  <c:v>36.525943059198255</c:v>
                </c:pt>
                <c:pt idx="1">
                  <c:v>27.469311775674004</c:v>
                </c:pt>
                <c:pt idx="2">
                  <c:v>9.4418255366940116</c:v>
                </c:pt>
                <c:pt idx="3">
                  <c:v>0.94714708326400321</c:v>
                </c:pt>
                <c:pt idx="4">
                  <c:v>0.936894791331775</c:v>
                </c:pt>
              </c:numCache>
            </c:numRef>
          </c:val>
          <c:extLst>
            <c:ext xmlns:c16="http://schemas.microsoft.com/office/drawing/2014/chart" uri="{C3380CC4-5D6E-409C-BE32-E72D297353CC}">
              <c16:uniqueId val="{00000003-8BA2-47BB-96D9-62792DD9D914}"/>
            </c:ext>
          </c:extLst>
        </c:ser>
        <c:dLbls>
          <c:showLegendKey val="0"/>
          <c:showVal val="0"/>
          <c:showCatName val="0"/>
          <c:showSerName val="0"/>
          <c:showPercent val="0"/>
          <c:showBubbleSize val="0"/>
        </c:dLbls>
        <c:gapWidth val="50"/>
        <c:overlap val="100"/>
        <c:axId val="329457664"/>
        <c:axId val="329459200"/>
      </c:barChart>
      <c:catAx>
        <c:axId val="3294576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459200"/>
        <c:crosses val="autoZero"/>
        <c:auto val="1"/>
        <c:lblAlgn val="ctr"/>
        <c:lblOffset val="100"/>
        <c:tickLblSkip val="1"/>
        <c:tickMarkSkip val="1"/>
        <c:noMultiLvlLbl val="0"/>
      </c:catAx>
      <c:valAx>
        <c:axId val="32945920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4576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'DHS13'!$B$124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'DHS13'!$R$121:$V$121</c:f>
              <c:strCache>
                <c:ptCount val="5"/>
                <c:pt idx="0">
                  <c:v>North Central</c:v>
                </c:pt>
                <c:pt idx="1">
                  <c:v>North Western</c:v>
                </c:pt>
                <c:pt idx="2">
                  <c:v>South Central</c:v>
                </c:pt>
                <c:pt idx="3">
                  <c:v>South Eastern A</c:v>
                </c:pt>
                <c:pt idx="4">
                  <c:v>South Eastern B</c:v>
                </c:pt>
              </c:strCache>
            </c:strRef>
          </c:cat>
          <c:val>
            <c:numRef>
              <c:f>'DHS13'!$R$124:$V$124</c:f>
              <c:numCache>
                <c:formatCode>###0.0</c:formatCode>
                <c:ptCount val="5"/>
                <c:pt idx="0">
                  <c:v>9.0856152906922851</c:v>
                </c:pt>
                <c:pt idx="1">
                  <c:v>2.483200317935121</c:v>
                </c:pt>
                <c:pt idx="2">
                  <c:v>27.441865996004061</c:v>
                </c:pt>
                <c:pt idx="3">
                  <c:v>5.2691737479264926</c:v>
                </c:pt>
                <c:pt idx="4">
                  <c:v>10.17774221992426</c:v>
                </c:pt>
              </c:numCache>
            </c:numRef>
          </c:val>
          <c:extLst>
            <c:ext xmlns:c16="http://schemas.microsoft.com/office/drawing/2014/chart" uri="{C3380CC4-5D6E-409C-BE32-E72D297353CC}">
              <c16:uniqueId val="{00000000-1B92-4C36-8030-7D3C3238C96A}"/>
            </c:ext>
          </c:extLst>
        </c:ser>
        <c:ser>
          <c:idx val="1"/>
          <c:order val="1"/>
          <c:tx>
            <c:strRef>
              <c:f>'DHS13'!$B$125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'DHS13'!$R$121:$V$121</c:f>
              <c:strCache>
                <c:ptCount val="5"/>
                <c:pt idx="0">
                  <c:v>North Central</c:v>
                </c:pt>
                <c:pt idx="1">
                  <c:v>North Western</c:v>
                </c:pt>
                <c:pt idx="2">
                  <c:v>South Central</c:v>
                </c:pt>
                <c:pt idx="3">
                  <c:v>South Eastern A</c:v>
                </c:pt>
                <c:pt idx="4">
                  <c:v>South Eastern B</c:v>
                </c:pt>
              </c:strCache>
            </c:strRef>
          </c:cat>
          <c:val>
            <c:numRef>
              <c:f>'DHS13'!$R$125:$V$125</c:f>
              <c:numCache>
                <c:formatCode>###0.0</c:formatCode>
                <c:ptCount val="5"/>
                <c:pt idx="0">
                  <c:v>18.060441363923317</c:v>
                </c:pt>
                <c:pt idx="1">
                  <c:v>21.254596686663081</c:v>
                </c:pt>
                <c:pt idx="2">
                  <c:v>31.639664930284322</c:v>
                </c:pt>
                <c:pt idx="3">
                  <c:v>17.601225168473309</c:v>
                </c:pt>
                <c:pt idx="4">
                  <c:v>23.549887886047816</c:v>
                </c:pt>
              </c:numCache>
            </c:numRef>
          </c:val>
          <c:extLst>
            <c:ext xmlns:c16="http://schemas.microsoft.com/office/drawing/2014/chart" uri="{C3380CC4-5D6E-409C-BE32-E72D297353CC}">
              <c16:uniqueId val="{00000001-1B92-4C36-8030-7D3C3238C96A}"/>
            </c:ext>
          </c:extLst>
        </c:ser>
        <c:ser>
          <c:idx val="2"/>
          <c:order val="2"/>
          <c:tx>
            <c:strRef>
              <c:f>'DHS13'!$B$126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'DHS13'!$R$121:$V$121</c:f>
              <c:strCache>
                <c:ptCount val="5"/>
                <c:pt idx="0">
                  <c:v>North Central</c:v>
                </c:pt>
                <c:pt idx="1">
                  <c:v>North Western</c:v>
                </c:pt>
                <c:pt idx="2">
                  <c:v>South Central</c:v>
                </c:pt>
                <c:pt idx="3">
                  <c:v>South Eastern A</c:v>
                </c:pt>
                <c:pt idx="4">
                  <c:v>South Eastern B</c:v>
                </c:pt>
              </c:strCache>
            </c:strRef>
          </c:cat>
          <c:val>
            <c:numRef>
              <c:f>'DHS13'!$R$126:$V$126</c:f>
              <c:numCache>
                <c:formatCode>###0.0</c:formatCode>
                <c:ptCount val="5"/>
                <c:pt idx="0">
                  <c:v>10.323898833779651</c:v>
                </c:pt>
                <c:pt idx="1">
                  <c:v>7.9859533083225802</c:v>
                </c:pt>
                <c:pt idx="2">
                  <c:v>14.852955983445757</c:v>
                </c:pt>
                <c:pt idx="3">
                  <c:v>13.612343041251288</c:v>
                </c:pt>
                <c:pt idx="4">
                  <c:v>16.223825642200879</c:v>
                </c:pt>
              </c:numCache>
            </c:numRef>
          </c:val>
          <c:extLst>
            <c:ext xmlns:c16="http://schemas.microsoft.com/office/drawing/2014/chart" uri="{C3380CC4-5D6E-409C-BE32-E72D297353CC}">
              <c16:uniqueId val="{00000002-1B92-4C36-8030-7D3C3238C96A}"/>
            </c:ext>
          </c:extLst>
        </c:ser>
        <c:ser>
          <c:idx val="3"/>
          <c:order val="3"/>
          <c:tx>
            <c:strRef>
              <c:f>'DHS13'!$B$127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'DHS13'!$R$121:$V$121</c:f>
              <c:strCache>
                <c:ptCount val="5"/>
                <c:pt idx="0">
                  <c:v>North Central</c:v>
                </c:pt>
                <c:pt idx="1">
                  <c:v>North Western</c:v>
                </c:pt>
                <c:pt idx="2">
                  <c:v>South Central</c:v>
                </c:pt>
                <c:pt idx="3">
                  <c:v>South Eastern A</c:v>
                </c:pt>
                <c:pt idx="4">
                  <c:v>South Eastern B</c:v>
                </c:pt>
              </c:strCache>
            </c:strRef>
          </c:cat>
          <c:val>
            <c:numRef>
              <c:f>'DHS13'!$R$127:$V$127</c:f>
              <c:numCache>
                <c:formatCode>###0.0</c:formatCode>
                <c:ptCount val="5"/>
                <c:pt idx="0">
                  <c:v>62.530044511604864</c:v>
                </c:pt>
                <c:pt idx="1">
                  <c:v>68.276249687079101</c:v>
                </c:pt>
                <c:pt idx="2">
                  <c:v>26.065513090265924</c:v>
                </c:pt>
                <c:pt idx="3">
                  <c:v>63.517258042348644</c:v>
                </c:pt>
                <c:pt idx="4">
                  <c:v>50.048544251826954</c:v>
                </c:pt>
              </c:numCache>
            </c:numRef>
          </c:val>
          <c:extLst>
            <c:ext xmlns:c16="http://schemas.microsoft.com/office/drawing/2014/chart" uri="{C3380CC4-5D6E-409C-BE32-E72D297353CC}">
              <c16:uniqueId val="{00000003-1B92-4C36-8030-7D3C3238C96A}"/>
            </c:ext>
          </c:extLst>
        </c:ser>
        <c:dLbls>
          <c:showLegendKey val="0"/>
          <c:showVal val="0"/>
          <c:showCatName val="0"/>
          <c:showSerName val="0"/>
          <c:showPercent val="0"/>
          <c:showBubbleSize val="0"/>
        </c:dLbls>
        <c:gapWidth val="50"/>
        <c:overlap val="100"/>
        <c:axId val="329563136"/>
        <c:axId val="329564928"/>
      </c:barChart>
      <c:catAx>
        <c:axId val="3295631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564928"/>
        <c:crosses val="autoZero"/>
        <c:auto val="1"/>
        <c:lblAlgn val="ctr"/>
        <c:lblOffset val="100"/>
        <c:tickLblSkip val="1"/>
        <c:tickMarkSkip val="1"/>
        <c:noMultiLvlLbl val="0"/>
      </c:catAx>
      <c:valAx>
        <c:axId val="32956492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5631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'DHS13'!$M$221:$Q$221</c:f>
              <c:strCache>
                <c:ptCount val="5"/>
                <c:pt idx="0">
                  <c:v>Poorest</c:v>
                </c:pt>
                <c:pt idx="1">
                  <c:v>Poor</c:v>
                </c:pt>
                <c:pt idx="2">
                  <c:v>Middle</c:v>
                </c:pt>
                <c:pt idx="3">
                  <c:v>Rich</c:v>
                </c:pt>
                <c:pt idx="4">
                  <c:v>Richest</c:v>
                </c:pt>
              </c:strCache>
            </c:strRef>
          </c:cat>
          <c:val>
            <c:numRef>
              <c:f>'DHS13'!$M$222:$Q$222</c:f>
              <c:numCache>
                <c:formatCode>###0.0</c:formatCode>
                <c:ptCount val="5"/>
                <c:pt idx="0">
                  <c:v>0.33736462216392349</c:v>
                </c:pt>
                <c:pt idx="1">
                  <c:v>0.80822676187015263</c:v>
                </c:pt>
                <c:pt idx="2">
                  <c:v>0.70615302112122613</c:v>
                </c:pt>
                <c:pt idx="3">
                  <c:v>0.5473403254900574</c:v>
                </c:pt>
                <c:pt idx="4">
                  <c:v>0.55114153244127262</c:v>
                </c:pt>
              </c:numCache>
            </c:numRef>
          </c:val>
          <c:extLst>
            <c:ext xmlns:c16="http://schemas.microsoft.com/office/drawing/2014/chart" uri="{C3380CC4-5D6E-409C-BE32-E72D297353CC}">
              <c16:uniqueId val="{00000000-9D48-4578-8ED4-8B64F68BF8D9}"/>
            </c:ext>
          </c:extLst>
        </c:ser>
        <c:ser>
          <c:idx val="1"/>
          <c:order val="1"/>
          <c:tx>
            <c:strRef>
              <c:f>'DHS13'!$B$223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'DHS13'!$M$221:$Q$221</c:f>
              <c:strCache>
                <c:ptCount val="5"/>
                <c:pt idx="0">
                  <c:v>Poorest</c:v>
                </c:pt>
                <c:pt idx="1">
                  <c:v>Poor</c:v>
                </c:pt>
                <c:pt idx="2">
                  <c:v>Middle</c:v>
                </c:pt>
                <c:pt idx="3">
                  <c:v>Rich</c:v>
                </c:pt>
                <c:pt idx="4">
                  <c:v>Richest</c:v>
                </c:pt>
              </c:strCache>
            </c:strRef>
          </c:cat>
          <c:val>
            <c:numRef>
              <c:f>'DHS13'!$M$223:$Q$223</c:f>
              <c:numCache>
                <c:formatCode>###0.0</c:formatCode>
                <c:ptCount val="5"/>
                <c:pt idx="0">
                  <c:v>1.6549777765723046</c:v>
                </c:pt>
                <c:pt idx="1">
                  <c:v>1.989847619018779</c:v>
                </c:pt>
                <c:pt idx="2">
                  <c:v>1.3301771633794661</c:v>
                </c:pt>
                <c:pt idx="3">
                  <c:v>0.71768450348972768</c:v>
                </c:pt>
                <c:pt idx="4">
                  <c:v>1.0113988905137392</c:v>
                </c:pt>
              </c:numCache>
            </c:numRef>
          </c:val>
          <c:extLst>
            <c:ext xmlns:c16="http://schemas.microsoft.com/office/drawing/2014/chart" uri="{C3380CC4-5D6E-409C-BE32-E72D297353CC}">
              <c16:uniqueId val="{00000001-9D48-4578-8ED4-8B64F68BF8D9}"/>
            </c:ext>
          </c:extLst>
        </c:ser>
        <c:ser>
          <c:idx val="2"/>
          <c:order val="2"/>
          <c:tx>
            <c:strRef>
              <c:f>'DHS13'!$B$224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'DHS13'!$M$221:$Q$221</c:f>
              <c:strCache>
                <c:ptCount val="5"/>
                <c:pt idx="0">
                  <c:v>Poorest</c:v>
                </c:pt>
                <c:pt idx="1">
                  <c:v>Poor</c:v>
                </c:pt>
                <c:pt idx="2">
                  <c:v>Middle</c:v>
                </c:pt>
                <c:pt idx="3">
                  <c:v>Rich</c:v>
                </c:pt>
                <c:pt idx="4">
                  <c:v>Richest</c:v>
                </c:pt>
              </c:strCache>
            </c:strRef>
          </c:cat>
          <c:val>
            <c:numRef>
              <c:f>'DHS13'!$M$224:$Q$224</c:f>
              <c:numCache>
                <c:formatCode>###0.0</c:formatCode>
                <c:ptCount val="5"/>
                <c:pt idx="0">
                  <c:v>98.007657601263759</c:v>
                </c:pt>
                <c:pt idx="1">
                  <c:v>97.201925619111094</c:v>
                </c:pt>
                <c:pt idx="2">
                  <c:v>97.963669815499301</c:v>
                </c:pt>
                <c:pt idx="3">
                  <c:v>98.734975171020196</c:v>
                </c:pt>
                <c:pt idx="4">
                  <c:v>98.437459577045004</c:v>
                </c:pt>
              </c:numCache>
            </c:numRef>
          </c:val>
          <c:extLst>
            <c:ext xmlns:c16="http://schemas.microsoft.com/office/drawing/2014/chart" uri="{C3380CC4-5D6E-409C-BE32-E72D297353CC}">
              <c16:uniqueId val="{00000002-9D48-4578-8ED4-8B64F68BF8D9}"/>
            </c:ext>
          </c:extLst>
        </c:ser>
        <c:dLbls>
          <c:showLegendKey val="0"/>
          <c:showVal val="0"/>
          <c:showCatName val="0"/>
          <c:showSerName val="0"/>
          <c:showPercent val="0"/>
          <c:showBubbleSize val="0"/>
        </c:dLbls>
        <c:gapWidth val="50"/>
        <c:overlap val="100"/>
        <c:axId val="331162752"/>
        <c:axId val="331164288"/>
      </c:barChart>
      <c:catAx>
        <c:axId val="3311627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164288"/>
        <c:crosses val="autoZero"/>
        <c:auto val="1"/>
        <c:lblAlgn val="ctr"/>
        <c:lblOffset val="100"/>
        <c:tickLblSkip val="1"/>
        <c:tickMarkSkip val="1"/>
        <c:noMultiLvlLbl val="0"/>
      </c:catAx>
      <c:valAx>
        <c:axId val="3311642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1627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'DHS13'!$B$222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'DHS13'!$R$221:$V$221</c:f>
              <c:strCache>
                <c:ptCount val="5"/>
                <c:pt idx="0">
                  <c:v>North Central</c:v>
                </c:pt>
                <c:pt idx="1">
                  <c:v>North Western</c:v>
                </c:pt>
                <c:pt idx="2">
                  <c:v>South Central</c:v>
                </c:pt>
                <c:pt idx="3">
                  <c:v>South Eastern A</c:v>
                </c:pt>
                <c:pt idx="4">
                  <c:v>South Eastern B</c:v>
                </c:pt>
              </c:strCache>
            </c:strRef>
          </c:cat>
          <c:val>
            <c:numRef>
              <c:f>'DHS13'!$R$222:$V$222</c:f>
              <c:numCache>
                <c:formatCode>###0.0</c:formatCode>
                <c:ptCount val="5"/>
                <c:pt idx="0">
                  <c:v>0.17814926775746767</c:v>
                </c:pt>
                <c:pt idx="1">
                  <c:v>0.55179452447352628</c:v>
                </c:pt>
                <c:pt idx="2">
                  <c:v>1.8907950272493639</c:v>
                </c:pt>
                <c:pt idx="3">
                  <c:v>1.0676803793289125</c:v>
                </c:pt>
                <c:pt idx="4">
                  <c:v>2.7387898759974414</c:v>
                </c:pt>
              </c:numCache>
            </c:numRef>
          </c:val>
          <c:extLst>
            <c:ext xmlns:c16="http://schemas.microsoft.com/office/drawing/2014/chart" uri="{C3380CC4-5D6E-409C-BE32-E72D297353CC}">
              <c16:uniqueId val="{00000000-D92B-469F-8238-560FDD911B17}"/>
            </c:ext>
          </c:extLst>
        </c:ser>
        <c:ser>
          <c:idx val="1"/>
          <c:order val="1"/>
          <c:tx>
            <c:strRef>
              <c:f>'DHS13'!$B$223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'DHS13'!$R$221:$V$221</c:f>
              <c:strCache>
                <c:ptCount val="5"/>
                <c:pt idx="0">
                  <c:v>North Central</c:v>
                </c:pt>
                <c:pt idx="1">
                  <c:v>North Western</c:v>
                </c:pt>
                <c:pt idx="2">
                  <c:v>South Central</c:v>
                </c:pt>
                <c:pt idx="3">
                  <c:v>South Eastern A</c:v>
                </c:pt>
                <c:pt idx="4">
                  <c:v>South Eastern B</c:v>
                </c:pt>
              </c:strCache>
            </c:strRef>
          </c:cat>
          <c:val>
            <c:numRef>
              <c:f>'DHS13'!$R$223:$V$223</c:f>
              <c:numCache>
                <c:formatCode>###0.0</c:formatCode>
                <c:ptCount val="5"/>
                <c:pt idx="0">
                  <c:v>0.95135711495143138</c:v>
                </c:pt>
                <c:pt idx="1">
                  <c:v>1.0879301767533791</c:v>
                </c:pt>
                <c:pt idx="2">
                  <c:v>1.3033472965614583</c:v>
                </c:pt>
                <c:pt idx="3">
                  <c:v>3.5987923811297859</c:v>
                </c:pt>
                <c:pt idx="4">
                  <c:v>2.4458622041601878</c:v>
                </c:pt>
              </c:numCache>
            </c:numRef>
          </c:val>
          <c:extLst>
            <c:ext xmlns:c16="http://schemas.microsoft.com/office/drawing/2014/chart" uri="{C3380CC4-5D6E-409C-BE32-E72D297353CC}">
              <c16:uniqueId val="{00000001-D92B-469F-8238-560FDD911B17}"/>
            </c:ext>
          </c:extLst>
        </c:ser>
        <c:ser>
          <c:idx val="2"/>
          <c:order val="2"/>
          <c:tx>
            <c:strRef>
              <c:f>'DHS13'!$B$224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'DHS13'!$R$221:$V$221</c:f>
              <c:strCache>
                <c:ptCount val="5"/>
                <c:pt idx="0">
                  <c:v>North Central</c:v>
                </c:pt>
                <c:pt idx="1">
                  <c:v>North Western</c:v>
                </c:pt>
                <c:pt idx="2">
                  <c:v>South Central</c:v>
                </c:pt>
                <c:pt idx="3">
                  <c:v>South Eastern A</c:v>
                </c:pt>
                <c:pt idx="4">
                  <c:v>South Eastern B</c:v>
                </c:pt>
              </c:strCache>
            </c:strRef>
          </c:cat>
          <c:val>
            <c:numRef>
              <c:f>'DHS13'!$R$224:$V$224</c:f>
              <c:numCache>
                <c:formatCode>###0.0</c:formatCode>
                <c:ptCount val="5"/>
                <c:pt idx="0">
                  <c:v>98.870493617291089</c:v>
                </c:pt>
                <c:pt idx="1">
                  <c:v>98.360275298773146</c:v>
                </c:pt>
                <c:pt idx="2">
                  <c:v>96.805857676189206</c:v>
                </c:pt>
                <c:pt idx="3">
                  <c:v>95.33352723954124</c:v>
                </c:pt>
                <c:pt idx="4">
                  <c:v>94.815347919842324</c:v>
                </c:pt>
              </c:numCache>
            </c:numRef>
          </c:val>
          <c:extLst>
            <c:ext xmlns:c16="http://schemas.microsoft.com/office/drawing/2014/chart" uri="{C3380CC4-5D6E-409C-BE32-E72D297353CC}">
              <c16:uniqueId val="{00000002-D92B-469F-8238-560FDD911B17}"/>
            </c:ext>
          </c:extLst>
        </c:ser>
        <c:dLbls>
          <c:showLegendKey val="0"/>
          <c:showVal val="0"/>
          <c:showCatName val="0"/>
          <c:showSerName val="0"/>
          <c:showPercent val="0"/>
          <c:showBubbleSize val="0"/>
        </c:dLbls>
        <c:gapWidth val="50"/>
        <c:overlap val="100"/>
        <c:axId val="331200000"/>
        <c:axId val="331201536"/>
      </c:barChart>
      <c:catAx>
        <c:axId val="33120000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201536"/>
        <c:crosses val="autoZero"/>
        <c:auto val="1"/>
        <c:lblAlgn val="ctr"/>
        <c:lblOffset val="100"/>
        <c:tickLblSkip val="1"/>
        <c:tickMarkSkip val="1"/>
        <c:noMultiLvlLbl val="0"/>
      </c:catAx>
      <c:valAx>
        <c:axId val="33120153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20000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'DHS13'!$C$221:$G$221</c:f>
              <c:strCache>
                <c:ptCount val="5"/>
                <c:pt idx="0">
                  <c:v>Poorest</c:v>
                </c:pt>
                <c:pt idx="1">
                  <c:v>Poor</c:v>
                </c:pt>
                <c:pt idx="2">
                  <c:v>Middle</c:v>
                </c:pt>
                <c:pt idx="3">
                  <c:v>Rich</c:v>
                </c:pt>
                <c:pt idx="4">
                  <c:v>Richest</c:v>
                </c:pt>
              </c:strCache>
            </c:strRef>
          </c:cat>
          <c:val>
            <c:numRef>
              <c:f>'DHS13'!$C$222:$G$222</c:f>
              <c:numCache>
                <c:formatCode>###0.0</c:formatCode>
                <c:ptCount val="5"/>
                <c:pt idx="0">
                  <c:v>0.57810339156955404</c:v>
                </c:pt>
                <c:pt idx="1">
                  <c:v>0.6390818554925678</c:v>
                </c:pt>
                <c:pt idx="2">
                  <c:v>0.11686760760409298</c:v>
                </c:pt>
                <c:pt idx="3">
                  <c:v>0.37679411203032054</c:v>
                </c:pt>
                <c:pt idx="4">
                  <c:v>4.6078596733632811</c:v>
                </c:pt>
              </c:numCache>
            </c:numRef>
          </c:val>
          <c:extLst>
            <c:ext xmlns:c16="http://schemas.microsoft.com/office/drawing/2014/chart" uri="{C3380CC4-5D6E-409C-BE32-E72D297353CC}">
              <c16:uniqueId val="{00000000-8C6C-4828-AE85-D9F490997393}"/>
            </c:ext>
          </c:extLst>
        </c:ser>
        <c:ser>
          <c:idx val="1"/>
          <c:order val="1"/>
          <c:tx>
            <c:strRef>
              <c:f>'DHS13'!$B$223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'DHS13'!$C$221:$G$221</c:f>
              <c:strCache>
                <c:ptCount val="5"/>
                <c:pt idx="0">
                  <c:v>Poorest</c:v>
                </c:pt>
                <c:pt idx="1">
                  <c:v>Poor</c:v>
                </c:pt>
                <c:pt idx="2">
                  <c:v>Middle</c:v>
                </c:pt>
                <c:pt idx="3">
                  <c:v>Rich</c:v>
                </c:pt>
                <c:pt idx="4">
                  <c:v>Richest</c:v>
                </c:pt>
              </c:strCache>
            </c:strRef>
          </c:cat>
          <c:val>
            <c:numRef>
              <c:f>'DHS13'!$C$223:$G$223</c:f>
              <c:numCache>
                <c:formatCode>###0.0</c:formatCode>
                <c:ptCount val="5"/>
                <c:pt idx="0">
                  <c:v>1.7543741789321345</c:v>
                </c:pt>
                <c:pt idx="1">
                  <c:v>1.1828512290117263</c:v>
                </c:pt>
                <c:pt idx="2">
                  <c:v>0.69683360639522096</c:v>
                </c:pt>
                <c:pt idx="3">
                  <c:v>0.8170469411074226</c:v>
                </c:pt>
                <c:pt idx="4">
                  <c:v>2.6033522150250525</c:v>
                </c:pt>
              </c:numCache>
            </c:numRef>
          </c:val>
          <c:extLst>
            <c:ext xmlns:c16="http://schemas.microsoft.com/office/drawing/2014/chart" uri="{C3380CC4-5D6E-409C-BE32-E72D297353CC}">
              <c16:uniqueId val="{00000001-8C6C-4828-AE85-D9F490997393}"/>
            </c:ext>
          </c:extLst>
        </c:ser>
        <c:ser>
          <c:idx val="2"/>
          <c:order val="2"/>
          <c:tx>
            <c:strRef>
              <c:f>'DHS13'!$B$224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'DHS13'!$C$221:$G$221</c:f>
              <c:strCache>
                <c:ptCount val="5"/>
                <c:pt idx="0">
                  <c:v>Poorest</c:v>
                </c:pt>
                <c:pt idx="1">
                  <c:v>Poor</c:v>
                </c:pt>
                <c:pt idx="2">
                  <c:v>Middle</c:v>
                </c:pt>
                <c:pt idx="3">
                  <c:v>Rich</c:v>
                </c:pt>
                <c:pt idx="4">
                  <c:v>Richest</c:v>
                </c:pt>
              </c:strCache>
            </c:strRef>
          </c:cat>
          <c:val>
            <c:numRef>
              <c:f>'DHS13'!$C$224:$G$224</c:f>
              <c:numCache>
                <c:formatCode>###0.0</c:formatCode>
                <c:ptCount val="5"/>
                <c:pt idx="0">
                  <c:v>97.667522429498305</c:v>
                </c:pt>
                <c:pt idx="1">
                  <c:v>98.178066915495648</c:v>
                </c:pt>
                <c:pt idx="2">
                  <c:v>99.186298786000663</c:v>
                </c:pt>
                <c:pt idx="3">
                  <c:v>98.80615894686224</c:v>
                </c:pt>
                <c:pt idx="4">
                  <c:v>92.788788111611737</c:v>
                </c:pt>
              </c:numCache>
            </c:numRef>
          </c:val>
          <c:extLst>
            <c:ext xmlns:c16="http://schemas.microsoft.com/office/drawing/2014/chart" uri="{C3380CC4-5D6E-409C-BE32-E72D297353CC}">
              <c16:uniqueId val="{00000002-8C6C-4828-AE85-D9F490997393}"/>
            </c:ext>
          </c:extLst>
        </c:ser>
        <c:dLbls>
          <c:showLegendKey val="0"/>
          <c:showVal val="0"/>
          <c:showCatName val="0"/>
          <c:showSerName val="0"/>
          <c:showPercent val="0"/>
          <c:showBubbleSize val="0"/>
        </c:dLbls>
        <c:gapWidth val="50"/>
        <c:overlap val="100"/>
        <c:axId val="331331456"/>
        <c:axId val="331332992"/>
      </c:barChart>
      <c:catAx>
        <c:axId val="3313314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332992"/>
        <c:crosses val="autoZero"/>
        <c:auto val="1"/>
        <c:lblAlgn val="ctr"/>
        <c:lblOffset val="100"/>
        <c:tickLblSkip val="1"/>
        <c:tickMarkSkip val="1"/>
        <c:noMultiLvlLbl val="0"/>
      </c:catAx>
      <c:valAx>
        <c:axId val="3313329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3314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'DHS13'!$H$15:$L$15</c:f>
              <c:strCache>
                <c:ptCount val="5"/>
                <c:pt idx="0">
                  <c:v>Poorest</c:v>
                </c:pt>
                <c:pt idx="1">
                  <c:v>Poor</c:v>
                </c:pt>
                <c:pt idx="2">
                  <c:v>Middle</c:v>
                </c:pt>
                <c:pt idx="3">
                  <c:v>Rich</c:v>
                </c:pt>
                <c:pt idx="4">
                  <c:v>Richest</c:v>
                </c:pt>
              </c:strCache>
            </c:strRef>
          </c:cat>
          <c:val>
            <c:numRef>
              <c:f>'DHS13'!$H$18:$L$18</c:f>
              <c:numCache>
                <c:formatCode>###0.0</c:formatCode>
                <c:ptCount val="5"/>
                <c:pt idx="0">
                  <c:v>65.696521451262683</c:v>
                </c:pt>
                <c:pt idx="1">
                  <c:v>74.790586495224716</c:v>
                </c:pt>
                <c:pt idx="2">
                  <c:v>82.137960526936965</c:v>
                </c:pt>
                <c:pt idx="3">
                  <c:v>85.889218652104645</c:v>
                </c:pt>
                <c:pt idx="4">
                  <c:v>89.735743073887022</c:v>
                </c:pt>
              </c:numCache>
            </c:numRef>
          </c:val>
          <c:extLst>
            <c:ext xmlns:c16="http://schemas.microsoft.com/office/drawing/2014/chart" uri="{C3380CC4-5D6E-409C-BE32-E72D297353CC}">
              <c16:uniqueId val="{00000000-D0B4-4318-AA5C-7F724C537F92}"/>
            </c:ext>
          </c:extLst>
        </c:ser>
        <c:ser>
          <c:idx val="1"/>
          <c:order val="1"/>
          <c:tx>
            <c:strRef>
              <c:f>'DHS13'!$B$19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'DHS13'!$H$15:$L$15</c:f>
              <c:strCache>
                <c:ptCount val="5"/>
                <c:pt idx="0">
                  <c:v>Poorest</c:v>
                </c:pt>
                <c:pt idx="1">
                  <c:v>Poor</c:v>
                </c:pt>
                <c:pt idx="2">
                  <c:v>Middle</c:v>
                </c:pt>
                <c:pt idx="3">
                  <c:v>Rich</c:v>
                </c:pt>
                <c:pt idx="4">
                  <c:v>Richest</c:v>
                </c:pt>
              </c:strCache>
            </c:strRef>
          </c:cat>
          <c:val>
            <c:numRef>
              <c:f>'DHS13'!$H$19:$L$19</c:f>
              <c:numCache>
                <c:formatCode>###0.0</c:formatCode>
                <c:ptCount val="5"/>
                <c:pt idx="0">
                  <c:v>10.43799419729887</c:v>
                </c:pt>
                <c:pt idx="1">
                  <c:v>14.322119055944754</c:v>
                </c:pt>
                <c:pt idx="2">
                  <c:v>10.823057767132985</c:v>
                </c:pt>
                <c:pt idx="3">
                  <c:v>9.8223737247021266</c:v>
                </c:pt>
                <c:pt idx="4">
                  <c:v>7.1044051075899697</c:v>
                </c:pt>
              </c:numCache>
            </c:numRef>
          </c:val>
          <c:extLst>
            <c:ext xmlns:c16="http://schemas.microsoft.com/office/drawing/2014/chart" uri="{C3380CC4-5D6E-409C-BE32-E72D297353CC}">
              <c16:uniqueId val="{00000001-D0B4-4318-AA5C-7F724C537F92}"/>
            </c:ext>
          </c:extLst>
        </c:ser>
        <c:ser>
          <c:idx val="2"/>
          <c:order val="2"/>
          <c:tx>
            <c:strRef>
              <c:f>'DHS13'!$B$20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'DHS13'!$H$15:$L$15</c:f>
              <c:strCache>
                <c:ptCount val="5"/>
                <c:pt idx="0">
                  <c:v>Poorest</c:v>
                </c:pt>
                <c:pt idx="1">
                  <c:v>Poor</c:v>
                </c:pt>
                <c:pt idx="2">
                  <c:v>Middle</c:v>
                </c:pt>
                <c:pt idx="3">
                  <c:v>Rich</c:v>
                </c:pt>
                <c:pt idx="4">
                  <c:v>Richest</c:v>
                </c:pt>
              </c:strCache>
            </c:strRef>
          </c:cat>
          <c:val>
            <c:numRef>
              <c:f>'DHS13'!$H$20:$L$20</c:f>
              <c:numCache>
                <c:formatCode>###0.0</c:formatCode>
                <c:ptCount val="5"/>
                <c:pt idx="0">
                  <c:v>14.853817424305429</c:v>
                </c:pt>
                <c:pt idx="1">
                  <c:v>7.7036294876710238</c:v>
                </c:pt>
                <c:pt idx="2">
                  <c:v>6.6217593255844847</c:v>
                </c:pt>
                <c:pt idx="3">
                  <c:v>3.9380645287777254</c:v>
                </c:pt>
                <c:pt idx="4">
                  <c:v>2.7652131306854644</c:v>
                </c:pt>
              </c:numCache>
            </c:numRef>
          </c:val>
          <c:extLst>
            <c:ext xmlns:c16="http://schemas.microsoft.com/office/drawing/2014/chart" uri="{C3380CC4-5D6E-409C-BE32-E72D297353CC}">
              <c16:uniqueId val="{00000002-D0B4-4318-AA5C-7F724C537F92}"/>
            </c:ext>
          </c:extLst>
        </c:ser>
        <c:ser>
          <c:idx val="3"/>
          <c:order val="3"/>
          <c:tx>
            <c:strRef>
              <c:f>'DHS13'!$B$21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'DHS13'!$H$15:$L$15</c:f>
              <c:strCache>
                <c:ptCount val="5"/>
                <c:pt idx="0">
                  <c:v>Poorest</c:v>
                </c:pt>
                <c:pt idx="1">
                  <c:v>Poor</c:v>
                </c:pt>
                <c:pt idx="2">
                  <c:v>Middle</c:v>
                </c:pt>
                <c:pt idx="3">
                  <c:v>Rich</c:v>
                </c:pt>
                <c:pt idx="4">
                  <c:v>Richest</c:v>
                </c:pt>
              </c:strCache>
            </c:strRef>
          </c:cat>
          <c:val>
            <c:numRef>
              <c:f>'DHS13'!$H$21:$L$21</c:f>
              <c:numCache>
                <c:formatCode>###0.0</c:formatCode>
                <c:ptCount val="5"/>
                <c:pt idx="0">
                  <c:v>9.0116669271331631</c:v>
                </c:pt>
                <c:pt idx="1">
                  <c:v>3.1836649611594798</c:v>
                </c:pt>
                <c:pt idx="2">
                  <c:v>0.41722238034554299</c:v>
                </c:pt>
                <c:pt idx="3">
                  <c:v>0.3503430944155666</c:v>
                </c:pt>
                <c:pt idx="4">
                  <c:v>0.39463868783761136</c:v>
                </c:pt>
              </c:numCache>
            </c:numRef>
          </c:val>
          <c:extLst>
            <c:ext xmlns:c16="http://schemas.microsoft.com/office/drawing/2014/chart" uri="{C3380CC4-5D6E-409C-BE32-E72D297353CC}">
              <c16:uniqueId val="{00000003-D0B4-4318-AA5C-7F724C537F92}"/>
            </c:ext>
          </c:extLst>
        </c:ser>
        <c:dLbls>
          <c:showLegendKey val="0"/>
          <c:showVal val="0"/>
          <c:showCatName val="0"/>
          <c:showSerName val="0"/>
          <c:showPercent val="0"/>
          <c:showBubbleSize val="0"/>
        </c:dLbls>
        <c:gapWidth val="50"/>
        <c:overlap val="100"/>
        <c:axId val="331550080"/>
        <c:axId val="331580544"/>
      </c:barChart>
      <c:catAx>
        <c:axId val="3315500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580544"/>
        <c:crosses val="autoZero"/>
        <c:auto val="1"/>
        <c:lblAlgn val="ctr"/>
        <c:lblOffset val="100"/>
        <c:tickLblSkip val="1"/>
        <c:tickMarkSkip val="1"/>
        <c:noMultiLvlLbl val="0"/>
      </c:catAx>
      <c:valAx>
        <c:axId val="3315805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55008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'DHS13'!$H$121:$L$121</c:f>
              <c:strCache>
                <c:ptCount val="5"/>
                <c:pt idx="0">
                  <c:v>Poorest</c:v>
                </c:pt>
                <c:pt idx="1">
                  <c:v>Poor</c:v>
                </c:pt>
                <c:pt idx="2">
                  <c:v>Middle</c:v>
                </c:pt>
                <c:pt idx="3">
                  <c:v>Rich</c:v>
                </c:pt>
                <c:pt idx="4">
                  <c:v>Richest</c:v>
                </c:pt>
              </c:strCache>
            </c:strRef>
          </c:cat>
          <c:val>
            <c:numRef>
              <c:f>'DHS13'!$H$124:$L$124</c:f>
              <c:numCache>
                <c:formatCode>###0.0</c:formatCode>
                <c:ptCount val="5"/>
                <c:pt idx="0">
                  <c:v>4.102919223048616</c:v>
                </c:pt>
                <c:pt idx="1">
                  <c:v>10.325511804257653</c:v>
                </c:pt>
                <c:pt idx="2">
                  <c:v>13.905468626298282</c:v>
                </c:pt>
                <c:pt idx="3">
                  <c:v>30.101747314200516</c:v>
                </c:pt>
                <c:pt idx="4">
                  <c:v>72.904101724569188</c:v>
                </c:pt>
              </c:numCache>
            </c:numRef>
          </c:val>
          <c:extLst>
            <c:ext xmlns:c16="http://schemas.microsoft.com/office/drawing/2014/chart" uri="{C3380CC4-5D6E-409C-BE32-E72D297353CC}">
              <c16:uniqueId val="{00000000-4383-4501-AC0E-B6210388CBE8}"/>
            </c:ext>
          </c:extLst>
        </c:ser>
        <c:ser>
          <c:idx val="1"/>
          <c:order val="1"/>
          <c:tx>
            <c:strRef>
              <c:f>'DHS13'!$B$125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'DHS13'!$H$121:$L$121</c:f>
              <c:strCache>
                <c:ptCount val="5"/>
                <c:pt idx="0">
                  <c:v>Poorest</c:v>
                </c:pt>
                <c:pt idx="1">
                  <c:v>Poor</c:v>
                </c:pt>
                <c:pt idx="2">
                  <c:v>Middle</c:v>
                </c:pt>
                <c:pt idx="3">
                  <c:v>Rich</c:v>
                </c:pt>
                <c:pt idx="4">
                  <c:v>Richest</c:v>
                </c:pt>
              </c:strCache>
            </c:strRef>
          </c:cat>
          <c:val>
            <c:numRef>
              <c:f>'DHS13'!$H$125:$L$125</c:f>
              <c:numCache>
                <c:formatCode>###0.0</c:formatCode>
                <c:ptCount val="5"/>
                <c:pt idx="0">
                  <c:v>20.949465450396438</c:v>
                </c:pt>
                <c:pt idx="1">
                  <c:v>39.497334899281185</c:v>
                </c:pt>
                <c:pt idx="2">
                  <c:v>47.162907438841387</c:v>
                </c:pt>
                <c:pt idx="3">
                  <c:v>36.201323970536912</c:v>
                </c:pt>
                <c:pt idx="4">
                  <c:v>15.799786491096818</c:v>
                </c:pt>
              </c:numCache>
            </c:numRef>
          </c:val>
          <c:extLst>
            <c:ext xmlns:c16="http://schemas.microsoft.com/office/drawing/2014/chart" uri="{C3380CC4-5D6E-409C-BE32-E72D297353CC}">
              <c16:uniqueId val="{00000001-4383-4501-AC0E-B6210388CBE8}"/>
            </c:ext>
          </c:extLst>
        </c:ser>
        <c:ser>
          <c:idx val="2"/>
          <c:order val="2"/>
          <c:tx>
            <c:strRef>
              <c:f>'DHS13'!$B$126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'DHS13'!$H$121:$L$121</c:f>
              <c:strCache>
                <c:ptCount val="5"/>
                <c:pt idx="0">
                  <c:v>Poorest</c:v>
                </c:pt>
                <c:pt idx="1">
                  <c:v>Poor</c:v>
                </c:pt>
                <c:pt idx="2">
                  <c:v>Middle</c:v>
                </c:pt>
                <c:pt idx="3">
                  <c:v>Rich</c:v>
                </c:pt>
                <c:pt idx="4">
                  <c:v>Richest</c:v>
                </c:pt>
              </c:strCache>
            </c:strRef>
          </c:cat>
          <c:val>
            <c:numRef>
              <c:f>'DHS13'!$H$126:$L$126</c:f>
              <c:numCache>
                <c:formatCode>###0.0</c:formatCode>
                <c:ptCount val="5"/>
                <c:pt idx="0">
                  <c:v>11.428083775006877</c:v>
                </c:pt>
                <c:pt idx="1">
                  <c:v>17.914861553161806</c:v>
                </c:pt>
                <c:pt idx="2">
                  <c:v>22.002881226785995</c:v>
                </c:pt>
                <c:pt idx="3">
                  <c:v>23.710149337323045</c:v>
                </c:pt>
                <c:pt idx="4">
                  <c:v>9.8141866711958556</c:v>
                </c:pt>
              </c:numCache>
            </c:numRef>
          </c:val>
          <c:extLst>
            <c:ext xmlns:c16="http://schemas.microsoft.com/office/drawing/2014/chart" uri="{C3380CC4-5D6E-409C-BE32-E72D297353CC}">
              <c16:uniqueId val="{00000002-4383-4501-AC0E-B6210388CBE8}"/>
            </c:ext>
          </c:extLst>
        </c:ser>
        <c:ser>
          <c:idx val="3"/>
          <c:order val="3"/>
          <c:tx>
            <c:strRef>
              <c:f>'DHS13'!$B$127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'DHS13'!$H$121:$L$121</c:f>
              <c:strCache>
                <c:ptCount val="5"/>
                <c:pt idx="0">
                  <c:v>Poorest</c:v>
                </c:pt>
                <c:pt idx="1">
                  <c:v>Poor</c:v>
                </c:pt>
                <c:pt idx="2">
                  <c:v>Middle</c:v>
                </c:pt>
                <c:pt idx="3">
                  <c:v>Rich</c:v>
                </c:pt>
                <c:pt idx="4">
                  <c:v>Richest</c:v>
                </c:pt>
              </c:strCache>
            </c:strRef>
          </c:cat>
          <c:val>
            <c:numRef>
              <c:f>'DHS13'!$H$127:$L$127</c:f>
              <c:numCache>
                <c:formatCode>###0.0</c:formatCode>
                <c:ptCount val="5"/>
                <c:pt idx="0">
                  <c:v>63.519531551548155</c:v>
                </c:pt>
                <c:pt idx="1">
                  <c:v>32.262291743299386</c:v>
                </c:pt>
                <c:pt idx="2">
                  <c:v>16.928742708074267</c:v>
                </c:pt>
                <c:pt idx="3">
                  <c:v>9.9867793779395608</c:v>
                </c:pt>
                <c:pt idx="4">
                  <c:v>1.4819251131381697</c:v>
                </c:pt>
              </c:numCache>
            </c:numRef>
          </c:val>
          <c:extLst>
            <c:ext xmlns:c16="http://schemas.microsoft.com/office/drawing/2014/chart" uri="{C3380CC4-5D6E-409C-BE32-E72D297353CC}">
              <c16:uniqueId val="{00000003-4383-4501-AC0E-B6210388CBE8}"/>
            </c:ext>
          </c:extLst>
        </c:ser>
        <c:dLbls>
          <c:showLegendKey val="0"/>
          <c:showVal val="0"/>
          <c:showCatName val="0"/>
          <c:showSerName val="0"/>
          <c:showPercent val="0"/>
          <c:showBubbleSize val="0"/>
        </c:dLbls>
        <c:gapWidth val="50"/>
        <c:overlap val="100"/>
        <c:axId val="331756672"/>
        <c:axId val="331758208"/>
      </c:barChart>
      <c:catAx>
        <c:axId val="3317566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758208"/>
        <c:crosses val="autoZero"/>
        <c:auto val="1"/>
        <c:lblAlgn val="ctr"/>
        <c:lblOffset val="100"/>
        <c:tickLblSkip val="1"/>
        <c:tickMarkSkip val="1"/>
        <c:noMultiLvlLbl val="0"/>
      </c:catAx>
      <c:valAx>
        <c:axId val="3317582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7566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'DHS13'!$H$221:$L$221</c:f>
              <c:strCache>
                <c:ptCount val="5"/>
                <c:pt idx="0">
                  <c:v>Poorest</c:v>
                </c:pt>
                <c:pt idx="1">
                  <c:v>Poor</c:v>
                </c:pt>
                <c:pt idx="2">
                  <c:v>Middle</c:v>
                </c:pt>
                <c:pt idx="3">
                  <c:v>Rich</c:v>
                </c:pt>
                <c:pt idx="4">
                  <c:v>Richest</c:v>
                </c:pt>
              </c:strCache>
            </c:strRef>
          </c:cat>
          <c:val>
            <c:numRef>
              <c:f>'DHS13'!$H$222:$L$222</c:f>
              <c:numCache>
                <c:formatCode>###0.0</c:formatCode>
                <c:ptCount val="5"/>
                <c:pt idx="0">
                  <c:v>0.28383903544361172</c:v>
                </c:pt>
                <c:pt idx="1">
                  <c:v>0.20498506211387788</c:v>
                </c:pt>
                <c:pt idx="2">
                  <c:v>0.18627766489349917</c:v>
                </c:pt>
                <c:pt idx="3">
                  <c:v>0.84981078009174393</c:v>
                </c:pt>
                <c:pt idx="4">
                  <c:v>7.4160200595388082</c:v>
                </c:pt>
              </c:numCache>
            </c:numRef>
          </c:val>
          <c:extLst>
            <c:ext xmlns:c16="http://schemas.microsoft.com/office/drawing/2014/chart" uri="{C3380CC4-5D6E-409C-BE32-E72D297353CC}">
              <c16:uniqueId val="{00000000-0C75-4574-8AB1-D7D470F6E0BA}"/>
            </c:ext>
          </c:extLst>
        </c:ser>
        <c:ser>
          <c:idx val="1"/>
          <c:order val="1"/>
          <c:tx>
            <c:strRef>
              <c:f>'DHS13'!$B$223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'DHS13'!$H$221:$L$221</c:f>
              <c:strCache>
                <c:ptCount val="5"/>
                <c:pt idx="0">
                  <c:v>Poorest</c:v>
                </c:pt>
                <c:pt idx="1">
                  <c:v>Poor</c:v>
                </c:pt>
                <c:pt idx="2">
                  <c:v>Middle</c:v>
                </c:pt>
                <c:pt idx="3">
                  <c:v>Rich</c:v>
                </c:pt>
                <c:pt idx="4">
                  <c:v>Richest</c:v>
                </c:pt>
              </c:strCache>
            </c:strRef>
          </c:cat>
          <c:val>
            <c:numRef>
              <c:f>'DHS13'!$H$223:$L$223</c:f>
              <c:numCache>
                <c:formatCode>###0.0</c:formatCode>
                <c:ptCount val="5"/>
                <c:pt idx="0">
                  <c:v>0.91212223981812157</c:v>
                </c:pt>
                <c:pt idx="1">
                  <c:v>0.86872760509317981</c:v>
                </c:pt>
                <c:pt idx="2">
                  <c:v>0.44867337107841143</c:v>
                </c:pt>
                <c:pt idx="3">
                  <c:v>1.2757305284348806</c:v>
                </c:pt>
                <c:pt idx="4">
                  <c:v>3.8150041270417336</c:v>
                </c:pt>
              </c:numCache>
            </c:numRef>
          </c:val>
          <c:extLst>
            <c:ext xmlns:c16="http://schemas.microsoft.com/office/drawing/2014/chart" uri="{C3380CC4-5D6E-409C-BE32-E72D297353CC}">
              <c16:uniqueId val="{00000001-0C75-4574-8AB1-D7D470F6E0BA}"/>
            </c:ext>
          </c:extLst>
        </c:ser>
        <c:ser>
          <c:idx val="2"/>
          <c:order val="2"/>
          <c:tx>
            <c:strRef>
              <c:f>'DHS13'!$B$224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'DHS13'!$H$221:$L$221</c:f>
              <c:strCache>
                <c:ptCount val="5"/>
                <c:pt idx="0">
                  <c:v>Poorest</c:v>
                </c:pt>
                <c:pt idx="1">
                  <c:v>Poor</c:v>
                </c:pt>
                <c:pt idx="2">
                  <c:v>Middle</c:v>
                </c:pt>
                <c:pt idx="3">
                  <c:v>Rich</c:v>
                </c:pt>
                <c:pt idx="4">
                  <c:v>Richest</c:v>
                </c:pt>
              </c:strCache>
            </c:strRef>
          </c:cat>
          <c:val>
            <c:numRef>
              <c:f>'DHS13'!$H$224:$L$224</c:f>
              <c:numCache>
                <c:formatCode>###0.0</c:formatCode>
                <c:ptCount val="5"/>
                <c:pt idx="0">
                  <c:v>98.804038724738305</c:v>
                </c:pt>
                <c:pt idx="1">
                  <c:v>98.926287332792938</c:v>
                </c:pt>
                <c:pt idx="2">
                  <c:v>99.365048964028119</c:v>
                </c:pt>
                <c:pt idx="3">
                  <c:v>97.874458691473379</c:v>
                </c:pt>
                <c:pt idx="4">
                  <c:v>88.768975813419488</c:v>
                </c:pt>
              </c:numCache>
            </c:numRef>
          </c:val>
          <c:extLst>
            <c:ext xmlns:c16="http://schemas.microsoft.com/office/drawing/2014/chart" uri="{C3380CC4-5D6E-409C-BE32-E72D297353CC}">
              <c16:uniqueId val="{00000002-0C75-4574-8AB1-D7D470F6E0BA}"/>
            </c:ext>
          </c:extLst>
        </c:ser>
        <c:dLbls>
          <c:showLegendKey val="0"/>
          <c:showVal val="0"/>
          <c:showCatName val="0"/>
          <c:showSerName val="0"/>
          <c:showPercent val="0"/>
          <c:showBubbleSize val="0"/>
        </c:dLbls>
        <c:gapWidth val="50"/>
        <c:overlap val="100"/>
        <c:axId val="336631296"/>
        <c:axId val="336632832"/>
      </c:barChart>
      <c:catAx>
        <c:axId val="3366312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6632832"/>
        <c:crosses val="autoZero"/>
        <c:auto val="1"/>
        <c:lblAlgn val="ctr"/>
        <c:lblOffset val="100"/>
        <c:tickLblSkip val="1"/>
        <c:tickMarkSkip val="1"/>
        <c:noMultiLvlLbl val="0"/>
      </c:catAx>
      <c:valAx>
        <c:axId val="3366328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66312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'DHS13'!$C$121:$G$121</c:f>
              <c:strCache>
                <c:ptCount val="5"/>
                <c:pt idx="0">
                  <c:v>Poorest</c:v>
                </c:pt>
                <c:pt idx="1">
                  <c:v>Poor</c:v>
                </c:pt>
                <c:pt idx="2">
                  <c:v>Middle</c:v>
                </c:pt>
                <c:pt idx="3">
                  <c:v>Rich</c:v>
                </c:pt>
                <c:pt idx="4">
                  <c:v>Richest</c:v>
                </c:pt>
              </c:strCache>
            </c:strRef>
          </c:cat>
          <c:val>
            <c:numRef>
              <c:f>'DHS13'!$C$124:$G$124</c:f>
              <c:numCache>
                <c:formatCode>###0.0</c:formatCode>
                <c:ptCount val="5"/>
                <c:pt idx="0">
                  <c:v>2.454646560159107</c:v>
                </c:pt>
                <c:pt idx="1">
                  <c:v>3.2159411671898037</c:v>
                </c:pt>
                <c:pt idx="2">
                  <c:v>8.1404284290152304</c:v>
                </c:pt>
                <c:pt idx="3">
                  <c:v>16.129875612214086</c:v>
                </c:pt>
                <c:pt idx="4">
                  <c:v>54.805764004880494</c:v>
                </c:pt>
              </c:numCache>
            </c:numRef>
          </c:val>
          <c:extLst>
            <c:ext xmlns:c16="http://schemas.microsoft.com/office/drawing/2014/chart" uri="{C3380CC4-5D6E-409C-BE32-E72D297353CC}">
              <c16:uniqueId val="{00000000-7905-402E-AF17-C8F229C71F70}"/>
            </c:ext>
          </c:extLst>
        </c:ser>
        <c:ser>
          <c:idx val="1"/>
          <c:order val="1"/>
          <c:tx>
            <c:strRef>
              <c:f>'DHS13'!$B$125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'DHS13'!$C$121:$G$121</c:f>
              <c:strCache>
                <c:ptCount val="5"/>
                <c:pt idx="0">
                  <c:v>Poorest</c:v>
                </c:pt>
                <c:pt idx="1">
                  <c:v>Poor</c:v>
                </c:pt>
                <c:pt idx="2">
                  <c:v>Middle</c:v>
                </c:pt>
                <c:pt idx="3">
                  <c:v>Rich</c:v>
                </c:pt>
                <c:pt idx="4">
                  <c:v>Richest</c:v>
                </c:pt>
              </c:strCache>
            </c:strRef>
          </c:cat>
          <c:val>
            <c:numRef>
              <c:f>'DHS13'!$C$125:$G$125</c:f>
              <c:numCache>
                <c:formatCode>###0.0</c:formatCode>
                <c:ptCount val="5"/>
                <c:pt idx="0">
                  <c:v>12.273169266756613</c:v>
                </c:pt>
                <c:pt idx="1">
                  <c:v>15.242710181286675</c:v>
                </c:pt>
                <c:pt idx="2">
                  <c:v>31.201656496162155</c:v>
                </c:pt>
                <c:pt idx="3">
                  <c:v>43.634519522730372</c:v>
                </c:pt>
                <c:pt idx="4">
                  <c:v>23.444442800797486</c:v>
                </c:pt>
              </c:numCache>
            </c:numRef>
          </c:val>
          <c:extLst>
            <c:ext xmlns:c16="http://schemas.microsoft.com/office/drawing/2014/chart" uri="{C3380CC4-5D6E-409C-BE32-E72D297353CC}">
              <c16:uniqueId val="{00000001-7905-402E-AF17-C8F229C71F70}"/>
            </c:ext>
          </c:extLst>
        </c:ser>
        <c:ser>
          <c:idx val="2"/>
          <c:order val="2"/>
          <c:tx>
            <c:strRef>
              <c:f>'DHS13'!$B$126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'DHS13'!$C$121:$G$121</c:f>
              <c:strCache>
                <c:ptCount val="5"/>
                <c:pt idx="0">
                  <c:v>Poorest</c:v>
                </c:pt>
                <c:pt idx="1">
                  <c:v>Poor</c:v>
                </c:pt>
                <c:pt idx="2">
                  <c:v>Middle</c:v>
                </c:pt>
                <c:pt idx="3">
                  <c:v>Rich</c:v>
                </c:pt>
                <c:pt idx="4">
                  <c:v>Richest</c:v>
                </c:pt>
              </c:strCache>
            </c:strRef>
          </c:cat>
          <c:val>
            <c:numRef>
              <c:f>'DHS13'!$C$126:$G$126</c:f>
              <c:numCache>
                <c:formatCode>###0.0</c:formatCode>
                <c:ptCount val="5"/>
                <c:pt idx="0">
                  <c:v>7.6229973651295264</c:v>
                </c:pt>
                <c:pt idx="1">
                  <c:v>7.8712544509833382</c:v>
                </c:pt>
                <c:pt idx="2">
                  <c:v>12.686109724555667</c:v>
                </c:pt>
                <c:pt idx="3">
                  <c:v>21.838589145863534</c:v>
                </c:pt>
                <c:pt idx="4">
                  <c:v>14.329686364252309</c:v>
                </c:pt>
              </c:numCache>
            </c:numRef>
          </c:val>
          <c:extLst>
            <c:ext xmlns:c16="http://schemas.microsoft.com/office/drawing/2014/chart" uri="{C3380CC4-5D6E-409C-BE32-E72D297353CC}">
              <c16:uniqueId val="{00000002-7905-402E-AF17-C8F229C71F70}"/>
            </c:ext>
          </c:extLst>
        </c:ser>
        <c:ser>
          <c:idx val="3"/>
          <c:order val="3"/>
          <c:tx>
            <c:strRef>
              <c:f>'DHS13'!$B$127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'DHS13'!$C$121:$G$121</c:f>
              <c:strCache>
                <c:ptCount val="5"/>
                <c:pt idx="0">
                  <c:v>Poorest</c:v>
                </c:pt>
                <c:pt idx="1">
                  <c:v>Poor</c:v>
                </c:pt>
                <c:pt idx="2">
                  <c:v>Middle</c:v>
                </c:pt>
                <c:pt idx="3">
                  <c:v>Rich</c:v>
                </c:pt>
                <c:pt idx="4">
                  <c:v>Richest</c:v>
                </c:pt>
              </c:strCache>
            </c:strRef>
          </c:cat>
          <c:val>
            <c:numRef>
              <c:f>'DHS13'!$C$127:$G$127</c:f>
              <c:numCache>
                <c:formatCode>###0.0</c:formatCode>
                <c:ptCount val="5"/>
                <c:pt idx="0">
                  <c:v>77.64918680795509</c:v>
                </c:pt>
                <c:pt idx="1">
                  <c:v>73.670094200540319</c:v>
                </c:pt>
                <c:pt idx="2">
                  <c:v>47.971805350267246</c:v>
                </c:pt>
                <c:pt idx="3">
                  <c:v>18.397015719192076</c:v>
                </c:pt>
                <c:pt idx="4">
                  <c:v>7.4201068300698267</c:v>
                </c:pt>
              </c:numCache>
            </c:numRef>
          </c:val>
          <c:extLst>
            <c:ext xmlns:c16="http://schemas.microsoft.com/office/drawing/2014/chart" uri="{C3380CC4-5D6E-409C-BE32-E72D297353CC}">
              <c16:uniqueId val="{00000003-7905-402E-AF17-C8F229C71F70}"/>
            </c:ext>
          </c:extLst>
        </c:ser>
        <c:dLbls>
          <c:showLegendKey val="0"/>
          <c:showVal val="0"/>
          <c:showCatName val="0"/>
          <c:showSerName val="0"/>
          <c:showPercent val="0"/>
          <c:showBubbleSize val="0"/>
        </c:dLbls>
        <c:gapWidth val="50"/>
        <c:overlap val="100"/>
        <c:axId val="329622272"/>
        <c:axId val="329623808"/>
      </c:barChart>
      <c:catAx>
        <c:axId val="3296222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23808"/>
        <c:crosses val="autoZero"/>
        <c:auto val="1"/>
        <c:lblAlgn val="ctr"/>
        <c:lblOffset val="100"/>
        <c:tickLblSkip val="1"/>
        <c:tickMarkSkip val="1"/>
        <c:noMultiLvlLbl val="0"/>
      </c:catAx>
      <c:valAx>
        <c:axId val="3296238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222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'DHS13'!$M$121:$Q$121</c:f>
              <c:strCache>
                <c:ptCount val="5"/>
                <c:pt idx="0">
                  <c:v>Poorest</c:v>
                </c:pt>
                <c:pt idx="1">
                  <c:v>Poor</c:v>
                </c:pt>
                <c:pt idx="2">
                  <c:v>Middle</c:v>
                </c:pt>
                <c:pt idx="3">
                  <c:v>Rich</c:v>
                </c:pt>
                <c:pt idx="4">
                  <c:v>Richest</c:v>
                </c:pt>
              </c:strCache>
            </c:strRef>
          </c:cat>
          <c:val>
            <c:numRef>
              <c:f>'DHS13'!$M$124:$Q$124</c:f>
              <c:numCache>
                <c:formatCode>###0.0</c:formatCode>
                <c:ptCount val="5"/>
                <c:pt idx="0">
                  <c:v>1.8644612886178888</c:v>
                </c:pt>
                <c:pt idx="1">
                  <c:v>2.8322943732638879</c:v>
                </c:pt>
                <c:pt idx="2">
                  <c:v>2.5065763908550718</c:v>
                </c:pt>
                <c:pt idx="3">
                  <c:v>4.2660753404225966</c:v>
                </c:pt>
                <c:pt idx="4">
                  <c:v>13.509956256911194</c:v>
                </c:pt>
              </c:numCache>
            </c:numRef>
          </c:val>
          <c:extLst>
            <c:ext xmlns:c16="http://schemas.microsoft.com/office/drawing/2014/chart" uri="{C3380CC4-5D6E-409C-BE32-E72D297353CC}">
              <c16:uniqueId val="{00000000-1A51-4998-A613-B219B18BCF69}"/>
            </c:ext>
          </c:extLst>
        </c:ser>
        <c:ser>
          <c:idx val="1"/>
          <c:order val="1"/>
          <c:tx>
            <c:strRef>
              <c:f>'DHS13'!$B$125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'DHS13'!$M$121:$Q$121</c:f>
              <c:strCache>
                <c:ptCount val="5"/>
                <c:pt idx="0">
                  <c:v>Poorest</c:v>
                </c:pt>
                <c:pt idx="1">
                  <c:v>Poor</c:v>
                </c:pt>
                <c:pt idx="2">
                  <c:v>Middle</c:v>
                </c:pt>
                <c:pt idx="3">
                  <c:v>Rich</c:v>
                </c:pt>
                <c:pt idx="4">
                  <c:v>Richest</c:v>
                </c:pt>
              </c:strCache>
            </c:strRef>
          </c:cat>
          <c:val>
            <c:numRef>
              <c:f>'DHS13'!$M$125:$Q$125</c:f>
              <c:numCache>
                <c:formatCode>###0.0</c:formatCode>
                <c:ptCount val="5"/>
                <c:pt idx="0">
                  <c:v>11.07862492745455</c:v>
                </c:pt>
                <c:pt idx="1">
                  <c:v>12.356132361270177</c:v>
                </c:pt>
                <c:pt idx="2">
                  <c:v>13.800077803147239</c:v>
                </c:pt>
                <c:pt idx="3">
                  <c:v>17.145677767678748</c:v>
                </c:pt>
                <c:pt idx="4">
                  <c:v>28.081635145009422</c:v>
                </c:pt>
              </c:numCache>
            </c:numRef>
          </c:val>
          <c:extLst>
            <c:ext xmlns:c16="http://schemas.microsoft.com/office/drawing/2014/chart" uri="{C3380CC4-5D6E-409C-BE32-E72D297353CC}">
              <c16:uniqueId val="{00000001-1A51-4998-A613-B219B18BCF69}"/>
            </c:ext>
          </c:extLst>
        </c:ser>
        <c:ser>
          <c:idx val="2"/>
          <c:order val="2"/>
          <c:tx>
            <c:strRef>
              <c:f>'DHS13'!$B$126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'DHS13'!$M$121:$Q$121</c:f>
              <c:strCache>
                <c:ptCount val="5"/>
                <c:pt idx="0">
                  <c:v>Poorest</c:v>
                </c:pt>
                <c:pt idx="1">
                  <c:v>Poor</c:v>
                </c:pt>
                <c:pt idx="2">
                  <c:v>Middle</c:v>
                </c:pt>
                <c:pt idx="3">
                  <c:v>Rich</c:v>
                </c:pt>
                <c:pt idx="4">
                  <c:v>Richest</c:v>
                </c:pt>
              </c:strCache>
            </c:strRef>
          </c:cat>
          <c:val>
            <c:numRef>
              <c:f>'DHS13'!$M$126:$Q$126</c:f>
              <c:numCache>
                <c:formatCode>###0.0</c:formatCode>
                <c:ptCount val="5"/>
                <c:pt idx="0">
                  <c:v>7.2738022028252125</c:v>
                </c:pt>
                <c:pt idx="1">
                  <c:v>6.5989046861467893</c:v>
                </c:pt>
                <c:pt idx="2">
                  <c:v>7.5183128294601405</c:v>
                </c:pt>
                <c:pt idx="3">
                  <c:v>8.1275160297680422</c:v>
                </c:pt>
                <c:pt idx="4">
                  <c:v>8.5190713084218128</c:v>
                </c:pt>
              </c:numCache>
            </c:numRef>
          </c:val>
          <c:extLst>
            <c:ext xmlns:c16="http://schemas.microsoft.com/office/drawing/2014/chart" uri="{C3380CC4-5D6E-409C-BE32-E72D297353CC}">
              <c16:uniqueId val="{00000002-1A51-4998-A613-B219B18BCF69}"/>
            </c:ext>
          </c:extLst>
        </c:ser>
        <c:ser>
          <c:idx val="3"/>
          <c:order val="3"/>
          <c:tx>
            <c:strRef>
              <c:f>'DHS13'!$B$127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'DHS13'!$M$121:$Q$121</c:f>
              <c:strCache>
                <c:ptCount val="5"/>
                <c:pt idx="0">
                  <c:v>Poorest</c:v>
                </c:pt>
                <c:pt idx="1">
                  <c:v>Poor</c:v>
                </c:pt>
                <c:pt idx="2">
                  <c:v>Middle</c:v>
                </c:pt>
                <c:pt idx="3">
                  <c:v>Rich</c:v>
                </c:pt>
                <c:pt idx="4">
                  <c:v>Richest</c:v>
                </c:pt>
              </c:strCache>
            </c:strRef>
          </c:cat>
          <c:val>
            <c:numRef>
              <c:f>'DHS13'!$M$127:$Q$127</c:f>
              <c:numCache>
                <c:formatCode>###0.0</c:formatCode>
                <c:ptCount val="5"/>
                <c:pt idx="0">
                  <c:v>79.783111581102332</c:v>
                </c:pt>
                <c:pt idx="1">
                  <c:v>78.212668579319072</c:v>
                </c:pt>
                <c:pt idx="2">
                  <c:v>76.175032976537409</c:v>
                </c:pt>
                <c:pt idx="3">
                  <c:v>70.460730862130532</c:v>
                </c:pt>
                <c:pt idx="4">
                  <c:v>49.889337289657512</c:v>
                </c:pt>
              </c:numCache>
            </c:numRef>
          </c:val>
          <c:extLst>
            <c:ext xmlns:c16="http://schemas.microsoft.com/office/drawing/2014/chart" uri="{C3380CC4-5D6E-409C-BE32-E72D297353CC}">
              <c16:uniqueId val="{00000003-1A51-4998-A613-B219B18BCF69}"/>
            </c:ext>
          </c:extLst>
        </c:ser>
        <c:dLbls>
          <c:showLegendKey val="0"/>
          <c:showVal val="0"/>
          <c:showCatName val="0"/>
          <c:showSerName val="0"/>
          <c:showPercent val="0"/>
          <c:showBubbleSize val="0"/>
        </c:dLbls>
        <c:gapWidth val="50"/>
        <c:overlap val="100"/>
        <c:axId val="329504256"/>
        <c:axId val="329505792"/>
      </c:barChart>
      <c:catAx>
        <c:axId val="3295042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505792"/>
        <c:crosses val="autoZero"/>
        <c:auto val="1"/>
        <c:lblAlgn val="ctr"/>
        <c:lblOffset val="100"/>
        <c:tickLblSkip val="1"/>
        <c:tickMarkSkip val="1"/>
        <c:noMultiLvlLbl val="0"/>
      </c:catAx>
      <c:valAx>
        <c:axId val="3295057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5042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'MIS16'!$B$18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'MIS16'!$M$15:$Q$15</c:f>
              <c:strCache>
                <c:ptCount val="5"/>
                <c:pt idx="0">
                  <c:v>Poorest</c:v>
                </c:pt>
                <c:pt idx="1">
                  <c:v>Poor</c:v>
                </c:pt>
                <c:pt idx="2">
                  <c:v>Middle</c:v>
                </c:pt>
                <c:pt idx="3">
                  <c:v>Rich</c:v>
                </c:pt>
                <c:pt idx="4">
                  <c:v>Richest</c:v>
                </c:pt>
              </c:strCache>
            </c:strRef>
          </c:cat>
          <c:val>
            <c:numRef>
              <c:f>'MIS16'!$M$18:$Q$18</c:f>
              <c:numCache>
                <c:formatCode>###0.0</c:formatCode>
                <c:ptCount val="5"/>
                <c:pt idx="0">
                  <c:v>43.2</c:v>
                </c:pt>
                <c:pt idx="1">
                  <c:v>68.099999999999994</c:v>
                </c:pt>
                <c:pt idx="2">
                  <c:v>70</c:v>
                </c:pt>
                <c:pt idx="3">
                  <c:v>81.400000000000006</c:v>
                </c:pt>
                <c:pt idx="4">
                  <c:v>88.1</c:v>
                </c:pt>
              </c:numCache>
            </c:numRef>
          </c:val>
          <c:extLst>
            <c:ext xmlns:c16="http://schemas.microsoft.com/office/drawing/2014/chart" uri="{C3380CC4-5D6E-409C-BE32-E72D297353CC}">
              <c16:uniqueId val="{00000000-94F0-46C5-AEDE-1C2B700238CC}"/>
            </c:ext>
          </c:extLst>
        </c:ser>
        <c:ser>
          <c:idx val="1"/>
          <c:order val="1"/>
          <c:tx>
            <c:strRef>
              <c:f>'MIS16'!$B$19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'MIS16'!$M$15:$Q$15</c:f>
              <c:strCache>
                <c:ptCount val="5"/>
                <c:pt idx="0">
                  <c:v>Poorest</c:v>
                </c:pt>
                <c:pt idx="1">
                  <c:v>Poor</c:v>
                </c:pt>
                <c:pt idx="2">
                  <c:v>Middle</c:v>
                </c:pt>
                <c:pt idx="3">
                  <c:v>Rich</c:v>
                </c:pt>
                <c:pt idx="4">
                  <c:v>Richest</c:v>
                </c:pt>
              </c:strCache>
            </c:strRef>
          </c:cat>
          <c:val>
            <c:numRef>
              <c:f>'MIS16'!$M$19:$Q$19</c:f>
              <c:numCache>
                <c:formatCode>###0.0</c:formatCode>
                <c:ptCount val="5"/>
                <c:pt idx="0">
                  <c:v>0</c:v>
                </c:pt>
                <c:pt idx="1">
                  <c:v>0.3</c:v>
                </c:pt>
                <c:pt idx="2">
                  <c:v>2.4</c:v>
                </c:pt>
                <c:pt idx="3">
                  <c:v>1.7</c:v>
                </c:pt>
                <c:pt idx="4">
                  <c:v>0.8</c:v>
                </c:pt>
              </c:numCache>
            </c:numRef>
          </c:val>
          <c:extLst>
            <c:ext xmlns:c16="http://schemas.microsoft.com/office/drawing/2014/chart" uri="{C3380CC4-5D6E-409C-BE32-E72D297353CC}">
              <c16:uniqueId val="{00000001-94F0-46C5-AEDE-1C2B700238CC}"/>
            </c:ext>
          </c:extLst>
        </c:ser>
        <c:ser>
          <c:idx val="2"/>
          <c:order val="2"/>
          <c:tx>
            <c:strRef>
              <c:f>'MIS16'!$B$20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'MIS16'!$M$15:$Q$15</c:f>
              <c:strCache>
                <c:ptCount val="5"/>
                <c:pt idx="0">
                  <c:v>Poorest</c:v>
                </c:pt>
                <c:pt idx="1">
                  <c:v>Poor</c:v>
                </c:pt>
                <c:pt idx="2">
                  <c:v>Middle</c:v>
                </c:pt>
                <c:pt idx="3">
                  <c:v>Rich</c:v>
                </c:pt>
                <c:pt idx="4">
                  <c:v>Richest</c:v>
                </c:pt>
              </c:strCache>
            </c:strRef>
          </c:cat>
          <c:val>
            <c:numRef>
              <c:f>'MIS16'!$M$20:$Q$20</c:f>
              <c:numCache>
                <c:formatCode>###0.0</c:formatCode>
                <c:ptCount val="5"/>
                <c:pt idx="0">
                  <c:v>6.7</c:v>
                </c:pt>
                <c:pt idx="1">
                  <c:v>3.5</c:v>
                </c:pt>
                <c:pt idx="2">
                  <c:v>5.6</c:v>
                </c:pt>
                <c:pt idx="3">
                  <c:v>4.5999999999999996</c:v>
                </c:pt>
                <c:pt idx="4">
                  <c:v>4.0999999999999996</c:v>
                </c:pt>
              </c:numCache>
            </c:numRef>
          </c:val>
          <c:extLst>
            <c:ext xmlns:c16="http://schemas.microsoft.com/office/drawing/2014/chart" uri="{C3380CC4-5D6E-409C-BE32-E72D297353CC}">
              <c16:uniqueId val="{00000002-94F0-46C5-AEDE-1C2B700238CC}"/>
            </c:ext>
          </c:extLst>
        </c:ser>
        <c:ser>
          <c:idx val="3"/>
          <c:order val="3"/>
          <c:tx>
            <c:strRef>
              <c:f>'MIS16'!$B$21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'MIS16'!$M$15:$Q$15</c:f>
              <c:strCache>
                <c:ptCount val="5"/>
                <c:pt idx="0">
                  <c:v>Poorest</c:v>
                </c:pt>
                <c:pt idx="1">
                  <c:v>Poor</c:v>
                </c:pt>
                <c:pt idx="2">
                  <c:v>Middle</c:v>
                </c:pt>
                <c:pt idx="3">
                  <c:v>Rich</c:v>
                </c:pt>
                <c:pt idx="4">
                  <c:v>Richest</c:v>
                </c:pt>
              </c:strCache>
            </c:strRef>
          </c:cat>
          <c:val>
            <c:numRef>
              <c:f>'MIS16'!$M$21:$Q$21</c:f>
              <c:numCache>
                <c:formatCode>###0.0</c:formatCode>
                <c:ptCount val="5"/>
                <c:pt idx="0">
                  <c:v>50</c:v>
                </c:pt>
                <c:pt idx="1">
                  <c:v>28.1</c:v>
                </c:pt>
                <c:pt idx="2">
                  <c:v>21.9</c:v>
                </c:pt>
                <c:pt idx="3">
                  <c:v>12.3</c:v>
                </c:pt>
                <c:pt idx="4">
                  <c:v>6.9</c:v>
                </c:pt>
              </c:numCache>
            </c:numRef>
          </c:val>
          <c:extLst>
            <c:ext xmlns:c16="http://schemas.microsoft.com/office/drawing/2014/chart" uri="{C3380CC4-5D6E-409C-BE32-E72D297353CC}">
              <c16:uniqueId val="{00000003-94F0-46C5-AEDE-1C2B700238CC}"/>
            </c:ext>
          </c:extLst>
        </c:ser>
        <c:dLbls>
          <c:showLegendKey val="0"/>
          <c:showVal val="0"/>
          <c:showCatName val="0"/>
          <c:showSerName val="0"/>
          <c:showPercent val="0"/>
          <c:showBubbleSize val="0"/>
        </c:dLbls>
        <c:gapWidth val="50"/>
        <c:overlap val="100"/>
        <c:axId val="329081216"/>
        <c:axId val="329082752"/>
      </c:barChart>
      <c:catAx>
        <c:axId val="3290812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082752"/>
        <c:crosses val="autoZero"/>
        <c:auto val="1"/>
        <c:lblAlgn val="ctr"/>
        <c:lblOffset val="100"/>
        <c:tickLblSkip val="1"/>
        <c:tickMarkSkip val="1"/>
        <c:noMultiLvlLbl val="0"/>
      </c:catAx>
      <c:valAx>
        <c:axId val="3290827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0812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'MIS16'!$B$18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'MIS16'!$R$15:$W$15</c:f>
              <c:strCache>
                <c:ptCount val="6"/>
                <c:pt idx="0">
                  <c:v>Greater Monrovia</c:v>
                </c:pt>
                <c:pt idx="1">
                  <c:v>North Central</c:v>
                </c:pt>
                <c:pt idx="2">
                  <c:v>North Western</c:v>
                </c:pt>
                <c:pt idx="3">
                  <c:v>South Central</c:v>
                </c:pt>
                <c:pt idx="4">
                  <c:v>South Eastern A</c:v>
                </c:pt>
                <c:pt idx="5">
                  <c:v>South Eastern B</c:v>
                </c:pt>
              </c:strCache>
            </c:strRef>
          </c:cat>
          <c:val>
            <c:numRef>
              <c:f>'MIS16'!$R$18:$W$18</c:f>
              <c:numCache>
                <c:formatCode>###0.0</c:formatCode>
                <c:ptCount val="6"/>
                <c:pt idx="0">
                  <c:v>93.7</c:v>
                </c:pt>
                <c:pt idx="1">
                  <c:v>79.5</c:v>
                </c:pt>
                <c:pt idx="2">
                  <c:v>79.5</c:v>
                </c:pt>
                <c:pt idx="3">
                  <c:v>65.8</c:v>
                </c:pt>
                <c:pt idx="4">
                  <c:v>67.2</c:v>
                </c:pt>
                <c:pt idx="5">
                  <c:v>86.8</c:v>
                </c:pt>
              </c:numCache>
            </c:numRef>
          </c:val>
          <c:extLst>
            <c:ext xmlns:c16="http://schemas.microsoft.com/office/drawing/2014/chart" uri="{C3380CC4-5D6E-409C-BE32-E72D297353CC}">
              <c16:uniqueId val="{00000000-7B05-40B3-9D58-86896EDCAAC3}"/>
            </c:ext>
          </c:extLst>
        </c:ser>
        <c:ser>
          <c:idx val="1"/>
          <c:order val="1"/>
          <c:tx>
            <c:strRef>
              <c:f>'MIS16'!$B$19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'MIS16'!$R$15:$W$15</c:f>
              <c:strCache>
                <c:ptCount val="6"/>
                <c:pt idx="0">
                  <c:v>Greater Monrovia</c:v>
                </c:pt>
                <c:pt idx="1">
                  <c:v>North Central</c:v>
                </c:pt>
                <c:pt idx="2">
                  <c:v>North Western</c:v>
                </c:pt>
                <c:pt idx="3">
                  <c:v>South Central</c:v>
                </c:pt>
                <c:pt idx="4">
                  <c:v>South Eastern A</c:v>
                </c:pt>
                <c:pt idx="5">
                  <c:v>South Eastern B</c:v>
                </c:pt>
              </c:strCache>
            </c:strRef>
          </c:cat>
          <c:val>
            <c:numRef>
              <c:f>'MIS16'!$R$19:$W$19</c:f>
              <c:numCache>
                <c:formatCode>###0.0</c:formatCode>
                <c:ptCount val="6"/>
                <c:pt idx="0">
                  <c:v>5.4</c:v>
                </c:pt>
                <c:pt idx="1">
                  <c:v>3.1</c:v>
                </c:pt>
                <c:pt idx="2">
                  <c:v>1.9</c:v>
                </c:pt>
                <c:pt idx="3">
                  <c:v>3.4</c:v>
                </c:pt>
                <c:pt idx="4">
                  <c:v>1.9</c:v>
                </c:pt>
                <c:pt idx="5">
                  <c:v>3.5</c:v>
                </c:pt>
              </c:numCache>
            </c:numRef>
          </c:val>
          <c:extLst>
            <c:ext xmlns:c16="http://schemas.microsoft.com/office/drawing/2014/chart" uri="{C3380CC4-5D6E-409C-BE32-E72D297353CC}">
              <c16:uniqueId val="{00000001-7B05-40B3-9D58-86896EDCAAC3}"/>
            </c:ext>
          </c:extLst>
        </c:ser>
        <c:ser>
          <c:idx val="2"/>
          <c:order val="2"/>
          <c:tx>
            <c:strRef>
              <c:f>'MIS16'!$B$20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'MIS16'!$R$15:$W$15</c:f>
              <c:strCache>
                <c:ptCount val="6"/>
                <c:pt idx="0">
                  <c:v>Greater Monrovia</c:v>
                </c:pt>
                <c:pt idx="1">
                  <c:v>North Central</c:v>
                </c:pt>
                <c:pt idx="2">
                  <c:v>North Western</c:v>
                </c:pt>
                <c:pt idx="3">
                  <c:v>South Central</c:v>
                </c:pt>
                <c:pt idx="4">
                  <c:v>South Eastern A</c:v>
                </c:pt>
                <c:pt idx="5">
                  <c:v>South Eastern B</c:v>
                </c:pt>
              </c:strCache>
            </c:strRef>
          </c:cat>
          <c:val>
            <c:numRef>
              <c:f>'MIS16'!$R$20:$W$20</c:f>
              <c:numCache>
                <c:formatCode>###0.0</c:formatCode>
                <c:ptCount val="6"/>
                <c:pt idx="0">
                  <c:v>0.5</c:v>
                </c:pt>
                <c:pt idx="1">
                  <c:v>7.5</c:v>
                </c:pt>
                <c:pt idx="2">
                  <c:v>8.9</c:v>
                </c:pt>
                <c:pt idx="3">
                  <c:v>4.0999999999999996</c:v>
                </c:pt>
                <c:pt idx="4">
                  <c:v>4.4000000000000004</c:v>
                </c:pt>
                <c:pt idx="5">
                  <c:v>0.8</c:v>
                </c:pt>
              </c:numCache>
            </c:numRef>
          </c:val>
          <c:extLst>
            <c:ext xmlns:c16="http://schemas.microsoft.com/office/drawing/2014/chart" uri="{C3380CC4-5D6E-409C-BE32-E72D297353CC}">
              <c16:uniqueId val="{00000002-7B05-40B3-9D58-86896EDCAAC3}"/>
            </c:ext>
          </c:extLst>
        </c:ser>
        <c:ser>
          <c:idx val="3"/>
          <c:order val="3"/>
          <c:tx>
            <c:strRef>
              <c:f>'MIS16'!$B$21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'MIS16'!$R$15:$W$15</c:f>
              <c:strCache>
                <c:ptCount val="6"/>
                <c:pt idx="0">
                  <c:v>Greater Monrovia</c:v>
                </c:pt>
                <c:pt idx="1">
                  <c:v>North Central</c:v>
                </c:pt>
                <c:pt idx="2">
                  <c:v>North Western</c:v>
                </c:pt>
                <c:pt idx="3">
                  <c:v>South Central</c:v>
                </c:pt>
                <c:pt idx="4">
                  <c:v>South Eastern A</c:v>
                </c:pt>
                <c:pt idx="5">
                  <c:v>South Eastern B</c:v>
                </c:pt>
              </c:strCache>
            </c:strRef>
          </c:cat>
          <c:val>
            <c:numRef>
              <c:f>'MIS16'!$R$21:$W$21</c:f>
              <c:numCache>
                <c:formatCode>###0.0</c:formatCode>
                <c:ptCount val="6"/>
                <c:pt idx="0">
                  <c:v>0.4</c:v>
                </c:pt>
                <c:pt idx="1">
                  <c:v>9.8000000000000007</c:v>
                </c:pt>
                <c:pt idx="2">
                  <c:v>9.6999999999999993</c:v>
                </c:pt>
                <c:pt idx="3">
                  <c:v>26.7</c:v>
                </c:pt>
                <c:pt idx="4">
                  <c:v>26.4</c:v>
                </c:pt>
                <c:pt idx="5">
                  <c:v>8.9</c:v>
                </c:pt>
              </c:numCache>
            </c:numRef>
          </c:val>
          <c:extLst>
            <c:ext xmlns:c16="http://schemas.microsoft.com/office/drawing/2014/chart" uri="{C3380CC4-5D6E-409C-BE32-E72D297353CC}">
              <c16:uniqueId val="{00000003-7B05-40B3-9D58-86896EDCAAC3}"/>
            </c:ext>
          </c:extLst>
        </c:ser>
        <c:dLbls>
          <c:showLegendKey val="0"/>
          <c:showVal val="0"/>
          <c:showCatName val="0"/>
          <c:showSerName val="0"/>
          <c:showPercent val="0"/>
          <c:showBubbleSize val="0"/>
        </c:dLbls>
        <c:gapWidth val="50"/>
        <c:overlap val="100"/>
        <c:axId val="329140096"/>
        <c:axId val="329141632"/>
      </c:barChart>
      <c:catAx>
        <c:axId val="3291400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141632"/>
        <c:crosses val="autoZero"/>
        <c:auto val="1"/>
        <c:lblAlgn val="ctr"/>
        <c:lblOffset val="100"/>
        <c:tickLblSkip val="1"/>
        <c:tickMarkSkip val="1"/>
        <c:noMultiLvlLbl val="0"/>
      </c:catAx>
      <c:valAx>
        <c:axId val="3291416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1400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'MIS16'!$B$18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'MIS16'!$C$15:$G$15</c:f>
              <c:strCache>
                <c:ptCount val="5"/>
                <c:pt idx="0">
                  <c:v>Poorest</c:v>
                </c:pt>
                <c:pt idx="1">
                  <c:v>Poor</c:v>
                </c:pt>
                <c:pt idx="2">
                  <c:v>Middle</c:v>
                </c:pt>
                <c:pt idx="3">
                  <c:v>Rich</c:v>
                </c:pt>
                <c:pt idx="4">
                  <c:v>Richest</c:v>
                </c:pt>
              </c:strCache>
            </c:strRef>
          </c:cat>
          <c:val>
            <c:numRef>
              <c:f>'MIS16'!$C$18:$G$18</c:f>
              <c:numCache>
                <c:formatCode>###0.0</c:formatCode>
                <c:ptCount val="5"/>
                <c:pt idx="0">
                  <c:v>57.6</c:v>
                </c:pt>
                <c:pt idx="1">
                  <c:v>78.599999999999994</c:v>
                </c:pt>
                <c:pt idx="2">
                  <c:v>85.1</c:v>
                </c:pt>
                <c:pt idx="3">
                  <c:v>92.7</c:v>
                </c:pt>
                <c:pt idx="4">
                  <c:v>93</c:v>
                </c:pt>
              </c:numCache>
            </c:numRef>
          </c:val>
          <c:extLst>
            <c:ext xmlns:c16="http://schemas.microsoft.com/office/drawing/2014/chart" uri="{C3380CC4-5D6E-409C-BE32-E72D297353CC}">
              <c16:uniqueId val="{00000000-5664-44A2-B38C-AB9E8C6C746E}"/>
            </c:ext>
          </c:extLst>
        </c:ser>
        <c:ser>
          <c:idx val="1"/>
          <c:order val="1"/>
          <c:tx>
            <c:strRef>
              <c:f>'MIS16'!$B$19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'MIS16'!$C$15:$G$15</c:f>
              <c:strCache>
                <c:ptCount val="5"/>
                <c:pt idx="0">
                  <c:v>Poorest</c:v>
                </c:pt>
                <c:pt idx="1">
                  <c:v>Poor</c:v>
                </c:pt>
                <c:pt idx="2">
                  <c:v>Middle</c:v>
                </c:pt>
                <c:pt idx="3">
                  <c:v>Rich</c:v>
                </c:pt>
                <c:pt idx="4">
                  <c:v>Richest</c:v>
                </c:pt>
              </c:strCache>
            </c:strRef>
          </c:cat>
          <c:val>
            <c:numRef>
              <c:f>'MIS16'!$C$19:$G$19</c:f>
              <c:numCache>
                <c:formatCode>###0.0</c:formatCode>
                <c:ptCount val="5"/>
                <c:pt idx="0">
                  <c:v>1</c:v>
                </c:pt>
                <c:pt idx="1">
                  <c:v>1.9</c:v>
                </c:pt>
                <c:pt idx="2">
                  <c:v>5.0999999999999996</c:v>
                </c:pt>
                <c:pt idx="3">
                  <c:v>5.4</c:v>
                </c:pt>
                <c:pt idx="4">
                  <c:v>5.5</c:v>
                </c:pt>
              </c:numCache>
            </c:numRef>
          </c:val>
          <c:extLst>
            <c:ext xmlns:c16="http://schemas.microsoft.com/office/drawing/2014/chart" uri="{C3380CC4-5D6E-409C-BE32-E72D297353CC}">
              <c16:uniqueId val="{00000001-5664-44A2-B38C-AB9E8C6C746E}"/>
            </c:ext>
          </c:extLst>
        </c:ser>
        <c:ser>
          <c:idx val="2"/>
          <c:order val="2"/>
          <c:tx>
            <c:strRef>
              <c:f>'MIS16'!$B$20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'MIS16'!$C$15:$G$15</c:f>
              <c:strCache>
                <c:ptCount val="5"/>
                <c:pt idx="0">
                  <c:v>Poorest</c:v>
                </c:pt>
                <c:pt idx="1">
                  <c:v>Poor</c:v>
                </c:pt>
                <c:pt idx="2">
                  <c:v>Middle</c:v>
                </c:pt>
                <c:pt idx="3">
                  <c:v>Rich</c:v>
                </c:pt>
                <c:pt idx="4">
                  <c:v>Richest</c:v>
                </c:pt>
              </c:strCache>
            </c:strRef>
          </c:cat>
          <c:val>
            <c:numRef>
              <c:f>'MIS16'!$C$20:$G$20</c:f>
              <c:numCache>
                <c:formatCode>###0.0</c:formatCode>
                <c:ptCount val="5"/>
                <c:pt idx="0">
                  <c:v>8.8000000000000007</c:v>
                </c:pt>
                <c:pt idx="1">
                  <c:v>5.2</c:v>
                </c:pt>
                <c:pt idx="2">
                  <c:v>4.5999999999999996</c:v>
                </c:pt>
                <c:pt idx="3">
                  <c:v>0.8</c:v>
                </c:pt>
                <c:pt idx="4">
                  <c:v>0.9</c:v>
                </c:pt>
              </c:numCache>
            </c:numRef>
          </c:val>
          <c:extLst>
            <c:ext xmlns:c16="http://schemas.microsoft.com/office/drawing/2014/chart" uri="{C3380CC4-5D6E-409C-BE32-E72D297353CC}">
              <c16:uniqueId val="{00000002-5664-44A2-B38C-AB9E8C6C746E}"/>
            </c:ext>
          </c:extLst>
        </c:ser>
        <c:ser>
          <c:idx val="3"/>
          <c:order val="3"/>
          <c:tx>
            <c:strRef>
              <c:f>'MIS16'!$B$21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'MIS16'!$C$15:$G$15</c:f>
              <c:strCache>
                <c:ptCount val="5"/>
                <c:pt idx="0">
                  <c:v>Poorest</c:v>
                </c:pt>
                <c:pt idx="1">
                  <c:v>Poor</c:v>
                </c:pt>
                <c:pt idx="2">
                  <c:v>Middle</c:v>
                </c:pt>
                <c:pt idx="3">
                  <c:v>Rich</c:v>
                </c:pt>
                <c:pt idx="4">
                  <c:v>Richest</c:v>
                </c:pt>
              </c:strCache>
            </c:strRef>
          </c:cat>
          <c:val>
            <c:numRef>
              <c:f>'MIS16'!$C$21:$G$21</c:f>
              <c:numCache>
                <c:formatCode>###0.0</c:formatCode>
                <c:ptCount val="5"/>
                <c:pt idx="0">
                  <c:v>32.5</c:v>
                </c:pt>
                <c:pt idx="1">
                  <c:v>14.2</c:v>
                </c:pt>
                <c:pt idx="2">
                  <c:v>5.2</c:v>
                </c:pt>
                <c:pt idx="3">
                  <c:v>1.1000000000000001</c:v>
                </c:pt>
                <c:pt idx="4">
                  <c:v>0.6</c:v>
                </c:pt>
              </c:numCache>
            </c:numRef>
          </c:val>
          <c:extLst>
            <c:ext xmlns:c16="http://schemas.microsoft.com/office/drawing/2014/chart" uri="{C3380CC4-5D6E-409C-BE32-E72D297353CC}">
              <c16:uniqueId val="{00000003-5664-44A2-B38C-AB9E8C6C746E}"/>
            </c:ext>
          </c:extLst>
        </c:ser>
        <c:dLbls>
          <c:showLegendKey val="0"/>
          <c:showVal val="0"/>
          <c:showCatName val="0"/>
          <c:showSerName val="0"/>
          <c:showPercent val="0"/>
          <c:showBubbleSize val="0"/>
        </c:dLbls>
        <c:gapWidth val="50"/>
        <c:overlap val="100"/>
        <c:axId val="329457664"/>
        <c:axId val="329459200"/>
      </c:barChart>
      <c:catAx>
        <c:axId val="3294576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459200"/>
        <c:crosses val="autoZero"/>
        <c:auto val="1"/>
        <c:lblAlgn val="ctr"/>
        <c:lblOffset val="100"/>
        <c:tickLblSkip val="1"/>
        <c:tickMarkSkip val="1"/>
        <c:noMultiLvlLbl val="0"/>
      </c:catAx>
      <c:valAx>
        <c:axId val="32945920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4576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'MIS16'!$B$124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'MIS16'!$R$121:$W$121</c:f>
              <c:strCache>
                <c:ptCount val="6"/>
                <c:pt idx="0">
                  <c:v>Greater Monrovia</c:v>
                </c:pt>
                <c:pt idx="1">
                  <c:v>North Central</c:v>
                </c:pt>
                <c:pt idx="2">
                  <c:v>North Western</c:v>
                </c:pt>
                <c:pt idx="3">
                  <c:v>South Central</c:v>
                </c:pt>
                <c:pt idx="4">
                  <c:v>South Eastern A</c:v>
                </c:pt>
                <c:pt idx="5">
                  <c:v>South Eastern B</c:v>
                </c:pt>
              </c:strCache>
            </c:strRef>
          </c:cat>
          <c:val>
            <c:numRef>
              <c:f>'MIS16'!$R$124:$W$124</c:f>
              <c:numCache>
                <c:formatCode>###0.0</c:formatCode>
                <c:ptCount val="6"/>
                <c:pt idx="0">
                  <c:v>37.416661431629151</c:v>
                </c:pt>
                <c:pt idx="1">
                  <c:v>12.104842778759188</c:v>
                </c:pt>
                <c:pt idx="2">
                  <c:v>3.7232290854586076</c:v>
                </c:pt>
                <c:pt idx="3">
                  <c:v>14.692352629123764</c:v>
                </c:pt>
                <c:pt idx="4">
                  <c:v>5.3833840860382125</c:v>
                </c:pt>
                <c:pt idx="5">
                  <c:v>11.78015194007444</c:v>
                </c:pt>
              </c:numCache>
            </c:numRef>
          </c:val>
          <c:extLst>
            <c:ext xmlns:c16="http://schemas.microsoft.com/office/drawing/2014/chart" uri="{C3380CC4-5D6E-409C-BE32-E72D297353CC}">
              <c16:uniqueId val="{00000000-FAB6-4EDD-95F2-5EB9EDFF76D2}"/>
            </c:ext>
          </c:extLst>
        </c:ser>
        <c:ser>
          <c:idx val="1"/>
          <c:order val="1"/>
          <c:tx>
            <c:strRef>
              <c:f>'MIS16'!$B$125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'MIS16'!$R$121:$W$121</c:f>
              <c:strCache>
                <c:ptCount val="6"/>
                <c:pt idx="0">
                  <c:v>Greater Monrovia</c:v>
                </c:pt>
                <c:pt idx="1">
                  <c:v>North Central</c:v>
                </c:pt>
                <c:pt idx="2">
                  <c:v>North Western</c:v>
                </c:pt>
                <c:pt idx="3">
                  <c:v>South Central</c:v>
                </c:pt>
                <c:pt idx="4">
                  <c:v>South Eastern A</c:v>
                </c:pt>
                <c:pt idx="5">
                  <c:v>South Eastern B</c:v>
                </c:pt>
              </c:strCache>
            </c:strRef>
          </c:cat>
          <c:val>
            <c:numRef>
              <c:f>'MIS16'!$R$125:$W$125</c:f>
              <c:numCache>
                <c:formatCode>###0.0</c:formatCode>
                <c:ptCount val="6"/>
                <c:pt idx="0">
                  <c:v>46.819684518188524</c:v>
                </c:pt>
                <c:pt idx="1">
                  <c:v>19.275731988841247</c:v>
                </c:pt>
                <c:pt idx="2">
                  <c:v>14.961023965931645</c:v>
                </c:pt>
                <c:pt idx="3">
                  <c:v>24.002614773955372</c:v>
                </c:pt>
                <c:pt idx="4">
                  <c:v>10.250524941204629</c:v>
                </c:pt>
                <c:pt idx="5">
                  <c:v>17.422519231995683</c:v>
                </c:pt>
              </c:numCache>
            </c:numRef>
          </c:val>
          <c:extLst>
            <c:ext xmlns:c16="http://schemas.microsoft.com/office/drawing/2014/chart" uri="{C3380CC4-5D6E-409C-BE32-E72D297353CC}">
              <c16:uniqueId val="{00000001-FAB6-4EDD-95F2-5EB9EDFF76D2}"/>
            </c:ext>
          </c:extLst>
        </c:ser>
        <c:ser>
          <c:idx val="2"/>
          <c:order val="2"/>
          <c:tx>
            <c:strRef>
              <c:f>'MIS16'!$B$126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'MIS16'!$R$121:$W$121</c:f>
              <c:strCache>
                <c:ptCount val="6"/>
                <c:pt idx="0">
                  <c:v>Greater Monrovia</c:v>
                </c:pt>
                <c:pt idx="1">
                  <c:v>North Central</c:v>
                </c:pt>
                <c:pt idx="2">
                  <c:v>North Western</c:v>
                </c:pt>
                <c:pt idx="3">
                  <c:v>South Central</c:v>
                </c:pt>
                <c:pt idx="4">
                  <c:v>South Eastern A</c:v>
                </c:pt>
                <c:pt idx="5">
                  <c:v>South Eastern B</c:v>
                </c:pt>
              </c:strCache>
            </c:strRef>
          </c:cat>
          <c:val>
            <c:numRef>
              <c:f>'MIS16'!$R$126:$W$126</c:f>
              <c:numCache>
                <c:formatCode>###0.0</c:formatCode>
                <c:ptCount val="6"/>
                <c:pt idx="0">
                  <c:v>10.150627610473032</c:v>
                </c:pt>
                <c:pt idx="1">
                  <c:v>22.704747799732885</c:v>
                </c:pt>
                <c:pt idx="2">
                  <c:v>17.979557918817761</c:v>
                </c:pt>
                <c:pt idx="3">
                  <c:v>5.7614232544966306</c:v>
                </c:pt>
                <c:pt idx="4">
                  <c:v>24.025516811283623</c:v>
                </c:pt>
                <c:pt idx="5">
                  <c:v>48.187008160994523</c:v>
                </c:pt>
              </c:numCache>
            </c:numRef>
          </c:val>
          <c:extLst>
            <c:ext xmlns:c16="http://schemas.microsoft.com/office/drawing/2014/chart" uri="{C3380CC4-5D6E-409C-BE32-E72D297353CC}">
              <c16:uniqueId val="{00000002-FAB6-4EDD-95F2-5EB9EDFF76D2}"/>
            </c:ext>
          </c:extLst>
        </c:ser>
        <c:ser>
          <c:idx val="3"/>
          <c:order val="3"/>
          <c:tx>
            <c:strRef>
              <c:f>'MIS16'!$B$127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'MIS16'!$R$121:$W$121</c:f>
              <c:strCache>
                <c:ptCount val="6"/>
                <c:pt idx="0">
                  <c:v>Greater Monrovia</c:v>
                </c:pt>
                <c:pt idx="1">
                  <c:v>North Central</c:v>
                </c:pt>
                <c:pt idx="2">
                  <c:v>North Western</c:v>
                </c:pt>
                <c:pt idx="3">
                  <c:v>South Central</c:v>
                </c:pt>
                <c:pt idx="4">
                  <c:v>South Eastern A</c:v>
                </c:pt>
                <c:pt idx="5">
                  <c:v>South Eastern B</c:v>
                </c:pt>
              </c:strCache>
            </c:strRef>
          </c:cat>
          <c:val>
            <c:numRef>
              <c:f>'MIS16'!$R$127:$W$127</c:f>
              <c:numCache>
                <c:formatCode>###0.0</c:formatCode>
                <c:ptCount val="6"/>
                <c:pt idx="0">
                  <c:v>5.6130264397092891</c:v>
                </c:pt>
                <c:pt idx="1">
                  <c:v>45.914677432666537</c:v>
                </c:pt>
                <c:pt idx="2">
                  <c:v>63.336189029791932</c:v>
                </c:pt>
                <c:pt idx="3">
                  <c:v>55.543609342424205</c:v>
                </c:pt>
                <c:pt idx="4">
                  <c:v>60.340574161473562</c:v>
                </c:pt>
                <c:pt idx="5">
                  <c:v>22.610320666935451</c:v>
                </c:pt>
              </c:numCache>
            </c:numRef>
          </c:val>
          <c:extLst>
            <c:ext xmlns:c16="http://schemas.microsoft.com/office/drawing/2014/chart" uri="{C3380CC4-5D6E-409C-BE32-E72D297353CC}">
              <c16:uniqueId val="{00000003-FAB6-4EDD-95F2-5EB9EDFF76D2}"/>
            </c:ext>
          </c:extLst>
        </c:ser>
        <c:dLbls>
          <c:showLegendKey val="0"/>
          <c:showVal val="0"/>
          <c:showCatName val="0"/>
          <c:showSerName val="0"/>
          <c:showPercent val="0"/>
          <c:showBubbleSize val="0"/>
        </c:dLbls>
        <c:gapWidth val="50"/>
        <c:overlap val="100"/>
        <c:axId val="329563136"/>
        <c:axId val="329564928"/>
      </c:barChart>
      <c:catAx>
        <c:axId val="3295631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564928"/>
        <c:crosses val="autoZero"/>
        <c:auto val="1"/>
        <c:lblAlgn val="ctr"/>
        <c:lblOffset val="100"/>
        <c:tickLblSkip val="1"/>
        <c:tickMarkSkip val="1"/>
        <c:noMultiLvlLbl val="0"/>
      </c:catAx>
      <c:valAx>
        <c:axId val="32956492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5631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'MIS16'!$B$222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'MIS16'!$M$221:$Q$221</c:f>
              <c:strCache>
                <c:ptCount val="5"/>
                <c:pt idx="0">
                  <c:v>Poorest</c:v>
                </c:pt>
                <c:pt idx="1">
                  <c:v>Poor</c:v>
                </c:pt>
                <c:pt idx="2">
                  <c:v>Middle</c:v>
                </c:pt>
                <c:pt idx="3">
                  <c:v>Rich</c:v>
                </c:pt>
                <c:pt idx="4">
                  <c:v>Richest</c:v>
                </c:pt>
              </c:strCache>
            </c:strRef>
          </c:cat>
          <c:val>
            <c:numRef>
              <c:f>'MIS16'!$M$222:$Q$222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19FE-48A6-B092-CBC72ABBC227}"/>
            </c:ext>
          </c:extLst>
        </c:ser>
        <c:ser>
          <c:idx val="1"/>
          <c:order val="1"/>
          <c:tx>
            <c:strRef>
              <c:f>'MIS16'!$B$223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'MIS16'!$M$221:$Q$221</c:f>
              <c:strCache>
                <c:ptCount val="5"/>
                <c:pt idx="0">
                  <c:v>Poorest</c:v>
                </c:pt>
                <c:pt idx="1">
                  <c:v>Poor</c:v>
                </c:pt>
                <c:pt idx="2">
                  <c:v>Middle</c:v>
                </c:pt>
                <c:pt idx="3">
                  <c:v>Rich</c:v>
                </c:pt>
                <c:pt idx="4">
                  <c:v>Richest</c:v>
                </c:pt>
              </c:strCache>
            </c:strRef>
          </c:cat>
          <c:val>
            <c:numRef>
              <c:f>'MIS16'!$M$223:$Q$223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19FE-48A6-B092-CBC72ABBC227}"/>
            </c:ext>
          </c:extLst>
        </c:ser>
        <c:ser>
          <c:idx val="2"/>
          <c:order val="2"/>
          <c:tx>
            <c:strRef>
              <c:f>'MIS16'!$B$224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'MIS16'!$M$221:$Q$221</c:f>
              <c:strCache>
                <c:ptCount val="5"/>
                <c:pt idx="0">
                  <c:v>Poorest</c:v>
                </c:pt>
                <c:pt idx="1">
                  <c:v>Poor</c:v>
                </c:pt>
                <c:pt idx="2">
                  <c:v>Middle</c:v>
                </c:pt>
                <c:pt idx="3">
                  <c:v>Rich</c:v>
                </c:pt>
                <c:pt idx="4">
                  <c:v>Richest</c:v>
                </c:pt>
              </c:strCache>
            </c:strRef>
          </c:cat>
          <c:val>
            <c:numRef>
              <c:f>'MIS16'!$M$224:$Q$224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19FE-48A6-B092-CBC72ABBC227}"/>
            </c:ext>
          </c:extLst>
        </c:ser>
        <c:dLbls>
          <c:showLegendKey val="0"/>
          <c:showVal val="0"/>
          <c:showCatName val="0"/>
          <c:showSerName val="0"/>
          <c:showPercent val="0"/>
          <c:showBubbleSize val="0"/>
        </c:dLbls>
        <c:gapWidth val="50"/>
        <c:overlap val="100"/>
        <c:axId val="331162752"/>
        <c:axId val="331164288"/>
      </c:barChart>
      <c:catAx>
        <c:axId val="3311627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164288"/>
        <c:crosses val="autoZero"/>
        <c:auto val="1"/>
        <c:lblAlgn val="ctr"/>
        <c:lblOffset val="100"/>
        <c:tickLblSkip val="1"/>
        <c:tickMarkSkip val="1"/>
        <c:noMultiLvlLbl val="0"/>
      </c:catAx>
      <c:valAx>
        <c:axId val="3311642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1627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'MIS16'!$B$222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'MIS16'!$R$221:$W$221</c:f>
              <c:strCache>
                <c:ptCount val="6"/>
                <c:pt idx="0">
                  <c:v>Greater Monrovia</c:v>
                </c:pt>
                <c:pt idx="1">
                  <c:v>North Central</c:v>
                </c:pt>
                <c:pt idx="2">
                  <c:v>North Western</c:v>
                </c:pt>
                <c:pt idx="3">
                  <c:v>South Central</c:v>
                </c:pt>
                <c:pt idx="4">
                  <c:v>South Eastern A</c:v>
                </c:pt>
                <c:pt idx="5">
                  <c:v>South Eastern B</c:v>
                </c:pt>
              </c:strCache>
            </c:strRef>
          </c:cat>
          <c:val>
            <c:numRef>
              <c:f>'MIS16'!$R$222:$W$222</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4070-4BBE-9B8B-33C85E28CF05}"/>
            </c:ext>
          </c:extLst>
        </c:ser>
        <c:ser>
          <c:idx val="1"/>
          <c:order val="1"/>
          <c:tx>
            <c:strRef>
              <c:f>'MIS16'!$B$223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'MIS16'!$R$221:$W$221</c:f>
              <c:strCache>
                <c:ptCount val="6"/>
                <c:pt idx="0">
                  <c:v>Greater Monrovia</c:v>
                </c:pt>
                <c:pt idx="1">
                  <c:v>North Central</c:v>
                </c:pt>
                <c:pt idx="2">
                  <c:v>North Western</c:v>
                </c:pt>
                <c:pt idx="3">
                  <c:v>South Central</c:v>
                </c:pt>
                <c:pt idx="4">
                  <c:v>South Eastern A</c:v>
                </c:pt>
                <c:pt idx="5">
                  <c:v>South Eastern B</c:v>
                </c:pt>
              </c:strCache>
            </c:strRef>
          </c:cat>
          <c:val>
            <c:numRef>
              <c:f>'MIS16'!$R$223:$W$223</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4070-4BBE-9B8B-33C85E28CF05}"/>
            </c:ext>
          </c:extLst>
        </c:ser>
        <c:ser>
          <c:idx val="2"/>
          <c:order val="2"/>
          <c:tx>
            <c:strRef>
              <c:f>'MIS16'!$B$224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'MIS16'!$R$221:$W$221</c:f>
              <c:strCache>
                <c:ptCount val="6"/>
                <c:pt idx="0">
                  <c:v>Greater Monrovia</c:v>
                </c:pt>
                <c:pt idx="1">
                  <c:v>North Central</c:v>
                </c:pt>
                <c:pt idx="2">
                  <c:v>North Western</c:v>
                </c:pt>
                <c:pt idx="3">
                  <c:v>South Central</c:v>
                </c:pt>
                <c:pt idx="4">
                  <c:v>South Eastern A</c:v>
                </c:pt>
                <c:pt idx="5">
                  <c:v>South Eastern B</c:v>
                </c:pt>
              </c:strCache>
            </c:strRef>
          </c:cat>
          <c:val>
            <c:numRef>
              <c:f>'MIS16'!$R$224:$W$224</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2-4070-4BBE-9B8B-33C85E28CF05}"/>
            </c:ext>
          </c:extLst>
        </c:ser>
        <c:dLbls>
          <c:showLegendKey val="0"/>
          <c:showVal val="0"/>
          <c:showCatName val="0"/>
          <c:showSerName val="0"/>
          <c:showPercent val="0"/>
          <c:showBubbleSize val="0"/>
        </c:dLbls>
        <c:gapWidth val="50"/>
        <c:overlap val="100"/>
        <c:axId val="331200000"/>
        <c:axId val="331201536"/>
      </c:barChart>
      <c:catAx>
        <c:axId val="33120000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201536"/>
        <c:crosses val="autoZero"/>
        <c:auto val="1"/>
        <c:lblAlgn val="ctr"/>
        <c:lblOffset val="100"/>
        <c:tickLblSkip val="1"/>
        <c:tickMarkSkip val="1"/>
        <c:noMultiLvlLbl val="0"/>
      </c:catAx>
      <c:valAx>
        <c:axId val="33120153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20000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'MIS16'!$B$222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'MIS16'!$C$221:$G$221</c:f>
              <c:strCache>
                <c:ptCount val="5"/>
                <c:pt idx="0">
                  <c:v>Poorest</c:v>
                </c:pt>
                <c:pt idx="1">
                  <c:v>Poor</c:v>
                </c:pt>
                <c:pt idx="2">
                  <c:v>Middle</c:v>
                </c:pt>
                <c:pt idx="3">
                  <c:v>Rich</c:v>
                </c:pt>
                <c:pt idx="4">
                  <c:v>Richest</c:v>
                </c:pt>
              </c:strCache>
            </c:strRef>
          </c:cat>
          <c:val>
            <c:numRef>
              <c:f>'MIS16'!$C$222:$G$222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3E08-4E02-8BEF-5B3A7C88DBF6}"/>
            </c:ext>
          </c:extLst>
        </c:ser>
        <c:ser>
          <c:idx val="1"/>
          <c:order val="1"/>
          <c:tx>
            <c:strRef>
              <c:f>'MIS16'!$B$223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'MIS16'!$C$221:$G$221</c:f>
              <c:strCache>
                <c:ptCount val="5"/>
                <c:pt idx="0">
                  <c:v>Poorest</c:v>
                </c:pt>
                <c:pt idx="1">
                  <c:v>Poor</c:v>
                </c:pt>
                <c:pt idx="2">
                  <c:v>Middle</c:v>
                </c:pt>
                <c:pt idx="3">
                  <c:v>Rich</c:v>
                </c:pt>
                <c:pt idx="4">
                  <c:v>Richest</c:v>
                </c:pt>
              </c:strCache>
            </c:strRef>
          </c:cat>
          <c:val>
            <c:numRef>
              <c:f>'MIS16'!$C$223:$G$223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3E08-4E02-8BEF-5B3A7C88DBF6}"/>
            </c:ext>
          </c:extLst>
        </c:ser>
        <c:ser>
          <c:idx val="2"/>
          <c:order val="2"/>
          <c:tx>
            <c:strRef>
              <c:f>'MIS16'!$B$224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'MIS16'!$C$221:$G$221</c:f>
              <c:strCache>
                <c:ptCount val="5"/>
                <c:pt idx="0">
                  <c:v>Poorest</c:v>
                </c:pt>
                <c:pt idx="1">
                  <c:v>Poor</c:v>
                </c:pt>
                <c:pt idx="2">
                  <c:v>Middle</c:v>
                </c:pt>
                <c:pt idx="3">
                  <c:v>Rich</c:v>
                </c:pt>
                <c:pt idx="4">
                  <c:v>Richest</c:v>
                </c:pt>
              </c:strCache>
            </c:strRef>
          </c:cat>
          <c:val>
            <c:numRef>
              <c:f>'MIS16'!$C$224:$G$224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3E08-4E02-8BEF-5B3A7C88DBF6}"/>
            </c:ext>
          </c:extLst>
        </c:ser>
        <c:dLbls>
          <c:showLegendKey val="0"/>
          <c:showVal val="0"/>
          <c:showCatName val="0"/>
          <c:showSerName val="0"/>
          <c:showPercent val="0"/>
          <c:showBubbleSize val="0"/>
        </c:dLbls>
        <c:gapWidth val="50"/>
        <c:overlap val="100"/>
        <c:axId val="331331456"/>
        <c:axId val="331332992"/>
      </c:barChart>
      <c:catAx>
        <c:axId val="3313314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332992"/>
        <c:crosses val="autoZero"/>
        <c:auto val="1"/>
        <c:lblAlgn val="ctr"/>
        <c:lblOffset val="100"/>
        <c:tickLblSkip val="1"/>
        <c:tickMarkSkip val="1"/>
        <c:noMultiLvlLbl val="0"/>
      </c:catAx>
      <c:valAx>
        <c:axId val="3313329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3314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'MIS16'!$B$18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'MIS16'!$H$15:$L$15</c:f>
              <c:strCache>
                <c:ptCount val="5"/>
                <c:pt idx="0">
                  <c:v>Poorest</c:v>
                </c:pt>
                <c:pt idx="1">
                  <c:v>Poor</c:v>
                </c:pt>
                <c:pt idx="2">
                  <c:v>Middle</c:v>
                </c:pt>
                <c:pt idx="3">
                  <c:v>Rich</c:v>
                </c:pt>
                <c:pt idx="4">
                  <c:v>Richest</c:v>
                </c:pt>
              </c:strCache>
            </c:strRef>
          </c:cat>
          <c:val>
            <c:numRef>
              <c:f>'MIS16'!$H$18:$L$18</c:f>
              <c:numCache>
                <c:formatCode>###0.0</c:formatCode>
                <c:ptCount val="5"/>
                <c:pt idx="0">
                  <c:v>78.099999999999994</c:v>
                </c:pt>
                <c:pt idx="1">
                  <c:v>88.8</c:v>
                </c:pt>
                <c:pt idx="2">
                  <c:v>94.2</c:v>
                </c:pt>
                <c:pt idx="3">
                  <c:v>92.4</c:v>
                </c:pt>
                <c:pt idx="4">
                  <c:v>93.3</c:v>
                </c:pt>
              </c:numCache>
            </c:numRef>
          </c:val>
          <c:extLst>
            <c:ext xmlns:c16="http://schemas.microsoft.com/office/drawing/2014/chart" uri="{C3380CC4-5D6E-409C-BE32-E72D297353CC}">
              <c16:uniqueId val="{00000000-83D9-4DD9-BB62-A96D3DE3482F}"/>
            </c:ext>
          </c:extLst>
        </c:ser>
        <c:ser>
          <c:idx val="1"/>
          <c:order val="1"/>
          <c:tx>
            <c:strRef>
              <c:f>'MIS16'!$B$19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'MIS16'!$H$15:$L$15</c:f>
              <c:strCache>
                <c:ptCount val="5"/>
                <c:pt idx="0">
                  <c:v>Poorest</c:v>
                </c:pt>
                <c:pt idx="1">
                  <c:v>Poor</c:v>
                </c:pt>
                <c:pt idx="2">
                  <c:v>Middle</c:v>
                </c:pt>
                <c:pt idx="3">
                  <c:v>Rich</c:v>
                </c:pt>
                <c:pt idx="4">
                  <c:v>Richest</c:v>
                </c:pt>
              </c:strCache>
            </c:strRef>
          </c:cat>
          <c:val>
            <c:numRef>
              <c:f>'MIS16'!$H$19:$L$19</c:f>
              <c:numCache>
                <c:formatCode>###0.0</c:formatCode>
                <c:ptCount val="5"/>
                <c:pt idx="0">
                  <c:v>6</c:v>
                </c:pt>
                <c:pt idx="1">
                  <c:v>6.4</c:v>
                </c:pt>
                <c:pt idx="2">
                  <c:v>5</c:v>
                </c:pt>
                <c:pt idx="3">
                  <c:v>5.7</c:v>
                </c:pt>
                <c:pt idx="4">
                  <c:v>5.5</c:v>
                </c:pt>
              </c:numCache>
            </c:numRef>
          </c:val>
          <c:extLst>
            <c:ext xmlns:c16="http://schemas.microsoft.com/office/drawing/2014/chart" uri="{C3380CC4-5D6E-409C-BE32-E72D297353CC}">
              <c16:uniqueId val="{00000001-83D9-4DD9-BB62-A96D3DE3482F}"/>
            </c:ext>
          </c:extLst>
        </c:ser>
        <c:ser>
          <c:idx val="2"/>
          <c:order val="2"/>
          <c:tx>
            <c:strRef>
              <c:f>'MIS16'!$B$20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'MIS16'!$H$15:$L$15</c:f>
              <c:strCache>
                <c:ptCount val="5"/>
                <c:pt idx="0">
                  <c:v>Poorest</c:v>
                </c:pt>
                <c:pt idx="1">
                  <c:v>Poor</c:v>
                </c:pt>
                <c:pt idx="2">
                  <c:v>Middle</c:v>
                </c:pt>
                <c:pt idx="3">
                  <c:v>Rich</c:v>
                </c:pt>
                <c:pt idx="4">
                  <c:v>Richest</c:v>
                </c:pt>
              </c:strCache>
            </c:strRef>
          </c:cat>
          <c:val>
            <c:numRef>
              <c:f>'MIS16'!$H$20:$L$20</c:f>
              <c:numCache>
                <c:formatCode>###0.0</c:formatCode>
                <c:ptCount val="5"/>
                <c:pt idx="0">
                  <c:v>12.6</c:v>
                </c:pt>
                <c:pt idx="1">
                  <c:v>2.9</c:v>
                </c:pt>
                <c:pt idx="2">
                  <c:v>0.7</c:v>
                </c:pt>
                <c:pt idx="3">
                  <c:v>0</c:v>
                </c:pt>
                <c:pt idx="4">
                  <c:v>1.1000000000000001</c:v>
                </c:pt>
              </c:numCache>
            </c:numRef>
          </c:val>
          <c:extLst>
            <c:ext xmlns:c16="http://schemas.microsoft.com/office/drawing/2014/chart" uri="{C3380CC4-5D6E-409C-BE32-E72D297353CC}">
              <c16:uniqueId val="{00000002-83D9-4DD9-BB62-A96D3DE3482F}"/>
            </c:ext>
          </c:extLst>
        </c:ser>
        <c:ser>
          <c:idx val="3"/>
          <c:order val="3"/>
          <c:tx>
            <c:strRef>
              <c:f>'MIS16'!$B$21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'MIS16'!$H$15:$L$15</c:f>
              <c:strCache>
                <c:ptCount val="5"/>
                <c:pt idx="0">
                  <c:v>Poorest</c:v>
                </c:pt>
                <c:pt idx="1">
                  <c:v>Poor</c:v>
                </c:pt>
                <c:pt idx="2">
                  <c:v>Middle</c:v>
                </c:pt>
                <c:pt idx="3">
                  <c:v>Rich</c:v>
                </c:pt>
                <c:pt idx="4">
                  <c:v>Richest</c:v>
                </c:pt>
              </c:strCache>
            </c:strRef>
          </c:cat>
          <c:val>
            <c:numRef>
              <c:f>'MIS16'!$H$21:$L$21</c:f>
              <c:numCache>
                <c:formatCode>###0.0</c:formatCode>
                <c:ptCount val="5"/>
                <c:pt idx="0">
                  <c:v>3.3</c:v>
                </c:pt>
                <c:pt idx="1">
                  <c:v>1.9</c:v>
                </c:pt>
                <c:pt idx="2">
                  <c:v>0</c:v>
                </c:pt>
                <c:pt idx="3">
                  <c:v>2</c:v>
                </c:pt>
                <c:pt idx="4">
                  <c:v>0.1</c:v>
                </c:pt>
              </c:numCache>
            </c:numRef>
          </c:val>
          <c:extLst>
            <c:ext xmlns:c16="http://schemas.microsoft.com/office/drawing/2014/chart" uri="{C3380CC4-5D6E-409C-BE32-E72D297353CC}">
              <c16:uniqueId val="{00000003-83D9-4DD9-BB62-A96D3DE3482F}"/>
            </c:ext>
          </c:extLst>
        </c:ser>
        <c:dLbls>
          <c:showLegendKey val="0"/>
          <c:showVal val="0"/>
          <c:showCatName val="0"/>
          <c:showSerName val="0"/>
          <c:showPercent val="0"/>
          <c:showBubbleSize val="0"/>
        </c:dLbls>
        <c:gapWidth val="50"/>
        <c:overlap val="100"/>
        <c:axId val="331550080"/>
        <c:axId val="331580544"/>
      </c:barChart>
      <c:catAx>
        <c:axId val="3315500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580544"/>
        <c:crosses val="autoZero"/>
        <c:auto val="1"/>
        <c:lblAlgn val="ctr"/>
        <c:lblOffset val="100"/>
        <c:tickLblSkip val="1"/>
        <c:tickMarkSkip val="1"/>
        <c:noMultiLvlLbl val="0"/>
      </c:catAx>
      <c:valAx>
        <c:axId val="3315805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55008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'MIS16'!$B$124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'MIS16'!$H$121:$L$121</c:f>
              <c:strCache>
                <c:ptCount val="5"/>
                <c:pt idx="0">
                  <c:v>Poorest</c:v>
                </c:pt>
                <c:pt idx="1">
                  <c:v>Poor</c:v>
                </c:pt>
                <c:pt idx="2">
                  <c:v>Middle</c:v>
                </c:pt>
                <c:pt idx="3">
                  <c:v>Rich</c:v>
                </c:pt>
                <c:pt idx="4">
                  <c:v>Richest</c:v>
                </c:pt>
              </c:strCache>
            </c:strRef>
          </c:cat>
          <c:val>
            <c:numRef>
              <c:f>'MIS16'!$H$124:$L$124</c:f>
              <c:numCache>
                <c:formatCode>###0.0</c:formatCode>
                <c:ptCount val="5"/>
                <c:pt idx="0">
                  <c:v>7.9657208755236892</c:v>
                </c:pt>
                <c:pt idx="1">
                  <c:v>14.640575013261406</c:v>
                </c:pt>
                <c:pt idx="2">
                  <c:v>20.432677889575888</c:v>
                </c:pt>
                <c:pt idx="3">
                  <c:v>38.541126894797586</c:v>
                </c:pt>
                <c:pt idx="4">
                  <c:v>69.054632965816339</c:v>
                </c:pt>
              </c:numCache>
            </c:numRef>
          </c:val>
          <c:extLst>
            <c:ext xmlns:c16="http://schemas.microsoft.com/office/drawing/2014/chart" uri="{C3380CC4-5D6E-409C-BE32-E72D297353CC}">
              <c16:uniqueId val="{00000000-32C7-48BE-B220-27296F6987D9}"/>
            </c:ext>
          </c:extLst>
        </c:ser>
        <c:ser>
          <c:idx val="1"/>
          <c:order val="1"/>
          <c:tx>
            <c:strRef>
              <c:f>'MIS16'!$B$125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'MIS16'!$H$121:$L$121</c:f>
              <c:strCache>
                <c:ptCount val="5"/>
                <c:pt idx="0">
                  <c:v>Poorest</c:v>
                </c:pt>
                <c:pt idx="1">
                  <c:v>Poor</c:v>
                </c:pt>
                <c:pt idx="2">
                  <c:v>Middle</c:v>
                </c:pt>
                <c:pt idx="3">
                  <c:v>Rich</c:v>
                </c:pt>
                <c:pt idx="4">
                  <c:v>Richest</c:v>
                </c:pt>
              </c:strCache>
            </c:strRef>
          </c:cat>
          <c:val>
            <c:numRef>
              <c:f>'MIS16'!$H$125:$L$125</c:f>
              <c:numCache>
                <c:formatCode>###0.0</c:formatCode>
                <c:ptCount val="5"/>
                <c:pt idx="0">
                  <c:v>14.847672241096882</c:v>
                </c:pt>
                <c:pt idx="1">
                  <c:v>44.421651355196488</c:v>
                </c:pt>
                <c:pt idx="2">
                  <c:v>56.870326372802147</c:v>
                </c:pt>
                <c:pt idx="3">
                  <c:v>47.998077777887211</c:v>
                </c:pt>
                <c:pt idx="4">
                  <c:v>23.696182621917011</c:v>
                </c:pt>
              </c:numCache>
            </c:numRef>
          </c:val>
          <c:extLst>
            <c:ext xmlns:c16="http://schemas.microsoft.com/office/drawing/2014/chart" uri="{C3380CC4-5D6E-409C-BE32-E72D297353CC}">
              <c16:uniqueId val="{00000001-32C7-48BE-B220-27296F6987D9}"/>
            </c:ext>
          </c:extLst>
        </c:ser>
        <c:ser>
          <c:idx val="2"/>
          <c:order val="2"/>
          <c:tx>
            <c:strRef>
              <c:f>'MIS16'!$B$126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'MIS16'!$H$121:$L$121</c:f>
              <c:strCache>
                <c:ptCount val="5"/>
                <c:pt idx="0">
                  <c:v>Poorest</c:v>
                </c:pt>
                <c:pt idx="1">
                  <c:v>Poor</c:v>
                </c:pt>
                <c:pt idx="2">
                  <c:v>Middle</c:v>
                </c:pt>
                <c:pt idx="3">
                  <c:v>Rich</c:v>
                </c:pt>
                <c:pt idx="4">
                  <c:v>Richest</c:v>
                </c:pt>
              </c:strCache>
            </c:strRef>
          </c:cat>
          <c:val>
            <c:numRef>
              <c:f>'MIS16'!$H$126:$L$126</c:f>
              <c:numCache>
                <c:formatCode>###0.0</c:formatCode>
                <c:ptCount val="5"/>
                <c:pt idx="0">
                  <c:v>24.909608129831799</c:v>
                </c:pt>
                <c:pt idx="1">
                  <c:v>18.660828197950639</c:v>
                </c:pt>
                <c:pt idx="2">
                  <c:v>13.272939894781278</c:v>
                </c:pt>
                <c:pt idx="3">
                  <c:v>10.162479228582017</c:v>
                </c:pt>
                <c:pt idx="4">
                  <c:v>5.2255401052398103</c:v>
                </c:pt>
              </c:numCache>
            </c:numRef>
          </c:val>
          <c:extLst>
            <c:ext xmlns:c16="http://schemas.microsoft.com/office/drawing/2014/chart" uri="{C3380CC4-5D6E-409C-BE32-E72D297353CC}">
              <c16:uniqueId val="{00000002-32C7-48BE-B220-27296F6987D9}"/>
            </c:ext>
          </c:extLst>
        </c:ser>
        <c:ser>
          <c:idx val="3"/>
          <c:order val="3"/>
          <c:tx>
            <c:strRef>
              <c:f>'MIS16'!$B$127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'MIS16'!$H$121:$L$121</c:f>
              <c:strCache>
                <c:ptCount val="5"/>
                <c:pt idx="0">
                  <c:v>Poorest</c:v>
                </c:pt>
                <c:pt idx="1">
                  <c:v>Poor</c:v>
                </c:pt>
                <c:pt idx="2">
                  <c:v>Middle</c:v>
                </c:pt>
                <c:pt idx="3">
                  <c:v>Rich</c:v>
                </c:pt>
                <c:pt idx="4">
                  <c:v>Richest</c:v>
                </c:pt>
              </c:strCache>
            </c:strRef>
          </c:cat>
          <c:val>
            <c:numRef>
              <c:f>'MIS16'!$H$127:$L$127</c:f>
              <c:numCache>
                <c:formatCode>###0.0</c:formatCode>
                <c:ptCount val="5"/>
                <c:pt idx="0">
                  <c:v>52.276998753547709</c:v>
                </c:pt>
                <c:pt idx="1">
                  <c:v>22.276945433591322</c:v>
                </c:pt>
                <c:pt idx="2">
                  <c:v>9.424055842840712</c:v>
                </c:pt>
                <c:pt idx="3">
                  <c:v>3.2983160987329843</c:v>
                </c:pt>
                <c:pt idx="4">
                  <c:v>2.023644307026907</c:v>
                </c:pt>
              </c:numCache>
            </c:numRef>
          </c:val>
          <c:extLst>
            <c:ext xmlns:c16="http://schemas.microsoft.com/office/drawing/2014/chart" uri="{C3380CC4-5D6E-409C-BE32-E72D297353CC}">
              <c16:uniqueId val="{00000003-32C7-48BE-B220-27296F6987D9}"/>
            </c:ext>
          </c:extLst>
        </c:ser>
        <c:dLbls>
          <c:showLegendKey val="0"/>
          <c:showVal val="0"/>
          <c:showCatName val="0"/>
          <c:showSerName val="0"/>
          <c:showPercent val="0"/>
          <c:showBubbleSize val="0"/>
        </c:dLbls>
        <c:gapWidth val="50"/>
        <c:overlap val="100"/>
        <c:axId val="331756672"/>
        <c:axId val="331758208"/>
      </c:barChart>
      <c:catAx>
        <c:axId val="3317566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758208"/>
        <c:crosses val="autoZero"/>
        <c:auto val="1"/>
        <c:lblAlgn val="ctr"/>
        <c:lblOffset val="100"/>
        <c:tickLblSkip val="1"/>
        <c:tickMarkSkip val="1"/>
        <c:noMultiLvlLbl val="0"/>
      </c:catAx>
      <c:valAx>
        <c:axId val="3317582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7566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'MIS16'!$B$222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'MIS16'!$H$221:$L$221</c:f>
              <c:strCache>
                <c:ptCount val="5"/>
                <c:pt idx="0">
                  <c:v>Poorest</c:v>
                </c:pt>
                <c:pt idx="1">
                  <c:v>Poor</c:v>
                </c:pt>
                <c:pt idx="2">
                  <c:v>Middle</c:v>
                </c:pt>
                <c:pt idx="3">
                  <c:v>Rich</c:v>
                </c:pt>
                <c:pt idx="4">
                  <c:v>Richest</c:v>
                </c:pt>
              </c:strCache>
            </c:strRef>
          </c:cat>
          <c:val>
            <c:numRef>
              <c:f>'MIS16'!$H$222:$L$222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B4F9-4287-BAA9-721544D31A15}"/>
            </c:ext>
          </c:extLst>
        </c:ser>
        <c:ser>
          <c:idx val="1"/>
          <c:order val="1"/>
          <c:tx>
            <c:strRef>
              <c:f>'MIS16'!$B$223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'MIS16'!$H$221:$L$221</c:f>
              <c:strCache>
                <c:ptCount val="5"/>
                <c:pt idx="0">
                  <c:v>Poorest</c:v>
                </c:pt>
                <c:pt idx="1">
                  <c:v>Poor</c:v>
                </c:pt>
                <c:pt idx="2">
                  <c:v>Middle</c:v>
                </c:pt>
                <c:pt idx="3">
                  <c:v>Rich</c:v>
                </c:pt>
                <c:pt idx="4">
                  <c:v>Richest</c:v>
                </c:pt>
              </c:strCache>
            </c:strRef>
          </c:cat>
          <c:val>
            <c:numRef>
              <c:f>'MIS16'!$H$223:$L$223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B4F9-4287-BAA9-721544D31A15}"/>
            </c:ext>
          </c:extLst>
        </c:ser>
        <c:ser>
          <c:idx val="2"/>
          <c:order val="2"/>
          <c:tx>
            <c:strRef>
              <c:f>'MIS16'!$B$224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'MIS16'!$H$221:$L$221</c:f>
              <c:strCache>
                <c:ptCount val="5"/>
                <c:pt idx="0">
                  <c:v>Poorest</c:v>
                </c:pt>
                <c:pt idx="1">
                  <c:v>Poor</c:v>
                </c:pt>
                <c:pt idx="2">
                  <c:v>Middle</c:v>
                </c:pt>
                <c:pt idx="3">
                  <c:v>Rich</c:v>
                </c:pt>
                <c:pt idx="4">
                  <c:v>Richest</c:v>
                </c:pt>
              </c:strCache>
            </c:strRef>
          </c:cat>
          <c:val>
            <c:numRef>
              <c:f>'MIS16'!$H$224:$L$224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B4F9-4287-BAA9-721544D31A15}"/>
            </c:ext>
          </c:extLst>
        </c:ser>
        <c:dLbls>
          <c:showLegendKey val="0"/>
          <c:showVal val="0"/>
          <c:showCatName val="0"/>
          <c:showSerName val="0"/>
          <c:showPercent val="0"/>
          <c:showBubbleSize val="0"/>
        </c:dLbls>
        <c:gapWidth val="50"/>
        <c:overlap val="100"/>
        <c:axId val="336631296"/>
        <c:axId val="336632832"/>
      </c:barChart>
      <c:catAx>
        <c:axId val="3366312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6632832"/>
        <c:crosses val="autoZero"/>
        <c:auto val="1"/>
        <c:lblAlgn val="ctr"/>
        <c:lblOffset val="100"/>
        <c:tickLblSkip val="1"/>
        <c:tickMarkSkip val="1"/>
        <c:noMultiLvlLbl val="0"/>
      </c:catAx>
      <c:valAx>
        <c:axId val="3366328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66312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'MIS16'!$B$124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'MIS16'!$C$121:$G$121</c:f>
              <c:strCache>
                <c:ptCount val="5"/>
                <c:pt idx="0">
                  <c:v>Poorest</c:v>
                </c:pt>
                <c:pt idx="1">
                  <c:v>Poor</c:v>
                </c:pt>
                <c:pt idx="2">
                  <c:v>Middle</c:v>
                </c:pt>
                <c:pt idx="3">
                  <c:v>Rich</c:v>
                </c:pt>
                <c:pt idx="4">
                  <c:v>Richest</c:v>
                </c:pt>
              </c:strCache>
            </c:strRef>
          </c:cat>
          <c:val>
            <c:numRef>
              <c:f>'MIS16'!$C$124:$G$124</c:f>
              <c:numCache>
                <c:formatCode>###0.0</c:formatCode>
                <c:ptCount val="5"/>
                <c:pt idx="0">
                  <c:v>2.3553215460000492</c:v>
                </c:pt>
                <c:pt idx="1">
                  <c:v>6.0663624954177369</c:v>
                </c:pt>
                <c:pt idx="2">
                  <c:v>10.069046919310207</c:v>
                </c:pt>
                <c:pt idx="3">
                  <c:v>20.656033096840133</c:v>
                </c:pt>
                <c:pt idx="4">
                  <c:v>59.891540765748964</c:v>
                </c:pt>
              </c:numCache>
            </c:numRef>
          </c:val>
          <c:extLst>
            <c:ext xmlns:c16="http://schemas.microsoft.com/office/drawing/2014/chart" uri="{C3380CC4-5D6E-409C-BE32-E72D297353CC}">
              <c16:uniqueId val="{00000000-DBAB-49C3-8D18-09A985986936}"/>
            </c:ext>
          </c:extLst>
        </c:ser>
        <c:ser>
          <c:idx val="1"/>
          <c:order val="1"/>
          <c:tx>
            <c:strRef>
              <c:f>'MIS16'!$B$125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'MIS16'!$C$121:$G$121</c:f>
              <c:strCache>
                <c:ptCount val="5"/>
                <c:pt idx="0">
                  <c:v>Poorest</c:v>
                </c:pt>
                <c:pt idx="1">
                  <c:v>Poor</c:v>
                </c:pt>
                <c:pt idx="2">
                  <c:v>Middle</c:v>
                </c:pt>
                <c:pt idx="3">
                  <c:v>Rich</c:v>
                </c:pt>
                <c:pt idx="4">
                  <c:v>Richest</c:v>
                </c:pt>
              </c:strCache>
            </c:strRef>
          </c:cat>
          <c:val>
            <c:numRef>
              <c:f>'MIS16'!$C$125:$G$125</c:f>
              <c:numCache>
                <c:formatCode>###0.0</c:formatCode>
                <c:ptCount val="5"/>
                <c:pt idx="0">
                  <c:v>11.818188493328401</c:v>
                </c:pt>
                <c:pt idx="1">
                  <c:v>13.978361124215303</c:v>
                </c:pt>
                <c:pt idx="2">
                  <c:v>29.50958757618179</c:v>
                </c:pt>
                <c:pt idx="3">
                  <c:v>55.098234891101249</c:v>
                </c:pt>
                <c:pt idx="4">
                  <c:v>30.430301858392728</c:v>
                </c:pt>
              </c:numCache>
            </c:numRef>
          </c:val>
          <c:extLst>
            <c:ext xmlns:c16="http://schemas.microsoft.com/office/drawing/2014/chart" uri="{C3380CC4-5D6E-409C-BE32-E72D297353CC}">
              <c16:uniqueId val="{00000001-DBAB-49C3-8D18-09A985986936}"/>
            </c:ext>
          </c:extLst>
        </c:ser>
        <c:ser>
          <c:idx val="2"/>
          <c:order val="2"/>
          <c:tx>
            <c:strRef>
              <c:f>'MIS16'!$B$126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'MIS16'!$C$121:$G$121</c:f>
              <c:strCache>
                <c:ptCount val="5"/>
                <c:pt idx="0">
                  <c:v>Poorest</c:v>
                </c:pt>
                <c:pt idx="1">
                  <c:v>Poor</c:v>
                </c:pt>
                <c:pt idx="2">
                  <c:v>Middle</c:v>
                </c:pt>
                <c:pt idx="3">
                  <c:v>Rich</c:v>
                </c:pt>
                <c:pt idx="4">
                  <c:v>Richest</c:v>
                </c:pt>
              </c:strCache>
            </c:strRef>
          </c:cat>
          <c:val>
            <c:numRef>
              <c:f>'MIS16'!$C$126:$G$126</c:f>
              <c:numCache>
                <c:formatCode>###0.0</c:formatCode>
                <c:ptCount val="5"/>
                <c:pt idx="0">
                  <c:v>16.331879006803934</c:v>
                </c:pt>
                <c:pt idx="1">
                  <c:v>24.068007538509708</c:v>
                </c:pt>
                <c:pt idx="2">
                  <c:v>24.096574260634739</c:v>
                </c:pt>
                <c:pt idx="3">
                  <c:v>13.44229197782456</c:v>
                </c:pt>
                <c:pt idx="4">
                  <c:v>6.1712043333224802</c:v>
                </c:pt>
              </c:numCache>
            </c:numRef>
          </c:val>
          <c:extLst>
            <c:ext xmlns:c16="http://schemas.microsoft.com/office/drawing/2014/chart" uri="{C3380CC4-5D6E-409C-BE32-E72D297353CC}">
              <c16:uniqueId val="{00000002-DBAB-49C3-8D18-09A985986936}"/>
            </c:ext>
          </c:extLst>
        </c:ser>
        <c:ser>
          <c:idx val="3"/>
          <c:order val="3"/>
          <c:tx>
            <c:strRef>
              <c:f>'MIS16'!$B$127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'MIS16'!$C$121:$G$121</c:f>
              <c:strCache>
                <c:ptCount val="5"/>
                <c:pt idx="0">
                  <c:v>Poorest</c:v>
                </c:pt>
                <c:pt idx="1">
                  <c:v>Poor</c:v>
                </c:pt>
                <c:pt idx="2">
                  <c:v>Middle</c:v>
                </c:pt>
                <c:pt idx="3">
                  <c:v>Rich</c:v>
                </c:pt>
                <c:pt idx="4">
                  <c:v>Richest</c:v>
                </c:pt>
              </c:strCache>
            </c:strRef>
          </c:cat>
          <c:val>
            <c:numRef>
              <c:f>'MIS16'!$C$127:$G$127</c:f>
              <c:numCache>
                <c:formatCode>###0.0</c:formatCode>
                <c:ptCount val="5"/>
                <c:pt idx="0">
                  <c:v>69.494610953867735</c:v>
                </c:pt>
                <c:pt idx="1">
                  <c:v>55.887268841857299</c:v>
                </c:pt>
                <c:pt idx="2">
                  <c:v>36.324791243873342</c:v>
                </c:pt>
                <c:pt idx="3">
                  <c:v>10.803440034234049</c:v>
                </c:pt>
                <c:pt idx="4">
                  <c:v>3.5069530425357467</c:v>
                </c:pt>
              </c:numCache>
            </c:numRef>
          </c:val>
          <c:extLst>
            <c:ext xmlns:c16="http://schemas.microsoft.com/office/drawing/2014/chart" uri="{C3380CC4-5D6E-409C-BE32-E72D297353CC}">
              <c16:uniqueId val="{00000003-DBAB-49C3-8D18-09A985986936}"/>
            </c:ext>
          </c:extLst>
        </c:ser>
        <c:dLbls>
          <c:showLegendKey val="0"/>
          <c:showVal val="0"/>
          <c:showCatName val="0"/>
          <c:showSerName val="0"/>
          <c:showPercent val="0"/>
          <c:showBubbleSize val="0"/>
        </c:dLbls>
        <c:gapWidth val="50"/>
        <c:overlap val="100"/>
        <c:axId val="329622272"/>
        <c:axId val="329623808"/>
      </c:barChart>
      <c:catAx>
        <c:axId val="3296222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23808"/>
        <c:crosses val="autoZero"/>
        <c:auto val="1"/>
        <c:lblAlgn val="ctr"/>
        <c:lblOffset val="100"/>
        <c:tickLblSkip val="1"/>
        <c:tickMarkSkip val="1"/>
        <c:noMultiLvlLbl val="0"/>
      </c:catAx>
      <c:valAx>
        <c:axId val="3296238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222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'MIS16'!$B$124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'MIS16'!$M$121:$Q$121</c:f>
              <c:strCache>
                <c:ptCount val="5"/>
                <c:pt idx="0">
                  <c:v>Poorest</c:v>
                </c:pt>
                <c:pt idx="1">
                  <c:v>Poor</c:v>
                </c:pt>
                <c:pt idx="2">
                  <c:v>Middle</c:v>
                </c:pt>
                <c:pt idx="3">
                  <c:v>Rich</c:v>
                </c:pt>
                <c:pt idx="4">
                  <c:v>Richest</c:v>
                </c:pt>
              </c:strCache>
            </c:strRef>
          </c:cat>
          <c:val>
            <c:numRef>
              <c:f>'MIS16'!$M$124:$Q$124</c:f>
              <c:numCache>
                <c:formatCode>###0.0</c:formatCode>
                <c:ptCount val="5"/>
                <c:pt idx="0">
                  <c:v>1.0167288641185097</c:v>
                </c:pt>
                <c:pt idx="1">
                  <c:v>3.6357553947659791</c:v>
                </c:pt>
                <c:pt idx="2">
                  <c:v>2.9902936058978717</c:v>
                </c:pt>
                <c:pt idx="3">
                  <c:v>6.7370734585720795</c:v>
                </c:pt>
                <c:pt idx="4">
                  <c:v>11.377902946107996</c:v>
                </c:pt>
              </c:numCache>
            </c:numRef>
          </c:val>
          <c:extLst>
            <c:ext xmlns:c16="http://schemas.microsoft.com/office/drawing/2014/chart" uri="{C3380CC4-5D6E-409C-BE32-E72D297353CC}">
              <c16:uniqueId val="{00000000-2337-4456-A56B-E83018E3329A}"/>
            </c:ext>
          </c:extLst>
        </c:ser>
        <c:ser>
          <c:idx val="1"/>
          <c:order val="1"/>
          <c:tx>
            <c:strRef>
              <c:f>'MIS16'!$B$125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'MIS16'!$M$121:$Q$121</c:f>
              <c:strCache>
                <c:ptCount val="5"/>
                <c:pt idx="0">
                  <c:v>Poorest</c:v>
                </c:pt>
                <c:pt idx="1">
                  <c:v>Poor</c:v>
                </c:pt>
                <c:pt idx="2">
                  <c:v>Middle</c:v>
                </c:pt>
                <c:pt idx="3">
                  <c:v>Rich</c:v>
                </c:pt>
                <c:pt idx="4">
                  <c:v>Richest</c:v>
                </c:pt>
              </c:strCache>
            </c:strRef>
          </c:cat>
          <c:val>
            <c:numRef>
              <c:f>'MIS16'!$M$125:$Q$125</c:f>
              <c:numCache>
                <c:formatCode>###0.0</c:formatCode>
                <c:ptCount val="5"/>
                <c:pt idx="0">
                  <c:v>11.969079774518725</c:v>
                </c:pt>
                <c:pt idx="1">
                  <c:v>14.933350679137956</c:v>
                </c:pt>
                <c:pt idx="2">
                  <c:v>14.147388644877266</c:v>
                </c:pt>
                <c:pt idx="3">
                  <c:v>17.436776564247449</c:v>
                </c:pt>
                <c:pt idx="4">
                  <c:v>15.558941361273524</c:v>
                </c:pt>
              </c:numCache>
            </c:numRef>
          </c:val>
          <c:extLst>
            <c:ext xmlns:c16="http://schemas.microsoft.com/office/drawing/2014/chart" uri="{C3380CC4-5D6E-409C-BE32-E72D297353CC}">
              <c16:uniqueId val="{00000001-2337-4456-A56B-E83018E3329A}"/>
            </c:ext>
          </c:extLst>
        </c:ser>
        <c:ser>
          <c:idx val="2"/>
          <c:order val="2"/>
          <c:tx>
            <c:strRef>
              <c:f>'MIS16'!$B$126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'MIS16'!$M$121:$Q$121</c:f>
              <c:strCache>
                <c:ptCount val="5"/>
                <c:pt idx="0">
                  <c:v>Poorest</c:v>
                </c:pt>
                <c:pt idx="1">
                  <c:v>Poor</c:v>
                </c:pt>
                <c:pt idx="2">
                  <c:v>Middle</c:v>
                </c:pt>
                <c:pt idx="3">
                  <c:v>Rich</c:v>
                </c:pt>
                <c:pt idx="4">
                  <c:v>Richest</c:v>
                </c:pt>
              </c:strCache>
            </c:strRef>
          </c:cat>
          <c:val>
            <c:numRef>
              <c:f>'MIS16'!$M$126:$Q$126</c:f>
              <c:numCache>
                <c:formatCode>###0.0</c:formatCode>
                <c:ptCount val="5"/>
                <c:pt idx="0">
                  <c:v>18.865317094315557</c:v>
                </c:pt>
                <c:pt idx="1">
                  <c:v>8.4916820788017162</c:v>
                </c:pt>
                <c:pt idx="2">
                  <c:v>19.834292727379729</c:v>
                </c:pt>
                <c:pt idx="3">
                  <c:v>27.243805798927724</c:v>
                </c:pt>
                <c:pt idx="4">
                  <c:v>26.519324134936806</c:v>
                </c:pt>
              </c:numCache>
            </c:numRef>
          </c:val>
          <c:extLst>
            <c:ext xmlns:c16="http://schemas.microsoft.com/office/drawing/2014/chart" uri="{C3380CC4-5D6E-409C-BE32-E72D297353CC}">
              <c16:uniqueId val="{00000002-2337-4456-A56B-E83018E3329A}"/>
            </c:ext>
          </c:extLst>
        </c:ser>
        <c:ser>
          <c:idx val="3"/>
          <c:order val="3"/>
          <c:tx>
            <c:strRef>
              <c:f>'MIS16'!$B$127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'MIS16'!$M$121:$Q$121</c:f>
              <c:strCache>
                <c:ptCount val="5"/>
                <c:pt idx="0">
                  <c:v>Poorest</c:v>
                </c:pt>
                <c:pt idx="1">
                  <c:v>Poor</c:v>
                </c:pt>
                <c:pt idx="2">
                  <c:v>Middle</c:v>
                </c:pt>
                <c:pt idx="3">
                  <c:v>Rich</c:v>
                </c:pt>
                <c:pt idx="4">
                  <c:v>Richest</c:v>
                </c:pt>
              </c:strCache>
            </c:strRef>
          </c:cat>
          <c:val>
            <c:numRef>
              <c:f>'MIS16'!$M$127:$Q$127</c:f>
              <c:numCache>
                <c:formatCode>###0.0</c:formatCode>
                <c:ptCount val="5"/>
                <c:pt idx="0">
                  <c:v>68.148874267047233</c:v>
                </c:pt>
                <c:pt idx="1">
                  <c:v>72.939211847294345</c:v>
                </c:pt>
                <c:pt idx="2">
                  <c:v>63.028025021845067</c:v>
                </c:pt>
                <c:pt idx="3">
                  <c:v>48.582344178252633</c:v>
                </c:pt>
                <c:pt idx="4">
                  <c:v>46.543831557681656</c:v>
                </c:pt>
              </c:numCache>
            </c:numRef>
          </c:val>
          <c:extLst>
            <c:ext xmlns:c16="http://schemas.microsoft.com/office/drawing/2014/chart" uri="{C3380CC4-5D6E-409C-BE32-E72D297353CC}">
              <c16:uniqueId val="{00000003-2337-4456-A56B-E83018E3329A}"/>
            </c:ext>
          </c:extLst>
        </c:ser>
        <c:dLbls>
          <c:showLegendKey val="0"/>
          <c:showVal val="0"/>
          <c:showCatName val="0"/>
          <c:showSerName val="0"/>
          <c:showPercent val="0"/>
          <c:showBubbleSize val="0"/>
        </c:dLbls>
        <c:gapWidth val="50"/>
        <c:overlap val="100"/>
        <c:axId val="329504256"/>
        <c:axId val="329505792"/>
      </c:barChart>
      <c:catAx>
        <c:axId val="3295042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505792"/>
        <c:crosses val="autoZero"/>
        <c:auto val="1"/>
        <c:lblAlgn val="ctr"/>
        <c:lblOffset val="100"/>
        <c:tickLblSkip val="1"/>
        <c:tickMarkSkip val="1"/>
        <c:noMultiLvlLbl val="0"/>
      </c:catAx>
      <c:valAx>
        <c:axId val="3295057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5042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'DHS20'!$B$18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'DHS20'!$M$15:$Q$15</c:f>
              <c:strCache>
                <c:ptCount val="5"/>
                <c:pt idx="0">
                  <c:v>Poorest</c:v>
                </c:pt>
                <c:pt idx="1">
                  <c:v>Poor</c:v>
                </c:pt>
                <c:pt idx="2">
                  <c:v>Middle</c:v>
                </c:pt>
                <c:pt idx="3">
                  <c:v>Rich</c:v>
                </c:pt>
                <c:pt idx="4">
                  <c:v>Richest</c:v>
                </c:pt>
              </c:strCache>
            </c:strRef>
          </c:cat>
          <c:val>
            <c:numRef>
              <c:f>'DHS20'!$M$18:$Q$18</c:f>
              <c:numCache>
                <c:formatCode>###0.0</c:formatCode>
                <c:ptCount val="5"/>
                <c:pt idx="0">
                  <c:v>46.67116673893684</c:v>
                </c:pt>
                <c:pt idx="1">
                  <c:v>55.46614594575189</c:v>
                </c:pt>
                <c:pt idx="2">
                  <c:v>66.638011853091697</c:v>
                </c:pt>
                <c:pt idx="3">
                  <c:v>69.508043900957588</c:v>
                </c:pt>
                <c:pt idx="4">
                  <c:v>79.028086852464185</c:v>
                </c:pt>
              </c:numCache>
            </c:numRef>
          </c:val>
          <c:extLst>
            <c:ext xmlns:c16="http://schemas.microsoft.com/office/drawing/2014/chart" uri="{C3380CC4-5D6E-409C-BE32-E72D297353CC}">
              <c16:uniqueId val="{00000000-00CA-470D-977A-DD89CA19232A}"/>
            </c:ext>
          </c:extLst>
        </c:ser>
        <c:ser>
          <c:idx val="1"/>
          <c:order val="1"/>
          <c:tx>
            <c:strRef>
              <c:f>'DHS20'!$B$19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'DHS20'!$M$15:$Q$15</c:f>
              <c:strCache>
                <c:ptCount val="5"/>
                <c:pt idx="0">
                  <c:v>Poorest</c:v>
                </c:pt>
                <c:pt idx="1">
                  <c:v>Poor</c:v>
                </c:pt>
                <c:pt idx="2">
                  <c:v>Middle</c:v>
                </c:pt>
                <c:pt idx="3">
                  <c:v>Rich</c:v>
                </c:pt>
                <c:pt idx="4">
                  <c:v>Richest</c:v>
                </c:pt>
              </c:strCache>
            </c:strRef>
          </c:cat>
          <c:val>
            <c:numRef>
              <c:f>'DHS20'!$M$19:$Q$19</c:f>
              <c:numCache>
                <c:formatCode>###0.0</c:formatCode>
                <c:ptCount val="5"/>
                <c:pt idx="0">
                  <c:v>5.5803818297724765</c:v>
                </c:pt>
                <c:pt idx="1">
                  <c:v>6.5170946824277518</c:v>
                </c:pt>
                <c:pt idx="2">
                  <c:v>6.2873779147363598</c:v>
                </c:pt>
                <c:pt idx="3">
                  <c:v>7.3428232716308495</c:v>
                </c:pt>
                <c:pt idx="4">
                  <c:v>8.7952265672057859</c:v>
                </c:pt>
              </c:numCache>
            </c:numRef>
          </c:val>
          <c:extLst>
            <c:ext xmlns:c16="http://schemas.microsoft.com/office/drawing/2014/chart" uri="{C3380CC4-5D6E-409C-BE32-E72D297353CC}">
              <c16:uniqueId val="{00000001-00CA-470D-977A-DD89CA19232A}"/>
            </c:ext>
          </c:extLst>
        </c:ser>
        <c:ser>
          <c:idx val="2"/>
          <c:order val="2"/>
          <c:tx>
            <c:strRef>
              <c:f>'DHS20'!$B$20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'DHS20'!$M$15:$Q$15</c:f>
              <c:strCache>
                <c:ptCount val="5"/>
                <c:pt idx="0">
                  <c:v>Poorest</c:v>
                </c:pt>
                <c:pt idx="1">
                  <c:v>Poor</c:v>
                </c:pt>
                <c:pt idx="2">
                  <c:v>Middle</c:v>
                </c:pt>
                <c:pt idx="3">
                  <c:v>Rich</c:v>
                </c:pt>
                <c:pt idx="4">
                  <c:v>Richest</c:v>
                </c:pt>
              </c:strCache>
            </c:strRef>
          </c:cat>
          <c:val>
            <c:numRef>
              <c:f>'DHS20'!$M$20:$Q$20</c:f>
              <c:numCache>
                <c:formatCode>###0.0</c:formatCode>
                <c:ptCount val="5"/>
                <c:pt idx="0">
                  <c:v>20.212893113599744</c:v>
                </c:pt>
                <c:pt idx="1">
                  <c:v>16.105910070787978</c:v>
                </c:pt>
                <c:pt idx="2">
                  <c:v>13.229966041998948</c:v>
                </c:pt>
                <c:pt idx="3">
                  <c:v>11.586803855696632</c:v>
                </c:pt>
                <c:pt idx="4">
                  <c:v>7.3954175179928052</c:v>
                </c:pt>
              </c:numCache>
            </c:numRef>
          </c:val>
          <c:extLst>
            <c:ext xmlns:c16="http://schemas.microsoft.com/office/drawing/2014/chart" uri="{C3380CC4-5D6E-409C-BE32-E72D297353CC}">
              <c16:uniqueId val="{00000002-00CA-470D-977A-DD89CA19232A}"/>
            </c:ext>
          </c:extLst>
        </c:ser>
        <c:ser>
          <c:idx val="3"/>
          <c:order val="3"/>
          <c:tx>
            <c:strRef>
              <c:f>'DHS20'!$B$21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'DHS20'!$M$15:$Q$15</c:f>
              <c:strCache>
                <c:ptCount val="5"/>
                <c:pt idx="0">
                  <c:v>Poorest</c:v>
                </c:pt>
                <c:pt idx="1">
                  <c:v>Poor</c:v>
                </c:pt>
                <c:pt idx="2">
                  <c:v>Middle</c:v>
                </c:pt>
                <c:pt idx="3">
                  <c:v>Rich</c:v>
                </c:pt>
                <c:pt idx="4">
                  <c:v>Richest</c:v>
                </c:pt>
              </c:strCache>
            </c:strRef>
          </c:cat>
          <c:val>
            <c:numRef>
              <c:f>'DHS20'!$M$21:$Q$21</c:f>
              <c:numCache>
                <c:formatCode>###0.0</c:formatCode>
                <c:ptCount val="5"/>
                <c:pt idx="0">
                  <c:v>27.535558317691166</c:v>
                </c:pt>
                <c:pt idx="1">
                  <c:v>21.910849301032535</c:v>
                </c:pt>
                <c:pt idx="2">
                  <c:v>13.8446441901732</c:v>
                </c:pt>
                <c:pt idx="3">
                  <c:v>11.562328971714948</c:v>
                </c:pt>
                <c:pt idx="4">
                  <c:v>4.7812690623372376</c:v>
                </c:pt>
              </c:numCache>
            </c:numRef>
          </c:val>
          <c:extLst>
            <c:ext xmlns:c16="http://schemas.microsoft.com/office/drawing/2014/chart" uri="{C3380CC4-5D6E-409C-BE32-E72D297353CC}">
              <c16:uniqueId val="{00000003-00CA-470D-977A-DD89CA19232A}"/>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'DHS20'!$B$18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'DHS20'!$R$15:$V$15</c:f>
              <c:strCache>
                <c:ptCount val="5"/>
                <c:pt idx="0">
                  <c:v>North Central</c:v>
                </c:pt>
                <c:pt idx="1">
                  <c:v>North Western</c:v>
                </c:pt>
                <c:pt idx="2">
                  <c:v>South Central</c:v>
                </c:pt>
                <c:pt idx="3">
                  <c:v>South Eastern A</c:v>
                </c:pt>
                <c:pt idx="4">
                  <c:v>South Eastern B</c:v>
                </c:pt>
              </c:strCache>
            </c:strRef>
          </c:cat>
          <c:val>
            <c:numRef>
              <c:f>'DHS20'!$R$18:$V$18</c:f>
              <c:numCache>
                <c:formatCode>###0.0</c:formatCode>
                <c:ptCount val="5"/>
                <c:pt idx="0">
                  <c:v>71.740375632197797</c:v>
                </c:pt>
                <c:pt idx="1">
                  <c:v>73.913795346244299</c:v>
                </c:pt>
                <c:pt idx="2">
                  <c:v>79.272120585665334</c:v>
                </c:pt>
                <c:pt idx="3">
                  <c:v>70.007360428580924</c:v>
                </c:pt>
                <c:pt idx="4">
                  <c:v>71.23073791661507</c:v>
                </c:pt>
              </c:numCache>
            </c:numRef>
          </c:val>
          <c:extLst>
            <c:ext xmlns:c16="http://schemas.microsoft.com/office/drawing/2014/chart" uri="{C3380CC4-5D6E-409C-BE32-E72D297353CC}">
              <c16:uniqueId val="{00000000-A51A-472E-927C-BE12B685F053}"/>
            </c:ext>
          </c:extLst>
        </c:ser>
        <c:ser>
          <c:idx val="1"/>
          <c:order val="1"/>
          <c:tx>
            <c:strRef>
              <c:f>'DHS20'!$B$19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'DHS20'!$R$15:$V$15</c:f>
              <c:strCache>
                <c:ptCount val="5"/>
                <c:pt idx="0">
                  <c:v>North Central</c:v>
                </c:pt>
                <c:pt idx="1">
                  <c:v>North Western</c:v>
                </c:pt>
                <c:pt idx="2">
                  <c:v>South Central</c:v>
                </c:pt>
                <c:pt idx="3">
                  <c:v>South Eastern A</c:v>
                </c:pt>
                <c:pt idx="4">
                  <c:v>South Eastern B</c:v>
                </c:pt>
              </c:strCache>
            </c:strRef>
          </c:cat>
          <c:val>
            <c:numRef>
              <c:f>'DHS20'!$R$19:$V$19</c:f>
              <c:numCache>
                <c:formatCode>###0.0</c:formatCode>
                <c:ptCount val="5"/>
                <c:pt idx="0">
                  <c:v>8.7950325447714057</c:v>
                </c:pt>
                <c:pt idx="1">
                  <c:v>8.4799001745479519</c:v>
                </c:pt>
                <c:pt idx="2">
                  <c:v>10.209519405725167</c:v>
                </c:pt>
                <c:pt idx="3">
                  <c:v>2.9637696230922694</c:v>
                </c:pt>
                <c:pt idx="4">
                  <c:v>11.866676326974703</c:v>
                </c:pt>
              </c:numCache>
            </c:numRef>
          </c:val>
          <c:extLst>
            <c:ext xmlns:c16="http://schemas.microsoft.com/office/drawing/2014/chart" uri="{C3380CC4-5D6E-409C-BE32-E72D297353CC}">
              <c16:uniqueId val="{00000001-A51A-472E-927C-BE12B685F053}"/>
            </c:ext>
          </c:extLst>
        </c:ser>
        <c:ser>
          <c:idx val="2"/>
          <c:order val="2"/>
          <c:tx>
            <c:strRef>
              <c:f>'DHS20'!$B$20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'DHS20'!$R$15:$V$15</c:f>
              <c:strCache>
                <c:ptCount val="5"/>
                <c:pt idx="0">
                  <c:v>North Central</c:v>
                </c:pt>
                <c:pt idx="1">
                  <c:v>North Western</c:v>
                </c:pt>
                <c:pt idx="2">
                  <c:v>South Central</c:v>
                </c:pt>
                <c:pt idx="3">
                  <c:v>South Eastern A</c:v>
                </c:pt>
                <c:pt idx="4">
                  <c:v>South Eastern B</c:v>
                </c:pt>
              </c:strCache>
            </c:strRef>
          </c:cat>
          <c:val>
            <c:numRef>
              <c:f>'DHS20'!$R$20:$V$20</c:f>
              <c:numCache>
                <c:formatCode>###0.0</c:formatCode>
                <c:ptCount val="5"/>
                <c:pt idx="0">
                  <c:v>13.456805306858788</c:v>
                </c:pt>
                <c:pt idx="1">
                  <c:v>10.400747534132316</c:v>
                </c:pt>
                <c:pt idx="2">
                  <c:v>4.5787594318777538</c:v>
                </c:pt>
                <c:pt idx="3">
                  <c:v>6.8219337683800712</c:v>
                </c:pt>
                <c:pt idx="4">
                  <c:v>8.1045967626610373</c:v>
                </c:pt>
              </c:numCache>
            </c:numRef>
          </c:val>
          <c:extLst>
            <c:ext xmlns:c16="http://schemas.microsoft.com/office/drawing/2014/chart" uri="{C3380CC4-5D6E-409C-BE32-E72D297353CC}">
              <c16:uniqueId val="{00000002-A51A-472E-927C-BE12B685F053}"/>
            </c:ext>
          </c:extLst>
        </c:ser>
        <c:ser>
          <c:idx val="3"/>
          <c:order val="3"/>
          <c:tx>
            <c:strRef>
              <c:f>'DHS20'!$B$21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'DHS20'!$R$15:$V$15</c:f>
              <c:strCache>
                <c:ptCount val="5"/>
                <c:pt idx="0">
                  <c:v>North Central</c:v>
                </c:pt>
                <c:pt idx="1">
                  <c:v>North Western</c:v>
                </c:pt>
                <c:pt idx="2">
                  <c:v>South Central</c:v>
                </c:pt>
                <c:pt idx="3">
                  <c:v>South Eastern A</c:v>
                </c:pt>
                <c:pt idx="4">
                  <c:v>South Eastern B</c:v>
                </c:pt>
              </c:strCache>
            </c:strRef>
          </c:cat>
          <c:val>
            <c:numRef>
              <c:f>'DHS20'!$R$21:$V$21</c:f>
              <c:numCache>
                <c:formatCode>###0.0</c:formatCode>
                <c:ptCount val="5"/>
                <c:pt idx="0">
                  <c:v>6.0077865161716719</c:v>
                </c:pt>
                <c:pt idx="1">
                  <c:v>7.2055569450753181</c:v>
                </c:pt>
                <c:pt idx="2">
                  <c:v>5.939600576731725</c:v>
                </c:pt>
                <c:pt idx="3">
                  <c:v>20.20693617994656</c:v>
                </c:pt>
                <c:pt idx="4">
                  <c:v>8.7979889937492342</c:v>
                </c:pt>
              </c:numCache>
            </c:numRef>
          </c:val>
          <c:extLst>
            <c:ext xmlns:c16="http://schemas.microsoft.com/office/drawing/2014/chart" uri="{C3380CC4-5D6E-409C-BE32-E72D297353CC}">
              <c16:uniqueId val="{00000003-A51A-472E-927C-BE12B685F053}"/>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'DHS20'!$B$18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'DHS20'!$C$15:$G$15</c:f>
              <c:strCache>
                <c:ptCount val="5"/>
                <c:pt idx="0">
                  <c:v>Poorest</c:v>
                </c:pt>
                <c:pt idx="1">
                  <c:v>Poor</c:v>
                </c:pt>
                <c:pt idx="2">
                  <c:v>Middle</c:v>
                </c:pt>
                <c:pt idx="3">
                  <c:v>Rich</c:v>
                </c:pt>
                <c:pt idx="4">
                  <c:v>Richest</c:v>
                </c:pt>
              </c:strCache>
            </c:strRef>
          </c:cat>
          <c:val>
            <c:numRef>
              <c:f>'DHS20'!$C$18:$G$18</c:f>
              <c:numCache>
                <c:formatCode>###0.0</c:formatCode>
                <c:ptCount val="5"/>
                <c:pt idx="0">
                  <c:v>54.985933780666073</c:v>
                </c:pt>
                <c:pt idx="1">
                  <c:v>71.578219075541867</c:v>
                </c:pt>
                <c:pt idx="2">
                  <c:v>80.301365857836814</c:v>
                </c:pt>
                <c:pt idx="3">
                  <c:v>81.557961440992941</c:v>
                </c:pt>
                <c:pt idx="4">
                  <c:v>87.67671879664266</c:v>
                </c:pt>
              </c:numCache>
            </c:numRef>
          </c:val>
          <c:extLst>
            <c:ext xmlns:c16="http://schemas.microsoft.com/office/drawing/2014/chart" uri="{C3380CC4-5D6E-409C-BE32-E72D297353CC}">
              <c16:uniqueId val="{00000000-F01F-4157-B35B-29D25F746A6A}"/>
            </c:ext>
          </c:extLst>
        </c:ser>
        <c:ser>
          <c:idx val="1"/>
          <c:order val="1"/>
          <c:tx>
            <c:strRef>
              <c:f>'DHS20'!$B$19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'DHS20'!$C$15:$G$15</c:f>
              <c:strCache>
                <c:ptCount val="5"/>
                <c:pt idx="0">
                  <c:v>Poorest</c:v>
                </c:pt>
                <c:pt idx="1">
                  <c:v>Poor</c:v>
                </c:pt>
                <c:pt idx="2">
                  <c:v>Middle</c:v>
                </c:pt>
                <c:pt idx="3">
                  <c:v>Rich</c:v>
                </c:pt>
                <c:pt idx="4">
                  <c:v>Richest</c:v>
                </c:pt>
              </c:strCache>
            </c:strRef>
          </c:cat>
          <c:val>
            <c:numRef>
              <c:f>'DHS20'!$C$19:$G$19</c:f>
              <c:numCache>
                <c:formatCode>###0.0</c:formatCode>
                <c:ptCount val="5"/>
                <c:pt idx="0">
                  <c:v>5.6785108933634305</c:v>
                </c:pt>
                <c:pt idx="1">
                  <c:v>6.447265303687888</c:v>
                </c:pt>
                <c:pt idx="2">
                  <c:v>9.5879656053688276</c:v>
                </c:pt>
                <c:pt idx="3">
                  <c:v>14.446347788399425</c:v>
                </c:pt>
                <c:pt idx="4">
                  <c:v>10.004537088508073</c:v>
                </c:pt>
              </c:numCache>
            </c:numRef>
          </c:val>
          <c:extLst>
            <c:ext xmlns:c16="http://schemas.microsoft.com/office/drawing/2014/chart" uri="{C3380CC4-5D6E-409C-BE32-E72D297353CC}">
              <c16:uniqueId val="{00000001-F01F-4157-B35B-29D25F746A6A}"/>
            </c:ext>
          </c:extLst>
        </c:ser>
        <c:ser>
          <c:idx val="2"/>
          <c:order val="2"/>
          <c:tx>
            <c:strRef>
              <c:f>'DHS20'!$B$20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'DHS20'!$C$15:$G$15</c:f>
              <c:strCache>
                <c:ptCount val="5"/>
                <c:pt idx="0">
                  <c:v>Poorest</c:v>
                </c:pt>
                <c:pt idx="1">
                  <c:v>Poor</c:v>
                </c:pt>
                <c:pt idx="2">
                  <c:v>Middle</c:v>
                </c:pt>
                <c:pt idx="3">
                  <c:v>Rich</c:v>
                </c:pt>
                <c:pt idx="4">
                  <c:v>Richest</c:v>
                </c:pt>
              </c:strCache>
            </c:strRef>
          </c:cat>
          <c:val>
            <c:numRef>
              <c:f>'DHS20'!$C$20:$G$20</c:f>
              <c:numCache>
                <c:formatCode>###0.0</c:formatCode>
                <c:ptCount val="5"/>
                <c:pt idx="0">
                  <c:v>17.753655361201297</c:v>
                </c:pt>
                <c:pt idx="1">
                  <c:v>12.097097295522905</c:v>
                </c:pt>
                <c:pt idx="2">
                  <c:v>6.7387026684169324</c:v>
                </c:pt>
                <c:pt idx="3">
                  <c:v>3.594493085302723</c:v>
                </c:pt>
                <c:pt idx="4">
                  <c:v>2.0305000031694811</c:v>
                </c:pt>
              </c:numCache>
            </c:numRef>
          </c:val>
          <c:extLst>
            <c:ext xmlns:c16="http://schemas.microsoft.com/office/drawing/2014/chart" uri="{C3380CC4-5D6E-409C-BE32-E72D297353CC}">
              <c16:uniqueId val="{00000002-F01F-4157-B35B-29D25F746A6A}"/>
            </c:ext>
          </c:extLst>
        </c:ser>
        <c:ser>
          <c:idx val="3"/>
          <c:order val="3"/>
          <c:tx>
            <c:strRef>
              <c:f>'DHS20'!$B$21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'DHS20'!$C$15:$G$15</c:f>
              <c:strCache>
                <c:ptCount val="5"/>
                <c:pt idx="0">
                  <c:v>Poorest</c:v>
                </c:pt>
                <c:pt idx="1">
                  <c:v>Poor</c:v>
                </c:pt>
                <c:pt idx="2">
                  <c:v>Middle</c:v>
                </c:pt>
                <c:pt idx="3">
                  <c:v>Rich</c:v>
                </c:pt>
                <c:pt idx="4">
                  <c:v>Richest</c:v>
                </c:pt>
              </c:strCache>
            </c:strRef>
          </c:cat>
          <c:val>
            <c:numRef>
              <c:f>'DHS20'!$C$21:$G$21</c:f>
              <c:numCache>
                <c:formatCode>###0.0</c:formatCode>
                <c:ptCount val="5"/>
                <c:pt idx="0">
                  <c:v>21.581899964769576</c:v>
                </c:pt>
                <c:pt idx="1">
                  <c:v>9.8774183252472856</c:v>
                </c:pt>
                <c:pt idx="2">
                  <c:v>3.3719658683772651</c:v>
                </c:pt>
                <c:pt idx="3">
                  <c:v>0.40119768530474698</c:v>
                </c:pt>
                <c:pt idx="4">
                  <c:v>0.2882441116797162</c:v>
                </c:pt>
              </c:numCache>
            </c:numRef>
          </c:val>
          <c:extLst>
            <c:ext xmlns:c16="http://schemas.microsoft.com/office/drawing/2014/chart" uri="{C3380CC4-5D6E-409C-BE32-E72D297353CC}">
              <c16:uniqueId val="{00000003-F01F-4157-B35B-29D25F746A6A}"/>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'DHS20'!$B$124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'DHS20'!$R$121:$V$121</c:f>
              <c:strCache>
                <c:ptCount val="5"/>
                <c:pt idx="0">
                  <c:v>North Central</c:v>
                </c:pt>
                <c:pt idx="1">
                  <c:v>North Western</c:v>
                </c:pt>
                <c:pt idx="2">
                  <c:v>South Central</c:v>
                </c:pt>
                <c:pt idx="3">
                  <c:v>South Eastern A</c:v>
                </c:pt>
                <c:pt idx="4">
                  <c:v>South Eastern B</c:v>
                </c:pt>
              </c:strCache>
            </c:strRef>
          </c:cat>
          <c:val>
            <c:numRef>
              <c:f>'DHS20'!$R$124:$V$124</c:f>
              <c:numCache>
                <c:formatCode>###0.0</c:formatCode>
                <c:ptCount val="5"/>
                <c:pt idx="0">
                  <c:v>16.182226366818302</c:v>
                </c:pt>
                <c:pt idx="1">
                  <c:v>9.3364137321635763</c:v>
                </c:pt>
                <c:pt idx="2">
                  <c:v>35.293340512218109</c:v>
                </c:pt>
                <c:pt idx="3">
                  <c:v>15.838640714738798</c:v>
                </c:pt>
                <c:pt idx="4">
                  <c:v>9.7460125993516904</c:v>
                </c:pt>
              </c:numCache>
            </c:numRef>
          </c:val>
          <c:extLst>
            <c:ext xmlns:c16="http://schemas.microsoft.com/office/drawing/2014/chart" uri="{C3380CC4-5D6E-409C-BE32-E72D297353CC}">
              <c16:uniqueId val="{00000000-258C-48CC-B1A2-424592037EF4}"/>
            </c:ext>
          </c:extLst>
        </c:ser>
        <c:ser>
          <c:idx val="1"/>
          <c:order val="1"/>
          <c:tx>
            <c:strRef>
              <c:f>'DHS20'!$B$125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'DHS20'!$R$121:$V$121</c:f>
              <c:strCache>
                <c:ptCount val="5"/>
                <c:pt idx="0">
                  <c:v>North Central</c:v>
                </c:pt>
                <c:pt idx="1">
                  <c:v>North Western</c:v>
                </c:pt>
                <c:pt idx="2">
                  <c:v>South Central</c:v>
                </c:pt>
                <c:pt idx="3">
                  <c:v>South Eastern A</c:v>
                </c:pt>
                <c:pt idx="4">
                  <c:v>South Eastern B</c:v>
                </c:pt>
              </c:strCache>
            </c:strRef>
          </c:cat>
          <c:val>
            <c:numRef>
              <c:f>'DHS20'!$R$125:$V$125</c:f>
              <c:numCache>
                <c:formatCode>###0.0</c:formatCode>
                <c:ptCount val="5"/>
                <c:pt idx="0">
                  <c:v>20.548513848084539</c:v>
                </c:pt>
                <c:pt idx="1">
                  <c:v>17.56862429963828</c:v>
                </c:pt>
                <c:pt idx="2">
                  <c:v>29.52441134570941</c:v>
                </c:pt>
                <c:pt idx="3">
                  <c:v>15.060968503696619</c:v>
                </c:pt>
                <c:pt idx="4">
                  <c:v>16.522214490353093</c:v>
                </c:pt>
              </c:numCache>
            </c:numRef>
          </c:val>
          <c:extLst>
            <c:ext xmlns:c16="http://schemas.microsoft.com/office/drawing/2014/chart" uri="{C3380CC4-5D6E-409C-BE32-E72D297353CC}">
              <c16:uniqueId val="{00000001-258C-48CC-B1A2-424592037EF4}"/>
            </c:ext>
          </c:extLst>
        </c:ser>
        <c:ser>
          <c:idx val="2"/>
          <c:order val="2"/>
          <c:tx>
            <c:strRef>
              <c:f>'DHS20'!$B$126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'DHS20'!$R$121:$V$121</c:f>
              <c:strCache>
                <c:ptCount val="5"/>
                <c:pt idx="0">
                  <c:v>North Central</c:v>
                </c:pt>
                <c:pt idx="1">
                  <c:v>North Western</c:v>
                </c:pt>
                <c:pt idx="2">
                  <c:v>South Central</c:v>
                </c:pt>
                <c:pt idx="3">
                  <c:v>South Eastern A</c:v>
                </c:pt>
                <c:pt idx="4">
                  <c:v>South Eastern B</c:v>
                </c:pt>
              </c:strCache>
            </c:strRef>
          </c:cat>
          <c:val>
            <c:numRef>
              <c:f>'DHS20'!$R$126:$V$126</c:f>
              <c:numCache>
                <c:formatCode>###0.0</c:formatCode>
                <c:ptCount val="5"/>
                <c:pt idx="0">
                  <c:v>19.532341556018842</c:v>
                </c:pt>
                <c:pt idx="1">
                  <c:v>11.39053227094791</c:v>
                </c:pt>
                <c:pt idx="2">
                  <c:v>14.184384983586865</c:v>
                </c:pt>
                <c:pt idx="3">
                  <c:v>18.119038970065084</c:v>
                </c:pt>
                <c:pt idx="4">
                  <c:v>40.743808911673028</c:v>
                </c:pt>
              </c:numCache>
            </c:numRef>
          </c:val>
          <c:extLst>
            <c:ext xmlns:c16="http://schemas.microsoft.com/office/drawing/2014/chart" uri="{C3380CC4-5D6E-409C-BE32-E72D297353CC}">
              <c16:uniqueId val="{00000002-258C-48CC-B1A2-424592037EF4}"/>
            </c:ext>
          </c:extLst>
        </c:ser>
        <c:ser>
          <c:idx val="3"/>
          <c:order val="3"/>
          <c:tx>
            <c:strRef>
              <c:f>'DHS20'!$B$127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'DHS20'!$R$121:$V$121</c:f>
              <c:strCache>
                <c:ptCount val="5"/>
                <c:pt idx="0">
                  <c:v>North Central</c:v>
                </c:pt>
                <c:pt idx="1">
                  <c:v>North Western</c:v>
                </c:pt>
                <c:pt idx="2">
                  <c:v>South Central</c:v>
                </c:pt>
                <c:pt idx="3">
                  <c:v>South Eastern A</c:v>
                </c:pt>
                <c:pt idx="4">
                  <c:v>South Eastern B</c:v>
                </c:pt>
              </c:strCache>
            </c:strRef>
          </c:cat>
          <c:val>
            <c:numRef>
              <c:f>'DHS20'!$R$127:$V$127</c:f>
              <c:numCache>
                <c:formatCode>###0.0</c:formatCode>
                <c:ptCount val="5"/>
                <c:pt idx="0">
                  <c:v>43.736918229078157</c:v>
                </c:pt>
                <c:pt idx="1">
                  <c:v>61.70442969725022</c:v>
                </c:pt>
                <c:pt idx="2">
                  <c:v>20.997863158485597</c:v>
                </c:pt>
                <c:pt idx="3">
                  <c:v>50.981351811499252</c:v>
                </c:pt>
                <c:pt idx="4">
                  <c:v>32.987963998622085</c:v>
                </c:pt>
              </c:numCache>
            </c:numRef>
          </c:val>
          <c:extLst>
            <c:ext xmlns:c16="http://schemas.microsoft.com/office/drawing/2014/chart" uri="{C3380CC4-5D6E-409C-BE32-E72D297353CC}">
              <c16:uniqueId val="{00000003-258C-48CC-B1A2-424592037EF4}"/>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'DHS20'!$B$222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'DHS20'!$M$221:$Q$221</c:f>
              <c:strCache>
                <c:ptCount val="5"/>
                <c:pt idx="0">
                  <c:v>Poorest</c:v>
                </c:pt>
                <c:pt idx="1">
                  <c:v>Poor</c:v>
                </c:pt>
                <c:pt idx="2">
                  <c:v>Middle</c:v>
                </c:pt>
                <c:pt idx="3">
                  <c:v>Rich</c:v>
                </c:pt>
                <c:pt idx="4">
                  <c:v>Richest</c:v>
                </c:pt>
              </c:strCache>
            </c:strRef>
          </c:cat>
          <c:val>
            <c:numRef>
              <c:f>'DHS20'!$M$222:$Q$222</c:f>
              <c:numCache>
                <c:formatCode>###0.0</c:formatCode>
                <c:ptCount val="5"/>
                <c:pt idx="0">
                  <c:v>0.44438404412347476</c:v>
                </c:pt>
                <c:pt idx="1">
                  <c:v>0.82950857592920868</c:v>
                </c:pt>
                <c:pt idx="2">
                  <c:v>0.38298518252390445</c:v>
                </c:pt>
                <c:pt idx="3">
                  <c:v>1.0086091268319979</c:v>
                </c:pt>
                <c:pt idx="4">
                  <c:v>1.757049200016108</c:v>
                </c:pt>
              </c:numCache>
            </c:numRef>
          </c:val>
          <c:extLst>
            <c:ext xmlns:c16="http://schemas.microsoft.com/office/drawing/2014/chart" uri="{C3380CC4-5D6E-409C-BE32-E72D297353CC}">
              <c16:uniqueId val="{00000000-49F8-415F-92C5-380691886984}"/>
            </c:ext>
          </c:extLst>
        </c:ser>
        <c:ser>
          <c:idx val="1"/>
          <c:order val="1"/>
          <c:tx>
            <c:strRef>
              <c:f>'DHS20'!$B$223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'DHS20'!$M$221:$Q$221</c:f>
              <c:strCache>
                <c:ptCount val="5"/>
                <c:pt idx="0">
                  <c:v>Poorest</c:v>
                </c:pt>
                <c:pt idx="1">
                  <c:v>Poor</c:v>
                </c:pt>
                <c:pt idx="2">
                  <c:v>Middle</c:v>
                </c:pt>
                <c:pt idx="3">
                  <c:v>Rich</c:v>
                </c:pt>
                <c:pt idx="4">
                  <c:v>Richest</c:v>
                </c:pt>
              </c:strCache>
            </c:strRef>
          </c:cat>
          <c:val>
            <c:numRef>
              <c:f>'DHS20'!$M$223:$Q$223</c:f>
              <c:numCache>
                <c:formatCode>###0.0</c:formatCode>
                <c:ptCount val="5"/>
                <c:pt idx="0">
                  <c:v>13.093324982794854</c:v>
                </c:pt>
                <c:pt idx="1">
                  <c:v>10.763553615643335</c:v>
                </c:pt>
                <c:pt idx="2">
                  <c:v>9.7812659876704036</c:v>
                </c:pt>
                <c:pt idx="3">
                  <c:v>10.21979671534014</c:v>
                </c:pt>
                <c:pt idx="4">
                  <c:v>18.829882308288127</c:v>
                </c:pt>
              </c:numCache>
            </c:numRef>
          </c:val>
          <c:extLst>
            <c:ext xmlns:c16="http://schemas.microsoft.com/office/drawing/2014/chart" uri="{C3380CC4-5D6E-409C-BE32-E72D297353CC}">
              <c16:uniqueId val="{00000001-49F8-415F-92C5-380691886984}"/>
            </c:ext>
          </c:extLst>
        </c:ser>
        <c:ser>
          <c:idx val="2"/>
          <c:order val="2"/>
          <c:tx>
            <c:strRef>
              <c:f>'DHS20'!$B$224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'DHS20'!$M$221:$Q$221</c:f>
              <c:strCache>
                <c:ptCount val="5"/>
                <c:pt idx="0">
                  <c:v>Poorest</c:v>
                </c:pt>
                <c:pt idx="1">
                  <c:v>Poor</c:v>
                </c:pt>
                <c:pt idx="2">
                  <c:v>Middle</c:v>
                </c:pt>
                <c:pt idx="3">
                  <c:v>Rich</c:v>
                </c:pt>
                <c:pt idx="4">
                  <c:v>Richest</c:v>
                </c:pt>
              </c:strCache>
            </c:strRef>
          </c:cat>
          <c:val>
            <c:numRef>
              <c:f>'DHS20'!$M$224:$Q$224</c:f>
              <c:numCache>
                <c:formatCode>###0.0</c:formatCode>
                <c:ptCount val="5"/>
                <c:pt idx="0">
                  <c:v>86.462290973081835</c:v>
                </c:pt>
                <c:pt idx="1">
                  <c:v>88.406937808427514</c:v>
                </c:pt>
                <c:pt idx="2">
                  <c:v>89.835748829805681</c:v>
                </c:pt>
                <c:pt idx="3">
                  <c:v>88.771594157827892</c:v>
                </c:pt>
                <c:pt idx="4">
                  <c:v>79.413068491695697</c:v>
                </c:pt>
              </c:numCache>
            </c:numRef>
          </c:val>
          <c:extLst>
            <c:ext xmlns:c16="http://schemas.microsoft.com/office/drawing/2014/chart" uri="{C3380CC4-5D6E-409C-BE32-E72D297353CC}">
              <c16:uniqueId val="{00000002-49F8-415F-92C5-380691886984}"/>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'DHS20'!$B$222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'DHS20'!$R$221:$V$221</c:f>
              <c:strCache>
                <c:ptCount val="5"/>
                <c:pt idx="0">
                  <c:v>North Central</c:v>
                </c:pt>
                <c:pt idx="1">
                  <c:v>North Western</c:v>
                </c:pt>
                <c:pt idx="2">
                  <c:v>South Central</c:v>
                </c:pt>
                <c:pt idx="3">
                  <c:v>South Eastern A</c:v>
                </c:pt>
                <c:pt idx="4">
                  <c:v>South Eastern B</c:v>
                </c:pt>
              </c:strCache>
            </c:strRef>
          </c:cat>
          <c:val>
            <c:numRef>
              <c:f>'DHS20'!$R$222:$V$222</c:f>
              <c:numCache>
                <c:formatCode>###0.0</c:formatCode>
                <c:ptCount val="5"/>
                <c:pt idx="0">
                  <c:v>0.88801504032227729</c:v>
                </c:pt>
                <c:pt idx="1">
                  <c:v>2.1525839061938181</c:v>
                </c:pt>
                <c:pt idx="2">
                  <c:v>5.6200319131612133</c:v>
                </c:pt>
                <c:pt idx="3">
                  <c:v>0.61358864636915977</c:v>
                </c:pt>
                <c:pt idx="4">
                  <c:v>0.49573011808767187</c:v>
                </c:pt>
              </c:numCache>
            </c:numRef>
          </c:val>
          <c:extLst>
            <c:ext xmlns:c16="http://schemas.microsoft.com/office/drawing/2014/chart" uri="{C3380CC4-5D6E-409C-BE32-E72D297353CC}">
              <c16:uniqueId val="{00000000-C328-4796-AF7B-D7A6121A0144}"/>
            </c:ext>
          </c:extLst>
        </c:ser>
        <c:ser>
          <c:idx val="1"/>
          <c:order val="1"/>
          <c:tx>
            <c:strRef>
              <c:f>'DHS20'!$B$223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'DHS20'!$R$221:$V$221</c:f>
              <c:strCache>
                <c:ptCount val="5"/>
                <c:pt idx="0">
                  <c:v>North Central</c:v>
                </c:pt>
                <c:pt idx="1">
                  <c:v>North Western</c:v>
                </c:pt>
                <c:pt idx="2">
                  <c:v>South Central</c:v>
                </c:pt>
                <c:pt idx="3">
                  <c:v>South Eastern A</c:v>
                </c:pt>
                <c:pt idx="4">
                  <c:v>South Eastern B</c:v>
                </c:pt>
              </c:strCache>
            </c:strRef>
          </c:cat>
          <c:val>
            <c:numRef>
              <c:f>'DHS20'!$R$223:$V$223</c:f>
              <c:numCache>
                <c:formatCode>###0.0</c:formatCode>
                <c:ptCount val="5"/>
                <c:pt idx="0">
                  <c:v>7.6153034158424102</c:v>
                </c:pt>
                <c:pt idx="1">
                  <c:v>15.758723225776</c:v>
                </c:pt>
                <c:pt idx="2">
                  <c:v>28.202632546343796</c:v>
                </c:pt>
                <c:pt idx="3">
                  <c:v>19.352043192282729</c:v>
                </c:pt>
                <c:pt idx="4">
                  <c:v>12.337167469841251</c:v>
                </c:pt>
              </c:numCache>
            </c:numRef>
          </c:val>
          <c:extLst>
            <c:ext xmlns:c16="http://schemas.microsoft.com/office/drawing/2014/chart" uri="{C3380CC4-5D6E-409C-BE32-E72D297353CC}">
              <c16:uniqueId val="{00000001-C328-4796-AF7B-D7A6121A0144}"/>
            </c:ext>
          </c:extLst>
        </c:ser>
        <c:ser>
          <c:idx val="2"/>
          <c:order val="2"/>
          <c:tx>
            <c:strRef>
              <c:f>'DHS20'!$B$224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'DHS20'!$R$221:$V$221</c:f>
              <c:strCache>
                <c:ptCount val="5"/>
                <c:pt idx="0">
                  <c:v>North Central</c:v>
                </c:pt>
                <c:pt idx="1">
                  <c:v>North Western</c:v>
                </c:pt>
                <c:pt idx="2">
                  <c:v>South Central</c:v>
                </c:pt>
                <c:pt idx="3">
                  <c:v>South Eastern A</c:v>
                </c:pt>
                <c:pt idx="4">
                  <c:v>South Eastern B</c:v>
                </c:pt>
              </c:strCache>
            </c:strRef>
          </c:cat>
          <c:val>
            <c:numRef>
              <c:f>'DHS20'!$R$224:$V$224</c:f>
              <c:numCache>
                <c:formatCode>###0.0</c:formatCode>
                <c:ptCount val="5"/>
                <c:pt idx="0">
                  <c:v>91.496681543835166</c:v>
                </c:pt>
                <c:pt idx="1">
                  <c:v>82.088692868030094</c:v>
                </c:pt>
                <c:pt idx="2">
                  <c:v>66.177335540494951</c:v>
                </c:pt>
                <c:pt idx="3">
                  <c:v>80.034368161348141</c:v>
                </c:pt>
                <c:pt idx="4">
                  <c:v>87.167102412071145</c:v>
                </c:pt>
              </c:numCache>
            </c:numRef>
          </c:val>
          <c:extLst>
            <c:ext xmlns:c16="http://schemas.microsoft.com/office/drawing/2014/chart" uri="{C3380CC4-5D6E-409C-BE32-E72D297353CC}">
              <c16:uniqueId val="{00000002-C328-4796-AF7B-D7A6121A0144}"/>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'DHS20'!$B$222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'DHS20'!$C$221:$G$221</c:f>
              <c:strCache>
                <c:ptCount val="5"/>
                <c:pt idx="0">
                  <c:v>Poorest</c:v>
                </c:pt>
                <c:pt idx="1">
                  <c:v>Poor</c:v>
                </c:pt>
                <c:pt idx="2">
                  <c:v>Middle</c:v>
                </c:pt>
                <c:pt idx="3">
                  <c:v>Rich</c:v>
                </c:pt>
                <c:pt idx="4">
                  <c:v>Richest</c:v>
                </c:pt>
              </c:strCache>
            </c:strRef>
          </c:cat>
          <c:val>
            <c:numRef>
              <c:f>'DHS20'!$C$222:$G$222</c:f>
              <c:numCache>
                <c:formatCode>###0.0</c:formatCode>
                <c:ptCount val="5"/>
                <c:pt idx="0">
                  <c:v>0.59539444436742539</c:v>
                </c:pt>
                <c:pt idx="1">
                  <c:v>0.69703033682228555</c:v>
                </c:pt>
                <c:pt idx="2">
                  <c:v>0.90954254941677926</c:v>
                </c:pt>
                <c:pt idx="3">
                  <c:v>2.6650176650031501</c:v>
                </c:pt>
                <c:pt idx="4">
                  <c:v>10.454316728152268</c:v>
                </c:pt>
              </c:numCache>
            </c:numRef>
          </c:val>
          <c:extLst>
            <c:ext xmlns:c16="http://schemas.microsoft.com/office/drawing/2014/chart" uri="{C3380CC4-5D6E-409C-BE32-E72D297353CC}">
              <c16:uniqueId val="{00000000-F3A8-4F08-8A7C-E68B0DD22F93}"/>
            </c:ext>
          </c:extLst>
        </c:ser>
        <c:ser>
          <c:idx val="1"/>
          <c:order val="1"/>
          <c:tx>
            <c:strRef>
              <c:f>'DHS20'!$B$223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'DHS20'!$C$221:$G$221</c:f>
              <c:strCache>
                <c:ptCount val="5"/>
                <c:pt idx="0">
                  <c:v>Poorest</c:v>
                </c:pt>
                <c:pt idx="1">
                  <c:v>Poor</c:v>
                </c:pt>
                <c:pt idx="2">
                  <c:v>Middle</c:v>
                </c:pt>
                <c:pt idx="3">
                  <c:v>Rich</c:v>
                </c:pt>
                <c:pt idx="4">
                  <c:v>Richest</c:v>
                </c:pt>
              </c:strCache>
            </c:strRef>
          </c:cat>
          <c:val>
            <c:numRef>
              <c:f>'DHS20'!$C$223:$G$223</c:f>
              <c:numCache>
                <c:formatCode>###0.0</c:formatCode>
                <c:ptCount val="5"/>
                <c:pt idx="0">
                  <c:v>11.840108646943662</c:v>
                </c:pt>
                <c:pt idx="1">
                  <c:v>11.057827894955583</c:v>
                </c:pt>
                <c:pt idx="2">
                  <c:v>18.006945199971987</c:v>
                </c:pt>
                <c:pt idx="3">
                  <c:v>26.366592051666732</c:v>
                </c:pt>
                <c:pt idx="4">
                  <c:v>26.860190368156157</c:v>
                </c:pt>
              </c:numCache>
            </c:numRef>
          </c:val>
          <c:extLst>
            <c:ext xmlns:c16="http://schemas.microsoft.com/office/drawing/2014/chart" uri="{C3380CC4-5D6E-409C-BE32-E72D297353CC}">
              <c16:uniqueId val="{00000001-F3A8-4F08-8A7C-E68B0DD22F93}"/>
            </c:ext>
          </c:extLst>
        </c:ser>
        <c:ser>
          <c:idx val="2"/>
          <c:order val="2"/>
          <c:tx>
            <c:strRef>
              <c:f>'DHS20'!$B$224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'DHS20'!$C$221:$G$221</c:f>
              <c:strCache>
                <c:ptCount val="5"/>
                <c:pt idx="0">
                  <c:v>Poorest</c:v>
                </c:pt>
                <c:pt idx="1">
                  <c:v>Poor</c:v>
                </c:pt>
                <c:pt idx="2">
                  <c:v>Middle</c:v>
                </c:pt>
                <c:pt idx="3">
                  <c:v>Rich</c:v>
                </c:pt>
                <c:pt idx="4">
                  <c:v>Richest</c:v>
                </c:pt>
              </c:strCache>
            </c:strRef>
          </c:cat>
          <c:val>
            <c:numRef>
              <c:f>'DHS20'!$C$224:$G$224</c:f>
              <c:numCache>
                <c:formatCode>###0.0</c:formatCode>
                <c:ptCount val="5"/>
                <c:pt idx="0">
                  <c:v>87.564496908689023</c:v>
                </c:pt>
                <c:pt idx="1">
                  <c:v>88.245141768222041</c:v>
                </c:pt>
                <c:pt idx="2">
                  <c:v>81.083512250611093</c:v>
                </c:pt>
                <c:pt idx="3">
                  <c:v>70.968390283330109</c:v>
                </c:pt>
                <c:pt idx="4">
                  <c:v>62.685492903691667</c:v>
                </c:pt>
              </c:numCache>
            </c:numRef>
          </c:val>
          <c:extLst>
            <c:ext xmlns:c16="http://schemas.microsoft.com/office/drawing/2014/chart" uri="{C3380CC4-5D6E-409C-BE32-E72D297353CC}">
              <c16:uniqueId val="{00000002-F3A8-4F08-8A7C-E68B0DD22F93}"/>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'DHS20'!$B$18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'DHS20'!$H$15:$L$15</c:f>
              <c:strCache>
                <c:ptCount val="5"/>
                <c:pt idx="0">
                  <c:v>Poorest</c:v>
                </c:pt>
                <c:pt idx="1">
                  <c:v>Poor</c:v>
                </c:pt>
                <c:pt idx="2">
                  <c:v>Middle</c:v>
                </c:pt>
                <c:pt idx="3">
                  <c:v>Rich</c:v>
                </c:pt>
                <c:pt idx="4">
                  <c:v>Richest</c:v>
                </c:pt>
              </c:strCache>
            </c:strRef>
          </c:cat>
          <c:val>
            <c:numRef>
              <c:f>'DHS20'!$H$18:$L$18</c:f>
              <c:numCache>
                <c:formatCode>###0.0</c:formatCode>
                <c:ptCount val="5"/>
                <c:pt idx="0">
                  <c:v>79.630318379744935</c:v>
                </c:pt>
                <c:pt idx="1">
                  <c:v>87.129224484187134</c:v>
                </c:pt>
                <c:pt idx="2">
                  <c:v>79.215513307212092</c:v>
                </c:pt>
                <c:pt idx="3">
                  <c:v>82.191686078656005</c:v>
                </c:pt>
                <c:pt idx="4">
                  <c:v>91.665257550224212</c:v>
                </c:pt>
              </c:numCache>
            </c:numRef>
          </c:val>
          <c:extLst>
            <c:ext xmlns:c16="http://schemas.microsoft.com/office/drawing/2014/chart" uri="{C3380CC4-5D6E-409C-BE32-E72D297353CC}">
              <c16:uniqueId val="{00000000-5112-40E6-A0B5-260750FE57BF}"/>
            </c:ext>
          </c:extLst>
        </c:ser>
        <c:ser>
          <c:idx val="1"/>
          <c:order val="1"/>
          <c:tx>
            <c:strRef>
              <c:f>'DHS20'!$B$19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'DHS20'!$H$15:$L$15</c:f>
              <c:strCache>
                <c:ptCount val="5"/>
                <c:pt idx="0">
                  <c:v>Poorest</c:v>
                </c:pt>
                <c:pt idx="1">
                  <c:v>Poor</c:v>
                </c:pt>
                <c:pt idx="2">
                  <c:v>Middle</c:v>
                </c:pt>
                <c:pt idx="3">
                  <c:v>Rich</c:v>
                </c:pt>
                <c:pt idx="4">
                  <c:v>Richest</c:v>
                </c:pt>
              </c:strCache>
            </c:strRef>
          </c:cat>
          <c:val>
            <c:numRef>
              <c:f>'DHS20'!$H$19:$L$19</c:f>
              <c:numCache>
                <c:formatCode>###0.0</c:formatCode>
                <c:ptCount val="5"/>
                <c:pt idx="0">
                  <c:v>7.4361432017398199</c:v>
                </c:pt>
                <c:pt idx="1">
                  <c:v>8.7901836843603078</c:v>
                </c:pt>
                <c:pt idx="2">
                  <c:v>17.373256724348998</c:v>
                </c:pt>
                <c:pt idx="3">
                  <c:v>13.894293101127206</c:v>
                </c:pt>
                <c:pt idx="4">
                  <c:v>7.1866740140852254</c:v>
                </c:pt>
              </c:numCache>
            </c:numRef>
          </c:val>
          <c:extLst>
            <c:ext xmlns:c16="http://schemas.microsoft.com/office/drawing/2014/chart" uri="{C3380CC4-5D6E-409C-BE32-E72D297353CC}">
              <c16:uniqueId val="{00000001-5112-40E6-A0B5-260750FE57BF}"/>
            </c:ext>
          </c:extLst>
        </c:ser>
        <c:ser>
          <c:idx val="2"/>
          <c:order val="2"/>
          <c:tx>
            <c:strRef>
              <c:f>'DHS20'!$B$20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'DHS20'!$H$15:$L$15</c:f>
              <c:strCache>
                <c:ptCount val="5"/>
                <c:pt idx="0">
                  <c:v>Poorest</c:v>
                </c:pt>
                <c:pt idx="1">
                  <c:v>Poor</c:v>
                </c:pt>
                <c:pt idx="2">
                  <c:v>Middle</c:v>
                </c:pt>
                <c:pt idx="3">
                  <c:v>Rich</c:v>
                </c:pt>
                <c:pt idx="4">
                  <c:v>Richest</c:v>
                </c:pt>
              </c:strCache>
            </c:strRef>
          </c:cat>
          <c:val>
            <c:numRef>
              <c:f>'DHS20'!$H$20:$L$20</c:f>
              <c:numCache>
                <c:formatCode>###0.0</c:formatCode>
                <c:ptCount val="5"/>
                <c:pt idx="0">
                  <c:v>11.196350734012055</c:v>
                </c:pt>
                <c:pt idx="1">
                  <c:v>3.5851291256668838</c:v>
                </c:pt>
                <c:pt idx="2">
                  <c:v>3.0964550848067889</c:v>
                </c:pt>
                <c:pt idx="3">
                  <c:v>3.7034973066025509</c:v>
                </c:pt>
                <c:pt idx="4">
                  <c:v>1.1098498616760564</c:v>
                </c:pt>
              </c:numCache>
            </c:numRef>
          </c:val>
          <c:extLst>
            <c:ext xmlns:c16="http://schemas.microsoft.com/office/drawing/2014/chart" uri="{C3380CC4-5D6E-409C-BE32-E72D297353CC}">
              <c16:uniqueId val="{00000002-5112-40E6-A0B5-260750FE57BF}"/>
            </c:ext>
          </c:extLst>
        </c:ser>
        <c:ser>
          <c:idx val="3"/>
          <c:order val="3"/>
          <c:tx>
            <c:strRef>
              <c:f>'DHS20'!$B$21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'DHS20'!$H$15:$L$15</c:f>
              <c:strCache>
                <c:ptCount val="5"/>
                <c:pt idx="0">
                  <c:v>Poorest</c:v>
                </c:pt>
                <c:pt idx="1">
                  <c:v>Poor</c:v>
                </c:pt>
                <c:pt idx="2">
                  <c:v>Middle</c:v>
                </c:pt>
                <c:pt idx="3">
                  <c:v>Rich</c:v>
                </c:pt>
                <c:pt idx="4">
                  <c:v>Richest</c:v>
                </c:pt>
              </c:strCache>
            </c:strRef>
          </c:cat>
          <c:val>
            <c:numRef>
              <c:f>'DHS20'!$H$21:$L$21</c:f>
              <c:numCache>
                <c:formatCode>###0.0</c:formatCode>
                <c:ptCount val="5"/>
                <c:pt idx="0">
                  <c:v>1.7371876845030572</c:v>
                </c:pt>
                <c:pt idx="1">
                  <c:v>0.49546270578572948</c:v>
                </c:pt>
                <c:pt idx="2">
                  <c:v>0.3147748836321792</c:v>
                </c:pt>
                <c:pt idx="3">
                  <c:v>0.21052351361416496</c:v>
                </c:pt>
                <c:pt idx="4">
                  <c:v>3.8218574014508941E-2</c:v>
                </c:pt>
              </c:numCache>
            </c:numRef>
          </c:val>
          <c:extLst>
            <c:ext xmlns:c16="http://schemas.microsoft.com/office/drawing/2014/chart" uri="{C3380CC4-5D6E-409C-BE32-E72D297353CC}">
              <c16:uniqueId val="{00000003-5112-40E6-A0B5-260750FE57BF}"/>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'DHS20'!$B$124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'DHS20'!$H$121:$L$121</c:f>
              <c:strCache>
                <c:ptCount val="5"/>
                <c:pt idx="0">
                  <c:v>Poorest</c:v>
                </c:pt>
                <c:pt idx="1">
                  <c:v>Poor</c:v>
                </c:pt>
                <c:pt idx="2">
                  <c:v>Middle</c:v>
                </c:pt>
                <c:pt idx="3">
                  <c:v>Rich</c:v>
                </c:pt>
                <c:pt idx="4">
                  <c:v>Richest</c:v>
                </c:pt>
              </c:strCache>
            </c:strRef>
          </c:cat>
          <c:val>
            <c:numRef>
              <c:f>'DHS20'!$H$124:$L$124</c:f>
              <c:numCache>
                <c:formatCode>###0.0</c:formatCode>
                <c:ptCount val="5"/>
                <c:pt idx="0">
                  <c:v>10.790120663803782</c:v>
                </c:pt>
                <c:pt idx="1">
                  <c:v>19.552497893438094</c:v>
                </c:pt>
                <c:pt idx="2">
                  <c:v>30.83247282129048</c:v>
                </c:pt>
                <c:pt idx="3">
                  <c:v>40.60032723817605</c:v>
                </c:pt>
                <c:pt idx="4">
                  <c:v>73.78427432469644</c:v>
                </c:pt>
              </c:numCache>
            </c:numRef>
          </c:val>
          <c:extLst>
            <c:ext xmlns:c16="http://schemas.microsoft.com/office/drawing/2014/chart" uri="{C3380CC4-5D6E-409C-BE32-E72D297353CC}">
              <c16:uniqueId val="{00000000-86A2-4A5E-BB83-2C91995E11EF}"/>
            </c:ext>
          </c:extLst>
        </c:ser>
        <c:ser>
          <c:idx val="1"/>
          <c:order val="1"/>
          <c:tx>
            <c:strRef>
              <c:f>'DHS20'!$B$125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'DHS20'!$H$121:$L$121</c:f>
              <c:strCache>
                <c:ptCount val="5"/>
                <c:pt idx="0">
                  <c:v>Poorest</c:v>
                </c:pt>
                <c:pt idx="1">
                  <c:v>Poor</c:v>
                </c:pt>
                <c:pt idx="2">
                  <c:v>Middle</c:v>
                </c:pt>
                <c:pt idx="3">
                  <c:v>Rich</c:v>
                </c:pt>
                <c:pt idx="4">
                  <c:v>Richest</c:v>
                </c:pt>
              </c:strCache>
            </c:strRef>
          </c:cat>
          <c:val>
            <c:numRef>
              <c:f>'DHS20'!$H$125:$L$125</c:f>
              <c:numCache>
                <c:formatCode>###0.0</c:formatCode>
                <c:ptCount val="5"/>
                <c:pt idx="0">
                  <c:v>23.555605391783214</c:v>
                </c:pt>
                <c:pt idx="1">
                  <c:v>40.566697806448133</c:v>
                </c:pt>
                <c:pt idx="2">
                  <c:v>37.229060963645594</c:v>
                </c:pt>
                <c:pt idx="3">
                  <c:v>37.977367730377424</c:v>
                </c:pt>
                <c:pt idx="4">
                  <c:v>18.380503780781059</c:v>
                </c:pt>
              </c:numCache>
            </c:numRef>
          </c:val>
          <c:extLst>
            <c:ext xmlns:c16="http://schemas.microsoft.com/office/drawing/2014/chart" uri="{C3380CC4-5D6E-409C-BE32-E72D297353CC}">
              <c16:uniqueId val="{00000001-86A2-4A5E-BB83-2C91995E11EF}"/>
            </c:ext>
          </c:extLst>
        </c:ser>
        <c:ser>
          <c:idx val="2"/>
          <c:order val="2"/>
          <c:tx>
            <c:strRef>
              <c:f>'DHS20'!$B$126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'DHS20'!$H$121:$L$121</c:f>
              <c:strCache>
                <c:ptCount val="5"/>
                <c:pt idx="0">
                  <c:v>Poorest</c:v>
                </c:pt>
                <c:pt idx="1">
                  <c:v>Poor</c:v>
                </c:pt>
                <c:pt idx="2">
                  <c:v>Middle</c:v>
                </c:pt>
                <c:pt idx="3">
                  <c:v>Rich</c:v>
                </c:pt>
                <c:pt idx="4">
                  <c:v>Richest</c:v>
                </c:pt>
              </c:strCache>
            </c:strRef>
          </c:cat>
          <c:val>
            <c:numRef>
              <c:f>'DHS20'!$H$126:$L$126</c:f>
              <c:numCache>
                <c:formatCode>###0.0</c:formatCode>
                <c:ptCount val="5"/>
                <c:pt idx="0">
                  <c:v>23.554280641292006</c:v>
                </c:pt>
                <c:pt idx="1">
                  <c:v>23.306037722117143</c:v>
                </c:pt>
                <c:pt idx="2">
                  <c:v>21.257669454739641</c:v>
                </c:pt>
                <c:pt idx="3">
                  <c:v>14.086540845651149</c:v>
                </c:pt>
                <c:pt idx="4">
                  <c:v>6.2362288120198635</c:v>
                </c:pt>
              </c:numCache>
            </c:numRef>
          </c:val>
          <c:extLst>
            <c:ext xmlns:c16="http://schemas.microsoft.com/office/drawing/2014/chart" uri="{C3380CC4-5D6E-409C-BE32-E72D297353CC}">
              <c16:uniqueId val="{00000002-86A2-4A5E-BB83-2C91995E11EF}"/>
            </c:ext>
          </c:extLst>
        </c:ser>
        <c:ser>
          <c:idx val="3"/>
          <c:order val="3"/>
          <c:tx>
            <c:strRef>
              <c:f>'DHS20'!$B$127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'DHS20'!$H$121:$L$121</c:f>
              <c:strCache>
                <c:ptCount val="5"/>
                <c:pt idx="0">
                  <c:v>Poorest</c:v>
                </c:pt>
                <c:pt idx="1">
                  <c:v>Poor</c:v>
                </c:pt>
                <c:pt idx="2">
                  <c:v>Middle</c:v>
                </c:pt>
                <c:pt idx="3">
                  <c:v>Rich</c:v>
                </c:pt>
                <c:pt idx="4">
                  <c:v>Richest</c:v>
                </c:pt>
              </c:strCache>
            </c:strRef>
          </c:cat>
          <c:val>
            <c:numRef>
              <c:f>'DHS20'!$H$127:$L$127</c:f>
              <c:numCache>
                <c:formatCode>###0.0</c:formatCode>
                <c:ptCount val="5"/>
                <c:pt idx="0">
                  <c:v>42.099993303121089</c:v>
                </c:pt>
                <c:pt idx="1">
                  <c:v>16.574766577996648</c:v>
                </c:pt>
                <c:pt idx="2">
                  <c:v>10.680796760324323</c:v>
                </c:pt>
                <c:pt idx="3">
                  <c:v>7.3357641857953766</c:v>
                </c:pt>
                <c:pt idx="4">
                  <c:v>1.5989930825027778</c:v>
                </c:pt>
              </c:numCache>
            </c:numRef>
          </c:val>
          <c:extLst>
            <c:ext xmlns:c16="http://schemas.microsoft.com/office/drawing/2014/chart" uri="{C3380CC4-5D6E-409C-BE32-E72D297353CC}">
              <c16:uniqueId val="{00000003-86A2-4A5E-BB83-2C91995E11EF}"/>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'DHS20'!$B$222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'DHS20'!$H$221:$L$221</c:f>
              <c:strCache>
                <c:ptCount val="5"/>
                <c:pt idx="0">
                  <c:v>Poorest</c:v>
                </c:pt>
                <c:pt idx="1">
                  <c:v>Poor</c:v>
                </c:pt>
                <c:pt idx="2">
                  <c:v>Middle</c:v>
                </c:pt>
                <c:pt idx="3">
                  <c:v>Rich</c:v>
                </c:pt>
                <c:pt idx="4">
                  <c:v>Richest</c:v>
                </c:pt>
              </c:strCache>
            </c:strRef>
          </c:cat>
          <c:val>
            <c:numRef>
              <c:f>'DHS20'!$H$222:$L$222</c:f>
              <c:numCache>
                <c:formatCode>###0.0</c:formatCode>
                <c:ptCount val="5"/>
                <c:pt idx="0">
                  <c:v>0.5304759135231859</c:v>
                </c:pt>
                <c:pt idx="1">
                  <c:v>0.96604112994627178</c:v>
                </c:pt>
                <c:pt idx="2">
                  <c:v>2.4871288092842376</c:v>
                </c:pt>
                <c:pt idx="3">
                  <c:v>2.7037545565570769</c:v>
                </c:pt>
                <c:pt idx="4">
                  <c:v>16.755416182015683</c:v>
                </c:pt>
              </c:numCache>
            </c:numRef>
          </c:val>
          <c:extLst>
            <c:ext xmlns:c16="http://schemas.microsoft.com/office/drawing/2014/chart" uri="{C3380CC4-5D6E-409C-BE32-E72D297353CC}">
              <c16:uniqueId val="{00000000-11F6-448B-9CFB-A0477B614F6A}"/>
            </c:ext>
          </c:extLst>
        </c:ser>
        <c:ser>
          <c:idx val="1"/>
          <c:order val="1"/>
          <c:tx>
            <c:strRef>
              <c:f>'DHS20'!$B$223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'DHS20'!$H$221:$L$221</c:f>
              <c:strCache>
                <c:ptCount val="5"/>
                <c:pt idx="0">
                  <c:v>Poorest</c:v>
                </c:pt>
                <c:pt idx="1">
                  <c:v>Poor</c:v>
                </c:pt>
                <c:pt idx="2">
                  <c:v>Middle</c:v>
                </c:pt>
                <c:pt idx="3">
                  <c:v>Rich</c:v>
                </c:pt>
                <c:pt idx="4">
                  <c:v>Richest</c:v>
                </c:pt>
              </c:strCache>
            </c:strRef>
          </c:cat>
          <c:val>
            <c:numRef>
              <c:f>'DHS20'!$H$223:$L$223</c:f>
              <c:numCache>
                <c:formatCode>###0.0</c:formatCode>
                <c:ptCount val="5"/>
                <c:pt idx="0">
                  <c:v>14.788393381809106</c:v>
                </c:pt>
                <c:pt idx="1">
                  <c:v>21.822243417252707</c:v>
                </c:pt>
                <c:pt idx="2">
                  <c:v>28.012005707271403</c:v>
                </c:pt>
                <c:pt idx="3">
                  <c:v>25.118032601099195</c:v>
                </c:pt>
                <c:pt idx="4">
                  <c:v>27.943229759939509</c:v>
                </c:pt>
              </c:numCache>
            </c:numRef>
          </c:val>
          <c:extLst>
            <c:ext xmlns:c16="http://schemas.microsoft.com/office/drawing/2014/chart" uri="{C3380CC4-5D6E-409C-BE32-E72D297353CC}">
              <c16:uniqueId val="{00000001-11F6-448B-9CFB-A0477B614F6A}"/>
            </c:ext>
          </c:extLst>
        </c:ser>
        <c:ser>
          <c:idx val="2"/>
          <c:order val="2"/>
          <c:tx>
            <c:strRef>
              <c:f>'DHS20'!$B$224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'DHS20'!$H$221:$L$221</c:f>
              <c:strCache>
                <c:ptCount val="5"/>
                <c:pt idx="0">
                  <c:v>Poorest</c:v>
                </c:pt>
                <c:pt idx="1">
                  <c:v>Poor</c:v>
                </c:pt>
                <c:pt idx="2">
                  <c:v>Middle</c:v>
                </c:pt>
                <c:pt idx="3">
                  <c:v>Rich</c:v>
                </c:pt>
                <c:pt idx="4">
                  <c:v>Richest</c:v>
                </c:pt>
              </c:strCache>
            </c:strRef>
          </c:cat>
          <c:val>
            <c:numRef>
              <c:f>'DHS20'!$H$224:$L$224</c:f>
              <c:numCache>
                <c:formatCode>###0.0</c:formatCode>
                <c:ptCount val="5"/>
                <c:pt idx="0">
                  <c:v>84.681130704667794</c:v>
                </c:pt>
                <c:pt idx="1">
                  <c:v>77.211715452801116</c:v>
                </c:pt>
                <c:pt idx="2">
                  <c:v>69.500865483444457</c:v>
                </c:pt>
                <c:pt idx="3">
                  <c:v>72.178212842343683</c:v>
                </c:pt>
                <c:pt idx="4">
                  <c:v>55.301354058044957</c:v>
                </c:pt>
              </c:numCache>
            </c:numRef>
          </c:val>
          <c:extLst>
            <c:ext xmlns:c16="http://schemas.microsoft.com/office/drawing/2014/chart" uri="{C3380CC4-5D6E-409C-BE32-E72D297353CC}">
              <c16:uniqueId val="{00000002-11F6-448B-9CFB-A0477B614F6A}"/>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'DHS20'!$B$124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'DHS20'!$C$121:$G$121</c:f>
              <c:strCache>
                <c:ptCount val="5"/>
                <c:pt idx="0">
                  <c:v>Poorest</c:v>
                </c:pt>
                <c:pt idx="1">
                  <c:v>Poor</c:v>
                </c:pt>
                <c:pt idx="2">
                  <c:v>Middle</c:v>
                </c:pt>
                <c:pt idx="3">
                  <c:v>Rich</c:v>
                </c:pt>
                <c:pt idx="4">
                  <c:v>Richest</c:v>
                </c:pt>
              </c:strCache>
            </c:strRef>
          </c:cat>
          <c:val>
            <c:numRef>
              <c:f>'DHS20'!$C$124:$G$124</c:f>
              <c:numCache>
                <c:formatCode>###0.0</c:formatCode>
                <c:ptCount val="5"/>
                <c:pt idx="0">
                  <c:v>2.4079018100654861</c:v>
                </c:pt>
                <c:pt idx="1">
                  <c:v>8.1196092611689981</c:v>
                </c:pt>
                <c:pt idx="2">
                  <c:v>17.41151809019075</c:v>
                </c:pt>
                <c:pt idx="3">
                  <c:v>31.943590755867312</c:v>
                </c:pt>
                <c:pt idx="4">
                  <c:v>59.32894330266636</c:v>
                </c:pt>
              </c:numCache>
            </c:numRef>
          </c:val>
          <c:extLst>
            <c:ext xmlns:c16="http://schemas.microsoft.com/office/drawing/2014/chart" uri="{C3380CC4-5D6E-409C-BE32-E72D297353CC}">
              <c16:uniqueId val="{00000000-BD25-4D2E-A27C-DAEA759733AB}"/>
            </c:ext>
          </c:extLst>
        </c:ser>
        <c:ser>
          <c:idx val="1"/>
          <c:order val="1"/>
          <c:tx>
            <c:strRef>
              <c:f>'DHS20'!$B$125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'DHS20'!$C$121:$G$121</c:f>
              <c:strCache>
                <c:ptCount val="5"/>
                <c:pt idx="0">
                  <c:v>Poorest</c:v>
                </c:pt>
                <c:pt idx="1">
                  <c:v>Poor</c:v>
                </c:pt>
                <c:pt idx="2">
                  <c:v>Middle</c:v>
                </c:pt>
                <c:pt idx="3">
                  <c:v>Rich</c:v>
                </c:pt>
                <c:pt idx="4">
                  <c:v>Richest</c:v>
                </c:pt>
              </c:strCache>
            </c:strRef>
          </c:cat>
          <c:val>
            <c:numRef>
              <c:f>'DHS20'!$C$125:$G$125</c:f>
              <c:numCache>
                <c:formatCode>###0.0</c:formatCode>
                <c:ptCount val="5"/>
                <c:pt idx="0">
                  <c:v>10.354085285100782</c:v>
                </c:pt>
                <c:pt idx="1">
                  <c:v>16.9297072675888</c:v>
                </c:pt>
                <c:pt idx="2">
                  <c:v>28.724229662260537</c:v>
                </c:pt>
                <c:pt idx="3">
                  <c:v>35.970097019673943</c:v>
                </c:pt>
                <c:pt idx="4">
                  <c:v>26.895750208883118</c:v>
                </c:pt>
              </c:numCache>
            </c:numRef>
          </c:val>
          <c:extLst>
            <c:ext xmlns:c16="http://schemas.microsoft.com/office/drawing/2014/chart" uri="{C3380CC4-5D6E-409C-BE32-E72D297353CC}">
              <c16:uniqueId val="{00000001-BD25-4D2E-A27C-DAEA759733AB}"/>
            </c:ext>
          </c:extLst>
        </c:ser>
        <c:ser>
          <c:idx val="2"/>
          <c:order val="2"/>
          <c:tx>
            <c:strRef>
              <c:f>'DHS20'!$B$126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'DHS20'!$C$121:$G$121</c:f>
              <c:strCache>
                <c:ptCount val="5"/>
                <c:pt idx="0">
                  <c:v>Poorest</c:v>
                </c:pt>
                <c:pt idx="1">
                  <c:v>Poor</c:v>
                </c:pt>
                <c:pt idx="2">
                  <c:v>Middle</c:v>
                </c:pt>
                <c:pt idx="3">
                  <c:v>Rich</c:v>
                </c:pt>
                <c:pt idx="4">
                  <c:v>Richest</c:v>
                </c:pt>
              </c:strCache>
            </c:strRef>
          </c:cat>
          <c:val>
            <c:numRef>
              <c:f>'DHS20'!$C$126:$G$126</c:f>
              <c:numCache>
                <c:formatCode>###0.0</c:formatCode>
                <c:ptCount val="5"/>
                <c:pt idx="0">
                  <c:v>17.00964514649155</c:v>
                </c:pt>
                <c:pt idx="1">
                  <c:v>18.0440617390021</c:v>
                </c:pt>
                <c:pt idx="2">
                  <c:v>23.854515723056664</c:v>
                </c:pt>
                <c:pt idx="3">
                  <c:v>19.665498012169248</c:v>
                </c:pt>
                <c:pt idx="4">
                  <c:v>9.286042556038856</c:v>
                </c:pt>
              </c:numCache>
            </c:numRef>
          </c:val>
          <c:extLst>
            <c:ext xmlns:c16="http://schemas.microsoft.com/office/drawing/2014/chart" uri="{C3380CC4-5D6E-409C-BE32-E72D297353CC}">
              <c16:uniqueId val="{00000002-BD25-4D2E-A27C-DAEA759733AB}"/>
            </c:ext>
          </c:extLst>
        </c:ser>
        <c:ser>
          <c:idx val="3"/>
          <c:order val="3"/>
          <c:tx>
            <c:strRef>
              <c:f>'DHS20'!$B$127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'DHS20'!$C$121:$G$121</c:f>
              <c:strCache>
                <c:ptCount val="5"/>
                <c:pt idx="0">
                  <c:v>Poorest</c:v>
                </c:pt>
                <c:pt idx="1">
                  <c:v>Poor</c:v>
                </c:pt>
                <c:pt idx="2">
                  <c:v>Middle</c:v>
                </c:pt>
                <c:pt idx="3">
                  <c:v>Rich</c:v>
                </c:pt>
                <c:pt idx="4">
                  <c:v>Richest</c:v>
                </c:pt>
              </c:strCache>
            </c:strRef>
          </c:cat>
          <c:val>
            <c:numRef>
              <c:f>'DHS20'!$C$127:$G$127</c:f>
              <c:numCache>
                <c:formatCode>###0.0</c:formatCode>
                <c:ptCount val="5"/>
                <c:pt idx="0">
                  <c:v>70.228367758342301</c:v>
                </c:pt>
                <c:pt idx="1">
                  <c:v>56.906621732240048</c:v>
                </c:pt>
                <c:pt idx="2">
                  <c:v>30.009736524491842</c:v>
                </c:pt>
                <c:pt idx="3">
                  <c:v>12.420814212289542</c:v>
                </c:pt>
                <c:pt idx="4">
                  <c:v>4.489263932411717</c:v>
                </c:pt>
              </c:numCache>
            </c:numRef>
          </c:val>
          <c:extLst>
            <c:ext xmlns:c16="http://schemas.microsoft.com/office/drawing/2014/chart" uri="{C3380CC4-5D6E-409C-BE32-E72D297353CC}">
              <c16:uniqueId val="{00000003-BD25-4D2E-A27C-DAEA759733AB}"/>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'DHS20'!$B$124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'DHS20'!$M$121:$Q$121</c:f>
              <c:strCache>
                <c:ptCount val="5"/>
                <c:pt idx="0">
                  <c:v>Poorest</c:v>
                </c:pt>
                <c:pt idx="1">
                  <c:v>Poor</c:v>
                </c:pt>
                <c:pt idx="2">
                  <c:v>Middle</c:v>
                </c:pt>
                <c:pt idx="3">
                  <c:v>Rich</c:v>
                </c:pt>
                <c:pt idx="4">
                  <c:v>Richest</c:v>
                </c:pt>
              </c:strCache>
            </c:strRef>
          </c:cat>
          <c:val>
            <c:numRef>
              <c:f>'DHS20'!$M$124:$Q$124</c:f>
              <c:numCache>
                <c:formatCode>###0.0</c:formatCode>
                <c:ptCount val="5"/>
                <c:pt idx="0">
                  <c:v>2.4968540896913671</c:v>
                </c:pt>
                <c:pt idx="1">
                  <c:v>2.3412123218631899</c:v>
                </c:pt>
                <c:pt idx="2">
                  <c:v>5.3069628234343131</c:v>
                </c:pt>
                <c:pt idx="3">
                  <c:v>10.069214971782511</c:v>
                </c:pt>
                <c:pt idx="4">
                  <c:v>22.996909669536929</c:v>
                </c:pt>
              </c:numCache>
            </c:numRef>
          </c:val>
          <c:extLst>
            <c:ext xmlns:c16="http://schemas.microsoft.com/office/drawing/2014/chart" uri="{C3380CC4-5D6E-409C-BE32-E72D297353CC}">
              <c16:uniqueId val="{00000000-E2D0-410D-A281-733D22B43ADF}"/>
            </c:ext>
          </c:extLst>
        </c:ser>
        <c:ser>
          <c:idx val="1"/>
          <c:order val="1"/>
          <c:tx>
            <c:strRef>
              <c:f>'DHS20'!$B$125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'DHS20'!$M$121:$Q$121</c:f>
              <c:strCache>
                <c:ptCount val="5"/>
                <c:pt idx="0">
                  <c:v>Poorest</c:v>
                </c:pt>
                <c:pt idx="1">
                  <c:v>Poor</c:v>
                </c:pt>
                <c:pt idx="2">
                  <c:v>Middle</c:v>
                </c:pt>
                <c:pt idx="3">
                  <c:v>Rich</c:v>
                </c:pt>
                <c:pt idx="4">
                  <c:v>Richest</c:v>
                </c:pt>
              </c:strCache>
            </c:strRef>
          </c:cat>
          <c:val>
            <c:numRef>
              <c:f>'DHS20'!$M$125:$Q$125</c:f>
              <c:numCache>
                <c:formatCode>###0.0</c:formatCode>
                <c:ptCount val="5"/>
                <c:pt idx="0">
                  <c:v>8.6105915497431944</c:v>
                </c:pt>
                <c:pt idx="1">
                  <c:v>11.150882946460317</c:v>
                </c:pt>
                <c:pt idx="2">
                  <c:v>11.913130948778331</c:v>
                </c:pt>
                <c:pt idx="3">
                  <c:v>14.261836963789937</c:v>
                </c:pt>
                <c:pt idx="4">
                  <c:v>20.479212904607273</c:v>
                </c:pt>
              </c:numCache>
            </c:numRef>
          </c:val>
          <c:extLst>
            <c:ext xmlns:c16="http://schemas.microsoft.com/office/drawing/2014/chart" uri="{C3380CC4-5D6E-409C-BE32-E72D297353CC}">
              <c16:uniqueId val="{00000001-E2D0-410D-A281-733D22B43ADF}"/>
            </c:ext>
          </c:extLst>
        </c:ser>
        <c:ser>
          <c:idx val="2"/>
          <c:order val="2"/>
          <c:tx>
            <c:strRef>
              <c:f>'DHS20'!$B$126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'DHS20'!$M$121:$Q$121</c:f>
              <c:strCache>
                <c:ptCount val="5"/>
                <c:pt idx="0">
                  <c:v>Poorest</c:v>
                </c:pt>
                <c:pt idx="1">
                  <c:v>Poor</c:v>
                </c:pt>
                <c:pt idx="2">
                  <c:v>Middle</c:v>
                </c:pt>
                <c:pt idx="3">
                  <c:v>Rich</c:v>
                </c:pt>
                <c:pt idx="4">
                  <c:v>Richest</c:v>
                </c:pt>
              </c:strCache>
            </c:strRef>
          </c:cat>
          <c:val>
            <c:numRef>
              <c:f>'DHS20'!$M$126:$Q$126</c:f>
              <c:numCache>
                <c:formatCode>###0.0</c:formatCode>
                <c:ptCount val="5"/>
                <c:pt idx="0">
                  <c:v>15.757109281033335</c:v>
                </c:pt>
                <c:pt idx="1">
                  <c:v>15.79951446959209</c:v>
                </c:pt>
                <c:pt idx="2">
                  <c:v>17.325466874924548</c:v>
                </c:pt>
                <c:pt idx="3">
                  <c:v>18.231610658050705</c:v>
                </c:pt>
                <c:pt idx="4">
                  <c:v>19.92405678810535</c:v>
                </c:pt>
              </c:numCache>
            </c:numRef>
          </c:val>
          <c:extLst>
            <c:ext xmlns:c16="http://schemas.microsoft.com/office/drawing/2014/chart" uri="{C3380CC4-5D6E-409C-BE32-E72D297353CC}">
              <c16:uniqueId val="{00000002-E2D0-410D-A281-733D22B43ADF}"/>
            </c:ext>
          </c:extLst>
        </c:ser>
        <c:ser>
          <c:idx val="3"/>
          <c:order val="3"/>
          <c:tx>
            <c:strRef>
              <c:f>'DHS20'!$B$127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'DHS20'!$M$121:$Q$121</c:f>
              <c:strCache>
                <c:ptCount val="5"/>
                <c:pt idx="0">
                  <c:v>Poorest</c:v>
                </c:pt>
                <c:pt idx="1">
                  <c:v>Poor</c:v>
                </c:pt>
                <c:pt idx="2">
                  <c:v>Middle</c:v>
                </c:pt>
                <c:pt idx="3">
                  <c:v>Rich</c:v>
                </c:pt>
                <c:pt idx="4">
                  <c:v>Richest</c:v>
                </c:pt>
              </c:strCache>
            </c:strRef>
          </c:cat>
          <c:val>
            <c:numRef>
              <c:f>'DHS20'!$M$127:$Q$127</c:f>
              <c:numCache>
                <c:formatCode>###0.0</c:formatCode>
                <c:ptCount val="5"/>
                <c:pt idx="0">
                  <c:v>73.135445079532289</c:v>
                </c:pt>
                <c:pt idx="1">
                  <c:v>70.708390262084535</c:v>
                </c:pt>
                <c:pt idx="2">
                  <c:v>65.454439352862948</c:v>
                </c:pt>
                <c:pt idx="3">
                  <c:v>57.437337406376834</c:v>
                </c:pt>
                <c:pt idx="4">
                  <c:v>36.599820637750369</c:v>
                </c:pt>
              </c:numCache>
            </c:numRef>
          </c:val>
          <c:extLst>
            <c:ext xmlns:c16="http://schemas.microsoft.com/office/drawing/2014/chart" uri="{C3380CC4-5D6E-409C-BE32-E72D297353CC}">
              <c16:uniqueId val="{00000003-E2D0-410D-A281-733D22B43ADF}"/>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Drop" dropLines="12" dropStyle="combo" dx="22" fmlaLink="A88" fmlaRange="$B$88:$B$100" noThreeD="1" sel="6" val="0"/>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Button" lockText="1"/>
</file>

<file path=xl/ctrlProps/ctrlProp320.xml><?xml version="1.0" encoding="utf-8"?>
<formControlPr xmlns="http://schemas.microsoft.com/office/spreadsheetml/2009/9/main" objectType="Button" lockText="1"/>
</file>

<file path=xl/ctrlProps/ctrlProp321.xml><?xml version="1.0" encoding="utf-8"?>
<formControlPr xmlns="http://schemas.microsoft.com/office/spreadsheetml/2009/9/main" objectType="Button" lockText="1"/>
</file>

<file path=xl/ctrlProps/ctrlProp322.xml><?xml version="1.0" encoding="utf-8"?>
<formControlPr xmlns="http://schemas.microsoft.com/office/spreadsheetml/2009/9/main" objectType="Button" lockText="1"/>
</file>

<file path=xl/ctrlProps/ctrlProp323.xml><?xml version="1.0" encoding="utf-8"?>
<formControlPr xmlns="http://schemas.microsoft.com/office/spreadsheetml/2009/9/main" objectType="Button" lockText="1"/>
</file>

<file path=xl/ctrlProps/ctrlProp324.xml><?xml version="1.0" encoding="utf-8"?>
<formControlPr xmlns="http://schemas.microsoft.com/office/spreadsheetml/2009/9/main" objectType="Button" lockText="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ctrlProps/ctrlProp334.xml><?xml version="1.0" encoding="utf-8"?>
<formControlPr xmlns="http://schemas.microsoft.com/office/spreadsheetml/2009/9/main" objectType="Button" lockText="1"/>
</file>

<file path=xl/ctrlProps/ctrlProp335.xml><?xml version="1.0" encoding="utf-8"?>
<formControlPr xmlns="http://schemas.microsoft.com/office/spreadsheetml/2009/9/main" objectType="Button" lockText="1"/>
</file>

<file path=xl/ctrlProps/ctrlProp336.xml><?xml version="1.0" encoding="utf-8"?>
<formControlPr xmlns="http://schemas.microsoft.com/office/spreadsheetml/2009/9/main" objectType="Button" lockText="1"/>
</file>

<file path=xl/ctrlProps/ctrlProp337.xml><?xml version="1.0" encoding="utf-8"?>
<formControlPr xmlns="http://schemas.microsoft.com/office/spreadsheetml/2009/9/main" objectType="Button" lockText="1"/>
</file>

<file path=xl/ctrlProps/ctrlProp338.xml><?xml version="1.0" encoding="utf-8"?>
<formControlPr xmlns="http://schemas.microsoft.com/office/spreadsheetml/2009/9/main" objectType="Button" lockText="1"/>
</file>

<file path=xl/ctrlProps/ctrlProp339.xml><?xml version="1.0" encoding="utf-8"?>
<formControlPr xmlns="http://schemas.microsoft.com/office/spreadsheetml/2009/9/main" objectType="Button" lockText="1"/>
</file>

<file path=xl/ctrlProps/ctrlProp340.xml><?xml version="1.0" encoding="utf-8"?>
<formControlPr xmlns="http://schemas.microsoft.com/office/spreadsheetml/2009/9/main" objectType="Button" lockText="1"/>
</file>

<file path=xl/ctrlProps/ctrlProp341.xml><?xml version="1.0" encoding="utf-8"?>
<formControlPr xmlns="http://schemas.microsoft.com/office/spreadsheetml/2009/9/main" objectType="Button" lockText="1"/>
</file>

<file path=xl/ctrlProps/ctrlProp342.xml><?xml version="1.0" encoding="utf-8"?>
<formControlPr xmlns="http://schemas.microsoft.com/office/spreadsheetml/2009/9/main" objectType="Button" lockText="1"/>
</file>

<file path=xl/ctrlProps/ctrlProp343.xml><?xml version="1.0" encoding="utf-8"?>
<formControlPr xmlns="http://schemas.microsoft.com/office/spreadsheetml/2009/9/main" objectType="Button" lockText="1"/>
</file>

<file path=xl/ctrlProps/ctrlProp344.xml><?xml version="1.0" encoding="utf-8"?>
<formControlPr xmlns="http://schemas.microsoft.com/office/spreadsheetml/2009/9/main" objectType="Button" lockText="1"/>
</file>

<file path=xl/ctrlProps/ctrlProp345.xml><?xml version="1.0" encoding="utf-8"?>
<formControlPr xmlns="http://schemas.microsoft.com/office/spreadsheetml/2009/9/main" objectType="Button" lockText="1"/>
</file>

<file path=xl/ctrlProps/ctrlProp346.xml><?xml version="1.0" encoding="utf-8"?>
<formControlPr xmlns="http://schemas.microsoft.com/office/spreadsheetml/2009/9/main" objectType="Button" lockText="1"/>
</file>

<file path=xl/ctrlProps/ctrlProp347.xml><?xml version="1.0" encoding="utf-8"?>
<formControlPr xmlns="http://schemas.microsoft.com/office/spreadsheetml/2009/9/main" objectType="Button" lockText="1"/>
</file>

<file path=xl/ctrlProps/ctrlProp348.xml><?xml version="1.0" encoding="utf-8"?>
<formControlPr xmlns="http://schemas.microsoft.com/office/spreadsheetml/2009/9/main" objectType="Button" lockText="1"/>
</file>

<file path=xl/ctrlProps/ctrlProp349.xml><?xml version="1.0" encoding="utf-8"?>
<formControlPr xmlns="http://schemas.microsoft.com/office/spreadsheetml/2009/9/main" objectType="Button" lockText="1"/>
</file>

<file path=xl/ctrlProps/ctrlProp350.xml><?xml version="1.0" encoding="utf-8"?>
<formControlPr xmlns="http://schemas.microsoft.com/office/spreadsheetml/2009/9/main" objectType="Button" lockText="1"/>
</file>

<file path=xl/ctrlProps/ctrlProp351.xml><?xml version="1.0" encoding="utf-8"?>
<formControlPr xmlns="http://schemas.microsoft.com/office/spreadsheetml/2009/9/main" objectType="Button" lockText="1"/>
</file>

<file path=xl/ctrlProps/ctrlProp352.xml><?xml version="1.0" encoding="utf-8"?>
<formControlPr xmlns="http://schemas.microsoft.com/office/spreadsheetml/2009/9/main" objectType="Button" lockText="1"/>
</file>

<file path=xl/ctrlProps/ctrlProp353.xml><?xml version="1.0" encoding="utf-8"?>
<formControlPr xmlns="http://schemas.microsoft.com/office/spreadsheetml/2009/9/main" objectType="Button" lockText="1"/>
</file>

<file path=xl/ctrlProps/ctrlProp354.xml><?xml version="1.0" encoding="utf-8"?>
<formControlPr xmlns="http://schemas.microsoft.com/office/spreadsheetml/2009/9/main" objectType="Button" lockText="1"/>
</file>

<file path=xl/ctrlProps/ctrlProp355.xml><?xml version="1.0" encoding="utf-8"?>
<formControlPr xmlns="http://schemas.microsoft.com/office/spreadsheetml/2009/9/main" objectType="Button" lockText="1"/>
</file>

<file path=xl/ctrlProps/ctrlProp356.xml><?xml version="1.0" encoding="utf-8"?>
<formControlPr xmlns="http://schemas.microsoft.com/office/spreadsheetml/2009/9/main" objectType="Button" lockText="1"/>
</file>

<file path=xl/ctrlProps/ctrlProp357.xml><?xml version="1.0" encoding="utf-8"?>
<formControlPr xmlns="http://schemas.microsoft.com/office/spreadsheetml/2009/9/main" objectType="Button" lockText="1"/>
</file>

<file path=xl/ctrlProps/ctrlProp358.xml><?xml version="1.0" encoding="utf-8"?>
<formControlPr xmlns="http://schemas.microsoft.com/office/spreadsheetml/2009/9/main" objectType="Button" lockText="1"/>
</file>

<file path=xl/ctrlProps/ctrlProp359.xml><?xml version="1.0" encoding="utf-8"?>
<formControlPr xmlns="http://schemas.microsoft.com/office/spreadsheetml/2009/9/main" objectType="Button" lockText="1"/>
</file>

<file path=xl/ctrlProps/ctrlProp360.xml><?xml version="1.0" encoding="utf-8"?>
<formControlPr xmlns="http://schemas.microsoft.com/office/spreadsheetml/2009/9/main" objectType="Button" lockText="1"/>
</file>

<file path=xl/ctrlProps/ctrlProp361.xml><?xml version="1.0" encoding="utf-8"?>
<formControlPr xmlns="http://schemas.microsoft.com/office/spreadsheetml/2009/9/main" objectType="Button" lockText="1"/>
</file>

<file path=xl/ctrlProps/ctrlProp362.xml><?xml version="1.0" encoding="utf-8"?>
<formControlPr xmlns="http://schemas.microsoft.com/office/spreadsheetml/2009/9/main" objectType="Button" lockText="1"/>
</file>

<file path=xl/ctrlProps/ctrlProp363.xml><?xml version="1.0" encoding="utf-8"?>
<formControlPr xmlns="http://schemas.microsoft.com/office/spreadsheetml/2009/9/main" objectType="Button" lockText="1"/>
</file>

<file path=xl/ctrlProps/ctrlProp364.xml><?xml version="1.0" encoding="utf-8"?>
<formControlPr xmlns="http://schemas.microsoft.com/office/spreadsheetml/2009/9/main" objectType="Button" lockText="1"/>
</file>

<file path=xl/ctrlProps/ctrlProp365.xml><?xml version="1.0" encoding="utf-8"?>
<formControlPr xmlns="http://schemas.microsoft.com/office/spreadsheetml/2009/9/main" objectType="Button" lockText="1"/>
</file>

<file path=xl/ctrlProps/ctrlProp366.xml><?xml version="1.0" encoding="utf-8"?>
<formControlPr xmlns="http://schemas.microsoft.com/office/spreadsheetml/2009/9/main" objectType="Button" lockText="1"/>
</file>

<file path=xl/ctrlProps/ctrlProp367.xml><?xml version="1.0" encoding="utf-8"?>
<formControlPr xmlns="http://schemas.microsoft.com/office/spreadsheetml/2009/9/main" objectType="Button" lockText="1"/>
</file>

<file path=xl/drawings/_rels/drawing1.xml.rels><?xml version="1.0" encoding="UTF-8"?><Relationships xmlns="http://schemas.openxmlformats.org/package/2006/relationships"><Relationship Target="../media/image3.png" Type="http://schemas.openxmlformats.org/officeDocument/2006/relationships/image" Id="rId3"/><Relationship Target="../media/image2.png" Type="http://schemas.openxmlformats.org/officeDocument/2006/relationships/image" Id="rId2"/><Relationship Target="../media/image1.png" Type="http://schemas.openxmlformats.org/officeDocument/2006/relationships/image" Id="rId1"/><Relationship Target="../media/image4.png" Type="http://schemas.openxmlformats.org/officeDocument/2006/relationships/image" Id="rId4"/></Relationships>
</file>

<file path=xl/drawings/_rels/drawing2.xml.rels><?xml version="1.0" encoding="UTF-8"?><Relationships xmlns="http://schemas.openxmlformats.org/package/2006/relationships"><Relationship Target="../charts/chart8.xml" Type="http://schemas.openxmlformats.org/officeDocument/2006/relationships/chart" Id="rId8"/><Relationship Target="../charts/chart13.xml" Type="http://schemas.openxmlformats.org/officeDocument/2006/relationships/chart" Id="rId13"/><Relationship Target="../charts/chart18.xml" Type="http://schemas.openxmlformats.org/officeDocument/2006/relationships/chart" Id="rId18"/><Relationship Target="../charts/chart26.xml" Type="http://schemas.openxmlformats.org/officeDocument/2006/relationships/chart" Id="rId26"/><Relationship Target="../charts/chart3.xml" Type="http://schemas.openxmlformats.org/officeDocument/2006/relationships/chart" Id="rId3"/><Relationship Target="../charts/chart21.xml" Type="http://schemas.openxmlformats.org/officeDocument/2006/relationships/chart" Id="rId21"/><Relationship Target="../charts/chart34.xml" Type="http://schemas.openxmlformats.org/officeDocument/2006/relationships/chart" Id="rId34"/><Relationship Target="../charts/chart7.xml" Type="http://schemas.openxmlformats.org/officeDocument/2006/relationships/chart" Id="rId7"/><Relationship Target="../charts/chart12.xml" Type="http://schemas.openxmlformats.org/officeDocument/2006/relationships/chart" Id="rId12"/><Relationship Target="../charts/chart17.xml" Type="http://schemas.openxmlformats.org/officeDocument/2006/relationships/chart" Id="rId17"/><Relationship Target="../charts/chart25.xml" Type="http://schemas.openxmlformats.org/officeDocument/2006/relationships/chart" Id="rId25"/><Relationship Target="../charts/chart33.xml" Type="http://schemas.openxmlformats.org/officeDocument/2006/relationships/chart" Id="rId33"/><Relationship Target="../charts/chart2.xml" Type="http://schemas.openxmlformats.org/officeDocument/2006/relationships/chart" Id="rId2"/><Relationship Target="../charts/chart16.xml" Type="http://schemas.openxmlformats.org/officeDocument/2006/relationships/chart" Id="rId16"/><Relationship Target="../charts/chart20.xml" Type="http://schemas.openxmlformats.org/officeDocument/2006/relationships/chart" Id="rId20"/><Relationship Target="../charts/chart29.xml" Type="http://schemas.openxmlformats.org/officeDocument/2006/relationships/chart" Id="rId29"/><Relationship Target="../charts/chart1.xml" Type="http://schemas.openxmlformats.org/officeDocument/2006/relationships/chart" Id="rId1"/><Relationship Target="../charts/chart6.xml" Type="http://schemas.openxmlformats.org/officeDocument/2006/relationships/chart" Id="rId6"/><Relationship Target="../charts/chart11.xml" Type="http://schemas.openxmlformats.org/officeDocument/2006/relationships/chart" Id="rId11"/><Relationship Target="../charts/chart24.xml" Type="http://schemas.openxmlformats.org/officeDocument/2006/relationships/chart" Id="rId24"/><Relationship Target="../charts/chart32.xml" Type="http://schemas.openxmlformats.org/officeDocument/2006/relationships/chart" Id="rId32"/><Relationship Target="../charts/chart5.xml" Type="http://schemas.openxmlformats.org/officeDocument/2006/relationships/chart" Id="rId5"/><Relationship Target="../charts/chart15.xml" Type="http://schemas.openxmlformats.org/officeDocument/2006/relationships/chart" Id="rId15"/><Relationship Target="../charts/chart23.xml" Type="http://schemas.openxmlformats.org/officeDocument/2006/relationships/chart" Id="rId23"/><Relationship Target="../charts/chart28.xml" Type="http://schemas.openxmlformats.org/officeDocument/2006/relationships/chart" Id="rId28"/><Relationship Target="../charts/chart36.xml" Type="http://schemas.openxmlformats.org/officeDocument/2006/relationships/chart" Id="rId36"/><Relationship Target="../charts/chart10.xml" Type="http://schemas.openxmlformats.org/officeDocument/2006/relationships/chart" Id="rId10"/><Relationship Target="../charts/chart19.xml" Type="http://schemas.openxmlformats.org/officeDocument/2006/relationships/chart" Id="rId19"/><Relationship Target="../charts/chart31.xml" Type="http://schemas.openxmlformats.org/officeDocument/2006/relationships/chart" Id="rId31"/><Relationship Target="../charts/chart4.xml" Type="http://schemas.openxmlformats.org/officeDocument/2006/relationships/chart" Id="rId4"/><Relationship Target="../charts/chart9.xml" Type="http://schemas.openxmlformats.org/officeDocument/2006/relationships/chart" Id="rId9"/><Relationship Target="../charts/chart14.xml" Type="http://schemas.openxmlformats.org/officeDocument/2006/relationships/chart" Id="rId14"/><Relationship Target="../charts/chart22.xml" Type="http://schemas.openxmlformats.org/officeDocument/2006/relationships/chart" Id="rId22"/><Relationship Target="../charts/chart27.xml" Type="http://schemas.openxmlformats.org/officeDocument/2006/relationships/chart" Id="rId27"/><Relationship Target="../charts/chart30.xml" Type="http://schemas.openxmlformats.org/officeDocument/2006/relationships/chart" Id="rId30"/><Relationship Target="../charts/chart35.xml" Type="http://schemas.openxmlformats.org/officeDocument/2006/relationships/chart" Id="rId35"/></Relationships>
</file>

<file path=xl/drawings/_rels/drawing3.xml.rels><?xml version="1.0" encoding="UTF-8"?><Relationships xmlns="http://schemas.openxmlformats.org/package/2006/relationships"><Relationship Target="../charts/chart44.xml" Type="http://schemas.openxmlformats.org/officeDocument/2006/relationships/chart" Id="rId8"/><Relationship Target="../charts/chart49.xml" Type="http://schemas.openxmlformats.org/officeDocument/2006/relationships/chart" Id="rId13"/><Relationship Target="../charts/chart54.xml" Type="http://schemas.openxmlformats.org/officeDocument/2006/relationships/chart" Id="rId18"/><Relationship Target="../charts/chart62.xml" Type="http://schemas.openxmlformats.org/officeDocument/2006/relationships/chart" Id="rId26"/><Relationship Target="../charts/chart39.xml" Type="http://schemas.openxmlformats.org/officeDocument/2006/relationships/chart" Id="rId3"/><Relationship Target="../charts/chart57.xml" Type="http://schemas.openxmlformats.org/officeDocument/2006/relationships/chart" Id="rId21"/><Relationship Target="../charts/chart70.xml" Type="http://schemas.openxmlformats.org/officeDocument/2006/relationships/chart" Id="rId34"/><Relationship Target="../charts/chart43.xml" Type="http://schemas.openxmlformats.org/officeDocument/2006/relationships/chart" Id="rId7"/><Relationship Target="../charts/chart48.xml" Type="http://schemas.openxmlformats.org/officeDocument/2006/relationships/chart" Id="rId12"/><Relationship Target="../charts/chart53.xml" Type="http://schemas.openxmlformats.org/officeDocument/2006/relationships/chart" Id="rId17"/><Relationship Target="../charts/chart61.xml" Type="http://schemas.openxmlformats.org/officeDocument/2006/relationships/chart" Id="rId25"/><Relationship Target="../charts/chart69.xml" Type="http://schemas.openxmlformats.org/officeDocument/2006/relationships/chart" Id="rId33"/><Relationship Target="../charts/chart38.xml" Type="http://schemas.openxmlformats.org/officeDocument/2006/relationships/chart" Id="rId2"/><Relationship Target="../charts/chart52.xml" Type="http://schemas.openxmlformats.org/officeDocument/2006/relationships/chart" Id="rId16"/><Relationship Target="../charts/chart56.xml" Type="http://schemas.openxmlformats.org/officeDocument/2006/relationships/chart" Id="rId20"/><Relationship Target="../charts/chart65.xml" Type="http://schemas.openxmlformats.org/officeDocument/2006/relationships/chart" Id="rId29"/><Relationship Target="../charts/chart37.xml" Type="http://schemas.openxmlformats.org/officeDocument/2006/relationships/chart" Id="rId1"/><Relationship Target="../charts/chart42.xml" Type="http://schemas.openxmlformats.org/officeDocument/2006/relationships/chart" Id="rId6"/><Relationship Target="../charts/chart47.xml" Type="http://schemas.openxmlformats.org/officeDocument/2006/relationships/chart" Id="rId11"/><Relationship Target="../charts/chart60.xml" Type="http://schemas.openxmlformats.org/officeDocument/2006/relationships/chart" Id="rId24"/><Relationship Target="../charts/chart68.xml" Type="http://schemas.openxmlformats.org/officeDocument/2006/relationships/chart" Id="rId32"/><Relationship Target="../charts/chart41.xml" Type="http://schemas.openxmlformats.org/officeDocument/2006/relationships/chart" Id="rId5"/><Relationship Target="../charts/chart51.xml" Type="http://schemas.openxmlformats.org/officeDocument/2006/relationships/chart" Id="rId15"/><Relationship Target="../charts/chart59.xml" Type="http://schemas.openxmlformats.org/officeDocument/2006/relationships/chart" Id="rId23"/><Relationship Target="../charts/chart64.xml" Type="http://schemas.openxmlformats.org/officeDocument/2006/relationships/chart" Id="rId28"/><Relationship Target="../charts/chart72.xml" Type="http://schemas.openxmlformats.org/officeDocument/2006/relationships/chart" Id="rId36"/><Relationship Target="../charts/chart46.xml" Type="http://schemas.openxmlformats.org/officeDocument/2006/relationships/chart" Id="rId10"/><Relationship Target="../charts/chart55.xml" Type="http://schemas.openxmlformats.org/officeDocument/2006/relationships/chart" Id="rId19"/><Relationship Target="../charts/chart67.xml" Type="http://schemas.openxmlformats.org/officeDocument/2006/relationships/chart" Id="rId31"/><Relationship Target="../charts/chart40.xml" Type="http://schemas.openxmlformats.org/officeDocument/2006/relationships/chart" Id="rId4"/><Relationship Target="../charts/chart45.xml" Type="http://schemas.openxmlformats.org/officeDocument/2006/relationships/chart" Id="rId9"/><Relationship Target="../charts/chart50.xml" Type="http://schemas.openxmlformats.org/officeDocument/2006/relationships/chart" Id="rId14"/><Relationship Target="../charts/chart58.xml" Type="http://schemas.openxmlformats.org/officeDocument/2006/relationships/chart" Id="rId22"/><Relationship Target="../charts/chart63.xml" Type="http://schemas.openxmlformats.org/officeDocument/2006/relationships/chart" Id="rId27"/><Relationship Target="../charts/chart66.xml" Type="http://schemas.openxmlformats.org/officeDocument/2006/relationships/chart" Id="rId30"/><Relationship Target="../charts/chart71.xml" Type="http://schemas.openxmlformats.org/officeDocument/2006/relationships/chart" Id="rId35"/></Relationships>
</file>

<file path=xl/drawings/_rels/drawing4.xml.rels><?xml version="1.0" encoding="UTF-8"?><Relationships xmlns="http://schemas.openxmlformats.org/package/2006/relationships"><Relationship Target="../charts/chart80.xml" Type="http://schemas.openxmlformats.org/officeDocument/2006/relationships/chart" Id="rId8"/><Relationship Target="../charts/chart85.xml" Type="http://schemas.openxmlformats.org/officeDocument/2006/relationships/chart" Id="rId13"/><Relationship Target="../charts/chart75.xml" Type="http://schemas.openxmlformats.org/officeDocument/2006/relationships/chart" Id="rId3"/><Relationship Target="../charts/chart79.xml" Type="http://schemas.openxmlformats.org/officeDocument/2006/relationships/chart" Id="rId7"/><Relationship Target="../charts/chart84.xml" Type="http://schemas.openxmlformats.org/officeDocument/2006/relationships/chart" Id="rId12"/><Relationship Target="../charts/chart74.xml" Type="http://schemas.openxmlformats.org/officeDocument/2006/relationships/chart" Id="rId2"/><Relationship Target="../charts/chart73.xml" Type="http://schemas.openxmlformats.org/officeDocument/2006/relationships/chart" Id="rId1"/><Relationship Target="../charts/chart78.xml" Type="http://schemas.openxmlformats.org/officeDocument/2006/relationships/chart" Id="rId6"/><Relationship Target="../charts/chart83.xml" Type="http://schemas.openxmlformats.org/officeDocument/2006/relationships/chart" Id="rId11"/><Relationship Target="../charts/chart77.xml" Type="http://schemas.openxmlformats.org/officeDocument/2006/relationships/chart" Id="rId5"/><Relationship Target="../charts/chart87.xml" Type="http://schemas.openxmlformats.org/officeDocument/2006/relationships/chart" Id="rId15"/><Relationship Target="../charts/chart82.xml" Type="http://schemas.openxmlformats.org/officeDocument/2006/relationships/chart" Id="rId10"/><Relationship Target="../charts/chart76.xml" Type="http://schemas.openxmlformats.org/officeDocument/2006/relationships/chart" Id="rId4"/><Relationship Target="../charts/chart81.xml" Type="http://schemas.openxmlformats.org/officeDocument/2006/relationships/chart" Id="rId9"/><Relationship Target="../charts/chart86.xml" Type="http://schemas.openxmlformats.org/officeDocument/2006/relationships/chart" Id="rId14"/></Relationships>
</file>

<file path=xl/drawings/_rels/drawing5.xml.rels><?xml version="1.0" encoding="UTF-8"?><Relationships xmlns="http://schemas.openxmlformats.org/package/2006/relationships"><Relationship Target="../charts/chart95.xml" Type="http://schemas.openxmlformats.org/officeDocument/2006/relationships/chart" Id="rId8"/><Relationship Target="../charts/chart90.xml" Type="http://schemas.openxmlformats.org/officeDocument/2006/relationships/chart" Id="rId3"/><Relationship Target="../charts/chart94.xml" Type="http://schemas.openxmlformats.org/officeDocument/2006/relationships/chart" Id="rId7"/><Relationship Target="../charts/chart99.xml" Type="http://schemas.openxmlformats.org/officeDocument/2006/relationships/chart" Id="rId12"/><Relationship Target="../charts/chart89.xml" Type="http://schemas.openxmlformats.org/officeDocument/2006/relationships/chart" Id="rId2"/><Relationship Target="../charts/chart88.xml" Type="http://schemas.openxmlformats.org/officeDocument/2006/relationships/chart" Id="rId1"/><Relationship Target="../charts/chart93.xml" Type="http://schemas.openxmlformats.org/officeDocument/2006/relationships/chart" Id="rId6"/><Relationship Target="../charts/chart98.xml" Type="http://schemas.openxmlformats.org/officeDocument/2006/relationships/chart" Id="rId11"/><Relationship Target="../charts/chart92.xml" Type="http://schemas.openxmlformats.org/officeDocument/2006/relationships/chart" Id="rId5"/><Relationship Target="../charts/chart97.xml" Type="http://schemas.openxmlformats.org/officeDocument/2006/relationships/chart" Id="rId10"/><Relationship Target="../charts/chart91.xml" Type="http://schemas.openxmlformats.org/officeDocument/2006/relationships/chart" Id="rId4"/><Relationship Target="../charts/chart96.xml" Type="http://schemas.openxmlformats.org/officeDocument/2006/relationships/chart" Id="rId9"/></Relationships>
</file>

<file path=xl/drawings/_rels/drawing6.xml.rels><?xml version="1.0" encoding="UTF-8"?><Relationships xmlns="http://schemas.openxmlformats.org/package/2006/relationships"><Relationship Target="../charts/chart107.xml" Type="http://schemas.openxmlformats.org/officeDocument/2006/relationships/chart" Id="rId8"/><Relationship Target="../charts/chart102.xml" Type="http://schemas.openxmlformats.org/officeDocument/2006/relationships/chart" Id="rId3"/><Relationship Target="../charts/chart106.xml" Type="http://schemas.openxmlformats.org/officeDocument/2006/relationships/chart" Id="rId7"/><Relationship Target="../charts/chart111.xml" Type="http://schemas.openxmlformats.org/officeDocument/2006/relationships/chart" Id="rId12"/><Relationship Target="../charts/chart101.xml" Type="http://schemas.openxmlformats.org/officeDocument/2006/relationships/chart" Id="rId2"/><Relationship Target="../charts/chart100.xml" Type="http://schemas.openxmlformats.org/officeDocument/2006/relationships/chart" Id="rId1"/><Relationship Target="../charts/chart105.xml" Type="http://schemas.openxmlformats.org/officeDocument/2006/relationships/chart" Id="rId6"/><Relationship Target="../charts/chart110.xml" Type="http://schemas.openxmlformats.org/officeDocument/2006/relationships/chart" Id="rId11"/><Relationship Target="../charts/chart104.xml" Type="http://schemas.openxmlformats.org/officeDocument/2006/relationships/chart" Id="rId5"/><Relationship Target="../charts/chart109.xml" Type="http://schemas.openxmlformats.org/officeDocument/2006/relationships/chart" Id="rId10"/><Relationship Target="../charts/chart103.xml" Type="http://schemas.openxmlformats.org/officeDocument/2006/relationships/chart" Id="rId4"/><Relationship Target="../charts/chart108.xml" Type="http://schemas.openxmlformats.org/officeDocument/2006/relationships/chart" Id="rId9"/></Relationships>
</file>

<file path=xl/drawings/_rels/drawing7.xml.rels><?xml version="1.0" encoding="UTF-8"?><Relationships xmlns="http://schemas.openxmlformats.org/package/2006/relationships"><Relationship Target="../charts/chart119.xml" Type="http://schemas.openxmlformats.org/officeDocument/2006/relationships/chart" Id="rId8"/><Relationship Target="../charts/chart114.xml" Type="http://schemas.openxmlformats.org/officeDocument/2006/relationships/chart" Id="rId3"/><Relationship Target="../charts/chart118.xml" Type="http://schemas.openxmlformats.org/officeDocument/2006/relationships/chart" Id="rId7"/><Relationship Target="../charts/chart123.xml" Type="http://schemas.openxmlformats.org/officeDocument/2006/relationships/chart" Id="rId12"/><Relationship Target="../charts/chart113.xml" Type="http://schemas.openxmlformats.org/officeDocument/2006/relationships/chart" Id="rId2"/><Relationship Target="../charts/chart112.xml" Type="http://schemas.openxmlformats.org/officeDocument/2006/relationships/chart" Id="rId1"/><Relationship Target="../charts/chart117.xml" Type="http://schemas.openxmlformats.org/officeDocument/2006/relationships/chart" Id="rId6"/><Relationship Target="../charts/chart122.xml" Type="http://schemas.openxmlformats.org/officeDocument/2006/relationships/chart" Id="rId11"/><Relationship Target="../charts/chart116.xml" Type="http://schemas.openxmlformats.org/officeDocument/2006/relationships/chart" Id="rId5"/><Relationship Target="../charts/chart121.xml" Type="http://schemas.openxmlformats.org/officeDocument/2006/relationships/chart" Id="rId10"/><Relationship Target="../charts/chart115.xml" Type="http://schemas.openxmlformats.org/officeDocument/2006/relationships/chart" Id="rId4"/><Relationship Target="../charts/chart120.xml" Type="http://schemas.openxmlformats.org/officeDocument/2006/relationships/chart" Id="rId9"/></Relationships>
</file>

<file path=xl/drawings/_rels/drawing8.xml.rels><?xml version="1.0" encoding="UTF-8"?><Relationships xmlns="http://schemas.openxmlformats.org/package/2006/relationships"><Relationship Target="../charts/chart131.xml" Type="http://schemas.openxmlformats.org/officeDocument/2006/relationships/chart" Id="rId8"/><Relationship Target="../charts/chart126.xml" Type="http://schemas.openxmlformats.org/officeDocument/2006/relationships/chart" Id="rId3"/><Relationship Target="../charts/chart130.xml" Type="http://schemas.openxmlformats.org/officeDocument/2006/relationships/chart" Id="rId7"/><Relationship Target="../charts/chart135.xml" Type="http://schemas.openxmlformats.org/officeDocument/2006/relationships/chart" Id="rId12"/><Relationship Target="../charts/chart125.xml" Type="http://schemas.openxmlformats.org/officeDocument/2006/relationships/chart" Id="rId2"/><Relationship Target="../charts/chart124.xml" Type="http://schemas.openxmlformats.org/officeDocument/2006/relationships/chart" Id="rId1"/><Relationship Target="../charts/chart129.xml" Type="http://schemas.openxmlformats.org/officeDocument/2006/relationships/chart" Id="rId6"/><Relationship Target="../charts/chart134.xml" Type="http://schemas.openxmlformats.org/officeDocument/2006/relationships/chart" Id="rId11"/><Relationship Target="../charts/chart128.xml" Type="http://schemas.openxmlformats.org/officeDocument/2006/relationships/chart" Id="rId5"/><Relationship Target="../charts/chart133.xml" Type="http://schemas.openxmlformats.org/officeDocument/2006/relationships/chart" Id="rId10"/><Relationship Target="../charts/chart127.xml" Type="http://schemas.openxmlformats.org/officeDocument/2006/relationships/chart" Id="rId4"/><Relationship Target="../charts/chart132.xml" Type="http://schemas.openxmlformats.org/officeDocument/2006/relationships/chart" Id="rId9"/></Relationships>
</file>

<file path=xl/drawings/_rels/drawing9.xml.rels><?xml version="1.0" encoding="UTF-8"?><Relationships xmlns="http://schemas.openxmlformats.org/package/2006/relationships"><Relationship Target="../charts/chart143.xml" Type="http://schemas.openxmlformats.org/officeDocument/2006/relationships/chart" Id="rId8"/><Relationship Target="../charts/chart138.xml" Type="http://schemas.openxmlformats.org/officeDocument/2006/relationships/chart" Id="rId3"/><Relationship Target="../charts/chart142.xml" Type="http://schemas.openxmlformats.org/officeDocument/2006/relationships/chart" Id="rId7"/><Relationship Target="../charts/chart147.xml" Type="http://schemas.openxmlformats.org/officeDocument/2006/relationships/chart" Id="rId12"/><Relationship Target="../charts/chart137.xml" Type="http://schemas.openxmlformats.org/officeDocument/2006/relationships/chart" Id="rId2"/><Relationship Target="../charts/chart136.xml" Type="http://schemas.openxmlformats.org/officeDocument/2006/relationships/chart" Id="rId1"/><Relationship Target="../charts/chart141.xml" Type="http://schemas.openxmlformats.org/officeDocument/2006/relationships/chart" Id="rId6"/><Relationship Target="../charts/chart146.xml" Type="http://schemas.openxmlformats.org/officeDocument/2006/relationships/chart" Id="rId11"/><Relationship Target="../charts/chart140.xml" Type="http://schemas.openxmlformats.org/officeDocument/2006/relationships/chart" Id="rId5"/><Relationship Target="../charts/chart145.xml" Type="http://schemas.openxmlformats.org/officeDocument/2006/relationships/chart" Id="rId10"/><Relationship Target="../charts/chart139.xml" Type="http://schemas.openxmlformats.org/officeDocument/2006/relationships/chart" Id="rId4"/><Relationship Target="../charts/chart144.xml" Type="http://schemas.openxmlformats.org/officeDocument/2006/relationships/chart" Id="rId9"/></Relationships>
</file>

<file path=xl/drawings/_rels/drawing10.xml.rels><?xml version="1.0" encoding="UTF-8"?><Relationships xmlns="http://schemas.openxmlformats.org/package/2006/relationships"><Relationship Target="../charts/chart155.xml" Type="http://schemas.openxmlformats.org/officeDocument/2006/relationships/chart" Id="rId8"/><Relationship Target="../charts/chart150.xml" Type="http://schemas.openxmlformats.org/officeDocument/2006/relationships/chart" Id="rId3"/><Relationship Target="../charts/chart154.xml" Type="http://schemas.openxmlformats.org/officeDocument/2006/relationships/chart" Id="rId7"/><Relationship Target="../charts/chart159.xml" Type="http://schemas.openxmlformats.org/officeDocument/2006/relationships/chart" Id="rId12"/><Relationship Target="../charts/chart149.xml" Type="http://schemas.openxmlformats.org/officeDocument/2006/relationships/chart" Id="rId2"/><Relationship Target="../charts/chart148.xml" Type="http://schemas.openxmlformats.org/officeDocument/2006/relationships/chart" Id="rId1"/><Relationship Target="../charts/chart153.xml" Type="http://schemas.openxmlformats.org/officeDocument/2006/relationships/chart" Id="rId6"/><Relationship Target="../charts/chart158.xml" Type="http://schemas.openxmlformats.org/officeDocument/2006/relationships/chart" Id="rId11"/><Relationship Target="../charts/chart152.xml" Type="http://schemas.openxmlformats.org/officeDocument/2006/relationships/chart" Id="rId5"/><Relationship Target="../charts/chart157.xml" Type="http://schemas.openxmlformats.org/officeDocument/2006/relationships/chart" Id="rId10"/><Relationship Target="../charts/chart151.xml" Type="http://schemas.openxmlformats.org/officeDocument/2006/relationships/chart" Id="rId4"/><Relationship Target="../charts/chart156.xml" Type="http://schemas.openxmlformats.org/officeDocument/2006/relationships/chart" Id="rId9"/></Relationships>
</file>

<file path=xl/drawings/_rels/vmlDrawing1.vml.rels><?xml version="1.0" encoding="UTF-8"?><Relationships xmlns="http://schemas.openxmlformats.org/package/2006/relationships"><Relationship Target="../media/image24.emf" Type="http://schemas.openxmlformats.org/officeDocument/2006/relationships/image" Id="rId8"/><Relationship Target="../media/image29.emf" Type="http://schemas.openxmlformats.org/officeDocument/2006/relationships/image" Id="rId13"/><Relationship Target="../media/image34.emf" Type="http://schemas.openxmlformats.org/officeDocument/2006/relationships/image" Id="rId18"/><Relationship Target="../media/image15.emf" Type="http://schemas.openxmlformats.org/officeDocument/2006/relationships/image" Id="rId26"/><Relationship Target="../media/image19.emf" Type="http://schemas.openxmlformats.org/officeDocument/2006/relationships/image" Id="rId3"/><Relationship Target="../media/image37.emf" Type="http://schemas.openxmlformats.org/officeDocument/2006/relationships/image" Id="rId21"/><Relationship Target="../media/image7.emf" Type="http://schemas.openxmlformats.org/officeDocument/2006/relationships/image" Id="rId34"/><Relationship Target="../media/image23.emf" Type="http://schemas.openxmlformats.org/officeDocument/2006/relationships/image" Id="rId7"/><Relationship Target="../media/image28.emf" Type="http://schemas.openxmlformats.org/officeDocument/2006/relationships/image" Id="rId12"/><Relationship Target="../media/image33.emf" Type="http://schemas.openxmlformats.org/officeDocument/2006/relationships/image" Id="rId17"/><Relationship Target="../media/image16.emf" Type="http://schemas.openxmlformats.org/officeDocument/2006/relationships/image" Id="rId25"/><Relationship Target="../media/image8.emf" Type="http://schemas.openxmlformats.org/officeDocument/2006/relationships/image" Id="rId33"/><Relationship Target="../media/image18.emf" Type="http://schemas.openxmlformats.org/officeDocument/2006/relationships/image" Id="rId2"/><Relationship Target="../media/image32.emf" Type="http://schemas.openxmlformats.org/officeDocument/2006/relationships/image" Id="rId16"/><Relationship Target="../media/image36.emf" Type="http://schemas.openxmlformats.org/officeDocument/2006/relationships/image" Id="rId20"/><Relationship Target="../media/image12.emf" Type="http://schemas.openxmlformats.org/officeDocument/2006/relationships/image" Id="rId29"/><Relationship Target="../media/image17.emf" Type="http://schemas.openxmlformats.org/officeDocument/2006/relationships/image" Id="rId1"/><Relationship Target="../media/image22.emf" Type="http://schemas.openxmlformats.org/officeDocument/2006/relationships/image" Id="rId6"/><Relationship Target="../media/image27.emf" Type="http://schemas.openxmlformats.org/officeDocument/2006/relationships/image" Id="rId11"/><Relationship Target="../media/image40.emf" Type="http://schemas.openxmlformats.org/officeDocument/2006/relationships/image" Id="rId24"/><Relationship Target="../media/image9.emf" Type="http://schemas.openxmlformats.org/officeDocument/2006/relationships/image" Id="rId32"/><Relationship Target="../media/image21.emf" Type="http://schemas.openxmlformats.org/officeDocument/2006/relationships/image" Id="rId5"/><Relationship Target="../media/image31.emf" Type="http://schemas.openxmlformats.org/officeDocument/2006/relationships/image" Id="rId15"/><Relationship Target="../media/image39.emf" Type="http://schemas.openxmlformats.org/officeDocument/2006/relationships/image" Id="rId23"/><Relationship Target="../media/image13.emf" Type="http://schemas.openxmlformats.org/officeDocument/2006/relationships/image" Id="rId28"/><Relationship Target="../media/image5.emf" Type="http://schemas.openxmlformats.org/officeDocument/2006/relationships/image" Id="rId36"/><Relationship Target="../media/image26.emf" Type="http://schemas.openxmlformats.org/officeDocument/2006/relationships/image" Id="rId10"/><Relationship Target="../media/image35.emf" Type="http://schemas.openxmlformats.org/officeDocument/2006/relationships/image" Id="rId19"/><Relationship Target="../media/image10.emf" Type="http://schemas.openxmlformats.org/officeDocument/2006/relationships/image" Id="rId31"/><Relationship Target="../media/image20.emf" Type="http://schemas.openxmlformats.org/officeDocument/2006/relationships/image" Id="rId4"/><Relationship Target="../media/image25.emf" Type="http://schemas.openxmlformats.org/officeDocument/2006/relationships/image" Id="rId9"/><Relationship Target="../media/image30.emf" Type="http://schemas.openxmlformats.org/officeDocument/2006/relationships/image" Id="rId14"/><Relationship Target="../media/image38.emf" Type="http://schemas.openxmlformats.org/officeDocument/2006/relationships/image" Id="rId22"/><Relationship Target="../media/image14.emf" Type="http://schemas.openxmlformats.org/officeDocument/2006/relationships/image" Id="rId27"/><Relationship Target="../media/image11.emf" Type="http://schemas.openxmlformats.org/officeDocument/2006/relationships/image" Id="rId30"/><Relationship Target="../media/image6.emf" Type="http://schemas.openxmlformats.org/officeDocument/2006/relationships/image" Id="rId35"/></Relationships>
</file>

<file path=xl/drawings/_rels/vmlDrawing2.vml.rels><?xml version="1.0" encoding="UTF-8"?><Relationships xmlns="http://schemas.openxmlformats.org/package/2006/relationships"><Relationship Target="../media/image69.emf" Type="http://schemas.openxmlformats.org/officeDocument/2006/relationships/image" Id="rId8"/><Relationship Target="../media/image64.emf" Type="http://schemas.openxmlformats.org/officeDocument/2006/relationships/image" Id="rId13"/><Relationship Target="../media/image59.emf" Type="http://schemas.openxmlformats.org/officeDocument/2006/relationships/image" Id="rId18"/><Relationship Target="../media/image51.emf" Type="http://schemas.openxmlformats.org/officeDocument/2006/relationships/image" Id="rId26"/><Relationship Target="../media/image74.emf" Type="http://schemas.openxmlformats.org/officeDocument/2006/relationships/image" Id="rId3"/><Relationship Target="../media/image56.emf" Type="http://schemas.openxmlformats.org/officeDocument/2006/relationships/image" Id="rId21"/><Relationship Target="../media/image43.emf" Type="http://schemas.openxmlformats.org/officeDocument/2006/relationships/image" Id="rId34"/><Relationship Target="../media/image70.emf" Type="http://schemas.openxmlformats.org/officeDocument/2006/relationships/image" Id="rId7"/><Relationship Target="../media/image65.emf" Type="http://schemas.openxmlformats.org/officeDocument/2006/relationships/image" Id="rId12"/><Relationship Target="../media/image60.emf" Type="http://schemas.openxmlformats.org/officeDocument/2006/relationships/image" Id="rId17"/><Relationship Target="../media/image52.emf" Type="http://schemas.openxmlformats.org/officeDocument/2006/relationships/image" Id="rId25"/><Relationship Target="../media/image44.emf" Type="http://schemas.openxmlformats.org/officeDocument/2006/relationships/image" Id="rId33"/><Relationship Target="../media/image75.emf" Type="http://schemas.openxmlformats.org/officeDocument/2006/relationships/image" Id="rId2"/><Relationship Target="../media/image61.emf" Type="http://schemas.openxmlformats.org/officeDocument/2006/relationships/image" Id="rId16"/><Relationship Target="../media/image57.emf" Type="http://schemas.openxmlformats.org/officeDocument/2006/relationships/image" Id="rId20"/><Relationship Target="../media/image48.emf" Type="http://schemas.openxmlformats.org/officeDocument/2006/relationships/image" Id="rId29"/><Relationship Target="../media/image76.emf" Type="http://schemas.openxmlformats.org/officeDocument/2006/relationships/image" Id="rId1"/><Relationship Target="../media/image71.emf" Type="http://schemas.openxmlformats.org/officeDocument/2006/relationships/image" Id="rId6"/><Relationship Target="../media/image66.emf" Type="http://schemas.openxmlformats.org/officeDocument/2006/relationships/image" Id="rId11"/><Relationship Target="../media/image53.emf" Type="http://schemas.openxmlformats.org/officeDocument/2006/relationships/image" Id="rId24"/><Relationship Target="../media/image45.emf" Type="http://schemas.openxmlformats.org/officeDocument/2006/relationships/image" Id="rId32"/><Relationship Target="../media/image72.emf" Type="http://schemas.openxmlformats.org/officeDocument/2006/relationships/image" Id="rId5"/><Relationship Target="../media/image62.emf" Type="http://schemas.openxmlformats.org/officeDocument/2006/relationships/image" Id="rId15"/><Relationship Target="../media/image54.emf" Type="http://schemas.openxmlformats.org/officeDocument/2006/relationships/image" Id="rId23"/><Relationship Target="../media/image49.emf" Type="http://schemas.openxmlformats.org/officeDocument/2006/relationships/image" Id="rId28"/><Relationship Target="../media/image41.emf" Type="http://schemas.openxmlformats.org/officeDocument/2006/relationships/image" Id="rId36"/><Relationship Target="../media/image67.emf" Type="http://schemas.openxmlformats.org/officeDocument/2006/relationships/image" Id="rId10"/><Relationship Target="../media/image58.emf" Type="http://schemas.openxmlformats.org/officeDocument/2006/relationships/image" Id="rId19"/><Relationship Target="../media/image46.emf" Type="http://schemas.openxmlformats.org/officeDocument/2006/relationships/image" Id="rId31"/><Relationship Target="../media/image73.emf" Type="http://schemas.openxmlformats.org/officeDocument/2006/relationships/image" Id="rId4"/><Relationship Target="../media/image68.emf" Type="http://schemas.openxmlformats.org/officeDocument/2006/relationships/image" Id="rId9"/><Relationship Target="../media/image63.emf" Type="http://schemas.openxmlformats.org/officeDocument/2006/relationships/image" Id="rId14"/><Relationship Target="../media/image55.emf" Type="http://schemas.openxmlformats.org/officeDocument/2006/relationships/image" Id="rId22"/><Relationship Target="../media/image50.emf" Type="http://schemas.openxmlformats.org/officeDocument/2006/relationships/image" Id="rId27"/><Relationship Target="../media/image47.emf" Type="http://schemas.openxmlformats.org/officeDocument/2006/relationships/image" Id="rId30"/><Relationship Target="../media/image42.emf" Type="http://schemas.openxmlformats.org/officeDocument/2006/relationships/image" Id="rId35"/></Relationships>
</file>

<file path=xl/drawings/drawing1.xml><?xml version="1.0" encoding="utf-8"?>
<xdr:wsDr xmlns:a="http://schemas.openxmlformats.org/drawingml/2006/main" xmlns:xdr="http://schemas.openxmlformats.org/drawingml/2006/spreadsheetDrawing" xmlns:r="http://schemas.openxmlformats.org/officeDocument/2006/relationships">
  <xdr:twoCellAnchor editAs="oneCell">
    <xdr:from>
      <xdr:col>1</xdr:col>
      <xdr:colOff>168867</xdr:colOff>
      <xdr:row>17</xdr:row>
      <xdr:rowOff>88974</xdr:rowOff>
    </xdr:from>
    <xdr:to>
      <xdr:col>3</xdr:col>
      <xdr:colOff>20649</xdr:colOff>
      <xdr:row>17</xdr:row>
      <xdr:rowOff>227153</xdr:rowOff>
    </xdr:to>
    <xdr:pic>
      <xdr:nvPicPr>
        <xdr:cNvPr id="2" name="Picture 1">
          <a:extLst>
            <a:ext xmlns:a16="http://schemas.microsoft.com/office/drawing/2014/main" uri="{FF2B5EF4-FFF2-40B4-BE49-F238E27FC236}">
              <a16:creationId xmlns:a16="http://schemas.microsoft.com/office/drawing/2014/main" id="{00000000-0008-0000-0000-000002000000}"/>
            </a:ext>
          </a:extLst>
        </xdr:cNvPr>
        <xdr:cNvPicPr>
          <a:picLocks noChangeAspect="true"/>
        </xdr:cNvPicPr>
      </xdr:nvPicPr>
      <xdr:blipFill>
        <a:blip r:embed="rId1">
          <a:extLst>
            <a:ext xmlns:a14="http://schemas.microsoft.com/office/drawing/2010/main" uri="{28A0092B-C50C-407E-A947-70E740481C1C}">
              <a14:useLocalDpi xmlns:a14="http://schemas.microsoft.com/office/drawing/2010/main" val="0"/>
            </a:ext>
          </a:extLst>
        </a:blip>
        <a:stretch>
          <a:fillRect/>
        </a:stretch>
      </xdr:blipFill>
      <xdr:spPr>
        <a:xfrm>
          <a:off x="883242" y="4460949"/>
          <a:ext cx="4452357" cy="138179"/>
        </a:xfrm>
        <a:prstGeom prst="rect">
          <a:avLst/>
        </a:prstGeom>
      </xdr:spPr>
    </xdr:pic>
    <xdr:clientData/>
  </xdr:twoCellAnchor>
  <xdr:oneCellAnchor>
    <xdr:from>
      <xdr:col>1</xdr:col>
      <xdr:colOff>7744</xdr:colOff>
      <xdr:row>0</xdr:row>
      <xdr:rowOff>162622</xdr:rowOff>
    </xdr:from>
    <xdr:ext cx="622300" cy="545561"/>
    <xdr:pic>
      <xdr:nvPicPr>
        <xdr:cNvPr id="3" name="Picture 2">
          <a:extLst>
            <a:ext xmlns:a16="http://schemas.microsoft.com/office/drawing/2014/main" uri="{FF2B5EF4-FFF2-40B4-BE49-F238E27FC236}">
              <a16:creationId xmlns:a16="http://schemas.microsoft.com/office/drawing/2014/main" id="{00000000-0008-0000-0000-000003000000}"/>
            </a:ext>
          </a:extLst>
        </xdr:cNvPr>
        <xdr:cNvPicPr>
          <a:picLocks noChangeAspect="true"/>
        </xdr:cNvPicPr>
      </xdr:nvPicPr>
      <xdr:blipFill rotWithShape="true">
        <a:blip r:embed="rId2"/>
        <a:srcRect r="63296"/>
        <a:stretch/>
      </xdr:blipFill>
      <xdr:spPr>
        <a:xfrm>
          <a:off x="722119" y="162622"/>
          <a:ext cx="622300" cy="545561"/>
        </a:xfrm>
        <a:prstGeom prst="rect">
          <a:avLst/>
        </a:prstGeom>
      </xdr:spPr>
    </xdr:pic>
    <xdr:clientData/>
  </xdr:oneCellAnchor>
  <xdr:oneCellAnchor>
    <xdr:from>
      <xdr:col>2</xdr:col>
      <xdr:colOff>4057805</xdr:colOff>
      <xdr:row>0</xdr:row>
      <xdr:rowOff>162622</xdr:rowOff>
    </xdr:from>
    <xdr:ext cx="606095" cy="532897"/>
    <xdr:pic>
      <xdr:nvPicPr>
        <xdr:cNvPr id="4" name="Picture 3">
          <a:extLst>
            <a:ext xmlns:a16="http://schemas.microsoft.com/office/drawing/2014/main" uri="{FF2B5EF4-FFF2-40B4-BE49-F238E27FC236}">
              <a16:creationId xmlns:a16="http://schemas.microsoft.com/office/drawing/2014/main" id="{00000000-0008-0000-0000-000004000000}"/>
            </a:ext>
          </a:extLst>
        </xdr:cNvPr>
        <xdr:cNvPicPr>
          <a:picLocks noChangeAspect="true"/>
        </xdr:cNvPicPr>
      </xdr:nvPicPr>
      <xdr:blipFill rotWithShape="true">
        <a:blip r:embed="rId3"/>
        <a:srcRect l="70984"/>
        <a:stretch/>
      </xdr:blipFill>
      <xdr:spPr>
        <a:xfrm>
          <a:off x="4953155" y="162622"/>
          <a:ext cx="606095" cy="532897"/>
        </a:xfrm>
        <a:prstGeom prst="rect">
          <a:avLst/>
        </a:prstGeom>
      </xdr:spPr>
    </xdr:pic>
    <xdr:clientData/>
  </xdr:oneCellAnchor>
  <xdr:twoCellAnchor editAs="oneCell">
    <xdr:from>
      <xdr:col>2</xdr:col>
      <xdr:colOff>1066800</xdr:colOff>
      <xdr:row>0</xdr:row>
      <xdr:rowOff>120650</xdr:rowOff>
    </xdr:from>
    <xdr:to>
      <xdr:col>2</xdr:col>
      <xdr:colOff>3282152</xdr:colOff>
      <xdr:row>1</xdr:row>
      <xdr:rowOff>150863</xdr:rowOff>
    </xdr:to>
    <xdr:pic>
      <xdr:nvPicPr>
        <xdr:cNvPr id="5" name="Picture 4">
          <a:extLst>
            <a:ext xmlns:a16="http://schemas.microsoft.com/office/drawing/2014/main" uri="{FF2B5EF4-FFF2-40B4-BE49-F238E27FC236}">
              <a16:creationId xmlns:a16="http://schemas.microsoft.com/office/drawing/2014/main" id="{00000000-0008-0000-0000-000005000000}"/>
            </a:ext>
          </a:extLst>
        </xdr:cNvPr>
        <xdr:cNvPicPr>
          <a:picLocks noChangeAspect="true"/>
        </xdr:cNvPicPr>
      </xdr:nvPicPr>
      <xdr:blipFill>
        <a:blip r:embed="rId4"/>
        <a:stretch>
          <a:fillRect/>
        </a:stretch>
      </xdr:blipFill>
      <xdr:spPr>
        <a:xfrm>
          <a:off x="1962150" y="120650"/>
          <a:ext cx="2215352" cy="582663"/>
        </a:xfrm>
        <a:prstGeom prst="rect">
          <a:avLst/>
        </a:prstGeom>
      </xdr:spPr>
    </xdr:pic>
    <xdr:clientData/>
  </xdr:twoCellAnchor>
  <xdr:twoCellAnchor>
    <xdr:from>
      <xdr:col>4</xdr:col>
      <xdr:colOff>428624</xdr:colOff>
      <xdr:row>8</xdr:row>
      <xdr:rowOff>47625</xdr:rowOff>
    </xdr:from>
    <xdr:to>
      <xdr:col>9</xdr:col>
      <xdr:colOff>190500</xdr:colOff>
      <xdr:row>12</xdr:row>
      <xdr:rowOff>76200</xdr:rowOff>
    </xdr:to>
    <xdr:sp macro="" textlink="">
      <xdr:nvSpPr>
        <xdr:cNvPr id="6" name="Rectangle 5">
          <a:extLst>
            <a:ext xmlns:a16="http://schemas.microsoft.com/office/drawing/2014/main" uri="{FF2B5EF4-FFF2-40B4-BE49-F238E27FC236}">
              <a16:creationId xmlns:a16="http://schemas.microsoft.com/office/drawing/2014/main" id="{00000000-0008-0000-0000-000006000000}"/>
            </a:ext>
          </a:extLst>
        </xdr:cNvPr>
        <xdr:cNvSpPr/>
      </xdr:nvSpPr>
      <xdr:spPr>
        <a:xfrm>
          <a:off x="6334124" y="2314575"/>
          <a:ext cx="2714626" cy="638175"/>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false" anchor="t"/>
        <a:lstStyle/>
        <a:p>
          <a:pPr algn="ctr"/>
          <a:r>
            <a:rPr lang="en-GB" sz="1100">
              <a:solidFill>
                <a:srgbClr val="FF0000"/>
              </a:solidFill>
            </a:rPr>
            <a:t>Please make sure to click the "Enable Editing" and the "Enable Content" buttons when opening the file, if they appear</a:t>
          </a:r>
        </a:p>
      </xdr:txBody>
    </xdr:sp>
    <xdr:clientData/>
  </xdr:twoCellAnchor>
  <xdr:oneCellAnchor>
    <xdr:from>
      <xdr:col>1</xdr:col>
      <xdr:colOff>819150</xdr:colOff>
      <xdr:row>3</xdr:row>
      <xdr:rowOff>38100</xdr:rowOff>
    </xdr:from>
    <xdr:ext cx="184731" cy="264560"/>
    <xdr:sp macro="" textlink="">
      <xdr:nvSpPr>
        <xdr:cNvPr id="7" name="ZoneTexte 6">
          <a:extLst>
            <a:ext xmlns:a16="http://schemas.microsoft.com/office/drawing/2014/main" uri="{FF2B5EF4-FFF2-40B4-BE49-F238E27FC236}">
              <a16:creationId xmlns:a16="http://schemas.microsoft.com/office/drawing/2014/main" id="{00000000-0008-0000-0000-00000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 name="ZoneTexte 7">
          <a:extLst>
            <a:ext xmlns:a16="http://schemas.microsoft.com/office/drawing/2014/main" uri="{FF2B5EF4-FFF2-40B4-BE49-F238E27FC236}">
              <a16:creationId xmlns:a16="http://schemas.microsoft.com/office/drawing/2014/main" id="{00000000-0008-0000-0000-000008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 name="ZoneTexte 8">
          <a:extLst>
            <a:ext xmlns:a16="http://schemas.microsoft.com/office/drawing/2014/main" uri="{FF2B5EF4-FFF2-40B4-BE49-F238E27FC236}">
              <a16:creationId xmlns:a16="http://schemas.microsoft.com/office/drawing/2014/main" id="{00000000-0008-0000-0000-00000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 name="ZoneTexte 9">
          <a:extLst>
            <a:ext xmlns:a16="http://schemas.microsoft.com/office/drawing/2014/main" uri="{FF2B5EF4-FFF2-40B4-BE49-F238E27FC236}">
              <a16:creationId xmlns:a16="http://schemas.microsoft.com/office/drawing/2014/main" id="{00000000-0008-0000-0000-00000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000-00000B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000-00000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000-00000D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000-00000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000-00000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000-000010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7" name="ZoneTexte 16">
          <a:extLst>
            <a:ext xmlns:a16="http://schemas.microsoft.com/office/drawing/2014/main" uri="{FF2B5EF4-FFF2-40B4-BE49-F238E27FC236}">
              <a16:creationId xmlns:a16="http://schemas.microsoft.com/office/drawing/2014/main" id="{00000000-0008-0000-0000-00001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8" name="ZoneTexte 17">
          <a:extLst>
            <a:ext xmlns:a16="http://schemas.microsoft.com/office/drawing/2014/main" uri="{FF2B5EF4-FFF2-40B4-BE49-F238E27FC236}">
              <a16:creationId xmlns:a16="http://schemas.microsoft.com/office/drawing/2014/main" id="{00000000-0008-0000-0000-000012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9" name="ZoneTexte 18">
          <a:extLst>
            <a:ext xmlns:a16="http://schemas.microsoft.com/office/drawing/2014/main" uri="{FF2B5EF4-FFF2-40B4-BE49-F238E27FC236}">
              <a16:creationId xmlns:a16="http://schemas.microsoft.com/office/drawing/2014/main" id="{00000000-0008-0000-0000-00001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0" name="ZoneTexte 19">
          <a:extLst>
            <a:ext xmlns:a16="http://schemas.microsoft.com/office/drawing/2014/main" uri="{FF2B5EF4-FFF2-40B4-BE49-F238E27FC236}">
              <a16:creationId xmlns:a16="http://schemas.microsoft.com/office/drawing/2014/main" id="{00000000-0008-0000-0000-00001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000-000015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000-000016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000-00001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000-000018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000-00001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000-00001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000-00001B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8" name="ZoneTexte 27">
          <a:extLst>
            <a:ext xmlns:a16="http://schemas.microsoft.com/office/drawing/2014/main" uri="{FF2B5EF4-FFF2-40B4-BE49-F238E27FC236}">
              <a16:creationId xmlns:a16="http://schemas.microsoft.com/office/drawing/2014/main" id="{00000000-0008-0000-0000-00001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9" name="ZoneTexte 28">
          <a:extLst>
            <a:ext xmlns:a16="http://schemas.microsoft.com/office/drawing/2014/main" uri="{FF2B5EF4-FFF2-40B4-BE49-F238E27FC236}">
              <a16:creationId xmlns:a16="http://schemas.microsoft.com/office/drawing/2014/main" id="{00000000-0008-0000-0000-00001D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0" name="ZoneTexte 29">
          <a:extLst>
            <a:ext xmlns:a16="http://schemas.microsoft.com/office/drawing/2014/main" uri="{FF2B5EF4-FFF2-40B4-BE49-F238E27FC236}">
              <a16:creationId xmlns:a16="http://schemas.microsoft.com/office/drawing/2014/main" id="{00000000-0008-0000-0000-00001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1" name="ZoneTexte 30">
          <a:extLst>
            <a:ext xmlns:a16="http://schemas.microsoft.com/office/drawing/2014/main" uri="{FF2B5EF4-FFF2-40B4-BE49-F238E27FC236}">
              <a16:creationId xmlns:a16="http://schemas.microsoft.com/office/drawing/2014/main" id="{00000000-0008-0000-0000-00001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2" name="ZoneTexte 31">
          <a:extLst>
            <a:ext xmlns:a16="http://schemas.microsoft.com/office/drawing/2014/main" uri="{FF2B5EF4-FFF2-40B4-BE49-F238E27FC236}">
              <a16:creationId xmlns:a16="http://schemas.microsoft.com/office/drawing/2014/main" id="{00000000-0008-0000-0000-000020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3" name="ZoneTexte 32">
          <a:extLst>
            <a:ext xmlns:a16="http://schemas.microsoft.com/office/drawing/2014/main" uri="{FF2B5EF4-FFF2-40B4-BE49-F238E27FC236}">
              <a16:creationId xmlns:a16="http://schemas.microsoft.com/office/drawing/2014/main" id="{00000000-0008-0000-0000-00002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4" name="ZoneTexte 33">
          <a:extLst>
            <a:ext xmlns:a16="http://schemas.microsoft.com/office/drawing/2014/main" uri="{FF2B5EF4-FFF2-40B4-BE49-F238E27FC236}">
              <a16:creationId xmlns:a16="http://schemas.microsoft.com/office/drawing/2014/main" id="{00000000-0008-0000-0000-000022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5" name="ZoneTexte 34">
          <a:extLst>
            <a:ext xmlns:a16="http://schemas.microsoft.com/office/drawing/2014/main" uri="{FF2B5EF4-FFF2-40B4-BE49-F238E27FC236}">
              <a16:creationId xmlns:a16="http://schemas.microsoft.com/office/drawing/2014/main" id="{00000000-0008-0000-0000-00002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6" name="ZoneTexte 35">
          <a:extLst>
            <a:ext xmlns:a16="http://schemas.microsoft.com/office/drawing/2014/main" uri="{FF2B5EF4-FFF2-40B4-BE49-F238E27FC236}">
              <a16:creationId xmlns:a16="http://schemas.microsoft.com/office/drawing/2014/main" id="{00000000-0008-0000-0000-00002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wsDr>
</file>

<file path=xl/drawings/drawing2.xml><?xml version="1.0" encoding="utf-8"?>
<xdr:wsDr xmlns:a="http://schemas.openxmlformats.org/drawingml/2006/main" xmlns:xdr="http://schemas.openxmlformats.org/drawingml/2006/spreadsheetDrawing" xmlns:r="http://schemas.openxmlformats.org/officeDocument/2006/relationships">
  <xdr:twoCellAnchor>
    <xdr:from>
      <xdr:col>19</xdr:col>
      <xdr:colOff>200025</xdr:colOff>
      <xdr:row>118</xdr:row>
      <xdr:rowOff>23813</xdr:rowOff>
    </xdr:from>
    <xdr:to>
      <xdr:col>27</xdr:col>
      <xdr:colOff>419100</xdr:colOff>
      <xdr:row>135</xdr:row>
      <xdr:rowOff>80963</xdr:rowOff>
    </xdr:to>
    <xdr:graphicFrame macro="">
      <xdr:nvGraphicFramePr>
        <xdr:cNvPr id="2" name="Scater 2">
          <a:extLst>
            <a:ext xmlns:a16="http://schemas.microsoft.com/office/drawing/2014/main"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280987</xdr:colOff>
      <xdr:row>118</xdr:row>
      <xdr:rowOff>19052</xdr:rowOff>
    </xdr:from>
    <xdr:to>
      <xdr:col>19</xdr:col>
      <xdr:colOff>457199</xdr:colOff>
      <xdr:row>135</xdr:row>
      <xdr:rowOff>71439</xdr:rowOff>
    </xdr:to>
    <xdr:graphicFrame macro="">
      <xdr:nvGraphicFramePr>
        <xdr:cNvPr id="11" name="Scater 1">
          <a:extLst>
            <a:ext xmlns:a16="http://schemas.microsoft.com/office/drawing/2014/main"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118</xdr:row>
      <xdr:rowOff>76201</xdr:rowOff>
    </xdr:from>
    <xdr:to>
      <xdr:col>11</xdr:col>
      <xdr:colOff>542925</xdr:colOff>
      <xdr:row>135</xdr:row>
      <xdr:rowOff>28573</xdr:rowOff>
    </xdr:to>
    <xdr:grpSp>
      <xdr:nvGrpSpPr>
        <xdr:cNvPr id="12" name="Group WatNat">
          <a:extLst>
            <a:ext xmlns:a16="http://schemas.microsoft.com/office/drawing/2014/main" uri="{FF2B5EF4-FFF2-40B4-BE49-F238E27FC236}">
              <a16:creationId xmlns:a16="http://schemas.microsoft.com/office/drawing/2014/main" id="{00000000-0008-0000-0100-00000C000000}"/>
            </a:ext>
          </a:extLst>
        </xdr:cNvPr>
        <xdr:cNvGrpSpPr/>
      </xdr:nvGrpSpPr>
      <xdr:grpSpPr>
        <a:xfrm>
          <a:off x="600075" y="19859626"/>
          <a:ext cx="6543675" cy="4495797"/>
          <a:chOff x="533234" y="47266"/>
          <a:chExt cx="4383239" cy="2957636"/>
        </a:xfrm>
      </xdr:grpSpPr>
      <xdr:graphicFrame macro="">
        <xdr:nvGraphicFramePr>
          <xdr:cNvPr id="13" name="Graph 16">
            <a:extLst>
              <a:ext xmlns:a16="http://schemas.microsoft.com/office/drawing/2014/main" uri="{FF2B5EF4-FFF2-40B4-BE49-F238E27FC236}">
                <a16:creationId xmlns:a16="http://schemas.microsoft.com/office/drawing/2014/main" id="{00000000-0008-0000-0100-00000D000000}"/>
              </a:ext>
            </a:extLst>
          </xdr:cNvPr>
          <xdr:cNvGraphicFramePr>
            <a:graphicFrameLocks/>
          </xdr:cNvGraphicFramePr>
        </xdr:nvGraphicFramePr>
        <xdr:xfrm>
          <a:off x="533234" y="47266"/>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4" name="Graph 17">
            <a:extLst>
              <a:ext xmlns:a16="http://schemas.microsoft.com/office/drawing/2014/main" uri="{FF2B5EF4-FFF2-40B4-BE49-F238E27FC236}">
                <a16:creationId xmlns:a16="http://schemas.microsoft.com/office/drawing/2014/main" id="{00000000-0008-0000-0100-00000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5" name="Graph 18">
            <a:extLst>
              <a:ext xmlns:a16="http://schemas.microsoft.com/office/drawing/2014/main" uri="{FF2B5EF4-FFF2-40B4-BE49-F238E27FC236}">
                <a16:creationId xmlns:a16="http://schemas.microsoft.com/office/drawing/2014/main" id="{00000000-0008-0000-0100-00000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6" name="Graph 19">
            <a:extLst>
              <a:ext xmlns:a16="http://schemas.microsoft.com/office/drawing/2014/main" uri="{FF2B5EF4-FFF2-40B4-BE49-F238E27FC236}">
                <a16:creationId xmlns:a16="http://schemas.microsoft.com/office/drawing/2014/main" id="{00000000-0008-0000-0100-00001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7" name="Graph 20">
            <a:extLst>
              <a:ext xmlns:a16="http://schemas.microsoft.com/office/drawing/2014/main" uri="{FF2B5EF4-FFF2-40B4-BE49-F238E27FC236}">
                <a16:creationId xmlns:a16="http://schemas.microsoft.com/office/drawing/2014/main" id="{00000000-0008-0000-0100-00001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192516" name="CheckBoxWN2" hidden="1">
              <a:extLst>
                <a:ext uri="{63B3BB69-23CF-44E3-9099-C40C66FF867C}">
                  <a14:compatExt spid="_x0000_s192516"/>
                </a:ext>
                <a:ext uri="{FF2B5EF4-FFF2-40B4-BE49-F238E27FC236}">
                  <a16:creationId xmlns:a16="http://schemas.microsoft.com/office/drawing/2014/main" id="{00000000-0008-0000-0100-00000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192517" name="CheckBoxWN3" hidden="1">
              <a:extLst>
                <a:ext uri="{63B3BB69-23CF-44E3-9099-C40C66FF867C}">
                  <a14:compatExt spid="_x0000_s192517"/>
                </a:ext>
                <a:ext uri="{FF2B5EF4-FFF2-40B4-BE49-F238E27FC236}">
                  <a16:creationId xmlns:a16="http://schemas.microsoft.com/office/drawing/2014/main" id="{00000000-0008-0000-0100-00000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192518" name="CheckBoxWN1" hidden="1">
              <a:extLst>
                <a:ext uri="{63B3BB69-23CF-44E3-9099-C40C66FF867C}">
                  <a14:compatExt spid="_x0000_s192518"/>
                </a:ext>
                <a:ext uri="{FF2B5EF4-FFF2-40B4-BE49-F238E27FC236}">
                  <a16:creationId xmlns:a16="http://schemas.microsoft.com/office/drawing/2014/main" id="{00000000-0008-0000-0100-00000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192519" name="CheckBoxWN5" hidden="1">
              <a:extLst>
                <a:ext uri="{63B3BB69-23CF-44E3-9099-C40C66FF867C}">
                  <a14:compatExt spid="_x0000_s192519"/>
                </a:ext>
                <a:ext uri="{FF2B5EF4-FFF2-40B4-BE49-F238E27FC236}">
                  <a16:creationId xmlns:a16="http://schemas.microsoft.com/office/drawing/2014/main" id="{00000000-0008-0000-0100-00000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192520" name="CheckBoxWN4" hidden="1">
              <a:extLst>
                <a:ext uri="{63B3BB69-23CF-44E3-9099-C40C66FF867C}">
                  <a14:compatExt spid="_x0000_s192520"/>
                </a:ext>
                <a:ext uri="{FF2B5EF4-FFF2-40B4-BE49-F238E27FC236}">
                  <a16:creationId xmlns:a16="http://schemas.microsoft.com/office/drawing/2014/main" id="{00000000-0008-0000-0100-00000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192521" name="CheckBoxWN6" hidden="1">
              <a:extLst>
                <a:ext uri="{63B3BB69-23CF-44E3-9099-C40C66FF867C}">
                  <a14:compatExt spid="_x0000_s192521"/>
                </a:ext>
                <a:ext uri="{FF2B5EF4-FFF2-40B4-BE49-F238E27FC236}">
                  <a16:creationId xmlns:a16="http://schemas.microsoft.com/office/drawing/2014/main" id="{00000000-0008-0000-0100-00000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192522" name="CheckBoxWN8" hidden="1">
              <a:extLst>
                <a:ext uri="{63B3BB69-23CF-44E3-9099-C40C66FF867C}">
                  <a14:compatExt spid="_x0000_s192522"/>
                </a:ext>
                <a:ext uri="{FF2B5EF4-FFF2-40B4-BE49-F238E27FC236}">
                  <a16:creationId xmlns:a16="http://schemas.microsoft.com/office/drawing/2014/main" id="{00000000-0008-0000-0100-00000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192523" name="CheckBoxWN12" hidden="1">
              <a:extLst>
                <a:ext uri="{63B3BB69-23CF-44E3-9099-C40C66FF867C}">
                  <a14:compatExt spid="_x0000_s192523"/>
                </a:ext>
                <a:ext uri="{FF2B5EF4-FFF2-40B4-BE49-F238E27FC236}">
                  <a16:creationId xmlns:a16="http://schemas.microsoft.com/office/drawing/2014/main" id="{00000000-0008-0000-0100-00000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257174</xdr:colOff>
      <xdr:row>218</xdr:row>
      <xdr:rowOff>23812</xdr:rowOff>
    </xdr:from>
    <xdr:to>
      <xdr:col>27</xdr:col>
      <xdr:colOff>500063</xdr:colOff>
      <xdr:row>233</xdr:row>
      <xdr:rowOff>133351</xdr:rowOff>
    </xdr:to>
    <xdr:graphicFrame macro="">
      <xdr:nvGraphicFramePr>
        <xdr:cNvPr id="26" name="Scater 4">
          <a:extLst>
            <a:ext xmlns:a16="http://schemas.microsoft.com/office/drawing/2014/main" uri="{FF2B5EF4-FFF2-40B4-BE49-F238E27FC236}">
              <a16:creationId xmlns:a16="http://schemas.microsoft.com/office/drawing/2014/main" id="{00000000-0008-0000-0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295275</xdr:colOff>
      <xdr:row>218</xdr:row>
      <xdr:rowOff>14288</xdr:rowOff>
    </xdr:from>
    <xdr:to>
      <xdr:col>19</xdr:col>
      <xdr:colOff>481013</xdr:colOff>
      <xdr:row>233</xdr:row>
      <xdr:rowOff>109537</xdr:rowOff>
    </xdr:to>
    <xdr:graphicFrame macro="">
      <xdr:nvGraphicFramePr>
        <xdr:cNvPr id="27" name="Scater 3">
          <a:extLst>
            <a:ext xmlns:a16="http://schemas.microsoft.com/office/drawing/2014/main" uri="{FF2B5EF4-FFF2-40B4-BE49-F238E27FC236}">
              <a16:creationId xmlns:a16="http://schemas.microsoft.com/office/drawing/2014/main" id="{00000000-0008-0000-0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42862</xdr:rowOff>
    </xdr:to>
    <xdr:grpSp>
      <xdr:nvGrpSpPr>
        <xdr:cNvPr id="28" name="Group WatUrb">
          <a:extLst>
            <a:ext xmlns:a16="http://schemas.microsoft.com/office/drawing/2014/main" uri="{FF2B5EF4-FFF2-40B4-BE49-F238E27FC236}">
              <a16:creationId xmlns:a16="http://schemas.microsoft.com/office/drawing/2014/main" id="{00000000-0008-0000-0100-00001C000000}"/>
            </a:ext>
          </a:extLst>
        </xdr:cNvPr>
        <xdr:cNvGrpSpPr/>
      </xdr:nvGrpSpPr>
      <xdr:grpSpPr>
        <a:xfrm>
          <a:off x="600075" y="37947599"/>
          <a:ext cx="6486525" cy="4491038"/>
          <a:chOff x="533234" y="59797"/>
          <a:chExt cx="4383239" cy="2945096"/>
        </a:xfrm>
        <a:solidFill>
          <a:srgbClr val="4FC3F7"/>
        </a:solidFill>
      </xdr:grpSpPr>
      <xdr:graphicFrame macro="">
        <xdr:nvGraphicFramePr>
          <xdr:cNvPr id="29" name="Graph 21">
            <a:extLst>
              <a:ext xmlns:a16="http://schemas.microsoft.com/office/drawing/2014/main" uri="{FF2B5EF4-FFF2-40B4-BE49-F238E27FC236}">
                <a16:creationId xmlns:a16="http://schemas.microsoft.com/office/drawing/2014/main" id="{00000000-0008-0000-0100-00001D000000}"/>
              </a:ext>
            </a:extLst>
          </xdr:cNvPr>
          <xdr:cNvGraphicFramePr>
            <a:graphicFrameLocks/>
          </xdr:cNvGraphicFramePr>
        </xdr:nvGraphicFramePr>
        <xdr:xfrm>
          <a:off x="533234" y="59797"/>
          <a:ext cx="1019616" cy="2945096"/>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30" name="Graph 22">
            <a:extLst>
              <a:ext xmlns:a16="http://schemas.microsoft.com/office/drawing/2014/main" uri="{FF2B5EF4-FFF2-40B4-BE49-F238E27FC236}">
                <a16:creationId xmlns:a16="http://schemas.microsoft.com/office/drawing/2014/main" id="{00000000-0008-0000-0100-00001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31" name="Graph 23">
            <a:extLst>
              <a:ext xmlns:a16="http://schemas.microsoft.com/office/drawing/2014/main" uri="{FF2B5EF4-FFF2-40B4-BE49-F238E27FC236}">
                <a16:creationId xmlns:a16="http://schemas.microsoft.com/office/drawing/2014/main" id="{00000000-0008-0000-0100-00001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32" name="Graph 24">
            <a:extLst>
              <a:ext xmlns:a16="http://schemas.microsoft.com/office/drawing/2014/main" uri="{FF2B5EF4-FFF2-40B4-BE49-F238E27FC236}">
                <a16:creationId xmlns:a16="http://schemas.microsoft.com/office/drawing/2014/main" id="{00000000-0008-0000-0100-00002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33" name="Graph 25">
            <a:extLst>
              <a:ext xmlns:a16="http://schemas.microsoft.com/office/drawing/2014/main" uri="{FF2B5EF4-FFF2-40B4-BE49-F238E27FC236}">
                <a16:creationId xmlns:a16="http://schemas.microsoft.com/office/drawing/2014/main" id="{00000000-0008-0000-0100-00002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104776</xdr:colOff>
      <xdr:row>318</xdr:row>
      <xdr:rowOff>14289</xdr:rowOff>
    </xdr:from>
    <xdr:to>
      <xdr:col>27</xdr:col>
      <xdr:colOff>376238</xdr:colOff>
      <xdr:row>333</xdr:row>
      <xdr:rowOff>123825</xdr:rowOff>
    </xdr:to>
    <xdr:graphicFrame macro="">
      <xdr:nvGraphicFramePr>
        <xdr:cNvPr id="34" name="Scater 6">
          <a:extLst>
            <a:ext xmlns:a16="http://schemas.microsoft.com/office/drawing/2014/main" uri="{FF2B5EF4-FFF2-40B4-BE49-F238E27FC236}">
              <a16:creationId xmlns:a16="http://schemas.microsoft.com/office/drawing/2014/main" id="{00000000-0008-0000-0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290513</xdr:colOff>
      <xdr:row>318</xdr:row>
      <xdr:rowOff>14289</xdr:rowOff>
    </xdr:from>
    <xdr:to>
      <xdr:col>19</xdr:col>
      <xdr:colOff>322516</xdr:colOff>
      <xdr:row>333</xdr:row>
      <xdr:rowOff>109537</xdr:rowOff>
    </xdr:to>
    <xdr:graphicFrame macro="">
      <xdr:nvGraphicFramePr>
        <xdr:cNvPr id="35" name="Scater 5">
          <a:extLst>
            <a:ext xmlns:a16="http://schemas.microsoft.com/office/drawing/2014/main" uri="{FF2B5EF4-FFF2-40B4-BE49-F238E27FC236}">
              <a16:creationId xmlns:a16="http://schemas.microsoft.com/office/drawing/2014/main" id="{00000000-0008-0000-0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95249</xdr:rowOff>
    </xdr:from>
    <xdr:to>
      <xdr:col>11</xdr:col>
      <xdr:colOff>542925</xdr:colOff>
      <xdr:row>335</xdr:row>
      <xdr:rowOff>52388</xdr:rowOff>
    </xdr:to>
    <xdr:grpSp>
      <xdr:nvGrpSpPr>
        <xdr:cNvPr id="36" name="Group WatRur">
          <a:extLst>
            <a:ext xmlns:a16="http://schemas.microsoft.com/office/drawing/2014/main" uri="{FF2B5EF4-FFF2-40B4-BE49-F238E27FC236}">
              <a16:creationId xmlns:a16="http://schemas.microsoft.com/office/drawing/2014/main" id="{00000000-0008-0000-0100-000024000000}"/>
            </a:ext>
          </a:extLst>
        </xdr:cNvPr>
        <xdr:cNvGrpSpPr/>
      </xdr:nvGrpSpPr>
      <xdr:grpSpPr>
        <a:xfrm>
          <a:off x="600075" y="56016524"/>
          <a:ext cx="6543675" cy="4481514"/>
          <a:chOff x="533234" y="59797"/>
          <a:chExt cx="4383239" cy="2945544"/>
        </a:xfrm>
      </xdr:grpSpPr>
      <xdr:graphicFrame macro="">
        <xdr:nvGraphicFramePr>
          <xdr:cNvPr id="37" name="Graph 26">
            <a:extLst>
              <a:ext xmlns:a16="http://schemas.microsoft.com/office/drawing/2014/main" uri="{FF2B5EF4-FFF2-40B4-BE49-F238E27FC236}">
                <a16:creationId xmlns:a16="http://schemas.microsoft.com/office/drawing/2014/main" id="{00000000-0008-0000-0100-000025000000}"/>
              </a:ext>
            </a:extLst>
          </xdr:cNvPr>
          <xdr:cNvGraphicFramePr>
            <a:graphicFrameLocks/>
          </xdr:cNvGraphicFramePr>
        </xdr:nvGraphicFramePr>
        <xdr:xfrm>
          <a:off x="533234" y="59797"/>
          <a:ext cx="1019616" cy="2945544"/>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8" name="Graph 27">
            <a:extLst>
              <a:ext xmlns:a16="http://schemas.microsoft.com/office/drawing/2014/main" uri="{FF2B5EF4-FFF2-40B4-BE49-F238E27FC236}">
                <a16:creationId xmlns:a16="http://schemas.microsoft.com/office/drawing/2014/main" id="{00000000-0008-0000-0100-000026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9" name="Graph 28">
            <a:extLst>
              <a:ext xmlns:a16="http://schemas.microsoft.com/office/drawing/2014/main" uri="{FF2B5EF4-FFF2-40B4-BE49-F238E27FC236}">
                <a16:creationId xmlns:a16="http://schemas.microsoft.com/office/drawing/2014/main" id="{00000000-0008-0000-0100-000027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40" name="Graph 29">
            <a:extLst>
              <a:ext xmlns:a16="http://schemas.microsoft.com/office/drawing/2014/main" uri="{FF2B5EF4-FFF2-40B4-BE49-F238E27FC236}">
                <a16:creationId xmlns:a16="http://schemas.microsoft.com/office/drawing/2014/main" id="{00000000-0008-0000-0100-000028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41" name="Graph 30">
            <a:extLst>
              <a:ext xmlns:a16="http://schemas.microsoft.com/office/drawing/2014/main" uri="{FF2B5EF4-FFF2-40B4-BE49-F238E27FC236}">
                <a16:creationId xmlns:a16="http://schemas.microsoft.com/office/drawing/2014/main" id="{00000000-0008-0000-0100-000029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42" name="Group WatRurSum">
          <a:extLst>
            <a:ext xmlns:a16="http://schemas.microsoft.com/office/drawing/2014/main" uri="{FF2B5EF4-FFF2-40B4-BE49-F238E27FC236}">
              <a16:creationId xmlns:a16="http://schemas.microsoft.com/office/drawing/2014/main" id="{00000000-0008-0000-0100-00002A000000}"/>
            </a:ext>
          </a:extLst>
        </xdr:cNvPr>
        <xdr:cNvGrpSpPr/>
      </xdr:nvGrpSpPr>
      <xdr:grpSpPr>
        <a:xfrm>
          <a:off x="10401300" y="1600200"/>
          <a:ext cx="4629150" cy="3581400"/>
          <a:chOff x="533234" y="59797"/>
          <a:chExt cx="4383239" cy="2941973"/>
        </a:xfrm>
      </xdr:grpSpPr>
      <xdr:graphicFrame macro="">
        <xdr:nvGraphicFramePr>
          <xdr:cNvPr id="43" name="Graph 11">
            <a:extLst>
              <a:ext xmlns:a16="http://schemas.microsoft.com/office/drawing/2014/main" uri="{FF2B5EF4-FFF2-40B4-BE49-F238E27FC236}">
                <a16:creationId xmlns:a16="http://schemas.microsoft.com/office/drawing/2014/main" id="{00000000-0008-0000-0100-00002B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44" name="Graph 12">
            <a:extLst>
              <a:ext xmlns:a16="http://schemas.microsoft.com/office/drawing/2014/main" uri="{FF2B5EF4-FFF2-40B4-BE49-F238E27FC236}">
                <a16:creationId xmlns:a16="http://schemas.microsoft.com/office/drawing/2014/main" id="{00000000-0008-0000-0100-00002C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5" name="Graph 13">
            <a:extLst>
              <a:ext xmlns:a16="http://schemas.microsoft.com/office/drawing/2014/main" uri="{FF2B5EF4-FFF2-40B4-BE49-F238E27FC236}">
                <a16:creationId xmlns:a16="http://schemas.microsoft.com/office/drawing/2014/main" id="{00000000-0008-0000-0100-00002D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6" name="Graph 14">
            <a:extLst>
              <a:ext xmlns:a16="http://schemas.microsoft.com/office/drawing/2014/main" uri="{FF2B5EF4-FFF2-40B4-BE49-F238E27FC236}">
                <a16:creationId xmlns:a16="http://schemas.microsoft.com/office/drawing/2014/main" id="{00000000-0008-0000-0100-00002E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7" name="Graph 15">
            <a:extLst>
              <a:ext xmlns:a16="http://schemas.microsoft.com/office/drawing/2014/main" uri="{FF2B5EF4-FFF2-40B4-BE49-F238E27FC236}">
                <a16:creationId xmlns:a16="http://schemas.microsoft.com/office/drawing/2014/main" id="{00000000-0008-0000-0100-00002F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8" name="Group WatNatSum">
          <a:extLst>
            <a:ext xmlns:a16="http://schemas.microsoft.com/office/drawing/2014/main" uri="{FF2B5EF4-FFF2-40B4-BE49-F238E27FC236}">
              <a16:creationId xmlns:a16="http://schemas.microsoft.com/office/drawing/2014/main" id="{00000000-0008-0000-0100-000030000000}"/>
            </a:ext>
          </a:extLst>
        </xdr:cNvPr>
        <xdr:cNvGrpSpPr/>
      </xdr:nvGrpSpPr>
      <xdr:grpSpPr>
        <a:xfrm>
          <a:off x="533400" y="1600200"/>
          <a:ext cx="4629150" cy="3600450"/>
          <a:chOff x="533234" y="59797"/>
          <a:chExt cx="4383239" cy="2957622"/>
        </a:xfrm>
      </xdr:grpSpPr>
      <xdr:graphicFrame macro="">
        <xdr:nvGraphicFramePr>
          <xdr:cNvPr id="49" name="Graph 1">
            <a:extLst>
              <a:ext xmlns:a16="http://schemas.microsoft.com/office/drawing/2014/main" uri="{FF2B5EF4-FFF2-40B4-BE49-F238E27FC236}">
                <a16:creationId xmlns:a16="http://schemas.microsoft.com/office/drawing/2014/main" id="{00000000-0008-0000-0100-000031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50" name="Graph 2">
            <a:extLst>
              <a:ext xmlns:a16="http://schemas.microsoft.com/office/drawing/2014/main" uri="{FF2B5EF4-FFF2-40B4-BE49-F238E27FC236}">
                <a16:creationId xmlns:a16="http://schemas.microsoft.com/office/drawing/2014/main" id="{00000000-0008-0000-0100-000032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51" name="Graph 3">
            <a:extLst>
              <a:ext xmlns:a16="http://schemas.microsoft.com/office/drawing/2014/main" uri="{FF2B5EF4-FFF2-40B4-BE49-F238E27FC236}">
                <a16:creationId xmlns:a16="http://schemas.microsoft.com/office/drawing/2014/main" id="{00000000-0008-0000-0100-000033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52" name="Graph 4">
            <a:extLst>
              <a:ext xmlns:a16="http://schemas.microsoft.com/office/drawing/2014/main" uri="{FF2B5EF4-FFF2-40B4-BE49-F238E27FC236}">
                <a16:creationId xmlns:a16="http://schemas.microsoft.com/office/drawing/2014/main" id="{00000000-0008-0000-0100-000034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53" name="Graph 5">
            <a:extLst>
              <a:ext xmlns:a16="http://schemas.microsoft.com/office/drawing/2014/main" uri="{FF2B5EF4-FFF2-40B4-BE49-F238E27FC236}">
                <a16:creationId xmlns:a16="http://schemas.microsoft.com/office/drawing/2014/main" id="{00000000-0008-0000-0100-000035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54" name="Group WatUrbSum">
          <a:extLst>
            <a:ext xmlns:a16="http://schemas.microsoft.com/office/drawing/2014/main" uri="{FF2B5EF4-FFF2-40B4-BE49-F238E27FC236}">
              <a16:creationId xmlns:a16="http://schemas.microsoft.com/office/drawing/2014/main" id="{00000000-0008-0000-0100-000036000000}"/>
            </a:ext>
          </a:extLst>
        </xdr:cNvPr>
        <xdr:cNvGrpSpPr/>
      </xdr:nvGrpSpPr>
      <xdr:grpSpPr>
        <a:xfrm>
          <a:off x="5467350" y="1600200"/>
          <a:ext cx="4629150" cy="3581400"/>
          <a:chOff x="533234" y="59797"/>
          <a:chExt cx="4383239" cy="2941973"/>
        </a:xfrm>
      </xdr:grpSpPr>
      <xdr:graphicFrame macro="">
        <xdr:nvGraphicFramePr>
          <xdr:cNvPr id="55" name="Graph 6">
            <a:extLst>
              <a:ext xmlns:a16="http://schemas.microsoft.com/office/drawing/2014/main" uri="{FF2B5EF4-FFF2-40B4-BE49-F238E27FC236}">
                <a16:creationId xmlns:a16="http://schemas.microsoft.com/office/drawing/2014/main" id="{00000000-0008-0000-0100-000037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6" name="Graph 7">
            <a:extLst>
              <a:ext xmlns:a16="http://schemas.microsoft.com/office/drawing/2014/main" uri="{FF2B5EF4-FFF2-40B4-BE49-F238E27FC236}">
                <a16:creationId xmlns:a16="http://schemas.microsoft.com/office/drawing/2014/main" id="{00000000-0008-0000-0100-000038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7" name="Graph 8">
            <a:extLst>
              <a:ext xmlns:a16="http://schemas.microsoft.com/office/drawing/2014/main" uri="{FF2B5EF4-FFF2-40B4-BE49-F238E27FC236}">
                <a16:creationId xmlns:a16="http://schemas.microsoft.com/office/drawing/2014/main" id="{00000000-0008-0000-0100-000039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8" name="Graph 9">
            <a:extLst>
              <a:ext xmlns:a16="http://schemas.microsoft.com/office/drawing/2014/main" uri="{FF2B5EF4-FFF2-40B4-BE49-F238E27FC236}">
                <a16:creationId xmlns:a16="http://schemas.microsoft.com/office/drawing/2014/main" id="{00000000-0008-0000-0100-00003A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9" name="Graph 10">
            <a:extLst>
              <a:ext xmlns:a16="http://schemas.microsoft.com/office/drawing/2014/main" uri="{FF2B5EF4-FFF2-40B4-BE49-F238E27FC236}">
                <a16:creationId xmlns:a16="http://schemas.microsoft.com/office/drawing/2014/main" id="{00000000-0008-0000-0100-00003B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192524" name="CheckBoxWU2" hidden="1">
              <a:extLst>
                <a:ext uri="{63B3BB69-23CF-44E3-9099-C40C66FF867C}">
                  <a14:compatExt spid="_x0000_s192524"/>
                </a:ext>
                <a:ext uri="{FF2B5EF4-FFF2-40B4-BE49-F238E27FC236}">
                  <a16:creationId xmlns:a16="http://schemas.microsoft.com/office/drawing/2014/main" id="{00000000-0008-0000-0100-00000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192525" name="CheckBoxWU3" hidden="1">
              <a:extLst>
                <a:ext uri="{63B3BB69-23CF-44E3-9099-C40C66FF867C}">
                  <a14:compatExt spid="_x0000_s192525"/>
                </a:ext>
                <a:ext uri="{FF2B5EF4-FFF2-40B4-BE49-F238E27FC236}">
                  <a16:creationId xmlns:a16="http://schemas.microsoft.com/office/drawing/2014/main" id="{00000000-0008-0000-0100-00000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192526" name="CheckBoxWU1" hidden="1">
              <a:extLst>
                <a:ext uri="{63B3BB69-23CF-44E3-9099-C40C66FF867C}">
                  <a14:compatExt spid="_x0000_s192526"/>
                </a:ext>
                <a:ext uri="{FF2B5EF4-FFF2-40B4-BE49-F238E27FC236}">
                  <a16:creationId xmlns:a16="http://schemas.microsoft.com/office/drawing/2014/main" id="{00000000-0008-0000-0100-00000E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192527" name="CheckBoxWU5" hidden="1">
              <a:extLst>
                <a:ext uri="{63B3BB69-23CF-44E3-9099-C40C66FF867C}">
                  <a14:compatExt spid="_x0000_s192527"/>
                </a:ext>
                <a:ext uri="{FF2B5EF4-FFF2-40B4-BE49-F238E27FC236}">
                  <a16:creationId xmlns:a16="http://schemas.microsoft.com/office/drawing/2014/main" id="{00000000-0008-0000-0100-00000F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192528" name="CheckBoxWU4" hidden="1">
              <a:extLst>
                <a:ext uri="{63B3BB69-23CF-44E3-9099-C40C66FF867C}">
                  <a14:compatExt spid="_x0000_s192528"/>
                </a:ext>
                <a:ext uri="{FF2B5EF4-FFF2-40B4-BE49-F238E27FC236}">
                  <a16:creationId xmlns:a16="http://schemas.microsoft.com/office/drawing/2014/main" id="{00000000-0008-0000-0100-000010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192529" name="CheckBoxWU6" hidden="1">
              <a:extLst>
                <a:ext uri="{63B3BB69-23CF-44E3-9099-C40C66FF867C}">
                  <a14:compatExt spid="_x0000_s192529"/>
                </a:ext>
                <a:ext uri="{FF2B5EF4-FFF2-40B4-BE49-F238E27FC236}">
                  <a16:creationId xmlns:a16="http://schemas.microsoft.com/office/drawing/2014/main" id="{00000000-0008-0000-0100-000011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192530" name="CheckBoxWU7" hidden="1">
              <a:extLst>
                <a:ext uri="{63B3BB69-23CF-44E3-9099-C40C66FF867C}">
                  <a14:compatExt spid="_x0000_s192530"/>
                </a:ext>
                <a:ext uri="{FF2B5EF4-FFF2-40B4-BE49-F238E27FC236}">
                  <a16:creationId xmlns:a16="http://schemas.microsoft.com/office/drawing/2014/main" id="{00000000-0008-0000-0100-000012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192531" name="CheckBoxWU12" hidden="1">
              <a:extLst>
                <a:ext uri="{63B3BB69-23CF-44E3-9099-C40C66FF867C}">
                  <a14:compatExt spid="_x0000_s192531"/>
                </a:ext>
                <a:ext uri="{FF2B5EF4-FFF2-40B4-BE49-F238E27FC236}">
                  <a16:creationId xmlns:a16="http://schemas.microsoft.com/office/drawing/2014/main" id="{00000000-0008-0000-0100-00001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192532" name="CheckBoxWR2" hidden="1">
              <a:extLst>
                <a:ext uri="{63B3BB69-23CF-44E3-9099-C40C66FF867C}">
                  <a14:compatExt spid="_x0000_s192532"/>
                </a:ext>
                <a:ext uri="{FF2B5EF4-FFF2-40B4-BE49-F238E27FC236}">
                  <a16:creationId xmlns:a16="http://schemas.microsoft.com/office/drawing/2014/main" id="{00000000-0008-0000-0100-00001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192533" name="CheckBoxWR3" hidden="1">
              <a:extLst>
                <a:ext uri="{63B3BB69-23CF-44E3-9099-C40C66FF867C}">
                  <a14:compatExt spid="_x0000_s192533"/>
                </a:ext>
                <a:ext uri="{FF2B5EF4-FFF2-40B4-BE49-F238E27FC236}">
                  <a16:creationId xmlns:a16="http://schemas.microsoft.com/office/drawing/2014/main" id="{00000000-0008-0000-0100-00001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192534" name="CheckBoxWR1" hidden="1">
              <a:extLst>
                <a:ext uri="{63B3BB69-23CF-44E3-9099-C40C66FF867C}">
                  <a14:compatExt spid="_x0000_s192534"/>
                </a:ext>
                <a:ext uri="{FF2B5EF4-FFF2-40B4-BE49-F238E27FC236}">
                  <a16:creationId xmlns:a16="http://schemas.microsoft.com/office/drawing/2014/main" id="{00000000-0008-0000-0100-00001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192535" name="CheckBoxWR7" hidden="1">
              <a:extLst>
                <a:ext uri="{63B3BB69-23CF-44E3-9099-C40C66FF867C}">
                  <a14:compatExt spid="_x0000_s192535"/>
                </a:ext>
                <a:ext uri="{FF2B5EF4-FFF2-40B4-BE49-F238E27FC236}">
                  <a16:creationId xmlns:a16="http://schemas.microsoft.com/office/drawing/2014/main" id="{00000000-0008-0000-0100-00001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192536" name="CheckBoxWR4" hidden="1">
              <a:extLst>
                <a:ext uri="{63B3BB69-23CF-44E3-9099-C40C66FF867C}">
                  <a14:compatExt spid="_x0000_s192536"/>
                </a:ext>
                <a:ext uri="{FF2B5EF4-FFF2-40B4-BE49-F238E27FC236}">
                  <a16:creationId xmlns:a16="http://schemas.microsoft.com/office/drawing/2014/main" id="{00000000-0008-0000-0100-00001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192537" name="CheckBoxWR9" hidden="1">
              <a:extLst>
                <a:ext uri="{63B3BB69-23CF-44E3-9099-C40C66FF867C}">
                  <a14:compatExt spid="_x0000_s192537"/>
                </a:ext>
                <a:ext uri="{FF2B5EF4-FFF2-40B4-BE49-F238E27FC236}">
                  <a16:creationId xmlns:a16="http://schemas.microsoft.com/office/drawing/2014/main" id="{00000000-0008-0000-0100-00001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192538" name="CheckBoxWR11" hidden="1">
              <a:extLst>
                <a:ext uri="{63B3BB69-23CF-44E3-9099-C40C66FF867C}">
                  <a14:compatExt spid="_x0000_s192538"/>
                </a:ext>
                <a:ext uri="{FF2B5EF4-FFF2-40B4-BE49-F238E27FC236}">
                  <a16:creationId xmlns:a16="http://schemas.microsoft.com/office/drawing/2014/main" id="{00000000-0008-0000-0100-00001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192539" name="CheckBoxWR12" hidden="1">
              <a:extLst>
                <a:ext uri="{63B3BB69-23CF-44E3-9099-C40C66FF867C}">
                  <a14:compatExt spid="_x0000_s192539"/>
                </a:ext>
                <a:ext uri="{FF2B5EF4-FFF2-40B4-BE49-F238E27FC236}">
                  <a16:creationId xmlns:a16="http://schemas.microsoft.com/office/drawing/2014/main" id="{00000000-0008-0000-0100-00001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192540" name="Button 28" hidden="1">
              <a:extLst>
                <a:ext uri="{63B3BB69-23CF-44E3-9099-C40C66FF867C}">
                  <a14:compatExt spid="_x0000_s192540"/>
                </a:ext>
                <a:ext uri="{FF2B5EF4-FFF2-40B4-BE49-F238E27FC236}">
                  <a16:creationId xmlns:a16="http://schemas.microsoft.com/office/drawing/2014/main" id="{00000000-0008-0000-0100-00001C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192541" name="Button 29" hidden="1">
              <a:extLst>
                <a:ext uri="{63B3BB69-23CF-44E3-9099-C40C66FF867C}">
                  <a14:compatExt spid="_x0000_s192541"/>
                </a:ext>
                <a:ext uri="{FF2B5EF4-FFF2-40B4-BE49-F238E27FC236}">
                  <a16:creationId xmlns:a16="http://schemas.microsoft.com/office/drawing/2014/main" id="{00000000-0008-0000-0100-00001D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192542" name="Button 30" hidden="1">
              <a:extLst>
                <a:ext uri="{63B3BB69-23CF-44E3-9099-C40C66FF867C}">
                  <a14:compatExt spid="_x0000_s192542"/>
                </a:ext>
                <a:ext uri="{FF2B5EF4-FFF2-40B4-BE49-F238E27FC236}">
                  <a16:creationId xmlns:a16="http://schemas.microsoft.com/office/drawing/2014/main" id="{00000000-0008-0000-0100-00001E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192543" name="Button 31" hidden="1">
              <a:extLst>
                <a:ext uri="{63B3BB69-23CF-44E3-9099-C40C66FF867C}">
                  <a14:compatExt spid="_x0000_s192543"/>
                </a:ext>
                <a:ext uri="{FF2B5EF4-FFF2-40B4-BE49-F238E27FC236}">
                  <a16:creationId xmlns:a16="http://schemas.microsoft.com/office/drawing/2014/main" id="{00000000-0008-0000-0100-00001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192544" name="Button 32" hidden="1">
              <a:extLst>
                <a:ext uri="{63B3BB69-23CF-44E3-9099-C40C66FF867C}">
                  <a14:compatExt spid="_x0000_s192544"/>
                </a:ext>
                <a:ext uri="{FF2B5EF4-FFF2-40B4-BE49-F238E27FC236}">
                  <a16:creationId xmlns:a16="http://schemas.microsoft.com/office/drawing/2014/main" id="{00000000-0008-0000-0100-000020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192545" name="Button 33" hidden="1">
              <a:extLst>
                <a:ext uri="{63B3BB69-23CF-44E3-9099-C40C66FF867C}">
                  <a14:compatExt spid="_x0000_s192545"/>
                </a:ext>
                <a:ext uri="{FF2B5EF4-FFF2-40B4-BE49-F238E27FC236}">
                  <a16:creationId xmlns:a16="http://schemas.microsoft.com/office/drawing/2014/main" id="{00000000-0008-0000-0100-00002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192546" name="Button 34" hidden="1">
              <a:extLst>
                <a:ext uri="{63B3BB69-23CF-44E3-9099-C40C66FF867C}">
                  <a14:compatExt spid="_x0000_s192546"/>
                </a:ext>
                <a:ext uri="{FF2B5EF4-FFF2-40B4-BE49-F238E27FC236}">
                  <a16:creationId xmlns:a16="http://schemas.microsoft.com/office/drawing/2014/main" id="{00000000-0008-0000-0100-00002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192547" name="Button 35" hidden="1">
              <a:extLst>
                <a:ext uri="{63B3BB69-23CF-44E3-9099-C40C66FF867C}">
                  <a14:compatExt spid="_x0000_s192547"/>
                </a:ext>
                <a:ext uri="{FF2B5EF4-FFF2-40B4-BE49-F238E27FC236}">
                  <a16:creationId xmlns:a16="http://schemas.microsoft.com/office/drawing/2014/main" id="{00000000-0008-0000-0100-00002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192548" name="Button 36" hidden="1">
              <a:extLst>
                <a:ext uri="{63B3BB69-23CF-44E3-9099-C40C66FF867C}">
                  <a14:compatExt spid="_x0000_s192548"/>
                </a:ext>
                <a:ext uri="{FF2B5EF4-FFF2-40B4-BE49-F238E27FC236}">
                  <a16:creationId xmlns:a16="http://schemas.microsoft.com/office/drawing/2014/main" id="{00000000-0008-0000-0100-000024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192549" name="Button 37" hidden="1">
              <a:extLst>
                <a:ext uri="{63B3BB69-23CF-44E3-9099-C40C66FF867C}">
                  <a14:compatExt spid="_x0000_s192549"/>
                </a:ext>
                <a:ext uri="{FF2B5EF4-FFF2-40B4-BE49-F238E27FC236}">
                  <a16:creationId xmlns:a16="http://schemas.microsoft.com/office/drawing/2014/main" id="{00000000-0008-0000-0100-00002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192550" name="Button 38" hidden="1">
              <a:extLst>
                <a:ext uri="{63B3BB69-23CF-44E3-9099-C40C66FF867C}">
                  <a14:compatExt spid="_x0000_s192550"/>
                </a:ext>
                <a:ext uri="{FF2B5EF4-FFF2-40B4-BE49-F238E27FC236}">
                  <a16:creationId xmlns:a16="http://schemas.microsoft.com/office/drawing/2014/main" id="{00000000-0008-0000-0100-00002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192551" name="Button 39" hidden="1">
              <a:extLst>
                <a:ext uri="{63B3BB69-23CF-44E3-9099-C40C66FF867C}">
                  <a14:compatExt spid="_x0000_s192551"/>
                </a:ext>
                <a:ext uri="{FF2B5EF4-FFF2-40B4-BE49-F238E27FC236}">
                  <a16:creationId xmlns:a16="http://schemas.microsoft.com/office/drawing/2014/main" id="{00000000-0008-0000-0100-000027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192552" name="CheckBoxWR5" hidden="1">
              <a:extLst>
                <a:ext uri="{63B3BB69-23CF-44E3-9099-C40C66FF867C}">
                  <a14:compatExt spid="_x0000_s192552"/>
                </a:ext>
                <a:ext uri="{FF2B5EF4-FFF2-40B4-BE49-F238E27FC236}">
                  <a16:creationId xmlns:a16="http://schemas.microsoft.com/office/drawing/2014/main" id="{00000000-0008-0000-0100-00002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192554" name="CheckBoxWR6" hidden="1">
              <a:extLst>
                <a:ext uri="{63B3BB69-23CF-44E3-9099-C40C66FF867C}">
                  <a14:compatExt spid="_x0000_s192554"/>
                </a:ext>
                <a:ext uri="{FF2B5EF4-FFF2-40B4-BE49-F238E27FC236}">
                  <a16:creationId xmlns:a16="http://schemas.microsoft.com/office/drawing/2014/main" id="{00000000-0008-0000-0100-00002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192555" name="CheckBoxWR8" hidden="1">
              <a:extLst>
                <a:ext uri="{63B3BB69-23CF-44E3-9099-C40C66FF867C}">
                  <a14:compatExt spid="_x0000_s192555"/>
                </a:ext>
                <a:ext uri="{FF2B5EF4-FFF2-40B4-BE49-F238E27FC236}">
                  <a16:creationId xmlns:a16="http://schemas.microsoft.com/office/drawing/2014/main" id="{00000000-0008-0000-0100-00002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192557" name="CheckBoxWR10" hidden="1">
              <a:extLst>
                <a:ext uri="{63B3BB69-23CF-44E3-9099-C40C66FF867C}">
                  <a14:compatExt spid="_x0000_s192557"/>
                </a:ext>
                <a:ext uri="{FF2B5EF4-FFF2-40B4-BE49-F238E27FC236}">
                  <a16:creationId xmlns:a16="http://schemas.microsoft.com/office/drawing/2014/main" id="{00000000-0008-0000-0100-00002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192563" name="CheckBoxWN9" hidden="1">
              <a:extLst>
                <a:ext uri="{63B3BB69-23CF-44E3-9099-C40C66FF867C}">
                  <a14:compatExt spid="_x0000_s192563"/>
                </a:ext>
                <a:ext uri="{FF2B5EF4-FFF2-40B4-BE49-F238E27FC236}">
                  <a16:creationId xmlns:a16="http://schemas.microsoft.com/office/drawing/2014/main" id="{00000000-0008-0000-0100-00003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192565" name="CheckBoxWN10" hidden="1">
              <a:extLst>
                <a:ext uri="{63B3BB69-23CF-44E3-9099-C40C66FF867C}">
                  <a14:compatExt spid="_x0000_s192565"/>
                </a:ext>
                <a:ext uri="{FF2B5EF4-FFF2-40B4-BE49-F238E27FC236}">
                  <a16:creationId xmlns:a16="http://schemas.microsoft.com/office/drawing/2014/main" id="{00000000-0008-0000-0100-00003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192567" name="CheckBoxWN11" hidden="1">
              <a:extLst>
                <a:ext uri="{63B3BB69-23CF-44E3-9099-C40C66FF867C}">
                  <a14:compatExt spid="_x0000_s192567"/>
                </a:ext>
                <a:ext uri="{FF2B5EF4-FFF2-40B4-BE49-F238E27FC236}">
                  <a16:creationId xmlns:a16="http://schemas.microsoft.com/office/drawing/2014/main" id="{00000000-0008-0000-0100-00003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192569" name="CheckBoxWN7" hidden="1">
              <a:extLst>
                <a:ext uri="{63B3BB69-23CF-44E3-9099-C40C66FF867C}">
                  <a14:compatExt spid="_x0000_s192569"/>
                </a:ext>
                <a:ext uri="{FF2B5EF4-FFF2-40B4-BE49-F238E27FC236}">
                  <a16:creationId xmlns:a16="http://schemas.microsoft.com/office/drawing/2014/main" id="{00000000-0008-0000-0100-00003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192570" name="CheckBoxWU11" hidden="1">
              <a:extLst>
                <a:ext uri="{63B3BB69-23CF-44E3-9099-C40C66FF867C}">
                  <a14:compatExt spid="_x0000_s192570"/>
                </a:ext>
                <a:ext uri="{FF2B5EF4-FFF2-40B4-BE49-F238E27FC236}">
                  <a16:creationId xmlns:a16="http://schemas.microsoft.com/office/drawing/2014/main" id="{00000000-0008-0000-0100-00003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192571" name="CheckBoxWU10" hidden="1">
              <a:extLst>
                <a:ext uri="{63B3BB69-23CF-44E3-9099-C40C66FF867C}">
                  <a14:compatExt spid="_x0000_s192571"/>
                </a:ext>
                <a:ext uri="{FF2B5EF4-FFF2-40B4-BE49-F238E27FC236}">
                  <a16:creationId xmlns:a16="http://schemas.microsoft.com/office/drawing/2014/main" id="{00000000-0008-0000-0100-00003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192572" name="CheckBoxWU9" hidden="1">
              <a:extLst>
                <a:ext uri="{63B3BB69-23CF-44E3-9099-C40C66FF867C}">
                  <a14:compatExt spid="_x0000_s192572"/>
                </a:ext>
                <a:ext uri="{FF2B5EF4-FFF2-40B4-BE49-F238E27FC236}">
                  <a16:creationId xmlns:a16="http://schemas.microsoft.com/office/drawing/2014/main" id="{00000000-0008-0000-0100-00003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192573" name="CheckBoxWU8" hidden="1">
              <a:extLst>
                <a:ext uri="{63B3BB69-23CF-44E3-9099-C40C66FF867C}">
                  <a14:compatExt spid="_x0000_s192573"/>
                </a:ext>
                <a:ext uri="{FF2B5EF4-FFF2-40B4-BE49-F238E27FC236}">
                  <a16:creationId xmlns:a16="http://schemas.microsoft.com/office/drawing/2014/main" id="{00000000-0008-0000-0100-00003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9525</xdr:rowOff>
        </xdr:from>
        <xdr:to>
          <xdr:col>2</xdr:col>
          <xdr:colOff>9525</xdr:colOff>
          <xdr:row>99</xdr:row>
          <xdr:rowOff>180975</xdr:rowOff>
        </xdr:to>
        <xdr:sp macro="" textlink="">
          <xdr:nvSpPr>
            <xdr:cNvPr id="192575" name="Button 63" hidden="1">
              <a:extLst>
                <a:ext uri="{63B3BB69-23CF-44E3-9099-C40C66FF867C}">
                  <a14:compatExt spid="_x0000_s192575"/>
                </a:ext>
                <a:ext uri="{FF2B5EF4-FFF2-40B4-BE49-F238E27FC236}">
                  <a16:creationId xmlns:a16="http://schemas.microsoft.com/office/drawing/2014/main" id="{00000000-0008-0000-0100-00003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198</xdr:row>
          <xdr:rowOff>19050</xdr:rowOff>
        </xdr:from>
        <xdr:to>
          <xdr:col>2</xdr:col>
          <xdr:colOff>19050</xdr:colOff>
          <xdr:row>199</xdr:row>
          <xdr:rowOff>190500</xdr:rowOff>
        </xdr:to>
        <xdr:sp macro="" textlink="">
          <xdr:nvSpPr>
            <xdr:cNvPr id="192577" name="Button 65" hidden="1">
              <a:extLst>
                <a:ext uri="{63B3BB69-23CF-44E3-9099-C40C66FF867C}">
                  <a14:compatExt spid="_x0000_s192577"/>
                </a:ext>
                <a:ext uri="{FF2B5EF4-FFF2-40B4-BE49-F238E27FC236}">
                  <a16:creationId xmlns:a16="http://schemas.microsoft.com/office/drawing/2014/main" id="{00000000-0008-0000-0100-00004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192578" name="Button 66" hidden="1">
              <a:extLst>
                <a:ext uri="{63B3BB69-23CF-44E3-9099-C40C66FF867C}">
                  <a14:compatExt spid="_x0000_s192578"/>
                </a:ext>
                <a:ext uri="{FF2B5EF4-FFF2-40B4-BE49-F238E27FC236}">
                  <a16:creationId xmlns:a16="http://schemas.microsoft.com/office/drawing/2014/main" id="{00000000-0008-0000-0100-00004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192579" name="Reset_JMP_WR" hidden="1">
              <a:extLst>
                <a:ext uri="{63B3BB69-23CF-44E3-9099-C40C66FF867C}">
                  <a14:compatExt spid="_x0000_s192579"/>
                </a:ext>
                <a:ext uri="{FF2B5EF4-FFF2-40B4-BE49-F238E27FC236}">
                  <a16:creationId xmlns:a16="http://schemas.microsoft.com/office/drawing/2014/main" id="{00000000-0008-0000-0100-00004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202</xdr:row>
          <xdr:rowOff>28575</xdr:rowOff>
        </xdr:from>
        <xdr:to>
          <xdr:col>0</xdr:col>
          <xdr:colOff>561975</xdr:colOff>
          <xdr:row>203</xdr:row>
          <xdr:rowOff>266700</xdr:rowOff>
        </xdr:to>
        <xdr:sp macro="" textlink="">
          <xdr:nvSpPr>
            <xdr:cNvPr id="192581" name="Button 69" hidden="1">
              <a:extLst>
                <a:ext uri="{63B3BB69-23CF-44E3-9099-C40C66FF867C}">
                  <a14:compatExt spid="_x0000_s192581"/>
                </a:ext>
                <a:ext uri="{FF2B5EF4-FFF2-40B4-BE49-F238E27FC236}">
                  <a16:creationId xmlns:a16="http://schemas.microsoft.com/office/drawing/2014/main" id="{00000000-0008-0000-0100-00004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192582" name="Reset_JMP_WN" hidden="1">
              <a:extLst>
                <a:ext uri="{63B3BB69-23CF-44E3-9099-C40C66FF867C}">
                  <a14:compatExt spid="_x0000_s192582"/>
                </a:ext>
                <a:ext uri="{FF2B5EF4-FFF2-40B4-BE49-F238E27FC236}">
                  <a16:creationId xmlns:a16="http://schemas.microsoft.com/office/drawing/2014/main" id="{00000000-0008-0000-0100-00004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18</xdr:col>
      <xdr:colOff>23813</xdr:colOff>
      <xdr:row>26</xdr:row>
      <xdr:rowOff>123825</xdr:rowOff>
    </xdr:from>
    <xdr:to>
      <xdr:col>24</xdr:col>
      <xdr:colOff>290512</xdr:colOff>
      <xdr:row>27</xdr:row>
      <xdr:rowOff>152399</xdr:rowOff>
    </xdr:to>
    <xdr:grpSp>
      <xdr:nvGrpSpPr>
        <xdr:cNvPr id="110" name="Groupe 109">
          <a:extLst>
            <a:ext xmlns:a16="http://schemas.microsoft.com/office/drawing/2014/main" uri="{FF2B5EF4-FFF2-40B4-BE49-F238E27FC236}">
              <a16:creationId xmlns:a16="http://schemas.microsoft.com/office/drawing/2014/main" id="{00000000-0008-0000-0100-00006E000000}"/>
            </a:ext>
          </a:extLst>
        </xdr:cNvPr>
        <xdr:cNvGrpSpPr/>
      </xdr:nvGrpSpPr>
      <xdr:grpSpPr>
        <a:xfrm>
          <a:off x="10825163" y="4800600"/>
          <a:ext cx="3867149" cy="190499"/>
          <a:chOff x="5624512" y="7424738"/>
          <a:chExt cx="3867149" cy="190499"/>
        </a:xfrm>
      </xdr:grpSpPr>
      <xdr:sp macro="" textlink="">
        <xdr:nvSpPr>
          <xdr:cNvPr id="111" name="ZoneTexte 110">
            <a:extLst>
              <a:ext xmlns:a16="http://schemas.microsoft.com/office/drawing/2014/main" uri="{FF2B5EF4-FFF2-40B4-BE49-F238E27FC236}">
                <a16:creationId xmlns:a16="http://schemas.microsoft.com/office/drawing/2014/main" id="{00000000-0008-0000-0100-00006F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2" name="ZoneTexte 111">
            <a:extLst>
              <a:ext xmlns:a16="http://schemas.microsoft.com/office/drawing/2014/main" uri="{FF2B5EF4-FFF2-40B4-BE49-F238E27FC236}">
                <a16:creationId xmlns:a16="http://schemas.microsoft.com/office/drawing/2014/main" id="{00000000-0008-0000-0100-00007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3" name="ZoneTexte 112">
            <a:extLst>
              <a:ext xmlns:a16="http://schemas.microsoft.com/office/drawing/2014/main" uri="{FF2B5EF4-FFF2-40B4-BE49-F238E27FC236}">
                <a16:creationId xmlns:a16="http://schemas.microsoft.com/office/drawing/2014/main" id="{00000000-0008-0000-0100-00007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4" name="ZoneTexte 113">
            <a:extLst>
              <a:ext xmlns:a16="http://schemas.microsoft.com/office/drawing/2014/main" uri="{FF2B5EF4-FFF2-40B4-BE49-F238E27FC236}">
                <a16:creationId xmlns:a16="http://schemas.microsoft.com/office/drawing/2014/main" id="{00000000-0008-0000-0100-00007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9</xdr:col>
      <xdr:colOff>466725</xdr:colOff>
      <xdr:row>26</xdr:row>
      <xdr:rowOff>123825</xdr:rowOff>
    </xdr:from>
    <xdr:to>
      <xdr:col>16</xdr:col>
      <xdr:colOff>133349</xdr:colOff>
      <xdr:row>27</xdr:row>
      <xdr:rowOff>152399</xdr:rowOff>
    </xdr:to>
    <xdr:grpSp>
      <xdr:nvGrpSpPr>
        <xdr:cNvPr id="115" name="Groupe 114">
          <a:extLst>
            <a:ext xmlns:a16="http://schemas.microsoft.com/office/drawing/2014/main" uri="{FF2B5EF4-FFF2-40B4-BE49-F238E27FC236}">
              <a16:creationId xmlns:a16="http://schemas.microsoft.com/office/drawing/2014/main" id="{00000000-0008-0000-0100-000073000000}"/>
            </a:ext>
          </a:extLst>
        </xdr:cNvPr>
        <xdr:cNvGrpSpPr/>
      </xdr:nvGrpSpPr>
      <xdr:grpSpPr>
        <a:xfrm>
          <a:off x="5867400" y="4800600"/>
          <a:ext cx="3867149" cy="190499"/>
          <a:chOff x="5624512" y="7424738"/>
          <a:chExt cx="3867149" cy="190499"/>
        </a:xfrm>
      </xdr:grpSpPr>
      <xdr:sp macro="" textlink="">
        <xdr:nvSpPr>
          <xdr:cNvPr id="116" name="ZoneTexte 115">
            <a:extLst>
              <a:ext xmlns:a16="http://schemas.microsoft.com/office/drawing/2014/main" uri="{FF2B5EF4-FFF2-40B4-BE49-F238E27FC236}">
                <a16:creationId xmlns:a16="http://schemas.microsoft.com/office/drawing/2014/main" id="{00000000-0008-0000-0100-000074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7" name="ZoneTexte 116">
            <a:extLst>
              <a:ext xmlns:a16="http://schemas.microsoft.com/office/drawing/2014/main" uri="{FF2B5EF4-FFF2-40B4-BE49-F238E27FC236}">
                <a16:creationId xmlns:a16="http://schemas.microsoft.com/office/drawing/2014/main" id="{00000000-0008-0000-0100-00007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8" name="ZoneTexte 117">
            <a:extLst>
              <a:ext xmlns:a16="http://schemas.microsoft.com/office/drawing/2014/main" uri="{FF2B5EF4-FFF2-40B4-BE49-F238E27FC236}">
                <a16:creationId xmlns:a16="http://schemas.microsoft.com/office/drawing/2014/main" id="{00000000-0008-0000-0100-00007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9" name="ZoneTexte 118">
            <a:extLst>
              <a:ext xmlns:a16="http://schemas.microsoft.com/office/drawing/2014/main" uri="{FF2B5EF4-FFF2-40B4-BE49-F238E27FC236}">
                <a16:creationId xmlns:a16="http://schemas.microsoft.com/office/drawing/2014/main" id="{00000000-0008-0000-0100-00007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1</xdr:col>
      <xdr:colOff>319088</xdr:colOff>
      <xdr:row>26</xdr:row>
      <xdr:rowOff>123825</xdr:rowOff>
    </xdr:from>
    <xdr:to>
      <xdr:col>7</xdr:col>
      <xdr:colOff>585787</xdr:colOff>
      <xdr:row>27</xdr:row>
      <xdr:rowOff>152399</xdr:rowOff>
    </xdr:to>
    <xdr:grpSp>
      <xdr:nvGrpSpPr>
        <xdr:cNvPr id="125" name="Groupe 124">
          <a:extLst>
            <a:ext xmlns:a16="http://schemas.microsoft.com/office/drawing/2014/main" uri="{FF2B5EF4-FFF2-40B4-BE49-F238E27FC236}">
              <a16:creationId xmlns:a16="http://schemas.microsoft.com/office/drawing/2014/main" id="{00000000-0008-0000-0100-00007D000000}"/>
            </a:ext>
          </a:extLst>
        </xdr:cNvPr>
        <xdr:cNvGrpSpPr/>
      </xdr:nvGrpSpPr>
      <xdr:grpSpPr>
        <a:xfrm>
          <a:off x="919163" y="4800600"/>
          <a:ext cx="3867149" cy="190499"/>
          <a:chOff x="5624512" y="7424738"/>
          <a:chExt cx="3867149" cy="190499"/>
        </a:xfrm>
      </xdr:grpSpPr>
      <xdr:sp macro="" textlink="">
        <xdr:nvSpPr>
          <xdr:cNvPr id="126" name="ZoneTexte 125">
            <a:extLst>
              <a:ext xmlns:a16="http://schemas.microsoft.com/office/drawing/2014/main" uri="{FF2B5EF4-FFF2-40B4-BE49-F238E27FC236}">
                <a16:creationId xmlns:a16="http://schemas.microsoft.com/office/drawing/2014/main" id="{00000000-0008-0000-0100-00007E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7" name="ZoneTexte 126">
            <a:extLst>
              <a:ext xmlns:a16="http://schemas.microsoft.com/office/drawing/2014/main" uri="{FF2B5EF4-FFF2-40B4-BE49-F238E27FC236}">
                <a16:creationId xmlns:a16="http://schemas.microsoft.com/office/drawing/2014/main" id="{00000000-0008-0000-0100-00007F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8" name="ZoneTexte 127">
            <a:extLst>
              <a:ext xmlns:a16="http://schemas.microsoft.com/office/drawing/2014/main" uri="{FF2B5EF4-FFF2-40B4-BE49-F238E27FC236}">
                <a16:creationId xmlns:a16="http://schemas.microsoft.com/office/drawing/2014/main" id="{00000000-0008-0000-0100-000080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9" name="ZoneTexte 128">
            <a:extLst>
              <a:ext xmlns:a16="http://schemas.microsoft.com/office/drawing/2014/main" uri="{FF2B5EF4-FFF2-40B4-BE49-F238E27FC236}">
                <a16:creationId xmlns:a16="http://schemas.microsoft.com/office/drawing/2014/main" id="{00000000-0008-0000-0100-000081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42862</xdr:colOff>
      <xdr:row>133</xdr:row>
      <xdr:rowOff>61912</xdr:rowOff>
    </xdr:from>
    <xdr:to>
      <xdr:col>9</xdr:col>
      <xdr:colOff>309561</xdr:colOff>
      <xdr:row>133</xdr:row>
      <xdr:rowOff>252411</xdr:rowOff>
    </xdr:to>
    <xdr:grpSp>
      <xdr:nvGrpSpPr>
        <xdr:cNvPr id="120" name="Groupe 119">
          <a:extLst>
            <a:ext xmlns:a16="http://schemas.microsoft.com/office/drawing/2014/main" uri="{FF2B5EF4-FFF2-40B4-BE49-F238E27FC236}">
              <a16:creationId xmlns:a16="http://schemas.microsoft.com/office/drawing/2014/main" id="{00000000-0008-0000-0100-000078000000}"/>
            </a:ext>
          </a:extLst>
        </xdr:cNvPr>
        <xdr:cNvGrpSpPr/>
      </xdr:nvGrpSpPr>
      <xdr:grpSpPr>
        <a:xfrm>
          <a:off x="1843087" y="23941087"/>
          <a:ext cx="3867149" cy="190499"/>
          <a:chOff x="5624512" y="7424738"/>
          <a:chExt cx="3867149" cy="190499"/>
        </a:xfrm>
      </xdr:grpSpPr>
      <xdr:sp macro="" textlink="">
        <xdr:nvSpPr>
          <xdr:cNvPr id="121" name="ZoneTexte 120">
            <a:extLst>
              <a:ext xmlns:a16="http://schemas.microsoft.com/office/drawing/2014/main" uri="{FF2B5EF4-FFF2-40B4-BE49-F238E27FC236}">
                <a16:creationId xmlns:a16="http://schemas.microsoft.com/office/drawing/2014/main" id="{00000000-0008-0000-0100-000079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2" name="ZoneTexte 121">
            <a:extLst>
              <a:ext xmlns:a16="http://schemas.microsoft.com/office/drawing/2014/main" uri="{FF2B5EF4-FFF2-40B4-BE49-F238E27FC236}">
                <a16:creationId xmlns:a16="http://schemas.microsoft.com/office/drawing/2014/main" id="{00000000-0008-0000-0100-00007A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3" name="ZoneTexte 122">
            <a:extLst>
              <a:ext xmlns:a16="http://schemas.microsoft.com/office/drawing/2014/main" uri="{FF2B5EF4-FFF2-40B4-BE49-F238E27FC236}">
                <a16:creationId xmlns:a16="http://schemas.microsoft.com/office/drawing/2014/main" id="{00000000-0008-0000-0100-00007B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4" name="ZoneTexte 123">
            <a:extLst>
              <a:ext xmlns:a16="http://schemas.microsoft.com/office/drawing/2014/main" uri="{FF2B5EF4-FFF2-40B4-BE49-F238E27FC236}">
                <a16:creationId xmlns:a16="http://schemas.microsoft.com/office/drawing/2014/main" id="{00000000-0008-0000-0100-00007C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100012</xdr:colOff>
      <xdr:row>233</xdr:row>
      <xdr:rowOff>80963</xdr:rowOff>
    </xdr:from>
    <xdr:to>
      <xdr:col>9</xdr:col>
      <xdr:colOff>366711</xdr:colOff>
      <xdr:row>233</xdr:row>
      <xdr:rowOff>271462</xdr:rowOff>
    </xdr:to>
    <xdr:grpSp>
      <xdr:nvGrpSpPr>
        <xdr:cNvPr id="130" name="Groupe 129">
          <a:extLst>
            <a:ext xmlns:a16="http://schemas.microsoft.com/office/drawing/2014/main" uri="{FF2B5EF4-FFF2-40B4-BE49-F238E27FC236}">
              <a16:creationId xmlns:a16="http://schemas.microsoft.com/office/drawing/2014/main" id="{00000000-0008-0000-0100-000082000000}"/>
            </a:ext>
          </a:extLst>
        </xdr:cNvPr>
        <xdr:cNvGrpSpPr/>
      </xdr:nvGrpSpPr>
      <xdr:grpSpPr>
        <a:xfrm>
          <a:off x="1900237" y="42029063"/>
          <a:ext cx="3867149" cy="190499"/>
          <a:chOff x="5624512" y="7424738"/>
          <a:chExt cx="3867149" cy="190499"/>
        </a:xfrm>
      </xdr:grpSpPr>
      <xdr:sp macro="" textlink="">
        <xdr:nvSpPr>
          <xdr:cNvPr id="131" name="ZoneTexte 130">
            <a:extLst>
              <a:ext xmlns:a16="http://schemas.microsoft.com/office/drawing/2014/main" uri="{FF2B5EF4-FFF2-40B4-BE49-F238E27FC236}">
                <a16:creationId xmlns:a16="http://schemas.microsoft.com/office/drawing/2014/main" id="{00000000-0008-0000-0100-000083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2" name="ZoneTexte 131">
            <a:extLst>
              <a:ext xmlns:a16="http://schemas.microsoft.com/office/drawing/2014/main" uri="{FF2B5EF4-FFF2-40B4-BE49-F238E27FC236}">
                <a16:creationId xmlns:a16="http://schemas.microsoft.com/office/drawing/2014/main" id="{00000000-0008-0000-0100-000084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3" name="ZoneTexte 132">
            <a:extLst>
              <a:ext xmlns:a16="http://schemas.microsoft.com/office/drawing/2014/main" uri="{FF2B5EF4-FFF2-40B4-BE49-F238E27FC236}">
                <a16:creationId xmlns:a16="http://schemas.microsoft.com/office/drawing/2014/main" id="{00000000-0008-0000-0100-000085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4" name="ZoneTexte 133">
            <a:extLst>
              <a:ext xmlns:a16="http://schemas.microsoft.com/office/drawing/2014/main" uri="{FF2B5EF4-FFF2-40B4-BE49-F238E27FC236}">
                <a16:creationId xmlns:a16="http://schemas.microsoft.com/office/drawing/2014/main" id="{00000000-0008-0000-0100-000086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147638</xdr:colOff>
      <xdr:row>333</xdr:row>
      <xdr:rowOff>9525</xdr:rowOff>
    </xdr:from>
    <xdr:to>
      <xdr:col>9</xdr:col>
      <xdr:colOff>414337</xdr:colOff>
      <xdr:row>333</xdr:row>
      <xdr:rowOff>200024</xdr:rowOff>
    </xdr:to>
    <xdr:grpSp>
      <xdr:nvGrpSpPr>
        <xdr:cNvPr id="135" name="Groupe 134">
          <a:extLst>
            <a:ext xmlns:a16="http://schemas.microsoft.com/office/drawing/2014/main" uri="{FF2B5EF4-FFF2-40B4-BE49-F238E27FC236}">
              <a16:creationId xmlns:a16="http://schemas.microsoft.com/office/drawing/2014/main" id="{00000000-0008-0000-0100-000087000000}"/>
            </a:ext>
          </a:extLst>
        </xdr:cNvPr>
        <xdr:cNvGrpSpPr/>
      </xdr:nvGrpSpPr>
      <xdr:grpSpPr>
        <a:xfrm>
          <a:off x="1947863" y="60026550"/>
          <a:ext cx="3867149" cy="190499"/>
          <a:chOff x="5624512" y="7424738"/>
          <a:chExt cx="3867149" cy="190499"/>
        </a:xfrm>
      </xdr:grpSpPr>
      <xdr:sp macro="" textlink="">
        <xdr:nvSpPr>
          <xdr:cNvPr id="136" name="ZoneTexte 135">
            <a:extLst>
              <a:ext xmlns:a16="http://schemas.microsoft.com/office/drawing/2014/main" uri="{FF2B5EF4-FFF2-40B4-BE49-F238E27FC236}">
                <a16:creationId xmlns:a16="http://schemas.microsoft.com/office/drawing/2014/main" id="{00000000-0008-0000-0100-000088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7" name="ZoneTexte 136">
            <a:extLst>
              <a:ext xmlns:a16="http://schemas.microsoft.com/office/drawing/2014/main" uri="{FF2B5EF4-FFF2-40B4-BE49-F238E27FC236}">
                <a16:creationId xmlns:a16="http://schemas.microsoft.com/office/drawing/2014/main" id="{00000000-0008-0000-0100-000089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8" name="ZoneTexte 137">
            <a:extLst>
              <a:ext xmlns:a16="http://schemas.microsoft.com/office/drawing/2014/main" uri="{FF2B5EF4-FFF2-40B4-BE49-F238E27FC236}">
                <a16:creationId xmlns:a16="http://schemas.microsoft.com/office/drawing/2014/main" id="{00000000-0008-0000-0100-00008A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9" name="ZoneTexte 138">
            <a:extLst>
              <a:ext xmlns:a16="http://schemas.microsoft.com/office/drawing/2014/main" uri="{FF2B5EF4-FFF2-40B4-BE49-F238E27FC236}">
                <a16:creationId xmlns:a16="http://schemas.microsoft.com/office/drawing/2014/main" id="{00000000-0008-0000-0100-00008B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wsDr>
</file>

<file path=xl/drawings/drawing3.xml><?xml version="1.0" encoding="utf-8"?>
<xdr:wsDr xmlns:a="http://schemas.openxmlformats.org/drawingml/2006/main" xmlns:xdr="http://schemas.openxmlformats.org/drawingml/2006/spreadsheetDrawing" xmlns:r="http://schemas.openxmlformats.org/officeDocument/2006/relationships">
  <xdr:twoCellAnchor>
    <xdr:from>
      <xdr:col>19</xdr:col>
      <xdr:colOff>261939</xdr:colOff>
      <xdr:row>118</xdr:row>
      <xdr:rowOff>19050</xdr:rowOff>
    </xdr:from>
    <xdr:to>
      <xdr:col>27</xdr:col>
      <xdr:colOff>490539</xdr:colOff>
      <xdr:row>133</xdr:row>
      <xdr:rowOff>123825</xdr:rowOff>
    </xdr:to>
    <xdr:graphicFrame macro="">
      <xdr:nvGraphicFramePr>
        <xdr:cNvPr id="2" name="Scater 8">
          <a:extLst>
            <a:ext xmlns:a16="http://schemas.microsoft.com/office/drawing/2014/main"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276226</xdr:colOff>
      <xdr:row>118</xdr:row>
      <xdr:rowOff>19050</xdr:rowOff>
    </xdr:from>
    <xdr:to>
      <xdr:col>19</xdr:col>
      <xdr:colOff>447675</xdr:colOff>
      <xdr:row>133</xdr:row>
      <xdr:rowOff>114300</xdr:rowOff>
    </xdr:to>
    <xdr:graphicFrame macro="">
      <xdr:nvGraphicFramePr>
        <xdr:cNvPr id="6" name="Scater 7">
          <a:extLst>
            <a:ext xmlns:a16="http://schemas.microsoft.com/office/drawing/2014/main"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561975</xdr:colOff>
      <xdr:row>118</xdr:row>
      <xdr:rowOff>80963</xdr:rowOff>
    </xdr:from>
    <xdr:to>
      <xdr:col>11</xdr:col>
      <xdr:colOff>542925</xdr:colOff>
      <xdr:row>135</xdr:row>
      <xdr:rowOff>33336</xdr:rowOff>
    </xdr:to>
    <xdr:grpSp>
      <xdr:nvGrpSpPr>
        <xdr:cNvPr id="7" name="Group SanNat">
          <a:extLst>
            <a:ext xmlns:a16="http://schemas.microsoft.com/office/drawing/2014/main" uri="{FF2B5EF4-FFF2-40B4-BE49-F238E27FC236}">
              <a16:creationId xmlns:a16="http://schemas.microsoft.com/office/drawing/2014/main" id="{00000000-0008-0000-0200-000007000000}"/>
            </a:ext>
          </a:extLst>
        </xdr:cNvPr>
        <xdr:cNvGrpSpPr/>
      </xdr:nvGrpSpPr>
      <xdr:grpSpPr>
        <a:xfrm>
          <a:off x="561975" y="19864388"/>
          <a:ext cx="6581775" cy="4495798"/>
          <a:chOff x="507713" y="50399"/>
          <a:chExt cx="4408760" cy="2957636"/>
        </a:xfrm>
      </xdr:grpSpPr>
      <xdr:graphicFrame macro="">
        <xdr:nvGraphicFramePr>
          <xdr:cNvPr id="8" name="Graph 46">
            <a:extLst>
              <a:ext xmlns:a16="http://schemas.microsoft.com/office/drawing/2014/main" uri="{FF2B5EF4-FFF2-40B4-BE49-F238E27FC236}">
                <a16:creationId xmlns:a16="http://schemas.microsoft.com/office/drawing/2014/main" id="{00000000-0008-0000-0200-000008000000}"/>
              </a:ext>
            </a:extLst>
          </xdr:cNvPr>
          <xdr:cNvGraphicFramePr>
            <a:graphicFrameLocks/>
          </xdr:cNvGraphicFramePr>
        </xdr:nvGraphicFramePr>
        <xdr:xfrm>
          <a:off x="507713" y="50399"/>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9" name="Graph 47">
            <a:extLst>
              <a:ext xmlns:a16="http://schemas.microsoft.com/office/drawing/2014/main" uri="{FF2B5EF4-FFF2-40B4-BE49-F238E27FC236}">
                <a16:creationId xmlns:a16="http://schemas.microsoft.com/office/drawing/2014/main" id="{00000000-0008-0000-0200-00000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0" name="Graph 48">
            <a:extLst>
              <a:ext xmlns:a16="http://schemas.microsoft.com/office/drawing/2014/main" uri="{FF2B5EF4-FFF2-40B4-BE49-F238E27FC236}">
                <a16:creationId xmlns:a16="http://schemas.microsoft.com/office/drawing/2014/main" id="{00000000-0008-0000-0200-00000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1" name="Graph 49">
            <a:extLst>
              <a:ext xmlns:a16="http://schemas.microsoft.com/office/drawing/2014/main" uri="{FF2B5EF4-FFF2-40B4-BE49-F238E27FC236}">
                <a16:creationId xmlns:a16="http://schemas.microsoft.com/office/drawing/2014/main" id="{00000000-0008-0000-0200-00000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2" name="Graph 50">
            <a:extLst>
              <a:ext xmlns:a16="http://schemas.microsoft.com/office/drawing/2014/main" uri="{FF2B5EF4-FFF2-40B4-BE49-F238E27FC236}">
                <a16:creationId xmlns:a16="http://schemas.microsoft.com/office/drawing/2014/main" id="{00000000-0008-0000-0200-00000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209924" name="CheckBoxSN2" hidden="1">
              <a:extLst>
                <a:ext uri="{63B3BB69-23CF-44E3-9099-C40C66FF867C}">
                  <a14:compatExt spid="_x0000_s209924"/>
                </a:ext>
                <a:ext uri="{FF2B5EF4-FFF2-40B4-BE49-F238E27FC236}">
                  <a16:creationId xmlns:a16="http://schemas.microsoft.com/office/drawing/2014/main" id="{00000000-0008-0000-0200-00000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209925" name="CheckBoxSN3" hidden="1">
              <a:extLst>
                <a:ext uri="{63B3BB69-23CF-44E3-9099-C40C66FF867C}">
                  <a14:compatExt spid="_x0000_s209925"/>
                </a:ext>
                <a:ext uri="{FF2B5EF4-FFF2-40B4-BE49-F238E27FC236}">
                  <a16:creationId xmlns:a16="http://schemas.microsoft.com/office/drawing/2014/main" id="{00000000-0008-0000-0200-00000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209926" name="CheckBoxSN1" hidden="1">
              <a:extLst>
                <a:ext uri="{63B3BB69-23CF-44E3-9099-C40C66FF867C}">
                  <a14:compatExt spid="_x0000_s209926"/>
                </a:ext>
                <a:ext uri="{FF2B5EF4-FFF2-40B4-BE49-F238E27FC236}">
                  <a16:creationId xmlns:a16="http://schemas.microsoft.com/office/drawing/2014/main" id="{00000000-0008-0000-0200-00000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209927" name="CheckBoxSN5" hidden="1">
              <a:extLst>
                <a:ext uri="{63B3BB69-23CF-44E3-9099-C40C66FF867C}">
                  <a14:compatExt spid="_x0000_s209927"/>
                </a:ext>
                <a:ext uri="{FF2B5EF4-FFF2-40B4-BE49-F238E27FC236}">
                  <a16:creationId xmlns:a16="http://schemas.microsoft.com/office/drawing/2014/main" id="{00000000-0008-0000-0200-00000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209928" name="CheckBoxSN4" hidden="1">
              <a:extLst>
                <a:ext uri="{63B3BB69-23CF-44E3-9099-C40C66FF867C}">
                  <a14:compatExt spid="_x0000_s209928"/>
                </a:ext>
                <a:ext uri="{FF2B5EF4-FFF2-40B4-BE49-F238E27FC236}">
                  <a16:creationId xmlns:a16="http://schemas.microsoft.com/office/drawing/2014/main" id="{00000000-0008-0000-0200-00000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209929" name="CheckBoxSN6" hidden="1">
              <a:extLst>
                <a:ext uri="{63B3BB69-23CF-44E3-9099-C40C66FF867C}">
                  <a14:compatExt spid="_x0000_s209929"/>
                </a:ext>
                <a:ext uri="{FF2B5EF4-FFF2-40B4-BE49-F238E27FC236}">
                  <a16:creationId xmlns:a16="http://schemas.microsoft.com/office/drawing/2014/main" id="{00000000-0008-0000-0200-00000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209930" name="CheckBoxSN8" hidden="1">
              <a:extLst>
                <a:ext uri="{63B3BB69-23CF-44E3-9099-C40C66FF867C}">
                  <a14:compatExt spid="_x0000_s209930"/>
                </a:ext>
                <a:ext uri="{FF2B5EF4-FFF2-40B4-BE49-F238E27FC236}">
                  <a16:creationId xmlns:a16="http://schemas.microsoft.com/office/drawing/2014/main" id="{00000000-0008-0000-0200-00000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209931" name="CheckBoxSN12" hidden="1">
              <a:extLst>
                <a:ext uri="{63B3BB69-23CF-44E3-9099-C40C66FF867C}">
                  <a14:compatExt spid="_x0000_s209931"/>
                </a:ext>
                <a:ext uri="{FF2B5EF4-FFF2-40B4-BE49-F238E27FC236}">
                  <a16:creationId xmlns:a16="http://schemas.microsoft.com/office/drawing/2014/main" id="{00000000-0008-0000-0200-00000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133350</xdr:colOff>
      <xdr:row>218</xdr:row>
      <xdr:rowOff>23813</xdr:rowOff>
    </xdr:from>
    <xdr:to>
      <xdr:col>27</xdr:col>
      <xdr:colOff>404813</xdr:colOff>
      <xdr:row>233</xdr:row>
      <xdr:rowOff>138113</xdr:rowOff>
    </xdr:to>
    <xdr:graphicFrame macro="">
      <xdr:nvGraphicFramePr>
        <xdr:cNvPr id="21" name="Scater 10">
          <a:extLst>
            <a:ext xmlns:a16="http://schemas.microsoft.com/office/drawing/2014/main" uri="{FF2B5EF4-FFF2-40B4-BE49-F238E27FC236}">
              <a16:creationId xmlns:a16="http://schemas.microsoft.com/office/drawing/2014/main" id="{00000000-0008-0000-02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285751</xdr:colOff>
      <xdr:row>218</xdr:row>
      <xdr:rowOff>28576</xdr:rowOff>
    </xdr:from>
    <xdr:to>
      <xdr:col>19</xdr:col>
      <xdr:colOff>317754</xdr:colOff>
      <xdr:row>233</xdr:row>
      <xdr:rowOff>128588</xdr:rowOff>
    </xdr:to>
    <xdr:graphicFrame macro="">
      <xdr:nvGraphicFramePr>
        <xdr:cNvPr id="22" name="Scater 9">
          <a:extLst>
            <a:ext xmlns:a16="http://schemas.microsoft.com/office/drawing/2014/main" uri="{FF2B5EF4-FFF2-40B4-BE49-F238E27FC236}">
              <a16:creationId xmlns:a16="http://schemas.microsoft.com/office/drawing/2014/main" id="{00000000-0008-0000-02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47625</xdr:rowOff>
    </xdr:to>
    <xdr:grpSp>
      <xdr:nvGrpSpPr>
        <xdr:cNvPr id="23" name="Group SanUrb">
          <a:extLst>
            <a:ext xmlns:a16="http://schemas.microsoft.com/office/drawing/2014/main" uri="{FF2B5EF4-FFF2-40B4-BE49-F238E27FC236}">
              <a16:creationId xmlns:a16="http://schemas.microsoft.com/office/drawing/2014/main" id="{00000000-0008-0000-0200-000017000000}"/>
            </a:ext>
          </a:extLst>
        </xdr:cNvPr>
        <xdr:cNvGrpSpPr/>
      </xdr:nvGrpSpPr>
      <xdr:grpSpPr>
        <a:xfrm>
          <a:off x="600075" y="37947599"/>
          <a:ext cx="6486525" cy="4495801"/>
          <a:chOff x="533234" y="59797"/>
          <a:chExt cx="4383239" cy="2948219"/>
        </a:xfrm>
      </xdr:grpSpPr>
      <xdr:graphicFrame macro="">
        <xdr:nvGraphicFramePr>
          <xdr:cNvPr id="24" name="Graph 51">
            <a:extLst>
              <a:ext xmlns:a16="http://schemas.microsoft.com/office/drawing/2014/main" uri="{FF2B5EF4-FFF2-40B4-BE49-F238E27FC236}">
                <a16:creationId xmlns:a16="http://schemas.microsoft.com/office/drawing/2014/main" id="{00000000-0008-0000-0200-000018000000}"/>
              </a:ext>
            </a:extLst>
          </xdr:cNvPr>
          <xdr:cNvGraphicFramePr>
            <a:graphicFrameLocks/>
          </xdr:cNvGraphicFramePr>
        </xdr:nvGraphicFramePr>
        <xdr:xfrm>
          <a:off x="533234" y="59797"/>
          <a:ext cx="1019616" cy="2948219"/>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25" name="Graph 22">
            <a:extLst>
              <a:ext xmlns:a16="http://schemas.microsoft.com/office/drawing/2014/main" uri="{FF2B5EF4-FFF2-40B4-BE49-F238E27FC236}">
                <a16:creationId xmlns:a16="http://schemas.microsoft.com/office/drawing/2014/main" id="{00000000-0008-0000-0200-00001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26" name="Graph 53">
            <a:extLst>
              <a:ext xmlns:a16="http://schemas.microsoft.com/office/drawing/2014/main" uri="{FF2B5EF4-FFF2-40B4-BE49-F238E27FC236}">
                <a16:creationId xmlns:a16="http://schemas.microsoft.com/office/drawing/2014/main" id="{00000000-0008-0000-0200-00001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27" name="Graph 54">
            <a:extLst>
              <a:ext xmlns:a16="http://schemas.microsoft.com/office/drawing/2014/main" uri="{FF2B5EF4-FFF2-40B4-BE49-F238E27FC236}">
                <a16:creationId xmlns:a16="http://schemas.microsoft.com/office/drawing/2014/main" id="{00000000-0008-0000-0200-00001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28" name="Graph 55">
            <a:extLst>
              <a:ext xmlns:a16="http://schemas.microsoft.com/office/drawing/2014/main" uri="{FF2B5EF4-FFF2-40B4-BE49-F238E27FC236}">
                <a16:creationId xmlns:a16="http://schemas.microsoft.com/office/drawing/2014/main" id="{00000000-0008-0000-0200-00001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138112</xdr:colOff>
      <xdr:row>318</xdr:row>
      <xdr:rowOff>23812</xdr:rowOff>
    </xdr:from>
    <xdr:to>
      <xdr:col>27</xdr:col>
      <xdr:colOff>247650</xdr:colOff>
      <xdr:row>333</xdr:row>
      <xdr:rowOff>142875</xdr:rowOff>
    </xdr:to>
    <xdr:graphicFrame macro="">
      <xdr:nvGraphicFramePr>
        <xdr:cNvPr id="29" name="Scater 12">
          <a:extLst>
            <a:ext xmlns:a16="http://schemas.microsoft.com/office/drawing/2014/main" uri="{FF2B5EF4-FFF2-40B4-BE49-F238E27FC236}">
              <a16:creationId xmlns:a16="http://schemas.microsoft.com/office/drawing/2014/main" id="{00000000-0008-0000-02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300038</xdr:colOff>
      <xdr:row>318</xdr:row>
      <xdr:rowOff>19049</xdr:rowOff>
    </xdr:from>
    <xdr:to>
      <xdr:col>19</xdr:col>
      <xdr:colOff>332041</xdr:colOff>
      <xdr:row>333</xdr:row>
      <xdr:rowOff>128586</xdr:rowOff>
    </xdr:to>
    <xdr:graphicFrame macro="">
      <xdr:nvGraphicFramePr>
        <xdr:cNvPr id="30" name="Scater 11">
          <a:extLst>
            <a:ext xmlns:a16="http://schemas.microsoft.com/office/drawing/2014/main" uri="{FF2B5EF4-FFF2-40B4-BE49-F238E27FC236}">
              <a16:creationId xmlns:a16="http://schemas.microsoft.com/office/drawing/2014/main" id="{00000000-0008-0000-02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80963</xdr:rowOff>
    </xdr:from>
    <xdr:to>
      <xdr:col>11</xdr:col>
      <xdr:colOff>542925</xdr:colOff>
      <xdr:row>335</xdr:row>
      <xdr:rowOff>57150</xdr:rowOff>
    </xdr:to>
    <xdr:grpSp>
      <xdr:nvGrpSpPr>
        <xdr:cNvPr id="31" name="Group SanRur">
          <a:extLst>
            <a:ext xmlns:a16="http://schemas.microsoft.com/office/drawing/2014/main" uri="{FF2B5EF4-FFF2-40B4-BE49-F238E27FC236}">
              <a16:creationId xmlns:a16="http://schemas.microsoft.com/office/drawing/2014/main" id="{00000000-0008-0000-0200-00001F000000}"/>
            </a:ext>
          </a:extLst>
        </xdr:cNvPr>
        <xdr:cNvGrpSpPr/>
      </xdr:nvGrpSpPr>
      <xdr:grpSpPr>
        <a:xfrm>
          <a:off x="600075" y="56002238"/>
          <a:ext cx="6543675" cy="4500562"/>
          <a:chOff x="533234" y="50408"/>
          <a:chExt cx="4383239" cy="2958063"/>
        </a:xfrm>
      </xdr:grpSpPr>
      <xdr:graphicFrame macro="">
        <xdr:nvGraphicFramePr>
          <xdr:cNvPr id="32" name="Graph 56">
            <a:extLst>
              <a:ext xmlns:a16="http://schemas.microsoft.com/office/drawing/2014/main" uri="{FF2B5EF4-FFF2-40B4-BE49-F238E27FC236}">
                <a16:creationId xmlns:a16="http://schemas.microsoft.com/office/drawing/2014/main" id="{00000000-0008-0000-0200-000020000000}"/>
              </a:ext>
            </a:extLst>
          </xdr:cNvPr>
          <xdr:cNvGraphicFramePr>
            <a:graphicFrameLocks/>
          </xdr:cNvGraphicFramePr>
        </xdr:nvGraphicFramePr>
        <xdr:xfrm>
          <a:off x="533234" y="50408"/>
          <a:ext cx="1019616" cy="2958063"/>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3" name="Graph 57">
            <a:extLst>
              <a:ext xmlns:a16="http://schemas.microsoft.com/office/drawing/2014/main" uri="{FF2B5EF4-FFF2-40B4-BE49-F238E27FC236}">
                <a16:creationId xmlns:a16="http://schemas.microsoft.com/office/drawing/2014/main" id="{00000000-0008-0000-0200-000021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4" name="Graph 58">
            <a:extLst>
              <a:ext xmlns:a16="http://schemas.microsoft.com/office/drawing/2014/main" uri="{FF2B5EF4-FFF2-40B4-BE49-F238E27FC236}">
                <a16:creationId xmlns:a16="http://schemas.microsoft.com/office/drawing/2014/main" id="{00000000-0008-0000-0200-000022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35" name="Graph 59">
            <a:extLst>
              <a:ext xmlns:a16="http://schemas.microsoft.com/office/drawing/2014/main" uri="{FF2B5EF4-FFF2-40B4-BE49-F238E27FC236}">
                <a16:creationId xmlns:a16="http://schemas.microsoft.com/office/drawing/2014/main" id="{00000000-0008-0000-0200-000023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36" name="Graph 60">
            <a:extLst>
              <a:ext xmlns:a16="http://schemas.microsoft.com/office/drawing/2014/main" uri="{FF2B5EF4-FFF2-40B4-BE49-F238E27FC236}">
                <a16:creationId xmlns:a16="http://schemas.microsoft.com/office/drawing/2014/main" id="{00000000-0008-0000-0200-000024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37" name="Group SanRurSum">
          <a:extLst>
            <a:ext xmlns:a16="http://schemas.microsoft.com/office/drawing/2014/main" uri="{FF2B5EF4-FFF2-40B4-BE49-F238E27FC236}">
              <a16:creationId xmlns:a16="http://schemas.microsoft.com/office/drawing/2014/main" id="{00000000-0008-0000-0200-000025000000}"/>
            </a:ext>
          </a:extLst>
        </xdr:cNvPr>
        <xdr:cNvGrpSpPr/>
      </xdr:nvGrpSpPr>
      <xdr:grpSpPr>
        <a:xfrm>
          <a:off x="10401300" y="1600200"/>
          <a:ext cx="4629150" cy="3581400"/>
          <a:chOff x="533234" y="59797"/>
          <a:chExt cx="4383239" cy="2941973"/>
        </a:xfrm>
      </xdr:grpSpPr>
      <xdr:graphicFrame macro="">
        <xdr:nvGraphicFramePr>
          <xdr:cNvPr id="38" name="Graph 41">
            <a:extLst>
              <a:ext xmlns:a16="http://schemas.microsoft.com/office/drawing/2014/main" uri="{FF2B5EF4-FFF2-40B4-BE49-F238E27FC236}">
                <a16:creationId xmlns:a16="http://schemas.microsoft.com/office/drawing/2014/main" id="{00000000-0008-0000-0200-000026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39" name="Graph 42">
            <a:extLst>
              <a:ext xmlns:a16="http://schemas.microsoft.com/office/drawing/2014/main" uri="{FF2B5EF4-FFF2-40B4-BE49-F238E27FC236}">
                <a16:creationId xmlns:a16="http://schemas.microsoft.com/office/drawing/2014/main" id="{00000000-0008-0000-0200-000027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0" name="Graph 43">
            <a:extLst>
              <a:ext xmlns:a16="http://schemas.microsoft.com/office/drawing/2014/main" uri="{FF2B5EF4-FFF2-40B4-BE49-F238E27FC236}">
                <a16:creationId xmlns:a16="http://schemas.microsoft.com/office/drawing/2014/main" id="{00000000-0008-0000-0200-000028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1" name="Graph 44">
            <a:extLst>
              <a:ext xmlns:a16="http://schemas.microsoft.com/office/drawing/2014/main" uri="{FF2B5EF4-FFF2-40B4-BE49-F238E27FC236}">
                <a16:creationId xmlns:a16="http://schemas.microsoft.com/office/drawing/2014/main" id="{00000000-0008-0000-0200-000029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2" name="Graph 45">
            <a:extLst>
              <a:ext xmlns:a16="http://schemas.microsoft.com/office/drawing/2014/main" uri="{FF2B5EF4-FFF2-40B4-BE49-F238E27FC236}">
                <a16:creationId xmlns:a16="http://schemas.microsoft.com/office/drawing/2014/main" id="{00000000-0008-0000-0200-00002A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3" name="Group SanNatSum">
          <a:extLst>
            <a:ext xmlns:a16="http://schemas.microsoft.com/office/drawing/2014/main" uri="{FF2B5EF4-FFF2-40B4-BE49-F238E27FC236}">
              <a16:creationId xmlns:a16="http://schemas.microsoft.com/office/drawing/2014/main" id="{00000000-0008-0000-0200-00002B000000}"/>
            </a:ext>
          </a:extLst>
        </xdr:cNvPr>
        <xdr:cNvGrpSpPr/>
      </xdr:nvGrpSpPr>
      <xdr:grpSpPr>
        <a:xfrm>
          <a:off x="533400" y="1600200"/>
          <a:ext cx="4629150" cy="3600450"/>
          <a:chOff x="533234" y="59797"/>
          <a:chExt cx="4383239" cy="2957622"/>
        </a:xfrm>
      </xdr:grpSpPr>
      <xdr:graphicFrame macro="">
        <xdr:nvGraphicFramePr>
          <xdr:cNvPr id="44" name="Graph 31">
            <a:extLst>
              <a:ext xmlns:a16="http://schemas.microsoft.com/office/drawing/2014/main" uri="{FF2B5EF4-FFF2-40B4-BE49-F238E27FC236}">
                <a16:creationId xmlns:a16="http://schemas.microsoft.com/office/drawing/2014/main" id="{00000000-0008-0000-0200-00002C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45" name="Graph 32">
            <a:extLst>
              <a:ext xmlns:a16="http://schemas.microsoft.com/office/drawing/2014/main" uri="{FF2B5EF4-FFF2-40B4-BE49-F238E27FC236}">
                <a16:creationId xmlns:a16="http://schemas.microsoft.com/office/drawing/2014/main" id="{00000000-0008-0000-0200-00002D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46" name="Graph 33">
            <a:extLst>
              <a:ext xmlns:a16="http://schemas.microsoft.com/office/drawing/2014/main" uri="{FF2B5EF4-FFF2-40B4-BE49-F238E27FC236}">
                <a16:creationId xmlns:a16="http://schemas.microsoft.com/office/drawing/2014/main" id="{00000000-0008-0000-0200-00002E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47" name="Graph 34">
            <a:extLst>
              <a:ext xmlns:a16="http://schemas.microsoft.com/office/drawing/2014/main" uri="{FF2B5EF4-FFF2-40B4-BE49-F238E27FC236}">
                <a16:creationId xmlns:a16="http://schemas.microsoft.com/office/drawing/2014/main" id="{00000000-0008-0000-0200-00002F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48" name="Graph 35">
            <a:extLst>
              <a:ext xmlns:a16="http://schemas.microsoft.com/office/drawing/2014/main" uri="{FF2B5EF4-FFF2-40B4-BE49-F238E27FC236}">
                <a16:creationId xmlns:a16="http://schemas.microsoft.com/office/drawing/2014/main" id="{00000000-0008-0000-0200-000030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49" name="Group SanUrbSum">
          <a:extLst>
            <a:ext xmlns:a16="http://schemas.microsoft.com/office/drawing/2014/main" uri="{FF2B5EF4-FFF2-40B4-BE49-F238E27FC236}">
              <a16:creationId xmlns:a16="http://schemas.microsoft.com/office/drawing/2014/main" id="{00000000-0008-0000-0200-000031000000}"/>
            </a:ext>
          </a:extLst>
        </xdr:cNvPr>
        <xdr:cNvGrpSpPr/>
      </xdr:nvGrpSpPr>
      <xdr:grpSpPr>
        <a:xfrm>
          <a:off x="5467350" y="1600200"/>
          <a:ext cx="4629150" cy="3581400"/>
          <a:chOff x="533234" y="59797"/>
          <a:chExt cx="4383239" cy="2941973"/>
        </a:xfrm>
      </xdr:grpSpPr>
      <xdr:graphicFrame macro="">
        <xdr:nvGraphicFramePr>
          <xdr:cNvPr id="50" name="Graph 36">
            <a:extLst>
              <a:ext xmlns:a16="http://schemas.microsoft.com/office/drawing/2014/main" uri="{FF2B5EF4-FFF2-40B4-BE49-F238E27FC236}">
                <a16:creationId xmlns:a16="http://schemas.microsoft.com/office/drawing/2014/main" id="{00000000-0008-0000-0200-000032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1" name="Graph 37">
            <a:extLst>
              <a:ext xmlns:a16="http://schemas.microsoft.com/office/drawing/2014/main" uri="{FF2B5EF4-FFF2-40B4-BE49-F238E27FC236}">
                <a16:creationId xmlns:a16="http://schemas.microsoft.com/office/drawing/2014/main" id="{00000000-0008-0000-0200-000033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2" name="Graph 38">
            <a:extLst>
              <a:ext xmlns:a16="http://schemas.microsoft.com/office/drawing/2014/main" uri="{FF2B5EF4-FFF2-40B4-BE49-F238E27FC236}">
                <a16:creationId xmlns:a16="http://schemas.microsoft.com/office/drawing/2014/main" id="{00000000-0008-0000-0200-000034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3" name="Graph 39">
            <a:extLst>
              <a:ext xmlns:a16="http://schemas.microsoft.com/office/drawing/2014/main" uri="{FF2B5EF4-FFF2-40B4-BE49-F238E27FC236}">
                <a16:creationId xmlns:a16="http://schemas.microsoft.com/office/drawing/2014/main" id="{00000000-0008-0000-0200-000035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4" name="Graph 40">
            <a:extLst>
              <a:ext xmlns:a16="http://schemas.microsoft.com/office/drawing/2014/main" uri="{FF2B5EF4-FFF2-40B4-BE49-F238E27FC236}">
                <a16:creationId xmlns:a16="http://schemas.microsoft.com/office/drawing/2014/main" id="{00000000-0008-0000-0200-000036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209932" name="CheckBoxSU2" hidden="1">
              <a:extLst>
                <a:ext uri="{63B3BB69-23CF-44E3-9099-C40C66FF867C}">
                  <a14:compatExt spid="_x0000_s209932"/>
                </a:ext>
                <a:ext uri="{FF2B5EF4-FFF2-40B4-BE49-F238E27FC236}">
                  <a16:creationId xmlns:a16="http://schemas.microsoft.com/office/drawing/2014/main" id="{00000000-0008-0000-0200-00000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209933" name="CheckBoxSU3" hidden="1">
              <a:extLst>
                <a:ext uri="{63B3BB69-23CF-44E3-9099-C40C66FF867C}">
                  <a14:compatExt spid="_x0000_s209933"/>
                </a:ext>
                <a:ext uri="{FF2B5EF4-FFF2-40B4-BE49-F238E27FC236}">
                  <a16:creationId xmlns:a16="http://schemas.microsoft.com/office/drawing/2014/main" id="{00000000-0008-0000-0200-00000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209934" name="CheckBoxSU1" hidden="1">
              <a:extLst>
                <a:ext uri="{63B3BB69-23CF-44E3-9099-C40C66FF867C}">
                  <a14:compatExt spid="_x0000_s209934"/>
                </a:ext>
                <a:ext uri="{FF2B5EF4-FFF2-40B4-BE49-F238E27FC236}">
                  <a16:creationId xmlns:a16="http://schemas.microsoft.com/office/drawing/2014/main" id="{00000000-0008-0000-0200-00000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209935" name="CheckBoxSU5" hidden="1">
              <a:extLst>
                <a:ext uri="{63B3BB69-23CF-44E3-9099-C40C66FF867C}">
                  <a14:compatExt spid="_x0000_s209935"/>
                </a:ext>
                <a:ext uri="{FF2B5EF4-FFF2-40B4-BE49-F238E27FC236}">
                  <a16:creationId xmlns:a16="http://schemas.microsoft.com/office/drawing/2014/main" id="{00000000-0008-0000-0200-00000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209936" name="CheckBoxSU4" hidden="1">
              <a:extLst>
                <a:ext uri="{63B3BB69-23CF-44E3-9099-C40C66FF867C}">
                  <a14:compatExt spid="_x0000_s209936"/>
                </a:ext>
                <a:ext uri="{FF2B5EF4-FFF2-40B4-BE49-F238E27FC236}">
                  <a16:creationId xmlns:a16="http://schemas.microsoft.com/office/drawing/2014/main" id="{00000000-0008-0000-0200-00001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209937" name="CheckBoxSU6" hidden="1">
              <a:extLst>
                <a:ext uri="{63B3BB69-23CF-44E3-9099-C40C66FF867C}">
                  <a14:compatExt spid="_x0000_s209937"/>
                </a:ext>
                <a:ext uri="{FF2B5EF4-FFF2-40B4-BE49-F238E27FC236}">
                  <a16:creationId xmlns:a16="http://schemas.microsoft.com/office/drawing/2014/main" id="{00000000-0008-0000-0200-00001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209938" name="CheckBoxSU7" hidden="1">
              <a:extLst>
                <a:ext uri="{63B3BB69-23CF-44E3-9099-C40C66FF867C}">
                  <a14:compatExt spid="_x0000_s209938"/>
                </a:ext>
                <a:ext uri="{FF2B5EF4-FFF2-40B4-BE49-F238E27FC236}">
                  <a16:creationId xmlns:a16="http://schemas.microsoft.com/office/drawing/2014/main" id="{00000000-0008-0000-0200-00001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209939" name="CheckBoxSU12" hidden="1">
              <a:extLst>
                <a:ext uri="{63B3BB69-23CF-44E3-9099-C40C66FF867C}">
                  <a14:compatExt spid="_x0000_s209939"/>
                </a:ext>
                <a:ext uri="{FF2B5EF4-FFF2-40B4-BE49-F238E27FC236}">
                  <a16:creationId xmlns:a16="http://schemas.microsoft.com/office/drawing/2014/main" id="{00000000-0008-0000-0200-00001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209940" name="CheckBoxSR2" hidden="1">
              <a:extLst>
                <a:ext uri="{63B3BB69-23CF-44E3-9099-C40C66FF867C}">
                  <a14:compatExt spid="_x0000_s209940"/>
                </a:ext>
                <a:ext uri="{FF2B5EF4-FFF2-40B4-BE49-F238E27FC236}">
                  <a16:creationId xmlns:a16="http://schemas.microsoft.com/office/drawing/2014/main" id="{00000000-0008-0000-0200-00001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209941" name="CheckBoxSR3" hidden="1">
              <a:extLst>
                <a:ext uri="{63B3BB69-23CF-44E3-9099-C40C66FF867C}">
                  <a14:compatExt spid="_x0000_s209941"/>
                </a:ext>
                <a:ext uri="{FF2B5EF4-FFF2-40B4-BE49-F238E27FC236}">
                  <a16:creationId xmlns:a16="http://schemas.microsoft.com/office/drawing/2014/main" id="{00000000-0008-0000-0200-00001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209942" name="CheckBoxSR1" hidden="1">
              <a:extLst>
                <a:ext uri="{63B3BB69-23CF-44E3-9099-C40C66FF867C}">
                  <a14:compatExt spid="_x0000_s209942"/>
                </a:ext>
                <a:ext uri="{FF2B5EF4-FFF2-40B4-BE49-F238E27FC236}">
                  <a16:creationId xmlns:a16="http://schemas.microsoft.com/office/drawing/2014/main" id="{00000000-0008-0000-0200-00001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209943" name="CheckBoxSR7" hidden="1">
              <a:extLst>
                <a:ext uri="{63B3BB69-23CF-44E3-9099-C40C66FF867C}">
                  <a14:compatExt spid="_x0000_s209943"/>
                </a:ext>
                <a:ext uri="{FF2B5EF4-FFF2-40B4-BE49-F238E27FC236}">
                  <a16:creationId xmlns:a16="http://schemas.microsoft.com/office/drawing/2014/main" id="{00000000-0008-0000-0200-00001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209944" name="CheckBoxSR4" hidden="1">
              <a:extLst>
                <a:ext uri="{63B3BB69-23CF-44E3-9099-C40C66FF867C}">
                  <a14:compatExt spid="_x0000_s209944"/>
                </a:ext>
                <a:ext uri="{FF2B5EF4-FFF2-40B4-BE49-F238E27FC236}">
                  <a16:creationId xmlns:a16="http://schemas.microsoft.com/office/drawing/2014/main" id="{00000000-0008-0000-0200-00001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209945" name="CheckBoxSR9" hidden="1">
              <a:extLst>
                <a:ext uri="{63B3BB69-23CF-44E3-9099-C40C66FF867C}">
                  <a14:compatExt spid="_x0000_s209945"/>
                </a:ext>
                <a:ext uri="{FF2B5EF4-FFF2-40B4-BE49-F238E27FC236}">
                  <a16:creationId xmlns:a16="http://schemas.microsoft.com/office/drawing/2014/main" id="{00000000-0008-0000-0200-00001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209946" name="CheckBoxSR11" hidden="1">
              <a:extLst>
                <a:ext uri="{63B3BB69-23CF-44E3-9099-C40C66FF867C}">
                  <a14:compatExt spid="_x0000_s209946"/>
                </a:ext>
                <a:ext uri="{FF2B5EF4-FFF2-40B4-BE49-F238E27FC236}">
                  <a16:creationId xmlns:a16="http://schemas.microsoft.com/office/drawing/2014/main" id="{00000000-0008-0000-0200-00001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209947" name="CheckBoxSR12" hidden="1">
              <a:extLst>
                <a:ext uri="{63B3BB69-23CF-44E3-9099-C40C66FF867C}">
                  <a14:compatExt spid="_x0000_s209947"/>
                </a:ext>
                <a:ext uri="{FF2B5EF4-FFF2-40B4-BE49-F238E27FC236}">
                  <a16:creationId xmlns:a16="http://schemas.microsoft.com/office/drawing/2014/main" id="{00000000-0008-0000-0200-00001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209948" name="Button 28" hidden="1">
              <a:extLst>
                <a:ext uri="{63B3BB69-23CF-44E3-9099-C40C66FF867C}">
                  <a14:compatExt spid="_x0000_s209948"/>
                </a:ext>
                <a:ext uri="{FF2B5EF4-FFF2-40B4-BE49-F238E27FC236}">
                  <a16:creationId xmlns:a16="http://schemas.microsoft.com/office/drawing/2014/main" id="{00000000-0008-0000-0200-00001C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209949" name="Button 29" hidden="1">
              <a:extLst>
                <a:ext uri="{63B3BB69-23CF-44E3-9099-C40C66FF867C}">
                  <a14:compatExt spid="_x0000_s209949"/>
                </a:ext>
                <a:ext uri="{FF2B5EF4-FFF2-40B4-BE49-F238E27FC236}">
                  <a16:creationId xmlns:a16="http://schemas.microsoft.com/office/drawing/2014/main" id="{00000000-0008-0000-0200-00001D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209950" name="Button 30" hidden="1">
              <a:extLst>
                <a:ext uri="{63B3BB69-23CF-44E3-9099-C40C66FF867C}">
                  <a14:compatExt spid="_x0000_s209950"/>
                </a:ext>
                <a:ext uri="{FF2B5EF4-FFF2-40B4-BE49-F238E27FC236}">
                  <a16:creationId xmlns:a16="http://schemas.microsoft.com/office/drawing/2014/main" id="{00000000-0008-0000-0200-00001E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209951" name="Button 31" hidden="1">
              <a:extLst>
                <a:ext uri="{63B3BB69-23CF-44E3-9099-C40C66FF867C}">
                  <a14:compatExt spid="_x0000_s209951"/>
                </a:ext>
                <a:ext uri="{FF2B5EF4-FFF2-40B4-BE49-F238E27FC236}">
                  <a16:creationId xmlns:a16="http://schemas.microsoft.com/office/drawing/2014/main" id="{00000000-0008-0000-0200-00001F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209952" name="Button 32" hidden="1">
              <a:extLst>
                <a:ext uri="{63B3BB69-23CF-44E3-9099-C40C66FF867C}">
                  <a14:compatExt spid="_x0000_s209952"/>
                </a:ext>
                <a:ext uri="{FF2B5EF4-FFF2-40B4-BE49-F238E27FC236}">
                  <a16:creationId xmlns:a16="http://schemas.microsoft.com/office/drawing/2014/main" id="{00000000-0008-0000-0200-000020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209953" name="Button 33" hidden="1">
              <a:extLst>
                <a:ext uri="{63B3BB69-23CF-44E3-9099-C40C66FF867C}">
                  <a14:compatExt spid="_x0000_s209953"/>
                </a:ext>
                <a:ext uri="{FF2B5EF4-FFF2-40B4-BE49-F238E27FC236}">
                  <a16:creationId xmlns:a16="http://schemas.microsoft.com/office/drawing/2014/main" id="{00000000-0008-0000-0200-000021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209954" name="Button 34" hidden="1">
              <a:extLst>
                <a:ext uri="{63B3BB69-23CF-44E3-9099-C40C66FF867C}">
                  <a14:compatExt spid="_x0000_s209954"/>
                </a:ext>
                <a:ext uri="{FF2B5EF4-FFF2-40B4-BE49-F238E27FC236}">
                  <a16:creationId xmlns:a16="http://schemas.microsoft.com/office/drawing/2014/main" id="{00000000-0008-0000-0200-000022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209955" name="Button 35" hidden="1">
              <a:extLst>
                <a:ext uri="{63B3BB69-23CF-44E3-9099-C40C66FF867C}">
                  <a14:compatExt spid="_x0000_s209955"/>
                </a:ext>
                <a:ext uri="{FF2B5EF4-FFF2-40B4-BE49-F238E27FC236}">
                  <a16:creationId xmlns:a16="http://schemas.microsoft.com/office/drawing/2014/main" id="{00000000-0008-0000-0200-000023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209956" name="Button 36" hidden="1">
              <a:extLst>
                <a:ext uri="{63B3BB69-23CF-44E3-9099-C40C66FF867C}">
                  <a14:compatExt spid="_x0000_s209956"/>
                </a:ext>
                <a:ext uri="{FF2B5EF4-FFF2-40B4-BE49-F238E27FC236}">
                  <a16:creationId xmlns:a16="http://schemas.microsoft.com/office/drawing/2014/main" id="{00000000-0008-0000-0200-00002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209957" name="Button 37" hidden="1">
              <a:extLst>
                <a:ext uri="{63B3BB69-23CF-44E3-9099-C40C66FF867C}">
                  <a14:compatExt spid="_x0000_s209957"/>
                </a:ext>
                <a:ext uri="{FF2B5EF4-FFF2-40B4-BE49-F238E27FC236}">
                  <a16:creationId xmlns:a16="http://schemas.microsoft.com/office/drawing/2014/main" id="{00000000-0008-0000-0200-00002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209958" name="Button 38" hidden="1">
              <a:extLst>
                <a:ext uri="{63B3BB69-23CF-44E3-9099-C40C66FF867C}">
                  <a14:compatExt spid="_x0000_s209958"/>
                </a:ext>
                <a:ext uri="{FF2B5EF4-FFF2-40B4-BE49-F238E27FC236}">
                  <a16:creationId xmlns:a16="http://schemas.microsoft.com/office/drawing/2014/main" id="{00000000-0008-0000-0200-00002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209959" name="Button 39" hidden="1">
              <a:extLst>
                <a:ext uri="{63B3BB69-23CF-44E3-9099-C40C66FF867C}">
                  <a14:compatExt spid="_x0000_s209959"/>
                </a:ext>
                <a:ext uri="{FF2B5EF4-FFF2-40B4-BE49-F238E27FC236}">
                  <a16:creationId xmlns:a16="http://schemas.microsoft.com/office/drawing/2014/main" id="{00000000-0008-0000-0200-00002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209960" name="CheckBoxSR5" hidden="1">
              <a:extLst>
                <a:ext uri="{63B3BB69-23CF-44E3-9099-C40C66FF867C}">
                  <a14:compatExt spid="_x0000_s209960"/>
                </a:ext>
                <a:ext uri="{FF2B5EF4-FFF2-40B4-BE49-F238E27FC236}">
                  <a16:creationId xmlns:a16="http://schemas.microsoft.com/office/drawing/2014/main" id="{00000000-0008-0000-0200-00002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209961" name="CheckBoxSR6" hidden="1">
              <a:extLst>
                <a:ext uri="{63B3BB69-23CF-44E3-9099-C40C66FF867C}">
                  <a14:compatExt spid="_x0000_s209961"/>
                </a:ext>
                <a:ext uri="{FF2B5EF4-FFF2-40B4-BE49-F238E27FC236}">
                  <a16:creationId xmlns:a16="http://schemas.microsoft.com/office/drawing/2014/main" id="{00000000-0008-0000-0200-00002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209962" name="CheckBoxSR8" hidden="1">
              <a:extLst>
                <a:ext uri="{63B3BB69-23CF-44E3-9099-C40C66FF867C}">
                  <a14:compatExt spid="_x0000_s209962"/>
                </a:ext>
                <a:ext uri="{FF2B5EF4-FFF2-40B4-BE49-F238E27FC236}">
                  <a16:creationId xmlns:a16="http://schemas.microsoft.com/office/drawing/2014/main" id="{00000000-0008-0000-0200-00002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209963" name="CheckBoxSR10" hidden="1">
              <a:extLst>
                <a:ext uri="{63B3BB69-23CF-44E3-9099-C40C66FF867C}">
                  <a14:compatExt spid="_x0000_s209963"/>
                </a:ext>
                <a:ext uri="{FF2B5EF4-FFF2-40B4-BE49-F238E27FC236}">
                  <a16:creationId xmlns:a16="http://schemas.microsoft.com/office/drawing/2014/main" id="{00000000-0008-0000-0200-00002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209964" name="CheckBoxSN9" hidden="1">
              <a:extLst>
                <a:ext uri="{63B3BB69-23CF-44E3-9099-C40C66FF867C}">
                  <a14:compatExt spid="_x0000_s209964"/>
                </a:ext>
                <a:ext uri="{FF2B5EF4-FFF2-40B4-BE49-F238E27FC236}">
                  <a16:creationId xmlns:a16="http://schemas.microsoft.com/office/drawing/2014/main" id="{00000000-0008-0000-0200-00002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209965" name="CheckBoxSN10" hidden="1">
              <a:extLst>
                <a:ext uri="{63B3BB69-23CF-44E3-9099-C40C66FF867C}">
                  <a14:compatExt spid="_x0000_s209965"/>
                </a:ext>
                <a:ext uri="{FF2B5EF4-FFF2-40B4-BE49-F238E27FC236}">
                  <a16:creationId xmlns:a16="http://schemas.microsoft.com/office/drawing/2014/main" id="{00000000-0008-0000-0200-00002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209966" name="CheckBoxSN11" hidden="1">
              <a:extLst>
                <a:ext uri="{63B3BB69-23CF-44E3-9099-C40C66FF867C}">
                  <a14:compatExt spid="_x0000_s209966"/>
                </a:ext>
                <a:ext uri="{FF2B5EF4-FFF2-40B4-BE49-F238E27FC236}">
                  <a16:creationId xmlns:a16="http://schemas.microsoft.com/office/drawing/2014/main" id="{00000000-0008-0000-0200-00002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209967" name="CheckBoxSN7" hidden="1">
              <a:extLst>
                <a:ext uri="{63B3BB69-23CF-44E3-9099-C40C66FF867C}">
                  <a14:compatExt spid="_x0000_s209967"/>
                </a:ext>
                <a:ext uri="{FF2B5EF4-FFF2-40B4-BE49-F238E27FC236}">
                  <a16:creationId xmlns:a16="http://schemas.microsoft.com/office/drawing/2014/main" id="{00000000-0008-0000-0200-00002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209968" name="CheckBoxSU11" hidden="1">
              <a:extLst>
                <a:ext uri="{63B3BB69-23CF-44E3-9099-C40C66FF867C}">
                  <a14:compatExt spid="_x0000_s209968"/>
                </a:ext>
                <a:ext uri="{FF2B5EF4-FFF2-40B4-BE49-F238E27FC236}">
                  <a16:creationId xmlns:a16="http://schemas.microsoft.com/office/drawing/2014/main" id="{00000000-0008-0000-0200-00003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209969" name="CheckBoxSU10" hidden="1">
              <a:extLst>
                <a:ext uri="{63B3BB69-23CF-44E3-9099-C40C66FF867C}">
                  <a14:compatExt spid="_x0000_s209969"/>
                </a:ext>
                <a:ext uri="{FF2B5EF4-FFF2-40B4-BE49-F238E27FC236}">
                  <a16:creationId xmlns:a16="http://schemas.microsoft.com/office/drawing/2014/main" id="{00000000-0008-0000-0200-00003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209970" name="CheckBoxSU9" hidden="1">
              <a:extLst>
                <a:ext uri="{63B3BB69-23CF-44E3-9099-C40C66FF867C}">
                  <a14:compatExt spid="_x0000_s209970"/>
                </a:ext>
                <a:ext uri="{FF2B5EF4-FFF2-40B4-BE49-F238E27FC236}">
                  <a16:creationId xmlns:a16="http://schemas.microsoft.com/office/drawing/2014/main" id="{00000000-0008-0000-0200-00003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209971" name="CheckBoxSU8" hidden="1">
              <a:extLst>
                <a:ext uri="{63B3BB69-23CF-44E3-9099-C40C66FF867C}">
                  <a14:compatExt spid="_x0000_s209971"/>
                </a:ext>
                <a:ext uri="{FF2B5EF4-FFF2-40B4-BE49-F238E27FC236}">
                  <a16:creationId xmlns:a16="http://schemas.microsoft.com/office/drawing/2014/main" id="{00000000-0008-0000-0200-00003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xdr:colOff>
          <xdr:row>98</xdr:row>
          <xdr:rowOff>9525</xdr:rowOff>
        </xdr:from>
        <xdr:to>
          <xdr:col>2</xdr:col>
          <xdr:colOff>28575</xdr:colOff>
          <xdr:row>99</xdr:row>
          <xdr:rowOff>180975</xdr:rowOff>
        </xdr:to>
        <xdr:sp macro="" textlink="">
          <xdr:nvSpPr>
            <xdr:cNvPr id="209972" name="Button 52" hidden="1">
              <a:extLst>
                <a:ext uri="{63B3BB69-23CF-44E3-9099-C40C66FF867C}">
                  <a14:compatExt spid="_x0000_s209972"/>
                </a:ext>
                <a:ext uri="{FF2B5EF4-FFF2-40B4-BE49-F238E27FC236}">
                  <a16:creationId xmlns:a16="http://schemas.microsoft.com/office/drawing/2014/main" id="{00000000-0008-0000-0200-00003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198</xdr:row>
          <xdr:rowOff>9525</xdr:rowOff>
        </xdr:from>
        <xdr:to>
          <xdr:col>2</xdr:col>
          <xdr:colOff>0</xdr:colOff>
          <xdr:row>199</xdr:row>
          <xdr:rowOff>180975</xdr:rowOff>
        </xdr:to>
        <xdr:sp macro="" textlink="">
          <xdr:nvSpPr>
            <xdr:cNvPr id="209973" name="Button 53" hidden="1">
              <a:extLst>
                <a:ext uri="{63B3BB69-23CF-44E3-9099-C40C66FF867C}">
                  <a14:compatExt spid="_x0000_s209973"/>
                </a:ext>
                <a:ext uri="{FF2B5EF4-FFF2-40B4-BE49-F238E27FC236}">
                  <a16:creationId xmlns:a16="http://schemas.microsoft.com/office/drawing/2014/main" id="{00000000-0008-0000-0200-00003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209974" name="Button 54" hidden="1">
              <a:extLst>
                <a:ext uri="{63B3BB69-23CF-44E3-9099-C40C66FF867C}">
                  <a14:compatExt spid="_x0000_s209974"/>
                </a:ext>
                <a:ext uri="{FF2B5EF4-FFF2-40B4-BE49-F238E27FC236}">
                  <a16:creationId xmlns:a16="http://schemas.microsoft.com/office/drawing/2014/main" id="{00000000-0008-0000-0200-00003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209975" name="Reset_JMP_WR" hidden="1">
              <a:extLst>
                <a:ext uri="{63B3BB69-23CF-44E3-9099-C40C66FF867C}">
                  <a14:compatExt spid="_x0000_s209975"/>
                </a:ext>
                <a:ext uri="{FF2B5EF4-FFF2-40B4-BE49-F238E27FC236}">
                  <a16:creationId xmlns:a16="http://schemas.microsoft.com/office/drawing/2014/main" id="{00000000-0008-0000-0200-00003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202</xdr:row>
          <xdr:rowOff>28575</xdr:rowOff>
        </xdr:from>
        <xdr:to>
          <xdr:col>0</xdr:col>
          <xdr:colOff>571500</xdr:colOff>
          <xdr:row>203</xdr:row>
          <xdr:rowOff>266700</xdr:rowOff>
        </xdr:to>
        <xdr:sp macro="" textlink="">
          <xdr:nvSpPr>
            <xdr:cNvPr id="209976" name="Button 56" hidden="1">
              <a:extLst>
                <a:ext uri="{63B3BB69-23CF-44E3-9099-C40C66FF867C}">
                  <a14:compatExt spid="_x0000_s209976"/>
                </a:ext>
                <a:ext uri="{FF2B5EF4-FFF2-40B4-BE49-F238E27FC236}">
                  <a16:creationId xmlns:a16="http://schemas.microsoft.com/office/drawing/2014/main" id="{00000000-0008-0000-0200-000038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209977" name="Reset_JMP_WN" hidden="1">
              <a:extLst>
                <a:ext uri="{63B3BB69-23CF-44E3-9099-C40C66FF867C}">
                  <a14:compatExt spid="_x0000_s209977"/>
                </a:ext>
                <a:ext uri="{FF2B5EF4-FFF2-40B4-BE49-F238E27FC236}">
                  <a16:creationId xmlns:a16="http://schemas.microsoft.com/office/drawing/2014/main" id="{00000000-0008-0000-0200-000039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9</xdr:col>
      <xdr:colOff>447675</xdr:colOff>
      <xdr:row>26</xdr:row>
      <xdr:rowOff>95251</xdr:rowOff>
    </xdr:from>
    <xdr:to>
      <xdr:col>16</xdr:col>
      <xdr:colOff>114299</xdr:colOff>
      <xdr:row>27</xdr:row>
      <xdr:rowOff>123825</xdr:rowOff>
    </xdr:to>
    <xdr:grpSp>
      <xdr:nvGrpSpPr>
        <xdr:cNvPr id="19" name="Groupe 18">
          <a:extLst>
            <a:ext xmlns:a16="http://schemas.microsoft.com/office/drawing/2014/main" uri="{FF2B5EF4-FFF2-40B4-BE49-F238E27FC236}">
              <a16:creationId xmlns:a16="http://schemas.microsoft.com/office/drawing/2014/main" id="{00000000-0008-0000-0200-000013000000}"/>
            </a:ext>
          </a:extLst>
        </xdr:cNvPr>
        <xdr:cNvGrpSpPr/>
      </xdr:nvGrpSpPr>
      <xdr:grpSpPr>
        <a:xfrm>
          <a:off x="5848350" y="4772026"/>
          <a:ext cx="3867149" cy="190499"/>
          <a:chOff x="5624512" y="7424738"/>
          <a:chExt cx="3867149" cy="190499"/>
        </a:xfrm>
      </xdr:grpSpPr>
      <xdr:sp macro="" textlink="">
        <xdr:nvSpPr>
          <xdr:cNvPr id="143" name="ZoneTexte 142">
            <a:extLst>
              <a:ext xmlns:a16="http://schemas.microsoft.com/office/drawing/2014/main" uri="{FF2B5EF4-FFF2-40B4-BE49-F238E27FC236}">
                <a16:creationId xmlns:a16="http://schemas.microsoft.com/office/drawing/2014/main" id="{00000000-0008-0000-0200-00008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44" name="ZoneTexte 143">
            <a:extLst>
              <a:ext xmlns:a16="http://schemas.microsoft.com/office/drawing/2014/main" uri="{FF2B5EF4-FFF2-40B4-BE49-F238E27FC236}">
                <a16:creationId xmlns:a16="http://schemas.microsoft.com/office/drawing/2014/main" id="{00000000-0008-0000-0200-00009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45" name="ZoneTexte 144">
            <a:extLst>
              <a:ext xmlns:a16="http://schemas.microsoft.com/office/drawing/2014/main" uri="{FF2B5EF4-FFF2-40B4-BE49-F238E27FC236}">
                <a16:creationId xmlns:a16="http://schemas.microsoft.com/office/drawing/2014/main" id="{00000000-0008-0000-0200-00009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46" name="ZoneTexte 145">
            <a:extLst>
              <a:ext xmlns:a16="http://schemas.microsoft.com/office/drawing/2014/main" uri="{FF2B5EF4-FFF2-40B4-BE49-F238E27FC236}">
                <a16:creationId xmlns:a16="http://schemas.microsoft.com/office/drawing/2014/main" id="{00000000-0008-0000-0200-00009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xdr:col>
      <xdr:colOff>290513</xdr:colOff>
      <xdr:row>26</xdr:row>
      <xdr:rowOff>95251</xdr:rowOff>
    </xdr:from>
    <xdr:to>
      <xdr:col>7</xdr:col>
      <xdr:colOff>557212</xdr:colOff>
      <xdr:row>27</xdr:row>
      <xdr:rowOff>123825</xdr:rowOff>
    </xdr:to>
    <xdr:grpSp>
      <xdr:nvGrpSpPr>
        <xdr:cNvPr id="153" name="Groupe 152">
          <a:extLst>
            <a:ext xmlns:a16="http://schemas.microsoft.com/office/drawing/2014/main" uri="{FF2B5EF4-FFF2-40B4-BE49-F238E27FC236}">
              <a16:creationId xmlns:a16="http://schemas.microsoft.com/office/drawing/2014/main" id="{00000000-0008-0000-0200-000099000000}"/>
            </a:ext>
          </a:extLst>
        </xdr:cNvPr>
        <xdr:cNvGrpSpPr/>
      </xdr:nvGrpSpPr>
      <xdr:grpSpPr>
        <a:xfrm>
          <a:off x="890588" y="4772026"/>
          <a:ext cx="3867149" cy="190499"/>
          <a:chOff x="5624512" y="7424738"/>
          <a:chExt cx="3867149" cy="190499"/>
        </a:xfrm>
      </xdr:grpSpPr>
      <xdr:sp macro="" textlink="">
        <xdr:nvSpPr>
          <xdr:cNvPr id="154" name="ZoneTexte 153">
            <a:extLst>
              <a:ext xmlns:a16="http://schemas.microsoft.com/office/drawing/2014/main" uri="{FF2B5EF4-FFF2-40B4-BE49-F238E27FC236}">
                <a16:creationId xmlns:a16="http://schemas.microsoft.com/office/drawing/2014/main" id="{00000000-0008-0000-0200-00009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55" name="ZoneTexte 154">
            <a:extLst>
              <a:ext xmlns:a16="http://schemas.microsoft.com/office/drawing/2014/main" uri="{FF2B5EF4-FFF2-40B4-BE49-F238E27FC236}">
                <a16:creationId xmlns:a16="http://schemas.microsoft.com/office/drawing/2014/main" id="{00000000-0008-0000-0200-00009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56" name="ZoneTexte 155">
            <a:extLst>
              <a:ext xmlns:a16="http://schemas.microsoft.com/office/drawing/2014/main" uri="{FF2B5EF4-FFF2-40B4-BE49-F238E27FC236}">
                <a16:creationId xmlns:a16="http://schemas.microsoft.com/office/drawing/2014/main" id="{00000000-0008-0000-0200-00009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57" name="ZoneTexte 156">
            <a:extLst>
              <a:ext xmlns:a16="http://schemas.microsoft.com/office/drawing/2014/main" uri="{FF2B5EF4-FFF2-40B4-BE49-F238E27FC236}">
                <a16:creationId xmlns:a16="http://schemas.microsoft.com/office/drawing/2014/main" id="{00000000-0008-0000-0200-00009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17</xdr:col>
      <xdr:colOff>585788</xdr:colOff>
      <xdr:row>26</xdr:row>
      <xdr:rowOff>95251</xdr:rowOff>
    </xdr:from>
    <xdr:to>
      <xdr:col>24</xdr:col>
      <xdr:colOff>252412</xdr:colOff>
      <xdr:row>27</xdr:row>
      <xdr:rowOff>123825</xdr:rowOff>
    </xdr:to>
    <xdr:grpSp>
      <xdr:nvGrpSpPr>
        <xdr:cNvPr id="163" name="Groupe 162">
          <a:extLst>
            <a:ext xmlns:a16="http://schemas.microsoft.com/office/drawing/2014/main" uri="{FF2B5EF4-FFF2-40B4-BE49-F238E27FC236}">
              <a16:creationId xmlns:a16="http://schemas.microsoft.com/office/drawing/2014/main" id="{00000000-0008-0000-0200-0000A3000000}"/>
            </a:ext>
          </a:extLst>
        </xdr:cNvPr>
        <xdr:cNvGrpSpPr/>
      </xdr:nvGrpSpPr>
      <xdr:grpSpPr>
        <a:xfrm>
          <a:off x="10787063" y="4772026"/>
          <a:ext cx="3867149" cy="190499"/>
          <a:chOff x="5624512" y="7424738"/>
          <a:chExt cx="3867149" cy="190499"/>
        </a:xfrm>
      </xdr:grpSpPr>
      <xdr:sp macro="" textlink="">
        <xdr:nvSpPr>
          <xdr:cNvPr id="164" name="ZoneTexte 163">
            <a:extLst>
              <a:ext xmlns:a16="http://schemas.microsoft.com/office/drawing/2014/main" uri="{FF2B5EF4-FFF2-40B4-BE49-F238E27FC236}">
                <a16:creationId xmlns:a16="http://schemas.microsoft.com/office/drawing/2014/main" id="{00000000-0008-0000-0200-0000A4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65" name="ZoneTexte 164">
            <a:extLst>
              <a:ext xmlns:a16="http://schemas.microsoft.com/office/drawing/2014/main" uri="{FF2B5EF4-FFF2-40B4-BE49-F238E27FC236}">
                <a16:creationId xmlns:a16="http://schemas.microsoft.com/office/drawing/2014/main" id="{00000000-0008-0000-0200-0000A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66" name="ZoneTexte 165">
            <a:extLst>
              <a:ext xmlns:a16="http://schemas.microsoft.com/office/drawing/2014/main" uri="{FF2B5EF4-FFF2-40B4-BE49-F238E27FC236}">
                <a16:creationId xmlns:a16="http://schemas.microsoft.com/office/drawing/2014/main" id="{00000000-0008-0000-0200-0000A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67" name="ZoneTexte 166">
            <a:extLst>
              <a:ext xmlns:a16="http://schemas.microsoft.com/office/drawing/2014/main" uri="{FF2B5EF4-FFF2-40B4-BE49-F238E27FC236}">
                <a16:creationId xmlns:a16="http://schemas.microsoft.com/office/drawing/2014/main" id="{00000000-0008-0000-0200-0000A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166688</xdr:colOff>
      <xdr:row>133</xdr:row>
      <xdr:rowOff>9525</xdr:rowOff>
    </xdr:from>
    <xdr:to>
      <xdr:col>9</xdr:col>
      <xdr:colOff>433387</xdr:colOff>
      <xdr:row>133</xdr:row>
      <xdr:rowOff>200024</xdr:rowOff>
    </xdr:to>
    <xdr:grpSp>
      <xdr:nvGrpSpPr>
        <xdr:cNvPr id="116" name="Groupe 115">
          <a:extLst>
            <a:ext xmlns:a16="http://schemas.microsoft.com/office/drawing/2014/main" uri="{FF2B5EF4-FFF2-40B4-BE49-F238E27FC236}">
              <a16:creationId xmlns:a16="http://schemas.microsoft.com/office/drawing/2014/main" id="{00000000-0008-0000-0200-000074000000}"/>
            </a:ext>
          </a:extLst>
        </xdr:cNvPr>
        <xdr:cNvGrpSpPr/>
      </xdr:nvGrpSpPr>
      <xdr:grpSpPr>
        <a:xfrm>
          <a:off x="1966913" y="23888700"/>
          <a:ext cx="3867149" cy="190499"/>
          <a:chOff x="5624512" y="7424738"/>
          <a:chExt cx="3867149" cy="190499"/>
        </a:xfrm>
      </xdr:grpSpPr>
      <xdr:sp macro="" textlink="">
        <xdr:nvSpPr>
          <xdr:cNvPr id="117" name="ZoneTexte 116">
            <a:extLst>
              <a:ext xmlns:a16="http://schemas.microsoft.com/office/drawing/2014/main" uri="{FF2B5EF4-FFF2-40B4-BE49-F238E27FC236}">
                <a16:creationId xmlns:a16="http://schemas.microsoft.com/office/drawing/2014/main" id="{00000000-0008-0000-0200-000075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8" name="ZoneTexte 117">
            <a:extLst>
              <a:ext xmlns:a16="http://schemas.microsoft.com/office/drawing/2014/main" uri="{FF2B5EF4-FFF2-40B4-BE49-F238E27FC236}">
                <a16:creationId xmlns:a16="http://schemas.microsoft.com/office/drawing/2014/main" id="{00000000-0008-0000-0200-000076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9" name="ZoneTexte 118">
            <a:extLst>
              <a:ext xmlns:a16="http://schemas.microsoft.com/office/drawing/2014/main" uri="{FF2B5EF4-FFF2-40B4-BE49-F238E27FC236}">
                <a16:creationId xmlns:a16="http://schemas.microsoft.com/office/drawing/2014/main" id="{00000000-0008-0000-0200-000077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0" name="ZoneTexte 119">
            <a:extLst>
              <a:ext xmlns:a16="http://schemas.microsoft.com/office/drawing/2014/main" uri="{FF2B5EF4-FFF2-40B4-BE49-F238E27FC236}">
                <a16:creationId xmlns:a16="http://schemas.microsoft.com/office/drawing/2014/main" id="{00000000-0008-0000-0200-000078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52387</xdr:colOff>
      <xdr:row>233</xdr:row>
      <xdr:rowOff>23813</xdr:rowOff>
    </xdr:from>
    <xdr:to>
      <xdr:col>9</xdr:col>
      <xdr:colOff>319086</xdr:colOff>
      <xdr:row>233</xdr:row>
      <xdr:rowOff>214312</xdr:rowOff>
    </xdr:to>
    <xdr:grpSp>
      <xdr:nvGrpSpPr>
        <xdr:cNvPr id="121" name="Groupe 120">
          <a:extLst>
            <a:ext xmlns:a16="http://schemas.microsoft.com/office/drawing/2014/main" uri="{FF2B5EF4-FFF2-40B4-BE49-F238E27FC236}">
              <a16:creationId xmlns:a16="http://schemas.microsoft.com/office/drawing/2014/main" id="{00000000-0008-0000-0200-000079000000}"/>
            </a:ext>
          </a:extLst>
        </xdr:cNvPr>
        <xdr:cNvGrpSpPr/>
      </xdr:nvGrpSpPr>
      <xdr:grpSpPr>
        <a:xfrm>
          <a:off x="1852612" y="41971913"/>
          <a:ext cx="3867149" cy="190499"/>
          <a:chOff x="5624512" y="7424738"/>
          <a:chExt cx="3867149" cy="190499"/>
        </a:xfrm>
      </xdr:grpSpPr>
      <xdr:sp macro="" textlink="">
        <xdr:nvSpPr>
          <xdr:cNvPr id="122" name="ZoneTexte 121">
            <a:extLst>
              <a:ext xmlns:a16="http://schemas.microsoft.com/office/drawing/2014/main" uri="{FF2B5EF4-FFF2-40B4-BE49-F238E27FC236}">
                <a16:creationId xmlns:a16="http://schemas.microsoft.com/office/drawing/2014/main" id="{00000000-0008-0000-0200-00007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3" name="ZoneTexte 122">
            <a:extLst>
              <a:ext xmlns:a16="http://schemas.microsoft.com/office/drawing/2014/main" uri="{FF2B5EF4-FFF2-40B4-BE49-F238E27FC236}">
                <a16:creationId xmlns:a16="http://schemas.microsoft.com/office/drawing/2014/main" id="{00000000-0008-0000-0200-00007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4" name="ZoneTexte 123">
            <a:extLst>
              <a:ext xmlns:a16="http://schemas.microsoft.com/office/drawing/2014/main" uri="{FF2B5EF4-FFF2-40B4-BE49-F238E27FC236}">
                <a16:creationId xmlns:a16="http://schemas.microsoft.com/office/drawing/2014/main" id="{00000000-0008-0000-0200-00007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5" name="ZoneTexte 124">
            <a:extLst>
              <a:ext xmlns:a16="http://schemas.microsoft.com/office/drawing/2014/main" uri="{FF2B5EF4-FFF2-40B4-BE49-F238E27FC236}">
                <a16:creationId xmlns:a16="http://schemas.microsoft.com/office/drawing/2014/main" id="{00000000-0008-0000-0200-00007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109538</xdr:colOff>
      <xdr:row>333</xdr:row>
      <xdr:rowOff>38100</xdr:rowOff>
    </xdr:from>
    <xdr:to>
      <xdr:col>9</xdr:col>
      <xdr:colOff>376237</xdr:colOff>
      <xdr:row>333</xdr:row>
      <xdr:rowOff>228599</xdr:rowOff>
    </xdr:to>
    <xdr:grpSp>
      <xdr:nvGrpSpPr>
        <xdr:cNvPr id="126" name="Groupe 125">
          <a:extLst>
            <a:ext xmlns:a16="http://schemas.microsoft.com/office/drawing/2014/main" uri="{FF2B5EF4-FFF2-40B4-BE49-F238E27FC236}">
              <a16:creationId xmlns:a16="http://schemas.microsoft.com/office/drawing/2014/main" id="{00000000-0008-0000-0200-00007E000000}"/>
            </a:ext>
          </a:extLst>
        </xdr:cNvPr>
        <xdr:cNvGrpSpPr/>
      </xdr:nvGrpSpPr>
      <xdr:grpSpPr>
        <a:xfrm>
          <a:off x="1909763" y="60055125"/>
          <a:ext cx="3867149" cy="190499"/>
          <a:chOff x="5624512" y="7424738"/>
          <a:chExt cx="3867149" cy="190499"/>
        </a:xfrm>
      </xdr:grpSpPr>
      <xdr:sp macro="" textlink="">
        <xdr:nvSpPr>
          <xdr:cNvPr id="127" name="ZoneTexte 126">
            <a:extLst>
              <a:ext xmlns:a16="http://schemas.microsoft.com/office/drawing/2014/main" uri="{FF2B5EF4-FFF2-40B4-BE49-F238E27FC236}">
                <a16:creationId xmlns:a16="http://schemas.microsoft.com/office/drawing/2014/main" id="{00000000-0008-0000-0200-00007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8" name="ZoneTexte 127">
            <a:extLst>
              <a:ext xmlns:a16="http://schemas.microsoft.com/office/drawing/2014/main" uri="{FF2B5EF4-FFF2-40B4-BE49-F238E27FC236}">
                <a16:creationId xmlns:a16="http://schemas.microsoft.com/office/drawing/2014/main" id="{00000000-0008-0000-0200-00008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9" name="ZoneTexte 128">
            <a:extLst>
              <a:ext xmlns:a16="http://schemas.microsoft.com/office/drawing/2014/main" uri="{FF2B5EF4-FFF2-40B4-BE49-F238E27FC236}">
                <a16:creationId xmlns:a16="http://schemas.microsoft.com/office/drawing/2014/main" id="{00000000-0008-0000-0200-00008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0" name="ZoneTexte 129">
            <a:extLst>
              <a:ext xmlns:a16="http://schemas.microsoft.com/office/drawing/2014/main" uri="{FF2B5EF4-FFF2-40B4-BE49-F238E27FC236}">
                <a16:creationId xmlns:a16="http://schemas.microsoft.com/office/drawing/2014/main" id="{00000000-0008-0000-0200-00008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wsDr>
</file>

<file path=xl/drawings/drawing4.xml><?xml version="1.0" encoding="utf-8"?>
<xdr:wsDr xmlns:a="http://schemas.openxmlformats.org/drawingml/2006/main" xmlns:xdr="http://schemas.openxmlformats.org/drawingml/2006/spreadsheetDrawing" xmlns:r="http://schemas.openxmlformats.org/officeDocument/2006/relationships">
  <xdr:twoCellAnchor>
    <xdr:from>
      <xdr:col>17</xdr:col>
      <xdr:colOff>200025</xdr:colOff>
      <xdr:row>7</xdr:row>
      <xdr:rowOff>0</xdr:rowOff>
    </xdr:from>
    <xdr:to>
      <xdr:col>25</xdr:col>
      <xdr:colOff>28575</xdr:colOff>
      <xdr:row>29</xdr:row>
      <xdr:rowOff>19050</xdr:rowOff>
    </xdr:to>
    <xdr:grpSp>
      <xdr:nvGrpSpPr>
        <xdr:cNvPr id="2" name="Group HygRurSum">
          <a:extLst>
            <a:ext xmlns:a16="http://schemas.microsoft.com/office/drawing/2014/main" uri="{FF2B5EF4-FFF2-40B4-BE49-F238E27FC236}">
              <a16:creationId xmlns:a16="http://schemas.microsoft.com/office/drawing/2014/main" id="{00000000-0008-0000-0300-000002000000}"/>
            </a:ext>
          </a:extLst>
        </xdr:cNvPr>
        <xdr:cNvGrpSpPr/>
      </xdr:nvGrpSpPr>
      <xdr:grpSpPr>
        <a:xfrm>
          <a:off x="10401300" y="1562100"/>
          <a:ext cx="4629150" cy="3581400"/>
          <a:chOff x="533234" y="59797"/>
          <a:chExt cx="4383239" cy="2941973"/>
        </a:xfrm>
      </xdr:grpSpPr>
      <xdr:graphicFrame macro="">
        <xdr:nvGraphicFramePr>
          <xdr:cNvPr id="3" name="Graph 71">
            <a:extLst>
              <a:ext xmlns:a16="http://schemas.microsoft.com/office/drawing/2014/main" uri="{FF2B5EF4-FFF2-40B4-BE49-F238E27FC236}">
                <a16:creationId xmlns:a16="http://schemas.microsoft.com/office/drawing/2014/main" id="{00000000-0008-0000-0300-000003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4" name="Graph 72">
            <a:extLst>
              <a:ext xmlns:a16="http://schemas.microsoft.com/office/drawing/2014/main" uri="{FF2B5EF4-FFF2-40B4-BE49-F238E27FC236}">
                <a16:creationId xmlns:a16="http://schemas.microsoft.com/office/drawing/2014/main" id="{00000000-0008-0000-0300-000004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5" name="Graph 73">
            <a:extLst>
              <a:ext xmlns:a16="http://schemas.microsoft.com/office/drawing/2014/main" uri="{FF2B5EF4-FFF2-40B4-BE49-F238E27FC236}">
                <a16:creationId xmlns:a16="http://schemas.microsoft.com/office/drawing/2014/main" id="{00000000-0008-0000-0300-000005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6" name="Graph 74">
            <a:extLst>
              <a:ext xmlns:a16="http://schemas.microsoft.com/office/drawing/2014/main" uri="{FF2B5EF4-FFF2-40B4-BE49-F238E27FC236}">
                <a16:creationId xmlns:a16="http://schemas.microsoft.com/office/drawing/2014/main" id="{00000000-0008-0000-0300-000006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7" name="Graph 75">
            <a:extLst>
              <a:ext xmlns:a16="http://schemas.microsoft.com/office/drawing/2014/main" uri="{FF2B5EF4-FFF2-40B4-BE49-F238E27FC236}">
                <a16:creationId xmlns:a16="http://schemas.microsoft.com/office/drawing/2014/main" id="{00000000-0008-0000-0300-000007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0</xdr:col>
      <xdr:colOff>542925</xdr:colOff>
      <xdr:row>6</xdr:row>
      <xdr:rowOff>195262</xdr:rowOff>
    </xdr:from>
    <xdr:to>
      <xdr:col>8</xdr:col>
      <xdr:colOff>361950</xdr:colOff>
      <xdr:row>29</xdr:row>
      <xdr:rowOff>38100</xdr:rowOff>
    </xdr:to>
    <xdr:grpSp>
      <xdr:nvGrpSpPr>
        <xdr:cNvPr id="8" name="Group HygNatSum">
          <a:extLst>
            <a:ext xmlns:a16="http://schemas.microsoft.com/office/drawing/2014/main" uri="{FF2B5EF4-FFF2-40B4-BE49-F238E27FC236}">
              <a16:creationId xmlns:a16="http://schemas.microsoft.com/office/drawing/2014/main" id="{00000000-0008-0000-0300-000008000000}"/>
            </a:ext>
          </a:extLst>
        </xdr:cNvPr>
        <xdr:cNvGrpSpPr/>
      </xdr:nvGrpSpPr>
      <xdr:grpSpPr>
        <a:xfrm>
          <a:off x="542925" y="1547812"/>
          <a:ext cx="4619625" cy="3614738"/>
          <a:chOff x="542253" y="48060"/>
          <a:chExt cx="4374220" cy="2969359"/>
        </a:xfrm>
      </xdr:grpSpPr>
      <xdr:graphicFrame macro="">
        <xdr:nvGraphicFramePr>
          <xdr:cNvPr id="9" name="Graph 61">
            <a:extLst>
              <a:ext xmlns:a16="http://schemas.microsoft.com/office/drawing/2014/main" uri="{FF2B5EF4-FFF2-40B4-BE49-F238E27FC236}">
                <a16:creationId xmlns:a16="http://schemas.microsoft.com/office/drawing/2014/main" id="{00000000-0008-0000-0300-000009000000}"/>
              </a:ext>
            </a:extLst>
          </xdr:cNvPr>
          <xdr:cNvGraphicFramePr>
            <a:graphicFrameLocks/>
          </xdr:cNvGraphicFramePr>
        </xdr:nvGraphicFramePr>
        <xdr:xfrm>
          <a:off x="542253" y="48060"/>
          <a:ext cx="1019616" cy="2936065"/>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0" name="Graph 62">
            <a:extLst>
              <a:ext xmlns:a16="http://schemas.microsoft.com/office/drawing/2014/main" uri="{FF2B5EF4-FFF2-40B4-BE49-F238E27FC236}">
                <a16:creationId xmlns:a16="http://schemas.microsoft.com/office/drawing/2014/main" id="{00000000-0008-0000-0300-00000A000000}"/>
              </a:ext>
            </a:extLst>
          </xdr:cNvPr>
          <xdr:cNvGraphicFramePr>
            <a:graphicFrameLocks/>
          </xdr:cNvGraphicFramePr>
        </xdr:nvGraphicFramePr>
        <xdr:xfrm>
          <a:off x="1363345" y="59797"/>
          <a:ext cx="1026414" cy="2941973"/>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11" name="Graph 63">
            <a:extLst>
              <a:ext xmlns:a16="http://schemas.microsoft.com/office/drawing/2014/main" uri="{FF2B5EF4-FFF2-40B4-BE49-F238E27FC236}">
                <a16:creationId xmlns:a16="http://schemas.microsoft.com/office/drawing/2014/main" id="{00000000-0008-0000-0300-00000B000000}"/>
              </a:ext>
            </a:extLst>
          </xdr:cNvPr>
          <xdr:cNvGraphicFramePr>
            <a:graphicFrameLocks/>
          </xdr:cNvGraphicFramePr>
        </xdr:nvGraphicFramePr>
        <xdr:xfrm>
          <a:off x="2179417" y="59797"/>
          <a:ext cx="1026414" cy="2941972"/>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12" name="Graph 64">
            <a:extLst>
              <a:ext xmlns:a16="http://schemas.microsoft.com/office/drawing/2014/main" uri="{FF2B5EF4-FFF2-40B4-BE49-F238E27FC236}">
                <a16:creationId xmlns:a16="http://schemas.microsoft.com/office/drawing/2014/main" id="{00000000-0008-0000-0300-00000C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13" name="Graph 65">
            <a:extLst>
              <a:ext xmlns:a16="http://schemas.microsoft.com/office/drawing/2014/main" uri="{FF2B5EF4-FFF2-40B4-BE49-F238E27FC236}">
                <a16:creationId xmlns:a16="http://schemas.microsoft.com/office/drawing/2014/main" id="{00000000-0008-0000-0300-00000D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14" name="Group HygUrbSum">
          <a:extLst>
            <a:ext xmlns:a16="http://schemas.microsoft.com/office/drawing/2014/main" uri="{FF2B5EF4-FFF2-40B4-BE49-F238E27FC236}">
              <a16:creationId xmlns:a16="http://schemas.microsoft.com/office/drawing/2014/main" id="{00000000-0008-0000-0300-00000E000000}"/>
            </a:ext>
          </a:extLst>
        </xdr:cNvPr>
        <xdr:cNvGrpSpPr/>
      </xdr:nvGrpSpPr>
      <xdr:grpSpPr>
        <a:xfrm>
          <a:off x="5467350" y="1562100"/>
          <a:ext cx="4629150" cy="3581400"/>
          <a:chOff x="533234" y="59797"/>
          <a:chExt cx="4383239" cy="2941973"/>
        </a:xfrm>
      </xdr:grpSpPr>
      <xdr:graphicFrame macro="">
        <xdr:nvGraphicFramePr>
          <xdr:cNvPr id="15" name="Graph 66">
            <a:extLst>
              <a:ext xmlns:a16="http://schemas.microsoft.com/office/drawing/2014/main" uri="{FF2B5EF4-FFF2-40B4-BE49-F238E27FC236}">
                <a16:creationId xmlns:a16="http://schemas.microsoft.com/office/drawing/2014/main" id="{00000000-0008-0000-0300-00000F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16" name="Graph 67">
            <a:extLst>
              <a:ext xmlns:a16="http://schemas.microsoft.com/office/drawing/2014/main" uri="{FF2B5EF4-FFF2-40B4-BE49-F238E27FC236}">
                <a16:creationId xmlns:a16="http://schemas.microsoft.com/office/drawing/2014/main" id="{00000000-0008-0000-0300-000010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17" name="Graph 68">
            <a:extLst>
              <a:ext xmlns:a16="http://schemas.microsoft.com/office/drawing/2014/main" uri="{FF2B5EF4-FFF2-40B4-BE49-F238E27FC236}">
                <a16:creationId xmlns:a16="http://schemas.microsoft.com/office/drawing/2014/main" id="{00000000-0008-0000-0300-000011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18" name="Graph 69">
            <a:extLst>
              <a:ext xmlns:a16="http://schemas.microsoft.com/office/drawing/2014/main" uri="{FF2B5EF4-FFF2-40B4-BE49-F238E27FC236}">
                <a16:creationId xmlns:a16="http://schemas.microsoft.com/office/drawing/2014/main" id="{00000000-0008-0000-0300-000012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19" name="Graph 70">
            <a:extLst>
              <a:ext xmlns:a16="http://schemas.microsoft.com/office/drawing/2014/main" uri="{FF2B5EF4-FFF2-40B4-BE49-F238E27FC236}">
                <a16:creationId xmlns:a16="http://schemas.microsoft.com/office/drawing/2014/main" id="{00000000-0008-0000-0300-000013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5"/>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600075</xdr:colOff>
          <xdr:row>31</xdr:row>
          <xdr:rowOff>19050</xdr:rowOff>
        </xdr:from>
        <xdr:to>
          <xdr:col>3</xdr:col>
          <xdr:colOff>552450</xdr:colOff>
          <xdr:row>32</xdr:row>
          <xdr:rowOff>228600</xdr:rowOff>
        </xdr:to>
        <xdr:sp macro="" textlink="">
          <xdr:nvSpPr>
            <xdr:cNvPr id="222209" name="Button 1" hidden="1">
              <a:extLst>
                <a:ext uri="{63B3BB69-23CF-44E3-9099-C40C66FF867C}">
                  <a14:compatExt spid="_x0000_s222209"/>
                </a:ext>
                <a:ext uri="{FF2B5EF4-FFF2-40B4-BE49-F238E27FC236}">
                  <a16:creationId xmlns:a16="http://schemas.microsoft.com/office/drawing/2014/main" id="{00000000-0008-0000-0300-0000016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Reset JMP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33</xdr:row>
          <xdr:rowOff>0</xdr:rowOff>
        </xdr:from>
        <xdr:to>
          <xdr:col>5</xdr:col>
          <xdr:colOff>200025</xdr:colOff>
          <xdr:row>35</xdr:row>
          <xdr:rowOff>0</xdr:rowOff>
        </xdr:to>
        <xdr:sp macro="" textlink="">
          <xdr:nvSpPr>
            <xdr:cNvPr id="222213" name="Drop Down 5" hidden="1">
              <a:extLst>
                <a:ext uri="{63B3BB69-23CF-44E3-9099-C40C66FF867C}">
                  <a14:compatExt spid="_x0000_s222213"/>
                </a:ext>
                <a:ext uri="{FF2B5EF4-FFF2-40B4-BE49-F238E27FC236}">
                  <a16:creationId xmlns:a16="http://schemas.microsoft.com/office/drawing/2014/main" id="{00000000-0008-0000-0300-0000056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18</xdr:col>
      <xdr:colOff>476250</xdr:colOff>
      <xdr:row>27</xdr:row>
      <xdr:rowOff>42862</xdr:rowOff>
    </xdr:from>
    <xdr:to>
      <xdr:col>23</xdr:col>
      <xdr:colOff>371474</xdr:colOff>
      <xdr:row>28</xdr:row>
      <xdr:rowOff>71436</xdr:rowOff>
    </xdr:to>
    <xdr:grpSp>
      <xdr:nvGrpSpPr>
        <xdr:cNvPr id="20" name="Groupe 19">
          <a:extLst>
            <a:ext xmlns:a16="http://schemas.microsoft.com/office/drawing/2014/main" uri="{FF2B5EF4-FFF2-40B4-BE49-F238E27FC236}">
              <a16:creationId xmlns:a16="http://schemas.microsoft.com/office/drawing/2014/main" id="{00000000-0008-0000-0300-000014000000}"/>
            </a:ext>
          </a:extLst>
        </xdr:cNvPr>
        <xdr:cNvGrpSpPr/>
      </xdr:nvGrpSpPr>
      <xdr:grpSpPr>
        <a:xfrm>
          <a:off x="11277600" y="4843462"/>
          <a:ext cx="2895599" cy="190499"/>
          <a:chOff x="5400675" y="7696200"/>
          <a:chExt cx="2895599" cy="190499"/>
        </a:xfrm>
      </xdr:grpSpPr>
      <xdr:sp macro="" textlink="">
        <xdr:nvSpPr>
          <xdr:cNvPr id="33" name="ZoneTexte 32">
            <a:extLst>
              <a:ext xmlns:a16="http://schemas.microsoft.com/office/drawing/2014/main" uri="{FF2B5EF4-FFF2-40B4-BE49-F238E27FC236}">
                <a16:creationId xmlns:a16="http://schemas.microsoft.com/office/drawing/2014/main" id="{00000000-0008-0000-0300-000021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34" name="ZoneTexte 33">
            <a:extLst>
              <a:ext xmlns:a16="http://schemas.microsoft.com/office/drawing/2014/main" uri="{FF2B5EF4-FFF2-40B4-BE49-F238E27FC236}">
                <a16:creationId xmlns:a16="http://schemas.microsoft.com/office/drawing/2014/main" id="{00000000-0008-0000-0300-000022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35" name="ZoneTexte 34">
            <a:extLst>
              <a:ext xmlns:a16="http://schemas.microsoft.com/office/drawing/2014/main" uri="{FF2B5EF4-FFF2-40B4-BE49-F238E27FC236}">
                <a16:creationId xmlns:a16="http://schemas.microsoft.com/office/drawing/2014/main" id="{00000000-0008-0000-0300-000023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10</xdr:col>
      <xdr:colOff>261938</xdr:colOff>
      <xdr:row>27</xdr:row>
      <xdr:rowOff>42862</xdr:rowOff>
    </xdr:from>
    <xdr:to>
      <xdr:col>15</xdr:col>
      <xdr:colOff>157162</xdr:colOff>
      <xdr:row>28</xdr:row>
      <xdr:rowOff>71436</xdr:rowOff>
    </xdr:to>
    <xdr:grpSp>
      <xdr:nvGrpSpPr>
        <xdr:cNvPr id="38" name="Groupe 37">
          <a:extLst>
            <a:ext xmlns:a16="http://schemas.microsoft.com/office/drawing/2014/main" uri="{FF2B5EF4-FFF2-40B4-BE49-F238E27FC236}">
              <a16:creationId xmlns:a16="http://schemas.microsoft.com/office/drawing/2014/main" id="{00000000-0008-0000-0300-000026000000}"/>
            </a:ext>
          </a:extLst>
        </xdr:cNvPr>
        <xdr:cNvGrpSpPr/>
      </xdr:nvGrpSpPr>
      <xdr:grpSpPr>
        <a:xfrm>
          <a:off x="6262688" y="4843462"/>
          <a:ext cx="2895599" cy="190499"/>
          <a:chOff x="5400675" y="7696200"/>
          <a:chExt cx="2895599" cy="190499"/>
        </a:xfrm>
      </xdr:grpSpPr>
      <xdr:sp macro="" textlink="">
        <xdr:nvSpPr>
          <xdr:cNvPr id="39" name="ZoneTexte 38">
            <a:extLst>
              <a:ext xmlns:a16="http://schemas.microsoft.com/office/drawing/2014/main" uri="{FF2B5EF4-FFF2-40B4-BE49-F238E27FC236}">
                <a16:creationId xmlns:a16="http://schemas.microsoft.com/office/drawing/2014/main" id="{00000000-0008-0000-0300-000027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0" name="ZoneTexte 39">
            <a:extLst>
              <a:ext xmlns:a16="http://schemas.microsoft.com/office/drawing/2014/main" uri="{FF2B5EF4-FFF2-40B4-BE49-F238E27FC236}">
                <a16:creationId xmlns:a16="http://schemas.microsoft.com/office/drawing/2014/main" id="{00000000-0008-0000-0300-000028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1" name="ZoneTexte 40">
            <a:extLst>
              <a:ext xmlns:a16="http://schemas.microsoft.com/office/drawing/2014/main" uri="{FF2B5EF4-FFF2-40B4-BE49-F238E27FC236}">
                <a16:creationId xmlns:a16="http://schemas.microsoft.com/office/drawing/2014/main" id="{00000000-0008-0000-0300-000029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2</xdr:col>
      <xdr:colOff>114299</xdr:colOff>
      <xdr:row>27</xdr:row>
      <xdr:rowOff>42862</xdr:rowOff>
    </xdr:from>
    <xdr:to>
      <xdr:col>7</xdr:col>
      <xdr:colOff>9523</xdr:colOff>
      <xdr:row>28</xdr:row>
      <xdr:rowOff>71436</xdr:rowOff>
    </xdr:to>
    <xdr:grpSp>
      <xdr:nvGrpSpPr>
        <xdr:cNvPr id="46" name="Groupe 45">
          <a:extLst>
            <a:ext xmlns:a16="http://schemas.microsoft.com/office/drawing/2014/main" uri="{FF2B5EF4-FFF2-40B4-BE49-F238E27FC236}">
              <a16:creationId xmlns:a16="http://schemas.microsoft.com/office/drawing/2014/main" id="{00000000-0008-0000-0300-00002E000000}"/>
            </a:ext>
          </a:extLst>
        </xdr:cNvPr>
        <xdr:cNvGrpSpPr/>
      </xdr:nvGrpSpPr>
      <xdr:grpSpPr>
        <a:xfrm>
          <a:off x="1314449" y="4843462"/>
          <a:ext cx="2895599" cy="190499"/>
          <a:chOff x="5400675" y="7696200"/>
          <a:chExt cx="2895599" cy="190499"/>
        </a:xfrm>
      </xdr:grpSpPr>
      <xdr:sp macro="" textlink="">
        <xdr:nvSpPr>
          <xdr:cNvPr id="47" name="ZoneTexte 46">
            <a:extLst>
              <a:ext xmlns:a16="http://schemas.microsoft.com/office/drawing/2014/main" uri="{FF2B5EF4-FFF2-40B4-BE49-F238E27FC236}">
                <a16:creationId xmlns:a16="http://schemas.microsoft.com/office/drawing/2014/main" id="{00000000-0008-0000-0300-00002F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8" name="ZoneTexte 47">
            <a:extLst>
              <a:ext xmlns:a16="http://schemas.microsoft.com/office/drawing/2014/main" uri="{FF2B5EF4-FFF2-40B4-BE49-F238E27FC236}">
                <a16:creationId xmlns:a16="http://schemas.microsoft.com/office/drawing/2014/main" id="{00000000-0008-0000-0300-000030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9" name="ZoneTexte 48">
            <a:extLst>
              <a:ext xmlns:a16="http://schemas.microsoft.com/office/drawing/2014/main" uri="{FF2B5EF4-FFF2-40B4-BE49-F238E27FC236}">
                <a16:creationId xmlns:a16="http://schemas.microsoft.com/office/drawing/2014/main" id="{00000000-0008-0000-0300-000031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wsDr>
</file>

<file path=xl/drawings/drawing5.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6145"/>
            </a:ext>
            <a:ext xmlns:a16="http://schemas.microsoft.com/office/drawing/2014/main" uri="{FF2B5EF4-FFF2-40B4-BE49-F238E27FC236}">
              <a16:creationId xmlns:a16="http://schemas.microsoft.com/office/drawing/2014/main" id="{00000000-0008-0000-0400-000002000000}"/>
            </a:ext>
          </a:extLst>
        </xdr:cNvPr>
        <xdr:cNvSpPr/>
      </xdr:nvSpPr>
      <xdr:spPr>
        <a:xfrm>
          <a:off x="9496425" y="22507575"/>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6146"/>
            </a:ext>
            <a:ext xmlns:a16="http://schemas.microsoft.com/office/drawing/2014/main" uri="{FF2B5EF4-FFF2-40B4-BE49-F238E27FC236}">
              <a16:creationId xmlns:a16="http://schemas.microsoft.com/office/drawing/2014/main" id="{00000000-0008-0000-04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23</xdr:col>
      <xdr:colOff>28575</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23</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23</xdr:col>
      <xdr:colOff>28575</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4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4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4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400-00000E000000}"/>
            </a:ext>
          </a:extLst>
        </xdr:cNvPr>
        <xdr:cNvSpPr txBox="true"/>
      </xdr:nvSpPr>
      <xdr:spPr>
        <a:xfrm>
          <a:off x="3014663" y="233362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400-00000F000000}"/>
            </a:ext>
          </a:extLst>
        </xdr:cNvPr>
        <xdr:cNvSpPr txBox="true"/>
      </xdr:nvSpPr>
      <xdr:spPr>
        <a:xfrm>
          <a:off x="3014663" y="44653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4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6147"/>
            </a:ext>
            <a:ext xmlns:a16="http://schemas.microsoft.com/office/drawing/2014/main" uri="{FF2B5EF4-FFF2-40B4-BE49-F238E27FC236}">
              <a16:creationId xmlns:a16="http://schemas.microsoft.com/office/drawing/2014/main" id="{00000000-0008-0000-04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6148"/>
            </a:ext>
            <a:ext xmlns:a16="http://schemas.microsoft.com/office/drawing/2014/main" uri="{FF2B5EF4-FFF2-40B4-BE49-F238E27FC236}">
              <a16:creationId xmlns:a16="http://schemas.microsoft.com/office/drawing/2014/main" id="{00000000-0008-0000-04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6149"/>
            </a:ext>
            <a:ext xmlns:a16="http://schemas.microsoft.com/office/drawing/2014/main" uri="{FF2B5EF4-FFF2-40B4-BE49-F238E27FC236}">
              <a16:creationId xmlns:a16="http://schemas.microsoft.com/office/drawing/2014/main" id="{00000000-0008-0000-0400-000013000000}"/>
            </a:ext>
          </a:extLst>
        </xdr:cNvPr>
        <xdr:cNvSpPr/>
      </xdr:nvSpPr>
      <xdr:spPr>
        <a:xfrm>
          <a:off x="876300" y="22507575"/>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6150"/>
            </a:ext>
            <a:ext xmlns:a16="http://schemas.microsoft.com/office/drawing/2014/main" uri="{FF2B5EF4-FFF2-40B4-BE49-F238E27FC236}">
              <a16:creationId xmlns:a16="http://schemas.microsoft.com/office/drawing/2014/main" id="{00000000-0008-0000-0400-000014000000}"/>
            </a:ext>
          </a:extLst>
        </xdr:cNvPr>
        <xdr:cNvSpPr/>
      </xdr:nvSpPr>
      <xdr:spPr>
        <a:xfrm>
          <a:off x="2205038" y="22507575"/>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6151"/>
            </a:ext>
            <a:ext xmlns:a16="http://schemas.microsoft.com/office/drawing/2014/main" uri="{FF2B5EF4-FFF2-40B4-BE49-F238E27FC236}">
              <a16:creationId xmlns:a16="http://schemas.microsoft.com/office/drawing/2014/main" id="{00000000-0008-0000-0400-000015000000}"/>
            </a:ext>
          </a:extLst>
        </xdr:cNvPr>
        <xdr:cNvSpPr/>
      </xdr:nvSpPr>
      <xdr:spPr>
        <a:xfrm>
          <a:off x="942975" y="43824525"/>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6152"/>
            </a:ext>
            <a:ext xmlns:a16="http://schemas.microsoft.com/office/drawing/2014/main" uri="{FF2B5EF4-FFF2-40B4-BE49-F238E27FC236}">
              <a16:creationId xmlns:a16="http://schemas.microsoft.com/office/drawing/2014/main" id="{00000000-0008-0000-0400-000016000000}"/>
            </a:ext>
          </a:extLst>
        </xdr:cNvPr>
        <xdr:cNvSpPr/>
      </xdr:nvSpPr>
      <xdr:spPr>
        <a:xfrm>
          <a:off x="2205038" y="43824525"/>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400-000017000000}"/>
            </a:ext>
          </a:extLst>
        </xdr:cNvPr>
        <xdr:cNvSpPr txBox="true"/>
      </xdr:nvSpPr>
      <xdr:spPr>
        <a:xfrm>
          <a:off x="3014663" y="233362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400-000018000000}"/>
            </a:ext>
          </a:extLst>
        </xdr:cNvPr>
        <xdr:cNvSpPr txBox="true"/>
      </xdr:nvSpPr>
      <xdr:spPr>
        <a:xfrm>
          <a:off x="3014663" y="233362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400-000019000000}"/>
            </a:ext>
          </a:extLst>
        </xdr:cNvPr>
        <xdr:cNvSpPr txBox="true"/>
      </xdr:nvSpPr>
      <xdr:spPr>
        <a:xfrm>
          <a:off x="3014663" y="44653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400-00001A000000}"/>
            </a:ext>
          </a:extLst>
        </xdr:cNvPr>
        <xdr:cNvSpPr txBox="true"/>
      </xdr:nvSpPr>
      <xdr:spPr>
        <a:xfrm>
          <a:off x="3014663" y="44653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400-00001B000000}"/>
            </a:ext>
          </a:extLst>
        </xdr:cNvPr>
        <xdr:cNvSpPr txBox="true"/>
      </xdr:nvSpPr>
      <xdr:spPr>
        <a:xfrm>
          <a:off x="3014663" y="44653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6153"/>
            </a:ext>
            <a:ext xmlns:a16="http://schemas.microsoft.com/office/drawing/2014/main" uri="{FF2B5EF4-FFF2-40B4-BE49-F238E27FC236}">
              <a16:creationId xmlns:a16="http://schemas.microsoft.com/office/drawing/2014/main" id="{00000000-0008-0000-04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6154"/>
            </a:ext>
            <a:ext xmlns:a16="http://schemas.microsoft.com/office/drawing/2014/main" uri="{FF2B5EF4-FFF2-40B4-BE49-F238E27FC236}">
              <a16:creationId xmlns:a16="http://schemas.microsoft.com/office/drawing/2014/main" id="{00000000-0008-0000-04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6155"/>
            </a:ext>
            <a:ext xmlns:a16="http://schemas.microsoft.com/office/drawing/2014/main" uri="{FF2B5EF4-FFF2-40B4-BE49-F238E27FC236}">
              <a16:creationId xmlns:a16="http://schemas.microsoft.com/office/drawing/2014/main" id="{00000000-0008-0000-04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6156"/>
            </a:ext>
            <a:ext xmlns:a16="http://schemas.microsoft.com/office/drawing/2014/main" uri="{FF2B5EF4-FFF2-40B4-BE49-F238E27FC236}">
              <a16:creationId xmlns:a16="http://schemas.microsoft.com/office/drawing/2014/main" id="{00000000-0008-0000-0400-00001F000000}"/>
            </a:ext>
          </a:extLst>
        </xdr:cNvPr>
        <xdr:cNvSpPr/>
      </xdr:nvSpPr>
      <xdr:spPr>
        <a:xfrm>
          <a:off x="2357438" y="81691163"/>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4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4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4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6157"/>
            </a:ext>
            <a:ext xmlns:a16="http://schemas.microsoft.com/office/drawing/2014/main" uri="{FF2B5EF4-FFF2-40B4-BE49-F238E27FC236}">
              <a16:creationId xmlns:a16="http://schemas.microsoft.com/office/drawing/2014/main" id="{00000000-0008-0000-0400-000023000000}"/>
            </a:ext>
          </a:extLst>
        </xdr:cNvPr>
        <xdr:cNvSpPr/>
      </xdr:nvSpPr>
      <xdr:spPr>
        <a:xfrm>
          <a:off x="9429750" y="43824525"/>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6158"/>
            </a:ext>
            <a:ext xmlns:a16="http://schemas.microsoft.com/office/drawing/2014/main" uri="{FF2B5EF4-FFF2-40B4-BE49-F238E27FC236}">
              <a16:creationId xmlns:a16="http://schemas.microsoft.com/office/drawing/2014/main" id="{00000000-0008-0000-0400-000024000000}"/>
            </a:ext>
          </a:extLst>
        </xdr:cNvPr>
        <xdr:cNvSpPr/>
      </xdr:nvSpPr>
      <xdr:spPr>
        <a:xfrm>
          <a:off x="4533900" y="22507575"/>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6159"/>
            </a:ext>
            <a:ext xmlns:a16="http://schemas.microsoft.com/office/drawing/2014/main" uri="{FF2B5EF4-FFF2-40B4-BE49-F238E27FC236}">
              <a16:creationId xmlns:a16="http://schemas.microsoft.com/office/drawing/2014/main" id="{00000000-0008-0000-0400-000025000000}"/>
            </a:ext>
          </a:extLst>
        </xdr:cNvPr>
        <xdr:cNvSpPr/>
      </xdr:nvSpPr>
      <xdr:spPr>
        <a:xfrm>
          <a:off x="4533900" y="43824525"/>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6160"/>
            </a:ext>
            <a:ext xmlns:a16="http://schemas.microsoft.com/office/drawing/2014/main" uri="{FF2B5EF4-FFF2-40B4-BE49-F238E27FC236}">
              <a16:creationId xmlns:a16="http://schemas.microsoft.com/office/drawing/2014/main" id="{00000000-0008-0000-0400-000026000000}"/>
            </a:ext>
          </a:extLst>
        </xdr:cNvPr>
        <xdr:cNvSpPr/>
      </xdr:nvSpPr>
      <xdr:spPr>
        <a:xfrm>
          <a:off x="16073438" y="22507575"/>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6161"/>
            </a:ext>
            <a:ext xmlns:a16="http://schemas.microsoft.com/office/drawing/2014/main" uri="{FF2B5EF4-FFF2-40B4-BE49-F238E27FC236}">
              <a16:creationId xmlns:a16="http://schemas.microsoft.com/office/drawing/2014/main" id="{00000000-0008-0000-0400-000027000000}"/>
            </a:ext>
          </a:extLst>
        </xdr:cNvPr>
        <xdr:cNvSpPr/>
      </xdr:nvSpPr>
      <xdr:spPr>
        <a:xfrm>
          <a:off x="16054388" y="43824525"/>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6162"/>
            </a:ext>
            <a:ext xmlns:a16="http://schemas.microsoft.com/office/drawing/2014/main" uri="{FF2B5EF4-FFF2-40B4-BE49-F238E27FC236}">
              <a16:creationId xmlns:a16="http://schemas.microsoft.com/office/drawing/2014/main" id="{00000000-0008-0000-04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6163"/>
            </a:ext>
            <a:ext xmlns:a16="http://schemas.microsoft.com/office/drawing/2014/main" uri="{FF2B5EF4-FFF2-40B4-BE49-F238E27FC236}">
              <a16:creationId xmlns:a16="http://schemas.microsoft.com/office/drawing/2014/main" id="{00000000-0008-0000-04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58" name="Button 12" hidden="true">
          <a:extLst>
            <a:ext xmlns:a14="http://schemas.microsoft.com/office/drawing/2010/main" uri="{63B3BB69-23CF-44E3-9099-C40C66FF867C}">
              <a14:compatExt xmlns:a14="http://schemas.microsoft.com/office/drawing/2010/main" spid="_x0000_s172044"/>
            </a:ext>
            <a:ext xmlns:a16="http://schemas.microsoft.com/office/drawing/2014/main" uri="{FF2B5EF4-FFF2-40B4-BE49-F238E27FC236}">
              <a16:creationId xmlns:a16="http://schemas.microsoft.com/office/drawing/2014/main" id="{00000000-0008-0000-0400-00003A000000}"/>
            </a:ext>
          </a:extLst>
        </xdr:cNvPr>
        <xdr:cNvSpPr/>
      </xdr:nvSpPr>
      <xdr:spPr>
        <a:xfrm>
          <a:off x="2357438" y="81691163"/>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2945" name="B_Com1" hidden="1">
              <a:extLst>
                <a:ext uri="{63B3BB69-23CF-44E3-9099-C40C66FF867C}">
                  <a14:compatExt spid="_x0000_s252945"/>
                </a:ext>
                <a:ext uri="{FF2B5EF4-FFF2-40B4-BE49-F238E27FC236}">
                  <a16:creationId xmlns:a16="http://schemas.microsoft.com/office/drawing/2014/main" id="{00000000-0008-0000-0400-00001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2946" name="B_San1" hidden="1">
              <a:extLst>
                <a:ext uri="{63B3BB69-23CF-44E3-9099-C40C66FF867C}">
                  <a14:compatExt spid="_x0000_s252946"/>
                </a:ext>
                <a:ext uri="{FF2B5EF4-FFF2-40B4-BE49-F238E27FC236}">
                  <a16:creationId xmlns:a16="http://schemas.microsoft.com/office/drawing/2014/main" id="{00000000-0008-0000-0400-00001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2947" name="B_Hyg1" hidden="1">
              <a:extLst>
                <a:ext uri="{63B3BB69-23CF-44E3-9099-C40C66FF867C}">
                  <a14:compatExt spid="_x0000_s252947"/>
                </a:ext>
                <a:ext uri="{FF2B5EF4-FFF2-40B4-BE49-F238E27FC236}">
                  <a16:creationId xmlns:a16="http://schemas.microsoft.com/office/drawing/2014/main" id="{00000000-0008-0000-0400-00001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2948" name="B_Sub1" hidden="1">
              <a:extLst>
                <a:ext uri="{63B3BB69-23CF-44E3-9099-C40C66FF867C}">
                  <a14:compatExt spid="_x0000_s252948"/>
                </a:ext>
                <a:ext uri="{FF2B5EF4-FFF2-40B4-BE49-F238E27FC236}">
                  <a16:creationId xmlns:a16="http://schemas.microsoft.com/office/drawing/2014/main" id="{00000000-0008-0000-0400-00001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2949" name="B_WQ1" hidden="1">
              <a:extLst>
                <a:ext uri="{63B3BB69-23CF-44E3-9099-C40C66FF867C}">
                  <a14:compatExt spid="_x0000_s252949"/>
                </a:ext>
                <a:ext uri="{FF2B5EF4-FFF2-40B4-BE49-F238E27FC236}">
                  <a16:creationId xmlns:a16="http://schemas.microsoft.com/office/drawing/2014/main" id="{00000000-0008-0000-0400-00001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2950" name="B_Com2" hidden="1">
              <a:extLst>
                <a:ext uri="{63B3BB69-23CF-44E3-9099-C40C66FF867C}">
                  <a14:compatExt spid="_x0000_s252950"/>
                </a:ext>
                <a:ext uri="{FF2B5EF4-FFF2-40B4-BE49-F238E27FC236}">
                  <a16:creationId xmlns:a16="http://schemas.microsoft.com/office/drawing/2014/main" id="{00000000-0008-0000-0400-00001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2951" name="B_Hyg2" hidden="1">
              <a:extLst>
                <a:ext uri="{63B3BB69-23CF-44E3-9099-C40C66FF867C}">
                  <a14:compatExt spid="_x0000_s252951"/>
                </a:ext>
                <a:ext uri="{FF2B5EF4-FFF2-40B4-BE49-F238E27FC236}">
                  <a16:creationId xmlns:a16="http://schemas.microsoft.com/office/drawing/2014/main" id="{00000000-0008-0000-0400-00001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2952" name="B_Wat2" hidden="1">
              <a:extLst>
                <a:ext uri="{63B3BB69-23CF-44E3-9099-C40C66FF867C}">
                  <a14:compatExt spid="_x0000_s252952"/>
                </a:ext>
                <a:ext uri="{FF2B5EF4-FFF2-40B4-BE49-F238E27FC236}">
                  <a16:creationId xmlns:a16="http://schemas.microsoft.com/office/drawing/2014/main" id="{00000000-0008-0000-0400-00001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2953" name="B_Sub2" hidden="1">
              <a:extLst>
                <a:ext uri="{63B3BB69-23CF-44E3-9099-C40C66FF867C}">
                  <a14:compatExt spid="_x0000_s252953"/>
                </a:ext>
                <a:ext uri="{FF2B5EF4-FFF2-40B4-BE49-F238E27FC236}">
                  <a16:creationId xmlns:a16="http://schemas.microsoft.com/office/drawing/2014/main" id="{00000000-0008-0000-0400-00001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2954" name="B_WQ2" hidden="1">
              <a:extLst>
                <a:ext uri="{63B3BB69-23CF-44E3-9099-C40C66FF867C}">
                  <a14:compatExt spid="_x0000_s252954"/>
                </a:ext>
                <a:ext uri="{FF2B5EF4-FFF2-40B4-BE49-F238E27FC236}">
                  <a16:creationId xmlns:a16="http://schemas.microsoft.com/office/drawing/2014/main" id="{00000000-0008-0000-0400-00001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2955" name="B_Wat3" hidden="1">
              <a:extLst>
                <a:ext uri="{63B3BB69-23CF-44E3-9099-C40C66FF867C}">
                  <a14:compatExt spid="_x0000_s252955"/>
                </a:ext>
                <a:ext uri="{FF2B5EF4-FFF2-40B4-BE49-F238E27FC236}">
                  <a16:creationId xmlns:a16="http://schemas.microsoft.com/office/drawing/2014/main" id="{00000000-0008-0000-0400-00001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2956" name="B_San3" hidden="1">
              <a:extLst>
                <a:ext uri="{63B3BB69-23CF-44E3-9099-C40C66FF867C}">
                  <a14:compatExt spid="_x0000_s252956"/>
                </a:ext>
                <a:ext uri="{FF2B5EF4-FFF2-40B4-BE49-F238E27FC236}">
                  <a16:creationId xmlns:a16="http://schemas.microsoft.com/office/drawing/2014/main" id="{00000000-0008-0000-0400-00001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2957" name="B_Com3" hidden="1">
              <a:extLst>
                <a:ext uri="{63B3BB69-23CF-44E3-9099-C40C66FF867C}">
                  <a14:compatExt spid="_x0000_s252957"/>
                </a:ext>
                <a:ext uri="{FF2B5EF4-FFF2-40B4-BE49-F238E27FC236}">
                  <a16:creationId xmlns:a16="http://schemas.microsoft.com/office/drawing/2014/main" id="{00000000-0008-0000-0400-00001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2958" name="B_Sub3" hidden="1">
              <a:extLst>
                <a:ext uri="{63B3BB69-23CF-44E3-9099-C40C66FF867C}">
                  <a14:compatExt spid="_x0000_s252958"/>
                </a:ext>
                <a:ext uri="{FF2B5EF4-FFF2-40B4-BE49-F238E27FC236}">
                  <a16:creationId xmlns:a16="http://schemas.microsoft.com/office/drawing/2014/main" id="{00000000-0008-0000-0400-00001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2959" name="B_WQ3" hidden="1">
              <a:extLst>
                <a:ext uri="{63B3BB69-23CF-44E3-9099-C40C66FF867C}">
                  <a14:compatExt spid="_x0000_s252959"/>
                </a:ext>
                <a:ext uri="{FF2B5EF4-FFF2-40B4-BE49-F238E27FC236}">
                  <a16:creationId xmlns:a16="http://schemas.microsoft.com/office/drawing/2014/main" id="{00000000-0008-0000-0400-00001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114300</xdr:rowOff>
        </xdr:from>
        <xdr:to>
          <xdr:col>1</xdr:col>
          <xdr:colOff>1704975</xdr:colOff>
          <xdr:row>400</xdr:row>
          <xdr:rowOff>0</xdr:rowOff>
        </xdr:to>
        <xdr:sp macro="" textlink="">
          <xdr:nvSpPr>
            <xdr:cNvPr id="252960" name="B_Matrix" hidden="1">
              <a:extLst>
                <a:ext uri="{63B3BB69-23CF-44E3-9099-C40C66FF867C}">
                  <a14:compatExt spid="_x0000_s252960"/>
                </a:ext>
                <a:ext uri="{FF2B5EF4-FFF2-40B4-BE49-F238E27FC236}">
                  <a16:creationId xmlns:a16="http://schemas.microsoft.com/office/drawing/2014/main" id="{00000000-0008-0000-0400-00002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2961" name="Button 33" hidden="1">
              <a:extLst>
                <a:ext uri="{63B3BB69-23CF-44E3-9099-C40C66FF867C}">
                  <a14:compatExt spid="_x0000_s252961"/>
                </a:ext>
                <a:ext uri="{FF2B5EF4-FFF2-40B4-BE49-F238E27FC236}">
                  <a16:creationId xmlns:a16="http://schemas.microsoft.com/office/drawing/2014/main" id="{00000000-0008-0000-0400-00002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2962" name="Button 34" hidden="1">
              <a:extLst>
                <a:ext uri="{63B3BB69-23CF-44E3-9099-C40C66FF867C}">
                  <a14:compatExt spid="_x0000_s252962"/>
                </a:ext>
                <a:ext uri="{FF2B5EF4-FFF2-40B4-BE49-F238E27FC236}">
                  <a16:creationId xmlns:a16="http://schemas.microsoft.com/office/drawing/2014/main" id="{00000000-0008-0000-0400-00002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2963" name="Button 35" hidden="1">
              <a:extLst>
                <a:ext uri="{63B3BB69-23CF-44E3-9099-C40C66FF867C}">
                  <a14:compatExt spid="_x0000_s252963"/>
                </a:ext>
                <a:ext uri="{FF2B5EF4-FFF2-40B4-BE49-F238E27FC236}">
                  <a16:creationId xmlns:a16="http://schemas.microsoft.com/office/drawing/2014/main" id="{00000000-0008-0000-0400-000023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2964" name="Button 36" hidden="1">
              <a:extLst>
                <a:ext uri="{63B3BB69-23CF-44E3-9099-C40C66FF867C}">
                  <a14:compatExt spid="_x0000_s252964"/>
                </a:ext>
                <a:ext uri="{FF2B5EF4-FFF2-40B4-BE49-F238E27FC236}">
                  <a16:creationId xmlns:a16="http://schemas.microsoft.com/office/drawing/2014/main" id="{00000000-0008-0000-0400-00002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2965" name="Button 37" hidden="1">
              <a:extLst>
                <a:ext uri="{63B3BB69-23CF-44E3-9099-C40C66FF867C}">
                  <a14:compatExt spid="_x0000_s252965"/>
                </a:ext>
                <a:ext uri="{FF2B5EF4-FFF2-40B4-BE49-F238E27FC236}">
                  <a16:creationId xmlns:a16="http://schemas.microsoft.com/office/drawing/2014/main" id="{00000000-0008-0000-0400-00002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2966" name="Button 38" hidden="1">
              <a:extLst>
                <a:ext uri="{63B3BB69-23CF-44E3-9099-C40C66FF867C}">
                  <a14:compatExt spid="_x0000_s252966"/>
                </a:ext>
                <a:ext uri="{FF2B5EF4-FFF2-40B4-BE49-F238E27FC236}">
                  <a16:creationId xmlns:a16="http://schemas.microsoft.com/office/drawing/2014/main" id="{00000000-0008-0000-0400-000026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2967" name="Button 39" hidden="1">
              <a:extLst>
                <a:ext uri="{63B3BB69-23CF-44E3-9099-C40C66FF867C}">
                  <a14:compatExt spid="_x0000_s252967"/>
                </a:ext>
                <a:ext uri="{FF2B5EF4-FFF2-40B4-BE49-F238E27FC236}">
                  <a16:creationId xmlns:a16="http://schemas.microsoft.com/office/drawing/2014/main" id="{00000000-0008-0000-0400-00002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2968" name="Button 40" hidden="1">
              <a:extLst>
                <a:ext uri="{63B3BB69-23CF-44E3-9099-C40C66FF867C}">
                  <a14:compatExt spid="_x0000_s252968"/>
                </a:ext>
                <a:ext uri="{FF2B5EF4-FFF2-40B4-BE49-F238E27FC236}">
                  <a16:creationId xmlns:a16="http://schemas.microsoft.com/office/drawing/2014/main" id="{00000000-0008-0000-0400-00002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2969" name="Button 41" descr="   Go to MHH  " hidden="1">
              <a:extLst>
                <a:ext uri="{63B3BB69-23CF-44E3-9099-C40C66FF867C}">
                  <a14:compatExt spid="_x0000_s252969"/>
                </a:ext>
                <a:ext uri="{FF2B5EF4-FFF2-40B4-BE49-F238E27FC236}">
                  <a16:creationId xmlns:a16="http://schemas.microsoft.com/office/drawing/2014/main" id="{00000000-0008-0000-0400-00002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2970" name="Button 42" hidden="1">
              <a:extLst>
                <a:ext uri="{63B3BB69-23CF-44E3-9099-C40C66FF867C}">
                  <a14:compatExt spid="_x0000_s252970"/>
                </a:ext>
                <a:ext uri="{FF2B5EF4-FFF2-40B4-BE49-F238E27FC236}">
                  <a16:creationId xmlns:a16="http://schemas.microsoft.com/office/drawing/2014/main" id="{00000000-0008-0000-0400-00002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2971" name="Button 43" hidden="1">
              <a:extLst>
                <a:ext uri="{63B3BB69-23CF-44E3-9099-C40C66FF867C}">
                  <a14:compatExt spid="_x0000_s252971"/>
                </a:ext>
                <a:ext uri="{FF2B5EF4-FFF2-40B4-BE49-F238E27FC236}">
                  <a16:creationId xmlns:a16="http://schemas.microsoft.com/office/drawing/2014/main" id="{00000000-0008-0000-0400-00002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2972" name="Button 44" descr="   Go to MHH  " hidden="1">
              <a:extLst>
                <a:ext uri="{63B3BB69-23CF-44E3-9099-C40C66FF867C}">
                  <a14:compatExt spid="_x0000_s252972"/>
                </a:ext>
                <a:ext uri="{FF2B5EF4-FFF2-40B4-BE49-F238E27FC236}">
                  <a16:creationId xmlns:a16="http://schemas.microsoft.com/office/drawing/2014/main" id="{00000000-0008-0000-0400-00002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2973" name="Button 45" hidden="1">
              <a:extLst>
                <a:ext uri="{63B3BB69-23CF-44E3-9099-C40C66FF867C}">
                  <a14:compatExt spid="_x0000_s252973"/>
                </a:ext>
                <a:ext uri="{FF2B5EF4-FFF2-40B4-BE49-F238E27FC236}">
                  <a16:creationId xmlns:a16="http://schemas.microsoft.com/office/drawing/2014/main" id="{00000000-0008-0000-0400-00002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2974" name="Button 46" hidden="1">
              <a:extLst>
                <a:ext uri="{63B3BB69-23CF-44E3-9099-C40C66FF867C}">
                  <a14:compatExt spid="_x0000_s252974"/>
                </a:ext>
                <a:ext uri="{FF2B5EF4-FFF2-40B4-BE49-F238E27FC236}">
                  <a16:creationId xmlns:a16="http://schemas.microsoft.com/office/drawing/2014/main" id="{00000000-0008-0000-0400-00002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2975" name="Button 47" hidden="1">
              <a:extLst>
                <a:ext uri="{63B3BB69-23CF-44E3-9099-C40C66FF867C}">
                  <a14:compatExt spid="_x0000_s252975"/>
                </a:ext>
                <a:ext uri="{FF2B5EF4-FFF2-40B4-BE49-F238E27FC236}">
                  <a16:creationId xmlns:a16="http://schemas.microsoft.com/office/drawing/2014/main" id="{00000000-0008-0000-0400-00002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2976" name="Button 48" descr="   Go to MHH  " hidden="1">
              <a:extLst>
                <a:ext uri="{63B3BB69-23CF-44E3-9099-C40C66FF867C}">
                  <a14:compatExt spid="_x0000_s252976"/>
                </a:ext>
                <a:ext uri="{FF2B5EF4-FFF2-40B4-BE49-F238E27FC236}">
                  <a16:creationId xmlns:a16="http://schemas.microsoft.com/office/drawing/2014/main" id="{00000000-0008-0000-0400-00003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2977" name="Button 49" hidden="1">
              <a:extLst>
                <a:ext uri="{63B3BB69-23CF-44E3-9099-C40C66FF867C}">
                  <a14:compatExt spid="_x0000_s252977"/>
                </a:ext>
                <a:ext uri="{FF2B5EF4-FFF2-40B4-BE49-F238E27FC236}">
                  <a16:creationId xmlns:a16="http://schemas.microsoft.com/office/drawing/2014/main" id="{00000000-0008-0000-0400-00003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2978" name="Button 50" hidden="1">
              <a:extLst>
                <a:ext uri="{63B3BB69-23CF-44E3-9099-C40C66FF867C}">
                  <a14:compatExt spid="_x0000_s252978"/>
                </a:ext>
                <a:ext uri="{FF2B5EF4-FFF2-40B4-BE49-F238E27FC236}">
                  <a16:creationId xmlns:a16="http://schemas.microsoft.com/office/drawing/2014/main" id="{00000000-0008-0000-0400-00003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2979" name="Button 51" descr="   Go to MHH  " hidden="1">
              <a:extLst>
                <a:ext uri="{63B3BB69-23CF-44E3-9099-C40C66FF867C}">
                  <a14:compatExt spid="_x0000_s252979"/>
                </a:ext>
                <a:ext uri="{FF2B5EF4-FFF2-40B4-BE49-F238E27FC236}">
                  <a16:creationId xmlns:a16="http://schemas.microsoft.com/office/drawing/2014/main" id="{00000000-0008-0000-0400-00003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2980" name="Button 52" hidden="1">
              <a:extLst>
                <a:ext uri="{63B3BB69-23CF-44E3-9099-C40C66FF867C}">
                  <a14:compatExt spid="_x0000_s252980"/>
                </a:ext>
                <a:ext uri="{FF2B5EF4-FFF2-40B4-BE49-F238E27FC236}">
                  <a16:creationId xmlns:a16="http://schemas.microsoft.com/office/drawing/2014/main" id="{00000000-0008-0000-0400-00003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2981" name="Button 53" hidden="1">
              <a:extLst>
                <a:ext uri="{63B3BB69-23CF-44E3-9099-C40C66FF867C}">
                  <a14:compatExt spid="_x0000_s252981"/>
                </a:ext>
                <a:ext uri="{FF2B5EF4-FFF2-40B4-BE49-F238E27FC236}">
                  <a16:creationId xmlns:a16="http://schemas.microsoft.com/office/drawing/2014/main" id="{00000000-0008-0000-0400-00003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2982" name="Button 54" hidden="1">
              <a:extLst>
                <a:ext uri="{63B3BB69-23CF-44E3-9099-C40C66FF867C}">
                  <a14:compatExt spid="_x0000_s252982"/>
                </a:ext>
                <a:ext uri="{FF2B5EF4-FFF2-40B4-BE49-F238E27FC236}">
                  <a16:creationId xmlns:a16="http://schemas.microsoft.com/office/drawing/2014/main" id="{00000000-0008-0000-0400-00003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2983" name="Button 55" hidden="1">
              <a:extLst>
                <a:ext uri="{63B3BB69-23CF-44E3-9099-C40C66FF867C}">
                  <a14:compatExt spid="_x0000_s252983"/>
                </a:ext>
                <a:ext uri="{FF2B5EF4-FFF2-40B4-BE49-F238E27FC236}">
                  <a16:creationId xmlns:a16="http://schemas.microsoft.com/office/drawing/2014/main" id="{00000000-0008-0000-0400-00003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2984" name="Button 56" hidden="1">
              <a:extLst>
                <a:ext uri="{63B3BB69-23CF-44E3-9099-C40C66FF867C}">
                  <a14:compatExt spid="_x0000_s252984"/>
                </a:ext>
                <a:ext uri="{FF2B5EF4-FFF2-40B4-BE49-F238E27FC236}">
                  <a16:creationId xmlns:a16="http://schemas.microsoft.com/office/drawing/2014/main" id="{00000000-0008-0000-0400-00003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2985" name="Button 57" hidden="1">
              <a:extLst>
                <a:ext uri="{63B3BB69-23CF-44E3-9099-C40C66FF867C}">
                  <a14:compatExt spid="_x0000_s252985"/>
                </a:ext>
                <a:ext uri="{FF2B5EF4-FFF2-40B4-BE49-F238E27FC236}">
                  <a16:creationId xmlns:a16="http://schemas.microsoft.com/office/drawing/2014/main" id="{00000000-0008-0000-0400-00003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2986" name="Button 58" descr="   Go to MHH  " hidden="1">
              <a:extLst>
                <a:ext uri="{63B3BB69-23CF-44E3-9099-C40C66FF867C}">
                  <a14:compatExt spid="_x0000_s252986"/>
                </a:ext>
                <a:ext uri="{FF2B5EF4-FFF2-40B4-BE49-F238E27FC236}">
                  <a16:creationId xmlns:a16="http://schemas.microsoft.com/office/drawing/2014/main" id="{00000000-0008-0000-0400-00003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2987" name="Button 59" hidden="1">
              <a:extLst>
                <a:ext uri="{63B3BB69-23CF-44E3-9099-C40C66FF867C}">
                  <a14:compatExt spid="_x0000_s252987"/>
                </a:ext>
                <a:ext uri="{FF2B5EF4-FFF2-40B4-BE49-F238E27FC236}">
                  <a16:creationId xmlns:a16="http://schemas.microsoft.com/office/drawing/2014/main" id="{00000000-0008-0000-0400-00003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2988" name="Button 60" hidden="1">
              <a:extLst>
                <a:ext uri="{63B3BB69-23CF-44E3-9099-C40C66FF867C}">
                  <a14:compatExt spid="_x0000_s252988"/>
                </a:ext>
                <a:ext uri="{FF2B5EF4-FFF2-40B4-BE49-F238E27FC236}">
                  <a16:creationId xmlns:a16="http://schemas.microsoft.com/office/drawing/2014/main" id="{00000000-0008-0000-0400-00003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2989" name="Button 61" hidden="1">
              <a:extLst>
                <a:ext uri="{63B3BB69-23CF-44E3-9099-C40C66FF867C}">
                  <a14:compatExt spid="_x0000_s252989"/>
                </a:ext>
                <a:ext uri="{FF2B5EF4-FFF2-40B4-BE49-F238E27FC236}">
                  <a16:creationId xmlns:a16="http://schemas.microsoft.com/office/drawing/2014/main" id="{00000000-0008-0000-0400-00003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2990" name="Button 62" hidden="1">
              <a:extLst>
                <a:ext uri="{63B3BB69-23CF-44E3-9099-C40C66FF867C}">
                  <a14:compatExt spid="_x0000_s252990"/>
                </a:ext>
                <a:ext uri="{FF2B5EF4-FFF2-40B4-BE49-F238E27FC236}">
                  <a16:creationId xmlns:a16="http://schemas.microsoft.com/office/drawing/2014/main" id="{00000000-0008-0000-0400-00003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2991" name="Button 63" hidden="1">
              <a:extLst>
                <a:ext uri="{63B3BB69-23CF-44E3-9099-C40C66FF867C}">
                  <a14:compatExt spid="_x0000_s252991"/>
                </a:ext>
                <a:ext uri="{FF2B5EF4-FFF2-40B4-BE49-F238E27FC236}">
                  <a16:creationId xmlns:a16="http://schemas.microsoft.com/office/drawing/2014/main" id="{00000000-0008-0000-0400-00003F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2992" name="Button 64" hidden="1">
              <a:extLst>
                <a:ext uri="{63B3BB69-23CF-44E3-9099-C40C66FF867C}">
                  <a14:compatExt spid="_x0000_s252992"/>
                </a:ext>
                <a:ext uri="{FF2B5EF4-FFF2-40B4-BE49-F238E27FC236}">
                  <a16:creationId xmlns:a16="http://schemas.microsoft.com/office/drawing/2014/main" id="{00000000-0008-0000-0400-000040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2993" name="Button 65" hidden="1">
              <a:extLst>
                <a:ext uri="{63B3BB69-23CF-44E3-9099-C40C66FF867C}">
                  <a14:compatExt spid="_x0000_s252993"/>
                </a:ext>
                <a:ext uri="{FF2B5EF4-FFF2-40B4-BE49-F238E27FC236}">
                  <a16:creationId xmlns:a16="http://schemas.microsoft.com/office/drawing/2014/main" id="{00000000-0008-0000-0400-00004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2994" name="Button 66" hidden="1">
              <a:extLst>
                <a:ext uri="{63B3BB69-23CF-44E3-9099-C40C66FF867C}">
                  <a14:compatExt spid="_x0000_s252994"/>
                </a:ext>
                <a:ext uri="{FF2B5EF4-FFF2-40B4-BE49-F238E27FC236}">
                  <a16:creationId xmlns:a16="http://schemas.microsoft.com/office/drawing/2014/main" id="{00000000-0008-0000-0400-00004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2995" name="Button 67" hidden="1">
              <a:extLst>
                <a:ext uri="{63B3BB69-23CF-44E3-9099-C40C66FF867C}">
                  <a14:compatExt spid="_x0000_s252995"/>
                </a:ext>
                <a:ext uri="{FF2B5EF4-FFF2-40B4-BE49-F238E27FC236}">
                  <a16:creationId xmlns:a16="http://schemas.microsoft.com/office/drawing/2014/main" id="{00000000-0008-0000-0400-00004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400-00005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400-00005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400-00006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400-00006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400-00006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400-00006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400-00006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400-00006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400-00006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400-00006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400-00006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400-00006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400-00006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400-00006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400-00006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400-00006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400-00006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400-00006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400-00007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400-00007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6.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23</xdr:col>
      <xdr:colOff>28575</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5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23</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5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23</xdr:col>
      <xdr:colOff>28575</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5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5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500-00000E000000}"/>
            </a:ext>
          </a:extLst>
        </xdr:cNvPr>
        <xdr:cNvSpPr txBox="true"/>
      </xdr:nvSpPr>
      <xdr:spPr>
        <a:xfrm>
          <a:off x="3014663" y="2314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500-00000F000000}"/>
            </a:ext>
          </a:extLst>
        </xdr:cNvPr>
        <xdr:cNvSpPr txBox="true"/>
      </xdr:nvSpPr>
      <xdr:spPr>
        <a:xfrm>
          <a:off x="3014663" y="442198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5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500-000017000000}"/>
            </a:ext>
          </a:extLst>
        </xdr:cNvPr>
        <xdr:cNvSpPr txBox="true"/>
      </xdr:nvSpPr>
      <xdr:spPr>
        <a:xfrm>
          <a:off x="3014663" y="2314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500-000018000000}"/>
            </a:ext>
          </a:extLst>
        </xdr:cNvPr>
        <xdr:cNvSpPr txBox="true"/>
      </xdr:nvSpPr>
      <xdr:spPr>
        <a:xfrm>
          <a:off x="3014663" y="2314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500-000019000000}"/>
            </a:ext>
          </a:extLst>
        </xdr:cNvPr>
        <xdr:cNvSpPr txBox="true"/>
      </xdr:nvSpPr>
      <xdr:spPr>
        <a:xfrm>
          <a:off x="3014663" y="442198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500-00001A000000}"/>
            </a:ext>
          </a:extLst>
        </xdr:cNvPr>
        <xdr:cNvSpPr txBox="true"/>
      </xdr:nvSpPr>
      <xdr:spPr>
        <a:xfrm>
          <a:off x="3014663" y="442198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500-00001B000000}"/>
            </a:ext>
          </a:extLst>
        </xdr:cNvPr>
        <xdr:cNvSpPr txBox="true"/>
      </xdr:nvSpPr>
      <xdr:spPr>
        <a:xfrm>
          <a:off x="3014663" y="442198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5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5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5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3969" name="B_Com1" hidden="1">
              <a:extLst>
                <a:ext uri="{63B3BB69-23CF-44E3-9099-C40C66FF867C}">
                  <a14:compatExt spid="_x0000_s253969"/>
                </a:ext>
                <a:ext uri="{FF2B5EF4-FFF2-40B4-BE49-F238E27FC236}">
                  <a16:creationId xmlns:a16="http://schemas.microsoft.com/office/drawing/2014/main" id="{00000000-0008-0000-0500-00001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3970" name="B_San1" hidden="1">
              <a:extLst>
                <a:ext uri="{63B3BB69-23CF-44E3-9099-C40C66FF867C}">
                  <a14:compatExt spid="_x0000_s253970"/>
                </a:ext>
                <a:ext uri="{FF2B5EF4-FFF2-40B4-BE49-F238E27FC236}">
                  <a16:creationId xmlns:a16="http://schemas.microsoft.com/office/drawing/2014/main" id="{00000000-0008-0000-0500-00001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3971" name="B_Hyg1" hidden="1">
              <a:extLst>
                <a:ext uri="{63B3BB69-23CF-44E3-9099-C40C66FF867C}">
                  <a14:compatExt spid="_x0000_s253971"/>
                </a:ext>
                <a:ext uri="{FF2B5EF4-FFF2-40B4-BE49-F238E27FC236}">
                  <a16:creationId xmlns:a16="http://schemas.microsoft.com/office/drawing/2014/main" id="{00000000-0008-0000-0500-00001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3972" name="B_Sub1" hidden="1">
              <a:extLst>
                <a:ext uri="{63B3BB69-23CF-44E3-9099-C40C66FF867C}">
                  <a14:compatExt spid="_x0000_s253972"/>
                </a:ext>
                <a:ext uri="{FF2B5EF4-FFF2-40B4-BE49-F238E27FC236}">
                  <a16:creationId xmlns:a16="http://schemas.microsoft.com/office/drawing/2014/main" id="{00000000-0008-0000-0500-00001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3973" name="B_WQ1" hidden="1">
              <a:extLst>
                <a:ext uri="{63B3BB69-23CF-44E3-9099-C40C66FF867C}">
                  <a14:compatExt spid="_x0000_s253973"/>
                </a:ext>
                <a:ext uri="{FF2B5EF4-FFF2-40B4-BE49-F238E27FC236}">
                  <a16:creationId xmlns:a16="http://schemas.microsoft.com/office/drawing/2014/main" id="{00000000-0008-0000-0500-00001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3974" name="B_Com2" hidden="1">
              <a:extLst>
                <a:ext uri="{63B3BB69-23CF-44E3-9099-C40C66FF867C}">
                  <a14:compatExt spid="_x0000_s253974"/>
                </a:ext>
                <a:ext uri="{FF2B5EF4-FFF2-40B4-BE49-F238E27FC236}">
                  <a16:creationId xmlns:a16="http://schemas.microsoft.com/office/drawing/2014/main" id="{00000000-0008-0000-0500-00001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3975" name="B_Hyg2" hidden="1">
              <a:extLst>
                <a:ext uri="{63B3BB69-23CF-44E3-9099-C40C66FF867C}">
                  <a14:compatExt spid="_x0000_s253975"/>
                </a:ext>
                <a:ext uri="{FF2B5EF4-FFF2-40B4-BE49-F238E27FC236}">
                  <a16:creationId xmlns:a16="http://schemas.microsoft.com/office/drawing/2014/main" id="{00000000-0008-0000-0500-00001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3976" name="B_Wat2" hidden="1">
              <a:extLst>
                <a:ext uri="{63B3BB69-23CF-44E3-9099-C40C66FF867C}">
                  <a14:compatExt spid="_x0000_s253976"/>
                </a:ext>
                <a:ext uri="{FF2B5EF4-FFF2-40B4-BE49-F238E27FC236}">
                  <a16:creationId xmlns:a16="http://schemas.microsoft.com/office/drawing/2014/main" id="{00000000-0008-0000-0500-00001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3977" name="B_Sub2" hidden="1">
              <a:extLst>
                <a:ext uri="{63B3BB69-23CF-44E3-9099-C40C66FF867C}">
                  <a14:compatExt spid="_x0000_s253977"/>
                </a:ext>
                <a:ext uri="{FF2B5EF4-FFF2-40B4-BE49-F238E27FC236}">
                  <a16:creationId xmlns:a16="http://schemas.microsoft.com/office/drawing/2014/main" id="{00000000-0008-0000-0500-00001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3978" name="B_WQ2" hidden="1">
              <a:extLst>
                <a:ext uri="{63B3BB69-23CF-44E3-9099-C40C66FF867C}">
                  <a14:compatExt spid="_x0000_s253978"/>
                </a:ext>
                <a:ext uri="{FF2B5EF4-FFF2-40B4-BE49-F238E27FC236}">
                  <a16:creationId xmlns:a16="http://schemas.microsoft.com/office/drawing/2014/main" id="{00000000-0008-0000-0500-00001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3979" name="B_Wat3" hidden="1">
              <a:extLst>
                <a:ext uri="{63B3BB69-23CF-44E3-9099-C40C66FF867C}">
                  <a14:compatExt spid="_x0000_s253979"/>
                </a:ext>
                <a:ext uri="{FF2B5EF4-FFF2-40B4-BE49-F238E27FC236}">
                  <a16:creationId xmlns:a16="http://schemas.microsoft.com/office/drawing/2014/main" id="{00000000-0008-0000-0500-00001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3980" name="B_San3" hidden="1">
              <a:extLst>
                <a:ext uri="{63B3BB69-23CF-44E3-9099-C40C66FF867C}">
                  <a14:compatExt spid="_x0000_s253980"/>
                </a:ext>
                <a:ext uri="{FF2B5EF4-FFF2-40B4-BE49-F238E27FC236}">
                  <a16:creationId xmlns:a16="http://schemas.microsoft.com/office/drawing/2014/main" id="{00000000-0008-0000-0500-00001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3981" name="B_Com3" hidden="1">
              <a:extLst>
                <a:ext uri="{63B3BB69-23CF-44E3-9099-C40C66FF867C}">
                  <a14:compatExt spid="_x0000_s253981"/>
                </a:ext>
                <a:ext uri="{FF2B5EF4-FFF2-40B4-BE49-F238E27FC236}">
                  <a16:creationId xmlns:a16="http://schemas.microsoft.com/office/drawing/2014/main" id="{00000000-0008-0000-0500-00001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3982" name="B_Sub3" hidden="1">
              <a:extLst>
                <a:ext uri="{63B3BB69-23CF-44E3-9099-C40C66FF867C}">
                  <a14:compatExt spid="_x0000_s253982"/>
                </a:ext>
                <a:ext uri="{FF2B5EF4-FFF2-40B4-BE49-F238E27FC236}">
                  <a16:creationId xmlns:a16="http://schemas.microsoft.com/office/drawing/2014/main" id="{00000000-0008-0000-0500-00001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3983" name="B_WQ3" hidden="1">
              <a:extLst>
                <a:ext uri="{63B3BB69-23CF-44E3-9099-C40C66FF867C}">
                  <a14:compatExt spid="_x0000_s253983"/>
                </a:ext>
                <a:ext uri="{FF2B5EF4-FFF2-40B4-BE49-F238E27FC236}">
                  <a16:creationId xmlns:a16="http://schemas.microsoft.com/office/drawing/2014/main" id="{00000000-0008-0000-0500-00001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114300</xdr:rowOff>
        </xdr:from>
        <xdr:to>
          <xdr:col>1</xdr:col>
          <xdr:colOff>1704975</xdr:colOff>
          <xdr:row>400</xdr:row>
          <xdr:rowOff>114300</xdr:rowOff>
        </xdr:to>
        <xdr:sp macro="" textlink="">
          <xdr:nvSpPr>
            <xdr:cNvPr id="253984" name="B_Matrix" hidden="1">
              <a:extLst>
                <a:ext uri="{63B3BB69-23CF-44E3-9099-C40C66FF867C}">
                  <a14:compatExt spid="_x0000_s253984"/>
                </a:ext>
                <a:ext uri="{FF2B5EF4-FFF2-40B4-BE49-F238E27FC236}">
                  <a16:creationId xmlns:a16="http://schemas.microsoft.com/office/drawing/2014/main" id="{00000000-0008-0000-0500-00002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3985" name="Button 33" hidden="1">
              <a:extLst>
                <a:ext uri="{63B3BB69-23CF-44E3-9099-C40C66FF867C}">
                  <a14:compatExt spid="_x0000_s253985"/>
                </a:ext>
                <a:ext uri="{FF2B5EF4-FFF2-40B4-BE49-F238E27FC236}">
                  <a16:creationId xmlns:a16="http://schemas.microsoft.com/office/drawing/2014/main" id="{00000000-0008-0000-0500-00002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3986" name="Button 34" hidden="1">
              <a:extLst>
                <a:ext uri="{63B3BB69-23CF-44E3-9099-C40C66FF867C}">
                  <a14:compatExt spid="_x0000_s253986"/>
                </a:ext>
                <a:ext uri="{FF2B5EF4-FFF2-40B4-BE49-F238E27FC236}">
                  <a16:creationId xmlns:a16="http://schemas.microsoft.com/office/drawing/2014/main" id="{00000000-0008-0000-0500-00002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3987" name="Button 35" hidden="1">
              <a:extLst>
                <a:ext uri="{63B3BB69-23CF-44E3-9099-C40C66FF867C}">
                  <a14:compatExt spid="_x0000_s253987"/>
                </a:ext>
                <a:ext uri="{FF2B5EF4-FFF2-40B4-BE49-F238E27FC236}">
                  <a16:creationId xmlns:a16="http://schemas.microsoft.com/office/drawing/2014/main" id="{00000000-0008-0000-0500-000023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3988" name="Button 36" hidden="1">
              <a:extLst>
                <a:ext uri="{63B3BB69-23CF-44E3-9099-C40C66FF867C}">
                  <a14:compatExt spid="_x0000_s253988"/>
                </a:ext>
                <a:ext uri="{FF2B5EF4-FFF2-40B4-BE49-F238E27FC236}">
                  <a16:creationId xmlns:a16="http://schemas.microsoft.com/office/drawing/2014/main" id="{00000000-0008-0000-0500-00002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3989" name="Button 37" hidden="1">
              <a:extLst>
                <a:ext uri="{63B3BB69-23CF-44E3-9099-C40C66FF867C}">
                  <a14:compatExt spid="_x0000_s253989"/>
                </a:ext>
                <a:ext uri="{FF2B5EF4-FFF2-40B4-BE49-F238E27FC236}">
                  <a16:creationId xmlns:a16="http://schemas.microsoft.com/office/drawing/2014/main" id="{00000000-0008-0000-0500-00002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3990" name="Button 38" hidden="1">
              <a:extLst>
                <a:ext uri="{63B3BB69-23CF-44E3-9099-C40C66FF867C}">
                  <a14:compatExt spid="_x0000_s253990"/>
                </a:ext>
                <a:ext uri="{FF2B5EF4-FFF2-40B4-BE49-F238E27FC236}">
                  <a16:creationId xmlns:a16="http://schemas.microsoft.com/office/drawing/2014/main" id="{00000000-0008-0000-0500-000026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3991" name="Button 39" hidden="1">
              <a:extLst>
                <a:ext uri="{63B3BB69-23CF-44E3-9099-C40C66FF867C}">
                  <a14:compatExt spid="_x0000_s253991"/>
                </a:ext>
                <a:ext uri="{FF2B5EF4-FFF2-40B4-BE49-F238E27FC236}">
                  <a16:creationId xmlns:a16="http://schemas.microsoft.com/office/drawing/2014/main" id="{00000000-0008-0000-0500-00002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3992" name="Button 40" hidden="1">
              <a:extLst>
                <a:ext uri="{63B3BB69-23CF-44E3-9099-C40C66FF867C}">
                  <a14:compatExt spid="_x0000_s253992"/>
                </a:ext>
                <a:ext uri="{FF2B5EF4-FFF2-40B4-BE49-F238E27FC236}">
                  <a16:creationId xmlns:a16="http://schemas.microsoft.com/office/drawing/2014/main" id="{00000000-0008-0000-0500-00002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3993" name="Button 41" descr="   Go to MHH  " hidden="1">
              <a:extLst>
                <a:ext uri="{63B3BB69-23CF-44E3-9099-C40C66FF867C}">
                  <a14:compatExt spid="_x0000_s253993"/>
                </a:ext>
                <a:ext uri="{FF2B5EF4-FFF2-40B4-BE49-F238E27FC236}">
                  <a16:creationId xmlns:a16="http://schemas.microsoft.com/office/drawing/2014/main" id="{00000000-0008-0000-0500-00002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3994" name="Button 42" hidden="1">
              <a:extLst>
                <a:ext uri="{63B3BB69-23CF-44E3-9099-C40C66FF867C}">
                  <a14:compatExt spid="_x0000_s253994"/>
                </a:ext>
                <a:ext uri="{FF2B5EF4-FFF2-40B4-BE49-F238E27FC236}">
                  <a16:creationId xmlns:a16="http://schemas.microsoft.com/office/drawing/2014/main" id="{00000000-0008-0000-0500-00002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3995" name="Button 43" hidden="1">
              <a:extLst>
                <a:ext uri="{63B3BB69-23CF-44E3-9099-C40C66FF867C}">
                  <a14:compatExt spid="_x0000_s253995"/>
                </a:ext>
                <a:ext uri="{FF2B5EF4-FFF2-40B4-BE49-F238E27FC236}">
                  <a16:creationId xmlns:a16="http://schemas.microsoft.com/office/drawing/2014/main" id="{00000000-0008-0000-0500-00002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3996" name="Button 44" descr="   Go to MHH  " hidden="1">
              <a:extLst>
                <a:ext uri="{63B3BB69-23CF-44E3-9099-C40C66FF867C}">
                  <a14:compatExt spid="_x0000_s253996"/>
                </a:ext>
                <a:ext uri="{FF2B5EF4-FFF2-40B4-BE49-F238E27FC236}">
                  <a16:creationId xmlns:a16="http://schemas.microsoft.com/office/drawing/2014/main" id="{00000000-0008-0000-0500-00002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3997" name="Button 45" hidden="1">
              <a:extLst>
                <a:ext uri="{63B3BB69-23CF-44E3-9099-C40C66FF867C}">
                  <a14:compatExt spid="_x0000_s253997"/>
                </a:ext>
                <a:ext uri="{FF2B5EF4-FFF2-40B4-BE49-F238E27FC236}">
                  <a16:creationId xmlns:a16="http://schemas.microsoft.com/office/drawing/2014/main" id="{00000000-0008-0000-0500-00002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3998" name="Button 46" hidden="1">
              <a:extLst>
                <a:ext uri="{63B3BB69-23CF-44E3-9099-C40C66FF867C}">
                  <a14:compatExt spid="_x0000_s253998"/>
                </a:ext>
                <a:ext uri="{FF2B5EF4-FFF2-40B4-BE49-F238E27FC236}">
                  <a16:creationId xmlns:a16="http://schemas.microsoft.com/office/drawing/2014/main" id="{00000000-0008-0000-0500-00002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3999" name="Button 47" hidden="1">
              <a:extLst>
                <a:ext uri="{63B3BB69-23CF-44E3-9099-C40C66FF867C}">
                  <a14:compatExt spid="_x0000_s253999"/>
                </a:ext>
                <a:ext uri="{FF2B5EF4-FFF2-40B4-BE49-F238E27FC236}">
                  <a16:creationId xmlns:a16="http://schemas.microsoft.com/office/drawing/2014/main" id="{00000000-0008-0000-0500-00002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4000" name="Button 48" descr="   Go to MHH  " hidden="1">
              <a:extLst>
                <a:ext uri="{63B3BB69-23CF-44E3-9099-C40C66FF867C}">
                  <a14:compatExt spid="_x0000_s254000"/>
                </a:ext>
                <a:ext uri="{FF2B5EF4-FFF2-40B4-BE49-F238E27FC236}">
                  <a16:creationId xmlns:a16="http://schemas.microsoft.com/office/drawing/2014/main" id="{00000000-0008-0000-0500-00003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4001" name="Button 49" hidden="1">
              <a:extLst>
                <a:ext uri="{63B3BB69-23CF-44E3-9099-C40C66FF867C}">
                  <a14:compatExt spid="_x0000_s254001"/>
                </a:ext>
                <a:ext uri="{FF2B5EF4-FFF2-40B4-BE49-F238E27FC236}">
                  <a16:creationId xmlns:a16="http://schemas.microsoft.com/office/drawing/2014/main" id="{00000000-0008-0000-0500-00003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4002" name="Button 50" hidden="1">
              <a:extLst>
                <a:ext uri="{63B3BB69-23CF-44E3-9099-C40C66FF867C}">
                  <a14:compatExt spid="_x0000_s254002"/>
                </a:ext>
                <a:ext uri="{FF2B5EF4-FFF2-40B4-BE49-F238E27FC236}">
                  <a16:creationId xmlns:a16="http://schemas.microsoft.com/office/drawing/2014/main" id="{00000000-0008-0000-0500-00003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4003" name="Button 51" descr="   Go to MHH  " hidden="1">
              <a:extLst>
                <a:ext uri="{63B3BB69-23CF-44E3-9099-C40C66FF867C}">
                  <a14:compatExt spid="_x0000_s254003"/>
                </a:ext>
                <a:ext uri="{FF2B5EF4-FFF2-40B4-BE49-F238E27FC236}">
                  <a16:creationId xmlns:a16="http://schemas.microsoft.com/office/drawing/2014/main" id="{00000000-0008-0000-0500-00003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4004" name="Button 52" hidden="1">
              <a:extLst>
                <a:ext uri="{63B3BB69-23CF-44E3-9099-C40C66FF867C}">
                  <a14:compatExt spid="_x0000_s254004"/>
                </a:ext>
                <a:ext uri="{FF2B5EF4-FFF2-40B4-BE49-F238E27FC236}">
                  <a16:creationId xmlns:a16="http://schemas.microsoft.com/office/drawing/2014/main" id="{00000000-0008-0000-0500-00003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4005" name="Button 53" hidden="1">
              <a:extLst>
                <a:ext uri="{63B3BB69-23CF-44E3-9099-C40C66FF867C}">
                  <a14:compatExt spid="_x0000_s254005"/>
                </a:ext>
                <a:ext uri="{FF2B5EF4-FFF2-40B4-BE49-F238E27FC236}">
                  <a16:creationId xmlns:a16="http://schemas.microsoft.com/office/drawing/2014/main" id="{00000000-0008-0000-0500-00003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4006" name="Button 54" hidden="1">
              <a:extLst>
                <a:ext uri="{63B3BB69-23CF-44E3-9099-C40C66FF867C}">
                  <a14:compatExt spid="_x0000_s254006"/>
                </a:ext>
                <a:ext uri="{FF2B5EF4-FFF2-40B4-BE49-F238E27FC236}">
                  <a16:creationId xmlns:a16="http://schemas.microsoft.com/office/drawing/2014/main" id="{00000000-0008-0000-0500-00003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4007" name="Button 55" hidden="1">
              <a:extLst>
                <a:ext uri="{63B3BB69-23CF-44E3-9099-C40C66FF867C}">
                  <a14:compatExt spid="_x0000_s254007"/>
                </a:ext>
                <a:ext uri="{FF2B5EF4-FFF2-40B4-BE49-F238E27FC236}">
                  <a16:creationId xmlns:a16="http://schemas.microsoft.com/office/drawing/2014/main" id="{00000000-0008-0000-0500-00003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4008" name="Button 56" hidden="1">
              <a:extLst>
                <a:ext uri="{63B3BB69-23CF-44E3-9099-C40C66FF867C}">
                  <a14:compatExt spid="_x0000_s254008"/>
                </a:ext>
                <a:ext uri="{FF2B5EF4-FFF2-40B4-BE49-F238E27FC236}">
                  <a16:creationId xmlns:a16="http://schemas.microsoft.com/office/drawing/2014/main" id="{00000000-0008-0000-0500-00003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4009" name="Button 57" hidden="1">
              <a:extLst>
                <a:ext uri="{63B3BB69-23CF-44E3-9099-C40C66FF867C}">
                  <a14:compatExt spid="_x0000_s254009"/>
                </a:ext>
                <a:ext uri="{FF2B5EF4-FFF2-40B4-BE49-F238E27FC236}">
                  <a16:creationId xmlns:a16="http://schemas.microsoft.com/office/drawing/2014/main" id="{00000000-0008-0000-0500-00003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4010" name="Button 58" descr="   Go to MHH  " hidden="1">
              <a:extLst>
                <a:ext uri="{63B3BB69-23CF-44E3-9099-C40C66FF867C}">
                  <a14:compatExt spid="_x0000_s254010"/>
                </a:ext>
                <a:ext uri="{FF2B5EF4-FFF2-40B4-BE49-F238E27FC236}">
                  <a16:creationId xmlns:a16="http://schemas.microsoft.com/office/drawing/2014/main" id="{00000000-0008-0000-0500-00003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4011" name="Button 59" hidden="1">
              <a:extLst>
                <a:ext uri="{63B3BB69-23CF-44E3-9099-C40C66FF867C}">
                  <a14:compatExt spid="_x0000_s254011"/>
                </a:ext>
                <a:ext uri="{FF2B5EF4-FFF2-40B4-BE49-F238E27FC236}">
                  <a16:creationId xmlns:a16="http://schemas.microsoft.com/office/drawing/2014/main" id="{00000000-0008-0000-0500-00003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4012" name="Button 60" hidden="1">
              <a:extLst>
                <a:ext uri="{63B3BB69-23CF-44E3-9099-C40C66FF867C}">
                  <a14:compatExt spid="_x0000_s254012"/>
                </a:ext>
                <a:ext uri="{FF2B5EF4-FFF2-40B4-BE49-F238E27FC236}">
                  <a16:creationId xmlns:a16="http://schemas.microsoft.com/office/drawing/2014/main" id="{00000000-0008-0000-0500-00003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4013" name="Button 61" hidden="1">
              <a:extLst>
                <a:ext uri="{63B3BB69-23CF-44E3-9099-C40C66FF867C}">
                  <a14:compatExt spid="_x0000_s254013"/>
                </a:ext>
                <a:ext uri="{FF2B5EF4-FFF2-40B4-BE49-F238E27FC236}">
                  <a16:creationId xmlns:a16="http://schemas.microsoft.com/office/drawing/2014/main" id="{00000000-0008-0000-0500-00003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4014" name="Button 62" hidden="1">
              <a:extLst>
                <a:ext uri="{63B3BB69-23CF-44E3-9099-C40C66FF867C}">
                  <a14:compatExt spid="_x0000_s254014"/>
                </a:ext>
                <a:ext uri="{FF2B5EF4-FFF2-40B4-BE49-F238E27FC236}">
                  <a16:creationId xmlns:a16="http://schemas.microsoft.com/office/drawing/2014/main" id="{00000000-0008-0000-0500-00003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4015" name="Button 63" hidden="1">
              <a:extLst>
                <a:ext uri="{63B3BB69-23CF-44E3-9099-C40C66FF867C}">
                  <a14:compatExt spid="_x0000_s254015"/>
                </a:ext>
                <a:ext uri="{FF2B5EF4-FFF2-40B4-BE49-F238E27FC236}">
                  <a16:creationId xmlns:a16="http://schemas.microsoft.com/office/drawing/2014/main" id="{00000000-0008-0000-0500-00003F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4016" name="Button 64" hidden="1">
              <a:extLst>
                <a:ext uri="{63B3BB69-23CF-44E3-9099-C40C66FF867C}">
                  <a14:compatExt spid="_x0000_s254016"/>
                </a:ext>
                <a:ext uri="{FF2B5EF4-FFF2-40B4-BE49-F238E27FC236}">
                  <a16:creationId xmlns:a16="http://schemas.microsoft.com/office/drawing/2014/main" id="{00000000-0008-0000-0500-000040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4017" name="Button 65" hidden="1">
              <a:extLst>
                <a:ext uri="{63B3BB69-23CF-44E3-9099-C40C66FF867C}">
                  <a14:compatExt spid="_x0000_s254017"/>
                </a:ext>
                <a:ext uri="{FF2B5EF4-FFF2-40B4-BE49-F238E27FC236}">
                  <a16:creationId xmlns:a16="http://schemas.microsoft.com/office/drawing/2014/main" id="{00000000-0008-0000-0500-00004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4018" name="Button 66" hidden="1">
              <a:extLst>
                <a:ext uri="{63B3BB69-23CF-44E3-9099-C40C66FF867C}">
                  <a14:compatExt spid="_x0000_s254018"/>
                </a:ext>
                <a:ext uri="{FF2B5EF4-FFF2-40B4-BE49-F238E27FC236}">
                  <a16:creationId xmlns:a16="http://schemas.microsoft.com/office/drawing/2014/main" id="{00000000-0008-0000-0500-00004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4019" name="Button 67" hidden="1">
              <a:extLst>
                <a:ext uri="{63B3BB69-23CF-44E3-9099-C40C66FF867C}">
                  <a14:compatExt spid="_x0000_s254019"/>
                </a:ext>
                <a:ext uri="{FF2B5EF4-FFF2-40B4-BE49-F238E27FC236}">
                  <a16:creationId xmlns:a16="http://schemas.microsoft.com/office/drawing/2014/main" id="{00000000-0008-0000-0500-00004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74" name="ZoneTexte 73">
          <a:extLst>
            <a:ext xmlns:a16="http://schemas.microsoft.com/office/drawing/2014/main" uri="{FF2B5EF4-FFF2-40B4-BE49-F238E27FC236}">
              <a16:creationId xmlns:a16="http://schemas.microsoft.com/office/drawing/2014/main" id="{00000000-0008-0000-0500-00004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5" name="ZoneTexte 74">
          <a:extLst>
            <a:ext xmlns:a16="http://schemas.microsoft.com/office/drawing/2014/main" uri="{FF2B5EF4-FFF2-40B4-BE49-F238E27FC236}">
              <a16:creationId xmlns:a16="http://schemas.microsoft.com/office/drawing/2014/main" id="{00000000-0008-0000-0500-00004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6" name="ZoneTexte 75">
          <a:extLst>
            <a:ext xmlns:a16="http://schemas.microsoft.com/office/drawing/2014/main" uri="{FF2B5EF4-FFF2-40B4-BE49-F238E27FC236}">
              <a16:creationId xmlns:a16="http://schemas.microsoft.com/office/drawing/2014/main" id="{00000000-0008-0000-0500-00004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7" name="ZoneTexte 76">
          <a:extLst>
            <a:ext xmlns:a16="http://schemas.microsoft.com/office/drawing/2014/main" uri="{FF2B5EF4-FFF2-40B4-BE49-F238E27FC236}">
              <a16:creationId xmlns:a16="http://schemas.microsoft.com/office/drawing/2014/main" id="{00000000-0008-0000-0500-00004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8" name="ZoneTexte 77">
          <a:extLst>
            <a:ext xmlns:a16="http://schemas.microsoft.com/office/drawing/2014/main" uri="{FF2B5EF4-FFF2-40B4-BE49-F238E27FC236}">
              <a16:creationId xmlns:a16="http://schemas.microsoft.com/office/drawing/2014/main" id="{00000000-0008-0000-0500-00004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9" name="ZoneTexte 78">
          <a:extLst>
            <a:ext xmlns:a16="http://schemas.microsoft.com/office/drawing/2014/main" uri="{FF2B5EF4-FFF2-40B4-BE49-F238E27FC236}">
              <a16:creationId xmlns:a16="http://schemas.microsoft.com/office/drawing/2014/main" id="{00000000-0008-0000-0500-00004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0" name="ZoneTexte 79">
          <a:extLst>
            <a:ext xmlns:a16="http://schemas.microsoft.com/office/drawing/2014/main" uri="{FF2B5EF4-FFF2-40B4-BE49-F238E27FC236}">
              <a16:creationId xmlns:a16="http://schemas.microsoft.com/office/drawing/2014/main" id="{00000000-0008-0000-0500-00005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1" name="ZoneTexte 80">
          <a:extLst>
            <a:ext xmlns:a16="http://schemas.microsoft.com/office/drawing/2014/main" uri="{FF2B5EF4-FFF2-40B4-BE49-F238E27FC236}">
              <a16:creationId xmlns:a16="http://schemas.microsoft.com/office/drawing/2014/main" id="{00000000-0008-0000-0500-00005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2" name="ZoneTexte 81">
          <a:extLst>
            <a:ext xmlns:a16="http://schemas.microsoft.com/office/drawing/2014/main" uri="{FF2B5EF4-FFF2-40B4-BE49-F238E27FC236}">
              <a16:creationId xmlns:a16="http://schemas.microsoft.com/office/drawing/2014/main" id="{00000000-0008-0000-0500-00005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3" name="ZoneTexte 82">
          <a:extLst>
            <a:ext xmlns:a16="http://schemas.microsoft.com/office/drawing/2014/main" uri="{FF2B5EF4-FFF2-40B4-BE49-F238E27FC236}">
              <a16:creationId xmlns:a16="http://schemas.microsoft.com/office/drawing/2014/main" id="{00000000-0008-0000-0500-00005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4" name="ZoneTexte 83">
          <a:extLst>
            <a:ext xmlns:a16="http://schemas.microsoft.com/office/drawing/2014/main" uri="{FF2B5EF4-FFF2-40B4-BE49-F238E27FC236}">
              <a16:creationId xmlns:a16="http://schemas.microsoft.com/office/drawing/2014/main" id="{00000000-0008-0000-0500-00005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5" name="ZoneTexte 84">
          <a:extLst>
            <a:ext xmlns:a16="http://schemas.microsoft.com/office/drawing/2014/main" uri="{FF2B5EF4-FFF2-40B4-BE49-F238E27FC236}">
              <a16:creationId xmlns:a16="http://schemas.microsoft.com/office/drawing/2014/main" id="{00000000-0008-0000-0500-00005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6" name="ZoneTexte 85">
          <a:extLst>
            <a:ext xmlns:a16="http://schemas.microsoft.com/office/drawing/2014/main" uri="{FF2B5EF4-FFF2-40B4-BE49-F238E27FC236}">
              <a16:creationId xmlns:a16="http://schemas.microsoft.com/office/drawing/2014/main" id="{00000000-0008-0000-0500-00005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7" name="ZoneTexte 86">
          <a:extLst>
            <a:ext xmlns:a16="http://schemas.microsoft.com/office/drawing/2014/main" uri="{FF2B5EF4-FFF2-40B4-BE49-F238E27FC236}">
              <a16:creationId xmlns:a16="http://schemas.microsoft.com/office/drawing/2014/main" id="{00000000-0008-0000-0500-00005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8" name="ZoneTexte 87">
          <a:extLst>
            <a:ext xmlns:a16="http://schemas.microsoft.com/office/drawing/2014/main" uri="{FF2B5EF4-FFF2-40B4-BE49-F238E27FC236}">
              <a16:creationId xmlns:a16="http://schemas.microsoft.com/office/drawing/2014/main" id="{00000000-0008-0000-0500-00005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9" name="ZoneTexte 88">
          <a:extLst>
            <a:ext xmlns:a16="http://schemas.microsoft.com/office/drawing/2014/main" uri="{FF2B5EF4-FFF2-40B4-BE49-F238E27FC236}">
              <a16:creationId xmlns:a16="http://schemas.microsoft.com/office/drawing/2014/main" id="{00000000-0008-0000-0500-00005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500-00005A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500-00005B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500-00005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500-00005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5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7.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5121"/>
            </a:ext>
            <a:ext xmlns:a16="http://schemas.microsoft.com/office/drawing/2014/main" uri="{FF2B5EF4-FFF2-40B4-BE49-F238E27FC236}">
              <a16:creationId xmlns:a16="http://schemas.microsoft.com/office/drawing/2014/main" id="{00000000-0008-0000-0600-000002000000}"/>
            </a:ext>
          </a:extLst>
        </xdr:cNvPr>
        <xdr:cNvSpPr/>
      </xdr:nvSpPr>
      <xdr:spPr>
        <a:xfrm>
          <a:off x="9496425" y="22507575"/>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5122"/>
            </a:ext>
            <a:ext xmlns:a16="http://schemas.microsoft.com/office/drawing/2014/main" uri="{FF2B5EF4-FFF2-40B4-BE49-F238E27FC236}">
              <a16:creationId xmlns:a16="http://schemas.microsoft.com/office/drawing/2014/main" id="{00000000-0008-0000-06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23</xdr:col>
      <xdr:colOff>28575</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6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23</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23</xdr:col>
      <xdr:colOff>28575</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6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6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6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600-00000E000000}"/>
            </a:ext>
          </a:extLst>
        </xdr:cNvPr>
        <xdr:cNvSpPr txBox="true"/>
      </xdr:nvSpPr>
      <xdr:spPr>
        <a:xfrm>
          <a:off x="3014663" y="233362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600-00000F000000}"/>
            </a:ext>
          </a:extLst>
        </xdr:cNvPr>
        <xdr:cNvSpPr txBox="true"/>
      </xdr:nvSpPr>
      <xdr:spPr>
        <a:xfrm>
          <a:off x="3014663" y="44653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6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5123"/>
            </a:ext>
            <a:ext xmlns:a16="http://schemas.microsoft.com/office/drawing/2014/main" uri="{FF2B5EF4-FFF2-40B4-BE49-F238E27FC236}">
              <a16:creationId xmlns:a16="http://schemas.microsoft.com/office/drawing/2014/main" id="{00000000-0008-0000-06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5124"/>
            </a:ext>
            <a:ext xmlns:a16="http://schemas.microsoft.com/office/drawing/2014/main" uri="{FF2B5EF4-FFF2-40B4-BE49-F238E27FC236}">
              <a16:creationId xmlns:a16="http://schemas.microsoft.com/office/drawing/2014/main" id="{00000000-0008-0000-06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5125"/>
            </a:ext>
            <a:ext xmlns:a16="http://schemas.microsoft.com/office/drawing/2014/main" uri="{FF2B5EF4-FFF2-40B4-BE49-F238E27FC236}">
              <a16:creationId xmlns:a16="http://schemas.microsoft.com/office/drawing/2014/main" id="{00000000-0008-0000-0600-000013000000}"/>
            </a:ext>
          </a:extLst>
        </xdr:cNvPr>
        <xdr:cNvSpPr/>
      </xdr:nvSpPr>
      <xdr:spPr>
        <a:xfrm>
          <a:off x="876300" y="22507575"/>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5126"/>
            </a:ext>
            <a:ext xmlns:a16="http://schemas.microsoft.com/office/drawing/2014/main" uri="{FF2B5EF4-FFF2-40B4-BE49-F238E27FC236}">
              <a16:creationId xmlns:a16="http://schemas.microsoft.com/office/drawing/2014/main" id="{00000000-0008-0000-0600-000014000000}"/>
            </a:ext>
          </a:extLst>
        </xdr:cNvPr>
        <xdr:cNvSpPr/>
      </xdr:nvSpPr>
      <xdr:spPr>
        <a:xfrm>
          <a:off x="2205038" y="22507575"/>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5127"/>
            </a:ext>
            <a:ext xmlns:a16="http://schemas.microsoft.com/office/drawing/2014/main" uri="{FF2B5EF4-FFF2-40B4-BE49-F238E27FC236}">
              <a16:creationId xmlns:a16="http://schemas.microsoft.com/office/drawing/2014/main" id="{00000000-0008-0000-0600-000015000000}"/>
            </a:ext>
          </a:extLst>
        </xdr:cNvPr>
        <xdr:cNvSpPr/>
      </xdr:nvSpPr>
      <xdr:spPr>
        <a:xfrm>
          <a:off x="942975" y="43824525"/>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5128"/>
            </a:ext>
            <a:ext xmlns:a16="http://schemas.microsoft.com/office/drawing/2014/main" uri="{FF2B5EF4-FFF2-40B4-BE49-F238E27FC236}">
              <a16:creationId xmlns:a16="http://schemas.microsoft.com/office/drawing/2014/main" id="{00000000-0008-0000-0600-000016000000}"/>
            </a:ext>
          </a:extLst>
        </xdr:cNvPr>
        <xdr:cNvSpPr/>
      </xdr:nvSpPr>
      <xdr:spPr>
        <a:xfrm>
          <a:off x="2205038" y="43824525"/>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600-000017000000}"/>
            </a:ext>
          </a:extLst>
        </xdr:cNvPr>
        <xdr:cNvSpPr txBox="true"/>
      </xdr:nvSpPr>
      <xdr:spPr>
        <a:xfrm>
          <a:off x="3014663" y="233362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600-000018000000}"/>
            </a:ext>
          </a:extLst>
        </xdr:cNvPr>
        <xdr:cNvSpPr txBox="true"/>
      </xdr:nvSpPr>
      <xdr:spPr>
        <a:xfrm>
          <a:off x="3014663" y="233362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600-000019000000}"/>
            </a:ext>
          </a:extLst>
        </xdr:cNvPr>
        <xdr:cNvSpPr txBox="true"/>
      </xdr:nvSpPr>
      <xdr:spPr>
        <a:xfrm>
          <a:off x="3014663" y="44653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600-00001A000000}"/>
            </a:ext>
          </a:extLst>
        </xdr:cNvPr>
        <xdr:cNvSpPr txBox="true"/>
      </xdr:nvSpPr>
      <xdr:spPr>
        <a:xfrm>
          <a:off x="3014663" y="44653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600-00001B000000}"/>
            </a:ext>
          </a:extLst>
        </xdr:cNvPr>
        <xdr:cNvSpPr txBox="true"/>
      </xdr:nvSpPr>
      <xdr:spPr>
        <a:xfrm>
          <a:off x="3014663" y="44653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5129"/>
            </a:ext>
            <a:ext xmlns:a16="http://schemas.microsoft.com/office/drawing/2014/main" uri="{FF2B5EF4-FFF2-40B4-BE49-F238E27FC236}">
              <a16:creationId xmlns:a16="http://schemas.microsoft.com/office/drawing/2014/main" id="{00000000-0008-0000-06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5130"/>
            </a:ext>
            <a:ext xmlns:a16="http://schemas.microsoft.com/office/drawing/2014/main" uri="{FF2B5EF4-FFF2-40B4-BE49-F238E27FC236}">
              <a16:creationId xmlns:a16="http://schemas.microsoft.com/office/drawing/2014/main" id="{00000000-0008-0000-06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5131"/>
            </a:ext>
            <a:ext xmlns:a16="http://schemas.microsoft.com/office/drawing/2014/main" uri="{FF2B5EF4-FFF2-40B4-BE49-F238E27FC236}">
              <a16:creationId xmlns:a16="http://schemas.microsoft.com/office/drawing/2014/main" id="{00000000-0008-0000-06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5132"/>
            </a:ext>
            <a:ext xmlns:a16="http://schemas.microsoft.com/office/drawing/2014/main" uri="{FF2B5EF4-FFF2-40B4-BE49-F238E27FC236}">
              <a16:creationId xmlns:a16="http://schemas.microsoft.com/office/drawing/2014/main" id="{00000000-0008-0000-0600-00001F000000}"/>
            </a:ext>
          </a:extLst>
        </xdr:cNvPr>
        <xdr:cNvSpPr/>
      </xdr:nvSpPr>
      <xdr:spPr>
        <a:xfrm>
          <a:off x="2357438" y="81691163"/>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6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6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6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5133"/>
            </a:ext>
            <a:ext xmlns:a16="http://schemas.microsoft.com/office/drawing/2014/main" uri="{FF2B5EF4-FFF2-40B4-BE49-F238E27FC236}">
              <a16:creationId xmlns:a16="http://schemas.microsoft.com/office/drawing/2014/main" id="{00000000-0008-0000-0600-000023000000}"/>
            </a:ext>
          </a:extLst>
        </xdr:cNvPr>
        <xdr:cNvSpPr/>
      </xdr:nvSpPr>
      <xdr:spPr>
        <a:xfrm>
          <a:off x="9429750" y="43824525"/>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5134"/>
            </a:ext>
            <a:ext xmlns:a16="http://schemas.microsoft.com/office/drawing/2014/main" uri="{FF2B5EF4-FFF2-40B4-BE49-F238E27FC236}">
              <a16:creationId xmlns:a16="http://schemas.microsoft.com/office/drawing/2014/main" id="{00000000-0008-0000-0600-000024000000}"/>
            </a:ext>
          </a:extLst>
        </xdr:cNvPr>
        <xdr:cNvSpPr/>
      </xdr:nvSpPr>
      <xdr:spPr>
        <a:xfrm>
          <a:off x="4533900" y="22507575"/>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5135"/>
            </a:ext>
            <a:ext xmlns:a16="http://schemas.microsoft.com/office/drawing/2014/main" uri="{FF2B5EF4-FFF2-40B4-BE49-F238E27FC236}">
              <a16:creationId xmlns:a16="http://schemas.microsoft.com/office/drawing/2014/main" id="{00000000-0008-0000-0600-000025000000}"/>
            </a:ext>
          </a:extLst>
        </xdr:cNvPr>
        <xdr:cNvSpPr/>
      </xdr:nvSpPr>
      <xdr:spPr>
        <a:xfrm>
          <a:off x="4533900" y="43824525"/>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5136"/>
            </a:ext>
            <a:ext xmlns:a16="http://schemas.microsoft.com/office/drawing/2014/main" uri="{FF2B5EF4-FFF2-40B4-BE49-F238E27FC236}">
              <a16:creationId xmlns:a16="http://schemas.microsoft.com/office/drawing/2014/main" id="{00000000-0008-0000-0600-000026000000}"/>
            </a:ext>
          </a:extLst>
        </xdr:cNvPr>
        <xdr:cNvSpPr/>
      </xdr:nvSpPr>
      <xdr:spPr>
        <a:xfrm>
          <a:off x="16073438" y="22507575"/>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5137"/>
            </a:ext>
            <a:ext xmlns:a16="http://schemas.microsoft.com/office/drawing/2014/main" uri="{FF2B5EF4-FFF2-40B4-BE49-F238E27FC236}">
              <a16:creationId xmlns:a16="http://schemas.microsoft.com/office/drawing/2014/main" id="{00000000-0008-0000-0600-000027000000}"/>
            </a:ext>
          </a:extLst>
        </xdr:cNvPr>
        <xdr:cNvSpPr/>
      </xdr:nvSpPr>
      <xdr:spPr>
        <a:xfrm>
          <a:off x="16054388" y="43824525"/>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5138"/>
            </a:ext>
            <a:ext xmlns:a16="http://schemas.microsoft.com/office/drawing/2014/main" uri="{FF2B5EF4-FFF2-40B4-BE49-F238E27FC236}">
              <a16:creationId xmlns:a16="http://schemas.microsoft.com/office/drawing/2014/main" id="{00000000-0008-0000-06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5139"/>
            </a:ext>
            <a:ext xmlns:a16="http://schemas.microsoft.com/office/drawing/2014/main" uri="{FF2B5EF4-FFF2-40B4-BE49-F238E27FC236}">
              <a16:creationId xmlns:a16="http://schemas.microsoft.com/office/drawing/2014/main" id="{00000000-0008-0000-06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58" name="Button 12" hidden="true">
          <a:extLst>
            <a:ext xmlns:a14="http://schemas.microsoft.com/office/drawing/2010/main" uri="{63B3BB69-23CF-44E3-9099-C40C66FF867C}">
              <a14:compatExt xmlns:a14="http://schemas.microsoft.com/office/drawing/2010/main" spid="_x0000_s169996"/>
            </a:ext>
            <a:ext xmlns:a16="http://schemas.microsoft.com/office/drawing/2014/main" uri="{FF2B5EF4-FFF2-40B4-BE49-F238E27FC236}">
              <a16:creationId xmlns:a16="http://schemas.microsoft.com/office/drawing/2014/main" id="{00000000-0008-0000-0600-00003A000000}"/>
            </a:ext>
          </a:extLst>
        </xdr:cNvPr>
        <xdr:cNvSpPr/>
      </xdr:nvSpPr>
      <xdr:spPr>
        <a:xfrm>
          <a:off x="2357438" y="81691163"/>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4993" name="B_Com1" hidden="1">
              <a:extLst>
                <a:ext uri="{63B3BB69-23CF-44E3-9099-C40C66FF867C}">
                  <a14:compatExt spid="_x0000_s254993"/>
                </a:ext>
                <a:ext uri="{FF2B5EF4-FFF2-40B4-BE49-F238E27FC236}">
                  <a16:creationId xmlns:a16="http://schemas.microsoft.com/office/drawing/2014/main" id="{00000000-0008-0000-0600-00001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4994" name="B_San1" hidden="1">
              <a:extLst>
                <a:ext uri="{63B3BB69-23CF-44E3-9099-C40C66FF867C}">
                  <a14:compatExt spid="_x0000_s254994"/>
                </a:ext>
                <a:ext uri="{FF2B5EF4-FFF2-40B4-BE49-F238E27FC236}">
                  <a16:creationId xmlns:a16="http://schemas.microsoft.com/office/drawing/2014/main" id="{00000000-0008-0000-0600-00001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4995" name="B_Hyg1" hidden="1">
              <a:extLst>
                <a:ext uri="{63B3BB69-23CF-44E3-9099-C40C66FF867C}">
                  <a14:compatExt spid="_x0000_s254995"/>
                </a:ext>
                <a:ext uri="{FF2B5EF4-FFF2-40B4-BE49-F238E27FC236}">
                  <a16:creationId xmlns:a16="http://schemas.microsoft.com/office/drawing/2014/main" id="{00000000-0008-0000-0600-00001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4996" name="B_Sub1" hidden="1">
              <a:extLst>
                <a:ext uri="{63B3BB69-23CF-44E3-9099-C40C66FF867C}">
                  <a14:compatExt spid="_x0000_s254996"/>
                </a:ext>
                <a:ext uri="{FF2B5EF4-FFF2-40B4-BE49-F238E27FC236}">
                  <a16:creationId xmlns:a16="http://schemas.microsoft.com/office/drawing/2014/main" id="{00000000-0008-0000-0600-00001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4997" name="B_WQ1" hidden="1">
              <a:extLst>
                <a:ext uri="{63B3BB69-23CF-44E3-9099-C40C66FF867C}">
                  <a14:compatExt spid="_x0000_s254997"/>
                </a:ext>
                <a:ext uri="{FF2B5EF4-FFF2-40B4-BE49-F238E27FC236}">
                  <a16:creationId xmlns:a16="http://schemas.microsoft.com/office/drawing/2014/main" id="{00000000-0008-0000-0600-00001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4998" name="B_Com2" hidden="1">
              <a:extLst>
                <a:ext uri="{63B3BB69-23CF-44E3-9099-C40C66FF867C}">
                  <a14:compatExt spid="_x0000_s254998"/>
                </a:ext>
                <a:ext uri="{FF2B5EF4-FFF2-40B4-BE49-F238E27FC236}">
                  <a16:creationId xmlns:a16="http://schemas.microsoft.com/office/drawing/2014/main" id="{00000000-0008-0000-0600-00001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4999" name="B_Hyg2" hidden="1">
              <a:extLst>
                <a:ext uri="{63B3BB69-23CF-44E3-9099-C40C66FF867C}">
                  <a14:compatExt spid="_x0000_s254999"/>
                </a:ext>
                <a:ext uri="{FF2B5EF4-FFF2-40B4-BE49-F238E27FC236}">
                  <a16:creationId xmlns:a16="http://schemas.microsoft.com/office/drawing/2014/main" id="{00000000-0008-0000-0600-00001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5000" name="B_Wat2" hidden="1">
              <a:extLst>
                <a:ext uri="{63B3BB69-23CF-44E3-9099-C40C66FF867C}">
                  <a14:compatExt spid="_x0000_s255000"/>
                </a:ext>
                <a:ext uri="{FF2B5EF4-FFF2-40B4-BE49-F238E27FC236}">
                  <a16:creationId xmlns:a16="http://schemas.microsoft.com/office/drawing/2014/main" id="{00000000-0008-0000-0600-00001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5001" name="B_Sub2" hidden="1">
              <a:extLst>
                <a:ext uri="{63B3BB69-23CF-44E3-9099-C40C66FF867C}">
                  <a14:compatExt spid="_x0000_s255001"/>
                </a:ext>
                <a:ext uri="{FF2B5EF4-FFF2-40B4-BE49-F238E27FC236}">
                  <a16:creationId xmlns:a16="http://schemas.microsoft.com/office/drawing/2014/main" id="{00000000-0008-0000-0600-00001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5002" name="B_WQ2" hidden="1">
              <a:extLst>
                <a:ext uri="{63B3BB69-23CF-44E3-9099-C40C66FF867C}">
                  <a14:compatExt spid="_x0000_s255002"/>
                </a:ext>
                <a:ext uri="{FF2B5EF4-FFF2-40B4-BE49-F238E27FC236}">
                  <a16:creationId xmlns:a16="http://schemas.microsoft.com/office/drawing/2014/main" id="{00000000-0008-0000-0600-00001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5003" name="B_Wat3" hidden="1">
              <a:extLst>
                <a:ext uri="{63B3BB69-23CF-44E3-9099-C40C66FF867C}">
                  <a14:compatExt spid="_x0000_s255003"/>
                </a:ext>
                <a:ext uri="{FF2B5EF4-FFF2-40B4-BE49-F238E27FC236}">
                  <a16:creationId xmlns:a16="http://schemas.microsoft.com/office/drawing/2014/main" id="{00000000-0008-0000-0600-00001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5004" name="B_San3" hidden="1">
              <a:extLst>
                <a:ext uri="{63B3BB69-23CF-44E3-9099-C40C66FF867C}">
                  <a14:compatExt spid="_x0000_s255004"/>
                </a:ext>
                <a:ext uri="{FF2B5EF4-FFF2-40B4-BE49-F238E27FC236}">
                  <a16:creationId xmlns:a16="http://schemas.microsoft.com/office/drawing/2014/main" id="{00000000-0008-0000-0600-00001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5005" name="B_Com3" hidden="1">
              <a:extLst>
                <a:ext uri="{63B3BB69-23CF-44E3-9099-C40C66FF867C}">
                  <a14:compatExt spid="_x0000_s255005"/>
                </a:ext>
                <a:ext uri="{FF2B5EF4-FFF2-40B4-BE49-F238E27FC236}">
                  <a16:creationId xmlns:a16="http://schemas.microsoft.com/office/drawing/2014/main" id="{00000000-0008-0000-0600-00001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5006" name="B_Sub3" hidden="1">
              <a:extLst>
                <a:ext uri="{63B3BB69-23CF-44E3-9099-C40C66FF867C}">
                  <a14:compatExt spid="_x0000_s255006"/>
                </a:ext>
                <a:ext uri="{FF2B5EF4-FFF2-40B4-BE49-F238E27FC236}">
                  <a16:creationId xmlns:a16="http://schemas.microsoft.com/office/drawing/2014/main" id="{00000000-0008-0000-0600-00001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5007" name="B_WQ3" hidden="1">
              <a:extLst>
                <a:ext uri="{63B3BB69-23CF-44E3-9099-C40C66FF867C}">
                  <a14:compatExt spid="_x0000_s255007"/>
                </a:ext>
                <a:ext uri="{FF2B5EF4-FFF2-40B4-BE49-F238E27FC236}">
                  <a16:creationId xmlns:a16="http://schemas.microsoft.com/office/drawing/2014/main" id="{00000000-0008-0000-0600-00001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114300</xdr:rowOff>
        </xdr:from>
        <xdr:to>
          <xdr:col>1</xdr:col>
          <xdr:colOff>1704975</xdr:colOff>
          <xdr:row>400</xdr:row>
          <xdr:rowOff>0</xdr:rowOff>
        </xdr:to>
        <xdr:sp macro="" textlink="">
          <xdr:nvSpPr>
            <xdr:cNvPr id="255008" name="B_Matrix" hidden="1">
              <a:extLst>
                <a:ext uri="{63B3BB69-23CF-44E3-9099-C40C66FF867C}">
                  <a14:compatExt spid="_x0000_s255008"/>
                </a:ext>
                <a:ext uri="{FF2B5EF4-FFF2-40B4-BE49-F238E27FC236}">
                  <a16:creationId xmlns:a16="http://schemas.microsoft.com/office/drawing/2014/main" id="{00000000-0008-0000-0600-00002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5009" name="Button 33" hidden="1">
              <a:extLst>
                <a:ext uri="{63B3BB69-23CF-44E3-9099-C40C66FF867C}">
                  <a14:compatExt spid="_x0000_s255009"/>
                </a:ext>
                <a:ext uri="{FF2B5EF4-FFF2-40B4-BE49-F238E27FC236}">
                  <a16:creationId xmlns:a16="http://schemas.microsoft.com/office/drawing/2014/main" id="{00000000-0008-0000-0600-000021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5010" name="Button 34" hidden="1">
              <a:extLst>
                <a:ext uri="{63B3BB69-23CF-44E3-9099-C40C66FF867C}">
                  <a14:compatExt spid="_x0000_s255010"/>
                </a:ext>
                <a:ext uri="{FF2B5EF4-FFF2-40B4-BE49-F238E27FC236}">
                  <a16:creationId xmlns:a16="http://schemas.microsoft.com/office/drawing/2014/main" id="{00000000-0008-0000-0600-00002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5011" name="Button 35" hidden="1">
              <a:extLst>
                <a:ext uri="{63B3BB69-23CF-44E3-9099-C40C66FF867C}">
                  <a14:compatExt spid="_x0000_s255011"/>
                </a:ext>
                <a:ext uri="{FF2B5EF4-FFF2-40B4-BE49-F238E27FC236}">
                  <a16:creationId xmlns:a16="http://schemas.microsoft.com/office/drawing/2014/main" id="{00000000-0008-0000-0600-000023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5012" name="Button 36" hidden="1">
              <a:extLst>
                <a:ext uri="{63B3BB69-23CF-44E3-9099-C40C66FF867C}">
                  <a14:compatExt spid="_x0000_s255012"/>
                </a:ext>
                <a:ext uri="{FF2B5EF4-FFF2-40B4-BE49-F238E27FC236}">
                  <a16:creationId xmlns:a16="http://schemas.microsoft.com/office/drawing/2014/main" id="{00000000-0008-0000-0600-00002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5013" name="Button 37" hidden="1">
              <a:extLst>
                <a:ext uri="{63B3BB69-23CF-44E3-9099-C40C66FF867C}">
                  <a14:compatExt spid="_x0000_s255013"/>
                </a:ext>
                <a:ext uri="{FF2B5EF4-FFF2-40B4-BE49-F238E27FC236}">
                  <a16:creationId xmlns:a16="http://schemas.microsoft.com/office/drawing/2014/main" id="{00000000-0008-0000-0600-00002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5014" name="Button 38" hidden="1">
              <a:extLst>
                <a:ext uri="{63B3BB69-23CF-44E3-9099-C40C66FF867C}">
                  <a14:compatExt spid="_x0000_s255014"/>
                </a:ext>
                <a:ext uri="{FF2B5EF4-FFF2-40B4-BE49-F238E27FC236}">
                  <a16:creationId xmlns:a16="http://schemas.microsoft.com/office/drawing/2014/main" id="{00000000-0008-0000-0600-000026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5015" name="Button 39" hidden="1">
              <a:extLst>
                <a:ext uri="{63B3BB69-23CF-44E3-9099-C40C66FF867C}">
                  <a14:compatExt spid="_x0000_s255015"/>
                </a:ext>
                <a:ext uri="{FF2B5EF4-FFF2-40B4-BE49-F238E27FC236}">
                  <a16:creationId xmlns:a16="http://schemas.microsoft.com/office/drawing/2014/main" id="{00000000-0008-0000-0600-00002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5016" name="Button 40" hidden="1">
              <a:extLst>
                <a:ext uri="{63B3BB69-23CF-44E3-9099-C40C66FF867C}">
                  <a14:compatExt spid="_x0000_s255016"/>
                </a:ext>
                <a:ext uri="{FF2B5EF4-FFF2-40B4-BE49-F238E27FC236}">
                  <a16:creationId xmlns:a16="http://schemas.microsoft.com/office/drawing/2014/main" id="{00000000-0008-0000-0600-00002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5017" name="Button 41" descr="   Go to MHH  " hidden="1">
              <a:extLst>
                <a:ext uri="{63B3BB69-23CF-44E3-9099-C40C66FF867C}">
                  <a14:compatExt spid="_x0000_s255017"/>
                </a:ext>
                <a:ext uri="{FF2B5EF4-FFF2-40B4-BE49-F238E27FC236}">
                  <a16:creationId xmlns:a16="http://schemas.microsoft.com/office/drawing/2014/main" id="{00000000-0008-0000-0600-00002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5018" name="Button 42" hidden="1">
              <a:extLst>
                <a:ext uri="{63B3BB69-23CF-44E3-9099-C40C66FF867C}">
                  <a14:compatExt spid="_x0000_s255018"/>
                </a:ext>
                <a:ext uri="{FF2B5EF4-FFF2-40B4-BE49-F238E27FC236}">
                  <a16:creationId xmlns:a16="http://schemas.microsoft.com/office/drawing/2014/main" id="{00000000-0008-0000-0600-00002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5019" name="Button 43" hidden="1">
              <a:extLst>
                <a:ext uri="{63B3BB69-23CF-44E3-9099-C40C66FF867C}">
                  <a14:compatExt spid="_x0000_s255019"/>
                </a:ext>
                <a:ext uri="{FF2B5EF4-FFF2-40B4-BE49-F238E27FC236}">
                  <a16:creationId xmlns:a16="http://schemas.microsoft.com/office/drawing/2014/main" id="{00000000-0008-0000-0600-00002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5020" name="Button 44" descr="   Go to MHH  " hidden="1">
              <a:extLst>
                <a:ext uri="{63B3BB69-23CF-44E3-9099-C40C66FF867C}">
                  <a14:compatExt spid="_x0000_s255020"/>
                </a:ext>
                <a:ext uri="{FF2B5EF4-FFF2-40B4-BE49-F238E27FC236}">
                  <a16:creationId xmlns:a16="http://schemas.microsoft.com/office/drawing/2014/main" id="{00000000-0008-0000-0600-00002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5021" name="Button 45" hidden="1">
              <a:extLst>
                <a:ext uri="{63B3BB69-23CF-44E3-9099-C40C66FF867C}">
                  <a14:compatExt spid="_x0000_s255021"/>
                </a:ext>
                <a:ext uri="{FF2B5EF4-FFF2-40B4-BE49-F238E27FC236}">
                  <a16:creationId xmlns:a16="http://schemas.microsoft.com/office/drawing/2014/main" id="{00000000-0008-0000-0600-00002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5022" name="Button 46" hidden="1">
              <a:extLst>
                <a:ext uri="{63B3BB69-23CF-44E3-9099-C40C66FF867C}">
                  <a14:compatExt spid="_x0000_s255022"/>
                </a:ext>
                <a:ext uri="{FF2B5EF4-FFF2-40B4-BE49-F238E27FC236}">
                  <a16:creationId xmlns:a16="http://schemas.microsoft.com/office/drawing/2014/main" id="{00000000-0008-0000-0600-00002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5023" name="Button 47" hidden="1">
              <a:extLst>
                <a:ext uri="{63B3BB69-23CF-44E3-9099-C40C66FF867C}">
                  <a14:compatExt spid="_x0000_s255023"/>
                </a:ext>
                <a:ext uri="{FF2B5EF4-FFF2-40B4-BE49-F238E27FC236}">
                  <a16:creationId xmlns:a16="http://schemas.microsoft.com/office/drawing/2014/main" id="{00000000-0008-0000-0600-00002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5024" name="Button 48" descr="   Go to MHH  " hidden="1">
              <a:extLst>
                <a:ext uri="{63B3BB69-23CF-44E3-9099-C40C66FF867C}">
                  <a14:compatExt spid="_x0000_s255024"/>
                </a:ext>
                <a:ext uri="{FF2B5EF4-FFF2-40B4-BE49-F238E27FC236}">
                  <a16:creationId xmlns:a16="http://schemas.microsoft.com/office/drawing/2014/main" id="{00000000-0008-0000-0600-00003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5025" name="Button 49" hidden="1">
              <a:extLst>
                <a:ext uri="{63B3BB69-23CF-44E3-9099-C40C66FF867C}">
                  <a14:compatExt spid="_x0000_s255025"/>
                </a:ext>
                <a:ext uri="{FF2B5EF4-FFF2-40B4-BE49-F238E27FC236}">
                  <a16:creationId xmlns:a16="http://schemas.microsoft.com/office/drawing/2014/main" id="{00000000-0008-0000-0600-00003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5026" name="Button 50" hidden="1">
              <a:extLst>
                <a:ext uri="{63B3BB69-23CF-44E3-9099-C40C66FF867C}">
                  <a14:compatExt spid="_x0000_s255026"/>
                </a:ext>
                <a:ext uri="{FF2B5EF4-FFF2-40B4-BE49-F238E27FC236}">
                  <a16:creationId xmlns:a16="http://schemas.microsoft.com/office/drawing/2014/main" id="{00000000-0008-0000-0600-00003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5027" name="Button 51" descr="   Go to MHH  " hidden="1">
              <a:extLst>
                <a:ext uri="{63B3BB69-23CF-44E3-9099-C40C66FF867C}">
                  <a14:compatExt spid="_x0000_s255027"/>
                </a:ext>
                <a:ext uri="{FF2B5EF4-FFF2-40B4-BE49-F238E27FC236}">
                  <a16:creationId xmlns:a16="http://schemas.microsoft.com/office/drawing/2014/main" id="{00000000-0008-0000-0600-00003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5028" name="Button 52" hidden="1">
              <a:extLst>
                <a:ext uri="{63B3BB69-23CF-44E3-9099-C40C66FF867C}">
                  <a14:compatExt spid="_x0000_s255028"/>
                </a:ext>
                <a:ext uri="{FF2B5EF4-FFF2-40B4-BE49-F238E27FC236}">
                  <a16:creationId xmlns:a16="http://schemas.microsoft.com/office/drawing/2014/main" id="{00000000-0008-0000-0600-00003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5029" name="Button 53" hidden="1">
              <a:extLst>
                <a:ext uri="{63B3BB69-23CF-44E3-9099-C40C66FF867C}">
                  <a14:compatExt spid="_x0000_s255029"/>
                </a:ext>
                <a:ext uri="{FF2B5EF4-FFF2-40B4-BE49-F238E27FC236}">
                  <a16:creationId xmlns:a16="http://schemas.microsoft.com/office/drawing/2014/main" id="{00000000-0008-0000-0600-00003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5030" name="Button 54" hidden="1">
              <a:extLst>
                <a:ext uri="{63B3BB69-23CF-44E3-9099-C40C66FF867C}">
                  <a14:compatExt spid="_x0000_s255030"/>
                </a:ext>
                <a:ext uri="{FF2B5EF4-FFF2-40B4-BE49-F238E27FC236}">
                  <a16:creationId xmlns:a16="http://schemas.microsoft.com/office/drawing/2014/main" id="{00000000-0008-0000-0600-00003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5031" name="Button 55" hidden="1">
              <a:extLst>
                <a:ext uri="{63B3BB69-23CF-44E3-9099-C40C66FF867C}">
                  <a14:compatExt spid="_x0000_s255031"/>
                </a:ext>
                <a:ext uri="{FF2B5EF4-FFF2-40B4-BE49-F238E27FC236}">
                  <a16:creationId xmlns:a16="http://schemas.microsoft.com/office/drawing/2014/main" id="{00000000-0008-0000-0600-00003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5032" name="Button 56" hidden="1">
              <a:extLst>
                <a:ext uri="{63B3BB69-23CF-44E3-9099-C40C66FF867C}">
                  <a14:compatExt spid="_x0000_s255032"/>
                </a:ext>
                <a:ext uri="{FF2B5EF4-FFF2-40B4-BE49-F238E27FC236}">
                  <a16:creationId xmlns:a16="http://schemas.microsoft.com/office/drawing/2014/main" id="{00000000-0008-0000-0600-00003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5033" name="Button 57" hidden="1">
              <a:extLst>
                <a:ext uri="{63B3BB69-23CF-44E3-9099-C40C66FF867C}">
                  <a14:compatExt spid="_x0000_s255033"/>
                </a:ext>
                <a:ext uri="{FF2B5EF4-FFF2-40B4-BE49-F238E27FC236}">
                  <a16:creationId xmlns:a16="http://schemas.microsoft.com/office/drawing/2014/main" id="{00000000-0008-0000-0600-00003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5034" name="Button 58" descr="   Go to MHH  " hidden="1">
              <a:extLst>
                <a:ext uri="{63B3BB69-23CF-44E3-9099-C40C66FF867C}">
                  <a14:compatExt spid="_x0000_s255034"/>
                </a:ext>
                <a:ext uri="{FF2B5EF4-FFF2-40B4-BE49-F238E27FC236}">
                  <a16:creationId xmlns:a16="http://schemas.microsoft.com/office/drawing/2014/main" id="{00000000-0008-0000-0600-00003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5035" name="Button 59" hidden="1">
              <a:extLst>
                <a:ext uri="{63B3BB69-23CF-44E3-9099-C40C66FF867C}">
                  <a14:compatExt spid="_x0000_s255035"/>
                </a:ext>
                <a:ext uri="{FF2B5EF4-FFF2-40B4-BE49-F238E27FC236}">
                  <a16:creationId xmlns:a16="http://schemas.microsoft.com/office/drawing/2014/main" id="{00000000-0008-0000-0600-00003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5036" name="Button 60" hidden="1">
              <a:extLst>
                <a:ext uri="{63B3BB69-23CF-44E3-9099-C40C66FF867C}">
                  <a14:compatExt spid="_x0000_s255036"/>
                </a:ext>
                <a:ext uri="{FF2B5EF4-FFF2-40B4-BE49-F238E27FC236}">
                  <a16:creationId xmlns:a16="http://schemas.microsoft.com/office/drawing/2014/main" id="{00000000-0008-0000-0600-00003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5037" name="Button 61" hidden="1">
              <a:extLst>
                <a:ext uri="{63B3BB69-23CF-44E3-9099-C40C66FF867C}">
                  <a14:compatExt spid="_x0000_s255037"/>
                </a:ext>
                <a:ext uri="{FF2B5EF4-FFF2-40B4-BE49-F238E27FC236}">
                  <a16:creationId xmlns:a16="http://schemas.microsoft.com/office/drawing/2014/main" id="{00000000-0008-0000-0600-00003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5038" name="Button 62" hidden="1">
              <a:extLst>
                <a:ext uri="{63B3BB69-23CF-44E3-9099-C40C66FF867C}">
                  <a14:compatExt spid="_x0000_s255038"/>
                </a:ext>
                <a:ext uri="{FF2B5EF4-FFF2-40B4-BE49-F238E27FC236}">
                  <a16:creationId xmlns:a16="http://schemas.microsoft.com/office/drawing/2014/main" id="{00000000-0008-0000-0600-00003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5039" name="Button 63" hidden="1">
              <a:extLst>
                <a:ext uri="{63B3BB69-23CF-44E3-9099-C40C66FF867C}">
                  <a14:compatExt spid="_x0000_s255039"/>
                </a:ext>
                <a:ext uri="{FF2B5EF4-FFF2-40B4-BE49-F238E27FC236}">
                  <a16:creationId xmlns:a16="http://schemas.microsoft.com/office/drawing/2014/main" id="{00000000-0008-0000-0600-00003F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5040" name="Button 64" hidden="1">
              <a:extLst>
                <a:ext uri="{63B3BB69-23CF-44E3-9099-C40C66FF867C}">
                  <a14:compatExt spid="_x0000_s255040"/>
                </a:ext>
                <a:ext uri="{FF2B5EF4-FFF2-40B4-BE49-F238E27FC236}">
                  <a16:creationId xmlns:a16="http://schemas.microsoft.com/office/drawing/2014/main" id="{00000000-0008-0000-0600-000040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5041" name="Button 65" hidden="1">
              <a:extLst>
                <a:ext uri="{63B3BB69-23CF-44E3-9099-C40C66FF867C}">
                  <a14:compatExt spid="_x0000_s255041"/>
                </a:ext>
                <a:ext uri="{FF2B5EF4-FFF2-40B4-BE49-F238E27FC236}">
                  <a16:creationId xmlns:a16="http://schemas.microsoft.com/office/drawing/2014/main" id="{00000000-0008-0000-0600-000041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5042" name="Button 66" hidden="1">
              <a:extLst>
                <a:ext uri="{63B3BB69-23CF-44E3-9099-C40C66FF867C}">
                  <a14:compatExt spid="_x0000_s255042"/>
                </a:ext>
                <a:ext uri="{FF2B5EF4-FFF2-40B4-BE49-F238E27FC236}">
                  <a16:creationId xmlns:a16="http://schemas.microsoft.com/office/drawing/2014/main" id="{00000000-0008-0000-0600-00004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5043" name="Button 67" hidden="1">
              <a:extLst>
                <a:ext uri="{63B3BB69-23CF-44E3-9099-C40C66FF867C}">
                  <a14:compatExt spid="_x0000_s255043"/>
                </a:ext>
                <a:ext uri="{FF2B5EF4-FFF2-40B4-BE49-F238E27FC236}">
                  <a16:creationId xmlns:a16="http://schemas.microsoft.com/office/drawing/2014/main" id="{00000000-0008-0000-0600-00004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600-00005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600-00005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600-00006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600-00006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600-00006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600-00006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600-00006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600-00006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600-00006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600-00006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600-00006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600-00006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600-00006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600-00006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600-00006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600-00006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600-00006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600-00006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600-00007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600-00007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8.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28576</xdr:colOff>
      <xdr:row>1</xdr:row>
      <xdr:rowOff>0</xdr:rowOff>
    </xdr:from>
    <xdr:to>
      <xdr:col>22</xdr:col>
      <xdr:colOff>28577</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22</xdr:col>
      <xdr:colOff>19051</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28576</xdr:colOff>
      <xdr:row>207</xdr:row>
      <xdr:rowOff>0</xdr:rowOff>
    </xdr:from>
    <xdr:to>
      <xdr:col>22</xdr:col>
      <xdr:colOff>28577</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7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700-00000E000000}"/>
            </a:ext>
          </a:extLst>
        </xdr:cNvPr>
        <xdr:cNvSpPr txBox="true"/>
      </xdr:nvSpPr>
      <xdr:spPr>
        <a:xfrm>
          <a:off x="3014663" y="233362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700-00000F000000}"/>
            </a:ext>
          </a:extLst>
        </xdr:cNvPr>
        <xdr:cNvSpPr txBox="true"/>
      </xdr:nvSpPr>
      <xdr:spPr>
        <a:xfrm>
          <a:off x="3014663" y="44624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7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700-000017000000}"/>
            </a:ext>
          </a:extLst>
        </xdr:cNvPr>
        <xdr:cNvSpPr txBox="true"/>
      </xdr:nvSpPr>
      <xdr:spPr>
        <a:xfrm>
          <a:off x="3014663" y="233362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700-000018000000}"/>
            </a:ext>
          </a:extLst>
        </xdr:cNvPr>
        <xdr:cNvSpPr txBox="true"/>
      </xdr:nvSpPr>
      <xdr:spPr>
        <a:xfrm>
          <a:off x="3014663" y="233362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700-000019000000}"/>
            </a:ext>
          </a:extLst>
        </xdr:cNvPr>
        <xdr:cNvSpPr txBox="true"/>
      </xdr:nvSpPr>
      <xdr:spPr>
        <a:xfrm>
          <a:off x="3014663" y="44624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700-00001A000000}"/>
            </a:ext>
          </a:extLst>
        </xdr:cNvPr>
        <xdr:cNvSpPr txBox="true"/>
      </xdr:nvSpPr>
      <xdr:spPr>
        <a:xfrm>
          <a:off x="3014663" y="44624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700-00001B000000}"/>
            </a:ext>
          </a:extLst>
        </xdr:cNvPr>
        <xdr:cNvSpPr txBox="true"/>
      </xdr:nvSpPr>
      <xdr:spPr>
        <a:xfrm>
          <a:off x="3014663" y="44624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6017" name="B_Com1" hidden="1">
              <a:extLst>
                <a:ext uri="{63B3BB69-23CF-44E3-9099-C40C66FF867C}">
                  <a14:compatExt spid="_x0000_s256017"/>
                </a:ext>
                <a:ext uri="{FF2B5EF4-FFF2-40B4-BE49-F238E27FC236}">
                  <a16:creationId xmlns:a16="http://schemas.microsoft.com/office/drawing/2014/main" id="{00000000-0008-0000-0700-000011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6018" name="B_San1" hidden="1">
              <a:extLst>
                <a:ext uri="{63B3BB69-23CF-44E3-9099-C40C66FF867C}">
                  <a14:compatExt spid="_x0000_s256018"/>
                </a:ext>
                <a:ext uri="{FF2B5EF4-FFF2-40B4-BE49-F238E27FC236}">
                  <a16:creationId xmlns:a16="http://schemas.microsoft.com/office/drawing/2014/main" id="{00000000-0008-0000-0700-00001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6019" name="B_Hyg1" hidden="1">
              <a:extLst>
                <a:ext uri="{63B3BB69-23CF-44E3-9099-C40C66FF867C}">
                  <a14:compatExt spid="_x0000_s256019"/>
                </a:ext>
                <a:ext uri="{FF2B5EF4-FFF2-40B4-BE49-F238E27FC236}">
                  <a16:creationId xmlns:a16="http://schemas.microsoft.com/office/drawing/2014/main" id="{00000000-0008-0000-0700-00001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6020" name="B_Sub1" hidden="1">
              <a:extLst>
                <a:ext uri="{63B3BB69-23CF-44E3-9099-C40C66FF867C}">
                  <a14:compatExt spid="_x0000_s256020"/>
                </a:ext>
                <a:ext uri="{FF2B5EF4-FFF2-40B4-BE49-F238E27FC236}">
                  <a16:creationId xmlns:a16="http://schemas.microsoft.com/office/drawing/2014/main" id="{00000000-0008-0000-0700-00001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6021" name="B_WQ1" hidden="1">
              <a:extLst>
                <a:ext uri="{63B3BB69-23CF-44E3-9099-C40C66FF867C}">
                  <a14:compatExt spid="_x0000_s256021"/>
                </a:ext>
                <a:ext uri="{FF2B5EF4-FFF2-40B4-BE49-F238E27FC236}">
                  <a16:creationId xmlns:a16="http://schemas.microsoft.com/office/drawing/2014/main" id="{00000000-0008-0000-0700-00001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6022" name="B_Com2" hidden="1">
              <a:extLst>
                <a:ext uri="{63B3BB69-23CF-44E3-9099-C40C66FF867C}">
                  <a14:compatExt spid="_x0000_s256022"/>
                </a:ext>
                <a:ext uri="{FF2B5EF4-FFF2-40B4-BE49-F238E27FC236}">
                  <a16:creationId xmlns:a16="http://schemas.microsoft.com/office/drawing/2014/main" id="{00000000-0008-0000-0700-000016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6023" name="B_Hyg2" hidden="1">
              <a:extLst>
                <a:ext uri="{63B3BB69-23CF-44E3-9099-C40C66FF867C}">
                  <a14:compatExt spid="_x0000_s256023"/>
                </a:ext>
                <a:ext uri="{FF2B5EF4-FFF2-40B4-BE49-F238E27FC236}">
                  <a16:creationId xmlns:a16="http://schemas.microsoft.com/office/drawing/2014/main" id="{00000000-0008-0000-0700-00001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6024" name="B_Wat2" hidden="1">
              <a:extLst>
                <a:ext uri="{63B3BB69-23CF-44E3-9099-C40C66FF867C}">
                  <a14:compatExt spid="_x0000_s256024"/>
                </a:ext>
                <a:ext uri="{FF2B5EF4-FFF2-40B4-BE49-F238E27FC236}">
                  <a16:creationId xmlns:a16="http://schemas.microsoft.com/office/drawing/2014/main" id="{00000000-0008-0000-0700-00001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6025" name="B_Sub2" hidden="1">
              <a:extLst>
                <a:ext uri="{63B3BB69-23CF-44E3-9099-C40C66FF867C}">
                  <a14:compatExt spid="_x0000_s256025"/>
                </a:ext>
                <a:ext uri="{FF2B5EF4-FFF2-40B4-BE49-F238E27FC236}">
                  <a16:creationId xmlns:a16="http://schemas.microsoft.com/office/drawing/2014/main" id="{00000000-0008-0000-0700-00001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6026" name="B_WQ2" hidden="1">
              <a:extLst>
                <a:ext uri="{63B3BB69-23CF-44E3-9099-C40C66FF867C}">
                  <a14:compatExt spid="_x0000_s256026"/>
                </a:ext>
                <a:ext uri="{FF2B5EF4-FFF2-40B4-BE49-F238E27FC236}">
                  <a16:creationId xmlns:a16="http://schemas.microsoft.com/office/drawing/2014/main" id="{00000000-0008-0000-0700-00001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6027" name="B_Wat3" hidden="1">
              <a:extLst>
                <a:ext uri="{63B3BB69-23CF-44E3-9099-C40C66FF867C}">
                  <a14:compatExt spid="_x0000_s256027"/>
                </a:ext>
                <a:ext uri="{FF2B5EF4-FFF2-40B4-BE49-F238E27FC236}">
                  <a16:creationId xmlns:a16="http://schemas.microsoft.com/office/drawing/2014/main" id="{00000000-0008-0000-0700-00001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6028" name="B_San3" hidden="1">
              <a:extLst>
                <a:ext uri="{63B3BB69-23CF-44E3-9099-C40C66FF867C}">
                  <a14:compatExt spid="_x0000_s256028"/>
                </a:ext>
                <a:ext uri="{FF2B5EF4-FFF2-40B4-BE49-F238E27FC236}">
                  <a16:creationId xmlns:a16="http://schemas.microsoft.com/office/drawing/2014/main" id="{00000000-0008-0000-0700-00001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6029" name="B_Com3" hidden="1">
              <a:extLst>
                <a:ext uri="{63B3BB69-23CF-44E3-9099-C40C66FF867C}">
                  <a14:compatExt spid="_x0000_s256029"/>
                </a:ext>
                <a:ext uri="{FF2B5EF4-FFF2-40B4-BE49-F238E27FC236}">
                  <a16:creationId xmlns:a16="http://schemas.microsoft.com/office/drawing/2014/main" id="{00000000-0008-0000-0700-00001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6030" name="B_Sub3" hidden="1">
              <a:extLst>
                <a:ext uri="{63B3BB69-23CF-44E3-9099-C40C66FF867C}">
                  <a14:compatExt spid="_x0000_s256030"/>
                </a:ext>
                <a:ext uri="{FF2B5EF4-FFF2-40B4-BE49-F238E27FC236}">
                  <a16:creationId xmlns:a16="http://schemas.microsoft.com/office/drawing/2014/main" id="{00000000-0008-0000-0700-00001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6031" name="B_WQ3" hidden="1">
              <a:extLst>
                <a:ext uri="{63B3BB69-23CF-44E3-9099-C40C66FF867C}">
                  <a14:compatExt spid="_x0000_s256031"/>
                </a:ext>
                <a:ext uri="{FF2B5EF4-FFF2-40B4-BE49-F238E27FC236}">
                  <a16:creationId xmlns:a16="http://schemas.microsoft.com/office/drawing/2014/main" id="{00000000-0008-0000-0700-00001F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85725</xdr:rowOff>
        </xdr:from>
        <xdr:to>
          <xdr:col>1</xdr:col>
          <xdr:colOff>1704975</xdr:colOff>
          <xdr:row>400</xdr:row>
          <xdr:rowOff>85725</xdr:rowOff>
        </xdr:to>
        <xdr:sp macro="" textlink="">
          <xdr:nvSpPr>
            <xdr:cNvPr id="256032" name="B_Matrix" hidden="1">
              <a:extLst>
                <a:ext uri="{63B3BB69-23CF-44E3-9099-C40C66FF867C}">
                  <a14:compatExt spid="_x0000_s256032"/>
                </a:ext>
                <a:ext uri="{FF2B5EF4-FFF2-40B4-BE49-F238E27FC236}">
                  <a16:creationId xmlns:a16="http://schemas.microsoft.com/office/drawing/2014/main" id="{00000000-0008-0000-0700-000020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6033" name="Button 33" hidden="1">
              <a:extLst>
                <a:ext uri="{63B3BB69-23CF-44E3-9099-C40C66FF867C}">
                  <a14:compatExt spid="_x0000_s256033"/>
                </a:ext>
                <a:ext uri="{FF2B5EF4-FFF2-40B4-BE49-F238E27FC236}">
                  <a16:creationId xmlns:a16="http://schemas.microsoft.com/office/drawing/2014/main" id="{00000000-0008-0000-0700-000021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6034" name="Button 34" hidden="1">
              <a:extLst>
                <a:ext uri="{63B3BB69-23CF-44E3-9099-C40C66FF867C}">
                  <a14:compatExt spid="_x0000_s256034"/>
                </a:ext>
                <a:ext uri="{FF2B5EF4-FFF2-40B4-BE49-F238E27FC236}">
                  <a16:creationId xmlns:a16="http://schemas.microsoft.com/office/drawing/2014/main" id="{00000000-0008-0000-0700-00002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6035" name="Button 35" hidden="1">
              <a:extLst>
                <a:ext uri="{63B3BB69-23CF-44E3-9099-C40C66FF867C}">
                  <a14:compatExt spid="_x0000_s256035"/>
                </a:ext>
                <a:ext uri="{FF2B5EF4-FFF2-40B4-BE49-F238E27FC236}">
                  <a16:creationId xmlns:a16="http://schemas.microsoft.com/office/drawing/2014/main" id="{00000000-0008-0000-0700-000023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6036" name="Button 36" hidden="1">
              <a:extLst>
                <a:ext uri="{63B3BB69-23CF-44E3-9099-C40C66FF867C}">
                  <a14:compatExt spid="_x0000_s256036"/>
                </a:ext>
                <a:ext uri="{FF2B5EF4-FFF2-40B4-BE49-F238E27FC236}">
                  <a16:creationId xmlns:a16="http://schemas.microsoft.com/office/drawing/2014/main" id="{00000000-0008-0000-0700-00002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6037" name="Button 37" hidden="1">
              <a:extLst>
                <a:ext uri="{63B3BB69-23CF-44E3-9099-C40C66FF867C}">
                  <a14:compatExt spid="_x0000_s256037"/>
                </a:ext>
                <a:ext uri="{FF2B5EF4-FFF2-40B4-BE49-F238E27FC236}">
                  <a16:creationId xmlns:a16="http://schemas.microsoft.com/office/drawing/2014/main" id="{00000000-0008-0000-0700-00002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6038" name="Button 38" hidden="1">
              <a:extLst>
                <a:ext uri="{63B3BB69-23CF-44E3-9099-C40C66FF867C}">
                  <a14:compatExt spid="_x0000_s256038"/>
                </a:ext>
                <a:ext uri="{FF2B5EF4-FFF2-40B4-BE49-F238E27FC236}">
                  <a16:creationId xmlns:a16="http://schemas.microsoft.com/office/drawing/2014/main" id="{00000000-0008-0000-0700-000026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6039" name="Button 39" hidden="1">
              <a:extLst>
                <a:ext uri="{63B3BB69-23CF-44E3-9099-C40C66FF867C}">
                  <a14:compatExt spid="_x0000_s256039"/>
                </a:ext>
                <a:ext uri="{FF2B5EF4-FFF2-40B4-BE49-F238E27FC236}">
                  <a16:creationId xmlns:a16="http://schemas.microsoft.com/office/drawing/2014/main" id="{00000000-0008-0000-0700-00002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6040" name="Button 40" hidden="1">
              <a:extLst>
                <a:ext uri="{63B3BB69-23CF-44E3-9099-C40C66FF867C}">
                  <a14:compatExt spid="_x0000_s256040"/>
                </a:ext>
                <a:ext uri="{FF2B5EF4-FFF2-40B4-BE49-F238E27FC236}">
                  <a16:creationId xmlns:a16="http://schemas.microsoft.com/office/drawing/2014/main" id="{00000000-0008-0000-0700-00002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6041" name="Button 41" descr="   Go to MHH  " hidden="1">
              <a:extLst>
                <a:ext uri="{63B3BB69-23CF-44E3-9099-C40C66FF867C}">
                  <a14:compatExt spid="_x0000_s256041"/>
                </a:ext>
                <a:ext uri="{FF2B5EF4-FFF2-40B4-BE49-F238E27FC236}">
                  <a16:creationId xmlns:a16="http://schemas.microsoft.com/office/drawing/2014/main" id="{00000000-0008-0000-0700-00002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6042" name="Button 42" hidden="1">
              <a:extLst>
                <a:ext uri="{63B3BB69-23CF-44E3-9099-C40C66FF867C}">
                  <a14:compatExt spid="_x0000_s256042"/>
                </a:ext>
                <a:ext uri="{FF2B5EF4-FFF2-40B4-BE49-F238E27FC236}">
                  <a16:creationId xmlns:a16="http://schemas.microsoft.com/office/drawing/2014/main" id="{00000000-0008-0000-0700-00002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6043" name="Button 43" hidden="1">
              <a:extLst>
                <a:ext uri="{63B3BB69-23CF-44E3-9099-C40C66FF867C}">
                  <a14:compatExt spid="_x0000_s256043"/>
                </a:ext>
                <a:ext uri="{FF2B5EF4-FFF2-40B4-BE49-F238E27FC236}">
                  <a16:creationId xmlns:a16="http://schemas.microsoft.com/office/drawing/2014/main" id="{00000000-0008-0000-0700-00002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6044" name="Button 44" descr="   Go to MHH  " hidden="1">
              <a:extLst>
                <a:ext uri="{63B3BB69-23CF-44E3-9099-C40C66FF867C}">
                  <a14:compatExt spid="_x0000_s256044"/>
                </a:ext>
                <a:ext uri="{FF2B5EF4-FFF2-40B4-BE49-F238E27FC236}">
                  <a16:creationId xmlns:a16="http://schemas.microsoft.com/office/drawing/2014/main" id="{00000000-0008-0000-0700-00002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6045" name="Button 45" hidden="1">
              <a:extLst>
                <a:ext uri="{63B3BB69-23CF-44E3-9099-C40C66FF867C}">
                  <a14:compatExt spid="_x0000_s256045"/>
                </a:ext>
                <a:ext uri="{FF2B5EF4-FFF2-40B4-BE49-F238E27FC236}">
                  <a16:creationId xmlns:a16="http://schemas.microsoft.com/office/drawing/2014/main" id="{00000000-0008-0000-0700-00002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6046" name="Button 46" hidden="1">
              <a:extLst>
                <a:ext uri="{63B3BB69-23CF-44E3-9099-C40C66FF867C}">
                  <a14:compatExt spid="_x0000_s256046"/>
                </a:ext>
                <a:ext uri="{FF2B5EF4-FFF2-40B4-BE49-F238E27FC236}">
                  <a16:creationId xmlns:a16="http://schemas.microsoft.com/office/drawing/2014/main" id="{00000000-0008-0000-0700-00002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6047" name="Button 47" hidden="1">
              <a:extLst>
                <a:ext uri="{63B3BB69-23CF-44E3-9099-C40C66FF867C}">
                  <a14:compatExt spid="_x0000_s256047"/>
                </a:ext>
                <a:ext uri="{FF2B5EF4-FFF2-40B4-BE49-F238E27FC236}">
                  <a16:creationId xmlns:a16="http://schemas.microsoft.com/office/drawing/2014/main" id="{00000000-0008-0000-0700-00002F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6048" name="Button 48" descr="   Go to MHH  " hidden="1">
              <a:extLst>
                <a:ext uri="{63B3BB69-23CF-44E3-9099-C40C66FF867C}">
                  <a14:compatExt spid="_x0000_s256048"/>
                </a:ext>
                <a:ext uri="{FF2B5EF4-FFF2-40B4-BE49-F238E27FC236}">
                  <a16:creationId xmlns:a16="http://schemas.microsoft.com/office/drawing/2014/main" id="{00000000-0008-0000-0700-000030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6049" name="Button 49" hidden="1">
              <a:extLst>
                <a:ext uri="{63B3BB69-23CF-44E3-9099-C40C66FF867C}">
                  <a14:compatExt spid="_x0000_s256049"/>
                </a:ext>
                <a:ext uri="{FF2B5EF4-FFF2-40B4-BE49-F238E27FC236}">
                  <a16:creationId xmlns:a16="http://schemas.microsoft.com/office/drawing/2014/main" id="{00000000-0008-0000-0700-000031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6050" name="Button 50" hidden="1">
              <a:extLst>
                <a:ext uri="{63B3BB69-23CF-44E3-9099-C40C66FF867C}">
                  <a14:compatExt spid="_x0000_s256050"/>
                </a:ext>
                <a:ext uri="{FF2B5EF4-FFF2-40B4-BE49-F238E27FC236}">
                  <a16:creationId xmlns:a16="http://schemas.microsoft.com/office/drawing/2014/main" id="{00000000-0008-0000-0700-00003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6051" name="Button 51" descr="   Go to MHH  " hidden="1">
              <a:extLst>
                <a:ext uri="{63B3BB69-23CF-44E3-9099-C40C66FF867C}">
                  <a14:compatExt spid="_x0000_s256051"/>
                </a:ext>
                <a:ext uri="{FF2B5EF4-FFF2-40B4-BE49-F238E27FC236}">
                  <a16:creationId xmlns:a16="http://schemas.microsoft.com/office/drawing/2014/main" id="{00000000-0008-0000-0700-00003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6052" name="Button 52" hidden="1">
              <a:extLst>
                <a:ext uri="{63B3BB69-23CF-44E3-9099-C40C66FF867C}">
                  <a14:compatExt spid="_x0000_s256052"/>
                </a:ext>
                <a:ext uri="{FF2B5EF4-FFF2-40B4-BE49-F238E27FC236}">
                  <a16:creationId xmlns:a16="http://schemas.microsoft.com/office/drawing/2014/main" id="{00000000-0008-0000-0700-00003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6053" name="Button 53" hidden="1">
              <a:extLst>
                <a:ext uri="{63B3BB69-23CF-44E3-9099-C40C66FF867C}">
                  <a14:compatExt spid="_x0000_s256053"/>
                </a:ext>
                <a:ext uri="{FF2B5EF4-FFF2-40B4-BE49-F238E27FC236}">
                  <a16:creationId xmlns:a16="http://schemas.microsoft.com/office/drawing/2014/main" id="{00000000-0008-0000-0700-00003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6054" name="Button 54" hidden="1">
              <a:extLst>
                <a:ext uri="{63B3BB69-23CF-44E3-9099-C40C66FF867C}">
                  <a14:compatExt spid="_x0000_s256054"/>
                </a:ext>
                <a:ext uri="{FF2B5EF4-FFF2-40B4-BE49-F238E27FC236}">
                  <a16:creationId xmlns:a16="http://schemas.microsoft.com/office/drawing/2014/main" id="{00000000-0008-0000-0700-000036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6055" name="Button 55" hidden="1">
              <a:extLst>
                <a:ext uri="{63B3BB69-23CF-44E3-9099-C40C66FF867C}">
                  <a14:compatExt spid="_x0000_s256055"/>
                </a:ext>
                <a:ext uri="{FF2B5EF4-FFF2-40B4-BE49-F238E27FC236}">
                  <a16:creationId xmlns:a16="http://schemas.microsoft.com/office/drawing/2014/main" id="{00000000-0008-0000-0700-00003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6056" name="Button 56" hidden="1">
              <a:extLst>
                <a:ext uri="{63B3BB69-23CF-44E3-9099-C40C66FF867C}">
                  <a14:compatExt spid="_x0000_s256056"/>
                </a:ext>
                <a:ext uri="{FF2B5EF4-FFF2-40B4-BE49-F238E27FC236}">
                  <a16:creationId xmlns:a16="http://schemas.microsoft.com/office/drawing/2014/main" id="{00000000-0008-0000-0700-00003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6057" name="Button 57" hidden="1">
              <a:extLst>
                <a:ext uri="{63B3BB69-23CF-44E3-9099-C40C66FF867C}">
                  <a14:compatExt spid="_x0000_s256057"/>
                </a:ext>
                <a:ext uri="{FF2B5EF4-FFF2-40B4-BE49-F238E27FC236}">
                  <a16:creationId xmlns:a16="http://schemas.microsoft.com/office/drawing/2014/main" id="{00000000-0008-0000-0700-00003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6058" name="Button 58" descr="   Go to MHH  " hidden="1">
              <a:extLst>
                <a:ext uri="{63B3BB69-23CF-44E3-9099-C40C66FF867C}">
                  <a14:compatExt spid="_x0000_s256058"/>
                </a:ext>
                <a:ext uri="{FF2B5EF4-FFF2-40B4-BE49-F238E27FC236}">
                  <a16:creationId xmlns:a16="http://schemas.microsoft.com/office/drawing/2014/main" id="{00000000-0008-0000-0700-00003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6059" name="Button 59" hidden="1">
              <a:extLst>
                <a:ext uri="{63B3BB69-23CF-44E3-9099-C40C66FF867C}">
                  <a14:compatExt spid="_x0000_s256059"/>
                </a:ext>
                <a:ext uri="{FF2B5EF4-FFF2-40B4-BE49-F238E27FC236}">
                  <a16:creationId xmlns:a16="http://schemas.microsoft.com/office/drawing/2014/main" id="{00000000-0008-0000-0700-00003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6060" name="Button 60" hidden="1">
              <a:extLst>
                <a:ext uri="{63B3BB69-23CF-44E3-9099-C40C66FF867C}">
                  <a14:compatExt spid="_x0000_s256060"/>
                </a:ext>
                <a:ext uri="{FF2B5EF4-FFF2-40B4-BE49-F238E27FC236}">
                  <a16:creationId xmlns:a16="http://schemas.microsoft.com/office/drawing/2014/main" id="{00000000-0008-0000-0700-00003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6061" name="Button 61" hidden="1">
              <a:extLst>
                <a:ext uri="{63B3BB69-23CF-44E3-9099-C40C66FF867C}">
                  <a14:compatExt spid="_x0000_s256061"/>
                </a:ext>
                <a:ext uri="{FF2B5EF4-FFF2-40B4-BE49-F238E27FC236}">
                  <a16:creationId xmlns:a16="http://schemas.microsoft.com/office/drawing/2014/main" id="{00000000-0008-0000-0700-00003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6062" name="Button 62" hidden="1">
              <a:extLst>
                <a:ext uri="{63B3BB69-23CF-44E3-9099-C40C66FF867C}">
                  <a14:compatExt spid="_x0000_s256062"/>
                </a:ext>
                <a:ext uri="{FF2B5EF4-FFF2-40B4-BE49-F238E27FC236}">
                  <a16:creationId xmlns:a16="http://schemas.microsoft.com/office/drawing/2014/main" id="{00000000-0008-0000-0700-00003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6063" name="Button 63" hidden="1">
              <a:extLst>
                <a:ext uri="{63B3BB69-23CF-44E3-9099-C40C66FF867C}">
                  <a14:compatExt spid="_x0000_s256063"/>
                </a:ext>
                <a:ext uri="{FF2B5EF4-FFF2-40B4-BE49-F238E27FC236}">
                  <a16:creationId xmlns:a16="http://schemas.microsoft.com/office/drawing/2014/main" id="{00000000-0008-0000-0700-00003F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6064" name="Button 64" hidden="1">
              <a:extLst>
                <a:ext uri="{63B3BB69-23CF-44E3-9099-C40C66FF867C}">
                  <a14:compatExt spid="_x0000_s256064"/>
                </a:ext>
                <a:ext uri="{FF2B5EF4-FFF2-40B4-BE49-F238E27FC236}">
                  <a16:creationId xmlns:a16="http://schemas.microsoft.com/office/drawing/2014/main" id="{00000000-0008-0000-0700-000040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6065" name="Button 65" hidden="1">
              <a:extLst>
                <a:ext uri="{63B3BB69-23CF-44E3-9099-C40C66FF867C}">
                  <a14:compatExt spid="_x0000_s256065"/>
                </a:ext>
                <a:ext uri="{FF2B5EF4-FFF2-40B4-BE49-F238E27FC236}">
                  <a16:creationId xmlns:a16="http://schemas.microsoft.com/office/drawing/2014/main" id="{00000000-0008-0000-0700-000041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6066" name="Button 66" hidden="1">
              <a:extLst>
                <a:ext uri="{63B3BB69-23CF-44E3-9099-C40C66FF867C}">
                  <a14:compatExt spid="_x0000_s256066"/>
                </a:ext>
                <a:ext uri="{FF2B5EF4-FFF2-40B4-BE49-F238E27FC236}">
                  <a16:creationId xmlns:a16="http://schemas.microsoft.com/office/drawing/2014/main" id="{00000000-0008-0000-0700-00004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6067" name="Button 67" hidden="1">
              <a:extLst>
                <a:ext uri="{63B3BB69-23CF-44E3-9099-C40C66FF867C}">
                  <a14:compatExt spid="_x0000_s256067"/>
                </a:ext>
                <a:ext uri="{FF2B5EF4-FFF2-40B4-BE49-F238E27FC236}">
                  <a16:creationId xmlns:a16="http://schemas.microsoft.com/office/drawing/2014/main" id="{00000000-0008-0000-0700-00004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74" name="ZoneTexte 73">
          <a:extLst>
            <a:ext xmlns:a16="http://schemas.microsoft.com/office/drawing/2014/main" uri="{FF2B5EF4-FFF2-40B4-BE49-F238E27FC236}">
              <a16:creationId xmlns:a16="http://schemas.microsoft.com/office/drawing/2014/main" id="{00000000-0008-0000-0700-00004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5" name="ZoneTexte 74">
          <a:extLst>
            <a:ext xmlns:a16="http://schemas.microsoft.com/office/drawing/2014/main" uri="{FF2B5EF4-FFF2-40B4-BE49-F238E27FC236}">
              <a16:creationId xmlns:a16="http://schemas.microsoft.com/office/drawing/2014/main" id="{00000000-0008-0000-0700-00004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6" name="ZoneTexte 75">
          <a:extLst>
            <a:ext xmlns:a16="http://schemas.microsoft.com/office/drawing/2014/main" uri="{FF2B5EF4-FFF2-40B4-BE49-F238E27FC236}">
              <a16:creationId xmlns:a16="http://schemas.microsoft.com/office/drawing/2014/main" id="{00000000-0008-0000-0700-00004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7" name="ZoneTexte 76">
          <a:extLst>
            <a:ext xmlns:a16="http://schemas.microsoft.com/office/drawing/2014/main" uri="{FF2B5EF4-FFF2-40B4-BE49-F238E27FC236}">
              <a16:creationId xmlns:a16="http://schemas.microsoft.com/office/drawing/2014/main" id="{00000000-0008-0000-0700-00004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8" name="ZoneTexte 77">
          <a:extLst>
            <a:ext xmlns:a16="http://schemas.microsoft.com/office/drawing/2014/main" uri="{FF2B5EF4-FFF2-40B4-BE49-F238E27FC236}">
              <a16:creationId xmlns:a16="http://schemas.microsoft.com/office/drawing/2014/main" id="{00000000-0008-0000-0700-00004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9" name="ZoneTexte 78">
          <a:extLst>
            <a:ext xmlns:a16="http://schemas.microsoft.com/office/drawing/2014/main" uri="{FF2B5EF4-FFF2-40B4-BE49-F238E27FC236}">
              <a16:creationId xmlns:a16="http://schemas.microsoft.com/office/drawing/2014/main" id="{00000000-0008-0000-0700-00004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0" name="ZoneTexte 79">
          <a:extLst>
            <a:ext xmlns:a16="http://schemas.microsoft.com/office/drawing/2014/main" uri="{FF2B5EF4-FFF2-40B4-BE49-F238E27FC236}">
              <a16:creationId xmlns:a16="http://schemas.microsoft.com/office/drawing/2014/main" id="{00000000-0008-0000-0700-00005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1" name="ZoneTexte 80">
          <a:extLst>
            <a:ext xmlns:a16="http://schemas.microsoft.com/office/drawing/2014/main" uri="{FF2B5EF4-FFF2-40B4-BE49-F238E27FC236}">
              <a16:creationId xmlns:a16="http://schemas.microsoft.com/office/drawing/2014/main" id="{00000000-0008-0000-0700-00005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2" name="ZoneTexte 81">
          <a:extLst>
            <a:ext xmlns:a16="http://schemas.microsoft.com/office/drawing/2014/main" uri="{FF2B5EF4-FFF2-40B4-BE49-F238E27FC236}">
              <a16:creationId xmlns:a16="http://schemas.microsoft.com/office/drawing/2014/main" id="{00000000-0008-0000-0700-00005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3" name="ZoneTexte 82">
          <a:extLst>
            <a:ext xmlns:a16="http://schemas.microsoft.com/office/drawing/2014/main" uri="{FF2B5EF4-FFF2-40B4-BE49-F238E27FC236}">
              <a16:creationId xmlns:a16="http://schemas.microsoft.com/office/drawing/2014/main" id="{00000000-0008-0000-0700-00005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4" name="ZoneTexte 83">
          <a:extLst>
            <a:ext xmlns:a16="http://schemas.microsoft.com/office/drawing/2014/main" uri="{FF2B5EF4-FFF2-40B4-BE49-F238E27FC236}">
              <a16:creationId xmlns:a16="http://schemas.microsoft.com/office/drawing/2014/main" id="{00000000-0008-0000-0700-00005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5" name="ZoneTexte 84">
          <a:extLst>
            <a:ext xmlns:a16="http://schemas.microsoft.com/office/drawing/2014/main" uri="{FF2B5EF4-FFF2-40B4-BE49-F238E27FC236}">
              <a16:creationId xmlns:a16="http://schemas.microsoft.com/office/drawing/2014/main" id="{00000000-0008-0000-0700-00005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6" name="ZoneTexte 85">
          <a:extLst>
            <a:ext xmlns:a16="http://schemas.microsoft.com/office/drawing/2014/main" uri="{FF2B5EF4-FFF2-40B4-BE49-F238E27FC236}">
              <a16:creationId xmlns:a16="http://schemas.microsoft.com/office/drawing/2014/main" id="{00000000-0008-0000-0700-00005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7" name="ZoneTexte 86">
          <a:extLst>
            <a:ext xmlns:a16="http://schemas.microsoft.com/office/drawing/2014/main" uri="{FF2B5EF4-FFF2-40B4-BE49-F238E27FC236}">
              <a16:creationId xmlns:a16="http://schemas.microsoft.com/office/drawing/2014/main" id="{00000000-0008-0000-0700-00005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8" name="ZoneTexte 87">
          <a:extLst>
            <a:ext xmlns:a16="http://schemas.microsoft.com/office/drawing/2014/main" uri="{FF2B5EF4-FFF2-40B4-BE49-F238E27FC236}">
              <a16:creationId xmlns:a16="http://schemas.microsoft.com/office/drawing/2014/main" id="{00000000-0008-0000-0700-00005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9" name="ZoneTexte 88">
          <a:extLst>
            <a:ext xmlns:a16="http://schemas.microsoft.com/office/drawing/2014/main" uri="{FF2B5EF4-FFF2-40B4-BE49-F238E27FC236}">
              <a16:creationId xmlns:a16="http://schemas.microsoft.com/office/drawing/2014/main" id="{00000000-0008-0000-0700-00005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700-00005A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700-00005B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700-00005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700-00005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9.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23</xdr:col>
      <xdr:colOff>28575</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23</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23</xdr:col>
      <xdr:colOff>28575</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8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800-00000E000000}"/>
            </a:ext>
          </a:extLst>
        </xdr:cNvPr>
        <xdr:cNvSpPr txBox="true"/>
      </xdr:nvSpPr>
      <xdr:spPr>
        <a:xfrm>
          <a:off x="3014663" y="234076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800-00000F000000}"/>
            </a:ext>
          </a:extLst>
        </xdr:cNvPr>
        <xdr:cNvSpPr txBox="true"/>
      </xdr:nvSpPr>
      <xdr:spPr>
        <a:xfrm>
          <a:off x="3014663" y="446960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8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800-000017000000}"/>
            </a:ext>
          </a:extLst>
        </xdr:cNvPr>
        <xdr:cNvSpPr txBox="true"/>
      </xdr:nvSpPr>
      <xdr:spPr>
        <a:xfrm>
          <a:off x="3014663" y="234076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800-000018000000}"/>
            </a:ext>
          </a:extLst>
        </xdr:cNvPr>
        <xdr:cNvSpPr txBox="true"/>
      </xdr:nvSpPr>
      <xdr:spPr>
        <a:xfrm>
          <a:off x="3014663" y="234076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800-000019000000}"/>
            </a:ext>
          </a:extLst>
        </xdr:cNvPr>
        <xdr:cNvSpPr txBox="true"/>
      </xdr:nvSpPr>
      <xdr:spPr>
        <a:xfrm>
          <a:off x="3014663" y="446960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800-00001A000000}"/>
            </a:ext>
          </a:extLst>
        </xdr:cNvPr>
        <xdr:cNvSpPr txBox="true"/>
      </xdr:nvSpPr>
      <xdr:spPr>
        <a:xfrm>
          <a:off x="3014663" y="446960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800-00001B000000}"/>
            </a:ext>
          </a:extLst>
        </xdr:cNvPr>
        <xdr:cNvSpPr txBox="true"/>
      </xdr:nvSpPr>
      <xdr:spPr>
        <a:xfrm>
          <a:off x="3014663" y="446960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7041" name="B_Com1" hidden="1">
              <a:extLst>
                <a:ext uri="{63B3BB69-23CF-44E3-9099-C40C66FF867C}">
                  <a14:compatExt spid="_x0000_s257041"/>
                </a:ext>
                <a:ext uri="{FF2B5EF4-FFF2-40B4-BE49-F238E27FC236}">
                  <a16:creationId xmlns:a16="http://schemas.microsoft.com/office/drawing/2014/main" id="{00000000-0008-0000-0800-000011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7042" name="B_San1" hidden="1">
              <a:extLst>
                <a:ext uri="{63B3BB69-23CF-44E3-9099-C40C66FF867C}">
                  <a14:compatExt spid="_x0000_s257042"/>
                </a:ext>
                <a:ext uri="{FF2B5EF4-FFF2-40B4-BE49-F238E27FC236}">
                  <a16:creationId xmlns:a16="http://schemas.microsoft.com/office/drawing/2014/main" id="{00000000-0008-0000-0800-000012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7043" name="B_Hyg1" hidden="1">
              <a:extLst>
                <a:ext uri="{63B3BB69-23CF-44E3-9099-C40C66FF867C}">
                  <a14:compatExt spid="_x0000_s257043"/>
                </a:ext>
                <a:ext uri="{FF2B5EF4-FFF2-40B4-BE49-F238E27FC236}">
                  <a16:creationId xmlns:a16="http://schemas.microsoft.com/office/drawing/2014/main" id="{00000000-0008-0000-0800-000013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7044" name="B_Sub1" hidden="1">
              <a:extLst>
                <a:ext uri="{63B3BB69-23CF-44E3-9099-C40C66FF867C}">
                  <a14:compatExt spid="_x0000_s257044"/>
                </a:ext>
                <a:ext uri="{FF2B5EF4-FFF2-40B4-BE49-F238E27FC236}">
                  <a16:creationId xmlns:a16="http://schemas.microsoft.com/office/drawing/2014/main" id="{00000000-0008-0000-0800-000014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7045" name="B_WQ1" hidden="1">
              <a:extLst>
                <a:ext uri="{63B3BB69-23CF-44E3-9099-C40C66FF867C}">
                  <a14:compatExt spid="_x0000_s257045"/>
                </a:ext>
                <a:ext uri="{FF2B5EF4-FFF2-40B4-BE49-F238E27FC236}">
                  <a16:creationId xmlns:a16="http://schemas.microsoft.com/office/drawing/2014/main" id="{00000000-0008-0000-0800-000015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7046" name="B_Com2" hidden="1">
              <a:extLst>
                <a:ext uri="{63B3BB69-23CF-44E3-9099-C40C66FF867C}">
                  <a14:compatExt spid="_x0000_s257046"/>
                </a:ext>
                <a:ext uri="{FF2B5EF4-FFF2-40B4-BE49-F238E27FC236}">
                  <a16:creationId xmlns:a16="http://schemas.microsoft.com/office/drawing/2014/main" id="{00000000-0008-0000-0800-000016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7047" name="B_Hyg2" hidden="1">
              <a:extLst>
                <a:ext uri="{63B3BB69-23CF-44E3-9099-C40C66FF867C}">
                  <a14:compatExt spid="_x0000_s257047"/>
                </a:ext>
                <a:ext uri="{FF2B5EF4-FFF2-40B4-BE49-F238E27FC236}">
                  <a16:creationId xmlns:a16="http://schemas.microsoft.com/office/drawing/2014/main" id="{00000000-0008-0000-0800-000017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7048" name="B_Wat2" hidden="1">
              <a:extLst>
                <a:ext uri="{63B3BB69-23CF-44E3-9099-C40C66FF867C}">
                  <a14:compatExt spid="_x0000_s257048"/>
                </a:ext>
                <a:ext uri="{FF2B5EF4-FFF2-40B4-BE49-F238E27FC236}">
                  <a16:creationId xmlns:a16="http://schemas.microsoft.com/office/drawing/2014/main" id="{00000000-0008-0000-0800-000018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7049" name="B_Sub2" hidden="1">
              <a:extLst>
                <a:ext uri="{63B3BB69-23CF-44E3-9099-C40C66FF867C}">
                  <a14:compatExt spid="_x0000_s257049"/>
                </a:ext>
                <a:ext uri="{FF2B5EF4-FFF2-40B4-BE49-F238E27FC236}">
                  <a16:creationId xmlns:a16="http://schemas.microsoft.com/office/drawing/2014/main" id="{00000000-0008-0000-0800-000019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7050" name="B_WQ2" hidden="1">
              <a:extLst>
                <a:ext uri="{63B3BB69-23CF-44E3-9099-C40C66FF867C}">
                  <a14:compatExt spid="_x0000_s257050"/>
                </a:ext>
                <a:ext uri="{FF2B5EF4-FFF2-40B4-BE49-F238E27FC236}">
                  <a16:creationId xmlns:a16="http://schemas.microsoft.com/office/drawing/2014/main" id="{00000000-0008-0000-0800-00001A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7051" name="B_Wat3" hidden="1">
              <a:extLst>
                <a:ext uri="{63B3BB69-23CF-44E3-9099-C40C66FF867C}">
                  <a14:compatExt spid="_x0000_s257051"/>
                </a:ext>
                <a:ext uri="{FF2B5EF4-FFF2-40B4-BE49-F238E27FC236}">
                  <a16:creationId xmlns:a16="http://schemas.microsoft.com/office/drawing/2014/main" id="{00000000-0008-0000-0800-00001B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7052" name="B_San3" hidden="1">
              <a:extLst>
                <a:ext uri="{63B3BB69-23CF-44E3-9099-C40C66FF867C}">
                  <a14:compatExt spid="_x0000_s257052"/>
                </a:ext>
                <a:ext uri="{FF2B5EF4-FFF2-40B4-BE49-F238E27FC236}">
                  <a16:creationId xmlns:a16="http://schemas.microsoft.com/office/drawing/2014/main" id="{00000000-0008-0000-0800-00001C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7053" name="B_Com3" hidden="1">
              <a:extLst>
                <a:ext uri="{63B3BB69-23CF-44E3-9099-C40C66FF867C}">
                  <a14:compatExt spid="_x0000_s257053"/>
                </a:ext>
                <a:ext uri="{FF2B5EF4-FFF2-40B4-BE49-F238E27FC236}">
                  <a16:creationId xmlns:a16="http://schemas.microsoft.com/office/drawing/2014/main" id="{00000000-0008-0000-0800-00001D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7054" name="B_Sub3" hidden="1">
              <a:extLst>
                <a:ext uri="{63B3BB69-23CF-44E3-9099-C40C66FF867C}">
                  <a14:compatExt spid="_x0000_s257054"/>
                </a:ext>
                <a:ext uri="{FF2B5EF4-FFF2-40B4-BE49-F238E27FC236}">
                  <a16:creationId xmlns:a16="http://schemas.microsoft.com/office/drawing/2014/main" id="{00000000-0008-0000-0800-00001E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7055" name="B_WQ3" hidden="1">
              <a:extLst>
                <a:ext uri="{63B3BB69-23CF-44E3-9099-C40C66FF867C}">
                  <a14:compatExt spid="_x0000_s257055"/>
                </a:ext>
                <a:ext uri="{FF2B5EF4-FFF2-40B4-BE49-F238E27FC236}">
                  <a16:creationId xmlns:a16="http://schemas.microsoft.com/office/drawing/2014/main" id="{00000000-0008-0000-0800-00001F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19050</xdr:rowOff>
        </xdr:from>
        <xdr:to>
          <xdr:col>1</xdr:col>
          <xdr:colOff>1704975</xdr:colOff>
          <xdr:row>400</xdr:row>
          <xdr:rowOff>19050</xdr:rowOff>
        </xdr:to>
        <xdr:sp macro="" textlink="">
          <xdr:nvSpPr>
            <xdr:cNvPr id="257056" name="B_Matrix" hidden="1">
              <a:extLst>
                <a:ext uri="{63B3BB69-23CF-44E3-9099-C40C66FF867C}">
                  <a14:compatExt spid="_x0000_s257056"/>
                </a:ext>
                <a:ext uri="{FF2B5EF4-FFF2-40B4-BE49-F238E27FC236}">
                  <a16:creationId xmlns:a16="http://schemas.microsoft.com/office/drawing/2014/main" id="{00000000-0008-0000-0800-000020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7057" name="Button 33" hidden="1">
              <a:extLst>
                <a:ext uri="{63B3BB69-23CF-44E3-9099-C40C66FF867C}">
                  <a14:compatExt spid="_x0000_s257057"/>
                </a:ext>
                <a:ext uri="{FF2B5EF4-FFF2-40B4-BE49-F238E27FC236}">
                  <a16:creationId xmlns:a16="http://schemas.microsoft.com/office/drawing/2014/main" id="{00000000-0008-0000-0800-000021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7058" name="Button 34" hidden="1">
              <a:extLst>
                <a:ext uri="{63B3BB69-23CF-44E3-9099-C40C66FF867C}">
                  <a14:compatExt spid="_x0000_s257058"/>
                </a:ext>
                <a:ext uri="{FF2B5EF4-FFF2-40B4-BE49-F238E27FC236}">
                  <a16:creationId xmlns:a16="http://schemas.microsoft.com/office/drawing/2014/main" id="{00000000-0008-0000-0800-000022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7059" name="Button 35" hidden="1">
              <a:extLst>
                <a:ext uri="{63B3BB69-23CF-44E3-9099-C40C66FF867C}">
                  <a14:compatExt spid="_x0000_s257059"/>
                </a:ext>
                <a:ext uri="{FF2B5EF4-FFF2-40B4-BE49-F238E27FC236}">
                  <a16:creationId xmlns:a16="http://schemas.microsoft.com/office/drawing/2014/main" id="{00000000-0008-0000-0800-000023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7060" name="Button 36" hidden="1">
              <a:extLst>
                <a:ext uri="{63B3BB69-23CF-44E3-9099-C40C66FF867C}">
                  <a14:compatExt spid="_x0000_s257060"/>
                </a:ext>
                <a:ext uri="{FF2B5EF4-FFF2-40B4-BE49-F238E27FC236}">
                  <a16:creationId xmlns:a16="http://schemas.microsoft.com/office/drawing/2014/main" id="{00000000-0008-0000-0800-000024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7061" name="Button 37" hidden="1">
              <a:extLst>
                <a:ext uri="{63B3BB69-23CF-44E3-9099-C40C66FF867C}">
                  <a14:compatExt spid="_x0000_s257061"/>
                </a:ext>
                <a:ext uri="{FF2B5EF4-FFF2-40B4-BE49-F238E27FC236}">
                  <a16:creationId xmlns:a16="http://schemas.microsoft.com/office/drawing/2014/main" id="{00000000-0008-0000-0800-000025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7062" name="Button 38" hidden="1">
              <a:extLst>
                <a:ext uri="{63B3BB69-23CF-44E3-9099-C40C66FF867C}">
                  <a14:compatExt spid="_x0000_s257062"/>
                </a:ext>
                <a:ext uri="{FF2B5EF4-FFF2-40B4-BE49-F238E27FC236}">
                  <a16:creationId xmlns:a16="http://schemas.microsoft.com/office/drawing/2014/main" id="{00000000-0008-0000-0800-000026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7063" name="Button 39" hidden="1">
              <a:extLst>
                <a:ext uri="{63B3BB69-23CF-44E3-9099-C40C66FF867C}">
                  <a14:compatExt spid="_x0000_s257063"/>
                </a:ext>
                <a:ext uri="{FF2B5EF4-FFF2-40B4-BE49-F238E27FC236}">
                  <a16:creationId xmlns:a16="http://schemas.microsoft.com/office/drawing/2014/main" id="{00000000-0008-0000-0800-000027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7064" name="Button 40" hidden="1">
              <a:extLst>
                <a:ext uri="{63B3BB69-23CF-44E3-9099-C40C66FF867C}">
                  <a14:compatExt spid="_x0000_s257064"/>
                </a:ext>
                <a:ext uri="{FF2B5EF4-FFF2-40B4-BE49-F238E27FC236}">
                  <a16:creationId xmlns:a16="http://schemas.microsoft.com/office/drawing/2014/main" id="{00000000-0008-0000-0800-000028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7065" name="Button 41" descr="   Go to MHH  " hidden="1">
              <a:extLst>
                <a:ext uri="{63B3BB69-23CF-44E3-9099-C40C66FF867C}">
                  <a14:compatExt spid="_x0000_s257065"/>
                </a:ext>
                <a:ext uri="{FF2B5EF4-FFF2-40B4-BE49-F238E27FC236}">
                  <a16:creationId xmlns:a16="http://schemas.microsoft.com/office/drawing/2014/main" id="{00000000-0008-0000-0800-000029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7066" name="Button 42" hidden="1">
              <a:extLst>
                <a:ext uri="{63B3BB69-23CF-44E3-9099-C40C66FF867C}">
                  <a14:compatExt spid="_x0000_s257066"/>
                </a:ext>
                <a:ext uri="{FF2B5EF4-FFF2-40B4-BE49-F238E27FC236}">
                  <a16:creationId xmlns:a16="http://schemas.microsoft.com/office/drawing/2014/main" id="{00000000-0008-0000-0800-00002A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7067" name="Button 43" hidden="1">
              <a:extLst>
                <a:ext uri="{63B3BB69-23CF-44E3-9099-C40C66FF867C}">
                  <a14:compatExt spid="_x0000_s257067"/>
                </a:ext>
                <a:ext uri="{FF2B5EF4-FFF2-40B4-BE49-F238E27FC236}">
                  <a16:creationId xmlns:a16="http://schemas.microsoft.com/office/drawing/2014/main" id="{00000000-0008-0000-0800-00002B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7068" name="Button 44" descr="   Go to MHH  " hidden="1">
              <a:extLst>
                <a:ext uri="{63B3BB69-23CF-44E3-9099-C40C66FF867C}">
                  <a14:compatExt spid="_x0000_s257068"/>
                </a:ext>
                <a:ext uri="{FF2B5EF4-FFF2-40B4-BE49-F238E27FC236}">
                  <a16:creationId xmlns:a16="http://schemas.microsoft.com/office/drawing/2014/main" id="{00000000-0008-0000-0800-00002C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7069" name="Button 45" hidden="1">
              <a:extLst>
                <a:ext uri="{63B3BB69-23CF-44E3-9099-C40C66FF867C}">
                  <a14:compatExt spid="_x0000_s257069"/>
                </a:ext>
                <a:ext uri="{FF2B5EF4-FFF2-40B4-BE49-F238E27FC236}">
                  <a16:creationId xmlns:a16="http://schemas.microsoft.com/office/drawing/2014/main" id="{00000000-0008-0000-0800-00002D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7070" name="Button 46" hidden="1">
              <a:extLst>
                <a:ext uri="{63B3BB69-23CF-44E3-9099-C40C66FF867C}">
                  <a14:compatExt spid="_x0000_s257070"/>
                </a:ext>
                <a:ext uri="{FF2B5EF4-FFF2-40B4-BE49-F238E27FC236}">
                  <a16:creationId xmlns:a16="http://schemas.microsoft.com/office/drawing/2014/main" id="{00000000-0008-0000-0800-00002E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7071" name="Button 47" hidden="1">
              <a:extLst>
                <a:ext uri="{63B3BB69-23CF-44E3-9099-C40C66FF867C}">
                  <a14:compatExt spid="_x0000_s257071"/>
                </a:ext>
                <a:ext uri="{FF2B5EF4-FFF2-40B4-BE49-F238E27FC236}">
                  <a16:creationId xmlns:a16="http://schemas.microsoft.com/office/drawing/2014/main" id="{00000000-0008-0000-0800-00002F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7072" name="Button 48" descr="   Go to MHH  " hidden="1">
              <a:extLst>
                <a:ext uri="{63B3BB69-23CF-44E3-9099-C40C66FF867C}">
                  <a14:compatExt spid="_x0000_s257072"/>
                </a:ext>
                <a:ext uri="{FF2B5EF4-FFF2-40B4-BE49-F238E27FC236}">
                  <a16:creationId xmlns:a16="http://schemas.microsoft.com/office/drawing/2014/main" id="{00000000-0008-0000-0800-000030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7073" name="Button 49" hidden="1">
              <a:extLst>
                <a:ext uri="{63B3BB69-23CF-44E3-9099-C40C66FF867C}">
                  <a14:compatExt spid="_x0000_s257073"/>
                </a:ext>
                <a:ext uri="{FF2B5EF4-FFF2-40B4-BE49-F238E27FC236}">
                  <a16:creationId xmlns:a16="http://schemas.microsoft.com/office/drawing/2014/main" id="{00000000-0008-0000-0800-000031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7074" name="Button 50" hidden="1">
              <a:extLst>
                <a:ext uri="{63B3BB69-23CF-44E3-9099-C40C66FF867C}">
                  <a14:compatExt spid="_x0000_s257074"/>
                </a:ext>
                <a:ext uri="{FF2B5EF4-FFF2-40B4-BE49-F238E27FC236}">
                  <a16:creationId xmlns:a16="http://schemas.microsoft.com/office/drawing/2014/main" id="{00000000-0008-0000-0800-000032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7075" name="Button 51" descr="   Go to MHH  " hidden="1">
              <a:extLst>
                <a:ext uri="{63B3BB69-23CF-44E3-9099-C40C66FF867C}">
                  <a14:compatExt spid="_x0000_s257075"/>
                </a:ext>
                <a:ext uri="{FF2B5EF4-FFF2-40B4-BE49-F238E27FC236}">
                  <a16:creationId xmlns:a16="http://schemas.microsoft.com/office/drawing/2014/main" id="{00000000-0008-0000-0800-000033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7076" name="Button 52" hidden="1">
              <a:extLst>
                <a:ext uri="{63B3BB69-23CF-44E3-9099-C40C66FF867C}">
                  <a14:compatExt spid="_x0000_s257076"/>
                </a:ext>
                <a:ext uri="{FF2B5EF4-FFF2-40B4-BE49-F238E27FC236}">
                  <a16:creationId xmlns:a16="http://schemas.microsoft.com/office/drawing/2014/main" id="{00000000-0008-0000-0800-000034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7077" name="Button 53" hidden="1">
              <a:extLst>
                <a:ext uri="{63B3BB69-23CF-44E3-9099-C40C66FF867C}">
                  <a14:compatExt spid="_x0000_s257077"/>
                </a:ext>
                <a:ext uri="{FF2B5EF4-FFF2-40B4-BE49-F238E27FC236}">
                  <a16:creationId xmlns:a16="http://schemas.microsoft.com/office/drawing/2014/main" id="{00000000-0008-0000-0800-000035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7078" name="Button 54" hidden="1">
              <a:extLst>
                <a:ext uri="{63B3BB69-23CF-44E3-9099-C40C66FF867C}">
                  <a14:compatExt spid="_x0000_s257078"/>
                </a:ext>
                <a:ext uri="{FF2B5EF4-FFF2-40B4-BE49-F238E27FC236}">
                  <a16:creationId xmlns:a16="http://schemas.microsoft.com/office/drawing/2014/main" id="{00000000-0008-0000-0800-000036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7079" name="Button 55" hidden="1">
              <a:extLst>
                <a:ext uri="{63B3BB69-23CF-44E3-9099-C40C66FF867C}">
                  <a14:compatExt spid="_x0000_s257079"/>
                </a:ext>
                <a:ext uri="{FF2B5EF4-FFF2-40B4-BE49-F238E27FC236}">
                  <a16:creationId xmlns:a16="http://schemas.microsoft.com/office/drawing/2014/main" id="{00000000-0008-0000-0800-000037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7080" name="Button 56" hidden="1">
              <a:extLst>
                <a:ext uri="{63B3BB69-23CF-44E3-9099-C40C66FF867C}">
                  <a14:compatExt spid="_x0000_s257080"/>
                </a:ext>
                <a:ext uri="{FF2B5EF4-FFF2-40B4-BE49-F238E27FC236}">
                  <a16:creationId xmlns:a16="http://schemas.microsoft.com/office/drawing/2014/main" id="{00000000-0008-0000-0800-000038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7081" name="Button 57" hidden="1">
              <a:extLst>
                <a:ext uri="{63B3BB69-23CF-44E3-9099-C40C66FF867C}">
                  <a14:compatExt spid="_x0000_s257081"/>
                </a:ext>
                <a:ext uri="{FF2B5EF4-FFF2-40B4-BE49-F238E27FC236}">
                  <a16:creationId xmlns:a16="http://schemas.microsoft.com/office/drawing/2014/main" id="{00000000-0008-0000-0800-000039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7082" name="Button 58" descr="   Go to MHH  " hidden="1">
              <a:extLst>
                <a:ext uri="{63B3BB69-23CF-44E3-9099-C40C66FF867C}">
                  <a14:compatExt spid="_x0000_s257082"/>
                </a:ext>
                <a:ext uri="{FF2B5EF4-FFF2-40B4-BE49-F238E27FC236}">
                  <a16:creationId xmlns:a16="http://schemas.microsoft.com/office/drawing/2014/main" id="{00000000-0008-0000-0800-00003A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7083" name="Button 59" hidden="1">
              <a:extLst>
                <a:ext uri="{63B3BB69-23CF-44E3-9099-C40C66FF867C}">
                  <a14:compatExt spid="_x0000_s257083"/>
                </a:ext>
                <a:ext uri="{FF2B5EF4-FFF2-40B4-BE49-F238E27FC236}">
                  <a16:creationId xmlns:a16="http://schemas.microsoft.com/office/drawing/2014/main" id="{00000000-0008-0000-0800-00003B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7084" name="Button 60" hidden="1">
              <a:extLst>
                <a:ext uri="{63B3BB69-23CF-44E3-9099-C40C66FF867C}">
                  <a14:compatExt spid="_x0000_s257084"/>
                </a:ext>
                <a:ext uri="{FF2B5EF4-FFF2-40B4-BE49-F238E27FC236}">
                  <a16:creationId xmlns:a16="http://schemas.microsoft.com/office/drawing/2014/main" id="{00000000-0008-0000-0800-00003C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7085" name="Button 61" hidden="1">
              <a:extLst>
                <a:ext uri="{63B3BB69-23CF-44E3-9099-C40C66FF867C}">
                  <a14:compatExt spid="_x0000_s257085"/>
                </a:ext>
                <a:ext uri="{FF2B5EF4-FFF2-40B4-BE49-F238E27FC236}">
                  <a16:creationId xmlns:a16="http://schemas.microsoft.com/office/drawing/2014/main" id="{00000000-0008-0000-0800-00003D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7086" name="Button 62" hidden="1">
              <a:extLst>
                <a:ext uri="{63B3BB69-23CF-44E3-9099-C40C66FF867C}">
                  <a14:compatExt spid="_x0000_s257086"/>
                </a:ext>
                <a:ext uri="{FF2B5EF4-FFF2-40B4-BE49-F238E27FC236}">
                  <a16:creationId xmlns:a16="http://schemas.microsoft.com/office/drawing/2014/main" id="{00000000-0008-0000-0800-00003E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7087" name="Button 63" hidden="1">
              <a:extLst>
                <a:ext uri="{63B3BB69-23CF-44E3-9099-C40C66FF867C}">
                  <a14:compatExt spid="_x0000_s257087"/>
                </a:ext>
                <a:ext uri="{FF2B5EF4-FFF2-40B4-BE49-F238E27FC236}">
                  <a16:creationId xmlns:a16="http://schemas.microsoft.com/office/drawing/2014/main" id="{00000000-0008-0000-0800-00003F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7088" name="Button 64" hidden="1">
              <a:extLst>
                <a:ext uri="{63B3BB69-23CF-44E3-9099-C40C66FF867C}">
                  <a14:compatExt spid="_x0000_s257088"/>
                </a:ext>
                <a:ext uri="{FF2B5EF4-FFF2-40B4-BE49-F238E27FC236}">
                  <a16:creationId xmlns:a16="http://schemas.microsoft.com/office/drawing/2014/main" id="{00000000-0008-0000-0800-000040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7089" name="Button 65" hidden="1">
              <a:extLst>
                <a:ext uri="{63B3BB69-23CF-44E3-9099-C40C66FF867C}">
                  <a14:compatExt spid="_x0000_s257089"/>
                </a:ext>
                <a:ext uri="{FF2B5EF4-FFF2-40B4-BE49-F238E27FC236}">
                  <a16:creationId xmlns:a16="http://schemas.microsoft.com/office/drawing/2014/main" id="{00000000-0008-0000-0800-000041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7090" name="Button 66" hidden="1">
              <a:extLst>
                <a:ext uri="{63B3BB69-23CF-44E3-9099-C40C66FF867C}">
                  <a14:compatExt spid="_x0000_s257090"/>
                </a:ext>
                <a:ext uri="{FF2B5EF4-FFF2-40B4-BE49-F238E27FC236}">
                  <a16:creationId xmlns:a16="http://schemas.microsoft.com/office/drawing/2014/main" id="{00000000-0008-0000-0800-000042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7091" name="Button 67" hidden="1">
              <a:extLst>
                <a:ext uri="{63B3BB69-23CF-44E3-9099-C40C66FF867C}">
                  <a14:compatExt spid="_x0000_s257091"/>
                </a:ext>
                <a:ext uri="{FF2B5EF4-FFF2-40B4-BE49-F238E27FC236}">
                  <a16:creationId xmlns:a16="http://schemas.microsoft.com/office/drawing/2014/main" id="{00000000-0008-0000-0800-000043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74" name="ZoneTexte 73">
          <a:extLst>
            <a:ext xmlns:a16="http://schemas.microsoft.com/office/drawing/2014/main" uri="{FF2B5EF4-FFF2-40B4-BE49-F238E27FC236}">
              <a16:creationId xmlns:a16="http://schemas.microsoft.com/office/drawing/2014/main" id="{00000000-0008-0000-0800-00004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5" name="ZoneTexte 74">
          <a:extLst>
            <a:ext xmlns:a16="http://schemas.microsoft.com/office/drawing/2014/main" uri="{FF2B5EF4-FFF2-40B4-BE49-F238E27FC236}">
              <a16:creationId xmlns:a16="http://schemas.microsoft.com/office/drawing/2014/main" id="{00000000-0008-0000-0800-00004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6" name="ZoneTexte 75">
          <a:extLst>
            <a:ext xmlns:a16="http://schemas.microsoft.com/office/drawing/2014/main" uri="{FF2B5EF4-FFF2-40B4-BE49-F238E27FC236}">
              <a16:creationId xmlns:a16="http://schemas.microsoft.com/office/drawing/2014/main" id="{00000000-0008-0000-0800-00004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7" name="ZoneTexte 76">
          <a:extLst>
            <a:ext xmlns:a16="http://schemas.microsoft.com/office/drawing/2014/main" uri="{FF2B5EF4-FFF2-40B4-BE49-F238E27FC236}">
              <a16:creationId xmlns:a16="http://schemas.microsoft.com/office/drawing/2014/main" id="{00000000-0008-0000-0800-00004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8" name="ZoneTexte 77">
          <a:extLst>
            <a:ext xmlns:a16="http://schemas.microsoft.com/office/drawing/2014/main" uri="{FF2B5EF4-FFF2-40B4-BE49-F238E27FC236}">
              <a16:creationId xmlns:a16="http://schemas.microsoft.com/office/drawing/2014/main" id="{00000000-0008-0000-0800-00004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9" name="ZoneTexte 78">
          <a:extLst>
            <a:ext xmlns:a16="http://schemas.microsoft.com/office/drawing/2014/main" uri="{FF2B5EF4-FFF2-40B4-BE49-F238E27FC236}">
              <a16:creationId xmlns:a16="http://schemas.microsoft.com/office/drawing/2014/main" id="{00000000-0008-0000-0800-00004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0" name="ZoneTexte 79">
          <a:extLst>
            <a:ext xmlns:a16="http://schemas.microsoft.com/office/drawing/2014/main" uri="{FF2B5EF4-FFF2-40B4-BE49-F238E27FC236}">
              <a16:creationId xmlns:a16="http://schemas.microsoft.com/office/drawing/2014/main" id="{00000000-0008-0000-0800-00005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1" name="ZoneTexte 80">
          <a:extLst>
            <a:ext xmlns:a16="http://schemas.microsoft.com/office/drawing/2014/main" uri="{FF2B5EF4-FFF2-40B4-BE49-F238E27FC236}">
              <a16:creationId xmlns:a16="http://schemas.microsoft.com/office/drawing/2014/main" id="{00000000-0008-0000-0800-00005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2" name="ZoneTexte 81">
          <a:extLst>
            <a:ext xmlns:a16="http://schemas.microsoft.com/office/drawing/2014/main" uri="{FF2B5EF4-FFF2-40B4-BE49-F238E27FC236}">
              <a16:creationId xmlns:a16="http://schemas.microsoft.com/office/drawing/2014/main" id="{00000000-0008-0000-0800-00005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3" name="ZoneTexte 82">
          <a:extLst>
            <a:ext xmlns:a16="http://schemas.microsoft.com/office/drawing/2014/main" uri="{FF2B5EF4-FFF2-40B4-BE49-F238E27FC236}">
              <a16:creationId xmlns:a16="http://schemas.microsoft.com/office/drawing/2014/main" id="{00000000-0008-0000-0800-00005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4" name="ZoneTexte 83">
          <a:extLst>
            <a:ext xmlns:a16="http://schemas.microsoft.com/office/drawing/2014/main" uri="{FF2B5EF4-FFF2-40B4-BE49-F238E27FC236}">
              <a16:creationId xmlns:a16="http://schemas.microsoft.com/office/drawing/2014/main" id="{00000000-0008-0000-0800-00005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5" name="ZoneTexte 84">
          <a:extLst>
            <a:ext xmlns:a16="http://schemas.microsoft.com/office/drawing/2014/main" uri="{FF2B5EF4-FFF2-40B4-BE49-F238E27FC236}">
              <a16:creationId xmlns:a16="http://schemas.microsoft.com/office/drawing/2014/main" id="{00000000-0008-0000-0800-00005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6" name="ZoneTexte 85">
          <a:extLst>
            <a:ext xmlns:a16="http://schemas.microsoft.com/office/drawing/2014/main" uri="{FF2B5EF4-FFF2-40B4-BE49-F238E27FC236}">
              <a16:creationId xmlns:a16="http://schemas.microsoft.com/office/drawing/2014/main" id="{00000000-0008-0000-0800-00005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7" name="ZoneTexte 86">
          <a:extLst>
            <a:ext xmlns:a16="http://schemas.microsoft.com/office/drawing/2014/main" uri="{FF2B5EF4-FFF2-40B4-BE49-F238E27FC236}">
              <a16:creationId xmlns:a16="http://schemas.microsoft.com/office/drawing/2014/main" id="{00000000-0008-0000-0800-00005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8" name="ZoneTexte 87">
          <a:extLst>
            <a:ext xmlns:a16="http://schemas.microsoft.com/office/drawing/2014/main" uri="{FF2B5EF4-FFF2-40B4-BE49-F238E27FC236}">
              <a16:creationId xmlns:a16="http://schemas.microsoft.com/office/drawing/2014/main" id="{00000000-0008-0000-0800-00005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9" name="ZoneTexte 88">
          <a:extLst>
            <a:ext xmlns:a16="http://schemas.microsoft.com/office/drawing/2014/main" uri="{FF2B5EF4-FFF2-40B4-BE49-F238E27FC236}">
              <a16:creationId xmlns:a16="http://schemas.microsoft.com/office/drawing/2014/main" id="{00000000-0008-0000-0800-00005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800-00005A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800-00005B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800-00005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800-00005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10.xml><?xml version="1.0" encoding="utf-8"?>
<xdr:wsDr xmlns:a="http://schemas.openxmlformats.org/drawingml/2006/main" xmlns:xdr="http://schemas.openxmlformats.org/drawingml/2006/spreadsheetDrawing" xmlns:r="http://schemas.openxmlformats.org/officeDocument/2006/relationships">
  <mc:AlternateContent xmlns:mc="http://schemas.openxmlformats.org/markup-compatibility/2006">
    <mc:Choice xmlns:a14="http://schemas.microsoft.com/office/drawing/2010/main" Requires="a14">
      <xdr:twoCellAnchor editAs="oneCell">
        <xdr:from>
          <xdr:col>8</xdr:col>
          <xdr:colOff>647700</xdr:colOff>
          <xdr:row>106</xdr:row>
          <xdr:rowOff>28575</xdr:rowOff>
        </xdr:from>
        <xdr:to>
          <xdr:col>10</xdr:col>
          <xdr:colOff>552450</xdr:colOff>
          <xdr:row>106</xdr:row>
          <xdr:rowOff>209550</xdr:rowOff>
        </xdr:to>
        <xdr:sp macro="" textlink="">
          <xdr:nvSpPr>
            <xdr:cNvPr id="268289" name="B_Com2" hidden="1">
              <a:extLst>
                <a:ext uri="{63B3BB69-23CF-44E3-9099-C40C66FF867C}">
                  <a14:compatExt spid="_x0000_s268289"/>
                </a:ext>
                <a:ext uri="{FF2B5EF4-FFF2-40B4-BE49-F238E27FC236}">
                  <a16:creationId xmlns:a16="http://schemas.microsoft.com/office/drawing/2014/main" id="{00000000-0008-0000-0900-0000011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657225</xdr:colOff>
          <xdr:row>0</xdr:row>
          <xdr:rowOff>28575</xdr:rowOff>
        </xdr:from>
        <xdr:to>
          <xdr:col>10</xdr:col>
          <xdr:colOff>561975</xdr:colOff>
          <xdr:row>0</xdr:row>
          <xdr:rowOff>209550</xdr:rowOff>
        </xdr:to>
        <xdr:sp macro="" textlink="">
          <xdr:nvSpPr>
            <xdr:cNvPr id="268290" name="B_Com1" hidden="1">
              <a:extLst>
                <a:ext uri="{63B3BB69-23CF-44E3-9099-C40C66FF867C}">
                  <a14:compatExt spid="_x0000_s268290"/>
                </a:ext>
                <a:ext uri="{FF2B5EF4-FFF2-40B4-BE49-F238E27FC236}">
                  <a16:creationId xmlns:a16="http://schemas.microsoft.com/office/drawing/2014/main" id="{00000000-0008-0000-0900-0000021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22</xdr:col>
      <xdr:colOff>28576</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19051</xdr:colOff>
      <xdr:row>107</xdr:row>
      <xdr:rowOff>3301</xdr:rowOff>
    </xdr:from>
    <xdr:to>
      <xdr:col>22</xdr:col>
      <xdr:colOff>19052</xdr:colOff>
      <xdr:row>118</xdr:row>
      <xdr:rowOff>187200</xdr:rowOff>
    </xdr:to>
    <xdr:graphicFrame macro="">
      <xdr:nvGraphicFramePr>
        <xdr:cNvPr id="7" name="Graphique S4">
          <a:extLst>
            <a:ext xmlns:a16="http://schemas.microsoft.com/office/drawing/2014/main"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8" name="Graphique H3">
          <a:extLst>
            <a:ext xmlns:a16="http://schemas.microsoft.com/office/drawing/2014/main"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22</xdr:col>
      <xdr:colOff>28576</xdr:colOff>
      <xdr:row>219</xdr:row>
      <xdr:rowOff>0</xdr:rowOff>
    </xdr:to>
    <xdr:graphicFrame macro="">
      <xdr:nvGraphicFramePr>
        <xdr:cNvPr id="9" name="Graphique H4">
          <a:extLst>
            <a:ext xmlns:a16="http://schemas.microsoft.com/office/drawing/2014/main"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0" name="Graphique H1">
          <a:extLst>
            <a:ext xmlns:a16="http://schemas.microsoft.com/office/drawing/2014/main"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900-00000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900-00000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900-00000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900-00000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0</xdr:col>
          <xdr:colOff>57150</xdr:colOff>
          <xdr:row>0</xdr:row>
          <xdr:rowOff>28575</xdr:rowOff>
        </xdr:from>
        <xdr:to>
          <xdr:col>0</xdr:col>
          <xdr:colOff>1143000</xdr:colOff>
          <xdr:row>0</xdr:row>
          <xdr:rowOff>209550</xdr:rowOff>
        </xdr:to>
        <xdr:sp macro="" textlink="">
          <xdr:nvSpPr>
            <xdr:cNvPr id="268291" name="B_San1" hidden="1">
              <a:extLst>
                <a:ext uri="{63B3BB69-23CF-44E3-9099-C40C66FF867C}">
                  <a14:compatExt spid="_x0000_s268291"/>
                </a:ext>
                <a:ext uri="{FF2B5EF4-FFF2-40B4-BE49-F238E27FC236}">
                  <a16:creationId xmlns:a16="http://schemas.microsoft.com/office/drawing/2014/main" id="{00000000-0008-0000-0900-0000031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1371600</xdr:colOff>
          <xdr:row>0</xdr:row>
          <xdr:rowOff>28575</xdr:rowOff>
        </xdr:from>
        <xdr:to>
          <xdr:col>1</xdr:col>
          <xdr:colOff>19050</xdr:colOff>
          <xdr:row>0</xdr:row>
          <xdr:rowOff>209550</xdr:rowOff>
        </xdr:to>
        <xdr:sp macro="" textlink="">
          <xdr:nvSpPr>
            <xdr:cNvPr id="268292" name="B_Hyg1" hidden="1">
              <a:extLst>
                <a:ext uri="{63B3BB69-23CF-44E3-9099-C40C66FF867C}">
                  <a14:compatExt spid="_x0000_s268292"/>
                </a:ext>
                <a:ext uri="{FF2B5EF4-FFF2-40B4-BE49-F238E27FC236}">
                  <a16:creationId xmlns:a16="http://schemas.microsoft.com/office/drawing/2014/main" id="{00000000-0008-0000-0900-0000041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161925</xdr:colOff>
          <xdr:row>106</xdr:row>
          <xdr:rowOff>28575</xdr:rowOff>
        </xdr:from>
        <xdr:to>
          <xdr:col>0</xdr:col>
          <xdr:colOff>1066800</xdr:colOff>
          <xdr:row>106</xdr:row>
          <xdr:rowOff>209550</xdr:rowOff>
        </xdr:to>
        <xdr:sp macro="" textlink="">
          <xdr:nvSpPr>
            <xdr:cNvPr id="268293" name="B_Hyg2" hidden="1">
              <a:extLst>
                <a:ext uri="{63B3BB69-23CF-44E3-9099-C40C66FF867C}">
                  <a14:compatExt spid="_x0000_s268293"/>
                </a:ext>
                <a:ext uri="{FF2B5EF4-FFF2-40B4-BE49-F238E27FC236}">
                  <a16:creationId xmlns:a16="http://schemas.microsoft.com/office/drawing/2014/main" id="{00000000-0008-0000-0900-0000051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828675</xdr:colOff>
          <xdr:row>106</xdr:row>
          <xdr:rowOff>28575</xdr:rowOff>
        </xdr:from>
        <xdr:to>
          <xdr:col>1</xdr:col>
          <xdr:colOff>1733550</xdr:colOff>
          <xdr:row>106</xdr:row>
          <xdr:rowOff>209550</xdr:rowOff>
        </xdr:to>
        <xdr:sp macro="" textlink="">
          <xdr:nvSpPr>
            <xdr:cNvPr id="268294" name="B_Wat2" hidden="1">
              <a:extLst>
                <a:ext uri="{63B3BB69-23CF-44E3-9099-C40C66FF867C}">
                  <a14:compatExt spid="_x0000_s268294"/>
                </a:ext>
                <a:ext uri="{FF2B5EF4-FFF2-40B4-BE49-F238E27FC236}">
                  <a16:creationId xmlns:a16="http://schemas.microsoft.com/office/drawing/2014/main" id="{00000000-0008-0000-0900-0000061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1933575</xdr:colOff>
          <xdr:row>206</xdr:row>
          <xdr:rowOff>38100</xdr:rowOff>
        </xdr:from>
        <xdr:to>
          <xdr:col>1</xdr:col>
          <xdr:colOff>581025</xdr:colOff>
          <xdr:row>206</xdr:row>
          <xdr:rowOff>219075</xdr:rowOff>
        </xdr:to>
        <xdr:sp macro="" textlink="">
          <xdr:nvSpPr>
            <xdr:cNvPr id="268295" name="B_Wat3" hidden="1">
              <a:extLst>
                <a:ext uri="{63B3BB69-23CF-44E3-9099-C40C66FF867C}">
                  <a14:compatExt spid="_x0000_s268295"/>
                </a:ext>
                <a:ext uri="{FF2B5EF4-FFF2-40B4-BE49-F238E27FC236}">
                  <a16:creationId xmlns:a16="http://schemas.microsoft.com/office/drawing/2014/main" id="{00000000-0008-0000-0900-0000071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771525</xdr:colOff>
          <xdr:row>206</xdr:row>
          <xdr:rowOff>38100</xdr:rowOff>
        </xdr:from>
        <xdr:to>
          <xdr:col>1</xdr:col>
          <xdr:colOff>1857375</xdr:colOff>
          <xdr:row>206</xdr:row>
          <xdr:rowOff>219075</xdr:rowOff>
        </xdr:to>
        <xdr:sp macro="" textlink="">
          <xdr:nvSpPr>
            <xdr:cNvPr id="268296" name="B_San3" hidden="1">
              <a:extLst>
                <a:ext uri="{63B3BB69-23CF-44E3-9099-C40C66FF867C}">
                  <a14:compatExt spid="_x0000_s268296"/>
                </a:ext>
                <a:ext uri="{FF2B5EF4-FFF2-40B4-BE49-F238E27FC236}">
                  <a16:creationId xmlns:a16="http://schemas.microsoft.com/office/drawing/2014/main" id="{00000000-0008-0000-0900-0000081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900-00001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900-00001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900-000017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900-000018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900-000019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2</xdr:col>
          <xdr:colOff>95250</xdr:colOff>
          <xdr:row>0</xdr:row>
          <xdr:rowOff>28575</xdr:rowOff>
        </xdr:from>
        <xdr:to>
          <xdr:col>3</xdr:col>
          <xdr:colOff>409575</xdr:colOff>
          <xdr:row>0</xdr:row>
          <xdr:rowOff>209550</xdr:rowOff>
        </xdr:to>
        <xdr:sp macro="" textlink="">
          <xdr:nvSpPr>
            <xdr:cNvPr id="268297" name="B_Sub1" hidden="1">
              <a:extLst>
                <a:ext uri="{63B3BB69-23CF-44E3-9099-C40C66FF867C}">
                  <a14:compatExt spid="_x0000_s268297"/>
                </a:ext>
                <a:ext uri="{FF2B5EF4-FFF2-40B4-BE49-F238E27FC236}">
                  <a16:creationId xmlns:a16="http://schemas.microsoft.com/office/drawing/2014/main" id="{00000000-0008-0000-0900-0000091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0</xdr:row>
          <xdr:rowOff>28575</xdr:rowOff>
        </xdr:from>
        <xdr:to>
          <xdr:col>18</xdr:col>
          <xdr:colOff>638175</xdr:colOff>
          <xdr:row>0</xdr:row>
          <xdr:rowOff>209550</xdr:rowOff>
        </xdr:to>
        <xdr:sp macro="" textlink="">
          <xdr:nvSpPr>
            <xdr:cNvPr id="268298" name="B_WQ1" hidden="1">
              <a:extLst>
                <a:ext uri="{63B3BB69-23CF-44E3-9099-C40C66FF867C}">
                  <a14:compatExt spid="_x0000_s268298"/>
                </a:ext>
                <a:ext uri="{FF2B5EF4-FFF2-40B4-BE49-F238E27FC236}">
                  <a16:creationId xmlns:a16="http://schemas.microsoft.com/office/drawing/2014/main" id="{00000000-0008-0000-0900-00000A1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398</xdr:row>
          <xdr:rowOff>133350</xdr:rowOff>
        </xdr:from>
        <xdr:to>
          <xdr:col>1</xdr:col>
          <xdr:colOff>1638300</xdr:colOff>
          <xdr:row>400</xdr:row>
          <xdr:rowOff>133350</xdr:rowOff>
        </xdr:to>
        <xdr:sp macro="" textlink="">
          <xdr:nvSpPr>
            <xdr:cNvPr id="268299" name="B_Matrix" hidden="1">
              <a:extLst>
                <a:ext uri="{63B3BB69-23CF-44E3-9099-C40C66FF867C}">
                  <a14:compatExt spid="_x0000_s268299"/>
                </a:ext>
                <a:ext uri="{FF2B5EF4-FFF2-40B4-BE49-F238E27FC236}">
                  <a16:creationId xmlns:a16="http://schemas.microsoft.com/office/drawing/2014/main" id="{00000000-0008-0000-0900-00000B1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xdr:twoCellAnchor>
    <xdr:from>
      <xdr:col>7</xdr:col>
      <xdr:colOff>0</xdr:colOff>
      <xdr:row>1</xdr:row>
      <xdr:rowOff>0</xdr:rowOff>
    </xdr:from>
    <xdr:to>
      <xdr:col>12</xdr:col>
      <xdr:colOff>0</xdr:colOff>
      <xdr:row>13</xdr:row>
      <xdr:rowOff>0</xdr:rowOff>
    </xdr:to>
    <xdr:graphicFrame macro="">
      <xdr:nvGraphicFramePr>
        <xdr:cNvPr id="29" name="Graphique W2">
          <a:extLst>
            <a:ext xmlns:a16="http://schemas.microsoft.com/office/drawing/2014/main"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0" name="Graphique S2">
          <a:extLst>
            <a:ext xmlns:a16="http://schemas.microsoft.com/office/drawing/2014/main"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1" name="Graphique H2">
          <a:extLst>
            <a:ext xmlns:a16="http://schemas.microsoft.com/office/drawing/2014/main"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638175</xdr:colOff>
          <xdr:row>206</xdr:row>
          <xdr:rowOff>38100</xdr:rowOff>
        </xdr:from>
        <xdr:to>
          <xdr:col>10</xdr:col>
          <xdr:colOff>542925</xdr:colOff>
          <xdr:row>206</xdr:row>
          <xdr:rowOff>219075</xdr:rowOff>
        </xdr:to>
        <xdr:sp macro="" textlink="">
          <xdr:nvSpPr>
            <xdr:cNvPr id="268300" name="B_Com3" hidden="1">
              <a:extLst>
                <a:ext uri="{63B3BB69-23CF-44E3-9099-C40C66FF867C}">
                  <a14:compatExt spid="_x0000_s268300"/>
                </a:ext>
                <a:ext uri="{FF2B5EF4-FFF2-40B4-BE49-F238E27FC236}">
                  <a16:creationId xmlns:a16="http://schemas.microsoft.com/office/drawing/2014/main" id="{00000000-0008-0000-0900-00000C1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106</xdr:row>
          <xdr:rowOff>28575</xdr:rowOff>
        </xdr:from>
        <xdr:to>
          <xdr:col>3</xdr:col>
          <xdr:colOff>409575</xdr:colOff>
          <xdr:row>106</xdr:row>
          <xdr:rowOff>209550</xdr:rowOff>
        </xdr:to>
        <xdr:sp macro="" textlink="">
          <xdr:nvSpPr>
            <xdr:cNvPr id="268301" name="B_Sub2" hidden="1">
              <a:extLst>
                <a:ext uri="{63B3BB69-23CF-44E3-9099-C40C66FF867C}">
                  <a14:compatExt spid="_x0000_s268301"/>
                </a:ext>
                <a:ext uri="{FF2B5EF4-FFF2-40B4-BE49-F238E27FC236}">
                  <a16:creationId xmlns:a16="http://schemas.microsoft.com/office/drawing/2014/main" id="{00000000-0008-0000-0900-00000D1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206</xdr:row>
          <xdr:rowOff>38100</xdr:rowOff>
        </xdr:from>
        <xdr:to>
          <xdr:col>3</xdr:col>
          <xdr:colOff>361950</xdr:colOff>
          <xdr:row>206</xdr:row>
          <xdr:rowOff>219075</xdr:rowOff>
        </xdr:to>
        <xdr:sp macro="" textlink="">
          <xdr:nvSpPr>
            <xdr:cNvPr id="268302" name="B_Sub3" hidden="1">
              <a:extLst>
                <a:ext uri="{63B3BB69-23CF-44E3-9099-C40C66FF867C}">
                  <a14:compatExt spid="_x0000_s268302"/>
                </a:ext>
                <a:ext uri="{FF2B5EF4-FFF2-40B4-BE49-F238E27FC236}">
                  <a16:creationId xmlns:a16="http://schemas.microsoft.com/office/drawing/2014/main" id="{00000000-0008-0000-0900-00000E1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106</xdr:row>
          <xdr:rowOff>28575</xdr:rowOff>
        </xdr:from>
        <xdr:to>
          <xdr:col>18</xdr:col>
          <xdr:colOff>638175</xdr:colOff>
          <xdr:row>106</xdr:row>
          <xdr:rowOff>209550</xdr:rowOff>
        </xdr:to>
        <xdr:sp macro="" textlink="">
          <xdr:nvSpPr>
            <xdr:cNvPr id="268303" name="B_WQ2" hidden="1">
              <a:extLst>
                <a:ext uri="{63B3BB69-23CF-44E3-9099-C40C66FF867C}">
                  <a14:compatExt spid="_x0000_s268303"/>
                </a:ext>
                <a:ext uri="{FF2B5EF4-FFF2-40B4-BE49-F238E27FC236}">
                  <a16:creationId xmlns:a16="http://schemas.microsoft.com/office/drawing/2014/main" id="{00000000-0008-0000-0900-00000F1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206</xdr:row>
          <xdr:rowOff>38100</xdr:rowOff>
        </xdr:from>
        <xdr:to>
          <xdr:col>18</xdr:col>
          <xdr:colOff>590550</xdr:colOff>
          <xdr:row>206</xdr:row>
          <xdr:rowOff>219075</xdr:rowOff>
        </xdr:to>
        <xdr:sp macro="" textlink="">
          <xdr:nvSpPr>
            <xdr:cNvPr id="268304" name="B_WQ3" hidden="1">
              <a:extLst>
                <a:ext uri="{63B3BB69-23CF-44E3-9099-C40C66FF867C}">
                  <a14:compatExt spid="_x0000_s268304"/>
                </a:ext>
                <a:ext uri="{FF2B5EF4-FFF2-40B4-BE49-F238E27FC236}">
                  <a16:creationId xmlns:a16="http://schemas.microsoft.com/office/drawing/2014/main" id="{00000000-0008-0000-0900-0000101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252</xdr:row>
      <xdr:rowOff>38100</xdr:rowOff>
    </xdr:from>
    <xdr:ext cx="184731" cy="264560"/>
    <xdr:sp macro="" textlink="">
      <xdr:nvSpPr>
        <xdr:cNvPr id="37" name="ZoneTexte 36">
          <a:extLst>
            <a:ext xmlns:a16="http://schemas.microsoft.com/office/drawing/2014/main" uri="{FF2B5EF4-FFF2-40B4-BE49-F238E27FC236}">
              <a16:creationId xmlns:a16="http://schemas.microsoft.com/office/drawing/2014/main" id="{00000000-0008-0000-0900-000025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38" name="ZoneTexte 37">
          <a:extLst>
            <a:ext xmlns:a16="http://schemas.microsoft.com/office/drawing/2014/main" uri="{FF2B5EF4-FFF2-40B4-BE49-F238E27FC236}">
              <a16:creationId xmlns:a16="http://schemas.microsoft.com/office/drawing/2014/main" id="{00000000-0008-0000-0900-000026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39" name="ZoneTexte 38">
          <a:extLst>
            <a:ext xmlns:a16="http://schemas.microsoft.com/office/drawing/2014/main" uri="{FF2B5EF4-FFF2-40B4-BE49-F238E27FC236}">
              <a16:creationId xmlns:a16="http://schemas.microsoft.com/office/drawing/2014/main" id="{00000000-0008-0000-0900-000027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40" name="ZoneTexte 39">
          <a:extLst>
            <a:ext xmlns:a16="http://schemas.microsoft.com/office/drawing/2014/main" uri="{FF2B5EF4-FFF2-40B4-BE49-F238E27FC236}">
              <a16:creationId xmlns:a16="http://schemas.microsoft.com/office/drawing/2014/main" id="{00000000-0008-0000-0900-000028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1</xdr:col>
          <xdr:colOff>257175</xdr:colOff>
          <xdr:row>0</xdr:row>
          <xdr:rowOff>28575</xdr:rowOff>
        </xdr:from>
        <xdr:to>
          <xdr:col>1</xdr:col>
          <xdr:colOff>971550</xdr:colOff>
          <xdr:row>0</xdr:row>
          <xdr:rowOff>209550</xdr:rowOff>
        </xdr:to>
        <xdr:sp macro="" textlink="">
          <xdr:nvSpPr>
            <xdr:cNvPr id="268305" name="Button 17" descr="   Go to MHH  " hidden="1">
              <a:extLst>
                <a:ext uri="{63B3BB69-23CF-44E3-9099-C40C66FF867C}">
                  <a14:compatExt spid="_x0000_s268305"/>
                </a:ext>
                <a:ext uri="{FF2B5EF4-FFF2-40B4-BE49-F238E27FC236}">
                  <a16:creationId xmlns:a16="http://schemas.microsoft.com/office/drawing/2014/main" id="{00000000-0008-0000-0900-0000111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2066925</xdr:colOff>
          <xdr:row>249</xdr:row>
          <xdr:rowOff>38100</xdr:rowOff>
        </xdr:from>
        <xdr:to>
          <xdr:col>1</xdr:col>
          <xdr:colOff>895350</xdr:colOff>
          <xdr:row>249</xdr:row>
          <xdr:rowOff>219075</xdr:rowOff>
        </xdr:to>
        <xdr:sp macro="" textlink="">
          <xdr:nvSpPr>
            <xdr:cNvPr id="268306" name="Button 18" hidden="1">
              <a:extLst>
                <a:ext uri="{63B3BB69-23CF-44E3-9099-C40C66FF867C}">
                  <a14:compatExt spid="_x0000_s268306"/>
                </a:ext>
                <a:ext uri="{FF2B5EF4-FFF2-40B4-BE49-F238E27FC236}">
                  <a16:creationId xmlns:a16="http://schemas.microsoft.com/office/drawing/2014/main" id="{00000000-0008-0000-0900-0000121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1085850</xdr:colOff>
          <xdr:row>249</xdr:row>
          <xdr:rowOff>38100</xdr:rowOff>
        </xdr:from>
        <xdr:to>
          <xdr:col>1</xdr:col>
          <xdr:colOff>1981200</xdr:colOff>
          <xdr:row>249</xdr:row>
          <xdr:rowOff>219075</xdr:rowOff>
        </xdr:to>
        <xdr:sp macro="" textlink="">
          <xdr:nvSpPr>
            <xdr:cNvPr id="268307" name="Button 19" hidden="1">
              <a:extLst>
                <a:ext uri="{63B3BB69-23CF-44E3-9099-C40C66FF867C}">
                  <a14:compatExt spid="_x0000_s268307"/>
                </a:ext>
                <a:ext uri="{FF2B5EF4-FFF2-40B4-BE49-F238E27FC236}">
                  <a16:creationId xmlns:a16="http://schemas.microsoft.com/office/drawing/2014/main" id="{00000000-0008-0000-0900-0000131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249</xdr:row>
          <xdr:rowOff>38100</xdr:rowOff>
        </xdr:from>
        <xdr:to>
          <xdr:col>3</xdr:col>
          <xdr:colOff>457200</xdr:colOff>
          <xdr:row>249</xdr:row>
          <xdr:rowOff>219075</xdr:rowOff>
        </xdr:to>
        <xdr:sp macro="" textlink="">
          <xdr:nvSpPr>
            <xdr:cNvPr id="268308" name="Button 20" hidden="1">
              <a:extLst>
                <a:ext uri="{63B3BB69-23CF-44E3-9099-C40C66FF867C}">
                  <a14:compatExt spid="_x0000_s268308"/>
                </a:ext>
                <a:ext uri="{FF2B5EF4-FFF2-40B4-BE49-F238E27FC236}">
                  <a16:creationId xmlns:a16="http://schemas.microsoft.com/office/drawing/2014/main" id="{00000000-0008-0000-0900-0000141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971550</xdr:colOff>
          <xdr:row>249</xdr:row>
          <xdr:rowOff>38100</xdr:rowOff>
        </xdr:from>
        <xdr:to>
          <xdr:col>0</xdr:col>
          <xdr:colOff>1876425</xdr:colOff>
          <xdr:row>249</xdr:row>
          <xdr:rowOff>219075</xdr:rowOff>
        </xdr:to>
        <xdr:sp macro="" textlink="">
          <xdr:nvSpPr>
            <xdr:cNvPr id="268309" name="Button 21" hidden="1">
              <a:extLst>
                <a:ext uri="{63B3BB69-23CF-44E3-9099-C40C66FF867C}">
                  <a14:compatExt spid="_x0000_s268309"/>
                </a:ext>
                <a:ext uri="{FF2B5EF4-FFF2-40B4-BE49-F238E27FC236}">
                  <a16:creationId xmlns:a16="http://schemas.microsoft.com/office/drawing/2014/main" id="{00000000-0008-0000-0900-0000151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1257300</xdr:colOff>
          <xdr:row>106</xdr:row>
          <xdr:rowOff>28575</xdr:rowOff>
        </xdr:from>
        <xdr:to>
          <xdr:col>0</xdr:col>
          <xdr:colOff>1981200</xdr:colOff>
          <xdr:row>106</xdr:row>
          <xdr:rowOff>209550</xdr:rowOff>
        </xdr:to>
        <xdr:sp macro="" textlink="">
          <xdr:nvSpPr>
            <xdr:cNvPr id="268310" name="Button 22" descr="   Go to MHH  " hidden="1">
              <a:extLst>
                <a:ext uri="{63B3BB69-23CF-44E3-9099-C40C66FF867C}">
                  <a14:compatExt spid="_x0000_s268310"/>
                </a:ext>
                <a:ext uri="{FF2B5EF4-FFF2-40B4-BE49-F238E27FC236}">
                  <a16:creationId xmlns:a16="http://schemas.microsoft.com/office/drawing/2014/main" id="{00000000-0008-0000-0900-0000161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a:p>
              <a:pPr algn="ctr" rtl="0">
                <a:defRPr sz="1000"/>
              </a:pPr>
              <a:endParaRPr lang="en-GB" sz="1000" b="0" i="0" u="none" strike="noStrike" baseline="0">
                <a:solidFill>
                  <a:srgbClr val="008080"/>
                </a:solidFill>
                <a:latin typeface="Arial"/>
                <a:cs typeface="Arial"/>
              </a:endParaRPr>
            </a:p>
            <a:p>
              <a:pPr algn="ctr" rtl="0">
                <a:defRPr sz="1000"/>
              </a:pPr>
              <a:r>
                <a:rPr lang="en-GB" sz="1000" b="0" i="0" u="none" strike="noStrike" baseline="0">
                  <a:solidFill>
                    <a:srgbClr val="008080"/>
                  </a:solidFill>
                  <a:latin typeface="Arial"/>
                  <a:cs typeface="Arial"/>
                </a:rPr>
                <a:t>Go to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206</xdr:row>
          <xdr:rowOff>38100</xdr:rowOff>
        </xdr:from>
        <xdr:to>
          <xdr:col>0</xdr:col>
          <xdr:colOff>828675</xdr:colOff>
          <xdr:row>206</xdr:row>
          <xdr:rowOff>219075</xdr:rowOff>
        </xdr:to>
        <xdr:sp macro="" textlink="">
          <xdr:nvSpPr>
            <xdr:cNvPr id="268311" name="Button 23" descr="   Go to MHH  " hidden="1">
              <a:extLst>
                <a:ext uri="{63B3BB69-23CF-44E3-9099-C40C66FF867C}">
                  <a14:compatExt spid="_x0000_s268311"/>
                </a:ext>
                <a:ext uri="{FF2B5EF4-FFF2-40B4-BE49-F238E27FC236}">
                  <a16:creationId xmlns:a16="http://schemas.microsoft.com/office/drawing/2014/main" id="{00000000-0008-0000-0900-0000171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57150</xdr:colOff>
          <xdr:row>249</xdr:row>
          <xdr:rowOff>38100</xdr:rowOff>
        </xdr:from>
        <xdr:to>
          <xdr:col>18</xdr:col>
          <xdr:colOff>600075</xdr:colOff>
          <xdr:row>249</xdr:row>
          <xdr:rowOff>219075</xdr:rowOff>
        </xdr:to>
        <xdr:sp macro="" textlink="">
          <xdr:nvSpPr>
            <xdr:cNvPr id="268312" name="Button 24" hidden="1">
              <a:extLst>
                <a:ext uri="{63B3BB69-23CF-44E3-9099-C40C66FF867C}">
                  <a14:compatExt spid="_x0000_s268312"/>
                </a:ext>
                <a:ext uri="{FF2B5EF4-FFF2-40B4-BE49-F238E27FC236}">
                  <a16:creationId xmlns:a16="http://schemas.microsoft.com/office/drawing/2014/main" id="{00000000-0008-0000-0900-0000181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49" name="ZoneTexte 48">
          <a:extLst>
            <a:ext xmlns:a16="http://schemas.microsoft.com/office/drawing/2014/main" uri="{FF2B5EF4-FFF2-40B4-BE49-F238E27FC236}">
              <a16:creationId xmlns:a16="http://schemas.microsoft.com/office/drawing/2014/main" id="{00000000-0008-0000-0900-00003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0" name="ZoneTexte 49">
          <a:extLst>
            <a:ext xmlns:a16="http://schemas.microsoft.com/office/drawing/2014/main" uri="{FF2B5EF4-FFF2-40B4-BE49-F238E27FC236}">
              <a16:creationId xmlns:a16="http://schemas.microsoft.com/office/drawing/2014/main" id="{00000000-0008-0000-0900-00003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1" name="ZoneTexte 50">
          <a:extLst>
            <a:ext xmlns:a16="http://schemas.microsoft.com/office/drawing/2014/main" uri="{FF2B5EF4-FFF2-40B4-BE49-F238E27FC236}">
              <a16:creationId xmlns:a16="http://schemas.microsoft.com/office/drawing/2014/main" id="{00000000-0008-0000-0900-00003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2" name="ZoneTexte 51">
          <a:extLst>
            <a:ext xmlns:a16="http://schemas.microsoft.com/office/drawing/2014/main" uri="{FF2B5EF4-FFF2-40B4-BE49-F238E27FC236}">
              <a16:creationId xmlns:a16="http://schemas.microsoft.com/office/drawing/2014/main" id="{00000000-0008-0000-0900-00003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3" name="ZoneTexte 52">
          <a:extLst>
            <a:ext xmlns:a16="http://schemas.microsoft.com/office/drawing/2014/main" uri="{FF2B5EF4-FFF2-40B4-BE49-F238E27FC236}">
              <a16:creationId xmlns:a16="http://schemas.microsoft.com/office/drawing/2014/main" id="{00000000-0008-0000-0900-00003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4" name="ZoneTexte 53">
          <a:extLst>
            <a:ext xmlns:a16="http://schemas.microsoft.com/office/drawing/2014/main" uri="{FF2B5EF4-FFF2-40B4-BE49-F238E27FC236}">
              <a16:creationId xmlns:a16="http://schemas.microsoft.com/office/drawing/2014/main" id="{00000000-0008-0000-0900-000036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5" name="ZoneTexte 54">
          <a:extLst>
            <a:ext xmlns:a16="http://schemas.microsoft.com/office/drawing/2014/main" uri="{FF2B5EF4-FFF2-40B4-BE49-F238E27FC236}">
              <a16:creationId xmlns:a16="http://schemas.microsoft.com/office/drawing/2014/main" id="{00000000-0008-0000-0900-000037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6" name="ZoneTexte 55">
          <a:extLst>
            <a:ext xmlns:a16="http://schemas.microsoft.com/office/drawing/2014/main" uri="{FF2B5EF4-FFF2-40B4-BE49-F238E27FC236}">
              <a16:creationId xmlns:a16="http://schemas.microsoft.com/office/drawing/2014/main" id="{00000000-0008-0000-0900-00003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7" name="ZoneTexte 56">
          <a:extLst>
            <a:ext xmlns:a16="http://schemas.microsoft.com/office/drawing/2014/main" uri="{FF2B5EF4-FFF2-40B4-BE49-F238E27FC236}">
              <a16:creationId xmlns:a16="http://schemas.microsoft.com/office/drawing/2014/main" id="{00000000-0008-0000-0900-00003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8" name="ZoneTexte 57">
          <a:extLst>
            <a:ext xmlns:a16="http://schemas.microsoft.com/office/drawing/2014/main" uri="{FF2B5EF4-FFF2-40B4-BE49-F238E27FC236}">
              <a16:creationId xmlns:a16="http://schemas.microsoft.com/office/drawing/2014/main" id="{00000000-0008-0000-0900-00003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59" name="ZoneTexte 58">
          <a:extLst>
            <a:ext xmlns:a16="http://schemas.microsoft.com/office/drawing/2014/main" uri="{FF2B5EF4-FFF2-40B4-BE49-F238E27FC236}">
              <a16:creationId xmlns:a16="http://schemas.microsoft.com/office/drawing/2014/main" id="{00000000-0008-0000-0900-00003B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0" name="ZoneTexte 59">
          <a:extLst>
            <a:ext xmlns:a16="http://schemas.microsoft.com/office/drawing/2014/main" uri="{FF2B5EF4-FFF2-40B4-BE49-F238E27FC236}">
              <a16:creationId xmlns:a16="http://schemas.microsoft.com/office/drawing/2014/main" id="{00000000-0008-0000-0900-00003C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1" name="ZoneTexte 60">
          <a:extLst>
            <a:ext xmlns:a16="http://schemas.microsoft.com/office/drawing/2014/main" uri="{FF2B5EF4-FFF2-40B4-BE49-F238E27FC236}">
              <a16:creationId xmlns:a16="http://schemas.microsoft.com/office/drawing/2014/main" id="{00000000-0008-0000-0900-00003D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2" name="ZoneTexte 61">
          <a:extLst>
            <a:ext xmlns:a16="http://schemas.microsoft.com/office/drawing/2014/main" uri="{FF2B5EF4-FFF2-40B4-BE49-F238E27FC236}">
              <a16:creationId xmlns:a16="http://schemas.microsoft.com/office/drawing/2014/main" id="{00000000-0008-0000-0900-00003E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0</xdr:col>
          <xdr:colOff>1162050</xdr:colOff>
          <xdr:row>329</xdr:row>
          <xdr:rowOff>28575</xdr:rowOff>
        </xdr:from>
        <xdr:to>
          <xdr:col>0</xdr:col>
          <xdr:colOff>2238375</xdr:colOff>
          <xdr:row>329</xdr:row>
          <xdr:rowOff>209550</xdr:rowOff>
        </xdr:to>
        <xdr:sp macro="" textlink="">
          <xdr:nvSpPr>
            <xdr:cNvPr id="268313" name="Button 25" hidden="1">
              <a:extLst>
                <a:ext uri="{63B3BB69-23CF-44E3-9099-C40C66FF867C}">
                  <a14:compatExt spid="_x0000_s268313"/>
                </a:ext>
                <a:ext uri="{FF2B5EF4-FFF2-40B4-BE49-F238E27FC236}">
                  <a16:creationId xmlns:a16="http://schemas.microsoft.com/office/drawing/2014/main" id="{00000000-0008-0000-0900-0000191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329</xdr:row>
          <xdr:rowOff>28575</xdr:rowOff>
        </xdr:from>
        <xdr:to>
          <xdr:col>1</xdr:col>
          <xdr:colOff>1057275</xdr:colOff>
          <xdr:row>329</xdr:row>
          <xdr:rowOff>209550</xdr:rowOff>
        </xdr:to>
        <xdr:sp macro="" textlink="">
          <xdr:nvSpPr>
            <xdr:cNvPr id="268314" name="Button 26" hidden="1">
              <a:extLst>
                <a:ext uri="{63B3BB69-23CF-44E3-9099-C40C66FF867C}">
                  <a14:compatExt spid="_x0000_s268314"/>
                </a:ext>
                <a:ext uri="{FF2B5EF4-FFF2-40B4-BE49-F238E27FC236}">
                  <a16:creationId xmlns:a16="http://schemas.microsoft.com/office/drawing/2014/main" id="{00000000-0008-0000-0900-00001A1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329</xdr:row>
          <xdr:rowOff>28575</xdr:rowOff>
        </xdr:from>
        <xdr:to>
          <xdr:col>3</xdr:col>
          <xdr:colOff>361950</xdr:colOff>
          <xdr:row>329</xdr:row>
          <xdr:rowOff>209550</xdr:rowOff>
        </xdr:to>
        <xdr:sp macro="" textlink="">
          <xdr:nvSpPr>
            <xdr:cNvPr id="268315" name="Button 27" hidden="1">
              <a:extLst>
                <a:ext uri="{63B3BB69-23CF-44E3-9099-C40C66FF867C}">
                  <a14:compatExt spid="_x0000_s268315"/>
                </a:ext>
                <a:ext uri="{FF2B5EF4-FFF2-40B4-BE49-F238E27FC236}">
                  <a16:creationId xmlns:a16="http://schemas.microsoft.com/office/drawing/2014/main" id="{00000000-0008-0000-0900-00001B1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85725</xdr:colOff>
          <xdr:row>329</xdr:row>
          <xdr:rowOff>28575</xdr:rowOff>
        </xdr:from>
        <xdr:to>
          <xdr:col>0</xdr:col>
          <xdr:colOff>990600</xdr:colOff>
          <xdr:row>329</xdr:row>
          <xdr:rowOff>209550</xdr:rowOff>
        </xdr:to>
        <xdr:sp macro="" textlink="">
          <xdr:nvSpPr>
            <xdr:cNvPr id="268316" name="Button 28" hidden="1">
              <a:extLst>
                <a:ext uri="{63B3BB69-23CF-44E3-9099-C40C66FF867C}">
                  <a14:compatExt spid="_x0000_s268316"/>
                </a:ext>
                <a:ext uri="{FF2B5EF4-FFF2-40B4-BE49-F238E27FC236}">
                  <a16:creationId xmlns:a16="http://schemas.microsoft.com/office/drawing/2014/main" id="{00000000-0008-0000-0900-00001C1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329</xdr:row>
          <xdr:rowOff>28575</xdr:rowOff>
        </xdr:from>
        <xdr:to>
          <xdr:col>18</xdr:col>
          <xdr:colOff>590550</xdr:colOff>
          <xdr:row>329</xdr:row>
          <xdr:rowOff>209550</xdr:rowOff>
        </xdr:to>
        <xdr:sp macro="" textlink="">
          <xdr:nvSpPr>
            <xdr:cNvPr id="268317" name="Button 29" hidden="1">
              <a:extLst>
                <a:ext uri="{63B3BB69-23CF-44E3-9099-C40C66FF867C}">
                  <a14:compatExt spid="_x0000_s268317"/>
                </a:ext>
                <a:ext uri="{FF2B5EF4-FFF2-40B4-BE49-F238E27FC236}">
                  <a16:creationId xmlns:a16="http://schemas.microsoft.com/office/drawing/2014/main" id="{00000000-0008-0000-0900-00001D1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68" name="ZoneTexte 67">
          <a:extLst>
            <a:ext xmlns:a16="http://schemas.microsoft.com/office/drawing/2014/main" uri="{FF2B5EF4-FFF2-40B4-BE49-F238E27FC236}">
              <a16:creationId xmlns:a16="http://schemas.microsoft.com/office/drawing/2014/main" id="{00000000-0008-0000-0900-00004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1</xdr:col>
          <xdr:colOff>2162175</xdr:colOff>
          <xdr:row>0</xdr:row>
          <xdr:rowOff>28575</xdr:rowOff>
        </xdr:from>
        <xdr:to>
          <xdr:col>1</xdr:col>
          <xdr:colOff>2876550</xdr:colOff>
          <xdr:row>0</xdr:row>
          <xdr:rowOff>209550</xdr:rowOff>
        </xdr:to>
        <xdr:sp macro="" textlink="">
          <xdr:nvSpPr>
            <xdr:cNvPr id="268318" name="Button 30" hidden="1">
              <a:extLst>
                <a:ext uri="{63B3BB69-23CF-44E3-9099-C40C66FF867C}">
                  <a14:compatExt spid="_x0000_s268318"/>
                </a:ext>
                <a:ext uri="{FF2B5EF4-FFF2-40B4-BE49-F238E27FC236}">
                  <a16:creationId xmlns:a16="http://schemas.microsoft.com/office/drawing/2014/main" id="{00000000-0008-0000-0900-00001E1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1209675</xdr:colOff>
          <xdr:row>0</xdr:row>
          <xdr:rowOff>28575</xdr:rowOff>
        </xdr:from>
        <xdr:to>
          <xdr:col>1</xdr:col>
          <xdr:colOff>1924050</xdr:colOff>
          <xdr:row>0</xdr:row>
          <xdr:rowOff>209550</xdr:rowOff>
        </xdr:to>
        <xdr:sp macro="" textlink="">
          <xdr:nvSpPr>
            <xdr:cNvPr id="268319" name="Button 31" hidden="1">
              <a:extLst>
                <a:ext uri="{63B3BB69-23CF-44E3-9099-C40C66FF867C}">
                  <a14:compatExt spid="_x0000_s268319"/>
                </a:ext>
                <a:ext uri="{FF2B5EF4-FFF2-40B4-BE49-F238E27FC236}">
                  <a16:creationId xmlns:a16="http://schemas.microsoft.com/office/drawing/2014/main" id="{00000000-0008-0000-0900-00001F1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68320" name="Button 32" hidden="1">
              <a:extLst>
                <a:ext uri="{63B3BB69-23CF-44E3-9099-C40C66FF867C}">
                  <a14:compatExt spid="_x0000_s268320"/>
                </a:ext>
                <a:ext uri="{FF2B5EF4-FFF2-40B4-BE49-F238E27FC236}">
                  <a16:creationId xmlns:a16="http://schemas.microsoft.com/office/drawing/2014/main" id="{00000000-0008-0000-0900-0000201804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68321" name="Button 33" hidden="1">
              <a:extLst>
                <a:ext uri="{63B3BB69-23CF-44E3-9099-C40C66FF867C}">
                  <a14:compatExt spid="_x0000_s268321"/>
                </a:ext>
                <a:ext uri="{FF2B5EF4-FFF2-40B4-BE49-F238E27FC236}">
                  <a16:creationId xmlns:a16="http://schemas.microsoft.com/office/drawing/2014/main" id="{00000000-0008-0000-0900-0000211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68322" name="Button 34" hidden="1">
              <a:extLst>
                <a:ext uri="{63B3BB69-23CF-44E3-9099-C40C66FF867C}">
                  <a14:compatExt spid="_x0000_s268322"/>
                </a:ext>
                <a:ext uri="{FF2B5EF4-FFF2-40B4-BE49-F238E27FC236}">
                  <a16:creationId xmlns:a16="http://schemas.microsoft.com/office/drawing/2014/main" id="{00000000-0008-0000-0900-0000221804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68323" name="Button 35" hidden="1">
              <a:extLst>
                <a:ext uri="{63B3BB69-23CF-44E3-9099-C40C66FF867C}">
                  <a14:compatExt spid="_x0000_s268323"/>
                </a:ext>
                <a:ext uri="{FF2B5EF4-FFF2-40B4-BE49-F238E27FC236}">
                  <a16:creationId xmlns:a16="http://schemas.microsoft.com/office/drawing/2014/main" id="{00000000-0008-0000-0900-0000231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68324" name="Button 36" hidden="1">
              <a:extLst>
                <a:ext uri="{63B3BB69-23CF-44E3-9099-C40C66FF867C}">
                  <a14:compatExt spid="_x0000_s268324"/>
                </a:ext>
                <a:ext uri="{FF2B5EF4-FFF2-40B4-BE49-F238E27FC236}">
                  <a16:creationId xmlns:a16="http://schemas.microsoft.com/office/drawing/2014/main" id="{00000000-0008-0000-0900-0000241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68325" name="Button 37" hidden="1">
              <a:extLst>
                <a:ext uri="{63B3BB69-23CF-44E3-9099-C40C66FF867C}">
                  <a14:compatExt spid="_x0000_s268325"/>
                </a:ext>
                <a:ext uri="{FF2B5EF4-FFF2-40B4-BE49-F238E27FC236}">
                  <a16:creationId xmlns:a16="http://schemas.microsoft.com/office/drawing/2014/main" id="{00000000-0008-0000-0900-0000251804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68326" name="Button 38" hidden="1">
              <a:extLst>
                <a:ext uri="{63B3BB69-23CF-44E3-9099-C40C66FF867C}">
                  <a14:compatExt spid="_x0000_s268326"/>
                </a:ext>
                <a:ext uri="{FF2B5EF4-FFF2-40B4-BE49-F238E27FC236}">
                  <a16:creationId xmlns:a16="http://schemas.microsoft.com/office/drawing/2014/main" id="{00000000-0008-0000-0900-0000261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68327" name="Button 39" hidden="1">
              <a:extLst>
                <a:ext uri="{63B3BB69-23CF-44E3-9099-C40C66FF867C}">
                  <a14:compatExt spid="_x0000_s268327"/>
                </a:ext>
                <a:ext uri="{FF2B5EF4-FFF2-40B4-BE49-F238E27FC236}">
                  <a16:creationId xmlns:a16="http://schemas.microsoft.com/office/drawing/2014/main" id="{00000000-0008-0000-0900-0000271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68328" name="Button 40" descr="   Go to MHH  " hidden="1">
              <a:extLst>
                <a:ext uri="{63B3BB69-23CF-44E3-9099-C40C66FF867C}">
                  <a14:compatExt spid="_x0000_s268328"/>
                </a:ext>
                <a:ext uri="{FF2B5EF4-FFF2-40B4-BE49-F238E27FC236}">
                  <a16:creationId xmlns:a16="http://schemas.microsoft.com/office/drawing/2014/main" id="{00000000-0008-0000-0900-0000281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68329" name="Button 41" hidden="1">
              <a:extLst>
                <a:ext uri="{63B3BB69-23CF-44E3-9099-C40C66FF867C}">
                  <a14:compatExt spid="_x0000_s268329"/>
                </a:ext>
                <a:ext uri="{FF2B5EF4-FFF2-40B4-BE49-F238E27FC236}">
                  <a16:creationId xmlns:a16="http://schemas.microsoft.com/office/drawing/2014/main" id="{00000000-0008-0000-0900-0000291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68330" name="Button 42" hidden="1">
              <a:extLst>
                <a:ext uri="{63B3BB69-23CF-44E3-9099-C40C66FF867C}">
                  <a14:compatExt spid="_x0000_s268330"/>
                </a:ext>
                <a:ext uri="{FF2B5EF4-FFF2-40B4-BE49-F238E27FC236}">
                  <a16:creationId xmlns:a16="http://schemas.microsoft.com/office/drawing/2014/main" id="{00000000-0008-0000-0900-00002A1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68331" name="Button 43" descr="   Go to MHH  " hidden="1">
              <a:extLst>
                <a:ext uri="{63B3BB69-23CF-44E3-9099-C40C66FF867C}">
                  <a14:compatExt spid="_x0000_s268331"/>
                </a:ext>
                <a:ext uri="{FF2B5EF4-FFF2-40B4-BE49-F238E27FC236}">
                  <a16:creationId xmlns:a16="http://schemas.microsoft.com/office/drawing/2014/main" id="{00000000-0008-0000-0900-00002B1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1924050</xdr:colOff>
          <xdr:row>106</xdr:row>
          <xdr:rowOff>28575</xdr:rowOff>
        </xdr:from>
        <xdr:to>
          <xdr:col>1</xdr:col>
          <xdr:colOff>2647950</xdr:colOff>
          <xdr:row>106</xdr:row>
          <xdr:rowOff>209550</xdr:rowOff>
        </xdr:to>
        <xdr:sp macro="" textlink="">
          <xdr:nvSpPr>
            <xdr:cNvPr id="268332" name="Button 44" hidden="1">
              <a:extLst>
                <a:ext uri="{63B3BB69-23CF-44E3-9099-C40C66FF867C}">
                  <a14:compatExt spid="_x0000_s268332"/>
                </a:ext>
                <a:ext uri="{FF2B5EF4-FFF2-40B4-BE49-F238E27FC236}">
                  <a16:creationId xmlns:a16="http://schemas.microsoft.com/office/drawing/2014/main" id="{00000000-0008-0000-0900-00002C1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2171700</xdr:colOff>
          <xdr:row>106</xdr:row>
          <xdr:rowOff>28575</xdr:rowOff>
        </xdr:from>
        <xdr:to>
          <xdr:col>1</xdr:col>
          <xdr:colOff>638175</xdr:colOff>
          <xdr:row>106</xdr:row>
          <xdr:rowOff>209550</xdr:rowOff>
        </xdr:to>
        <xdr:sp macro="" textlink="">
          <xdr:nvSpPr>
            <xdr:cNvPr id="268333" name="Button 45" hidden="1">
              <a:extLst>
                <a:ext uri="{63B3BB69-23CF-44E3-9099-C40C66FF867C}">
                  <a14:compatExt spid="_x0000_s268333"/>
                </a:ext>
                <a:ext uri="{FF2B5EF4-FFF2-40B4-BE49-F238E27FC236}">
                  <a16:creationId xmlns:a16="http://schemas.microsoft.com/office/drawing/2014/main" id="{00000000-0008-0000-0900-00002D1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2047875</xdr:colOff>
          <xdr:row>206</xdr:row>
          <xdr:rowOff>38100</xdr:rowOff>
        </xdr:from>
        <xdr:to>
          <xdr:col>1</xdr:col>
          <xdr:colOff>2762250</xdr:colOff>
          <xdr:row>206</xdr:row>
          <xdr:rowOff>219075</xdr:rowOff>
        </xdr:to>
        <xdr:sp macro="" textlink="">
          <xdr:nvSpPr>
            <xdr:cNvPr id="268334" name="Button 46" hidden="1">
              <a:extLst>
                <a:ext uri="{63B3BB69-23CF-44E3-9099-C40C66FF867C}">
                  <a14:compatExt spid="_x0000_s268334"/>
                </a:ext>
                <a:ext uri="{FF2B5EF4-FFF2-40B4-BE49-F238E27FC236}">
                  <a16:creationId xmlns:a16="http://schemas.microsoft.com/office/drawing/2014/main" id="{00000000-0008-0000-0900-00002E1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1028700</xdr:colOff>
          <xdr:row>206</xdr:row>
          <xdr:rowOff>38100</xdr:rowOff>
        </xdr:from>
        <xdr:to>
          <xdr:col>0</xdr:col>
          <xdr:colOff>1743075</xdr:colOff>
          <xdr:row>206</xdr:row>
          <xdr:rowOff>219075</xdr:rowOff>
        </xdr:to>
        <xdr:sp macro="" textlink="">
          <xdr:nvSpPr>
            <xdr:cNvPr id="268335" name="Button 47" hidden="1">
              <a:extLst>
                <a:ext uri="{63B3BB69-23CF-44E3-9099-C40C66FF867C}">
                  <a14:compatExt spid="_x0000_s268335"/>
                </a:ext>
                <a:ext uri="{FF2B5EF4-FFF2-40B4-BE49-F238E27FC236}">
                  <a16:creationId xmlns:a16="http://schemas.microsoft.com/office/drawing/2014/main" id="{00000000-0008-0000-0900-00002F1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2171700</xdr:colOff>
          <xdr:row>249</xdr:row>
          <xdr:rowOff>38100</xdr:rowOff>
        </xdr:from>
        <xdr:to>
          <xdr:col>1</xdr:col>
          <xdr:colOff>2895600</xdr:colOff>
          <xdr:row>249</xdr:row>
          <xdr:rowOff>219075</xdr:rowOff>
        </xdr:to>
        <xdr:sp macro="" textlink="">
          <xdr:nvSpPr>
            <xdr:cNvPr id="268336" name="Button 48" hidden="1">
              <a:extLst>
                <a:ext uri="{63B3BB69-23CF-44E3-9099-C40C66FF867C}">
                  <a14:compatExt spid="_x0000_s268336"/>
                </a:ext>
                <a:ext uri="{FF2B5EF4-FFF2-40B4-BE49-F238E27FC236}">
                  <a16:creationId xmlns:a16="http://schemas.microsoft.com/office/drawing/2014/main" id="{00000000-0008-0000-0900-0000301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249</xdr:row>
          <xdr:rowOff>38100</xdr:rowOff>
        </xdr:from>
        <xdr:to>
          <xdr:col>0</xdr:col>
          <xdr:colOff>781050</xdr:colOff>
          <xdr:row>249</xdr:row>
          <xdr:rowOff>219075</xdr:rowOff>
        </xdr:to>
        <xdr:sp macro="" textlink="">
          <xdr:nvSpPr>
            <xdr:cNvPr id="268337" name="Button 49" hidden="1">
              <a:extLst>
                <a:ext uri="{63B3BB69-23CF-44E3-9099-C40C66FF867C}">
                  <a14:compatExt spid="_x0000_s268337"/>
                </a:ext>
                <a:ext uri="{FF2B5EF4-FFF2-40B4-BE49-F238E27FC236}">
                  <a16:creationId xmlns:a16="http://schemas.microsoft.com/office/drawing/2014/main" id="{00000000-0008-0000-0900-0000311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1219200</xdr:colOff>
          <xdr:row>329</xdr:row>
          <xdr:rowOff>28575</xdr:rowOff>
        </xdr:from>
        <xdr:to>
          <xdr:col>1</xdr:col>
          <xdr:colOff>1943100</xdr:colOff>
          <xdr:row>329</xdr:row>
          <xdr:rowOff>209550</xdr:rowOff>
        </xdr:to>
        <xdr:sp macro="" textlink="">
          <xdr:nvSpPr>
            <xdr:cNvPr id="268338" name="Button 50" descr="   Go to MHH  " hidden="1">
              <a:extLst>
                <a:ext uri="{63B3BB69-23CF-44E3-9099-C40C66FF867C}">
                  <a14:compatExt spid="_x0000_s268338"/>
                </a:ext>
                <a:ext uri="{FF2B5EF4-FFF2-40B4-BE49-F238E27FC236}">
                  <a16:creationId xmlns:a16="http://schemas.microsoft.com/office/drawing/2014/main" id="{00000000-0008-0000-0900-0000321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2114550</xdr:colOff>
          <xdr:row>329</xdr:row>
          <xdr:rowOff>28575</xdr:rowOff>
        </xdr:from>
        <xdr:to>
          <xdr:col>1</xdr:col>
          <xdr:colOff>2828925</xdr:colOff>
          <xdr:row>329</xdr:row>
          <xdr:rowOff>209550</xdr:rowOff>
        </xdr:to>
        <xdr:sp macro="" textlink="">
          <xdr:nvSpPr>
            <xdr:cNvPr id="268339" name="Button 51" hidden="1">
              <a:extLst>
                <a:ext uri="{63B3BB69-23CF-44E3-9099-C40C66FF867C}">
                  <a14:compatExt spid="_x0000_s268339"/>
                </a:ext>
                <a:ext uri="{FF2B5EF4-FFF2-40B4-BE49-F238E27FC236}">
                  <a16:creationId xmlns:a16="http://schemas.microsoft.com/office/drawing/2014/main" id="{00000000-0008-0000-0900-0000331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68340" name="Button 52" hidden="1">
              <a:extLst>
                <a:ext uri="{63B3BB69-23CF-44E3-9099-C40C66FF867C}">
                  <a14:compatExt spid="_x0000_s268340"/>
                </a:ext>
                <a:ext uri="{FF2B5EF4-FFF2-40B4-BE49-F238E27FC236}">
                  <a16:creationId xmlns:a16="http://schemas.microsoft.com/office/drawing/2014/main" id="{00000000-0008-0000-0900-0000341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68341" name="Button 53" hidden="1">
              <a:extLst>
                <a:ext uri="{63B3BB69-23CF-44E3-9099-C40C66FF867C}">
                  <a14:compatExt spid="_x0000_s268341"/>
                </a:ext>
                <a:ext uri="{FF2B5EF4-FFF2-40B4-BE49-F238E27FC236}">
                  <a16:creationId xmlns:a16="http://schemas.microsoft.com/office/drawing/2014/main" id="{00000000-0008-0000-0900-0000351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68342" name="Button 54" hidden="1">
              <a:extLst>
                <a:ext uri="{63B3BB69-23CF-44E3-9099-C40C66FF867C}">
                  <a14:compatExt spid="_x0000_s268342"/>
                </a:ext>
                <a:ext uri="{FF2B5EF4-FFF2-40B4-BE49-F238E27FC236}">
                  <a16:creationId xmlns:a16="http://schemas.microsoft.com/office/drawing/2014/main" id="{00000000-0008-0000-0900-0000361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68343" name="Button 55" descr="   Go to MHH  " hidden="1">
              <a:extLst>
                <a:ext uri="{63B3BB69-23CF-44E3-9099-C40C66FF867C}">
                  <a14:compatExt spid="_x0000_s268343"/>
                </a:ext>
                <a:ext uri="{FF2B5EF4-FFF2-40B4-BE49-F238E27FC236}">
                  <a16:creationId xmlns:a16="http://schemas.microsoft.com/office/drawing/2014/main" id="{00000000-0008-0000-0900-0000371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68344" name="Button 56" hidden="1">
              <a:extLst>
                <a:ext uri="{63B3BB69-23CF-44E3-9099-C40C66FF867C}">
                  <a14:compatExt spid="_x0000_s268344"/>
                </a:ext>
                <a:ext uri="{FF2B5EF4-FFF2-40B4-BE49-F238E27FC236}">
                  <a16:creationId xmlns:a16="http://schemas.microsoft.com/office/drawing/2014/main" id="{00000000-0008-0000-0900-0000381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68345" name="Button 57" hidden="1">
              <a:extLst>
                <a:ext uri="{63B3BB69-23CF-44E3-9099-C40C66FF867C}">
                  <a14:compatExt spid="_x0000_s268345"/>
                </a:ext>
                <a:ext uri="{FF2B5EF4-FFF2-40B4-BE49-F238E27FC236}">
                  <a16:creationId xmlns:a16="http://schemas.microsoft.com/office/drawing/2014/main" id="{00000000-0008-0000-0900-0000391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68346" name="Button 58" descr="   Go to MHH  " hidden="1">
              <a:extLst>
                <a:ext uri="{63B3BB69-23CF-44E3-9099-C40C66FF867C}">
                  <a14:compatExt spid="_x0000_s268346"/>
                </a:ext>
                <a:ext uri="{FF2B5EF4-FFF2-40B4-BE49-F238E27FC236}">
                  <a16:creationId xmlns:a16="http://schemas.microsoft.com/office/drawing/2014/main" id="{00000000-0008-0000-0900-00003A1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68347" name="Button 59" hidden="1">
              <a:extLst>
                <a:ext uri="{63B3BB69-23CF-44E3-9099-C40C66FF867C}">
                  <a14:compatExt spid="_x0000_s268347"/>
                </a:ext>
                <a:ext uri="{FF2B5EF4-FFF2-40B4-BE49-F238E27FC236}">
                  <a16:creationId xmlns:a16="http://schemas.microsoft.com/office/drawing/2014/main" id="{00000000-0008-0000-0900-00003B1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68348" name="Button 60" hidden="1">
              <a:extLst>
                <a:ext uri="{63B3BB69-23CF-44E3-9099-C40C66FF867C}">
                  <a14:compatExt spid="_x0000_s268348"/>
                </a:ext>
                <a:ext uri="{FF2B5EF4-FFF2-40B4-BE49-F238E27FC236}">
                  <a16:creationId xmlns:a16="http://schemas.microsoft.com/office/drawing/2014/main" id="{00000000-0008-0000-0900-00003C1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68349" name="Button 61" hidden="1">
              <a:extLst>
                <a:ext uri="{63B3BB69-23CF-44E3-9099-C40C66FF867C}">
                  <a14:compatExt spid="_x0000_s268349"/>
                </a:ext>
                <a:ext uri="{FF2B5EF4-FFF2-40B4-BE49-F238E27FC236}">
                  <a16:creationId xmlns:a16="http://schemas.microsoft.com/office/drawing/2014/main" id="{00000000-0008-0000-0900-00003D1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68350" name="Button 62" hidden="1">
              <a:extLst>
                <a:ext uri="{63B3BB69-23CF-44E3-9099-C40C66FF867C}">
                  <a14:compatExt spid="_x0000_s268350"/>
                </a:ext>
                <a:ext uri="{FF2B5EF4-FFF2-40B4-BE49-F238E27FC236}">
                  <a16:creationId xmlns:a16="http://schemas.microsoft.com/office/drawing/2014/main" id="{00000000-0008-0000-0900-00003E1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68351" name="Button 63" hidden="1">
              <a:extLst>
                <a:ext uri="{63B3BB69-23CF-44E3-9099-C40C66FF867C}">
                  <a14:compatExt spid="_x0000_s268351"/>
                </a:ext>
                <a:ext uri="{FF2B5EF4-FFF2-40B4-BE49-F238E27FC236}">
                  <a16:creationId xmlns:a16="http://schemas.microsoft.com/office/drawing/2014/main" id="{00000000-0008-0000-0900-00003F1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68352" name="Button 64" hidden="1">
              <a:extLst>
                <a:ext uri="{63B3BB69-23CF-44E3-9099-C40C66FF867C}">
                  <a14:compatExt spid="_x0000_s268352"/>
                </a:ext>
                <a:ext uri="{FF2B5EF4-FFF2-40B4-BE49-F238E27FC236}">
                  <a16:creationId xmlns:a16="http://schemas.microsoft.com/office/drawing/2014/main" id="{00000000-0008-0000-0900-0000401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68353" name="Button 65" descr="   Go to MHH  " hidden="1">
              <a:extLst>
                <a:ext uri="{63B3BB69-23CF-44E3-9099-C40C66FF867C}">
                  <a14:compatExt spid="_x0000_s268353"/>
                </a:ext>
                <a:ext uri="{FF2B5EF4-FFF2-40B4-BE49-F238E27FC236}">
                  <a16:creationId xmlns:a16="http://schemas.microsoft.com/office/drawing/2014/main" id="{00000000-0008-0000-0900-0000411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68354" name="Button 66" hidden="1">
              <a:extLst>
                <a:ext uri="{63B3BB69-23CF-44E3-9099-C40C66FF867C}">
                  <a14:compatExt spid="_x0000_s268354"/>
                </a:ext>
                <a:ext uri="{FF2B5EF4-FFF2-40B4-BE49-F238E27FC236}">
                  <a16:creationId xmlns:a16="http://schemas.microsoft.com/office/drawing/2014/main" id="{00000000-0008-0000-0900-0000421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68355" name="Button 67" hidden="1">
              <a:extLst>
                <a:ext uri="{63B3BB69-23CF-44E3-9099-C40C66FF867C}">
                  <a14:compatExt spid="_x0000_s268355"/>
                </a:ext>
                <a:ext uri="{FF2B5EF4-FFF2-40B4-BE49-F238E27FC236}">
                  <a16:creationId xmlns:a16="http://schemas.microsoft.com/office/drawing/2014/main" id="{00000000-0008-0000-0900-0000431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68356" name="Button 68" hidden="1">
              <a:extLst>
                <a:ext uri="{63B3BB69-23CF-44E3-9099-C40C66FF867C}">
                  <a14:compatExt spid="_x0000_s268356"/>
                </a:ext>
                <a:ext uri="{FF2B5EF4-FFF2-40B4-BE49-F238E27FC236}">
                  <a16:creationId xmlns:a16="http://schemas.microsoft.com/office/drawing/2014/main" id="{00000000-0008-0000-0900-0000441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68357" name="Button 69" hidden="1">
              <a:extLst>
                <a:ext uri="{63B3BB69-23CF-44E3-9099-C40C66FF867C}">
                  <a14:compatExt spid="_x0000_s268357"/>
                </a:ext>
                <a:ext uri="{FF2B5EF4-FFF2-40B4-BE49-F238E27FC236}">
                  <a16:creationId xmlns:a16="http://schemas.microsoft.com/office/drawing/2014/main" id="{00000000-0008-0000-0900-0000451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68358" name="Button 70" hidden="1">
              <a:extLst>
                <a:ext uri="{63B3BB69-23CF-44E3-9099-C40C66FF867C}">
                  <a14:compatExt spid="_x0000_s268358"/>
                </a:ext>
                <a:ext uri="{FF2B5EF4-FFF2-40B4-BE49-F238E27FC236}">
                  <a16:creationId xmlns:a16="http://schemas.microsoft.com/office/drawing/2014/main" id="{00000000-0008-0000-0900-0000461804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68359" name="Button 71" hidden="1">
              <a:extLst>
                <a:ext uri="{63B3BB69-23CF-44E3-9099-C40C66FF867C}">
                  <a14:compatExt spid="_x0000_s268359"/>
                </a:ext>
                <a:ext uri="{FF2B5EF4-FFF2-40B4-BE49-F238E27FC236}">
                  <a16:creationId xmlns:a16="http://schemas.microsoft.com/office/drawing/2014/main" id="{00000000-0008-0000-0900-0000471804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68360" name="Button 72" hidden="1">
              <a:extLst>
                <a:ext uri="{63B3BB69-23CF-44E3-9099-C40C66FF867C}">
                  <a14:compatExt spid="_x0000_s268360"/>
                </a:ext>
                <a:ext uri="{FF2B5EF4-FFF2-40B4-BE49-F238E27FC236}">
                  <a16:creationId xmlns:a16="http://schemas.microsoft.com/office/drawing/2014/main" id="{00000000-0008-0000-0900-0000481804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68361" name="Button 73" hidden="1">
              <a:extLst>
                <a:ext uri="{63B3BB69-23CF-44E3-9099-C40C66FF867C}">
                  <a14:compatExt spid="_x0000_s268361"/>
                </a:ext>
                <a:ext uri="{FF2B5EF4-FFF2-40B4-BE49-F238E27FC236}">
                  <a16:creationId xmlns:a16="http://schemas.microsoft.com/office/drawing/2014/main" id="{00000000-0008-0000-0900-0000491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68362" name="Button 74" hidden="1">
              <a:extLst>
                <a:ext uri="{63B3BB69-23CF-44E3-9099-C40C66FF867C}">
                  <a14:compatExt spid="_x0000_s268362"/>
                </a:ext>
                <a:ext uri="{FF2B5EF4-FFF2-40B4-BE49-F238E27FC236}">
                  <a16:creationId xmlns:a16="http://schemas.microsoft.com/office/drawing/2014/main" id="{00000000-0008-0000-0900-00004A1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twoCellAnchor>
    <xdr:from>
      <xdr:col>2</xdr:col>
      <xdr:colOff>0</xdr:colOff>
      <xdr:row>107</xdr:row>
      <xdr:rowOff>0</xdr:rowOff>
    </xdr:from>
    <xdr:to>
      <xdr:col>7</xdr:col>
      <xdr:colOff>0</xdr:colOff>
      <xdr:row>118</xdr:row>
      <xdr:rowOff>183899</xdr:rowOff>
    </xdr:to>
    <xdr:graphicFrame macro="">
      <xdr:nvGraphicFramePr>
        <xdr:cNvPr id="114" name="Graphique S1">
          <a:extLst>
            <a:ext xmlns:a16="http://schemas.microsoft.com/office/drawing/2014/main" uri="{FF2B5EF4-FFF2-40B4-BE49-F238E27FC236}">
              <a16:creationId xmlns:a16="http://schemas.microsoft.com/office/drawing/2014/main" id="{00000000-0008-0000-0900-00007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115" name="Graphique S3">
          <a:extLst>
            <a:ext xmlns:a16="http://schemas.microsoft.com/office/drawing/2014/main" uri="{FF2B5EF4-FFF2-40B4-BE49-F238E27FC236}">
              <a16:creationId xmlns:a16="http://schemas.microsoft.com/office/drawing/2014/main" id="{00000000-0008-0000-0900-00007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theme/theme1.xml><?xml version="1.0" encoding="utf-8"?>
<a:theme xmlns:a="http://schemas.openxmlformats.org/drawingml/2006/main" name="Thème Office">
  <a:themeElements>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Relationships xmlns="http://schemas.openxmlformats.org/package/2006/relationships"><Relationship Target="../drawings/drawing1.xml" Type="http://schemas.openxmlformats.org/officeDocument/2006/relationships/drawing" Id="rId1"/></Relationships>
</file>

<file path=xl/worksheets/_rels/sheet2.xml.rels><?xml version="1.0" encoding="UTF-8"?><Relationships xmlns="http://schemas.openxmlformats.org/package/2006/relationships"><Relationship Target="../media/image9.emf" Type="http://schemas.openxmlformats.org/officeDocument/2006/relationships/image" Id="rId13"/><Relationship Target="../activeX/activeX8.xml" Type="http://schemas.openxmlformats.org/officeDocument/2006/relationships/control" Id="rId18"/><Relationship Target="../activeX/activeX12.xml" Type="http://schemas.openxmlformats.org/officeDocument/2006/relationships/control" Id="rId26"/><Relationship Target="../media/image22.emf" Type="http://schemas.openxmlformats.org/officeDocument/2006/relationships/image" Id="rId39"/><Relationship Target="../media/image13.emf" Type="http://schemas.openxmlformats.org/officeDocument/2006/relationships/image" Id="rId21"/><Relationship Target="../activeX/activeX16.xml" Type="http://schemas.openxmlformats.org/officeDocument/2006/relationships/control" Id="rId34"/><Relationship Target="../activeX/activeX20.xml" Type="http://schemas.openxmlformats.org/officeDocument/2006/relationships/control" Id="rId42"/><Relationship Target="../media/image26.emf" Type="http://schemas.openxmlformats.org/officeDocument/2006/relationships/image" Id="rId47"/><Relationship Target="../activeX/activeX24.xml" Type="http://schemas.openxmlformats.org/officeDocument/2006/relationships/control" Id="rId50"/><Relationship Target="../media/image30.emf" Type="http://schemas.openxmlformats.org/officeDocument/2006/relationships/image" Id="rId55"/><Relationship Target="../media/image34.emf" Type="http://schemas.openxmlformats.org/officeDocument/2006/relationships/image" Id="rId63"/><Relationship Target="../activeX/activeX33.xml" Type="http://schemas.openxmlformats.org/officeDocument/2006/relationships/control" Id="rId68"/><Relationship Target="../ctrlProps/ctrlProp1.xml" Type="http://schemas.openxmlformats.org/officeDocument/2006/relationships/ctrlProp" Id="rId76"/><Relationship Target="../ctrlProps/ctrlProp9.xml" Type="http://schemas.openxmlformats.org/officeDocument/2006/relationships/ctrlProp" Id="rId84"/><Relationship Target="../ctrlProps/ctrlProp14.xml" Type="http://schemas.openxmlformats.org/officeDocument/2006/relationships/ctrlProp" Id="rId89"/><Relationship Target="../media/image6.emf" Type="http://schemas.openxmlformats.org/officeDocument/2006/relationships/image" Id="rId7"/><Relationship Target="../media/image38.emf" Type="http://schemas.openxmlformats.org/officeDocument/2006/relationships/image" Id="rId71"/><Relationship Target="../ctrlProps/ctrlProp17.xml" Type="http://schemas.openxmlformats.org/officeDocument/2006/relationships/ctrlProp" Id="rId92"/><Relationship Target="../drawings/drawing2.xml" Type="http://schemas.openxmlformats.org/officeDocument/2006/relationships/drawing" Id="rId2"/><Relationship Target="../activeX/activeX7.xml" Type="http://schemas.openxmlformats.org/officeDocument/2006/relationships/control" Id="rId16"/><Relationship Target="../media/image17.emf" Type="http://schemas.openxmlformats.org/officeDocument/2006/relationships/image" Id="rId29"/><Relationship Target="../media/image8.emf" Type="http://schemas.openxmlformats.org/officeDocument/2006/relationships/image" Id="rId11"/><Relationship Target="../activeX/activeX11.xml" Type="http://schemas.openxmlformats.org/officeDocument/2006/relationships/control" Id="rId24"/><Relationship Target="../activeX/activeX15.xml" Type="http://schemas.openxmlformats.org/officeDocument/2006/relationships/control" Id="rId32"/><Relationship Target="../media/image21.emf" Type="http://schemas.openxmlformats.org/officeDocument/2006/relationships/image" Id="rId37"/><Relationship Target="../activeX/activeX19.xml" Type="http://schemas.openxmlformats.org/officeDocument/2006/relationships/control" Id="rId40"/><Relationship Target="../media/image25.emf" Type="http://schemas.openxmlformats.org/officeDocument/2006/relationships/image" Id="rId45"/><Relationship Target="../media/image29.emf" Type="http://schemas.openxmlformats.org/officeDocument/2006/relationships/image" Id="rId53"/><Relationship Target="../activeX/activeX28.xml" Type="http://schemas.openxmlformats.org/officeDocument/2006/relationships/control" Id="rId58"/><Relationship Target="../activeX/activeX32.xml" Type="http://schemas.openxmlformats.org/officeDocument/2006/relationships/control" Id="rId66"/><Relationship Target="../activeX/activeX36.xml" Type="http://schemas.openxmlformats.org/officeDocument/2006/relationships/control" Id="rId74"/><Relationship Target="../ctrlProps/ctrlProp4.xml" Type="http://schemas.openxmlformats.org/officeDocument/2006/relationships/ctrlProp" Id="rId79"/><Relationship Target="../ctrlProps/ctrlProp12.xml" Type="http://schemas.openxmlformats.org/officeDocument/2006/relationships/ctrlProp" Id="rId87"/><Relationship Target="../media/image5.emf" Type="http://schemas.openxmlformats.org/officeDocument/2006/relationships/image" Id="rId5"/><Relationship Target="../media/image33.emf" Type="http://schemas.openxmlformats.org/officeDocument/2006/relationships/image" Id="rId61"/><Relationship Target="../ctrlProps/ctrlProp7.xml" Type="http://schemas.openxmlformats.org/officeDocument/2006/relationships/ctrlProp" Id="rId82"/><Relationship Target="../ctrlProps/ctrlProp15.xml" Type="http://schemas.openxmlformats.org/officeDocument/2006/relationships/ctrlProp" Id="rId90"/><Relationship Target="../media/image12.emf" Type="http://schemas.openxmlformats.org/officeDocument/2006/relationships/image" Id="rId19"/><Relationship Target="../activeX/activeX6.xml" Type="http://schemas.openxmlformats.org/officeDocument/2006/relationships/control" Id="rId14"/><Relationship Target="../activeX/activeX10.xml" Type="http://schemas.openxmlformats.org/officeDocument/2006/relationships/control" Id="rId22"/><Relationship Target="../media/image16.emf" Type="http://schemas.openxmlformats.org/officeDocument/2006/relationships/image" Id="rId27"/><Relationship Target="../activeX/activeX14.xml" Type="http://schemas.openxmlformats.org/officeDocument/2006/relationships/control" Id="rId30"/><Relationship Target="../media/image20.emf" Type="http://schemas.openxmlformats.org/officeDocument/2006/relationships/image" Id="rId35"/><Relationship Target="../media/image24.emf" Type="http://schemas.openxmlformats.org/officeDocument/2006/relationships/image" Id="rId43"/><Relationship Target="../activeX/activeX23.xml" Type="http://schemas.openxmlformats.org/officeDocument/2006/relationships/control" Id="rId48"/><Relationship Target="../activeX/activeX27.xml" Type="http://schemas.openxmlformats.org/officeDocument/2006/relationships/control" Id="rId56"/><Relationship Target="../activeX/activeX31.xml" Type="http://schemas.openxmlformats.org/officeDocument/2006/relationships/control" Id="rId64"/><Relationship Target="../media/image37.emf" Type="http://schemas.openxmlformats.org/officeDocument/2006/relationships/image" Id="rId69"/><Relationship Target="../ctrlProps/ctrlProp2.xml" Type="http://schemas.openxmlformats.org/officeDocument/2006/relationships/ctrlProp" Id="rId77"/><Relationship Target="../activeX/activeX3.xml" Type="http://schemas.openxmlformats.org/officeDocument/2006/relationships/control" Id="rId8"/><Relationship Target="../media/image28.emf" Type="http://schemas.openxmlformats.org/officeDocument/2006/relationships/image" Id="rId51"/><Relationship Target="../activeX/activeX35.xml" Type="http://schemas.openxmlformats.org/officeDocument/2006/relationships/control" Id="rId72"/><Relationship Target="../ctrlProps/ctrlProp5.xml" Type="http://schemas.openxmlformats.org/officeDocument/2006/relationships/ctrlProp" Id="rId80"/><Relationship Target="../ctrlProps/ctrlProp10.xml" Type="http://schemas.openxmlformats.org/officeDocument/2006/relationships/ctrlProp" Id="rId85"/><Relationship Target="../ctrlProps/ctrlProp18.xml" Type="http://schemas.openxmlformats.org/officeDocument/2006/relationships/ctrlProp" Id="rId93"/><Relationship Target="../drawings/vmlDrawing1.vml" Type="http://schemas.openxmlformats.org/officeDocument/2006/relationships/vmlDrawing" Id="rId3"/><Relationship Target="../activeX/activeX5.xml" Type="http://schemas.openxmlformats.org/officeDocument/2006/relationships/control" Id="rId12"/><Relationship Target="../media/image11.emf" Type="http://schemas.openxmlformats.org/officeDocument/2006/relationships/image" Id="rId17"/><Relationship Target="../media/image15.emf" Type="http://schemas.openxmlformats.org/officeDocument/2006/relationships/image" Id="rId25"/><Relationship Target="../media/image19.emf" Type="http://schemas.openxmlformats.org/officeDocument/2006/relationships/image" Id="rId33"/><Relationship Target="../activeX/activeX18.xml" Type="http://schemas.openxmlformats.org/officeDocument/2006/relationships/control" Id="rId38"/><Relationship Target="../activeX/activeX22.xml" Type="http://schemas.openxmlformats.org/officeDocument/2006/relationships/control" Id="rId46"/><Relationship Target="../media/image32.emf" Type="http://schemas.openxmlformats.org/officeDocument/2006/relationships/image" Id="rId59"/><Relationship Target="../media/image36.emf" Type="http://schemas.openxmlformats.org/officeDocument/2006/relationships/image" Id="rId67"/><Relationship Target="../activeX/activeX9.xml" Type="http://schemas.openxmlformats.org/officeDocument/2006/relationships/control" Id="rId20"/><Relationship Target="../media/image23.emf" Type="http://schemas.openxmlformats.org/officeDocument/2006/relationships/image" Id="rId41"/><Relationship Target="../activeX/activeX26.xml" Type="http://schemas.openxmlformats.org/officeDocument/2006/relationships/control" Id="rId54"/><Relationship Target="../activeX/activeX30.xml" Type="http://schemas.openxmlformats.org/officeDocument/2006/relationships/control" Id="rId62"/><Relationship Target="../activeX/activeX34.xml" Type="http://schemas.openxmlformats.org/officeDocument/2006/relationships/control" Id="rId70"/><Relationship Target="../media/image40.emf" Type="http://schemas.openxmlformats.org/officeDocument/2006/relationships/image" Id="rId75"/><Relationship Target="../ctrlProps/ctrlProp8.xml" Type="http://schemas.openxmlformats.org/officeDocument/2006/relationships/ctrlProp" Id="rId83"/><Relationship Target="../ctrlProps/ctrlProp13.xml" Type="http://schemas.openxmlformats.org/officeDocument/2006/relationships/ctrlProp" Id="rId88"/><Relationship Target="../ctrlProps/ctrlProp16.xml" Type="http://schemas.openxmlformats.org/officeDocument/2006/relationships/ctrlProp" Id="rId91"/><Relationship Target="../printerSettings/printerSettings1.bin" Type="http://schemas.openxmlformats.org/officeDocument/2006/relationships/printerSettings" Id="rId1"/><Relationship Target="../activeX/activeX2.xml" Type="http://schemas.openxmlformats.org/officeDocument/2006/relationships/control" Id="rId6"/><Relationship Target="../media/image10.emf" Type="http://schemas.openxmlformats.org/officeDocument/2006/relationships/image" Id="rId15"/><Relationship Target="../media/image14.emf" Type="http://schemas.openxmlformats.org/officeDocument/2006/relationships/image" Id="rId23"/><Relationship Target="../activeX/activeX13.xml" Type="http://schemas.openxmlformats.org/officeDocument/2006/relationships/control" Id="rId28"/><Relationship Target="../activeX/activeX17.xml" Type="http://schemas.openxmlformats.org/officeDocument/2006/relationships/control" Id="rId36"/><Relationship Target="../media/image27.emf" Type="http://schemas.openxmlformats.org/officeDocument/2006/relationships/image" Id="rId49"/><Relationship Target="../media/image31.emf" Type="http://schemas.openxmlformats.org/officeDocument/2006/relationships/image" Id="rId57"/><Relationship Target="../activeX/activeX4.xml" Type="http://schemas.openxmlformats.org/officeDocument/2006/relationships/control" Id="rId10"/><Relationship Target="../media/image18.emf" Type="http://schemas.openxmlformats.org/officeDocument/2006/relationships/image" Id="rId31"/><Relationship Target="../activeX/activeX21.xml" Type="http://schemas.openxmlformats.org/officeDocument/2006/relationships/control" Id="rId44"/><Relationship Target="../activeX/activeX25.xml" Type="http://schemas.openxmlformats.org/officeDocument/2006/relationships/control" Id="rId52"/><Relationship Target="../activeX/activeX29.xml" Type="http://schemas.openxmlformats.org/officeDocument/2006/relationships/control" Id="rId60"/><Relationship Target="../media/image35.emf" Type="http://schemas.openxmlformats.org/officeDocument/2006/relationships/image" Id="rId65"/><Relationship Target="../media/image39.emf" Type="http://schemas.openxmlformats.org/officeDocument/2006/relationships/image" Id="rId73"/><Relationship Target="../ctrlProps/ctrlProp3.xml" Type="http://schemas.openxmlformats.org/officeDocument/2006/relationships/ctrlProp" Id="rId78"/><Relationship Target="../ctrlProps/ctrlProp6.xml" Type="http://schemas.openxmlformats.org/officeDocument/2006/relationships/ctrlProp" Id="rId81"/><Relationship Target="../ctrlProps/ctrlProp11.xml" Type="http://schemas.openxmlformats.org/officeDocument/2006/relationships/ctrlProp" Id="rId86"/><Relationship Target="../activeX/activeX1.xml" Type="http://schemas.openxmlformats.org/officeDocument/2006/relationships/control" Id="rId4"/><Relationship Target="../media/image7.emf" Type="http://schemas.openxmlformats.org/officeDocument/2006/relationships/image" Id="rId9"/></Relationships>
</file>

<file path=xl/worksheets/_rels/sheet3.xml.rels><?xml version="1.0" encoding="UTF-8"?><Relationships xmlns="http://schemas.openxmlformats.org/package/2006/relationships"><Relationship Target="../media/image45.emf" Type="http://schemas.openxmlformats.org/officeDocument/2006/relationships/image" Id="rId13"/><Relationship Target="../activeX/activeX44.xml" Type="http://schemas.openxmlformats.org/officeDocument/2006/relationships/control" Id="rId18"/><Relationship Target="../activeX/activeX48.xml" Type="http://schemas.openxmlformats.org/officeDocument/2006/relationships/control" Id="rId26"/><Relationship Target="../media/image58.emf" Type="http://schemas.openxmlformats.org/officeDocument/2006/relationships/image" Id="rId39"/><Relationship Target="../media/image49.emf" Type="http://schemas.openxmlformats.org/officeDocument/2006/relationships/image" Id="rId21"/><Relationship Target="../activeX/activeX52.xml" Type="http://schemas.openxmlformats.org/officeDocument/2006/relationships/control" Id="rId34"/><Relationship Target="../activeX/activeX56.xml" Type="http://schemas.openxmlformats.org/officeDocument/2006/relationships/control" Id="rId42"/><Relationship Target="../media/image62.emf" Type="http://schemas.openxmlformats.org/officeDocument/2006/relationships/image" Id="rId47"/><Relationship Target="../activeX/activeX60.xml" Type="http://schemas.openxmlformats.org/officeDocument/2006/relationships/control" Id="rId50"/><Relationship Target="../media/image66.emf" Type="http://schemas.openxmlformats.org/officeDocument/2006/relationships/image" Id="rId55"/><Relationship Target="../media/image70.emf" Type="http://schemas.openxmlformats.org/officeDocument/2006/relationships/image" Id="rId63"/><Relationship Target="../activeX/activeX69.xml" Type="http://schemas.openxmlformats.org/officeDocument/2006/relationships/control" Id="rId68"/><Relationship Target="../ctrlProps/ctrlProp19.xml" Type="http://schemas.openxmlformats.org/officeDocument/2006/relationships/ctrlProp" Id="rId76"/><Relationship Target="../ctrlProps/ctrlProp27.xml" Type="http://schemas.openxmlformats.org/officeDocument/2006/relationships/ctrlProp" Id="rId84"/><Relationship Target="../ctrlProps/ctrlProp32.xml" Type="http://schemas.openxmlformats.org/officeDocument/2006/relationships/ctrlProp" Id="rId89"/><Relationship Target="../media/image42.emf" Type="http://schemas.openxmlformats.org/officeDocument/2006/relationships/image" Id="rId7"/><Relationship Target="../media/image74.emf" Type="http://schemas.openxmlformats.org/officeDocument/2006/relationships/image" Id="rId71"/><Relationship Target="../ctrlProps/ctrlProp35.xml" Type="http://schemas.openxmlformats.org/officeDocument/2006/relationships/ctrlProp" Id="rId92"/><Relationship Target="../drawings/drawing3.xml" Type="http://schemas.openxmlformats.org/officeDocument/2006/relationships/drawing" Id="rId2"/><Relationship Target="../activeX/activeX43.xml" Type="http://schemas.openxmlformats.org/officeDocument/2006/relationships/control" Id="rId16"/><Relationship Target="../media/image53.emf" Type="http://schemas.openxmlformats.org/officeDocument/2006/relationships/image" Id="rId29"/><Relationship Target="../media/image44.emf" Type="http://schemas.openxmlformats.org/officeDocument/2006/relationships/image" Id="rId11"/><Relationship Target="../activeX/activeX47.xml" Type="http://schemas.openxmlformats.org/officeDocument/2006/relationships/control" Id="rId24"/><Relationship Target="../activeX/activeX51.xml" Type="http://schemas.openxmlformats.org/officeDocument/2006/relationships/control" Id="rId32"/><Relationship Target="../media/image57.emf" Type="http://schemas.openxmlformats.org/officeDocument/2006/relationships/image" Id="rId37"/><Relationship Target="../activeX/activeX55.xml" Type="http://schemas.openxmlformats.org/officeDocument/2006/relationships/control" Id="rId40"/><Relationship Target="../media/image61.emf" Type="http://schemas.openxmlformats.org/officeDocument/2006/relationships/image" Id="rId45"/><Relationship Target="../media/image65.emf" Type="http://schemas.openxmlformats.org/officeDocument/2006/relationships/image" Id="rId53"/><Relationship Target="../activeX/activeX64.xml" Type="http://schemas.openxmlformats.org/officeDocument/2006/relationships/control" Id="rId58"/><Relationship Target="../activeX/activeX68.xml" Type="http://schemas.openxmlformats.org/officeDocument/2006/relationships/control" Id="rId66"/><Relationship Target="../activeX/activeX72.xml" Type="http://schemas.openxmlformats.org/officeDocument/2006/relationships/control" Id="rId74"/><Relationship Target="../ctrlProps/ctrlProp22.xml" Type="http://schemas.openxmlformats.org/officeDocument/2006/relationships/ctrlProp" Id="rId79"/><Relationship Target="../ctrlProps/ctrlProp30.xml" Type="http://schemas.openxmlformats.org/officeDocument/2006/relationships/ctrlProp" Id="rId87"/><Relationship Target="../media/image41.emf" Type="http://schemas.openxmlformats.org/officeDocument/2006/relationships/image" Id="rId5"/><Relationship Target="../media/image69.emf" Type="http://schemas.openxmlformats.org/officeDocument/2006/relationships/image" Id="rId61"/><Relationship Target="../ctrlProps/ctrlProp25.xml" Type="http://schemas.openxmlformats.org/officeDocument/2006/relationships/ctrlProp" Id="rId82"/><Relationship Target="../ctrlProps/ctrlProp33.xml" Type="http://schemas.openxmlformats.org/officeDocument/2006/relationships/ctrlProp" Id="rId90"/><Relationship Target="../media/image48.emf" Type="http://schemas.openxmlformats.org/officeDocument/2006/relationships/image" Id="rId19"/><Relationship Target="../activeX/activeX42.xml" Type="http://schemas.openxmlformats.org/officeDocument/2006/relationships/control" Id="rId14"/><Relationship Target="../activeX/activeX46.xml" Type="http://schemas.openxmlformats.org/officeDocument/2006/relationships/control" Id="rId22"/><Relationship Target="../media/image52.emf" Type="http://schemas.openxmlformats.org/officeDocument/2006/relationships/image" Id="rId27"/><Relationship Target="../activeX/activeX50.xml" Type="http://schemas.openxmlformats.org/officeDocument/2006/relationships/control" Id="rId30"/><Relationship Target="../media/image56.emf" Type="http://schemas.openxmlformats.org/officeDocument/2006/relationships/image" Id="rId35"/><Relationship Target="../media/image60.emf" Type="http://schemas.openxmlformats.org/officeDocument/2006/relationships/image" Id="rId43"/><Relationship Target="../activeX/activeX59.xml" Type="http://schemas.openxmlformats.org/officeDocument/2006/relationships/control" Id="rId48"/><Relationship Target="../activeX/activeX63.xml" Type="http://schemas.openxmlformats.org/officeDocument/2006/relationships/control" Id="rId56"/><Relationship Target="../activeX/activeX67.xml" Type="http://schemas.openxmlformats.org/officeDocument/2006/relationships/control" Id="rId64"/><Relationship Target="../media/image73.emf" Type="http://schemas.openxmlformats.org/officeDocument/2006/relationships/image" Id="rId69"/><Relationship Target="../ctrlProps/ctrlProp20.xml" Type="http://schemas.openxmlformats.org/officeDocument/2006/relationships/ctrlProp" Id="rId77"/><Relationship Target="../activeX/activeX39.xml" Type="http://schemas.openxmlformats.org/officeDocument/2006/relationships/control" Id="rId8"/><Relationship Target="../media/image64.emf" Type="http://schemas.openxmlformats.org/officeDocument/2006/relationships/image" Id="rId51"/><Relationship Target="../activeX/activeX71.xml" Type="http://schemas.openxmlformats.org/officeDocument/2006/relationships/control" Id="rId72"/><Relationship Target="../ctrlProps/ctrlProp23.xml" Type="http://schemas.openxmlformats.org/officeDocument/2006/relationships/ctrlProp" Id="rId80"/><Relationship Target="../ctrlProps/ctrlProp28.xml" Type="http://schemas.openxmlformats.org/officeDocument/2006/relationships/ctrlProp" Id="rId85"/><Relationship Target="../ctrlProps/ctrlProp36.xml" Type="http://schemas.openxmlformats.org/officeDocument/2006/relationships/ctrlProp" Id="rId93"/><Relationship Target="../drawings/vmlDrawing2.vml" Type="http://schemas.openxmlformats.org/officeDocument/2006/relationships/vmlDrawing" Id="rId3"/><Relationship Target="../activeX/activeX41.xml" Type="http://schemas.openxmlformats.org/officeDocument/2006/relationships/control" Id="rId12"/><Relationship Target="../media/image47.emf" Type="http://schemas.openxmlformats.org/officeDocument/2006/relationships/image" Id="rId17"/><Relationship Target="../media/image51.emf" Type="http://schemas.openxmlformats.org/officeDocument/2006/relationships/image" Id="rId25"/><Relationship Target="../media/image55.emf" Type="http://schemas.openxmlformats.org/officeDocument/2006/relationships/image" Id="rId33"/><Relationship Target="../activeX/activeX54.xml" Type="http://schemas.openxmlformats.org/officeDocument/2006/relationships/control" Id="rId38"/><Relationship Target="../activeX/activeX58.xml" Type="http://schemas.openxmlformats.org/officeDocument/2006/relationships/control" Id="rId46"/><Relationship Target="../media/image68.emf" Type="http://schemas.openxmlformats.org/officeDocument/2006/relationships/image" Id="rId59"/><Relationship Target="../media/image72.emf" Type="http://schemas.openxmlformats.org/officeDocument/2006/relationships/image" Id="rId67"/><Relationship Target="../activeX/activeX45.xml" Type="http://schemas.openxmlformats.org/officeDocument/2006/relationships/control" Id="rId20"/><Relationship Target="../media/image59.emf" Type="http://schemas.openxmlformats.org/officeDocument/2006/relationships/image" Id="rId41"/><Relationship Target="../activeX/activeX62.xml" Type="http://schemas.openxmlformats.org/officeDocument/2006/relationships/control" Id="rId54"/><Relationship Target="../activeX/activeX66.xml" Type="http://schemas.openxmlformats.org/officeDocument/2006/relationships/control" Id="rId62"/><Relationship Target="../activeX/activeX70.xml" Type="http://schemas.openxmlformats.org/officeDocument/2006/relationships/control" Id="rId70"/><Relationship Target="../media/image76.emf" Type="http://schemas.openxmlformats.org/officeDocument/2006/relationships/image" Id="rId75"/><Relationship Target="../ctrlProps/ctrlProp26.xml" Type="http://schemas.openxmlformats.org/officeDocument/2006/relationships/ctrlProp" Id="rId83"/><Relationship Target="../ctrlProps/ctrlProp31.xml" Type="http://schemas.openxmlformats.org/officeDocument/2006/relationships/ctrlProp" Id="rId88"/><Relationship Target="../ctrlProps/ctrlProp34.xml" Type="http://schemas.openxmlformats.org/officeDocument/2006/relationships/ctrlProp" Id="rId91"/><Relationship Target="../printerSettings/printerSettings2.bin" Type="http://schemas.openxmlformats.org/officeDocument/2006/relationships/printerSettings" Id="rId1"/><Relationship Target="../activeX/activeX38.xml" Type="http://schemas.openxmlformats.org/officeDocument/2006/relationships/control" Id="rId6"/><Relationship Target="../media/image46.emf" Type="http://schemas.openxmlformats.org/officeDocument/2006/relationships/image" Id="rId15"/><Relationship Target="../media/image50.emf" Type="http://schemas.openxmlformats.org/officeDocument/2006/relationships/image" Id="rId23"/><Relationship Target="../activeX/activeX49.xml" Type="http://schemas.openxmlformats.org/officeDocument/2006/relationships/control" Id="rId28"/><Relationship Target="../activeX/activeX53.xml" Type="http://schemas.openxmlformats.org/officeDocument/2006/relationships/control" Id="rId36"/><Relationship Target="../media/image63.emf" Type="http://schemas.openxmlformats.org/officeDocument/2006/relationships/image" Id="rId49"/><Relationship Target="../media/image67.emf" Type="http://schemas.openxmlformats.org/officeDocument/2006/relationships/image" Id="rId57"/><Relationship Target="../activeX/activeX40.xml" Type="http://schemas.openxmlformats.org/officeDocument/2006/relationships/control" Id="rId10"/><Relationship Target="../media/image54.emf" Type="http://schemas.openxmlformats.org/officeDocument/2006/relationships/image" Id="rId31"/><Relationship Target="../activeX/activeX57.xml" Type="http://schemas.openxmlformats.org/officeDocument/2006/relationships/control" Id="rId44"/><Relationship Target="../activeX/activeX61.xml" Type="http://schemas.openxmlformats.org/officeDocument/2006/relationships/control" Id="rId52"/><Relationship Target="../activeX/activeX65.xml" Type="http://schemas.openxmlformats.org/officeDocument/2006/relationships/control" Id="rId60"/><Relationship Target="../media/image71.emf" Type="http://schemas.openxmlformats.org/officeDocument/2006/relationships/image" Id="rId65"/><Relationship Target="../media/image75.emf" Type="http://schemas.openxmlformats.org/officeDocument/2006/relationships/image" Id="rId73"/><Relationship Target="../ctrlProps/ctrlProp21.xml" Type="http://schemas.openxmlformats.org/officeDocument/2006/relationships/ctrlProp" Id="rId78"/><Relationship Target="../ctrlProps/ctrlProp24.xml" Type="http://schemas.openxmlformats.org/officeDocument/2006/relationships/ctrlProp" Id="rId81"/><Relationship Target="../ctrlProps/ctrlProp29.xml" Type="http://schemas.openxmlformats.org/officeDocument/2006/relationships/ctrlProp" Id="rId86"/><Relationship Target="../activeX/activeX37.xml" Type="http://schemas.openxmlformats.org/officeDocument/2006/relationships/control" Id="rId4"/><Relationship Target="../media/image43.emf" Type="http://schemas.openxmlformats.org/officeDocument/2006/relationships/image" Id="rId9"/></Relationships>
</file>

<file path=xl/worksheets/_rels/sheet4.xml.rels><?xml version="1.0" encoding="UTF-8"?><Relationships xmlns="http://schemas.openxmlformats.org/package/2006/relationships"><Relationship Target="../drawings/vmlDrawing3.vml" Type="http://schemas.openxmlformats.org/officeDocument/2006/relationships/vmlDrawing" Id="rId3"/><Relationship Target="../drawings/drawing4.xml" Type="http://schemas.openxmlformats.org/officeDocument/2006/relationships/drawing" Id="rId2"/><Relationship Target="../printerSettings/printerSettings3.bin" Type="http://schemas.openxmlformats.org/officeDocument/2006/relationships/printerSettings" Id="rId1"/><Relationship Target="../ctrlProps/ctrlProp38.xml" Type="http://schemas.openxmlformats.org/officeDocument/2006/relationships/ctrlProp" Id="rId5"/><Relationship Target="../ctrlProps/ctrlProp37.xml" Type="http://schemas.openxmlformats.org/officeDocument/2006/relationships/ctrlProp" Id="rId4"/></Relationships>
</file>

<file path=xl/worksheets/_rels/sheet5.xml.rels><?xml version="1.0" encoding="UTF-8"?><Relationships xmlns="http://schemas.openxmlformats.org/package/2006/relationships"><Relationship Target="../ctrlProps/ctrlProp48.xml" Type="http://schemas.openxmlformats.org/officeDocument/2006/relationships/ctrlProp" Id="rId13"/><Relationship Target="../ctrlProps/ctrlProp53.xml" Type="http://schemas.openxmlformats.org/officeDocument/2006/relationships/ctrlProp" Id="rId18"/><Relationship Target="../ctrlProps/ctrlProp61.xml" Type="http://schemas.openxmlformats.org/officeDocument/2006/relationships/ctrlProp" Id="rId26"/><Relationship Target="../ctrlProps/ctrlProp74.xml" Type="http://schemas.openxmlformats.org/officeDocument/2006/relationships/ctrlProp" Id="rId39"/><Relationship Target="../drawings/vmlDrawing4.vml" Type="http://schemas.openxmlformats.org/officeDocument/2006/relationships/vmlDrawing" Id="rId3"/><Relationship Target="../ctrlProps/ctrlProp56.xml" Type="http://schemas.openxmlformats.org/officeDocument/2006/relationships/ctrlProp" Id="rId21"/><Relationship Target="../ctrlProps/ctrlProp69.xml" Type="http://schemas.openxmlformats.org/officeDocument/2006/relationships/ctrlProp" Id="rId34"/><Relationship Target="../ctrlProps/ctrlProp77.xml" Type="http://schemas.openxmlformats.org/officeDocument/2006/relationships/ctrlProp" Id="rId42"/><Relationship Target="../ctrlProps/ctrlProp82.xml" Type="http://schemas.openxmlformats.org/officeDocument/2006/relationships/ctrlProp" Id="rId47"/><Relationship Target="../ctrlProps/ctrlProp85.xml" Type="http://schemas.openxmlformats.org/officeDocument/2006/relationships/ctrlProp" Id="rId50"/><Relationship Target="../ctrlProps/ctrlProp42.xml" Type="http://schemas.openxmlformats.org/officeDocument/2006/relationships/ctrlProp" Id="rId7"/><Relationship Target="../ctrlProps/ctrlProp47.xml" Type="http://schemas.openxmlformats.org/officeDocument/2006/relationships/ctrlProp" Id="rId12"/><Relationship Target="../ctrlProps/ctrlProp52.xml" Type="http://schemas.openxmlformats.org/officeDocument/2006/relationships/ctrlProp" Id="rId17"/><Relationship Target="../ctrlProps/ctrlProp60.xml" Type="http://schemas.openxmlformats.org/officeDocument/2006/relationships/ctrlProp" Id="rId25"/><Relationship Target="../ctrlProps/ctrlProp68.xml" Type="http://schemas.openxmlformats.org/officeDocument/2006/relationships/ctrlProp" Id="rId33"/><Relationship Target="../ctrlProps/ctrlProp73.xml" Type="http://schemas.openxmlformats.org/officeDocument/2006/relationships/ctrlProp" Id="rId38"/><Relationship Target="../ctrlProps/ctrlProp81.xml" Type="http://schemas.openxmlformats.org/officeDocument/2006/relationships/ctrlProp" Id="rId46"/><Relationship Target="../drawings/drawing5.xml" Type="http://schemas.openxmlformats.org/officeDocument/2006/relationships/drawing" Id="rId2"/><Relationship Target="../ctrlProps/ctrlProp51.xml" Type="http://schemas.openxmlformats.org/officeDocument/2006/relationships/ctrlProp" Id="rId16"/><Relationship Target="../ctrlProps/ctrlProp55.xml" Type="http://schemas.openxmlformats.org/officeDocument/2006/relationships/ctrlProp" Id="rId20"/><Relationship Target="../ctrlProps/ctrlProp64.xml" Type="http://schemas.openxmlformats.org/officeDocument/2006/relationships/ctrlProp" Id="rId29"/><Relationship Target="../ctrlProps/ctrlProp76.xml" Type="http://schemas.openxmlformats.org/officeDocument/2006/relationships/ctrlProp" Id="rId41"/><Relationship Target="../ctrlProps/ctrlProp89.xml" Type="http://schemas.openxmlformats.org/officeDocument/2006/relationships/ctrlProp" Id="rId54"/><Relationship Target="../printerSettings/printerSettings4.bin" Type="http://schemas.openxmlformats.org/officeDocument/2006/relationships/printerSettings" Id="rId1"/><Relationship Target="../ctrlProps/ctrlProp41.xml" Type="http://schemas.openxmlformats.org/officeDocument/2006/relationships/ctrlProp" Id="rId6"/><Relationship Target="../ctrlProps/ctrlProp46.xml" Type="http://schemas.openxmlformats.org/officeDocument/2006/relationships/ctrlProp" Id="rId11"/><Relationship Target="../ctrlProps/ctrlProp59.xml" Type="http://schemas.openxmlformats.org/officeDocument/2006/relationships/ctrlProp" Id="rId24"/><Relationship Target="../ctrlProps/ctrlProp67.xml" Type="http://schemas.openxmlformats.org/officeDocument/2006/relationships/ctrlProp" Id="rId32"/><Relationship Target="../ctrlProps/ctrlProp72.xml" Type="http://schemas.openxmlformats.org/officeDocument/2006/relationships/ctrlProp" Id="rId37"/><Relationship Target="../ctrlProps/ctrlProp75.xml" Type="http://schemas.openxmlformats.org/officeDocument/2006/relationships/ctrlProp" Id="rId40"/><Relationship Target="../ctrlProps/ctrlProp80.xml" Type="http://schemas.openxmlformats.org/officeDocument/2006/relationships/ctrlProp" Id="rId45"/><Relationship Target="../ctrlProps/ctrlProp88.xml" Type="http://schemas.openxmlformats.org/officeDocument/2006/relationships/ctrlProp" Id="rId53"/><Relationship Target="../ctrlProps/ctrlProp40.xml" Type="http://schemas.openxmlformats.org/officeDocument/2006/relationships/ctrlProp" Id="rId5"/><Relationship Target="../ctrlProps/ctrlProp50.xml" Type="http://schemas.openxmlformats.org/officeDocument/2006/relationships/ctrlProp" Id="rId15"/><Relationship Target="../ctrlProps/ctrlProp58.xml" Type="http://schemas.openxmlformats.org/officeDocument/2006/relationships/ctrlProp" Id="rId23"/><Relationship Target="../ctrlProps/ctrlProp63.xml" Type="http://schemas.openxmlformats.org/officeDocument/2006/relationships/ctrlProp" Id="rId28"/><Relationship Target="../ctrlProps/ctrlProp71.xml" Type="http://schemas.openxmlformats.org/officeDocument/2006/relationships/ctrlProp" Id="rId36"/><Relationship Target="../ctrlProps/ctrlProp84.xml" Type="http://schemas.openxmlformats.org/officeDocument/2006/relationships/ctrlProp" Id="rId49"/><Relationship Target="../ctrlProps/ctrlProp45.xml" Type="http://schemas.openxmlformats.org/officeDocument/2006/relationships/ctrlProp" Id="rId10"/><Relationship Target="../ctrlProps/ctrlProp54.xml" Type="http://schemas.openxmlformats.org/officeDocument/2006/relationships/ctrlProp" Id="rId19"/><Relationship Target="../ctrlProps/ctrlProp66.xml" Type="http://schemas.openxmlformats.org/officeDocument/2006/relationships/ctrlProp" Id="rId31"/><Relationship Target="../ctrlProps/ctrlProp79.xml" Type="http://schemas.openxmlformats.org/officeDocument/2006/relationships/ctrlProp" Id="rId44"/><Relationship Target="../ctrlProps/ctrlProp87.xml" Type="http://schemas.openxmlformats.org/officeDocument/2006/relationships/ctrlProp" Id="rId52"/><Relationship Target="../ctrlProps/ctrlProp39.xml" Type="http://schemas.openxmlformats.org/officeDocument/2006/relationships/ctrlProp" Id="rId4"/><Relationship Target="../ctrlProps/ctrlProp44.xml" Type="http://schemas.openxmlformats.org/officeDocument/2006/relationships/ctrlProp" Id="rId9"/><Relationship Target="../ctrlProps/ctrlProp49.xml" Type="http://schemas.openxmlformats.org/officeDocument/2006/relationships/ctrlProp" Id="rId14"/><Relationship Target="../ctrlProps/ctrlProp57.xml" Type="http://schemas.openxmlformats.org/officeDocument/2006/relationships/ctrlProp" Id="rId22"/><Relationship Target="../ctrlProps/ctrlProp62.xml" Type="http://schemas.openxmlformats.org/officeDocument/2006/relationships/ctrlProp" Id="rId27"/><Relationship Target="../ctrlProps/ctrlProp65.xml" Type="http://schemas.openxmlformats.org/officeDocument/2006/relationships/ctrlProp" Id="rId30"/><Relationship Target="../ctrlProps/ctrlProp70.xml" Type="http://schemas.openxmlformats.org/officeDocument/2006/relationships/ctrlProp" Id="rId35"/><Relationship Target="../ctrlProps/ctrlProp78.xml" Type="http://schemas.openxmlformats.org/officeDocument/2006/relationships/ctrlProp" Id="rId43"/><Relationship Target="../ctrlProps/ctrlProp83.xml" Type="http://schemas.openxmlformats.org/officeDocument/2006/relationships/ctrlProp" Id="rId48"/><Relationship Target="../ctrlProps/ctrlProp43.xml" Type="http://schemas.openxmlformats.org/officeDocument/2006/relationships/ctrlProp" Id="rId8"/><Relationship Target="../ctrlProps/ctrlProp86.xml" Type="http://schemas.openxmlformats.org/officeDocument/2006/relationships/ctrlProp" Id="rId51"/></Relationships>
</file>

<file path=xl/worksheets/_rels/sheet6.xml.rels><?xml version="1.0" encoding="UTF-8"?><Relationships xmlns="http://schemas.openxmlformats.org/package/2006/relationships"><Relationship Target="../ctrlProps/ctrlProp99.xml" Type="http://schemas.openxmlformats.org/officeDocument/2006/relationships/ctrlProp" Id="rId13"/><Relationship Target="../ctrlProps/ctrlProp104.xml" Type="http://schemas.openxmlformats.org/officeDocument/2006/relationships/ctrlProp" Id="rId18"/><Relationship Target="../ctrlProps/ctrlProp112.xml" Type="http://schemas.openxmlformats.org/officeDocument/2006/relationships/ctrlProp" Id="rId26"/><Relationship Target="../ctrlProps/ctrlProp125.xml" Type="http://schemas.openxmlformats.org/officeDocument/2006/relationships/ctrlProp" Id="rId39"/><Relationship Target="../drawings/vmlDrawing5.vml" Type="http://schemas.openxmlformats.org/officeDocument/2006/relationships/vmlDrawing" Id="rId3"/><Relationship Target="../ctrlProps/ctrlProp107.xml" Type="http://schemas.openxmlformats.org/officeDocument/2006/relationships/ctrlProp" Id="rId21"/><Relationship Target="../ctrlProps/ctrlProp120.xml" Type="http://schemas.openxmlformats.org/officeDocument/2006/relationships/ctrlProp" Id="rId34"/><Relationship Target="../ctrlProps/ctrlProp128.xml" Type="http://schemas.openxmlformats.org/officeDocument/2006/relationships/ctrlProp" Id="rId42"/><Relationship Target="../ctrlProps/ctrlProp133.xml" Type="http://schemas.openxmlformats.org/officeDocument/2006/relationships/ctrlProp" Id="rId47"/><Relationship Target="../ctrlProps/ctrlProp136.xml" Type="http://schemas.openxmlformats.org/officeDocument/2006/relationships/ctrlProp" Id="rId50"/><Relationship Target="../ctrlProps/ctrlProp93.xml" Type="http://schemas.openxmlformats.org/officeDocument/2006/relationships/ctrlProp" Id="rId7"/><Relationship Target="../ctrlProps/ctrlProp98.xml" Type="http://schemas.openxmlformats.org/officeDocument/2006/relationships/ctrlProp" Id="rId12"/><Relationship Target="../ctrlProps/ctrlProp103.xml" Type="http://schemas.openxmlformats.org/officeDocument/2006/relationships/ctrlProp" Id="rId17"/><Relationship Target="../ctrlProps/ctrlProp111.xml" Type="http://schemas.openxmlformats.org/officeDocument/2006/relationships/ctrlProp" Id="rId25"/><Relationship Target="../ctrlProps/ctrlProp119.xml" Type="http://schemas.openxmlformats.org/officeDocument/2006/relationships/ctrlProp" Id="rId33"/><Relationship Target="../ctrlProps/ctrlProp124.xml" Type="http://schemas.openxmlformats.org/officeDocument/2006/relationships/ctrlProp" Id="rId38"/><Relationship Target="../ctrlProps/ctrlProp132.xml" Type="http://schemas.openxmlformats.org/officeDocument/2006/relationships/ctrlProp" Id="rId46"/><Relationship Target="../drawings/drawing6.xml" Type="http://schemas.openxmlformats.org/officeDocument/2006/relationships/drawing" Id="rId2"/><Relationship Target="../ctrlProps/ctrlProp102.xml" Type="http://schemas.openxmlformats.org/officeDocument/2006/relationships/ctrlProp" Id="rId16"/><Relationship Target="../ctrlProps/ctrlProp106.xml" Type="http://schemas.openxmlformats.org/officeDocument/2006/relationships/ctrlProp" Id="rId20"/><Relationship Target="../ctrlProps/ctrlProp115.xml" Type="http://schemas.openxmlformats.org/officeDocument/2006/relationships/ctrlProp" Id="rId29"/><Relationship Target="../ctrlProps/ctrlProp127.xml" Type="http://schemas.openxmlformats.org/officeDocument/2006/relationships/ctrlProp" Id="rId41"/><Relationship Target="../ctrlProps/ctrlProp140.xml" Type="http://schemas.openxmlformats.org/officeDocument/2006/relationships/ctrlProp" Id="rId54"/><Relationship Target="../printerSettings/printerSettings5.bin" Type="http://schemas.openxmlformats.org/officeDocument/2006/relationships/printerSettings" Id="rId1"/><Relationship Target="../ctrlProps/ctrlProp92.xml" Type="http://schemas.openxmlformats.org/officeDocument/2006/relationships/ctrlProp" Id="rId6"/><Relationship Target="../ctrlProps/ctrlProp97.xml" Type="http://schemas.openxmlformats.org/officeDocument/2006/relationships/ctrlProp" Id="rId11"/><Relationship Target="../ctrlProps/ctrlProp110.xml" Type="http://schemas.openxmlformats.org/officeDocument/2006/relationships/ctrlProp" Id="rId24"/><Relationship Target="../ctrlProps/ctrlProp118.xml" Type="http://schemas.openxmlformats.org/officeDocument/2006/relationships/ctrlProp" Id="rId32"/><Relationship Target="../ctrlProps/ctrlProp123.xml" Type="http://schemas.openxmlformats.org/officeDocument/2006/relationships/ctrlProp" Id="rId37"/><Relationship Target="../ctrlProps/ctrlProp126.xml" Type="http://schemas.openxmlformats.org/officeDocument/2006/relationships/ctrlProp" Id="rId40"/><Relationship Target="../ctrlProps/ctrlProp131.xml" Type="http://schemas.openxmlformats.org/officeDocument/2006/relationships/ctrlProp" Id="rId45"/><Relationship Target="../ctrlProps/ctrlProp139.xml" Type="http://schemas.openxmlformats.org/officeDocument/2006/relationships/ctrlProp" Id="rId53"/><Relationship Target="../ctrlProps/ctrlProp91.xml" Type="http://schemas.openxmlformats.org/officeDocument/2006/relationships/ctrlProp" Id="rId5"/><Relationship Target="../ctrlProps/ctrlProp101.xml" Type="http://schemas.openxmlformats.org/officeDocument/2006/relationships/ctrlProp" Id="rId15"/><Relationship Target="../ctrlProps/ctrlProp109.xml" Type="http://schemas.openxmlformats.org/officeDocument/2006/relationships/ctrlProp" Id="rId23"/><Relationship Target="../ctrlProps/ctrlProp114.xml" Type="http://schemas.openxmlformats.org/officeDocument/2006/relationships/ctrlProp" Id="rId28"/><Relationship Target="../ctrlProps/ctrlProp122.xml" Type="http://schemas.openxmlformats.org/officeDocument/2006/relationships/ctrlProp" Id="rId36"/><Relationship Target="../ctrlProps/ctrlProp135.xml" Type="http://schemas.openxmlformats.org/officeDocument/2006/relationships/ctrlProp" Id="rId49"/><Relationship Target="../ctrlProps/ctrlProp96.xml" Type="http://schemas.openxmlformats.org/officeDocument/2006/relationships/ctrlProp" Id="rId10"/><Relationship Target="../ctrlProps/ctrlProp105.xml" Type="http://schemas.openxmlformats.org/officeDocument/2006/relationships/ctrlProp" Id="rId19"/><Relationship Target="../ctrlProps/ctrlProp117.xml" Type="http://schemas.openxmlformats.org/officeDocument/2006/relationships/ctrlProp" Id="rId31"/><Relationship Target="../ctrlProps/ctrlProp130.xml" Type="http://schemas.openxmlformats.org/officeDocument/2006/relationships/ctrlProp" Id="rId44"/><Relationship Target="../ctrlProps/ctrlProp138.xml" Type="http://schemas.openxmlformats.org/officeDocument/2006/relationships/ctrlProp" Id="rId52"/><Relationship Target="../ctrlProps/ctrlProp90.xml" Type="http://schemas.openxmlformats.org/officeDocument/2006/relationships/ctrlProp" Id="rId4"/><Relationship Target="../ctrlProps/ctrlProp95.xml" Type="http://schemas.openxmlformats.org/officeDocument/2006/relationships/ctrlProp" Id="rId9"/><Relationship Target="../ctrlProps/ctrlProp100.xml" Type="http://schemas.openxmlformats.org/officeDocument/2006/relationships/ctrlProp" Id="rId14"/><Relationship Target="../ctrlProps/ctrlProp108.xml" Type="http://schemas.openxmlformats.org/officeDocument/2006/relationships/ctrlProp" Id="rId22"/><Relationship Target="../ctrlProps/ctrlProp113.xml" Type="http://schemas.openxmlformats.org/officeDocument/2006/relationships/ctrlProp" Id="rId27"/><Relationship Target="../ctrlProps/ctrlProp116.xml" Type="http://schemas.openxmlformats.org/officeDocument/2006/relationships/ctrlProp" Id="rId30"/><Relationship Target="../ctrlProps/ctrlProp121.xml" Type="http://schemas.openxmlformats.org/officeDocument/2006/relationships/ctrlProp" Id="rId35"/><Relationship Target="../ctrlProps/ctrlProp129.xml" Type="http://schemas.openxmlformats.org/officeDocument/2006/relationships/ctrlProp" Id="rId43"/><Relationship Target="../ctrlProps/ctrlProp134.xml" Type="http://schemas.openxmlformats.org/officeDocument/2006/relationships/ctrlProp" Id="rId48"/><Relationship Target="../ctrlProps/ctrlProp94.xml" Type="http://schemas.openxmlformats.org/officeDocument/2006/relationships/ctrlProp" Id="rId8"/><Relationship Target="../ctrlProps/ctrlProp137.xml" Type="http://schemas.openxmlformats.org/officeDocument/2006/relationships/ctrlProp" Id="rId51"/></Relationships>
</file>

<file path=xl/worksheets/_rels/sheet7.xml.rels><?xml version="1.0" encoding="UTF-8"?><Relationships xmlns="http://schemas.openxmlformats.org/package/2006/relationships"><Relationship Target="../ctrlProps/ctrlProp150.xml" Type="http://schemas.openxmlformats.org/officeDocument/2006/relationships/ctrlProp" Id="rId13"/><Relationship Target="../ctrlProps/ctrlProp155.xml" Type="http://schemas.openxmlformats.org/officeDocument/2006/relationships/ctrlProp" Id="rId18"/><Relationship Target="../ctrlProps/ctrlProp163.xml" Type="http://schemas.openxmlformats.org/officeDocument/2006/relationships/ctrlProp" Id="rId26"/><Relationship Target="../ctrlProps/ctrlProp176.xml" Type="http://schemas.openxmlformats.org/officeDocument/2006/relationships/ctrlProp" Id="rId39"/><Relationship Target="../drawings/vmlDrawing6.vml" Type="http://schemas.openxmlformats.org/officeDocument/2006/relationships/vmlDrawing" Id="rId3"/><Relationship Target="../ctrlProps/ctrlProp158.xml" Type="http://schemas.openxmlformats.org/officeDocument/2006/relationships/ctrlProp" Id="rId21"/><Relationship Target="../ctrlProps/ctrlProp171.xml" Type="http://schemas.openxmlformats.org/officeDocument/2006/relationships/ctrlProp" Id="rId34"/><Relationship Target="../ctrlProps/ctrlProp179.xml" Type="http://schemas.openxmlformats.org/officeDocument/2006/relationships/ctrlProp" Id="rId42"/><Relationship Target="../ctrlProps/ctrlProp184.xml" Type="http://schemas.openxmlformats.org/officeDocument/2006/relationships/ctrlProp" Id="rId47"/><Relationship Target="../ctrlProps/ctrlProp187.xml" Type="http://schemas.openxmlformats.org/officeDocument/2006/relationships/ctrlProp" Id="rId50"/><Relationship Target="../ctrlProps/ctrlProp144.xml" Type="http://schemas.openxmlformats.org/officeDocument/2006/relationships/ctrlProp" Id="rId7"/><Relationship Target="../ctrlProps/ctrlProp149.xml" Type="http://schemas.openxmlformats.org/officeDocument/2006/relationships/ctrlProp" Id="rId12"/><Relationship Target="../ctrlProps/ctrlProp154.xml" Type="http://schemas.openxmlformats.org/officeDocument/2006/relationships/ctrlProp" Id="rId17"/><Relationship Target="../ctrlProps/ctrlProp162.xml" Type="http://schemas.openxmlformats.org/officeDocument/2006/relationships/ctrlProp" Id="rId25"/><Relationship Target="../ctrlProps/ctrlProp170.xml" Type="http://schemas.openxmlformats.org/officeDocument/2006/relationships/ctrlProp" Id="rId33"/><Relationship Target="../ctrlProps/ctrlProp175.xml" Type="http://schemas.openxmlformats.org/officeDocument/2006/relationships/ctrlProp" Id="rId38"/><Relationship Target="../ctrlProps/ctrlProp183.xml" Type="http://schemas.openxmlformats.org/officeDocument/2006/relationships/ctrlProp" Id="rId46"/><Relationship Target="../drawings/drawing7.xml" Type="http://schemas.openxmlformats.org/officeDocument/2006/relationships/drawing" Id="rId2"/><Relationship Target="../ctrlProps/ctrlProp153.xml" Type="http://schemas.openxmlformats.org/officeDocument/2006/relationships/ctrlProp" Id="rId16"/><Relationship Target="../ctrlProps/ctrlProp157.xml" Type="http://schemas.openxmlformats.org/officeDocument/2006/relationships/ctrlProp" Id="rId20"/><Relationship Target="../ctrlProps/ctrlProp166.xml" Type="http://schemas.openxmlformats.org/officeDocument/2006/relationships/ctrlProp" Id="rId29"/><Relationship Target="../ctrlProps/ctrlProp178.xml" Type="http://schemas.openxmlformats.org/officeDocument/2006/relationships/ctrlProp" Id="rId41"/><Relationship Target="../ctrlProps/ctrlProp191.xml" Type="http://schemas.openxmlformats.org/officeDocument/2006/relationships/ctrlProp" Id="rId54"/><Relationship Target="../printerSettings/printerSettings6.bin" Type="http://schemas.openxmlformats.org/officeDocument/2006/relationships/printerSettings" Id="rId1"/><Relationship Target="../ctrlProps/ctrlProp143.xml" Type="http://schemas.openxmlformats.org/officeDocument/2006/relationships/ctrlProp" Id="rId6"/><Relationship Target="../ctrlProps/ctrlProp148.xml" Type="http://schemas.openxmlformats.org/officeDocument/2006/relationships/ctrlProp" Id="rId11"/><Relationship Target="../ctrlProps/ctrlProp161.xml" Type="http://schemas.openxmlformats.org/officeDocument/2006/relationships/ctrlProp" Id="rId24"/><Relationship Target="../ctrlProps/ctrlProp169.xml" Type="http://schemas.openxmlformats.org/officeDocument/2006/relationships/ctrlProp" Id="rId32"/><Relationship Target="../ctrlProps/ctrlProp174.xml" Type="http://schemas.openxmlformats.org/officeDocument/2006/relationships/ctrlProp" Id="rId37"/><Relationship Target="../ctrlProps/ctrlProp177.xml" Type="http://schemas.openxmlformats.org/officeDocument/2006/relationships/ctrlProp" Id="rId40"/><Relationship Target="../ctrlProps/ctrlProp182.xml" Type="http://schemas.openxmlformats.org/officeDocument/2006/relationships/ctrlProp" Id="rId45"/><Relationship Target="../ctrlProps/ctrlProp190.xml" Type="http://schemas.openxmlformats.org/officeDocument/2006/relationships/ctrlProp" Id="rId53"/><Relationship Target="../ctrlProps/ctrlProp142.xml" Type="http://schemas.openxmlformats.org/officeDocument/2006/relationships/ctrlProp" Id="rId5"/><Relationship Target="../ctrlProps/ctrlProp152.xml" Type="http://schemas.openxmlformats.org/officeDocument/2006/relationships/ctrlProp" Id="rId15"/><Relationship Target="../ctrlProps/ctrlProp160.xml" Type="http://schemas.openxmlformats.org/officeDocument/2006/relationships/ctrlProp" Id="rId23"/><Relationship Target="../ctrlProps/ctrlProp165.xml" Type="http://schemas.openxmlformats.org/officeDocument/2006/relationships/ctrlProp" Id="rId28"/><Relationship Target="../ctrlProps/ctrlProp173.xml" Type="http://schemas.openxmlformats.org/officeDocument/2006/relationships/ctrlProp" Id="rId36"/><Relationship Target="../ctrlProps/ctrlProp186.xml" Type="http://schemas.openxmlformats.org/officeDocument/2006/relationships/ctrlProp" Id="rId49"/><Relationship Target="../ctrlProps/ctrlProp147.xml" Type="http://schemas.openxmlformats.org/officeDocument/2006/relationships/ctrlProp" Id="rId10"/><Relationship Target="../ctrlProps/ctrlProp156.xml" Type="http://schemas.openxmlformats.org/officeDocument/2006/relationships/ctrlProp" Id="rId19"/><Relationship Target="../ctrlProps/ctrlProp168.xml" Type="http://schemas.openxmlformats.org/officeDocument/2006/relationships/ctrlProp" Id="rId31"/><Relationship Target="../ctrlProps/ctrlProp181.xml" Type="http://schemas.openxmlformats.org/officeDocument/2006/relationships/ctrlProp" Id="rId44"/><Relationship Target="../ctrlProps/ctrlProp189.xml" Type="http://schemas.openxmlformats.org/officeDocument/2006/relationships/ctrlProp" Id="rId52"/><Relationship Target="../ctrlProps/ctrlProp141.xml" Type="http://schemas.openxmlformats.org/officeDocument/2006/relationships/ctrlProp" Id="rId4"/><Relationship Target="../ctrlProps/ctrlProp146.xml" Type="http://schemas.openxmlformats.org/officeDocument/2006/relationships/ctrlProp" Id="rId9"/><Relationship Target="../ctrlProps/ctrlProp151.xml" Type="http://schemas.openxmlformats.org/officeDocument/2006/relationships/ctrlProp" Id="rId14"/><Relationship Target="../ctrlProps/ctrlProp159.xml" Type="http://schemas.openxmlformats.org/officeDocument/2006/relationships/ctrlProp" Id="rId22"/><Relationship Target="../ctrlProps/ctrlProp164.xml" Type="http://schemas.openxmlformats.org/officeDocument/2006/relationships/ctrlProp" Id="rId27"/><Relationship Target="../ctrlProps/ctrlProp167.xml" Type="http://schemas.openxmlformats.org/officeDocument/2006/relationships/ctrlProp" Id="rId30"/><Relationship Target="../ctrlProps/ctrlProp172.xml" Type="http://schemas.openxmlformats.org/officeDocument/2006/relationships/ctrlProp" Id="rId35"/><Relationship Target="../ctrlProps/ctrlProp180.xml" Type="http://schemas.openxmlformats.org/officeDocument/2006/relationships/ctrlProp" Id="rId43"/><Relationship Target="../ctrlProps/ctrlProp185.xml" Type="http://schemas.openxmlformats.org/officeDocument/2006/relationships/ctrlProp" Id="rId48"/><Relationship Target="../ctrlProps/ctrlProp145.xml" Type="http://schemas.openxmlformats.org/officeDocument/2006/relationships/ctrlProp" Id="rId8"/><Relationship Target="../ctrlProps/ctrlProp188.xml" Type="http://schemas.openxmlformats.org/officeDocument/2006/relationships/ctrlProp" Id="rId51"/></Relationships>
</file>

<file path=xl/worksheets/_rels/sheet8.xml.rels><?xml version="1.0" encoding="UTF-8"?><Relationships xmlns="http://schemas.openxmlformats.org/package/2006/relationships"><Relationship Target="../ctrlProps/ctrlProp201.xml" Type="http://schemas.openxmlformats.org/officeDocument/2006/relationships/ctrlProp" Id="rId13"/><Relationship Target="../ctrlProps/ctrlProp206.xml" Type="http://schemas.openxmlformats.org/officeDocument/2006/relationships/ctrlProp" Id="rId18"/><Relationship Target="../ctrlProps/ctrlProp214.xml" Type="http://schemas.openxmlformats.org/officeDocument/2006/relationships/ctrlProp" Id="rId26"/><Relationship Target="../ctrlProps/ctrlProp227.xml" Type="http://schemas.openxmlformats.org/officeDocument/2006/relationships/ctrlProp" Id="rId39"/><Relationship Target="../drawings/vmlDrawing7.vml" Type="http://schemas.openxmlformats.org/officeDocument/2006/relationships/vmlDrawing" Id="rId3"/><Relationship Target="../ctrlProps/ctrlProp209.xml" Type="http://schemas.openxmlformats.org/officeDocument/2006/relationships/ctrlProp" Id="rId21"/><Relationship Target="../ctrlProps/ctrlProp222.xml" Type="http://schemas.openxmlformats.org/officeDocument/2006/relationships/ctrlProp" Id="rId34"/><Relationship Target="../ctrlProps/ctrlProp230.xml" Type="http://schemas.openxmlformats.org/officeDocument/2006/relationships/ctrlProp" Id="rId42"/><Relationship Target="../ctrlProps/ctrlProp235.xml" Type="http://schemas.openxmlformats.org/officeDocument/2006/relationships/ctrlProp" Id="rId47"/><Relationship Target="../ctrlProps/ctrlProp238.xml" Type="http://schemas.openxmlformats.org/officeDocument/2006/relationships/ctrlProp" Id="rId50"/><Relationship Target="../ctrlProps/ctrlProp195.xml" Type="http://schemas.openxmlformats.org/officeDocument/2006/relationships/ctrlProp" Id="rId7"/><Relationship Target="../ctrlProps/ctrlProp200.xml" Type="http://schemas.openxmlformats.org/officeDocument/2006/relationships/ctrlProp" Id="rId12"/><Relationship Target="../ctrlProps/ctrlProp205.xml" Type="http://schemas.openxmlformats.org/officeDocument/2006/relationships/ctrlProp" Id="rId17"/><Relationship Target="../ctrlProps/ctrlProp213.xml" Type="http://schemas.openxmlformats.org/officeDocument/2006/relationships/ctrlProp" Id="rId25"/><Relationship Target="../ctrlProps/ctrlProp221.xml" Type="http://schemas.openxmlformats.org/officeDocument/2006/relationships/ctrlProp" Id="rId33"/><Relationship Target="../ctrlProps/ctrlProp226.xml" Type="http://schemas.openxmlformats.org/officeDocument/2006/relationships/ctrlProp" Id="rId38"/><Relationship Target="../ctrlProps/ctrlProp234.xml" Type="http://schemas.openxmlformats.org/officeDocument/2006/relationships/ctrlProp" Id="rId46"/><Relationship Target="../drawings/drawing8.xml" Type="http://schemas.openxmlformats.org/officeDocument/2006/relationships/drawing" Id="rId2"/><Relationship Target="../ctrlProps/ctrlProp204.xml" Type="http://schemas.openxmlformats.org/officeDocument/2006/relationships/ctrlProp" Id="rId16"/><Relationship Target="../ctrlProps/ctrlProp208.xml" Type="http://schemas.openxmlformats.org/officeDocument/2006/relationships/ctrlProp" Id="rId20"/><Relationship Target="../ctrlProps/ctrlProp217.xml" Type="http://schemas.openxmlformats.org/officeDocument/2006/relationships/ctrlProp" Id="rId29"/><Relationship Target="../ctrlProps/ctrlProp229.xml" Type="http://schemas.openxmlformats.org/officeDocument/2006/relationships/ctrlProp" Id="rId41"/><Relationship Target="../ctrlProps/ctrlProp242.xml" Type="http://schemas.openxmlformats.org/officeDocument/2006/relationships/ctrlProp" Id="rId54"/><Relationship Target="../printerSettings/printerSettings7.bin" Type="http://schemas.openxmlformats.org/officeDocument/2006/relationships/printerSettings" Id="rId1"/><Relationship Target="../ctrlProps/ctrlProp194.xml" Type="http://schemas.openxmlformats.org/officeDocument/2006/relationships/ctrlProp" Id="rId6"/><Relationship Target="../ctrlProps/ctrlProp199.xml" Type="http://schemas.openxmlformats.org/officeDocument/2006/relationships/ctrlProp" Id="rId11"/><Relationship Target="../ctrlProps/ctrlProp212.xml" Type="http://schemas.openxmlformats.org/officeDocument/2006/relationships/ctrlProp" Id="rId24"/><Relationship Target="../ctrlProps/ctrlProp220.xml" Type="http://schemas.openxmlformats.org/officeDocument/2006/relationships/ctrlProp" Id="rId32"/><Relationship Target="../ctrlProps/ctrlProp225.xml" Type="http://schemas.openxmlformats.org/officeDocument/2006/relationships/ctrlProp" Id="rId37"/><Relationship Target="../ctrlProps/ctrlProp228.xml" Type="http://schemas.openxmlformats.org/officeDocument/2006/relationships/ctrlProp" Id="rId40"/><Relationship Target="../ctrlProps/ctrlProp233.xml" Type="http://schemas.openxmlformats.org/officeDocument/2006/relationships/ctrlProp" Id="rId45"/><Relationship Target="../ctrlProps/ctrlProp241.xml" Type="http://schemas.openxmlformats.org/officeDocument/2006/relationships/ctrlProp" Id="rId53"/><Relationship Target="../ctrlProps/ctrlProp193.xml" Type="http://schemas.openxmlformats.org/officeDocument/2006/relationships/ctrlProp" Id="rId5"/><Relationship Target="../ctrlProps/ctrlProp203.xml" Type="http://schemas.openxmlformats.org/officeDocument/2006/relationships/ctrlProp" Id="rId15"/><Relationship Target="../ctrlProps/ctrlProp211.xml" Type="http://schemas.openxmlformats.org/officeDocument/2006/relationships/ctrlProp" Id="rId23"/><Relationship Target="../ctrlProps/ctrlProp216.xml" Type="http://schemas.openxmlformats.org/officeDocument/2006/relationships/ctrlProp" Id="rId28"/><Relationship Target="../ctrlProps/ctrlProp224.xml" Type="http://schemas.openxmlformats.org/officeDocument/2006/relationships/ctrlProp" Id="rId36"/><Relationship Target="../ctrlProps/ctrlProp237.xml" Type="http://schemas.openxmlformats.org/officeDocument/2006/relationships/ctrlProp" Id="rId49"/><Relationship Target="../ctrlProps/ctrlProp198.xml" Type="http://schemas.openxmlformats.org/officeDocument/2006/relationships/ctrlProp" Id="rId10"/><Relationship Target="../ctrlProps/ctrlProp207.xml" Type="http://schemas.openxmlformats.org/officeDocument/2006/relationships/ctrlProp" Id="rId19"/><Relationship Target="../ctrlProps/ctrlProp219.xml" Type="http://schemas.openxmlformats.org/officeDocument/2006/relationships/ctrlProp" Id="rId31"/><Relationship Target="../ctrlProps/ctrlProp232.xml" Type="http://schemas.openxmlformats.org/officeDocument/2006/relationships/ctrlProp" Id="rId44"/><Relationship Target="../ctrlProps/ctrlProp240.xml" Type="http://schemas.openxmlformats.org/officeDocument/2006/relationships/ctrlProp" Id="rId52"/><Relationship Target="../ctrlProps/ctrlProp192.xml" Type="http://schemas.openxmlformats.org/officeDocument/2006/relationships/ctrlProp" Id="rId4"/><Relationship Target="../ctrlProps/ctrlProp197.xml" Type="http://schemas.openxmlformats.org/officeDocument/2006/relationships/ctrlProp" Id="rId9"/><Relationship Target="../ctrlProps/ctrlProp202.xml" Type="http://schemas.openxmlformats.org/officeDocument/2006/relationships/ctrlProp" Id="rId14"/><Relationship Target="../ctrlProps/ctrlProp210.xml" Type="http://schemas.openxmlformats.org/officeDocument/2006/relationships/ctrlProp" Id="rId22"/><Relationship Target="../ctrlProps/ctrlProp215.xml" Type="http://schemas.openxmlformats.org/officeDocument/2006/relationships/ctrlProp" Id="rId27"/><Relationship Target="../ctrlProps/ctrlProp218.xml" Type="http://schemas.openxmlformats.org/officeDocument/2006/relationships/ctrlProp" Id="rId30"/><Relationship Target="../ctrlProps/ctrlProp223.xml" Type="http://schemas.openxmlformats.org/officeDocument/2006/relationships/ctrlProp" Id="rId35"/><Relationship Target="../ctrlProps/ctrlProp231.xml" Type="http://schemas.openxmlformats.org/officeDocument/2006/relationships/ctrlProp" Id="rId43"/><Relationship Target="../ctrlProps/ctrlProp236.xml" Type="http://schemas.openxmlformats.org/officeDocument/2006/relationships/ctrlProp" Id="rId48"/><Relationship Target="../ctrlProps/ctrlProp196.xml" Type="http://schemas.openxmlformats.org/officeDocument/2006/relationships/ctrlProp" Id="rId8"/><Relationship Target="../ctrlProps/ctrlProp239.xml" Type="http://schemas.openxmlformats.org/officeDocument/2006/relationships/ctrlProp" Id="rId51"/></Relationships>
</file>

<file path=xl/worksheets/_rels/sheet9.xml.rels><?xml version="1.0" encoding="UTF-8"?><Relationships xmlns="http://schemas.openxmlformats.org/package/2006/relationships"><Relationship Target="../ctrlProps/ctrlProp252.xml" Type="http://schemas.openxmlformats.org/officeDocument/2006/relationships/ctrlProp" Id="rId13"/><Relationship Target="../ctrlProps/ctrlProp257.xml" Type="http://schemas.openxmlformats.org/officeDocument/2006/relationships/ctrlProp" Id="rId18"/><Relationship Target="../ctrlProps/ctrlProp265.xml" Type="http://schemas.openxmlformats.org/officeDocument/2006/relationships/ctrlProp" Id="rId26"/><Relationship Target="../ctrlProps/ctrlProp278.xml" Type="http://schemas.openxmlformats.org/officeDocument/2006/relationships/ctrlProp" Id="rId39"/><Relationship Target="../drawings/vmlDrawing8.vml" Type="http://schemas.openxmlformats.org/officeDocument/2006/relationships/vmlDrawing" Id="rId3"/><Relationship Target="../ctrlProps/ctrlProp260.xml" Type="http://schemas.openxmlformats.org/officeDocument/2006/relationships/ctrlProp" Id="rId21"/><Relationship Target="../ctrlProps/ctrlProp273.xml" Type="http://schemas.openxmlformats.org/officeDocument/2006/relationships/ctrlProp" Id="rId34"/><Relationship Target="../ctrlProps/ctrlProp281.xml" Type="http://schemas.openxmlformats.org/officeDocument/2006/relationships/ctrlProp" Id="rId42"/><Relationship Target="../ctrlProps/ctrlProp286.xml" Type="http://schemas.openxmlformats.org/officeDocument/2006/relationships/ctrlProp" Id="rId47"/><Relationship Target="../ctrlProps/ctrlProp289.xml" Type="http://schemas.openxmlformats.org/officeDocument/2006/relationships/ctrlProp" Id="rId50"/><Relationship Target="../ctrlProps/ctrlProp246.xml" Type="http://schemas.openxmlformats.org/officeDocument/2006/relationships/ctrlProp" Id="rId7"/><Relationship Target="../ctrlProps/ctrlProp251.xml" Type="http://schemas.openxmlformats.org/officeDocument/2006/relationships/ctrlProp" Id="rId12"/><Relationship Target="../ctrlProps/ctrlProp256.xml" Type="http://schemas.openxmlformats.org/officeDocument/2006/relationships/ctrlProp" Id="rId17"/><Relationship Target="../ctrlProps/ctrlProp264.xml" Type="http://schemas.openxmlformats.org/officeDocument/2006/relationships/ctrlProp" Id="rId25"/><Relationship Target="../ctrlProps/ctrlProp272.xml" Type="http://schemas.openxmlformats.org/officeDocument/2006/relationships/ctrlProp" Id="rId33"/><Relationship Target="../ctrlProps/ctrlProp277.xml" Type="http://schemas.openxmlformats.org/officeDocument/2006/relationships/ctrlProp" Id="rId38"/><Relationship Target="../ctrlProps/ctrlProp285.xml" Type="http://schemas.openxmlformats.org/officeDocument/2006/relationships/ctrlProp" Id="rId46"/><Relationship Target="../drawings/drawing9.xml" Type="http://schemas.openxmlformats.org/officeDocument/2006/relationships/drawing" Id="rId2"/><Relationship Target="../ctrlProps/ctrlProp255.xml" Type="http://schemas.openxmlformats.org/officeDocument/2006/relationships/ctrlProp" Id="rId16"/><Relationship Target="../ctrlProps/ctrlProp259.xml" Type="http://schemas.openxmlformats.org/officeDocument/2006/relationships/ctrlProp" Id="rId20"/><Relationship Target="../ctrlProps/ctrlProp268.xml" Type="http://schemas.openxmlformats.org/officeDocument/2006/relationships/ctrlProp" Id="rId29"/><Relationship Target="../ctrlProps/ctrlProp280.xml" Type="http://schemas.openxmlformats.org/officeDocument/2006/relationships/ctrlProp" Id="rId41"/><Relationship Target="../ctrlProps/ctrlProp293.xml" Type="http://schemas.openxmlformats.org/officeDocument/2006/relationships/ctrlProp" Id="rId54"/><Relationship Target="../printerSettings/printerSettings8.bin" Type="http://schemas.openxmlformats.org/officeDocument/2006/relationships/printerSettings" Id="rId1"/><Relationship Target="../ctrlProps/ctrlProp245.xml" Type="http://schemas.openxmlformats.org/officeDocument/2006/relationships/ctrlProp" Id="rId6"/><Relationship Target="../ctrlProps/ctrlProp250.xml" Type="http://schemas.openxmlformats.org/officeDocument/2006/relationships/ctrlProp" Id="rId11"/><Relationship Target="../ctrlProps/ctrlProp263.xml" Type="http://schemas.openxmlformats.org/officeDocument/2006/relationships/ctrlProp" Id="rId24"/><Relationship Target="../ctrlProps/ctrlProp271.xml" Type="http://schemas.openxmlformats.org/officeDocument/2006/relationships/ctrlProp" Id="rId32"/><Relationship Target="../ctrlProps/ctrlProp276.xml" Type="http://schemas.openxmlformats.org/officeDocument/2006/relationships/ctrlProp" Id="rId37"/><Relationship Target="../ctrlProps/ctrlProp279.xml" Type="http://schemas.openxmlformats.org/officeDocument/2006/relationships/ctrlProp" Id="rId40"/><Relationship Target="../ctrlProps/ctrlProp284.xml" Type="http://schemas.openxmlformats.org/officeDocument/2006/relationships/ctrlProp" Id="rId45"/><Relationship Target="../ctrlProps/ctrlProp292.xml" Type="http://schemas.openxmlformats.org/officeDocument/2006/relationships/ctrlProp" Id="rId53"/><Relationship Target="../ctrlProps/ctrlProp244.xml" Type="http://schemas.openxmlformats.org/officeDocument/2006/relationships/ctrlProp" Id="rId5"/><Relationship Target="../ctrlProps/ctrlProp254.xml" Type="http://schemas.openxmlformats.org/officeDocument/2006/relationships/ctrlProp" Id="rId15"/><Relationship Target="../ctrlProps/ctrlProp262.xml" Type="http://schemas.openxmlformats.org/officeDocument/2006/relationships/ctrlProp" Id="rId23"/><Relationship Target="../ctrlProps/ctrlProp267.xml" Type="http://schemas.openxmlformats.org/officeDocument/2006/relationships/ctrlProp" Id="rId28"/><Relationship Target="../ctrlProps/ctrlProp275.xml" Type="http://schemas.openxmlformats.org/officeDocument/2006/relationships/ctrlProp" Id="rId36"/><Relationship Target="../ctrlProps/ctrlProp288.xml" Type="http://schemas.openxmlformats.org/officeDocument/2006/relationships/ctrlProp" Id="rId49"/><Relationship Target="../ctrlProps/ctrlProp249.xml" Type="http://schemas.openxmlformats.org/officeDocument/2006/relationships/ctrlProp" Id="rId10"/><Relationship Target="../ctrlProps/ctrlProp258.xml" Type="http://schemas.openxmlformats.org/officeDocument/2006/relationships/ctrlProp" Id="rId19"/><Relationship Target="../ctrlProps/ctrlProp270.xml" Type="http://schemas.openxmlformats.org/officeDocument/2006/relationships/ctrlProp" Id="rId31"/><Relationship Target="../ctrlProps/ctrlProp283.xml" Type="http://schemas.openxmlformats.org/officeDocument/2006/relationships/ctrlProp" Id="rId44"/><Relationship Target="../ctrlProps/ctrlProp291.xml" Type="http://schemas.openxmlformats.org/officeDocument/2006/relationships/ctrlProp" Id="rId52"/><Relationship Target="../ctrlProps/ctrlProp243.xml" Type="http://schemas.openxmlformats.org/officeDocument/2006/relationships/ctrlProp" Id="rId4"/><Relationship Target="../ctrlProps/ctrlProp248.xml" Type="http://schemas.openxmlformats.org/officeDocument/2006/relationships/ctrlProp" Id="rId9"/><Relationship Target="../ctrlProps/ctrlProp253.xml" Type="http://schemas.openxmlformats.org/officeDocument/2006/relationships/ctrlProp" Id="rId14"/><Relationship Target="../ctrlProps/ctrlProp261.xml" Type="http://schemas.openxmlformats.org/officeDocument/2006/relationships/ctrlProp" Id="rId22"/><Relationship Target="../ctrlProps/ctrlProp266.xml" Type="http://schemas.openxmlformats.org/officeDocument/2006/relationships/ctrlProp" Id="rId27"/><Relationship Target="../ctrlProps/ctrlProp269.xml" Type="http://schemas.openxmlformats.org/officeDocument/2006/relationships/ctrlProp" Id="rId30"/><Relationship Target="../ctrlProps/ctrlProp274.xml" Type="http://schemas.openxmlformats.org/officeDocument/2006/relationships/ctrlProp" Id="rId35"/><Relationship Target="../ctrlProps/ctrlProp282.xml" Type="http://schemas.openxmlformats.org/officeDocument/2006/relationships/ctrlProp" Id="rId43"/><Relationship Target="../ctrlProps/ctrlProp287.xml" Type="http://schemas.openxmlformats.org/officeDocument/2006/relationships/ctrlProp" Id="rId48"/><Relationship Target="../ctrlProps/ctrlProp247.xml" Type="http://schemas.openxmlformats.org/officeDocument/2006/relationships/ctrlProp" Id="rId8"/><Relationship Target="../ctrlProps/ctrlProp290.xml" Type="http://schemas.openxmlformats.org/officeDocument/2006/relationships/ctrlProp" Id="rId51"/></Relationships>
</file>

<file path=xl/worksheets/_rels/sheet10.xml.rels><?xml version="1.0" encoding="UTF-8"?><Relationships xmlns="http://schemas.openxmlformats.org/package/2006/relationships"><Relationship Target="../ctrlProps/ctrlProp303.xml" Type="http://schemas.openxmlformats.org/officeDocument/2006/relationships/ctrlProp" Id="rId13"/><Relationship Target="../ctrlProps/ctrlProp308.xml" Type="http://schemas.openxmlformats.org/officeDocument/2006/relationships/ctrlProp" Id="rId18"/><Relationship Target="../ctrlProps/ctrlProp316.xml" Type="http://schemas.openxmlformats.org/officeDocument/2006/relationships/ctrlProp" Id="rId26"/><Relationship Target="../ctrlProps/ctrlProp329.xml" Type="http://schemas.openxmlformats.org/officeDocument/2006/relationships/ctrlProp" Id="rId39"/><Relationship Target="../ctrlProps/ctrlProp311.xml" Type="http://schemas.openxmlformats.org/officeDocument/2006/relationships/ctrlProp" Id="rId21"/><Relationship Target="../ctrlProps/ctrlProp324.xml" Type="http://schemas.openxmlformats.org/officeDocument/2006/relationships/ctrlProp" Id="rId34"/><Relationship Target="../ctrlProps/ctrlProp332.xml" Type="http://schemas.openxmlformats.org/officeDocument/2006/relationships/ctrlProp" Id="rId42"/><Relationship Target="../ctrlProps/ctrlProp337.xml" Type="http://schemas.openxmlformats.org/officeDocument/2006/relationships/ctrlProp" Id="rId47"/><Relationship Target="../ctrlProps/ctrlProp340.xml" Type="http://schemas.openxmlformats.org/officeDocument/2006/relationships/ctrlProp" Id="rId50"/><Relationship Target="../ctrlProps/ctrlProp345.xml" Type="http://schemas.openxmlformats.org/officeDocument/2006/relationships/ctrlProp" Id="rId55"/><Relationship Target="../ctrlProps/ctrlProp353.xml" Type="http://schemas.openxmlformats.org/officeDocument/2006/relationships/ctrlProp" Id="rId63"/><Relationship Target="../ctrlProps/ctrlProp358.xml" Type="http://schemas.openxmlformats.org/officeDocument/2006/relationships/ctrlProp" Id="rId68"/><Relationship Target="../ctrlProps/ctrlProp366.xml" Type="http://schemas.openxmlformats.org/officeDocument/2006/relationships/ctrlProp" Id="rId76"/><Relationship Target="../ctrlProps/ctrlProp297.xml" Type="http://schemas.openxmlformats.org/officeDocument/2006/relationships/ctrlProp" Id="rId7"/><Relationship Target="../ctrlProps/ctrlProp361.xml" Type="http://schemas.openxmlformats.org/officeDocument/2006/relationships/ctrlProp" Id="rId71"/><Relationship Target="../drawings/drawing10.xml" Type="http://schemas.openxmlformats.org/officeDocument/2006/relationships/drawing" Id="rId2"/><Relationship Target="../ctrlProps/ctrlProp306.xml" Type="http://schemas.openxmlformats.org/officeDocument/2006/relationships/ctrlProp" Id="rId16"/><Relationship Target="../ctrlProps/ctrlProp319.xml" Type="http://schemas.openxmlformats.org/officeDocument/2006/relationships/ctrlProp" Id="rId29"/><Relationship Target="../ctrlProps/ctrlProp301.xml" Type="http://schemas.openxmlformats.org/officeDocument/2006/relationships/ctrlProp" Id="rId11"/><Relationship Target="../ctrlProps/ctrlProp314.xml" Type="http://schemas.openxmlformats.org/officeDocument/2006/relationships/ctrlProp" Id="rId24"/><Relationship Target="../ctrlProps/ctrlProp322.xml" Type="http://schemas.openxmlformats.org/officeDocument/2006/relationships/ctrlProp" Id="rId32"/><Relationship Target="../ctrlProps/ctrlProp327.xml" Type="http://schemas.openxmlformats.org/officeDocument/2006/relationships/ctrlProp" Id="rId37"/><Relationship Target="../ctrlProps/ctrlProp330.xml" Type="http://schemas.openxmlformats.org/officeDocument/2006/relationships/ctrlProp" Id="rId40"/><Relationship Target="../ctrlProps/ctrlProp335.xml" Type="http://schemas.openxmlformats.org/officeDocument/2006/relationships/ctrlProp" Id="rId45"/><Relationship Target="../ctrlProps/ctrlProp343.xml" Type="http://schemas.openxmlformats.org/officeDocument/2006/relationships/ctrlProp" Id="rId53"/><Relationship Target="../ctrlProps/ctrlProp348.xml" Type="http://schemas.openxmlformats.org/officeDocument/2006/relationships/ctrlProp" Id="rId58"/><Relationship Target="../ctrlProps/ctrlProp356.xml" Type="http://schemas.openxmlformats.org/officeDocument/2006/relationships/ctrlProp" Id="rId66"/><Relationship Target="../ctrlProps/ctrlProp364.xml" Type="http://schemas.openxmlformats.org/officeDocument/2006/relationships/ctrlProp" Id="rId74"/><Relationship Target="../ctrlProps/ctrlProp295.xml" Type="http://schemas.openxmlformats.org/officeDocument/2006/relationships/ctrlProp" Id="rId5"/><Relationship Target="../ctrlProps/ctrlProp305.xml" Type="http://schemas.openxmlformats.org/officeDocument/2006/relationships/ctrlProp" Id="rId15"/><Relationship Target="../ctrlProps/ctrlProp313.xml" Type="http://schemas.openxmlformats.org/officeDocument/2006/relationships/ctrlProp" Id="rId23"/><Relationship Target="../ctrlProps/ctrlProp318.xml" Type="http://schemas.openxmlformats.org/officeDocument/2006/relationships/ctrlProp" Id="rId28"/><Relationship Target="../ctrlProps/ctrlProp326.xml" Type="http://schemas.openxmlformats.org/officeDocument/2006/relationships/ctrlProp" Id="rId36"/><Relationship Target="../ctrlProps/ctrlProp339.xml" Type="http://schemas.openxmlformats.org/officeDocument/2006/relationships/ctrlProp" Id="rId49"/><Relationship Target="../ctrlProps/ctrlProp347.xml" Type="http://schemas.openxmlformats.org/officeDocument/2006/relationships/ctrlProp" Id="rId57"/><Relationship Target="../ctrlProps/ctrlProp351.xml" Type="http://schemas.openxmlformats.org/officeDocument/2006/relationships/ctrlProp" Id="rId61"/><Relationship Target="../ctrlProps/ctrlProp300.xml" Type="http://schemas.openxmlformats.org/officeDocument/2006/relationships/ctrlProp" Id="rId10"/><Relationship Target="../ctrlProps/ctrlProp309.xml" Type="http://schemas.openxmlformats.org/officeDocument/2006/relationships/ctrlProp" Id="rId19"/><Relationship Target="../ctrlProps/ctrlProp321.xml" Type="http://schemas.openxmlformats.org/officeDocument/2006/relationships/ctrlProp" Id="rId31"/><Relationship Target="../ctrlProps/ctrlProp334.xml" Type="http://schemas.openxmlformats.org/officeDocument/2006/relationships/ctrlProp" Id="rId44"/><Relationship Target="../ctrlProps/ctrlProp342.xml" Type="http://schemas.openxmlformats.org/officeDocument/2006/relationships/ctrlProp" Id="rId52"/><Relationship Target="../ctrlProps/ctrlProp350.xml" Type="http://schemas.openxmlformats.org/officeDocument/2006/relationships/ctrlProp" Id="rId60"/><Relationship Target="../ctrlProps/ctrlProp355.xml" Type="http://schemas.openxmlformats.org/officeDocument/2006/relationships/ctrlProp" Id="rId65"/><Relationship Target="../ctrlProps/ctrlProp363.xml" Type="http://schemas.openxmlformats.org/officeDocument/2006/relationships/ctrlProp" Id="rId73"/><Relationship Target="../ctrlProps/ctrlProp294.xml" Type="http://schemas.openxmlformats.org/officeDocument/2006/relationships/ctrlProp" Id="rId4"/><Relationship Target="../ctrlProps/ctrlProp299.xml" Type="http://schemas.openxmlformats.org/officeDocument/2006/relationships/ctrlProp" Id="rId9"/><Relationship Target="../ctrlProps/ctrlProp304.xml" Type="http://schemas.openxmlformats.org/officeDocument/2006/relationships/ctrlProp" Id="rId14"/><Relationship Target="../ctrlProps/ctrlProp312.xml" Type="http://schemas.openxmlformats.org/officeDocument/2006/relationships/ctrlProp" Id="rId22"/><Relationship Target="../ctrlProps/ctrlProp317.xml" Type="http://schemas.openxmlformats.org/officeDocument/2006/relationships/ctrlProp" Id="rId27"/><Relationship Target="../ctrlProps/ctrlProp320.xml" Type="http://schemas.openxmlformats.org/officeDocument/2006/relationships/ctrlProp" Id="rId30"/><Relationship Target="../ctrlProps/ctrlProp325.xml" Type="http://schemas.openxmlformats.org/officeDocument/2006/relationships/ctrlProp" Id="rId35"/><Relationship Target="../ctrlProps/ctrlProp333.xml" Type="http://schemas.openxmlformats.org/officeDocument/2006/relationships/ctrlProp" Id="rId43"/><Relationship Target="../ctrlProps/ctrlProp338.xml" Type="http://schemas.openxmlformats.org/officeDocument/2006/relationships/ctrlProp" Id="rId48"/><Relationship Target="../ctrlProps/ctrlProp346.xml" Type="http://schemas.openxmlformats.org/officeDocument/2006/relationships/ctrlProp" Id="rId56"/><Relationship Target="../ctrlProps/ctrlProp354.xml" Type="http://schemas.openxmlformats.org/officeDocument/2006/relationships/ctrlProp" Id="rId64"/><Relationship Target="../ctrlProps/ctrlProp359.xml" Type="http://schemas.openxmlformats.org/officeDocument/2006/relationships/ctrlProp" Id="rId69"/><Relationship Target="../ctrlProps/ctrlProp367.xml" Type="http://schemas.openxmlformats.org/officeDocument/2006/relationships/ctrlProp" Id="rId77"/><Relationship Target="../ctrlProps/ctrlProp298.xml" Type="http://schemas.openxmlformats.org/officeDocument/2006/relationships/ctrlProp" Id="rId8"/><Relationship Target="../ctrlProps/ctrlProp341.xml" Type="http://schemas.openxmlformats.org/officeDocument/2006/relationships/ctrlProp" Id="rId51"/><Relationship Target="../ctrlProps/ctrlProp362.xml" Type="http://schemas.openxmlformats.org/officeDocument/2006/relationships/ctrlProp" Id="rId72"/><Relationship Target="../drawings/vmlDrawing9.vml" Type="http://schemas.openxmlformats.org/officeDocument/2006/relationships/vmlDrawing" Id="rId3"/><Relationship Target="../ctrlProps/ctrlProp302.xml" Type="http://schemas.openxmlformats.org/officeDocument/2006/relationships/ctrlProp" Id="rId12"/><Relationship Target="../ctrlProps/ctrlProp307.xml" Type="http://schemas.openxmlformats.org/officeDocument/2006/relationships/ctrlProp" Id="rId17"/><Relationship Target="../ctrlProps/ctrlProp315.xml" Type="http://schemas.openxmlformats.org/officeDocument/2006/relationships/ctrlProp" Id="rId25"/><Relationship Target="../ctrlProps/ctrlProp323.xml" Type="http://schemas.openxmlformats.org/officeDocument/2006/relationships/ctrlProp" Id="rId33"/><Relationship Target="../ctrlProps/ctrlProp328.xml" Type="http://schemas.openxmlformats.org/officeDocument/2006/relationships/ctrlProp" Id="rId38"/><Relationship Target="../ctrlProps/ctrlProp336.xml" Type="http://schemas.openxmlformats.org/officeDocument/2006/relationships/ctrlProp" Id="rId46"/><Relationship Target="../ctrlProps/ctrlProp349.xml" Type="http://schemas.openxmlformats.org/officeDocument/2006/relationships/ctrlProp" Id="rId59"/><Relationship Target="../ctrlProps/ctrlProp357.xml" Type="http://schemas.openxmlformats.org/officeDocument/2006/relationships/ctrlProp" Id="rId67"/><Relationship Target="../ctrlProps/ctrlProp310.xml" Type="http://schemas.openxmlformats.org/officeDocument/2006/relationships/ctrlProp" Id="rId20"/><Relationship Target="../ctrlProps/ctrlProp331.xml" Type="http://schemas.openxmlformats.org/officeDocument/2006/relationships/ctrlProp" Id="rId41"/><Relationship Target="../ctrlProps/ctrlProp344.xml" Type="http://schemas.openxmlformats.org/officeDocument/2006/relationships/ctrlProp" Id="rId54"/><Relationship Target="../ctrlProps/ctrlProp352.xml" Type="http://schemas.openxmlformats.org/officeDocument/2006/relationships/ctrlProp" Id="rId62"/><Relationship Target="../ctrlProps/ctrlProp360.xml" Type="http://schemas.openxmlformats.org/officeDocument/2006/relationships/ctrlProp" Id="rId70"/><Relationship Target="../ctrlProps/ctrlProp365.xml" Type="http://schemas.openxmlformats.org/officeDocument/2006/relationships/ctrlProp" Id="rId75"/><Relationship Target="../printerSettings/printerSettings9.bin" Type="http://schemas.openxmlformats.org/officeDocument/2006/relationships/printerSettings" Id="rId1"/><Relationship Target="../ctrlProps/ctrlProp296.xml" Type="http://schemas.openxmlformats.org/officeDocument/2006/relationships/ctrlProp" Id="rId6"/></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11BFA-B629-419F-AAAD-35E81E7FD207}">
  <sheetPr codeName="Sheet4"/>
  <dimension ref="A1:U217"/>
  <sheetViews>
    <sheetView showGridLines="false" tabSelected="true" zoomScaleNormal="100" zoomScalePageLayoutView="123" workbookViewId="0"/>
  </sheetViews>
  <sheetFormatPr defaultColWidth="8.85546875" defaultRowHeight="12.75" x14ac:dyDescent="0.2"/>
  <cols>
    <col min="1" max="1" width="10.7109375" style="197" customWidth="true"/>
    <col min="2" max="2" width="2.7109375" style="197" customWidth="true"/>
    <col min="3" max="3" width="66.28515625" style="197" customWidth="true"/>
    <col min="4" max="4" width="8.85546875" style="197" customWidth="true"/>
    <col min="5" max="16384" width="8.85546875" style="197"/>
  </cols>
  <sheetData>
    <row r="1" ht="44.1" customHeight="true" x14ac:dyDescent="0.25">
      <c r="A1" s="194"/>
      <c r="B1" s="195"/>
      <c r="C1" s="195"/>
      <c r="D1" s="195"/>
      <c r="E1" s="196"/>
      <c r="F1" s="196"/>
      <c r="G1" s="196"/>
      <c r="H1" s="196"/>
      <c r="I1" s="196"/>
      <c r="J1" s="196"/>
      <c r="K1" s="196"/>
      <c r="L1" s="196"/>
      <c r="M1" s="196"/>
      <c r="N1" s="196"/>
      <c r="O1" s="196"/>
      <c r="P1" s="196"/>
      <c r="Q1" s="196"/>
      <c r="R1" s="196"/>
    </row>
    <row r="2" s="300" customFormat="true" ht="22.5" customHeight="true" x14ac:dyDescent="0.35">
      <c r="A2" s="961"/>
      <c r="B2" s="962"/>
    </row>
    <row r="3" s="300" customFormat="true" ht="22.5" customHeight="true" x14ac:dyDescent="0.35">
      <c r="A3" s="313"/>
      <c r="B3" s="314"/>
    </row>
    <row r="4" s="300" customFormat="true" ht="22.5" customHeight="true" x14ac:dyDescent="0.35">
      <c r="A4" s="309"/>
      <c r="B4" s="310"/>
      <c r="C4" s="508" t="s">
        <v>27</v>
      </c>
    </row>
    <row r="5" s="300" customFormat="true" ht="22.5" customHeight="true" x14ac:dyDescent="0.35">
      <c r="A5" s="961"/>
      <c r="B5" s="962"/>
      <c r="C5" s="508"/>
    </row>
    <row r="6" s="300" customFormat="true" ht="29.25" customHeight="true" x14ac:dyDescent="0.2">
      <c r="A6" s="963"/>
      <c r="B6" s="964"/>
      <c r="C6" s="508" t="s">
        <v>28</v>
      </c>
    </row>
    <row r="7" s="300" customFormat="true" ht="25.9" customHeight="true" x14ac:dyDescent="0.4">
      <c r="A7" s="965"/>
      <c r="B7" s="966"/>
      <c r="C7" s="510" t="str">
        <f ca="true">+Water!B5</f>
        <v>Liberia</v>
      </c>
    </row>
    <row r="8" s="300" customFormat="true" ht="15" customHeight="true" x14ac:dyDescent="0.2">
      <c r="A8" s="967"/>
      <c r="B8" s="968"/>
      <c r="C8" s="508"/>
    </row>
    <row r="9" s="300" customFormat="true" ht="15" customHeight="true" x14ac:dyDescent="0.2">
      <c r="A9" s="314"/>
      <c r="B9" s="317"/>
      <c r="C9" s="509" t="s">
        <v>140</v>
      </c>
    </row>
    <row r="10" ht="8.25" customHeight="true" x14ac:dyDescent="0.2">
      <c r="A10" s="195"/>
      <c r="B10" s="195"/>
      <c r="C10" s="198"/>
      <c r="D10" s="196"/>
      <c r="E10" s="196"/>
      <c r="F10" s="196"/>
      <c r="G10" s="196"/>
      <c r="H10" s="196"/>
      <c r="I10" s="196"/>
      <c r="J10" s="196"/>
      <c r="K10" s="196"/>
      <c r="L10" s="196"/>
      <c r="M10" s="196"/>
      <c r="N10" s="196"/>
      <c r="O10" s="196"/>
      <c r="P10" s="196"/>
      <c r="Q10" s="196"/>
      <c r="R10" s="196"/>
    </row>
    <row r="11" ht="15.95" customHeight="true" x14ac:dyDescent="0.2">
      <c r="A11" s="195"/>
      <c r="C11" s="199" t="s">
        <v>29</v>
      </c>
      <c r="D11" s="196"/>
      <c r="E11" s="195"/>
      <c r="F11" s="196"/>
      <c r="G11" s="196"/>
      <c r="H11" s="196"/>
      <c r="I11" s="196"/>
      <c r="J11" s="196"/>
      <c r="K11" s="196"/>
      <c r="L11" s="196"/>
      <c r="M11" s="196"/>
      <c r="N11" s="196"/>
      <c r="O11" s="196"/>
      <c r="P11" s="196"/>
      <c r="Q11" s="196"/>
      <c r="R11" s="196"/>
    </row>
    <row r="12" ht="9" customHeight="true" x14ac:dyDescent="0.2">
      <c r="A12" s="195"/>
      <c r="B12" s="196"/>
      <c r="C12" s="200"/>
      <c r="D12" s="196"/>
      <c r="E12" s="195"/>
      <c r="F12" s="196"/>
      <c r="G12" s="196"/>
      <c r="H12" s="196"/>
      <c r="I12" s="196"/>
      <c r="J12" s="196"/>
      <c r="K12" s="196"/>
      <c r="L12" s="196"/>
      <c r="M12" s="196"/>
      <c r="N12" s="196"/>
      <c r="O12" s="196"/>
      <c r="P12" s="196"/>
      <c r="Q12" s="196"/>
      <c r="R12" s="196"/>
    </row>
    <row r="13" ht="33" customHeight="true" x14ac:dyDescent="0.25">
      <c r="A13" s="195"/>
      <c r="B13" s="196"/>
      <c r="C13" s="201" t="s">
        <v>30</v>
      </c>
      <c r="D13" s="196"/>
      <c r="E13" s="195"/>
      <c r="F13" s="196"/>
      <c r="G13" s="196"/>
      <c r="H13" s="196"/>
      <c r="I13" s="196"/>
      <c r="J13" s="196"/>
      <c r="K13" s="196"/>
      <c r="L13" s="196"/>
      <c r="M13" s="196"/>
      <c r="N13" s="196"/>
      <c r="O13" s="196"/>
      <c r="P13" s="196"/>
      <c r="Q13" s="196"/>
      <c r="R13" s="196"/>
    </row>
    <row r="14" ht="33" customHeight="true" x14ac:dyDescent="0.2">
      <c r="A14" s="195"/>
      <c r="B14" s="196"/>
      <c r="C14" s="202" t="s">
        <v>31</v>
      </c>
      <c r="D14" s="196"/>
      <c r="E14" s="195"/>
      <c r="F14" s="196"/>
      <c r="G14" s="196"/>
      <c r="H14" s="196"/>
      <c r="I14" s="196"/>
      <c r="J14" s="196"/>
      <c r="K14" s="196"/>
      <c r="L14" s="196"/>
      <c r="M14" s="196"/>
      <c r="N14" s="196"/>
      <c r="O14" s="196"/>
      <c r="P14" s="196"/>
      <c r="Q14" s="196"/>
      <c r="R14" s="196"/>
    </row>
    <row r="15" ht="21.95" customHeight="true" x14ac:dyDescent="0.2">
      <c r="A15" s="195"/>
      <c r="B15" s="203"/>
      <c r="C15" s="204" t="s">
        <v>13</v>
      </c>
      <c r="D15" s="196"/>
      <c r="E15" s="195"/>
      <c r="F15" s="196"/>
      <c r="G15" s="196"/>
      <c r="H15" s="196"/>
      <c r="I15" s="196"/>
      <c r="J15" s="196"/>
      <c r="K15" s="196"/>
      <c r="L15" s="196"/>
      <c r="M15" s="196"/>
      <c r="N15" s="196"/>
      <c r="O15" s="196"/>
      <c r="P15" s="196"/>
      <c r="Q15" s="196"/>
      <c r="R15" s="196"/>
    </row>
    <row r="16" ht="15" x14ac:dyDescent="0.2">
      <c r="A16" s="195"/>
      <c r="B16" s="203"/>
      <c r="C16" s="204" t="s">
        <v>18</v>
      </c>
      <c r="D16" s="196"/>
      <c r="E16" s="195"/>
      <c r="F16" s="196"/>
      <c r="G16" s="196"/>
      <c r="H16" s="196"/>
      <c r="I16" s="196"/>
      <c r="J16" s="196"/>
      <c r="K16" s="196"/>
      <c r="L16" s="196"/>
      <c r="M16" s="196"/>
      <c r="N16" s="196"/>
      <c r="O16" s="196"/>
      <c r="P16" s="196"/>
      <c r="Q16" s="196"/>
      <c r="R16" s="196"/>
    </row>
    <row r="17" ht="15" x14ac:dyDescent="0.2">
      <c r="A17" s="195"/>
      <c r="B17" s="203"/>
      <c r="C17" s="204" t="s">
        <v>32</v>
      </c>
      <c r="D17" s="196"/>
      <c r="E17" s="195"/>
      <c r="F17" s="196"/>
      <c r="G17" s="196"/>
      <c r="H17" s="196"/>
      <c r="I17" s="196"/>
      <c r="J17" s="196"/>
      <c r="K17" s="196"/>
      <c r="L17" s="196"/>
      <c r="M17" s="196"/>
      <c r="N17" s="196"/>
      <c r="O17" s="196"/>
      <c r="P17" s="196"/>
      <c r="Q17" s="196"/>
      <c r="R17" s="196"/>
    </row>
    <row r="18" ht="21" customHeight="true" x14ac:dyDescent="0.2">
      <c r="A18" s="195"/>
      <c r="B18" s="195"/>
      <c r="C18" s="205"/>
      <c r="D18" s="196"/>
      <c r="E18" s="203"/>
      <c r="F18" s="196"/>
      <c r="G18" s="196"/>
      <c r="H18" s="196"/>
      <c r="I18" s="196"/>
      <c r="J18" s="196"/>
      <c r="K18" s="196"/>
      <c r="L18" s="196"/>
      <c r="M18" s="196"/>
      <c r="N18" s="196"/>
      <c r="O18" s="196"/>
      <c r="P18" s="196"/>
      <c r="Q18" s="196"/>
      <c r="R18" s="196"/>
    </row>
    <row r="19" ht="15.75" x14ac:dyDescent="0.25">
      <c r="A19" s="195"/>
      <c r="B19" s="195"/>
      <c r="C19" s="206" t="s">
        <v>33</v>
      </c>
      <c r="D19" s="196"/>
      <c r="E19" s="207"/>
      <c r="F19" s="196"/>
      <c r="G19" s="196"/>
      <c r="H19" s="196"/>
      <c r="I19" s="196"/>
      <c r="J19" s="196"/>
      <c r="K19" s="196"/>
      <c r="L19" s="196"/>
      <c r="M19" s="196"/>
      <c r="N19" s="196"/>
      <c r="O19" s="196"/>
      <c r="P19" s="196"/>
      <c r="Q19" s="196"/>
      <c r="R19" s="196"/>
    </row>
    <row r="20" ht="15.75" x14ac:dyDescent="0.25">
      <c r="A20" s="195"/>
      <c r="B20" s="195"/>
      <c r="C20" s="208" t="s">
        <v>34</v>
      </c>
      <c r="D20" s="196"/>
      <c r="E20" s="207"/>
      <c r="F20" s="196"/>
      <c r="G20" s="196"/>
      <c r="H20" s="196"/>
      <c r="I20" s="196"/>
      <c r="J20" s="196"/>
      <c r="K20" s="196"/>
      <c r="L20" s="196"/>
      <c r="M20" s="196"/>
      <c r="N20" s="196"/>
      <c r="O20" s="196"/>
      <c r="P20" s="196"/>
      <c r="Q20" s="196"/>
      <c r="R20" s="196"/>
    </row>
    <row r="21" ht="15" x14ac:dyDescent="0.2">
      <c r="A21" s="209"/>
      <c r="B21" s="209"/>
      <c r="C21" s="210" t="str">
        <f ca="true">IF(INDIRECT(CONCATENATE("Water","!B105"))=0,"",INDIRECT(CONCATENATE("Water","!B105")))</f>
        <v>DHS07</v>
      </c>
      <c r="D21" s="196"/>
      <c r="E21" s="211"/>
      <c r="F21" s="196"/>
      <c r="G21" s="196"/>
      <c r="H21" s="196"/>
      <c r="I21" s="196"/>
      <c r="J21" s="196"/>
      <c r="K21" s="196"/>
      <c r="L21" s="196"/>
      <c r="M21" s="196"/>
      <c r="N21" s="196"/>
      <c r="O21" s="196"/>
      <c r="P21" s="196"/>
      <c r="Q21" s="196"/>
      <c r="R21" s="196"/>
    </row>
    <row r="22" ht="15" x14ac:dyDescent="0.2">
      <c r="A22" s="209"/>
      <c r="B22" s="209"/>
      <c r="C22" s="210" t="str">
        <f ca="true">IF(INDIRECT(CONCATENATE("Water","!B106"))=0,"",INDIRECT(CONCATENATE("Water","!B106")))</f>
        <v>MIS09</v>
      </c>
      <c r="D22" s="196"/>
      <c r="E22" s="212"/>
      <c r="F22" s="196"/>
      <c r="G22" s="196"/>
      <c r="H22" s="196"/>
      <c r="I22" s="196"/>
      <c r="J22" s="196"/>
      <c r="K22" s="196"/>
      <c r="L22" s="196"/>
      <c r="M22" s="196"/>
      <c r="N22" s="196"/>
      <c r="O22" s="196"/>
      <c r="P22" s="196"/>
      <c r="Q22" s="196"/>
      <c r="R22" s="196"/>
    </row>
    <row r="23" ht="15" x14ac:dyDescent="0.2">
      <c r="A23" s="209"/>
      <c r="B23" s="209"/>
      <c r="C23" s="210" t="str">
        <f ca="true">IF(INDIRECT(CONCATENATE("Water","!B107"))=0,"",INDIRECT(CONCATENATE("Water","!B107")))</f>
        <v>MIS11</v>
      </c>
      <c r="D23" s="196"/>
      <c r="E23" s="213"/>
      <c r="F23" s="196"/>
      <c r="G23" s="196"/>
      <c r="H23" s="196"/>
      <c r="I23" s="196"/>
      <c r="J23" s="196"/>
      <c r="K23" s="196"/>
      <c r="L23" s="196"/>
      <c r="M23" s="196"/>
      <c r="N23" s="196"/>
      <c r="O23" s="196"/>
      <c r="P23" s="196"/>
      <c r="Q23" s="196"/>
      <c r="R23" s="196"/>
    </row>
    <row r="24" x14ac:dyDescent="0.2">
      <c r="A24" s="209"/>
      <c r="B24" s="209"/>
      <c r="C24" s="210" t="str">
        <f ca="true">IF(INDIRECT(CONCATENATE("Water","!B108"))=0,"",INDIRECT(CONCATENATE("Water","!B108")))</f>
        <v>DHS13</v>
      </c>
      <c r="D24" s="196"/>
      <c r="E24" s="196"/>
      <c r="F24" s="196"/>
      <c r="G24" s="196"/>
      <c r="H24" s="196"/>
      <c r="I24" s="196"/>
      <c r="J24" s="196"/>
      <c r="K24" s="196"/>
      <c r="L24" s="196"/>
      <c r="M24" s="196"/>
      <c r="N24" s="196"/>
      <c r="O24" s="196"/>
      <c r="P24" s="196"/>
      <c r="Q24" s="196"/>
      <c r="R24" s="196"/>
    </row>
    <row r="25" x14ac:dyDescent="0.2">
      <c r="A25" s="209"/>
      <c r="B25" s="209"/>
      <c r="C25" s="210" t="str">
        <f ca="true">IF(INDIRECT(CONCATENATE("Water","!B109"))=0,"",INDIRECT(CONCATENATE("Water","!B109")))</f>
        <v>MIS16</v>
      </c>
      <c r="D25" s="196"/>
      <c r="E25" s="196"/>
      <c r="F25" s="196"/>
      <c r="G25" s="196"/>
      <c r="H25" s="196"/>
      <c r="I25" s="196"/>
      <c r="J25" s="196"/>
      <c r="K25" s="196"/>
      <c r="L25" s="196"/>
      <c r="M25" s="196"/>
      <c r="N25" s="196"/>
      <c r="O25" s="196"/>
      <c r="P25" s="196"/>
      <c r="Q25" s="196"/>
      <c r="R25" s="196"/>
    </row>
    <row r="26" x14ac:dyDescent="0.2">
      <c r="A26" s="209"/>
      <c r="B26" s="209"/>
      <c r="C26" s="210" t="str">
        <f ca="true">IF(INDIRECT(CONCATENATE("Water","!B110"))=0,"",INDIRECT(CONCATENATE("Water","!B110")))</f>
        <v>DHS20</v>
      </c>
      <c r="D26" s="196"/>
      <c r="E26" s="196"/>
      <c r="F26" s="196"/>
      <c r="G26" s="196"/>
      <c r="H26" s="196"/>
      <c r="I26" s="196"/>
      <c r="J26" s="196"/>
      <c r="K26" s="196"/>
      <c r="L26" s="196"/>
      <c r="M26" s="196"/>
      <c r="N26" s="196"/>
      <c r="O26" s="196"/>
      <c r="P26" s="196"/>
      <c r="Q26" s="196"/>
      <c r="R26" s="196"/>
    </row>
    <row r="27" x14ac:dyDescent="0.2">
      <c r="A27" s="209"/>
      <c r="B27" s="209"/>
      <c r="C27" s="210" t="str">
        <f ca="true">IF(INDIRECT(CONCATENATE("Water","!B111"))=0,"",INDIRECT(CONCATENATE("Water","!B111")))</f>
        <v/>
      </c>
      <c r="D27" s="196"/>
      <c r="E27" s="196"/>
      <c r="F27" s="196"/>
      <c r="G27" s="196"/>
      <c r="H27" s="196"/>
      <c r="I27" s="196"/>
      <c r="J27" s="196"/>
      <c r="K27" s="196"/>
      <c r="L27" s="196"/>
      <c r="M27" s="196"/>
      <c r="N27" s="196"/>
      <c r="O27" s="196"/>
      <c r="P27" s="196"/>
      <c r="Q27" s="196"/>
      <c r="R27" s="196"/>
    </row>
    <row r="28" x14ac:dyDescent="0.2">
      <c r="A28" s="209"/>
      <c r="B28" s="209"/>
      <c r="C28" s="210" t="str">
        <f ca="true">IF(INDIRECT(CONCATENATE("Water","!B112"))=0,"",INDIRECT(CONCATENATE("Water","!B112")))</f>
        <v/>
      </c>
      <c r="D28" s="196"/>
      <c r="E28" s="196"/>
      <c r="F28" s="196"/>
      <c r="G28" s="196"/>
      <c r="H28" s="196"/>
      <c r="I28" s="196"/>
      <c r="J28" s="196"/>
      <c r="K28" s="196"/>
      <c r="L28" s="196"/>
      <c r="M28" s="196"/>
      <c r="N28" s="196"/>
      <c r="O28" s="196"/>
      <c r="P28" s="196"/>
      <c r="Q28" s="196"/>
      <c r="R28" s="196"/>
    </row>
    <row r="29" x14ac:dyDescent="0.2">
      <c r="A29" s="209"/>
      <c r="B29" s="209"/>
      <c r="C29" s="210" t="str">
        <f ca="true">IF(INDIRECT(CONCATENATE("Water","!B113"))=0,"",INDIRECT(CONCATENATE("Water","!B113")))</f>
        <v/>
      </c>
      <c r="D29" s="196"/>
      <c r="E29" s="196"/>
      <c r="F29" s="196"/>
      <c r="G29" s="196"/>
      <c r="H29" s="196"/>
      <c r="I29" s="196"/>
      <c r="J29" s="196"/>
      <c r="K29" s="196"/>
      <c r="L29" s="196"/>
      <c r="M29" s="196"/>
      <c r="N29" s="196"/>
      <c r="O29" s="196"/>
      <c r="P29" s="196"/>
      <c r="Q29" s="196"/>
      <c r="R29" s="196"/>
    </row>
    <row r="30" x14ac:dyDescent="0.2">
      <c r="A30" s="209"/>
      <c r="B30" s="209"/>
      <c r="C30" s="210" t="str">
        <f ca="true">IF(INDIRECT(CONCATENATE("Water","!B114"))=0,"",INDIRECT(CONCATENATE("Water","!B114")))</f>
        <v/>
      </c>
      <c r="D30" s="196"/>
      <c r="E30" s="196"/>
      <c r="F30" s="196"/>
      <c r="G30" s="196"/>
      <c r="H30" s="196"/>
      <c r="I30" s="196"/>
      <c r="J30" s="196"/>
      <c r="K30" s="196"/>
      <c r="L30" s="196"/>
      <c r="M30" s="196"/>
      <c r="N30" s="196"/>
      <c r="O30" s="196"/>
      <c r="P30" s="196"/>
      <c r="Q30" s="196"/>
      <c r="R30" s="196"/>
    </row>
    <row r="31" x14ac:dyDescent="0.2">
      <c r="A31" s="209"/>
      <c r="B31" s="209"/>
      <c r="C31" s="210" t="str">
        <f ca="true">IF(INDIRECT(CONCATENATE("Water","!B115"))=0,"",INDIRECT(CONCATENATE("Water","!B115")))</f>
        <v/>
      </c>
      <c r="D31" s="196"/>
      <c r="E31" s="196"/>
      <c r="F31" s="196"/>
      <c r="G31" s="196"/>
      <c r="H31" s="196"/>
      <c r="I31" s="196"/>
      <c r="J31" s="196"/>
      <c r="K31" s="196"/>
      <c r="L31" s="196"/>
      <c r="M31" s="196"/>
      <c r="N31" s="196"/>
      <c r="O31" s="196"/>
      <c r="P31" s="196"/>
      <c r="Q31" s="196"/>
      <c r="R31" s="196"/>
    </row>
    <row r="32" x14ac:dyDescent="0.2">
      <c r="A32" s="209"/>
      <c r="B32" s="209"/>
      <c r="C32" s="210" t="str">
        <f ca="true">IF(INDIRECT(CONCATENATE("Water","!B116"))=0,"",INDIRECT(CONCATENATE("Water","!B116")))</f>
        <v/>
      </c>
      <c r="D32" s="196"/>
      <c r="E32" s="196"/>
      <c r="F32" s="196"/>
      <c r="G32" s="196"/>
      <c r="H32" s="196"/>
      <c r="I32" s="196"/>
      <c r="J32" s="196"/>
      <c r="K32" s="196"/>
      <c r="L32" s="196"/>
      <c r="M32" s="196"/>
      <c r="N32" s="196"/>
      <c r="O32" s="196"/>
      <c r="P32" s="196"/>
      <c r="Q32" s="196"/>
      <c r="R32" s="196"/>
    </row>
    <row r="33" ht="3" customHeight="true" x14ac:dyDescent="0.2">
      <c r="A33" s="195"/>
      <c r="B33" s="195"/>
      <c r="C33" s="210"/>
      <c r="D33" s="196"/>
      <c r="E33" s="196"/>
      <c r="F33" s="196"/>
      <c r="G33" s="196"/>
      <c r="H33" s="196"/>
      <c r="I33" s="196"/>
      <c r="J33" s="196"/>
      <c r="K33" s="196"/>
      <c r="L33" s="196"/>
      <c r="M33" s="196"/>
      <c r="N33" s="196"/>
      <c r="O33" s="196"/>
      <c r="P33" s="196"/>
      <c r="Q33" s="196"/>
      <c r="R33" s="196"/>
    </row>
    <row r="34" ht="15.95" customHeight="true" x14ac:dyDescent="0.2">
      <c r="A34" s="214"/>
      <c r="B34" s="214"/>
      <c r="C34" s="215"/>
      <c r="D34" s="195"/>
      <c r="E34" s="196"/>
      <c r="F34" s="196"/>
      <c r="G34" s="196"/>
      <c r="H34" s="196"/>
      <c r="I34" s="196"/>
      <c r="J34" s="196"/>
      <c r="K34" s="196"/>
      <c r="L34" s="196"/>
      <c r="M34" s="196"/>
      <c r="N34" s="196"/>
      <c r="O34" s="196"/>
      <c r="P34" s="196"/>
      <c r="Q34" s="196"/>
      <c r="R34" s="196"/>
    </row>
    <row r="35" ht="23.25" x14ac:dyDescent="0.2">
      <c r="A35" s="214"/>
      <c r="B35" s="214"/>
      <c r="C35" s="214"/>
      <c r="D35" s="195"/>
      <c r="E35" s="196"/>
      <c r="F35" s="196"/>
      <c r="G35" s="196"/>
      <c r="H35" s="196"/>
      <c r="I35" s="196"/>
      <c r="J35" s="196"/>
      <c r="K35" s="196"/>
      <c r="L35" s="196"/>
      <c r="M35" s="196"/>
      <c r="N35" s="196"/>
      <c r="O35" s="196"/>
      <c r="P35" s="196"/>
      <c r="Q35" s="196"/>
      <c r="R35" s="196"/>
    </row>
    <row r="36" ht="15" x14ac:dyDescent="0.2">
      <c r="A36" s="216"/>
      <c r="B36" s="217"/>
      <c r="C36" s="218"/>
      <c r="D36" s="195"/>
      <c r="E36" s="196"/>
      <c r="F36" s="196"/>
      <c r="G36" s="196"/>
      <c r="H36" s="196"/>
      <c r="I36" s="196"/>
      <c r="J36" s="196"/>
      <c r="K36" s="196"/>
      <c r="L36" s="196"/>
      <c r="M36" s="196"/>
      <c r="N36" s="196"/>
      <c r="O36" s="196"/>
      <c r="P36" s="196"/>
      <c r="Q36" s="196"/>
      <c r="R36" s="196"/>
    </row>
    <row r="37" ht="15" x14ac:dyDescent="0.2">
      <c r="A37" s="216"/>
      <c r="B37" s="217"/>
      <c r="C37" s="219"/>
      <c r="D37" s="195"/>
      <c r="E37" s="196"/>
      <c r="F37" s="196"/>
      <c r="G37" s="196"/>
      <c r="H37" s="196"/>
      <c r="I37" s="196"/>
      <c r="J37" s="196"/>
      <c r="K37" s="196"/>
      <c r="L37" s="196"/>
      <c r="M37" s="196"/>
      <c r="N37" s="196"/>
      <c r="O37" s="196"/>
      <c r="P37" s="196"/>
      <c r="Q37" s="196"/>
      <c r="R37" s="196"/>
    </row>
    <row r="38" ht="15" x14ac:dyDescent="0.2">
      <c r="A38" s="216"/>
      <c r="B38" s="217"/>
      <c r="C38" s="220"/>
      <c r="D38" s="195"/>
      <c r="E38" s="196"/>
      <c r="F38" s="196"/>
      <c r="G38" s="196"/>
      <c r="H38" s="196"/>
      <c r="I38" s="196"/>
      <c r="J38" s="196"/>
      <c r="K38" s="196"/>
      <c r="L38" s="196"/>
      <c r="M38" s="196"/>
      <c r="N38" s="196"/>
      <c r="O38" s="196"/>
      <c r="P38" s="196"/>
      <c r="Q38" s="196"/>
      <c r="R38" s="196"/>
    </row>
    <row r="39" ht="15" x14ac:dyDescent="0.2">
      <c r="A39" s="216"/>
      <c r="B39" s="217"/>
      <c r="C39" s="220"/>
      <c r="D39" s="195"/>
      <c r="E39" s="196"/>
      <c r="F39" s="196"/>
      <c r="G39" s="196"/>
      <c r="H39" s="196"/>
      <c r="I39" s="196"/>
      <c r="J39" s="196"/>
      <c r="K39" s="196"/>
      <c r="L39" s="196"/>
      <c r="M39" s="196"/>
      <c r="N39" s="196"/>
      <c r="O39" s="196"/>
      <c r="P39" s="196"/>
      <c r="Q39" s="196"/>
      <c r="R39" s="196"/>
    </row>
    <row r="40" ht="15" x14ac:dyDescent="0.2">
      <c r="A40" s="216"/>
      <c r="B40" s="217"/>
      <c r="C40" s="220"/>
      <c r="D40" s="195"/>
      <c r="E40" s="196"/>
      <c r="F40" s="196"/>
      <c r="G40" s="196"/>
      <c r="H40" s="196"/>
      <c r="I40" s="196"/>
      <c r="J40" s="196"/>
      <c r="K40" s="196"/>
      <c r="L40" s="196"/>
      <c r="M40" s="196"/>
      <c r="N40" s="196"/>
      <c r="O40" s="196"/>
      <c r="P40" s="196"/>
      <c r="Q40" s="196"/>
      <c r="R40" s="196"/>
    </row>
    <row r="41" ht="15" x14ac:dyDescent="0.2">
      <c r="A41" s="216"/>
      <c r="B41" s="217"/>
      <c r="C41" s="220"/>
      <c r="D41" s="195"/>
      <c r="E41" s="196"/>
      <c r="F41" s="196"/>
      <c r="G41" s="196"/>
      <c r="H41" s="196"/>
      <c r="I41" s="196"/>
      <c r="J41" s="196"/>
      <c r="K41" s="196"/>
      <c r="L41" s="196"/>
      <c r="M41" s="196"/>
      <c r="N41" s="196"/>
      <c r="O41" s="196"/>
      <c r="P41" s="196"/>
      <c r="Q41" s="196"/>
      <c r="R41" s="196"/>
    </row>
    <row r="42" ht="15" x14ac:dyDescent="0.2">
      <c r="A42" s="216"/>
      <c r="B42" s="217"/>
      <c r="C42" s="220"/>
      <c r="D42" s="195"/>
      <c r="E42" s="196"/>
      <c r="F42" s="196"/>
      <c r="G42" s="196"/>
      <c r="H42" s="196"/>
      <c r="I42" s="196"/>
      <c r="J42" s="196"/>
      <c r="K42" s="196"/>
      <c r="L42" s="196"/>
      <c r="M42" s="196"/>
      <c r="N42" s="196"/>
      <c r="O42" s="196"/>
      <c r="P42" s="196"/>
      <c r="Q42" s="196"/>
      <c r="R42" s="196"/>
    </row>
    <row r="43" ht="15" x14ac:dyDescent="0.2">
      <c r="A43" s="216"/>
      <c r="B43" s="217"/>
      <c r="D43" s="195"/>
      <c r="E43" s="196"/>
      <c r="F43" s="196"/>
      <c r="G43" s="196"/>
      <c r="H43" s="196"/>
      <c r="I43" s="196"/>
      <c r="J43" s="196"/>
      <c r="K43" s="196"/>
      <c r="L43" s="196"/>
      <c r="M43" s="196"/>
      <c r="N43" s="196"/>
      <c r="O43" s="196"/>
      <c r="P43" s="196"/>
      <c r="Q43" s="196"/>
      <c r="R43" s="196"/>
    </row>
    <row r="44" ht="15" x14ac:dyDescent="0.2">
      <c r="A44" s="195"/>
      <c r="B44" s="195"/>
      <c r="C44" s="195"/>
      <c r="D44" s="195"/>
      <c r="E44" s="196"/>
      <c r="F44" s="196"/>
      <c r="G44" s="196"/>
      <c r="H44" s="196"/>
      <c r="I44" s="196"/>
      <c r="J44" s="196"/>
      <c r="K44" s="196"/>
      <c r="L44" s="196"/>
      <c r="M44" s="196"/>
      <c r="N44" s="196"/>
      <c r="O44" s="196"/>
      <c r="P44" s="196"/>
      <c r="Q44" s="196"/>
      <c r="R44" s="196"/>
    </row>
    <row r="45" ht="15" x14ac:dyDescent="0.2">
      <c r="A45" s="195"/>
      <c r="B45" s="195"/>
      <c r="C45" s="195"/>
      <c r="D45" s="195"/>
      <c r="E45" s="196"/>
      <c r="F45" s="196"/>
      <c r="G45" s="196"/>
      <c r="H45" s="196"/>
      <c r="I45" s="196"/>
      <c r="J45" s="196"/>
      <c r="K45" s="196"/>
      <c r="L45" s="196"/>
      <c r="M45" s="196"/>
      <c r="N45" s="196"/>
      <c r="O45" s="196"/>
      <c r="P45" s="196"/>
      <c r="Q45" s="196"/>
      <c r="R45" s="196"/>
    </row>
    <row r="46" ht="15" x14ac:dyDescent="0.2">
      <c r="A46" s="195"/>
      <c r="B46" s="195"/>
      <c r="C46" s="195"/>
      <c r="D46" s="195"/>
    </row>
    <row r="47" ht="15" x14ac:dyDescent="0.2">
      <c r="A47" s="195"/>
      <c r="B47" s="195"/>
      <c r="C47" s="195"/>
      <c r="D47" s="195"/>
    </row>
    <row r="48" ht="15" x14ac:dyDescent="0.2">
      <c r="A48" s="195"/>
      <c r="B48" s="195"/>
      <c r="C48" s="195"/>
      <c r="D48" s="195"/>
    </row>
    <row r="49" ht="15" x14ac:dyDescent="0.2">
      <c r="A49" s="195"/>
      <c r="B49" s="195"/>
      <c r="C49" s="195"/>
      <c r="D49" s="195"/>
    </row>
    <row r="55" x14ac:dyDescent="0.2">
      <c r="L55" s="221" t="str">
        <f>+IF(ISNUMBER(M48), "", "Insufficient data to estimate safely managed sanitation services at national level")</f>
        <v>Insufficient data to estimate safely managed sanitation services at national level</v>
      </c>
    </row>
    <row r="107" s="311" customFormat="true" x14ac:dyDescent="0.2"/>
    <row r="108" s="312" customFormat="true" ht="22.5" customHeight="true" x14ac:dyDescent="0.35">
      <c r="A108" s="961"/>
      <c r="B108" s="962"/>
      <c r="C108" s="318"/>
      <c r="D108" s="318"/>
      <c r="E108" s="318"/>
      <c r="F108" s="318"/>
      <c r="G108" s="318"/>
      <c r="H108" s="318"/>
      <c r="I108" s="318"/>
      <c r="J108" s="318"/>
      <c r="K108" s="318"/>
      <c r="L108" s="318"/>
      <c r="M108" s="318"/>
      <c r="N108" s="318"/>
      <c r="O108" s="318"/>
      <c r="P108" s="318"/>
      <c r="Q108" s="318"/>
      <c r="R108" s="318"/>
      <c r="S108" s="318"/>
      <c r="T108" s="318"/>
      <c r="U108" s="318"/>
    </row>
    <row r="109" s="312" customFormat="true" ht="22.5" customHeight="true" x14ac:dyDescent="0.35">
      <c r="A109" s="313"/>
      <c r="B109" s="314"/>
      <c r="C109" s="318"/>
      <c r="D109" s="318"/>
      <c r="E109" s="318"/>
      <c r="F109" s="318"/>
      <c r="G109" s="318"/>
      <c r="H109" s="318"/>
      <c r="I109" s="318"/>
      <c r="J109" s="318"/>
      <c r="K109" s="318"/>
      <c r="L109" s="318"/>
      <c r="M109" s="318"/>
      <c r="N109" s="318"/>
      <c r="O109" s="318"/>
      <c r="P109" s="318"/>
      <c r="Q109" s="318"/>
      <c r="R109" s="318"/>
      <c r="S109" s="318"/>
      <c r="T109" s="318"/>
      <c r="U109" s="318"/>
    </row>
    <row r="110" s="312" customFormat="true" ht="23.85" customHeight="true" x14ac:dyDescent="0.35">
      <c r="A110" s="309"/>
      <c r="B110" s="315"/>
      <c r="C110" s="318"/>
      <c r="D110" s="318"/>
      <c r="E110" s="318"/>
      <c r="F110" s="318"/>
      <c r="G110" s="318"/>
      <c r="H110" s="318"/>
      <c r="I110" s="318"/>
      <c r="J110" s="318"/>
      <c r="K110" s="318"/>
      <c r="L110" s="318"/>
      <c r="M110" s="318"/>
      <c r="N110" s="318"/>
      <c r="O110" s="318"/>
      <c r="P110" s="318"/>
      <c r="Q110" s="318"/>
      <c r="R110" s="318"/>
      <c r="S110" s="318"/>
      <c r="T110" s="318"/>
      <c r="U110" s="318"/>
    </row>
    <row r="111" s="312" customFormat="true" ht="23.85" customHeight="true" x14ac:dyDescent="0.35">
      <c r="A111" s="308"/>
      <c r="B111" s="314"/>
      <c r="C111" s="318"/>
      <c r="D111" s="318"/>
      <c r="E111" s="318"/>
      <c r="F111" s="318"/>
      <c r="G111" s="318"/>
      <c r="H111" s="318"/>
      <c r="I111" s="318"/>
      <c r="J111" s="318"/>
      <c r="K111" s="318"/>
      <c r="L111" s="318"/>
      <c r="M111" s="318"/>
      <c r="N111" s="318"/>
      <c r="O111" s="318"/>
      <c r="P111" s="318"/>
      <c r="Q111" s="318"/>
      <c r="R111" s="318"/>
      <c r="S111" s="318"/>
      <c r="T111" s="318"/>
      <c r="U111" s="318"/>
    </row>
    <row r="112" s="312" customFormat="true" ht="15" customHeight="true" x14ac:dyDescent="0.2">
      <c r="A112" s="316"/>
      <c r="B112" s="314"/>
      <c r="C112" s="318"/>
      <c r="D112" s="318"/>
      <c r="E112" s="318"/>
      <c r="F112" s="318"/>
      <c r="G112" s="318"/>
      <c r="H112" s="318"/>
      <c r="I112" s="318"/>
      <c r="J112" s="318"/>
      <c r="K112" s="318"/>
      <c r="L112" s="318"/>
      <c r="M112" s="318"/>
      <c r="N112" s="318"/>
      <c r="O112" s="318"/>
      <c r="P112" s="318"/>
      <c r="Q112" s="318"/>
      <c r="R112" s="318"/>
      <c r="S112" s="318"/>
      <c r="T112" s="318"/>
      <c r="U112" s="318"/>
    </row>
    <row r="113" s="312" customFormat="true" ht="15" customHeight="true" x14ac:dyDescent="0.2">
      <c r="A113" s="965"/>
      <c r="B113" s="966"/>
      <c r="C113" s="318"/>
      <c r="D113" s="318"/>
      <c r="E113" s="318"/>
      <c r="F113" s="318"/>
      <c r="G113" s="318"/>
      <c r="H113" s="318"/>
      <c r="I113" s="318"/>
      <c r="J113" s="318"/>
      <c r="K113" s="318"/>
      <c r="L113" s="318"/>
      <c r="M113" s="318"/>
      <c r="N113" s="318"/>
      <c r="O113" s="318"/>
      <c r="P113" s="318"/>
      <c r="Q113" s="318"/>
      <c r="R113" s="318"/>
      <c r="S113" s="318"/>
      <c r="T113" s="318"/>
      <c r="U113" s="318"/>
    </row>
    <row r="114" s="312" customFormat="true" ht="15" customHeight="true" x14ac:dyDescent="0.2">
      <c r="A114" s="967"/>
      <c r="B114" s="968"/>
      <c r="C114" s="318"/>
      <c r="D114" s="318"/>
      <c r="E114" s="318"/>
      <c r="F114" s="318"/>
      <c r="G114" s="318"/>
      <c r="H114" s="318"/>
      <c r="I114" s="318"/>
      <c r="J114" s="318"/>
      <c r="K114" s="318"/>
      <c r="L114" s="318"/>
      <c r="M114" s="318"/>
      <c r="N114" s="318"/>
      <c r="O114" s="318"/>
      <c r="P114" s="318"/>
      <c r="Q114" s="318"/>
      <c r="R114" s="318"/>
      <c r="S114" s="318"/>
      <c r="T114" s="318"/>
      <c r="U114" s="318"/>
    </row>
    <row r="115" s="312" customFormat="true" ht="15" customHeight="true" x14ac:dyDescent="0.2">
      <c r="A115" s="314"/>
      <c r="B115" s="317"/>
      <c r="C115" s="318"/>
      <c r="D115" s="318"/>
      <c r="E115" s="318"/>
      <c r="F115" s="318"/>
      <c r="G115" s="318"/>
      <c r="H115" s="318"/>
      <c r="I115" s="318"/>
      <c r="J115" s="318"/>
      <c r="K115" s="318"/>
      <c r="L115" s="318"/>
      <c r="M115" s="318"/>
      <c r="N115" s="318"/>
      <c r="O115" s="318"/>
      <c r="P115" s="318"/>
      <c r="Q115" s="318"/>
      <c r="R115" s="318"/>
      <c r="S115" s="318"/>
      <c r="T115" s="318"/>
      <c r="U115" s="318"/>
    </row>
    <row r="116" s="311" customFormat="true" x14ac:dyDescent="0.2"/>
    <row r="117" s="311" customFormat="true" x14ac:dyDescent="0.2"/>
    <row r="207" s="311" customFormat="true" x14ac:dyDescent="0.2"/>
    <row r="208" s="312" customFormat="true" ht="22.5" customHeight="true" x14ac:dyDescent="0.35">
      <c r="A208" s="961"/>
      <c r="B208" s="962"/>
    </row>
    <row r="209" s="312" customFormat="true" ht="22.5" customHeight="true" x14ac:dyDescent="0.35">
      <c r="A209" s="313"/>
      <c r="B209" s="314"/>
    </row>
    <row r="210" s="312" customFormat="true" ht="22.5" customHeight="true" x14ac:dyDescent="0.35">
      <c r="A210" s="309"/>
      <c r="B210" s="315"/>
    </row>
    <row r="211" s="312" customFormat="true" ht="22.5" customHeight="true" x14ac:dyDescent="0.35">
      <c r="A211" s="308"/>
      <c r="B211" s="314"/>
    </row>
    <row r="212" s="312" customFormat="true" ht="15" customHeight="true" x14ac:dyDescent="0.2">
      <c r="A212" s="316"/>
      <c r="B212" s="314"/>
    </row>
    <row r="213" s="312" customFormat="true" ht="15" customHeight="true" x14ac:dyDescent="0.2">
      <c r="A213" s="965"/>
      <c r="B213" s="966"/>
    </row>
    <row r="214" s="312" customFormat="true" ht="15" customHeight="true" x14ac:dyDescent="0.2">
      <c r="A214" s="963"/>
      <c r="B214" s="969"/>
    </row>
    <row r="215" s="312" customFormat="true" ht="15" customHeight="true" x14ac:dyDescent="0.2">
      <c r="A215" s="314"/>
      <c r="B215" s="317"/>
    </row>
    <row r="216" s="311" customFormat="true" x14ac:dyDescent="0.2"/>
    <row r="217" s="311" customFormat="true" x14ac:dyDescent="0.2"/>
  </sheetData>
  <mergeCells count="11">
    <mergeCell ref="A113:B113"/>
    <mergeCell ref="A114:B114"/>
    <mergeCell ref="A208:B208"/>
    <mergeCell ref="A213:B213"/>
    <mergeCell ref="A214:B214"/>
    <mergeCell ref="A108:B108"/>
    <mergeCell ref="A2:B2"/>
    <mergeCell ref="A5:B5"/>
    <mergeCell ref="A6:B6"/>
    <mergeCell ref="A7:B7"/>
    <mergeCell ref="A8:B8"/>
  </mergeCells>
  <hyperlinks>
    <hyperlink ref="C17" location="Hygiene!A1" display="Hygiene"/>
    <hyperlink ref="C15" location="Water!A1" display="Water"/>
    <hyperlink ref="C16" location="Sanitation!A1" display="Sanitation"/>
    <hyperlink ref="C21" location="Water!A1" display="Hyper"/>
    <hyperlink ref="C22" location="Introduction!A1" display="Introduction!A1"/>
    <hyperlink ref="C23" location="Introduction!A1" display="Introduction!A1"/>
    <hyperlink ref="C24" location="Introduction!A1" display="Introduction!A1"/>
    <hyperlink ref="C25" location="Introduction!A1" display="Introduction!A1"/>
    <hyperlink ref="C26" location="Introduction!A1" display="Introduction!A1"/>
    <hyperlink ref="C27" location="Introduction!A1" display="Introduction!A1"/>
    <hyperlink ref="C28" location="Introduction!A1" display="Introduction!A1"/>
    <hyperlink ref="C29" location="Introduction!A1" display="Introduction!A1"/>
    <hyperlink ref="C30:C32" location="Introduction!A1" display="Introduction!A1"/>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334"/>
  <sheetViews>
    <sheetView showGridLines="false" topLeftCell="A195" zoomScaleNormal="100" workbookViewId="0">
      <selection activeCell="Y304" sqref="Y304"/>
    </sheetView>
  </sheetViews>
  <sheetFormatPr defaultColWidth="9.140625" defaultRowHeight="12.75" x14ac:dyDescent="0.2"/>
  <cols>
    <col min="1" max="5" width="9" style="225" customWidth="true"/>
    <col min="6" max="7" width="9" style="228" customWidth="true"/>
    <col min="8" max="38" width="9" style="225" customWidth="true"/>
    <col min="39" max="261" width="9.140625" style="225"/>
    <col min="262" max="262" width="5" style="225" customWidth="true"/>
    <col min="263" max="263" width="13.85546875" style="225" customWidth="true"/>
    <col min="264" max="265" width="6.28515625" style="225" customWidth="true"/>
    <col min="266" max="267" width="7" style="225" customWidth="true"/>
    <col min="268" max="274" width="6.28515625" style="225" customWidth="true"/>
    <col min="275" max="517" width="9.140625" style="225"/>
    <col min="518" max="518" width="5" style="225" customWidth="true"/>
    <col min="519" max="519" width="13.85546875" style="225" customWidth="true"/>
    <col min="520" max="521" width="6.28515625" style="225" customWidth="true"/>
    <col min="522" max="523" width="7" style="225" customWidth="true"/>
    <col min="524" max="530" width="6.28515625" style="225" customWidth="true"/>
    <col min="531" max="773" width="9.140625" style="225"/>
    <col min="774" max="774" width="5" style="225" customWidth="true"/>
    <col min="775" max="775" width="13.85546875" style="225" customWidth="true"/>
    <col min="776" max="777" width="6.28515625" style="225" customWidth="true"/>
    <col min="778" max="779" width="7" style="225" customWidth="true"/>
    <col min="780" max="786" width="6.28515625" style="225" customWidth="true"/>
    <col min="787" max="1029" width="9.140625" style="225"/>
    <col min="1030" max="1030" width="5" style="225" customWidth="true"/>
    <col min="1031" max="1031" width="13.85546875" style="225" customWidth="true"/>
    <col min="1032" max="1033" width="6.28515625" style="225" customWidth="true"/>
    <col min="1034" max="1035" width="7" style="225" customWidth="true"/>
    <col min="1036" max="1042" width="6.28515625" style="225" customWidth="true"/>
    <col min="1043" max="1285" width="9.140625" style="225"/>
    <col min="1286" max="1286" width="5" style="225" customWidth="true"/>
    <col min="1287" max="1287" width="13.85546875" style="225" customWidth="true"/>
    <col min="1288" max="1289" width="6.28515625" style="225" customWidth="true"/>
    <col min="1290" max="1291" width="7" style="225" customWidth="true"/>
    <col min="1292" max="1298" width="6.28515625" style="225" customWidth="true"/>
    <col min="1299" max="1541" width="9.140625" style="225"/>
    <col min="1542" max="1542" width="5" style="225" customWidth="true"/>
    <col min="1543" max="1543" width="13.85546875" style="225" customWidth="true"/>
    <col min="1544" max="1545" width="6.28515625" style="225" customWidth="true"/>
    <col min="1546" max="1547" width="7" style="225" customWidth="true"/>
    <col min="1548" max="1554" width="6.28515625" style="225" customWidth="true"/>
    <col min="1555" max="1797" width="9.140625" style="225"/>
    <col min="1798" max="1798" width="5" style="225" customWidth="true"/>
    <col min="1799" max="1799" width="13.85546875" style="225" customWidth="true"/>
    <col min="1800" max="1801" width="6.28515625" style="225" customWidth="true"/>
    <col min="1802" max="1803" width="7" style="225" customWidth="true"/>
    <col min="1804" max="1810" width="6.28515625" style="225" customWidth="true"/>
    <col min="1811" max="2053" width="9.140625" style="225"/>
    <col min="2054" max="2054" width="5" style="225" customWidth="true"/>
    <col min="2055" max="2055" width="13.85546875" style="225" customWidth="true"/>
    <col min="2056" max="2057" width="6.28515625" style="225" customWidth="true"/>
    <col min="2058" max="2059" width="7" style="225" customWidth="true"/>
    <col min="2060" max="2066" width="6.28515625" style="225" customWidth="true"/>
    <col min="2067" max="2309" width="9.140625" style="225"/>
    <col min="2310" max="2310" width="5" style="225" customWidth="true"/>
    <col min="2311" max="2311" width="13.85546875" style="225" customWidth="true"/>
    <col min="2312" max="2313" width="6.28515625" style="225" customWidth="true"/>
    <col min="2314" max="2315" width="7" style="225" customWidth="true"/>
    <col min="2316" max="2322" width="6.28515625" style="225" customWidth="true"/>
    <col min="2323" max="2565" width="9.140625" style="225"/>
    <col min="2566" max="2566" width="5" style="225" customWidth="true"/>
    <col min="2567" max="2567" width="13.85546875" style="225" customWidth="true"/>
    <col min="2568" max="2569" width="6.28515625" style="225" customWidth="true"/>
    <col min="2570" max="2571" width="7" style="225" customWidth="true"/>
    <col min="2572" max="2578" width="6.28515625" style="225" customWidth="true"/>
    <col min="2579" max="2821" width="9.140625" style="225"/>
    <col min="2822" max="2822" width="5" style="225" customWidth="true"/>
    <col min="2823" max="2823" width="13.85546875" style="225" customWidth="true"/>
    <col min="2824" max="2825" width="6.28515625" style="225" customWidth="true"/>
    <col min="2826" max="2827" width="7" style="225" customWidth="true"/>
    <col min="2828" max="2834" width="6.28515625" style="225" customWidth="true"/>
    <col min="2835" max="3077" width="9.140625" style="225"/>
    <col min="3078" max="3078" width="5" style="225" customWidth="true"/>
    <col min="3079" max="3079" width="13.85546875" style="225" customWidth="true"/>
    <col min="3080" max="3081" width="6.28515625" style="225" customWidth="true"/>
    <col min="3082" max="3083" width="7" style="225" customWidth="true"/>
    <col min="3084" max="3090" width="6.28515625" style="225" customWidth="true"/>
    <col min="3091" max="3333" width="9.140625" style="225"/>
    <col min="3334" max="3334" width="5" style="225" customWidth="true"/>
    <col min="3335" max="3335" width="13.85546875" style="225" customWidth="true"/>
    <col min="3336" max="3337" width="6.28515625" style="225" customWidth="true"/>
    <col min="3338" max="3339" width="7" style="225" customWidth="true"/>
    <col min="3340" max="3346" width="6.28515625" style="225" customWidth="true"/>
    <col min="3347" max="3589" width="9.140625" style="225"/>
    <col min="3590" max="3590" width="5" style="225" customWidth="true"/>
    <col min="3591" max="3591" width="13.85546875" style="225" customWidth="true"/>
    <col min="3592" max="3593" width="6.28515625" style="225" customWidth="true"/>
    <col min="3594" max="3595" width="7" style="225" customWidth="true"/>
    <col min="3596" max="3602" width="6.28515625" style="225" customWidth="true"/>
    <col min="3603" max="3845" width="9.140625" style="225"/>
    <col min="3846" max="3846" width="5" style="225" customWidth="true"/>
    <col min="3847" max="3847" width="13.85546875" style="225" customWidth="true"/>
    <col min="3848" max="3849" width="6.28515625" style="225" customWidth="true"/>
    <col min="3850" max="3851" width="7" style="225" customWidth="true"/>
    <col min="3852" max="3858" width="6.28515625" style="225" customWidth="true"/>
    <col min="3859" max="4101" width="9.140625" style="225"/>
    <col min="4102" max="4102" width="5" style="225" customWidth="true"/>
    <col min="4103" max="4103" width="13.85546875" style="225" customWidth="true"/>
    <col min="4104" max="4105" width="6.28515625" style="225" customWidth="true"/>
    <col min="4106" max="4107" width="7" style="225" customWidth="true"/>
    <col min="4108" max="4114" width="6.28515625" style="225" customWidth="true"/>
    <col min="4115" max="4357" width="9.140625" style="225"/>
    <col min="4358" max="4358" width="5" style="225" customWidth="true"/>
    <col min="4359" max="4359" width="13.85546875" style="225" customWidth="true"/>
    <col min="4360" max="4361" width="6.28515625" style="225" customWidth="true"/>
    <col min="4362" max="4363" width="7" style="225" customWidth="true"/>
    <col min="4364" max="4370" width="6.28515625" style="225" customWidth="true"/>
    <col min="4371" max="4613" width="9.140625" style="225"/>
    <col min="4614" max="4614" width="5" style="225" customWidth="true"/>
    <col min="4615" max="4615" width="13.85546875" style="225" customWidth="true"/>
    <col min="4616" max="4617" width="6.28515625" style="225" customWidth="true"/>
    <col min="4618" max="4619" width="7" style="225" customWidth="true"/>
    <col min="4620" max="4626" width="6.28515625" style="225" customWidth="true"/>
    <col min="4627" max="4869" width="9.140625" style="225"/>
    <col min="4870" max="4870" width="5" style="225" customWidth="true"/>
    <col min="4871" max="4871" width="13.85546875" style="225" customWidth="true"/>
    <col min="4872" max="4873" width="6.28515625" style="225" customWidth="true"/>
    <col min="4874" max="4875" width="7" style="225" customWidth="true"/>
    <col min="4876" max="4882" width="6.28515625" style="225" customWidth="true"/>
    <col min="4883" max="5125" width="9.140625" style="225"/>
    <col min="5126" max="5126" width="5" style="225" customWidth="true"/>
    <col min="5127" max="5127" width="13.85546875" style="225" customWidth="true"/>
    <col min="5128" max="5129" width="6.28515625" style="225" customWidth="true"/>
    <col min="5130" max="5131" width="7" style="225" customWidth="true"/>
    <col min="5132" max="5138" width="6.28515625" style="225" customWidth="true"/>
    <col min="5139" max="5381" width="9.140625" style="225"/>
    <col min="5382" max="5382" width="5" style="225" customWidth="true"/>
    <col min="5383" max="5383" width="13.85546875" style="225" customWidth="true"/>
    <col min="5384" max="5385" width="6.28515625" style="225" customWidth="true"/>
    <col min="5386" max="5387" width="7" style="225" customWidth="true"/>
    <col min="5388" max="5394" width="6.28515625" style="225" customWidth="true"/>
    <col min="5395" max="5637" width="9.140625" style="225"/>
    <col min="5638" max="5638" width="5" style="225" customWidth="true"/>
    <col min="5639" max="5639" width="13.85546875" style="225" customWidth="true"/>
    <col min="5640" max="5641" width="6.28515625" style="225" customWidth="true"/>
    <col min="5642" max="5643" width="7" style="225" customWidth="true"/>
    <col min="5644" max="5650" width="6.28515625" style="225" customWidth="true"/>
    <col min="5651" max="5893" width="9.140625" style="225"/>
    <col min="5894" max="5894" width="5" style="225" customWidth="true"/>
    <col min="5895" max="5895" width="13.85546875" style="225" customWidth="true"/>
    <col min="5896" max="5897" width="6.28515625" style="225" customWidth="true"/>
    <col min="5898" max="5899" width="7" style="225" customWidth="true"/>
    <col min="5900" max="5906" width="6.28515625" style="225" customWidth="true"/>
    <col min="5907" max="6149" width="9.140625" style="225"/>
    <col min="6150" max="6150" width="5" style="225" customWidth="true"/>
    <col min="6151" max="6151" width="13.85546875" style="225" customWidth="true"/>
    <col min="6152" max="6153" width="6.28515625" style="225" customWidth="true"/>
    <col min="6154" max="6155" width="7" style="225" customWidth="true"/>
    <col min="6156" max="6162" width="6.28515625" style="225" customWidth="true"/>
    <col min="6163" max="6405" width="9.140625" style="225"/>
    <col min="6406" max="6406" width="5" style="225" customWidth="true"/>
    <col min="6407" max="6407" width="13.85546875" style="225" customWidth="true"/>
    <col min="6408" max="6409" width="6.28515625" style="225" customWidth="true"/>
    <col min="6410" max="6411" width="7" style="225" customWidth="true"/>
    <col min="6412" max="6418" width="6.28515625" style="225" customWidth="true"/>
    <col min="6419" max="6661" width="9.140625" style="225"/>
    <col min="6662" max="6662" width="5" style="225" customWidth="true"/>
    <col min="6663" max="6663" width="13.85546875" style="225" customWidth="true"/>
    <col min="6664" max="6665" width="6.28515625" style="225" customWidth="true"/>
    <col min="6666" max="6667" width="7" style="225" customWidth="true"/>
    <col min="6668" max="6674" width="6.28515625" style="225" customWidth="true"/>
    <col min="6675" max="6917" width="9.140625" style="225"/>
    <col min="6918" max="6918" width="5" style="225" customWidth="true"/>
    <col min="6919" max="6919" width="13.85546875" style="225" customWidth="true"/>
    <col min="6920" max="6921" width="6.28515625" style="225" customWidth="true"/>
    <col min="6922" max="6923" width="7" style="225" customWidth="true"/>
    <col min="6924" max="6930" width="6.28515625" style="225" customWidth="true"/>
    <col min="6931" max="7173" width="9.140625" style="225"/>
    <col min="7174" max="7174" width="5" style="225" customWidth="true"/>
    <col min="7175" max="7175" width="13.85546875" style="225" customWidth="true"/>
    <col min="7176" max="7177" width="6.28515625" style="225" customWidth="true"/>
    <col min="7178" max="7179" width="7" style="225" customWidth="true"/>
    <col min="7180" max="7186" width="6.28515625" style="225" customWidth="true"/>
    <col min="7187" max="7429" width="9.140625" style="225"/>
    <col min="7430" max="7430" width="5" style="225" customWidth="true"/>
    <col min="7431" max="7431" width="13.85546875" style="225" customWidth="true"/>
    <col min="7432" max="7433" width="6.28515625" style="225" customWidth="true"/>
    <col min="7434" max="7435" width="7" style="225" customWidth="true"/>
    <col min="7436" max="7442" width="6.28515625" style="225" customWidth="true"/>
    <col min="7443" max="7685" width="9.140625" style="225"/>
    <col min="7686" max="7686" width="5" style="225" customWidth="true"/>
    <col min="7687" max="7687" width="13.85546875" style="225" customWidth="true"/>
    <col min="7688" max="7689" width="6.28515625" style="225" customWidth="true"/>
    <col min="7690" max="7691" width="7" style="225" customWidth="true"/>
    <col min="7692" max="7698" width="6.28515625" style="225" customWidth="true"/>
    <col min="7699" max="7941" width="9.140625" style="225"/>
    <col min="7942" max="7942" width="5" style="225" customWidth="true"/>
    <col min="7943" max="7943" width="13.85546875" style="225" customWidth="true"/>
    <col min="7944" max="7945" width="6.28515625" style="225" customWidth="true"/>
    <col min="7946" max="7947" width="7" style="225" customWidth="true"/>
    <col min="7948" max="7954" width="6.28515625" style="225" customWidth="true"/>
    <col min="7955" max="8197" width="9.140625" style="225"/>
    <col min="8198" max="8198" width="5" style="225" customWidth="true"/>
    <col min="8199" max="8199" width="13.85546875" style="225" customWidth="true"/>
    <col min="8200" max="8201" width="6.28515625" style="225" customWidth="true"/>
    <col min="8202" max="8203" width="7" style="225" customWidth="true"/>
    <col min="8204" max="8210" width="6.28515625" style="225" customWidth="true"/>
    <col min="8211" max="8453" width="9.140625" style="225"/>
    <col min="8454" max="8454" width="5" style="225" customWidth="true"/>
    <col min="8455" max="8455" width="13.85546875" style="225" customWidth="true"/>
    <col min="8456" max="8457" width="6.28515625" style="225" customWidth="true"/>
    <col min="8458" max="8459" width="7" style="225" customWidth="true"/>
    <col min="8460" max="8466" width="6.28515625" style="225" customWidth="true"/>
    <col min="8467" max="8709" width="9.140625" style="225"/>
    <col min="8710" max="8710" width="5" style="225" customWidth="true"/>
    <col min="8711" max="8711" width="13.85546875" style="225" customWidth="true"/>
    <col min="8712" max="8713" width="6.28515625" style="225" customWidth="true"/>
    <col min="8714" max="8715" width="7" style="225" customWidth="true"/>
    <col min="8716" max="8722" width="6.28515625" style="225" customWidth="true"/>
    <col min="8723" max="8965" width="9.140625" style="225"/>
    <col min="8966" max="8966" width="5" style="225" customWidth="true"/>
    <col min="8967" max="8967" width="13.85546875" style="225" customWidth="true"/>
    <col min="8968" max="8969" width="6.28515625" style="225" customWidth="true"/>
    <col min="8970" max="8971" width="7" style="225" customWidth="true"/>
    <col min="8972" max="8978" width="6.28515625" style="225" customWidth="true"/>
    <col min="8979" max="9221" width="9.140625" style="225"/>
    <col min="9222" max="9222" width="5" style="225" customWidth="true"/>
    <col min="9223" max="9223" width="13.85546875" style="225" customWidth="true"/>
    <col min="9224" max="9225" width="6.28515625" style="225" customWidth="true"/>
    <col min="9226" max="9227" width="7" style="225" customWidth="true"/>
    <col min="9228" max="9234" width="6.28515625" style="225" customWidth="true"/>
    <col min="9235" max="9477" width="9.140625" style="225"/>
    <col min="9478" max="9478" width="5" style="225" customWidth="true"/>
    <col min="9479" max="9479" width="13.85546875" style="225" customWidth="true"/>
    <col min="9480" max="9481" width="6.28515625" style="225" customWidth="true"/>
    <col min="9482" max="9483" width="7" style="225" customWidth="true"/>
    <col min="9484" max="9490" width="6.28515625" style="225" customWidth="true"/>
    <col min="9491" max="9733" width="9.140625" style="225"/>
    <col min="9734" max="9734" width="5" style="225" customWidth="true"/>
    <col min="9735" max="9735" width="13.85546875" style="225" customWidth="true"/>
    <col min="9736" max="9737" width="6.28515625" style="225" customWidth="true"/>
    <col min="9738" max="9739" width="7" style="225" customWidth="true"/>
    <col min="9740" max="9746" width="6.28515625" style="225" customWidth="true"/>
    <col min="9747" max="9989" width="9.140625" style="225"/>
    <col min="9990" max="9990" width="5" style="225" customWidth="true"/>
    <col min="9991" max="9991" width="13.85546875" style="225" customWidth="true"/>
    <col min="9992" max="9993" width="6.28515625" style="225" customWidth="true"/>
    <col min="9994" max="9995" width="7" style="225" customWidth="true"/>
    <col min="9996" max="10002" width="6.28515625" style="225" customWidth="true"/>
    <col min="10003" max="10245" width="9.140625" style="225"/>
    <col min="10246" max="10246" width="5" style="225" customWidth="true"/>
    <col min="10247" max="10247" width="13.85546875" style="225" customWidth="true"/>
    <col min="10248" max="10249" width="6.28515625" style="225" customWidth="true"/>
    <col min="10250" max="10251" width="7" style="225" customWidth="true"/>
    <col min="10252" max="10258" width="6.28515625" style="225" customWidth="true"/>
    <col min="10259" max="10501" width="9.140625" style="225"/>
    <col min="10502" max="10502" width="5" style="225" customWidth="true"/>
    <col min="10503" max="10503" width="13.85546875" style="225" customWidth="true"/>
    <col min="10504" max="10505" width="6.28515625" style="225" customWidth="true"/>
    <col min="10506" max="10507" width="7" style="225" customWidth="true"/>
    <col min="10508" max="10514" width="6.28515625" style="225" customWidth="true"/>
    <col min="10515" max="10757" width="9.140625" style="225"/>
    <col min="10758" max="10758" width="5" style="225" customWidth="true"/>
    <col min="10759" max="10759" width="13.85546875" style="225" customWidth="true"/>
    <col min="10760" max="10761" width="6.28515625" style="225" customWidth="true"/>
    <col min="10762" max="10763" width="7" style="225" customWidth="true"/>
    <col min="10764" max="10770" width="6.28515625" style="225" customWidth="true"/>
    <col min="10771" max="11013" width="9.140625" style="225"/>
    <col min="11014" max="11014" width="5" style="225" customWidth="true"/>
    <col min="11015" max="11015" width="13.85546875" style="225" customWidth="true"/>
    <col min="11016" max="11017" width="6.28515625" style="225" customWidth="true"/>
    <col min="11018" max="11019" width="7" style="225" customWidth="true"/>
    <col min="11020" max="11026" width="6.28515625" style="225" customWidth="true"/>
    <col min="11027" max="11269" width="9.140625" style="225"/>
    <col min="11270" max="11270" width="5" style="225" customWidth="true"/>
    <col min="11271" max="11271" width="13.85546875" style="225" customWidth="true"/>
    <col min="11272" max="11273" width="6.28515625" style="225" customWidth="true"/>
    <col min="11274" max="11275" width="7" style="225" customWidth="true"/>
    <col min="11276" max="11282" width="6.28515625" style="225" customWidth="true"/>
    <col min="11283" max="11525" width="9.140625" style="225"/>
    <col min="11526" max="11526" width="5" style="225" customWidth="true"/>
    <col min="11527" max="11527" width="13.85546875" style="225" customWidth="true"/>
    <col min="11528" max="11529" width="6.28515625" style="225" customWidth="true"/>
    <col min="11530" max="11531" width="7" style="225" customWidth="true"/>
    <col min="11532" max="11538" width="6.28515625" style="225" customWidth="true"/>
    <col min="11539" max="11781" width="9.140625" style="225"/>
    <col min="11782" max="11782" width="5" style="225" customWidth="true"/>
    <col min="11783" max="11783" width="13.85546875" style="225" customWidth="true"/>
    <col min="11784" max="11785" width="6.28515625" style="225" customWidth="true"/>
    <col min="11786" max="11787" width="7" style="225" customWidth="true"/>
    <col min="11788" max="11794" width="6.28515625" style="225" customWidth="true"/>
    <col min="11795" max="12037" width="9.140625" style="225"/>
    <col min="12038" max="12038" width="5" style="225" customWidth="true"/>
    <col min="12039" max="12039" width="13.85546875" style="225" customWidth="true"/>
    <col min="12040" max="12041" width="6.28515625" style="225" customWidth="true"/>
    <col min="12042" max="12043" width="7" style="225" customWidth="true"/>
    <col min="12044" max="12050" width="6.28515625" style="225" customWidth="true"/>
    <col min="12051" max="12293" width="9.140625" style="225"/>
    <col min="12294" max="12294" width="5" style="225" customWidth="true"/>
    <col min="12295" max="12295" width="13.85546875" style="225" customWidth="true"/>
    <col min="12296" max="12297" width="6.28515625" style="225" customWidth="true"/>
    <col min="12298" max="12299" width="7" style="225" customWidth="true"/>
    <col min="12300" max="12306" width="6.28515625" style="225" customWidth="true"/>
    <col min="12307" max="12549" width="9.140625" style="225"/>
    <col min="12550" max="12550" width="5" style="225" customWidth="true"/>
    <col min="12551" max="12551" width="13.85546875" style="225" customWidth="true"/>
    <col min="12552" max="12553" width="6.28515625" style="225" customWidth="true"/>
    <col min="12554" max="12555" width="7" style="225" customWidth="true"/>
    <col min="12556" max="12562" width="6.28515625" style="225" customWidth="true"/>
    <col min="12563" max="12805" width="9.140625" style="225"/>
    <col min="12806" max="12806" width="5" style="225" customWidth="true"/>
    <col min="12807" max="12807" width="13.85546875" style="225" customWidth="true"/>
    <col min="12808" max="12809" width="6.28515625" style="225" customWidth="true"/>
    <col min="12810" max="12811" width="7" style="225" customWidth="true"/>
    <col min="12812" max="12818" width="6.28515625" style="225" customWidth="true"/>
    <col min="12819" max="13061" width="9.140625" style="225"/>
    <col min="13062" max="13062" width="5" style="225" customWidth="true"/>
    <col min="13063" max="13063" width="13.85546875" style="225" customWidth="true"/>
    <col min="13064" max="13065" width="6.28515625" style="225" customWidth="true"/>
    <col min="13066" max="13067" width="7" style="225" customWidth="true"/>
    <col min="13068" max="13074" width="6.28515625" style="225" customWidth="true"/>
    <col min="13075" max="13317" width="9.140625" style="225"/>
    <col min="13318" max="13318" width="5" style="225" customWidth="true"/>
    <col min="13319" max="13319" width="13.85546875" style="225" customWidth="true"/>
    <col min="13320" max="13321" width="6.28515625" style="225" customWidth="true"/>
    <col min="13322" max="13323" width="7" style="225" customWidth="true"/>
    <col min="13324" max="13330" width="6.28515625" style="225" customWidth="true"/>
    <col min="13331" max="13573" width="9.140625" style="225"/>
    <col min="13574" max="13574" width="5" style="225" customWidth="true"/>
    <col min="13575" max="13575" width="13.85546875" style="225" customWidth="true"/>
    <col min="13576" max="13577" width="6.28515625" style="225" customWidth="true"/>
    <col min="13578" max="13579" width="7" style="225" customWidth="true"/>
    <col min="13580" max="13586" width="6.28515625" style="225" customWidth="true"/>
    <col min="13587" max="13829" width="9.140625" style="225"/>
    <col min="13830" max="13830" width="5" style="225" customWidth="true"/>
    <col min="13831" max="13831" width="13.85546875" style="225" customWidth="true"/>
    <col min="13832" max="13833" width="6.28515625" style="225" customWidth="true"/>
    <col min="13834" max="13835" width="7" style="225" customWidth="true"/>
    <col min="13836" max="13842" width="6.28515625" style="225" customWidth="true"/>
    <col min="13843" max="14085" width="9.140625" style="225"/>
    <col min="14086" max="14086" width="5" style="225" customWidth="true"/>
    <col min="14087" max="14087" width="13.85546875" style="225" customWidth="true"/>
    <col min="14088" max="14089" width="6.28515625" style="225" customWidth="true"/>
    <col min="14090" max="14091" width="7" style="225" customWidth="true"/>
    <col min="14092" max="14098" width="6.28515625" style="225" customWidth="true"/>
    <col min="14099" max="14341" width="9.140625" style="225"/>
    <col min="14342" max="14342" width="5" style="225" customWidth="true"/>
    <col min="14343" max="14343" width="13.85546875" style="225" customWidth="true"/>
    <col min="14344" max="14345" width="6.28515625" style="225" customWidth="true"/>
    <col min="14346" max="14347" width="7" style="225" customWidth="true"/>
    <col min="14348" max="14354" width="6.28515625" style="225" customWidth="true"/>
    <col min="14355" max="14597" width="9.140625" style="225"/>
    <col min="14598" max="14598" width="5" style="225" customWidth="true"/>
    <col min="14599" max="14599" width="13.85546875" style="225" customWidth="true"/>
    <col min="14600" max="14601" width="6.28515625" style="225" customWidth="true"/>
    <col min="14602" max="14603" width="7" style="225" customWidth="true"/>
    <col min="14604" max="14610" width="6.28515625" style="225" customWidth="true"/>
    <col min="14611" max="14853" width="9.140625" style="225"/>
    <col min="14854" max="14854" width="5" style="225" customWidth="true"/>
    <col min="14855" max="14855" width="13.85546875" style="225" customWidth="true"/>
    <col min="14856" max="14857" width="6.28515625" style="225" customWidth="true"/>
    <col min="14858" max="14859" width="7" style="225" customWidth="true"/>
    <col min="14860" max="14866" width="6.28515625" style="225" customWidth="true"/>
    <col min="14867" max="15109" width="9.140625" style="225"/>
    <col min="15110" max="15110" width="5" style="225" customWidth="true"/>
    <col min="15111" max="15111" width="13.85546875" style="225" customWidth="true"/>
    <col min="15112" max="15113" width="6.28515625" style="225" customWidth="true"/>
    <col min="15114" max="15115" width="7" style="225" customWidth="true"/>
    <col min="15116" max="15122" width="6.28515625" style="225" customWidth="true"/>
    <col min="15123" max="15365" width="9.140625" style="225"/>
    <col min="15366" max="15366" width="5" style="225" customWidth="true"/>
    <col min="15367" max="15367" width="13.85546875" style="225" customWidth="true"/>
    <col min="15368" max="15369" width="6.28515625" style="225" customWidth="true"/>
    <col min="15370" max="15371" width="7" style="225" customWidth="true"/>
    <col min="15372" max="15378" width="6.28515625" style="225" customWidth="true"/>
    <col min="15379" max="15621" width="9.140625" style="225"/>
    <col min="15622" max="15622" width="5" style="225" customWidth="true"/>
    <col min="15623" max="15623" width="13.85546875" style="225" customWidth="true"/>
    <col min="15624" max="15625" width="6.28515625" style="225" customWidth="true"/>
    <col min="15626" max="15627" width="7" style="225" customWidth="true"/>
    <col min="15628" max="15634" width="6.28515625" style="225" customWidth="true"/>
    <col min="15635" max="15877" width="9.140625" style="225"/>
    <col min="15878" max="15878" width="5" style="225" customWidth="true"/>
    <col min="15879" max="15879" width="13.85546875" style="225" customWidth="true"/>
    <col min="15880" max="15881" width="6.28515625" style="225" customWidth="true"/>
    <col min="15882" max="15883" width="7" style="225" customWidth="true"/>
    <col min="15884" max="15890" width="6.28515625" style="225" customWidth="true"/>
    <col min="15891" max="16133" width="9.140625" style="225"/>
    <col min="16134" max="16134" width="5" style="225" customWidth="true"/>
    <col min="16135" max="16135" width="13.85546875" style="225" customWidth="true"/>
    <col min="16136" max="16137" width="6.28515625" style="225" customWidth="true"/>
    <col min="16138" max="16139" width="7" style="225" customWidth="true"/>
    <col min="16140" max="16146" width="6.28515625" style="225" customWidth="true"/>
    <col min="16147" max="16384" width="9.140625" style="225"/>
  </cols>
  <sheetData>
    <row r="1" x14ac:dyDescent="0.2">
      <c r="A1" s="193" t="s">
        <v>63</v>
      </c>
    </row>
    <row r="4" ht="29.1" customHeight="true" x14ac:dyDescent="0.4">
      <c r="A4" s="224"/>
      <c r="B4" s="970" t="s">
        <v>124</v>
      </c>
      <c r="C4" s="970"/>
      <c r="D4" s="970"/>
      <c r="E4" s="970"/>
      <c r="F4" s="970"/>
      <c r="G4" s="970"/>
      <c r="H4" s="970"/>
      <c r="I4" s="970"/>
      <c r="J4" s="970"/>
      <c r="K4" s="970"/>
      <c r="L4" s="970"/>
      <c r="M4" s="970"/>
      <c r="N4" s="970"/>
      <c r="O4" s="970"/>
      <c r="P4" s="970"/>
      <c r="Q4" s="970"/>
      <c r="R4" s="970"/>
      <c r="S4" s="970"/>
      <c r="T4" s="970"/>
      <c r="U4" s="970"/>
      <c r="V4" s="970"/>
      <c r="W4" s="970"/>
      <c r="X4" s="970"/>
      <c r="Y4" s="970"/>
    </row>
    <row r="5" ht="29.1" customHeight="true" x14ac:dyDescent="0.4">
      <c r="A5" s="224"/>
      <c r="B5" s="996" t="str">
        <f ca="true">IF(ISERROR(INDIRECT(CONCATENATE($B105,"!A2"))),"",INDIRECT(CONCATENATE($B105,"!A2")))</f>
        <v>Liberia</v>
      </c>
      <c r="C5" s="996"/>
      <c r="D5" s="996"/>
      <c r="E5" s="996"/>
      <c r="F5" s="996"/>
      <c r="G5" s="996"/>
      <c r="H5" s="996"/>
      <c r="I5" s="996"/>
      <c r="J5" s="996"/>
      <c r="K5" s="996"/>
      <c r="L5" s="996"/>
      <c r="M5" s="996"/>
      <c r="N5" s="996"/>
      <c r="O5" s="996"/>
      <c r="P5" s="996"/>
      <c r="Q5" s="996"/>
      <c r="R5" s="996"/>
      <c r="S5" s="996"/>
      <c r="T5" s="996"/>
      <c r="U5" s="996"/>
      <c r="V5" s="996"/>
      <c r="W5" s="996"/>
      <c r="X5" s="996"/>
      <c r="Y5" s="996"/>
    </row>
    <row r="6" x14ac:dyDescent="0.2">
      <c r="F6" s="225"/>
      <c r="G6" s="225"/>
      <c r="J6" s="226"/>
      <c r="K6" s="226"/>
      <c r="L6" s="226"/>
      <c r="M6" s="226"/>
      <c r="N6" s="226"/>
      <c r="O6" s="226"/>
      <c r="P6" s="226"/>
    </row>
    <row r="7" s="227" customFormat="true" ht="18" x14ac:dyDescent="0.25">
      <c r="B7" s="988" t="str">
        <f>B118</f>
        <v>National use of drinking water sources, 2000–2020</v>
      </c>
      <c r="C7" s="988"/>
      <c r="D7" s="988"/>
      <c r="E7" s="988"/>
      <c r="F7" s="988"/>
      <c r="G7" s="988"/>
      <c r="H7" s="988"/>
      <c r="I7" s="988"/>
      <c r="J7" s="988" t="str">
        <f>B218</f>
        <v>Urban use of drinking water sources,  2000–2020</v>
      </c>
      <c r="K7" s="988"/>
      <c r="L7" s="988"/>
      <c r="M7" s="988"/>
      <c r="N7" s="988"/>
      <c r="O7" s="988"/>
      <c r="P7" s="988"/>
      <c r="Q7" s="988"/>
      <c r="R7" s="988" t="str">
        <f>B318</f>
        <v>Rural use of drinking water sources, 2000–2020</v>
      </c>
      <c r="S7" s="988"/>
      <c r="T7" s="988"/>
      <c r="U7" s="988"/>
      <c r="V7" s="988"/>
      <c r="W7" s="988"/>
      <c r="X7" s="988"/>
      <c r="Y7" s="988"/>
    </row>
    <row r="8" s="227" customFormat="true" x14ac:dyDescent="0.2"/>
    <row r="17" x14ac:dyDescent="0.2">
      <c r="Q17" s="226"/>
      <c r="R17" s="226"/>
      <c r="S17" s="226"/>
      <c r="T17" s="226"/>
      <c r="U17" s="226"/>
      <c r="V17" s="226"/>
    </row>
    <row r="18" x14ac:dyDescent="0.2">
      <c r="Q18" s="226"/>
      <c r="R18" s="226"/>
      <c r="S18" s="226"/>
      <c r="T18" s="226"/>
      <c r="U18" s="226"/>
      <c r="V18" s="226"/>
    </row>
    <row r="19" x14ac:dyDescent="0.2">
      <c r="Q19" s="226"/>
      <c r="R19" s="226"/>
      <c r="S19" s="226"/>
      <c r="T19" s="226"/>
      <c r="U19" s="226"/>
      <c r="V19" s="226"/>
    </row>
    <row r="20" x14ac:dyDescent="0.2">
      <c r="Q20" s="226"/>
      <c r="R20" s="226"/>
      <c r="S20" s="226"/>
      <c r="T20" s="226"/>
      <c r="U20" s="226"/>
      <c r="V20" s="226"/>
    </row>
    <row r="21" x14ac:dyDescent="0.2">
      <c r="Q21" s="226"/>
      <c r="R21" s="226"/>
      <c r="S21" s="226"/>
      <c r="T21" s="226"/>
      <c r="U21" s="226"/>
      <c r="V21" s="226"/>
    </row>
    <row r="22" x14ac:dyDescent="0.2">
      <c r="Q22" s="226"/>
      <c r="R22" s="226"/>
      <c r="S22" s="226"/>
      <c r="T22" s="226"/>
      <c r="U22" s="226"/>
      <c r="V22" s="226"/>
    </row>
    <row r="23" x14ac:dyDescent="0.2">
      <c r="Q23" s="226"/>
      <c r="R23" s="226"/>
      <c r="S23" s="226"/>
      <c r="T23" s="226"/>
      <c r="U23" s="226"/>
      <c r="V23" s="226"/>
    </row>
    <row r="31" s="229" customFormat="true" x14ac:dyDescent="0.2">
      <c r="B31" s="1000" t="str">
        <f ca="true">IF(ISERROR(INDIRECT(CONCATENATE($B105,"!A2"))),"",INDIRECT(CONCATENATE($B105,"!A2")))</f>
        <v>Liberia</v>
      </c>
      <c r="C31" s="1001"/>
      <c r="D31" s="1001"/>
      <c r="E31" s="1002"/>
      <c r="F31" s="998" t="s">
        <v>0</v>
      </c>
      <c r="G31" s="998"/>
      <c r="H31" s="998"/>
      <c r="I31" s="999"/>
      <c r="J31" s="997" t="s">
        <v>1</v>
      </c>
      <c r="K31" s="998"/>
      <c r="L31" s="998"/>
      <c r="M31" s="999"/>
      <c r="N31" s="997" t="s">
        <v>2</v>
      </c>
      <c r="O31" s="998"/>
      <c r="P31" s="998"/>
      <c r="Q31" s="999"/>
      <c r="R31" s="997" t="s">
        <v>3</v>
      </c>
      <c r="S31" s="998"/>
      <c r="T31" s="998"/>
      <c r="U31" s="999"/>
      <c r="V31" s="997" t="s">
        <v>4</v>
      </c>
      <c r="W31" s="998"/>
      <c r="X31" s="998"/>
      <c r="Y31" s="999"/>
    </row>
    <row r="32" s="233" customFormat="true" ht="22.5" customHeight="true" x14ac:dyDescent="0.2">
      <c r="B32" s="1003"/>
      <c r="C32" s="1004"/>
      <c r="D32" s="1004"/>
      <c r="E32" s="1005"/>
      <c r="F32" s="230" t="s">
        <v>15</v>
      </c>
      <c r="G32" s="231" t="s">
        <v>16</v>
      </c>
      <c r="H32" s="231" t="s">
        <v>22</v>
      </c>
      <c r="I32" s="232" t="s">
        <v>24</v>
      </c>
      <c r="J32" s="230" t="s">
        <v>15</v>
      </c>
      <c r="K32" s="231" t="s">
        <v>16</v>
      </c>
      <c r="L32" s="231" t="s">
        <v>22</v>
      </c>
      <c r="M32" s="232" t="s">
        <v>23</v>
      </c>
      <c r="N32" s="230" t="s">
        <v>15</v>
      </c>
      <c r="O32" s="231" t="s">
        <v>16</v>
      </c>
      <c r="P32" s="231" t="s">
        <v>22</v>
      </c>
      <c r="Q32" s="232" t="s">
        <v>23</v>
      </c>
      <c r="R32" s="230" t="s">
        <v>15</v>
      </c>
      <c r="S32" s="231" t="s">
        <v>16</v>
      </c>
      <c r="T32" s="231" t="s">
        <v>22</v>
      </c>
      <c r="U32" s="232" t="s">
        <v>23</v>
      </c>
      <c r="V32" s="230" t="s">
        <v>15</v>
      </c>
      <c r="W32" s="231" t="s">
        <v>16</v>
      </c>
      <c r="X32" s="231" t="s">
        <v>22</v>
      </c>
      <c r="Y32" s="232" t="s">
        <v>23</v>
      </c>
    </row>
    <row r="33" x14ac:dyDescent="0.2">
      <c r="B33" s="992" t="s">
        <v>5</v>
      </c>
      <c r="C33" s="975"/>
      <c r="D33" s="990" t="s">
        <v>25</v>
      </c>
      <c r="E33" s="222">
        <f>C99</f>
        <v>2000</v>
      </c>
      <c r="F33" s="234">
        <f ca="true">E99</f>
        <v>37.499355099003786</v>
      </c>
      <c r="G33" s="235">
        <f t="shared" ref="G33:I34" ca="true" si="0">F99</f>
        <v>2.164411031500646</v>
      </c>
      <c r="H33" s="236">
        <f t="shared" ca="true" si="0"/>
        <v>24.083937589988409</v>
      </c>
      <c r="I33" s="237">
        <f t="shared" ca="true" si="0"/>
        <v>36.252296279507163</v>
      </c>
      <c r="J33" s="234">
        <f ca="true">J99</f>
        <v>51.498419375040136</v>
      </c>
      <c r="K33" s="235">
        <f t="shared" ref="K33:M34" ca="true" si="1">K99</f>
        <v>3.0125704177076136</v>
      </c>
      <c r="L33" s="236">
        <f t="shared" ca="true" si="1"/>
        <v>20.947682886830535</v>
      </c>
      <c r="M33" s="237">
        <f t="shared" ca="true" si="1"/>
        <v>24.541327320421715</v>
      </c>
      <c r="N33" s="234">
        <f ca="true">O99</f>
        <v>68.588812548520139</v>
      </c>
      <c r="O33" s="235">
        <f t="shared" ref="O33:Q34" ca="true" si="2">P99</f>
        <v>6.207971368241199</v>
      </c>
      <c r="P33" s="236">
        <f t="shared" ca="true" si="2"/>
        <v>15.18919657949732</v>
      </c>
      <c r="Q33" s="237">
        <f t="shared" ca="true" si="2"/>
        <v>10.014019503741338</v>
      </c>
      <c r="R33" s="234">
        <f ca="true">T99</f>
        <v>75.179237490423745</v>
      </c>
      <c r="S33" s="235">
        <f t="shared" ref="S33:U34" ca="true" si="3">U99</f>
        <v>7.4271759995960522</v>
      </c>
      <c r="T33" s="236">
        <f t="shared" ca="true" si="3"/>
        <v>15.116086254504239</v>
      </c>
      <c r="U33" s="237">
        <f t="shared" ca="true" si="3"/>
        <v>2.2775002554759567</v>
      </c>
      <c r="V33" s="234">
        <f ca="true">Y99</f>
        <v>84.33664679972577</v>
      </c>
      <c r="W33" s="235">
        <f t="shared" ref="W33:Y34" ca="true" si="4">Z99</f>
        <v>6.5922325171077976</v>
      </c>
      <c r="X33" s="236">
        <f t="shared" ca="true" si="4"/>
        <v>8.7438242752687358</v>
      </c>
      <c r="Y33" s="237">
        <f t="shared" ca="true" si="4"/>
        <v>0.32729640789768766</v>
      </c>
    </row>
    <row r="34" x14ac:dyDescent="0.2">
      <c r="B34" s="993"/>
      <c r="C34" s="994"/>
      <c r="D34" s="991"/>
      <c r="E34" s="223">
        <f>C100</f>
        <v>2020</v>
      </c>
      <c r="F34" s="239">
        <f ca="true">E100</f>
        <v>58.321563881521527</v>
      </c>
      <c r="G34" s="240">
        <f t="shared" ca="true" si="0"/>
        <v>3.3662401901649868</v>
      </c>
      <c r="H34" s="241">
        <f t="shared" ca="true" si="0"/>
        <v>10.897444664758268</v>
      </c>
      <c r="I34" s="242">
        <f t="shared" ca="true" si="0"/>
        <v>27.414751263555218</v>
      </c>
      <c r="J34" s="239">
        <f ca="true">J100</f>
        <v>76.421559581921159</v>
      </c>
      <c r="K34" s="240">
        <f t="shared" ca="true" si="1"/>
        <v>4.4705319593393078</v>
      </c>
      <c r="L34" s="241">
        <f t="shared" ca="true" si="1"/>
        <v>6.5761743494274469</v>
      </c>
      <c r="M34" s="242">
        <f t="shared" ca="true" si="1"/>
        <v>12.531734109312083</v>
      </c>
      <c r="N34" s="239">
        <f ca="true">O100</f>
        <v>84.747354172844283</v>
      </c>
      <c r="O34" s="240">
        <f t="shared" ca="true" si="2"/>
        <v>7.6704804864064497</v>
      </c>
      <c r="P34" s="241">
        <f t="shared" ca="true" si="2"/>
        <v>4.4324810701665456</v>
      </c>
      <c r="Q34" s="242">
        <f t="shared" ca="true" si="2"/>
        <v>3.1496842705827248</v>
      </c>
      <c r="R34" s="239">
        <f ca="true">T100</f>
        <v>89.875545581261747</v>
      </c>
      <c r="S34" s="240">
        <f t="shared" ca="true" si="3"/>
        <v>8.879067111804325</v>
      </c>
      <c r="T34" s="241">
        <f t="shared" ca="true" si="3"/>
        <v>1.0638042189613088</v>
      </c>
      <c r="U34" s="242">
        <f t="shared" ca="true" si="3"/>
        <v>0.18158308797262634</v>
      </c>
      <c r="V34" s="239">
        <f ca="true">Y100</f>
        <v>91.091167640329445</v>
      </c>
      <c r="W34" s="240">
        <f t="shared" ca="true" si="4"/>
        <v>7.120204325480131</v>
      </c>
      <c r="X34" s="241">
        <f t="shared" ca="true" si="4"/>
        <v>1.2316644230983229</v>
      </c>
      <c r="Y34" s="242">
        <f t="shared" ca="true" si="4"/>
        <v>0.55696361109209391</v>
      </c>
    </row>
    <row r="35" x14ac:dyDescent="0.2">
      <c r="F35" s="225"/>
      <c r="H35" s="228"/>
    </row>
    <row r="36" x14ac:dyDescent="0.2">
      <c r="B36" s="992" t="s">
        <v>6</v>
      </c>
      <c r="C36" s="975"/>
      <c r="D36" s="990" t="s">
        <v>25</v>
      </c>
      <c r="E36" s="222">
        <f>C199</f>
        <v>2000</v>
      </c>
      <c r="F36" s="234">
        <f ca="true">E199</f>
        <v>76.601608225957023</v>
      </c>
      <c r="G36" s="235">
        <f t="shared" ref="G36:I37" ca="true" si="5">F199</f>
        <v>7.901124415669881</v>
      </c>
      <c r="H36" s="236">
        <f t="shared" ca="true" si="5"/>
        <v>14.061912033833991</v>
      </c>
      <c r="I36" s="237">
        <f t="shared" ca="true" si="5"/>
        <v>1.4353553245391026</v>
      </c>
      <c r="J36" s="234">
        <f ca="true">J199</f>
        <v>76.910712998275329</v>
      </c>
      <c r="K36" s="235">
        <f t="shared" ref="K36:M37" ca="true" si="6">K199</f>
        <v>7.5019288250532794</v>
      </c>
      <c r="L36" s="236">
        <f t="shared" ca="true" si="6"/>
        <v>14.83800433247049</v>
      </c>
      <c r="M36" s="237">
        <f t="shared" ca="true" si="6"/>
        <v>0.7493538442008969</v>
      </c>
      <c r="N36" s="234">
        <f ca="true">O199</f>
        <v>77.293543493353525</v>
      </c>
      <c r="O36" s="235">
        <f t="shared" ref="O36:Q37" ca="true" si="7">P199</f>
        <v>8.536560031514064</v>
      </c>
      <c r="P36" s="236">
        <f t="shared" ca="true" si="7"/>
        <v>14.07551674080851</v>
      </c>
      <c r="Q36" s="237">
        <f t="shared" ca="true" si="7"/>
        <v>9.4379734323904785E-2</v>
      </c>
      <c r="R36" s="234">
        <f ca="true">T199</f>
        <v>83.565991087302848</v>
      </c>
      <c r="S36" s="235">
        <f t="shared" ref="S36:U37" ca="true" si="8">U199</f>
        <v>7.7874698873684416</v>
      </c>
      <c r="T36" s="236">
        <f t="shared" ca="true" si="8"/>
        <v>8.5621369568166585</v>
      </c>
      <c r="U36" s="237">
        <f t="shared" ca="true" si="8"/>
        <v>8.4402068512048345E-2</v>
      </c>
      <c r="V36" s="234">
        <f ca="true">Y199</f>
        <v>85.508349736668166</v>
      </c>
      <c r="W36" s="235">
        <f t="shared" ref="W36:Y37" ca="true" si="9">Z199</f>
        <v>5.7699493715714274</v>
      </c>
      <c r="X36" s="236">
        <f t="shared" ca="true" si="9"/>
        <v>8.5161023156517928</v>
      </c>
      <c r="Y36" s="237">
        <f t="shared" ca="true" si="9"/>
        <v>0.20559857610861165</v>
      </c>
    </row>
    <row r="37" x14ac:dyDescent="0.2">
      <c r="B37" s="993"/>
      <c r="C37" s="994"/>
      <c r="D37" s="991"/>
      <c r="E37" s="223">
        <f>C200</f>
        <v>2020</v>
      </c>
      <c r="F37" s="239">
        <f ca="true">E200</f>
        <v>76.505575921751415</v>
      </c>
      <c r="G37" s="240">
        <f t="shared" ca="true" si="5"/>
        <v>7.8912190990450162</v>
      </c>
      <c r="H37" s="241">
        <f t="shared" ca="true" si="5"/>
        <v>11.748811617525874</v>
      </c>
      <c r="I37" s="242">
        <f t="shared" ca="true" si="5"/>
        <v>3.854393361677694</v>
      </c>
      <c r="J37" s="239">
        <f ca="true">J200</f>
        <v>87.784664006974054</v>
      </c>
      <c r="K37" s="240">
        <f t="shared" ca="true" si="6"/>
        <v>8.5625821896398673</v>
      </c>
      <c r="L37" s="241">
        <f t="shared" ca="true" si="6"/>
        <v>2.2119656487670198</v>
      </c>
      <c r="M37" s="242">
        <f t="shared" ca="true" si="6"/>
        <v>1.4407881546190566</v>
      </c>
      <c r="N37" s="239">
        <f ca="true">O200</f>
        <v>87.936880844943119</v>
      </c>
      <c r="O37" s="240">
        <f t="shared" ca="true" si="7"/>
        <v>9.7120461605115427</v>
      </c>
      <c r="P37" s="241">
        <f t="shared" ca="true" si="7"/>
        <v>2.1048284152102497</v>
      </c>
      <c r="Q37" s="242">
        <f t="shared" ca="true" si="7"/>
        <v>0.24624457933508737</v>
      </c>
      <c r="R37" s="239">
        <f ca="true">T200</f>
        <v>88.83432820469838</v>
      </c>
      <c r="S37" s="240">
        <f t="shared" ca="true" si="8"/>
        <v>8.2784233975752617</v>
      </c>
      <c r="T37" s="241">
        <f t="shared" ca="true" si="8"/>
        <v>1.9166609292061736</v>
      </c>
      <c r="U37" s="242">
        <f t="shared" ca="true" si="8"/>
        <v>0.97058746852017919</v>
      </c>
      <c r="V37" s="239">
        <f ca="true">Y200</f>
        <v>92.361804101532485</v>
      </c>
      <c r="W37" s="240">
        <f t="shared" ca="true" si="9"/>
        <v>6.2324081235812887</v>
      </c>
      <c r="X37" s="241">
        <f t="shared" ca="true" si="9"/>
        <v>1.2759450290371461</v>
      </c>
      <c r="Y37" s="242">
        <f t="shared" ca="true" si="9"/>
        <v>0.12984274584906963</v>
      </c>
    </row>
    <row r="38" x14ac:dyDescent="0.2">
      <c r="F38" s="225"/>
      <c r="G38" s="225"/>
      <c r="H38" s="228"/>
      <c r="I38" s="228"/>
    </row>
    <row r="39" x14ac:dyDescent="0.2">
      <c r="B39" s="992" t="s">
        <v>7</v>
      </c>
      <c r="C39" s="975"/>
      <c r="D39" s="990" t="s">
        <v>25</v>
      </c>
      <c r="E39" s="222">
        <f>C299</f>
        <v>2000</v>
      </c>
      <c r="F39" s="234">
        <f ca="true">E299</f>
        <v>39.133379769696397</v>
      </c>
      <c r="G39" s="235">
        <f t="shared" ref="G39:I40" ca="true" si="10">F299</f>
        <v>1.9802021230541254</v>
      </c>
      <c r="H39" s="236">
        <f t="shared" ca="true" si="10"/>
        <v>23.087960042034581</v>
      </c>
      <c r="I39" s="237">
        <f t="shared" ca="true" si="10"/>
        <v>35.798458065214902</v>
      </c>
      <c r="J39" s="234">
        <f ca="true">J299</f>
        <v>35.501217828685263</v>
      </c>
      <c r="K39" s="235">
        <f t="shared" ref="K39:M40" ca="true" si="11">K299</f>
        <v>2.0910992286743872</v>
      </c>
      <c r="L39" s="236">
        <f t="shared" ca="true" si="11"/>
        <v>26.80775905641508</v>
      </c>
      <c r="M39" s="237">
        <f t="shared" ca="true" si="11"/>
        <v>35.59992388622527</v>
      </c>
      <c r="N39" s="234">
        <f ca="true">O299</f>
        <v>48.664015727054846</v>
      </c>
      <c r="O39" s="235">
        <f t="shared" ref="O39:Q40" ca="true" si="12">P299</f>
        <v>2.455889658333549</v>
      </c>
      <c r="P39" s="236">
        <f t="shared" ca="true" si="12"/>
        <v>20.860725770733779</v>
      </c>
      <c r="Q39" s="237">
        <f t="shared" ca="true" si="12"/>
        <v>28.019368843877828</v>
      </c>
      <c r="R39" s="234">
        <f ca="true">T299</f>
        <v>64.207043559186047</v>
      </c>
      <c r="S39" s="235">
        <f t="shared" ref="S39:U40" ca="true" si="13">U299</f>
        <v>3.6592142553668738</v>
      </c>
      <c r="T39" s="236">
        <f t="shared" ca="true" si="13"/>
        <v>15.677889230312289</v>
      </c>
      <c r="U39" s="237">
        <f t="shared" ca="true" si="13"/>
        <v>16.455852955134787</v>
      </c>
      <c r="V39" s="234">
        <f ca="true">Y299</f>
        <v>77.392208807201854</v>
      </c>
      <c r="W39" s="235">
        <f t="shared" ref="W39:Y40" ca="true" si="14">Z299</f>
        <v>5.3610644599192803</v>
      </c>
      <c r="X39" s="236">
        <f t="shared" ca="true" si="14"/>
        <v>9.440664250706476</v>
      </c>
      <c r="Y39" s="237">
        <f t="shared" ca="true" si="14"/>
        <v>7.8060624821723934</v>
      </c>
    </row>
    <row r="40" x14ac:dyDescent="0.2">
      <c r="B40" s="993"/>
      <c r="C40" s="994"/>
      <c r="D40" s="991"/>
      <c r="E40" s="223">
        <f>C300</f>
        <v>2020</v>
      </c>
      <c r="F40" s="239">
        <f ca="true">E300</f>
        <v>47.111226107087568</v>
      </c>
      <c r="G40" s="240">
        <f t="shared" ca="true" si="10"/>
        <v>2.3838919742162998</v>
      </c>
      <c r="H40" s="241">
        <f t="shared" ca="true" si="10"/>
        <v>11.143131201665028</v>
      </c>
      <c r="I40" s="242">
        <f t="shared" ca="true" si="10"/>
        <v>39.3617507170311</v>
      </c>
      <c r="J40" s="239">
        <f ca="true">J300</f>
        <v>62.258328862639907</v>
      </c>
      <c r="K40" s="240">
        <f t="shared" ca="true" si="11"/>
        <v>3.6671514789002377</v>
      </c>
      <c r="L40" s="241">
        <f t="shared" ca="true" si="11"/>
        <v>7.7746531807956671</v>
      </c>
      <c r="M40" s="242">
        <f t="shared" ca="true" si="11"/>
        <v>26.299866477664182</v>
      </c>
      <c r="N40" s="239">
        <f ca="true">O300</f>
        <v>69.382527315859349</v>
      </c>
      <c r="O40" s="240">
        <f t="shared" ca="true" si="12"/>
        <v>3.5014749349863474</v>
      </c>
      <c r="P40" s="241">
        <f t="shared" ca="true" si="12"/>
        <v>7.706731079999372</v>
      </c>
      <c r="Q40" s="242">
        <f t="shared" ca="true" si="12"/>
        <v>19.409266669154931</v>
      </c>
      <c r="R40" s="239">
        <f ca="true">T300</f>
        <v>74.858304862769103</v>
      </c>
      <c r="S40" s="240">
        <f t="shared" ca="true" si="13"/>
        <v>4.2662387349129736</v>
      </c>
      <c r="T40" s="241">
        <f t="shared" ca="true" si="13"/>
        <v>7.4501898966638578</v>
      </c>
      <c r="U40" s="242">
        <f t="shared" ca="true" si="13"/>
        <v>13.425266505654065</v>
      </c>
      <c r="V40" s="239">
        <f ca="true">Y300</f>
        <v>84.098330666083584</v>
      </c>
      <c r="W40" s="240">
        <f t="shared" ca="true" si="14"/>
        <v>5.8256067196072232</v>
      </c>
      <c r="X40" s="241">
        <f t="shared" ca="true" si="14"/>
        <v>4.080654585319877</v>
      </c>
      <c r="Y40" s="242">
        <f t="shared" ca="true" si="14"/>
        <v>5.995408028989317</v>
      </c>
    </row>
    <row r="97" s="229" customFormat="true" ht="16.5" customHeight="true" x14ac:dyDescent="0.2">
      <c r="A97" s="985" t="s">
        <v>5</v>
      </c>
      <c r="B97" s="985"/>
      <c r="C97" s="985"/>
      <c r="D97" s="974" t="s">
        <v>0</v>
      </c>
      <c r="E97" s="975"/>
      <c r="F97" s="975"/>
      <c r="G97" s="975"/>
      <c r="H97" s="976"/>
      <c r="I97" s="974" t="s">
        <v>1</v>
      </c>
      <c r="J97" s="975"/>
      <c r="K97" s="975"/>
      <c r="L97" s="975"/>
      <c r="M97" s="976"/>
      <c r="N97" s="974" t="s">
        <v>2</v>
      </c>
      <c r="O97" s="975"/>
      <c r="P97" s="975"/>
      <c r="Q97" s="975"/>
      <c r="R97" s="976"/>
      <c r="S97" s="974" t="s">
        <v>3</v>
      </c>
      <c r="T97" s="975"/>
      <c r="U97" s="975"/>
      <c r="V97" s="975"/>
      <c r="W97" s="976"/>
      <c r="X97" s="974" t="s">
        <v>4</v>
      </c>
      <c r="Y97" s="975"/>
      <c r="Z97" s="975"/>
      <c r="AA97" s="975"/>
      <c r="AB97" s="976"/>
    </row>
    <row r="98" s="233" customFormat="true" ht="22.5" customHeight="true" x14ac:dyDescent="0.2">
      <c r="A98" s="986"/>
      <c r="B98" s="986"/>
      <c r="C98" s="986"/>
      <c r="D98" s="243" t="s">
        <v>14</v>
      </c>
      <c r="E98" s="244" t="s">
        <v>15</v>
      </c>
      <c r="F98" s="231" t="s">
        <v>16</v>
      </c>
      <c r="G98" s="231" t="s">
        <v>22</v>
      </c>
      <c r="H98" s="232" t="s">
        <v>17</v>
      </c>
      <c r="I98" s="243" t="s">
        <v>14</v>
      </c>
      <c r="J98" s="244" t="s">
        <v>15</v>
      </c>
      <c r="K98" s="231" t="s">
        <v>16</v>
      </c>
      <c r="L98" s="231" t="s">
        <v>22</v>
      </c>
      <c r="M98" s="232" t="s">
        <v>17</v>
      </c>
      <c r="N98" s="243" t="s">
        <v>14</v>
      </c>
      <c r="O98" s="244" t="s">
        <v>15</v>
      </c>
      <c r="P98" s="231" t="s">
        <v>16</v>
      </c>
      <c r="Q98" s="231" t="s">
        <v>22</v>
      </c>
      <c r="R98" s="232" t="s">
        <v>17</v>
      </c>
      <c r="S98" s="243" t="s">
        <v>14</v>
      </c>
      <c r="T98" s="244" t="s">
        <v>15</v>
      </c>
      <c r="U98" s="231" t="s">
        <v>16</v>
      </c>
      <c r="V98" s="231" t="s">
        <v>22</v>
      </c>
      <c r="W98" s="232" t="s">
        <v>17</v>
      </c>
      <c r="X98" s="243" t="s">
        <v>14</v>
      </c>
      <c r="Y98" s="244" t="s">
        <v>15</v>
      </c>
      <c r="Z98" s="231" t="s">
        <v>16</v>
      </c>
      <c r="AA98" s="231" t="s">
        <v>22</v>
      </c>
      <c r="AB98" s="232" t="s">
        <v>17</v>
      </c>
    </row>
    <row r="99" s="253" customFormat="true" ht="15" customHeight="true" x14ac:dyDescent="0.2">
      <c r="A99" s="977" t="s">
        <v>10</v>
      </c>
      <c r="B99" s="978"/>
      <c r="C99" s="350">
        <v>2000</v>
      </c>
      <c r="D99" s="245">
        <f ca="true">IF((D101+H101)&gt;100,D101*100/(D101+H101),D101)</f>
        <v>39.663766130504428</v>
      </c>
      <c r="E99" s="246">
        <f ca="true">D99*AVERAGEIF(E105:E116,"&gt;0")/100</f>
        <v>37.499355099003786</v>
      </c>
      <c r="F99" s="247">
        <f ca="true">D99*(100-AVERAGEIF(E105:E116,"&gt;0"))/100</f>
        <v>2.164411031500646</v>
      </c>
      <c r="G99" s="248">
        <f ca="true">100-(E99+F99+H99)</f>
        <v>24.083937589988409</v>
      </c>
      <c r="H99" s="249">
        <f ca="true">IF((D101+H101)&gt;100,H101*100/(D101+H101),H101)</f>
        <v>36.252296279507163</v>
      </c>
      <c r="I99" s="245">
        <f ca="true">IF((I101+M101)&gt;100,I101*100/(I101+M101),I101)</f>
        <v>54.51098979274775</v>
      </c>
      <c r="J99" s="246">
        <f ca="true">I99*AVERAGEIF(J105:J116,"&gt;0")/100</f>
        <v>51.498419375040136</v>
      </c>
      <c r="K99" s="250">
        <f ca="true">I99*(100-AVERAGEIF(J105:J116,"&gt;0"))/100</f>
        <v>3.0125704177076136</v>
      </c>
      <c r="L99" s="251">
        <f ca="true">100-(J99+K99+M99)</f>
        <v>20.947682886830535</v>
      </c>
      <c r="M99" s="252">
        <f ca="true">IF((I101+M101)&gt;100,M101*100/(I101+M101),M101)</f>
        <v>24.541327320421715</v>
      </c>
      <c r="N99" s="245">
        <f ca="true">IF((N101+R101)&gt;100,N101*100/(N101+R101),N101)</f>
        <v>74.796783916761342</v>
      </c>
      <c r="O99" s="246">
        <f ca="true">N99*AVERAGEIF(O105:O116,"&gt;0")/100</f>
        <v>68.588812548520139</v>
      </c>
      <c r="P99" s="250">
        <f ca="true">N99*(100-AVERAGEIF(O105:O116,"&gt;0"))/100</f>
        <v>6.207971368241199</v>
      </c>
      <c r="Q99" s="251">
        <f ca="true">100-(O99+P99+R99)</f>
        <v>15.18919657949732</v>
      </c>
      <c r="R99" s="252">
        <f ca="true">IF((N101+R101)&gt;100,R101*100/(N101+R101),R101)</f>
        <v>10.014019503741338</v>
      </c>
      <c r="S99" s="245">
        <f ca="true">IF((S101+W101)&gt;100,S101*100/(S101+W101),S101)</f>
        <v>82.606413490019804</v>
      </c>
      <c r="T99" s="246">
        <f ca="true">S99*AVERAGEIF(T105:T116,"&gt;0")/100</f>
        <v>75.179237490423745</v>
      </c>
      <c r="U99" s="250">
        <f ca="true">S99*(100-AVERAGEIF(T105:T116,"&gt;0"))/100</f>
        <v>7.4271759995960522</v>
      </c>
      <c r="V99" s="251">
        <f ca="true">100-(T99+U99+W99)</f>
        <v>15.116086254504239</v>
      </c>
      <c r="W99" s="252">
        <f ca="true">IF((S101+W101)&gt;100,W101*100/(S101+W101),W101)</f>
        <v>2.2775002554759567</v>
      </c>
      <c r="X99" s="245">
        <f ca="true">IF((X101+AB101)&gt;100,X101*100/(X101+AB101),X101)</f>
        <v>90.928879316833559</v>
      </c>
      <c r="Y99" s="246">
        <f ca="true">X99*AVERAGEIF(Y105:Y116,"&gt;0")/100</f>
        <v>84.33664679972577</v>
      </c>
      <c r="Z99" s="250">
        <f ca="true">X99*(100-AVERAGEIF(Y105:Y116,"&gt;0"))/100</f>
        <v>6.5922325171077976</v>
      </c>
      <c r="AA99" s="251">
        <f ca="true">100-(Y99+Z99+AB99)</f>
        <v>8.7438242752687358</v>
      </c>
      <c r="AB99" s="252">
        <f ca="true">IF((X101+AB101)&gt;100,AB101*100/(X101+AB101),AB101)</f>
        <v>0.32729640789768766</v>
      </c>
    </row>
    <row r="100" s="253" customFormat="true" ht="15" customHeight="true" x14ac:dyDescent="0.2">
      <c r="A100" s="979"/>
      <c r="B100" s="980"/>
      <c r="C100" s="351">
        <v>2020</v>
      </c>
      <c r="D100" s="254">
        <f ca="true">IF((D102+H102)&gt;100,D102*100/(D102+H102),D102)</f>
        <v>61.687804071686514</v>
      </c>
      <c r="E100" s="255">
        <f ca="true">D100*AVERAGEIF(E105:E116,"&gt;0")/100</f>
        <v>58.321563881521527</v>
      </c>
      <c r="F100" s="256">
        <f ca="true">D100*(100-AVERAGEIF(E105:E116,"&gt;0"))/100</f>
        <v>3.3662401901649868</v>
      </c>
      <c r="G100" s="257">
        <f ca="true">100-(E100+F100+H100)</f>
        <v>10.897444664758268</v>
      </c>
      <c r="H100" s="258">
        <f ca="true">IF((D102+H102)&gt;100,H102*100/(D102+H102),H102)</f>
        <v>27.414751263555218</v>
      </c>
      <c r="I100" s="254">
        <f ca="true">IF((I102+M102)&gt;100,I102*100/(I102+M102),I102)</f>
        <v>80.89209154126047</v>
      </c>
      <c r="J100" s="255">
        <f ca="true">I100*AVERAGEIF(J105:J116,"&gt;0")/100</f>
        <v>76.421559581921159</v>
      </c>
      <c r="K100" s="256">
        <f ca="true">I100*(100-AVERAGEIF(J105:J116,"&gt;0"))/100</f>
        <v>4.4705319593393078</v>
      </c>
      <c r="L100" s="257">
        <f ca="true">100-(J100+K100+M100)</f>
        <v>6.5761743494274469</v>
      </c>
      <c r="M100" s="258">
        <f ca="true">IF((I102+M102)&gt;100,M102*100/(I102+M102),M102)</f>
        <v>12.531734109312083</v>
      </c>
      <c r="N100" s="254">
        <f ca="true">IF((N102+R102)&gt;100,N102*100/(N102+R102),N102)</f>
        <v>92.41783465925073</v>
      </c>
      <c r="O100" s="255">
        <f ca="true">N100*AVERAGEIF(O105:O116,"&gt;0")/100</f>
        <v>84.747354172844283</v>
      </c>
      <c r="P100" s="256">
        <f ca="true">N100*(100-AVERAGEIF(O105:O116,"&gt;0"))/100</f>
        <v>7.6704804864064497</v>
      </c>
      <c r="Q100" s="257">
        <f ca="true">100-(O100+P100+R100)</f>
        <v>4.4324810701665456</v>
      </c>
      <c r="R100" s="258">
        <f ca="true">IF((N102+R102)&gt;100,R102*100/(N102+R102),R102)</f>
        <v>3.1496842705827248</v>
      </c>
      <c r="S100" s="254">
        <f ca="true">IF((S102+W102)&gt;100,S102*100/(S102+W102),S102)</f>
        <v>98.754612693066065</v>
      </c>
      <c r="T100" s="255">
        <f ca="true">S100*AVERAGEIF(T105:T116,"&gt;0")/100</f>
        <v>89.875545581261747</v>
      </c>
      <c r="U100" s="256">
        <f ca="true">S100*(100-AVERAGEIF(T105:T116,"&gt;0"))/100</f>
        <v>8.879067111804325</v>
      </c>
      <c r="V100" s="257">
        <f ca="true">100-(T100+U100+W100)</f>
        <v>1.0638042189613088</v>
      </c>
      <c r="W100" s="258">
        <f ca="true">IF((S102+W102)&gt;100,W102*100/(S102+W102),W102)</f>
        <v>0.18158308797262634</v>
      </c>
      <c r="X100" s="254">
        <f ca="true">IF((X102+AB102)&gt;100,X102*100/(X102+AB102),X102)</f>
        <v>98.211371965809576</v>
      </c>
      <c r="Y100" s="255">
        <f ca="true">X100*AVERAGEIF(Y105:Y116,"&gt;0")/100</f>
        <v>91.091167640329445</v>
      </c>
      <c r="Z100" s="256">
        <f ca="true">X100*(100-AVERAGEIF(Y105:Y116,"&gt;0"))/100</f>
        <v>7.120204325480131</v>
      </c>
      <c r="AA100" s="257">
        <f ca="true">100-(Y100+Z100+AB100)</f>
        <v>1.2316644230983229</v>
      </c>
      <c r="AB100" s="258">
        <f ca="true">IF((X102+AB102)&gt;100,AB102*100/(X102+AB102),AB102)</f>
        <v>0.55696361109209391</v>
      </c>
    </row>
    <row r="101" hidden="true" x14ac:dyDescent="0.2">
      <c r="A101" s="981" t="s">
        <v>12</v>
      </c>
      <c r="B101" s="982"/>
      <c r="C101" s="259">
        <f>MinRegYear(C99,C105:C116)</f>
        <v>2005</v>
      </c>
      <c r="D101" s="260">
        <f ca="true">IF(MAX(C105:C116)-MIN(C105:C116)&lt;5,AVERAGEIF(C105:C116,"&gt;0",D105:D116),
IF(FORECAST($C101,D$105:D$116,$C$105:$C$116)&lt;0,0,
IF(FORECAST($C101,D$105:D$116,$C$105:$C$116)&gt;100,100,
FORECAST($C101,D$105:D$116,$C$105:$C$116))))</f>
        <v>39.663766130504428</v>
      </c>
      <c r="E101" s="261"/>
      <c r="F101" s="262"/>
      <c r="G101" s="262"/>
      <c r="H101" s="263">
        <f ca="true">IF(MAX(C105:C116)-MIN(C105:C116)&lt;5,AVERAGEIF(C105:C116,"&gt;0",H105:H116),
IF(FORECAST($C101,H$105:H$116,$C$105:$C$116)&lt;0,0,
IF(FORECAST($C101,H$105:H$116,$C$105:$C$116)&gt;100,100,
FORECAST($C101,H$105:H$116,$C$105:$C$116))))</f>
        <v>36.252296279507163</v>
      </c>
      <c r="I101" s="260">
        <f ca="true">IF(MAX(C105:C116)-MIN(C105:C116)&lt;5,AVERAGEIF(C105:C116,"&gt;0",I105:I116),
IF(FORECAST($C101,I$105:I$116,$C$105:$C$116)&lt;0,0,
IF(FORECAST($C101,I$105:I$116,$C$105:$C$116)&gt;100,100,
FORECAST($C101,I$105:I$116,$C$105:$C$116))))</f>
        <v>54.51098979274775</v>
      </c>
      <c r="J101" s="261"/>
      <c r="K101" s="262"/>
      <c r="L101" s="262"/>
      <c r="M101" s="263">
        <f ca="true">IF(MAX(C105:C116)-MIN(C105:C116)&lt;5,AVERAGEIF(C105:C116,"&gt;0",M105:M116),
IF(FORECAST($C101,M$105:M$116,$C$105:$C$116)&lt;0,0,
IF(FORECAST($C101,M$105:M$116,$C$105:$C$116)&gt;100,100,
FORECAST($C101,M$105:M$116,$C$105:$C$116))))</f>
        <v>24.541327320421715</v>
      </c>
      <c r="N101" s="260">
        <f ca="true">IF(MAX(C105:C116)-MIN(C105:C116)&lt;5,AVERAGEIF(C105:C116,"&gt;0",N105:N116),
IF(FORECAST($C101,N$105:N$116,$C$105:$C$116)&lt;0,0,
IF(FORECAST($C101,N$105:N$116,$C$105:$C$116)&gt;100,100,
FORECAST($C101,N$105:N$116,$C$105:$C$116))))</f>
        <v>74.796783916761342</v>
      </c>
      <c r="O101" s="261"/>
      <c r="P101" s="262"/>
      <c r="Q101" s="262"/>
      <c r="R101" s="263">
        <f ca="true">IF(MAX(C105:C116)-MIN(C105:C116)&lt;5,AVERAGEIF(C105:C116,"&gt;0",R105:R116),
IF(FORECAST($C101,R$105:R$116,$C$105:$C$116)&lt;0,0,
IF(FORECAST($C101,R$105:R$116,$C$105:$C$116)&gt;100,100,
FORECAST($C101,R$105:R$116,$C$105:$C$116))))</f>
        <v>10.014019503741338</v>
      </c>
      <c r="S101" s="260">
        <f ca="true">IF(MAX(C105:C116)-MIN(C105:C116)&lt;5,AVERAGEIF(C105:C116,"&gt;0",S105:S116),
IF(FORECAST($C101,S$105:S$116,$C$105:$C$116)&lt;0,0,
IF(FORECAST($C101,S$105:S$116,$C$105:$C$116)&gt;100,100,
FORECAST($C101,S$105:S$116,$C$105:$C$116))))</f>
        <v>82.606413490019804</v>
      </c>
      <c r="T101" s="261"/>
      <c r="U101" s="262"/>
      <c r="V101" s="262"/>
      <c r="W101" s="263">
        <f ca="true">IF(MAX(C105:C116)-MIN(C105:C116)&lt;5,AVERAGEIF(C105:C116,"&gt;0",W105:W116),
IF(FORECAST($C101,W$105:W$116,$C$105:$C$116)&lt;0,0,
IF(FORECAST($C101,W$105:W$116,$C$105:$C$116)&gt;100,100,
FORECAST($C101,W$105:W$116,$C$105:$C$116))))</f>
        <v>2.2775002554759567</v>
      </c>
      <c r="X101" s="260">
        <f ca="true">IF(MAX(C105:C116)-MIN(C105:C116)&lt;5,AVERAGEIF(C105:C116,"&gt;0",X105:X116),
IF(FORECAST($C101,X$105:X$116,$C$105:$C$116)&lt;0,0,
IF(FORECAST($C101,X$105:X$116,$C$105:$C$116)&gt;100,100,
FORECAST($C101,X$105:X$116,$C$105:$C$116))))</f>
        <v>90.928879316833559</v>
      </c>
      <c r="Y101" s="261"/>
      <c r="Z101" s="262"/>
      <c r="AA101" s="262"/>
      <c r="AB101" s="263">
        <f ca="true">IF(MAX(C105:C116)-MIN(C105:C116)&lt;5,AVERAGEIF(C105:C116,"&gt;0",AB105:AB116),
IF(FORECAST($C101,AB$105:AB$116,$C$105:$C$116)&lt;0,0,
IF(FORECAST($C101,AB$105:AB$116,$C$105:$C$116)&gt;100,100,
FORECAST($C101,AB$105:AB$116,$C$105:$C$116))))</f>
        <v>0.32729640789768766</v>
      </c>
    </row>
    <row r="102" hidden="true" x14ac:dyDescent="0.2">
      <c r="A102" s="983"/>
      <c r="B102" s="984"/>
      <c r="C102" s="238">
        <f>MaxRegYear(C100,C105:C116)</f>
        <v>2020</v>
      </c>
      <c r="D102" s="264">
        <f ca="true">IF(MAX(C105:C116)-MIN(C105:C116)&lt;5,AVERAGEIF(C105:C116,"&gt;0",D105:D116),
IF(FORECAST($C102,D$105:D$116,$C$105:$C$116)&lt;0,0,
IF(FORECAST($C102,D$105:D$116,$C$105:$C$116)&gt;100,100,
FORECAST($C102,D$105:D$116,$C$105:$C$116))))</f>
        <v>61.687804071686514</v>
      </c>
      <c r="E102" s="265"/>
      <c r="F102" s="266"/>
      <c r="G102" s="266"/>
      <c r="H102" s="267">
        <f ca="true">IF(MAX(C105:C116)-MIN(C105:C116)&lt;5,AVERAGEIF(C105:C116,"&gt;0",H105:H116),
IF(FORECAST($C102,H$105:H$116,$C$105:$C$116)&lt;0,0,
IF(FORECAST($C102,H$105:H$116,$C$105:$C$116)&gt;100,100,
FORECAST($C102,H$105:H$116,$C$105:$C$116))))</f>
        <v>27.414751263555218</v>
      </c>
      <c r="I102" s="264">
        <f ca="true">IF(MAX(C105:C116)-MIN(C105:C116)&lt;5,AVERAGEIF(C105:C116,"&gt;0",I105:I116),
IF(FORECAST($C102,I$105:I$116,$C$105:$C$116)&lt;0,0,
IF(FORECAST($C102,I$105:I$116,$C$105:$C$116)&gt;100,100,
FORECAST($C102,I$105:I$116,$C$105:$C$116))))</f>
        <v>80.89209154126047</v>
      </c>
      <c r="J102" s="265"/>
      <c r="K102" s="266"/>
      <c r="L102" s="266"/>
      <c r="M102" s="267">
        <f ca="true">IF(MAX(C105:C116)-MIN(C105:C116)&lt;5,AVERAGEIF(C105:C116,"&gt;0",M105:M116),
IF(FORECAST($C102,M$105:M$116,$C$105:$C$116)&lt;0,0,
IF(FORECAST($C102,M$105:M$116,$C$105:$C$116)&gt;100,100,
FORECAST($C102,M$105:M$116,$C$105:$C$116))))</f>
        <v>12.531734109312083</v>
      </c>
      <c r="N102" s="264">
        <f ca="true">IF(MAX(C105:C116)-MIN(C105:C116)&lt;5,AVERAGEIF(C105:C116,"&gt;0",N105:N116),
IF(FORECAST($C102,N$105:N$116,$C$105:$C$116)&lt;0,0,
IF(FORECAST($C102,N$105:N$116,$C$105:$C$116)&gt;100,100,
FORECAST($C102,N$105:N$116,$C$105:$C$116))))</f>
        <v>92.41783465925073</v>
      </c>
      <c r="O102" s="265"/>
      <c r="P102" s="266"/>
      <c r="Q102" s="266"/>
      <c r="R102" s="267">
        <f ca="true">IF(MAX(C105:C116)-MIN(C105:C116)&lt;5,AVERAGEIF(C105:C116,"&gt;0",R105:R116),
IF(FORECAST($C102,R$105:R$116,$C$105:$C$116)&lt;0,0,
IF(FORECAST($C102,R$105:R$116,$C$105:$C$116)&gt;100,100,
FORECAST($C102,R$105:R$116,$C$105:$C$116))))</f>
        <v>3.1496842705827248</v>
      </c>
      <c r="S102" s="264">
        <f ca="true">IF(MAX(C105:C116)-MIN(C105:C116)&lt;5,AVERAGEIF(C105:C116,"&gt;0",S105:S116),
IF(FORECAST($C102,S$105:S$116,$C$105:$C$116)&lt;0,0,
IF(FORECAST($C102,S$105:S$116,$C$105:$C$116)&gt;100,100,
FORECAST($C102,S$105:S$116,$C$105:$C$116))))</f>
        <v>98.754612693066065</v>
      </c>
      <c r="T102" s="265"/>
      <c r="U102" s="266"/>
      <c r="V102" s="266"/>
      <c r="W102" s="267">
        <f ca="true">IF(MAX(C105:C116)-MIN(C105:C116)&lt;5,AVERAGEIF(C105:C116,"&gt;0",W105:W116),
IF(FORECAST($C102,W$105:W$116,$C$105:$C$116)&lt;0,0,
IF(FORECAST($C102,W$105:W$116,$C$105:$C$116)&gt;100,100,
FORECAST($C102,W$105:W$116,$C$105:$C$116))))</f>
        <v>0.18158308797262634</v>
      </c>
      <c r="X102" s="264">
        <f ca="true">IF(MAX(C105:C116)-MIN(C105:C116)&lt;5,AVERAGEIF(C105:C116,"&gt;0",X105:X116),
IF(FORECAST($C102,X$105:X$116,$C$105:$C$116)&lt;0,0,
IF(FORECAST($C102,X$105:X$116,$C$105:$C$116)&gt;100,100,
FORECAST($C102,X$105:X$116,$C$105:$C$116))))</f>
        <v>98.211371965809576</v>
      </c>
      <c r="Y102" s="265"/>
      <c r="Z102" s="266"/>
      <c r="AA102" s="266"/>
      <c r="AB102" s="267">
        <f ca="true">IF(MAX(C105:C116)-MIN(C105:C116)&lt;5,AVERAGEIF(C105:C116,"&gt;0",AB105:AB116),
IF(FORECAST($C102,AB$105:AB$116,$C$105:$C$116)&lt;0,0,
IF(FORECAST($C102,AB$105:AB$116,$C$105:$C$116)&gt;100,100,
FORECAST($C102,AB$105:AB$116,$C$105:$C$116))))</f>
        <v>0.55696361109209391</v>
      </c>
    </row>
    <row r="103" ht="9" customHeight="true" x14ac:dyDescent="0.2">
      <c r="D103" s="268"/>
      <c r="I103" s="268"/>
      <c r="K103" s="228"/>
      <c r="L103" s="228"/>
      <c r="N103" s="268"/>
      <c r="P103" s="228"/>
      <c r="Q103" s="228"/>
      <c r="S103" s="268"/>
      <c r="U103" s="228"/>
      <c r="V103" s="228"/>
      <c r="X103" s="268"/>
      <c r="Z103" s="228"/>
      <c r="AA103" s="228"/>
      <c r="AB103" s="269"/>
    </row>
    <row r="104" s="297" customFormat="true" ht="22.5" customHeight="true" x14ac:dyDescent="0.2">
      <c r="B104" s="270" t="s">
        <v>8</v>
      </c>
      <c r="C104" s="271" t="s">
        <v>9</v>
      </c>
      <c r="D104" s="272" t="s">
        <v>14</v>
      </c>
      <c r="E104" s="960" t="s">
        <v>463</v>
      </c>
      <c r="F104" s="360"/>
      <c r="G104" s="360"/>
      <c r="H104" s="274" t="s">
        <v>17</v>
      </c>
      <c r="I104" s="271" t="s">
        <v>14</v>
      </c>
      <c r="J104" s="960" t="s">
        <v>463</v>
      </c>
      <c r="K104" s="360"/>
      <c r="L104" s="360"/>
      <c r="M104" s="274" t="s">
        <v>17</v>
      </c>
      <c r="N104" s="272" t="s">
        <v>14</v>
      </c>
      <c r="O104" s="960" t="s">
        <v>463</v>
      </c>
      <c r="P104" s="360"/>
      <c r="Q104" s="360"/>
      <c r="R104" s="274" t="s">
        <v>17</v>
      </c>
      <c r="S104" s="272" t="s">
        <v>14</v>
      </c>
      <c r="T104" s="960" t="s">
        <v>463</v>
      </c>
      <c r="U104" s="360"/>
      <c r="V104" s="360"/>
      <c r="W104" s="274" t="s">
        <v>17</v>
      </c>
      <c r="X104" s="272" t="s">
        <v>14</v>
      </c>
      <c r="Y104" s="960" t="s">
        <v>463</v>
      </c>
      <c r="Z104" s="360"/>
      <c r="AA104" s="360"/>
      <c r="AB104" s="274" t="s">
        <v>17</v>
      </c>
      <c r="AD104" s="361"/>
    </row>
    <row r="105" x14ac:dyDescent="0.2">
      <c r="A105" s="276"/>
      <c r="B105" s="598" t="s">
        <v>192</v>
      </c>
      <c r="C105" s="599">
        <v>2007</v>
      </c>
      <c r="D105" s="190">
        <f t="shared" ref="D105:D116" ca="true" si="15">IF(ISERROR(INDIRECT(CONCATENATE($B105,"!C16"))),"",INDIRECT(CONCATENATE($B105,"!C16")))</f>
        <v>43.6</v>
      </c>
      <c r="E105" s="277">
        <f t="shared" ref="E105:E116" ca="true" si="16">IF(ISERROR(INDIRECT(CONCATENATE($B105,"!C23"))),"",INDIRECT(CONCATENATE($B105,"!C23")))</f>
        <v>98.1</v>
      </c>
      <c r="F105" s="278"/>
      <c r="G105" s="278"/>
      <c r="H105" s="279">
        <f t="shared" ref="H105:H116" ca="true" si="17">IF(ISERROR(INDIRECT(CONCATENATE($B105,"!C21"))),"",INDIRECT(CONCATENATE($B105,"!C21")))</f>
        <v>28.4</v>
      </c>
      <c r="I105" s="190">
        <f t="shared" ref="I105:I116" ca="true" si="18">IF(ISERROR(INDIRECT(CONCATENATE($B105,"!D16"))),"",INDIRECT(CONCATENATE($B105,"!D16")))</f>
        <v>53.4</v>
      </c>
      <c r="J105" s="277">
        <f t="shared" ref="J105:J116" ca="true" si="19">IF(ISERROR(INDIRECT(CONCATENATE($B105,"!D23"))),"",INDIRECT(CONCATENATE($B105,"!D23")))</f>
        <v>98.6</v>
      </c>
      <c r="K105" s="278"/>
      <c r="L105" s="278"/>
      <c r="M105" s="279">
        <f t="shared" ref="M105:M116" ca="true" si="20">IF(ISERROR(INDIRECT(CONCATENATE($B105,"!D21"))),"",INDIRECT(CONCATENATE($B105,"!D21")))</f>
        <v>21.1</v>
      </c>
      <c r="N105" s="190">
        <f t="shared" ref="N105:N116" ca="true" si="21">IF(ISERROR(INDIRECT(CONCATENATE($B105,"!E16"))),"",INDIRECT(CONCATENATE($B105,"!E16")))</f>
        <v>70.3</v>
      </c>
      <c r="O105" s="277">
        <f t="shared" ref="O105:O116" ca="true" si="22">IF(ISERROR(INDIRECT(CONCATENATE($B105,"!E23"))),"",INDIRECT(CONCATENATE($B105,"!E23")))</f>
        <v>97.5</v>
      </c>
      <c r="P105" s="278"/>
      <c r="Q105" s="278"/>
      <c r="R105" s="279">
        <f t="shared" ref="R105:R116" ca="true" si="23">IF(ISERROR(INDIRECT(CONCATENATE($B105,"!E21"))),"",INDIRECT(CONCATENATE($B105,"!E21")))</f>
        <v>11.5</v>
      </c>
      <c r="S105" s="190">
        <f t="shared" ref="S105:S116" ca="true" si="24">IF(ISERROR(INDIRECT(CONCATENATE($B105,"!F16"))),"",INDIRECT(CONCATENATE($B105,"!F16")))</f>
        <v>81.599999999999994</v>
      </c>
      <c r="T105" s="277">
        <f t="shared" ref="T105:T116" ca="true" si="25">IF(ISERROR(INDIRECT(CONCATENATE($B105,"!F23"))),"",INDIRECT(CONCATENATE($B105,"!F23")))</f>
        <v>95.7</v>
      </c>
      <c r="U105" s="278"/>
      <c r="V105" s="278"/>
      <c r="W105" s="279">
        <f t="shared" ref="W105:W116" ca="true" si="26">IF(ISERROR(INDIRECT(CONCATENATE($B105,"!F21"))),"",INDIRECT(CONCATENATE($B105,"!F21")))</f>
        <v>3.1</v>
      </c>
      <c r="X105" s="190">
        <f t="shared" ref="X105:X116" ca="true" si="27">IF(ISERROR(INDIRECT(CONCATENATE($B105,"!G16"))),"",INDIRECT(CONCATENATE($B105,"!G16")))</f>
        <v>92.7</v>
      </c>
      <c r="Y105" s="277">
        <f t="shared" ref="Y105:Y116" ca="true" si="28">IF(ISERROR(INDIRECT(CONCATENATE($B105,"!G23"))),"",INDIRECT(CONCATENATE($B105,"!G23")))</f>
        <v>95.7</v>
      </c>
      <c r="Z105" s="278"/>
      <c r="AA105" s="278"/>
      <c r="AB105" s="279">
        <f t="shared" ref="AB105:AB116" ca="true" si="29">IF(ISERROR(INDIRECT(CONCATENATE($B105,"!G221"))),"",INDIRECT(CONCATENATE($B105,"!G21")))</f>
        <v>0.2</v>
      </c>
    </row>
    <row r="106" x14ac:dyDescent="0.2">
      <c r="A106" s="276"/>
      <c r="B106" s="600" t="s">
        <v>259</v>
      </c>
      <c r="C106" s="601">
        <v>2009</v>
      </c>
      <c r="D106" s="191">
        <f t="shared" ca="true" si="15"/>
        <v>44.483409447037786</v>
      </c>
      <c r="E106" s="280" t="str">
        <f t="shared" ca="true" si="16"/>
        <v>N/A</v>
      </c>
      <c r="F106" s="278"/>
      <c r="G106" s="278"/>
      <c r="H106" s="281">
        <f t="shared" ca="true" si="17"/>
        <v>32.804129937488199</v>
      </c>
      <c r="I106" s="191">
        <f t="shared" ca="true" si="18"/>
        <v>66.526329492667486</v>
      </c>
      <c r="J106" s="280" t="str">
        <f t="shared" ca="true" si="19"/>
        <v>N/A</v>
      </c>
      <c r="K106" s="278"/>
      <c r="L106" s="278"/>
      <c r="M106" s="281">
        <f t="shared" ca="true" si="20"/>
        <v>18.571814640872294</v>
      </c>
      <c r="N106" s="191">
        <f t="shared" ca="true" si="21"/>
        <v>85.451934993341467</v>
      </c>
      <c r="O106" s="280" t="str">
        <f t="shared" ca="true" si="22"/>
        <v>N/A</v>
      </c>
      <c r="P106" s="278"/>
      <c r="Q106" s="278"/>
      <c r="R106" s="281">
        <f t="shared" ca="true" si="23"/>
        <v>8.0196975690232435</v>
      </c>
      <c r="S106" s="191">
        <f t="shared" ca="true" si="24"/>
        <v>92.537795580734411</v>
      </c>
      <c r="T106" s="280" t="str">
        <f t="shared" ca="true" si="25"/>
        <v>N/A</v>
      </c>
      <c r="U106" s="278"/>
      <c r="V106" s="278"/>
      <c r="W106" s="281">
        <f t="shared" ca="true" si="26"/>
        <v>1.1891774506099966</v>
      </c>
      <c r="X106" s="191">
        <f t="shared" ca="true" si="27"/>
        <v>95.652905141699947</v>
      </c>
      <c r="Y106" s="280" t="str">
        <f t="shared" ca="true" si="28"/>
        <v>N/A</v>
      </c>
      <c r="Z106" s="278"/>
      <c r="AA106" s="278"/>
      <c r="AB106" s="281">
        <f t="shared" ca="true" si="29"/>
        <v>0.24295230083748423</v>
      </c>
    </row>
    <row r="107" x14ac:dyDescent="0.2">
      <c r="A107" s="276"/>
      <c r="B107" s="600" t="s">
        <v>257</v>
      </c>
      <c r="C107" s="601">
        <v>2011</v>
      </c>
      <c r="D107" s="191">
        <f t="shared" ca="true" si="15"/>
        <v>49.2</v>
      </c>
      <c r="E107" s="280">
        <f t="shared" ca="true" si="16"/>
        <v>94.9</v>
      </c>
      <c r="F107" s="278"/>
      <c r="G107" s="278"/>
      <c r="H107" s="281">
        <f t="shared" ca="true" si="17"/>
        <v>38.6</v>
      </c>
      <c r="I107" s="191">
        <f t="shared" ca="true" si="18"/>
        <v>69.7</v>
      </c>
      <c r="J107" s="280">
        <f t="shared" ca="true" si="19"/>
        <v>96.9</v>
      </c>
      <c r="K107" s="278"/>
      <c r="L107" s="278"/>
      <c r="M107" s="281">
        <f t="shared" ca="true" si="20"/>
        <v>19.2</v>
      </c>
      <c r="N107" s="191">
        <f t="shared" ca="true" si="21"/>
        <v>85.7</v>
      </c>
      <c r="O107" s="280">
        <f t="shared" ca="true" si="22"/>
        <v>92.4</v>
      </c>
      <c r="P107" s="278"/>
      <c r="Q107" s="278"/>
      <c r="R107" s="281">
        <f t="shared" ca="true" si="23"/>
        <v>1.5</v>
      </c>
      <c r="S107" s="191">
        <f t="shared" ca="true" si="24"/>
        <v>83.6</v>
      </c>
      <c r="T107" s="280">
        <f t="shared" ca="true" si="25"/>
        <v>91.9</v>
      </c>
      <c r="U107" s="278"/>
      <c r="V107" s="278"/>
      <c r="W107" s="281">
        <f t="shared" ca="true" si="26"/>
        <v>0.5</v>
      </c>
      <c r="X107" s="191">
        <f t="shared" ca="true" si="27"/>
        <v>87.5</v>
      </c>
      <c r="Y107" s="280">
        <f t="shared" ca="true" si="28"/>
        <v>92.6</v>
      </c>
      <c r="Z107" s="278"/>
      <c r="AA107" s="278"/>
      <c r="AB107" s="281">
        <f t="shared" ca="true" si="29"/>
        <v>0.4</v>
      </c>
      <c r="AD107" s="282"/>
    </row>
    <row r="108" x14ac:dyDescent="0.2">
      <c r="A108" s="276"/>
      <c r="B108" s="600" t="s">
        <v>366</v>
      </c>
      <c r="C108" s="601">
        <v>2013</v>
      </c>
      <c r="D108" s="191">
        <f t="shared" ca="true" si="15"/>
        <v>48.62578653520319</v>
      </c>
      <c r="E108" s="280">
        <f t="shared" ca="true" si="16"/>
        <v>90.876038521512498</v>
      </c>
      <c r="F108" s="278"/>
      <c r="G108" s="278"/>
      <c r="H108" s="281">
        <f t="shared" ca="true" si="17"/>
        <v>36.525943059198255</v>
      </c>
      <c r="I108" s="191">
        <f t="shared" ca="true" si="18"/>
        <v>59.535958938954735</v>
      </c>
      <c r="J108" s="280">
        <f t="shared" ca="true" si="19"/>
        <v>87.530336381253051</v>
      </c>
      <c r="K108" s="278"/>
      <c r="L108" s="278"/>
      <c r="M108" s="281">
        <f t="shared" ca="true" si="20"/>
        <v>27.469311775674004</v>
      </c>
      <c r="N108" s="191">
        <f t="shared" ca="true" si="21"/>
        <v>81.175461690275213</v>
      </c>
      <c r="O108" s="280">
        <f t="shared" ca="true" si="22"/>
        <v>84.867491981585403</v>
      </c>
      <c r="P108" s="278"/>
      <c r="Q108" s="278"/>
      <c r="R108" s="281">
        <f t="shared" ca="true" si="23"/>
        <v>9.4418255366940116</v>
      </c>
      <c r="S108" s="191">
        <f t="shared" ca="true" si="24"/>
        <v>93.130411943565477</v>
      </c>
      <c r="T108" s="280">
        <f t="shared" ca="true" si="25"/>
        <v>87.99240155457953</v>
      </c>
      <c r="U108" s="278"/>
      <c r="V108" s="278"/>
      <c r="W108" s="281">
        <f t="shared" ca="true" si="26"/>
        <v>0.94714708326400321</v>
      </c>
      <c r="X108" s="191">
        <f t="shared" ca="true" si="27"/>
        <v>95.834374800955061</v>
      </c>
      <c r="Y108" s="280">
        <f t="shared" ca="true" si="28"/>
        <v>91.292635053771363</v>
      </c>
      <c r="Z108" s="278"/>
      <c r="AA108" s="278"/>
      <c r="AB108" s="281">
        <f t="shared" ca="true" si="29"/>
        <v>0.936894791331775</v>
      </c>
    </row>
    <row r="109" x14ac:dyDescent="0.2">
      <c r="A109" s="276"/>
      <c r="B109" s="600" t="s">
        <v>419</v>
      </c>
      <c r="C109" s="601">
        <v>2016</v>
      </c>
      <c r="D109" s="191">
        <f t="shared" ca="true" si="15"/>
        <v>58.7</v>
      </c>
      <c r="E109" s="280">
        <f t="shared" ca="true" si="16"/>
        <v>98.2</v>
      </c>
      <c r="F109" s="278"/>
      <c r="G109" s="278"/>
      <c r="H109" s="281">
        <f t="shared" ca="true" si="17"/>
        <v>32.5</v>
      </c>
      <c r="I109" s="191">
        <f t="shared" ca="true" si="18"/>
        <v>80.599999999999994</v>
      </c>
      <c r="J109" s="280">
        <f t="shared" ca="true" si="19"/>
        <v>97.6</v>
      </c>
      <c r="K109" s="278"/>
      <c r="L109" s="278"/>
      <c r="M109" s="281">
        <f t="shared" ca="true" si="20"/>
        <v>14.2</v>
      </c>
      <c r="N109" s="191">
        <f t="shared" ca="true" si="21"/>
        <v>90.2</v>
      </c>
      <c r="O109" s="280">
        <f t="shared" ca="true" si="22"/>
        <v>94.4</v>
      </c>
      <c r="P109" s="278"/>
      <c r="Q109" s="278"/>
      <c r="R109" s="281">
        <f t="shared" ca="true" si="23"/>
        <v>5.2</v>
      </c>
      <c r="S109" s="191">
        <f t="shared" ca="true" si="24"/>
        <v>98.2</v>
      </c>
      <c r="T109" s="280">
        <f t="shared" ca="true" si="25"/>
        <v>94.5</v>
      </c>
      <c r="U109" s="278"/>
      <c r="V109" s="278"/>
      <c r="W109" s="281">
        <f t="shared" ca="true" si="26"/>
        <v>1.1000000000000001</v>
      </c>
      <c r="X109" s="191">
        <f t="shared" ca="true" si="27"/>
        <v>98.5</v>
      </c>
      <c r="Y109" s="280">
        <f t="shared" ca="true" si="28"/>
        <v>94.4</v>
      </c>
      <c r="Z109" s="278"/>
      <c r="AA109" s="278"/>
      <c r="AB109" s="281">
        <f t="shared" ca="true" si="29"/>
        <v>0.6</v>
      </c>
    </row>
    <row r="110" x14ac:dyDescent="0.2">
      <c r="A110" s="276"/>
      <c r="B110" s="600" t="s">
        <v>460</v>
      </c>
      <c r="C110" s="601">
        <v>2020</v>
      </c>
      <c r="D110" s="191">
        <f t="shared" ca="true" si="15"/>
        <v>60.913783820409563</v>
      </c>
      <c r="E110" s="280">
        <f t="shared" ca="true" si="16"/>
        <v>90.639474367768457</v>
      </c>
      <c r="F110" s="278"/>
      <c r="G110" s="278"/>
      <c r="H110" s="281">
        <f t="shared" ca="true" si="17"/>
        <v>21.581899964769576</v>
      </c>
      <c r="I110" s="191">
        <f t="shared" ca="true" si="18"/>
        <v>78.205695686970216</v>
      </c>
      <c r="J110" s="280">
        <f t="shared" ca="true" si="19"/>
        <v>91.736974970444152</v>
      </c>
      <c r="K110" s="278"/>
      <c r="L110" s="278"/>
      <c r="M110" s="281">
        <f t="shared" ca="true" si="20"/>
        <v>9.8774183252472856</v>
      </c>
      <c r="N110" s="191">
        <f t="shared" ca="true" si="21"/>
        <v>89.991195760586635</v>
      </c>
      <c r="O110" s="280">
        <f t="shared" ca="true" si="22"/>
        <v>89.33358892618584</v>
      </c>
      <c r="P110" s="278"/>
      <c r="Q110" s="278"/>
      <c r="R110" s="281">
        <f t="shared" ca="true" si="23"/>
        <v>3.3719658683772651</v>
      </c>
      <c r="S110" s="191">
        <f t="shared" ca="true" si="24"/>
        <v>96.091417638495116</v>
      </c>
      <c r="T110" s="280">
        <f t="shared" ca="true" si="25"/>
        <v>84.952396507659373</v>
      </c>
      <c r="U110" s="278"/>
      <c r="V110" s="278"/>
      <c r="W110" s="281">
        <f t="shared" ca="true" si="26"/>
        <v>0.40119768530474698</v>
      </c>
      <c r="X110" s="191">
        <f t="shared" ca="true" si="27"/>
        <v>97.718973415206051</v>
      </c>
      <c r="Y110" s="280">
        <f t="shared" ca="true" si="28"/>
        <v>89.757976596583703</v>
      </c>
      <c r="Z110" s="278"/>
      <c r="AA110" s="278"/>
      <c r="AB110" s="281">
        <f t="shared" ca="true" si="29"/>
        <v>0.2882441116797162</v>
      </c>
    </row>
    <row r="111" x14ac:dyDescent="0.2">
      <c r="A111" s="276"/>
      <c r="B111" s="600"/>
      <c r="C111" s="601"/>
      <c r="D111" s="191" t="str">
        <f ca="true">IF(ISERROR(INDIRECT(CONCATENATE($B111,"!C16"))),"",INDIRECT(CONCATENATE($B111,"!C16")))</f>
        <v/>
      </c>
      <c r="E111" s="280" t="str">
        <f ca="true">IF(ISERROR(INDIRECT(CONCATENATE($B111,"!C23"))),"",INDIRECT(CONCATENATE($B111,"!C23")))</f>
        <v/>
      </c>
      <c r="F111" s="278"/>
      <c r="G111" s="278"/>
      <c r="H111" s="281" t="str">
        <f ca="true">IF(ISERROR(INDIRECT(CONCATENATE($B111,"!C21"))),"",INDIRECT(CONCATENATE($B111,"!C21")))</f>
        <v/>
      </c>
      <c r="I111" s="191" t="str">
        <f ca="true">IF(ISERROR(INDIRECT(CONCATENATE($B111,"!D16"))),"",INDIRECT(CONCATENATE($B111,"!D16")))</f>
        <v/>
      </c>
      <c r="J111" s="280" t="str">
        <f ca="true">IF(ISERROR(INDIRECT(CONCATENATE($B111,"!D23"))),"",INDIRECT(CONCATENATE($B111,"!D23")))</f>
        <v/>
      </c>
      <c r="K111" s="278"/>
      <c r="L111" s="278"/>
      <c r="M111" s="281" t="str">
        <f ca="true">IF(ISERROR(INDIRECT(CONCATENATE($B111,"!D21"))),"",INDIRECT(CONCATENATE($B111,"!D21")))</f>
        <v/>
      </c>
      <c r="N111" s="191" t="str">
        <f ca="true">IF(ISERROR(INDIRECT(CONCATENATE($B111,"!E16"))),"",INDIRECT(CONCATENATE($B111,"!E16")))</f>
        <v/>
      </c>
      <c r="O111" s="280" t="str">
        <f ca="true">IF(ISERROR(INDIRECT(CONCATENATE($B111,"!E23"))),"",INDIRECT(CONCATENATE($B111,"!E23")))</f>
        <v/>
      </c>
      <c r="P111" s="278"/>
      <c r="Q111" s="278"/>
      <c r="R111" s="281" t="str">
        <f ca="true">IF(ISERROR(INDIRECT(CONCATENATE($B111,"!E21"))),"",INDIRECT(CONCATENATE($B111,"!E21")))</f>
        <v/>
      </c>
      <c r="S111" s="191" t="str">
        <f ca="true">IF(ISERROR(INDIRECT(CONCATENATE($B111,"!F16"))),"",INDIRECT(CONCATENATE($B111,"!F16")))</f>
        <v/>
      </c>
      <c r="T111" s="280" t="str">
        <f ca="true">IF(ISERROR(INDIRECT(CONCATENATE($B111,"!F23"))),"",INDIRECT(CONCATENATE($B111,"!F23")))</f>
        <v/>
      </c>
      <c r="U111" s="278"/>
      <c r="V111" s="278"/>
      <c r="W111" s="281" t="str">
        <f ca="true">IF(ISERROR(INDIRECT(CONCATENATE($B111,"!F21"))),"",INDIRECT(CONCATENATE($B111,"!F21")))</f>
        <v/>
      </c>
      <c r="X111" s="191" t="str">
        <f ca="true">IF(ISERROR(INDIRECT(CONCATENATE($B111,"!G16"))),"",INDIRECT(CONCATENATE($B111,"!G16")))</f>
        <v/>
      </c>
      <c r="Y111" s="280" t="str">
        <f ca="true">IF(ISERROR(INDIRECT(CONCATENATE($B111,"!G23"))),"",INDIRECT(CONCATENATE($B111,"!G23")))</f>
        <v/>
      </c>
      <c r="Z111" s="278"/>
      <c r="AA111" s="278"/>
      <c r="AB111" s="281" t="str">
        <f ca="true">IF(ISERROR(INDIRECT(CONCATENATE($B111,"!G221"))),"",INDIRECT(CONCATENATE($B111,"!G21")))</f>
        <v/>
      </c>
    </row>
    <row r="112" x14ac:dyDescent="0.2">
      <c r="A112" s="276"/>
      <c r="B112" s="600"/>
      <c r="C112" s="601"/>
      <c r="D112" s="191" t="str">
        <f ca="true">IF(ISERROR(INDIRECT(CONCATENATE($B112,"!C16"))),"",INDIRECT(CONCATENATE($B112,"!C16")))</f>
        <v/>
      </c>
      <c r="E112" s="280" t="str">
        <f ca="true">IF(ISERROR(INDIRECT(CONCATENATE($B112,"!C23"))),"",INDIRECT(CONCATENATE($B112,"!C23")))</f>
        <v/>
      </c>
      <c r="F112" s="278"/>
      <c r="G112" s="278"/>
      <c r="H112" s="281" t="str">
        <f ca="true">IF(ISERROR(INDIRECT(CONCATENATE($B112,"!C21"))),"",INDIRECT(CONCATENATE($B112,"!C21")))</f>
        <v/>
      </c>
      <c r="I112" s="191" t="str">
        <f ca="true">IF(ISERROR(INDIRECT(CONCATENATE($B112,"!D16"))),"",INDIRECT(CONCATENATE($B112,"!D16")))</f>
        <v/>
      </c>
      <c r="J112" s="280" t="str">
        <f ca="true">IF(ISERROR(INDIRECT(CONCATENATE($B112,"!D23"))),"",INDIRECT(CONCATENATE($B112,"!D23")))</f>
        <v/>
      </c>
      <c r="K112" s="278"/>
      <c r="L112" s="278"/>
      <c r="M112" s="281" t="str">
        <f ca="true">IF(ISERROR(INDIRECT(CONCATENATE($B112,"!D21"))),"",INDIRECT(CONCATENATE($B112,"!D21")))</f>
        <v/>
      </c>
      <c r="N112" s="191" t="str">
        <f ca="true">IF(ISERROR(INDIRECT(CONCATENATE($B112,"!E16"))),"",INDIRECT(CONCATENATE($B112,"!E16")))</f>
        <v/>
      </c>
      <c r="O112" s="280" t="str">
        <f ca="true">IF(ISERROR(INDIRECT(CONCATENATE($B112,"!E23"))),"",INDIRECT(CONCATENATE($B112,"!E23")))</f>
        <v/>
      </c>
      <c r="P112" s="278"/>
      <c r="Q112" s="278"/>
      <c r="R112" s="281" t="str">
        <f ca="true">IF(ISERROR(INDIRECT(CONCATENATE($B112,"!E21"))),"",INDIRECT(CONCATENATE($B112,"!E21")))</f>
        <v/>
      </c>
      <c r="S112" s="191" t="str">
        <f ca="true">IF(ISERROR(INDIRECT(CONCATENATE($B112,"!F16"))),"",INDIRECT(CONCATENATE($B112,"!F16")))</f>
        <v/>
      </c>
      <c r="T112" s="280" t="str">
        <f ca="true">IF(ISERROR(INDIRECT(CONCATENATE($B112,"!F23"))),"",INDIRECT(CONCATENATE($B112,"!F23")))</f>
        <v/>
      </c>
      <c r="U112" s="278"/>
      <c r="V112" s="278"/>
      <c r="W112" s="281" t="str">
        <f ca="true">IF(ISERROR(INDIRECT(CONCATENATE($B112,"!F21"))),"",INDIRECT(CONCATENATE($B112,"!F21")))</f>
        <v/>
      </c>
      <c r="X112" s="191" t="str">
        <f ca="true">IF(ISERROR(INDIRECT(CONCATENATE($B112,"!G16"))),"",INDIRECT(CONCATENATE($B112,"!G16")))</f>
        <v/>
      </c>
      <c r="Y112" s="280" t="str">
        <f ca="true">IF(ISERROR(INDIRECT(CONCATENATE($B112,"!G23"))),"",INDIRECT(CONCATENATE($B112,"!G23")))</f>
        <v/>
      </c>
      <c r="Z112" s="278"/>
      <c r="AA112" s="278"/>
      <c r="AB112" s="281" t="str">
        <f ca="true">IF(ISERROR(INDIRECT(CONCATENATE($B112,"!G221"))),"",INDIRECT(CONCATENATE($B112,"!G21")))</f>
        <v/>
      </c>
    </row>
    <row r="113" x14ac:dyDescent="0.2">
      <c r="A113" s="276"/>
      <c r="B113" s="600"/>
      <c r="C113" s="601"/>
      <c r="D113" s="191" t="str">
        <f t="shared" ca="true" si="15"/>
        <v/>
      </c>
      <c r="E113" s="280" t="str">
        <f t="shared" ca="true" si="16"/>
        <v/>
      </c>
      <c r="F113" s="278"/>
      <c r="G113" s="278"/>
      <c r="H113" s="281" t="str">
        <f t="shared" ca="true" si="17"/>
        <v/>
      </c>
      <c r="I113" s="191" t="str">
        <f t="shared" ca="true" si="18"/>
        <v/>
      </c>
      <c r="J113" s="280" t="str">
        <f t="shared" ca="true" si="19"/>
        <v/>
      </c>
      <c r="K113" s="278"/>
      <c r="L113" s="278"/>
      <c r="M113" s="281" t="str">
        <f t="shared" ca="true" si="20"/>
        <v/>
      </c>
      <c r="N113" s="191" t="str">
        <f t="shared" ca="true" si="21"/>
        <v/>
      </c>
      <c r="O113" s="280" t="str">
        <f t="shared" ca="true" si="22"/>
        <v/>
      </c>
      <c r="P113" s="278"/>
      <c r="Q113" s="278"/>
      <c r="R113" s="281" t="str">
        <f t="shared" ca="true" si="23"/>
        <v/>
      </c>
      <c r="S113" s="191" t="str">
        <f t="shared" ca="true" si="24"/>
        <v/>
      </c>
      <c r="T113" s="280" t="str">
        <f t="shared" ca="true" si="25"/>
        <v/>
      </c>
      <c r="U113" s="278"/>
      <c r="V113" s="278"/>
      <c r="W113" s="281" t="str">
        <f t="shared" ca="true" si="26"/>
        <v/>
      </c>
      <c r="X113" s="191" t="str">
        <f t="shared" ca="true" si="27"/>
        <v/>
      </c>
      <c r="Y113" s="280" t="str">
        <f t="shared" ca="true" si="28"/>
        <v/>
      </c>
      <c r="Z113" s="278"/>
      <c r="AA113" s="278"/>
      <c r="AB113" s="281" t="str">
        <f t="shared" ca="true" si="29"/>
        <v/>
      </c>
    </row>
    <row r="114" x14ac:dyDescent="0.2">
      <c r="A114" s="276"/>
      <c r="B114" s="600"/>
      <c r="C114" s="601"/>
      <c r="D114" s="191" t="str">
        <f t="shared" ca="true" si="15"/>
        <v/>
      </c>
      <c r="E114" s="280" t="str">
        <f t="shared" ca="true" si="16"/>
        <v/>
      </c>
      <c r="F114" s="278"/>
      <c r="G114" s="278"/>
      <c r="H114" s="281" t="str">
        <f t="shared" ca="true" si="17"/>
        <v/>
      </c>
      <c r="I114" s="191" t="str">
        <f t="shared" ca="true" si="18"/>
        <v/>
      </c>
      <c r="J114" s="280" t="str">
        <f t="shared" ca="true" si="19"/>
        <v/>
      </c>
      <c r="K114" s="278"/>
      <c r="L114" s="278"/>
      <c r="M114" s="281" t="str">
        <f t="shared" ca="true" si="20"/>
        <v/>
      </c>
      <c r="N114" s="191" t="str">
        <f t="shared" ca="true" si="21"/>
        <v/>
      </c>
      <c r="O114" s="280" t="str">
        <f t="shared" ca="true" si="22"/>
        <v/>
      </c>
      <c r="P114" s="278"/>
      <c r="Q114" s="278"/>
      <c r="R114" s="281" t="str">
        <f t="shared" ca="true" si="23"/>
        <v/>
      </c>
      <c r="S114" s="191" t="str">
        <f t="shared" ca="true" si="24"/>
        <v/>
      </c>
      <c r="T114" s="280" t="str">
        <f t="shared" ca="true" si="25"/>
        <v/>
      </c>
      <c r="U114" s="278"/>
      <c r="V114" s="278"/>
      <c r="W114" s="281" t="str">
        <f t="shared" ca="true" si="26"/>
        <v/>
      </c>
      <c r="X114" s="191" t="str">
        <f t="shared" ca="true" si="27"/>
        <v/>
      </c>
      <c r="Y114" s="280" t="str">
        <f t="shared" ca="true" si="28"/>
        <v/>
      </c>
      <c r="Z114" s="278"/>
      <c r="AA114" s="278"/>
      <c r="AB114" s="281" t="str">
        <f t="shared" ca="true" si="29"/>
        <v/>
      </c>
    </row>
    <row r="115" x14ac:dyDescent="0.2">
      <c r="A115" s="276"/>
      <c r="B115" s="600"/>
      <c r="C115" s="601"/>
      <c r="D115" s="191" t="str">
        <f t="shared" ca="true" si="15"/>
        <v/>
      </c>
      <c r="E115" s="280" t="str">
        <f t="shared" ca="true" si="16"/>
        <v/>
      </c>
      <c r="F115" s="278"/>
      <c r="G115" s="278"/>
      <c r="H115" s="281" t="str">
        <f t="shared" ca="true" si="17"/>
        <v/>
      </c>
      <c r="I115" s="191" t="str">
        <f t="shared" ca="true" si="18"/>
        <v/>
      </c>
      <c r="J115" s="280" t="str">
        <f t="shared" ca="true" si="19"/>
        <v/>
      </c>
      <c r="K115" s="278"/>
      <c r="L115" s="278"/>
      <c r="M115" s="281" t="str">
        <f t="shared" ca="true" si="20"/>
        <v/>
      </c>
      <c r="N115" s="191" t="str">
        <f t="shared" ca="true" si="21"/>
        <v/>
      </c>
      <c r="O115" s="280" t="str">
        <f t="shared" ca="true" si="22"/>
        <v/>
      </c>
      <c r="P115" s="278"/>
      <c r="Q115" s="278"/>
      <c r="R115" s="281" t="str">
        <f t="shared" ca="true" si="23"/>
        <v/>
      </c>
      <c r="S115" s="191" t="str">
        <f t="shared" ca="true" si="24"/>
        <v/>
      </c>
      <c r="T115" s="280" t="str">
        <f t="shared" ca="true" si="25"/>
        <v/>
      </c>
      <c r="U115" s="278"/>
      <c r="V115" s="278"/>
      <c r="W115" s="281" t="str">
        <f t="shared" ca="true" si="26"/>
        <v/>
      </c>
      <c r="X115" s="191" t="str">
        <f t="shared" ca="true" si="27"/>
        <v/>
      </c>
      <c r="Y115" s="280" t="str">
        <f t="shared" ca="true" si="28"/>
        <v/>
      </c>
      <c r="Z115" s="278"/>
      <c r="AA115" s="278"/>
      <c r="AB115" s="281" t="str">
        <f t="shared" ca="true" si="29"/>
        <v/>
      </c>
    </row>
    <row r="116" x14ac:dyDescent="0.2">
      <c r="A116" s="276"/>
      <c r="B116" s="602"/>
      <c r="C116" s="603"/>
      <c r="D116" s="192" t="str">
        <f t="shared" ca="true" si="15"/>
        <v/>
      </c>
      <c r="E116" s="283" t="str">
        <f t="shared" ca="true" si="16"/>
        <v/>
      </c>
      <c r="F116" s="284"/>
      <c r="G116" s="285"/>
      <c r="H116" s="286" t="str">
        <f t="shared" ca="true" si="17"/>
        <v/>
      </c>
      <c r="I116" s="192" t="str">
        <f t="shared" ca="true" si="18"/>
        <v/>
      </c>
      <c r="J116" s="283" t="str">
        <f t="shared" ca="true" si="19"/>
        <v/>
      </c>
      <c r="K116" s="284"/>
      <c r="L116" s="285"/>
      <c r="M116" s="286" t="str">
        <f t="shared" ca="true" si="20"/>
        <v/>
      </c>
      <c r="N116" s="192" t="str">
        <f t="shared" ca="true" si="21"/>
        <v/>
      </c>
      <c r="O116" s="283" t="str">
        <f t="shared" ca="true" si="22"/>
        <v/>
      </c>
      <c r="P116" s="284"/>
      <c r="Q116" s="285"/>
      <c r="R116" s="286" t="str">
        <f t="shared" ca="true" si="23"/>
        <v/>
      </c>
      <c r="S116" s="192" t="str">
        <f t="shared" ca="true" si="24"/>
        <v/>
      </c>
      <c r="T116" s="283" t="str">
        <f t="shared" ca="true" si="25"/>
        <v/>
      </c>
      <c r="U116" s="284"/>
      <c r="V116" s="285"/>
      <c r="W116" s="286" t="str">
        <f t="shared" ca="true" si="26"/>
        <v/>
      </c>
      <c r="X116" s="192" t="str">
        <f t="shared" ca="true" si="27"/>
        <v/>
      </c>
      <c r="Y116" s="283" t="str">
        <f t="shared" ca="true" si="28"/>
        <v/>
      </c>
      <c r="Z116" s="284"/>
      <c r="AA116" s="285"/>
      <c r="AB116" s="286" t="str">
        <f t="shared" ca="true" si="29"/>
        <v/>
      </c>
    </row>
    <row r="117" ht="11.25" customHeight="true" x14ac:dyDescent="0.2"/>
    <row r="118" ht="22.5" customHeight="true" x14ac:dyDescent="0.25">
      <c r="B118" s="988" t="str">
        <f>CONCATENATE("National use of drinking water sources, ",C99,"–",C100)</f>
        <v>National use of drinking water sources, 2000–2020</v>
      </c>
      <c r="C118" s="989"/>
      <c r="D118" s="989"/>
      <c r="E118" s="989"/>
      <c r="F118" s="989"/>
      <c r="G118" s="989"/>
      <c r="H118" s="989"/>
      <c r="I118" s="989"/>
      <c r="J118" s="989"/>
      <c r="K118" s="989"/>
      <c r="L118" s="989"/>
      <c r="N118" s="287"/>
      <c r="O118" s="287"/>
      <c r="P118" s="287"/>
      <c r="Q118" s="287"/>
      <c r="R118" s="287"/>
      <c r="S118" s="971" t="s">
        <v>11</v>
      </c>
      <c r="T118" s="972"/>
      <c r="U118" s="972"/>
      <c r="V118" s="972"/>
      <c r="W118" s="973"/>
      <c r="X118" s="287"/>
      <c r="Y118" s="287"/>
      <c r="Z118" s="287"/>
      <c r="AA118" s="287"/>
      <c r="AB118" s="288"/>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289"/>
      <c r="D153" s="289"/>
      <c r="E153" s="290" t="str">
        <f t="shared" ref="E153:E158" ca="true" si="30">IF(ISERROR(INDIRECT(CONCATENATE($B153,"!M18"))),"",INDIRECT(CONCATENATE($B153,"!M18")))</f>
        <v/>
      </c>
      <c r="F153" s="290" t="str">
        <f t="shared" ref="F153:F158" ca="true" si="31">IF(ISERROR(INDIRECT(CONCATENATE($B153,"!M19"))),"",INDIRECT(CONCATENATE($B153,"!M19")))</f>
        <v/>
      </c>
      <c r="G153" s="290" t="str">
        <f t="shared" ref="G153:G158" ca="true" si="32">IF(ISERROR(INDIRECT(CONCATENATE($B153,"!M20"))),"",INDIRECT(CONCATENATE($B153,"!M20")))</f>
        <v/>
      </c>
      <c r="H153" s="290" t="str">
        <f t="shared" ref="H153:H158" ca="true" si="33">IF(ISERROR(INDIRECT(CONCATENATE($B153,"!M21"))),"",INDIRECT(CONCATENATE($B153,"!M21")))</f>
        <v/>
      </c>
      <c r="I153" s="290"/>
      <c r="J153" s="290" t="str">
        <f t="shared" ref="J153:J158" ca="true" si="34">IF(ISERROR(INDIRECT(CONCATENATE($B153,"!N18"))),"",INDIRECT(CONCATENATE($B153,"!N18")))</f>
        <v/>
      </c>
      <c r="K153" s="290" t="str">
        <f t="shared" ref="K153:K158" ca="true" si="35">IF(ISERROR(INDIRECT(CONCATENATE($B153,"!N19"))),"",INDIRECT(CONCATENATE($B153,"!N19")))</f>
        <v/>
      </c>
      <c r="L153" s="290" t="str">
        <f t="shared" ref="L153:L158" ca="true" si="36">IF(ISERROR(INDIRECT(CONCATENATE($B153,"!N20"))),"",INDIRECT(CONCATENATE($B153,"!N20")))</f>
        <v/>
      </c>
      <c r="M153" s="290" t="str">
        <f t="shared" ref="M153:M158" ca="true" si="37">IF(ISERROR(INDIRECT(CONCATENATE($B153,"!N21"))),"",INDIRECT(CONCATENATE($B153,"!N21")))</f>
        <v/>
      </c>
      <c r="N153" s="290"/>
      <c r="O153" s="290" t="str">
        <f t="shared" ref="O153:O158" ca="true" si="38">IF(ISERROR(INDIRECT(CONCATENATE($B153,"!O18"))),"",INDIRECT(CONCATENATE($B153,"!O18")))</f>
        <v/>
      </c>
      <c r="P153" s="290" t="str">
        <f t="shared" ref="P153:P158" ca="true" si="39">IF(ISERROR(INDIRECT(CONCATENATE($B153,"!O19"))),"",INDIRECT(CONCATENATE($B153,"!O19")))</f>
        <v/>
      </c>
      <c r="Q153" s="290" t="str">
        <f t="shared" ref="Q153:Q158" ca="true" si="40">IF(ISERROR(INDIRECT(CONCATENATE($B153,"!O20"))),"",INDIRECT(CONCATENATE($B153,"!O20")))</f>
        <v/>
      </c>
      <c r="R153" s="290" t="str">
        <f t="shared" ref="R153:R158" ca="true" si="41">IF(ISERROR(INDIRECT(CONCATENATE($B153,"!O21"))),"",INDIRECT(CONCATENATE($B153,"!O21")))</f>
        <v/>
      </c>
      <c r="S153" s="290"/>
      <c r="T153" s="290" t="str">
        <f t="shared" ref="T153:T158" ca="true" si="42">IF(ISERROR(INDIRECT(CONCATENATE($B153,"!P18"))),"",INDIRECT(CONCATENATE($B153,"!P18")))</f>
        <v/>
      </c>
      <c r="U153" s="290" t="str">
        <f t="shared" ref="U153:U158" ca="true" si="43">IF(ISERROR(INDIRECT(CONCATENATE($B153,"!P19"))),"",INDIRECT(CONCATENATE($B153,"!P19")))</f>
        <v/>
      </c>
      <c r="V153" s="290" t="str">
        <f t="shared" ref="V153:V158" ca="true" si="44">IF(ISERROR(INDIRECT(CONCATENATE($B153,"!P20"))),"",INDIRECT(CONCATENATE($B153,"!P20")))</f>
        <v/>
      </c>
      <c r="W153" s="290" t="str">
        <f t="shared" ref="W153:W158" ca="true" si="45">IF(ISERROR(INDIRECT(CONCATENATE($B153,"!P21"))),"",INDIRECT(CONCATENATE($B153,"!P21")))</f>
        <v/>
      </c>
      <c r="X153" s="290"/>
      <c r="Y153" s="290" t="str">
        <f t="shared" ref="Y153:Y158" ca="true" si="46">IF(ISERROR(INDIRECT(CONCATENATE($B153,"!Q18"))),"",INDIRECT(CONCATENATE($B153,"!Q18")))</f>
        <v/>
      </c>
      <c r="Z153" s="290" t="str">
        <f t="shared" ref="Z153:Z158" ca="true" si="47">IF(ISERROR(INDIRECT(CONCATENATE($B153,"!Q19"))),"",INDIRECT(CONCATENATE($B153,"!Q19")))</f>
        <v/>
      </c>
      <c r="AA153" s="290" t="str">
        <f t="shared" ref="AA153:AA158" ca="true" si="48">IF(ISERROR(INDIRECT(CONCATENATE($B153,"!Q20"))),"",INDIRECT(CONCATENATE($B153,"!Q20")))</f>
        <v/>
      </c>
      <c r="AB153" s="290" t="str">
        <f t="shared" ref="AB153:AB158" ca="true" si="49">IF(ISERROR(INDIRECT(CONCATENATE($B153,"!Q21"))),"",INDIRECT(CONCATENATE($B153,"!Q1")))</f>
        <v/>
      </c>
    </row>
    <row r="154" x14ac:dyDescent="0.2">
      <c r="C154" s="289"/>
      <c r="D154" s="289"/>
      <c r="E154" s="290" t="str">
        <f t="shared" ca="true" si="30"/>
        <v/>
      </c>
      <c r="F154" s="290" t="str">
        <f t="shared" ca="true" si="31"/>
        <v/>
      </c>
      <c r="G154" s="290" t="str">
        <f t="shared" ca="true" si="32"/>
        <v/>
      </c>
      <c r="H154" s="290" t="str">
        <f t="shared" ca="true" si="33"/>
        <v/>
      </c>
      <c r="I154" s="290"/>
      <c r="J154" s="290" t="str">
        <f t="shared" ca="true" si="34"/>
        <v/>
      </c>
      <c r="K154" s="290" t="str">
        <f t="shared" ca="true" si="35"/>
        <v/>
      </c>
      <c r="L154" s="290" t="str">
        <f t="shared" ca="true" si="36"/>
        <v/>
      </c>
      <c r="M154" s="290" t="str">
        <f t="shared" ca="true" si="37"/>
        <v/>
      </c>
      <c r="N154" s="290"/>
      <c r="O154" s="290" t="str">
        <f t="shared" ca="true" si="38"/>
        <v/>
      </c>
      <c r="P154" s="290" t="str">
        <f t="shared" ca="true" si="39"/>
        <v/>
      </c>
      <c r="Q154" s="290" t="str">
        <f t="shared" ca="true" si="40"/>
        <v/>
      </c>
      <c r="R154" s="290" t="str">
        <f t="shared" ca="true" si="41"/>
        <v/>
      </c>
      <c r="S154" s="290"/>
      <c r="T154" s="290" t="str">
        <f t="shared" ca="true" si="42"/>
        <v/>
      </c>
      <c r="U154" s="290" t="str">
        <f t="shared" ca="true" si="43"/>
        <v/>
      </c>
      <c r="V154" s="290" t="str">
        <f t="shared" ca="true" si="44"/>
        <v/>
      </c>
      <c r="W154" s="290" t="str">
        <f t="shared" ca="true" si="45"/>
        <v/>
      </c>
      <c r="X154" s="290"/>
      <c r="Y154" s="290" t="str">
        <f t="shared" ca="true" si="46"/>
        <v/>
      </c>
      <c r="Z154" s="290" t="str">
        <f t="shared" ca="true" si="47"/>
        <v/>
      </c>
      <c r="AA154" s="290" t="str">
        <f t="shared" ca="true" si="48"/>
        <v/>
      </c>
      <c r="AB154" s="290" t="str">
        <f t="shared" ca="true" si="49"/>
        <v/>
      </c>
    </row>
    <row r="155" x14ac:dyDescent="0.2">
      <c r="C155" s="289"/>
      <c r="D155" s="289"/>
      <c r="E155" s="290" t="str">
        <f t="shared" ca="true" si="30"/>
        <v/>
      </c>
      <c r="F155" s="290" t="str">
        <f t="shared" ca="true" si="31"/>
        <v/>
      </c>
      <c r="G155" s="290" t="str">
        <f t="shared" ca="true" si="32"/>
        <v/>
      </c>
      <c r="H155" s="290" t="str">
        <f t="shared" ca="true" si="33"/>
        <v/>
      </c>
      <c r="I155" s="290"/>
      <c r="J155" s="290" t="str">
        <f t="shared" ca="true" si="34"/>
        <v/>
      </c>
      <c r="K155" s="290" t="str">
        <f t="shared" ca="true" si="35"/>
        <v/>
      </c>
      <c r="L155" s="290" t="str">
        <f t="shared" ca="true" si="36"/>
        <v/>
      </c>
      <c r="M155" s="290" t="str">
        <f t="shared" ca="true" si="37"/>
        <v/>
      </c>
      <c r="N155" s="290"/>
      <c r="O155" s="290" t="str">
        <f t="shared" ca="true" si="38"/>
        <v/>
      </c>
      <c r="P155" s="290" t="str">
        <f t="shared" ca="true" si="39"/>
        <v/>
      </c>
      <c r="Q155" s="290" t="str">
        <f t="shared" ca="true" si="40"/>
        <v/>
      </c>
      <c r="R155" s="290" t="str">
        <f t="shared" ca="true" si="41"/>
        <v/>
      </c>
      <c r="S155" s="290"/>
      <c r="T155" s="290" t="str">
        <f t="shared" ca="true" si="42"/>
        <v/>
      </c>
      <c r="U155" s="290" t="str">
        <f t="shared" ca="true" si="43"/>
        <v/>
      </c>
      <c r="V155" s="290" t="str">
        <f t="shared" ca="true" si="44"/>
        <v/>
      </c>
      <c r="W155" s="290" t="str">
        <f t="shared" ca="true" si="45"/>
        <v/>
      </c>
      <c r="X155" s="290"/>
      <c r="Y155" s="290" t="str">
        <f t="shared" ca="true" si="46"/>
        <v/>
      </c>
      <c r="Z155" s="290" t="str">
        <f t="shared" ca="true" si="47"/>
        <v/>
      </c>
      <c r="AA155" s="290" t="str">
        <f t="shared" ca="true" si="48"/>
        <v/>
      </c>
      <c r="AB155" s="290" t="str">
        <f t="shared" ca="true" si="49"/>
        <v/>
      </c>
    </row>
    <row r="156" x14ac:dyDescent="0.2">
      <c r="C156" s="289"/>
      <c r="D156" s="289"/>
      <c r="E156" s="290" t="str">
        <f t="shared" ca="true" si="30"/>
        <v/>
      </c>
      <c r="F156" s="290" t="str">
        <f t="shared" ca="true" si="31"/>
        <v/>
      </c>
      <c r="G156" s="290" t="str">
        <f t="shared" ca="true" si="32"/>
        <v/>
      </c>
      <c r="H156" s="290" t="str">
        <f t="shared" ca="true" si="33"/>
        <v/>
      </c>
      <c r="I156" s="290"/>
      <c r="J156" s="290" t="str">
        <f t="shared" ca="true" si="34"/>
        <v/>
      </c>
      <c r="K156" s="290" t="str">
        <f t="shared" ca="true" si="35"/>
        <v/>
      </c>
      <c r="L156" s="290" t="str">
        <f t="shared" ca="true" si="36"/>
        <v/>
      </c>
      <c r="M156" s="290" t="str">
        <f t="shared" ca="true" si="37"/>
        <v/>
      </c>
      <c r="N156" s="290"/>
      <c r="O156" s="290" t="str">
        <f t="shared" ca="true" si="38"/>
        <v/>
      </c>
      <c r="P156" s="290" t="str">
        <f t="shared" ca="true" si="39"/>
        <v/>
      </c>
      <c r="Q156" s="290" t="str">
        <f t="shared" ca="true" si="40"/>
        <v/>
      </c>
      <c r="R156" s="290" t="str">
        <f t="shared" ca="true" si="41"/>
        <v/>
      </c>
      <c r="S156" s="290"/>
      <c r="T156" s="290" t="str">
        <f t="shared" ca="true" si="42"/>
        <v/>
      </c>
      <c r="U156" s="290" t="str">
        <f t="shared" ca="true" si="43"/>
        <v/>
      </c>
      <c r="V156" s="290" t="str">
        <f t="shared" ca="true" si="44"/>
        <v/>
      </c>
      <c r="W156" s="290" t="str">
        <f t="shared" ca="true" si="45"/>
        <v/>
      </c>
      <c r="X156" s="290"/>
      <c r="Y156" s="290" t="str">
        <f t="shared" ca="true" si="46"/>
        <v/>
      </c>
      <c r="Z156" s="290" t="str">
        <f t="shared" ca="true" si="47"/>
        <v/>
      </c>
      <c r="AA156" s="290" t="str">
        <f t="shared" ca="true" si="48"/>
        <v/>
      </c>
      <c r="AB156" s="290" t="str">
        <f t="shared" ca="true" si="49"/>
        <v/>
      </c>
    </row>
    <row r="157" x14ac:dyDescent="0.2">
      <c r="B157" s="290"/>
      <c r="C157" s="289"/>
      <c r="D157" s="289"/>
      <c r="E157" s="290" t="str">
        <f t="shared" ca="true" si="30"/>
        <v/>
      </c>
      <c r="F157" s="290" t="str">
        <f t="shared" ca="true" si="31"/>
        <v/>
      </c>
      <c r="G157" s="290" t="str">
        <f t="shared" ca="true" si="32"/>
        <v/>
      </c>
      <c r="H157" s="290" t="str">
        <f t="shared" ca="true" si="33"/>
        <v/>
      </c>
      <c r="I157" s="290"/>
      <c r="J157" s="290" t="str">
        <f t="shared" ca="true" si="34"/>
        <v/>
      </c>
      <c r="K157" s="290" t="str">
        <f t="shared" ca="true" si="35"/>
        <v/>
      </c>
      <c r="L157" s="290" t="str">
        <f t="shared" ca="true" si="36"/>
        <v/>
      </c>
      <c r="M157" s="290" t="str">
        <f t="shared" ca="true" si="37"/>
        <v/>
      </c>
      <c r="N157" s="290"/>
      <c r="O157" s="290" t="str">
        <f t="shared" ca="true" si="38"/>
        <v/>
      </c>
      <c r="P157" s="290" t="str">
        <f t="shared" ca="true" si="39"/>
        <v/>
      </c>
      <c r="Q157" s="290" t="str">
        <f t="shared" ca="true" si="40"/>
        <v/>
      </c>
      <c r="R157" s="290" t="str">
        <f t="shared" ca="true" si="41"/>
        <v/>
      </c>
      <c r="S157" s="290"/>
      <c r="T157" s="290" t="str">
        <f t="shared" ca="true" si="42"/>
        <v/>
      </c>
      <c r="U157" s="290" t="str">
        <f t="shared" ca="true" si="43"/>
        <v/>
      </c>
      <c r="V157" s="290" t="str">
        <f t="shared" ca="true" si="44"/>
        <v/>
      </c>
      <c r="W157" s="290" t="str">
        <f t="shared" ca="true" si="45"/>
        <v/>
      </c>
      <c r="X157" s="290"/>
      <c r="Y157" s="290" t="str">
        <f t="shared" ca="true" si="46"/>
        <v/>
      </c>
      <c r="Z157" s="290" t="str">
        <f t="shared" ca="true" si="47"/>
        <v/>
      </c>
      <c r="AA157" s="290" t="str">
        <f t="shared" ca="true" si="48"/>
        <v/>
      </c>
      <c r="AB157" s="290" t="str">
        <f t="shared" ca="true" si="49"/>
        <v/>
      </c>
    </row>
    <row r="158" x14ac:dyDescent="0.2">
      <c r="B158" s="290"/>
      <c r="C158" s="289"/>
      <c r="D158" s="289"/>
      <c r="E158" s="290" t="str">
        <f t="shared" ca="true" si="30"/>
        <v/>
      </c>
      <c r="F158" s="290" t="str">
        <f t="shared" ca="true" si="31"/>
        <v/>
      </c>
      <c r="G158" s="290" t="str">
        <f t="shared" ca="true" si="32"/>
        <v/>
      </c>
      <c r="H158" s="290" t="str">
        <f t="shared" ca="true" si="33"/>
        <v/>
      </c>
      <c r="I158" s="290"/>
      <c r="J158" s="290" t="str">
        <f t="shared" ca="true" si="34"/>
        <v/>
      </c>
      <c r="K158" s="290" t="str">
        <f t="shared" ca="true" si="35"/>
        <v/>
      </c>
      <c r="L158" s="290" t="str">
        <f t="shared" ca="true" si="36"/>
        <v/>
      </c>
      <c r="M158" s="290" t="str">
        <f t="shared" ca="true" si="37"/>
        <v/>
      </c>
      <c r="N158" s="290"/>
      <c r="O158" s="290" t="str">
        <f t="shared" ca="true" si="38"/>
        <v/>
      </c>
      <c r="P158" s="290" t="str">
        <f t="shared" ca="true" si="39"/>
        <v/>
      </c>
      <c r="Q158" s="290" t="str">
        <f t="shared" ca="true" si="40"/>
        <v/>
      </c>
      <c r="R158" s="290" t="str">
        <f t="shared" ca="true" si="41"/>
        <v/>
      </c>
      <c r="S158" s="290"/>
      <c r="T158" s="290" t="str">
        <f t="shared" ca="true" si="42"/>
        <v/>
      </c>
      <c r="U158" s="290" t="str">
        <f t="shared" ca="true" si="43"/>
        <v/>
      </c>
      <c r="V158" s="290" t="str">
        <f t="shared" ca="true" si="44"/>
        <v/>
      </c>
      <c r="W158" s="290" t="str">
        <f t="shared" ca="true" si="45"/>
        <v/>
      </c>
      <c r="X158" s="290"/>
      <c r="Y158" s="290" t="str">
        <f t="shared" ca="true" si="46"/>
        <v/>
      </c>
      <c r="Z158" s="290" t="str">
        <f t="shared" ca="true" si="47"/>
        <v/>
      </c>
      <c r="AA158" s="290" t="str">
        <f t="shared" ca="true" si="48"/>
        <v/>
      </c>
      <c r="AB158" s="290" t="str">
        <f t="shared" ca="true" si="49"/>
        <v/>
      </c>
    </row>
    <row r="197" s="229" customFormat="true" ht="16.5" customHeight="true" x14ac:dyDescent="0.2">
      <c r="A197" s="985" t="s">
        <v>6</v>
      </c>
      <c r="B197" s="985"/>
      <c r="C197" s="985"/>
      <c r="D197" s="974" t="s">
        <v>0</v>
      </c>
      <c r="E197" s="975"/>
      <c r="F197" s="975"/>
      <c r="G197" s="975"/>
      <c r="H197" s="976"/>
      <c r="I197" s="974" t="s">
        <v>1</v>
      </c>
      <c r="J197" s="975"/>
      <c r="K197" s="975"/>
      <c r="L197" s="975"/>
      <c r="M197" s="976"/>
      <c r="N197" s="974" t="s">
        <v>2</v>
      </c>
      <c r="O197" s="975"/>
      <c r="P197" s="975"/>
      <c r="Q197" s="975"/>
      <c r="R197" s="976"/>
      <c r="S197" s="974" t="s">
        <v>3</v>
      </c>
      <c r="T197" s="975"/>
      <c r="U197" s="975"/>
      <c r="V197" s="975"/>
      <c r="W197" s="976"/>
      <c r="X197" s="974" t="s">
        <v>4</v>
      </c>
      <c r="Y197" s="975"/>
      <c r="Z197" s="975"/>
      <c r="AA197" s="975"/>
      <c r="AB197" s="976"/>
    </row>
    <row r="198" s="233" customFormat="true" ht="22.5" customHeight="true" x14ac:dyDescent="0.2">
      <c r="A198" s="987"/>
      <c r="B198" s="987"/>
      <c r="C198" s="987"/>
      <c r="D198" s="243" t="s">
        <v>14</v>
      </c>
      <c r="E198" s="244" t="s">
        <v>15</v>
      </c>
      <c r="F198" s="231" t="s">
        <v>16</v>
      </c>
      <c r="G198" s="231" t="s">
        <v>22</v>
      </c>
      <c r="H198" s="232" t="s">
        <v>17</v>
      </c>
      <c r="I198" s="243" t="s">
        <v>14</v>
      </c>
      <c r="J198" s="244" t="s">
        <v>15</v>
      </c>
      <c r="K198" s="231" t="s">
        <v>16</v>
      </c>
      <c r="L198" s="231" t="s">
        <v>22</v>
      </c>
      <c r="M198" s="232" t="s">
        <v>17</v>
      </c>
      <c r="N198" s="243" t="s">
        <v>14</v>
      </c>
      <c r="O198" s="244" t="s">
        <v>15</v>
      </c>
      <c r="P198" s="231" t="s">
        <v>16</v>
      </c>
      <c r="Q198" s="231" t="s">
        <v>22</v>
      </c>
      <c r="R198" s="232" t="s">
        <v>17</v>
      </c>
      <c r="S198" s="243" t="s">
        <v>14</v>
      </c>
      <c r="T198" s="244" t="s">
        <v>15</v>
      </c>
      <c r="U198" s="231" t="s">
        <v>16</v>
      </c>
      <c r="V198" s="231" t="s">
        <v>22</v>
      </c>
      <c r="W198" s="232" t="s">
        <v>17</v>
      </c>
      <c r="X198" s="243" t="s">
        <v>14</v>
      </c>
      <c r="Y198" s="244" t="s">
        <v>15</v>
      </c>
      <c r="Z198" s="231" t="s">
        <v>16</v>
      </c>
      <c r="AA198" s="231" t="s">
        <v>22</v>
      </c>
      <c r="AB198" s="232" t="s">
        <v>17</v>
      </c>
    </row>
    <row r="199" s="253" customFormat="true" ht="15" customHeight="true" x14ac:dyDescent="0.2">
      <c r="A199" s="977" t="s">
        <v>10</v>
      </c>
      <c r="B199" s="978"/>
      <c r="C199" s="350">
        <v>2000</v>
      </c>
      <c r="D199" s="245">
        <f ca="true">IF((D201+H201)&gt;100,D201*100/(D201+H201),D201)</f>
        <v>84.502732641626906</v>
      </c>
      <c r="E199" s="246">
        <f ca="true">D199*AVERAGEIF(E205:E216,"&gt;0")/100</f>
        <v>76.601608225957023</v>
      </c>
      <c r="F199" s="247">
        <f ca="true">D199*(100-AVERAGEIF(E205:E216,"&gt;0"))/100</f>
        <v>7.901124415669881</v>
      </c>
      <c r="G199" s="248">
        <f ca="true">100-(E199+F199+H199)</f>
        <v>14.061912033833991</v>
      </c>
      <c r="H199" s="249">
        <f ca="true">IF((D201+H201)&gt;100,H201*100/(D201+H201),H201)</f>
        <v>1.4353553245391026</v>
      </c>
      <c r="I199" s="245">
        <f ca="true">IF((I201+M201)&gt;100,I201*100/(I201+M201),I201)</f>
        <v>84.412641823328613</v>
      </c>
      <c r="J199" s="246">
        <f ca="true">I199*AVERAGEIF(J205:J216,"&gt;0")/100</f>
        <v>76.910712998275329</v>
      </c>
      <c r="K199" s="250">
        <f ca="true">I199*(100-AVERAGEIF(J205:J216,"&gt;0"))/100</f>
        <v>7.5019288250532794</v>
      </c>
      <c r="L199" s="251">
        <f ca="true">100-(J199+K199+M199)</f>
        <v>14.83800433247049</v>
      </c>
      <c r="M199" s="252">
        <f ca="true">IF((I201+M201)&gt;100,M201*100/(I201+M201),M201)</f>
        <v>0.7493538442008969</v>
      </c>
      <c r="N199" s="245">
        <f ca="true">IF((N201+R201)&gt;100,N201*100/(N201+R201),N201)</f>
        <v>85.830103524867582</v>
      </c>
      <c r="O199" s="246">
        <f ca="true">N199*AVERAGEIF(O205:O216,"&gt;0")/100</f>
        <v>77.293543493353525</v>
      </c>
      <c r="P199" s="250">
        <f ca="true">N199*(100-AVERAGEIF(O205:O216,"&gt;0"))/100</f>
        <v>8.536560031514064</v>
      </c>
      <c r="Q199" s="251">
        <f ca="true">100-(O199+P199+R199)</f>
        <v>14.07551674080851</v>
      </c>
      <c r="R199" s="252">
        <f ca="true">IF((N201+R201)&gt;100,R201*100/(N201+R201),R201)</f>
        <v>9.4379734323904785E-2</v>
      </c>
      <c r="S199" s="245">
        <f ca="true">IF((S201+W201)&gt;100,S201*100/(S201+W201),S201)</f>
        <v>91.353460974671293</v>
      </c>
      <c r="T199" s="246">
        <f ca="true">S199*AVERAGEIF(T205:T216,"&gt;0")/100</f>
        <v>83.565991087302848</v>
      </c>
      <c r="U199" s="250">
        <f ca="true">S199*(100-AVERAGEIF(T205:T216,"&gt;0"))/100</f>
        <v>7.7874698873684416</v>
      </c>
      <c r="V199" s="251">
        <f ca="true">100-(T199+U199+W199)</f>
        <v>8.5621369568166585</v>
      </c>
      <c r="W199" s="252">
        <f ca="true">IF((S201+W201)&gt;100,W201*100/(S201+W201),W201)</f>
        <v>8.4402068512048345E-2</v>
      </c>
      <c r="X199" s="245">
        <f ca="true">IF((X201+AB201)&gt;100,X201*100/(X201+AB201),X201)</f>
        <v>91.278299108239594</v>
      </c>
      <c r="Y199" s="246">
        <f ca="true">X199*AVERAGEIF(Y205:Y216,"&gt;0")/100</f>
        <v>85.508349736668166</v>
      </c>
      <c r="Z199" s="250">
        <f ca="true">X199*(100-AVERAGEIF(Y205:Y216,"&gt;0"))/100</f>
        <v>5.7699493715714274</v>
      </c>
      <c r="AA199" s="251">
        <f ca="true">100-(Y199+Z199+AB199)</f>
        <v>8.5161023156517928</v>
      </c>
      <c r="AB199" s="252">
        <f ca="true">IF((X201+AB201)&gt;100,AB201*100/(X201+AB201),AB201)</f>
        <v>0.20559857610861165</v>
      </c>
    </row>
    <row r="200" s="253" customFormat="true" ht="15" customHeight="true" x14ac:dyDescent="0.2">
      <c r="A200" s="979"/>
      <c r="B200" s="980"/>
      <c r="C200" s="351">
        <v>2020</v>
      </c>
      <c r="D200" s="254">
        <f ca="true">IF((D202+H202)&gt;100,D202*100/(D202+H202),D202)</f>
        <v>84.396795020796432</v>
      </c>
      <c r="E200" s="255">
        <f ca="true">D200*AVERAGEIF(E205:E216,"&gt;0")/100</f>
        <v>76.505575921751415</v>
      </c>
      <c r="F200" s="256">
        <f ca="true">D200*(100-AVERAGEIF(E205:E216,"&gt;0"))/100</f>
        <v>7.8912190990450162</v>
      </c>
      <c r="G200" s="257">
        <f ca="true">100-(E200+F200+H200)</f>
        <v>11.748811617525874</v>
      </c>
      <c r="H200" s="258">
        <f ca="true">IF((D202+H202)&gt;100,H202*100/(D202+H202),H202)</f>
        <v>3.854393361677694</v>
      </c>
      <c r="I200" s="254">
        <f ca="true">IF((I202+M202)&gt;100,I202*100/(I202+M202),I202)</f>
        <v>96.347246196613924</v>
      </c>
      <c r="J200" s="255">
        <f ca="true">I200*AVERAGEIF(J205:J216,"&gt;0")/100</f>
        <v>87.784664006974054</v>
      </c>
      <c r="K200" s="256">
        <f ca="true">I200*(100-AVERAGEIF(J205:J216,"&gt;0"))/100</f>
        <v>8.5625821896398673</v>
      </c>
      <c r="L200" s="257">
        <f ca="true">100-(J200+K200+M200)</f>
        <v>2.2119656487670198</v>
      </c>
      <c r="M200" s="258">
        <f ca="true">IF((I202+M202)&gt;100,M202*100/(I202+M202),M202)</f>
        <v>1.4407881546190566</v>
      </c>
      <c r="N200" s="254">
        <f ca="true">IF((N202+R202)&gt;100,N202*100/(N202+R202),N202)</f>
        <v>97.648927005454652</v>
      </c>
      <c r="O200" s="255">
        <f ca="true">N200*AVERAGEIF(O205:O216,"&gt;0")/100</f>
        <v>87.936880844943119</v>
      </c>
      <c r="P200" s="256">
        <f ca="true">N200*(100-AVERAGEIF(O205:O216,"&gt;0"))/100</f>
        <v>9.7120461605115427</v>
      </c>
      <c r="Q200" s="257">
        <f ca="true">100-(O200+P200+R200)</f>
        <v>2.1048284152102497</v>
      </c>
      <c r="R200" s="258">
        <f ca="true">IF((N202+R202)&gt;100,R202*100/(N202+R202),R202)</f>
        <v>0.24624457933508737</v>
      </c>
      <c r="S200" s="254">
        <f ca="true">IF((S202+W202)&gt;100,S202*100/(S202+W202),S202)</f>
        <v>97.112751602273647</v>
      </c>
      <c r="T200" s="255">
        <f ca="true">S200*AVERAGEIF(T205:T216,"&gt;0")/100</f>
        <v>88.83432820469838</v>
      </c>
      <c r="U200" s="256">
        <f ca="true">S200*(100-AVERAGEIF(T205:T216,"&gt;0"))/100</f>
        <v>8.2784233975752617</v>
      </c>
      <c r="V200" s="257">
        <f ca="true">100-(T200+U200+W200)</f>
        <v>1.9166609292061736</v>
      </c>
      <c r="W200" s="258">
        <f ca="true">IF((S202+W202)&gt;100,W202*100/(S202+W202),W202)</f>
        <v>0.97058746852017919</v>
      </c>
      <c r="X200" s="254">
        <f ca="true">IF((X202+AB202)&gt;100,X202*100/(X202+AB202),X202)</f>
        <v>98.594212225113779</v>
      </c>
      <c r="Y200" s="255">
        <f ca="true">X200*AVERAGEIF(Y205:Y216,"&gt;0")/100</f>
        <v>92.361804101532485</v>
      </c>
      <c r="Z200" s="256">
        <f ca="true">X200*(100-AVERAGEIF(Y205:Y216,"&gt;0"))/100</f>
        <v>6.2324081235812887</v>
      </c>
      <c r="AA200" s="257">
        <f ca="true">100-(Y200+Z200+AB200)</f>
        <v>1.2759450290371461</v>
      </c>
      <c r="AB200" s="258">
        <f ca="true">IF((X202+AB202)&gt;100,AB202*100/(X202+AB202),AB202)</f>
        <v>0.12984274584906963</v>
      </c>
    </row>
    <row r="201" hidden="true" x14ac:dyDescent="0.2">
      <c r="A201" s="981" t="s">
        <v>12</v>
      </c>
      <c r="B201" s="982"/>
      <c r="C201" s="259">
        <f>MinRegYear(C199,C205:C216)</f>
        <v>2005</v>
      </c>
      <c r="D201" s="260">
        <f ca="true">IF(MAX(C205:C216)-MIN(C205:C216)&lt;5,AVERAGEIF(C205:C216,"&gt;0",D205:D216),
IF(FORECAST($C201,D$205:D$216,$C$205:$C$216)&lt;0,0,
IF(FORECAST($C201,D$205:D$216,$C$205:$C$216)&gt;100,100,
FORECAST($C201,D$205:D$216,$C$205:$C$216))))</f>
        <v>84.502732641626906</v>
      </c>
      <c r="E201" s="261"/>
      <c r="F201" s="262"/>
      <c r="G201" s="262"/>
      <c r="H201" s="263">
        <f ca="true">IF(MAX(C205:C216)-MIN(C205:C216)&lt;5,AVERAGEIF(C205:C216,"&gt;0",H205:H216),
IF(FORECAST($C201,H$205:H$216,$C$205:$C$216)&lt;0,0,
IF(FORECAST($C201,H$205:H$216,$C$205:$C$216)&gt;100,100,
FORECAST($C201,H$205:H$216,$C$205:$C$216))))</f>
        <v>1.4353553245391026</v>
      </c>
      <c r="I201" s="260">
        <f ca="true">IF(MAX(C205:C216)-MIN(C205:C216)&lt;5,AVERAGEIF(C205:C216,"&gt;0",I205:I216),
IF(FORECAST($C201,I$205:I$216,$C$205:$C$216)&lt;0,0,
IF(FORECAST($C201,I$205:I$216,$C$205:$C$216)&gt;100,100,
FORECAST($C201,I$205:I$216,$C$205:$C$216))))</f>
        <v>84.412641823328613</v>
      </c>
      <c r="J201" s="261"/>
      <c r="K201" s="262"/>
      <c r="L201" s="262"/>
      <c r="M201" s="263">
        <f ca="true">IF(MAX(C205:C216)-MIN(C205:C216)&lt;5,AVERAGEIF(C205:C216,"&gt;0",M205:M216),
IF(FORECAST($C201,M$205:M$216,$C$205:$C$216)&lt;0,0,
IF(FORECAST($C201,M$205:M$216,$C$205:$C$216)&gt;100,100,
FORECAST($C201,M$205:M$216,$C$205:$C$216))))</f>
        <v>0.7493538442008969</v>
      </c>
      <c r="N201" s="260">
        <f ca="true">IF(MAX(C205:C216)-MIN(C205:C216)&lt;5,AVERAGEIF(C205:C216,"&gt;0",N205:N216),
IF(FORECAST($C201,N$205:N$216,$C$205:$C$216)&lt;0,0,
IF(FORECAST($C201,N$205:N$216,$C$205:$C$216)&gt;100,100,
FORECAST($C201,N$205:N$216,$C$205:$C$216))))</f>
        <v>85.830103524867582</v>
      </c>
      <c r="O201" s="261"/>
      <c r="P201" s="262"/>
      <c r="Q201" s="262"/>
      <c r="R201" s="263">
        <f ca="true">IF(MAX(C205:C216)-MIN(C205:C216)&lt;5,AVERAGEIF(C205:C216,"&gt;0",R205:R216),
IF(FORECAST($C201,R$205:R$216,$C$205:$C$216)&lt;0,0,
IF(FORECAST($C201,R$205:R$216,$C$205:$C$216)&gt;100,100,
FORECAST($C201,R$205:R$216,$C$205:$C$216))))</f>
        <v>9.4379734323904785E-2</v>
      </c>
      <c r="S201" s="260">
        <f ca="true">IF(MAX(C205:C216)-MIN(C205:C216)&lt;5,AVERAGEIF(C205:C216,"&gt;0",S205:S216),
IF(FORECAST($C201,S$205:S$216,$C$205:$C$216)&lt;0,0,
IF(FORECAST($C201,S$205:S$216,$C$205:$C$216)&gt;100,100,
FORECAST($C201,S$205:S$216,$C$205:$C$216))))</f>
        <v>91.353460974671293</v>
      </c>
      <c r="T201" s="261"/>
      <c r="U201" s="262"/>
      <c r="V201" s="262"/>
      <c r="W201" s="263">
        <f ca="true">IF(MAX(C205:C216)-MIN(C205:C216)&lt;5,AVERAGEIF(C205:C216,"&gt;0",W205:W216),
IF(FORECAST($C201,W$205:W$216,$C$205:$C$216)&lt;0,0,
IF(FORECAST($C201,W$205:W$216,$C$205:$C$216)&gt;100,100,
FORECAST($C201,W$205:W$216,$C$205:$C$216))))</f>
        <v>8.4402068512048345E-2</v>
      </c>
      <c r="X201" s="260">
        <f ca="true">IF(MAX(C205:C216)-MIN(C205:C216)&lt;5,AVERAGEIF(C205:C216,"&gt;0",X205:X216),
IF(FORECAST($C201,X$205:X$216,$C$205:$C$216)&lt;0,0,
IF(FORECAST($C201,X$205:X$216,$C$205:$C$216)&gt;100,100,
FORECAST($C201,X$205:X$216,$C$205:$C$216))))</f>
        <v>91.278299108239594</v>
      </c>
      <c r="Y201" s="261"/>
      <c r="Z201" s="262"/>
      <c r="AA201" s="262"/>
      <c r="AB201" s="263">
        <f ca="true">IF(MAX(C205:C216)-MIN(C205:C216)&lt;5,AVERAGEIF(C205:C216,"&gt;0",AB205:AB216),
IF(FORECAST($C201,AB$205:AB$216,$C$205:$C$216)&lt;0,0,
IF(FORECAST($C201,AB$205:AB$216,$C$205:$C$216)&gt;100,100,
FORECAST($C201,AB$205:AB$216,$C$205:$C$216))))</f>
        <v>0.20559857610861165</v>
      </c>
    </row>
    <row r="202" hidden="true" x14ac:dyDescent="0.2">
      <c r="A202" s="983"/>
      <c r="B202" s="984"/>
      <c r="C202" s="238">
        <f>MaxRegYear(C200,C205:C216)</f>
        <v>2020</v>
      </c>
      <c r="D202" s="264">
        <f ca="true">IF(MAX(C205:C216)-MIN(C205:C216)&lt;5,AVERAGEIF(C205:C216,"&gt;0",D205:D216),
IF(FORECAST($C202,D$205:D$216,$C$205:$C$216)&lt;0,0,
IF(FORECAST($C202,D$205:D$216,$C$205:$C$216)&gt;100,100,
FORECAST($C202,D$205:D$216,$C$205:$C$216))))</f>
        <v>84.396795020796432</v>
      </c>
      <c r="E202" s="265"/>
      <c r="F202" s="266"/>
      <c r="G202" s="266"/>
      <c r="H202" s="267">
        <f ca="true">IF(MAX(C205:C216)-MIN(C205:C216)&lt;5,AVERAGEIF(C205:C216,"&gt;0",H205:H216),
IF(FORECAST($C202,H$205:H$216,$C$205:$C$216)&lt;0,0,
IF(FORECAST($C202,H$205:H$216,$C$205:$C$216)&gt;100,100,
FORECAST($C202,H$205:H$216,$C$205:$C$216))))</f>
        <v>3.854393361677694</v>
      </c>
      <c r="I202" s="264">
        <f ca="true">IF(MAX(C205:C216)-MIN(C205:C216)&lt;5,AVERAGEIF(C205:C216,"&gt;0",I205:I216),
IF(FORECAST($C202,I$205:I$216,$C$205:$C$216)&lt;0,0,
IF(FORECAST($C202,I$205:I$216,$C$205:$C$216)&gt;100,100,
FORECAST($C202,I$205:I$216,$C$205:$C$216))))</f>
        <v>96.347246196613924</v>
      </c>
      <c r="J202" s="265"/>
      <c r="K202" s="266"/>
      <c r="L202" s="266"/>
      <c r="M202" s="267">
        <f ca="true">IF(MAX(C205:C216)-MIN(C205:C216)&lt;5,AVERAGEIF(C205:C216,"&gt;0",M205:M216),
IF(FORECAST($C202,M$205:M$216,$C$205:$C$216)&lt;0,0,
IF(FORECAST($C202,M$205:M$216,$C$205:$C$216)&gt;100,100,
FORECAST($C202,M$205:M$216,$C$205:$C$216))))</f>
        <v>1.4407881546190566</v>
      </c>
      <c r="N202" s="264">
        <f ca="true">IF(MAX(C205:C216)-MIN(C205:C216)&lt;5,AVERAGEIF(C205:C216,"&gt;0",N205:N216),
IF(FORECAST($C202,N$205:N$216,$C$205:$C$216)&lt;0,0,
IF(FORECAST($C202,N$205:N$216,$C$205:$C$216)&gt;100,100,
FORECAST($C202,N$205:N$216,$C$205:$C$216))))</f>
        <v>97.648927005454652</v>
      </c>
      <c r="O202" s="265"/>
      <c r="P202" s="266"/>
      <c r="Q202" s="266"/>
      <c r="R202" s="267">
        <f ca="true">IF(MAX(C205:C216)-MIN(C205:C216)&lt;5,AVERAGEIF(C205:C216,"&gt;0",R205:R216),
IF(FORECAST($C202,R$205:R$216,$C$205:$C$216)&lt;0,0,
IF(FORECAST($C202,R$205:R$216,$C$205:$C$216)&gt;100,100,
FORECAST($C202,R$205:R$216,$C$205:$C$216))))</f>
        <v>0.24624457933508737</v>
      </c>
      <c r="S202" s="264">
        <f ca="true">IF(MAX(C205:C216)-MIN(C205:C216)&lt;5,AVERAGEIF(C205:C216,"&gt;0",S205:S216),
IF(FORECAST($C202,S$205:S$216,$C$205:$C$216)&lt;0,0,
IF(FORECAST($C202,S$205:S$216,$C$205:$C$216)&gt;100,100,
FORECAST($C202,S$205:S$216,$C$205:$C$216))))</f>
        <v>97.112751602273647</v>
      </c>
      <c r="T202" s="265"/>
      <c r="U202" s="266"/>
      <c r="V202" s="266"/>
      <c r="W202" s="267">
        <f ca="true">IF(MAX(C205:C216)-MIN(C205:C216)&lt;5,AVERAGEIF(C205:C216,"&gt;0",W205:W216),
IF(FORECAST($C202,W$205:W$216,$C$205:$C$216)&lt;0,0,
IF(FORECAST($C202,W$205:W$216,$C$205:$C$216)&gt;100,100,
FORECAST($C202,W$205:W$216,$C$205:$C$216))))</f>
        <v>0.97058746852017919</v>
      </c>
      <c r="X202" s="264">
        <f ca="true">IF(MAX(C205:C216)-MIN(C205:C216)&lt;5,AVERAGEIF(C205:C216,"&gt;0",X205:X216),
IF(FORECAST($C202,X$205:X$216,$C$205:$C$216)&lt;0,0,
IF(FORECAST($C202,X$205:X$216,$C$205:$C$216)&gt;100,100,
FORECAST($C202,X$205:X$216,$C$205:$C$216))))</f>
        <v>98.594212225113779</v>
      </c>
      <c r="Y202" s="265"/>
      <c r="Z202" s="266"/>
      <c r="AA202" s="266"/>
      <c r="AB202" s="267">
        <f ca="true">IF(MAX(C205:C216)-MIN(C205:C216)&lt;5,AVERAGEIF(C205:C216,"&gt;0",AB205:AB216),
IF(FORECAST($C202,AB$205:AB$216,$C$205:$C$216)&lt;0,0,
IF(FORECAST($C202,AB$205:AB$216,$C$205:$C$216)&gt;100,100,
FORECAST($C202,AB$205:AB$216,$C$205:$C$216))))</f>
        <v>0.12984274584906963</v>
      </c>
    </row>
    <row r="203" ht="9" customHeight="true" x14ac:dyDescent="0.2">
      <c r="D203" s="268"/>
      <c r="I203" s="268"/>
      <c r="K203" s="228"/>
      <c r="L203" s="228"/>
      <c r="N203" s="268"/>
      <c r="P203" s="228"/>
      <c r="Q203" s="228"/>
      <c r="S203" s="268"/>
      <c r="U203" s="228"/>
      <c r="V203" s="228"/>
      <c r="X203" s="268"/>
      <c r="Z203" s="228"/>
      <c r="AA203" s="228"/>
      <c r="AB203" s="269"/>
    </row>
    <row r="204" s="297" customFormat="true" ht="22.5" customHeight="true" x14ac:dyDescent="0.2">
      <c r="B204" s="270" t="s">
        <v>8</v>
      </c>
      <c r="C204" s="271" t="s">
        <v>9</v>
      </c>
      <c r="D204" s="272" t="s">
        <v>14</v>
      </c>
      <c r="E204" s="960" t="s">
        <v>463</v>
      </c>
      <c r="F204" s="360"/>
      <c r="G204" s="360"/>
      <c r="H204" s="274" t="s">
        <v>17</v>
      </c>
      <c r="I204" s="272" t="s">
        <v>14</v>
      </c>
      <c r="J204" s="960" t="s">
        <v>463</v>
      </c>
      <c r="K204" s="360"/>
      <c r="L204" s="360"/>
      <c r="M204" s="274" t="s">
        <v>17</v>
      </c>
      <c r="N204" s="272" t="s">
        <v>14</v>
      </c>
      <c r="O204" s="960" t="s">
        <v>463</v>
      </c>
      <c r="P204" s="360"/>
      <c r="Q204" s="360"/>
      <c r="R204" s="274" t="s">
        <v>17</v>
      </c>
      <c r="S204" s="272" t="s">
        <v>14</v>
      </c>
      <c r="T204" s="960" t="s">
        <v>463</v>
      </c>
      <c r="U204" s="360"/>
      <c r="V204" s="360"/>
      <c r="W204" s="274" t="s">
        <v>17</v>
      </c>
      <c r="X204" s="272" t="s">
        <v>14</v>
      </c>
      <c r="Y204" s="960" t="s">
        <v>463</v>
      </c>
      <c r="Z204" s="360"/>
      <c r="AA204" s="360"/>
      <c r="AB204" s="274" t="s">
        <v>17</v>
      </c>
      <c r="AD204" s="361"/>
    </row>
    <row r="205" x14ac:dyDescent="0.2">
      <c r="A205" s="276"/>
      <c r="B205" s="598" t="s">
        <v>192</v>
      </c>
      <c r="C205" s="599">
        <v>2007</v>
      </c>
      <c r="D205" s="190">
        <f t="shared" ref="D205:D216" ca="true" si="50">IF(ISERROR(INDIRECT(CONCATENATE($B205,"!H16"))),"",INDIRECT(CONCATENATE($B205,"!H16")))</f>
        <v>82.6</v>
      </c>
      <c r="E205" s="280">
        <f t="shared" ref="E205:E216" ca="true" si="51">IF(ISERROR(INDIRECT(CONCATENATE($B205,"!H23"))),"",INDIRECT(CONCATENATE($B205,"!H23")))</f>
        <v>95</v>
      </c>
      <c r="F205" s="278"/>
      <c r="G205" s="278"/>
      <c r="H205" s="279">
        <f t="shared" ref="H205:H216" ca="true" si="52">IF(ISERROR(INDIRECT(CONCATENATE($B205,"!H21"))),"",INDIRECT(CONCATENATE($B205,"!H21")))</f>
        <v>1.1000000000000001</v>
      </c>
      <c r="I205" s="190">
        <f t="shared" ref="I205:I216" ca="true" si="53">IF(ISERROR(INDIRECT(CONCATENATE($B205,"!I16"))),"",INDIRECT(CONCATENATE($B205,"!I16")))</f>
        <v>83.2</v>
      </c>
      <c r="J205" s="280">
        <f t="shared" ref="J205:J216" ca="true" si="54">IF(ISERROR(INDIRECT(CONCATENATE($B205,"!I23"))),"",INDIRECT(CONCATENATE($B205,"!I23")))</f>
        <v>96.6</v>
      </c>
      <c r="K205" s="278"/>
      <c r="L205" s="278"/>
      <c r="M205" s="279">
        <f t="shared" ref="M205:M216" ca="true" si="55">IF(ISERROR(INDIRECT(CONCATENATE($B205,"!I21"))),"",INDIRECT(CONCATENATE($B205,"!I21")))</f>
        <v>1</v>
      </c>
      <c r="N205" s="190">
        <f t="shared" ref="N205:N216" ca="true" si="56">IF(ISERROR(INDIRECT(CONCATENATE($B205,"!J16"))),"",INDIRECT(CONCATENATE($B205,"!J16")))</f>
        <v>90.6</v>
      </c>
      <c r="O205" s="280">
        <f t="shared" ref="O205:O216" ca="true" si="57">IF(ISERROR(INDIRECT(CONCATENATE($B205,"!J23"))),"",INDIRECT(CONCATENATE($B205,"!J23")))</f>
        <v>95.8</v>
      </c>
      <c r="P205" s="278"/>
      <c r="Q205" s="278"/>
      <c r="R205" s="279">
        <f t="shared" ref="R205:R216" ca="true" si="58">IF(ISERROR(INDIRECT(CONCATENATE($B205,"!J21"))),"",INDIRECT(CONCATENATE($B205,"!J21")))</f>
        <v>0.2</v>
      </c>
      <c r="S205" s="190">
        <f t="shared" ref="S205:S216" ca="true" si="59">IF(ISERROR(INDIRECT(CONCATENATE($B205,"!K16"))),"",INDIRECT(CONCATENATE($B205,"!K16")))</f>
        <v>91.8</v>
      </c>
      <c r="T205" s="280">
        <f t="shared" ref="T205:T216" ca="true" si="60">IF(ISERROR(INDIRECT(CONCATENATE($B205,"!K23"))),"",INDIRECT(CONCATENATE($B205,"!K23")))</f>
        <v>94.9</v>
      </c>
      <c r="U205" s="278"/>
      <c r="V205" s="278"/>
      <c r="W205" s="279">
        <f t="shared" ref="W205:W216" ca="true" si="61">IF(ISERROR(INDIRECT(CONCATENATE($B205,"!K21"))),"",INDIRECT(CONCATENATE($B205,"!K21")))</f>
        <v>0</v>
      </c>
      <c r="X205" s="190">
        <f t="shared" ref="X205:X216" ca="true" si="62">IF(ISERROR(INDIRECT(CONCATENATE($B205,"!L16"))),"",INDIRECT(CONCATENATE($B205,"!L16")))</f>
        <v>96</v>
      </c>
      <c r="Y205" s="280">
        <f t="shared" ref="Y205:Y216" ca="true" si="63">IF(ISERROR(INDIRECT(CONCATENATE($B205,"!L23"))),"",INDIRECT(CONCATENATE($B205,"!L23")))</f>
        <v>95.8</v>
      </c>
      <c r="Z205" s="278"/>
      <c r="AA205" s="278"/>
      <c r="AB205" s="279">
        <f t="shared" ref="AB205:AB216" ca="true" si="64">IF(ISERROR(INDIRECT(CONCATENATE($B205,"!L221"))),"",INDIRECT(CONCATENATE($B205,"!L21")))</f>
        <v>0</v>
      </c>
    </row>
    <row r="206" x14ac:dyDescent="0.2">
      <c r="A206" s="276"/>
      <c r="B206" s="600" t="s">
        <v>259</v>
      </c>
      <c r="C206" s="601">
        <v>2009</v>
      </c>
      <c r="D206" s="191">
        <f t="shared" ca="true" si="50"/>
        <v>91.4160899585371</v>
      </c>
      <c r="E206" s="280" t="str">
        <f t="shared" ca="true" si="51"/>
        <v>N/A</v>
      </c>
      <c r="F206" s="278"/>
      <c r="G206" s="278"/>
      <c r="H206" s="281">
        <f t="shared" ca="true" si="52"/>
        <v>0.38166064949020095</v>
      </c>
      <c r="I206" s="191">
        <f t="shared" ca="true" si="53"/>
        <v>95.324523344246032</v>
      </c>
      <c r="J206" s="280" t="str">
        <f t="shared" ca="true" si="54"/>
        <v>N/A</v>
      </c>
      <c r="K206" s="278"/>
      <c r="L206" s="278"/>
      <c r="M206" s="281">
        <f t="shared" ca="true" si="55"/>
        <v>3.7393950209167193E-2</v>
      </c>
      <c r="N206" s="191">
        <f t="shared" ca="true" si="56"/>
        <v>90.716373394794687</v>
      </c>
      <c r="O206" s="280" t="str">
        <f t="shared" ca="true" si="57"/>
        <v>N/A</v>
      </c>
      <c r="P206" s="278"/>
      <c r="Q206" s="278"/>
      <c r="R206" s="281">
        <f t="shared" ca="true" si="58"/>
        <v>0</v>
      </c>
      <c r="S206" s="191">
        <f t="shared" ca="true" si="59"/>
        <v>96.664263581126932</v>
      </c>
      <c r="T206" s="280" t="str">
        <f t="shared" ca="true" si="60"/>
        <v>N/A</v>
      </c>
      <c r="U206" s="278"/>
      <c r="V206" s="278"/>
      <c r="W206" s="281">
        <f t="shared" ca="true" si="61"/>
        <v>0.26318102973421154</v>
      </c>
      <c r="X206" s="191">
        <f t="shared" ca="true" si="62"/>
        <v>94.124033578315647</v>
      </c>
      <c r="Y206" s="280" t="str">
        <f t="shared" ca="true" si="63"/>
        <v>N/A</v>
      </c>
      <c r="Z206" s="278"/>
      <c r="AA206" s="278"/>
      <c r="AB206" s="281">
        <f t="shared" ca="true" si="64"/>
        <v>0.2684163153369476</v>
      </c>
    </row>
    <row r="207" x14ac:dyDescent="0.2">
      <c r="A207" s="276"/>
      <c r="B207" s="600" t="s">
        <v>257</v>
      </c>
      <c r="C207" s="601">
        <v>2011</v>
      </c>
      <c r="D207" s="191">
        <f t="shared" ca="true" si="50"/>
        <v>85.3</v>
      </c>
      <c r="E207" s="280">
        <f t="shared" ca="true" si="51"/>
        <v>87.6</v>
      </c>
      <c r="F207" s="278"/>
      <c r="G207" s="278"/>
      <c r="H207" s="281">
        <f t="shared" ca="true" si="52"/>
        <v>0.5</v>
      </c>
      <c r="I207" s="191">
        <f t="shared" ca="true" si="53"/>
        <v>84.1</v>
      </c>
      <c r="J207" s="280">
        <f t="shared" ca="true" si="54"/>
        <v>90.9</v>
      </c>
      <c r="K207" s="278"/>
      <c r="L207" s="278"/>
      <c r="M207" s="281">
        <f t="shared" ca="true" si="55"/>
        <v>0</v>
      </c>
      <c r="N207" s="191">
        <f t="shared" ca="true" si="56"/>
        <v>81</v>
      </c>
      <c r="O207" s="280">
        <f t="shared" ca="true" si="57"/>
        <v>89.2</v>
      </c>
      <c r="P207" s="278"/>
      <c r="Q207" s="278"/>
      <c r="R207" s="281">
        <f t="shared" ca="true" si="58"/>
        <v>0.1</v>
      </c>
      <c r="S207" s="191">
        <f t="shared" ca="true" si="59"/>
        <v>87.3</v>
      </c>
      <c r="T207" s="280">
        <f t="shared" ca="true" si="60"/>
        <v>93</v>
      </c>
      <c r="U207" s="278"/>
      <c r="V207" s="278"/>
      <c r="W207" s="281">
        <f t="shared" ca="true" si="61"/>
        <v>0.4</v>
      </c>
      <c r="X207" s="191">
        <f t="shared" ca="true" si="62"/>
        <v>85.4</v>
      </c>
      <c r="Y207" s="280">
        <f t="shared" ca="true" si="63"/>
        <v>92.8</v>
      </c>
      <c r="Z207" s="278"/>
      <c r="AA207" s="278"/>
      <c r="AB207" s="281">
        <f t="shared" ca="true" si="64"/>
        <v>0.2</v>
      </c>
      <c r="AD207" s="282"/>
    </row>
    <row r="208" x14ac:dyDescent="0.2">
      <c r="A208" s="276"/>
      <c r="B208" s="600" t="s">
        <v>366</v>
      </c>
      <c r="C208" s="601">
        <v>2013</v>
      </c>
      <c r="D208" s="191">
        <f t="shared" ca="true" si="50"/>
        <v>76.151606411896338</v>
      </c>
      <c r="E208" s="280">
        <f t="shared" ca="true" si="51"/>
        <v>86.290062912489134</v>
      </c>
      <c r="F208" s="278"/>
      <c r="G208" s="278"/>
      <c r="H208" s="281">
        <f t="shared" ca="true" si="52"/>
        <v>9.0116669271331631</v>
      </c>
      <c r="I208" s="191">
        <f t="shared" ca="true" si="53"/>
        <v>89.21570124964046</v>
      </c>
      <c r="J208" s="280">
        <f t="shared" ca="true" si="54"/>
        <v>83.928084140907572</v>
      </c>
      <c r="K208" s="278"/>
      <c r="L208" s="278"/>
      <c r="M208" s="281">
        <f t="shared" ca="true" si="55"/>
        <v>3.1836649611594798</v>
      </c>
      <c r="N208" s="191">
        <f t="shared" ca="true" si="56"/>
        <v>93.076982627836827</v>
      </c>
      <c r="O208" s="280">
        <f t="shared" ca="true" si="57"/>
        <v>88.357423395583197</v>
      </c>
      <c r="P208" s="278"/>
      <c r="Q208" s="278"/>
      <c r="R208" s="281">
        <f t="shared" ca="true" si="58"/>
        <v>0.41722238034554299</v>
      </c>
      <c r="S208" s="191">
        <f t="shared" ca="true" si="59"/>
        <v>95.878684314095239</v>
      </c>
      <c r="T208" s="280">
        <f t="shared" ca="true" si="60"/>
        <v>89.73752971736964</v>
      </c>
      <c r="U208" s="278"/>
      <c r="V208" s="278"/>
      <c r="W208" s="281">
        <f t="shared" ca="true" si="61"/>
        <v>0.3503430944155666</v>
      </c>
      <c r="X208" s="191">
        <f t="shared" ca="true" si="62"/>
        <v>96.904537230436844</v>
      </c>
      <c r="Y208" s="280">
        <f t="shared" ca="true" si="63"/>
        <v>92.663781250854399</v>
      </c>
      <c r="Z208" s="278"/>
      <c r="AA208" s="278"/>
      <c r="AB208" s="281">
        <f t="shared" ca="true" si="64"/>
        <v>0.39463868783761136</v>
      </c>
    </row>
    <row r="209" x14ac:dyDescent="0.2">
      <c r="A209" s="276"/>
      <c r="B209" s="600" t="s">
        <v>419</v>
      </c>
      <c r="C209" s="601">
        <v>2016</v>
      </c>
      <c r="D209" s="191">
        <f t="shared" ca="true" si="50"/>
        <v>84.1</v>
      </c>
      <c r="E209" s="280">
        <f t="shared" ca="true" si="51"/>
        <v>92.9</v>
      </c>
      <c r="F209" s="278"/>
      <c r="G209" s="278"/>
      <c r="H209" s="281">
        <f t="shared" ca="true" si="52"/>
        <v>3.3</v>
      </c>
      <c r="I209" s="191">
        <f t="shared" ca="true" si="53"/>
        <v>95.2</v>
      </c>
      <c r="J209" s="280">
        <f t="shared" ca="true" si="54"/>
        <v>93.3</v>
      </c>
      <c r="K209" s="278"/>
      <c r="L209" s="278"/>
      <c r="M209" s="281">
        <f t="shared" ca="true" si="55"/>
        <v>1.9</v>
      </c>
      <c r="N209" s="191">
        <f t="shared" ca="true" si="56"/>
        <v>99.2</v>
      </c>
      <c r="O209" s="280">
        <f t="shared" ca="true" si="57"/>
        <v>94.9</v>
      </c>
      <c r="P209" s="278"/>
      <c r="Q209" s="278"/>
      <c r="R209" s="281">
        <f t="shared" ca="true" si="58"/>
        <v>0</v>
      </c>
      <c r="S209" s="191">
        <f t="shared" ca="true" si="59"/>
        <v>98</v>
      </c>
      <c r="T209" s="280">
        <f t="shared" ca="true" si="60"/>
        <v>94.2</v>
      </c>
      <c r="U209" s="278"/>
      <c r="V209" s="278"/>
      <c r="W209" s="281">
        <f t="shared" ca="true" si="61"/>
        <v>2</v>
      </c>
      <c r="X209" s="191">
        <f t="shared" ca="true" si="62"/>
        <v>98.8</v>
      </c>
      <c r="Y209" s="280">
        <f t="shared" ca="true" si="63"/>
        <v>94.4</v>
      </c>
      <c r="Z209" s="278"/>
      <c r="AA209" s="278"/>
      <c r="AB209" s="281">
        <f t="shared" ca="true" si="64"/>
        <v>0.1</v>
      </c>
    </row>
    <row r="210" x14ac:dyDescent="0.2">
      <c r="A210" s="276"/>
      <c r="B210" s="600" t="s">
        <v>460</v>
      </c>
      <c r="C210" s="601">
        <v>2020</v>
      </c>
      <c r="D210" s="191">
        <f t="shared" ca="true" si="50"/>
        <v>87.123824108781264</v>
      </c>
      <c r="E210" s="280">
        <f t="shared" ca="true" si="51"/>
        <v>91.459233479035433</v>
      </c>
      <c r="F210" s="278"/>
      <c r="G210" s="278"/>
      <c r="H210" s="281">
        <f t="shared" ca="true" si="52"/>
        <v>1.7371876845030572</v>
      </c>
      <c r="I210" s="191">
        <f t="shared" ca="true" si="53"/>
        <v>96.035079757493961</v>
      </c>
      <c r="J210" s="280">
        <f t="shared" ca="true" si="54"/>
        <v>90.83586538720678</v>
      </c>
      <c r="K210" s="278"/>
      <c r="L210" s="278"/>
      <c r="M210" s="281">
        <f t="shared" ca="true" si="55"/>
        <v>0.49546270578572948</v>
      </c>
      <c r="N210" s="191">
        <f t="shared" ca="true" si="56"/>
        <v>96.631657133706611</v>
      </c>
      <c r="O210" s="280">
        <f t="shared" ca="true" si="57"/>
        <v>82.013171180591627</v>
      </c>
      <c r="P210" s="278"/>
      <c r="Q210" s="278"/>
      <c r="R210" s="281">
        <f t="shared" ca="true" si="58"/>
        <v>0.3147748836321792</v>
      </c>
      <c r="S210" s="191">
        <f t="shared" ca="true" si="59"/>
        <v>96.139642544119127</v>
      </c>
      <c r="T210" s="280">
        <f t="shared" ca="true" si="60"/>
        <v>85.539728876436669</v>
      </c>
      <c r="U210" s="278"/>
      <c r="V210" s="278"/>
      <c r="W210" s="281">
        <f t="shared" ca="true" si="61"/>
        <v>0.21052351361416496</v>
      </c>
      <c r="X210" s="191">
        <f t="shared" ca="true" si="62"/>
        <v>98.876690732432508</v>
      </c>
      <c r="Y210" s="280">
        <f t="shared" ca="true" si="63"/>
        <v>92.729859801060286</v>
      </c>
      <c r="Z210" s="278"/>
      <c r="AA210" s="278"/>
      <c r="AB210" s="281">
        <f t="shared" ca="true" si="64"/>
        <v>3.8218574014508941E-2</v>
      </c>
    </row>
    <row r="211" x14ac:dyDescent="0.2">
      <c r="A211" s="276"/>
      <c r="B211" s="600"/>
      <c r="C211" s="601"/>
      <c r="D211" s="191" t="str">
        <f t="shared" ca="true" si="50"/>
        <v/>
      </c>
      <c r="E211" s="280" t="str">
        <f t="shared" ca="true" si="51"/>
        <v/>
      </c>
      <c r="F211" s="278"/>
      <c r="G211" s="278"/>
      <c r="H211" s="281" t="str">
        <f t="shared" ca="true" si="52"/>
        <v/>
      </c>
      <c r="I211" s="191" t="str">
        <f t="shared" ca="true" si="53"/>
        <v/>
      </c>
      <c r="J211" s="280" t="str">
        <f t="shared" ca="true" si="54"/>
        <v/>
      </c>
      <c r="K211" s="278"/>
      <c r="L211" s="278"/>
      <c r="M211" s="281" t="str">
        <f t="shared" ca="true" si="55"/>
        <v/>
      </c>
      <c r="N211" s="191" t="str">
        <f t="shared" ca="true" si="56"/>
        <v/>
      </c>
      <c r="O211" s="280" t="str">
        <f t="shared" ca="true" si="57"/>
        <v/>
      </c>
      <c r="P211" s="278"/>
      <c r="Q211" s="278"/>
      <c r="R211" s="281" t="str">
        <f t="shared" ca="true" si="58"/>
        <v/>
      </c>
      <c r="S211" s="191" t="str">
        <f t="shared" ca="true" si="59"/>
        <v/>
      </c>
      <c r="T211" s="280" t="str">
        <f t="shared" ca="true" si="60"/>
        <v/>
      </c>
      <c r="U211" s="278"/>
      <c r="V211" s="278"/>
      <c r="W211" s="281" t="str">
        <f t="shared" ca="true" si="61"/>
        <v/>
      </c>
      <c r="X211" s="191" t="str">
        <f t="shared" ca="true" si="62"/>
        <v/>
      </c>
      <c r="Y211" s="280" t="str">
        <f t="shared" ca="true" si="63"/>
        <v/>
      </c>
      <c r="Z211" s="278"/>
      <c r="AA211" s="278"/>
      <c r="AB211" s="281" t="str">
        <f t="shared" ca="true" si="64"/>
        <v/>
      </c>
    </row>
    <row r="212" x14ac:dyDescent="0.2">
      <c r="A212" s="276"/>
      <c r="B212" s="600"/>
      <c r="C212" s="601"/>
      <c r="D212" s="191" t="str">
        <f t="shared" ca="true" si="50"/>
        <v/>
      </c>
      <c r="E212" s="280" t="str">
        <f t="shared" ca="true" si="51"/>
        <v/>
      </c>
      <c r="F212" s="278"/>
      <c r="G212" s="278"/>
      <c r="H212" s="281" t="str">
        <f t="shared" ca="true" si="52"/>
        <v/>
      </c>
      <c r="I212" s="191" t="str">
        <f t="shared" ca="true" si="53"/>
        <v/>
      </c>
      <c r="J212" s="280" t="str">
        <f t="shared" ca="true" si="54"/>
        <v/>
      </c>
      <c r="K212" s="278"/>
      <c r="L212" s="278"/>
      <c r="M212" s="281" t="str">
        <f t="shared" ca="true" si="55"/>
        <v/>
      </c>
      <c r="N212" s="191" t="str">
        <f t="shared" ca="true" si="56"/>
        <v/>
      </c>
      <c r="O212" s="280" t="str">
        <f t="shared" ca="true" si="57"/>
        <v/>
      </c>
      <c r="P212" s="278"/>
      <c r="Q212" s="278"/>
      <c r="R212" s="281" t="str">
        <f t="shared" ca="true" si="58"/>
        <v/>
      </c>
      <c r="S212" s="191" t="str">
        <f t="shared" ca="true" si="59"/>
        <v/>
      </c>
      <c r="T212" s="280" t="str">
        <f t="shared" ca="true" si="60"/>
        <v/>
      </c>
      <c r="U212" s="278"/>
      <c r="V212" s="278"/>
      <c r="W212" s="281" t="str">
        <f t="shared" ca="true" si="61"/>
        <v/>
      </c>
      <c r="X212" s="191" t="str">
        <f t="shared" ca="true" si="62"/>
        <v/>
      </c>
      <c r="Y212" s="280" t="str">
        <f t="shared" ca="true" si="63"/>
        <v/>
      </c>
      <c r="Z212" s="278"/>
      <c r="AA212" s="278"/>
      <c r="AB212" s="281" t="str">
        <f t="shared" ca="true" si="64"/>
        <v/>
      </c>
    </row>
    <row r="213" x14ac:dyDescent="0.2">
      <c r="A213" s="276"/>
      <c r="B213" s="600"/>
      <c r="C213" s="601"/>
      <c r="D213" s="191" t="str">
        <f t="shared" ca="true" si="50"/>
        <v/>
      </c>
      <c r="E213" s="280" t="str">
        <f t="shared" ca="true" si="51"/>
        <v/>
      </c>
      <c r="F213" s="278"/>
      <c r="G213" s="278"/>
      <c r="H213" s="281" t="str">
        <f t="shared" ca="true" si="52"/>
        <v/>
      </c>
      <c r="I213" s="191" t="str">
        <f t="shared" ca="true" si="53"/>
        <v/>
      </c>
      <c r="J213" s="280" t="str">
        <f t="shared" ca="true" si="54"/>
        <v/>
      </c>
      <c r="K213" s="278"/>
      <c r="L213" s="278"/>
      <c r="M213" s="281" t="str">
        <f t="shared" ca="true" si="55"/>
        <v/>
      </c>
      <c r="N213" s="191" t="str">
        <f t="shared" ca="true" si="56"/>
        <v/>
      </c>
      <c r="O213" s="280" t="str">
        <f t="shared" ca="true" si="57"/>
        <v/>
      </c>
      <c r="P213" s="278"/>
      <c r="Q213" s="278"/>
      <c r="R213" s="281" t="str">
        <f t="shared" ca="true" si="58"/>
        <v/>
      </c>
      <c r="S213" s="191" t="str">
        <f t="shared" ca="true" si="59"/>
        <v/>
      </c>
      <c r="T213" s="280" t="str">
        <f t="shared" ca="true" si="60"/>
        <v/>
      </c>
      <c r="U213" s="278"/>
      <c r="V213" s="278"/>
      <c r="W213" s="281" t="str">
        <f t="shared" ca="true" si="61"/>
        <v/>
      </c>
      <c r="X213" s="191" t="str">
        <f t="shared" ca="true" si="62"/>
        <v/>
      </c>
      <c r="Y213" s="280" t="str">
        <f t="shared" ca="true" si="63"/>
        <v/>
      </c>
      <c r="Z213" s="278"/>
      <c r="AA213" s="278"/>
      <c r="AB213" s="281" t="str">
        <f t="shared" ca="true" si="64"/>
        <v/>
      </c>
    </row>
    <row r="214" x14ac:dyDescent="0.2">
      <c r="A214" s="276"/>
      <c r="B214" s="600"/>
      <c r="C214" s="601"/>
      <c r="D214" s="191" t="str">
        <f t="shared" ca="true" si="50"/>
        <v/>
      </c>
      <c r="E214" s="280" t="str">
        <f t="shared" ca="true" si="51"/>
        <v/>
      </c>
      <c r="F214" s="278"/>
      <c r="G214" s="278"/>
      <c r="H214" s="281" t="str">
        <f t="shared" ca="true" si="52"/>
        <v/>
      </c>
      <c r="I214" s="191" t="str">
        <f t="shared" ca="true" si="53"/>
        <v/>
      </c>
      <c r="J214" s="280" t="str">
        <f t="shared" ca="true" si="54"/>
        <v/>
      </c>
      <c r="K214" s="278"/>
      <c r="L214" s="278"/>
      <c r="M214" s="281" t="str">
        <f t="shared" ca="true" si="55"/>
        <v/>
      </c>
      <c r="N214" s="191" t="str">
        <f t="shared" ca="true" si="56"/>
        <v/>
      </c>
      <c r="O214" s="280" t="str">
        <f t="shared" ca="true" si="57"/>
        <v/>
      </c>
      <c r="P214" s="278"/>
      <c r="Q214" s="278"/>
      <c r="R214" s="281" t="str">
        <f t="shared" ca="true" si="58"/>
        <v/>
      </c>
      <c r="S214" s="191" t="str">
        <f t="shared" ca="true" si="59"/>
        <v/>
      </c>
      <c r="T214" s="280" t="str">
        <f t="shared" ca="true" si="60"/>
        <v/>
      </c>
      <c r="U214" s="278"/>
      <c r="V214" s="278"/>
      <c r="W214" s="281" t="str">
        <f t="shared" ca="true" si="61"/>
        <v/>
      </c>
      <c r="X214" s="191" t="str">
        <f t="shared" ca="true" si="62"/>
        <v/>
      </c>
      <c r="Y214" s="280" t="str">
        <f t="shared" ca="true" si="63"/>
        <v/>
      </c>
      <c r="Z214" s="278"/>
      <c r="AA214" s="278"/>
      <c r="AB214" s="281" t="str">
        <f t="shared" ca="true" si="64"/>
        <v/>
      </c>
    </row>
    <row r="215" x14ac:dyDescent="0.2">
      <c r="A215" s="276"/>
      <c r="B215" s="600"/>
      <c r="C215" s="601"/>
      <c r="D215" s="191" t="str">
        <f t="shared" ca="true" si="50"/>
        <v/>
      </c>
      <c r="E215" s="280" t="str">
        <f t="shared" ca="true" si="51"/>
        <v/>
      </c>
      <c r="F215" s="278"/>
      <c r="G215" s="278"/>
      <c r="H215" s="281" t="str">
        <f t="shared" ca="true" si="52"/>
        <v/>
      </c>
      <c r="I215" s="191" t="str">
        <f t="shared" ca="true" si="53"/>
        <v/>
      </c>
      <c r="J215" s="280" t="str">
        <f t="shared" ca="true" si="54"/>
        <v/>
      </c>
      <c r="K215" s="278"/>
      <c r="L215" s="278"/>
      <c r="M215" s="281" t="str">
        <f t="shared" ca="true" si="55"/>
        <v/>
      </c>
      <c r="N215" s="191" t="str">
        <f t="shared" ca="true" si="56"/>
        <v/>
      </c>
      <c r="O215" s="280" t="str">
        <f t="shared" ca="true" si="57"/>
        <v/>
      </c>
      <c r="P215" s="278"/>
      <c r="Q215" s="278"/>
      <c r="R215" s="281" t="str">
        <f t="shared" ca="true" si="58"/>
        <v/>
      </c>
      <c r="S215" s="191" t="str">
        <f t="shared" ca="true" si="59"/>
        <v/>
      </c>
      <c r="T215" s="280" t="str">
        <f t="shared" ca="true" si="60"/>
        <v/>
      </c>
      <c r="U215" s="278"/>
      <c r="V215" s="278"/>
      <c r="W215" s="281" t="str">
        <f t="shared" ca="true" si="61"/>
        <v/>
      </c>
      <c r="X215" s="191" t="str">
        <f t="shared" ca="true" si="62"/>
        <v/>
      </c>
      <c r="Y215" s="280" t="str">
        <f t="shared" ca="true" si="63"/>
        <v/>
      </c>
      <c r="Z215" s="278"/>
      <c r="AA215" s="278"/>
      <c r="AB215" s="281" t="str">
        <f t="shared" ca="true" si="64"/>
        <v/>
      </c>
    </row>
    <row r="216" x14ac:dyDescent="0.2">
      <c r="A216" s="276"/>
      <c r="B216" s="602"/>
      <c r="C216" s="603"/>
      <c r="D216" s="192" t="str">
        <f t="shared" ca="true" si="50"/>
        <v/>
      </c>
      <c r="E216" s="283" t="str">
        <f t="shared" ca="true" si="51"/>
        <v/>
      </c>
      <c r="F216" s="284"/>
      <c r="G216" s="285"/>
      <c r="H216" s="286" t="str">
        <f t="shared" ca="true" si="52"/>
        <v/>
      </c>
      <c r="I216" s="192" t="str">
        <f t="shared" ca="true" si="53"/>
        <v/>
      </c>
      <c r="J216" s="283" t="str">
        <f t="shared" ca="true" si="54"/>
        <v/>
      </c>
      <c r="K216" s="284"/>
      <c r="L216" s="285"/>
      <c r="M216" s="286" t="str">
        <f t="shared" ca="true" si="55"/>
        <v/>
      </c>
      <c r="N216" s="192" t="str">
        <f t="shared" ca="true" si="56"/>
        <v/>
      </c>
      <c r="O216" s="283" t="str">
        <f t="shared" ca="true" si="57"/>
        <v/>
      </c>
      <c r="P216" s="284"/>
      <c r="Q216" s="285"/>
      <c r="R216" s="286" t="str">
        <f t="shared" ca="true" si="58"/>
        <v/>
      </c>
      <c r="S216" s="192" t="str">
        <f t="shared" ca="true" si="59"/>
        <v/>
      </c>
      <c r="T216" s="283" t="str">
        <f t="shared" ca="true" si="60"/>
        <v/>
      </c>
      <c r="U216" s="284"/>
      <c r="V216" s="285"/>
      <c r="W216" s="286" t="str">
        <f t="shared" ca="true" si="61"/>
        <v/>
      </c>
      <c r="X216" s="192" t="str">
        <f t="shared" ca="true" si="62"/>
        <v/>
      </c>
      <c r="Y216" s="283" t="str">
        <f t="shared" ca="true" si="63"/>
        <v/>
      </c>
      <c r="Z216" s="284"/>
      <c r="AA216" s="285"/>
      <c r="AB216" s="286" t="str">
        <f t="shared" ca="true" si="64"/>
        <v/>
      </c>
    </row>
    <row r="217" ht="11.25" customHeight="true" x14ac:dyDescent="0.2"/>
    <row r="218" ht="22.5" customHeight="true" x14ac:dyDescent="0.25">
      <c r="B218" s="988" t="str">
        <f>CONCATENATE("Urban use of drinking water sources,  ",C199,"–",C200)</f>
        <v>Urban use of drinking water sources,  2000–2020</v>
      </c>
      <c r="C218" s="989"/>
      <c r="D218" s="989"/>
      <c r="E218" s="989"/>
      <c r="F218" s="989"/>
      <c r="G218" s="989"/>
      <c r="H218" s="989"/>
      <c r="I218" s="989"/>
      <c r="J218" s="989"/>
      <c r="K218" s="989"/>
      <c r="L218" s="989"/>
      <c r="N218" s="287"/>
      <c r="O218" s="287"/>
      <c r="P218" s="287"/>
      <c r="Q218" s="287"/>
      <c r="R218" s="287"/>
      <c r="S218" s="971" t="s">
        <v>11</v>
      </c>
      <c r="T218" s="972"/>
      <c r="U218" s="972"/>
      <c r="V218" s="972"/>
      <c r="W218" s="973"/>
      <c r="X218" s="287"/>
      <c r="Y218" s="287"/>
      <c r="Z218" s="287"/>
      <c r="AA218" s="287"/>
      <c r="AB218" s="288"/>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289"/>
      <c r="D253" s="289"/>
      <c r="E253" s="290" t="str">
        <f ca="true">IF(ISERROR(INDIRECT(CONCATENATE($B253,"!M18"))),"",INDIRECT(CONCATENATE($B253,"!M18")))</f>
        <v/>
      </c>
      <c r="F253" s="290" t="str">
        <f ca="true">IF(ISERROR(INDIRECT(CONCATENATE($B253,"!M19"))),"",INDIRECT(CONCATENATE($B253,"!M19")))</f>
        <v/>
      </c>
      <c r="G253" s="290" t="str">
        <f ca="true">IF(ISERROR(INDIRECT(CONCATENATE($B253,"!M20"))),"",INDIRECT(CONCATENATE($B253,"!M20")))</f>
        <v/>
      </c>
      <c r="H253" s="290" t="str">
        <f ca="true">IF(ISERROR(INDIRECT(CONCATENATE($B253,"!M21"))),"",INDIRECT(CONCATENATE($B253,"!M21")))</f>
        <v/>
      </c>
      <c r="I253" s="290"/>
      <c r="J253" s="290" t="str">
        <f ca="true">IF(ISERROR(INDIRECT(CONCATENATE($B253,"!N18"))),"",INDIRECT(CONCATENATE($B253,"!N18")))</f>
        <v/>
      </c>
      <c r="K253" s="290" t="str">
        <f ca="true">IF(ISERROR(INDIRECT(CONCATENATE($B253,"!N19"))),"",INDIRECT(CONCATENATE($B253,"!N19")))</f>
        <v/>
      </c>
      <c r="L253" s="290" t="str">
        <f ca="true">IF(ISERROR(INDIRECT(CONCATENATE($B253,"!N20"))),"",INDIRECT(CONCATENATE($B253,"!N20")))</f>
        <v/>
      </c>
      <c r="M253" s="290" t="str">
        <f ca="true">IF(ISERROR(INDIRECT(CONCATENATE($B253,"!N21"))),"",INDIRECT(CONCATENATE($B253,"!N21")))</f>
        <v/>
      </c>
      <c r="N253" s="290"/>
      <c r="O253" s="290" t="str">
        <f ca="true">IF(ISERROR(INDIRECT(CONCATENATE($B253,"!O18"))),"",INDIRECT(CONCATENATE($B253,"!O18")))</f>
        <v/>
      </c>
      <c r="P253" s="290" t="str">
        <f ca="true">IF(ISERROR(INDIRECT(CONCATENATE($B253,"!O19"))),"",INDIRECT(CONCATENATE($B253,"!O19")))</f>
        <v/>
      </c>
      <c r="Q253" s="290" t="str">
        <f ca="true">IF(ISERROR(INDIRECT(CONCATENATE($B253,"!O20"))),"",INDIRECT(CONCATENATE($B253,"!O20")))</f>
        <v/>
      </c>
      <c r="R253" s="290" t="str">
        <f ca="true">IF(ISERROR(INDIRECT(CONCATENATE($B253,"!O21"))),"",INDIRECT(CONCATENATE($B253,"!O21")))</f>
        <v/>
      </c>
      <c r="S253" s="290"/>
      <c r="T253" s="290" t="str">
        <f ca="true">IF(ISERROR(INDIRECT(CONCATENATE($B253,"!P18"))),"",INDIRECT(CONCATENATE($B253,"!P18")))</f>
        <v/>
      </c>
      <c r="U253" s="290" t="str">
        <f ca="true">IF(ISERROR(INDIRECT(CONCATENATE($B253,"!P19"))),"",INDIRECT(CONCATENATE($B253,"!P19")))</f>
        <v/>
      </c>
      <c r="V253" s="290" t="str">
        <f ca="true">IF(ISERROR(INDIRECT(CONCATENATE($B253,"!P20"))),"",INDIRECT(CONCATENATE($B253,"!P20")))</f>
        <v/>
      </c>
      <c r="W253" s="290" t="str">
        <f ca="true">IF(ISERROR(INDIRECT(CONCATENATE($B253,"!P21"))),"",INDIRECT(CONCATENATE($B253,"!P21")))</f>
        <v/>
      </c>
      <c r="X253" s="290"/>
      <c r="Y253" s="290" t="str">
        <f ca="true">IF(ISERROR(INDIRECT(CONCATENATE($B253,"!Q18"))),"",INDIRECT(CONCATENATE($B253,"!Q18")))</f>
        <v/>
      </c>
      <c r="Z253" s="290" t="str">
        <f ca="true">IF(ISERROR(INDIRECT(CONCATENATE($B253,"!Q19"))),"",INDIRECT(CONCATENATE($B253,"!Q19")))</f>
        <v/>
      </c>
      <c r="AA253" s="290" t="str">
        <f ca="true">IF(ISERROR(INDIRECT(CONCATENATE($B253,"!Q20"))),"",INDIRECT(CONCATENATE($B253,"!Q20")))</f>
        <v/>
      </c>
      <c r="AB253" s="290" t="str">
        <f ca="true">IF(ISERROR(INDIRECT(CONCATENATE($B253,"!Q21"))),"",INDIRECT(CONCATENATE($B253,"!Q1")))</f>
        <v/>
      </c>
    </row>
    <row r="254" x14ac:dyDescent="0.2">
      <c r="C254" s="289"/>
      <c r="D254" s="289"/>
      <c r="E254" s="290" t="str">
        <f ca="true">IF(ISERROR(INDIRECT(CONCATENATE($B254,"!M18"))),"",INDIRECT(CONCATENATE($B254,"!M18")))</f>
        <v/>
      </c>
      <c r="F254" s="290" t="str">
        <f ca="true">IF(ISERROR(INDIRECT(CONCATENATE($B254,"!M19"))),"",INDIRECT(CONCATENATE($B254,"!M19")))</f>
        <v/>
      </c>
      <c r="G254" s="290" t="str">
        <f ca="true">IF(ISERROR(INDIRECT(CONCATENATE($B254,"!M20"))),"",INDIRECT(CONCATENATE($B254,"!M20")))</f>
        <v/>
      </c>
      <c r="H254" s="290" t="str">
        <f ca="true">IF(ISERROR(INDIRECT(CONCATENATE($B254,"!M21"))),"",INDIRECT(CONCATENATE($B254,"!M21")))</f>
        <v/>
      </c>
      <c r="I254" s="290"/>
      <c r="J254" s="290" t="str">
        <f ca="true">IF(ISERROR(INDIRECT(CONCATENATE($B254,"!N18"))),"",INDIRECT(CONCATENATE($B254,"!N18")))</f>
        <v/>
      </c>
      <c r="K254" s="290" t="str">
        <f ca="true">IF(ISERROR(INDIRECT(CONCATENATE($B254,"!N19"))),"",INDIRECT(CONCATENATE($B254,"!N19")))</f>
        <v/>
      </c>
      <c r="L254" s="290" t="str">
        <f ca="true">IF(ISERROR(INDIRECT(CONCATENATE($B254,"!N20"))),"",INDIRECT(CONCATENATE($B254,"!N20")))</f>
        <v/>
      </c>
      <c r="M254" s="290" t="str">
        <f ca="true">IF(ISERROR(INDIRECT(CONCATENATE($B254,"!N21"))),"",INDIRECT(CONCATENATE($B254,"!N21")))</f>
        <v/>
      </c>
      <c r="N254" s="290"/>
      <c r="O254" s="290" t="str">
        <f ca="true">IF(ISERROR(INDIRECT(CONCATENATE($B254,"!O18"))),"",INDIRECT(CONCATENATE($B254,"!O18")))</f>
        <v/>
      </c>
      <c r="P254" s="290" t="str">
        <f ca="true">IF(ISERROR(INDIRECT(CONCATENATE($B254,"!O19"))),"",INDIRECT(CONCATENATE($B254,"!O19")))</f>
        <v/>
      </c>
      <c r="Q254" s="290" t="str">
        <f ca="true">IF(ISERROR(INDIRECT(CONCATENATE($B254,"!O20"))),"",INDIRECT(CONCATENATE($B254,"!O20")))</f>
        <v/>
      </c>
      <c r="R254" s="290" t="str">
        <f ca="true">IF(ISERROR(INDIRECT(CONCATENATE($B254,"!O21"))),"",INDIRECT(CONCATENATE($B254,"!O21")))</f>
        <v/>
      </c>
      <c r="S254" s="290"/>
      <c r="T254" s="290" t="str">
        <f ca="true">IF(ISERROR(INDIRECT(CONCATENATE($B254,"!P18"))),"",INDIRECT(CONCATENATE($B254,"!P18")))</f>
        <v/>
      </c>
      <c r="U254" s="290" t="str">
        <f ca="true">IF(ISERROR(INDIRECT(CONCATENATE($B254,"!P19"))),"",INDIRECT(CONCATENATE($B254,"!P19")))</f>
        <v/>
      </c>
      <c r="V254" s="290" t="str">
        <f ca="true">IF(ISERROR(INDIRECT(CONCATENATE($B254,"!P20"))),"",INDIRECT(CONCATENATE($B254,"!P20")))</f>
        <v/>
      </c>
      <c r="W254" s="290" t="str">
        <f ca="true">IF(ISERROR(INDIRECT(CONCATENATE($B254,"!P21"))),"",INDIRECT(CONCATENATE($B254,"!P21")))</f>
        <v/>
      </c>
      <c r="X254" s="290"/>
      <c r="Y254" s="290" t="str">
        <f ca="true">IF(ISERROR(INDIRECT(CONCATENATE($B254,"!Q18"))),"",INDIRECT(CONCATENATE($B254,"!Q18")))</f>
        <v/>
      </c>
      <c r="Z254" s="290" t="str">
        <f ca="true">IF(ISERROR(INDIRECT(CONCATENATE($B254,"!Q19"))),"",INDIRECT(CONCATENATE($B254,"!Q19")))</f>
        <v/>
      </c>
      <c r="AA254" s="290" t="str">
        <f ca="true">IF(ISERROR(INDIRECT(CONCATENATE($B254,"!Q20"))),"",INDIRECT(CONCATENATE($B254,"!Q20")))</f>
        <v/>
      </c>
      <c r="AB254" s="290" t="str">
        <f ca="true">IF(ISERROR(INDIRECT(CONCATENATE($B254,"!Q21"))),"",INDIRECT(CONCATENATE($B254,"!Q1")))</f>
        <v/>
      </c>
    </row>
    <row r="255" x14ac:dyDescent="0.2">
      <c r="C255" s="289"/>
      <c r="D255" s="289"/>
      <c r="E255" s="290" t="str">
        <f ca="true">IF(ISERROR(INDIRECT(CONCATENATE($B255,"!M18"))),"",INDIRECT(CONCATENATE($B255,"!M18")))</f>
        <v/>
      </c>
      <c r="F255" s="290" t="str">
        <f ca="true">IF(ISERROR(INDIRECT(CONCATENATE($B255,"!M19"))),"",INDIRECT(CONCATENATE($B255,"!M19")))</f>
        <v/>
      </c>
      <c r="G255" s="290" t="str">
        <f ca="true">IF(ISERROR(INDIRECT(CONCATENATE($B255,"!M20"))),"",INDIRECT(CONCATENATE($B255,"!M20")))</f>
        <v/>
      </c>
      <c r="H255" s="290" t="str">
        <f ca="true">IF(ISERROR(INDIRECT(CONCATENATE($B255,"!M21"))),"",INDIRECT(CONCATENATE($B255,"!M21")))</f>
        <v/>
      </c>
      <c r="I255" s="290"/>
      <c r="J255" s="290" t="str">
        <f ca="true">IF(ISERROR(INDIRECT(CONCATENATE($B255,"!N18"))),"",INDIRECT(CONCATENATE($B255,"!N18")))</f>
        <v/>
      </c>
      <c r="K255" s="290" t="str">
        <f ca="true">IF(ISERROR(INDIRECT(CONCATENATE($B255,"!N19"))),"",INDIRECT(CONCATENATE($B255,"!N19")))</f>
        <v/>
      </c>
      <c r="L255" s="290" t="str">
        <f ca="true">IF(ISERROR(INDIRECT(CONCATENATE($B255,"!N20"))),"",INDIRECT(CONCATENATE($B255,"!N20")))</f>
        <v/>
      </c>
      <c r="M255" s="290" t="str">
        <f ca="true">IF(ISERROR(INDIRECT(CONCATENATE($B255,"!N21"))),"",INDIRECT(CONCATENATE($B255,"!N21")))</f>
        <v/>
      </c>
      <c r="N255" s="290"/>
      <c r="O255" s="290" t="str">
        <f ca="true">IF(ISERROR(INDIRECT(CONCATENATE($B255,"!O18"))),"",INDIRECT(CONCATENATE($B255,"!O18")))</f>
        <v/>
      </c>
      <c r="P255" s="290" t="str">
        <f ca="true">IF(ISERROR(INDIRECT(CONCATENATE($B255,"!O19"))),"",INDIRECT(CONCATENATE($B255,"!O19")))</f>
        <v/>
      </c>
      <c r="Q255" s="290" t="str">
        <f ca="true">IF(ISERROR(INDIRECT(CONCATENATE($B255,"!O20"))),"",INDIRECT(CONCATENATE($B255,"!O20")))</f>
        <v/>
      </c>
      <c r="R255" s="290" t="str">
        <f ca="true">IF(ISERROR(INDIRECT(CONCATENATE($B255,"!O21"))),"",INDIRECT(CONCATENATE($B255,"!O21")))</f>
        <v/>
      </c>
      <c r="S255" s="290"/>
      <c r="T255" s="290" t="str">
        <f ca="true">IF(ISERROR(INDIRECT(CONCATENATE($B255,"!P18"))),"",INDIRECT(CONCATENATE($B255,"!P18")))</f>
        <v/>
      </c>
      <c r="U255" s="290" t="str">
        <f ca="true">IF(ISERROR(INDIRECT(CONCATENATE($B255,"!P19"))),"",INDIRECT(CONCATENATE($B255,"!P19")))</f>
        <v/>
      </c>
      <c r="V255" s="290" t="str">
        <f ca="true">IF(ISERROR(INDIRECT(CONCATENATE($B255,"!P20"))),"",INDIRECT(CONCATENATE($B255,"!P20")))</f>
        <v/>
      </c>
      <c r="W255" s="290" t="str">
        <f ca="true">IF(ISERROR(INDIRECT(CONCATENATE($B255,"!P21"))),"",INDIRECT(CONCATENATE($B255,"!P21")))</f>
        <v/>
      </c>
      <c r="X255" s="290"/>
      <c r="Y255" s="290" t="str">
        <f ca="true">IF(ISERROR(INDIRECT(CONCATENATE($B255,"!Q18"))),"",INDIRECT(CONCATENATE($B255,"!Q18")))</f>
        <v/>
      </c>
      <c r="Z255" s="290" t="str">
        <f ca="true">IF(ISERROR(INDIRECT(CONCATENATE($B255,"!Q19"))),"",INDIRECT(CONCATENATE($B255,"!Q19")))</f>
        <v/>
      </c>
      <c r="AA255" s="290" t="str">
        <f ca="true">IF(ISERROR(INDIRECT(CONCATENATE($B255,"!Q20"))),"",INDIRECT(CONCATENATE($B255,"!Q20")))</f>
        <v/>
      </c>
      <c r="AB255" s="290" t="str">
        <f ca="true">IF(ISERROR(INDIRECT(CONCATENATE($B255,"!Q21"))),"",INDIRECT(CONCATENATE($B255,"!Q1")))</f>
        <v/>
      </c>
    </row>
    <row r="256" x14ac:dyDescent="0.2">
      <c r="B256" s="290"/>
      <c r="C256" s="289"/>
      <c r="D256" s="289"/>
      <c r="E256" s="290" t="str">
        <f ca="true">IF(ISERROR(INDIRECT(CONCATENATE($B256,"!M18"))),"",INDIRECT(CONCATENATE($B256,"!M18")))</f>
        <v/>
      </c>
      <c r="F256" s="290" t="str">
        <f ca="true">IF(ISERROR(INDIRECT(CONCATENATE($B256,"!M19"))),"",INDIRECT(CONCATENATE($B256,"!M19")))</f>
        <v/>
      </c>
      <c r="G256" s="290" t="str">
        <f ca="true">IF(ISERROR(INDIRECT(CONCATENATE($B256,"!M20"))),"",INDIRECT(CONCATENATE($B256,"!M20")))</f>
        <v/>
      </c>
      <c r="H256" s="290" t="str">
        <f ca="true">IF(ISERROR(INDIRECT(CONCATENATE($B256,"!M21"))),"",INDIRECT(CONCATENATE($B256,"!M21")))</f>
        <v/>
      </c>
      <c r="I256" s="290"/>
      <c r="J256" s="290" t="str">
        <f ca="true">IF(ISERROR(INDIRECT(CONCATENATE($B256,"!N18"))),"",INDIRECT(CONCATENATE($B256,"!N18")))</f>
        <v/>
      </c>
      <c r="K256" s="290" t="str">
        <f ca="true">IF(ISERROR(INDIRECT(CONCATENATE($B256,"!N19"))),"",INDIRECT(CONCATENATE($B256,"!N19")))</f>
        <v/>
      </c>
      <c r="L256" s="290" t="str">
        <f ca="true">IF(ISERROR(INDIRECT(CONCATENATE($B256,"!N20"))),"",INDIRECT(CONCATENATE($B256,"!N20")))</f>
        <v/>
      </c>
      <c r="M256" s="290" t="str">
        <f ca="true">IF(ISERROR(INDIRECT(CONCATENATE($B256,"!N21"))),"",INDIRECT(CONCATENATE($B256,"!N21")))</f>
        <v/>
      </c>
      <c r="N256" s="290"/>
      <c r="O256" s="290" t="str">
        <f ca="true">IF(ISERROR(INDIRECT(CONCATENATE($B256,"!O18"))),"",INDIRECT(CONCATENATE($B256,"!O18")))</f>
        <v/>
      </c>
      <c r="P256" s="290" t="str">
        <f ca="true">IF(ISERROR(INDIRECT(CONCATENATE($B256,"!O19"))),"",INDIRECT(CONCATENATE($B256,"!O19")))</f>
        <v/>
      </c>
      <c r="Q256" s="290" t="str">
        <f ca="true">IF(ISERROR(INDIRECT(CONCATENATE($B256,"!O20"))),"",INDIRECT(CONCATENATE($B256,"!O20")))</f>
        <v/>
      </c>
      <c r="R256" s="290" t="str">
        <f ca="true">IF(ISERROR(INDIRECT(CONCATENATE($B256,"!O21"))),"",INDIRECT(CONCATENATE($B256,"!O21")))</f>
        <v/>
      </c>
      <c r="S256" s="290"/>
      <c r="T256" s="290" t="str">
        <f ca="true">IF(ISERROR(INDIRECT(CONCATENATE($B256,"!P18"))),"",INDIRECT(CONCATENATE($B256,"!P18")))</f>
        <v/>
      </c>
      <c r="U256" s="290" t="str">
        <f ca="true">IF(ISERROR(INDIRECT(CONCATENATE($B256,"!P19"))),"",INDIRECT(CONCATENATE($B256,"!P19")))</f>
        <v/>
      </c>
      <c r="V256" s="290" t="str">
        <f ca="true">IF(ISERROR(INDIRECT(CONCATENATE($B256,"!P20"))),"",INDIRECT(CONCATENATE($B256,"!P20")))</f>
        <v/>
      </c>
      <c r="W256" s="290" t="str">
        <f ca="true">IF(ISERROR(INDIRECT(CONCATENATE($B256,"!P21"))),"",INDIRECT(CONCATENATE($B256,"!P21")))</f>
        <v/>
      </c>
      <c r="X256" s="290"/>
      <c r="Y256" s="290" t="str">
        <f ca="true">IF(ISERROR(INDIRECT(CONCATENATE($B256,"!Q18"))),"",INDIRECT(CONCATENATE($B256,"!Q18")))</f>
        <v/>
      </c>
      <c r="Z256" s="290" t="str">
        <f ca="true">IF(ISERROR(INDIRECT(CONCATENATE($B256,"!Q19"))),"",INDIRECT(CONCATENATE($B256,"!Q19")))</f>
        <v/>
      </c>
      <c r="AA256" s="290" t="str">
        <f ca="true">IF(ISERROR(INDIRECT(CONCATENATE($B256,"!Q20"))),"",INDIRECT(CONCATENATE($B256,"!Q20")))</f>
        <v/>
      </c>
      <c r="AB256" s="290" t="str">
        <f ca="true">IF(ISERROR(INDIRECT(CONCATENATE($B256,"!Q21"))),"",INDIRECT(CONCATENATE($B256,"!Q1")))</f>
        <v/>
      </c>
    </row>
    <row r="257" x14ac:dyDescent="0.2">
      <c r="B257" s="290"/>
      <c r="C257" s="289"/>
      <c r="D257" s="289"/>
      <c r="E257" s="290" t="str">
        <f ca="true">IF(ISERROR(INDIRECT(CONCATENATE($B257,"!M18"))),"",INDIRECT(CONCATENATE($B257,"!M18")))</f>
        <v/>
      </c>
      <c r="F257" s="290" t="str">
        <f ca="true">IF(ISERROR(INDIRECT(CONCATENATE($B257,"!M19"))),"",INDIRECT(CONCATENATE($B257,"!M19")))</f>
        <v/>
      </c>
      <c r="G257" s="290" t="str">
        <f ca="true">IF(ISERROR(INDIRECT(CONCATENATE($B257,"!M20"))),"",INDIRECT(CONCATENATE($B257,"!M20")))</f>
        <v/>
      </c>
      <c r="H257" s="290" t="str">
        <f ca="true">IF(ISERROR(INDIRECT(CONCATENATE($B257,"!M21"))),"",INDIRECT(CONCATENATE($B257,"!M21")))</f>
        <v/>
      </c>
      <c r="I257" s="290"/>
      <c r="J257" s="290" t="str">
        <f ca="true">IF(ISERROR(INDIRECT(CONCATENATE($B257,"!N18"))),"",INDIRECT(CONCATENATE($B257,"!N18")))</f>
        <v/>
      </c>
      <c r="K257" s="290" t="str">
        <f ca="true">IF(ISERROR(INDIRECT(CONCATENATE($B257,"!N19"))),"",INDIRECT(CONCATENATE($B257,"!N19")))</f>
        <v/>
      </c>
      <c r="L257" s="290" t="str">
        <f ca="true">IF(ISERROR(INDIRECT(CONCATENATE($B257,"!N20"))),"",INDIRECT(CONCATENATE($B257,"!N20")))</f>
        <v/>
      </c>
      <c r="M257" s="290" t="str">
        <f ca="true">IF(ISERROR(INDIRECT(CONCATENATE($B257,"!N21"))),"",INDIRECT(CONCATENATE($B257,"!N21")))</f>
        <v/>
      </c>
      <c r="N257" s="290"/>
      <c r="O257" s="290" t="str">
        <f ca="true">IF(ISERROR(INDIRECT(CONCATENATE($B257,"!O18"))),"",INDIRECT(CONCATENATE($B257,"!O18")))</f>
        <v/>
      </c>
      <c r="P257" s="290" t="str">
        <f ca="true">IF(ISERROR(INDIRECT(CONCATENATE($B257,"!O19"))),"",INDIRECT(CONCATENATE($B257,"!O19")))</f>
        <v/>
      </c>
      <c r="Q257" s="290" t="str">
        <f ca="true">IF(ISERROR(INDIRECT(CONCATENATE($B257,"!O20"))),"",INDIRECT(CONCATENATE($B257,"!O20")))</f>
        <v/>
      </c>
      <c r="R257" s="290" t="str">
        <f ca="true">IF(ISERROR(INDIRECT(CONCATENATE($B257,"!O21"))),"",INDIRECT(CONCATENATE($B257,"!O21")))</f>
        <v/>
      </c>
      <c r="S257" s="290"/>
      <c r="T257" s="290" t="str">
        <f ca="true">IF(ISERROR(INDIRECT(CONCATENATE($B257,"!P18"))),"",INDIRECT(CONCATENATE($B257,"!P18")))</f>
        <v/>
      </c>
      <c r="U257" s="290" t="str">
        <f ca="true">IF(ISERROR(INDIRECT(CONCATENATE($B257,"!P19"))),"",INDIRECT(CONCATENATE($B257,"!P19")))</f>
        <v/>
      </c>
      <c r="V257" s="290" t="str">
        <f ca="true">IF(ISERROR(INDIRECT(CONCATENATE($B257,"!P20"))),"",INDIRECT(CONCATENATE($B257,"!P20")))</f>
        <v/>
      </c>
      <c r="W257" s="290" t="str">
        <f ca="true">IF(ISERROR(INDIRECT(CONCATENATE($B257,"!P21"))),"",INDIRECT(CONCATENATE($B257,"!P21")))</f>
        <v/>
      </c>
      <c r="X257" s="290"/>
      <c r="Y257" s="290" t="str">
        <f ca="true">IF(ISERROR(INDIRECT(CONCATENATE($B257,"!Q18"))),"",INDIRECT(CONCATENATE($B257,"!Q18")))</f>
        <v/>
      </c>
      <c r="Z257" s="290" t="str">
        <f ca="true">IF(ISERROR(INDIRECT(CONCATENATE($B257,"!Q19"))),"",INDIRECT(CONCATENATE($B257,"!Q19")))</f>
        <v/>
      </c>
      <c r="AA257" s="290" t="str">
        <f ca="true">IF(ISERROR(INDIRECT(CONCATENATE($B257,"!Q20"))),"",INDIRECT(CONCATENATE($B257,"!Q20")))</f>
        <v/>
      </c>
      <c r="AB257" s="290" t="str">
        <f ca="true">IF(ISERROR(INDIRECT(CONCATENATE($B257,"!Q21"))),"",INDIRECT(CONCATENATE($B257,"!Q1")))</f>
        <v/>
      </c>
    </row>
    <row r="297" s="229" customFormat="true" ht="16.5" customHeight="true" x14ac:dyDescent="0.2">
      <c r="A297" s="985" t="s">
        <v>7</v>
      </c>
      <c r="B297" s="985"/>
      <c r="C297" s="985"/>
      <c r="D297" s="974" t="s">
        <v>0</v>
      </c>
      <c r="E297" s="975"/>
      <c r="F297" s="975"/>
      <c r="G297" s="975"/>
      <c r="H297" s="976"/>
      <c r="I297" s="974" t="s">
        <v>1</v>
      </c>
      <c r="J297" s="975"/>
      <c r="K297" s="975"/>
      <c r="L297" s="975"/>
      <c r="M297" s="976"/>
      <c r="N297" s="974" t="s">
        <v>2</v>
      </c>
      <c r="O297" s="975"/>
      <c r="P297" s="975"/>
      <c r="Q297" s="975"/>
      <c r="R297" s="976"/>
      <c r="S297" s="974" t="s">
        <v>3</v>
      </c>
      <c r="T297" s="975"/>
      <c r="U297" s="975"/>
      <c r="V297" s="975"/>
      <c r="W297" s="976"/>
      <c r="X297" s="974" t="s">
        <v>4</v>
      </c>
      <c r="Y297" s="975"/>
      <c r="Z297" s="975"/>
      <c r="AA297" s="975"/>
      <c r="AB297" s="976"/>
    </row>
    <row r="298" s="233" customFormat="true" ht="22.5" customHeight="true" x14ac:dyDescent="0.2">
      <c r="A298" s="986"/>
      <c r="B298" s="986"/>
      <c r="C298" s="986"/>
      <c r="D298" s="243" t="s">
        <v>14</v>
      </c>
      <c r="E298" s="244" t="s">
        <v>15</v>
      </c>
      <c r="F298" s="231" t="s">
        <v>16</v>
      </c>
      <c r="G298" s="231" t="s">
        <v>22</v>
      </c>
      <c r="H298" s="232" t="s">
        <v>17</v>
      </c>
      <c r="I298" s="243" t="s">
        <v>14</v>
      </c>
      <c r="J298" s="244" t="s">
        <v>15</v>
      </c>
      <c r="K298" s="231" t="s">
        <v>16</v>
      </c>
      <c r="L298" s="231" t="s">
        <v>22</v>
      </c>
      <c r="M298" s="232" t="s">
        <v>17</v>
      </c>
      <c r="N298" s="243" t="s">
        <v>14</v>
      </c>
      <c r="O298" s="244" t="s">
        <v>15</v>
      </c>
      <c r="P298" s="231" t="s">
        <v>16</v>
      </c>
      <c r="Q298" s="231" t="s">
        <v>22</v>
      </c>
      <c r="R298" s="232" t="s">
        <v>17</v>
      </c>
      <c r="S298" s="243" t="s">
        <v>14</v>
      </c>
      <c r="T298" s="244" t="s">
        <v>15</v>
      </c>
      <c r="U298" s="231" t="s">
        <v>16</v>
      </c>
      <c r="V298" s="231" t="s">
        <v>22</v>
      </c>
      <c r="W298" s="232" t="s">
        <v>17</v>
      </c>
      <c r="X298" s="243" t="s">
        <v>14</v>
      </c>
      <c r="Y298" s="244" t="s">
        <v>15</v>
      </c>
      <c r="Z298" s="231" t="s">
        <v>16</v>
      </c>
      <c r="AA298" s="231" t="s">
        <v>22</v>
      </c>
      <c r="AB298" s="232" t="s">
        <v>17</v>
      </c>
    </row>
    <row r="299" s="253" customFormat="true" ht="15" customHeight="true" x14ac:dyDescent="0.2">
      <c r="A299" s="977" t="s">
        <v>10</v>
      </c>
      <c r="B299" s="978"/>
      <c r="C299" s="350">
        <v>2000</v>
      </c>
      <c r="D299" s="245">
        <f ca="true">IF((D301+H301)&gt;100,D301*100/(D301+H301),D301)</f>
        <v>41.113581892750517</v>
      </c>
      <c r="E299" s="246">
        <f ca="true">D299*AVERAGEIF(E305:E316,"&gt;0")/100</f>
        <v>39.133379769696397</v>
      </c>
      <c r="F299" s="247">
        <f ca="true">D299*(100-AVERAGEIF(E305:E316,"&gt;0"))/100</f>
        <v>1.9802021230541254</v>
      </c>
      <c r="G299" s="248">
        <f ca="true">100-(E299+F299+H299)</f>
        <v>23.087960042034581</v>
      </c>
      <c r="H299" s="249">
        <f ca="true">IF((D301+H301)&gt;100,H301*100/(D301+H301),H301)</f>
        <v>35.798458065214902</v>
      </c>
      <c r="I299" s="245">
        <f ca="true">IF((I301+M301)&gt;100,I301*100/(I301+M301),I301)</f>
        <v>37.592317057359651</v>
      </c>
      <c r="J299" s="246">
        <f ca="true">I299*AVERAGEIF(J305:J316,"&gt;0")/100</f>
        <v>35.501217828685263</v>
      </c>
      <c r="K299" s="250">
        <f ca="true">I299*(100-AVERAGEIF(J305:J316,"&gt;0"))/100</f>
        <v>2.0910992286743872</v>
      </c>
      <c r="L299" s="251">
        <f ca="true">100-(J299+K299+M299)</f>
        <v>26.80775905641508</v>
      </c>
      <c r="M299" s="252">
        <f ca="true">IF((I301+M301)&gt;100,M301*100/(I301+M301),M301)</f>
        <v>35.59992388622527</v>
      </c>
      <c r="N299" s="245">
        <f ca="true">IF((N301+R301)&gt;100,N301*100/(N301+R301),N301)</f>
        <v>51.119905385388392</v>
      </c>
      <c r="O299" s="246">
        <f ca="true">N299*AVERAGEIF(O305:O316,"&gt;0")/100</f>
        <v>48.664015727054846</v>
      </c>
      <c r="P299" s="250">
        <f ca="true">N299*(100-AVERAGEIF(O305:O316,"&gt;0"))/100</f>
        <v>2.455889658333549</v>
      </c>
      <c r="Q299" s="251">
        <f ca="true">100-(O299+P299+R299)</f>
        <v>20.860725770733779</v>
      </c>
      <c r="R299" s="252">
        <f ca="true">IF((N301+R301)&gt;100,R301*100/(N301+R301),R301)</f>
        <v>28.019368843877828</v>
      </c>
      <c r="S299" s="245">
        <f ca="true">IF((S301+W301)&gt;100,S301*100/(S301+W301),S301)</f>
        <v>67.86625781455291</v>
      </c>
      <c r="T299" s="246">
        <f ca="true">S299*AVERAGEIF(T305:T316,"&gt;0")/100</f>
        <v>64.207043559186047</v>
      </c>
      <c r="U299" s="250">
        <f ca="true">S299*(100-AVERAGEIF(T305:T316,"&gt;0"))/100</f>
        <v>3.6592142553668738</v>
      </c>
      <c r="V299" s="251">
        <f ca="true">100-(T299+U299+W299)</f>
        <v>15.677889230312289</v>
      </c>
      <c r="W299" s="252">
        <f ca="true">IF((S301+W301)&gt;100,W301*100/(S301+W301),W301)</f>
        <v>16.455852955134787</v>
      </c>
      <c r="X299" s="245">
        <f ca="true">IF((X301+AB301)&gt;100,X301*100/(X301+AB301),X301)</f>
        <v>82.753273267121131</v>
      </c>
      <c r="Y299" s="246">
        <f ca="true">X299*AVERAGEIF(Y305:Y316,"&gt;0")/100</f>
        <v>77.392208807201854</v>
      </c>
      <c r="Z299" s="250">
        <f ca="true">X299*(100-AVERAGEIF(Y305:Y316,"&gt;0"))/100</f>
        <v>5.3610644599192803</v>
      </c>
      <c r="AA299" s="251">
        <f ca="true">100-(Y299+Z299+AB299)</f>
        <v>9.440664250706476</v>
      </c>
      <c r="AB299" s="252">
        <f ca="true">IF((X301+AB301)&gt;100,AB301*100/(X301+AB301),AB301)</f>
        <v>7.8060624821723934</v>
      </c>
    </row>
    <row r="300" s="253" customFormat="true" ht="15" customHeight="true" x14ac:dyDescent="0.2">
      <c r="A300" s="979"/>
      <c r="B300" s="980"/>
      <c r="C300" s="351">
        <v>2020</v>
      </c>
      <c r="D300" s="254">
        <f ca="true">IF((D302+H302)&gt;100,D302*100/(D302+H302),D302)</f>
        <v>49.495118081303872</v>
      </c>
      <c r="E300" s="255">
        <f ca="true">D300*AVERAGEIF(E305:E316,"&gt;0")/100</f>
        <v>47.111226107087568</v>
      </c>
      <c r="F300" s="256">
        <f ca="true">D300*(100-AVERAGEIF(E305:E316,"&gt;0"))/100</f>
        <v>2.3838919742162998</v>
      </c>
      <c r="G300" s="257">
        <f ca="true">100-(E300+F300+H300)</f>
        <v>11.143131201665028</v>
      </c>
      <c r="H300" s="258">
        <f ca="true">IF((D302+H302)&gt;100,H302*100/(D302+H302),H302)</f>
        <v>39.3617507170311</v>
      </c>
      <c r="I300" s="254">
        <f ca="true">IF((I302+M302)&gt;100,I302*100/(I302+M302),I302)</f>
        <v>65.925480341540151</v>
      </c>
      <c r="J300" s="255">
        <f ca="true">I300*AVERAGEIF(J305:J316,"&gt;0")/100</f>
        <v>62.258328862639907</v>
      </c>
      <c r="K300" s="256">
        <f ca="true">I300*(100-AVERAGEIF(J305:J316,"&gt;0"))/100</f>
        <v>3.6671514789002377</v>
      </c>
      <c r="L300" s="257">
        <f ca="true">100-(J300+K300+M300)</f>
        <v>7.7746531807956671</v>
      </c>
      <c r="M300" s="258">
        <f ca="true">IF((I302+M302)&gt;100,M302*100/(I302+M302),M302)</f>
        <v>26.299866477664182</v>
      </c>
      <c r="N300" s="254">
        <f ca="true">IF((N302+R302)&gt;100,N302*100/(N302+R302),N302)</f>
        <v>72.884002250845697</v>
      </c>
      <c r="O300" s="255">
        <f ca="true">N300*AVERAGEIF(O305:O316,"&gt;0")/100</f>
        <v>69.382527315859349</v>
      </c>
      <c r="P300" s="256">
        <f ca="true">N300*(100-AVERAGEIF(O305:O316,"&gt;0"))/100</f>
        <v>3.5014749349863474</v>
      </c>
      <c r="Q300" s="257">
        <f ca="true">100-(O300+P300+R300)</f>
        <v>7.706731079999372</v>
      </c>
      <c r="R300" s="258">
        <f ca="true">IF((N302+R302)&gt;100,R302*100/(N302+R302),R302)</f>
        <v>19.409266669154931</v>
      </c>
      <c r="S300" s="254">
        <f ca="true">IF((S302+W302)&gt;100,S302*100/(S302+W302),S302)</f>
        <v>79.124543597682077</v>
      </c>
      <c r="T300" s="255">
        <f ca="true">S300*AVERAGEIF(T305:T316,"&gt;0")/100</f>
        <v>74.858304862769103</v>
      </c>
      <c r="U300" s="256">
        <f ca="true">S300*(100-AVERAGEIF(T305:T316,"&gt;0"))/100</f>
        <v>4.2662387349129736</v>
      </c>
      <c r="V300" s="257">
        <f ca="true">100-(T300+U300+W300)</f>
        <v>7.4501898966638578</v>
      </c>
      <c r="W300" s="258">
        <f ca="true">IF((S302+W302)&gt;100,W302*100/(S302+W302),W302)</f>
        <v>13.425266505654065</v>
      </c>
      <c r="X300" s="254">
        <f ca="true">IF((X302+AB302)&gt;100,X302*100/(X302+AB302),X302)</f>
        <v>89.923937385690806</v>
      </c>
      <c r="Y300" s="255">
        <f ca="true">X300*AVERAGEIF(Y305:Y316,"&gt;0")/100</f>
        <v>84.098330666083584</v>
      </c>
      <c r="Z300" s="256">
        <f ca="true">X300*(100-AVERAGEIF(Y305:Y316,"&gt;0"))/100</f>
        <v>5.8256067196072232</v>
      </c>
      <c r="AA300" s="257">
        <f ca="true">100-(Y300+Z300+AB300)</f>
        <v>4.080654585319877</v>
      </c>
      <c r="AB300" s="258">
        <f ca="true">IF((X302+AB302)&gt;100,AB302*100/(X302+AB302),AB302)</f>
        <v>5.995408028989317</v>
      </c>
    </row>
    <row r="301" hidden="true" x14ac:dyDescent="0.2">
      <c r="A301" s="981" t="s">
        <v>12</v>
      </c>
      <c r="B301" s="982"/>
      <c r="C301" s="259">
        <f>MinRegYear(C299,C305:C316)</f>
        <v>2005</v>
      </c>
      <c r="D301" s="260">
        <f ca="true">IF(MAX(C305:C316)-MIN(C305:C316)&lt;5,AVERAGEIF(C305:C316,"&gt;0",D305:D316),
IF(FORECAST($C301,D$305:D$316,$C$305:$C$316)&lt;0,0,
IF(FORECAST($C301,D$305:D$316,$C$305:$C$316)&gt;100,100,
FORECAST($C301,D$305:D$316,$C$305:$C$316))))</f>
        <v>41.113581892750517</v>
      </c>
      <c r="E301" s="261"/>
      <c r="F301" s="262"/>
      <c r="G301" s="262"/>
      <c r="H301" s="263">
        <f ca="true">IF(MAX(C305:C316)-MIN(C305:C316)&lt;5,AVERAGEIF(C305:C316,"&gt;0",H305:H316),
IF(FORECAST($C301,H$305:H$316,$C$305:$C$316)&lt;0,0,
IF(FORECAST($C301,H$305:H$316,$C$305:$C$316)&gt;100,100,
FORECAST($C301,H$305:H$316,$C$305:$C$316))))</f>
        <v>35.798458065214902</v>
      </c>
      <c r="I301" s="260">
        <f ca="true">IF(MAX(C305:C316)-MIN(C305:C316)&lt;5,AVERAGEIF(C305:C316,"&gt;0",I305:I316),
IF(FORECAST($C301,I$305:I$316,$C$305:$C$316)&lt;0,0,
IF(FORECAST($C301,I$305:I$316,$C$305:$C$316)&gt;100,100,
FORECAST($C301,I$305:I$316,$C$305:$C$316))))</f>
        <v>37.592317057359651</v>
      </c>
      <c r="J301" s="261"/>
      <c r="K301" s="262"/>
      <c r="L301" s="262"/>
      <c r="M301" s="263">
        <f ca="true">IF(MAX(C305:C316)-MIN(C305:C316)&lt;5,AVERAGEIF(C305:C316,"&gt;0",M305:M316),
IF(FORECAST($C301,M$305:M$316,$C$305:$C$316)&lt;0,0,
IF(FORECAST($C301,M$305:M$316,$C$305:$C$316)&gt;100,100,
FORECAST($C301,M$305:M$316,$C$305:$C$316))))</f>
        <v>35.59992388622527</v>
      </c>
      <c r="N301" s="260">
        <f ca="true">IF(MAX(C305:C316)-MIN(C305:C316)&lt;5,AVERAGEIF(C305:C316,"&gt;0",N305:N316),
IF(FORECAST($C301,N$305:N$316,$C$305:$C$316)&lt;0,0,
IF(FORECAST($C301,N$305:N$316,$C$305:$C$316)&gt;100,100,
FORECAST($C301,N$305:N$316,$C$305:$C$316))))</f>
        <v>51.119905385388392</v>
      </c>
      <c r="O301" s="261"/>
      <c r="P301" s="262"/>
      <c r="Q301" s="262"/>
      <c r="R301" s="263">
        <f ca="true">IF(MAX(C305:C316)-MIN(C305:C316)&lt;5,AVERAGEIF(C305:C316,"&gt;0",R305:R316),
IF(FORECAST($C301,R$305:R$316,$C$305:$C$316)&lt;0,0,
IF(FORECAST($C301,R$305:R$316,$C$305:$C$316)&gt;100,100,
FORECAST($C301,R$305:R$316,$C$305:$C$316))))</f>
        <v>28.019368843877828</v>
      </c>
      <c r="S301" s="260">
        <f ca="true">IF(MAX(C305:C316)-MIN(C305:C316)&lt;5,AVERAGEIF(C305:C316,"&gt;0",S305:S316),
IF(FORECAST($C301,S$305:S$316,$C$305:$C$316)&lt;0,0,
IF(FORECAST($C301,S$305:S$316,$C$305:$C$316)&gt;100,100,
FORECAST($C301,S$305:S$316,$C$305:$C$316))))</f>
        <v>67.86625781455291</v>
      </c>
      <c r="T301" s="261"/>
      <c r="U301" s="262"/>
      <c r="V301" s="262"/>
      <c r="W301" s="263">
        <f ca="true">IF(MAX(C305:C316)-MIN(C305:C316)&lt;5,AVERAGEIF(C305:C316,"&gt;0",W305:W316),
IF(FORECAST($C301,W$305:W$316,$C$305:$C$316)&lt;0,0,
IF(FORECAST($C301,W$305:W$316,$C$305:$C$316)&gt;100,100,
FORECAST($C301,W$305:W$316,$C$305:$C$316))))</f>
        <v>16.455852955134787</v>
      </c>
      <c r="X301" s="260">
        <f ca="true">IF(MAX(C305:C316)-MIN(C305:C316)&lt;5,AVERAGEIF(C305:C316,"&gt;0",X305:X316),
IF(FORECAST($C301,X$305:X$316,$C$305:$C$316)&lt;0,0,
IF(FORECAST($C301,X$305:X$316,$C$305:$C$316)&gt;100,100,
FORECAST($C301,X$305:X$316,$C$305:$C$316))))</f>
        <v>82.753273267121131</v>
      </c>
      <c r="Y301" s="261"/>
      <c r="Z301" s="262"/>
      <c r="AA301" s="262"/>
      <c r="AB301" s="263">
        <f ca="true">IF(MAX(C305:C316)-MIN(C305:C316)&lt;5,AVERAGEIF(C305:C316,"&gt;0",AB305:AB316),
IF(FORECAST($C301,AB$305:AB$316,$C$305:$C$316)&lt;0,0,
IF(FORECAST($C301,AB$305:AB$316,$C$305:$C$316)&gt;100,100,
FORECAST($C301,AB$305:AB$316,$C$305:$C$316))))</f>
        <v>7.8060624821723934</v>
      </c>
    </row>
    <row r="302" hidden="true" x14ac:dyDescent="0.2">
      <c r="A302" s="983"/>
      <c r="B302" s="984"/>
      <c r="C302" s="238">
        <f>MaxRegYear(C300,C305:C316)</f>
        <v>2020</v>
      </c>
      <c r="D302" s="264">
        <f ca="true">IF(MAX(C305:C316)-MIN(C305:C316)&lt;5,AVERAGEIF(C305:C316,"&gt;0",D305:D316),
IF(FORECAST($C302,D$305:D$316,$C$305:$C$316)&lt;0,0,
IF(FORECAST($C302,D$305:D$316,$C$305:$C$316)&gt;100,100,
FORECAST($C302,D$305:D$316,$C$305:$C$316))))</f>
        <v>49.495118081303872</v>
      </c>
      <c r="E302" s="265"/>
      <c r="F302" s="266"/>
      <c r="G302" s="266"/>
      <c r="H302" s="267">
        <f ca="true">IF(MAX(C305:C316)-MIN(C305:C316)&lt;5,AVERAGEIF(C305:C316,"&gt;0",H305:H316),
IF(FORECAST($C302,H$305:H$316,$C$305:$C$316)&lt;0,0,
IF(FORECAST($C302,H$305:H$316,$C$305:$C$316)&gt;100,100,
FORECAST($C302,H$305:H$316,$C$305:$C$316))))</f>
        <v>39.3617507170311</v>
      </c>
      <c r="I302" s="264">
        <f ca="true">IF(MAX(C305:C316)-MIN(C305:C316)&lt;5,AVERAGEIF(C305:C316,"&gt;0",I305:I316),
IF(FORECAST($C302,I$305:I$316,$C$305:$C$316)&lt;0,0,
IF(FORECAST($C302,I$305:I$316,$C$305:$C$316)&gt;100,100,
FORECAST($C302,I$305:I$316,$C$305:$C$316))))</f>
        <v>65.925480341540151</v>
      </c>
      <c r="J302" s="265"/>
      <c r="K302" s="266"/>
      <c r="L302" s="266"/>
      <c r="M302" s="267">
        <f ca="true">IF(MAX(C305:C316)-MIN(C305:C316)&lt;5,AVERAGEIF(C305:C316,"&gt;0",M305:M316),
IF(FORECAST($C302,M$305:M$316,$C$305:$C$316)&lt;0,0,
IF(FORECAST($C302,M$305:M$316,$C$305:$C$316)&gt;100,100,
FORECAST($C302,M$305:M$316,$C$305:$C$316))))</f>
        <v>26.299866477664182</v>
      </c>
      <c r="N302" s="264">
        <f ca="true">IF(MAX(C305:C316)-MIN(C305:C316)&lt;5,AVERAGEIF(C305:C316,"&gt;0",N305:N316),
IF(FORECAST($C302,N$305:N$316,$C$305:$C$316)&lt;0,0,
IF(FORECAST($C302,N$305:N$316,$C$305:$C$316)&gt;100,100,
FORECAST($C302,N$305:N$316,$C$305:$C$316))))</f>
        <v>72.884002250845697</v>
      </c>
      <c r="O302" s="265"/>
      <c r="P302" s="266"/>
      <c r="Q302" s="266"/>
      <c r="R302" s="267">
        <f ca="true">IF(MAX(C305:C316)-MIN(C305:C316)&lt;5,AVERAGEIF(C305:C316,"&gt;0",R305:R316),
IF(FORECAST($C302,R$305:R$316,$C$305:$C$316)&lt;0,0,
IF(FORECAST($C302,R$305:R$316,$C$305:$C$316)&gt;100,100,
FORECAST($C302,R$305:R$316,$C$305:$C$316))))</f>
        <v>19.409266669154931</v>
      </c>
      <c r="S302" s="264">
        <f ca="true">IF(MAX(C305:C316)-MIN(C305:C316)&lt;5,AVERAGEIF(C305:C316,"&gt;0",S305:S316),
IF(FORECAST($C302,S$305:S$316,$C$305:$C$316)&lt;0,0,
IF(FORECAST($C302,S$305:S$316,$C$305:$C$316)&gt;100,100,
FORECAST($C302,S$305:S$316,$C$305:$C$316))))</f>
        <v>79.124543597682077</v>
      </c>
      <c r="T302" s="265"/>
      <c r="U302" s="266"/>
      <c r="V302" s="266"/>
      <c r="W302" s="267">
        <f ca="true">IF(MAX(C305:C316)-MIN(C305:C316)&lt;5,AVERAGEIF(C305:C316,"&gt;0",W305:W316),
IF(FORECAST($C302,W$305:W$316,$C$305:$C$316)&lt;0,0,
IF(FORECAST($C302,W$305:W$316,$C$305:$C$316)&gt;100,100,
FORECAST($C302,W$305:W$316,$C$305:$C$316))))</f>
        <v>13.425266505654065</v>
      </c>
      <c r="X302" s="264">
        <f ca="true">IF(MAX(C305:C316)-MIN(C305:C316)&lt;5,AVERAGEIF(C305:C316,"&gt;0",X305:X316),
IF(FORECAST($C302,X$305:X$316,$C$305:$C$316)&lt;0,0,
IF(FORECAST($C302,X$305:X$316,$C$305:$C$316)&gt;100,100,
FORECAST($C302,X$305:X$316,$C$305:$C$316))))</f>
        <v>89.923937385690806</v>
      </c>
      <c r="Y302" s="265"/>
      <c r="Z302" s="266"/>
      <c r="AA302" s="266"/>
      <c r="AB302" s="267">
        <f ca="true">IF(MAX(C305:C316)-MIN(C305:C316)&lt;5,AVERAGEIF(C305:C316,"&gt;0",AB305:AB316),
IF(FORECAST($C302,AB$305:AB$316,$C$305:$C$316)&lt;0,0,
IF(FORECAST($C302,AB$305:AB$316,$C$305:$C$316)&gt;100,100,
FORECAST($C302,AB$305:AB$316,$C$305:$C$316))))</f>
        <v>5.995408028989317</v>
      </c>
    </row>
    <row r="303" ht="9" customHeight="true" x14ac:dyDescent="0.2">
      <c r="D303" s="268"/>
      <c r="I303" s="268"/>
      <c r="K303" s="228"/>
      <c r="L303" s="228"/>
      <c r="N303" s="268"/>
      <c r="P303" s="228"/>
      <c r="Q303" s="228"/>
      <c r="S303" s="268"/>
      <c r="U303" s="228"/>
      <c r="V303" s="228"/>
      <c r="X303" s="268"/>
      <c r="Z303" s="228"/>
      <c r="AA303" s="228"/>
      <c r="AB303" s="269"/>
    </row>
    <row r="304" s="297" customFormat="true" ht="22.5" customHeight="true" x14ac:dyDescent="0.2">
      <c r="B304" s="291" t="s">
        <v>8</v>
      </c>
      <c r="C304" s="271" t="s">
        <v>9</v>
      </c>
      <c r="D304" s="272" t="s">
        <v>14</v>
      </c>
      <c r="E304" s="960" t="s">
        <v>463</v>
      </c>
      <c r="F304" s="360"/>
      <c r="G304" s="360"/>
      <c r="H304" s="274" t="s">
        <v>17</v>
      </c>
      <c r="I304" s="272" t="s">
        <v>14</v>
      </c>
      <c r="J304" s="960" t="s">
        <v>463</v>
      </c>
      <c r="K304" s="360"/>
      <c r="L304" s="360"/>
      <c r="M304" s="274" t="s">
        <v>17</v>
      </c>
      <c r="N304" s="272" t="s">
        <v>14</v>
      </c>
      <c r="O304" s="960" t="s">
        <v>463</v>
      </c>
      <c r="P304" s="360"/>
      <c r="Q304" s="360"/>
      <c r="R304" s="274" t="s">
        <v>17</v>
      </c>
      <c r="S304" s="272" t="s">
        <v>14</v>
      </c>
      <c r="T304" s="960" t="s">
        <v>463</v>
      </c>
      <c r="U304" s="360"/>
      <c r="V304" s="360"/>
      <c r="W304" s="274" t="s">
        <v>17</v>
      </c>
      <c r="X304" s="272" t="s">
        <v>14</v>
      </c>
      <c r="Y304" s="960" t="s">
        <v>463</v>
      </c>
      <c r="Z304" s="360"/>
      <c r="AA304" s="360"/>
      <c r="AB304" s="274" t="s">
        <v>17</v>
      </c>
      <c r="AD304" s="361"/>
    </row>
    <row r="305" x14ac:dyDescent="0.2">
      <c r="A305" s="276"/>
      <c r="B305" s="598" t="s">
        <v>192</v>
      </c>
      <c r="C305" s="599">
        <v>2007</v>
      </c>
      <c r="D305" s="190">
        <f t="shared" ref="D305:D316" ca="true" si="65">IF(ISERROR(INDIRECT(CONCATENATE($B305,"!M16"))),"",INDIRECT(CONCATENATE($B305,"!M16")))</f>
        <v>43.1</v>
      </c>
      <c r="E305" s="280">
        <f t="shared" ref="E305:E316" ca="true" si="66">IF(ISERROR(INDIRECT(CONCATENATE($B305,"!M23"))),"",INDIRECT(CONCATENATE($B305,"!M23")))</f>
        <v>98.5</v>
      </c>
      <c r="F305" s="278"/>
      <c r="G305" s="278"/>
      <c r="H305" s="279">
        <f t="shared" ref="H305:H316" ca="true" si="67">IF(ISERROR(INDIRECT(CONCATENATE($B305,"!M21"))),"",INDIRECT(CONCATENATE($B305,"!M21")))</f>
        <v>29</v>
      </c>
      <c r="I305" s="190">
        <f t="shared" ref="I305:I316" ca="true" si="68">IF(ISERROR(INDIRECT(CONCATENATE($B305,"!N16"))),"",INDIRECT(CONCATENATE($B305,"!N16")))</f>
        <v>44.3</v>
      </c>
      <c r="J305" s="277">
        <f t="shared" ref="J305:J316" ca="true" si="69">IF(ISERROR(INDIRECT(CONCATENATE($B305,"!N23"))),"",INDIRECT(CONCATENATE($B305,"!N23")))</f>
        <v>98.1</v>
      </c>
      <c r="K305" s="278"/>
      <c r="L305" s="278"/>
      <c r="M305" s="279">
        <f t="shared" ref="M305:M316" ca="true" si="70">IF(ISERROR(INDIRECT(CONCATENATE($B305,"!N21"))),"",INDIRECT(CONCATENATE($B305,"!N21")))</f>
        <v>27.5</v>
      </c>
      <c r="N305" s="190">
        <f t="shared" ref="N305:N316" ca="true" si="71">IF(ISERROR(INDIRECT(CONCATENATE($B305,"!O16"))),"",INDIRECT(CONCATENATE($B305,"!O16")))</f>
        <v>53.2</v>
      </c>
      <c r="O305" s="277">
        <f t="shared" ref="O305:O316" ca="true" si="72">IF(ISERROR(INDIRECT(CONCATENATE($B305,"!O23"))),"",INDIRECT(CONCATENATE($B305,"!O23")))</f>
        <v>99.4</v>
      </c>
      <c r="P305" s="278"/>
      <c r="Q305" s="278"/>
      <c r="R305" s="279">
        <f t="shared" ref="R305:R316" ca="true" si="73">IF(ISERROR(INDIRECT(CONCATENATE($B305,"!O21"))),"",INDIRECT(CONCATENATE($B305,"!O21")))</f>
        <v>21.2</v>
      </c>
      <c r="S305" s="190">
        <f t="shared" ref="S305:S316" ca="true" si="74">IF(ISERROR(INDIRECT(CONCATENATE($B305,"!P16"))),"",INDIRECT(CONCATENATE($B305,"!P16")))</f>
        <v>63.4</v>
      </c>
      <c r="T305" s="277">
        <f t="shared" ref="T305:T316" ca="true" si="75">IF(ISERROR(INDIRECT(CONCATENATE($B305,"!P23"))),"",INDIRECT(CONCATENATE($B305,"!P23")))</f>
        <v>98.4</v>
      </c>
      <c r="U305" s="278"/>
      <c r="V305" s="278"/>
      <c r="W305" s="279">
        <f t="shared" ref="W305:W316" ca="true" si="76">IF(ISERROR(INDIRECT(CONCATENATE($B305,"!P21"))),"",INDIRECT(CONCATENATE($B305,"!P21")))</f>
        <v>16.8</v>
      </c>
      <c r="X305" s="190">
        <f t="shared" ref="X305:X316" ca="true" si="77">IF(ISERROR(INDIRECT(CONCATENATE($B305,"!Q16"))),"",INDIRECT(CONCATENATE($B305,"!Q16")))</f>
        <v>76.2</v>
      </c>
      <c r="Y305" s="277">
        <f t="shared" ref="Y305:Y316" ca="true" si="78">IF(ISERROR(INDIRECT(CONCATENATE($B305,"!Q23"))),"",INDIRECT(CONCATENATE($B305,"!Q23")))</f>
        <v>96.4</v>
      </c>
      <c r="Z305" s="278"/>
      <c r="AA305" s="278"/>
      <c r="AB305" s="279">
        <f t="shared" ref="AB305:AB316" ca="true" si="79">IF(ISERROR(INDIRECT(CONCATENATE($B305,"!Q221"))),"",INDIRECT(CONCATENATE($B305,"!Q21")))</f>
        <v>6.8</v>
      </c>
    </row>
    <row r="306" x14ac:dyDescent="0.2">
      <c r="A306" s="276"/>
      <c r="B306" s="600" t="s">
        <v>259</v>
      </c>
      <c r="C306" s="601">
        <v>2009</v>
      </c>
      <c r="D306" s="191">
        <f t="shared" ca="true" si="65"/>
        <v>44.515156538868069</v>
      </c>
      <c r="E306" s="280" t="str">
        <f t="shared" ca="true" si="66"/>
        <v>N/A</v>
      </c>
      <c r="F306" s="278"/>
      <c r="G306" s="278"/>
      <c r="H306" s="281">
        <f t="shared" ca="true" si="67"/>
        <v>31.516411423933928</v>
      </c>
      <c r="I306" s="191">
        <f t="shared" ca="true" si="68"/>
        <v>41.471771671479345</v>
      </c>
      <c r="J306" s="280" t="str">
        <f t="shared" ca="true" si="69"/>
        <v>N/A</v>
      </c>
      <c r="K306" s="278"/>
      <c r="L306" s="278"/>
      <c r="M306" s="281">
        <f t="shared" ca="true" si="70"/>
        <v>33.359041987236211</v>
      </c>
      <c r="N306" s="191">
        <f t="shared" ca="true" si="71"/>
        <v>61.533560191509082</v>
      </c>
      <c r="O306" s="280" t="str">
        <f t="shared" ca="true" si="72"/>
        <v>N/A</v>
      </c>
      <c r="P306" s="278"/>
      <c r="Q306" s="278"/>
      <c r="R306" s="281">
        <f t="shared" ca="true" si="73"/>
        <v>24.825978640122699</v>
      </c>
      <c r="S306" s="191">
        <f t="shared" ca="true" si="74"/>
        <v>78.18100611632282</v>
      </c>
      <c r="T306" s="280" t="str">
        <f t="shared" ca="true" si="75"/>
        <v>N/A</v>
      </c>
      <c r="U306" s="278"/>
      <c r="V306" s="278"/>
      <c r="W306" s="281">
        <f t="shared" ca="true" si="76"/>
        <v>12.786960045553686</v>
      </c>
      <c r="X306" s="191">
        <f t="shared" ca="true" si="77"/>
        <v>88.268208592760061</v>
      </c>
      <c r="Y306" s="280" t="str">
        <f t="shared" ca="true" si="78"/>
        <v>N/A</v>
      </c>
      <c r="Z306" s="278"/>
      <c r="AA306" s="278"/>
      <c r="AB306" s="281">
        <f t="shared" ca="true" si="79"/>
        <v>9.0026543737087419</v>
      </c>
    </row>
    <row r="307" x14ac:dyDescent="0.2">
      <c r="A307" s="276"/>
      <c r="B307" s="600" t="s">
        <v>257</v>
      </c>
      <c r="C307" s="601">
        <v>2011</v>
      </c>
      <c r="D307" s="191">
        <f t="shared" ca="true" si="65"/>
        <v>44.2</v>
      </c>
      <c r="E307" s="280">
        <f t="shared" ca="true" si="66"/>
        <v>96.6</v>
      </c>
      <c r="F307" s="278"/>
      <c r="G307" s="278"/>
      <c r="H307" s="281">
        <f t="shared" ca="true" si="67"/>
        <v>45.5</v>
      </c>
      <c r="I307" s="191">
        <f t="shared" ca="true" si="68"/>
        <v>49.8</v>
      </c>
      <c r="J307" s="280">
        <f t="shared" ca="true" si="69"/>
        <v>94.2</v>
      </c>
      <c r="K307" s="278"/>
      <c r="L307" s="278"/>
      <c r="M307" s="281">
        <f t="shared" ca="true" si="70"/>
        <v>35.6</v>
      </c>
      <c r="N307" s="191">
        <f t="shared" ca="true" si="71"/>
        <v>62.4</v>
      </c>
      <c r="O307" s="280">
        <f t="shared" ca="true" si="72"/>
        <v>97.8</v>
      </c>
      <c r="P307" s="278"/>
      <c r="Q307" s="278"/>
      <c r="R307" s="281">
        <f t="shared" ca="true" si="73"/>
        <v>24.2</v>
      </c>
      <c r="S307" s="191">
        <f t="shared" ca="true" si="74"/>
        <v>78.400000000000006</v>
      </c>
      <c r="T307" s="280">
        <f t="shared" ca="true" si="75"/>
        <v>97</v>
      </c>
      <c r="U307" s="278"/>
      <c r="V307" s="278"/>
      <c r="W307" s="281">
        <f t="shared" ca="true" si="76"/>
        <v>9.3000000000000007</v>
      </c>
      <c r="X307" s="191">
        <f t="shared" ca="true" si="77"/>
        <v>95.5</v>
      </c>
      <c r="Y307" s="280">
        <f t="shared" ca="true" si="78"/>
        <v>98</v>
      </c>
      <c r="Z307" s="278"/>
      <c r="AA307" s="278"/>
      <c r="AB307" s="281">
        <f t="shared" ca="true" si="79"/>
        <v>2.4</v>
      </c>
      <c r="AD307" s="282"/>
    </row>
    <row r="308" x14ac:dyDescent="0.2">
      <c r="A308" s="276"/>
      <c r="B308" s="600" t="s">
        <v>366</v>
      </c>
      <c r="C308" s="601">
        <v>2013</v>
      </c>
      <c r="D308" s="191">
        <f t="shared" ca="true" si="65"/>
        <v>44.74216501464835</v>
      </c>
      <c r="E308" s="280">
        <f t="shared" ca="true" si="66"/>
        <v>91.597748087885449</v>
      </c>
      <c r="F308" s="278"/>
      <c r="G308" s="278"/>
      <c r="H308" s="281">
        <f t="shared" ca="true" si="67"/>
        <v>42.166209448567656</v>
      </c>
      <c r="I308" s="191">
        <f t="shared" ca="true" si="68"/>
        <v>46.125861978283446</v>
      </c>
      <c r="J308" s="280">
        <f t="shared" ca="true" si="69"/>
        <v>90.901431484283322</v>
      </c>
      <c r="K308" s="278"/>
      <c r="L308" s="278"/>
      <c r="M308" s="281">
        <f t="shared" ca="true" si="70"/>
        <v>38.609475976161619</v>
      </c>
      <c r="N308" s="191">
        <f t="shared" ca="true" si="71"/>
        <v>50.659598291617634</v>
      </c>
      <c r="O308" s="280">
        <f t="shared" ca="true" si="72"/>
        <v>90.700783842992891</v>
      </c>
      <c r="P308" s="278"/>
      <c r="Q308" s="278"/>
      <c r="R308" s="281">
        <f t="shared" ca="true" si="73"/>
        <v>35.741276897153199</v>
      </c>
      <c r="S308" s="191">
        <f t="shared" ca="true" si="74"/>
        <v>61.721144417452869</v>
      </c>
      <c r="T308" s="280">
        <f t="shared" ca="true" si="75"/>
        <v>89.195629381062318</v>
      </c>
      <c r="U308" s="278"/>
      <c r="V308" s="278"/>
      <c r="W308" s="281">
        <f t="shared" ca="true" si="76"/>
        <v>26.692030268465615</v>
      </c>
      <c r="X308" s="191">
        <f t="shared" ca="true" si="77"/>
        <v>81.596520962420485</v>
      </c>
      <c r="Y308" s="280">
        <f t="shared" ca="true" si="78"/>
        <v>84.122825710756089</v>
      </c>
      <c r="Z308" s="278"/>
      <c r="AA308" s="278"/>
      <c r="AB308" s="281">
        <f t="shared" ca="true" si="79"/>
        <v>11.39977780056021</v>
      </c>
    </row>
    <row r="309" x14ac:dyDescent="0.2">
      <c r="A309" s="276"/>
      <c r="B309" s="600" t="s">
        <v>419</v>
      </c>
      <c r="C309" s="601">
        <v>2016</v>
      </c>
      <c r="D309" s="191">
        <f t="shared" ca="true" si="65"/>
        <v>43.3</v>
      </c>
      <c r="E309" s="280">
        <f t="shared" ca="true" si="66"/>
        <v>99.9</v>
      </c>
      <c r="F309" s="278"/>
      <c r="G309" s="278"/>
      <c r="H309" s="281">
        <f t="shared" ca="true" si="67"/>
        <v>50</v>
      </c>
      <c r="I309" s="191">
        <f t="shared" ca="true" si="68"/>
        <v>68.5</v>
      </c>
      <c r="J309" s="280">
        <f t="shared" ca="true" si="69"/>
        <v>99.5</v>
      </c>
      <c r="K309" s="278"/>
      <c r="L309" s="278"/>
      <c r="M309" s="281">
        <f t="shared" ca="true" si="70"/>
        <v>28.1</v>
      </c>
      <c r="N309" s="191">
        <f t="shared" ca="true" si="71"/>
        <v>72.400000000000006</v>
      </c>
      <c r="O309" s="280">
        <f t="shared" ca="true" si="72"/>
        <v>96.7</v>
      </c>
      <c r="P309" s="278"/>
      <c r="Q309" s="278"/>
      <c r="R309" s="281">
        <f t="shared" ca="true" si="73"/>
        <v>21.9</v>
      </c>
      <c r="S309" s="191">
        <f t="shared" ca="true" si="74"/>
        <v>83.1</v>
      </c>
      <c r="T309" s="280">
        <f t="shared" ca="true" si="75"/>
        <v>98</v>
      </c>
      <c r="U309" s="278"/>
      <c r="V309" s="278"/>
      <c r="W309" s="281">
        <f t="shared" ca="true" si="76"/>
        <v>12.3</v>
      </c>
      <c r="X309" s="191">
        <f t="shared" ca="true" si="77"/>
        <v>89</v>
      </c>
      <c r="Y309" s="280">
        <f t="shared" ca="true" si="78"/>
        <v>99.1</v>
      </c>
      <c r="Z309" s="278"/>
      <c r="AA309" s="278"/>
      <c r="AB309" s="281">
        <f t="shared" ca="true" si="79"/>
        <v>6.9</v>
      </c>
    </row>
    <row r="310" x14ac:dyDescent="0.2">
      <c r="A310" s="276"/>
      <c r="B310" s="600" t="s">
        <v>460</v>
      </c>
      <c r="C310" s="601">
        <v>2020</v>
      </c>
      <c r="D310" s="191">
        <f t="shared" ca="true" si="65"/>
        <v>52.527547447883606</v>
      </c>
      <c r="E310" s="280">
        <f t="shared" ca="true" si="66"/>
        <v>89.32015991366373</v>
      </c>
      <c r="F310" s="278"/>
      <c r="G310" s="278"/>
      <c r="H310" s="281">
        <f t="shared" ca="true" si="67"/>
        <v>27.535558317691166</v>
      </c>
      <c r="I310" s="191">
        <f t="shared" ca="true" si="68"/>
        <v>62.244636099216166</v>
      </c>
      <c r="J310" s="280">
        <f t="shared" ca="true" si="69"/>
        <v>89.485714821653133</v>
      </c>
      <c r="K310" s="278"/>
      <c r="L310" s="278"/>
      <c r="M310" s="281">
        <f t="shared" ca="true" si="70"/>
        <v>21.910849301032535</v>
      </c>
      <c r="N310" s="191">
        <f t="shared" ca="true" si="71"/>
        <v>73.269504216606833</v>
      </c>
      <c r="O310" s="280">
        <f t="shared" ca="true" si="72"/>
        <v>91.378341706841255</v>
      </c>
      <c r="P310" s="278"/>
      <c r="Q310" s="278"/>
      <c r="R310" s="281">
        <f t="shared" ca="true" si="73"/>
        <v>13.8446441901732</v>
      </c>
      <c r="S310" s="191">
        <f t="shared" ca="true" si="74"/>
        <v>76.920806088471082</v>
      </c>
      <c r="T310" s="280">
        <f t="shared" ca="true" si="75"/>
        <v>90.445360551181963</v>
      </c>
      <c r="U310" s="278"/>
      <c r="V310" s="278"/>
      <c r="W310" s="281">
        <f t="shared" ca="true" si="76"/>
        <v>11.562328971714948</v>
      </c>
      <c r="X310" s="191">
        <f t="shared" ca="true" si="77"/>
        <v>87.944946677826621</v>
      </c>
      <c r="Y310" s="280">
        <f t="shared" ca="true" si="78"/>
        <v>89.985316854105506</v>
      </c>
      <c r="Z310" s="278"/>
      <c r="AA310" s="278"/>
      <c r="AB310" s="281">
        <f t="shared" ca="true" si="79"/>
        <v>4.7812690623372376</v>
      </c>
    </row>
    <row r="311" x14ac:dyDescent="0.2">
      <c r="A311" s="276"/>
      <c r="B311" s="600"/>
      <c r="C311" s="601"/>
      <c r="D311" s="191" t="str">
        <f t="shared" ca="true" si="65"/>
        <v/>
      </c>
      <c r="E311" s="280" t="str">
        <f t="shared" ca="true" si="66"/>
        <v/>
      </c>
      <c r="F311" s="278"/>
      <c r="G311" s="278"/>
      <c r="H311" s="281" t="str">
        <f t="shared" ca="true" si="67"/>
        <v/>
      </c>
      <c r="I311" s="191" t="str">
        <f t="shared" ca="true" si="68"/>
        <v/>
      </c>
      <c r="J311" s="280" t="str">
        <f t="shared" ca="true" si="69"/>
        <v/>
      </c>
      <c r="K311" s="278"/>
      <c r="L311" s="278"/>
      <c r="M311" s="281" t="str">
        <f t="shared" ca="true" si="70"/>
        <v/>
      </c>
      <c r="N311" s="191" t="str">
        <f t="shared" ca="true" si="71"/>
        <v/>
      </c>
      <c r="O311" s="280" t="str">
        <f t="shared" ca="true" si="72"/>
        <v/>
      </c>
      <c r="P311" s="278"/>
      <c r="Q311" s="278"/>
      <c r="R311" s="281" t="str">
        <f t="shared" ca="true" si="73"/>
        <v/>
      </c>
      <c r="S311" s="191" t="str">
        <f t="shared" ca="true" si="74"/>
        <v/>
      </c>
      <c r="T311" s="280" t="str">
        <f t="shared" ca="true" si="75"/>
        <v/>
      </c>
      <c r="U311" s="278"/>
      <c r="V311" s="278"/>
      <c r="W311" s="281" t="str">
        <f t="shared" ca="true" si="76"/>
        <v/>
      </c>
      <c r="X311" s="191" t="str">
        <f t="shared" ca="true" si="77"/>
        <v/>
      </c>
      <c r="Y311" s="280" t="str">
        <f t="shared" ca="true" si="78"/>
        <v/>
      </c>
      <c r="Z311" s="278"/>
      <c r="AA311" s="278"/>
      <c r="AB311" s="281" t="str">
        <f t="shared" ca="true" si="79"/>
        <v/>
      </c>
    </row>
    <row r="312" x14ac:dyDescent="0.2">
      <c r="A312" s="276"/>
      <c r="B312" s="600"/>
      <c r="C312" s="601"/>
      <c r="D312" s="191" t="str">
        <f t="shared" ca="true" si="65"/>
        <v/>
      </c>
      <c r="E312" s="280" t="str">
        <f t="shared" ca="true" si="66"/>
        <v/>
      </c>
      <c r="F312" s="278"/>
      <c r="G312" s="278"/>
      <c r="H312" s="281" t="str">
        <f t="shared" ca="true" si="67"/>
        <v/>
      </c>
      <c r="I312" s="191" t="str">
        <f t="shared" ca="true" si="68"/>
        <v/>
      </c>
      <c r="J312" s="280" t="str">
        <f t="shared" ca="true" si="69"/>
        <v/>
      </c>
      <c r="K312" s="278"/>
      <c r="L312" s="278"/>
      <c r="M312" s="281" t="str">
        <f t="shared" ca="true" si="70"/>
        <v/>
      </c>
      <c r="N312" s="191" t="str">
        <f t="shared" ca="true" si="71"/>
        <v/>
      </c>
      <c r="O312" s="280" t="str">
        <f t="shared" ca="true" si="72"/>
        <v/>
      </c>
      <c r="P312" s="278"/>
      <c r="Q312" s="278"/>
      <c r="R312" s="281" t="str">
        <f t="shared" ca="true" si="73"/>
        <v/>
      </c>
      <c r="S312" s="191" t="str">
        <f t="shared" ca="true" si="74"/>
        <v/>
      </c>
      <c r="T312" s="280" t="str">
        <f t="shared" ca="true" si="75"/>
        <v/>
      </c>
      <c r="U312" s="278"/>
      <c r="V312" s="278"/>
      <c r="W312" s="281" t="str">
        <f t="shared" ca="true" si="76"/>
        <v/>
      </c>
      <c r="X312" s="191" t="str">
        <f t="shared" ca="true" si="77"/>
        <v/>
      </c>
      <c r="Y312" s="280" t="str">
        <f t="shared" ca="true" si="78"/>
        <v/>
      </c>
      <c r="Z312" s="278"/>
      <c r="AA312" s="278"/>
      <c r="AB312" s="281" t="str">
        <f t="shared" ca="true" si="79"/>
        <v/>
      </c>
    </row>
    <row r="313" x14ac:dyDescent="0.2">
      <c r="A313" s="276"/>
      <c r="B313" s="600"/>
      <c r="C313" s="601"/>
      <c r="D313" s="191" t="str">
        <f t="shared" ca="true" si="65"/>
        <v/>
      </c>
      <c r="E313" s="280" t="str">
        <f t="shared" ca="true" si="66"/>
        <v/>
      </c>
      <c r="F313" s="278"/>
      <c r="G313" s="278"/>
      <c r="H313" s="281" t="str">
        <f t="shared" ca="true" si="67"/>
        <v/>
      </c>
      <c r="I313" s="191" t="str">
        <f t="shared" ca="true" si="68"/>
        <v/>
      </c>
      <c r="J313" s="280" t="str">
        <f t="shared" ca="true" si="69"/>
        <v/>
      </c>
      <c r="K313" s="278"/>
      <c r="L313" s="278"/>
      <c r="M313" s="281" t="str">
        <f t="shared" ca="true" si="70"/>
        <v/>
      </c>
      <c r="N313" s="191" t="str">
        <f t="shared" ca="true" si="71"/>
        <v/>
      </c>
      <c r="O313" s="280" t="str">
        <f t="shared" ca="true" si="72"/>
        <v/>
      </c>
      <c r="P313" s="278"/>
      <c r="Q313" s="278"/>
      <c r="R313" s="281" t="str">
        <f t="shared" ca="true" si="73"/>
        <v/>
      </c>
      <c r="S313" s="191" t="str">
        <f t="shared" ca="true" si="74"/>
        <v/>
      </c>
      <c r="T313" s="280" t="str">
        <f t="shared" ca="true" si="75"/>
        <v/>
      </c>
      <c r="U313" s="278"/>
      <c r="V313" s="278"/>
      <c r="W313" s="281" t="str">
        <f t="shared" ca="true" si="76"/>
        <v/>
      </c>
      <c r="X313" s="191" t="str">
        <f t="shared" ca="true" si="77"/>
        <v/>
      </c>
      <c r="Y313" s="280" t="str">
        <f t="shared" ca="true" si="78"/>
        <v/>
      </c>
      <c r="Z313" s="278"/>
      <c r="AA313" s="278"/>
      <c r="AB313" s="281" t="str">
        <f t="shared" ca="true" si="79"/>
        <v/>
      </c>
    </row>
    <row r="314" x14ac:dyDescent="0.2">
      <c r="A314" s="276"/>
      <c r="B314" s="600"/>
      <c r="C314" s="601"/>
      <c r="D314" s="191" t="str">
        <f t="shared" ca="true" si="65"/>
        <v/>
      </c>
      <c r="E314" s="280" t="str">
        <f t="shared" ca="true" si="66"/>
        <v/>
      </c>
      <c r="F314" s="278"/>
      <c r="G314" s="278"/>
      <c r="H314" s="281" t="str">
        <f t="shared" ca="true" si="67"/>
        <v/>
      </c>
      <c r="I314" s="191" t="str">
        <f t="shared" ca="true" si="68"/>
        <v/>
      </c>
      <c r="J314" s="280" t="str">
        <f t="shared" ca="true" si="69"/>
        <v/>
      </c>
      <c r="K314" s="278"/>
      <c r="L314" s="278"/>
      <c r="M314" s="281" t="str">
        <f t="shared" ca="true" si="70"/>
        <v/>
      </c>
      <c r="N314" s="191" t="str">
        <f t="shared" ca="true" si="71"/>
        <v/>
      </c>
      <c r="O314" s="280" t="str">
        <f t="shared" ca="true" si="72"/>
        <v/>
      </c>
      <c r="P314" s="278"/>
      <c r="Q314" s="278"/>
      <c r="R314" s="281" t="str">
        <f t="shared" ca="true" si="73"/>
        <v/>
      </c>
      <c r="S314" s="191" t="str">
        <f t="shared" ca="true" si="74"/>
        <v/>
      </c>
      <c r="T314" s="280" t="str">
        <f t="shared" ca="true" si="75"/>
        <v/>
      </c>
      <c r="U314" s="278"/>
      <c r="V314" s="278"/>
      <c r="W314" s="281" t="str">
        <f t="shared" ca="true" si="76"/>
        <v/>
      </c>
      <c r="X314" s="191" t="str">
        <f t="shared" ca="true" si="77"/>
        <v/>
      </c>
      <c r="Y314" s="280" t="str">
        <f t="shared" ca="true" si="78"/>
        <v/>
      </c>
      <c r="Z314" s="278"/>
      <c r="AA314" s="278"/>
      <c r="AB314" s="281" t="str">
        <f t="shared" ca="true" si="79"/>
        <v/>
      </c>
    </row>
    <row r="315" x14ac:dyDescent="0.2">
      <c r="A315" s="276"/>
      <c r="B315" s="600"/>
      <c r="C315" s="601"/>
      <c r="D315" s="191" t="str">
        <f t="shared" ca="true" si="65"/>
        <v/>
      </c>
      <c r="E315" s="280" t="str">
        <f t="shared" ca="true" si="66"/>
        <v/>
      </c>
      <c r="F315" s="278"/>
      <c r="G315" s="278"/>
      <c r="H315" s="281" t="str">
        <f t="shared" ca="true" si="67"/>
        <v/>
      </c>
      <c r="I315" s="191" t="str">
        <f t="shared" ca="true" si="68"/>
        <v/>
      </c>
      <c r="J315" s="280" t="str">
        <f t="shared" ca="true" si="69"/>
        <v/>
      </c>
      <c r="K315" s="278"/>
      <c r="L315" s="278"/>
      <c r="M315" s="281" t="str">
        <f t="shared" ca="true" si="70"/>
        <v/>
      </c>
      <c r="N315" s="191" t="str">
        <f t="shared" ca="true" si="71"/>
        <v/>
      </c>
      <c r="O315" s="280" t="str">
        <f t="shared" ca="true" si="72"/>
        <v/>
      </c>
      <c r="P315" s="278"/>
      <c r="Q315" s="278"/>
      <c r="R315" s="281" t="str">
        <f t="shared" ca="true" si="73"/>
        <v/>
      </c>
      <c r="S315" s="191" t="str">
        <f t="shared" ca="true" si="74"/>
        <v/>
      </c>
      <c r="T315" s="280" t="str">
        <f t="shared" ca="true" si="75"/>
        <v/>
      </c>
      <c r="U315" s="278"/>
      <c r="V315" s="278"/>
      <c r="W315" s="281" t="str">
        <f t="shared" ca="true" si="76"/>
        <v/>
      </c>
      <c r="X315" s="191" t="str">
        <f t="shared" ca="true" si="77"/>
        <v/>
      </c>
      <c r="Y315" s="280" t="str">
        <f t="shared" ca="true" si="78"/>
        <v/>
      </c>
      <c r="Z315" s="278"/>
      <c r="AA315" s="278"/>
      <c r="AB315" s="281" t="str">
        <f t="shared" ca="true" si="79"/>
        <v/>
      </c>
    </row>
    <row r="316" x14ac:dyDescent="0.2">
      <c r="A316" s="276"/>
      <c r="B316" s="602"/>
      <c r="C316" s="603"/>
      <c r="D316" s="192" t="str">
        <f t="shared" ca="true" si="65"/>
        <v/>
      </c>
      <c r="E316" s="283" t="str">
        <f t="shared" ca="true" si="66"/>
        <v/>
      </c>
      <c r="F316" s="284"/>
      <c r="G316" s="285"/>
      <c r="H316" s="286" t="str">
        <f t="shared" ca="true" si="67"/>
        <v/>
      </c>
      <c r="I316" s="192" t="str">
        <f t="shared" ca="true" si="68"/>
        <v/>
      </c>
      <c r="J316" s="283" t="str">
        <f t="shared" ca="true" si="69"/>
        <v/>
      </c>
      <c r="K316" s="284"/>
      <c r="L316" s="285"/>
      <c r="M316" s="286" t="str">
        <f t="shared" ca="true" si="70"/>
        <v/>
      </c>
      <c r="N316" s="192" t="str">
        <f t="shared" ca="true" si="71"/>
        <v/>
      </c>
      <c r="O316" s="283" t="str">
        <f t="shared" ca="true" si="72"/>
        <v/>
      </c>
      <c r="P316" s="284"/>
      <c r="Q316" s="285"/>
      <c r="R316" s="286" t="str">
        <f t="shared" ca="true" si="73"/>
        <v/>
      </c>
      <c r="S316" s="192" t="str">
        <f t="shared" ca="true" si="74"/>
        <v/>
      </c>
      <c r="T316" s="283" t="str">
        <f t="shared" ca="true" si="75"/>
        <v/>
      </c>
      <c r="U316" s="284"/>
      <c r="V316" s="285"/>
      <c r="W316" s="286" t="str">
        <f t="shared" ca="true" si="76"/>
        <v/>
      </c>
      <c r="X316" s="192" t="str">
        <f t="shared" ca="true" si="77"/>
        <v/>
      </c>
      <c r="Y316" s="283" t="str">
        <f t="shared" ca="true" si="78"/>
        <v/>
      </c>
      <c r="Z316" s="284"/>
      <c r="AA316" s="285"/>
      <c r="AB316" s="286" t="str">
        <f t="shared" ca="true" si="79"/>
        <v/>
      </c>
    </row>
    <row r="317" ht="11.25" customHeight="true" x14ac:dyDescent="0.2"/>
    <row r="318" ht="22.5" customHeight="true" x14ac:dyDescent="0.25">
      <c r="B318" s="988" t="str">
        <f>CONCATENATE("Rural use of drinking water sources, ",C299,"–",C300)</f>
        <v>Rural use of drinking water sources, 2000–2020</v>
      </c>
      <c r="C318" s="989"/>
      <c r="D318" s="989"/>
      <c r="E318" s="989"/>
      <c r="F318" s="989"/>
      <c r="G318" s="989"/>
      <c r="H318" s="989"/>
      <c r="I318" s="989"/>
      <c r="J318" s="989"/>
      <c r="K318" s="989"/>
      <c r="L318" s="995"/>
      <c r="N318" s="287"/>
      <c r="O318" s="287"/>
      <c r="P318" s="287"/>
      <c r="Q318" s="287"/>
      <c r="R318" s="287"/>
      <c r="S318" s="971" t="s">
        <v>11</v>
      </c>
      <c r="T318" s="972"/>
      <c r="U318" s="972"/>
      <c r="V318" s="972"/>
      <c r="W318" s="973"/>
      <c r="X318" s="287"/>
      <c r="Y318" s="287"/>
      <c r="Z318" s="287"/>
      <c r="AA318" s="287"/>
      <c r="AB318" s="288"/>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B318:L318"/>
    <mergeCell ref="J7:Q7"/>
    <mergeCell ref="R7:Y7"/>
    <mergeCell ref="B7:I7"/>
    <mergeCell ref="B5:Y5"/>
    <mergeCell ref="B118:L118"/>
    <mergeCell ref="V31:Y31"/>
    <mergeCell ref="B33:C34"/>
    <mergeCell ref="D33:D34"/>
    <mergeCell ref="R31:U31"/>
    <mergeCell ref="B31:E32"/>
    <mergeCell ref="F31:I31"/>
    <mergeCell ref="J31:M31"/>
    <mergeCell ref="N31:Q31"/>
    <mergeCell ref="X97:AB97"/>
    <mergeCell ref="B36:C37"/>
    <mergeCell ref="D36:D37"/>
    <mergeCell ref="B39:C40"/>
    <mergeCell ref="D39:D40"/>
    <mergeCell ref="A97:C98"/>
    <mergeCell ref="D97:H97"/>
    <mergeCell ref="I97:M97"/>
    <mergeCell ref="N97:R97"/>
    <mergeCell ref="S97:W97"/>
    <mergeCell ref="S218:W218"/>
    <mergeCell ref="A99:B100"/>
    <mergeCell ref="A101:B102"/>
    <mergeCell ref="A197:C198"/>
    <mergeCell ref="D197:H197"/>
    <mergeCell ref="I197:M197"/>
    <mergeCell ref="B218:L218"/>
    <mergeCell ref="B4:Y4"/>
    <mergeCell ref="S318:W318"/>
    <mergeCell ref="S118:W118"/>
    <mergeCell ref="S197:W197"/>
    <mergeCell ref="X297:AB297"/>
    <mergeCell ref="A299:B300"/>
    <mergeCell ref="A301:B302"/>
    <mergeCell ref="A297:C298"/>
    <mergeCell ref="D297:H297"/>
    <mergeCell ref="I297:M297"/>
    <mergeCell ref="N297:R297"/>
    <mergeCell ref="S297:W297"/>
    <mergeCell ref="X197:AB197"/>
    <mergeCell ref="A199:B200"/>
    <mergeCell ref="A201:B202"/>
    <mergeCell ref="N197:R197"/>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192573" r:id="rId4" name="CheckBoxWU8">
          <controlPr autoLine="0" r:id="rId5">
            <anchor moveWithCells="1">
              <from>
                <xdr:col>0</xdr:col>
                <xdr:colOff>419100</xdr:colOff>
                <xdr:row>210</xdr:row>
                <xdr:rowOff>142875</xdr:rowOff>
              </from>
              <to>
                <xdr:col>0</xdr:col>
                <xdr:colOff>600075</xdr:colOff>
                <xdr:row>212</xdr:row>
                <xdr:rowOff>0</xdr:rowOff>
              </to>
            </anchor>
          </controlPr>
        </control>
      </mc:Choice>
      <mc:Fallback>
        <control shapeId="192573" r:id="rId4" name="CheckBoxWU8"/>
      </mc:Fallback>
    </mc:AlternateContent>
    <mc:AlternateContent xmlns:mc="http://schemas.openxmlformats.org/markup-compatibility/2006">
      <mc:Choice Requires="x14">
        <control shapeId="192572" r:id="rId6" name="CheckBoxWU9">
          <controlPr autoLine="0" r:id="rId7">
            <anchor moveWithCells="1">
              <from>
                <xdr:col>0</xdr:col>
                <xdr:colOff>419100</xdr:colOff>
                <xdr:row>211</xdr:row>
                <xdr:rowOff>142875</xdr:rowOff>
              </from>
              <to>
                <xdr:col>0</xdr:col>
                <xdr:colOff>600075</xdr:colOff>
                <xdr:row>213</xdr:row>
                <xdr:rowOff>0</xdr:rowOff>
              </to>
            </anchor>
          </controlPr>
        </control>
      </mc:Choice>
      <mc:Fallback>
        <control shapeId="192572" r:id="rId6" name="CheckBoxWU9"/>
      </mc:Fallback>
    </mc:AlternateContent>
    <mc:AlternateContent xmlns:mc="http://schemas.openxmlformats.org/markup-compatibility/2006">
      <mc:Choice Requires="x14">
        <control shapeId="192571" r:id="rId8" name="CheckBoxWU10">
          <controlPr autoLine="0" r:id="rId9">
            <anchor moveWithCells="1">
              <from>
                <xdr:col>0</xdr:col>
                <xdr:colOff>419100</xdr:colOff>
                <xdr:row>212</xdr:row>
                <xdr:rowOff>142875</xdr:rowOff>
              </from>
              <to>
                <xdr:col>0</xdr:col>
                <xdr:colOff>600075</xdr:colOff>
                <xdr:row>214</xdr:row>
                <xdr:rowOff>0</xdr:rowOff>
              </to>
            </anchor>
          </controlPr>
        </control>
      </mc:Choice>
      <mc:Fallback>
        <control shapeId="192571" r:id="rId8" name="CheckBoxWU10"/>
      </mc:Fallback>
    </mc:AlternateContent>
    <mc:AlternateContent xmlns:mc="http://schemas.openxmlformats.org/markup-compatibility/2006">
      <mc:Choice Requires="x14">
        <control shapeId="192570" r:id="rId10" name="CheckBoxWU11">
          <controlPr autoLine="0" r:id="rId11">
            <anchor moveWithCells="1">
              <from>
                <xdr:col>0</xdr:col>
                <xdr:colOff>419100</xdr:colOff>
                <xdr:row>213</xdr:row>
                <xdr:rowOff>142875</xdr:rowOff>
              </from>
              <to>
                <xdr:col>0</xdr:col>
                <xdr:colOff>600075</xdr:colOff>
                <xdr:row>215</xdr:row>
                <xdr:rowOff>0</xdr:rowOff>
              </to>
            </anchor>
          </controlPr>
        </control>
      </mc:Choice>
      <mc:Fallback>
        <control shapeId="192570" r:id="rId10" name="CheckBoxWU11"/>
      </mc:Fallback>
    </mc:AlternateContent>
    <mc:AlternateContent xmlns:mc="http://schemas.openxmlformats.org/markup-compatibility/2006">
      <mc:Choice Requires="x14">
        <control shapeId="192569" r:id="rId12" name="CheckBoxWN7">
          <controlPr autoLine="0" r:id="rId13">
            <anchor moveWithCells="1">
              <from>
                <xdr:col>0</xdr:col>
                <xdr:colOff>419100</xdr:colOff>
                <xdr:row>110</xdr:row>
                <xdr:rowOff>0</xdr:rowOff>
              </from>
              <to>
                <xdr:col>0</xdr:col>
                <xdr:colOff>600075</xdr:colOff>
                <xdr:row>111</xdr:row>
                <xdr:rowOff>19050</xdr:rowOff>
              </to>
            </anchor>
          </controlPr>
        </control>
      </mc:Choice>
      <mc:Fallback>
        <control shapeId="192569" r:id="rId12" name="CheckBoxWN7"/>
      </mc:Fallback>
    </mc:AlternateContent>
    <mc:AlternateContent xmlns:mc="http://schemas.openxmlformats.org/markup-compatibility/2006">
      <mc:Choice Requires="x14">
        <control shapeId="192567" r:id="rId14" name="CheckBoxWN11">
          <controlPr autoLine="0" r:id="rId15">
            <anchor moveWithCells="1">
              <from>
                <xdr:col>0</xdr:col>
                <xdr:colOff>419100</xdr:colOff>
                <xdr:row>114</xdr:row>
                <xdr:rowOff>0</xdr:rowOff>
              </from>
              <to>
                <xdr:col>0</xdr:col>
                <xdr:colOff>600075</xdr:colOff>
                <xdr:row>115</xdr:row>
                <xdr:rowOff>19050</xdr:rowOff>
              </to>
            </anchor>
          </controlPr>
        </control>
      </mc:Choice>
      <mc:Fallback>
        <control shapeId="192567" r:id="rId14" name="CheckBoxWN11"/>
      </mc:Fallback>
    </mc:AlternateContent>
    <mc:AlternateContent xmlns:mc="http://schemas.openxmlformats.org/markup-compatibility/2006">
      <mc:Choice Requires="x14">
        <control shapeId="192565" r:id="rId16" name="CheckBoxWN10">
          <controlPr autoLine="0" r:id="rId17">
            <anchor moveWithCells="1">
              <from>
                <xdr:col>0</xdr:col>
                <xdr:colOff>419100</xdr:colOff>
                <xdr:row>113</xdr:row>
                <xdr:rowOff>0</xdr:rowOff>
              </from>
              <to>
                <xdr:col>0</xdr:col>
                <xdr:colOff>600075</xdr:colOff>
                <xdr:row>114</xdr:row>
                <xdr:rowOff>19050</xdr:rowOff>
              </to>
            </anchor>
          </controlPr>
        </control>
      </mc:Choice>
      <mc:Fallback>
        <control shapeId="192565" r:id="rId16" name="CheckBoxWN10"/>
      </mc:Fallback>
    </mc:AlternateContent>
    <mc:AlternateContent xmlns:mc="http://schemas.openxmlformats.org/markup-compatibility/2006">
      <mc:Choice Requires="x14">
        <control shapeId="192563" r:id="rId18" name="CheckBoxWN9">
          <controlPr autoLine="0" r:id="rId19">
            <anchor moveWithCells="1">
              <from>
                <xdr:col>0</xdr:col>
                <xdr:colOff>419100</xdr:colOff>
                <xdr:row>112</xdr:row>
                <xdr:rowOff>0</xdr:rowOff>
              </from>
              <to>
                <xdr:col>0</xdr:col>
                <xdr:colOff>600075</xdr:colOff>
                <xdr:row>113</xdr:row>
                <xdr:rowOff>19050</xdr:rowOff>
              </to>
            </anchor>
          </controlPr>
        </control>
      </mc:Choice>
      <mc:Fallback>
        <control shapeId="192563" r:id="rId18" name="CheckBoxWN9"/>
      </mc:Fallback>
    </mc:AlternateContent>
    <mc:AlternateContent xmlns:mc="http://schemas.openxmlformats.org/markup-compatibility/2006">
      <mc:Choice Requires="x14">
        <control shapeId="192557" r:id="rId20" name="CheckBoxWR10">
          <controlPr autoLine="0" r:id="rId21">
            <anchor moveWithCells="1">
              <from>
                <xdr:col>0</xdr:col>
                <xdr:colOff>390525</xdr:colOff>
                <xdr:row>312</xdr:row>
                <xdr:rowOff>142875</xdr:rowOff>
              </from>
              <to>
                <xdr:col>0</xdr:col>
                <xdr:colOff>571500</xdr:colOff>
                <xdr:row>314</xdr:row>
                <xdr:rowOff>0</xdr:rowOff>
              </to>
            </anchor>
          </controlPr>
        </control>
      </mc:Choice>
      <mc:Fallback>
        <control shapeId="192557" r:id="rId20" name="CheckBoxWR10"/>
      </mc:Fallback>
    </mc:AlternateContent>
    <mc:AlternateContent xmlns:mc="http://schemas.openxmlformats.org/markup-compatibility/2006">
      <mc:Choice Requires="x14">
        <control shapeId="192555" r:id="rId22" name="CheckBoxWR8">
          <controlPr autoLine="0" r:id="rId23">
            <anchor moveWithCells="1">
              <from>
                <xdr:col>0</xdr:col>
                <xdr:colOff>390525</xdr:colOff>
                <xdr:row>310</xdr:row>
                <xdr:rowOff>142875</xdr:rowOff>
              </from>
              <to>
                <xdr:col>0</xdr:col>
                <xdr:colOff>571500</xdr:colOff>
                <xdr:row>312</xdr:row>
                <xdr:rowOff>0</xdr:rowOff>
              </to>
            </anchor>
          </controlPr>
        </control>
      </mc:Choice>
      <mc:Fallback>
        <control shapeId="192555" r:id="rId22" name="CheckBoxWR8"/>
      </mc:Fallback>
    </mc:AlternateContent>
    <mc:AlternateContent xmlns:mc="http://schemas.openxmlformats.org/markup-compatibility/2006">
      <mc:Choice Requires="x14">
        <control shapeId="192554" r:id="rId24" name="CheckBoxWR6">
          <controlPr autoLine="0" r:id="rId25">
            <anchor moveWithCells="1">
              <from>
                <xdr:col>0</xdr:col>
                <xdr:colOff>390525</xdr:colOff>
                <xdr:row>308</xdr:row>
                <xdr:rowOff>142875</xdr:rowOff>
              </from>
              <to>
                <xdr:col>0</xdr:col>
                <xdr:colOff>571500</xdr:colOff>
                <xdr:row>310</xdr:row>
                <xdr:rowOff>0</xdr:rowOff>
              </to>
            </anchor>
          </controlPr>
        </control>
      </mc:Choice>
      <mc:Fallback>
        <control shapeId="192554" r:id="rId24" name="CheckBoxWR6"/>
      </mc:Fallback>
    </mc:AlternateContent>
    <mc:AlternateContent xmlns:mc="http://schemas.openxmlformats.org/markup-compatibility/2006">
      <mc:Choice Requires="x14">
        <control shapeId="192552" r:id="rId26" name="CheckBoxWR5">
          <controlPr autoLine="0" r:id="rId27">
            <anchor moveWithCells="1">
              <from>
                <xdr:col>0</xdr:col>
                <xdr:colOff>390525</xdr:colOff>
                <xdr:row>307</xdr:row>
                <xdr:rowOff>142875</xdr:rowOff>
              </from>
              <to>
                <xdr:col>0</xdr:col>
                <xdr:colOff>571500</xdr:colOff>
                <xdr:row>309</xdr:row>
                <xdr:rowOff>0</xdr:rowOff>
              </to>
            </anchor>
          </controlPr>
        </control>
      </mc:Choice>
      <mc:Fallback>
        <control shapeId="192552" r:id="rId26" name="CheckBoxWR5"/>
      </mc:Fallback>
    </mc:AlternateContent>
    <mc:AlternateContent xmlns:mc="http://schemas.openxmlformats.org/markup-compatibility/2006">
      <mc:Choice Requires="x14">
        <control shapeId="192516" r:id="rId28" name="CheckBoxWN2">
          <controlPr autoLine="0" r:id="rId29">
            <anchor moveWithCells="1">
              <from>
                <xdr:col>0</xdr:col>
                <xdr:colOff>419100</xdr:colOff>
                <xdr:row>105</xdr:row>
                <xdr:rowOff>0</xdr:rowOff>
              </from>
              <to>
                <xdr:col>0</xdr:col>
                <xdr:colOff>600075</xdr:colOff>
                <xdr:row>106</xdr:row>
                <xdr:rowOff>19050</xdr:rowOff>
              </to>
            </anchor>
          </controlPr>
        </control>
      </mc:Choice>
      <mc:Fallback>
        <control shapeId="192516" r:id="rId28" name="CheckBoxWN2"/>
      </mc:Fallback>
    </mc:AlternateContent>
    <mc:AlternateContent xmlns:mc="http://schemas.openxmlformats.org/markup-compatibility/2006">
      <mc:Choice Requires="x14">
        <control shapeId="192517" r:id="rId30" name="CheckBoxWN3">
          <controlPr autoLine="0" r:id="rId31">
            <anchor moveWithCells="1">
              <from>
                <xdr:col>0</xdr:col>
                <xdr:colOff>419100</xdr:colOff>
                <xdr:row>106</xdr:row>
                <xdr:rowOff>0</xdr:rowOff>
              </from>
              <to>
                <xdr:col>0</xdr:col>
                <xdr:colOff>600075</xdr:colOff>
                <xdr:row>107</xdr:row>
                <xdr:rowOff>19050</xdr:rowOff>
              </to>
            </anchor>
          </controlPr>
        </control>
      </mc:Choice>
      <mc:Fallback>
        <control shapeId="192517" r:id="rId30" name="CheckBoxWN3"/>
      </mc:Fallback>
    </mc:AlternateContent>
    <mc:AlternateContent xmlns:mc="http://schemas.openxmlformats.org/markup-compatibility/2006">
      <mc:Choice Requires="x14">
        <control shapeId="192518" r:id="rId32" name="CheckBoxWN1">
          <controlPr autoLine="0" r:id="rId33">
            <anchor moveWithCells="1">
              <from>
                <xdr:col>0</xdr:col>
                <xdr:colOff>419100</xdr:colOff>
                <xdr:row>103</xdr:row>
                <xdr:rowOff>276225</xdr:rowOff>
              </from>
              <to>
                <xdr:col>0</xdr:col>
                <xdr:colOff>600075</xdr:colOff>
                <xdr:row>105</xdr:row>
                <xdr:rowOff>9525</xdr:rowOff>
              </to>
            </anchor>
          </controlPr>
        </control>
      </mc:Choice>
      <mc:Fallback>
        <control shapeId="192518" r:id="rId32" name="CheckBoxWN1"/>
      </mc:Fallback>
    </mc:AlternateContent>
    <mc:AlternateContent xmlns:mc="http://schemas.openxmlformats.org/markup-compatibility/2006">
      <mc:Choice Requires="x14">
        <control shapeId="192519" r:id="rId34" name="CheckBoxWN5">
          <controlPr autoLine="0" r:id="rId35">
            <anchor moveWithCells="1">
              <from>
                <xdr:col>0</xdr:col>
                <xdr:colOff>419100</xdr:colOff>
                <xdr:row>108</xdr:row>
                <xdr:rowOff>0</xdr:rowOff>
              </from>
              <to>
                <xdr:col>0</xdr:col>
                <xdr:colOff>600075</xdr:colOff>
                <xdr:row>109</xdr:row>
                <xdr:rowOff>19050</xdr:rowOff>
              </to>
            </anchor>
          </controlPr>
        </control>
      </mc:Choice>
      <mc:Fallback>
        <control shapeId="192519" r:id="rId34" name="CheckBoxWN5"/>
      </mc:Fallback>
    </mc:AlternateContent>
    <mc:AlternateContent xmlns:mc="http://schemas.openxmlformats.org/markup-compatibility/2006">
      <mc:Choice Requires="x14">
        <control shapeId="192520" r:id="rId36" name="CheckBoxWN4">
          <controlPr autoLine="0" r:id="rId37">
            <anchor moveWithCells="1">
              <from>
                <xdr:col>0</xdr:col>
                <xdr:colOff>419100</xdr:colOff>
                <xdr:row>107</xdr:row>
                <xdr:rowOff>0</xdr:rowOff>
              </from>
              <to>
                <xdr:col>0</xdr:col>
                <xdr:colOff>600075</xdr:colOff>
                <xdr:row>108</xdr:row>
                <xdr:rowOff>19050</xdr:rowOff>
              </to>
            </anchor>
          </controlPr>
        </control>
      </mc:Choice>
      <mc:Fallback>
        <control shapeId="192520" r:id="rId36" name="CheckBoxWN4"/>
      </mc:Fallback>
    </mc:AlternateContent>
    <mc:AlternateContent xmlns:mc="http://schemas.openxmlformats.org/markup-compatibility/2006">
      <mc:Choice Requires="x14">
        <control shapeId="192521" r:id="rId38" name="CheckBoxWN6">
          <controlPr autoLine="0" r:id="rId39">
            <anchor moveWithCells="1">
              <from>
                <xdr:col>0</xdr:col>
                <xdr:colOff>419100</xdr:colOff>
                <xdr:row>109</xdr:row>
                <xdr:rowOff>0</xdr:rowOff>
              </from>
              <to>
                <xdr:col>0</xdr:col>
                <xdr:colOff>600075</xdr:colOff>
                <xdr:row>110</xdr:row>
                <xdr:rowOff>19050</xdr:rowOff>
              </to>
            </anchor>
          </controlPr>
        </control>
      </mc:Choice>
      <mc:Fallback>
        <control shapeId="192521" r:id="rId38" name="CheckBoxWN6"/>
      </mc:Fallback>
    </mc:AlternateContent>
    <mc:AlternateContent xmlns:mc="http://schemas.openxmlformats.org/markup-compatibility/2006">
      <mc:Choice Requires="x14">
        <control shapeId="192522" r:id="rId40" name="CheckBoxWN8">
          <controlPr autoLine="0" r:id="rId41">
            <anchor moveWithCells="1">
              <from>
                <xdr:col>0</xdr:col>
                <xdr:colOff>419100</xdr:colOff>
                <xdr:row>111</xdr:row>
                <xdr:rowOff>0</xdr:rowOff>
              </from>
              <to>
                <xdr:col>0</xdr:col>
                <xdr:colOff>600075</xdr:colOff>
                <xdr:row>112</xdr:row>
                <xdr:rowOff>19050</xdr:rowOff>
              </to>
            </anchor>
          </controlPr>
        </control>
      </mc:Choice>
      <mc:Fallback>
        <control shapeId="192522" r:id="rId40" name="CheckBoxWN8"/>
      </mc:Fallback>
    </mc:AlternateContent>
    <mc:AlternateContent xmlns:mc="http://schemas.openxmlformats.org/markup-compatibility/2006">
      <mc:Choice Requires="x14">
        <control shapeId="192523" r:id="rId42" name="CheckBoxWN12">
          <controlPr autoLine="0" r:id="rId43">
            <anchor moveWithCells="1">
              <from>
                <xdr:col>0</xdr:col>
                <xdr:colOff>419100</xdr:colOff>
                <xdr:row>115</xdr:row>
                <xdr:rowOff>0</xdr:rowOff>
              </from>
              <to>
                <xdr:col>0</xdr:col>
                <xdr:colOff>600075</xdr:colOff>
                <xdr:row>116</xdr:row>
                <xdr:rowOff>19050</xdr:rowOff>
              </to>
            </anchor>
          </controlPr>
        </control>
      </mc:Choice>
      <mc:Fallback>
        <control shapeId="192523" r:id="rId42" name="CheckBoxWN12"/>
      </mc:Fallback>
    </mc:AlternateContent>
    <mc:AlternateContent xmlns:mc="http://schemas.openxmlformats.org/markup-compatibility/2006">
      <mc:Choice Requires="x14">
        <control shapeId="192524" r:id="rId44" name="CheckBoxWU2">
          <controlPr autoLine="0" r:id="rId45">
            <anchor moveWithCells="1">
              <from>
                <xdr:col>0</xdr:col>
                <xdr:colOff>419100</xdr:colOff>
                <xdr:row>204</xdr:row>
                <xdr:rowOff>152400</xdr:rowOff>
              </from>
              <to>
                <xdr:col>0</xdr:col>
                <xdr:colOff>600075</xdr:colOff>
                <xdr:row>206</xdr:row>
                <xdr:rowOff>9525</xdr:rowOff>
              </to>
            </anchor>
          </controlPr>
        </control>
      </mc:Choice>
      <mc:Fallback>
        <control shapeId="192524" r:id="rId44" name="CheckBoxWU2"/>
      </mc:Fallback>
    </mc:AlternateContent>
    <mc:AlternateContent xmlns:mc="http://schemas.openxmlformats.org/markup-compatibility/2006">
      <mc:Choice Requires="x14">
        <control shapeId="192525" r:id="rId46" name="CheckBoxWU3">
          <controlPr autoLine="0" r:id="rId47">
            <anchor moveWithCells="1">
              <from>
                <xdr:col>0</xdr:col>
                <xdr:colOff>419100</xdr:colOff>
                <xdr:row>205</xdr:row>
                <xdr:rowOff>152400</xdr:rowOff>
              </from>
              <to>
                <xdr:col>0</xdr:col>
                <xdr:colOff>600075</xdr:colOff>
                <xdr:row>207</xdr:row>
                <xdr:rowOff>9525</xdr:rowOff>
              </to>
            </anchor>
          </controlPr>
        </control>
      </mc:Choice>
      <mc:Fallback>
        <control shapeId="192525" r:id="rId46" name="CheckBoxWU3"/>
      </mc:Fallback>
    </mc:AlternateContent>
    <mc:AlternateContent xmlns:mc="http://schemas.openxmlformats.org/markup-compatibility/2006">
      <mc:Choice Requires="x14">
        <control shapeId="192526" r:id="rId48" name="CheckBoxWU1">
          <controlPr autoLine="0" r:id="rId49">
            <anchor moveWithCells="1">
              <from>
                <xdr:col>0</xdr:col>
                <xdr:colOff>419100</xdr:colOff>
                <xdr:row>203</xdr:row>
                <xdr:rowOff>276225</xdr:rowOff>
              </from>
              <to>
                <xdr:col>0</xdr:col>
                <xdr:colOff>600075</xdr:colOff>
                <xdr:row>205</xdr:row>
                <xdr:rowOff>9525</xdr:rowOff>
              </to>
            </anchor>
          </controlPr>
        </control>
      </mc:Choice>
      <mc:Fallback>
        <control shapeId="192526" r:id="rId48" name="CheckBoxWU1"/>
      </mc:Fallback>
    </mc:AlternateContent>
    <mc:AlternateContent xmlns:mc="http://schemas.openxmlformats.org/markup-compatibility/2006">
      <mc:Choice Requires="x14">
        <control shapeId="192527" r:id="rId50" name="CheckBoxWU5">
          <controlPr autoLine="0" r:id="rId51">
            <anchor moveWithCells="1">
              <from>
                <xdr:col>0</xdr:col>
                <xdr:colOff>419100</xdr:colOff>
                <xdr:row>207</xdr:row>
                <xdr:rowOff>152400</xdr:rowOff>
              </from>
              <to>
                <xdr:col>0</xdr:col>
                <xdr:colOff>600075</xdr:colOff>
                <xdr:row>209</xdr:row>
                <xdr:rowOff>9525</xdr:rowOff>
              </to>
            </anchor>
          </controlPr>
        </control>
      </mc:Choice>
      <mc:Fallback>
        <control shapeId="192527" r:id="rId50" name="CheckBoxWU5"/>
      </mc:Fallback>
    </mc:AlternateContent>
    <mc:AlternateContent xmlns:mc="http://schemas.openxmlformats.org/markup-compatibility/2006">
      <mc:Choice Requires="x14">
        <control shapeId="192528" r:id="rId52" name="CheckBoxWU4">
          <controlPr autoLine="0" r:id="rId53">
            <anchor moveWithCells="1">
              <from>
                <xdr:col>0</xdr:col>
                <xdr:colOff>419100</xdr:colOff>
                <xdr:row>206</xdr:row>
                <xdr:rowOff>152400</xdr:rowOff>
              </from>
              <to>
                <xdr:col>0</xdr:col>
                <xdr:colOff>600075</xdr:colOff>
                <xdr:row>208</xdr:row>
                <xdr:rowOff>9525</xdr:rowOff>
              </to>
            </anchor>
          </controlPr>
        </control>
      </mc:Choice>
      <mc:Fallback>
        <control shapeId="192528" r:id="rId52" name="CheckBoxWU4"/>
      </mc:Fallback>
    </mc:AlternateContent>
    <mc:AlternateContent xmlns:mc="http://schemas.openxmlformats.org/markup-compatibility/2006">
      <mc:Choice Requires="x14">
        <control shapeId="192529" r:id="rId54" name="CheckBoxWU6">
          <controlPr autoLine="0" r:id="rId55">
            <anchor moveWithCells="1">
              <from>
                <xdr:col>0</xdr:col>
                <xdr:colOff>419100</xdr:colOff>
                <xdr:row>208</xdr:row>
                <xdr:rowOff>142875</xdr:rowOff>
              </from>
              <to>
                <xdr:col>0</xdr:col>
                <xdr:colOff>600075</xdr:colOff>
                <xdr:row>210</xdr:row>
                <xdr:rowOff>0</xdr:rowOff>
              </to>
            </anchor>
          </controlPr>
        </control>
      </mc:Choice>
      <mc:Fallback>
        <control shapeId="192529" r:id="rId54" name="CheckBoxWU6"/>
      </mc:Fallback>
    </mc:AlternateContent>
    <mc:AlternateContent xmlns:mc="http://schemas.openxmlformats.org/markup-compatibility/2006">
      <mc:Choice Requires="x14">
        <control shapeId="192530" r:id="rId56" name="CheckBoxWU7">
          <controlPr autoLine="0" r:id="rId57">
            <anchor moveWithCells="1">
              <from>
                <xdr:col>0</xdr:col>
                <xdr:colOff>419100</xdr:colOff>
                <xdr:row>209</xdr:row>
                <xdr:rowOff>142875</xdr:rowOff>
              </from>
              <to>
                <xdr:col>0</xdr:col>
                <xdr:colOff>600075</xdr:colOff>
                <xdr:row>211</xdr:row>
                <xdr:rowOff>0</xdr:rowOff>
              </to>
            </anchor>
          </controlPr>
        </control>
      </mc:Choice>
      <mc:Fallback>
        <control shapeId="192530" r:id="rId56" name="CheckBoxWU7"/>
      </mc:Fallback>
    </mc:AlternateContent>
    <mc:AlternateContent xmlns:mc="http://schemas.openxmlformats.org/markup-compatibility/2006">
      <mc:Choice Requires="x14">
        <control shapeId="192531" r:id="rId58" name="CheckBoxWU12">
          <controlPr autoLine="0" r:id="rId59">
            <anchor moveWithCells="1">
              <from>
                <xdr:col>0</xdr:col>
                <xdr:colOff>419100</xdr:colOff>
                <xdr:row>214</xdr:row>
                <xdr:rowOff>142875</xdr:rowOff>
              </from>
              <to>
                <xdr:col>0</xdr:col>
                <xdr:colOff>600075</xdr:colOff>
                <xdr:row>216</xdr:row>
                <xdr:rowOff>0</xdr:rowOff>
              </to>
            </anchor>
          </controlPr>
        </control>
      </mc:Choice>
      <mc:Fallback>
        <control shapeId="192531" r:id="rId58" name="CheckBoxWU12"/>
      </mc:Fallback>
    </mc:AlternateContent>
    <mc:AlternateContent xmlns:mc="http://schemas.openxmlformats.org/markup-compatibility/2006">
      <mc:Choice Requires="x14">
        <control shapeId="192532" r:id="rId60" name="CheckBoxWR2">
          <controlPr autoLine="0" r:id="rId61">
            <anchor moveWithCells="1">
              <from>
                <xdr:col>0</xdr:col>
                <xdr:colOff>390525</xdr:colOff>
                <xdr:row>304</xdr:row>
                <xdr:rowOff>142875</xdr:rowOff>
              </from>
              <to>
                <xdr:col>0</xdr:col>
                <xdr:colOff>571500</xdr:colOff>
                <xdr:row>306</xdr:row>
                <xdr:rowOff>0</xdr:rowOff>
              </to>
            </anchor>
          </controlPr>
        </control>
      </mc:Choice>
      <mc:Fallback>
        <control shapeId="192532" r:id="rId60" name="CheckBoxWR2"/>
      </mc:Fallback>
    </mc:AlternateContent>
    <mc:AlternateContent xmlns:mc="http://schemas.openxmlformats.org/markup-compatibility/2006">
      <mc:Choice Requires="x14">
        <control shapeId="192533" r:id="rId62" name="CheckBoxWR3">
          <controlPr autoLine="0" r:id="rId63">
            <anchor moveWithCells="1">
              <from>
                <xdr:col>0</xdr:col>
                <xdr:colOff>390525</xdr:colOff>
                <xdr:row>305</xdr:row>
                <xdr:rowOff>142875</xdr:rowOff>
              </from>
              <to>
                <xdr:col>0</xdr:col>
                <xdr:colOff>571500</xdr:colOff>
                <xdr:row>307</xdr:row>
                <xdr:rowOff>0</xdr:rowOff>
              </to>
            </anchor>
          </controlPr>
        </control>
      </mc:Choice>
      <mc:Fallback>
        <control shapeId="192533" r:id="rId62" name="CheckBoxWR3"/>
      </mc:Fallback>
    </mc:AlternateContent>
    <mc:AlternateContent xmlns:mc="http://schemas.openxmlformats.org/markup-compatibility/2006">
      <mc:Choice Requires="x14">
        <control shapeId="192534" r:id="rId64" name="CheckBoxWR1">
          <controlPr autoLine="0" r:id="rId65">
            <anchor moveWithCells="1">
              <from>
                <xdr:col>0</xdr:col>
                <xdr:colOff>390525</xdr:colOff>
                <xdr:row>303</xdr:row>
                <xdr:rowOff>266700</xdr:rowOff>
              </from>
              <to>
                <xdr:col>0</xdr:col>
                <xdr:colOff>571500</xdr:colOff>
                <xdr:row>305</xdr:row>
                <xdr:rowOff>0</xdr:rowOff>
              </to>
            </anchor>
          </controlPr>
        </control>
      </mc:Choice>
      <mc:Fallback>
        <control shapeId="192534" r:id="rId64" name="CheckBoxWR1"/>
      </mc:Fallback>
    </mc:AlternateContent>
    <mc:AlternateContent xmlns:mc="http://schemas.openxmlformats.org/markup-compatibility/2006">
      <mc:Choice Requires="x14">
        <control shapeId="192535" r:id="rId66" name="CheckBoxWR7">
          <controlPr autoLine="0" r:id="rId67">
            <anchor moveWithCells="1">
              <from>
                <xdr:col>0</xdr:col>
                <xdr:colOff>390525</xdr:colOff>
                <xdr:row>309</xdr:row>
                <xdr:rowOff>142875</xdr:rowOff>
              </from>
              <to>
                <xdr:col>0</xdr:col>
                <xdr:colOff>571500</xdr:colOff>
                <xdr:row>311</xdr:row>
                <xdr:rowOff>0</xdr:rowOff>
              </to>
            </anchor>
          </controlPr>
        </control>
      </mc:Choice>
      <mc:Fallback>
        <control shapeId="192535" r:id="rId66" name="CheckBoxWR7"/>
      </mc:Fallback>
    </mc:AlternateContent>
    <mc:AlternateContent xmlns:mc="http://schemas.openxmlformats.org/markup-compatibility/2006">
      <mc:Choice Requires="x14">
        <control shapeId="192536" r:id="rId68" name="CheckBoxWR4">
          <controlPr autoLine="0" r:id="rId69">
            <anchor moveWithCells="1">
              <from>
                <xdr:col>0</xdr:col>
                <xdr:colOff>390525</xdr:colOff>
                <xdr:row>306</xdr:row>
                <xdr:rowOff>142875</xdr:rowOff>
              </from>
              <to>
                <xdr:col>0</xdr:col>
                <xdr:colOff>571500</xdr:colOff>
                <xdr:row>308</xdr:row>
                <xdr:rowOff>0</xdr:rowOff>
              </to>
            </anchor>
          </controlPr>
        </control>
      </mc:Choice>
      <mc:Fallback>
        <control shapeId="192536" r:id="rId68" name="CheckBoxWR4"/>
      </mc:Fallback>
    </mc:AlternateContent>
    <mc:AlternateContent xmlns:mc="http://schemas.openxmlformats.org/markup-compatibility/2006">
      <mc:Choice Requires="x14">
        <control shapeId="192537" r:id="rId70" name="CheckBoxWR9">
          <controlPr autoLine="0" r:id="rId71">
            <anchor moveWithCells="1">
              <from>
                <xdr:col>0</xdr:col>
                <xdr:colOff>390525</xdr:colOff>
                <xdr:row>311</xdr:row>
                <xdr:rowOff>133350</xdr:rowOff>
              </from>
              <to>
                <xdr:col>0</xdr:col>
                <xdr:colOff>571500</xdr:colOff>
                <xdr:row>312</xdr:row>
                <xdr:rowOff>152400</xdr:rowOff>
              </to>
            </anchor>
          </controlPr>
        </control>
      </mc:Choice>
      <mc:Fallback>
        <control shapeId="192537" r:id="rId70" name="CheckBoxWR9"/>
      </mc:Fallback>
    </mc:AlternateContent>
    <mc:AlternateContent xmlns:mc="http://schemas.openxmlformats.org/markup-compatibility/2006">
      <mc:Choice Requires="x14">
        <control shapeId="192538" r:id="rId72" name="CheckBoxWR11">
          <controlPr autoLine="0" r:id="rId73">
            <anchor moveWithCells="1">
              <from>
                <xdr:col>0</xdr:col>
                <xdr:colOff>390525</xdr:colOff>
                <xdr:row>313</xdr:row>
                <xdr:rowOff>133350</xdr:rowOff>
              </from>
              <to>
                <xdr:col>0</xdr:col>
                <xdr:colOff>571500</xdr:colOff>
                <xdr:row>314</xdr:row>
                <xdr:rowOff>152400</xdr:rowOff>
              </to>
            </anchor>
          </controlPr>
        </control>
      </mc:Choice>
      <mc:Fallback>
        <control shapeId="192538" r:id="rId72" name="CheckBoxWR11"/>
      </mc:Fallback>
    </mc:AlternateContent>
    <mc:AlternateContent xmlns:mc="http://schemas.openxmlformats.org/markup-compatibility/2006">
      <mc:Choice Requires="x14">
        <control shapeId="192539" r:id="rId74" name="CheckBoxWR12">
          <controlPr autoLine="0" r:id="rId75">
            <anchor moveWithCells="1">
              <from>
                <xdr:col>0</xdr:col>
                <xdr:colOff>390525</xdr:colOff>
                <xdr:row>314</xdr:row>
                <xdr:rowOff>133350</xdr:rowOff>
              </from>
              <to>
                <xdr:col>0</xdr:col>
                <xdr:colOff>571500</xdr:colOff>
                <xdr:row>315</xdr:row>
                <xdr:rowOff>152400</xdr:rowOff>
              </to>
            </anchor>
          </controlPr>
        </control>
      </mc:Choice>
      <mc:Fallback>
        <control shapeId="192539" r:id="rId74" name="CheckBoxWR12"/>
      </mc:Fallback>
    </mc:AlternateContent>
    <mc:AlternateContent xmlns:mc="http://schemas.openxmlformats.org/markup-compatibility/2006">
      <mc:Choice Requires="x14">
        <control shapeId="192540"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192541"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192542" r:id="rId78" name="Button 30">
          <controlPr defaultSize="0" print="0" autoFill="0" autoPict="0" macro="[0]!BackTo_Summary_W">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192543"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192544"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192545" r:id="rId81" name="Button 33">
          <controlPr defaultSize="0" print="0" autoFill="0" autoPict="0" macro="[0]!BackTo_Summary_W">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192546" r:id="rId82" name="Button 34">
          <controlPr defaultSize="0" print="0" autoFill="0" autoPict="0" macro="[0]!BackTo_Summary_W">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192547"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192548"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192549"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192550"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192551"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192575" r:id="rId88" name="Button 63">
          <controlPr defaultSize="0" print="0" autoFill="0" autoPict="0" macro="[0]!Base_Target_WSN">
            <anchor moveWithCells="1" sizeWithCells="1">
              <from>
                <xdr:col>0</xdr:col>
                <xdr:colOff>19050</xdr:colOff>
                <xdr:row>98</xdr:row>
                <xdr:rowOff>9525</xdr:rowOff>
              </from>
              <to>
                <xdr:col>2</xdr:col>
                <xdr:colOff>9525</xdr:colOff>
                <xdr:row>99</xdr:row>
                <xdr:rowOff>180975</xdr:rowOff>
              </to>
            </anchor>
          </controlPr>
        </control>
      </mc:Choice>
    </mc:AlternateContent>
    <mc:AlternateContent xmlns:mc="http://schemas.openxmlformats.org/markup-compatibility/2006">
      <mc:Choice Requires="x14">
        <control shapeId="192577" r:id="rId89" name="Button 65">
          <controlPr defaultSize="0" print="0" autoFill="0" autoPict="0" macro="[0]!Base_Target_WSU">
            <anchor moveWithCells="1" sizeWithCells="1">
              <from>
                <xdr:col>0</xdr:col>
                <xdr:colOff>28575</xdr:colOff>
                <xdr:row>198</xdr:row>
                <xdr:rowOff>19050</xdr:rowOff>
              </from>
              <to>
                <xdr:col>2</xdr:col>
                <xdr:colOff>19050</xdr:colOff>
                <xdr:row>199</xdr:row>
                <xdr:rowOff>190500</xdr:rowOff>
              </to>
            </anchor>
          </controlPr>
        </control>
      </mc:Choice>
    </mc:AlternateContent>
    <mc:AlternateContent xmlns:mc="http://schemas.openxmlformats.org/markup-compatibility/2006">
      <mc:Choice Requires="x14">
        <control shapeId="192578" r:id="rId90" name="Button 66">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192579" r:id="rId91" name="Reset_JMP_WR">
          <controlPr defaultSize="0" print="0" autoFill="0" autoPict="0" macro="[0]!ResetJMP_W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192581" r:id="rId92" name="Button 69">
          <controlPr defaultSize="0" print="0" autoFill="0" autoPict="0" macro="[0]!ResetJMP_WU">
            <anchor moveWithCells="1">
              <from>
                <xdr:col>0</xdr:col>
                <xdr:colOff>19050</xdr:colOff>
                <xdr:row>202</xdr:row>
                <xdr:rowOff>28575</xdr:rowOff>
              </from>
              <to>
                <xdr:col>0</xdr:col>
                <xdr:colOff>561975</xdr:colOff>
                <xdr:row>203</xdr:row>
                <xdr:rowOff>266700</xdr:rowOff>
              </to>
            </anchor>
          </controlPr>
        </control>
      </mc:Choice>
    </mc:AlternateContent>
    <mc:AlternateContent xmlns:mc="http://schemas.openxmlformats.org/markup-compatibility/2006">
      <mc:Choice Requires="x14">
        <control shapeId="192582" r:id="rId93" name="Reset_JMP_WN">
          <controlPr defaultSize="0" print="0" autoFill="0" autoPict="0" macro="[0]!ResetJMP_W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E1F7A-EAC5-4C8C-9623-88BCB40AF70A}">
  <sheetPr codeName="Sheet2"/>
  <dimension ref="A4:AD334"/>
  <sheetViews>
    <sheetView showGridLines="false" topLeftCell="A95" zoomScaleNormal="100" workbookViewId="0">
      <selection activeCell="A97" sqref="A97:C98"/>
    </sheetView>
  </sheetViews>
  <sheetFormatPr defaultColWidth="9.140625" defaultRowHeight="12.75" x14ac:dyDescent="0.2"/>
  <cols>
    <col min="1" max="5" width="9" style="225" customWidth="true"/>
    <col min="6" max="7" width="9" style="228" customWidth="true"/>
    <col min="8" max="38" width="9" style="225" customWidth="true"/>
    <col min="39" max="261" width="9.140625" style="225"/>
    <col min="262" max="262" width="5" style="225" customWidth="true"/>
    <col min="263" max="263" width="13.85546875" style="225" customWidth="true"/>
    <col min="264" max="265" width="6.28515625" style="225" customWidth="true"/>
    <col min="266" max="267" width="7" style="225" customWidth="true"/>
    <col min="268" max="274" width="6.28515625" style="225" customWidth="true"/>
    <col min="275" max="517" width="9.140625" style="225"/>
    <col min="518" max="518" width="5" style="225" customWidth="true"/>
    <col min="519" max="519" width="13.85546875" style="225" customWidth="true"/>
    <col min="520" max="521" width="6.28515625" style="225" customWidth="true"/>
    <col min="522" max="523" width="7" style="225" customWidth="true"/>
    <col min="524" max="530" width="6.28515625" style="225" customWidth="true"/>
    <col min="531" max="773" width="9.140625" style="225"/>
    <col min="774" max="774" width="5" style="225" customWidth="true"/>
    <col min="775" max="775" width="13.85546875" style="225" customWidth="true"/>
    <col min="776" max="777" width="6.28515625" style="225" customWidth="true"/>
    <col min="778" max="779" width="7" style="225" customWidth="true"/>
    <col min="780" max="786" width="6.28515625" style="225" customWidth="true"/>
    <col min="787" max="1029" width="9.140625" style="225"/>
    <col min="1030" max="1030" width="5" style="225" customWidth="true"/>
    <col min="1031" max="1031" width="13.85546875" style="225" customWidth="true"/>
    <col min="1032" max="1033" width="6.28515625" style="225" customWidth="true"/>
    <col min="1034" max="1035" width="7" style="225" customWidth="true"/>
    <col min="1036" max="1042" width="6.28515625" style="225" customWidth="true"/>
    <col min="1043" max="1285" width="9.140625" style="225"/>
    <col min="1286" max="1286" width="5" style="225" customWidth="true"/>
    <col min="1287" max="1287" width="13.85546875" style="225" customWidth="true"/>
    <col min="1288" max="1289" width="6.28515625" style="225" customWidth="true"/>
    <col min="1290" max="1291" width="7" style="225" customWidth="true"/>
    <col min="1292" max="1298" width="6.28515625" style="225" customWidth="true"/>
    <col min="1299" max="1541" width="9.140625" style="225"/>
    <col min="1542" max="1542" width="5" style="225" customWidth="true"/>
    <col min="1543" max="1543" width="13.85546875" style="225" customWidth="true"/>
    <col min="1544" max="1545" width="6.28515625" style="225" customWidth="true"/>
    <col min="1546" max="1547" width="7" style="225" customWidth="true"/>
    <col min="1548" max="1554" width="6.28515625" style="225" customWidth="true"/>
    <col min="1555" max="1797" width="9.140625" style="225"/>
    <col min="1798" max="1798" width="5" style="225" customWidth="true"/>
    <col min="1799" max="1799" width="13.85546875" style="225" customWidth="true"/>
    <col min="1800" max="1801" width="6.28515625" style="225" customWidth="true"/>
    <col min="1802" max="1803" width="7" style="225" customWidth="true"/>
    <col min="1804" max="1810" width="6.28515625" style="225" customWidth="true"/>
    <col min="1811" max="2053" width="9.140625" style="225"/>
    <col min="2054" max="2054" width="5" style="225" customWidth="true"/>
    <col min="2055" max="2055" width="13.85546875" style="225" customWidth="true"/>
    <col min="2056" max="2057" width="6.28515625" style="225" customWidth="true"/>
    <col min="2058" max="2059" width="7" style="225" customWidth="true"/>
    <col min="2060" max="2066" width="6.28515625" style="225" customWidth="true"/>
    <col min="2067" max="2309" width="9.140625" style="225"/>
    <col min="2310" max="2310" width="5" style="225" customWidth="true"/>
    <col min="2311" max="2311" width="13.85546875" style="225" customWidth="true"/>
    <col min="2312" max="2313" width="6.28515625" style="225" customWidth="true"/>
    <col min="2314" max="2315" width="7" style="225" customWidth="true"/>
    <col min="2316" max="2322" width="6.28515625" style="225" customWidth="true"/>
    <col min="2323" max="2565" width="9.140625" style="225"/>
    <col min="2566" max="2566" width="5" style="225" customWidth="true"/>
    <col min="2567" max="2567" width="13.85546875" style="225" customWidth="true"/>
    <col min="2568" max="2569" width="6.28515625" style="225" customWidth="true"/>
    <col min="2570" max="2571" width="7" style="225" customWidth="true"/>
    <col min="2572" max="2578" width="6.28515625" style="225" customWidth="true"/>
    <col min="2579" max="2821" width="9.140625" style="225"/>
    <col min="2822" max="2822" width="5" style="225" customWidth="true"/>
    <col min="2823" max="2823" width="13.85546875" style="225" customWidth="true"/>
    <col min="2824" max="2825" width="6.28515625" style="225" customWidth="true"/>
    <col min="2826" max="2827" width="7" style="225" customWidth="true"/>
    <col min="2828" max="2834" width="6.28515625" style="225" customWidth="true"/>
    <col min="2835" max="3077" width="9.140625" style="225"/>
    <col min="3078" max="3078" width="5" style="225" customWidth="true"/>
    <col min="3079" max="3079" width="13.85546875" style="225" customWidth="true"/>
    <col min="3080" max="3081" width="6.28515625" style="225" customWidth="true"/>
    <col min="3082" max="3083" width="7" style="225" customWidth="true"/>
    <col min="3084" max="3090" width="6.28515625" style="225" customWidth="true"/>
    <col min="3091" max="3333" width="9.140625" style="225"/>
    <col min="3334" max="3334" width="5" style="225" customWidth="true"/>
    <col min="3335" max="3335" width="13.85546875" style="225" customWidth="true"/>
    <col min="3336" max="3337" width="6.28515625" style="225" customWidth="true"/>
    <col min="3338" max="3339" width="7" style="225" customWidth="true"/>
    <col min="3340" max="3346" width="6.28515625" style="225" customWidth="true"/>
    <col min="3347" max="3589" width="9.140625" style="225"/>
    <col min="3590" max="3590" width="5" style="225" customWidth="true"/>
    <col min="3591" max="3591" width="13.85546875" style="225" customWidth="true"/>
    <col min="3592" max="3593" width="6.28515625" style="225" customWidth="true"/>
    <col min="3594" max="3595" width="7" style="225" customWidth="true"/>
    <col min="3596" max="3602" width="6.28515625" style="225" customWidth="true"/>
    <col min="3603" max="3845" width="9.140625" style="225"/>
    <col min="3846" max="3846" width="5" style="225" customWidth="true"/>
    <col min="3847" max="3847" width="13.85546875" style="225" customWidth="true"/>
    <col min="3848" max="3849" width="6.28515625" style="225" customWidth="true"/>
    <col min="3850" max="3851" width="7" style="225" customWidth="true"/>
    <col min="3852" max="3858" width="6.28515625" style="225" customWidth="true"/>
    <col min="3859" max="4101" width="9.140625" style="225"/>
    <col min="4102" max="4102" width="5" style="225" customWidth="true"/>
    <col min="4103" max="4103" width="13.85546875" style="225" customWidth="true"/>
    <col min="4104" max="4105" width="6.28515625" style="225" customWidth="true"/>
    <col min="4106" max="4107" width="7" style="225" customWidth="true"/>
    <col min="4108" max="4114" width="6.28515625" style="225" customWidth="true"/>
    <col min="4115" max="4357" width="9.140625" style="225"/>
    <col min="4358" max="4358" width="5" style="225" customWidth="true"/>
    <col min="4359" max="4359" width="13.85546875" style="225" customWidth="true"/>
    <col min="4360" max="4361" width="6.28515625" style="225" customWidth="true"/>
    <col min="4362" max="4363" width="7" style="225" customWidth="true"/>
    <col min="4364" max="4370" width="6.28515625" style="225" customWidth="true"/>
    <col min="4371" max="4613" width="9.140625" style="225"/>
    <col min="4614" max="4614" width="5" style="225" customWidth="true"/>
    <col min="4615" max="4615" width="13.85546875" style="225" customWidth="true"/>
    <col min="4616" max="4617" width="6.28515625" style="225" customWidth="true"/>
    <col min="4618" max="4619" width="7" style="225" customWidth="true"/>
    <col min="4620" max="4626" width="6.28515625" style="225" customWidth="true"/>
    <col min="4627" max="4869" width="9.140625" style="225"/>
    <col min="4870" max="4870" width="5" style="225" customWidth="true"/>
    <col min="4871" max="4871" width="13.85546875" style="225" customWidth="true"/>
    <col min="4872" max="4873" width="6.28515625" style="225" customWidth="true"/>
    <col min="4874" max="4875" width="7" style="225" customWidth="true"/>
    <col min="4876" max="4882" width="6.28515625" style="225" customWidth="true"/>
    <col min="4883" max="5125" width="9.140625" style="225"/>
    <col min="5126" max="5126" width="5" style="225" customWidth="true"/>
    <col min="5127" max="5127" width="13.85546875" style="225" customWidth="true"/>
    <col min="5128" max="5129" width="6.28515625" style="225" customWidth="true"/>
    <col min="5130" max="5131" width="7" style="225" customWidth="true"/>
    <col min="5132" max="5138" width="6.28515625" style="225" customWidth="true"/>
    <col min="5139" max="5381" width="9.140625" style="225"/>
    <col min="5382" max="5382" width="5" style="225" customWidth="true"/>
    <col min="5383" max="5383" width="13.85546875" style="225" customWidth="true"/>
    <col min="5384" max="5385" width="6.28515625" style="225" customWidth="true"/>
    <col min="5386" max="5387" width="7" style="225" customWidth="true"/>
    <col min="5388" max="5394" width="6.28515625" style="225" customWidth="true"/>
    <col min="5395" max="5637" width="9.140625" style="225"/>
    <col min="5638" max="5638" width="5" style="225" customWidth="true"/>
    <col min="5639" max="5639" width="13.85546875" style="225" customWidth="true"/>
    <col min="5640" max="5641" width="6.28515625" style="225" customWidth="true"/>
    <col min="5642" max="5643" width="7" style="225" customWidth="true"/>
    <col min="5644" max="5650" width="6.28515625" style="225" customWidth="true"/>
    <col min="5651" max="5893" width="9.140625" style="225"/>
    <col min="5894" max="5894" width="5" style="225" customWidth="true"/>
    <col min="5895" max="5895" width="13.85546875" style="225" customWidth="true"/>
    <col min="5896" max="5897" width="6.28515625" style="225" customWidth="true"/>
    <col min="5898" max="5899" width="7" style="225" customWidth="true"/>
    <col min="5900" max="5906" width="6.28515625" style="225" customWidth="true"/>
    <col min="5907" max="6149" width="9.140625" style="225"/>
    <col min="6150" max="6150" width="5" style="225" customWidth="true"/>
    <col min="6151" max="6151" width="13.85546875" style="225" customWidth="true"/>
    <col min="6152" max="6153" width="6.28515625" style="225" customWidth="true"/>
    <col min="6154" max="6155" width="7" style="225" customWidth="true"/>
    <col min="6156" max="6162" width="6.28515625" style="225" customWidth="true"/>
    <col min="6163" max="6405" width="9.140625" style="225"/>
    <col min="6406" max="6406" width="5" style="225" customWidth="true"/>
    <col min="6407" max="6407" width="13.85546875" style="225" customWidth="true"/>
    <col min="6408" max="6409" width="6.28515625" style="225" customWidth="true"/>
    <col min="6410" max="6411" width="7" style="225" customWidth="true"/>
    <col min="6412" max="6418" width="6.28515625" style="225" customWidth="true"/>
    <col min="6419" max="6661" width="9.140625" style="225"/>
    <col min="6662" max="6662" width="5" style="225" customWidth="true"/>
    <col min="6663" max="6663" width="13.85546875" style="225" customWidth="true"/>
    <col min="6664" max="6665" width="6.28515625" style="225" customWidth="true"/>
    <col min="6666" max="6667" width="7" style="225" customWidth="true"/>
    <col min="6668" max="6674" width="6.28515625" style="225" customWidth="true"/>
    <col min="6675" max="6917" width="9.140625" style="225"/>
    <col min="6918" max="6918" width="5" style="225" customWidth="true"/>
    <col min="6919" max="6919" width="13.85546875" style="225" customWidth="true"/>
    <col min="6920" max="6921" width="6.28515625" style="225" customWidth="true"/>
    <col min="6922" max="6923" width="7" style="225" customWidth="true"/>
    <col min="6924" max="6930" width="6.28515625" style="225" customWidth="true"/>
    <col min="6931" max="7173" width="9.140625" style="225"/>
    <col min="7174" max="7174" width="5" style="225" customWidth="true"/>
    <col min="7175" max="7175" width="13.85546875" style="225" customWidth="true"/>
    <col min="7176" max="7177" width="6.28515625" style="225" customWidth="true"/>
    <col min="7178" max="7179" width="7" style="225" customWidth="true"/>
    <col min="7180" max="7186" width="6.28515625" style="225" customWidth="true"/>
    <col min="7187" max="7429" width="9.140625" style="225"/>
    <col min="7430" max="7430" width="5" style="225" customWidth="true"/>
    <col min="7431" max="7431" width="13.85546875" style="225" customWidth="true"/>
    <col min="7432" max="7433" width="6.28515625" style="225" customWidth="true"/>
    <col min="7434" max="7435" width="7" style="225" customWidth="true"/>
    <col min="7436" max="7442" width="6.28515625" style="225" customWidth="true"/>
    <col min="7443" max="7685" width="9.140625" style="225"/>
    <col min="7686" max="7686" width="5" style="225" customWidth="true"/>
    <col min="7687" max="7687" width="13.85546875" style="225" customWidth="true"/>
    <col min="7688" max="7689" width="6.28515625" style="225" customWidth="true"/>
    <col min="7690" max="7691" width="7" style="225" customWidth="true"/>
    <col min="7692" max="7698" width="6.28515625" style="225" customWidth="true"/>
    <col min="7699" max="7941" width="9.140625" style="225"/>
    <col min="7942" max="7942" width="5" style="225" customWidth="true"/>
    <col min="7943" max="7943" width="13.85546875" style="225" customWidth="true"/>
    <col min="7944" max="7945" width="6.28515625" style="225" customWidth="true"/>
    <col min="7946" max="7947" width="7" style="225" customWidth="true"/>
    <col min="7948" max="7954" width="6.28515625" style="225" customWidth="true"/>
    <col min="7955" max="8197" width="9.140625" style="225"/>
    <col min="8198" max="8198" width="5" style="225" customWidth="true"/>
    <col min="8199" max="8199" width="13.85546875" style="225" customWidth="true"/>
    <col min="8200" max="8201" width="6.28515625" style="225" customWidth="true"/>
    <col min="8202" max="8203" width="7" style="225" customWidth="true"/>
    <col min="8204" max="8210" width="6.28515625" style="225" customWidth="true"/>
    <col min="8211" max="8453" width="9.140625" style="225"/>
    <col min="8454" max="8454" width="5" style="225" customWidth="true"/>
    <col min="8455" max="8455" width="13.85546875" style="225" customWidth="true"/>
    <col min="8456" max="8457" width="6.28515625" style="225" customWidth="true"/>
    <col min="8458" max="8459" width="7" style="225" customWidth="true"/>
    <col min="8460" max="8466" width="6.28515625" style="225" customWidth="true"/>
    <col min="8467" max="8709" width="9.140625" style="225"/>
    <col min="8710" max="8710" width="5" style="225" customWidth="true"/>
    <col min="8711" max="8711" width="13.85546875" style="225" customWidth="true"/>
    <col min="8712" max="8713" width="6.28515625" style="225" customWidth="true"/>
    <col min="8714" max="8715" width="7" style="225" customWidth="true"/>
    <col min="8716" max="8722" width="6.28515625" style="225" customWidth="true"/>
    <col min="8723" max="8965" width="9.140625" style="225"/>
    <col min="8966" max="8966" width="5" style="225" customWidth="true"/>
    <col min="8967" max="8967" width="13.85546875" style="225" customWidth="true"/>
    <col min="8968" max="8969" width="6.28515625" style="225" customWidth="true"/>
    <col min="8970" max="8971" width="7" style="225" customWidth="true"/>
    <col min="8972" max="8978" width="6.28515625" style="225" customWidth="true"/>
    <col min="8979" max="9221" width="9.140625" style="225"/>
    <col min="9222" max="9222" width="5" style="225" customWidth="true"/>
    <col min="9223" max="9223" width="13.85546875" style="225" customWidth="true"/>
    <col min="9224" max="9225" width="6.28515625" style="225" customWidth="true"/>
    <col min="9226" max="9227" width="7" style="225" customWidth="true"/>
    <col min="9228" max="9234" width="6.28515625" style="225" customWidth="true"/>
    <col min="9235" max="9477" width="9.140625" style="225"/>
    <col min="9478" max="9478" width="5" style="225" customWidth="true"/>
    <col min="9479" max="9479" width="13.85546875" style="225" customWidth="true"/>
    <col min="9480" max="9481" width="6.28515625" style="225" customWidth="true"/>
    <col min="9482" max="9483" width="7" style="225" customWidth="true"/>
    <col min="9484" max="9490" width="6.28515625" style="225" customWidth="true"/>
    <col min="9491" max="9733" width="9.140625" style="225"/>
    <col min="9734" max="9734" width="5" style="225" customWidth="true"/>
    <col min="9735" max="9735" width="13.85546875" style="225" customWidth="true"/>
    <col min="9736" max="9737" width="6.28515625" style="225" customWidth="true"/>
    <col min="9738" max="9739" width="7" style="225" customWidth="true"/>
    <col min="9740" max="9746" width="6.28515625" style="225" customWidth="true"/>
    <col min="9747" max="9989" width="9.140625" style="225"/>
    <col min="9990" max="9990" width="5" style="225" customWidth="true"/>
    <col min="9991" max="9991" width="13.85546875" style="225" customWidth="true"/>
    <col min="9992" max="9993" width="6.28515625" style="225" customWidth="true"/>
    <col min="9994" max="9995" width="7" style="225" customWidth="true"/>
    <col min="9996" max="10002" width="6.28515625" style="225" customWidth="true"/>
    <col min="10003" max="10245" width="9.140625" style="225"/>
    <col min="10246" max="10246" width="5" style="225" customWidth="true"/>
    <col min="10247" max="10247" width="13.85546875" style="225" customWidth="true"/>
    <col min="10248" max="10249" width="6.28515625" style="225" customWidth="true"/>
    <col min="10250" max="10251" width="7" style="225" customWidth="true"/>
    <col min="10252" max="10258" width="6.28515625" style="225" customWidth="true"/>
    <col min="10259" max="10501" width="9.140625" style="225"/>
    <col min="10502" max="10502" width="5" style="225" customWidth="true"/>
    <col min="10503" max="10503" width="13.85546875" style="225" customWidth="true"/>
    <col min="10504" max="10505" width="6.28515625" style="225" customWidth="true"/>
    <col min="10506" max="10507" width="7" style="225" customWidth="true"/>
    <col min="10508" max="10514" width="6.28515625" style="225" customWidth="true"/>
    <col min="10515" max="10757" width="9.140625" style="225"/>
    <col min="10758" max="10758" width="5" style="225" customWidth="true"/>
    <col min="10759" max="10759" width="13.85546875" style="225" customWidth="true"/>
    <col min="10760" max="10761" width="6.28515625" style="225" customWidth="true"/>
    <col min="10762" max="10763" width="7" style="225" customWidth="true"/>
    <col min="10764" max="10770" width="6.28515625" style="225" customWidth="true"/>
    <col min="10771" max="11013" width="9.140625" style="225"/>
    <col min="11014" max="11014" width="5" style="225" customWidth="true"/>
    <col min="11015" max="11015" width="13.85546875" style="225" customWidth="true"/>
    <col min="11016" max="11017" width="6.28515625" style="225" customWidth="true"/>
    <col min="11018" max="11019" width="7" style="225" customWidth="true"/>
    <col min="11020" max="11026" width="6.28515625" style="225" customWidth="true"/>
    <col min="11027" max="11269" width="9.140625" style="225"/>
    <col min="11270" max="11270" width="5" style="225" customWidth="true"/>
    <col min="11271" max="11271" width="13.85546875" style="225" customWidth="true"/>
    <col min="11272" max="11273" width="6.28515625" style="225" customWidth="true"/>
    <col min="11274" max="11275" width="7" style="225" customWidth="true"/>
    <col min="11276" max="11282" width="6.28515625" style="225" customWidth="true"/>
    <col min="11283" max="11525" width="9.140625" style="225"/>
    <col min="11526" max="11526" width="5" style="225" customWidth="true"/>
    <col min="11527" max="11527" width="13.85546875" style="225" customWidth="true"/>
    <col min="11528" max="11529" width="6.28515625" style="225" customWidth="true"/>
    <col min="11530" max="11531" width="7" style="225" customWidth="true"/>
    <col min="11532" max="11538" width="6.28515625" style="225" customWidth="true"/>
    <col min="11539" max="11781" width="9.140625" style="225"/>
    <col min="11782" max="11782" width="5" style="225" customWidth="true"/>
    <col min="11783" max="11783" width="13.85546875" style="225" customWidth="true"/>
    <col min="11784" max="11785" width="6.28515625" style="225" customWidth="true"/>
    <col min="11786" max="11787" width="7" style="225" customWidth="true"/>
    <col min="11788" max="11794" width="6.28515625" style="225" customWidth="true"/>
    <col min="11795" max="12037" width="9.140625" style="225"/>
    <col min="12038" max="12038" width="5" style="225" customWidth="true"/>
    <col min="12039" max="12039" width="13.85546875" style="225" customWidth="true"/>
    <col min="12040" max="12041" width="6.28515625" style="225" customWidth="true"/>
    <col min="12042" max="12043" width="7" style="225" customWidth="true"/>
    <col min="12044" max="12050" width="6.28515625" style="225" customWidth="true"/>
    <col min="12051" max="12293" width="9.140625" style="225"/>
    <col min="12294" max="12294" width="5" style="225" customWidth="true"/>
    <col min="12295" max="12295" width="13.85546875" style="225" customWidth="true"/>
    <col min="12296" max="12297" width="6.28515625" style="225" customWidth="true"/>
    <col min="12298" max="12299" width="7" style="225" customWidth="true"/>
    <col min="12300" max="12306" width="6.28515625" style="225" customWidth="true"/>
    <col min="12307" max="12549" width="9.140625" style="225"/>
    <col min="12550" max="12550" width="5" style="225" customWidth="true"/>
    <col min="12551" max="12551" width="13.85546875" style="225" customWidth="true"/>
    <col min="12552" max="12553" width="6.28515625" style="225" customWidth="true"/>
    <col min="12554" max="12555" width="7" style="225" customWidth="true"/>
    <col min="12556" max="12562" width="6.28515625" style="225" customWidth="true"/>
    <col min="12563" max="12805" width="9.140625" style="225"/>
    <col min="12806" max="12806" width="5" style="225" customWidth="true"/>
    <col min="12807" max="12807" width="13.85546875" style="225" customWidth="true"/>
    <col min="12808" max="12809" width="6.28515625" style="225" customWidth="true"/>
    <col min="12810" max="12811" width="7" style="225" customWidth="true"/>
    <col min="12812" max="12818" width="6.28515625" style="225" customWidth="true"/>
    <col min="12819" max="13061" width="9.140625" style="225"/>
    <col min="13062" max="13062" width="5" style="225" customWidth="true"/>
    <col min="13063" max="13063" width="13.85546875" style="225" customWidth="true"/>
    <col min="13064" max="13065" width="6.28515625" style="225" customWidth="true"/>
    <col min="13066" max="13067" width="7" style="225" customWidth="true"/>
    <col min="13068" max="13074" width="6.28515625" style="225" customWidth="true"/>
    <col min="13075" max="13317" width="9.140625" style="225"/>
    <col min="13318" max="13318" width="5" style="225" customWidth="true"/>
    <col min="13319" max="13319" width="13.85546875" style="225" customWidth="true"/>
    <col min="13320" max="13321" width="6.28515625" style="225" customWidth="true"/>
    <col min="13322" max="13323" width="7" style="225" customWidth="true"/>
    <col min="13324" max="13330" width="6.28515625" style="225" customWidth="true"/>
    <col min="13331" max="13573" width="9.140625" style="225"/>
    <col min="13574" max="13574" width="5" style="225" customWidth="true"/>
    <col min="13575" max="13575" width="13.85546875" style="225" customWidth="true"/>
    <col min="13576" max="13577" width="6.28515625" style="225" customWidth="true"/>
    <col min="13578" max="13579" width="7" style="225" customWidth="true"/>
    <col min="13580" max="13586" width="6.28515625" style="225" customWidth="true"/>
    <col min="13587" max="13829" width="9.140625" style="225"/>
    <col min="13830" max="13830" width="5" style="225" customWidth="true"/>
    <col min="13831" max="13831" width="13.85546875" style="225" customWidth="true"/>
    <col min="13832" max="13833" width="6.28515625" style="225" customWidth="true"/>
    <col min="13834" max="13835" width="7" style="225" customWidth="true"/>
    <col min="13836" max="13842" width="6.28515625" style="225" customWidth="true"/>
    <col min="13843" max="14085" width="9.140625" style="225"/>
    <col min="14086" max="14086" width="5" style="225" customWidth="true"/>
    <col min="14087" max="14087" width="13.85546875" style="225" customWidth="true"/>
    <col min="14088" max="14089" width="6.28515625" style="225" customWidth="true"/>
    <col min="14090" max="14091" width="7" style="225" customWidth="true"/>
    <col min="14092" max="14098" width="6.28515625" style="225" customWidth="true"/>
    <col min="14099" max="14341" width="9.140625" style="225"/>
    <col min="14342" max="14342" width="5" style="225" customWidth="true"/>
    <col min="14343" max="14343" width="13.85546875" style="225" customWidth="true"/>
    <col min="14344" max="14345" width="6.28515625" style="225" customWidth="true"/>
    <col min="14346" max="14347" width="7" style="225" customWidth="true"/>
    <col min="14348" max="14354" width="6.28515625" style="225" customWidth="true"/>
    <col min="14355" max="14597" width="9.140625" style="225"/>
    <col min="14598" max="14598" width="5" style="225" customWidth="true"/>
    <col min="14599" max="14599" width="13.85546875" style="225" customWidth="true"/>
    <col min="14600" max="14601" width="6.28515625" style="225" customWidth="true"/>
    <col min="14602" max="14603" width="7" style="225" customWidth="true"/>
    <col min="14604" max="14610" width="6.28515625" style="225" customWidth="true"/>
    <col min="14611" max="14853" width="9.140625" style="225"/>
    <col min="14854" max="14854" width="5" style="225" customWidth="true"/>
    <col min="14855" max="14855" width="13.85546875" style="225" customWidth="true"/>
    <col min="14856" max="14857" width="6.28515625" style="225" customWidth="true"/>
    <col min="14858" max="14859" width="7" style="225" customWidth="true"/>
    <col min="14860" max="14866" width="6.28515625" style="225" customWidth="true"/>
    <col min="14867" max="15109" width="9.140625" style="225"/>
    <col min="15110" max="15110" width="5" style="225" customWidth="true"/>
    <col min="15111" max="15111" width="13.85546875" style="225" customWidth="true"/>
    <col min="15112" max="15113" width="6.28515625" style="225" customWidth="true"/>
    <col min="15114" max="15115" width="7" style="225" customWidth="true"/>
    <col min="15116" max="15122" width="6.28515625" style="225" customWidth="true"/>
    <col min="15123" max="15365" width="9.140625" style="225"/>
    <col min="15366" max="15366" width="5" style="225" customWidth="true"/>
    <col min="15367" max="15367" width="13.85546875" style="225" customWidth="true"/>
    <col min="15368" max="15369" width="6.28515625" style="225" customWidth="true"/>
    <col min="15370" max="15371" width="7" style="225" customWidth="true"/>
    <col min="15372" max="15378" width="6.28515625" style="225" customWidth="true"/>
    <col min="15379" max="15621" width="9.140625" style="225"/>
    <col min="15622" max="15622" width="5" style="225" customWidth="true"/>
    <col min="15623" max="15623" width="13.85546875" style="225" customWidth="true"/>
    <col min="15624" max="15625" width="6.28515625" style="225" customWidth="true"/>
    <col min="15626" max="15627" width="7" style="225" customWidth="true"/>
    <col min="15628" max="15634" width="6.28515625" style="225" customWidth="true"/>
    <col min="15635" max="15877" width="9.140625" style="225"/>
    <col min="15878" max="15878" width="5" style="225" customWidth="true"/>
    <col min="15879" max="15879" width="13.85546875" style="225" customWidth="true"/>
    <col min="15880" max="15881" width="6.28515625" style="225" customWidth="true"/>
    <col min="15882" max="15883" width="7" style="225" customWidth="true"/>
    <col min="15884" max="15890" width="6.28515625" style="225" customWidth="true"/>
    <col min="15891" max="16133" width="9.140625" style="225"/>
    <col min="16134" max="16134" width="5" style="225" customWidth="true"/>
    <col min="16135" max="16135" width="13.85546875" style="225" customWidth="true"/>
    <col min="16136" max="16137" width="6.28515625" style="225" customWidth="true"/>
    <col min="16138" max="16139" width="7" style="225" customWidth="true"/>
    <col min="16140" max="16146" width="6.28515625" style="225" customWidth="true"/>
    <col min="16147" max="16384" width="9.140625" style="225"/>
  </cols>
  <sheetData>
    <row r="4" ht="28.5" customHeight="true" x14ac:dyDescent="0.2">
      <c r="B4" s="1008" t="s">
        <v>125</v>
      </c>
      <c r="C4" s="1009"/>
      <c r="D4" s="1009"/>
      <c r="E4" s="1009"/>
      <c r="F4" s="1009"/>
      <c r="G4" s="1009"/>
      <c r="H4" s="1009"/>
      <c r="I4" s="1009"/>
      <c r="J4" s="1009"/>
      <c r="K4" s="1009"/>
      <c r="L4" s="1009"/>
      <c r="M4" s="1009"/>
      <c r="N4" s="1009"/>
      <c r="O4" s="1009"/>
      <c r="P4" s="1009"/>
      <c r="Q4" s="1009"/>
      <c r="R4" s="1009"/>
      <c r="S4" s="1009"/>
      <c r="T4" s="1009"/>
      <c r="U4" s="1009"/>
      <c r="V4" s="1009"/>
      <c r="W4" s="1009"/>
      <c r="X4" s="1009"/>
      <c r="Y4" s="1009"/>
    </row>
    <row r="5" ht="28.5" customHeight="true" x14ac:dyDescent="0.2">
      <c r="B5" s="996" t="str">
        <f ca="true">IF(ISERROR(INDIRECT(CONCATENATE($B105,"!A2"))),"",INDIRECT(CONCATENATE($B105,"!A2")))</f>
        <v>Liberia</v>
      </c>
      <c r="C5" s="1006"/>
      <c r="D5" s="1006"/>
      <c r="E5" s="1006"/>
      <c r="F5" s="1006"/>
      <c r="G5" s="1006"/>
      <c r="H5" s="1006"/>
      <c r="I5" s="1006"/>
      <c r="J5" s="1006"/>
      <c r="K5" s="1007"/>
      <c r="L5" s="1007"/>
      <c r="M5" s="1007"/>
      <c r="N5" s="1007"/>
      <c r="O5" s="1007"/>
      <c r="P5" s="1007"/>
      <c r="Q5" s="1007"/>
      <c r="R5" s="1007"/>
      <c r="S5" s="1007"/>
      <c r="T5" s="1007"/>
      <c r="U5" s="1007"/>
      <c r="V5" s="1007"/>
      <c r="W5" s="1007"/>
      <c r="X5" s="1007"/>
      <c r="Y5" s="1007"/>
    </row>
    <row r="6" x14ac:dyDescent="0.2">
      <c r="F6" s="225"/>
      <c r="G6" s="225"/>
      <c r="J6" s="226"/>
      <c r="K6" s="226"/>
      <c r="L6" s="226"/>
      <c r="M6" s="226"/>
      <c r="N6" s="226"/>
      <c r="O6" s="226"/>
      <c r="P6" s="226"/>
    </row>
    <row r="7" s="227" customFormat="true" ht="18" x14ac:dyDescent="0.25">
      <c r="B7" s="988" t="str">
        <f>B118</f>
        <v>National use of sanitation facilities, 2000–2020</v>
      </c>
      <c r="C7" s="1010"/>
      <c r="D7" s="1010"/>
      <c r="E7" s="1010"/>
      <c r="F7" s="1010"/>
      <c r="G7" s="1010"/>
      <c r="H7" s="1010"/>
      <c r="I7" s="1010"/>
      <c r="J7" s="988" t="str">
        <f>B218</f>
        <v>Urban use of sanitation facilities, 2000–2020</v>
      </c>
      <c r="K7" s="1010"/>
      <c r="L7" s="1010"/>
      <c r="M7" s="1010"/>
      <c r="N7" s="1010"/>
      <c r="O7" s="1010"/>
      <c r="P7" s="1010"/>
      <c r="Q7" s="1010"/>
      <c r="R7" s="988" t="str">
        <f>B318</f>
        <v>Rural use of sanitation facilities, 2000–2020</v>
      </c>
      <c r="S7" s="1010"/>
      <c r="T7" s="1010"/>
      <c r="U7" s="1010"/>
      <c r="V7" s="1010"/>
      <c r="W7" s="1010"/>
      <c r="X7" s="1010"/>
      <c r="Y7" s="1010"/>
    </row>
    <row r="8" s="227" customFormat="true" x14ac:dyDescent="0.2"/>
    <row r="17" x14ac:dyDescent="0.2">
      <c r="Q17" s="226"/>
      <c r="R17" s="226"/>
      <c r="S17" s="226"/>
      <c r="T17" s="226"/>
      <c r="U17" s="226"/>
      <c r="V17" s="226"/>
    </row>
    <row r="18" x14ac:dyDescent="0.2">
      <c r="Q18" s="226"/>
      <c r="R18" s="226"/>
      <c r="S18" s="226"/>
      <c r="T18" s="226"/>
      <c r="U18" s="226"/>
      <c r="V18" s="226"/>
    </row>
    <row r="19" x14ac:dyDescent="0.2">
      <c r="Q19" s="226"/>
      <c r="R19" s="226"/>
      <c r="S19" s="226"/>
      <c r="T19" s="226"/>
      <c r="U19" s="226"/>
      <c r="V19" s="226"/>
    </row>
    <row r="20" x14ac:dyDescent="0.2">
      <c r="Q20" s="226"/>
      <c r="R20" s="226"/>
      <c r="S20" s="226"/>
      <c r="T20" s="226"/>
      <c r="U20" s="226"/>
      <c r="V20" s="226"/>
    </row>
    <row r="21" x14ac:dyDescent="0.2">
      <c r="Q21" s="226"/>
      <c r="R21" s="226"/>
      <c r="S21" s="226"/>
      <c r="T21" s="226"/>
      <c r="U21" s="226"/>
      <c r="V21" s="226"/>
    </row>
    <row r="22" x14ac:dyDescent="0.2">
      <c r="Q22" s="226"/>
      <c r="R22" s="226"/>
      <c r="S22" s="226"/>
      <c r="T22" s="226"/>
      <c r="U22" s="226"/>
      <c r="V22" s="226"/>
    </row>
    <row r="23" x14ac:dyDescent="0.2">
      <c r="Q23" s="226"/>
      <c r="R23" s="226"/>
      <c r="S23" s="226"/>
      <c r="T23" s="226"/>
      <c r="U23" s="226"/>
      <c r="V23" s="226"/>
    </row>
    <row r="31" s="229" customFormat="true" x14ac:dyDescent="0.2">
      <c r="B31" s="1000" t="str">
        <f ca="true">IF(ISERROR(INDIRECT(CONCATENATE($B105,"!A2"))),"",INDIRECT(CONCATENATE($B105,"!A2")))</f>
        <v>Liberia</v>
      </c>
      <c r="C31" s="1001"/>
      <c r="D31" s="1001"/>
      <c r="E31" s="1002"/>
      <c r="F31" s="998" t="s">
        <v>0</v>
      </c>
      <c r="G31" s="998"/>
      <c r="H31" s="998"/>
      <c r="I31" s="999"/>
      <c r="J31" s="997" t="s">
        <v>1</v>
      </c>
      <c r="K31" s="998"/>
      <c r="L31" s="998"/>
      <c r="M31" s="999"/>
      <c r="N31" s="997" t="s">
        <v>2</v>
      </c>
      <c r="O31" s="998"/>
      <c r="P31" s="998"/>
      <c r="Q31" s="999"/>
      <c r="R31" s="997" t="s">
        <v>3</v>
      </c>
      <c r="S31" s="998"/>
      <c r="T31" s="998"/>
      <c r="U31" s="999"/>
      <c r="V31" s="997" t="s">
        <v>4</v>
      </c>
      <c r="W31" s="998"/>
      <c r="X31" s="998"/>
      <c r="Y31" s="999"/>
    </row>
    <row r="32" s="233" customFormat="true" ht="22.5" customHeight="true" x14ac:dyDescent="0.2">
      <c r="B32" s="1003"/>
      <c r="C32" s="1004"/>
      <c r="D32" s="1004"/>
      <c r="E32" s="1005"/>
      <c r="F32" s="230" t="s">
        <v>15</v>
      </c>
      <c r="G32" s="231" t="s">
        <v>16</v>
      </c>
      <c r="H32" s="231" t="s">
        <v>22</v>
      </c>
      <c r="I32" s="232" t="s">
        <v>19</v>
      </c>
      <c r="J32" s="230" t="s">
        <v>15</v>
      </c>
      <c r="K32" s="231" t="s">
        <v>16</v>
      </c>
      <c r="L32" s="231" t="s">
        <v>22</v>
      </c>
      <c r="M32" s="232" t="s">
        <v>19</v>
      </c>
      <c r="N32" s="230" t="s">
        <v>15</v>
      </c>
      <c r="O32" s="231" t="s">
        <v>16</v>
      </c>
      <c r="P32" s="231" t="s">
        <v>22</v>
      </c>
      <c r="Q32" s="232" t="s">
        <v>19</v>
      </c>
      <c r="R32" s="230" t="s">
        <v>15</v>
      </c>
      <c r="S32" s="231" t="s">
        <v>16</v>
      </c>
      <c r="T32" s="231" t="s">
        <v>22</v>
      </c>
      <c r="U32" s="232" t="s">
        <v>19</v>
      </c>
      <c r="V32" s="230" t="s">
        <v>15</v>
      </c>
      <c r="W32" s="231" t="s">
        <v>16</v>
      </c>
      <c r="X32" s="231" t="s">
        <v>22</v>
      </c>
      <c r="Y32" s="232" t="s">
        <v>19</v>
      </c>
    </row>
    <row r="33" x14ac:dyDescent="0.2">
      <c r="B33" s="992" t="s">
        <v>5</v>
      </c>
      <c r="C33" s="975"/>
      <c r="D33" s="990" t="s">
        <v>25</v>
      </c>
      <c r="E33" s="222">
        <f>C99</f>
        <v>2000</v>
      </c>
      <c r="F33" s="292">
        <f ca="true">E99</f>
        <v>1.4950524419755806</v>
      </c>
      <c r="G33" s="235">
        <f t="shared" ref="G33:I34" ca="true" si="0">F99</f>
        <v>9.4259009563113025</v>
      </c>
      <c r="H33" s="236">
        <f t="shared" ca="true" si="0"/>
        <v>6.5909727085263512</v>
      </c>
      <c r="I33" s="237">
        <f t="shared" ca="true" si="0"/>
        <v>82.488073893186765</v>
      </c>
      <c r="J33" s="292">
        <f ca="true">J99</f>
        <v>3.4568082669601243</v>
      </c>
      <c r="K33" s="235">
        <f t="shared" ref="K33:M34" ca="true" si="1">K99</f>
        <v>12.833363157794125</v>
      </c>
      <c r="L33" s="236">
        <f t="shared" ca="true" si="1"/>
        <v>11.82554625210048</v>
      </c>
      <c r="M33" s="237">
        <f t="shared" ca="true" si="1"/>
        <v>71.884282323145271</v>
      </c>
      <c r="N33" s="292">
        <f ca="true">O99</f>
        <v>5.6684684780227483</v>
      </c>
      <c r="O33" s="235">
        <f t="shared" ref="O33:Q34" ca="true" si="2">P99</f>
        <v>20.518946644233221</v>
      </c>
      <c r="P33" s="236">
        <f t="shared" ca="true" si="2"/>
        <v>15.573841457173785</v>
      </c>
      <c r="Q33" s="237">
        <f t="shared" ca="true" si="2"/>
        <v>58.238743420570245</v>
      </c>
      <c r="R33" s="292">
        <f ca="true">T99</f>
        <v>10.839699799372733</v>
      </c>
      <c r="S33" s="235">
        <f t="shared" ref="S33:U34" ca="true" si="3">U99</f>
        <v>26.015268989830933</v>
      </c>
      <c r="T33" s="236">
        <f t="shared" ca="true" si="3"/>
        <v>27.247814870909224</v>
      </c>
      <c r="U33" s="237">
        <f t="shared" ca="true" si="3"/>
        <v>35.897216339887109</v>
      </c>
      <c r="V33" s="292">
        <f ca="true">Y99</f>
        <v>41.235570759352065</v>
      </c>
      <c r="W33" s="235">
        <f t="shared" ref="W33:Y34" ca="true" si="4">Z99</f>
        <v>22.228049617399737</v>
      </c>
      <c r="X33" s="236">
        <f t="shared" ca="true" si="4"/>
        <v>23.343124640161477</v>
      </c>
      <c r="Y33" s="237">
        <f t="shared" ca="true" si="4"/>
        <v>13.193254983086717</v>
      </c>
    </row>
    <row r="34" x14ac:dyDescent="0.2">
      <c r="B34" s="993"/>
      <c r="C34" s="994"/>
      <c r="D34" s="991"/>
      <c r="E34" s="223">
        <f>C100</f>
        <v>2020</v>
      </c>
      <c r="F34" s="293">
        <f ca="true">E100</f>
        <v>1.9421556619748614</v>
      </c>
      <c r="G34" s="240">
        <f t="shared" ca="true" si="0"/>
        <v>12.244765733651281</v>
      </c>
      <c r="H34" s="241">
        <f t="shared" ca="true" si="0"/>
        <v>17.320111534009527</v>
      </c>
      <c r="I34" s="242">
        <f t="shared" ca="true" si="0"/>
        <v>68.49296707036433</v>
      </c>
      <c r="J34" s="293">
        <f ca="true">J100</f>
        <v>4.9396189386763076</v>
      </c>
      <c r="K34" s="240">
        <f t="shared" ca="true" si="1"/>
        <v>18.338281676494816</v>
      </c>
      <c r="L34" s="241">
        <f t="shared" ca="true" si="1"/>
        <v>20.267331381068061</v>
      </c>
      <c r="M34" s="242">
        <f t="shared" ca="true" si="1"/>
        <v>56.454768003760819</v>
      </c>
      <c r="N34" s="293">
        <f ca="true">O100</f>
        <v>10.055795656752387</v>
      </c>
      <c r="O34" s="240">
        <f t="shared" ca="true" si="2"/>
        <v>36.400367285483618</v>
      </c>
      <c r="P34" s="241">
        <f t="shared" ca="true" si="2"/>
        <v>24.63555365323873</v>
      </c>
      <c r="Q34" s="242">
        <f t="shared" ca="true" si="2"/>
        <v>28.908283404525264</v>
      </c>
      <c r="R34" s="293">
        <f ca="true">T100</f>
        <v>22.279093503160471</v>
      </c>
      <c r="S34" s="240">
        <f t="shared" ca="true" si="3"/>
        <v>53.469802767771689</v>
      </c>
      <c r="T34" s="241">
        <f t="shared" ca="true" si="3"/>
        <v>17.422416165655704</v>
      </c>
      <c r="U34" s="242">
        <f t="shared" ca="true" si="3"/>
        <v>6.8286875634121316</v>
      </c>
      <c r="V34" s="293">
        <f ca="true">Y100</f>
        <v>58.802484723843392</v>
      </c>
      <c r="W34" s="240">
        <f t="shared" ca="true" si="4"/>
        <v>31.697501065182749</v>
      </c>
      <c r="X34" s="241">
        <f t="shared" ca="true" si="4"/>
        <v>6.9049746644000152</v>
      </c>
      <c r="Y34" s="242">
        <f t="shared" ca="true" si="4"/>
        <v>2.5950395465738438</v>
      </c>
    </row>
    <row r="35" x14ac:dyDescent="0.2">
      <c r="F35" s="225"/>
      <c r="H35" s="228"/>
    </row>
    <row r="36" x14ac:dyDescent="0.2">
      <c r="B36" s="992" t="s">
        <v>6</v>
      </c>
      <c r="C36" s="975"/>
      <c r="D36" s="990" t="s">
        <v>25</v>
      </c>
      <c r="E36" s="222">
        <f>C199</f>
        <v>2000</v>
      </c>
      <c r="F36" s="292">
        <f ca="true">E199</f>
        <v>5.3598153393460812</v>
      </c>
      <c r="G36" s="235">
        <f t="shared" ref="G36:I37" ca="true" si="5">F199</f>
        <v>20.858682281103885</v>
      </c>
      <c r="H36" s="236">
        <f t="shared" ca="true" si="5"/>
        <v>28.071367974834516</v>
      </c>
      <c r="I36" s="237">
        <f t="shared" ca="true" si="5"/>
        <v>45.710134404715518</v>
      </c>
      <c r="J36" s="292">
        <f ca="true">J199</f>
        <v>8.335665213675858</v>
      </c>
      <c r="K36" s="235">
        <f t="shared" ref="K36:M37" ca="true" si="6">K199</f>
        <v>28.939235617514878</v>
      </c>
      <c r="L36" s="236">
        <f t="shared" ca="true" si="6"/>
        <v>26.933544751449972</v>
      </c>
      <c r="M36" s="237">
        <f t="shared" ca="true" si="6"/>
        <v>35.791554417359293</v>
      </c>
      <c r="N36" s="292">
        <f ca="true">O199</f>
        <v>12.886849732331941</v>
      </c>
      <c r="O36" s="235">
        <f t="shared" ref="O36:Q37" ca="true" si="7">P199</f>
        <v>31.249436383947796</v>
      </c>
      <c r="P36" s="236">
        <f t="shared" ca="true" si="7"/>
        <v>29.19155193802726</v>
      </c>
      <c r="Q36" s="237">
        <f t="shared" ca="true" si="7"/>
        <v>26.672161945693006</v>
      </c>
      <c r="R36" s="292">
        <f ca="true">T199</f>
        <v>24.863979046099526</v>
      </c>
      <c r="S36" s="235">
        <f t="shared" ref="S36:U37" ca="true" si="8">U199</f>
        <v>30.821697114444991</v>
      </c>
      <c r="T36" s="236">
        <f t="shared" ca="true" si="8"/>
        <v>27.386173032006127</v>
      </c>
      <c r="U36" s="237">
        <f t="shared" ca="true" si="8"/>
        <v>16.928150807449356</v>
      </c>
      <c r="V36" s="292">
        <f ca="true">Y199</f>
        <v>59.784833195234803</v>
      </c>
      <c r="W36" s="235">
        <f t="shared" ref="W36:Y37" ca="true" si="9">Z199</f>
        <v>17.032176512982222</v>
      </c>
      <c r="X36" s="236">
        <f t="shared" ca="true" si="9"/>
        <v>16.386118700100383</v>
      </c>
      <c r="Y36" s="237">
        <f t="shared" ca="true" si="9"/>
        <v>6.7968715916825886</v>
      </c>
    </row>
    <row r="37" x14ac:dyDescent="0.2">
      <c r="B37" s="993"/>
      <c r="C37" s="994"/>
      <c r="D37" s="991"/>
      <c r="E37" s="223">
        <f>C200</f>
        <v>2020</v>
      </c>
      <c r="F37" s="293">
        <f ca="true">E200</f>
        <v>6.0173815485160436</v>
      </c>
      <c r="G37" s="240">
        <f t="shared" ca="true" si="5"/>
        <v>23.417719070147356</v>
      </c>
      <c r="H37" s="241">
        <f t="shared" ca="true" si="5"/>
        <v>21.612837065779615</v>
      </c>
      <c r="I37" s="242">
        <f t="shared" ca="true" si="5"/>
        <v>48.952062315556987</v>
      </c>
      <c r="J37" s="293">
        <f ca="true">J200</f>
        <v>13.994366424704845</v>
      </c>
      <c r="K37" s="240">
        <f t="shared" ca="true" si="6"/>
        <v>48.584756813161654</v>
      </c>
      <c r="L37" s="241">
        <f t="shared" ca="true" si="6"/>
        <v>20.336963462544645</v>
      </c>
      <c r="M37" s="242">
        <f t="shared" ca="true" si="6"/>
        <v>17.083913299588858</v>
      </c>
      <c r="N37" s="293">
        <f ca="true">O200</f>
        <v>21.949985016693262</v>
      </c>
      <c r="O37" s="240">
        <f t="shared" ca="true" si="7"/>
        <v>53.22671363869793</v>
      </c>
      <c r="P37" s="241">
        <f t="shared" ca="true" si="7"/>
        <v>17.186742197483454</v>
      </c>
      <c r="Q37" s="242">
        <f t="shared" ca="true" si="7"/>
        <v>7.6365591471253538</v>
      </c>
      <c r="R37" s="293">
        <f ca="true">T200</f>
        <v>37.06143464947359</v>
      </c>
      <c r="S37" s="240">
        <f t="shared" ca="true" si="8"/>
        <v>45.941814513074362</v>
      </c>
      <c r="T37" s="241">
        <f t="shared" ca="true" si="8"/>
        <v>13.200426453666523</v>
      </c>
      <c r="U37" s="242">
        <f t="shared" ca="true" si="8"/>
        <v>3.7963243837855316</v>
      </c>
      <c r="V37" s="293">
        <f ca="true">Y200</f>
        <v>74.086003128149429</v>
      </c>
      <c r="W37" s="240">
        <f t="shared" ca="true" si="9"/>
        <v>21.106454847825354</v>
      </c>
      <c r="X37" s="241">
        <f t="shared" ca="true" si="9"/>
        <v>4.1952669012489423</v>
      </c>
      <c r="Y37" s="242">
        <f t="shared" ca="true" si="9"/>
        <v>0.61227512277628193</v>
      </c>
    </row>
    <row r="38" x14ac:dyDescent="0.2">
      <c r="F38" s="225"/>
      <c r="G38" s="225"/>
      <c r="H38" s="228"/>
      <c r="I38" s="228"/>
    </row>
    <row r="39" x14ac:dyDescent="0.2">
      <c r="B39" s="992" t="s">
        <v>7</v>
      </c>
      <c r="C39" s="975"/>
      <c r="D39" s="990" t="s">
        <v>25</v>
      </c>
      <c r="E39" s="222">
        <f>C299</f>
        <v>2000</v>
      </c>
      <c r="F39" s="292">
        <f ca="true">E299</f>
        <v>1.4443253214750573</v>
      </c>
      <c r="G39" s="235">
        <f t="shared" ref="G39:I40" ca="true" si="10">F299</f>
        <v>10.397831799661324</v>
      </c>
      <c r="H39" s="236">
        <f t="shared" ca="true" si="10"/>
        <v>4.884215122719695</v>
      </c>
      <c r="I39" s="237">
        <f t="shared" ca="true" si="10"/>
        <v>83.273627756143924</v>
      </c>
      <c r="J39" s="292">
        <f ca="true">J299</f>
        <v>1.4835062518106499</v>
      </c>
      <c r="K39" s="235">
        <f t="shared" ref="K39:M40" ca="true" si="11">K299</f>
        <v>8.3205439981491498</v>
      </c>
      <c r="L39" s="236">
        <f t="shared" ca="true" si="11"/>
        <v>7.5867155720277424</v>
      </c>
      <c r="M39" s="237">
        <f t="shared" ca="true" si="11"/>
        <v>82.609234178012457</v>
      </c>
      <c r="N39" s="292">
        <f ca="true">O299</f>
        <v>3.0943158719231456</v>
      </c>
      <c r="O39" s="235">
        <f t="shared" ref="O39:Q40" ca="true" si="12">P299</f>
        <v>16.102410121893783</v>
      </c>
      <c r="P39" s="236">
        <f t="shared" ca="true" si="12"/>
        <v>10.688906030643579</v>
      </c>
      <c r="Q39" s="237">
        <f t="shared" ca="true" si="12"/>
        <v>70.114367975539494</v>
      </c>
      <c r="R39" s="292">
        <f ca="true">T299</f>
        <v>6.1498568322803626</v>
      </c>
      <c r="S39" s="235">
        <f t="shared" ref="S39:U40" ca="true" si="13">U299</f>
        <v>17.539125953883421</v>
      </c>
      <c r="T39" s="236">
        <f t="shared" ca="true" si="13"/>
        <v>9.4578560808924124</v>
      </c>
      <c r="U39" s="237">
        <f t="shared" ca="true" si="13"/>
        <v>66.853161132943796</v>
      </c>
      <c r="V39" s="292">
        <f ca="true">Y299</f>
        <v>14.632973530531645</v>
      </c>
      <c r="W39" s="235">
        <f t="shared" ref="W39:Y40" ca="true" si="14">Z299</f>
        <v>25.059633429689626</v>
      </c>
      <c r="X39" s="236">
        <f t="shared" ca="true" si="14"/>
        <v>18.627617747464257</v>
      </c>
      <c r="Y39" s="237">
        <f t="shared" ca="true" si="14"/>
        <v>41.679775292314467</v>
      </c>
    </row>
    <row r="40" x14ac:dyDescent="0.2">
      <c r="B40" s="993"/>
      <c r="C40" s="994"/>
      <c r="D40" s="991"/>
      <c r="E40" s="223">
        <f>C300</f>
        <v>2020</v>
      </c>
      <c r="F40" s="293">
        <f ca="true">E300</f>
        <v>1.5105019354900759</v>
      </c>
      <c r="G40" s="240">
        <f t="shared" ca="true" si="10"/>
        <v>10.874243374926472</v>
      </c>
      <c r="H40" s="241">
        <f t="shared" ca="true" si="10"/>
        <v>17.755799681829529</v>
      </c>
      <c r="I40" s="242">
        <f t="shared" ca="true" si="10"/>
        <v>69.859455007753922</v>
      </c>
      <c r="J40" s="293">
        <f ca="true">J300</f>
        <v>2.4789319688476228</v>
      </c>
      <c r="K40" s="240">
        <f t="shared" ca="true" si="11"/>
        <v>13.903589883790923</v>
      </c>
      <c r="L40" s="241">
        <f t="shared" ca="true" si="11"/>
        <v>13.300545488740454</v>
      </c>
      <c r="M40" s="242">
        <f t="shared" ca="true" si="11"/>
        <v>70.316932658620999</v>
      </c>
      <c r="N40" s="293">
        <f ca="true">O300</f>
        <v>2.6665177133693034</v>
      </c>
      <c r="O40" s="240">
        <f t="shared" ca="true" si="12"/>
        <v>13.876205143620636</v>
      </c>
      <c r="P40" s="241">
        <f t="shared" ca="true" si="12"/>
        <v>18.033867602002374</v>
      </c>
      <c r="Q40" s="242">
        <f t="shared" ca="true" si="12"/>
        <v>65.423409541007686</v>
      </c>
      <c r="R40" s="293">
        <f ca="true">T300</f>
        <v>6.0944337958739796</v>
      </c>
      <c r="S40" s="240">
        <f t="shared" ca="true" si="13"/>
        <v>17.381061848849978</v>
      </c>
      <c r="T40" s="241">
        <f t="shared" ca="true" si="13"/>
        <v>22.442686734933119</v>
      </c>
      <c r="U40" s="242">
        <f t="shared" ca="true" si="13"/>
        <v>54.081817620342918</v>
      </c>
      <c r="V40" s="293">
        <f ca="true">Y300</f>
        <v>13.453116955650012</v>
      </c>
      <c r="W40" s="240">
        <f t="shared" ca="true" si="14"/>
        <v>23.039075324773226</v>
      </c>
      <c r="X40" s="241">
        <f t="shared" ca="true" si="14"/>
        <v>22.177020752252332</v>
      </c>
      <c r="Y40" s="242">
        <f t="shared" ca="true" si="14"/>
        <v>41.330786967324428</v>
      </c>
    </row>
    <row r="97" s="229" customFormat="true" ht="16.5" customHeight="true" x14ac:dyDescent="0.2">
      <c r="A97" s="985" t="s">
        <v>5</v>
      </c>
      <c r="B97" s="985"/>
      <c r="C97" s="985"/>
      <c r="D97" s="974" t="s">
        <v>0</v>
      </c>
      <c r="E97" s="975"/>
      <c r="F97" s="975"/>
      <c r="G97" s="975"/>
      <c r="H97" s="976"/>
      <c r="I97" s="974" t="s">
        <v>1</v>
      </c>
      <c r="J97" s="975"/>
      <c r="K97" s="975"/>
      <c r="L97" s="975"/>
      <c r="M97" s="976"/>
      <c r="N97" s="974" t="s">
        <v>2</v>
      </c>
      <c r="O97" s="975"/>
      <c r="P97" s="975"/>
      <c r="Q97" s="975"/>
      <c r="R97" s="976"/>
      <c r="S97" s="974" t="s">
        <v>3</v>
      </c>
      <c r="T97" s="975"/>
      <c r="U97" s="975"/>
      <c r="V97" s="975"/>
      <c r="W97" s="976"/>
      <c r="X97" s="974" t="s">
        <v>4</v>
      </c>
      <c r="Y97" s="975"/>
      <c r="Z97" s="975"/>
      <c r="AA97" s="975"/>
      <c r="AB97" s="976"/>
    </row>
    <row r="98" s="233" customFormat="true" ht="22.5" customHeight="true" x14ac:dyDescent="0.2">
      <c r="A98" s="986"/>
      <c r="B98" s="986"/>
      <c r="C98" s="986"/>
      <c r="D98" s="243" t="s">
        <v>14</v>
      </c>
      <c r="E98" s="244" t="s">
        <v>15</v>
      </c>
      <c r="F98" s="231" t="s">
        <v>16</v>
      </c>
      <c r="G98" s="231" t="s">
        <v>22</v>
      </c>
      <c r="H98" s="232" t="s">
        <v>19</v>
      </c>
      <c r="I98" s="243" t="s">
        <v>14</v>
      </c>
      <c r="J98" s="244" t="s">
        <v>15</v>
      </c>
      <c r="K98" s="231" t="s">
        <v>16</v>
      </c>
      <c r="L98" s="231" t="s">
        <v>22</v>
      </c>
      <c r="M98" s="232" t="s">
        <v>19</v>
      </c>
      <c r="N98" s="243" t="s">
        <v>14</v>
      </c>
      <c r="O98" s="244" t="s">
        <v>15</v>
      </c>
      <c r="P98" s="231" t="s">
        <v>16</v>
      </c>
      <c r="Q98" s="231" t="s">
        <v>22</v>
      </c>
      <c r="R98" s="232" t="s">
        <v>19</v>
      </c>
      <c r="S98" s="243" t="s">
        <v>14</v>
      </c>
      <c r="T98" s="244" t="s">
        <v>15</v>
      </c>
      <c r="U98" s="231" t="s">
        <v>16</v>
      </c>
      <c r="V98" s="231" t="s">
        <v>22</v>
      </c>
      <c r="W98" s="232" t="s">
        <v>19</v>
      </c>
      <c r="X98" s="243" t="s">
        <v>14</v>
      </c>
      <c r="Y98" s="244" t="s">
        <v>15</v>
      </c>
      <c r="Z98" s="231" t="s">
        <v>16</v>
      </c>
      <c r="AA98" s="231" t="s">
        <v>22</v>
      </c>
      <c r="AB98" s="232" t="s">
        <v>19</v>
      </c>
    </row>
    <row r="99" s="253" customFormat="true" ht="15" customHeight="true" x14ac:dyDescent="0.2">
      <c r="A99" s="977" t="s">
        <v>10</v>
      </c>
      <c r="B99" s="978"/>
      <c r="C99" s="350">
        <v>2000</v>
      </c>
      <c r="D99" s="245">
        <f ca="true">IF((D101+H101)&gt;100,D101*100/(D101+H101),D101)</f>
        <v>10.920953398286883</v>
      </c>
      <c r="E99" s="294">
        <f ca="true">D99*AVERAGEIF(E105:E116,"&gt;0")/100</f>
        <v>1.4950524419755806</v>
      </c>
      <c r="F99" s="247">
        <f ca="true">D99*(100-AVERAGEIF(E105:E116,"&gt;0"))/100</f>
        <v>9.4259009563113025</v>
      </c>
      <c r="G99" s="248">
        <f ca="true">100-(E99+F99+H99)</f>
        <v>6.5909727085263512</v>
      </c>
      <c r="H99" s="249">
        <f ca="true">IF((D101+H101)&gt;100,H101*100/(D101+H101),H101)</f>
        <v>82.488073893186765</v>
      </c>
      <c r="I99" s="245">
        <f ca="true">IF((I101+M101)&gt;100,I101*100/(I101+M101),I101)</f>
        <v>16.290171424754249</v>
      </c>
      <c r="J99" s="294">
        <f ca="true">I99*AVERAGEIF(J105:J116,"&gt;0")/100</f>
        <v>3.4568082669601243</v>
      </c>
      <c r="K99" s="250">
        <f ca="true">I99*(100-AVERAGEIF(J105:J116,"&gt;0"))/100</f>
        <v>12.833363157794125</v>
      </c>
      <c r="L99" s="251">
        <f ca="true">100-(J99+K99+M99)</f>
        <v>11.82554625210048</v>
      </c>
      <c r="M99" s="252">
        <f ca="true">IF((I101+M101)&gt;100,M101*100/(I101+M101),M101)</f>
        <v>71.884282323145271</v>
      </c>
      <c r="N99" s="245">
        <f ca="true">IF((N101+R101)&gt;100,N101*100/(N101+R101),N101)</f>
        <v>26.18741512225597</v>
      </c>
      <c r="O99" s="294">
        <f ca="true">N99*AVERAGEIF(O105:O116,"&gt;0")/100</f>
        <v>5.6684684780227483</v>
      </c>
      <c r="P99" s="250">
        <f ca="true">N99*(100-AVERAGEIF(O105:O116,"&gt;0"))/100</f>
        <v>20.518946644233221</v>
      </c>
      <c r="Q99" s="251">
        <f ca="true">100-(O99+P99+R99)</f>
        <v>15.573841457173785</v>
      </c>
      <c r="R99" s="252">
        <f ca="true">IF((N101+R101)&gt;100,R101*100/(N101+R101),R101)</f>
        <v>58.238743420570245</v>
      </c>
      <c r="S99" s="245">
        <f ca="true">IF((S101+W101)&gt;100,S101*100/(S101+W101),S101)</f>
        <v>36.854968789203667</v>
      </c>
      <c r="T99" s="294">
        <f ca="true">S99*AVERAGEIF(T105:T116,"&gt;0")/100</f>
        <v>10.839699799372733</v>
      </c>
      <c r="U99" s="250">
        <f ca="true">S99*(100-AVERAGEIF(T105:T116,"&gt;0"))/100</f>
        <v>26.015268989830933</v>
      </c>
      <c r="V99" s="251">
        <f ca="true">100-(T99+U99+W99)</f>
        <v>27.247814870909224</v>
      </c>
      <c r="W99" s="252">
        <f ca="true">IF((S101+W101)&gt;100,W101*100/(S101+W101),W101)</f>
        <v>35.897216339887109</v>
      </c>
      <c r="X99" s="245">
        <f ca="true">IF((X101+AB101)&gt;100,X101*100/(X101+AB101),X101)</f>
        <v>63.463620376751805</v>
      </c>
      <c r="Y99" s="294">
        <f ca="true">X99*AVERAGEIF(Y105:Y116,"&gt;0")/100</f>
        <v>41.235570759352065</v>
      </c>
      <c r="Z99" s="250">
        <f ca="true">X99*(100-AVERAGEIF(Y105:Y116,"&gt;0"))/100</f>
        <v>22.228049617399737</v>
      </c>
      <c r="AA99" s="251">
        <f ca="true">100-(Y99+Z99+AB99)</f>
        <v>23.343124640161477</v>
      </c>
      <c r="AB99" s="252">
        <f ca="true">IF((X101+AB101)&gt;100,AB101*100/(X101+AB101),AB101)</f>
        <v>13.193254983086717</v>
      </c>
    </row>
    <row r="100" s="253" customFormat="true" ht="15" customHeight="true" x14ac:dyDescent="0.2">
      <c r="A100" s="979"/>
      <c r="B100" s="980"/>
      <c r="C100" s="351">
        <v>2020</v>
      </c>
      <c r="D100" s="254">
        <f ca="true">IF((D102+H102)&gt;100,D102*100/(D102+H102),D102)</f>
        <v>14.186921395626143</v>
      </c>
      <c r="E100" s="295">
        <f ca="true">D100*AVERAGEIF(E105:E116,"&gt;0")/100</f>
        <v>1.9421556619748614</v>
      </c>
      <c r="F100" s="256">
        <f ca="true">D100*(100-AVERAGEIF(E105:E116,"&gt;0"))/100</f>
        <v>12.244765733651281</v>
      </c>
      <c r="G100" s="257">
        <f ca="true">100-(E100+F100+H100)</f>
        <v>17.320111534009527</v>
      </c>
      <c r="H100" s="258">
        <f ca="true">IF((D102+H102)&gt;100,H102*100/(D102+H102),H102)</f>
        <v>68.49296707036433</v>
      </c>
      <c r="I100" s="254">
        <f ca="true">IF((I102+M102)&gt;100,I102*100/(I102+M102),I102)</f>
        <v>23.27790061517112</v>
      </c>
      <c r="J100" s="295">
        <f ca="true">I100*AVERAGEIF(J105:J116,"&gt;0")/100</f>
        <v>4.9396189386763076</v>
      </c>
      <c r="K100" s="256">
        <f ca="true">I100*(100-AVERAGEIF(J105:J116,"&gt;0"))/100</f>
        <v>18.338281676494816</v>
      </c>
      <c r="L100" s="257">
        <f ca="true">100-(J100+K100+M100)</f>
        <v>20.267331381068061</v>
      </c>
      <c r="M100" s="258">
        <f ca="true">IF((I102+M102)&gt;100,M102*100/(I102+M102),M102)</f>
        <v>56.454768003760819</v>
      </c>
      <c r="N100" s="254">
        <f ca="true">IF((N102+R102)&gt;100,N102*100/(N102+R102),N102)</f>
        <v>46.456162942236006</v>
      </c>
      <c r="O100" s="295">
        <f ca="true">N100*AVERAGEIF(O105:O116,"&gt;0")/100</f>
        <v>10.055795656752387</v>
      </c>
      <c r="P100" s="256">
        <f ca="true">N100*(100-AVERAGEIF(O105:O116,"&gt;0"))/100</f>
        <v>36.400367285483618</v>
      </c>
      <c r="Q100" s="257">
        <f ca="true">100-(O100+P100+R100)</f>
        <v>24.63555365323873</v>
      </c>
      <c r="R100" s="258">
        <f ca="true">IF((N102+R102)&gt;100,R102*100/(N102+R102),R102)</f>
        <v>28.908283404525264</v>
      </c>
      <c r="S100" s="254">
        <f ca="true">IF((S102+W102)&gt;100,S102*100/(S102+W102),S102)</f>
        <v>75.748896270932164</v>
      </c>
      <c r="T100" s="295">
        <f ca="true">S100*AVERAGEIF(T105:T116,"&gt;0")/100</f>
        <v>22.279093503160471</v>
      </c>
      <c r="U100" s="256">
        <f ca="true">S100*(100-AVERAGEIF(T105:T116,"&gt;0"))/100</f>
        <v>53.469802767771689</v>
      </c>
      <c r="V100" s="257">
        <f ca="true">100-(T100+U100+W100)</f>
        <v>17.422416165655704</v>
      </c>
      <c r="W100" s="258">
        <f ca="true">IF((S102+W102)&gt;100,W102*100/(S102+W102),W102)</f>
        <v>6.8286875634121316</v>
      </c>
      <c r="X100" s="254">
        <f ca="true">IF((X102+AB102)&gt;100,X102*100/(X102+AB102),X102)</f>
        <v>90.499985789026141</v>
      </c>
      <c r="Y100" s="295">
        <f ca="true">X100*AVERAGEIF(Y105:Y116,"&gt;0")/100</f>
        <v>58.802484723843392</v>
      </c>
      <c r="Z100" s="256">
        <f ca="true">X100*(100-AVERAGEIF(Y105:Y116,"&gt;0"))/100</f>
        <v>31.697501065182749</v>
      </c>
      <c r="AA100" s="257">
        <f ca="true">100-(Y100+Z100+AB100)</f>
        <v>6.9049746644000152</v>
      </c>
      <c r="AB100" s="258">
        <f ca="true">IF((X102+AB102)&gt;100,AB102*100/(X102+AB102),AB102)</f>
        <v>2.5950395465738438</v>
      </c>
    </row>
    <row r="101" hidden="true" x14ac:dyDescent="0.2">
      <c r="A101" s="981" t="s">
        <v>12</v>
      </c>
      <c r="B101" s="982"/>
      <c r="C101" s="259">
        <f>MinRegYear(C99,C105:C116)</f>
        <v>2005</v>
      </c>
      <c r="D101" s="260">
        <f ca="true">IF(MAX(C105:C116)-MIN(C105:C116)&lt;5,AVERAGEIF(C105:C116,"&gt;0",D105:D116),
IF(FORECAST($C101,D$105:D$116,$C$105:$C$116)&lt;0,0,
IF(FORECAST($C101,D$105:D$116,$C$105:$C$116)&gt;100,100,
FORECAST($C101,D$105:D$116,$C$105:$C$116))))</f>
        <v>10.920953398286883</v>
      </c>
      <c r="E101" s="261"/>
      <c r="F101" s="262"/>
      <c r="G101" s="262"/>
      <c r="H101" s="263">
        <f ca="true">IF(MAX(C105:C116)-MIN(C105:C116)&lt;5,AVERAGEIF(C105:C116,"&gt;0",H105:H116),
IF(FORECAST($C101,H$105:H$116,$C$105:$C$116)&lt;0,0,
IF(FORECAST($C101,H$105:H$116,$C$105:$C$116)&gt;100,100,
FORECAST($C101,H$105:H$116,$C$105:$C$116))))</f>
        <v>82.488073893186765</v>
      </c>
      <c r="I101" s="260">
        <f ca="true">IF(MAX(C105:C116)-MIN(C105:C116)&lt;5,AVERAGEIF(C105:C116,"&gt;0",I105:I116),
IF(FORECAST($C101,I$105:I$116,$C$105:$C$116)&lt;0,0,
IF(FORECAST($C101,I$105:I$116,$C$105:$C$116)&gt;100,100,
FORECAST($C101,I$105:I$116,$C$105:$C$116))))</f>
        <v>16.290171424754249</v>
      </c>
      <c r="J101" s="261"/>
      <c r="K101" s="262"/>
      <c r="L101" s="262"/>
      <c r="M101" s="263">
        <f ca="true">IF(MAX(C105:C116)-MIN(C105:C116)&lt;5,AVERAGEIF(C105:C116,"&gt;0",M105:M116),
IF(FORECAST($C101,M$105:M$116,$C$105:$C$116)&lt;0,0,
IF(FORECAST($C101,M$105:M$116,$C$105:$C$116)&gt;100,100,
FORECAST($C101,M$105:M$116,$C$105:$C$116))))</f>
        <v>71.884282323145271</v>
      </c>
      <c r="N101" s="260">
        <f ca="true">IF(MAX(C105:C116)-MIN(C105:C116)&lt;5,AVERAGEIF(C105:C116,"&gt;0",N105:N116),
IF(FORECAST($C101,N$105:N$116,$C$105:$C$116)&lt;0,0,
IF(FORECAST($C101,N$105:N$116,$C$105:$C$116)&gt;100,100,
FORECAST($C101,N$105:N$116,$C$105:$C$116))))</f>
        <v>26.18741512225597</v>
      </c>
      <c r="O101" s="261"/>
      <c r="P101" s="262"/>
      <c r="Q101" s="262"/>
      <c r="R101" s="263">
        <f ca="true">IF(MAX(C105:C116)-MIN(C105:C116)&lt;5,AVERAGEIF(C105:C116,"&gt;0",R105:R116),
IF(FORECAST($C101,R$105:R$116,$C$105:$C$116)&lt;0,0,
IF(FORECAST($C101,R$105:R$116,$C$105:$C$116)&gt;100,100,
FORECAST($C101,R$105:R$116,$C$105:$C$116))))</f>
        <v>58.238743420570245</v>
      </c>
      <c r="S101" s="260">
        <f ca="true">IF(MAX(C105:C116)-MIN(C105:C116)&lt;5,AVERAGEIF(C105:C116,"&gt;0",S105:S116),
IF(FORECAST($C101,S$105:S$116,$C$105:$C$116)&lt;0,0,
IF(FORECAST($C101,S$105:S$116,$C$105:$C$116)&gt;100,100,
FORECAST($C101,S$105:S$116,$C$105:$C$116))))</f>
        <v>36.854968789203667</v>
      </c>
      <c r="T101" s="261"/>
      <c r="U101" s="262"/>
      <c r="V101" s="262"/>
      <c r="W101" s="263">
        <f ca="true">IF(MAX(C105:C116)-MIN(C105:C116)&lt;5,AVERAGEIF(C105:C116,"&gt;0",W105:W116),
IF(FORECAST($C101,W$105:W$116,$C$105:$C$116)&lt;0,0,
IF(FORECAST($C101,W$105:W$116,$C$105:$C$116)&gt;100,100,
FORECAST($C101,W$105:W$116,$C$105:$C$116))))</f>
        <v>35.897216339887109</v>
      </c>
      <c r="X101" s="260">
        <f ca="true">IF(MAX(C105:C116)-MIN(C105:C116)&lt;5,AVERAGEIF(C105:C116,"&gt;0",X105:X116),
IF(FORECAST($C101,X$105:X$116,$C$105:$C$116)&lt;0,0,
IF(FORECAST($C101,X$105:X$116,$C$105:$C$116)&gt;100,100,
FORECAST($C101,X$105:X$116,$C$105:$C$116))))</f>
        <v>63.463620376751805</v>
      </c>
      <c r="Y101" s="261"/>
      <c r="Z101" s="262"/>
      <c r="AA101" s="262"/>
      <c r="AB101" s="263">
        <f ca="true">IF(MAX(C105:C116)-MIN(C105:C116)&lt;5,AVERAGEIF(C105:C116,"&gt;0",AB105:AB116),
IF(FORECAST($C101,AB$105:AB$116,$C$105:$C$116)&lt;0,0,
IF(FORECAST($C101,AB$105:AB$116,$C$105:$C$116)&gt;100,100,
FORECAST($C101,AB$105:AB$116,$C$105:$C$116))))</f>
        <v>13.193254983086717</v>
      </c>
    </row>
    <row r="102" hidden="true" x14ac:dyDescent="0.2">
      <c r="A102" s="983"/>
      <c r="B102" s="984"/>
      <c r="C102" s="238">
        <f>MaxRegYear(C100,C105:C116)</f>
        <v>2020</v>
      </c>
      <c r="D102" s="264">
        <f ca="true">IF(MAX(C105:C116)-MIN(C105:C116)&lt;5,AVERAGEIF(C105:C116,"&gt;0",D105:D116),
IF(FORECAST($C102,D$105:D$116,$C$105:$C$116)&lt;0,0,
IF(FORECAST($C102,D$105:D$116,$C$105:$C$116)&gt;100,100,
FORECAST($C102,D$105:D$116,$C$105:$C$116))))</f>
        <v>14.186921395626143</v>
      </c>
      <c r="E102" s="265"/>
      <c r="F102" s="266"/>
      <c r="G102" s="266"/>
      <c r="H102" s="267">
        <f ca="true">IF(MAX(C105:C116)-MIN(C105:C116)&lt;5,AVERAGEIF(C105:C116,"&gt;0",H105:H116),
IF(FORECAST($C102,H$105:H$116,$C$105:$C$116)&lt;0,0,
IF(FORECAST($C102,H$105:H$116,$C$105:$C$116)&gt;100,100,
FORECAST($C102,H$105:H$116,$C$105:$C$116))))</f>
        <v>68.49296707036433</v>
      </c>
      <c r="I102" s="264">
        <f ca="true">IF(MAX(C105:C116)-MIN(C105:C116)&lt;5,AVERAGEIF(C105:C116,"&gt;0",I105:I116),
IF(FORECAST($C102,I$105:I$116,$C$105:$C$116)&lt;0,0,
IF(FORECAST($C102,I$105:I$116,$C$105:$C$116)&gt;100,100,
FORECAST($C102,I$105:I$116,$C$105:$C$116))))</f>
        <v>23.27790061517112</v>
      </c>
      <c r="J102" s="265"/>
      <c r="K102" s="266"/>
      <c r="L102" s="266"/>
      <c r="M102" s="267">
        <f ca="true">IF(MAX(C105:C116)-MIN(C105:C116)&lt;5,AVERAGEIF(C105:C116,"&gt;0",M105:M116),
IF(FORECAST($C102,M$105:M$116,$C$105:$C$116)&lt;0,0,
IF(FORECAST($C102,M$105:M$116,$C$105:$C$116)&gt;100,100,
FORECAST($C102,M$105:M$116,$C$105:$C$116))))</f>
        <v>56.454768003760819</v>
      </c>
      <c r="N102" s="264">
        <f ca="true">IF(MAX(C105:C116)-MIN(C105:C116)&lt;5,AVERAGEIF(C105:C116,"&gt;0",N105:N116),
IF(FORECAST($C102,N$105:N$116,$C$105:$C$116)&lt;0,0,
IF(FORECAST($C102,N$105:N$116,$C$105:$C$116)&gt;100,100,
FORECAST($C102,N$105:N$116,$C$105:$C$116))))</f>
        <v>46.456162942236006</v>
      </c>
      <c r="O102" s="265"/>
      <c r="P102" s="266"/>
      <c r="Q102" s="266"/>
      <c r="R102" s="267">
        <f ca="true">IF(MAX(C105:C116)-MIN(C105:C116)&lt;5,AVERAGEIF(C105:C116,"&gt;0",R105:R116),
IF(FORECAST($C102,R$105:R$116,$C$105:$C$116)&lt;0,0,
IF(FORECAST($C102,R$105:R$116,$C$105:$C$116)&gt;100,100,
FORECAST($C102,R$105:R$116,$C$105:$C$116))))</f>
        <v>28.908283404525264</v>
      </c>
      <c r="S102" s="264">
        <f ca="true">IF(MAX(C105:C116)-MIN(C105:C116)&lt;5,AVERAGEIF(C105:C116,"&gt;0",S105:S116),
IF(FORECAST($C102,S$105:S$116,$C$105:$C$116)&lt;0,0,
IF(FORECAST($C102,S$105:S$116,$C$105:$C$116)&gt;100,100,
FORECAST($C102,S$105:S$116,$C$105:$C$116))))</f>
        <v>75.748896270932164</v>
      </c>
      <c r="T102" s="265"/>
      <c r="U102" s="266"/>
      <c r="V102" s="266"/>
      <c r="W102" s="267">
        <f ca="true">IF(MAX(C105:C116)-MIN(C105:C116)&lt;5,AVERAGEIF(C105:C116,"&gt;0",W105:W116),
IF(FORECAST($C102,W$105:W$116,$C$105:$C$116)&lt;0,0,
IF(FORECAST($C102,W$105:W$116,$C$105:$C$116)&gt;100,100,
FORECAST($C102,W$105:W$116,$C$105:$C$116))))</f>
        <v>6.8286875634121316</v>
      </c>
      <c r="X102" s="264">
        <f ca="true">IF(MAX(C105:C116)-MIN(C105:C116)&lt;5,AVERAGEIF(C105:C116,"&gt;0",X105:X116),
IF(FORECAST($C102,X$105:X$116,$C$105:$C$116)&lt;0,0,
IF(FORECAST($C102,X$105:X$116,$C$105:$C$116)&gt;100,100,
FORECAST($C102,X$105:X$116,$C$105:$C$116))))</f>
        <v>90.499985789026141</v>
      </c>
      <c r="Y102" s="265"/>
      <c r="Z102" s="266"/>
      <c r="AA102" s="266"/>
      <c r="AB102" s="267">
        <f ca="true">IF(MAX(C105:C116)-MIN(C105:C116)&lt;5,AVERAGEIF(C105:C116,"&gt;0",AB105:AB116),
IF(FORECAST($C102,AB$105:AB$116,$C$105:$C$116)&lt;0,0,
IF(FORECAST($C102,AB$105:AB$116,$C$105:$C$116)&gt;100,100,
FORECAST($C102,AB$105:AB$116,$C$105:$C$116))))</f>
        <v>2.5950395465738438</v>
      </c>
    </row>
    <row r="103" ht="9" customHeight="true" x14ac:dyDescent="0.2">
      <c r="D103" s="268"/>
      <c r="I103" s="268"/>
      <c r="K103" s="228"/>
      <c r="L103" s="228"/>
      <c r="N103" s="268"/>
      <c r="P103" s="228"/>
      <c r="Q103" s="228"/>
      <c r="S103" s="268"/>
      <c r="U103" s="228"/>
      <c r="V103" s="228"/>
      <c r="X103" s="268"/>
      <c r="Z103" s="228"/>
      <c r="AA103" s="228"/>
      <c r="AB103" s="269"/>
    </row>
    <row r="104" ht="22.5" customHeight="true" x14ac:dyDescent="0.2">
      <c r="B104" s="291" t="s">
        <v>8</v>
      </c>
      <c r="C104" s="271" t="s">
        <v>9</v>
      </c>
      <c r="D104" s="272" t="s">
        <v>14</v>
      </c>
      <c r="E104" s="232" t="s">
        <v>26</v>
      </c>
      <c r="F104" s="273"/>
      <c r="G104" s="273"/>
      <c r="H104" s="274" t="s">
        <v>19</v>
      </c>
      <c r="I104" s="272" t="s">
        <v>14</v>
      </c>
      <c r="J104" s="232" t="s">
        <v>26</v>
      </c>
      <c r="K104" s="273"/>
      <c r="L104" s="273"/>
      <c r="M104" s="274" t="s">
        <v>19</v>
      </c>
      <c r="N104" s="272" t="s">
        <v>14</v>
      </c>
      <c r="O104" s="232" t="s">
        <v>26</v>
      </c>
      <c r="P104" s="273"/>
      <c r="Q104" s="273"/>
      <c r="R104" s="274" t="s">
        <v>19</v>
      </c>
      <c r="S104" s="272" t="s">
        <v>14</v>
      </c>
      <c r="T104" s="232" t="s">
        <v>26</v>
      </c>
      <c r="U104" s="273"/>
      <c r="V104" s="273"/>
      <c r="W104" s="274" t="s">
        <v>19</v>
      </c>
      <c r="X104" s="272" t="s">
        <v>14</v>
      </c>
      <c r="Y104" s="232" t="s">
        <v>26</v>
      </c>
      <c r="Z104" s="273"/>
      <c r="AA104" s="273"/>
      <c r="AB104" s="274" t="s">
        <v>19</v>
      </c>
      <c r="AD104" s="275"/>
    </row>
    <row r="105" x14ac:dyDescent="0.2">
      <c r="A105" s="276"/>
      <c r="B105" s="598" t="s">
        <v>192</v>
      </c>
      <c r="C105" s="599">
        <v>2007</v>
      </c>
      <c r="D105" s="190">
        <f t="shared" ref="D105:D116" ca="true" si="15">IF(ISERROR(INDIRECT(CONCATENATE($B105,"!C122"))),"",INDIRECT(CONCATENATE($B105,"!C122")))</f>
        <v>9.1780212658856755</v>
      </c>
      <c r="E105" s="277">
        <f t="shared" ref="E105:E116" ca="true" si="16">IF(ISERROR(INDIRECT(CONCATENATE($B105,"!C129"))),"",INDIRECT(CONCATENATE($B105,"!C129")))</f>
        <v>5.0778349803915761</v>
      </c>
      <c r="F105" s="278"/>
      <c r="G105" s="278"/>
      <c r="H105" s="279">
        <f t="shared" ref="H105:H116" ca="true" si="17">IF(ISERROR(INDIRECT(CONCATENATE($B105,"!C127"))),"",INDIRECT(CONCATENATE($B105,"!C127")))</f>
        <v>82.05414848159279</v>
      </c>
      <c r="I105" s="190">
        <f t="shared" ref="I105:I116" ca="true" si="18">IF(ISERROR(INDIRECT(CONCATENATE($B105,"!D122"))),"",INDIRECT(CONCATENATE($B105,"!D122")))</f>
        <v>11.545414037417938</v>
      </c>
      <c r="J105" s="277">
        <f t="shared" ref="J105:J116" ca="true" si="19">IF(ISERROR(INDIRECT(CONCATENATE($B105,"!D129"))),"",INDIRECT(CONCATENATE($B105,"!D129")))</f>
        <v>9.335225622299868</v>
      </c>
      <c r="K105" s="278"/>
      <c r="L105" s="278"/>
      <c r="M105" s="279">
        <f t="shared" ref="M105:M116" ca="true" si="20">IF(ISERROR(INDIRECT(CONCATENATE($B105,"!D127"))),"",INDIRECT(CONCATENATE($B105,"!D127")))</f>
        <v>73.83263342318304</v>
      </c>
      <c r="N105" s="190">
        <f t="shared" ref="N105:N116" ca="true" si="21">IF(ISERROR(INDIRECT(CONCATENATE($B105,"!E122"))),"",INDIRECT(CONCATENATE($B105,"!E122")))</f>
        <v>21.121547530800854</v>
      </c>
      <c r="O105" s="277">
        <f t="shared" ref="O105:O116" ca="true" si="22">IF(ISERROR(INDIRECT(CONCATENATE($B105,"!E129"))),"",INDIRECT(CONCATENATE($B105,"!E129")))</f>
        <v>13.79000491972741</v>
      </c>
      <c r="P105" s="278"/>
      <c r="Q105" s="278"/>
      <c r="R105" s="279">
        <f t="shared" ref="R105:R116" ca="true" si="23">IF(ISERROR(INDIRECT(CONCATENATE($B105,"!E127"))),"",INDIRECT(CONCATENATE($B105,"!E127")))</f>
        <v>62.409445549285934</v>
      </c>
      <c r="S105" s="190">
        <f t="shared" ref="S105:S116" ca="true" si="24">IF(ISERROR(INDIRECT(CONCATENATE($B105,"!F122"))),"",INDIRECT(CONCATENATE($B105,"!F122")))</f>
        <v>34.101435357677431</v>
      </c>
      <c r="T105" s="277">
        <f t="shared" ref="T105:T116" ca="true" si="25">IF(ISERROR(INDIRECT(CONCATENATE($B105,"!F129"))),"",INDIRECT(CONCATENATE($B105,"!F129")))</f>
        <v>28.57579965212495</v>
      </c>
      <c r="U105" s="278"/>
      <c r="V105" s="278"/>
      <c r="W105" s="279">
        <f t="shared" ref="W105:W116" ca="true" si="26">IF(ISERROR(INDIRECT(CONCATENATE($B105,"!F127"))),"",INDIRECT(CONCATENATE($B105,"!F127")))</f>
        <v>40.808107703309382</v>
      </c>
      <c r="X105" s="190">
        <f t="shared" ref="X105:X116" ca="true" si="27">IF(ISERROR(INDIRECT(CONCATENATE($B105,"!G122"))),"",INDIRECT(CONCATENATE($B105,"!G122")))</f>
        <v>65.72661058165076</v>
      </c>
      <c r="Y105" s="277">
        <f t="shared" ref="Y105:Y116" ca="true" si="28">IF(ISERROR(INDIRECT(CONCATENATE($B105,"!G129"))),"",INDIRECT(CONCATENATE($B105,"!G129")))</f>
        <v>64.566085942250851</v>
      </c>
      <c r="Z105" s="278"/>
      <c r="AA105" s="278"/>
      <c r="AB105" s="279">
        <f t="shared" ref="AB105:AB116" ca="true" si="29">IF(ISERROR(INDIRECT(CONCATENATE($B105,"!G2127"))),"",INDIRECT(CONCATENATE($B105,"!G127")))</f>
        <v>14.491095206973215</v>
      </c>
    </row>
    <row r="106" x14ac:dyDescent="0.2">
      <c r="A106" s="276"/>
      <c r="B106" s="600" t="s">
        <v>259</v>
      </c>
      <c r="C106" s="601">
        <v>2009</v>
      </c>
      <c r="D106" s="191">
        <f t="shared" ca="true" si="15"/>
        <v>14.153109121799526</v>
      </c>
      <c r="E106" s="280" t="str">
        <f t="shared" ca="true" si="16"/>
        <v>N/A</v>
      </c>
      <c r="F106" s="278"/>
      <c r="G106" s="278"/>
      <c r="H106" s="281">
        <f t="shared" ca="true" si="17"/>
        <v>79.500379220588343</v>
      </c>
      <c r="I106" s="191">
        <f t="shared" ca="true" si="18"/>
        <v>32.624760768420437</v>
      </c>
      <c r="J106" s="280" t="str">
        <f t="shared" ca="true" si="19"/>
        <v>N/A</v>
      </c>
      <c r="K106" s="278"/>
      <c r="L106" s="278"/>
      <c r="M106" s="281">
        <f t="shared" ca="true" si="20"/>
        <v>60.101642994275295</v>
      </c>
      <c r="N106" s="191">
        <f t="shared" ca="true" si="21"/>
        <v>44.365467198696692</v>
      </c>
      <c r="O106" s="280" t="str">
        <f t="shared" ca="true" si="22"/>
        <v>N/A</v>
      </c>
      <c r="P106" s="278"/>
      <c r="Q106" s="278"/>
      <c r="R106" s="281">
        <f t="shared" ca="true" si="23"/>
        <v>43.57456972036001</v>
      </c>
      <c r="S106" s="191">
        <f t="shared" ca="true" si="24"/>
        <v>56.038553171814108</v>
      </c>
      <c r="T106" s="280" t="str">
        <f t="shared" ca="true" si="25"/>
        <v>N/A</v>
      </c>
      <c r="U106" s="278"/>
      <c r="V106" s="278"/>
      <c r="W106" s="281">
        <f t="shared" ca="true" si="26"/>
        <v>24.29766490503437</v>
      </c>
      <c r="X106" s="191">
        <f t="shared" ca="true" si="27"/>
        <v>72.064296843204929</v>
      </c>
      <c r="Y106" s="280" t="str">
        <f t="shared" ca="true" si="28"/>
        <v>N/A</v>
      </c>
      <c r="Z106" s="278"/>
      <c r="AA106" s="278"/>
      <c r="AB106" s="281">
        <f t="shared" ca="true" si="29"/>
        <v>8.562742900797609</v>
      </c>
    </row>
    <row r="107" x14ac:dyDescent="0.2">
      <c r="A107" s="276"/>
      <c r="B107" s="600" t="s">
        <v>257</v>
      </c>
      <c r="C107" s="601">
        <v>2011</v>
      </c>
      <c r="D107" s="191">
        <f t="shared" ca="true" si="15"/>
        <v>10.459708015438894</v>
      </c>
      <c r="E107" s="280">
        <f t="shared" ca="true" si="16"/>
        <v>11.218695166741609</v>
      </c>
      <c r="F107" s="278"/>
      <c r="G107" s="278"/>
      <c r="H107" s="281">
        <f t="shared" ca="true" si="17"/>
        <v>73.083422546784661</v>
      </c>
      <c r="I107" s="191">
        <f t="shared" ca="true" si="18"/>
        <v>11.38775866801784</v>
      </c>
      <c r="J107" s="280">
        <f t="shared" ca="true" si="19"/>
        <v>16.664778042362595</v>
      </c>
      <c r="K107" s="278"/>
      <c r="L107" s="278"/>
      <c r="M107" s="281">
        <f t="shared" ca="true" si="20"/>
        <v>63.590255500659985</v>
      </c>
      <c r="N107" s="191">
        <f t="shared" ca="true" si="21"/>
        <v>28.723664130675395</v>
      </c>
      <c r="O107" s="280">
        <f t="shared" ca="true" si="22"/>
        <v>10.56709324005981</v>
      </c>
      <c r="P107" s="278"/>
      <c r="Q107" s="278"/>
      <c r="R107" s="281">
        <f t="shared" ca="true" si="23"/>
        <v>39.195368085936856</v>
      </c>
      <c r="S107" s="191">
        <f t="shared" ca="true" si="24"/>
        <v>46.749369128535164</v>
      </c>
      <c r="T107" s="280">
        <f t="shared" ca="true" si="25"/>
        <v>17.191235330497065</v>
      </c>
      <c r="U107" s="278"/>
      <c r="V107" s="278"/>
      <c r="W107" s="281">
        <f t="shared" ca="true" si="26"/>
        <v>19.512767217405351</v>
      </c>
      <c r="X107" s="191">
        <f t="shared" ca="true" si="27"/>
        <v>71.105592491928476</v>
      </c>
      <c r="Y107" s="280">
        <f t="shared" ca="true" si="28"/>
        <v>55.154038682559602</v>
      </c>
      <c r="Z107" s="278"/>
      <c r="AA107" s="278"/>
      <c r="AB107" s="281">
        <f t="shared" ca="true" si="29"/>
        <v>8.1881739804252902</v>
      </c>
      <c r="AD107" s="282"/>
    </row>
    <row r="108" x14ac:dyDescent="0.2">
      <c r="A108" s="276"/>
      <c r="B108" s="600" t="s">
        <v>366</v>
      </c>
      <c r="C108" s="601">
        <v>2013</v>
      </c>
      <c r="D108" s="191">
        <f t="shared" ca="true" si="15"/>
        <v>14.734589672181675</v>
      </c>
      <c r="E108" s="280">
        <f t="shared" ca="true" si="16"/>
        <v>16.666738564676589</v>
      </c>
      <c r="F108" s="278"/>
      <c r="G108" s="278"/>
      <c r="H108" s="281">
        <f t="shared" ca="true" si="17"/>
        <v>77.64918680795509</v>
      </c>
      <c r="I108" s="191">
        <f t="shared" ca="true" si="18"/>
        <v>18.471264687367825</v>
      </c>
      <c r="J108" s="280">
        <f t="shared" ca="true" si="19"/>
        <v>17.422405930296939</v>
      </c>
      <c r="K108" s="278"/>
      <c r="L108" s="278"/>
      <c r="M108" s="281">
        <f t="shared" ca="true" si="20"/>
        <v>73.670094200540319</v>
      </c>
      <c r="N108" s="191">
        <f t="shared" ca="true" si="21"/>
        <v>39.356922940024276</v>
      </c>
      <c r="O108" s="280">
        <f t="shared" ca="true" si="22"/>
        <v>20.691400683255797</v>
      </c>
      <c r="P108" s="278"/>
      <c r="Q108" s="278"/>
      <c r="R108" s="281">
        <f t="shared" ca="true" si="23"/>
        <v>47.971805350267246</v>
      </c>
      <c r="S108" s="191">
        <f t="shared" ca="true" si="24"/>
        <v>59.847210257681013</v>
      </c>
      <c r="T108" s="280">
        <f t="shared" ca="true" si="25"/>
        <v>26.989105429401217</v>
      </c>
      <c r="U108" s="278"/>
      <c r="V108" s="278"/>
      <c r="W108" s="281">
        <f t="shared" ca="true" si="26"/>
        <v>18.397015719192076</v>
      </c>
      <c r="X108" s="191">
        <f t="shared" ca="true" si="27"/>
        <v>78.250206805678019</v>
      </c>
      <c r="Y108" s="280">
        <f t="shared" ca="true" si="28"/>
        <v>70.039129916911179</v>
      </c>
      <c r="Z108" s="278"/>
      <c r="AA108" s="278"/>
      <c r="AB108" s="281">
        <f t="shared" ca="true" si="29"/>
        <v>7.4201068300698267</v>
      </c>
    </row>
    <row r="109" x14ac:dyDescent="0.2">
      <c r="A109" s="276"/>
      <c r="B109" s="600" t="s">
        <v>419</v>
      </c>
      <c r="C109" s="601">
        <v>2016</v>
      </c>
      <c r="D109" s="191">
        <f t="shared" ca="true" si="15"/>
        <v>14.253940411089602</v>
      </c>
      <c r="E109" s="280">
        <f t="shared" ca="true" si="16"/>
        <v>16.61777174083581</v>
      </c>
      <c r="F109" s="278"/>
      <c r="G109" s="278"/>
      <c r="H109" s="281">
        <f t="shared" ca="true" si="17"/>
        <v>69.494610953867735</v>
      </c>
      <c r="I109" s="191">
        <f t="shared" ca="true" si="18"/>
        <v>20.091550042489466</v>
      </c>
      <c r="J109" s="280">
        <f t="shared" ca="true" si="19"/>
        <v>30.2641363908653</v>
      </c>
      <c r="K109" s="278"/>
      <c r="L109" s="278"/>
      <c r="M109" s="281">
        <f t="shared" ca="true" si="20"/>
        <v>55.887268841857299</v>
      </c>
      <c r="N109" s="191">
        <f t="shared" ca="true" si="21"/>
        <v>39.578634495491997</v>
      </c>
      <c r="O109" s="280">
        <f t="shared" ca="true" si="22"/>
        <v>25.44061220822833</v>
      </c>
      <c r="P109" s="278"/>
      <c r="Q109" s="278"/>
      <c r="R109" s="281">
        <f t="shared" ca="true" si="23"/>
        <v>36.324791243873342</v>
      </c>
      <c r="S109" s="191">
        <f t="shared" ca="true" si="24"/>
        <v>75.754267987941333</v>
      </c>
      <c r="T109" s="280">
        <f t="shared" ca="true" si="25"/>
        <v>27.267154241564562</v>
      </c>
      <c r="U109" s="278"/>
      <c r="V109" s="278"/>
      <c r="W109" s="281">
        <f t="shared" ca="true" si="26"/>
        <v>10.803440034234049</v>
      </c>
      <c r="X109" s="191">
        <f t="shared" ca="true" si="27"/>
        <v>90.321842624141766</v>
      </c>
      <c r="Y109" s="280">
        <f t="shared" ca="true" si="28"/>
        <v>66.309033369676612</v>
      </c>
      <c r="Z109" s="278"/>
      <c r="AA109" s="278"/>
      <c r="AB109" s="281">
        <f t="shared" ca="true" si="29"/>
        <v>3.5069530425357467</v>
      </c>
    </row>
    <row r="110" x14ac:dyDescent="0.2">
      <c r="A110" s="276"/>
      <c r="B110" s="600" t="s">
        <v>460</v>
      </c>
      <c r="C110" s="601">
        <v>2020</v>
      </c>
      <c r="D110" s="191">
        <f t="shared" ca="true" si="15"/>
        <v>12.761987095166269</v>
      </c>
      <c r="E110" s="280">
        <f t="shared" ca="true" si="16"/>
        <v>18.867765592534592</v>
      </c>
      <c r="F110" s="278"/>
      <c r="G110" s="278"/>
      <c r="H110" s="281">
        <f t="shared" ca="true" si="17"/>
        <v>70.228367758342301</v>
      </c>
      <c r="I110" s="191">
        <f t="shared" ca="true" si="18"/>
        <v>25.049316528757821</v>
      </c>
      <c r="J110" s="280">
        <f t="shared" ca="true" si="19"/>
        <v>32.414494231199072</v>
      </c>
      <c r="K110" s="278"/>
      <c r="L110" s="278"/>
      <c r="M110" s="281">
        <f t="shared" ca="true" si="20"/>
        <v>56.906621732240048</v>
      </c>
      <c r="N110" s="191">
        <f t="shared" ca="true" si="21"/>
        <v>46.135747752451259</v>
      </c>
      <c r="O110" s="280">
        <f t="shared" ca="true" si="22"/>
        <v>37.739754828761072</v>
      </c>
      <c r="P110" s="278"/>
      <c r="Q110" s="278"/>
      <c r="R110" s="281">
        <f t="shared" ca="true" si="23"/>
        <v>30.009736524491842</v>
      </c>
      <c r="S110" s="191">
        <f t="shared" ca="true" si="24"/>
        <v>67.913687775541248</v>
      </c>
      <c r="T110" s="280">
        <f t="shared" ca="true" si="25"/>
        <v>47.03557088733389</v>
      </c>
      <c r="U110" s="278"/>
      <c r="V110" s="278"/>
      <c r="W110" s="281">
        <f t="shared" ca="true" si="26"/>
        <v>12.420814212289542</v>
      </c>
      <c r="X110" s="191">
        <f t="shared" ca="true" si="27"/>
        <v>86.224693511549361</v>
      </c>
      <c r="Y110" s="280">
        <f t="shared" ca="true" si="28"/>
        <v>68.807369312039995</v>
      </c>
      <c r="Z110" s="278"/>
      <c r="AA110" s="278"/>
      <c r="AB110" s="281">
        <f t="shared" ca="true" si="29"/>
        <v>4.489263932411717</v>
      </c>
    </row>
    <row r="111" x14ac:dyDescent="0.2">
      <c r="A111" s="276"/>
      <c r="B111" s="600"/>
      <c r="C111" s="601"/>
      <c r="D111" s="191" t="str">
        <f t="shared" ca="true" si="15"/>
        <v/>
      </c>
      <c r="E111" s="280" t="str">
        <f t="shared" ca="true" si="16"/>
        <v/>
      </c>
      <c r="F111" s="278"/>
      <c r="G111" s="278"/>
      <c r="H111" s="281" t="str">
        <f t="shared" ca="true" si="17"/>
        <v/>
      </c>
      <c r="I111" s="191" t="str">
        <f t="shared" ca="true" si="18"/>
        <v/>
      </c>
      <c r="J111" s="280" t="str">
        <f t="shared" ca="true" si="19"/>
        <v/>
      </c>
      <c r="K111" s="278"/>
      <c r="L111" s="278"/>
      <c r="M111" s="281" t="str">
        <f t="shared" ca="true" si="20"/>
        <v/>
      </c>
      <c r="N111" s="191" t="str">
        <f t="shared" ca="true" si="21"/>
        <v/>
      </c>
      <c r="O111" s="280" t="str">
        <f t="shared" ca="true" si="22"/>
        <v/>
      </c>
      <c r="P111" s="278"/>
      <c r="Q111" s="278"/>
      <c r="R111" s="281" t="str">
        <f t="shared" ca="true" si="23"/>
        <v/>
      </c>
      <c r="S111" s="191" t="str">
        <f t="shared" ca="true" si="24"/>
        <v/>
      </c>
      <c r="T111" s="280" t="str">
        <f t="shared" ca="true" si="25"/>
        <v/>
      </c>
      <c r="U111" s="278"/>
      <c r="V111" s="278"/>
      <c r="W111" s="281" t="str">
        <f t="shared" ca="true" si="26"/>
        <v/>
      </c>
      <c r="X111" s="191" t="str">
        <f t="shared" ca="true" si="27"/>
        <v/>
      </c>
      <c r="Y111" s="280" t="str">
        <f t="shared" ca="true" si="28"/>
        <v/>
      </c>
      <c r="Z111" s="278"/>
      <c r="AA111" s="278"/>
      <c r="AB111" s="281" t="str">
        <f t="shared" ca="true" si="29"/>
        <v/>
      </c>
    </row>
    <row r="112" x14ac:dyDescent="0.2">
      <c r="A112" s="276"/>
      <c r="B112" s="600"/>
      <c r="C112" s="601"/>
      <c r="D112" s="191" t="str">
        <f t="shared" ca="true" si="15"/>
        <v/>
      </c>
      <c r="E112" s="280" t="str">
        <f t="shared" ca="true" si="16"/>
        <v/>
      </c>
      <c r="F112" s="278"/>
      <c r="G112" s="278"/>
      <c r="H112" s="281" t="str">
        <f t="shared" ca="true" si="17"/>
        <v/>
      </c>
      <c r="I112" s="191" t="str">
        <f t="shared" ca="true" si="18"/>
        <v/>
      </c>
      <c r="J112" s="280" t="str">
        <f t="shared" ca="true" si="19"/>
        <v/>
      </c>
      <c r="K112" s="278"/>
      <c r="L112" s="278"/>
      <c r="M112" s="281" t="str">
        <f t="shared" ca="true" si="20"/>
        <v/>
      </c>
      <c r="N112" s="191" t="str">
        <f t="shared" ca="true" si="21"/>
        <v/>
      </c>
      <c r="O112" s="280" t="str">
        <f t="shared" ca="true" si="22"/>
        <v/>
      </c>
      <c r="P112" s="278"/>
      <c r="Q112" s="278"/>
      <c r="R112" s="281" t="str">
        <f t="shared" ca="true" si="23"/>
        <v/>
      </c>
      <c r="S112" s="191" t="str">
        <f t="shared" ca="true" si="24"/>
        <v/>
      </c>
      <c r="T112" s="280" t="str">
        <f t="shared" ca="true" si="25"/>
        <v/>
      </c>
      <c r="U112" s="278"/>
      <c r="V112" s="278"/>
      <c r="W112" s="281" t="str">
        <f t="shared" ca="true" si="26"/>
        <v/>
      </c>
      <c r="X112" s="191" t="str">
        <f t="shared" ca="true" si="27"/>
        <v/>
      </c>
      <c r="Y112" s="280" t="str">
        <f t="shared" ca="true" si="28"/>
        <v/>
      </c>
      <c r="Z112" s="278"/>
      <c r="AA112" s="278"/>
      <c r="AB112" s="281" t="str">
        <f t="shared" ca="true" si="29"/>
        <v/>
      </c>
    </row>
    <row r="113" x14ac:dyDescent="0.2">
      <c r="A113" s="276"/>
      <c r="B113" s="600"/>
      <c r="C113" s="601"/>
      <c r="D113" s="191" t="str">
        <f t="shared" ca="true" si="15"/>
        <v/>
      </c>
      <c r="E113" s="280" t="str">
        <f t="shared" ca="true" si="16"/>
        <v/>
      </c>
      <c r="F113" s="278"/>
      <c r="G113" s="278"/>
      <c r="H113" s="281" t="str">
        <f t="shared" ca="true" si="17"/>
        <v/>
      </c>
      <c r="I113" s="191" t="str">
        <f t="shared" ca="true" si="18"/>
        <v/>
      </c>
      <c r="J113" s="280" t="str">
        <f t="shared" ca="true" si="19"/>
        <v/>
      </c>
      <c r="K113" s="278"/>
      <c r="L113" s="278"/>
      <c r="M113" s="281" t="str">
        <f t="shared" ca="true" si="20"/>
        <v/>
      </c>
      <c r="N113" s="191" t="str">
        <f t="shared" ca="true" si="21"/>
        <v/>
      </c>
      <c r="O113" s="280" t="str">
        <f t="shared" ca="true" si="22"/>
        <v/>
      </c>
      <c r="P113" s="278"/>
      <c r="Q113" s="278"/>
      <c r="R113" s="281" t="str">
        <f t="shared" ca="true" si="23"/>
        <v/>
      </c>
      <c r="S113" s="191" t="str">
        <f t="shared" ca="true" si="24"/>
        <v/>
      </c>
      <c r="T113" s="280" t="str">
        <f t="shared" ca="true" si="25"/>
        <v/>
      </c>
      <c r="U113" s="278"/>
      <c r="V113" s="278"/>
      <c r="W113" s="281" t="str">
        <f t="shared" ca="true" si="26"/>
        <v/>
      </c>
      <c r="X113" s="191" t="str">
        <f t="shared" ca="true" si="27"/>
        <v/>
      </c>
      <c r="Y113" s="280" t="str">
        <f t="shared" ca="true" si="28"/>
        <v/>
      </c>
      <c r="Z113" s="278"/>
      <c r="AA113" s="278"/>
      <c r="AB113" s="281" t="str">
        <f t="shared" ca="true" si="29"/>
        <v/>
      </c>
    </row>
    <row r="114" x14ac:dyDescent="0.2">
      <c r="A114" s="276"/>
      <c r="B114" s="600"/>
      <c r="C114" s="601"/>
      <c r="D114" s="191" t="str">
        <f t="shared" ca="true" si="15"/>
        <v/>
      </c>
      <c r="E114" s="280" t="str">
        <f t="shared" ca="true" si="16"/>
        <v/>
      </c>
      <c r="F114" s="278"/>
      <c r="G114" s="278"/>
      <c r="H114" s="281" t="str">
        <f t="shared" ca="true" si="17"/>
        <v/>
      </c>
      <c r="I114" s="191" t="str">
        <f t="shared" ca="true" si="18"/>
        <v/>
      </c>
      <c r="J114" s="280" t="str">
        <f t="shared" ca="true" si="19"/>
        <v/>
      </c>
      <c r="K114" s="278"/>
      <c r="L114" s="278"/>
      <c r="M114" s="281" t="str">
        <f t="shared" ca="true" si="20"/>
        <v/>
      </c>
      <c r="N114" s="191" t="str">
        <f t="shared" ca="true" si="21"/>
        <v/>
      </c>
      <c r="O114" s="280" t="str">
        <f t="shared" ca="true" si="22"/>
        <v/>
      </c>
      <c r="P114" s="278"/>
      <c r="Q114" s="278"/>
      <c r="R114" s="281" t="str">
        <f t="shared" ca="true" si="23"/>
        <v/>
      </c>
      <c r="S114" s="191" t="str">
        <f t="shared" ca="true" si="24"/>
        <v/>
      </c>
      <c r="T114" s="280" t="str">
        <f t="shared" ca="true" si="25"/>
        <v/>
      </c>
      <c r="U114" s="278"/>
      <c r="V114" s="278"/>
      <c r="W114" s="281" t="str">
        <f t="shared" ca="true" si="26"/>
        <v/>
      </c>
      <c r="X114" s="191" t="str">
        <f t="shared" ca="true" si="27"/>
        <v/>
      </c>
      <c r="Y114" s="280" t="str">
        <f t="shared" ca="true" si="28"/>
        <v/>
      </c>
      <c r="Z114" s="278"/>
      <c r="AA114" s="278"/>
      <c r="AB114" s="281" t="str">
        <f t="shared" ca="true" si="29"/>
        <v/>
      </c>
    </row>
    <row r="115" x14ac:dyDescent="0.2">
      <c r="A115" s="276"/>
      <c r="B115" s="600"/>
      <c r="C115" s="601"/>
      <c r="D115" s="191" t="str">
        <f t="shared" ca="true" si="15"/>
        <v/>
      </c>
      <c r="E115" s="280" t="str">
        <f t="shared" ca="true" si="16"/>
        <v/>
      </c>
      <c r="F115" s="278"/>
      <c r="G115" s="278"/>
      <c r="H115" s="281" t="str">
        <f t="shared" ca="true" si="17"/>
        <v/>
      </c>
      <c r="I115" s="191" t="str">
        <f t="shared" ca="true" si="18"/>
        <v/>
      </c>
      <c r="J115" s="280" t="str">
        <f t="shared" ca="true" si="19"/>
        <v/>
      </c>
      <c r="K115" s="278"/>
      <c r="L115" s="278"/>
      <c r="M115" s="281" t="str">
        <f t="shared" ca="true" si="20"/>
        <v/>
      </c>
      <c r="N115" s="191" t="str">
        <f t="shared" ca="true" si="21"/>
        <v/>
      </c>
      <c r="O115" s="280" t="str">
        <f t="shared" ca="true" si="22"/>
        <v/>
      </c>
      <c r="P115" s="278"/>
      <c r="Q115" s="278"/>
      <c r="R115" s="281" t="str">
        <f t="shared" ca="true" si="23"/>
        <v/>
      </c>
      <c r="S115" s="191" t="str">
        <f t="shared" ca="true" si="24"/>
        <v/>
      </c>
      <c r="T115" s="280" t="str">
        <f t="shared" ca="true" si="25"/>
        <v/>
      </c>
      <c r="U115" s="278"/>
      <c r="V115" s="278"/>
      <c r="W115" s="281" t="str">
        <f t="shared" ca="true" si="26"/>
        <v/>
      </c>
      <c r="X115" s="191" t="str">
        <f t="shared" ca="true" si="27"/>
        <v/>
      </c>
      <c r="Y115" s="280" t="str">
        <f t="shared" ca="true" si="28"/>
        <v/>
      </c>
      <c r="Z115" s="278"/>
      <c r="AA115" s="278"/>
      <c r="AB115" s="281" t="str">
        <f t="shared" ca="true" si="29"/>
        <v/>
      </c>
    </row>
    <row r="116" x14ac:dyDescent="0.2">
      <c r="A116" s="276"/>
      <c r="B116" s="602"/>
      <c r="C116" s="603"/>
      <c r="D116" s="192" t="str">
        <f t="shared" ca="true" si="15"/>
        <v/>
      </c>
      <c r="E116" s="283" t="str">
        <f t="shared" ca="true" si="16"/>
        <v/>
      </c>
      <c r="F116" s="284"/>
      <c r="G116" s="285"/>
      <c r="H116" s="286" t="str">
        <f t="shared" ca="true" si="17"/>
        <v/>
      </c>
      <c r="I116" s="192" t="str">
        <f t="shared" ca="true" si="18"/>
        <v/>
      </c>
      <c r="J116" s="283" t="str">
        <f t="shared" ca="true" si="19"/>
        <v/>
      </c>
      <c r="K116" s="284"/>
      <c r="L116" s="285"/>
      <c r="M116" s="286" t="str">
        <f t="shared" ca="true" si="20"/>
        <v/>
      </c>
      <c r="N116" s="192" t="str">
        <f t="shared" ca="true" si="21"/>
        <v/>
      </c>
      <c r="O116" s="283" t="str">
        <f t="shared" ca="true" si="22"/>
        <v/>
      </c>
      <c r="P116" s="284"/>
      <c r="Q116" s="285"/>
      <c r="R116" s="286" t="str">
        <f t="shared" ca="true" si="23"/>
        <v/>
      </c>
      <c r="S116" s="192" t="str">
        <f t="shared" ca="true" si="24"/>
        <v/>
      </c>
      <c r="T116" s="283" t="str">
        <f t="shared" ca="true" si="25"/>
        <v/>
      </c>
      <c r="U116" s="284"/>
      <c r="V116" s="285"/>
      <c r="W116" s="286" t="str">
        <f t="shared" ca="true" si="26"/>
        <v/>
      </c>
      <c r="X116" s="192" t="str">
        <f t="shared" ca="true" si="27"/>
        <v/>
      </c>
      <c r="Y116" s="283" t="str">
        <f t="shared" ca="true" si="28"/>
        <v/>
      </c>
      <c r="Z116" s="284"/>
      <c r="AA116" s="285"/>
      <c r="AB116" s="286" t="str">
        <f t="shared" ca="true" si="29"/>
        <v/>
      </c>
    </row>
    <row r="117" ht="11.25" customHeight="true" x14ac:dyDescent="0.2"/>
    <row r="118" ht="22.5" customHeight="true" x14ac:dyDescent="0.25">
      <c r="B118" s="988" t="str">
        <f>CONCATENATE("National use of sanitation facilities, ",C99,"–",C100)</f>
        <v>National use of sanitation facilities, 2000–2020</v>
      </c>
      <c r="C118" s="989"/>
      <c r="D118" s="989"/>
      <c r="E118" s="989"/>
      <c r="F118" s="989"/>
      <c r="G118" s="989"/>
      <c r="H118" s="989"/>
      <c r="I118" s="989"/>
      <c r="J118" s="989"/>
      <c r="K118" s="989"/>
      <c r="L118" s="989"/>
      <c r="N118" s="287"/>
      <c r="O118" s="287"/>
      <c r="P118" s="287"/>
      <c r="Q118" s="287"/>
      <c r="R118" s="287"/>
      <c r="S118" s="971" t="s">
        <v>11</v>
      </c>
      <c r="T118" s="972"/>
      <c r="U118" s="972"/>
      <c r="V118" s="972"/>
      <c r="W118" s="973"/>
      <c r="X118" s="287"/>
      <c r="Y118" s="287"/>
      <c r="Z118" s="287"/>
      <c r="AA118" s="287"/>
      <c r="AB118" s="288"/>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289"/>
      <c r="D153" s="289"/>
      <c r="E153" s="290"/>
      <c r="F153" s="290"/>
      <c r="G153" s="290"/>
      <c r="H153" s="290"/>
      <c r="I153" s="290"/>
      <c r="J153" s="290"/>
      <c r="K153" s="290"/>
      <c r="L153" s="290"/>
      <c r="M153" s="290"/>
      <c r="N153" s="290"/>
      <c r="O153" s="290"/>
      <c r="P153" s="290"/>
      <c r="Q153" s="290"/>
      <c r="R153" s="290"/>
      <c r="S153" s="290"/>
      <c r="T153" s="290"/>
      <c r="U153" s="290"/>
      <c r="V153" s="290"/>
      <c r="W153" s="290"/>
      <c r="X153" s="290"/>
      <c r="Y153" s="290"/>
      <c r="Z153" s="290"/>
      <c r="AA153" s="290"/>
      <c r="AB153" s="290"/>
    </row>
    <row r="154" x14ac:dyDescent="0.2">
      <c r="C154" s="289"/>
      <c r="D154" s="289"/>
      <c r="E154" s="290"/>
      <c r="F154" s="290"/>
      <c r="G154" s="290"/>
      <c r="H154" s="290"/>
      <c r="I154" s="290"/>
      <c r="J154" s="290"/>
      <c r="K154" s="290"/>
      <c r="L154" s="290"/>
      <c r="M154" s="290"/>
      <c r="N154" s="290"/>
      <c r="O154" s="290"/>
      <c r="P154" s="290"/>
      <c r="Q154" s="290"/>
      <c r="R154" s="290"/>
      <c r="S154" s="290"/>
      <c r="T154" s="290"/>
      <c r="U154" s="290"/>
      <c r="V154" s="290"/>
      <c r="W154" s="290"/>
      <c r="X154" s="290"/>
      <c r="Y154" s="290"/>
      <c r="Z154" s="290"/>
      <c r="AA154" s="290"/>
      <c r="AB154" s="290"/>
    </row>
    <row r="155" x14ac:dyDescent="0.2">
      <c r="C155" s="289"/>
      <c r="D155" s="289"/>
      <c r="E155" s="290"/>
      <c r="F155" s="290"/>
      <c r="G155" s="290"/>
      <c r="H155" s="290"/>
      <c r="I155" s="290"/>
      <c r="J155" s="290"/>
      <c r="K155" s="290"/>
      <c r="L155" s="290"/>
      <c r="M155" s="290"/>
      <c r="N155" s="290"/>
      <c r="O155" s="290"/>
      <c r="P155" s="290"/>
      <c r="Q155" s="290"/>
      <c r="R155" s="290"/>
      <c r="S155" s="290"/>
      <c r="T155" s="290"/>
      <c r="U155" s="290"/>
      <c r="V155" s="290"/>
      <c r="W155" s="290"/>
      <c r="X155" s="290"/>
      <c r="Y155" s="290"/>
      <c r="Z155" s="290"/>
      <c r="AA155" s="290"/>
      <c r="AB155" s="290"/>
    </row>
    <row r="156" x14ac:dyDescent="0.2">
      <c r="C156" s="289"/>
      <c r="D156" s="289"/>
      <c r="E156" s="290"/>
      <c r="F156" s="290"/>
      <c r="G156" s="290"/>
      <c r="H156" s="290"/>
      <c r="I156" s="290"/>
      <c r="J156" s="290"/>
      <c r="K156" s="290"/>
      <c r="L156" s="290"/>
      <c r="M156" s="290"/>
      <c r="N156" s="290"/>
      <c r="O156" s="290"/>
      <c r="P156" s="290"/>
      <c r="Q156" s="290"/>
      <c r="R156" s="290"/>
      <c r="S156" s="290"/>
      <c r="T156" s="290"/>
      <c r="U156" s="290"/>
      <c r="V156" s="290"/>
      <c r="W156" s="290"/>
      <c r="X156" s="290"/>
      <c r="Y156" s="290"/>
      <c r="Z156" s="290"/>
      <c r="AA156" s="290"/>
      <c r="AB156" s="290"/>
    </row>
    <row r="157" x14ac:dyDescent="0.2">
      <c r="B157" s="290"/>
      <c r="C157" s="289"/>
      <c r="D157" s="289"/>
      <c r="E157" s="290"/>
      <c r="F157" s="290"/>
      <c r="G157" s="290"/>
      <c r="H157" s="290"/>
      <c r="I157" s="290"/>
      <c r="J157" s="290"/>
      <c r="K157" s="290"/>
      <c r="L157" s="290"/>
      <c r="M157" s="290"/>
      <c r="N157" s="290"/>
      <c r="O157" s="290"/>
      <c r="P157" s="290"/>
      <c r="Q157" s="290"/>
      <c r="R157" s="290"/>
      <c r="S157" s="290"/>
      <c r="T157" s="290"/>
      <c r="U157" s="290"/>
      <c r="V157" s="290"/>
      <c r="W157" s="290"/>
      <c r="X157" s="290"/>
      <c r="Y157" s="290"/>
      <c r="Z157" s="290"/>
      <c r="AA157" s="290"/>
      <c r="AB157" s="290"/>
    </row>
    <row r="158" x14ac:dyDescent="0.2">
      <c r="B158" s="290"/>
      <c r="C158" s="289"/>
      <c r="D158" s="289"/>
      <c r="E158" s="290"/>
      <c r="F158" s="290"/>
      <c r="G158" s="290"/>
      <c r="H158" s="290"/>
      <c r="I158" s="290"/>
      <c r="J158" s="290"/>
      <c r="K158" s="290"/>
      <c r="L158" s="290"/>
      <c r="M158" s="290"/>
      <c r="N158" s="290"/>
      <c r="O158" s="290"/>
      <c r="P158" s="290"/>
      <c r="Q158" s="290"/>
      <c r="R158" s="290"/>
      <c r="S158" s="290"/>
      <c r="T158" s="290"/>
      <c r="U158" s="290"/>
      <c r="V158" s="290"/>
      <c r="W158" s="290"/>
      <c r="X158" s="290"/>
      <c r="Y158" s="290"/>
      <c r="Z158" s="290"/>
      <c r="AA158" s="290"/>
      <c r="AB158" s="290"/>
    </row>
    <row r="197" s="229" customFormat="true" ht="16.5" customHeight="true" x14ac:dyDescent="0.2">
      <c r="A197" s="985" t="s">
        <v>6</v>
      </c>
      <c r="B197" s="985"/>
      <c r="C197" s="985"/>
      <c r="D197" s="974" t="s">
        <v>0</v>
      </c>
      <c r="E197" s="975"/>
      <c r="F197" s="975"/>
      <c r="G197" s="975"/>
      <c r="H197" s="976"/>
      <c r="I197" s="974" t="s">
        <v>1</v>
      </c>
      <c r="J197" s="975"/>
      <c r="K197" s="975"/>
      <c r="L197" s="975"/>
      <c r="M197" s="976"/>
      <c r="N197" s="974" t="s">
        <v>2</v>
      </c>
      <c r="O197" s="975"/>
      <c r="P197" s="975"/>
      <c r="Q197" s="975"/>
      <c r="R197" s="976"/>
      <c r="S197" s="974" t="s">
        <v>3</v>
      </c>
      <c r="T197" s="975"/>
      <c r="U197" s="975"/>
      <c r="V197" s="975"/>
      <c r="W197" s="976"/>
      <c r="X197" s="974" t="s">
        <v>4</v>
      </c>
      <c r="Y197" s="975"/>
      <c r="Z197" s="975"/>
      <c r="AA197" s="975"/>
      <c r="AB197" s="976"/>
    </row>
    <row r="198" s="233" customFormat="true" ht="22.5" customHeight="true" x14ac:dyDescent="0.2">
      <c r="A198" s="987"/>
      <c r="B198" s="987"/>
      <c r="C198" s="987"/>
      <c r="D198" s="243" t="s">
        <v>14</v>
      </c>
      <c r="E198" s="244" t="s">
        <v>15</v>
      </c>
      <c r="F198" s="231" t="s">
        <v>16</v>
      </c>
      <c r="G198" s="231" t="s">
        <v>22</v>
      </c>
      <c r="H198" s="232" t="s">
        <v>19</v>
      </c>
      <c r="I198" s="243" t="s">
        <v>14</v>
      </c>
      <c r="J198" s="244" t="s">
        <v>15</v>
      </c>
      <c r="K198" s="231" t="s">
        <v>16</v>
      </c>
      <c r="L198" s="231" t="s">
        <v>22</v>
      </c>
      <c r="M198" s="232" t="s">
        <v>19</v>
      </c>
      <c r="N198" s="243" t="s">
        <v>14</v>
      </c>
      <c r="O198" s="244" t="s">
        <v>15</v>
      </c>
      <c r="P198" s="231" t="s">
        <v>16</v>
      </c>
      <c r="Q198" s="231" t="s">
        <v>22</v>
      </c>
      <c r="R198" s="232" t="s">
        <v>19</v>
      </c>
      <c r="S198" s="243" t="s">
        <v>14</v>
      </c>
      <c r="T198" s="244" t="s">
        <v>15</v>
      </c>
      <c r="U198" s="231" t="s">
        <v>16</v>
      </c>
      <c r="V198" s="231" t="s">
        <v>22</v>
      </c>
      <c r="W198" s="232" t="s">
        <v>19</v>
      </c>
      <c r="X198" s="243" t="s">
        <v>14</v>
      </c>
      <c r="Y198" s="244" t="s">
        <v>15</v>
      </c>
      <c r="Z198" s="231" t="s">
        <v>16</v>
      </c>
      <c r="AA198" s="231" t="s">
        <v>22</v>
      </c>
      <c r="AB198" s="232" t="s">
        <v>19</v>
      </c>
    </row>
    <row r="199" s="253" customFormat="true" ht="15" customHeight="true" x14ac:dyDescent="0.2">
      <c r="A199" s="977" t="s">
        <v>10</v>
      </c>
      <c r="B199" s="978"/>
      <c r="C199" s="350">
        <v>2000</v>
      </c>
      <c r="D199" s="245">
        <f ca="true">IF((D201+H201)&gt;100,D201*100/(D201+H201),D201)</f>
        <v>26.218497620449966</v>
      </c>
      <c r="E199" s="294">
        <f ca="true">D199*AVERAGEIF(E205:E216,"&gt;0")/100</f>
        <v>5.3598153393460812</v>
      </c>
      <c r="F199" s="247">
        <f ca="true">D199*(100-AVERAGEIF(E205:E216,"&gt;0"))/100</f>
        <v>20.858682281103885</v>
      </c>
      <c r="G199" s="248">
        <f ca="true">100-(E199+F199+H199)</f>
        <v>28.071367974834516</v>
      </c>
      <c r="H199" s="249">
        <f ca="true">IF((D201+H201)&gt;100,H201*100/(D201+H201),H201)</f>
        <v>45.710134404715518</v>
      </c>
      <c r="I199" s="245">
        <f ca="true">IF((I201+M201)&gt;100,I201*100/(I201+M201),I201)</f>
        <v>37.274900831190735</v>
      </c>
      <c r="J199" s="294">
        <f ca="true">I199*AVERAGEIF(J205:J216,"&gt;0")/100</f>
        <v>8.335665213675858</v>
      </c>
      <c r="K199" s="250">
        <f ca="true">I199*(100-AVERAGEIF(J205:J216,"&gt;0"))/100</f>
        <v>28.939235617514878</v>
      </c>
      <c r="L199" s="251">
        <f ca="true">100-(J199+K199+M199)</f>
        <v>26.933544751449972</v>
      </c>
      <c r="M199" s="252">
        <f ca="true">IF((I201+M201)&gt;100,M201*100/(I201+M201),M201)</f>
        <v>35.791554417359293</v>
      </c>
      <c r="N199" s="245">
        <f ca="true">IF((N201+R201)&gt;100,N201*100/(N201+R201),N201)</f>
        <v>44.136286116279734</v>
      </c>
      <c r="O199" s="294">
        <f ca="true">N199*AVERAGEIF(O205:O216,"&gt;0")/100</f>
        <v>12.886849732331941</v>
      </c>
      <c r="P199" s="250">
        <f ca="true">N199*(100-AVERAGEIF(O205:O216,"&gt;0"))/100</f>
        <v>31.249436383947796</v>
      </c>
      <c r="Q199" s="251">
        <f ca="true">100-(O199+P199+R199)</f>
        <v>29.19155193802726</v>
      </c>
      <c r="R199" s="252">
        <f ca="true">IF((N201+R201)&gt;100,R201*100/(N201+R201),R201)</f>
        <v>26.672161945693006</v>
      </c>
      <c r="S199" s="245">
        <f ca="true">IF((S201+W201)&gt;100,S201*100/(S201+W201),S201)</f>
        <v>55.685676160544517</v>
      </c>
      <c r="T199" s="294">
        <f ca="true">S199*AVERAGEIF(T205:T216,"&gt;0")/100</f>
        <v>24.863979046099526</v>
      </c>
      <c r="U199" s="250">
        <f ca="true">S199*(100-AVERAGEIF(T205:T216,"&gt;0"))/100</f>
        <v>30.821697114444991</v>
      </c>
      <c r="V199" s="251">
        <f ca="true">100-(T199+U199+W199)</f>
        <v>27.386173032006127</v>
      </c>
      <c r="W199" s="252">
        <f ca="true">IF((S201+W201)&gt;100,W201*100/(S201+W201),W201)</f>
        <v>16.928150807449356</v>
      </c>
      <c r="X199" s="245">
        <f ca="true">IF((X201+AB201)&gt;100,X201*100/(X201+AB201),X201)</f>
        <v>76.817009708217029</v>
      </c>
      <c r="Y199" s="294">
        <f ca="true">X199*AVERAGEIF(Y205:Y216,"&gt;0")/100</f>
        <v>59.784833195234803</v>
      </c>
      <c r="Z199" s="250">
        <f ca="true">X199*(100-AVERAGEIF(Y205:Y216,"&gt;0"))/100</f>
        <v>17.032176512982222</v>
      </c>
      <c r="AA199" s="251">
        <f ca="true">100-(Y199+Z199+AB199)</f>
        <v>16.386118700100383</v>
      </c>
      <c r="AB199" s="252">
        <f ca="true">IF((X201+AB201)&gt;100,AB201*100/(X201+AB201),AB201)</f>
        <v>6.7968715916825886</v>
      </c>
    </row>
    <row r="200" s="253" customFormat="true" ht="15" customHeight="true" x14ac:dyDescent="0.2">
      <c r="A200" s="979"/>
      <c r="B200" s="980"/>
      <c r="C200" s="351">
        <v>2020</v>
      </c>
      <c r="D200" s="254">
        <f ca="true">IF((D202+H202)&gt;100,D202*100/(D202+H202),D202)</f>
        <v>29.435100618663398</v>
      </c>
      <c r="E200" s="295">
        <f ca="true">D200*AVERAGEIF(E205:E216,"&gt;0")/100</f>
        <v>6.0173815485160436</v>
      </c>
      <c r="F200" s="256">
        <f ca="true">D200*(100-AVERAGEIF(E205:E216,"&gt;0"))/100</f>
        <v>23.417719070147356</v>
      </c>
      <c r="G200" s="257">
        <f ca="true">100-(E200+F200+H200)</f>
        <v>21.612837065779615</v>
      </c>
      <c r="H200" s="258">
        <f ca="true">IF((D202+H202)&gt;100,H202*100/(D202+H202),H202)</f>
        <v>48.952062315556987</v>
      </c>
      <c r="I200" s="254">
        <f ca="true">IF((I202+M202)&gt;100,I202*100/(I202+M202),I202)</f>
        <v>62.579123237866497</v>
      </c>
      <c r="J200" s="295">
        <f ca="true">I200*AVERAGEIF(J205:J216,"&gt;0")/100</f>
        <v>13.994366424704845</v>
      </c>
      <c r="K200" s="256">
        <f ca="true">I200*(100-AVERAGEIF(J205:J216,"&gt;0"))/100</f>
        <v>48.584756813161654</v>
      </c>
      <c r="L200" s="257">
        <f ca="true">100-(J200+K200+M200)</f>
        <v>20.336963462544645</v>
      </c>
      <c r="M200" s="258">
        <f ca="true">IF((I202+M202)&gt;100,M202*100/(I202+M202),M202)</f>
        <v>17.083913299588858</v>
      </c>
      <c r="N200" s="254">
        <f ca="true">IF((N202+R202)&gt;100,N202*100/(N202+R202),N202)</f>
        <v>75.176698655391192</v>
      </c>
      <c r="O200" s="295">
        <f ca="true">N200*AVERAGEIF(O205:O216,"&gt;0")/100</f>
        <v>21.949985016693262</v>
      </c>
      <c r="P200" s="256">
        <f ca="true">N200*(100-AVERAGEIF(O205:O216,"&gt;0"))/100</f>
        <v>53.22671363869793</v>
      </c>
      <c r="Q200" s="257">
        <f ca="true">100-(O200+P200+R200)</f>
        <v>17.186742197483454</v>
      </c>
      <c r="R200" s="258">
        <f ca="true">IF((N202+R202)&gt;100,R202*100/(N202+R202),R202)</f>
        <v>7.6365591471253538</v>
      </c>
      <c r="S200" s="254">
        <f ca="true">IF((S202+W202)&gt;100,S202*100/(S202+W202),S202)</f>
        <v>83.003249162547945</v>
      </c>
      <c r="T200" s="295">
        <f ca="true">S200*AVERAGEIF(T205:T216,"&gt;0")/100</f>
        <v>37.06143464947359</v>
      </c>
      <c r="U200" s="256">
        <f ca="true">S200*(100-AVERAGEIF(T205:T216,"&gt;0"))/100</f>
        <v>45.941814513074362</v>
      </c>
      <c r="V200" s="257">
        <f ca="true">100-(T200+U200+W200)</f>
        <v>13.200426453666523</v>
      </c>
      <c r="W200" s="258">
        <f ca="true">IF((S202+W202)&gt;100,W202*100/(S202+W202),W202)</f>
        <v>3.7963243837855316</v>
      </c>
      <c r="X200" s="254">
        <f ca="true">IF((X202+AB202)&gt;100,X202*100/(X202+AB202),X202)</f>
        <v>95.192457975974776</v>
      </c>
      <c r="Y200" s="295">
        <f ca="true">X200*AVERAGEIF(Y205:Y216,"&gt;0")/100</f>
        <v>74.086003128149429</v>
      </c>
      <c r="Z200" s="256">
        <f ca="true">X200*(100-AVERAGEIF(Y205:Y216,"&gt;0"))/100</f>
        <v>21.106454847825354</v>
      </c>
      <c r="AA200" s="257">
        <f ca="true">100-(Y200+Z200+AB200)</f>
        <v>4.1952669012489423</v>
      </c>
      <c r="AB200" s="258">
        <f ca="true">IF((X202+AB202)&gt;100,AB202*100/(X202+AB202),AB202)</f>
        <v>0.61227512277628193</v>
      </c>
    </row>
    <row r="201" hidden="true" x14ac:dyDescent="0.2">
      <c r="A201" s="981" t="s">
        <v>12</v>
      </c>
      <c r="B201" s="982"/>
      <c r="C201" s="259">
        <f>MinRegYear(C199,C205:C216)</f>
        <v>2005</v>
      </c>
      <c r="D201" s="260">
        <f ca="true">IF(MAX(C205:C216)-MIN(C205:C216)&lt;5,AVERAGEIF(C205:C216,"&gt;0",D205:D216),
IF(FORECAST($C201,D$205:D$216,$C$205:$C$216)&lt;0,0,
IF(FORECAST($C201,D$205:D$216,$C$205:$C$216)&gt;100,100,
FORECAST($C201,D$205:D$216,$C$205:$C$216))))</f>
        <v>26.218497620449966</v>
      </c>
      <c r="E201" s="261"/>
      <c r="F201" s="262"/>
      <c r="G201" s="262"/>
      <c r="H201" s="263">
        <f ca="true">IF(MAX(C205:C216)-MIN(C205:C216)&lt;5,AVERAGEIF(C205:C216,"&gt;0",H205:H216),
IF(FORECAST($C201,H$205:H$216,$C$205:$C$216)&lt;0,0,
IF(FORECAST($C201,H$205:H$216,$C$205:$C$216)&gt;100,100,
FORECAST($C201,H$205:H$216,$C$205:$C$216))))</f>
        <v>45.710134404715518</v>
      </c>
      <c r="I201" s="260">
        <f ca="true">IF(MAX(C205:C216)-MIN(C205:C216)&lt;5,AVERAGEIF(C205:C216,"&gt;0",I205:I216),
IF(FORECAST($C201,I$205:I$216,$C$205:$C$216)&lt;0,0,
IF(FORECAST($C201,I$205:I$216,$C$205:$C$216)&gt;100,100,
FORECAST($C201,I$205:I$216,$C$205:$C$216))))</f>
        <v>37.274900831190735</v>
      </c>
      <c r="J201" s="261"/>
      <c r="K201" s="262"/>
      <c r="L201" s="262"/>
      <c r="M201" s="263">
        <f ca="true">IF(MAX(C205:C216)-MIN(C205:C216)&lt;5,AVERAGEIF(C205:C216,"&gt;0",M205:M216),
IF(FORECAST($C201,M$205:M$216,$C$205:$C$216)&lt;0,0,
IF(FORECAST($C201,M$205:M$216,$C$205:$C$216)&gt;100,100,
FORECAST($C201,M$205:M$216,$C$205:$C$216))))</f>
        <v>35.791554417359293</v>
      </c>
      <c r="N201" s="260">
        <f ca="true">IF(MAX(C205:C216)-MIN(C205:C216)&lt;5,AVERAGEIF(C205:C216,"&gt;0",N205:N216),
IF(FORECAST($C201,N$205:N$216,$C$205:$C$216)&lt;0,0,
IF(FORECAST($C201,N$205:N$216,$C$205:$C$216)&gt;100,100,
FORECAST($C201,N$205:N$216,$C$205:$C$216))))</f>
        <v>44.136286116279734</v>
      </c>
      <c r="O201" s="261"/>
      <c r="P201" s="262"/>
      <c r="Q201" s="262"/>
      <c r="R201" s="263">
        <f ca="true">IF(MAX(C205:C216)-MIN(C205:C216)&lt;5,AVERAGEIF(C205:C216,"&gt;0",R205:R216),
IF(FORECAST($C201,R$205:R$216,$C$205:$C$216)&lt;0,0,
IF(FORECAST($C201,R$205:R$216,$C$205:$C$216)&gt;100,100,
FORECAST($C201,R$205:R$216,$C$205:$C$216))))</f>
        <v>26.672161945693006</v>
      </c>
      <c r="S201" s="260">
        <f ca="true">IF(MAX(C205:C216)-MIN(C205:C216)&lt;5,AVERAGEIF(C205:C216,"&gt;0",S205:S216),
IF(FORECAST($C201,S$205:S$216,$C$205:$C$216)&lt;0,0,
IF(FORECAST($C201,S$205:S$216,$C$205:$C$216)&gt;100,100,
FORECAST($C201,S$205:S$216,$C$205:$C$216))))</f>
        <v>55.685676160544517</v>
      </c>
      <c r="T201" s="261"/>
      <c r="U201" s="262"/>
      <c r="V201" s="262"/>
      <c r="W201" s="263">
        <f ca="true">IF(MAX(C205:C216)-MIN(C205:C216)&lt;5,AVERAGEIF(C205:C216,"&gt;0",W205:W216),
IF(FORECAST($C201,W$205:W$216,$C$205:$C$216)&lt;0,0,
IF(FORECAST($C201,W$205:W$216,$C$205:$C$216)&gt;100,100,
FORECAST($C201,W$205:W$216,$C$205:$C$216))))</f>
        <v>16.928150807449356</v>
      </c>
      <c r="X201" s="260">
        <f ca="true">IF(MAX(C205:C216)-MIN(C205:C216)&lt;5,AVERAGEIF(C205:C216,"&gt;0",X205:X216),
IF(FORECAST($C201,X$205:X$216,$C$205:$C$216)&lt;0,0,
IF(FORECAST($C201,X$205:X$216,$C$205:$C$216)&gt;100,100,
FORECAST($C201,X$205:X$216,$C$205:$C$216))))</f>
        <v>76.817009708217029</v>
      </c>
      <c r="Y201" s="261"/>
      <c r="Z201" s="262"/>
      <c r="AA201" s="262"/>
      <c r="AB201" s="263">
        <f ca="true">IF(MAX(C205:C216)-MIN(C205:C216)&lt;5,AVERAGEIF(C205:C216,"&gt;0",AB205:AB216),
IF(FORECAST($C201,AB$205:AB$216,$C$205:$C$216)&lt;0,0,
IF(FORECAST($C201,AB$205:AB$216,$C$205:$C$216)&gt;100,100,
FORECAST($C201,AB$205:AB$216,$C$205:$C$216))))</f>
        <v>6.7968715916825886</v>
      </c>
    </row>
    <row r="202" hidden="true" x14ac:dyDescent="0.2">
      <c r="A202" s="983"/>
      <c r="B202" s="984"/>
      <c r="C202" s="238">
        <f>MaxRegYear(C200,C205:C216)</f>
        <v>2020</v>
      </c>
      <c r="D202" s="264">
        <f ca="true">IF(MAX(C205:C216)-MIN(C205:C216)&lt;5,AVERAGEIF(C205:C216,"&gt;0",D205:D216),
IF(FORECAST($C202,D$205:D$216,$C$205:$C$216)&lt;0,0,
IF(FORECAST($C202,D$205:D$216,$C$205:$C$216)&gt;100,100,
FORECAST($C202,D$205:D$216,$C$205:$C$216))))</f>
        <v>29.435100618663398</v>
      </c>
      <c r="E202" s="265"/>
      <c r="F202" s="266"/>
      <c r="G202" s="266"/>
      <c r="H202" s="267">
        <f ca="true">IF(MAX(C205:C216)-MIN(C205:C216)&lt;5,AVERAGEIF(C205:C216,"&gt;0",H205:H216),
IF(FORECAST($C202,H$205:H$216,$C$205:$C$216)&lt;0,0,
IF(FORECAST($C202,H$205:H$216,$C$205:$C$216)&gt;100,100,
FORECAST($C202,H$205:H$216,$C$205:$C$216))))</f>
        <v>48.952062315556987</v>
      </c>
      <c r="I202" s="264">
        <f ca="true">IF(MAX(C205:C216)-MIN(C205:C216)&lt;5,AVERAGEIF(C205:C216,"&gt;0",I205:I216),
IF(FORECAST($C202,I$205:I$216,$C$205:$C$216)&lt;0,0,
IF(FORECAST($C202,I$205:I$216,$C$205:$C$216)&gt;100,100,
FORECAST($C202,I$205:I$216,$C$205:$C$216))))</f>
        <v>62.579123237866497</v>
      </c>
      <c r="J202" s="265"/>
      <c r="K202" s="266"/>
      <c r="L202" s="266"/>
      <c r="M202" s="267">
        <f ca="true">IF(MAX(C205:C216)-MIN(C205:C216)&lt;5,AVERAGEIF(C205:C216,"&gt;0",M205:M216),
IF(FORECAST($C202,M$205:M$216,$C$205:$C$216)&lt;0,0,
IF(FORECAST($C202,M$205:M$216,$C$205:$C$216)&gt;100,100,
FORECAST($C202,M$205:M$216,$C$205:$C$216))))</f>
        <v>17.083913299588858</v>
      </c>
      <c r="N202" s="264">
        <f ca="true">IF(MAX(C205:C216)-MIN(C205:C216)&lt;5,AVERAGEIF(C205:C216,"&gt;0",N205:N216),
IF(FORECAST($C202,N$205:N$216,$C$205:$C$216)&lt;0,0,
IF(FORECAST($C202,N$205:N$216,$C$205:$C$216)&gt;100,100,
FORECAST($C202,N$205:N$216,$C$205:$C$216))))</f>
        <v>75.176698655391192</v>
      </c>
      <c r="O202" s="265"/>
      <c r="P202" s="266"/>
      <c r="Q202" s="266"/>
      <c r="R202" s="267">
        <f ca="true">IF(MAX(C205:C216)-MIN(C205:C216)&lt;5,AVERAGEIF(C205:C216,"&gt;0",R205:R216),
IF(FORECAST($C202,R$205:R$216,$C$205:$C$216)&lt;0,0,
IF(FORECAST($C202,R$205:R$216,$C$205:$C$216)&gt;100,100,
FORECAST($C202,R$205:R$216,$C$205:$C$216))))</f>
        <v>7.6365591471253538</v>
      </c>
      <c r="S202" s="264">
        <f ca="true">IF(MAX(C205:C216)-MIN(C205:C216)&lt;5,AVERAGEIF(C205:C216,"&gt;0",S205:S216),
IF(FORECAST($C202,S$205:S$216,$C$205:$C$216)&lt;0,0,
IF(FORECAST($C202,S$205:S$216,$C$205:$C$216)&gt;100,100,
FORECAST($C202,S$205:S$216,$C$205:$C$216))))</f>
        <v>83.003249162547945</v>
      </c>
      <c r="T202" s="265"/>
      <c r="U202" s="266"/>
      <c r="V202" s="266"/>
      <c r="W202" s="267">
        <f ca="true">IF(MAX(C205:C216)-MIN(C205:C216)&lt;5,AVERAGEIF(C205:C216,"&gt;0",W205:W216),
IF(FORECAST($C202,W$205:W$216,$C$205:$C$216)&lt;0,0,
IF(FORECAST($C202,W$205:W$216,$C$205:$C$216)&gt;100,100,
FORECAST($C202,W$205:W$216,$C$205:$C$216))))</f>
        <v>3.7963243837855316</v>
      </c>
      <c r="X202" s="264">
        <f ca="true">IF(MAX(C205:C216)-MIN(C205:C216)&lt;5,AVERAGEIF(C205:C216,"&gt;0",X205:X216),
IF(FORECAST($C202,X$205:X$216,$C$205:$C$216)&lt;0,0,
IF(FORECAST($C202,X$205:X$216,$C$205:$C$216)&gt;100,100,
FORECAST($C202,X$205:X$216,$C$205:$C$216))))</f>
        <v>95.192457975974776</v>
      </c>
      <c r="Y202" s="265"/>
      <c r="Z202" s="266"/>
      <c r="AA202" s="266"/>
      <c r="AB202" s="267">
        <f ca="true">IF(MAX(C205:C216)-MIN(C205:C216)&lt;5,AVERAGEIF(C205:C216,"&gt;0",AB205:AB216),
IF(FORECAST($C202,AB$205:AB$216,$C$205:$C$216)&lt;0,0,
IF(FORECAST($C202,AB$205:AB$216,$C$205:$C$216)&gt;100,100,
FORECAST($C202,AB$205:AB$216,$C$205:$C$216))))</f>
        <v>0.61227512277628193</v>
      </c>
    </row>
    <row r="203" ht="9" customHeight="true" x14ac:dyDescent="0.2">
      <c r="D203" s="268"/>
      <c r="I203" s="268"/>
      <c r="K203" s="228"/>
      <c r="L203" s="228"/>
      <c r="N203" s="268"/>
      <c r="P203" s="228"/>
      <c r="Q203" s="228"/>
      <c r="S203" s="268"/>
      <c r="U203" s="228"/>
      <c r="V203" s="228"/>
      <c r="X203" s="268"/>
      <c r="Z203" s="228"/>
      <c r="AA203" s="228"/>
      <c r="AB203" s="269"/>
    </row>
    <row r="204" ht="22.5" customHeight="true" x14ac:dyDescent="0.2">
      <c r="B204" s="291" t="s">
        <v>8</v>
      </c>
      <c r="C204" s="271" t="s">
        <v>9</v>
      </c>
      <c r="D204" s="272" t="s">
        <v>14</v>
      </c>
      <c r="E204" s="232" t="s">
        <v>26</v>
      </c>
      <c r="F204" s="273"/>
      <c r="G204" s="273"/>
      <c r="H204" s="274" t="s">
        <v>19</v>
      </c>
      <c r="I204" s="272" t="s">
        <v>14</v>
      </c>
      <c r="J204" s="232" t="s">
        <v>26</v>
      </c>
      <c r="K204" s="273"/>
      <c r="L204" s="273"/>
      <c r="M204" s="274" t="s">
        <v>19</v>
      </c>
      <c r="N204" s="272" t="s">
        <v>14</v>
      </c>
      <c r="O204" s="232" t="s">
        <v>26</v>
      </c>
      <c r="P204" s="273"/>
      <c r="Q204" s="273"/>
      <c r="R204" s="274" t="s">
        <v>19</v>
      </c>
      <c r="S204" s="272" t="s">
        <v>14</v>
      </c>
      <c r="T204" s="232" t="s">
        <v>26</v>
      </c>
      <c r="U204" s="273"/>
      <c r="V204" s="273"/>
      <c r="W204" s="274" t="s">
        <v>19</v>
      </c>
      <c r="X204" s="272" t="s">
        <v>14</v>
      </c>
      <c r="Y204" s="232" t="s">
        <v>26</v>
      </c>
      <c r="Z204" s="273"/>
      <c r="AA204" s="273"/>
      <c r="AB204" s="274" t="s">
        <v>19</v>
      </c>
      <c r="AD204" s="275"/>
    </row>
    <row r="205" x14ac:dyDescent="0.2">
      <c r="A205" s="276"/>
      <c r="B205" s="598" t="s">
        <v>192</v>
      </c>
      <c r="C205" s="599">
        <v>2007</v>
      </c>
      <c r="D205" s="190">
        <f t="shared" ref="D205:D216" ca="true" si="30">IF(ISERROR(INDIRECT(CONCATENATE($B205,"!H122"))),"",INDIRECT(CONCATENATE($B205,"!H122")))</f>
        <v>21.511827591285186</v>
      </c>
      <c r="E205" s="280">
        <f t="shared" ref="E205:E216" ca="true" si="31">IF(ISERROR(INDIRECT(CONCATENATE($B205,"!H129"))),"",INDIRECT(CONCATENATE($B205,"!H129")))</f>
        <v>11.152179050542783</v>
      </c>
      <c r="F205" s="278"/>
      <c r="G205" s="278"/>
      <c r="H205" s="279">
        <f t="shared" ref="H205:H216" ca="true" si="32">IF(ISERROR(INDIRECT(CONCATENATE($B205,"!H127"))),"",INDIRECT(CONCATENATE($B205,"!H127")))</f>
        <v>49.820437795757812</v>
      </c>
      <c r="I205" s="190">
        <f t="shared" ref="I205:I216" ca="true" si="33">IF(ISERROR(INDIRECT(CONCATENATE($B205,"!I122"))),"",INDIRECT(CONCATENATE($B205,"!I122")))</f>
        <v>33.184554946470854</v>
      </c>
      <c r="J205" s="280">
        <f t="shared" ref="J205:J216" ca="true" si="34">IF(ISERROR(INDIRECT(CONCATENATE($B205,"!I129"))),"",INDIRECT(CONCATENATE($B205,"!I129")))</f>
        <v>21.458101348242881</v>
      </c>
      <c r="K205" s="278"/>
      <c r="L205" s="278"/>
      <c r="M205" s="279">
        <f t="shared" ref="M205:M216" ca="true" si="35">IF(ISERROR(INDIRECT(CONCATENATE($B205,"!I127"))),"",INDIRECT(CONCATENATE($B205,"!I127")))</f>
        <v>38.286965135460989</v>
      </c>
      <c r="N205" s="190">
        <f t="shared" ref="N205:N216" ca="true" si="36">IF(ISERROR(INDIRECT(CONCATENATE($B205,"!J122"))),"",INDIRECT(CONCATENATE($B205,"!J122")))</f>
        <v>42.870436691359551</v>
      </c>
      <c r="O205" s="280">
        <f t="shared" ref="O205:O216" ca="true" si="37">IF(ISERROR(INDIRECT(CONCATENATE($B205,"!J129"))),"",INDIRECT(CONCATENATE($B205,"!J129")))</f>
        <v>32.578062385389615</v>
      </c>
      <c r="P205" s="278"/>
      <c r="Q205" s="278"/>
      <c r="R205" s="279">
        <f t="shared" ref="R205:R216" ca="true" si="38">IF(ISERROR(INDIRECT(CONCATENATE($B205,"!J127"))),"",INDIRECT(CONCATENATE($B205,"!J127")))</f>
        <v>27.546692288918241</v>
      </c>
      <c r="S205" s="190">
        <f t="shared" ref="S205:S216" ca="true" si="39">IF(ISERROR(INDIRECT(CONCATENATE($B205,"!K122"))),"",INDIRECT(CONCATENATE($B205,"!K122")))</f>
        <v>60.725276139731186</v>
      </c>
      <c r="T205" s="280">
        <f t="shared" ref="T205:T216" ca="true" si="40">IF(ISERROR(INDIRECT(CONCATENATE($B205,"!K129"))),"",INDIRECT(CONCATENATE($B205,"!K129")))</f>
        <v>52.77652015119736</v>
      </c>
      <c r="U205" s="278"/>
      <c r="V205" s="278"/>
      <c r="W205" s="279">
        <f t="shared" ref="W205:W216" ca="true" si="41">IF(ISERROR(INDIRECT(CONCATENATE($B205,"!K127"))),"",INDIRECT(CONCATENATE($B205,"!K127")))</f>
        <v>18.716782610022342</v>
      </c>
      <c r="X205" s="190">
        <f t="shared" ref="X205:X216" ca="true" si="42">IF(ISERROR(INDIRECT(CONCATENATE($B205,"!L122"))),"",INDIRECT(CONCATENATE($B205,"!L122")))</f>
        <v>76.698942393630901</v>
      </c>
      <c r="Y205" s="280">
        <f t="shared" ref="Y205:Y216" ca="true" si="43">IF(ISERROR(INDIRECT(CONCATENATE($B205,"!L129"))),"",INDIRECT(CONCATENATE($B205,"!L129")))</f>
        <v>80.168480656977835</v>
      </c>
      <c r="Z205" s="278"/>
      <c r="AA205" s="278"/>
      <c r="AB205" s="279">
        <f t="shared" ref="AB205:AB216" ca="true" si="44">IF(ISERROR(INDIRECT(CONCATENATE($B205,"!L2127"))),"",INDIRECT(CONCATENATE($B205,"!L127")))</f>
        <v>7.0381535481768607</v>
      </c>
    </row>
    <row r="206" x14ac:dyDescent="0.2">
      <c r="A206" s="276"/>
      <c r="B206" s="600" t="s">
        <v>259</v>
      </c>
      <c r="C206" s="601">
        <v>2009</v>
      </c>
      <c r="D206" s="191">
        <f t="shared" ca="true" si="30"/>
        <v>42.17265858561538</v>
      </c>
      <c r="E206" s="280" t="str">
        <f t="shared" ca="true" si="31"/>
        <v>N/A</v>
      </c>
      <c r="F206" s="278"/>
      <c r="G206" s="278"/>
      <c r="H206" s="281">
        <f t="shared" ca="true" si="32"/>
        <v>34.938240582373012</v>
      </c>
      <c r="I206" s="191">
        <f t="shared" ca="true" si="33"/>
        <v>55.011103982996879</v>
      </c>
      <c r="J206" s="280" t="str">
        <f t="shared" ca="true" si="34"/>
        <v>N/A</v>
      </c>
      <c r="K206" s="278"/>
      <c r="L206" s="278"/>
      <c r="M206" s="281">
        <f t="shared" ca="true" si="35"/>
        <v>25.491129649756399</v>
      </c>
      <c r="N206" s="191">
        <f t="shared" ca="true" si="36"/>
        <v>57.664583703609793</v>
      </c>
      <c r="O206" s="280" t="str">
        <f t="shared" ca="true" si="37"/>
        <v>N/A</v>
      </c>
      <c r="P206" s="278"/>
      <c r="Q206" s="278"/>
      <c r="R206" s="281">
        <f t="shared" ca="true" si="38"/>
        <v>20.657091154595967</v>
      </c>
      <c r="S206" s="191">
        <f t="shared" ca="true" si="39"/>
        <v>63.379107200073861</v>
      </c>
      <c r="T206" s="280" t="str">
        <f t="shared" ca="true" si="40"/>
        <v>N/A</v>
      </c>
      <c r="U206" s="278"/>
      <c r="V206" s="278"/>
      <c r="W206" s="281">
        <f t="shared" ca="true" si="41"/>
        <v>12.337423220098231</v>
      </c>
      <c r="X206" s="191">
        <f t="shared" ca="true" si="42"/>
        <v>81.461656302169132</v>
      </c>
      <c r="Y206" s="280" t="str">
        <f t="shared" ca="true" si="43"/>
        <v>N/A</v>
      </c>
      <c r="Z206" s="278"/>
      <c r="AA206" s="278"/>
      <c r="AB206" s="281">
        <f t="shared" ca="true" si="44"/>
        <v>4.8449506669413358</v>
      </c>
    </row>
    <row r="207" x14ac:dyDescent="0.2">
      <c r="A207" s="276"/>
      <c r="B207" s="600" t="s">
        <v>257</v>
      </c>
      <c r="C207" s="601">
        <v>2011</v>
      </c>
      <c r="D207" s="191">
        <f t="shared" ca="true" si="30"/>
        <v>21.260258750685104</v>
      </c>
      <c r="E207" s="280">
        <f t="shared" ca="true" si="31"/>
        <v>8.3517906127162931</v>
      </c>
      <c r="F207" s="278"/>
      <c r="G207" s="278"/>
      <c r="H207" s="281">
        <f t="shared" ca="true" si="32"/>
        <v>41.54751670185923</v>
      </c>
      <c r="I207" s="191">
        <f t="shared" ca="true" si="33"/>
        <v>44.049092666264919</v>
      </c>
      <c r="J207" s="280">
        <f t="shared" ca="true" si="34"/>
        <v>12.319549074756477</v>
      </c>
      <c r="K207" s="278"/>
      <c r="L207" s="278"/>
      <c r="M207" s="281">
        <f t="shared" ca="true" si="35"/>
        <v>22.487128536222595</v>
      </c>
      <c r="N207" s="191">
        <f t="shared" ca="true" si="36"/>
        <v>52.967002314728781</v>
      </c>
      <c r="O207" s="280">
        <f t="shared" ca="true" si="37"/>
        <v>18.90808528865476</v>
      </c>
      <c r="P207" s="278"/>
      <c r="Q207" s="278"/>
      <c r="R207" s="281">
        <f t="shared" ca="true" si="38"/>
        <v>16.419744337131171</v>
      </c>
      <c r="S207" s="191">
        <f t="shared" ca="true" si="39"/>
        <v>62.344967600288804</v>
      </c>
      <c r="T207" s="280">
        <f t="shared" ca="true" si="40"/>
        <v>28.871110306704949</v>
      </c>
      <c r="U207" s="278"/>
      <c r="V207" s="278"/>
      <c r="W207" s="281">
        <f t="shared" ca="true" si="41"/>
        <v>9.6229049862041052</v>
      </c>
      <c r="X207" s="191">
        <f t="shared" ca="true" si="42"/>
        <v>85.473352332415075</v>
      </c>
      <c r="Y207" s="280">
        <f t="shared" ca="true" si="43"/>
        <v>72.27264737686842</v>
      </c>
      <c r="Z207" s="278"/>
      <c r="AA207" s="278"/>
      <c r="AB207" s="281">
        <f t="shared" ca="true" si="44"/>
        <v>4.8274669943299839</v>
      </c>
      <c r="AD207" s="282"/>
    </row>
    <row r="208" x14ac:dyDescent="0.2">
      <c r="A208" s="276"/>
      <c r="B208" s="600" t="s">
        <v>366</v>
      </c>
      <c r="C208" s="601">
        <v>2013</v>
      </c>
      <c r="D208" s="191">
        <f t="shared" ca="true" si="30"/>
        <v>25.071370817427724</v>
      </c>
      <c r="E208" s="280">
        <f t="shared" ca="true" si="31"/>
        <v>16.377359986004102</v>
      </c>
      <c r="F208" s="278"/>
      <c r="G208" s="278"/>
      <c r="H208" s="281">
        <f t="shared" ca="true" si="32"/>
        <v>63.519531551548155</v>
      </c>
      <c r="I208" s="191">
        <f t="shared" ca="true" si="33"/>
        <v>49.822846703538801</v>
      </c>
      <c r="J208" s="280">
        <f t="shared" ca="true" si="34"/>
        <v>20.724451707261153</v>
      </c>
      <c r="K208" s="278"/>
      <c r="L208" s="278"/>
      <c r="M208" s="281">
        <f t="shared" ca="true" si="35"/>
        <v>32.262291743299386</v>
      </c>
      <c r="N208" s="191">
        <f t="shared" ca="true" si="36"/>
        <v>61.141754393942193</v>
      </c>
      <c r="O208" s="280">
        <f t="shared" ca="true" si="37"/>
        <v>22.770326513129746</v>
      </c>
      <c r="P208" s="278"/>
      <c r="Q208" s="278"/>
      <c r="R208" s="281">
        <f t="shared" ca="true" si="38"/>
        <v>16.928742708074267</v>
      </c>
      <c r="S208" s="191">
        <f t="shared" ca="true" si="39"/>
        <v>66.32169692141153</v>
      </c>
      <c r="T208" s="280">
        <f t="shared" ca="true" si="40"/>
        <v>45.400230684532012</v>
      </c>
      <c r="U208" s="278"/>
      <c r="V208" s="278"/>
      <c r="W208" s="281">
        <f t="shared" ca="true" si="41"/>
        <v>9.9867793779395608</v>
      </c>
      <c r="X208" s="191">
        <f t="shared" ca="true" si="42"/>
        <v>88.703888215666026</v>
      </c>
      <c r="Y208" s="280">
        <f t="shared" ca="true" si="43"/>
        <v>82.18816918973971</v>
      </c>
      <c r="Z208" s="278"/>
      <c r="AA208" s="278"/>
      <c r="AB208" s="281">
        <f t="shared" ca="true" si="44"/>
        <v>1.4819251131381697</v>
      </c>
    </row>
    <row r="209" x14ac:dyDescent="0.2">
      <c r="A209" s="276"/>
      <c r="B209" s="600" t="s">
        <v>419</v>
      </c>
      <c r="C209" s="601">
        <v>2016</v>
      </c>
      <c r="D209" s="191">
        <f t="shared" ca="true" si="30"/>
        <v>22.813393116620567</v>
      </c>
      <c r="E209" s="280">
        <f t="shared" ca="true" si="31"/>
        <v>34.916861489228921</v>
      </c>
      <c r="F209" s="278"/>
      <c r="G209" s="278"/>
      <c r="H209" s="281">
        <f t="shared" ca="true" si="32"/>
        <v>52.276998753547709</v>
      </c>
      <c r="I209" s="191">
        <f t="shared" ca="true" si="33"/>
        <v>59.062226368457949</v>
      </c>
      <c r="J209" s="280">
        <f t="shared" ca="true" si="34"/>
        <v>24.788389997232095</v>
      </c>
      <c r="K209" s="278"/>
      <c r="L209" s="278"/>
      <c r="M209" s="281">
        <f t="shared" ca="true" si="35"/>
        <v>22.276945433591322</v>
      </c>
      <c r="N209" s="191">
        <f t="shared" ca="true" si="36"/>
        <v>77.303004262378053</v>
      </c>
      <c r="O209" s="280">
        <f t="shared" ca="true" si="37"/>
        <v>26.431932477325592</v>
      </c>
      <c r="P209" s="278"/>
      <c r="Q209" s="278"/>
      <c r="R209" s="281">
        <f t="shared" ca="true" si="38"/>
        <v>9.424055842840712</v>
      </c>
      <c r="S209" s="191">
        <f t="shared" ca="true" si="39"/>
        <v>86.539204672684932</v>
      </c>
      <c r="T209" s="280">
        <f t="shared" ca="true" si="40"/>
        <v>44.536030855114426</v>
      </c>
      <c r="U209" s="278"/>
      <c r="V209" s="278"/>
      <c r="W209" s="281">
        <f t="shared" ca="true" si="41"/>
        <v>3.2983160987329843</v>
      </c>
      <c r="X209" s="191">
        <f t="shared" ca="true" si="42"/>
        <v>92.7508155877333</v>
      </c>
      <c r="Y209" s="280">
        <f t="shared" ca="true" si="43"/>
        <v>74.451779780305372</v>
      </c>
      <c r="Z209" s="278"/>
      <c r="AA209" s="278"/>
      <c r="AB209" s="281">
        <f t="shared" ca="true" si="44"/>
        <v>2.023644307026907</v>
      </c>
    </row>
    <row r="210" x14ac:dyDescent="0.2">
      <c r="A210" s="276"/>
      <c r="B210" s="600" t="s">
        <v>460</v>
      </c>
      <c r="C210" s="601">
        <v>2020</v>
      </c>
      <c r="D210" s="191">
        <f t="shared" ca="true" si="30"/>
        <v>34.345726055587001</v>
      </c>
      <c r="E210" s="280">
        <f t="shared" ca="true" si="31"/>
        <v>31.416196141378585</v>
      </c>
      <c r="F210" s="278"/>
      <c r="G210" s="278"/>
      <c r="H210" s="281">
        <f t="shared" ca="true" si="32"/>
        <v>42.099993303121089</v>
      </c>
      <c r="I210" s="191">
        <f t="shared" ca="true" si="33"/>
        <v>60.119195699886241</v>
      </c>
      <c r="J210" s="280">
        <f t="shared" ca="true" si="34"/>
        <v>32.52288668505107</v>
      </c>
      <c r="K210" s="278"/>
      <c r="L210" s="278"/>
      <c r="M210" s="281">
        <f t="shared" ca="true" si="35"/>
        <v>16.574766577996648</v>
      </c>
      <c r="N210" s="191">
        <f t="shared" ca="true" si="36"/>
        <v>68.061533784936103</v>
      </c>
      <c r="O210" s="280">
        <f t="shared" ca="true" si="37"/>
        <v>45.300878641254712</v>
      </c>
      <c r="P210" s="278"/>
      <c r="Q210" s="278"/>
      <c r="R210" s="281">
        <f t="shared" ca="true" si="38"/>
        <v>10.680796760324323</v>
      </c>
      <c r="S210" s="191">
        <f t="shared" ca="true" si="39"/>
        <v>78.57769496855343</v>
      </c>
      <c r="T210" s="280">
        <f t="shared" ca="true" si="40"/>
        <v>51.669022938919476</v>
      </c>
      <c r="U210" s="278"/>
      <c r="V210" s="278"/>
      <c r="W210" s="281">
        <f t="shared" ca="true" si="41"/>
        <v>7.3357641857953766</v>
      </c>
      <c r="X210" s="191">
        <f t="shared" ca="true" si="42"/>
        <v>92.164778105477424</v>
      </c>
      <c r="Y210" s="280">
        <f t="shared" ca="true" si="43"/>
        <v>80.05691093863912</v>
      </c>
      <c r="Z210" s="278"/>
      <c r="AA210" s="278"/>
      <c r="AB210" s="281">
        <f t="shared" ca="true" si="44"/>
        <v>1.5989930825027778</v>
      </c>
    </row>
    <row r="211" x14ac:dyDescent="0.2">
      <c r="A211" s="276"/>
      <c r="B211" s="600"/>
      <c r="C211" s="601"/>
      <c r="D211" s="191" t="str">
        <f t="shared" ca="true" si="30"/>
        <v/>
      </c>
      <c r="E211" s="280" t="str">
        <f t="shared" ca="true" si="31"/>
        <v/>
      </c>
      <c r="F211" s="278"/>
      <c r="G211" s="278"/>
      <c r="H211" s="281" t="str">
        <f t="shared" ca="true" si="32"/>
        <v/>
      </c>
      <c r="I211" s="191" t="str">
        <f t="shared" ca="true" si="33"/>
        <v/>
      </c>
      <c r="J211" s="280" t="str">
        <f t="shared" ca="true" si="34"/>
        <v/>
      </c>
      <c r="K211" s="278"/>
      <c r="L211" s="278"/>
      <c r="M211" s="281" t="str">
        <f t="shared" ca="true" si="35"/>
        <v/>
      </c>
      <c r="N211" s="191" t="str">
        <f t="shared" ca="true" si="36"/>
        <v/>
      </c>
      <c r="O211" s="280" t="str">
        <f t="shared" ca="true" si="37"/>
        <v/>
      </c>
      <c r="P211" s="278"/>
      <c r="Q211" s="278"/>
      <c r="R211" s="281" t="str">
        <f t="shared" ca="true" si="38"/>
        <v/>
      </c>
      <c r="S211" s="191" t="str">
        <f t="shared" ca="true" si="39"/>
        <v/>
      </c>
      <c r="T211" s="280" t="str">
        <f t="shared" ca="true" si="40"/>
        <v/>
      </c>
      <c r="U211" s="278"/>
      <c r="V211" s="278"/>
      <c r="W211" s="281" t="str">
        <f t="shared" ca="true" si="41"/>
        <v/>
      </c>
      <c r="X211" s="191" t="str">
        <f t="shared" ca="true" si="42"/>
        <v/>
      </c>
      <c r="Y211" s="280" t="str">
        <f t="shared" ca="true" si="43"/>
        <v/>
      </c>
      <c r="Z211" s="278"/>
      <c r="AA211" s="278"/>
      <c r="AB211" s="281" t="str">
        <f t="shared" ca="true" si="44"/>
        <v/>
      </c>
    </row>
    <row r="212" x14ac:dyDescent="0.2">
      <c r="A212" s="276"/>
      <c r="B212" s="600"/>
      <c r="C212" s="601"/>
      <c r="D212" s="191" t="str">
        <f t="shared" ca="true" si="30"/>
        <v/>
      </c>
      <c r="E212" s="280" t="str">
        <f t="shared" ca="true" si="31"/>
        <v/>
      </c>
      <c r="F212" s="278"/>
      <c r="G212" s="278"/>
      <c r="H212" s="281" t="str">
        <f t="shared" ca="true" si="32"/>
        <v/>
      </c>
      <c r="I212" s="191" t="str">
        <f t="shared" ca="true" si="33"/>
        <v/>
      </c>
      <c r="J212" s="280" t="str">
        <f t="shared" ca="true" si="34"/>
        <v/>
      </c>
      <c r="K212" s="278"/>
      <c r="L212" s="278"/>
      <c r="M212" s="281" t="str">
        <f t="shared" ca="true" si="35"/>
        <v/>
      </c>
      <c r="N212" s="191" t="str">
        <f t="shared" ca="true" si="36"/>
        <v/>
      </c>
      <c r="O212" s="280" t="str">
        <f t="shared" ca="true" si="37"/>
        <v/>
      </c>
      <c r="P212" s="278"/>
      <c r="Q212" s="278"/>
      <c r="R212" s="281" t="str">
        <f t="shared" ca="true" si="38"/>
        <v/>
      </c>
      <c r="S212" s="191" t="str">
        <f t="shared" ca="true" si="39"/>
        <v/>
      </c>
      <c r="T212" s="280" t="str">
        <f t="shared" ca="true" si="40"/>
        <v/>
      </c>
      <c r="U212" s="278"/>
      <c r="V212" s="278"/>
      <c r="W212" s="281" t="str">
        <f t="shared" ca="true" si="41"/>
        <v/>
      </c>
      <c r="X212" s="191" t="str">
        <f t="shared" ca="true" si="42"/>
        <v/>
      </c>
      <c r="Y212" s="280" t="str">
        <f t="shared" ca="true" si="43"/>
        <v/>
      </c>
      <c r="Z212" s="278"/>
      <c r="AA212" s="278"/>
      <c r="AB212" s="281" t="str">
        <f t="shared" ca="true" si="44"/>
        <v/>
      </c>
    </row>
    <row r="213" x14ac:dyDescent="0.2">
      <c r="A213" s="276"/>
      <c r="B213" s="600"/>
      <c r="C213" s="601"/>
      <c r="D213" s="191" t="str">
        <f t="shared" ca="true" si="30"/>
        <v/>
      </c>
      <c r="E213" s="280" t="str">
        <f t="shared" ca="true" si="31"/>
        <v/>
      </c>
      <c r="F213" s="278"/>
      <c r="G213" s="278"/>
      <c r="H213" s="281" t="str">
        <f t="shared" ca="true" si="32"/>
        <v/>
      </c>
      <c r="I213" s="191" t="str">
        <f t="shared" ca="true" si="33"/>
        <v/>
      </c>
      <c r="J213" s="280" t="str">
        <f t="shared" ca="true" si="34"/>
        <v/>
      </c>
      <c r="K213" s="278"/>
      <c r="L213" s="278"/>
      <c r="M213" s="281" t="str">
        <f t="shared" ca="true" si="35"/>
        <v/>
      </c>
      <c r="N213" s="191" t="str">
        <f t="shared" ca="true" si="36"/>
        <v/>
      </c>
      <c r="O213" s="280" t="str">
        <f t="shared" ca="true" si="37"/>
        <v/>
      </c>
      <c r="P213" s="278"/>
      <c r="Q213" s="278"/>
      <c r="R213" s="281" t="str">
        <f t="shared" ca="true" si="38"/>
        <v/>
      </c>
      <c r="S213" s="191" t="str">
        <f t="shared" ca="true" si="39"/>
        <v/>
      </c>
      <c r="T213" s="280" t="str">
        <f t="shared" ca="true" si="40"/>
        <v/>
      </c>
      <c r="U213" s="278"/>
      <c r="V213" s="278"/>
      <c r="W213" s="281" t="str">
        <f t="shared" ca="true" si="41"/>
        <v/>
      </c>
      <c r="X213" s="191" t="str">
        <f t="shared" ca="true" si="42"/>
        <v/>
      </c>
      <c r="Y213" s="280" t="str">
        <f t="shared" ca="true" si="43"/>
        <v/>
      </c>
      <c r="Z213" s="278"/>
      <c r="AA213" s="278"/>
      <c r="AB213" s="281" t="str">
        <f t="shared" ca="true" si="44"/>
        <v/>
      </c>
    </row>
    <row r="214" x14ac:dyDescent="0.2">
      <c r="A214" s="276"/>
      <c r="B214" s="600"/>
      <c r="C214" s="601"/>
      <c r="D214" s="191" t="str">
        <f t="shared" ca="true" si="30"/>
        <v/>
      </c>
      <c r="E214" s="280" t="str">
        <f t="shared" ca="true" si="31"/>
        <v/>
      </c>
      <c r="F214" s="278"/>
      <c r="G214" s="278"/>
      <c r="H214" s="281" t="str">
        <f t="shared" ca="true" si="32"/>
        <v/>
      </c>
      <c r="I214" s="191" t="str">
        <f t="shared" ca="true" si="33"/>
        <v/>
      </c>
      <c r="J214" s="280" t="str">
        <f t="shared" ca="true" si="34"/>
        <v/>
      </c>
      <c r="K214" s="278"/>
      <c r="L214" s="278"/>
      <c r="M214" s="281" t="str">
        <f t="shared" ca="true" si="35"/>
        <v/>
      </c>
      <c r="N214" s="191" t="str">
        <f t="shared" ca="true" si="36"/>
        <v/>
      </c>
      <c r="O214" s="280" t="str">
        <f t="shared" ca="true" si="37"/>
        <v/>
      </c>
      <c r="P214" s="278"/>
      <c r="Q214" s="278"/>
      <c r="R214" s="281" t="str">
        <f t="shared" ca="true" si="38"/>
        <v/>
      </c>
      <c r="S214" s="191" t="str">
        <f t="shared" ca="true" si="39"/>
        <v/>
      </c>
      <c r="T214" s="280" t="str">
        <f t="shared" ca="true" si="40"/>
        <v/>
      </c>
      <c r="U214" s="278"/>
      <c r="V214" s="278"/>
      <c r="W214" s="281" t="str">
        <f t="shared" ca="true" si="41"/>
        <v/>
      </c>
      <c r="X214" s="191" t="str">
        <f t="shared" ca="true" si="42"/>
        <v/>
      </c>
      <c r="Y214" s="280" t="str">
        <f t="shared" ca="true" si="43"/>
        <v/>
      </c>
      <c r="Z214" s="278"/>
      <c r="AA214" s="278"/>
      <c r="AB214" s="281" t="str">
        <f t="shared" ca="true" si="44"/>
        <v/>
      </c>
    </row>
    <row r="215" x14ac:dyDescent="0.2">
      <c r="A215" s="276"/>
      <c r="B215" s="600"/>
      <c r="C215" s="601"/>
      <c r="D215" s="191" t="str">
        <f t="shared" ca="true" si="30"/>
        <v/>
      </c>
      <c r="E215" s="280" t="str">
        <f t="shared" ca="true" si="31"/>
        <v/>
      </c>
      <c r="F215" s="278"/>
      <c r="G215" s="278"/>
      <c r="H215" s="281" t="str">
        <f t="shared" ca="true" si="32"/>
        <v/>
      </c>
      <c r="I215" s="191" t="str">
        <f t="shared" ca="true" si="33"/>
        <v/>
      </c>
      <c r="J215" s="280" t="str">
        <f t="shared" ca="true" si="34"/>
        <v/>
      </c>
      <c r="K215" s="278"/>
      <c r="L215" s="278"/>
      <c r="M215" s="281" t="str">
        <f t="shared" ca="true" si="35"/>
        <v/>
      </c>
      <c r="N215" s="191" t="str">
        <f t="shared" ca="true" si="36"/>
        <v/>
      </c>
      <c r="O215" s="280" t="str">
        <f t="shared" ca="true" si="37"/>
        <v/>
      </c>
      <c r="P215" s="278"/>
      <c r="Q215" s="278"/>
      <c r="R215" s="281" t="str">
        <f t="shared" ca="true" si="38"/>
        <v/>
      </c>
      <c r="S215" s="191" t="str">
        <f t="shared" ca="true" si="39"/>
        <v/>
      </c>
      <c r="T215" s="280" t="str">
        <f t="shared" ca="true" si="40"/>
        <v/>
      </c>
      <c r="U215" s="278"/>
      <c r="V215" s="278"/>
      <c r="W215" s="281" t="str">
        <f t="shared" ca="true" si="41"/>
        <v/>
      </c>
      <c r="X215" s="191" t="str">
        <f t="shared" ca="true" si="42"/>
        <v/>
      </c>
      <c r="Y215" s="280" t="str">
        <f t="shared" ca="true" si="43"/>
        <v/>
      </c>
      <c r="Z215" s="278"/>
      <c r="AA215" s="278"/>
      <c r="AB215" s="281" t="str">
        <f t="shared" ca="true" si="44"/>
        <v/>
      </c>
    </row>
    <row r="216" x14ac:dyDescent="0.2">
      <c r="A216" s="276"/>
      <c r="B216" s="602"/>
      <c r="C216" s="603"/>
      <c r="D216" s="192" t="str">
        <f t="shared" ca="true" si="30"/>
        <v/>
      </c>
      <c r="E216" s="283" t="str">
        <f t="shared" ca="true" si="31"/>
        <v/>
      </c>
      <c r="F216" s="284"/>
      <c r="G216" s="285"/>
      <c r="H216" s="286" t="str">
        <f t="shared" ca="true" si="32"/>
        <v/>
      </c>
      <c r="I216" s="192" t="str">
        <f t="shared" ca="true" si="33"/>
        <v/>
      </c>
      <c r="J216" s="283" t="str">
        <f t="shared" ca="true" si="34"/>
        <v/>
      </c>
      <c r="K216" s="284"/>
      <c r="L216" s="285"/>
      <c r="M216" s="286" t="str">
        <f t="shared" ca="true" si="35"/>
        <v/>
      </c>
      <c r="N216" s="192" t="str">
        <f t="shared" ca="true" si="36"/>
        <v/>
      </c>
      <c r="O216" s="283" t="str">
        <f t="shared" ca="true" si="37"/>
        <v/>
      </c>
      <c r="P216" s="284"/>
      <c r="Q216" s="285"/>
      <c r="R216" s="286" t="str">
        <f t="shared" ca="true" si="38"/>
        <v/>
      </c>
      <c r="S216" s="192" t="str">
        <f t="shared" ca="true" si="39"/>
        <v/>
      </c>
      <c r="T216" s="283" t="str">
        <f t="shared" ca="true" si="40"/>
        <v/>
      </c>
      <c r="U216" s="284"/>
      <c r="V216" s="285"/>
      <c r="W216" s="286" t="str">
        <f t="shared" ca="true" si="41"/>
        <v/>
      </c>
      <c r="X216" s="192" t="str">
        <f t="shared" ca="true" si="42"/>
        <v/>
      </c>
      <c r="Y216" s="283" t="str">
        <f t="shared" ca="true" si="43"/>
        <v/>
      </c>
      <c r="Z216" s="284"/>
      <c r="AA216" s="285"/>
      <c r="AB216" s="286" t="str">
        <f t="shared" ca="true" si="44"/>
        <v/>
      </c>
    </row>
    <row r="217" ht="11.25" customHeight="true" x14ac:dyDescent="0.2"/>
    <row r="218" ht="22.5" customHeight="true" x14ac:dyDescent="0.25">
      <c r="B218" s="988" t="str">
        <f>CONCATENATE("Urban use of sanitation facilities, ",C199,"–",C200)</f>
        <v>Urban use of sanitation facilities, 2000–2020</v>
      </c>
      <c r="C218" s="989"/>
      <c r="D218" s="989"/>
      <c r="E218" s="989"/>
      <c r="F218" s="989"/>
      <c r="G218" s="989"/>
      <c r="H218" s="989"/>
      <c r="I218" s="989"/>
      <c r="J218" s="989"/>
      <c r="K218" s="989"/>
      <c r="L218" s="989"/>
      <c r="N218" s="287"/>
      <c r="O218" s="287"/>
      <c r="P218" s="287"/>
      <c r="Q218" s="287"/>
      <c r="R218" s="287"/>
      <c r="S218" s="971" t="s">
        <v>11</v>
      </c>
      <c r="T218" s="972"/>
      <c r="U218" s="972"/>
      <c r="V218" s="972"/>
      <c r="W218" s="973"/>
      <c r="X218" s="287"/>
      <c r="Y218" s="287"/>
      <c r="Z218" s="287"/>
      <c r="AA218" s="287"/>
      <c r="AB218" s="288"/>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289"/>
      <c r="D253" s="289"/>
      <c r="E253" s="290"/>
      <c r="F253" s="290"/>
      <c r="G253" s="290"/>
      <c r="H253" s="290"/>
      <c r="I253" s="290"/>
      <c r="J253" s="290"/>
      <c r="K253" s="290"/>
      <c r="L253" s="290"/>
      <c r="M253" s="290"/>
      <c r="N253" s="290"/>
      <c r="O253" s="290"/>
      <c r="P253" s="290"/>
      <c r="Q253" s="290"/>
      <c r="R253" s="290"/>
      <c r="S253" s="290"/>
      <c r="T253" s="290"/>
      <c r="U253" s="290"/>
      <c r="V253" s="290"/>
      <c r="W253" s="290"/>
      <c r="X253" s="290"/>
      <c r="Y253" s="290"/>
      <c r="Z253" s="290"/>
      <c r="AA253" s="290"/>
      <c r="AB253" s="290"/>
    </row>
    <row r="254" x14ac:dyDescent="0.2">
      <c r="C254" s="289"/>
      <c r="D254" s="289"/>
      <c r="E254" s="290"/>
      <c r="F254" s="290"/>
      <c r="G254" s="290"/>
      <c r="H254" s="290"/>
      <c r="I254" s="290"/>
      <c r="J254" s="290"/>
      <c r="K254" s="290"/>
      <c r="L254" s="290"/>
      <c r="M254" s="290"/>
      <c r="N254" s="290"/>
      <c r="O254" s="290"/>
      <c r="P254" s="290"/>
      <c r="Q254" s="290"/>
      <c r="R254" s="290"/>
      <c r="S254" s="290"/>
      <c r="T254" s="290"/>
      <c r="U254" s="290"/>
      <c r="V254" s="290"/>
      <c r="W254" s="290"/>
      <c r="X254" s="290"/>
      <c r="Y254" s="290"/>
      <c r="Z254" s="290"/>
      <c r="AA254" s="290"/>
      <c r="AB254" s="290"/>
    </row>
    <row r="255" x14ac:dyDescent="0.2">
      <c r="C255" s="289"/>
      <c r="D255" s="289"/>
      <c r="E255" s="290"/>
      <c r="F255" s="290"/>
      <c r="G255" s="290"/>
      <c r="H255" s="290"/>
      <c r="I255" s="290"/>
      <c r="J255" s="290"/>
      <c r="K255" s="290"/>
      <c r="L255" s="290"/>
      <c r="M255" s="290"/>
      <c r="N255" s="290"/>
      <c r="O255" s="290"/>
      <c r="P255" s="290"/>
      <c r="Q255" s="290"/>
      <c r="R255" s="290"/>
      <c r="S255" s="290"/>
      <c r="T255" s="290"/>
      <c r="U255" s="290"/>
      <c r="V255" s="290"/>
      <c r="W255" s="290"/>
      <c r="X255" s="290"/>
      <c r="Y255" s="290"/>
      <c r="Z255" s="290"/>
      <c r="AA255" s="290"/>
      <c r="AB255" s="290"/>
    </row>
    <row r="256" x14ac:dyDescent="0.2">
      <c r="B256" s="290"/>
      <c r="C256" s="289"/>
      <c r="D256" s="289"/>
      <c r="E256" s="290"/>
      <c r="F256" s="290"/>
      <c r="G256" s="290"/>
      <c r="H256" s="290"/>
      <c r="I256" s="290"/>
      <c r="J256" s="290"/>
      <c r="K256" s="290"/>
      <c r="L256" s="290"/>
      <c r="M256" s="290"/>
      <c r="N256" s="290"/>
      <c r="O256" s="290"/>
      <c r="P256" s="290"/>
      <c r="Q256" s="290"/>
      <c r="R256" s="290"/>
      <c r="S256" s="290"/>
      <c r="T256" s="290"/>
      <c r="U256" s="290"/>
      <c r="V256" s="290"/>
      <c r="W256" s="290"/>
      <c r="X256" s="290"/>
      <c r="Y256" s="290"/>
      <c r="Z256" s="290"/>
      <c r="AA256" s="290"/>
      <c r="AB256" s="290"/>
    </row>
    <row r="257" x14ac:dyDescent="0.2">
      <c r="B257" s="290"/>
      <c r="C257" s="289"/>
      <c r="D257" s="289"/>
      <c r="E257" s="290"/>
      <c r="F257" s="290"/>
      <c r="G257" s="290"/>
      <c r="H257" s="290"/>
      <c r="I257" s="290"/>
      <c r="J257" s="290"/>
      <c r="K257" s="290"/>
      <c r="L257" s="290"/>
      <c r="M257" s="290"/>
      <c r="N257" s="290"/>
      <c r="O257" s="290"/>
      <c r="P257" s="290"/>
      <c r="Q257" s="290"/>
      <c r="R257" s="290"/>
      <c r="S257" s="290"/>
      <c r="T257" s="290"/>
      <c r="U257" s="290"/>
      <c r="V257" s="290"/>
      <c r="W257" s="290"/>
      <c r="X257" s="290"/>
      <c r="Y257" s="290"/>
      <c r="Z257" s="290"/>
      <c r="AA257" s="290"/>
      <c r="AB257" s="290"/>
    </row>
    <row r="297" s="229" customFormat="true" ht="16.5" customHeight="true" x14ac:dyDescent="0.2">
      <c r="A297" s="985" t="s">
        <v>7</v>
      </c>
      <c r="B297" s="985"/>
      <c r="C297" s="985"/>
      <c r="D297" s="974" t="s">
        <v>0</v>
      </c>
      <c r="E297" s="975"/>
      <c r="F297" s="975"/>
      <c r="G297" s="975"/>
      <c r="H297" s="976"/>
      <c r="I297" s="974" t="s">
        <v>1</v>
      </c>
      <c r="J297" s="975"/>
      <c r="K297" s="975"/>
      <c r="L297" s="975"/>
      <c r="M297" s="976"/>
      <c r="N297" s="974" t="s">
        <v>2</v>
      </c>
      <c r="O297" s="975"/>
      <c r="P297" s="975"/>
      <c r="Q297" s="975"/>
      <c r="R297" s="976"/>
      <c r="S297" s="974" t="s">
        <v>3</v>
      </c>
      <c r="T297" s="975"/>
      <c r="U297" s="975"/>
      <c r="V297" s="975"/>
      <c r="W297" s="976"/>
      <c r="X297" s="974" t="s">
        <v>4</v>
      </c>
      <c r="Y297" s="975"/>
      <c r="Z297" s="975"/>
      <c r="AA297" s="975"/>
      <c r="AB297" s="976"/>
    </row>
    <row r="298" s="233" customFormat="true" ht="22.5" customHeight="true" x14ac:dyDescent="0.2">
      <c r="A298" s="986"/>
      <c r="B298" s="986"/>
      <c r="C298" s="986"/>
      <c r="D298" s="243" t="s">
        <v>14</v>
      </c>
      <c r="E298" s="244" t="s">
        <v>15</v>
      </c>
      <c r="F298" s="231" t="s">
        <v>16</v>
      </c>
      <c r="G298" s="231" t="s">
        <v>22</v>
      </c>
      <c r="H298" s="232" t="s">
        <v>19</v>
      </c>
      <c r="I298" s="243" t="s">
        <v>14</v>
      </c>
      <c r="J298" s="244" t="s">
        <v>15</v>
      </c>
      <c r="K298" s="231" t="s">
        <v>16</v>
      </c>
      <c r="L298" s="231" t="s">
        <v>22</v>
      </c>
      <c r="M298" s="232" t="s">
        <v>19</v>
      </c>
      <c r="N298" s="243" t="s">
        <v>14</v>
      </c>
      <c r="O298" s="244" t="s">
        <v>15</v>
      </c>
      <c r="P298" s="231" t="s">
        <v>16</v>
      </c>
      <c r="Q298" s="231" t="s">
        <v>22</v>
      </c>
      <c r="R298" s="232" t="s">
        <v>19</v>
      </c>
      <c r="S298" s="243" t="s">
        <v>14</v>
      </c>
      <c r="T298" s="244" t="s">
        <v>15</v>
      </c>
      <c r="U298" s="231" t="s">
        <v>16</v>
      </c>
      <c r="V298" s="231" t="s">
        <v>22</v>
      </c>
      <c r="W298" s="232" t="s">
        <v>19</v>
      </c>
      <c r="X298" s="243" t="s">
        <v>14</v>
      </c>
      <c r="Y298" s="244" t="s">
        <v>15</v>
      </c>
      <c r="Z298" s="231" t="s">
        <v>16</v>
      </c>
      <c r="AA298" s="231" t="s">
        <v>22</v>
      </c>
      <c r="AB298" s="232" t="s">
        <v>19</v>
      </c>
    </row>
    <row r="299" s="253" customFormat="true" ht="15" customHeight="true" x14ac:dyDescent="0.2">
      <c r="A299" s="977" t="s">
        <v>10</v>
      </c>
      <c r="B299" s="978"/>
      <c r="C299" s="350">
        <v>2000</v>
      </c>
      <c r="D299" s="245">
        <f ca="true">IF((D301+H301)&gt;100,D301*100/(D301+H301),D301)</f>
        <v>11.842157121136381</v>
      </c>
      <c r="E299" s="294">
        <f ca="true">D299*AVERAGEIF(E305:E316,"&gt;0")/100</f>
        <v>1.4443253214750573</v>
      </c>
      <c r="F299" s="247">
        <f ca="true">D299*(100-AVERAGEIF(E305:E316,"&gt;0"))/100</f>
        <v>10.397831799661324</v>
      </c>
      <c r="G299" s="248">
        <f ca="true">100-(E299+F299+H299)</f>
        <v>4.884215122719695</v>
      </c>
      <c r="H299" s="249">
        <f ca="true">IF((D301+H301)&gt;100,H301*100/(D301+H301),H301)</f>
        <v>83.273627756143924</v>
      </c>
      <c r="I299" s="245">
        <f ca="true">IF((I301+M301)&gt;100,I301*100/(I301+M301),I301)</f>
        <v>9.8040502499598006</v>
      </c>
      <c r="J299" s="294">
        <f ca="true">I299*AVERAGEIF(J305:J316,"&gt;0")/100</f>
        <v>1.4835062518106499</v>
      </c>
      <c r="K299" s="250">
        <f ca="true">I299*(100-AVERAGEIF(J305:J316,"&gt;0"))/100</f>
        <v>8.3205439981491498</v>
      </c>
      <c r="L299" s="251">
        <f ca="true">100-(J299+K299+M299)</f>
        <v>7.5867155720277424</v>
      </c>
      <c r="M299" s="252">
        <f ca="true">IF((I301+M301)&gt;100,M301*100/(I301+M301),M301)</f>
        <v>82.609234178012457</v>
      </c>
      <c r="N299" s="245">
        <f ca="true">IF((N301+R301)&gt;100,N301*100/(N301+R301),N301)</f>
        <v>19.196725993816926</v>
      </c>
      <c r="O299" s="294">
        <f ca="true">N299*AVERAGEIF(O305:O316,"&gt;0")/100</f>
        <v>3.0943158719231456</v>
      </c>
      <c r="P299" s="250">
        <f ca="true">N299*(100-AVERAGEIF(O305:O316,"&gt;0"))/100</f>
        <v>16.102410121893783</v>
      </c>
      <c r="Q299" s="251">
        <f ca="true">100-(O299+P299+R299)</f>
        <v>10.688906030643579</v>
      </c>
      <c r="R299" s="252">
        <f ca="true">IF((N301+R301)&gt;100,R301*100/(N301+R301),R301)</f>
        <v>70.114367975539494</v>
      </c>
      <c r="S299" s="245">
        <f ca="true">IF((S301+W301)&gt;100,S301*100/(S301+W301),S301)</f>
        <v>23.688982786163781</v>
      </c>
      <c r="T299" s="294">
        <f ca="true">S299*AVERAGEIF(T305:T316,"&gt;0")/100</f>
        <v>6.1498568322803626</v>
      </c>
      <c r="U299" s="250">
        <f ca="true">S299*(100-AVERAGEIF(T305:T316,"&gt;0"))/100</f>
        <v>17.539125953883421</v>
      </c>
      <c r="V299" s="251">
        <f ca="true">100-(T299+U299+W299)</f>
        <v>9.4578560808924124</v>
      </c>
      <c r="W299" s="252">
        <f ca="true">IF((S301+W301)&gt;100,W301*100/(S301+W301),W301)</f>
        <v>66.853161132943796</v>
      </c>
      <c r="X299" s="245">
        <f ca="true">IF((X301+AB301)&gt;100,X301*100/(X301+AB301),X301)</f>
        <v>39.692606960221269</v>
      </c>
      <c r="Y299" s="294">
        <f ca="true">X299*AVERAGEIF(Y305:Y316,"&gt;0")/100</f>
        <v>14.632973530531645</v>
      </c>
      <c r="Z299" s="250">
        <f ca="true">X299*(100-AVERAGEIF(Y305:Y316,"&gt;0"))/100</f>
        <v>25.059633429689626</v>
      </c>
      <c r="AA299" s="251">
        <f ca="true">100-(Y299+Z299+AB299)</f>
        <v>18.627617747464257</v>
      </c>
      <c r="AB299" s="252">
        <f ca="true">IF((X301+AB301)&gt;100,AB301*100/(X301+AB301),AB301)</f>
        <v>41.679775292314467</v>
      </c>
    </row>
    <row r="300" s="253" customFormat="true" ht="15" customHeight="true" x14ac:dyDescent="0.2">
      <c r="A300" s="979"/>
      <c r="B300" s="980"/>
      <c r="C300" s="351">
        <v>2020</v>
      </c>
      <c r="D300" s="254">
        <f ca="true">IF((D302+H302)&gt;100,D302*100/(D302+H302),D302)</f>
        <v>12.384745310416548</v>
      </c>
      <c r="E300" s="295">
        <f ca="true">D300*AVERAGEIF(E305:E316,"&gt;0")/100</f>
        <v>1.5105019354900759</v>
      </c>
      <c r="F300" s="256">
        <f ca="true">D300*(100-AVERAGEIF(E305:E316,"&gt;0"))/100</f>
        <v>10.874243374926472</v>
      </c>
      <c r="G300" s="257">
        <f ca="true">100-(E300+F300+H300)</f>
        <v>17.755799681829529</v>
      </c>
      <c r="H300" s="258">
        <f ca="true">IF((D302+H302)&gt;100,H302*100/(D302+H302),H302)</f>
        <v>69.859455007753922</v>
      </c>
      <c r="I300" s="254">
        <f ca="true">IF((I302+M302)&gt;100,I302*100/(I302+M302),I302)</f>
        <v>16.382521852638547</v>
      </c>
      <c r="J300" s="295">
        <f ca="true">I300*AVERAGEIF(J305:J316,"&gt;0")/100</f>
        <v>2.4789319688476228</v>
      </c>
      <c r="K300" s="256">
        <f ca="true">I300*(100-AVERAGEIF(J305:J316,"&gt;0"))/100</f>
        <v>13.903589883790923</v>
      </c>
      <c r="L300" s="257">
        <f ca="true">100-(J300+K300+M300)</f>
        <v>13.300545488740454</v>
      </c>
      <c r="M300" s="258">
        <f ca="true">IF((I302+M302)&gt;100,M302*100/(I302+M302),M302)</f>
        <v>70.316932658620999</v>
      </c>
      <c r="N300" s="254">
        <f ca="true">IF((N302+R302)&gt;100,N302*100/(N302+R302),N302)</f>
        <v>16.54272285698994</v>
      </c>
      <c r="O300" s="295">
        <f ca="true">N300*AVERAGEIF(O305:O316,"&gt;0")/100</f>
        <v>2.6665177133693034</v>
      </c>
      <c r="P300" s="256">
        <f ca="true">N300*(100-AVERAGEIF(O305:O316,"&gt;0"))/100</f>
        <v>13.876205143620636</v>
      </c>
      <c r="Q300" s="257">
        <f ca="true">100-(O300+P300+R300)</f>
        <v>18.033867602002374</v>
      </c>
      <c r="R300" s="258">
        <f ca="true">IF((N302+R302)&gt;100,R302*100/(N302+R302),R302)</f>
        <v>65.423409541007686</v>
      </c>
      <c r="S300" s="254">
        <f ca="true">IF((S302+W302)&gt;100,S302*100/(S302+W302),S302)</f>
        <v>23.475495644723956</v>
      </c>
      <c r="T300" s="295">
        <f ca="true">S300*AVERAGEIF(T305:T316,"&gt;0")/100</f>
        <v>6.0944337958739796</v>
      </c>
      <c r="U300" s="256">
        <f ca="true">S300*(100-AVERAGEIF(T305:T316,"&gt;0"))/100</f>
        <v>17.381061848849978</v>
      </c>
      <c r="V300" s="257">
        <f ca="true">100-(T300+U300+W300)</f>
        <v>22.442686734933119</v>
      </c>
      <c r="W300" s="258">
        <f ca="true">IF((S302+W302)&gt;100,W302*100/(S302+W302),W302)</f>
        <v>54.081817620342918</v>
      </c>
      <c r="X300" s="254">
        <f ca="true">IF((X302+AB302)&gt;100,X302*100/(X302+AB302),X302)</f>
        <v>36.492192280423239</v>
      </c>
      <c r="Y300" s="295">
        <f ca="true">X300*AVERAGEIF(Y305:Y316,"&gt;0")/100</f>
        <v>13.453116955650012</v>
      </c>
      <c r="Z300" s="256">
        <f ca="true">X300*(100-AVERAGEIF(Y305:Y316,"&gt;0"))/100</f>
        <v>23.039075324773226</v>
      </c>
      <c r="AA300" s="257">
        <f ca="true">100-(Y300+Z300+AB300)</f>
        <v>22.177020752252332</v>
      </c>
      <c r="AB300" s="258">
        <f ca="true">IF((X302+AB302)&gt;100,AB302*100/(X302+AB302),AB302)</f>
        <v>41.330786967324428</v>
      </c>
    </row>
    <row r="301" hidden="true" x14ac:dyDescent="0.2">
      <c r="A301" s="981" t="s">
        <v>12</v>
      </c>
      <c r="B301" s="982"/>
      <c r="C301" s="259">
        <f>MinRegYear(C299,C305:C316)</f>
        <v>2005</v>
      </c>
      <c r="D301" s="260">
        <f ca="true">IF(MAX(C305:C316)-MIN(C305:C316)&lt;5,AVERAGEIF(C305:C316,"&gt;0",D305:D316),
IF(FORECAST($C301,D$305:D$316,$C$305:$C$316)&lt;0,0,
IF(FORECAST($C301,D$305:D$316,$C$305:$C$316)&gt;100,100,
FORECAST($C301,D$305:D$316,$C$305:$C$316))))</f>
        <v>11.842157121136381</v>
      </c>
      <c r="E301" s="261"/>
      <c r="F301" s="262"/>
      <c r="G301" s="262"/>
      <c r="H301" s="263">
        <f ca="true">IF(MAX(C305:C316)-MIN(C305:C316)&lt;5,AVERAGEIF(C305:C316,"&gt;0",H305:H316),
IF(FORECAST($C301,H$305:H$316,$C$305:$C$316)&lt;0,0,
IF(FORECAST($C301,H$305:H$316,$C$305:$C$316)&gt;100,100,
FORECAST($C301,H$305:H$316,$C$305:$C$316))))</f>
        <v>83.273627756143924</v>
      </c>
      <c r="I301" s="260">
        <f ca="true">IF(MAX(C305:C316)-MIN(C305:C316)&lt;5,AVERAGEIF(C305:C316,"&gt;0",I305:I316),
IF(FORECAST($C301,I$305:I$316,$C$305:$C$316)&lt;0,0,
IF(FORECAST($C301,I$305:I$316,$C$305:$C$316)&gt;100,100,
FORECAST($C301,I$305:I$316,$C$305:$C$316))))</f>
        <v>9.8040502499598006</v>
      </c>
      <c r="J301" s="261"/>
      <c r="K301" s="262"/>
      <c r="L301" s="262"/>
      <c r="M301" s="263">
        <f ca="true">IF(MAX(C305:C316)-MIN(C305:C316)&lt;5,AVERAGEIF(C305:C316,"&gt;0",M305:M316),
IF(FORECAST($C301,M$305:M$316,$C$305:$C$316)&lt;0,0,
IF(FORECAST($C301,M$305:M$316,$C$305:$C$316)&gt;100,100,
FORECAST($C301,M$305:M$316,$C$305:$C$316))))</f>
        <v>82.609234178012457</v>
      </c>
      <c r="N301" s="260">
        <f ca="true">IF(MAX(C305:C316)-MIN(C305:C316)&lt;5,AVERAGEIF(C305:C316,"&gt;0",N305:N316),
IF(FORECAST($C301,N$305:N$316,$C$305:$C$316)&lt;0,0,
IF(FORECAST($C301,N$305:N$316,$C$305:$C$316)&gt;100,100,
FORECAST($C301,N$305:N$316,$C$305:$C$316))))</f>
        <v>19.196725993816926</v>
      </c>
      <c r="O301" s="261"/>
      <c r="P301" s="262"/>
      <c r="Q301" s="262"/>
      <c r="R301" s="263">
        <f ca="true">IF(MAX(C305:C316)-MIN(C305:C316)&lt;5,AVERAGEIF(C305:C316,"&gt;0",R305:R316),
IF(FORECAST($C301,R$305:R$316,$C$305:$C$316)&lt;0,0,
IF(FORECAST($C301,R$305:R$316,$C$305:$C$316)&gt;100,100,
FORECAST($C301,R$305:R$316,$C$305:$C$316))))</f>
        <v>70.114367975539494</v>
      </c>
      <c r="S301" s="260">
        <f ca="true">IF(MAX(C305:C316)-MIN(C305:C316)&lt;5,AVERAGEIF(C305:C316,"&gt;0",S305:S316),
IF(FORECAST($C301,S$305:S$316,$C$305:$C$316)&lt;0,0,
IF(FORECAST($C301,S$305:S$316,$C$305:$C$316)&gt;100,100,
FORECAST($C301,S$305:S$316,$C$305:$C$316))))</f>
        <v>23.688982786163781</v>
      </c>
      <c r="T301" s="261"/>
      <c r="U301" s="262"/>
      <c r="V301" s="262"/>
      <c r="W301" s="263">
        <f ca="true">IF(MAX(C305:C316)-MIN(C305:C316)&lt;5,AVERAGEIF(C305:C316,"&gt;0",W305:W316),
IF(FORECAST($C301,W$305:W$316,$C$305:$C$316)&lt;0,0,
IF(FORECAST($C301,W$305:W$316,$C$305:$C$316)&gt;100,100,
FORECAST($C301,W$305:W$316,$C$305:$C$316))))</f>
        <v>66.853161132943796</v>
      </c>
      <c r="X301" s="260">
        <f ca="true">IF(MAX(C305:C316)-MIN(C305:C316)&lt;5,AVERAGEIF(C305:C316,"&gt;0",X305:X316),
IF(FORECAST($C301,X$305:X$316,$C$305:$C$316)&lt;0,0,
IF(FORECAST($C301,X$305:X$316,$C$305:$C$316)&gt;100,100,
FORECAST($C301,X$305:X$316,$C$305:$C$316))))</f>
        <v>39.692606960221269</v>
      </c>
      <c r="Y301" s="261"/>
      <c r="Z301" s="262"/>
      <c r="AA301" s="262"/>
      <c r="AB301" s="263">
        <f ca="true">IF(MAX(C305:C316)-MIN(C305:C316)&lt;5,AVERAGEIF(C305:C316,"&gt;0",AB305:AB316),
IF(FORECAST($C301,AB$305:AB$316,$C$305:$C$316)&lt;0,0,
IF(FORECAST($C301,AB$305:AB$316,$C$305:$C$316)&gt;100,100,
FORECAST($C301,AB$305:AB$316,$C$305:$C$316))))</f>
        <v>41.679775292314467</v>
      </c>
    </row>
    <row r="302" hidden="true" x14ac:dyDescent="0.2">
      <c r="A302" s="983"/>
      <c r="B302" s="984"/>
      <c r="C302" s="238">
        <f>MaxRegYear(C300,C305:C316)</f>
        <v>2020</v>
      </c>
      <c r="D302" s="264">
        <f ca="true">IF(MAX(C305:C316)-MIN(C305:C316)&lt;5,AVERAGEIF(C305:C316,"&gt;0",D305:D316),
IF(FORECAST($C302,D$305:D$316,$C$305:$C$316)&lt;0,0,
IF(FORECAST($C302,D$305:D$316,$C$305:$C$316)&gt;100,100,
FORECAST($C302,D$305:D$316,$C$305:$C$316))))</f>
        <v>12.384745310416548</v>
      </c>
      <c r="E302" s="265"/>
      <c r="F302" s="266"/>
      <c r="G302" s="266"/>
      <c r="H302" s="267">
        <f ca="true">IF(MAX(C305:C316)-MIN(C305:C316)&lt;5,AVERAGEIF(C305:C316,"&gt;0",H305:H316),
IF(FORECAST($C302,H$305:H$316,$C$305:$C$316)&lt;0,0,
IF(FORECAST($C302,H$305:H$316,$C$305:$C$316)&gt;100,100,
FORECAST($C302,H$305:H$316,$C$305:$C$316))))</f>
        <v>69.859455007753922</v>
      </c>
      <c r="I302" s="264">
        <f ca="true">IF(MAX(C305:C316)-MIN(C305:C316)&lt;5,AVERAGEIF(C305:C316,"&gt;0",I305:I316),
IF(FORECAST($C302,I$305:I$316,$C$305:$C$316)&lt;0,0,
IF(FORECAST($C302,I$305:I$316,$C$305:$C$316)&gt;100,100,
FORECAST($C302,I$305:I$316,$C$305:$C$316))))</f>
        <v>16.382521852638547</v>
      </c>
      <c r="J302" s="265"/>
      <c r="K302" s="266"/>
      <c r="L302" s="266"/>
      <c r="M302" s="267">
        <f ca="true">IF(MAX(C305:C316)-MIN(C305:C316)&lt;5,AVERAGEIF(C305:C316,"&gt;0",M305:M316),
IF(FORECAST($C302,M$305:M$316,$C$305:$C$316)&lt;0,0,
IF(FORECAST($C302,M$305:M$316,$C$305:$C$316)&gt;100,100,
FORECAST($C302,M$305:M$316,$C$305:$C$316))))</f>
        <v>70.316932658620999</v>
      </c>
      <c r="N302" s="264">
        <f ca="true">IF(MAX(C305:C316)-MIN(C305:C316)&lt;5,AVERAGEIF(C305:C316,"&gt;0",N305:N316),
IF(FORECAST($C302,N$305:N$316,$C$305:$C$316)&lt;0,0,
IF(FORECAST($C302,N$305:N$316,$C$305:$C$316)&gt;100,100,
FORECAST($C302,N$305:N$316,$C$305:$C$316))))</f>
        <v>16.54272285698994</v>
      </c>
      <c r="O302" s="265"/>
      <c r="P302" s="266"/>
      <c r="Q302" s="266"/>
      <c r="R302" s="267">
        <f ca="true">IF(MAX(C305:C316)-MIN(C305:C316)&lt;5,AVERAGEIF(C305:C316,"&gt;0",R305:R316),
IF(FORECAST($C302,R$305:R$316,$C$305:$C$316)&lt;0,0,
IF(FORECAST($C302,R$305:R$316,$C$305:$C$316)&gt;100,100,
FORECAST($C302,R$305:R$316,$C$305:$C$316))))</f>
        <v>65.423409541007686</v>
      </c>
      <c r="S302" s="264">
        <f ca="true">IF(MAX(C305:C316)-MIN(C305:C316)&lt;5,AVERAGEIF(C305:C316,"&gt;0",S305:S316),
IF(FORECAST($C302,S$305:S$316,$C$305:$C$316)&lt;0,0,
IF(FORECAST($C302,S$305:S$316,$C$305:$C$316)&gt;100,100,
FORECAST($C302,S$305:S$316,$C$305:$C$316))))</f>
        <v>23.475495644723956</v>
      </c>
      <c r="T302" s="265"/>
      <c r="U302" s="266"/>
      <c r="V302" s="266"/>
      <c r="W302" s="267">
        <f ca="true">IF(MAX(C305:C316)-MIN(C305:C316)&lt;5,AVERAGEIF(C305:C316,"&gt;0",W305:W316),
IF(FORECAST($C302,W$305:W$316,$C$305:$C$316)&lt;0,0,
IF(FORECAST($C302,W$305:W$316,$C$305:$C$316)&gt;100,100,
FORECAST($C302,W$305:W$316,$C$305:$C$316))))</f>
        <v>54.081817620342918</v>
      </c>
      <c r="X302" s="264">
        <f ca="true">IF(MAX(C305:C316)-MIN(C305:C316)&lt;5,AVERAGEIF(C305:C316,"&gt;0",X305:X316),
IF(FORECAST($C302,X$305:X$316,$C$305:$C$316)&lt;0,0,
IF(FORECAST($C302,X$305:X$316,$C$305:$C$316)&gt;100,100,
FORECAST($C302,X$305:X$316,$C$305:$C$316))))</f>
        <v>36.492192280423239</v>
      </c>
      <c r="Y302" s="265"/>
      <c r="Z302" s="266"/>
      <c r="AA302" s="266"/>
      <c r="AB302" s="267">
        <f ca="true">IF(MAX(C305:C316)-MIN(C305:C316)&lt;5,AVERAGEIF(C305:C316,"&gt;0",AB305:AB316),
IF(FORECAST($C302,AB$305:AB$316,$C$305:$C$316)&lt;0,0,
IF(FORECAST($C302,AB$305:AB$316,$C$305:$C$316)&gt;100,100,
FORECAST($C302,AB$305:AB$316,$C$305:$C$316))))</f>
        <v>41.330786967324428</v>
      </c>
    </row>
    <row r="303" ht="9" customHeight="true" x14ac:dyDescent="0.2">
      <c r="D303" s="268"/>
      <c r="I303" s="268"/>
      <c r="K303" s="228"/>
      <c r="L303" s="228"/>
      <c r="N303" s="268"/>
      <c r="P303" s="228"/>
      <c r="Q303" s="228"/>
      <c r="S303" s="268"/>
      <c r="U303" s="228"/>
      <c r="V303" s="228"/>
      <c r="X303" s="268"/>
      <c r="Z303" s="228"/>
      <c r="AA303" s="228"/>
      <c r="AB303" s="269"/>
    </row>
    <row r="304" ht="22.5" customHeight="true" x14ac:dyDescent="0.2">
      <c r="B304" s="291" t="s">
        <v>8</v>
      </c>
      <c r="C304" s="271" t="s">
        <v>9</v>
      </c>
      <c r="D304" s="272" t="s">
        <v>14</v>
      </c>
      <c r="E304" s="232" t="s">
        <v>26</v>
      </c>
      <c r="F304" s="273"/>
      <c r="G304" s="273"/>
      <c r="H304" s="274" t="s">
        <v>19</v>
      </c>
      <c r="I304" s="272" t="s">
        <v>14</v>
      </c>
      <c r="J304" s="232" t="s">
        <v>26</v>
      </c>
      <c r="K304" s="273"/>
      <c r="L304" s="273"/>
      <c r="M304" s="274" t="s">
        <v>19</v>
      </c>
      <c r="N304" s="272" t="s">
        <v>14</v>
      </c>
      <c r="O304" s="232" t="s">
        <v>26</v>
      </c>
      <c r="P304" s="273"/>
      <c r="Q304" s="273"/>
      <c r="R304" s="274" t="s">
        <v>19</v>
      </c>
      <c r="S304" s="272" t="s">
        <v>14</v>
      </c>
      <c r="T304" s="232" t="s">
        <v>26</v>
      </c>
      <c r="U304" s="273"/>
      <c r="V304" s="273"/>
      <c r="W304" s="274" t="s">
        <v>19</v>
      </c>
      <c r="X304" s="272" t="s">
        <v>14</v>
      </c>
      <c r="Y304" s="232" t="s">
        <v>26</v>
      </c>
      <c r="Z304" s="273"/>
      <c r="AA304" s="273"/>
      <c r="AB304" s="274" t="s">
        <v>19</v>
      </c>
      <c r="AD304" s="275"/>
    </row>
    <row r="305" x14ac:dyDescent="0.2">
      <c r="A305" s="276"/>
      <c r="B305" s="598" t="s">
        <v>192</v>
      </c>
      <c r="C305" s="599">
        <v>2007</v>
      </c>
      <c r="D305" s="190">
        <f t="shared" ref="D305:D316" ca="true" si="45">IF(ISERROR(INDIRECT(CONCATENATE($B305,"!M122"))),"",INDIRECT(CONCATENATE($B305,"!M122")))</f>
        <v>9.4021464128759469</v>
      </c>
      <c r="E305" s="280">
        <f t="shared" ref="E305:E316" ca="true" si="46">IF(ISERROR(INDIRECT(CONCATENATE($B305,"!M129"))),"",INDIRECT(CONCATENATE($B305,"!M129")))</f>
        <v>4.2763858003895274</v>
      </c>
      <c r="F305" s="278"/>
      <c r="G305" s="278"/>
      <c r="H305" s="279">
        <f t="shared" ref="H305:H316" ca="true" si="47">IF(ISERROR(INDIRECT(CONCATENATE($B305,"!M127"))),"",INDIRECT(CONCATENATE($B305,"!M127")))</f>
        <v>84.208067015107659</v>
      </c>
      <c r="I305" s="190">
        <f t="shared" ref="I305:I316" ca="true" si="48">IF(ISERROR(INDIRECT(CONCATENATE($B305,"!N122"))),"",INDIRECT(CONCATENATE($B305,"!N122")))</f>
        <v>8.4202015883433781</v>
      </c>
      <c r="J305" s="277">
        <f t="shared" ref="J305:J316" ca="true" si="49">IF(ISERROR(INDIRECT(CONCATENATE($B305,"!N129"))),"",INDIRECT(CONCATENATE($B305,"!N129")))</f>
        <v>8.8926294278658968</v>
      </c>
      <c r="K305" s="278"/>
      <c r="L305" s="278"/>
      <c r="M305" s="279">
        <f t="shared" ref="M305:M316" ca="true" si="50">IF(ISERROR(INDIRECT(CONCATENATE($B305,"!N127"))),"",INDIRECT(CONCATENATE($B305,"!N127")))</f>
        <v>81.308784037530387</v>
      </c>
      <c r="N305" s="190">
        <f t="shared" ref="N305:N316" ca="true" si="51">IF(ISERROR(INDIRECT(CONCATENATE($B305,"!O122"))),"",INDIRECT(CONCATENATE($B305,"!O122")))</f>
        <v>12.613926608689694</v>
      </c>
      <c r="O305" s="277">
        <f t="shared" ref="O305:O316" ca="true" si="52">IF(ISERROR(INDIRECT(CONCATENATE($B305,"!O129"))),"",INDIRECT(CONCATENATE($B305,"!O129")))</f>
        <v>8.2882770177343303</v>
      </c>
      <c r="P305" s="278"/>
      <c r="Q305" s="278"/>
      <c r="R305" s="279">
        <f t="shared" ref="R305:R316" ca="true" si="53">IF(ISERROR(INDIRECT(CONCATENATE($B305,"!O127"))),"",INDIRECT(CONCATENATE($B305,"!O127")))</f>
        <v>73.060750433932725</v>
      </c>
      <c r="S305" s="190">
        <f t="shared" ref="S305:S316" ca="true" si="54">IF(ISERROR(INDIRECT(CONCATENATE($B305,"!P122"))),"",INDIRECT(CONCATENATE($B305,"!P122")))</f>
        <v>18.948213037166912</v>
      </c>
      <c r="T305" s="277">
        <f t="shared" ref="T305:T316" ca="true" si="55">IF(ISERROR(INDIRECT(CONCATENATE($B305,"!P129"))),"",INDIRECT(CONCATENATE($B305,"!P129")))</f>
        <v>17.681659537528592</v>
      </c>
      <c r="U305" s="278"/>
      <c r="V305" s="278"/>
      <c r="W305" s="279">
        <f t="shared" ref="W305:W316" ca="true" si="56">IF(ISERROR(INDIRECT(CONCATENATE($B305,"!P127"))),"",INDIRECT(CONCATENATE($B305,"!P127")))</f>
        <v>68.746674672278402</v>
      </c>
      <c r="X305" s="190">
        <f t="shared" ref="X305:X316" ca="true" si="57">IF(ISERROR(INDIRECT(CONCATENATE($B305,"!Q122"))),"",INDIRECT(CONCATENATE($B305,"!Q122")))</f>
        <v>36.646374666825331</v>
      </c>
      <c r="Y305" s="277">
        <f t="shared" ref="Y305:Y316" ca="true" si="58">IF(ISERROR(INDIRECT(CONCATENATE($B305,"!Q129"))),"",INDIRECT(CONCATENATE($B305,"!Q129")))</f>
        <v>40.883247578382829</v>
      </c>
      <c r="Z305" s="278"/>
      <c r="AA305" s="278"/>
      <c r="AB305" s="279">
        <f t="shared" ref="AB305:AB316" ca="true" si="59">IF(ISERROR(INDIRECT(CONCATENATE($B305,"!Q2127"))),"",INDIRECT(CONCATENATE($B305,"!Q127")))</f>
        <v>45.181850572786018</v>
      </c>
    </row>
    <row r="306" x14ac:dyDescent="0.2">
      <c r="A306" s="276"/>
      <c r="B306" s="600" t="s">
        <v>259</v>
      </c>
      <c r="C306" s="601">
        <v>2009</v>
      </c>
      <c r="D306" s="191">
        <f t="shared" ca="true" si="45"/>
        <v>13.939642893246154</v>
      </c>
      <c r="E306" s="280" t="str">
        <f t="shared" ca="true" si="46"/>
        <v>N/A</v>
      </c>
      <c r="F306" s="278"/>
      <c r="G306" s="278"/>
      <c r="H306" s="281">
        <f t="shared" ca="true" si="47"/>
        <v>79.436954702150501</v>
      </c>
      <c r="I306" s="191">
        <f t="shared" ca="true" si="48"/>
        <v>15.264454169827873</v>
      </c>
      <c r="J306" s="280" t="str">
        <f t="shared" ca="true" si="49"/>
        <v>N/A</v>
      </c>
      <c r="K306" s="278"/>
      <c r="L306" s="278"/>
      <c r="M306" s="281">
        <f t="shared" ca="true" si="50"/>
        <v>80.935958367958534</v>
      </c>
      <c r="N306" s="191">
        <f t="shared" ca="true" si="51"/>
        <v>32.238485142670335</v>
      </c>
      <c r="O306" s="280" t="str">
        <f t="shared" ca="true" si="52"/>
        <v>N/A</v>
      </c>
      <c r="P306" s="278"/>
      <c r="Q306" s="278"/>
      <c r="R306" s="281">
        <f t="shared" ca="true" si="53"/>
        <v>61.306135292172584</v>
      </c>
      <c r="S306" s="191">
        <f t="shared" ca="true" si="54"/>
        <v>36.635087133231089</v>
      </c>
      <c r="T306" s="280" t="str">
        <f t="shared" ca="true" si="55"/>
        <v>N/A</v>
      </c>
      <c r="U306" s="278"/>
      <c r="V306" s="278"/>
      <c r="W306" s="281">
        <f t="shared" ca="true" si="56"/>
        <v>59.510630206988054</v>
      </c>
      <c r="X306" s="191">
        <f t="shared" ca="true" si="57"/>
        <v>53.212123128710111</v>
      </c>
      <c r="Y306" s="280" t="str">
        <f t="shared" ca="true" si="58"/>
        <v>N/A</v>
      </c>
      <c r="Z306" s="278"/>
      <c r="AA306" s="278"/>
      <c r="AB306" s="281">
        <f t="shared" ca="true" si="59"/>
        <v>34.395790838197513</v>
      </c>
    </row>
    <row r="307" x14ac:dyDescent="0.2">
      <c r="A307" s="276"/>
      <c r="B307" s="600" t="s">
        <v>257</v>
      </c>
      <c r="C307" s="601">
        <v>2011</v>
      </c>
      <c r="D307" s="191">
        <f t="shared" ca="true" si="45"/>
        <v>12.33875004034455</v>
      </c>
      <c r="E307" s="280">
        <f t="shared" ca="true" si="46"/>
        <v>11.992255925374778</v>
      </c>
      <c r="F307" s="278"/>
      <c r="G307" s="278"/>
      <c r="H307" s="281">
        <f t="shared" ca="true" si="47"/>
        <v>73.792517463527517</v>
      </c>
      <c r="I307" s="191">
        <f t="shared" ca="true" si="48"/>
        <v>7.8787406650961165</v>
      </c>
      <c r="J307" s="280">
        <f t="shared" ca="true" si="49"/>
        <v>11.185415405436224</v>
      </c>
      <c r="K307" s="278"/>
      <c r="L307" s="278"/>
      <c r="M307" s="281">
        <f t="shared" ca="true" si="50"/>
        <v>73.854000647754049</v>
      </c>
      <c r="N307" s="191">
        <f t="shared" ca="true" si="51"/>
        <v>11.524571041615452</v>
      </c>
      <c r="O307" s="280">
        <f t="shared" ca="true" si="52"/>
        <v>8.6680363074392677</v>
      </c>
      <c r="P307" s="278"/>
      <c r="Q307" s="278"/>
      <c r="R307" s="281">
        <f t="shared" ca="true" si="53"/>
        <v>67.276218909988188</v>
      </c>
      <c r="S307" s="191">
        <f t="shared" ca="true" si="54"/>
        <v>15.852435063144426</v>
      </c>
      <c r="T307" s="280">
        <f t="shared" ca="true" si="55"/>
        <v>22.945030449855818</v>
      </c>
      <c r="U307" s="278"/>
      <c r="V307" s="278"/>
      <c r="W307" s="281">
        <f t="shared" ca="true" si="56"/>
        <v>57.215796032992387</v>
      </c>
      <c r="X307" s="191">
        <f t="shared" ca="true" si="57"/>
        <v>26.35562012690929</v>
      </c>
      <c r="Y307" s="280">
        <f t="shared" ca="true" si="58"/>
        <v>15.828356886153777</v>
      </c>
      <c r="Z307" s="278"/>
      <c r="AA307" s="278"/>
      <c r="AB307" s="281">
        <f t="shared" ca="true" si="59"/>
        <v>36.39778999451098</v>
      </c>
      <c r="AD307" s="282"/>
    </row>
    <row r="308" x14ac:dyDescent="0.2">
      <c r="A308" s="276"/>
      <c r="B308" s="600" t="s">
        <v>366</v>
      </c>
      <c r="C308" s="601">
        <v>2013</v>
      </c>
      <c r="D308" s="191">
        <f t="shared" ca="true" si="45"/>
        <v>12.943086216072446</v>
      </c>
      <c r="E308" s="280">
        <f t="shared" ca="true" si="46"/>
        <v>14.405075091770932</v>
      </c>
      <c r="F308" s="278"/>
      <c r="G308" s="278"/>
      <c r="H308" s="281">
        <f t="shared" ca="true" si="47"/>
        <v>79.783111581102332</v>
      </c>
      <c r="I308" s="191">
        <f t="shared" ca="true" si="48"/>
        <v>15.188426734534058</v>
      </c>
      <c r="J308" s="280">
        <f t="shared" ca="true" si="49"/>
        <v>18.647713965160566</v>
      </c>
      <c r="K308" s="278"/>
      <c r="L308" s="278"/>
      <c r="M308" s="281">
        <f t="shared" ca="true" si="50"/>
        <v>78.212668579319072</v>
      </c>
      <c r="N308" s="191">
        <f t="shared" ca="true" si="51"/>
        <v>16.306654194002313</v>
      </c>
      <c r="O308" s="280">
        <f t="shared" ca="true" si="52"/>
        <v>15.371494121565455</v>
      </c>
      <c r="P308" s="278"/>
      <c r="Q308" s="278"/>
      <c r="R308" s="281">
        <f t="shared" ca="true" si="53"/>
        <v>76.175032976537409</v>
      </c>
      <c r="S308" s="191">
        <f t="shared" ca="true" si="54"/>
        <v>21.43095394629459</v>
      </c>
      <c r="T308" s="280">
        <f t="shared" ca="true" si="55"/>
        <v>19.923989030157866</v>
      </c>
      <c r="U308" s="278"/>
      <c r="V308" s="278"/>
      <c r="W308" s="281">
        <f t="shared" ca="true" si="56"/>
        <v>70.460730862130532</v>
      </c>
      <c r="X308" s="191">
        <f t="shared" ca="true" si="57"/>
        <v>41.713951939309659</v>
      </c>
      <c r="Y308" s="280">
        <f t="shared" ca="true" si="58"/>
        <v>32.482422051028685</v>
      </c>
      <c r="Z308" s="278"/>
      <c r="AA308" s="278"/>
      <c r="AB308" s="281">
        <f t="shared" ca="true" si="59"/>
        <v>49.889337289657512</v>
      </c>
    </row>
    <row r="309" x14ac:dyDescent="0.2">
      <c r="A309" s="276"/>
      <c r="B309" s="600" t="s">
        <v>419</v>
      </c>
      <c r="C309" s="601">
        <v>2016</v>
      </c>
      <c r="D309" s="191">
        <f t="shared" ca="true" si="45"/>
        <v>12.98580863863724</v>
      </c>
      <c r="E309" s="280">
        <f t="shared" ca="true" si="46"/>
        <v>7.8295383245783574</v>
      </c>
      <c r="F309" s="278"/>
      <c r="G309" s="278"/>
      <c r="H309" s="281">
        <f t="shared" ca="true" si="47"/>
        <v>68.148874267047233</v>
      </c>
      <c r="I309" s="191">
        <f t="shared" ca="true" si="48"/>
        <v>18.754362655182462</v>
      </c>
      <c r="J309" s="280">
        <f t="shared" ca="true" si="49"/>
        <v>19.579593009463625</v>
      </c>
      <c r="K309" s="278"/>
      <c r="L309" s="278"/>
      <c r="M309" s="281">
        <f t="shared" ca="true" si="50"/>
        <v>72.939211847294345</v>
      </c>
      <c r="N309" s="191">
        <f t="shared" ca="true" si="51"/>
        <v>17.137682250775139</v>
      </c>
      <c r="O309" s="280">
        <f t="shared" ca="true" si="52"/>
        <v>17.448646568077315</v>
      </c>
      <c r="P309" s="278"/>
      <c r="Q309" s="278"/>
      <c r="R309" s="281">
        <f t="shared" ca="true" si="53"/>
        <v>63.028025021845067</v>
      </c>
      <c r="S309" s="191">
        <f t="shared" ca="true" si="54"/>
        <v>24.281461701157717</v>
      </c>
      <c r="T309" s="280">
        <f t="shared" ca="true" si="55"/>
        <v>27.869261421794398</v>
      </c>
      <c r="U309" s="278"/>
      <c r="V309" s="278"/>
      <c r="W309" s="281">
        <f t="shared" ca="true" si="56"/>
        <v>48.582344178252633</v>
      </c>
      <c r="X309" s="191">
        <f t="shared" ca="true" si="57"/>
        <v>26.936844307381513</v>
      </c>
      <c r="Y309" s="280">
        <f t="shared" ca="true" si="58"/>
        <v>42.239182943156059</v>
      </c>
      <c r="Z309" s="278"/>
      <c r="AA309" s="278"/>
      <c r="AB309" s="281">
        <f t="shared" ca="true" si="59"/>
        <v>46.543831557681656</v>
      </c>
    </row>
    <row r="310" x14ac:dyDescent="0.2">
      <c r="A310" s="276"/>
      <c r="B310" s="600" t="s">
        <v>460</v>
      </c>
      <c r="C310" s="601">
        <v>2020</v>
      </c>
      <c r="D310" s="191">
        <f t="shared" ca="true" si="45"/>
        <v>11.10744563943457</v>
      </c>
      <c r="E310" s="280">
        <f t="shared" ca="true" si="46"/>
        <v>22.479102493437644</v>
      </c>
      <c r="F310" s="278"/>
      <c r="G310" s="278"/>
      <c r="H310" s="281">
        <f t="shared" ca="true" si="47"/>
        <v>73.135445079532289</v>
      </c>
      <c r="I310" s="191">
        <f t="shared" ca="true" si="48"/>
        <v>13.492095268323515</v>
      </c>
      <c r="J310" s="280">
        <f t="shared" ca="true" si="49"/>
        <v>17.352473987934577</v>
      </c>
      <c r="K310" s="278"/>
      <c r="L310" s="278"/>
      <c r="M310" s="281">
        <f t="shared" ca="true" si="50"/>
        <v>70.708390262084535</v>
      </c>
      <c r="N310" s="191">
        <f t="shared" ca="true" si="51"/>
        <v>17.220093772212628</v>
      </c>
      <c r="O310" s="280">
        <f t="shared" ca="true" si="52"/>
        <v>30.818431616196808</v>
      </c>
      <c r="P310" s="278"/>
      <c r="Q310" s="278"/>
      <c r="R310" s="281">
        <f t="shared" ca="true" si="53"/>
        <v>65.454439352862948</v>
      </c>
      <c r="S310" s="191">
        <f t="shared" ca="true" si="54"/>
        <v>24.331051935572447</v>
      </c>
      <c r="T310" s="280">
        <f t="shared" ca="true" si="55"/>
        <v>41.384215521981332</v>
      </c>
      <c r="U310" s="278"/>
      <c r="V310" s="278"/>
      <c r="W310" s="281">
        <f t="shared" ca="true" si="56"/>
        <v>57.437337406376834</v>
      </c>
      <c r="X310" s="191">
        <f t="shared" ca="true" si="57"/>
        <v>43.476122574144291</v>
      </c>
      <c r="Y310" s="280">
        <f t="shared" ca="true" si="58"/>
        <v>52.895493682349304</v>
      </c>
      <c r="Z310" s="278"/>
      <c r="AA310" s="278"/>
      <c r="AB310" s="281">
        <f t="shared" ca="true" si="59"/>
        <v>36.599820637750369</v>
      </c>
    </row>
    <row r="311" x14ac:dyDescent="0.2">
      <c r="A311" s="276"/>
      <c r="B311" s="600"/>
      <c r="C311" s="601"/>
      <c r="D311" s="191" t="str">
        <f t="shared" ca="true" si="45"/>
        <v/>
      </c>
      <c r="E311" s="280" t="str">
        <f t="shared" ca="true" si="46"/>
        <v/>
      </c>
      <c r="F311" s="278"/>
      <c r="G311" s="278"/>
      <c r="H311" s="281" t="str">
        <f t="shared" ca="true" si="47"/>
        <v/>
      </c>
      <c r="I311" s="191" t="str">
        <f t="shared" ca="true" si="48"/>
        <v/>
      </c>
      <c r="J311" s="280" t="str">
        <f t="shared" ca="true" si="49"/>
        <v/>
      </c>
      <c r="K311" s="278"/>
      <c r="L311" s="278"/>
      <c r="M311" s="281" t="str">
        <f t="shared" ca="true" si="50"/>
        <v/>
      </c>
      <c r="N311" s="191" t="str">
        <f t="shared" ca="true" si="51"/>
        <v/>
      </c>
      <c r="O311" s="280" t="str">
        <f t="shared" ca="true" si="52"/>
        <v/>
      </c>
      <c r="P311" s="278"/>
      <c r="Q311" s="278"/>
      <c r="R311" s="281" t="str">
        <f t="shared" ca="true" si="53"/>
        <v/>
      </c>
      <c r="S311" s="191" t="str">
        <f t="shared" ca="true" si="54"/>
        <v/>
      </c>
      <c r="T311" s="280" t="str">
        <f t="shared" ca="true" si="55"/>
        <v/>
      </c>
      <c r="U311" s="278"/>
      <c r="V311" s="278"/>
      <c r="W311" s="281" t="str">
        <f t="shared" ca="true" si="56"/>
        <v/>
      </c>
      <c r="X311" s="191" t="str">
        <f t="shared" ca="true" si="57"/>
        <v/>
      </c>
      <c r="Y311" s="280" t="str">
        <f t="shared" ca="true" si="58"/>
        <v/>
      </c>
      <c r="Z311" s="278"/>
      <c r="AA311" s="278"/>
      <c r="AB311" s="281" t="str">
        <f t="shared" ca="true" si="59"/>
        <v/>
      </c>
    </row>
    <row r="312" x14ac:dyDescent="0.2">
      <c r="A312" s="276"/>
      <c r="B312" s="600"/>
      <c r="C312" s="601"/>
      <c r="D312" s="191" t="str">
        <f t="shared" ca="true" si="45"/>
        <v/>
      </c>
      <c r="E312" s="280" t="str">
        <f t="shared" ca="true" si="46"/>
        <v/>
      </c>
      <c r="F312" s="278"/>
      <c r="G312" s="278"/>
      <c r="H312" s="281" t="str">
        <f t="shared" ca="true" si="47"/>
        <v/>
      </c>
      <c r="I312" s="191" t="str">
        <f t="shared" ca="true" si="48"/>
        <v/>
      </c>
      <c r="J312" s="280" t="str">
        <f t="shared" ca="true" si="49"/>
        <v/>
      </c>
      <c r="K312" s="278"/>
      <c r="L312" s="278"/>
      <c r="M312" s="281" t="str">
        <f t="shared" ca="true" si="50"/>
        <v/>
      </c>
      <c r="N312" s="191" t="str">
        <f t="shared" ca="true" si="51"/>
        <v/>
      </c>
      <c r="O312" s="280" t="str">
        <f t="shared" ca="true" si="52"/>
        <v/>
      </c>
      <c r="P312" s="278"/>
      <c r="Q312" s="278"/>
      <c r="R312" s="281" t="str">
        <f t="shared" ca="true" si="53"/>
        <v/>
      </c>
      <c r="S312" s="191" t="str">
        <f t="shared" ca="true" si="54"/>
        <v/>
      </c>
      <c r="T312" s="280" t="str">
        <f t="shared" ca="true" si="55"/>
        <v/>
      </c>
      <c r="U312" s="278"/>
      <c r="V312" s="278"/>
      <c r="W312" s="281" t="str">
        <f t="shared" ca="true" si="56"/>
        <v/>
      </c>
      <c r="X312" s="191" t="str">
        <f t="shared" ca="true" si="57"/>
        <v/>
      </c>
      <c r="Y312" s="280" t="str">
        <f t="shared" ca="true" si="58"/>
        <v/>
      </c>
      <c r="Z312" s="278"/>
      <c r="AA312" s="278"/>
      <c r="AB312" s="281" t="str">
        <f t="shared" ca="true" si="59"/>
        <v/>
      </c>
    </row>
    <row r="313" x14ac:dyDescent="0.2">
      <c r="A313" s="276"/>
      <c r="B313" s="600"/>
      <c r="C313" s="601"/>
      <c r="D313" s="191" t="str">
        <f t="shared" ca="true" si="45"/>
        <v/>
      </c>
      <c r="E313" s="280" t="str">
        <f t="shared" ca="true" si="46"/>
        <v/>
      </c>
      <c r="F313" s="278"/>
      <c r="G313" s="278"/>
      <c r="H313" s="281" t="str">
        <f t="shared" ca="true" si="47"/>
        <v/>
      </c>
      <c r="I313" s="191" t="str">
        <f t="shared" ca="true" si="48"/>
        <v/>
      </c>
      <c r="J313" s="280" t="str">
        <f t="shared" ca="true" si="49"/>
        <v/>
      </c>
      <c r="K313" s="278"/>
      <c r="L313" s="278"/>
      <c r="M313" s="281" t="str">
        <f t="shared" ca="true" si="50"/>
        <v/>
      </c>
      <c r="N313" s="191" t="str">
        <f t="shared" ca="true" si="51"/>
        <v/>
      </c>
      <c r="O313" s="280" t="str">
        <f t="shared" ca="true" si="52"/>
        <v/>
      </c>
      <c r="P313" s="278"/>
      <c r="Q313" s="278"/>
      <c r="R313" s="281" t="str">
        <f t="shared" ca="true" si="53"/>
        <v/>
      </c>
      <c r="S313" s="191" t="str">
        <f t="shared" ca="true" si="54"/>
        <v/>
      </c>
      <c r="T313" s="280" t="str">
        <f t="shared" ca="true" si="55"/>
        <v/>
      </c>
      <c r="U313" s="278"/>
      <c r="V313" s="278"/>
      <c r="W313" s="281" t="str">
        <f t="shared" ca="true" si="56"/>
        <v/>
      </c>
      <c r="X313" s="191" t="str">
        <f t="shared" ca="true" si="57"/>
        <v/>
      </c>
      <c r="Y313" s="280" t="str">
        <f t="shared" ca="true" si="58"/>
        <v/>
      </c>
      <c r="Z313" s="278"/>
      <c r="AA313" s="278"/>
      <c r="AB313" s="281" t="str">
        <f t="shared" ca="true" si="59"/>
        <v/>
      </c>
    </row>
    <row r="314" x14ac:dyDescent="0.2">
      <c r="A314" s="276"/>
      <c r="B314" s="600"/>
      <c r="C314" s="601"/>
      <c r="D314" s="191" t="str">
        <f t="shared" ca="true" si="45"/>
        <v/>
      </c>
      <c r="E314" s="280" t="str">
        <f t="shared" ca="true" si="46"/>
        <v/>
      </c>
      <c r="F314" s="278"/>
      <c r="G314" s="278"/>
      <c r="H314" s="281" t="str">
        <f t="shared" ca="true" si="47"/>
        <v/>
      </c>
      <c r="I314" s="191" t="str">
        <f t="shared" ca="true" si="48"/>
        <v/>
      </c>
      <c r="J314" s="280" t="str">
        <f t="shared" ca="true" si="49"/>
        <v/>
      </c>
      <c r="K314" s="278"/>
      <c r="L314" s="278"/>
      <c r="M314" s="281" t="str">
        <f t="shared" ca="true" si="50"/>
        <v/>
      </c>
      <c r="N314" s="191" t="str">
        <f t="shared" ca="true" si="51"/>
        <v/>
      </c>
      <c r="O314" s="280" t="str">
        <f t="shared" ca="true" si="52"/>
        <v/>
      </c>
      <c r="P314" s="278"/>
      <c r="Q314" s="278"/>
      <c r="R314" s="281" t="str">
        <f t="shared" ca="true" si="53"/>
        <v/>
      </c>
      <c r="S314" s="191" t="str">
        <f t="shared" ca="true" si="54"/>
        <v/>
      </c>
      <c r="T314" s="280" t="str">
        <f t="shared" ca="true" si="55"/>
        <v/>
      </c>
      <c r="U314" s="278"/>
      <c r="V314" s="278"/>
      <c r="W314" s="281" t="str">
        <f t="shared" ca="true" si="56"/>
        <v/>
      </c>
      <c r="X314" s="191" t="str">
        <f t="shared" ca="true" si="57"/>
        <v/>
      </c>
      <c r="Y314" s="280" t="str">
        <f t="shared" ca="true" si="58"/>
        <v/>
      </c>
      <c r="Z314" s="278"/>
      <c r="AA314" s="278"/>
      <c r="AB314" s="281" t="str">
        <f t="shared" ca="true" si="59"/>
        <v/>
      </c>
    </row>
    <row r="315" x14ac:dyDescent="0.2">
      <c r="A315" s="276"/>
      <c r="B315" s="600"/>
      <c r="C315" s="601"/>
      <c r="D315" s="191" t="str">
        <f t="shared" ca="true" si="45"/>
        <v/>
      </c>
      <c r="E315" s="280" t="str">
        <f t="shared" ca="true" si="46"/>
        <v/>
      </c>
      <c r="F315" s="278"/>
      <c r="G315" s="278"/>
      <c r="H315" s="281" t="str">
        <f t="shared" ca="true" si="47"/>
        <v/>
      </c>
      <c r="I315" s="191" t="str">
        <f t="shared" ca="true" si="48"/>
        <v/>
      </c>
      <c r="J315" s="280" t="str">
        <f t="shared" ca="true" si="49"/>
        <v/>
      </c>
      <c r="K315" s="278"/>
      <c r="L315" s="278"/>
      <c r="M315" s="281" t="str">
        <f t="shared" ca="true" si="50"/>
        <v/>
      </c>
      <c r="N315" s="191" t="str">
        <f t="shared" ca="true" si="51"/>
        <v/>
      </c>
      <c r="O315" s="280" t="str">
        <f t="shared" ca="true" si="52"/>
        <v/>
      </c>
      <c r="P315" s="278"/>
      <c r="Q315" s="278"/>
      <c r="R315" s="281" t="str">
        <f t="shared" ca="true" si="53"/>
        <v/>
      </c>
      <c r="S315" s="191" t="str">
        <f t="shared" ca="true" si="54"/>
        <v/>
      </c>
      <c r="T315" s="280" t="str">
        <f t="shared" ca="true" si="55"/>
        <v/>
      </c>
      <c r="U315" s="278"/>
      <c r="V315" s="278"/>
      <c r="W315" s="281" t="str">
        <f t="shared" ca="true" si="56"/>
        <v/>
      </c>
      <c r="X315" s="191" t="str">
        <f t="shared" ca="true" si="57"/>
        <v/>
      </c>
      <c r="Y315" s="280" t="str">
        <f t="shared" ca="true" si="58"/>
        <v/>
      </c>
      <c r="Z315" s="278"/>
      <c r="AA315" s="278"/>
      <c r="AB315" s="281" t="str">
        <f t="shared" ca="true" si="59"/>
        <v/>
      </c>
    </row>
    <row r="316" x14ac:dyDescent="0.2">
      <c r="A316" s="276"/>
      <c r="B316" s="602"/>
      <c r="C316" s="603"/>
      <c r="D316" s="192" t="str">
        <f t="shared" ca="true" si="45"/>
        <v/>
      </c>
      <c r="E316" s="283" t="str">
        <f t="shared" ca="true" si="46"/>
        <v/>
      </c>
      <c r="F316" s="284"/>
      <c r="G316" s="285"/>
      <c r="H316" s="286" t="str">
        <f t="shared" ca="true" si="47"/>
        <v/>
      </c>
      <c r="I316" s="192" t="str">
        <f t="shared" ca="true" si="48"/>
        <v/>
      </c>
      <c r="J316" s="283" t="str">
        <f t="shared" ca="true" si="49"/>
        <v/>
      </c>
      <c r="K316" s="284"/>
      <c r="L316" s="285"/>
      <c r="M316" s="286" t="str">
        <f t="shared" ca="true" si="50"/>
        <v/>
      </c>
      <c r="N316" s="192" t="str">
        <f t="shared" ca="true" si="51"/>
        <v/>
      </c>
      <c r="O316" s="283" t="str">
        <f t="shared" ca="true" si="52"/>
        <v/>
      </c>
      <c r="P316" s="284"/>
      <c r="Q316" s="285"/>
      <c r="R316" s="286" t="str">
        <f t="shared" ca="true" si="53"/>
        <v/>
      </c>
      <c r="S316" s="192" t="str">
        <f t="shared" ca="true" si="54"/>
        <v/>
      </c>
      <c r="T316" s="283" t="str">
        <f t="shared" ca="true" si="55"/>
        <v/>
      </c>
      <c r="U316" s="284"/>
      <c r="V316" s="285"/>
      <c r="W316" s="286" t="str">
        <f t="shared" ca="true" si="56"/>
        <v/>
      </c>
      <c r="X316" s="192" t="str">
        <f t="shared" ca="true" si="57"/>
        <v/>
      </c>
      <c r="Y316" s="283" t="str">
        <f t="shared" ca="true" si="58"/>
        <v/>
      </c>
      <c r="Z316" s="284"/>
      <c r="AA316" s="285"/>
      <c r="AB316" s="286" t="str">
        <f t="shared" ca="true" si="59"/>
        <v/>
      </c>
    </row>
    <row r="317" ht="11.25" customHeight="true" x14ac:dyDescent="0.2"/>
    <row r="318" ht="22.5" customHeight="true" x14ac:dyDescent="0.25">
      <c r="B318" s="988" t="str">
        <f>CONCATENATE("Rural use of sanitation facilities, ",C299,"–",C300)</f>
        <v>Rural use of sanitation facilities, 2000–2020</v>
      </c>
      <c r="C318" s="989"/>
      <c r="D318" s="989"/>
      <c r="E318" s="989"/>
      <c r="F318" s="989"/>
      <c r="G318" s="989"/>
      <c r="H318" s="989"/>
      <c r="I318" s="989"/>
      <c r="J318" s="989"/>
      <c r="K318" s="989"/>
      <c r="L318" s="989"/>
      <c r="N318" s="287"/>
      <c r="O318" s="287"/>
      <c r="P318" s="287"/>
      <c r="Q318" s="287"/>
      <c r="R318" s="287"/>
      <c r="S318" s="971" t="s">
        <v>11</v>
      </c>
      <c r="T318" s="972"/>
      <c r="U318" s="972"/>
      <c r="V318" s="972"/>
      <c r="W318" s="973"/>
      <c r="X318" s="287"/>
      <c r="Y318" s="287"/>
      <c r="Z318" s="287"/>
      <c r="AA318" s="287"/>
      <c r="AB318" s="288"/>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A299:B300"/>
    <mergeCell ref="A301:B302"/>
    <mergeCell ref="S318:W318"/>
    <mergeCell ref="X197:AB197"/>
    <mergeCell ref="A199:B200"/>
    <mergeCell ref="A201:B202"/>
    <mergeCell ref="S218:W218"/>
    <mergeCell ref="A297:C298"/>
    <mergeCell ref="D297:H297"/>
    <mergeCell ref="I297:M297"/>
    <mergeCell ref="N297:R297"/>
    <mergeCell ref="S297:W297"/>
    <mergeCell ref="X297:AB297"/>
    <mergeCell ref="B218:L218"/>
    <mergeCell ref="B318:L318"/>
    <mergeCell ref="A99:B100"/>
    <mergeCell ref="A101:B102"/>
    <mergeCell ref="S118:W118"/>
    <mergeCell ref="A197:C198"/>
    <mergeCell ref="D197:H197"/>
    <mergeCell ref="I197:M197"/>
    <mergeCell ref="N197:R197"/>
    <mergeCell ref="S197:W197"/>
    <mergeCell ref="B118:L118"/>
    <mergeCell ref="X97:AB97"/>
    <mergeCell ref="B33:C34"/>
    <mergeCell ref="D33:D34"/>
    <mergeCell ref="B36:C37"/>
    <mergeCell ref="D36:D37"/>
    <mergeCell ref="B39:C40"/>
    <mergeCell ref="D39:D40"/>
    <mergeCell ref="A97:C98"/>
    <mergeCell ref="D97:H97"/>
    <mergeCell ref="I97:M97"/>
    <mergeCell ref="N97:R97"/>
    <mergeCell ref="S97:W97"/>
    <mergeCell ref="V31:Y31"/>
    <mergeCell ref="B5:Y5"/>
    <mergeCell ref="B4:Y4"/>
    <mergeCell ref="B7:I7"/>
    <mergeCell ref="J7:Q7"/>
    <mergeCell ref="R7:Y7"/>
    <mergeCell ref="B31:E32"/>
    <mergeCell ref="F31:I31"/>
    <mergeCell ref="J31:M31"/>
    <mergeCell ref="N31:Q31"/>
    <mergeCell ref="R31:U31"/>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209971" r:id="rId4" name="CheckBoxSU8">
          <controlPr autoLine="0" r:id="rId5">
            <anchor moveWithCells="1">
              <from>
                <xdr:col>0</xdr:col>
                <xdr:colOff>419100</xdr:colOff>
                <xdr:row>210</xdr:row>
                <xdr:rowOff>142875</xdr:rowOff>
              </from>
              <to>
                <xdr:col>0</xdr:col>
                <xdr:colOff>600075</xdr:colOff>
                <xdr:row>212</xdr:row>
                <xdr:rowOff>0</xdr:rowOff>
              </to>
            </anchor>
          </controlPr>
        </control>
      </mc:Choice>
      <mc:Fallback>
        <control shapeId="209971" r:id="rId4" name="CheckBoxSU8"/>
      </mc:Fallback>
    </mc:AlternateContent>
    <mc:AlternateContent xmlns:mc="http://schemas.openxmlformats.org/markup-compatibility/2006">
      <mc:Choice Requires="x14">
        <control shapeId="209970" r:id="rId6" name="CheckBoxSU9">
          <controlPr autoLine="0" r:id="rId7">
            <anchor moveWithCells="1">
              <from>
                <xdr:col>0</xdr:col>
                <xdr:colOff>419100</xdr:colOff>
                <xdr:row>211</xdr:row>
                <xdr:rowOff>142875</xdr:rowOff>
              </from>
              <to>
                <xdr:col>0</xdr:col>
                <xdr:colOff>600075</xdr:colOff>
                <xdr:row>213</xdr:row>
                <xdr:rowOff>0</xdr:rowOff>
              </to>
            </anchor>
          </controlPr>
        </control>
      </mc:Choice>
      <mc:Fallback>
        <control shapeId="209970" r:id="rId6" name="CheckBoxSU9"/>
      </mc:Fallback>
    </mc:AlternateContent>
    <mc:AlternateContent xmlns:mc="http://schemas.openxmlformats.org/markup-compatibility/2006">
      <mc:Choice Requires="x14">
        <control shapeId="209969" r:id="rId8" name="CheckBoxSU10">
          <controlPr autoLine="0" r:id="rId9">
            <anchor moveWithCells="1">
              <from>
                <xdr:col>0</xdr:col>
                <xdr:colOff>419100</xdr:colOff>
                <xdr:row>212</xdr:row>
                <xdr:rowOff>142875</xdr:rowOff>
              </from>
              <to>
                <xdr:col>0</xdr:col>
                <xdr:colOff>600075</xdr:colOff>
                <xdr:row>214</xdr:row>
                <xdr:rowOff>0</xdr:rowOff>
              </to>
            </anchor>
          </controlPr>
        </control>
      </mc:Choice>
      <mc:Fallback>
        <control shapeId="209969" r:id="rId8" name="CheckBoxSU10"/>
      </mc:Fallback>
    </mc:AlternateContent>
    <mc:AlternateContent xmlns:mc="http://schemas.openxmlformats.org/markup-compatibility/2006">
      <mc:Choice Requires="x14">
        <control shapeId="209968" r:id="rId10" name="CheckBoxSU11">
          <controlPr autoLine="0" r:id="rId11">
            <anchor moveWithCells="1">
              <from>
                <xdr:col>0</xdr:col>
                <xdr:colOff>419100</xdr:colOff>
                <xdr:row>213</xdr:row>
                <xdr:rowOff>142875</xdr:rowOff>
              </from>
              <to>
                <xdr:col>0</xdr:col>
                <xdr:colOff>600075</xdr:colOff>
                <xdr:row>215</xdr:row>
                <xdr:rowOff>0</xdr:rowOff>
              </to>
            </anchor>
          </controlPr>
        </control>
      </mc:Choice>
      <mc:Fallback>
        <control shapeId="209968" r:id="rId10" name="CheckBoxSU11"/>
      </mc:Fallback>
    </mc:AlternateContent>
    <mc:AlternateContent xmlns:mc="http://schemas.openxmlformats.org/markup-compatibility/2006">
      <mc:Choice Requires="x14">
        <control shapeId="209967" r:id="rId12" name="CheckBoxSN7">
          <controlPr autoLine="0" r:id="rId13">
            <anchor moveWithCells="1">
              <from>
                <xdr:col>0</xdr:col>
                <xdr:colOff>419100</xdr:colOff>
                <xdr:row>110</xdr:row>
                <xdr:rowOff>0</xdr:rowOff>
              </from>
              <to>
                <xdr:col>0</xdr:col>
                <xdr:colOff>600075</xdr:colOff>
                <xdr:row>111</xdr:row>
                <xdr:rowOff>19050</xdr:rowOff>
              </to>
            </anchor>
          </controlPr>
        </control>
      </mc:Choice>
      <mc:Fallback>
        <control shapeId="209967" r:id="rId12" name="CheckBoxSN7"/>
      </mc:Fallback>
    </mc:AlternateContent>
    <mc:AlternateContent xmlns:mc="http://schemas.openxmlformats.org/markup-compatibility/2006">
      <mc:Choice Requires="x14">
        <control shapeId="209966" r:id="rId14" name="CheckBoxSN11">
          <controlPr autoLine="0" r:id="rId15">
            <anchor moveWithCells="1">
              <from>
                <xdr:col>0</xdr:col>
                <xdr:colOff>419100</xdr:colOff>
                <xdr:row>114</xdr:row>
                <xdr:rowOff>0</xdr:rowOff>
              </from>
              <to>
                <xdr:col>0</xdr:col>
                <xdr:colOff>600075</xdr:colOff>
                <xdr:row>115</xdr:row>
                <xdr:rowOff>19050</xdr:rowOff>
              </to>
            </anchor>
          </controlPr>
        </control>
      </mc:Choice>
      <mc:Fallback>
        <control shapeId="209966" r:id="rId14" name="CheckBoxSN11"/>
      </mc:Fallback>
    </mc:AlternateContent>
    <mc:AlternateContent xmlns:mc="http://schemas.openxmlformats.org/markup-compatibility/2006">
      <mc:Choice Requires="x14">
        <control shapeId="209965" r:id="rId16" name="CheckBoxSN10">
          <controlPr autoLine="0" r:id="rId17">
            <anchor moveWithCells="1">
              <from>
                <xdr:col>0</xdr:col>
                <xdr:colOff>419100</xdr:colOff>
                <xdr:row>113</xdr:row>
                <xdr:rowOff>0</xdr:rowOff>
              </from>
              <to>
                <xdr:col>0</xdr:col>
                <xdr:colOff>600075</xdr:colOff>
                <xdr:row>114</xdr:row>
                <xdr:rowOff>19050</xdr:rowOff>
              </to>
            </anchor>
          </controlPr>
        </control>
      </mc:Choice>
      <mc:Fallback>
        <control shapeId="209965" r:id="rId16" name="CheckBoxSN10"/>
      </mc:Fallback>
    </mc:AlternateContent>
    <mc:AlternateContent xmlns:mc="http://schemas.openxmlformats.org/markup-compatibility/2006">
      <mc:Choice Requires="x14">
        <control shapeId="209964" r:id="rId18" name="CheckBoxSN9">
          <controlPr autoLine="0" r:id="rId19">
            <anchor moveWithCells="1">
              <from>
                <xdr:col>0</xdr:col>
                <xdr:colOff>419100</xdr:colOff>
                <xdr:row>112</xdr:row>
                <xdr:rowOff>0</xdr:rowOff>
              </from>
              <to>
                <xdr:col>0</xdr:col>
                <xdr:colOff>600075</xdr:colOff>
                <xdr:row>113</xdr:row>
                <xdr:rowOff>19050</xdr:rowOff>
              </to>
            </anchor>
          </controlPr>
        </control>
      </mc:Choice>
      <mc:Fallback>
        <control shapeId="209964" r:id="rId18" name="CheckBoxSN9"/>
      </mc:Fallback>
    </mc:AlternateContent>
    <mc:AlternateContent xmlns:mc="http://schemas.openxmlformats.org/markup-compatibility/2006">
      <mc:Choice Requires="x14">
        <control shapeId="209963" r:id="rId20" name="CheckBoxSR10">
          <controlPr autoLine="0" r:id="rId21">
            <anchor moveWithCells="1">
              <from>
                <xdr:col>0</xdr:col>
                <xdr:colOff>390525</xdr:colOff>
                <xdr:row>312</xdr:row>
                <xdr:rowOff>142875</xdr:rowOff>
              </from>
              <to>
                <xdr:col>0</xdr:col>
                <xdr:colOff>571500</xdr:colOff>
                <xdr:row>314</xdr:row>
                <xdr:rowOff>0</xdr:rowOff>
              </to>
            </anchor>
          </controlPr>
        </control>
      </mc:Choice>
      <mc:Fallback>
        <control shapeId="209963" r:id="rId20" name="CheckBoxSR10"/>
      </mc:Fallback>
    </mc:AlternateContent>
    <mc:AlternateContent xmlns:mc="http://schemas.openxmlformats.org/markup-compatibility/2006">
      <mc:Choice Requires="x14">
        <control shapeId="209962" r:id="rId22" name="CheckBoxSR8">
          <controlPr autoLine="0" r:id="rId23">
            <anchor moveWithCells="1">
              <from>
                <xdr:col>0</xdr:col>
                <xdr:colOff>390525</xdr:colOff>
                <xdr:row>310</xdr:row>
                <xdr:rowOff>142875</xdr:rowOff>
              </from>
              <to>
                <xdr:col>0</xdr:col>
                <xdr:colOff>571500</xdr:colOff>
                <xdr:row>312</xdr:row>
                <xdr:rowOff>0</xdr:rowOff>
              </to>
            </anchor>
          </controlPr>
        </control>
      </mc:Choice>
      <mc:Fallback>
        <control shapeId="209962" r:id="rId22" name="CheckBoxSR8"/>
      </mc:Fallback>
    </mc:AlternateContent>
    <mc:AlternateContent xmlns:mc="http://schemas.openxmlformats.org/markup-compatibility/2006">
      <mc:Choice Requires="x14">
        <control shapeId="209961" r:id="rId24" name="CheckBoxSR6">
          <controlPr autoLine="0" r:id="rId25">
            <anchor moveWithCells="1">
              <from>
                <xdr:col>0</xdr:col>
                <xdr:colOff>390525</xdr:colOff>
                <xdr:row>308</xdr:row>
                <xdr:rowOff>142875</xdr:rowOff>
              </from>
              <to>
                <xdr:col>0</xdr:col>
                <xdr:colOff>571500</xdr:colOff>
                <xdr:row>310</xdr:row>
                <xdr:rowOff>0</xdr:rowOff>
              </to>
            </anchor>
          </controlPr>
        </control>
      </mc:Choice>
      <mc:Fallback>
        <control shapeId="209961" r:id="rId24" name="CheckBoxSR6"/>
      </mc:Fallback>
    </mc:AlternateContent>
    <mc:AlternateContent xmlns:mc="http://schemas.openxmlformats.org/markup-compatibility/2006">
      <mc:Choice Requires="x14">
        <control shapeId="209960" r:id="rId26" name="CheckBoxSR5">
          <controlPr autoLine="0" r:id="rId27">
            <anchor moveWithCells="1">
              <from>
                <xdr:col>0</xdr:col>
                <xdr:colOff>390525</xdr:colOff>
                <xdr:row>307</xdr:row>
                <xdr:rowOff>142875</xdr:rowOff>
              </from>
              <to>
                <xdr:col>0</xdr:col>
                <xdr:colOff>571500</xdr:colOff>
                <xdr:row>309</xdr:row>
                <xdr:rowOff>0</xdr:rowOff>
              </to>
            </anchor>
          </controlPr>
        </control>
      </mc:Choice>
      <mc:Fallback>
        <control shapeId="209960" r:id="rId26" name="CheckBoxSR5"/>
      </mc:Fallback>
    </mc:AlternateContent>
    <mc:AlternateContent xmlns:mc="http://schemas.openxmlformats.org/markup-compatibility/2006">
      <mc:Choice Requires="x14">
        <control shapeId="209947" r:id="rId28" name="CheckBoxSR12">
          <controlPr autoLine="0" r:id="rId29">
            <anchor moveWithCells="1">
              <from>
                <xdr:col>0</xdr:col>
                <xdr:colOff>390525</xdr:colOff>
                <xdr:row>314</xdr:row>
                <xdr:rowOff>133350</xdr:rowOff>
              </from>
              <to>
                <xdr:col>0</xdr:col>
                <xdr:colOff>571500</xdr:colOff>
                <xdr:row>315</xdr:row>
                <xdr:rowOff>152400</xdr:rowOff>
              </to>
            </anchor>
          </controlPr>
        </control>
      </mc:Choice>
      <mc:Fallback>
        <control shapeId="209947" r:id="rId28" name="CheckBoxSR12"/>
      </mc:Fallback>
    </mc:AlternateContent>
    <mc:AlternateContent xmlns:mc="http://schemas.openxmlformats.org/markup-compatibility/2006">
      <mc:Choice Requires="x14">
        <control shapeId="209946" r:id="rId30" name="CheckBoxSR11">
          <controlPr autoLine="0" r:id="rId31">
            <anchor moveWithCells="1">
              <from>
                <xdr:col>0</xdr:col>
                <xdr:colOff>390525</xdr:colOff>
                <xdr:row>313</xdr:row>
                <xdr:rowOff>133350</xdr:rowOff>
              </from>
              <to>
                <xdr:col>0</xdr:col>
                <xdr:colOff>571500</xdr:colOff>
                <xdr:row>314</xdr:row>
                <xdr:rowOff>152400</xdr:rowOff>
              </to>
            </anchor>
          </controlPr>
        </control>
      </mc:Choice>
      <mc:Fallback>
        <control shapeId="209946" r:id="rId30" name="CheckBoxSR11"/>
      </mc:Fallback>
    </mc:AlternateContent>
    <mc:AlternateContent xmlns:mc="http://schemas.openxmlformats.org/markup-compatibility/2006">
      <mc:Choice Requires="x14">
        <control shapeId="209945" r:id="rId32" name="CheckBoxSR9">
          <controlPr autoLine="0" r:id="rId33">
            <anchor moveWithCells="1">
              <from>
                <xdr:col>0</xdr:col>
                <xdr:colOff>390525</xdr:colOff>
                <xdr:row>311</xdr:row>
                <xdr:rowOff>133350</xdr:rowOff>
              </from>
              <to>
                <xdr:col>0</xdr:col>
                <xdr:colOff>571500</xdr:colOff>
                <xdr:row>312</xdr:row>
                <xdr:rowOff>152400</xdr:rowOff>
              </to>
            </anchor>
          </controlPr>
        </control>
      </mc:Choice>
      <mc:Fallback>
        <control shapeId="209945" r:id="rId32" name="CheckBoxSR9"/>
      </mc:Fallback>
    </mc:AlternateContent>
    <mc:AlternateContent xmlns:mc="http://schemas.openxmlformats.org/markup-compatibility/2006">
      <mc:Choice Requires="x14">
        <control shapeId="209944" r:id="rId34" name="CheckBoxSR4">
          <controlPr autoLine="0" r:id="rId35">
            <anchor moveWithCells="1">
              <from>
                <xdr:col>0</xdr:col>
                <xdr:colOff>390525</xdr:colOff>
                <xdr:row>306</xdr:row>
                <xdr:rowOff>142875</xdr:rowOff>
              </from>
              <to>
                <xdr:col>0</xdr:col>
                <xdr:colOff>571500</xdr:colOff>
                <xdr:row>308</xdr:row>
                <xdr:rowOff>0</xdr:rowOff>
              </to>
            </anchor>
          </controlPr>
        </control>
      </mc:Choice>
      <mc:Fallback>
        <control shapeId="209944" r:id="rId34" name="CheckBoxSR4"/>
      </mc:Fallback>
    </mc:AlternateContent>
    <mc:AlternateContent xmlns:mc="http://schemas.openxmlformats.org/markup-compatibility/2006">
      <mc:Choice Requires="x14">
        <control shapeId="209943" r:id="rId36" name="CheckBoxSR7">
          <controlPr autoLine="0" r:id="rId37">
            <anchor moveWithCells="1">
              <from>
                <xdr:col>0</xdr:col>
                <xdr:colOff>390525</xdr:colOff>
                <xdr:row>309</xdr:row>
                <xdr:rowOff>142875</xdr:rowOff>
              </from>
              <to>
                <xdr:col>0</xdr:col>
                <xdr:colOff>571500</xdr:colOff>
                <xdr:row>311</xdr:row>
                <xdr:rowOff>0</xdr:rowOff>
              </to>
            </anchor>
          </controlPr>
        </control>
      </mc:Choice>
      <mc:Fallback>
        <control shapeId="209943" r:id="rId36" name="CheckBoxSR7"/>
      </mc:Fallback>
    </mc:AlternateContent>
    <mc:AlternateContent xmlns:mc="http://schemas.openxmlformats.org/markup-compatibility/2006">
      <mc:Choice Requires="x14">
        <control shapeId="209942" r:id="rId38" name="CheckBoxSR1">
          <controlPr autoLine="0" r:id="rId39">
            <anchor moveWithCells="1">
              <from>
                <xdr:col>0</xdr:col>
                <xdr:colOff>390525</xdr:colOff>
                <xdr:row>303</xdr:row>
                <xdr:rowOff>266700</xdr:rowOff>
              </from>
              <to>
                <xdr:col>0</xdr:col>
                <xdr:colOff>571500</xdr:colOff>
                <xdr:row>305</xdr:row>
                <xdr:rowOff>0</xdr:rowOff>
              </to>
            </anchor>
          </controlPr>
        </control>
      </mc:Choice>
      <mc:Fallback>
        <control shapeId="209942" r:id="rId38" name="CheckBoxSR1"/>
      </mc:Fallback>
    </mc:AlternateContent>
    <mc:AlternateContent xmlns:mc="http://schemas.openxmlformats.org/markup-compatibility/2006">
      <mc:Choice Requires="x14">
        <control shapeId="209941" r:id="rId40" name="CheckBoxSR3">
          <controlPr autoLine="0" r:id="rId41">
            <anchor moveWithCells="1">
              <from>
                <xdr:col>0</xdr:col>
                <xdr:colOff>390525</xdr:colOff>
                <xdr:row>305</xdr:row>
                <xdr:rowOff>142875</xdr:rowOff>
              </from>
              <to>
                <xdr:col>0</xdr:col>
                <xdr:colOff>571500</xdr:colOff>
                <xdr:row>307</xdr:row>
                <xdr:rowOff>0</xdr:rowOff>
              </to>
            </anchor>
          </controlPr>
        </control>
      </mc:Choice>
      <mc:Fallback>
        <control shapeId="209941" r:id="rId40" name="CheckBoxSR3"/>
      </mc:Fallback>
    </mc:AlternateContent>
    <mc:AlternateContent xmlns:mc="http://schemas.openxmlformats.org/markup-compatibility/2006">
      <mc:Choice Requires="x14">
        <control shapeId="209940" r:id="rId42" name="CheckBoxSR2">
          <controlPr autoLine="0" r:id="rId43">
            <anchor moveWithCells="1">
              <from>
                <xdr:col>0</xdr:col>
                <xdr:colOff>390525</xdr:colOff>
                <xdr:row>304</xdr:row>
                <xdr:rowOff>142875</xdr:rowOff>
              </from>
              <to>
                <xdr:col>0</xdr:col>
                <xdr:colOff>571500</xdr:colOff>
                <xdr:row>306</xdr:row>
                <xdr:rowOff>0</xdr:rowOff>
              </to>
            </anchor>
          </controlPr>
        </control>
      </mc:Choice>
      <mc:Fallback>
        <control shapeId="209940" r:id="rId42" name="CheckBoxSR2"/>
      </mc:Fallback>
    </mc:AlternateContent>
    <mc:AlternateContent xmlns:mc="http://schemas.openxmlformats.org/markup-compatibility/2006">
      <mc:Choice Requires="x14">
        <control shapeId="209939" r:id="rId44" name="CheckBoxSU12">
          <controlPr autoLine="0" r:id="rId45">
            <anchor moveWithCells="1">
              <from>
                <xdr:col>0</xdr:col>
                <xdr:colOff>419100</xdr:colOff>
                <xdr:row>214</xdr:row>
                <xdr:rowOff>142875</xdr:rowOff>
              </from>
              <to>
                <xdr:col>0</xdr:col>
                <xdr:colOff>600075</xdr:colOff>
                <xdr:row>216</xdr:row>
                <xdr:rowOff>0</xdr:rowOff>
              </to>
            </anchor>
          </controlPr>
        </control>
      </mc:Choice>
      <mc:Fallback>
        <control shapeId="209939" r:id="rId44" name="CheckBoxSU12"/>
      </mc:Fallback>
    </mc:AlternateContent>
    <mc:AlternateContent xmlns:mc="http://schemas.openxmlformats.org/markup-compatibility/2006">
      <mc:Choice Requires="x14">
        <control shapeId="209938" r:id="rId46" name="CheckBoxSU7">
          <controlPr autoLine="0" r:id="rId47">
            <anchor moveWithCells="1">
              <from>
                <xdr:col>0</xdr:col>
                <xdr:colOff>419100</xdr:colOff>
                <xdr:row>209</xdr:row>
                <xdr:rowOff>142875</xdr:rowOff>
              </from>
              <to>
                <xdr:col>0</xdr:col>
                <xdr:colOff>600075</xdr:colOff>
                <xdr:row>211</xdr:row>
                <xdr:rowOff>0</xdr:rowOff>
              </to>
            </anchor>
          </controlPr>
        </control>
      </mc:Choice>
      <mc:Fallback>
        <control shapeId="209938" r:id="rId46" name="CheckBoxSU7"/>
      </mc:Fallback>
    </mc:AlternateContent>
    <mc:AlternateContent xmlns:mc="http://schemas.openxmlformats.org/markup-compatibility/2006">
      <mc:Choice Requires="x14">
        <control shapeId="209937" r:id="rId48" name="CheckBoxSU6">
          <controlPr autoLine="0" r:id="rId49">
            <anchor moveWithCells="1">
              <from>
                <xdr:col>0</xdr:col>
                <xdr:colOff>419100</xdr:colOff>
                <xdr:row>208</xdr:row>
                <xdr:rowOff>142875</xdr:rowOff>
              </from>
              <to>
                <xdr:col>0</xdr:col>
                <xdr:colOff>600075</xdr:colOff>
                <xdr:row>210</xdr:row>
                <xdr:rowOff>0</xdr:rowOff>
              </to>
            </anchor>
          </controlPr>
        </control>
      </mc:Choice>
      <mc:Fallback>
        <control shapeId="209937" r:id="rId48" name="CheckBoxSU6"/>
      </mc:Fallback>
    </mc:AlternateContent>
    <mc:AlternateContent xmlns:mc="http://schemas.openxmlformats.org/markup-compatibility/2006">
      <mc:Choice Requires="x14">
        <control shapeId="209936" r:id="rId50" name="CheckBoxSU4">
          <controlPr autoLine="0" r:id="rId51">
            <anchor moveWithCells="1">
              <from>
                <xdr:col>0</xdr:col>
                <xdr:colOff>419100</xdr:colOff>
                <xdr:row>206</xdr:row>
                <xdr:rowOff>152400</xdr:rowOff>
              </from>
              <to>
                <xdr:col>0</xdr:col>
                <xdr:colOff>600075</xdr:colOff>
                <xdr:row>208</xdr:row>
                <xdr:rowOff>9525</xdr:rowOff>
              </to>
            </anchor>
          </controlPr>
        </control>
      </mc:Choice>
      <mc:Fallback>
        <control shapeId="209936" r:id="rId50" name="CheckBoxSU4"/>
      </mc:Fallback>
    </mc:AlternateContent>
    <mc:AlternateContent xmlns:mc="http://schemas.openxmlformats.org/markup-compatibility/2006">
      <mc:Choice Requires="x14">
        <control shapeId="209935" r:id="rId52" name="CheckBoxSU5">
          <controlPr autoLine="0" r:id="rId53">
            <anchor moveWithCells="1">
              <from>
                <xdr:col>0</xdr:col>
                <xdr:colOff>419100</xdr:colOff>
                <xdr:row>207</xdr:row>
                <xdr:rowOff>152400</xdr:rowOff>
              </from>
              <to>
                <xdr:col>0</xdr:col>
                <xdr:colOff>600075</xdr:colOff>
                <xdr:row>209</xdr:row>
                <xdr:rowOff>9525</xdr:rowOff>
              </to>
            </anchor>
          </controlPr>
        </control>
      </mc:Choice>
      <mc:Fallback>
        <control shapeId="209935" r:id="rId52" name="CheckBoxSU5"/>
      </mc:Fallback>
    </mc:AlternateContent>
    <mc:AlternateContent xmlns:mc="http://schemas.openxmlformats.org/markup-compatibility/2006">
      <mc:Choice Requires="x14">
        <control shapeId="209934" r:id="rId54" name="CheckBoxSU1">
          <controlPr autoLine="0" r:id="rId55">
            <anchor moveWithCells="1">
              <from>
                <xdr:col>0</xdr:col>
                <xdr:colOff>419100</xdr:colOff>
                <xdr:row>203</xdr:row>
                <xdr:rowOff>276225</xdr:rowOff>
              </from>
              <to>
                <xdr:col>0</xdr:col>
                <xdr:colOff>600075</xdr:colOff>
                <xdr:row>205</xdr:row>
                <xdr:rowOff>9525</xdr:rowOff>
              </to>
            </anchor>
          </controlPr>
        </control>
      </mc:Choice>
      <mc:Fallback>
        <control shapeId="209934" r:id="rId54" name="CheckBoxSU1"/>
      </mc:Fallback>
    </mc:AlternateContent>
    <mc:AlternateContent xmlns:mc="http://schemas.openxmlformats.org/markup-compatibility/2006">
      <mc:Choice Requires="x14">
        <control shapeId="209933" r:id="rId56" name="CheckBoxSU3">
          <controlPr autoLine="0" r:id="rId57">
            <anchor moveWithCells="1">
              <from>
                <xdr:col>0</xdr:col>
                <xdr:colOff>419100</xdr:colOff>
                <xdr:row>205</xdr:row>
                <xdr:rowOff>152400</xdr:rowOff>
              </from>
              <to>
                <xdr:col>0</xdr:col>
                <xdr:colOff>600075</xdr:colOff>
                <xdr:row>207</xdr:row>
                <xdr:rowOff>9525</xdr:rowOff>
              </to>
            </anchor>
          </controlPr>
        </control>
      </mc:Choice>
      <mc:Fallback>
        <control shapeId="209933" r:id="rId56" name="CheckBoxSU3"/>
      </mc:Fallback>
    </mc:AlternateContent>
    <mc:AlternateContent xmlns:mc="http://schemas.openxmlformats.org/markup-compatibility/2006">
      <mc:Choice Requires="x14">
        <control shapeId="209932" r:id="rId58" name="CheckBoxSU2">
          <controlPr autoLine="0" r:id="rId59">
            <anchor moveWithCells="1">
              <from>
                <xdr:col>0</xdr:col>
                <xdr:colOff>419100</xdr:colOff>
                <xdr:row>204</xdr:row>
                <xdr:rowOff>152400</xdr:rowOff>
              </from>
              <to>
                <xdr:col>0</xdr:col>
                <xdr:colOff>600075</xdr:colOff>
                <xdr:row>206</xdr:row>
                <xdr:rowOff>9525</xdr:rowOff>
              </to>
            </anchor>
          </controlPr>
        </control>
      </mc:Choice>
      <mc:Fallback>
        <control shapeId="209932" r:id="rId58" name="CheckBoxSU2"/>
      </mc:Fallback>
    </mc:AlternateContent>
    <mc:AlternateContent xmlns:mc="http://schemas.openxmlformats.org/markup-compatibility/2006">
      <mc:Choice Requires="x14">
        <control shapeId="209931" r:id="rId60" name="CheckBoxSN12">
          <controlPr autoLine="0" r:id="rId61">
            <anchor moveWithCells="1">
              <from>
                <xdr:col>0</xdr:col>
                <xdr:colOff>419100</xdr:colOff>
                <xdr:row>115</xdr:row>
                <xdr:rowOff>0</xdr:rowOff>
              </from>
              <to>
                <xdr:col>0</xdr:col>
                <xdr:colOff>600075</xdr:colOff>
                <xdr:row>116</xdr:row>
                <xdr:rowOff>19050</xdr:rowOff>
              </to>
            </anchor>
          </controlPr>
        </control>
      </mc:Choice>
      <mc:Fallback>
        <control shapeId="209931" r:id="rId60" name="CheckBoxSN12"/>
      </mc:Fallback>
    </mc:AlternateContent>
    <mc:AlternateContent xmlns:mc="http://schemas.openxmlformats.org/markup-compatibility/2006">
      <mc:Choice Requires="x14">
        <control shapeId="209930" r:id="rId62" name="CheckBoxSN8">
          <controlPr autoLine="0" r:id="rId63">
            <anchor moveWithCells="1">
              <from>
                <xdr:col>0</xdr:col>
                <xdr:colOff>419100</xdr:colOff>
                <xdr:row>111</xdr:row>
                <xdr:rowOff>0</xdr:rowOff>
              </from>
              <to>
                <xdr:col>0</xdr:col>
                <xdr:colOff>600075</xdr:colOff>
                <xdr:row>112</xdr:row>
                <xdr:rowOff>19050</xdr:rowOff>
              </to>
            </anchor>
          </controlPr>
        </control>
      </mc:Choice>
      <mc:Fallback>
        <control shapeId="209930" r:id="rId62" name="CheckBoxSN8"/>
      </mc:Fallback>
    </mc:AlternateContent>
    <mc:AlternateContent xmlns:mc="http://schemas.openxmlformats.org/markup-compatibility/2006">
      <mc:Choice Requires="x14">
        <control shapeId="209929" r:id="rId64" name="CheckBoxSN6">
          <controlPr autoLine="0" r:id="rId65">
            <anchor moveWithCells="1">
              <from>
                <xdr:col>0</xdr:col>
                <xdr:colOff>419100</xdr:colOff>
                <xdr:row>109</xdr:row>
                <xdr:rowOff>0</xdr:rowOff>
              </from>
              <to>
                <xdr:col>0</xdr:col>
                <xdr:colOff>600075</xdr:colOff>
                <xdr:row>110</xdr:row>
                <xdr:rowOff>19050</xdr:rowOff>
              </to>
            </anchor>
          </controlPr>
        </control>
      </mc:Choice>
      <mc:Fallback>
        <control shapeId="209929" r:id="rId64" name="CheckBoxSN6"/>
      </mc:Fallback>
    </mc:AlternateContent>
    <mc:AlternateContent xmlns:mc="http://schemas.openxmlformats.org/markup-compatibility/2006">
      <mc:Choice Requires="x14">
        <control shapeId="209928" r:id="rId66" name="CheckBoxSN4">
          <controlPr autoLine="0" r:id="rId67">
            <anchor moveWithCells="1">
              <from>
                <xdr:col>0</xdr:col>
                <xdr:colOff>419100</xdr:colOff>
                <xdr:row>107</xdr:row>
                <xdr:rowOff>0</xdr:rowOff>
              </from>
              <to>
                <xdr:col>0</xdr:col>
                <xdr:colOff>600075</xdr:colOff>
                <xdr:row>108</xdr:row>
                <xdr:rowOff>19050</xdr:rowOff>
              </to>
            </anchor>
          </controlPr>
        </control>
      </mc:Choice>
      <mc:Fallback>
        <control shapeId="209928" r:id="rId66" name="CheckBoxSN4"/>
      </mc:Fallback>
    </mc:AlternateContent>
    <mc:AlternateContent xmlns:mc="http://schemas.openxmlformats.org/markup-compatibility/2006">
      <mc:Choice Requires="x14">
        <control shapeId="209927" r:id="rId68" name="CheckBoxSN5">
          <controlPr autoLine="0" r:id="rId69">
            <anchor moveWithCells="1">
              <from>
                <xdr:col>0</xdr:col>
                <xdr:colOff>419100</xdr:colOff>
                <xdr:row>108</xdr:row>
                <xdr:rowOff>0</xdr:rowOff>
              </from>
              <to>
                <xdr:col>0</xdr:col>
                <xdr:colOff>600075</xdr:colOff>
                <xdr:row>109</xdr:row>
                <xdr:rowOff>19050</xdr:rowOff>
              </to>
            </anchor>
          </controlPr>
        </control>
      </mc:Choice>
      <mc:Fallback>
        <control shapeId="209927" r:id="rId68" name="CheckBoxSN5"/>
      </mc:Fallback>
    </mc:AlternateContent>
    <mc:AlternateContent xmlns:mc="http://schemas.openxmlformats.org/markup-compatibility/2006">
      <mc:Choice Requires="x14">
        <control shapeId="209926" r:id="rId70" name="CheckBoxSN1">
          <controlPr autoLine="0" r:id="rId71">
            <anchor moveWithCells="1">
              <from>
                <xdr:col>0</xdr:col>
                <xdr:colOff>419100</xdr:colOff>
                <xdr:row>103</xdr:row>
                <xdr:rowOff>276225</xdr:rowOff>
              </from>
              <to>
                <xdr:col>0</xdr:col>
                <xdr:colOff>600075</xdr:colOff>
                <xdr:row>105</xdr:row>
                <xdr:rowOff>9525</xdr:rowOff>
              </to>
            </anchor>
          </controlPr>
        </control>
      </mc:Choice>
      <mc:Fallback>
        <control shapeId="209926" r:id="rId70" name="CheckBoxSN1"/>
      </mc:Fallback>
    </mc:AlternateContent>
    <mc:AlternateContent xmlns:mc="http://schemas.openxmlformats.org/markup-compatibility/2006">
      <mc:Choice Requires="x14">
        <control shapeId="209925" r:id="rId72" name="CheckBoxSN3">
          <controlPr autoLine="0" r:id="rId73">
            <anchor moveWithCells="1">
              <from>
                <xdr:col>0</xdr:col>
                <xdr:colOff>419100</xdr:colOff>
                <xdr:row>106</xdr:row>
                <xdr:rowOff>0</xdr:rowOff>
              </from>
              <to>
                <xdr:col>0</xdr:col>
                <xdr:colOff>600075</xdr:colOff>
                <xdr:row>107</xdr:row>
                <xdr:rowOff>19050</xdr:rowOff>
              </to>
            </anchor>
          </controlPr>
        </control>
      </mc:Choice>
      <mc:Fallback>
        <control shapeId="209925" r:id="rId72" name="CheckBoxSN3"/>
      </mc:Fallback>
    </mc:AlternateContent>
    <mc:AlternateContent xmlns:mc="http://schemas.openxmlformats.org/markup-compatibility/2006">
      <mc:Choice Requires="x14">
        <control shapeId="209924" r:id="rId74" name="CheckBoxSN2">
          <controlPr autoLine="0" r:id="rId75">
            <anchor moveWithCells="1">
              <from>
                <xdr:col>0</xdr:col>
                <xdr:colOff>419100</xdr:colOff>
                <xdr:row>105</xdr:row>
                <xdr:rowOff>0</xdr:rowOff>
              </from>
              <to>
                <xdr:col>0</xdr:col>
                <xdr:colOff>600075</xdr:colOff>
                <xdr:row>106</xdr:row>
                <xdr:rowOff>19050</xdr:rowOff>
              </to>
            </anchor>
          </controlPr>
        </control>
      </mc:Choice>
      <mc:Fallback>
        <control shapeId="209924" r:id="rId74" name="CheckBoxSN2"/>
      </mc:Fallback>
    </mc:AlternateContent>
    <mc:AlternateContent xmlns:mc="http://schemas.openxmlformats.org/markup-compatibility/2006">
      <mc:Choice Requires="x14">
        <control shapeId="209948"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209949"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209950" r:id="rId78" name="Button 30">
          <controlPr defaultSize="0" print="0" autoFill="0" autoPict="0" macro="[0]!BackTo_Summary_S">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209951"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209952"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209953" r:id="rId81" name="Button 33">
          <controlPr defaultSize="0" print="0" autoFill="0" autoPict="0" macro="[0]!BackTo_Summary_S">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209954" r:id="rId82" name="Button 34">
          <controlPr defaultSize="0" print="0" autoFill="0" autoPict="0" macro="[0]!BackTo_Summary_S">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209955"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209956"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209957"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209958"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209959"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209972" r:id="rId88" name="Button 52">
          <controlPr defaultSize="0" print="0" autoFill="0" autoPict="0" macro="[0]!Base_Target_WSN">
            <anchor moveWithCells="1" sizeWithCells="1">
              <from>
                <xdr:col>0</xdr:col>
                <xdr:colOff>38100</xdr:colOff>
                <xdr:row>98</xdr:row>
                <xdr:rowOff>9525</xdr:rowOff>
              </from>
              <to>
                <xdr:col>2</xdr:col>
                <xdr:colOff>28575</xdr:colOff>
                <xdr:row>99</xdr:row>
                <xdr:rowOff>180975</xdr:rowOff>
              </to>
            </anchor>
          </controlPr>
        </control>
      </mc:Choice>
    </mc:AlternateContent>
    <mc:AlternateContent xmlns:mc="http://schemas.openxmlformats.org/markup-compatibility/2006">
      <mc:Choice Requires="x14">
        <control shapeId="209973" r:id="rId89" name="Button 53">
          <controlPr defaultSize="0" print="0" autoFill="0" autoPict="0" macro="[0]!Base_Target_WSU">
            <anchor moveWithCells="1" sizeWithCells="1">
              <from>
                <xdr:col>0</xdr:col>
                <xdr:colOff>9525</xdr:colOff>
                <xdr:row>198</xdr:row>
                <xdr:rowOff>9525</xdr:rowOff>
              </from>
              <to>
                <xdr:col>2</xdr:col>
                <xdr:colOff>0</xdr:colOff>
                <xdr:row>199</xdr:row>
                <xdr:rowOff>180975</xdr:rowOff>
              </to>
            </anchor>
          </controlPr>
        </control>
      </mc:Choice>
    </mc:AlternateContent>
    <mc:AlternateContent xmlns:mc="http://schemas.openxmlformats.org/markup-compatibility/2006">
      <mc:Choice Requires="x14">
        <control shapeId="209974" r:id="rId90" name="Button 54">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209975" r:id="rId91" name="Reset_JMP_WR">
          <controlPr defaultSize="0" print="0" autoFill="0" autoPict="0" macro="[0]!ResetJMP_S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209976" r:id="rId92" name="Button 56">
          <controlPr defaultSize="0" print="0" autoFill="0" autoPict="0" macro="[0]!ResetJMP_SU">
            <anchor moveWithCells="1">
              <from>
                <xdr:col>0</xdr:col>
                <xdr:colOff>28575</xdr:colOff>
                <xdr:row>202</xdr:row>
                <xdr:rowOff>28575</xdr:rowOff>
              </from>
              <to>
                <xdr:col>0</xdr:col>
                <xdr:colOff>571500</xdr:colOff>
                <xdr:row>203</xdr:row>
                <xdr:rowOff>266700</xdr:rowOff>
              </to>
            </anchor>
          </controlPr>
        </control>
      </mc:Choice>
    </mc:AlternateContent>
    <mc:AlternateContent xmlns:mc="http://schemas.openxmlformats.org/markup-compatibility/2006">
      <mc:Choice Requires="x14">
        <control shapeId="209977" r:id="rId93" name="Reset_JMP_WN">
          <controlPr defaultSize="0" print="0" autoFill="0" autoPict="0" macro="[0]!ResetJMP_S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75A19-ED05-42C6-A19D-59E4560CF7CA}">
  <sheetPr codeName="Sheet3"/>
  <dimension ref="A4:Z100"/>
  <sheetViews>
    <sheetView showGridLines="false" zoomScaleNormal="100" workbookViewId="0"/>
  </sheetViews>
  <sheetFormatPr defaultColWidth="9.140625" defaultRowHeight="12.75" x14ac:dyDescent="0.2"/>
  <cols>
    <col min="1" max="5" width="9" style="225" customWidth="true"/>
    <col min="6" max="7" width="9" style="228" customWidth="true"/>
    <col min="8" max="38" width="9" style="225" customWidth="true"/>
    <col min="39" max="261" width="9.140625" style="225"/>
    <col min="262" max="262" width="5" style="225" customWidth="true"/>
    <col min="263" max="263" width="13.85546875" style="225" customWidth="true"/>
    <col min="264" max="265" width="6.28515625" style="225" customWidth="true"/>
    <col min="266" max="267" width="7" style="225" customWidth="true"/>
    <col min="268" max="274" width="6.28515625" style="225" customWidth="true"/>
    <col min="275" max="517" width="9.140625" style="225"/>
    <col min="518" max="518" width="5" style="225" customWidth="true"/>
    <col min="519" max="519" width="13.85546875" style="225" customWidth="true"/>
    <col min="520" max="521" width="6.28515625" style="225" customWidth="true"/>
    <col min="522" max="523" width="7" style="225" customWidth="true"/>
    <col min="524" max="530" width="6.28515625" style="225" customWidth="true"/>
    <col min="531" max="773" width="9.140625" style="225"/>
    <col min="774" max="774" width="5" style="225" customWidth="true"/>
    <col min="775" max="775" width="13.85546875" style="225" customWidth="true"/>
    <col min="776" max="777" width="6.28515625" style="225" customWidth="true"/>
    <col min="778" max="779" width="7" style="225" customWidth="true"/>
    <col min="780" max="786" width="6.28515625" style="225" customWidth="true"/>
    <col min="787" max="1029" width="9.140625" style="225"/>
    <col min="1030" max="1030" width="5" style="225" customWidth="true"/>
    <col min="1031" max="1031" width="13.85546875" style="225" customWidth="true"/>
    <col min="1032" max="1033" width="6.28515625" style="225" customWidth="true"/>
    <col min="1034" max="1035" width="7" style="225" customWidth="true"/>
    <col min="1036" max="1042" width="6.28515625" style="225" customWidth="true"/>
    <col min="1043" max="1285" width="9.140625" style="225"/>
    <col min="1286" max="1286" width="5" style="225" customWidth="true"/>
    <col min="1287" max="1287" width="13.85546875" style="225" customWidth="true"/>
    <col min="1288" max="1289" width="6.28515625" style="225" customWidth="true"/>
    <col min="1290" max="1291" width="7" style="225" customWidth="true"/>
    <col min="1292" max="1298" width="6.28515625" style="225" customWidth="true"/>
    <col min="1299" max="1541" width="9.140625" style="225"/>
    <col min="1542" max="1542" width="5" style="225" customWidth="true"/>
    <col min="1543" max="1543" width="13.85546875" style="225" customWidth="true"/>
    <col min="1544" max="1545" width="6.28515625" style="225" customWidth="true"/>
    <col min="1546" max="1547" width="7" style="225" customWidth="true"/>
    <col min="1548" max="1554" width="6.28515625" style="225" customWidth="true"/>
    <col min="1555" max="1797" width="9.140625" style="225"/>
    <col min="1798" max="1798" width="5" style="225" customWidth="true"/>
    <col min="1799" max="1799" width="13.85546875" style="225" customWidth="true"/>
    <col min="1800" max="1801" width="6.28515625" style="225" customWidth="true"/>
    <col min="1802" max="1803" width="7" style="225" customWidth="true"/>
    <col min="1804" max="1810" width="6.28515625" style="225" customWidth="true"/>
    <col min="1811" max="2053" width="9.140625" style="225"/>
    <col min="2054" max="2054" width="5" style="225" customWidth="true"/>
    <col min="2055" max="2055" width="13.85546875" style="225" customWidth="true"/>
    <col min="2056" max="2057" width="6.28515625" style="225" customWidth="true"/>
    <col min="2058" max="2059" width="7" style="225" customWidth="true"/>
    <col min="2060" max="2066" width="6.28515625" style="225" customWidth="true"/>
    <col min="2067" max="2309" width="9.140625" style="225"/>
    <col min="2310" max="2310" width="5" style="225" customWidth="true"/>
    <col min="2311" max="2311" width="13.85546875" style="225" customWidth="true"/>
    <col min="2312" max="2313" width="6.28515625" style="225" customWidth="true"/>
    <col min="2314" max="2315" width="7" style="225" customWidth="true"/>
    <col min="2316" max="2322" width="6.28515625" style="225" customWidth="true"/>
    <col min="2323" max="2565" width="9.140625" style="225"/>
    <col min="2566" max="2566" width="5" style="225" customWidth="true"/>
    <col min="2567" max="2567" width="13.85546875" style="225" customWidth="true"/>
    <col min="2568" max="2569" width="6.28515625" style="225" customWidth="true"/>
    <col min="2570" max="2571" width="7" style="225" customWidth="true"/>
    <col min="2572" max="2578" width="6.28515625" style="225" customWidth="true"/>
    <col min="2579" max="2821" width="9.140625" style="225"/>
    <col min="2822" max="2822" width="5" style="225" customWidth="true"/>
    <col min="2823" max="2823" width="13.85546875" style="225" customWidth="true"/>
    <col min="2824" max="2825" width="6.28515625" style="225" customWidth="true"/>
    <col min="2826" max="2827" width="7" style="225" customWidth="true"/>
    <col min="2828" max="2834" width="6.28515625" style="225" customWidth="true"/>
    <col min="2835" max="3077" width="9.140625" style="225"/>
    <col min="3078" max="3078" width="5" style="225" customWidth="true"/>
    <col min="3079" max="3079" width="13.85546875" style="225" customWidth="true"/>
    <col min="3080" max="3081" width="6.28515625" style="225" customWidth="true"/>
    <col min="3082" max="3083" width="7" style="225" customWidth="true"/>
    <col min="3084" max="3090" width="6.28515625" style="225" customWidth="true"/>
    <col min="3091" max="3333" width="9.140625" style="225"/>
    <col min="3334" max="3334" width="5" style="225" customWidth="true"/>
    <col min="3335" max="3335" width="13.85546875" style="225" customWidth="true"/>
    <col min="3336" max="3337" width="6.28515625" style="225" customWidth="true"/>
    <col min="3338" max="3339" width="7" style="225" customWidth="true"/>
    <col min="3340" max="3346" width="6.28515625" style="225" customWidth="true"/>
    <col min="3347" max="3589" width="9.140625" style="225"/>
    <col min="3590" max="3590" width="5" style="225" customWidth="true"/>
    <col min="3591" max="3591" width="13.85546875" style="225" customWidth="true"/>
    <col min="3592" max="3593" width="6.28515625" style="225" customWidth="true"/>
    <col min="3594" max="3595" width="7" style="225" customWidth="true"/>
    <col min="3596" max="3602" width="6.28515625" style="225" customWidth="true"/>
    <col min="3603" max="3845" width="9.140625" style="225"/>
    <col min="3846" max="3846" width="5" style="225" customWidth="true"/>
    <col min="3847" max="3847" width="13.85546875" style="225" customWidth="true"/>
    <col min="3848" max="3849" width="6.28515625" style="225" customWidth="true"/>
    <col min="3850" max="3851" width="7" style="225" customWidth="true"/>
    <col min="3852" max="3858" width="6.28515625" style="225" customWidth="true"/>
    <col min="3859" max="4101" width="9.140625" style="225"/>
    <col min="4102" max="4102" width="5" style="225" customWidth="true"/>
    <col min="4103" max="4103" width="13.85546875" style="225" customWidth="true"/>
    <col min="4104" max="4105" width="6.28515625" style="225" customWidth="true"/>
    <col min="4106" max="4107" width="7" style="225" customWidth="true"/>
    <col min="4108" max="4114" width="6.28515625" style="225" customWidth="true"/>
    <col min="4115" max="4357" width="9.140625" style="225"/>
    <col min="4358" max="4358" width="5" style="225" customWidth="true"/>
    <col min="4359" max="4359" width="13.85546875" style="225" customWidth="true"/>
    <col min="4360" max="4361" width="6.28515625" style="225" customWidth="true"/>
    <col min="4362" max="4363" width="7" style="225" customWidth="true"/>
    <col min="4364" max="4370" width="6.28515625" style="225" customWidth="true"/>
    <col min="4371" max="4613" width="9.140625" style="225"/>
    <col min="4614" max="4614" width="5" style="225" customWidth="true"/>
    <col min="4615" max="4615" width="13.85546875" style="225" customWidth="true"/>
    <col min="4616" max="4617" width="6.28515625" style="225" customWidth="true"/>
    <col min="4618" max="4619" width="7" style="225" customWidth="true"/>
    <col min="4620" max="4626" width="6.28515625" style="225" customWidth="true"/>
    <col min="4627" max="4869" width="9.140625" style="225"/>
    <col min="4870" max="4870" width="5" style="225" customWidth="true"/>
    <col min="4871" max="4871" width="13.85546875" style="225" customWidth="true"/>
    <col min="4872" max="4873" width="6.28515625" style="225" customWidth="true"/>
    <col min="4874" max="4875" width="7" style="225" customWidth="true"/>
    <col min="4876" max="4882" width="6.28515625" style="225" customWidth="true"/>
    <col min="4883" max="5125" width="9.140625" style="225"/>
    <col min="5126" max="5126" width="5" style="225" customWidth="true"/>
    <col min="5127" max="5127" width="13.85546875" style="225" customWidth="true"/>
    <col min="5128" max="5129" width="6.28515625" style="225" customWidth="true"/>
    <col min="5130" max="5131" width="7" style="225" customWidth="true"/>
    <col min="5132" max="5138" width="6.28515625" style="225" customWidth="true"/>
    <col min="5139" max="5381" width="9.140625" style="225"/>
    <col min="5382" max="5382" width="5" style="225" customWidth="true"/>
    <col min="5383" max="5383" width="13.85546875" style="225" customWidth="true"/>
    <col min="5384" max="5385" width="6.28515625" style="225" customWidth="true"/>
    <col min="5386" max="5387" width="7" style="225" customWidth="true"/>
    <col min="5388" max="5394" width="6.28515625" style="225" customWidth="true"/>
    <col min="5395" max="5637" width="9.140625" style="225"/>
    <col min="5638" max="5638" width="5" style="225" customWidth="true"/>
    <col min="5639" max="5639" width="13.85546875" style="225" customWidth="true"/>
    <col min="5640" max="5641" width="6.28515625" style="225" customWidth="true"/>
    <col min="5642" max="5643" width="7" style="225" customWidth="true"/>
    <col min="5644" max="5650" width="6.28515625" style="225" customWidth="true"/>
    <col min="5651" max="5893" width="9.140625" style="225"/>
    <col min="5894" max="5894" width="5" style="225" customWidth="true"/>
    <col min="5895" max="5895" width="13.85546875" style="225" customWidth="true"/>
    <col min="5896" max="5897" width="6.28515625" style="225" customWidth="true"/>
    <col min="5898" max="5899" width="7" style="225" customWidth="true"/>
    <col min="5900" max="5906" width="6.28515625" style="225" customWidth="true"/>
    <col min="5907" max="6149" width="9.140625" style="225"/>
    <col min="6150" max="6150" width="5" style="225" customWidth="true"/>
    <col min="6151" max="6151" width="13.85546875" style="225" customWidth="true"/>
    <col min="6152" max="6153" width="6.28515625" style="225" customWidth="true"/>
    <col min="6154" max="6155" width="7" style="225" customWidth="true"/>
    <col min="6156" max="6162" width="6.28515625" style="225" customWidth="true"/>
    <col min="6163" max="6405" width="9.140625" style="225"/>
    <col min="6406" max="6406" width="5" style="225" customWidth="true"/>
    <col min="6407" max="6407" width="13.85546875" style="225" customWidth="true"/>
    <col min="6408" max="6409" width="6.28515625" style="225" customWidth="true"/>
    <col min="6410" max="6411" width="7" style="225" customWidth="true"/>
    <col min="6412" max="6418" width="6.28515625" style="225" customWidth="true"/>
    <col min="6419" max="6661" width="9.140625" style="225"/>
    <col min="6662" max="6662" width="5" style="225" customWidth="true"/>
    <col min="6663" max="6663" width="13.85546875" style="225" customWidth="true"/>
    <col min="6664" max="6665" width="6.28515625" style="225" customWidth="true"/>
    <col min="6666" max="6667" width="7" style="225" customWidth="true"/>
    <col min="6668" max="6674" width="6.28515625" style="225" customWidth="true"/>
    <col min="6675" max="6917" width="9.140625" style="225"/>
    <col min="6918" max="6918" width="5" style="225" customWidth="true"/>
    <col min="6919" max="6919" width="13.85546875" style="225" customWidth="true"/>
    <col min="6920" max="6921" width="6.28515625" style="225" customWidth="true"/>
    <col min="6922" max="6923" width="7" style="225" customWidth="true"/>
    <col min="6924" max="6930" width="6.28515625" style="225" customWidth="true"/>
    <col min="6931" max="7173" width="9.140625" style="225"/>
    <col min="7174" max="7174" width="5" style="225" customWidth="true"/>
    <col min="7175" max="7175" width="13.85546875" style="225" customWidth="true"/>
    <col min="7176" max="7177" width="6.28515625" style="225" customWidth="true"/>
    <col min="7178" max="7179" width="7" style="225" customWidth="true"/>
    <col min="7180" max="7186" width="6.28515625" style="225" customWidth="true"/>
    <col min="7187" max="7429" width="9.140625" style="225"/>
    <col min="7430" max="7430" width="5" style="225" customWidth="true"/>
    <col min="7431" max="7431" width="13.85546875" style="225" customWidth="true"/>
    <col min="7432" max="7433" width="6.28515625" style="225" customWidth="true"/>
    <col min="7434" max="7435" width="7" style="225" customWidth="true"/>
    <col min="7436" max="7442" width="6.28515625" style="225" customWidth="true"/>
    <col min="7443" max="7685" width="9.140625" style="225"/>
    <col min="7686" max="7686" width="5" style="225" customWidth="true"/>
    <col min="7687" max="7687" width="13.85546875" style="225" customWidth="true"/>
    <col min="7688" max="7689" width="6.28515625" style="225" customWidth="true"/>
    <col min="7690" max="7691" width="7" style="225" customWidth="true"/>
    <col min="7692" max="7698" width="6.28515625" style="225" customWidth="true"/>
    <col min="7699" max="7941" width="9.140625" style="225"/>
    <col min="7942" max="7942" width="5" style="225" customWidth="true"/>
    <col min="7943" max="7943" width="13.85546875" style="225" customWidth="true"/>
    <col min="7944" max="7945" width="6.28515625" style="225" customWidth="true"/>
    <col min="7946" max="7947" width="7" style="225" customWidth="true"/>
    <col min="7948" max="7954" width="6.28515625" style="225" customWidth="true"/>
    <col min="7955" max="8197" width="9.140625" style="225"/>
    <col min="8198" max="8198" width="5" style="225" customWidth="true"/>
    <col min="8199" max="8199" width="13.85546875" style="225" customWidth="true"/>
    <col min="8200" max="8201" width="6.28515625" style="225" customWidth="true"/>
    <col min="8202" max="8203" width="7" style="225" customWidth="true"/>
    <col min="8204" max="8210" width="6.28515625" style="225" customWidth="true"/>
    <col min="8211" max="8453" width="9.140625" style="225"/>
    <col min="8454" max="8454" width="5" style="225" customWidth="true"/>
    <col min="8455" max="8455" width="13.85546875" style="225" customWidth="true"/>
    <col min="8456" max="8457" width="6.28515625" style="225" customWidth="true"/>
    <col min="8458" max="8459" width="7" style="225" customWidth="true"/>
    <col min="8460" max="8466" width="6.28515625" style="225" customWidth="true"/>
    <col min="8467" max="8709" width="9.140625" style="225"/>
    <col min="8710" max="8710" width="5" style="225" customWidth="true"/>
    <col min="8711" max="8711" width="13.85546875" style="225" customWidth="true"/>
    <col min="8712" max="8713" width="6.28515625" style="225" customWidth="true"/>
    <col min="8714" max="8715" width="7" style="225" customWidth="true"/>
    <col min="8716" max="8722" width="6.28515625" style="225" customWidth="true"/>
    <col min="8723" max="8965" width="9.140625" style="225"/>
    <col min="8966" max="8966" width="5" style="225" customWidth="true"/>
    <col min="8967" max="8967" width="13.85546875" style="225" customWidth="true"/>
    <col min="8968" max="8969" width="6.28515625" style="225" customWidth="true"/>
    <col min="8970" max="8971" width="7" style="225" customWidth="true"/>
    <col min="8972" max="8978" width="6.28515625" style="225" customWidth="true"/>
    <col min="8979" max="9221" width="9.140625" style="225"/>
    <col min="9222" max="9222" width="5" style="225" customWidth="true"/>
    <col min="9223" max="9223" width="13.85546875" style="225" customWidth="true"/>
    <col min="9224" max="9225" width="6.28515625" style="225" customWidth="true"/>
    <col min="9226" max="9227" width="7" style="225" customWidth="true"/>
    <col min="9228" max="9234" width="6.28515625" style="225" customWidth="true"/>
    <col min="9235" max="9477" width="9.140625" style="225"/>
    <col min="9478" max="9478" width="5" style="225" customWidth="true"/>
    <col min="9479" max="9479" width="13.85546875" style="225" customWidth="true"/>
    <col min="9480" max="9481" width="6.28515625" style="225" customWidth="true"/>
    <col min="9482" max="9483" width="7" style="225" customWidth="true"/>
    <col min="9484" max="9490" width="6.28515625" style="225" customWidth="true"/>
    <col min="9491" max="9733" width="9.140625" style="225"/>
    <col min="9734" max="9734" width="5" style="225" customWidth="true"/>
    <col min="9735" max="9735" width="13.85546875" style="225" customWidth="true"/>
    <col min="9736" max="9737" width="6.28515625" style="225" customWidth="true"/>
    <col min="9738" max="9739" width="7" style="225" customWidth="true"/>
    <col min="9740" max="9746" width="6.28515625" style="225" customWidth="true"/>
    <col min="9747" max="9989" width="9.140625" style="225"/>
    <col min="9990" max="9990" width="5" style="225" customWidth="true"/>
    <col min="9991" max="9991" width="13.85546875" style="225" customWidth="true"/>
    <col min="9992" max="9993" width="6.28515625" style="225" customWidth="true"/>
    <col min="9994" max="9995" width="7" style="225" customWidth="true"/>
    <col min="9996" max="10002" width="6.28515625" style="225" customWidth="true"/>
    <col min="10003" max="10245" width="9.140625" style="225"/>
    <col min="10246" max="10246" width="5" style="225" customWidth="true"/>
    <col min="10247" max="10247" width="13.85546875" style="225" customWidth="true"/>
    <col min="10248" max="10249" width="6.28515625" style="225" customWidth="true"/>
    <col min="10250" max="10251" width="7" style="225" customWidth="true"/>
    <col min="10252" max="10258" width="6.28515625" style="225" customWidth="true"/>
    <col min="10259" max="10501" width="9.140625" style="225"/>
    <col min="10502" max="10502" width="5" style="225" customWidth="true"/>
    <col min="10503" max="10503" width="13.85546875" style="225" customWidth="true"/>
    <col min="10504" max="10505" width="6.28515625" style="225" customWidth="true"/>
    <col min="10506" max="10507" width="7" style="225" customWidth="true"/>
    <col min="10508" max="10514" width="6.28515625" style="225" customWidth="true"/>
    <col min="10515" max="10757" width="9.140625" style="225"/>
    <col min="10758" max="10758" width="5" style="225" customWidth="true"/>
    <col min="10759" max="10759" width="13.85546875" style="225" customWidth="true"/>
    <col min="10760" max="10761" width="6.28515625" style="225" customWidth="true"/>
    <col min="10762" max="10763" width="7" style="225" customWidth="true"/>
    <col min="10764" max="10770" width="6.28515625" style="225" customWidth="true"/>
    <col min="10771" max="11013" width="9.140625" style="225"/>
    <col min="11014" max="11014" width="5" style="225" customWidth="true"/>
    <col min="11015" max="11015" width="13.85546875" style="225" customWidth="true"/>
    <col min="11016" max="11017" width="6.28515625" style="225" customWidth="true"/>
    <col min="11018" max="11019" width="7" style="225" customWidth="true"/>
    <col min="11020" max="11026" width="6.28515625" style="225" customWidth="true"/>
    <col min="11027" max="11269" width="9.140625" style="225"/>
    <col min="11270" max="11270" width="5" style="225" customWidth="true"/>
    <col min="11271" max="11271" width="13.85546875" style="225" customWidth="true"/>
    <col min="11272" max="11273" width="6.28515625" style="225" customWidth="true"/>
    <col min="11274" max="11275" width="7" style="225" customWidth="true"/>
    <col min="11276" max="11282" width="6.28515625" style="225" customWidth="true"/>
    <col min="11283" max="11525" width="9.140625" style="225"/>
    <col min="11526" max="11526" width="5" style="225" customWidth="true"/>
    <col min="11527" max="11527" width="13.85546875" style="225" customWidth="true"/>
    <col min="11528" max="11529" width="6.28515625" style="225" customWidth="true"/>
    <col min="11530" max="11531" width="7" style="225" customWidth="true"/>
    <col min="11532" max="11538" width="6.28515625" style="225" customWidth="true"/>
    <col min="11539" max="11781" width="9.140625" style="225"/>
    <col min="11782" max="11782" width="5" style="225" customWidth="true"/>
    <col min="11783" max="11783" width="13.85546875" style="225" customWidth="true"/>
    <col min="11784" max="11785" width="6.28515625" style="225" customWidth="true"/>
    <col min="11786" max="11787" width="7" style="225" customWidth="true"/>
    <col min="11788" max="11794" width="6.28515625" style="225" customWidth="true"/>
    <col min="11795" max="12037" width="9.140625" style="225"/>
    <col min="12038" max="12038" width="5" style="225" customWidth="true"/>
    <col min="12039" max="12039" width="13.85546875" style="225" customWidth="true"/>
    <col min="12040" max="12041" width="6.28515625" style="225" customWidth="true"/>
    <col min="12042" max="12043" width="7" style="225" customWidth="true"/>
    <col min="12044" max="12050" width="6.28515625" style="225" customWidth="true"/>
    <col min="12051" max="12293" width="9.140625" style="225"/>
    <col min="12294" max="12294" width="5" style="225" customWidth="true"/>
    <col min="12295" max="12295" width="13.85546875" style="225" customWidth="true"/>
    <col min="12296" max="12297" width="6.28515625" style="225" customWidth="true"/>
    <col min="12298" max="12299" width="7" style="225" customWidth="true"/>
    <col min="12300" max="12306" width="6.28515625" style="225" customWidth="true"/>
    <col min="12307" max="12549" width="9.140625" style="225"/>
    <col min="12550" max="12550" width="5" style="225" customWidth="true"/>
    <col min="12551" max="12551" width="13.85546875" style="225" customWidth="true"/>
    <col min="12552" max="12553" width="6.28515625" style="225" customWidth="true"/>
    <col min="12554" max="12555" width="7" style="225" customWidth="true"/>
    <col min="12556" max="12562" width="6.28515625" style="225" customWidth="true"/>
    <col min="12563" max="12805" width="9.140625" style="225"/>
    <col min="12806" max="12806" width="5" style="225" customWidth="true"/>
    <col min="12807" max="12807" width="13.85546875" style="225" customWidth="true"/>
    <col min="12808" max="12809" width="6.28515625" style="225" customWidth="true"/>
    <col min="12810" max="12811" width="7" style="225" customWidth="true"/>
    <col min="12812" max="12818" width="6.28515625" style="225" customWidth="true"/>
    <col min="12819" max="13061" width="9.140625" style="225"/>
    <col min="13062" max="13062" width="5" style="225" customWidth="true"/>
    <col min="13063" max="13063" width="13.85546875" style="225" customWidth="true"/>
    <col min="13064" max="13065" width="6.28515625" style="225" customWidth="true"/>
    <col min="13066" max="13067" width="7" style="225" customWidth="true"/>
    <col min="13068" max="13074" width="6.28515625" style="225" customWidth="true"/>
    <col min="13075" max="13317" width="9.140625" style="225"/>
    <col min="13318" max="13318" width="5" style="225" customWidth="true"/>
    <col min="13319" max="13319" width="13.85546875" style="225" customWidth="true"/>
    <col min="13320" max="13321" width="6.28515625" style="225" customWidth="true"/>
    <col min="13322" max="13323" width="7" style="225" customWidth="true"/>
    <col min="13324" max="13330" width="6.28515625" style="225" customWidth="true"/>
    <col min="13331" max="13573" width="9.140625" style="225"/>
    <col min="13574" max="13574" width="5" style="225" customWidth="true"/>
    <col min="13575" max="13575" width="13.85546875" style="225" customWidth="true"/>
    <col min="13576" max="13577" width="6.28515625" style="225" customWidth="true"/>
    <col min="13578" max="13579" width="7" style="225" customWidth="true"/>
    <col min="13580" max="13586" width="6.28515625" style="225" customWidth="true"/>
    <col min="13587" max="13829" width="9.140625" style="225"/>
    <col min="13830" max="13830" width="5" style="225" customWidth="true"/>
    <col min="13831" max="13831" width="13.85546875" style="225" customWidth="true"/>
    <col min="13832" max="13833" width="6.28515625" style="225" customWidth="true"/>
    <col min="13834" max="13835" width="7" style="225" customWidth="true"/>
    <col min="13836" max="13842" width="6.28515625" style="225" customWidth="true"/>
    <col min="13843" max="14085" width="9.140625" style="225"/>
    <col min="14086" max="14086" width="5" style="225" customWidth="true"/>
    <col min="14087" max="14087" width="13.85546875" style="225" customWidth="true"/>
    <col min="14088" max="14089" width="6.28515625" style="225" customWidth="true"/>
    <col min="14090" max="14091" width="7" style="225" customWidth="true"/>
    <col min="14092" max="14098" width="6.28515625" style="225" customWidth="true"/>
    <col min="14099" max="14341" width="9.140625" style="225"/>
    <col min="14342" max="14342" width="5" style="225" customWidth="true"/>
    <col min="14343" max="14343" width="13.85546875" style="225" customWidth="true"/>
    <col min="14344" max="14345" width="6.28515625" style="225" customWidth="true"/>
    <col min="14346" max="14347" width="7" style="225" customWidth="true"/>
    <col min="14348" max="14354" width="6.28515625" style="225" customWidth="true"/>
    <col min="14355" max="14597" width="9.140625" style="225"/>
    <col min="14598" max="14598" width="5" style="225" customWidth="true"/>
    <col min="14599" max="14599" width="13.85546875" style="225" customWidth="true"/>
    <col min="14600" max="14601" width="6.28515625" style="225" customWidth="true"/>
    <col min="14602" max="14603" width="7" style="225" customWidth="true"/>
    <col min="14604" max="14610" width="6.28515625" style="225" customWidth="true"/>
    <col min="14611" max="14853" width="9.140625" style="225"/>
    <col min="14854" max="14854" width="5" style="225" customWidth="true"/>
    <col min="14855" max="14855" width="13.85546875" style="225" customWidth="true"/>
    <col min="14856" max="14857" width="6.28515625" style="225" customWidth="true"/>
    <col min="14858" max="14859" width="7" style="225" customWidth="true"/>
    <col min="14860" max="14866" width="6.28515625" style="225" customWidth="true"/>
    <col min="14867" max="15109" width="9.140625" style="225"/>
    <col min="15110" max="15110" width="5" style="225" customWidth="true"/>
    <col min="15111" max="15111" width="13.85546875" style="225" customWidth="true"/>
    <col min="15112" max="15113" width="6.28515625" style="225" customWidth="true"/>
    <col min="15114" max="15115" width="7" style="225" customWidth="true"/>
    <col min="15116" max="15122" width="6.28515625" style="225" customWidth="true"/>
    <col min="15123" max="15365" width="9.140625" style="225"/>
    <col min="15366" max="15366" width="5" style="225" customWidth="true"/>
    <col min="15367" max="15367" width="13.85546875" style="225" customWidth="true"/>
    <col min="15368" max="15369" width="6.28515625" style="225" customWidth="true"/>
    <col min="15370" max="15371" width="7" style="225" customWidth="true"/>
    <col min="15372" max="15378" width="6.28515625" style="225" customWidth="true"/>
    <col min="15379" max="15621" width="9.140625" style="225"/>
    <col min="15622" max="15622" width="5" style="225" customWidth="true"/>
    <col min="15623" max="15623" width="13.85546875" style="225" customWidth="true"/>
    <col min="15624" max="15625" width="6.28515625" style="225" customWidth="true"/>
    <col min="15626" max="15627" width="7" style="225" customWidth="true"/>
    <col min="15628" max="15634" width="6.28515625" style="225" customWidth="true"/>
    <col min="15635" max="15877" width="9.140625" style="225"/>
    <col min="15878" max="15878" width="5" style="225" customWidth="true"/>
    <col min="15879" max="15879" width="13.85546875" style="225" customWidth="true"/>
    <col min="15880" max="15881" width="6.28515625" style="225" customWidth="true"/>
    <col min="15882" max="15883" width="7" style="225" customWidth="true"/>
    <col min="15884" max="15890" width="6.28515625" style="225" customWidth="true"/>
    <col min="15891" max="16133" width="9.140625" style="225"/>
    <col min="16134" max="16134" width="5" style="225" customWidth="true"/>
    <col min="16135" max="16135" width="13.85546875" style="225" customWidth="true"/>
    <col min="16136" max="16137" width="6.28515625" style="225" customWidth="true"/>
    <col min="16138" max="16139" width="7" style="225" customWidth="true"/>
    <col min="16140" max="16146" width="6.28515625" style="225" customWidth="true"/>
    <col min="16147" max="16384" width="9.140625" style="225"/>
  </cols>
  <sheetData>
    <row r="4" ht="27" customHeight="true" x14ac:dyDescent="0.4">
      <c r="B4" s="1025" t="s">
        <v>135</v>
      </c>
      <c r="C4" s="1026"/>
      <c r="D4" s="1026"/>
      <c r="E4" s="1026"/>
      <c r="F4" s="1026"/>
      <c r="G4" s="1026"/>
      <c r="H4" s="1026"/>
      <c r="I4" s="1026"/>
      <c r="J4" s="1026"/>
      <c r="K4" s="1026"/>
      <c r="L4" s="1026"/>
      <c r="M4" s="1026"/>
      <c r="N4" s="1026"/>
      <c r="O4" s="1026"/>
      <c r="P4" s="1026"/>
      <c r="Q4" s="1026"/>
      <c r="R4" s="1026"/>
      <c r="S4" s="1026"/>
      <c r="T4" s="1026"/>
      <c r="U4" s="1026"/>
      <c r="V4" s="1026"/>
      <c r="W4" s="1026"/>
      <c r="X4" s="1026"/>
      <c r="Y4" s="1026"/>
    </row>
    <row r="5" ht="28.5" customHeight="true" x14ac:dyDescent="0.4">
      <c r="B5" s="970" t="str">
        <f ca="true">IF(ISERROR(INDIRECT(CONCATENATE($E$32,"!A2"))),"",INDIRECT(CONCATENATE($E$32,"!A2")))</f>
        <v>Liberia</v>
      </c>
      <c r="C5" s="1027"/>
      <c r="D5" s="1027"/>
      <c r="E5" s="1027"/>
      <c r="F5" s="1027"/>
      <c r="G5" s="1027"/>
      <c r="H5" s="1027"/>
      <c r="I5" s="1027"/>
      <c r="J5" s="1027"/>
      <c r="K5" s="1026"/>
      <c r="L5" s="1026"/>
      <c r="M5" s="1026"/>
      <c r="N5" s="1026"/>
      <c r="O5" s="1026"/>
      <c r="P5" s="1026"/>
      <c r="Q5" s="1026"/>
      <c r="R5" s="1026"/>
      <c r="S5" s="1026"/>
      <c r="T5" s="1026"/>
      <c r="U5" s="1026"/>
      <c r="V5" s="1026"/>
      <c r="W5" s="1026"/>
      <c r="X5" s="1026"/>
      <c r="Y5" s="1026"/>
    </row>
    <row r="6" x14ac:dyDescent="0.2">
      <c r="F6" s="225"/>
      <c r="G6" s="225"/>
      <c r="J6" s="226"/>
      <c r="K6" s="226"/>
      <c r="L6" s="226"/>
      <c r="M6" s="226"/>
      <c r="N6" s="226"/>
      <c r="O6" s="226"/>
      <c r="P6" s="226"/>
    </row>
    <row r="7" s="227" customFormat="true" ht="16.5" customHeight="true" x14ac:dyDescent="0.25">
      <c r="B7" s="1023" t="str">
        <f ca="true">CONCATENATE("National ",IF(ISERROR(INDIRECT(CONCATENATE($E$32,"!A2"))),"",INDIRECT(CONCATENATE($E$32,"!A210"))))</f>
        <v>National Access to hygiene facilities </v>
      </c>
      <c r="C7" s="1024"/>
      <c r="D7" s="1024"/>
      <c r="E7" s="1024"/>
      <c r="F7" s="1024"/>
      <c r="G7" s="1024"/>
      <c r="H7" s="1024"/>
      <c r="K7" s="1041" t="str">
        <f ca="true">CONCATENATE("Urban ",IF(ISERROR(INDIRECT(CONCATENATE($E$32,"!A2"))),"",INDIRECT(CONCATENATE($E$32,"!A210"))))</f>
        <v>Urban Access to hygiene facilities </v>
      </c>
      <c r="L7" s="1042"/>
      <c r="M7" s="1042"/>
      <c r="N7" s="1042"/>
      <c r="O7" s="1042"/>
      <c r="P7" s="1042"/>
      <c r="S7" s="1041" t="str">
        <f ca="true">CONCATENATE("Rural ",IF(ISERROR(INDIRECT(CONCATENATE($E$32,"!A2"))),"",INDIRECT(CONCATENATE($E$32,"!A210"))))</f>
        <v>Rural Access to hygiene facilities </v>
      </c>
      <c r="T7" s="1042"/>
      <c r="U7" s="1042"/>
      <c r="V7" s="1042"/>
      <c r="W7" s="1042"/>
      <c r="X7" s="1042"/>
    </row>
    <row r="8" s="227" customFormat="true" x14ac:dyDescent="0.2"/>
    <row r="17" x14ac:dyDescent="0.2">
      <c r="Q17" s="226"/>
      <c r="R17" s="226"/>
      <c r="S17" s="226"/>
      <c r="T17" s="226"/>
      <c r="U17" s="226"/>
      <c r="V17" s="226"/>
    </row>
    <row r="18" x14ac:dyDescent="0.2">
      <c r="Q18" s="226"/>
      <c r="R18" s="226"/>
      <c r="S18" s="226"/>
      <c r="T18" s="226"/>
      <c r="U18" s="226"/>
      <c r="V18" s="226"/>
    </row>
    <row r="19" x14ac:dyDescent="0.2">
      <c r="Q19" s="226"/>
      <c r="R19" s="226"/>
      <c r="S19" s="226"/>
      <c r="T19" s="226"/>
      <c r="U19" s="226"/>
      <c r="V19" s="226"/>
    </row>
    <row r="20" x14ac:dyDescent="0.2">
      <c r="Q20" s="226"/>
      <c r="R20" s="226"/>
      <c r="S20" s="226"/>
      <c r="T20" s="226"/>
      <c r="U20" s="226"/>
      <c r="V20" s="226"/>
    </row>
    <row r="21" x14ac:dyDescent="0.2">
      <c r="Q21" s="226"/>
      <c r="R21" s="226"/>
      <c r="S21" s="226"/>
      <c r="T21" s="226"/>
      <c r="U21" s="226"/>
      <c r="V21" s="226"/>
    </row>
    <row r="22" x14ac:dyDescent="0.2">
      <c r="Q22" s="226"/>
      <c r="R22" s="226"/>
      <c r="S22" s="226"/>
      <c r="T22" s="226"/>
      <c r="U22" s="226"/>
      <c r="V22" s="226"/>
    </row>
    <row r="23" x14ac:dyDescent="0.2">
      <c r="Q23" s="226"/>
      <c r="R23" s="226"/>
      <c r="S23" s="226"/>
      <c r="T23" s="226"/>
      <c r="U23" s="226"/>
      <c r="V23" s="226"/>
    </row>
    <row r="32" s="229" customFormat="true" x14ac:dyDescent="0.2">
      <c r="E32" s="1017" t="str">
        <f>INDEX(B88:B100,A88)</f>
        <v>DHS20</v>
      </c>
      <c r="F32" s="1018"/>
      <c r="G32" s="1032" t="str">
        <f ca="true">IF(ISERROR(INDIRECT(CONCATENATE($E$32,"!A2"))),"",INDIRECT(CONCATENATE($E$32,"!A2")))</f>
        <v>Liberia</v>
      </c>
      <c r="H32" s="1033"/>
      <c r="I32" s="1033"/>
      <c r="J32" s="1034"/>
      <c r="K32" s="1038" t="s">
        <v>0</v>
      </c>
      <c r="L32" s="1039"/>
      <c r="M32" s="1040"/>
      <c r="N32" s="1038" t="s">
        <v>1</v>
      </c>
      <c r="O32" s="1039"/>
      <c r="P32" s="1040"/>
      <c r="Q32" s="1038" t="s">
        <v>2</v>
      </c>
      <c r="R32" s="1039"/>
      <c r="S32" s="1040"/>
      <c r="T32" s="1038" t="s">
        <v>3</v>
      </c>
      <c r="U32" s="1039"/>
      <c r="V32" s="1040"/>
      <c r="W32" s="1038" t="s">
        <v>4</v>
      </c>
      <c r="X32" s="1039"/>
      <c r="Y32" s="1040"/>
    </row>
    <row r="33" s="233" customFormat="true" ht="22.5" customHeight="true" x14ac:dyDescent="0.2">
      <c r="E33" s="1019"/>
      <c r="F33" s="1020"/>
      <c r="G33" s="1035"/>
      <c r="H33" s="1036"/>
      <c r="I33" s="1036"/>
      <c r="J33" s="1037"/>
      <c r="K33" s="230" t="s">
        <v>15</v>
      </c>
      <c r="L33" s="231" t="s">
        <v>16</v>
      </c>
      <c r="M33" s="232" t="s">
        <v>20</v>
      </c>
      <c r="N33" s="230" t="s">
        <v>15</v>
      </c>
      <c r="O33" s="231" t="s">
        <v>16</v>
      </c>
      <c r="P33" s="232" t="s">
        <v>20</v>
      </c>
      <c r="Q33" s="230" t="s">
        <v>15</v>
      </c>
      <c r="R33" s="231" t="s">
        <v>16</v>
      </c>
      <c r="S33" s="232" t="s">
        <v>20</v>
      </c>
      <c r="T33" s="230" t="s">
        <v>15</v>
      </c>
      <c r="U33" s="231" t="s">
        <v>16</v>
      </c>
      <c r="V33" s="232" t="s">
        <v>20</v>
      </c>
      <c r="W33" s="230" t="s">
        <v>15</v>
      </c>
      <c r="X33" s="231" t="s">
        <v>16</v>
      </c>
      <c r="Y33" s="232" t="s">
        <v>20</v>
      </c>
    </row>
    <row r="34" ht="15" x14ac:dyDescent="0.2">
      <c r="B34" s="1028" t="s">
        <v>21</v>
      </c>
      <c r="C34" s="1029"/>
      <c r="D34" s="1029"/>
      <c r="E34" s="296"/>
      <c r="F34" s="225"/>
      <c r="G34" s="992" t="s">
        <v>5</v>
      </c>
      <c r="H34" s="975"/>
      <c r="I34" s="990"/>
      <c r="J34" s="1021" t="str">
        <f ca="true">IF(ISERROR(INDIRECT(CONCATENATE(#REF!,"!A2"))),"",INDIRECT(CONCATENATE(#REF!,"!A210")))</f>
        <v/>
      </c>
      <c r="K34" s="1011">
        <f ca="true">IF(ISERROR(INDIRECT(CONCATENATE($E$32,"!C222"))),"",INDIRECT(CONCATENATE($E$32,"!C222")))</f>
        <v>0.59539444436742539</v>
      </c>
      <c r="L34" s="1013">
        <f ca="true">IF(ISERROR(INDIRECT(CONCATENATE($E$32,"!C223"))),"",INDIRECT(CONCATENATE($E$32,"!C223")))</f>
        <v>11.840108646943662</v>
      </c>
      <c r="M34" s="1015">
        <f ca="true">IF(ISERROR(INDIRECT(CONCATENATE($E$32,"!C224"))),"",INDIRECT(CONCATENATE($E$32,"!C224")))</f>
        <v>87.564496908689023</v>
      </c>
      <c r="N34" s="1011">
        <f ca="true">IF(ISERROR(INDIRECT(CONCATENATE($E$32,"!D222"))),"",INDIRECT(CONCATENATE($E$32,"!D222")))</f>
        <v>0.69703033682228555</v>
      </c>
      <c r="O34" s="1013">
        <f ca="true">IF(ISERROR(INDIRECT(CONCATENATE($E$32,"!D223"))),"",INDIRECT(CONCATENATE($E$32,"!D223")))</f>
        <v>11.057827894955583</v>
      </c>
      <c r="P34" s="1015">
        <f ca="true">IF(ISERROR(INDIRECT(CONCATENATE($E$32,"!D224"))),"",INDIRECT(CONCATENATE($E$32,"!D224")))</f>
        <v>88.245141768222041</v>
      </c>
      <c r="Q34" s="1011">
        <f ca="true">IF(ISERROR(INDIRECT(CONCATENATE($E$32,"!E222"))),"",INDIRECT(CONCATENATE($E$32,"!E222")))</f>
        <v>0.90954254941677926</v>
      </c>
      <c r="R34" s="1013">
        <f ca="true">IF(ISERROR(INDIRECT(CONCATENATE($E$32,"!E223"))),"",INDIRECT(CONCATENATE($E$32,"!E223")))</f>
        <v>18.006945199971987</v>
      </c>
      <c r="S34" s="1015">
        <f ca="true">IF(ISERROR(INDIRECT(CONCATENATE($E$32,"!E224"))),"",INDIRECT(CONCATENATE($E$32,"!E224")))</f>
        <v>81.083512250611093</v>
      </c>
      <c r="T34" s="1011">
        <f ca="true">IF(ISERROR(INDIRECT(CONCATENATE($E$32,"!F222"))),"",INDIRECT(CONCATENATE($E$32,"!F222")))</f>
        <v>2.6650176650031501</v>
      </c>
      <c r="U34" s="1013">
        <f ca="true">IF(ISERROR(INDIRECT(CONCATENATE($E$32,"!F223"))),"",INDIRECT(CONCATENATE($E$32,"!F223")))</f>
        <v>26.366592051666732</v>
      </c>
      <c r="V34" s="1015">
        <f ca="true">IF(ISERROR(INDIRECT(CONCATENATE($E$32,"!F224"))),"",INDIRECT(CONCATENATE($E$32,"!F224")))</f>
        <v>70.968390283330109</v>
      </c>
      <c r="W34" s="1011">
        <f ca="true">IF(ISERROR(INDIRECT(CONCATENATE($E$32,"!G222"))),"",INDIRECT(CONCATENATE($E$32,"!G222")))</f>
        <v>10.454316728152268</v>
      </c>
      <c r="X34" s="1013">
        <f ca="true">IF(ISERROR(INDIRECT(CONCATENATE($E$32,"!G223"))),"",INDIRECT(CONCATENATE($E$32,"!G223")))</f>
        <v>26.860190368156157</v>
      </c>
      <c r="Y34" s="1015">
        <f ca="true">IF(ISERROR(INDIRECT(CONCATENATE($E$32,"!G224"))),"",INDIRECT(CONCATENATE($E$32,"!G224")))</f>
        <v>62.685492903691667</v>
      </c>
      <c r="Z34" s="297"/>
    </row>
    <row r="35" ht="15" x14ac:dyDescent="0.2">
      <c r="B35" s="1030"/>
      <c r="C35" s="1031"/>
      <c r="D35" s="1031"/>
      <c r="E35" s="296"/>
      <c r="F35" s="225"/>
      <c r="G35" s="993"/>
      <c r="H35" s="994"/>
      <c r="I35" s="991"/>
      <c r="J35" s="1043"/>
      <c r="K35" s="1012"/>
      <c r="L35" s="1014"/>
      <c r="M35" s="1016"/>
      <c r="N35" s="1012"/>
      <c r="O35" s="1014"/>
      <c r="P35" s="1016"/>
      <c r="Q35" s="1012"/>
      <c r="R35" s="1014"/>
      <c r="S35" s="1016"/>
      <c r="T35" s="1012"/>
      <c r="U35" s="1014"/>
      <c r="V35" s="1016"/>
      <c r="W35" s="1012"/>
      <c r="X35" s="1014"/>
      <c r="Y35" s="1016"/>
      <c r="Z35" s="297"/>
    </row>
    <row r="36" ht="12.75" customHeight="true" x14ac:dyDescent="0.2">
      <c r="E36" s="298"/>
      <c r="F36" s="225"/>
      <c r="G36" s="297"/>
      <c r="H36" s="297"/>
      <c r="I36" s="297"/>
      <c r="J36" s="297"/>
      <c r="K36" s="297"/>
      <c r="L36" s="299"/>
      <c r="M36" s="299"/>
      <c r="N36" s="297"/>
      <c r="O36" s="297"/>
      <c r="P36" s="297"/>
      <c r="Q36" s="297"/>
      <c r="R36" s="297"/>
      <c r="S36" s="297"/>
      <c r="T36" s="297"/>
      <c r="U36" s="297"/>
      <c r="V36" s="297"/>
      <c r="W36" s="297"/>
      <c r="X36" s="297"/>
      <c r="Y36" s="297"/>
      <c r="Z36" s="297"/>
    </row>
    <row r="37" x14ac:dyDescent="0.2">
      <c r="E37" s="298"/>
      <c r="F37" s="225"/>
      <c r="G37" s="992" t="s">
        <v>6</v>
      </c>
      <c r="H37" s="975"/>
      <c r="I37" s="990"/>
      <c r="J37" s="1021" t="str">
        <f ca="true">IF(ISERROR(INDIRECT(CONCATENATE(#REF!,"!A2"))),"",INDIRECT(CONCATENATE(#REF!,"!A210")))</f>
        <v/>
      </c>
      <c r="K37" s="1011">
        <f ca="true">IF(ISERROR(INDIRECT(CONCATENATE($E$32,"!H222"))),"",INDIRECT(CONCATENATE($E$32,"!H222")))</f>
        <v>0.5304759135231859</v>
      </c>
      <c r="L37" s="1013">
        <f ca="true">IF(ISERROR(INDIRECT(CONCATENATE($E$32,"!H223"))),"",INDIRECT(CONCATENATE($E$32,"!H223")))</f>
        <v>14.788393381809106</v>
      </c>
      <c r="M37" s="1015">
        <f ca="true">IF(ISERROR(INDIRECT(CONCATENATE($E$32,"!H224"))),"",INDIRECT(CONCATENATE($E$32,"!H224")))</f>
        <v>84.681130704667794</v>
      </c>
      <c r="N37" s="1011">
        <f ca="true">IF(ISERROR(INDIRECT(CONCATENATE($E$32,"!I222"))),"",INDIRECT(CONCATENATE($E$32,"!I222")))</f>
        <v>0.96604112994627178</v>
      </c>
      <c r="O37" s="1013">
        <f ca="true">IF(ISERROR(INDIRECT(CONCATENATE($E$32,"!I223"))),"",INDIRECT(CONCATENATE($E$32,"!I223")))</f>
        <v>21.822243417252707</v>
      </c>
      <c r="P37" s="1015">
        <f ca="true">IF(ISERROR(INDIRECT(CONCATENATE($E$32,"!I224"))),"",INDIRECT(CONCATENATE($E$32,"!I224")))</f>
        <v>77.211715452801116</v>
      </c>
      <c r="Q37" s="1011">
        <f ca="true">IF(ISERROR(INDIRECT(CONCATENATE($E$32,"!J222"))),"",INDIRECT(CONCATENATE($E$32,"!J222")))</f>
        <v>2.4871288092842376</v>
      </c>
      <c r="R37" s="1013">
        <f ca="true">IF(ISERROR(INDIRECT(CONCATENATE($E$32,"!J223"))),"",INDIRECT(CONCATENATE($E$32,"!J223")))</f>
        <v>28.012005707271403</v>
      </c>
      <c r="S37" s="1015">
        <f ca="true">IF(ISERROR(INDIRECT(CONCATENATE($E$32,"!J224"))),"",INDIRECT(CONCATENATE($E$32,"!J224")))</f>
        <v>69.500865483444457</v>
      </c>
      <c r="T37" s="1011">
        <f ca="true">IF(ISERROR(INDIRECT(CONCATENATE($E$32,"!K222"))),"",INDIRECT(CONCATENATE($E$32,"!K222")))</f>
        <v>2.7037545565570769</v>
      </c>
      <c r="U37" s="1013">
        <f ca="true">IF(ISERROR(INDIRECT(CONCATENATE($E$32,"!K223"))),"",INDIRECT(CONCATENATE($E$32,"!K223")))</f>
        <v>25.118032601099195</v>
      </c>
      <c r="V37" s="1015">
        <f ca="true">IF(ISERROR(INDIRECT(CONCATENATE($E$32,"!K224"))),"",INDIRECT(CONCATENATE($E$32,"!K224")))</f>
        <v>72.178212842343683</v>
      </c>
      <c r="W37" s="1011">
        <f ca="true">IF(ISERROR(INDIRECT(CONCATENATE($E$32,"!L222"))),"",INDIRECT(CONCATENATE($E$32,"!L222")))</f>
        <v>16.755416182015683</v>
      </c>
      <c r="X37" s="1013">
        <f ca="true">IF(ISERROR(INDIRECT(CONCATENATE($E$32,"!L223"))),"",INDIRECT(CONCATENATE($E$32,"!L223")))</f>
        <v>27.943229759939509</v>
      </c>
      <c r="Y37" s="1015">
        <f ca="true">IF(ISERROR(INDIRECT(CONCATENATE($E$32,"!L224"))),"",INDIRECT(CONCATENATE($E$32,"!L224")))</f>
        <v>55.301354058044957</v>
      </c>
      <c r="Z37" s="297"/>
    </row>
    <row r="38" x14ac:dyDescent="0.2">
      <c r="F38" s="225"/>
      <c r="G38" s="993"/>
      <c r="H38" s="994"/>
      <c r="I38" s="991"/>
      <c r="J38" s="1022"/>
      <c r="K38" s="1012"/>
      <c r="L38" s="1014"/>
      <c r="M38" s="1016"/>
      <c r="N38" s="1012"/>
      <c r="O38" s="1014"/>
      <c r="P38" s="1016"/>
      <c r="Q38" s="1012"/>
      <c r="R38" s="1014"/>
      <c r="S38" s="1016"/>
      <c r="T38" s="1012"/>
      <c r="U38" s="1014"/>
      <c r="V38" s="1016"/>
      <c r="W38" s="1012"/>
      <c r="X38" s="1014"/>
      <c r="Y38" s="1016"/>
      <c r="Z38" s="297"/>
    </row>
    <row r="39" x14ac:dyDescent="0.2">
      <c r="F39" s="225"/>
      <c r="G39" s="297"/>
      <c r="H39" s="297"/>
      <c r="I39" s="297"/>
      <c r="J39" s="297"/>
      <c r="K39" s="297"/>
      <c r="L39" s="297"/>
      <c r="M39" s="299"/>
      <c r="N39" s="299"/>
      <c r="O39" s="297"/>
      <c r="P39" s="297"/>
      <c r="Q39" s="297"/>
      <c r="R39" s="297"/>
      <c r="S39" s="297"/>
      <c r="T39" s="297"/>
      <c r="U39" s="297"/>
      <c r="V39" s="297"/>
      <c r="W39" s="297"/>
      <c r="X39" s="297"/>
      <c r="Y39" s="297"/>
      <c r="Z39" s="297"/>
    </row>
    <row r="40" x14ac:dyDescent="0.2">
      <c r="F40" s="225"/>
      <c r="G40" s="992" t="s">
        <v>7</v>
      </c>
      <c r="H40" s="975"/>
      <c r="I40" s="990"/>
      <c r="J40" s="1021" t="str">
        <f ca="true">IF(ISERROR(INDIRECT(CONCATENATE(#REF!,"!A2"))),"",INDIRECT(CONCATENATE(#REF!,"!A210")))</f>
        <v/>
      </c>
      <c r="K40" s="1011">
        <f ca="true">IF(ISERROR(INDIRECT(CONCATENATE($E$32,"!M222"))),"",INDIRECT(CONCATENATE($E$32,"!M222")))</f>
        <v>0.44438404412347476</v>
      </c>
      <c r="L40" s="1013">
        <f ca="true">IF(ISERROR(INDIRECT(CONCATENATE($E$32,"!M223"))),"",INDIRECT(CONCATENATE($E$32,"!M223")))</f>
        <v>13.093324982794854</v>
      </c>
      <c r="M40" s="1015">
        <f ca="true">IF(ISERROR(INDIRECT(CONCATENATE($E$32,"!M224"))),"",INDIRECT(CONCATENATE($E$32,"!M224")))</f>
        <v>86.462290973081835</v>
      </c>
      <c r="N40" s="1011">
        <f ca="true">IF(ISERROR(INDIRECT(CONCATENATE($E$32,"!N222"))),"",INDIRECT(CONCATENATE($E$32,"!N222")))</f>
        <v>0.82950857592920868</v>
      </c>
      <c r="O40" s="1013">
        <f ca="true">IF(ISERROR(INDIRECT(CONCATENATE($E$32,"!N223"))),"",INDIRECT(CONCATENATE($E$32,"!N223")))</f>
        <v>10.763553615643335</v>
      </c>
      <c r="P40" s="1015">
        <f ca="true">IF(ISERROR(INDIRECT(CONCATENATE($E$32,"!N224"))),"",INDIRECT(CONCATENATE($E$32,"!N224")))</f>
        <v>88.406937808427514</v>
      </c>
      <c r="Q40" s="1011">
        <f ca="true">IF(ISERROR(INDIRECT(CONCATENATE($E$32,"!O222"))),"",INDIRECT(CONCATENATE($E$32,"!O222")))</f>
        <v>0.38298518252390445</v>
      </c>
      <c r="R40" s="1013">
        <f ca="true">IF(ISERROR(INDIRECT(CONCATENATE($E$32,"!O223"))),"",INDIRECT(CONCATENATE($E$32,"!O223")))</f>
        <v>9.7812659876704036</v>
      </c>
      <c r="S40" s="1015">
        <f ca="true">IF(ISERROR(INDIRECT(CONCATENATE($E$32,"!O224"))),"",INDIRECT(CONCATENATE($E$32,"!O224")))</f>
        <v>89.835748829805681</v>
      </c>
      <c r="T40" s="1011">
        <f ca="true">IF(ISERROR(INDIRECT(CONCATENATE($E$32,"!P222"))),"",INDIRECT(CONCATENATE($E$32,"!P222")))</f>
        <v>1.0086091268319979</v>
      </c>
      <c r="U40" s="1013">
        <f ca="true">IF(ISERROR(INDIRECT(CONCATENATE($E$32,"!P223"))),"",INDIRECT(CONCATENATE($E$32,"!P223")))</f>
        <v>10.21979671534014</v>
      </c>
      <c r="V40" s="1015">
        <f ca="true">IF(ISERROR(INDIRECT(CONCATENATE($E$32,"!P224"))),"",INDIRECT(CONCATENATE($E$32,"!P224")))</f>
        <v>88.771594157827892</v>
      </c>
      <c r="W40" s="1011">
        <f ca="true">IF(ISERROR(INDIRECT(CONCATENATE($E$32,"!Q222"))),"",INDIRECT(CONCATENATE($E$32,"!Q222")))</f>
        <v>1.757049200016108</v>
      </c>
      <c r="X40" s="1013">
        <f ca="true">IF(ISERROR(INDIRECT(CONCATENATE($E$32,"!Q223"))),"",INDIRECT(CONCATENATE($E$32,"!Q223")))</f>
        <v>18.829882308288127</v>
      </c>
      <c r="Y40" s="1015">
        <f ca="true">IF(ISERROR(INDIRECT(CONCATENATE($E$32,"!Q224"))),"",INDIRECT(CONCATENATE($E$32,"!Q224")))</f>
        <v>79.413068491695697</v>
      </c>
      <c r="Z40" s="297"/>
    </row>
    <row r="41" x14ac:dyDescent="0.2">
      <c r="F41" s="225"/>
      <c r="G41" s="993"/>
      <c r="H41" s="994"/>
      <c r="I41" s="991"/>
      <c r="J41" s="1022"/>
      <c r="K41" s="1012"/>
      <c r="L41" s="1014"/>
      <c r="M41" s="1016"/>
      <c r="N41" s="1012"/>
      <c r="O41" s="1014"/>
      <c r="P41" s="1016"/>
      <c r="Q41" s="1012"/>
      <c r="R41" s="1014"/>
      <c r="S41" s="1016"/>
      <c r="T41" s="1012"/>
      <c r="U41" s="1014"/>
      <c r="V41" s="1016"/>
      <c r="W41" s="1012"/>
      <c r="X41" s="1014"/>
      <c r="Y41" s="1016"/>
      <c r="Z41" s="297"/>
    </row>
    <row r="43" x14ac:dyDescent="0.2">
      <c r="F43" s="225"/>
      <c r="G43" s="225"/>
    </row>
    <row r="44" x14ac:dyDescent="0.2">
      <c r="F44" s="225"/>
      <c r="G44" s="225"/>
    </row>
    <row r="45" x14ac:dyDescent="0.2">
      <c r="F45" s="225"/>
      <c r="G45" s="225"/>
    </row>
    <row r="46" x14ac:dyDescent="0.2">
      <c r="F46" s="225"/>
      <c r="G46" s="225"/>
    </row>
    <row r="48" ht="15" x14ac:dyDescent="0.2">
      <c r="H48" s="296"/>
    </row>
    <row r="88" hidden="true" x14ac:dyDescent="0.2">
      <c r="A88" s="193">
        <v>6</v>
      </c>
      <c r="B88" s="193" t="s">
        <v>192</v>
      </c>
    </row>
    <row r="89" hidden="true" x14ac:dyDescent="0.2">
      <c r="B89" s="193" t="s">
        <v>259</v>
      </c>
    </row>
    <row r="90" hidden="true" x14ac:dyDescent="0.2">
      <c r="B90" s="193" t="s">
        <v>257</v>
      </c>
    </row>
    <row r="91" hidden="true" x14ac:dyDescent="0.2">
      <c r="B91" s="193" t="s">
        <v>366</v>
      </c>
    </row>
    <row r="92" hidden="true" x14ac:dyDescent="0.2">
      <c r="B92" s="193" t="s">
        <v>419</v>
      </c>
    </row>
    <row r="93" hidden="true" x14ac:dyDescent="0.2">
      <c r="B93" s="193" t="s">
        <v>460</v>
      </c>
    </row>
    <row r="94" hidden="true" x14ac:dyDescent="0.2">
      <c r="B94" s="193" t="s">
        <v>138</v>
      </c>
    </row>
    <row r="95" hidden="true" x14ac:dyDescent="0.2">
      <c r="B95" s="193"/>
    </row>
    <row r="96" hidden="true" x14ac:dyDescent="0.2">
      <c r="B96" s="193"/>
    </row>
    <row r="97" hidden="true" x14ac:dyDescent="0.2">
      <c r="B97" s="193"/>
    </row>
    <row r="98" hidden="true" x14ac:dyDescent="0.2">
      <c r="B98" s="193"/>
    </row>
    <row r="99" hidden="true" x14ac:dyDescent="0.2">
      <c r="B99" s="193"/>
    </row>
    <row r="100" hidden="true" x14ac:dyDescent="0.2">
      <c r="B100" s="193"/>
    </row>
  </sheetData>
  <sheetProtection sheet="true" objects="true" scenarios="true"/>
  <mergeCells count="67">
    <mergeCell ref="B7:H7"/>
    <mergeCell ref="B4:Y4"/>
    <mergeCell ref="B5:Y5"/>
    <mergeCell ref="B34:D35"/>
    <mergeCell ref="G32:J33"/>
    <mergeCell ref="K32:M32"/>
    <mergeCell ref="N32:P32"/>
    <mergeCell ref="K7:P7"/>
    <mergeCell ref="S7:X7"/>
    <mergeCell ref="T34:T35"/>
    <mergeCell ref="Q32:S32"/>
    <mergeCell ref="T32:V32"/>
    <mergeCell ref="W32:Y32"/>
    <mergeCell ref="G34:H35"/>
    <mergeCell ref="I34:I35"/>
    <mergeCell ref="J34:J35"/>
    <mergeCell ref="P34:P35"/>
    <mergeCell ref="Q34:Q35"/>
    <mergeCell ref="R34:R35"/>
    <mergeCell ref="S34:S35"/>
    <mergeCell ref="G37:H38"/>
    <mergeCell ref="I37:I38"/>
    <mergeCell ref="J37:J38"/>
    <mergeCell ref="K37:K38"/>
    <mergeCell ref="L37:L38"/>
    <mergeCell ref="K34:K35"/>
    <mergeCell ref="L34:L35"/>
    <mergeCell ref="M34:M35"/>
    <mergeCell ref="N34:N35"/>
    <mergeCell ref="O34:O35"/>
    <mergeCell ref="U34:U35"/>
    <mergeCell ref="V34:V35"/>
    <mergeCell ref="W34:W35"/>
    <mergeCell ref="X34:X35"/>
    <mergeCell ref="Y34:Y35"/>
    <mergeCell ref="T37:T38"/>
    <mergeCell ref="U37:U38"/>
    <mergeCell ref="V37:V38"/>
    <mergeCell ref="W37:W38"/>
    <mergeCell ref="X37:X38"/>
    <mergeCell ref="M40:M41"/>
    <mergeCell ref="N40:N41"/>
    <mergeCell ref="O40:O41"/>
    <mergeCell ref="P40:P41"/>
    <mergeCell ref="S37:S38"/>
    <mergeCell ref="M37:M38"/>
    <mergeCell ref="N37:N38"/>
    <mergeCell ref="O37:O38"/>
    <mergeCell ref="P37:P38"/>
    <mergeCell ref="Q37:Q38"/>
    <mergeCell ref="R37:R38"/>
    <mergeCell ref="W40:W41"/>
    <mergeCell ref="X40:X41"/>
    <mergeCell ref="Y40:Y41"/>
    <mergeCell ref="E32:F33"/>
    <mergeCell ref="Q40:Q41"/>
    <mergeCell ref="R40:R41"/>
    <mergeCell ref="S40:S41"/>
    <mergeCell ref="T40:T41"/>
    <mergeCell ref="U40:U41"/>
    <mergeCell ref="V40:V41"/>
    <mergeCell ref="Y37:Y38"/>
    <mergeCell ref="G40:H41"/>
    <mergeCell ref="I40:I41"/>
    <mergeCell ref="J40:J41"/>
    <mergeCell ref="K40:K41"/>
    <mergeCell ref="L40:L41"/>
  </mergeCells>
  <pageMargins left="0.787401575" right="0.787401575" top="0.984251969" bottom="0.984251969" header="0.5" footer="0.5"/>
  <pageSetup paperSize="9" orientation="portrait"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22209" r:id="rId4" name="Button 1">
              <controlPr defaultSize="0" print="0" autoFill="0" autoPict="0" macro="[0]!ResetJMP_H">
                <anchor moveWithCells="1">
                  <from>
                    <xdr:col>0</xdr:col>
                    <xdr:colOff>600075</xdr:colOff>
                    <xdr:row>31</xdr:row>
                    <xdr:rowOff>19050</xdr:rowOff>
                  </from>
                  <to>
                    <xdr:col>3</xdr:col>
                    <xdr:colOff>552450</xdr:colOff>
                    <xdr:row>32</xdr:row>
                    <xdr:rowOff>228600</xdr:rowOff>
                  </to>
                </anchor>
              </controlPr>
            </control>
          </mc:Choice>
        </mc:AlternateContent>
        <mc:AlternateContent xmlns:mc="http://schemas.openxmlformats.org/markup-compatibility/2006">
          <mc:Choice Requires="x14">
            <control shapeId="222213" r:id="rId5" name="Drop Down 5">
              <controlPr defaultSize="0" autoLine="0" autoPict="0">
                <anchor moveWithCells="1">
                  <from>
                    <xdr:col>3</xdr:col>
                    <xdr:colOff>600075</xdr:colOff>
                    <xdr:row>33</xdr:row>
                    <xdr:rowOff>0</xdr:rowOff>
                  </from>
                  <to>
                    <xdr:col>5</xdr:col>
                    <xdr:colOff>200025</xdr:colOff>
                    <xdr:row>35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86C8B9-9D0C-4379-B055-1DE422229B40}">
  <sheetPr codeName="Feuil5"/>
  <dimension ref="A1:CZ1200"/>
  <sheetViews>
    <sheetView showGridLines="false" workbookViewId="0"/>
  </sheetViews>
  <sheetFormatPr defaultColWidth="9.140625" defaultRowHeight="15" customHeight="true" x14ac:dyDescent="0.2"/>
  <cols>
    <col min="1" max="1" width="31.5703125" style="507" customWidth="true"/>
    <col min="2" max="2" width="41.5703125" style="507" customWidth="true"/>
    <col min="3" max="17" width="10.7109375" style="507" customWidth="true"/>
    <col min="18" max="23" width="12.5703125" style="507" customWidth="true"/>
    <col min="24" max="52" width="12.5703125" style="352" customWidth="true"/>
    <col min="53" max="53" width="31.5703125" style="511" customWidth="true"/>
    <col min="54" max="54" width="41.5703125" style="379" customWidth="true"/>
    <col min="55" max="69" width="9.140625" style="511"/>
    <col min="70" max="75" width="12.5703125" style="511" customWidth="true"/>
    <col min="76" max="104" width="12.5703125" style="352" customWidth="true"/>
    <col min="105" max="16384" width="9.140625" style="507"/>
  </cols>
  <sheetData>
    <row r="1" s="300" customFormat="true" ht="18" customHeight="true" x14ac:dyDescent="0.2">
      <c r="X1" s="352"/>
      <c r="Y1" s="352"/>
      <c r="Z1" s="352"/>
      <c r="AA1" s="352"/>
      <c r="AB1" s="352"/>
      <c r="AC1" s="352"/>
      <c r="AD1" s="352"/>
      <c r="AE1" s="352"/>
      <c r="AF1" s="352"/>
      <c r="AG1" s="352"/>
      <c r="AH1" s="352"/>
      <c r="AI1" s="352"/>
      <c r="AJ1" s="352"/>
      <c r="AK1" s="352"/>
      <c r="AL1" s="352"/>
      <c r="AM1" s="352"/>
      <c r="AN1" s="352"/>
      <c r="AO1" s="352"/>
      <c r="AP1" s="352"/>
      <c r="AQ1" s="352"/>
      <c r="AR1" s="352"/>
      <c r="AS1" s="352"/>
      <c r="AT1" s="352"/>
      <c r="AU1" s="352"/>
      <c r="AV1" s="352"/>
      <c r="AW1" s="352"/>
      <c r="AX1" s="352"/>
      <c r="AY1" s="352"/>
      <c r="AZ1" s="352"/>
      <c r="BB1" s="323"/>
      <c r="BX1" s="352"/>
      <c r="BY1" s="352"/>
      <c r="BZ1" s="352"/>
      <c r="CA1" s="352"/>
      <c r="CB1" s="352"/>
      <c r="CC1" s="352"/>
      <c r="CD1" s="352"/>
      <c r="CE1" s="352"/>
      <c r="CF1" s="352"/>
      <c r="CG1" s="352"/>
      <c r="CH1" s="352"/>
      <c r="CI1" s="352"/>
      <c r="CJ1" s="352"/>
      <c r="CK1" s="352"/>
      <c r="CL1" s="352"/>
      <c r="CM1" s="352"/>
      <c r="CN1" s="352"/>
      <c r="CO1" s="352"/>
      <c r="CP1" s="352"/>
      <c r="CQ1" s="352"/>
      <c r="CR1" s="352"/>
      <c r="CS1" s="352"/>
      <c r="CT1" s="352"/>
      <c r="CU1" s="352"/>
      <c r="CV1" s="352"/>
      <c r="CW1" s="352"/>
      <c r="CX1" s="352"/>
      <c r="CY1" s="352"/>
      <c r="CZ1" s="352"/>
    </row>
    <row r="2" s="300" customFormat="true" ht="22.5" customHeight="true" x14ac:dyDescent="0.35">
      <c r="A2" s="369" t="str">
        <f>A1026</f>
        <v>Liberia</v>
      </c>
      <c r="B2" s="370"/>
      <c r="X2" s="352"/>
      <c r="Y2" s="352"/>
      <c r="Z2" s="352"/>
      <c r="AA2" s="352"/>
      <c r="AB2" s="352"/>
      <c r="AC2" s="352"/>
      <c r="AD2" s="352"/>
      <c r="AE2" s="352"/>
      <c r="AF2" s="352"/>
      <c r="AG2" s="352"/>
      <c r="AH2" s="352"/>
      <c r="AI2" s="352"/>
      <c r="AJ2" s="352"/>
      <c r="AK2" s="352"/>
      <c r="AL2" s="352"/>
      <c r="AM2" s="352"/>
      <c r="AN2" s="352"/>
      <c r="AO2" s="352"/>
      <c r="AP2" s="352"/>
      <c r="AQ2" s="352"/>
      <c r="AR2" s="352"/>
      <c r="AS2" s="352"/>
      <c r="AT2" s="352"/>
      <c r="AU2" s="352"/>
      <c r="AV2" s="352"/>
      <c r="AW2" s="352"/>
      <c r="AX2" s="352"/>
      <c r="AY2" s="352"/>
      <c r="AZ2" s="352"/>
      <c r="BB2" s="323"/>
      <c r="BX2" s="352"/>
      <c r="BY2" s="352"/>
      <c r="BZ2" s="352"/>
      <c r="CA2" s="352"/>
      <c r="CB2" s="352"/>
      <c r="CC2" s="352"/>
      <c r="CD2" s="352"/>
      <c r="CE2" s="352"/>
      <c r="CF2" s="352"/>
      <c r="CG2" s="352"/>
      <c r="CH2" s="352"/>
      <c r="CI2" s="352"/>
      <c r="CJ2" s="352"/>
      <c r="CK2" s="352"/>
      <c r="CL2" s="352"/>
      <c r="CM2" s="352"/>
      <c r="CN2" s="352"/>
      <c r="CO2" s="352"/>
      <c r="CP2" s="352"/>
      <c r="CQ2" s="352"/>
      <c r="CR2" s="352"/>
      <c r="CS2" s="352"/>
      <c r="CT2" s="352"/>
      <c r="CU2" s="352"/>
      <c r="CV2" s="352"/>
      <c r="CW2" s="352"/>
      <c r="CX2" s="352"/>
      <c r="CY2" s="352"/>
      <c r="CZ2" s="352"/>
    </row>
    <row r="3" s="300" customFormat="true" ht="22.5" customHeight="true" x14ac:dyDescent="0.35">
      <c r="A3" s="327" t="str">
        <f>A1034</f>
        <v>2007</v>
      </c>
      <c r="B3" s="372"/>
      <c r="X3" s="352"/>
      <c r="Y3" s="352"/>
      <c r="Z3" s="352"/>
      <c r="AA3" s="352"/>
      <c r="AB3" s="352"/>
      <c r="AC3" s="352"/>
      <c r="AD3" s="352"/>
      <c r="AE3" s="352"/>
      <c r="AF3" s="352"/>
      <c r="AG3" s="352"/>
      <c r="AH3" s="352"/>
      <c r="AI3" s="352"/>
      <c r="AJ3" s="352"/>
      <c r="AK3" s="352"/>
      <c r="AL3" s="352"/>
      <c r="AM3" s="352"/>
      <c r="AN3" s="352"/>
      <c r="AO3" s="352"/>
      <c r="AP3" s="352"/>
      <c r="AQ3" s="352"/>
      <c r="AR3" s="352"/>
      <c r="AS3" s="352"/>
      <c r="AT3" s="352"/>
      <c r="AU3" s="352"/>
      <c r="AV3" s="352"/>
      <c r="AW3" s="352"/>
      <c r="AX3" s="352"/>
      <c r="AY3" s="352"/>
      <c r="AZ3" s="352"/>
      <c r="BB3" s="323"/>
      <c r="BX3" s="352"/>
      <c r="BY3" s="352"/>
      <c r="BZ3" s="352"/>
      <c r="CA3" s="352"/>
      <c r="CB3" s="352"/>
      <c r="CC3" s="352"/>
      <c r="CD3" s="352"/>
      <c r="CE3" s="352"/>
      <c r="CF3" s="352"/>
      <c r="CG3" s="352"/>
      <c r="CH3" s="352"/>
      <c r="CI3" s="352"/>
      <c r="CJ3" s="352"/>
      <c r="CK3" s="352"/>
      <c r="CL3" s="352"/>
      <c r="CM3" s="352"/>
      <c r="CN3" s="352"/>
      <c r="CO3" s="352"/>
      <c r="CP3" s="352"/>
      <c r="CQ3" s="352"/>
      <c r="CR3" s="352"/>
      <c r="CS3" s="352"/>
      <c r="CT3" s="352"/>
      <c r="CU3" s="352"/>
      <c r="CV3" s="352"/>
      <c r="CW3" s="352"/>
      <c r="CX3" s="352"/>
      <c r="CY3" s="352"/>
      <c r="CZ3" s="352"/>
    </row>
    <row r="4" s="300" customFormat="true" ht="22.5" customHeight="true" x14ac:dyDescent="0.35">
      <c r="A4" s="371" t="s">
        <v>96</v>
      </c>
      <c r="B4" s="372"/>
      <c r="X4" s="352"/>
      <c r="Y4" s="352"/>
      <c r="Z4" s="352"/>
      <c r="AA4" s="352"/>
      <c r="AB4" s="352"/>
      <c r="AC4" s="352"/>
      <c r="AD4" s="352"/>
      <c r="AE4" s="352"/>
      <c r="AF4" s="352"/>
      <c r="AG4" s="352"/>
      <c r="AH4" s="352"/>
      <c r="AI4" s="352"/>
      <c r="AJ4" s="352"/>
      <c r="AK4" s="352"/>
      <c r="AL4" s="352"/>
      <c r="AM4" s="352"/>
      <c r="AN4" s="352"/>
      <c r="AO4" s="352"/>
      <c r="AP4" s="352"/>
      <c r="AQ4" s="352"/>
      <c r="AR4" s="352"/>
      <c r="AS4" s="352"/>
      <c r="AT4" s="352"/>
      <c r="AU4" s="352"/>
      <c r="AV4" s="352"/>
      <c r="AW4" s="352"/>
      <c r="AX4" s="352"/>
      <c r="AY4" s="352"/>
      <c r="AZ4" s="352"/>
      <c r="BB4" s="323"/>
      <c r="BX4" s="352"/>
      <c r="BY4" s="352"/>
      <c r="BZ4" s="352"/>
      <c r="CA4" s="352"/>
      <c r="CB4" s="352"/>
      <c r="CC4" s="352"/>
      <c r="CD4" s="352"/>
      <c r="CE4" s="352"/>
      <c r="CF4" s="352"/>
      <c r="CG4" s="352"/>
      <c r="CH4" s="352"/>
      <c r="CI4" s="352"/>
      <c r="CJ4" s="352"/>
      <c r="CK4" s="352"/>
      <c r="CL4" s="352"/>
      <c r="CM4" s="352"/>
      <c r="CN4" s="352"/>
      <c r="CO4" s="352"/>
      <c r="CP4" s="352"/>
      <c r="CQ4" s="352"/>
      <c r="CR4" s="352"/>
      <c r="CS4" s="352"/>
      <c r="CT4" s="352"/>
      <c r="CU4" s="352"/>
      <c r="CV4" s="352"/>
      <c r="CW4" s="352"/>
      <c r="CX4" s="352"/>
      <c r="CY4" s="352"/>
      <c r="CZ4" s="352"/>
    </row>
    <row r="5" s="300" customFormat="true" ht="20.1" customHeight="true" x14ac:dyDescent="0.35">
      <c r="A5" s="371" t="s">
        <v>97</v>
      </c>
      <c r="B5" s="372"/>
      <c r="X5" s="352"/>
      <c r="Y5" s="352"/>
      <c r="Z5" s="352"/>
      <c r="AA5" s="352"/>
      <c r="AB5" s="352"/>
      <c r="AC5" s="352"/>
      <c r="AD5" s="352"/>
      <c r="AE5" s="352"/>
      <c r="AF5" s="352"/>
      <c r="AG5" s="352"/>
      <c r="AH5" s="352"/>
      <c r="AI5" s="352"/>
      <c r="AJ5" s="352"/>
      <c r="AK5" s="352"/>
      <c r="AL5" s="352"/>
      <c r="AM5" s="352"/>
      <c r="AN5" s="352"/>
      <c r="AO5" s="352"/>
      <c r="AP5" s="352"/>
      <c r="AQ5" s="352"/>
      <c r="AR5" s="352"/>
      <c r="AS5" s="352"/>
      <c r="AT5" s="352"/>
      <c r="AU5" s="352"/>
      <c r="AV5" s="352"/>
      <c r="AW5" s="352"/>
      <c r="AX5" s="352"/>
      <c r="AY5" s="352"/>
      <c r="AZ5" s="352"/>
      <c r="BB5" s="323"/>
      <c r="BX5" s="352"/>
      <c r="BY5" s="352"/>
      <c r="BZ5" s="352"/>
      <c r="CA5" s="352"/>
      <c r="CB5" s="352"/>
      <c r="CC5" s="352"/>
      <c r="CD5" s="352"/>
      <c r="CE5" s="352"/>
      <c r="CF5" s="352"/>
      <c r="CG5" s="352"/>
      <c r="CH5" s="352"/>
      <c r="CI5" s="352"/>
      <c r="CJ5" s="352"/>
      <c r="CK5" s="352"/>
      <c r="CL5" s="352"/>
      <c r="CM5" s="352"/>
      <c r="CN5" s="352"/>
      <c r="CO5" s="352"/>
      <c r="CP5" s="352"/>
      <c r="CQ5" s="352"/>
      <c r="CR5" s="352"/>
      <c r="CS5" s="352"/>
      <c r="CT5" s="352"/>
      <c r="CU5" s="352"/>
      <c r="CV5" s="352"/>
      <c r="CW5" s="352"/>
      <c r="CX5" s="352"/>
      <c r="CY5" s="352"/>
      <c r="CZ5" s="352"/>
    </row>
    <row r="6" s="300" customFormat="true" ht="15" customHeight="true" x14ac:dyDescent="0.2">
      <c r="A6" s="373" t="s">
        <v>98</v>
      </c>
      <c r="B6" s="374"/>
      <c r="X6" s="352"/>
      <c r="Y6" s="352"/>
      <c r="Z6" s="352"/>
      <c r="AA6" s="352"/>
      <c r="AB6" s="352"/>
      <c r="AC6" s="352"/>
      <c r="AD6" s="352"/>
      <c r="AE6" s="352"/>
      <c r="AF6" s="352"/>
      <c r="AG6" s="352"/>
      <c r="AH6" s="352"/>
      <c r="AI6" s="352"/>
      <c r="AJ6" s="352"/>
      <c r="AK6" s="352"/>
      <c r="AL6" s="352"/>
      <c r="AM6" s="352"/>
      <c r="AN6" s="352"/>
      <c r="AO6" s="352"/>
      <c r="AP6" s="352"/>
      <c r="AQ6" s="352"/>
      <c r="AR6" s="352"/>
      <c r="AS6" s="352"/>
      <c r="AT6" s="352"/>
      <c r="AU6" s="352"/>
      <c r="AV6" s="352"/>
      <c r="AW6" s="352"/>
      <c r="AX6" s="352"/>
      <c r="AY6" s="352"/>
      <c r="AZ6" s="352"/>
      <c r="BB6" s="323"/>
      <c r="BX6" s="352"/>
      <c r="BY6" s="352"/>
      <c r="BZ6" s="352"/>
      <c r="CA6" s="352"/>
      <c r="CB6" s="352"/>
      <c r="CC6" s="352"/>
      <c r="CD6" s="352"/>
      <c r="CE6" s="352"/>
      <c r="CF6" s="352"/>
      <c r="CG6" s="352"/>
      <c r="CH6" s="352"/>
      <c r="CI6" s="352"/>
      <c r="CJ6" s="352"/>
      <c r="CK6" s="352"/>
      <c r="CL6" s="352"/>
      <c r="CM6" s="352"/>
      <c r="CN6" s="352"/>
      <c r="CO6" s="352"/>
      <c r="CP6" s="352"/>
      <c r="CQ6" s="352"/>
      <c r="CR6" s="352"/>
      <c r="CS6" s="352"/>
      <c r="CT6" s="352"/>
      <c r="CU6" s="352"/>
      <c r="CV6" s="352"/>
      <c r="CW6" s="352"/>
      <c r="CX6" s="352"/>
      <c r="CY6" s="352"/>
      <c r="CZ6" s="352"/>
    </row>
    <row r="7" s="300" customFormat="true" ht="15" customHeight="true" x14ac:dyDescent="0.2">
      <c r="A7" s="375" t="s">
        <v>40</v>
      </c>
      <c r="B7" s="376"/>
      <c r="X7" s="352"/>
      <c r="Y7" s="352"/>
      <c r="Z7" s="352"/>
      <c r="AA7" s="352"/>
      <c r="AB7" s="352"/>
      <c r="AC7" s="352"/>
      <c r="AD7" s="352"/>
      <c r="AE7" s="352"/>
      <c r="AF7" s="352"/>
      <c r="AG7" s="352"/>
      <c r="AH7" s="352"/>
      <c r="AI7" s="352"/>
      <c r="AJ7" s="352"/>
      <c r="AK7" s="352"/>
      <c r="AL7" s="352"/>
      <c r="AM7" s="352"/>
      <c r="AN7" s="352"/>
      <c r="AO7" s="352"/>
      <c r="AP7" s="352"/>
      <c r="AQ7" s="352"/>
      <c r="AR7" s="352"/>
      <c r="AS7" s="352"/>
      <c r="AT7" s="352"/>
      <c r="AU7" s="352"/>
      <c r="AV7" s="352"/>
      <c r="AW7" s="352"/>
      <c r="AX7" s="352"/>
      <c r="AY7" s="352"/>
      <c r="AZ7" s="352"/>
      <c r="BB7" s="323"/>
      <c r="BX7" s="352"/>
      <c r="BY7" s="352"/>
      <c r="BZ7" s="352"/>
      <c r="CA7" s="352"/>
      <c r="CB7" s="352"/>
      <c r="CC7" s="352"/>
      <c r="CD7" s="352"/>
      <c r="CE7" s="352"/>
      <c r="CF7" s="352"/>
      <c r="CG7" s="352"/>
      <c r="CH7" s="352"/>
      <c r="CI7" s="352"/>
      <c r="CJ7" s="352"/>
      <c r="CK7" s="352"/>
      <c r="CL7" s="352"/>
      <c r="CM7" s="352"/>
      <c r="CN7" s="352"/>
      <c r="CO7" s="352"/>
      <c r="CP7" s="352"/>
      <c r="CQ7" s="352"/>
      <c r="CR7" s="352"/>
      <c r="CS7" s="352"/>
      <c r="CT7" s="352"/>
      <c r="CU7" s="352"/>
      <c r="CV7" s="352"/>
      <c r="CW7" s="352"/>
      <c r="CX7" s="352"/>
      <c r="CY7" s="352"/>
      <c r="CZ7" s="352"/>
    </row>
    <row r="8" s="300" customFormat="true" ht="15" customHeight="true" x14ac:dyDescent="0.2">
      <c r="A8" s="375" t="s">
        <v>39</v>
      </c>
      <c r="B8" s="376"/>
      <c r="X8" s="352"/>
      <c r="Y8" s="352"/>
      <c r="Z8" s="352"/>
      <c r="AA8" s="352"/>
      <c r="AB8" s="352"/>
      <c r="AC8" s="352"/>
      <c r="AD8" s="352"/>
      <c r="AE8" s="352"/>
      <c r="AF8" s="352"/>
      <c r="AG8" s="352"/>
      <c r="AH8" s="352"/>
      <c r="AI8" s="352"/>
      <c r="AJ8" s="352"/>
      <c r="AK8" s="352"/>
      <c r="AL8" s="352"/>
      <c r="AM8" s="352"/>
      <c r="AN8" s="352"/>
      <c r="AO8" s="352"/>
      <c r="AP8" s="352"/>
      <c r="AQ8" s="352"/>
      <c r="AR8" s="352"/>
      <c r="AS8" s="352"/>
      <c r="AT8" s="352"/>
      <c r="AU8" s="352"/>
      <c r="AV8" s="352"/>
      <c r="AW8" s="352"/>
      <c r="AX8" s="352"/>
      <c r="AY8" s="352"/>
      <c r="AZ8" s="352"/>
      <c r="BB8" s="323"/>
      <c r="BX8" s="352"/>
      <c r="BY8" s="352"/>
      <c r="BZ8" s="352"/>
      <c r="CA8" s="352"/>
      <c r="CB8" s="352"/>
      <c r="CC8" s="352"/>
      <c r="CD8" s="352"/>
      <c r="CE8" s="352"/>
      <c r="CF8" s="352"/>
      <c r="CG8" s="352"/>
      <c r="CH8" s="352"/>
      <c r="CI8" s="352"/>
      <c r="CJ8" s="352"/>
      <c r="CK8" s="352"/>
      <c r="CL8" s="352"/>
      <c r="CM8" s="352"/>
      <c r="CN8" s="352"/>
      <c r="CO8" s="352"/>
      <c r="CP8" s="352"/>
      <c r="CQ8" s="352"/>
      <c r="CR8" s="352"/>
      <c r="CS8" s="352"/>
      <c r="CT8" s="352"/>
      <c r="CU8" s="352"/>
      <c r="CV8" s="352"/>
      <c r="CW8" s="352"/>
      <c r="CX8" s="352"/>
      <c r="CY8" s="352"/>
      <c r="CZ8" s="352"/>
    </row>
    <row r="9" s="300" customFormat="true" ht="15" customHeight="true" x14ac:dyDescent="0.2">
      <c r="A9" s="375" t="s">
        <v>136</v>
      </c>
      <c r="B9" s="377" t="str">
        <f>A1025</f>
        <v>DHS07</v>
      </c>
      <c r="X9" s="352"/>
      <c r="Y9" s="352"/>
      <c r="Z9" s="352"/>
      <c r="AA9" s="352"/>
      <c r="AB9" s="352"/>
      <c r="AC9" s="352"/>
      <c r="AD9" s="352"/>
      <c r="AE9" s="352"/>
      <c r="AF9" s="352"/>
      <c r="AG9" s="352"/>
      <c r="AH9" s="352"/>
      <c r="AI9" s="352"/>
      <c r="AJ9" s="352"/>
      <c r="AK9" s="352"/>
      <c r="AL9" s="352"/>
      <c r="AM9" s="352"/>
      <c r="AN9" s="352"/>
      <c r="AO9" s="352"/>
      <c r="AP9" s="352"/>
      <c r="AQ9" s="352"/>
      <c r="AR9" s="352"/>
      <c r="AS9" s="352"/>
      <c r="AT9" s="352"/>
      <c r="AU9" s="352"/>
      <c r="AV9" s="352"/>
      <c r="AW9" s="352"/>
      <c r="AX9" s="352"/>
      <c r="AY9" s="352"/>
      <c r="AZ9" s="352"/>
      <c r="BB9" s="323"/>
      <c r="BX9" s="352"/>
      <c r="BY9" s="352"/>
      <c r="BZ9" s="352"/>
      <c r="CA9" s="352"/>
      <c r="CB9" s="352"/>
      <c r="CC9" s="352"/>
      <c r="CD9" s="352"/>
      <c r="CE9" s="352"/>
      <c r="CF9" s="352"/>
      <c r="CG9" s="352"/>
      <c r="CH9" s="352"/>
      <c r="CI9" s="352"/>
      <c r="CJ9" s="352"/>
      <c r="CK9" s="352"/>
      <c r="CL9" s="352"/>
      <c r="CM9" s="352"/>
      <c r="CN9" s="352"/>
      <c r="CO9" s="352"/>
      <c r="CP9" s="352"/>
      <c r="CQ9" s="352"/>
      <c r="CR9" s="352"/>
      <c r="CS9" s="352"/>
      <c r="CT9" s="352"/>
      <c r="CU9" s="352"/>
      <c r="CV9" s="352"/>
      <c r="CW9" s="352"/>
      <c r="CX9" s="352"/>
      <c r="CY9" s="352"/>
      <c r="CZ9" s="352"/>
    </row>
    <row r="10" s="300" customFormat="true" ht="15" customHeight="true" x14ac:dyDescent="0.2">
      <c r="A10" s="189" t="str">
        <f>B1028</f>
        <v/>
      </c>
      <c r="B10" s="188"/>
      <c r="X10" s="352"/>
      <c r="Y10" s="352"/>
      <c r="Z10" s="352"/>
      <c r="AA10" s="352"/>
      <c r="AB10" s="352"/>
      <c r="AC10" s="352"/>
      <c r="AD10" s="352"/>
      <c r="AE10" s="352"/>
      <c r="AF10" s="352"/>
      <c r="AG10" s="352"/>
      <c r="AH10" s="352"/>
      <c r="AI10" s="352"/>
      <c r="AJ10" s="352"/>
      <c r="AK10" s="352"/>
      <c r="AL10" s="352"/>
      <c r="AM10" s="352"/>
      <c r="AN10" s="352"/>
      <c r="AO10" s="352"/>
      <c r="AP10" s="352"/>
      <c r="AQ10" s="352"/>
      <c r="AR10" s="352"/>
      <c r="AS10" s="352"/>
      <c r="AT10" s="352"/>
      <c r="AU10" s="352"/>
      <c r="AV10" s="352"/>
      <c r="AW10" s="352"/>
      <c r="AX10" s="352"/>
      <c r="AY10" s="352"/>
      <c r="AZ10" s="352"/>
      <c r="BB10" s="323"/>
      <c r="BX10" s="352"/>
      <c r="BY10" s="352"/>
      <c r="BZ10" s="352"/>
      <c r="CA10" s="352"/>
      <c r="CB10" s="352"/>
      <c r="CC10" s="352"/>
      <c r="CD10" s="352"/>
      <c r="CE10" s="352"/>
      <c r="CF10" s="352"/>
      <c r="CG10" s="352"/>
      <c r="CH10" s="352"/>
      <c r="CI10" s="352"/>
      <c r="CJ10" s="352"/>
      <c r="CK10" s="352"/>
      <c r="CL10" s="352"/>
      <c r="CM10" s="352"/>
      <c r="CN10" s="352"/>
      <c r="CO10" s="352"/>
      <c r="CP10" s="352"/>
      <c r="CQ10" s="352"/>
      <c r="CR10" s="352"/>
      <c r="CS10" s="352"/>
      <c r="CT10" s="352"/>
      <c r="CU10" s="352"/>
      <c r="CV10" s="352"/>
      <c r="CW10" s="352"/>
      <c r="CX10" s="352"/>
      <c r="CY10" s="352"/>
      <c r="CZ10" s="352"/>
    </row>
    <row r="11" s="300" customFormat="true" ht="15" customHeight="true" x14ac:dyDescent="0.2">
      <c r="A11" s="189" t="str">
        <f>B1027</f>
        <v/>
      </c>
      <c r="B11" s="187"/>
      <c r="X11" s="352"/>
      <c r="Y11" s="352"/>
      <c r="Z11" s="352"/>
      <c r="AA11" s="352"/>
      <c r="AB11" s="352"/>
      <c r="AC11" s="352"/>
      <c r="AD11" s="352"/>
      <c r="AE11" s="352"/>
      <c r="AF11" s="352"/>
      <c r="AG11" s="352"/>
      <c r="AH11" s="352"/>
      <c r="AI11" s="352"/>
      <c r="AJ11" s="352"/>
      <c r="AK11" s="352"/>
      <c r="AL11" s="352"/>
      <c r="AM11" s="352"/>
      <c r="AN11" s="352"/>
      <c r="AO11" s="352"/>
      <c r="AP11" s="352"/>
      <c r="AQ11" s="352"/>
      <c r="AR11" s="352"/>
      <c r="AS11" s="352"/>
      <c r="AT11" s="352"/>
      <c r="AU11" s="352"/>
      <c r="AV11" s="352"/>
      <c r="AW11" s="352"/>
      <c r="AX11" s="352"/>
      <c r="AY11" s="352"/>
      <c r="AZ11" s="352"/>
      <c r="BB11" s="323"/>
      <c r="BX11" s="352"/>
      <c r="BY11" s="352"/>
      <c r="BZ11" s="352"/>
      <c r="CA11" s="352"/>
      <c r="CB11" s="352"/>
      <c r="CC11" s="352"/>
      <c r="CD11" s="352"/>
      <c r="CE11" s="352"/>
      <c r="CF11" s="352"/>
      <c r="CG11" s="352"/>
      <c r="CH11" s="352"/>
      <c r="CI11" s="352"/>
      <c r="CJ11" s="352"/>
      <c r="CK11" s="352"/>
      <c r="CL11" s="352"/>
      <c r="CM11" s="352"/>
      <c r="CN11" s="352"/>
      <c r="CO11" s="352"/>
      <c r="CP11" s="352"/>
      <c r="CQ11" s="352"/>
      <c r="CR11" s="352"/>
      <c r="CS11" s="352"/>
      <c r="CT11" s="352"/>
      <c r="CU11" s="352"/>
      <c r="CV11" s="352"/>
      <c r="CW11" s="352"/>
      <c r="CX11" s="352"/>
      <c r="CY11" s="352"/>
      <c r="CZ11" s="352"/>
    </row>
    <row r="12" s="300" customFormat="true" ht="18" customHeight="true" x14ac:dyDescent="0.2">
      <c r="A12" s="186"/>
      <c r="B12" s="188"/>
      <c r="X12" s="352"/>
      <c r="Y12" s="352"/>
      <c r="Z12" s="352"/>
      <c r="AA12" s="352"/>
      <c r="AB12" s="352"/>
      <c r="AC12" s="352"/>
      <c r="AD12" s="352"/>
      <c r="AE12" s="352"/>
      <c r="AF12" s="352"/>
      <c r="AG12" s="352"/>
      <c r="AH12" s="352"/>
      <c r="AI12" s="352"/>
      <c r="AJ12" s="352"/>
      <c r="AK12" s="352"/>
      <c r="AL12" s="352"/>
      <c r="AM12" s="352"/>
      <c r="AN12" s="352"/>
      <c r="AO12" s="352"/>
      <c r="AP12" s="352"/>
      <c r="AQ12" s="352"/>
      <c r="AR12" s="352"/>
      <c r="AS12" s="352"/>
      <c r="AT12" s="352"/>
      <c r="AU12" s="352"/>
      <c r="AV12" s="352"/>
      <c r="AW12" s="352"/>
      <c r="AX12" s="352"/>
      <c r="AY12" s="352"/>
      <c r="AZ12" s="352"/>
      <c r="BB12" s="323"/>
      <c r="BX12" s="352"/>
      <c r="BY12" s="352"/>
      <c r="BZ12" s="352"/>
      <c r="CA12" s="352"/>
      <c r="CB12" s="352"/>
      <c r="CC12" s="352"/>
      <c r="CD12" s="352"/>
      <c r="CE12" s="352"/>
      <c r="CF12" s="352"/>
      <c r="CG12" s="352"/>
      <c r="CH12" s="352"/>
      <c r="CI12" s="352"/>
      <c r="CJ12" s="352"/>
      <c r="CK12" s="352"/>
      <c r="CL12" s="352"/>
      <c r="CM12" s="352"/>
      <c r="CN12" s="352"/>
      <c r="CO12" s="352"/>
      <c r="CP12" s="352"/>
      <c r="CQ12" s="352"/>
      <c r="CR12" s="352"/>
      <c r="CS12" s="352"/>
      <c r="CT12" s="352"/>
      <c r="CU12" s="352"/>
      <c r="CV12" s="352"/>
      <c r="CW12" s="352"/>
      <c r="CX12" s="352"/>
      <c r="CY12" s="352"/>
      <c r="CZ12" s="352"/>
    </row>
    <row r="13" s="300" customFormat="true" ht="18" customHeight="true" x14ac:dyDescent="0.2">
      <c r="A13" s="185"/>
      <c r="B13" s="184"/>
      <c r="X13" s="352"/>
      <c r="Y13" s="352"/>
      <c r="Z13" s="352"/>
      <c r="AA13" s="352"/>
      <c r="AB13" s="352"/>
      <c r="AC13" s="352"/>
      <c r="AD13" s="352"/>
      <c r="AE13" s="352"/>
      <c r="AF13" s="352"/>
      <c r="AG13" s="352"/>
      <c r="AH13" s="352"/>
      <c r="AI13" s="352"/>
      <c r="AJ13" s="352"/>
      <c r="AK13" s="352"/>
      <c r="AL13" s="352"/>
      <c r="AM13" s="352"/>
      <c r="AN13" s="352"/>
      <c r="AO13" s="352"/>
      <c r="AP13" s="352"/>
      <c r="AQ13" s="352"/>
      <c r="AR13" s="352"/>
      <c r="AS13" s="352"/>
      <c r="AT13" s="352"/>
      <c r="AU13" s="352"/>
      <c r="AV13" s="352"/>
      <c r="AW13" s="352"/>
      <c r="AX13" s="352"/>
      <c r="AY13" s="352"/>
      <c r="AZ13" s="352"/>
      <c r="BB13" s="323"/>
      <c r="BX13" s="352"/>
      <c r="BY13" s="352"/>
      <c r="BZ13" s="352"/>
      <c r="CA13" s="352"/>
      <c r="CB13" s="352"/>
      <c r="CC13" s="352"/>
      <c r="CD13" s="352"/>
      <c r="CE13" s="352"/>
      <c r="CF13" s="352"/>
      <c r="CG13" s="352"/>
      <c r="CH13" s="352"/>
      <c r="CI13" s="352"/>
      <c r="CJ13" s="352"/>
      <c r="CK13" s="352"/>
      <c r="CL13" s="352"/>
      <c r="CM13" s="352"/>
      <c r="CN13" s="352"/>
      <c r="CO13" s="352"/>
      <c r="CP13" s="352"/>
      <c r="CQ13" s="352"/>
      <c r="CR13" s="352"/>
      <c r="CS13" s="352"/>
      <c r="CT13" s="352"/>
      <c r="CU13" s="352"/>
      <c r="CV13" s="352"/>
      <c r="CW13" s="352"/>
      <c r="CX13" s="352"/>
      <c r="CY13" s="352"/>
      <c r="CZ13" s="352"/>
    </row>
    <row r="14" s="513" customFormat="true" ht="15" customHeight="true" x14ac:dyDescent="0.2">
      <c r="A14" s="304" t="s">
        <v>96</v>
      </c>
      <c r="B14" s="349"/>
      <c r="C14" s="1076" t="s">
        <v>115</v>
      </c>
      <c r="D14" s="1077"/>
      <c r="E14" s="1077"/>
      <c r="F14" s="1077"/>
      <c r="G14" s="1078"/>
      <c r="H14" s="1073" t="s">
        <v>38</v>
      </c>
      <c r="I14" s="1074"/>
      <c r="J14" s="1074"/>
      <c r="K14" s="1074"/>
      <c r="L14" s="1075"/>
      <c r="M14" s="1051" t="s">
        <v>37</v>
      </c>
      <c r="N14" s="1052"/>
      <c r="O14" s="1052"/>
      <c r="P14" s="1052"/>
      <c r="Q14" s="1053"/>
      <c r="R14" s="35" t="s">
        <v>142</v>
      </c>
      <c r="S14" s="437"/>
      <c r="T14" s="437"/>
      <c r="U14" s="437"/>
      <c r="V14" s="437"/>
      <c r="W14" s="437"/>
      <c r="X14" s="448"/>
      <c r="Y14" s="448"/>
      <c r="Z14" s="448"/>
      <c r="AA14" s="448"/>
      <c r="AB14" s="448"/>
      <c r="AC14" s="448"/>
      <c r="AD14" s="448"/>
      <c r="AE14" s="448"/>
      <c r="AF14" s="448"/>
      <c r="AG14" s="448"/>
      <c r="AH14" s="448"/>
      <c r="AI14" s="448"/>
      <c r="AJ14" s="448"/>
      <c r="AK14" s="448"/>
      <c r="AL14" s="448"/>
      <c r="AM14" s="448"/>
      <c r="AN14" s="448"/>
      <c r="AO14" s="448"/>
      <c r="AP14" s="448"/>
      <c r="AQ14" s="448"/>
      <c r="AR14" s="448"/>
      <c r="AS14" s="448"/>
      <c r="AT14" s="448"/>
      <c r="AU14" s="448"/>
      <c r="AV14" s="448"/>
      <c r="AW14" s="448"/>
      <c r="AX14" s="448"/>
      <c r="AY14" s="448"/>
      <c r="AZ14" s="874"/>
      <c r="BA14" s="358" t="s">
        <v>131</v>
      </c>
      <c r="BB14" s="304" t="s">
        <v>96</v>
      </c>
      <c r="BC14" s="1051" t="s">
        <v>115</v>
      </c>
      <c r="BD14" s="1052"/>
      <c r="BE14" s="1052"/>
      <c r="BF14" s="1052"/>
      <c r="BG14" s="1086"/>
      <c r="BH14" s="1051" t="s">
        <v>38</v>
      </c>
      <c r="BI14" s="1052"/>
      <c r="BJ14" s="1052"/>
      <c r="BK14" s="1052"/>
      <c r="BL14" s="1086"/>
      <c r="BM14" s="1051" t="s">
        <v>37</v>
      </c>
      <c r="BN14" s="1052"/>
      <c r="BO14" s="1052"/>
      <c r="BP14" s="1052"/>
      <c r="BQ14" s="1053"/>
      <c r="BR14" s="34" t="s">
        <v>142</v>
      </c>
      <c r="BS14" s="437"/>
      <c r="BT14" s="437"/>
      <c r="BU14" s="437"/>
      <c r="BV14" s="437"/>
      <c r="BW14" s="437"/>
      <c r="BX14" s="23"/>
      <c r="BY14" s="23"/>
      <c r="BZ14" s="356"/>
      <c r="CA14" s="356"/>
      <c r="CB14" s="356"/>
      <c r="CC14" s="356"/>
      <c r="CD14" s="356"/>
      <c r="CE14" s="356"/>
      <c r="CF14" s="356"/>
      <c r="CG14" s="356"/>
      <c r="CH14" s="356"/>
      <c r="CI14" s="356"/>
      <c r="CJ14" s="356"/>
      <c r="CK14" s="356"/>
      <c r="CL14" s="356"/>
      <c r="CM14" s="356"/>
      <c r="CN14" s="356"/>
      <c r="CO14" s="356"/>
      <c r="CP14" s="356"/>
      <c r="CQ14" s="356"/>
      <c r="CR14" s="356"/>
      <c r="CS14" s="356"/>
      <c r="CT14" s="356"/>
      <c r="CU14" s="356"/>
      <c r="CV14" s="356"/>
      <c r="CW14" s="356"/>
      <c r="CX14" s="356"/>
      <c r="CY14" s="356"/>
      <c r="CZ14" s="356"/>
    </row>
    <row r="15" s="513" customFormat="true" ht="24" x14ac:dyDescent="0.2">
      <c r="A15" s="344" t="s">
        <v>87</v>
      </c>
      <c r="B15" s="386"/>
      <c r="C15" s="428" t="s">
        <v>0</v>
      </c>
      <c r="D15" s="611" t="s">
        <v>1</v>
      </c>
      <c r="E15" s="611" t="s">
        <v>2</v>
      </c>
      <c r="F15" s="611" t="s">
        <v>3</v>
      </c>
      <c r="G15" s="612" t="s">
        <v>4</v>
      </c>
      <c r="H15" s="391" t="s">
        <v>0</v>
      </c>
      <c r="I15" s="613" t="s">
        <v>1</v>
      </c>
      <c r="J15" s="613" t="s">
        <v>2</v>
      </c>
      <c r="K15" s="613" t="s">
        <v>3</v>
      </c>
      <c r="L15" s="614" t="s">
        <v>4</v>
      </c>
      <c r="M15" s="392" t="s">
        <v>0</v>
      </c>
      <c r="N15" s="613" t="s">
        <v>1</v>
      </c>
      <c r="O15" s="613" t="s">
        <v>2</v>
      </c>
      <c r="P15" s="613" t="s">
        <v>3</v>
      </c>
      <c r="Q15" s="609" t="s">
        <v>4</v>
      </c>
      <c r="R15" s="391" t="s">
        <v>156</v>
      </c>
      <c r="S15" s="613" t="s">
        <v>157</v>
      </c>
      <c r="T15" s="613" t="s">
        <v>158</v>
      </c>
      <c r="U15" s="613" t="s">
        <v>159</v>
      </c>
      <c r="V15" s="613" t="s">
        <v>160</v>
      </c>
      <c r="W15" s="614" t="s">
        <v>161</v>
      </c>
      <c r="X15" s="448"/>
      <c r="Y15" s="448"/>
      <c r="Z15" s="448"/>
      <c r="AA15" s="448"/>
      <c r="AB15" s="448"/>
      <c r="AC15" s="448"/>
      <c r="AD15" s="448"/>
      <c r="AE15" s="448"/>
      <c r="AF15" s="448"/>
      <c r="AG15" s="448"/>
      <c r="AH15" s="448"/>
      <c r="AI15" s="448"/>
      <c r="AJ15" s="448"/>
      <c r="AK15" s="448"/>
      <c r="AL15" s="448"/>
      <c r="AM15" s="448"/>
      <c r="AN15" s="448"/>
      <c r="AO15" s="448"/>
      <c r="AP15" s="448"/>
      <c r="AQ15" s="448"/>
      <c r="AR15" s="448"/>
      <c r="AS15" s="448"/>
      <c r="AT15" s="448"/>
      <c r="AU15" s="448"/>
      <c r="AV15" s="448"/>
      <c r="AW15" s="448"/>
      <c r="AX15" s="448"/>
      <c r="AY15" s="448"/>
      <c r="AZ15" s="874"/>
      <c r="BA15" s="344" t="s">
        <v>120</v>
      </c>
      <c r="BB15" s="343"/>
      <c r="BC15" s="466" t="s">
        <v>0</v>
      </c>
      <c r="BD15" s="581" t="s">
        <v>1</v>
      </c>
      <c r="BE15" s="581" t="s">
        <v>2</v>
      </c>
      <c r="BF15" s="581" t="s">
        <v>3</v>
      </c>
      <c r="BG15" s="467" t="s">
        <v>4</v>
      </c>
      <c r="BH15" s="466" t="s">
        <v>0</v>
      </c>
      <c r="BI15" s="581" t="s">
        <v>1</v>
      </c>
      <c r="BJ15" s="581" t="s">
        <v>2</v>
      </c>
      <c r="BK15" s="581" t="s">
        <v>3</v>
      </c>
      <c r="BL15" s="467" t="s">
        <v>4</v>
      </c>
      <c r="BM15" s="466" t="s">
        <v>0</v>
      </c>
      <c r="BN15" s="581" t="s">
        <v>1</v>
      </c>
      <c r="BO15" s="581" t="s">
        <v>2</v>
      </c>
      <c r="BP15" s="581" t="s">
        <v>3</v>
      </c>
      <c r="BQ15" s="467" t="s">
        <v>4</v>
      </c>
      <c r="BR15" s="466" t="s">
        <v>156</v>
      </c>
      <c r="BS15" s="581" t="s">
        <v>157</v>
      </c>
      <c r="BT15" s="581" t="s">
        <v>158</v>
      </c>
      <c r="BU15" s="581" t="s">
        <v>159</v>
      </c>
      <c r="BV15" s="581" t="s">
        <v>160</v>
      </c>
      <c r="BW15" s="582" t="s">
        <v>161</v>
      </c>
      <c r="BX15" s="878"/>
      <c r="BY15" s="878"/>
      <c r="BZ15" s="878"/>
      <c r="CA15" s="878"/>
      <c r="CB15" s="878"/>
      <c r="CC15" s="878"/>
      <c r="CD15" s="878"/>
      <c r="CE15" s="878"/>
      <c r="CF15" s="878"/>
      <c r="CG15" s="878"/>
      <c r="CH15" s="878"/>
      <c r="CI15" s="878"/>
      <c r="CJ15" s="878"/>
      <c r="CK15" s="878"/>
      <c r="CL15" s="878"/>
      <c r="CM15" s="878"/>
      <c r="CN15" s="878"/>
      <c r="CO15" s="878"/>
      <c r="CP15" s="878"/>
      <c r="CQ15" s="878"/>
      <c r="CR15" s="878"/>
      <c r="CS15" s="878"/>
      <c r="CT15" s="878"/>
      <c r="CU15" s="878"/>
      <c r="CV15" s="878"/>
      <c r="CW15" s="878"/>
      <c r="CX15" s="878"/>
      <c r="CY15" s="878"/>
      <c r="CZ15" s="878"/>
    </row>
    <row r="16" s="513" customFormat="true" ht="15" customHeight="true" x14ac:dyDescent="0.2">
      <c r="A16" s="1063" t="s">
        <v>13</v>
      </c>
      <c r="B16" s="388" t="s">
        <v>14</v>
      </c>
      <c r="C16" s="144">
        <v>43.6</v>
      </c>
      <c r="D16" s="143">
        <v>53.4</v>
      </c>
      <c r="E16" s="143">
        <v>70.3</v>
      </c>
      <c r="F16" s="143">
        <v>81.599999999999994</v>
      </c>
      <c r="G16" s="142">
        <v>92.7</v>
      </c>
      <c r="H16" s="141">
        <v>82.6</v>
      </c>
      <c r="I16" s="143">
        <v>83.2</v>
      </c>
      <c r="J16" s="143">
        <v>90.6</v>
      </c>
      <c r="K16" s="143">
        <v>91.8</v>
      </c>
      <c r="L16" s="140">
        <v>96</v>
      </c>
      <c r="M16" s="144">
        <v>43.1</v>
      </c>
      <c r="N16" s="143">
        <v>44.3</v>
      </c>
      <c r="O16" s="143">
        <v>53.2</v>
      </c>
      <c r="P16" s="143">
        <v>63.4</v>
      </c>
      <c r="Q16" s="142">
        <v>76.2</v>
      </c>
      <c r="R16" s="141">
        <v>90.7</v>
      </c>
      <c r="S16" s="143">
        <v>60.9</v>
      </c>
      <c r="T16" s="143">
        <v>72.099999999999994</v>
      </c>
      <c r="U16" s="143">
        <v>51.6</v>
      </c>
      <c r="V16" s="143">
        <v>58.6</v>
      </c>
      <c r="W16" s="140">
        <v>56.8</v>
      </c>
      <c r="X16" s="448"/>
      <c r="Y16" s="448"/>
      <c r="Z16" s="448"/>
      <c r="AA16" s="448"/>
      <c r="AB16" s="448"/>
      <c r="AC16" s="448"/>
      <c r="AD16" s="448"/>
      <c r="AE16" s="448"/>
      <c r="AF16" s="448"/>
      <c r="AG16" s="448"/>
      <c r="AH16" s="448"/>
      <c r="AI16" s="448"/>
      <c r="AJ16" s="448"/>
      <c r="AK16" s="448"/>
      <c r="AL16" s="448"/>
      <c r="AM16" s="448"/>
      <c r="AN16" s="448"/>
      <c r="AO16" s="448"/>
      <c r="AP16" s="448"/>
      <c r="AQ16" s="448"/>
      <c r="AR16" s="448"/>
      <c r="AS16" s="448"/>
      <c r="AT16" s="448"/>
      <c r="AU16" s="448"/>
      <c r="AV16" s="448"/>
      <c r="AW16" s="448"/>
      <c r="AX16" s="448"/>
      <c r="AY16" s="448"/>
      <c r="AZ16" s="874"/>
      <c r="BA16" s="1083" t="s">
        <v>13</v>
      </c>
      <c r="BB16" s="606" t="s">
        <v>14</v>
      </c>
      <c r="BC16" s="73" t="s">
        <v>35</v>
      </c>
      <c r="BD16" s="69" t="s">
        <v>35</v>
      </c>
      <c r="BE16" s="69" t="s">
        <v>35</v>
      </c>
      <c r="BF16" s="69" t="s">
        <v>35</v>
      </c>
      <c r="BG16" s="64" t="s">
        <v>35</v>
      </c>
      <c r="BH16" s="73" t="s">
        <v>35</v>
      </c>
      <c r="BI16" s="69" t="s">
        <v>35</v>
      </c>
      <c r="BJ16" s="69" t="s">
        <v>35</v>
      </c>
      <c r="BK16" s="69" t="s">
        <v>35</v>
      </c>
      <c r="BL16" s="64" t="s">
        <v>35</v>
      </c>
      <c r="BM16" s="73" t="s">
        <v>35</v>
      </c>
      <c r="BN16" s="69" t="s">
        <v>35</v>
      </c>
      <c r="BO16" s="69" t="s">
        <v>35</v>
      </c>
      <c r="BP16" s="69" t="s">
        <v>35</v>
      </c>
      <c r="BQ16" s="64" t="s">
        <v>35</v>
      </c>
      <c r="BR16" s="73" t="s">
        <v>35</v>
      </c>
      <c r="BS16" s="69" t="s">
        <v>35</v>
      </c>
      <c r="BT16" s="69" t="s">
        <v>35</v>
      </c>
      <c r="BU16" s="69" t="s">
        <v>35</v>
      </c>
      <c r="BV16" s="69" t="s">
        <v>35</v>
      </c>
      <c r="BW16" s="57" t="s">
        <v>35</v>
      </c>
      <c r="BX16" s="22"/>
      <c r="BY16" s="22"/>
      <c r="BZ16" s="22"/>
      <c r="CA16" s="22"/>
      <c r="CB16" s="22"/>
      <c r="CC16" s="22"/>
      <c r="CD16" s="22"/>
      <c r="CE16" s="22"/>
      <c r="CF16" s="22"/>
      <c r="CG16" s="22"/>
      <c r="CH16" s="22"/>
      <c r="CI16" s="22"/>
      <c r="CJ16" s="22"/>
      <c r="CK16" s="22"/>
      <c r="CL16" s="22"/>
      <c r="CM16" s="22"/>
      <c r="CN16" s="22"/>
      <c r="CO16" s="22"/>
      <c r="CP16" s="22"/>
      <c r="CQ16" s="22"/>
      <c r="CR16" s="22"/>
      <c r="CS16" s="22"/>
      <c r="CT16" s="22"/>
      <c r="CU16" s="22"/>
      <c r="CV16" s="22"/>
      <c r="CW16" s="22"/>
      <c r="CX16" s="22"/>
      <c r="CY16" s="22"/>
      <c r="CZ16" s="22"/>
    </row>
    <row r="17" s="513" customFormat="true" ht="15" customHeight="true" x14ac:dyDescent="0.2">
      <c r="A17" s="1064"/>
      <c r="B17" s="389" t="s">
        <v>51</v>
      </c>
      <c r="C17" s="139">
        <v>56.4</v>
      </c>
      <c r="D17" s="138">
        <v>46.6</v>
      </c>
      <c r="E17" s="138">
        <v>29.7</v>
      </c>
      <c r="F17" s="138">
        <v>18.399999999999999</v>
      </c>
      <c r="G17" s="137">
        <v>7.3</v>
      </c>
      <c r="H17" s="136">
        <v>17.399999999999999</v>
      </c>
      <c r="I17" s="138">
        <v>16.8</v>
      </c>
      <c r="J17" s="138">
        <v>9.4</v>
      </c>
      <c r="K17" s="138">
        <v>8.1999999999999993</v>
      </c>
      <c r="L17" s="135">
        <v>4</v>
      </c>
      <c r="M17" s="139">
        <v>56.9</v>
      </c>
      <c r="N17" s="138">
        <v>55.7</v>
      </c>
      <c r="O17" s="138">
        <v>46.8</v>
      </c>
      <c r="P17" s="138">
        <v>36.6</v>
      </c>
      <c r="Q17" s="137">
        <v>23.8</v>
      </c>
      <c r="R17" s="136">
        <v>9.3000000000000007</v>
      </c>
      <c r="S17" s="138">
        <v>39.1</v>
      </c>
      <c r="T17" s="138">
        <v>27.9</v>
      </c>
      <c r="U17" s="138">
        <v>48.4</v>
      </c>
      <c r="V17" s="138">
        <v>41.4</v>
      </c>
      <c r="W17" s="135">
        <v>43.2</v>
      </c>
      <c r="X17" s="448"/>
      <c r="Y17" s="448"/>
      <c r="Z17" s="448"/>
      <c r="AA17" s="448"/>
      <c r="AB17" s="448"/>
      <c r="AC17" s="448"/>
      <c r="AD17" s="448"/>
      <c r="AE17" s="448"/>
      <c r="AF17" s="448"/>
      <c r="AG17" s="448"/>
      <c r="AH17" s="448"/>
      <c r="AI17" s="448"/>
      <c r="AJ17" s="448"/>
      <c r="AK17" s="448"/>
      <c r="AL17" s="448"/>
      <c r="AM17" s="448"/>
      <c r="AN17" s="448"/>
      <c r="AO17" s="448"/>
      <c r="AP17" s="448"/>
      <c r="AQ17" s="448"/>
      <c r="AR17" s="448"/>
      <c r="AS17" s="448"/>
      <c r="AT17" s="448"/>
      <c r="AU17" s="448"/>
      <c r="AV17" s="448"/>
      <c r="AW17" s="448"/>
      <c r="AX17" s="448"/>
      <c r="AY17" s="448"/>
      <c r="AZ17" s="874"/>
      <c r="BA17" s="1084"/>
      <c r="BB17" s="604" t="s">
        <v>51</v>
      </c>
      <c r="BC17" s="72" t="s">
        <v>35</v>
      </c>
      <c r="BD17" s="68" t="s">
        <v>35</v>
      </c>
      <c r="BE17" s="68" t="s">
        <v>35</v>
      </c>
      <c r="BF17" s="68" t="s">
        <v>35</v>
      </c>
      <c r="BG17" s="63" t="s">
        <v>35</v>
      </c>
      <c r="BH17" s="72" t="s">
        <v>35</v>
      </c>
      <c r="BI17" s="68" t="s">
        <v>35</v>
      </c>
      <c r="BJ17" s="68" t="s">
        <v>35</v>
      </c>
      <c r="BK17" s="68" t="s">
        <v>35</v>
      </c>
      <c r="BL17" s="63" t="s">
        <v>35</v>
      </c>
      <c r="BM17" s="72" t="s">
        <v>35</v>
      </c>
      <c r="BN17" s="68" t="s">
        <v>35</v>
      </c>
      <c r="BO17" s="68" t="s">
        <v>35</v>
      </c>
      <c r="BP17" s="68" t="s">
        <v>35</v>
      </c>
      <c r="BQ17" s="63" t="s">
        <v>35</v>
      </c>
      <c r="BR17" s="72" t="s">
        <v>35</v>
      </c>
      <c r="BS17" s="68" t="s">
        <v>35</v>
      </c>
      <c r="BT17" s="68" t="s">
        <v>35</v>
      </c>
      <c r="BU17" s="68" t="s">
        <v>35</v>
      </c>
      <c r="BV17" s="68" t="s">
        <v>35</v>
      </c>
      <c r="BW17" s="56" t="s">
        <v>35</v>
      </c>
      <c r="BX17" s="22"/>
      <c r="BY17" s="22"/>
      <c r="BZ17" s="22"/>
      <c r="CA17" s="22"/>
      <c r="CB17" s="22"/>
      <c r="CC17" s="22"/>
      <c r="CD17" s="22"/>
      <c r="CE17" s="22"/>
      <c r="CF17" s="22"/>
      <c r="CG17" s="22"/>
      <c r="CH17" s="22"/>
      <c r="CI17" s="22"/>
      <c r="CJ17" s="22"/>
      <c r="CK17" s="22"/>
      <c r="CL17" s="22"/>
      <c r="CM17" s="22"/>
      <c r="CN17" s="22"/>
      <c r="CO17" s="22"/>
      <c r="CP17" s="22"/>
      <c r="CQ17" s="22"/>
      <c r="CR17" s="22"/>
      <c r="CS17" s="22"/>
      <c r="CT17" s="22"/>
      <c r="CU17" s="22"/>
      <c r="CV17" s="22"/>
      <c r="CW17" s="22"/>
      <c r="CX17" s="22"/>
      <c r="CY17" s="22"/>
      <c r="CZ17" s="22"/>
    </row>
    <row r="18" s="513" customFormat="true" ht="15" customHeight="true" x14ac:dyDescent="0.2">
      <c r="A18" s="1064" t="s">
        <v>60</v>
      </c>
      <c r="B18" s="389" t="s">
        <v>15</v>
      </c>
      <c r="C18" s="139">
        <v>42.7</v>
      </c>
      <c r="D18" s="138">
        <v>52.5</v>
      </c>
      <c r="E18" s="138">
        <v>68.2</v>
      </c>
      <c r="F18" s="138">
        <v>78</v>
      </c>
      <c r="G18" s="137">
        <v>88.6</v>
      </c>
      <c r="H18" s="136">
        <v>78.3</v>
      </c>
      <c r="I18" s="138">
        <v>80.3</v>
      </c>
      <c r="J18" s="138">
        <v>86.8</v>
      </c>
      <c r="K18" s="138">
        <v>87.1</v>
      </c>
      <c r="L18" s="135">
        <v>91.9</v>
      </c>
      <c r="M18" s="139">
        <v>42.4</v>
      </c>
      <c r="N18" s="138">
        <v>43.4</v>
      </c>
      <c r="O18" s="138">
        <v>52.7</v>
      </c>
      <c r="P18" s="138">
        <v>62.1</v>
      </c>
      <c r="Q18" s="137">
        <v>73.3</v>
      </c>
      <c r="R18" s="136">
        <v>86.6</v>
      </c>
      <c r="S18" s="138">
        <v>59.8</v>
      </c>
      <c r="T18" s="138">
        <v>71.5</v>
      </c>
      <c r="U18" s="138">
        <v>48.5</v>
      </c>
      <c r="V18" s="138">
        <v>56.6</v>
      </c>
      <c r="W18" s="135">
        <v>54.9</v>
      </c>
      <c r="X18" s="448"/>
      <c r="Y18" s="448"/>
      <c r="Z18" s="448"/>
      <c r="AA18" s="448"/>
      <c r="AB18" s="448"/>
      <c r="AC18" s="448"/>
      <c r="AD18" s="448"/>
      <c r="AE18" s="448"/>
      <c r="AF18" s="448"/>
      <c r="AG18" s="448"/>
      <c r="AH18" s="448"/>
      <c r="AI18" s="448"/>
      <c r="AJ18" s="448"/>
      <c r="AK18" s="448"/>
      <c r="AL18" s="448"/>
      <c r="AM18" s="448"/>
      <c r="AN18" s="448"/>
      <c r="AO18" s="448"/>
      <c r="AP18" s="448"/>
      <c r="AQ18" s="448"/>
      <c r="AR18" s="448"/>
      <c r="AS18" s="448"/>
      <c r="AT18" s="448"/>
      <c r="AU18" s="448"/>
      <c r="AV18" s="448"/>
      <c r="AW18" s="448"/>
      <c r="AX18" s="448"/>
      <c r="AY18" s="448"/>
      <c r="AZ18" s="874"/>
      <c r="BA18" s="1084" t="s">
        <v>60</v>
      </c>
      <c r="BB18" s="604" t="s">
        <v>15</v>
      </c>
      <c r="BC18" s="72" t="s">
        <v>35</v>
      </c>
      <c r="BD18" s="68" t="s">
        <v>35</v>
      </c>
      <c r="BE18" s="68" t="s">
        <v>35</v>
      </c>
      <c r="BF18" s="68" t="s">
        <v>35</v>
      </c>
      <c r="BG18" s="63" t="s">
        <v>35</v>
      </c>
      <c r="BH18" s="72" t="s">
        <v>35</v>
      </c>
      <c r="BI18" s="68" t="s">
        <v>35</v>
      </c>
      <c r="BJ18" s="68" t="s">
        <v>35</v>
      </c>
      <c r="BK18" s="68" t="s">
        <v>35</v>
      </c>
      <c r="BL18" s="63" t="s">
        <v>35</v>
      </c>
      <c r="BM18" s="72" t="s">
        <v>35</v>
      </c>
      <c r="BN18" s="68" t="s">
        <v>35</v>
      </c>
      <c r="BO18" s="68" t="s">
        <v>35</v>
      </c>
      <c r="BP18" s="68" t="s">
        <v>35</v>
      </c>
      <c r="BQ18" s="63" t="s">
        <v>35</v>
      </c>
      <c r="BR18" s="72" t="s">
        <v>35</v>
      </c>
      <c r="BS18" s="68" t="s">
        <v>35</v>
      </c>
      <c r="BT18" s="68" t="s">
        <v>35</v>
      </c>
      <c r="BU18" s="68" t="s">
        <v>35</v>
      </c>
      <c r="BV18" s="68" t="s">
        <v>35</v>
      </c>
      <c r="BW18" s="56" t="s">
        <v>35</v>
      </c>
      <c r="BX18" s="22"/>
      <c r="BY18" s="22"/>
      <c r="BZ18" s="22"/>
      <c r="CA18" s="22"/>
      <c r="CB18" s="22"/>
      <c r="CC18" s="22"/>
      <c r="CD18" s="22"/>
      <c r="CE18" s="22"/>
      <c r="CF18" s="22"/>
      <c r="CG18" s="22"/>
      <c r="CH18" s="22"/>
      <c r="CI18" s="22"/>
      <c r="CJ18" s="22"/>
      <c r="CK18" s="22"/>
      <c r="CL18" s="22"/>
      <c r="CM18" s="22"/>
      <c r="CN18" s="22"/>
      <c r="CO18" s="22"/>
      <c r="CP18" s="22"/>
      <c r="CQ18" s="22"/>
      <c r="CR18" s="22"/>
      <c r="CS18" s="22"/>
      <c r="CT18" s="22"/>
      <c r="CU18" s="22"/>
      <c r="CV18" s="22"/>
      <c r="CW18" s="22"/>
      <c r="CX18" s="22"/>
      <c r="CY18" s="22"/>
      <c r="CZ18" s="22"/>
    </row>
    <row r="19" s="513" customFormat="true" ht="15" customHeight="true" x14ac:dyDescent="0.2">
      <c r="A19" s="1064"/>
      <c r="B19" s="389" t="s">
        <v>16</v>
      </c>
      <c r="C19" s="139">
        <v>0.8</v>
      </c>
      <c r="D19" s="138">
        <v>0.7</v>
      </c>
      <c r="E19" s="138">
        <v>1.8</v>
      </c>
      <c r="F19" s="138">
        <v>3.5</v>
      </c>
      <c r="G19" s="137">
        <v>4</v>
      </c>
      <c r="H19" s="136">
        <v>4.2</v>
      </c>
      <c r="I19" s="138">
        <v>2.9</v>
      </c>
      <c r="J19" s="138">
        <v>3.8</v>
      </c>
      <c r="K19" s="138">
        <v>4.7</v>
      </c>
      <c r="L19" s="135">
        <v>4</v>
      </c>
      <c r="M19" s="139">
        <v>0.7</v>
      </c>
      <c r="N19" s="138">
        <v>0.9</v>
      </c>
      <c r="O19" s="138">
        <v>0.3</v>
      </c>
      <c r="P19" s="138">
        <v>1</v>
      </c>
      <c r="Q19" s="137">
        <v>2.7</v>
      </c>
      <c r="R19" s="136">
        <v>4.0999999999999996</v>
      </c>
      <c r="S19" s="138">
        <v>0.8</v>
      </c>
      <c r="T19" s="138">
        <v>0.3</v>
      </c>
      <c r="U19" s="138">
        <v>3.1</v>
      </c>
      <c r="V19" s="138">
        <v>2</v>
      </c>
      <c r="W19" s="135">
        <v>2</v>
      </c>
      <c r="X19" s="448"/>
      <c r="Y19" s="448"/>
      <c r="Z19" s="448"/>
      <c r="AA19" s="448"/>
      <c r="AB19" s="448"/>
      <c r="AC19" s="448"/>
      <c r="AD19" s="448"/>
      <c r="AE19" s="448"/>
      <c r="AF19" s="448"/>
      <c r="AG19" s="448"/>
      <c r="AH19" s="448"/>
      <c r="AI19" s="448"/>
      <c r="AJ19" s="448"/>
      <c r="AK19" s="448"/>
      <c r="AL19" s="448"/>
      <c r="AM19" s="448"/>
      <c r="AN19" s="448"/>
      <c r="AO19" s="448"/>
      <c r="AP19" s="448"/>
      <c r="AQ19" s="448"/>
      <c r="AR19" s="448"/>
      <c r="AS19" s="448"/>
      <c r="AT19" s="448"/>
      <c r="AU19" s="448"/>
      <c r="AV19" s="448"/>
      <c r="AW19" s="448"/>
      <c r="AX19" s="448"/>
      <c r="AY19" s="448"/>
      <c r="AZ19" s="874"/>
      <c r="BA19" s="1084"/>
      <c r="BB19" s="604" t="s">
        <v>16</v>
      </c>
      <c r="BC19" s="72" t="s">
        <v>35</v>
      </c>
      <c r="BD19" s="68" t="s">
        <v>35</v>
      </c>
      <c r="BE19" s="68" t="s">
        <v>35</v>
      </c>
      <c r="BF19" s="68" t="s">
        <v>35</v>
      </c>
      <c r="BG19" s="63" t="s">
        <v>35</v>
      </c>
      <c r="BH19" s="72" t="s">
        <v>35</v>
      </c>
      <c r="BI19" s="68" t="s">
        <v>35</v>
      </c>
      <c r="BJ19" s="68" t="s">
        <v>35</v>
      </c>
      <c r="BK19" s="68" t="s">
        <v>35</v>
      </c>
      <c r="BL19" s="63" t="s">
        <v>35</v>
      </c>
      <c r="BM19" s="72" t="s">
        <v>35</v>
      </c>
      <c r="BN19" s="68" t="s">
        <v>35</v>
      </c>
      <c r="BO19" s="68" t="s">
        <v>35</v>
      </c>
      <c r="BP19" s="68" t="s">
        <v>35</v>
      </c>
      <c r="BQ19" s="63" t="s">
        <v>35</v>
      </c>
      <c r="BR19" s="72" t="s">
        <v>35</v>
      </c>
      <c r="BS19" s="68" t="s">
        <v>35</v>
      </c>
      <c r="BT19" s="68" t="s">
        <v>35</v>
      </c>
      <c r="BU19" s="68" t="s">
        <v>35</v>
      </c>
      <c r="BV19" s="68" t="s">
        <v>35</v>
      </c>
      <c r="BW19" s="56" t="s">
        <v>35</v>
      </c>
      <c r="BX19" s="22"/>
      <c r="BY19" s="22"/>
      <c r="BZ19" s="22"/>
      <c r="CA19" s="22"/>
      <c r="CB19" s="22"/>
      <c r="CC19" s="22"/>
      <c r="CD19" s="22"/>
      <c r="CE19" s="22"/>
      <c r="CF19" s="22"/>
      <c r="CG19" s="22"/>
      <c r="CH19" s="22"/>
      <c r="CI19" s="22"/>
      <c r="CJ19" s="22"/>
      <c r="CK19" s="22"/>
      <c r="CL19" s="22"/>
      <c r="CM19" s="22"/>
      <c r="CN19" s="22"/>
      <c r="CO19" s="22"/>
      <c r="CP19" s="22"/>
      <c r="CQ19" s="22"/>
      <c r="CR19" s="22"/>
      <c r="CS19" s="22"/>
      <c r="CT19" s="22"/>
      <c r="CU19" s="22"/>
      <c r="CV19" s="22"/>
      <c r="CW19" s="22"/>
      <c r="CX19" s="22"/>
      <c r="CY19" s="22"/>
      <c r="CZ19" s="22"/>
    </row>
    <row r="20" s="513" customFormat="true" ht="15" customHeight="true" x14ac:dyDescent="0.2">
      <c r="A20" s="1064"/>
      <c r="B20" s="389" t="s">
        <v>22</v>
      </c>
      <c r="C20" s="139">
        <v>28.1</v>
      </c>
      <c r="D20" s="138">
        <v>25.7</v>
      </c>
      <c r="E20" s="138">
        <v>18.5</v>
      </c>
      <c r="F20" s="138">
        <v>15.4</v>
      </c>
      <c r="G20" s="137">
        <v>7.2</v>
      </c>
      <c r="H20" s="136">
        <v>16.399999999999999</v>
      </c>
      <c r="I20" s="138">
        <v>15.8</v>
      </c>
      <c r="J20" s="138">
        <v>9.1999999999999993</v>
      </c>
      <c r="K20" s="138">
        <v>8.1999999999999993</v>
      </c>
      <c r="L20" s="135">
        <v>4</v>
      </c>
      <c r="M20" s="139">
        <v>28</v>
      </c>
      <c r="N20" s="138">
        <v>28.3</v>
      </c>
      <c r="O20" s="138">
        <v>25.8</v>
      </c>
      <c r="P20" s="138">
        <v>20.2</v>
      </c>
      <c r="Q20" s="137">
        <v>17.100000000000001</v>
      </c>
      <c r="R20" s="136">
        <v>9.1999999999999993</v>
      </c>
      <c r="S20" s="138">
        <v>22.6</v>
      </c>
      <c r="T20" s="138">
        <v>11.8</v>
      </c>
      <c r="U20" s="138">
        <v>35</v>
      </c>
      <c r="V20" s="138">
        <v>21.4</v>
      </c>
      <c r="W20" s="135">
        <v>11.5</v>
      </c>
      <c r="X20" s="448"/>
      <c r="Y20" s="448"/>
      <c r="Z20" s="448"/>
      <c r="AA20" s="448"/>
      <c r="AB20" s="448"/>
      <c r="AC20" s="448"/>
      <c r="AD20" s="448"/>
      <c r="AE20" s="448"/>
      <c r="AF20" s="448"/>
      <c r="AG20" s="448"/>
      <c r="AH20" s="448"/>
      <c r="AI20" s="448"/>
      <c r="AJ20" s="448"/>
      <c r="AK20" s="448"/>
      <c r="AL20" s="448"/>
      <c r="AM20" s="448"/>
      <c r="AN20" s="448"/>
      <c r="AO20" s="448"/>
      <c r="AP20" s="448"/>
      <c r="AQ20" s="448"/>
      <c r="AR20" s="448"/>
      <c r="AS20" s="448"/>
      <c r="AT20" s="448"/>
      <c r="AU20" s="448"/>
      <c r="AV20" s="448"/>
      <c r="AW20" s="448"/>
      <c r="AX20" s="448"/>
      <c r="AY20" s="448"/>
      <c r="AZ20" s="874"/>
      <c r="BA20" s="1084"/>
      <c r="BB20" s="604" t="s">
        <v>22</v>
      </c>
      <c r="BC20" s="72" t="s">
        <v>35</v>
      </c>
      <c r="BD20" s="68" t="s">
        <v>35</v>
      </c>
      <c r="BE20" s="68" t="s">
        <v>35</v>
      </c>
      <c r="BF20" s="68" t="s">
        <v>35</v>
      </c>
      <c r="BG20" s="63" t="s">
        <v>35</v>
      </c>
      <c r="BH20" s="72" t="s">
        <v>35</v>
      </c>
      <c r="BI20" s="68" t="s">
        <v>35</v>
      </c>
      <c r="BJ20" s="68" t="s">
        <v>35</v>
      </c>
      <c r="BK20" s="68" t="s">
        <v>35</v>
      </c>
      <c r="BL20" s="63" t="s">
        <v>35</v>
      </c>
      <c r="BM20" s="72" t="s">
        <v>35</v>
      </c>
      <c r="BN20" s="68" t="s">
        <v>35</v>
      </c>
      <c r="BO20" s="68" t="s">
        <v>35</v>
      </c>
      <c r="BP20" s="68" t="s">
        <v>35</v>
      </c>
      <c r="BQ20" s="63" t="s">
        <v>35</v>
      </c>
      <c r="BR20" s="72" t="s">
        <v>35</v>
      </c>
      <c r="BS20" s="68" t="s">
        <v>35</v>
      </c>
      <c r="BT20" s="68" t="s">
        <v>35</v>
      </c>
      <c r="BU20" s="68" t="s">
        <v>35</v>
      </c>
      <c r="BV20" s="68" t="s">
        <v>35</v>
      </c>
      <c r="BW20" s="56" t="s">
        <v>35</v>
      </c>
      <c r="BX20" s="22"/>
      <c r="BY20" s="22"/>
      <c r="BZ20" s="22"/>
      <c r="CA20" s="22"/>
      <c r="CB20" s="22"/>
      <c r="CC20" s="22"/>
      <c r="CD20" s="22"/>
      <c r="CE20" s="22"/>
      <c r="CF20" s="22"/>
      <c r="CG20" s="22"/>
      <c r="CH20" s="22"/>
      <c r="CI20" s="22"/>
      <c r="CJ20" s="22"/>
      <c r="CK20" s="22"/>
      <c r="CL20" s="22"/>
      <c r="CM20" s="22"/>
      <c r="CN20" s="22"/>
      <c r="CO20" s="22"/>
      <c r="CP20" s="22"/>
      <c r="CQ20" s="22"/>
      <c r="CR20" s="22"/>
      <c r="CS20" s="22"/>
      <c r="CT20" s="22"/>
      <c r="CU20" s="22"/>
      <c r="CV20" s="22"/>
      <c r="CW20" s="22"/>
      <c r="CX20" s="22"/>
      <c r="CY20" s="22"/>
      <c r="CZ20" s="22"/>
    </row>
    <row r="21" s="513" customFormat="true" ht="15" customHeight="true" x14ac:dyDescent="0.2">
      <c r="A21" s="1064"/>
      <c r="B21" s="389" t="s">
        <v>17</v>
      </c>
      <c r="C21" s="139">
        <v>28.4</v>
      </c>
      <c r="D21" s="138">
        <v>21.1</v>
      </c>
      <c r="E21" s="138">
        <v>11.5</v>
      </c>
      <c r="F21" s="138">
        <v>3.1</v>
      </c>
      <c r="G21" s="137">
        <v>0.2</v>
      </c>
      <c r="H21" s="136">
        <v>1.1000000000000001</v>
      </c>
      <c r="I21" s="138">
        <v>1</v>
      </c>
      <c r="J21" s="138">
        <v>0.2</v>
      </c>
      <c r="K21" s="138">
        <v>0</v>
      </c>
      <c r="L21" s="135">
        <v>0</v>
      </c>
      <c r="M21" s="139">
        <v>29</v>
      </c>
      <c r="N21" s="138">
        <v>27.5</v>
      </c>
      <c r="O21" s="138">
        <v>21.2</v>
      </c>
      <c r="P21" s="138">
        <v>16.8</v>
      </c>
      <c r="Q21" s="137">
        <v>6.8</v>
      </c>
      <c r="R21" s="136">
        <v>0.1</v>
      </c>
      <c r="S21" s="138">
        <v>16.8</v>
      </c>
      <c r="T21" s="138">
        <v>16.399999999999999</v>
      </c>
      <c r="U21" s="138">
        <v>13.4</v>
      </c>
      <c r="V21" s="138">
        <v>20</v>
      </c>
      <c r="W21" s="135">
        <v>31.7</v>
      </c>
      <c r="X21" s="448"/>
      <c r="Y21" s="448"/>
      <c r="Z21" s="448"/>
      <c r="AA21" s="448"/>
      <c r="AB21" s="448"/>
      <c r="AC21" s="448"/>
      <c r="AD21" s="448"/>
      <c r="AE21" s="448"/>
      <c r="AF21" s="448"/>
      <c r="AG21" s="448"/>
      <c r="AH21" s="448"/>
      <c r="AI21" s="448"/>
      <c r="AJ21" s="448"/>
      <c r="AK21" s="448"/>
      <c r="AL21" s="448"/>
      <c r="AM21" s="448"/>
      <c r="AN21" s="448"/>
      <c r="AO21" s="448"/>
      <c r="AP21" s="448"/>
      <c r="AQ21" s="448"/>
      <c r="AR21" s="448"/>
      <c r="AS21" s="448"/>
      <c r="AT21" s="448"/>
      <c r="AU21" s="448"/>
      <c r="AV21" s="448"/>
      <c r="AW21" s="448"/>
      <c r="AX21" s="448"/>
      <c r="AY21" s="448"/>
      <c r="AZ21" s="874"/>
      <c r="BA21" s="1084"/>
      <c r="BB21" s="604" t="s">
        <v>17</v>
      </c>
      <c r="BC21" s="72" t="s">
        <v>35</v>
      </c>
      <c r="BD21" s="68" t="s">
        <v>35</v>
      </c>
      <c r="BE21" s="68" t="s">
        <v>35</v>
      </c>
      <c r="BF21" s="68" t="s">
        <v>35</v>
      </c>
      <c r="BG21" s="63" t="s">
        <v>35</v>
      </c>
      <c r="BH21" s="72" t="s">
        <v>35</v>
      </c>
      <c r="BI21" s="68" t="s">
        <v>35</v>
      </c>
      <c r="BJ21" s="68" t="s">
        <v>35</v>
      </c>
      <c r="BK21" s="68" t="s">
        <v>35</v>
      </c>
      <c r="BL21" s="63" t="s">
        <v>35</v>
      </c>
      <c r="BM21" s="72" t="s">
        <v>35</v>
      </c>
      <c r="BN21" s="68" t="s">
        <v>35</v>
      </c>
      <c r="BO21" s="68" t="s">
        <v>35</v>
      </c>
      <c r="BP21" s="68" t="s">
        <v>35</v>
      </c>
      <c r="BQ21" s="63" t="s">
        <v>35</v>
      </c>
      <c r="BR21" s="72" t="s">
        <v>35</v>
      </c>
      <c r="BS21" s="68" t="s">
        <v>35</v>
      </c>
      <c r="BT21" s="68" t="s">
        <v>35</v>
      </c>
      <c r="BU21" s="68" t="s">
        <v>35</v>
      </c>
      <c r="BV21" s="68" t="s">
        <v>35</v>
      </c>
      <c r="BW21" s="56" t="s">
        <v>35</v>
      </c>
      <c r="BX21" s="22"/>
      <c r="BY21" s="22"/>
      <c r="BZ21" s="22"/>
      <c r="CA21" s="22"/>
      <c r="CB21" s="22"/>
      <c r="CC21" s="22"/>
      <c r="CD21" s="22"/>
      <c r="CE21" s="22"/>
      <c r="CF21" s="22"/>
      <c r="CG21" s="22"/>
      <c r="CH21" s="22"/>
      <c r="CI21" s="22"/>
      <c r="CJ21" s="22"/>
      <c r="CK21" s="22"/>
      <c r="CL21" s="22"/>
      <c r="CM21" s="22"/>
      <c r="CN21" s="22"/>
      <c r="CO21" s="22"/>
      <c r="CP21" s="22"/>
      <c r="CQ21" s="22"/>
      <c r="CR21" s="22"/>
      <c r="CS21" s="22"/>
      <c r="CT21" s="22"/>
      <c r="CU21" s="22"/>
      <c r="CV21" s="22"/>
      <c r="CW21" s="22"/>
      <c r="CX21" s="22"/>
      <c r="CY21" s="22"/>
      <c r="CZ21" s="22"/>
    </row>
    <row r="22" s="513" customFormat="true" ht="15" customHeight="true" x14ac:dyDescent="0.2">
      <c r="A22" s="1064" t="s">
        <v>54</v>
      </c>
      <c r="B22" s="389" t="s">
        <v>49</v>
      </c>
      <c r="C22" s="139">
        <v>1.9</v>
      </c>
      <c r="D22" s="138">
        <v>1.4</v>
      </c>
      <c r="E22" s="138">
        <v>2.5</v>
      </c>
      <c r="F22" s="138">
        <v>4.3</v>
      </c>
      <c r="G22" s="137">
        <v>4.3</v>
      </c>
      <c r="H22" s="136">
        <v>5</v>
      </c>
      <c r="I22" s="138">
        <v>3.4</v>
      </c>
      <c r="J22" s="138">
        <v>4.2</v>
      </c>
      <c r="K22" s="138">
        <v>5.0999999999999996</v>
      </c>
      <c r="L22" s="135">
        <v>4.2</v>
      </c>
      <c r="M22" s="139">
        <v>1.5</v>
      </c>
      <c r="N22" s="138">
        <v>1.9</v>
      </c>
      <c r="O22" s="138">
        <v>0.6</v>
      </c>
      <c r="P22" s="138">
        <v>1.6</v>
      </c>
      <c r="Q22" s="137">
        <v>3.6</v>
      </c>
      <c r="R22" s="136">
        <v>4.5</v>
      </c>
      <c r="S22" s="138">
        <v>1.3</v>
      </c>
      <c r="T22" s="138">
        <v>0.4</v>
      </c>
      <c r="U22" s="138">
        <v>6</v>
      </c>
      <c r="V22" s="138">
        <v>3.4</v>
      </c>
      <c r="W22" s="135">
        <v>3.4</v>
      </c>
      <c r="X22" s="448"/>
      <c r="Y22" s="448"/>
      <c r="Z22" s="448"/>
      <c r="AA22" s="448"/>
      <c r="AB22" s="448"/>
      <c r="AC22" s="448"/>
      <c r="AD22" s="448"/>
      <c r="AE22" s="448"/>
      <c r="AF22" s="448"/>
      <c r="AG22" s="448"/>
      <c r="AH22" s="448"/>
      <c r="AI22" s="448"/>
      <c r="AJ22" s="448"/>
      <c r="AK22" s="448"/>
      <c r="AL22" s="448"/>
      <c r="AM22" s="448"/>
      <c r="AN22" s="448"/>
      <c r="AO22" s="448"/>
      <c r="AP22" s="448"/>
      <c r="AQ22" s="448"/>
      <c r="AR22" s="448"/>
      <c r="AS22" s="448"/>
      <c r="AT22" s="448"/>
      <c r="AU22" s="448"/>
      <c r="AV22" s="448"/>
      <c r="AW22" s="448"/>
      <c r="AX22" s="448"/>
      <c r="AY22" s="448"/>
      <c r="AZ22" s="874"/>
      <c r="BA22" s="1084" t="s">
        <v>54</v>
      </c>
      <c r="BB22" s="604" t="s">
        <v>49</v>
      </c>
      <c r="BC22" s="72" t="s">
        <v>35</v>
      </c>
      <c r="BD22" s="68" t="s">
        <v>35</v>
      </c>
      <c r="BE22" s="68" t="s">
        <v>35</v>
      </c>
      <c r="BF22" s="68" t="s">
        <v>35</v>
      </c>
      <c r="BG22" s="63" t="s">
        <v>35</v>
      </c>
      <c r="BH22" s="72" t="s">
        <v>35</v>
      </c>
      <c r="BI22" s="68" t="s">
        <v>35</v>
      </c>
      <c r="BJ22" s="68" t="s">
        <v>35</v>
      </c>
      <c r="BK22" s="68" t="s">
        <v>35</v>
      </c>
      <c r="BL22" s="63" t="s">
        <v>35</v>
      </c>
      <c r="BM22" s="72" t="s">
        <v>35</v>
      </c>
      <c r="BN22" s="68" t="s">
        <v>35</v>
      </c>
      <c r="BO22" s="68" t="s">
        <v>35</v>
      </c>
      <c r="BP22" s="68" t="s">
        <v>35</v>
      </c>
      <c r="BQ22" s="63" t="s">
        <v>35</v>
      </c>
      <c r="BR22" s="72" t="s">
        <v>35</v>
      </c>
      <c r="BS22" s="68" t="s">
        <v>35</v>
      </c>
      <c r="BT22" s="68" t="s">
        <v>35</v>
      </c>
      <c r="BU22" s="68" t="s">
        <v>35</v>
      </c>
      <c r="BV22" s="68" t="s">
        <v>35</v>
      </c>
      <c r="BW22" s="56" t="s">
        <v>35</v>
      </c>
      <c r="BX22" s="22"/>
      <c r="BY22" s="22"/>
      <c r="BZ22" s="22"/>
      <c r="CA22" s="22"/>
      <c r="CB22" s="22"/>
      <c r="CC22" s="22"/>
      <c r="CD22" s="22"/>
      <c r="CE22" s="22"/>
      <c r="CF22" s="22"/>
      <c r="CG22" s="22"/>
      <c r="CH22" s="22"/>
      <c r="CI22" s="22"/>
      <c r="CJ22" s="22"/>
      <c r="CK22" s="22"/>
      <c r="CL22" s="22"/>
      <c r="CM22" s="22"/>
      <c r="CN22" s="22"/>
      <c r="CO22" s="22"/>
      <c r="CP22" s="22"/>
      <c r="CQ22" s="22"/>
      <c r="CR22" s="22"/>
      <c r="CS22" s="22"/>
      <c r="CT22" s="22"/>
      <c r="CU22" s="22"/>
      <c r="CV22" s="22"/>
      <c r="CW22" s="22"/>
      <c r="CX22" s="22"/>
      <c r="CY22" s="22"/>
      <c r="CZ22" s="22"/>
    </row>
    <row r="23" s="513" customFormat="true" ht="15" customHeight="true" x14ac:dyDescent="0.2">
      <c r="A23" s="1065"/>
      <c r="B23" s="390" t="s">
        <v>48</v>
      </c>
      <c r="C23" s="134">
        <v>98.1</v>
      </c>
      <c r="D23" s="133">
        <v>98.6</v>
      </c>
      <c r="E23" s="133">
        <v>97.5</v>
      </c>
      <c r="F23" s="133">
        <v>95.7</v>
      </c>
      <c r="G23" s="132">
        <v>95.7</v>
      </c>
      <c r="H23" s="131">
        <v>95</v>
      </c>
      <c r="I23" s="133">
        <v>96.6</v>
      </c>
      <c r="J23" s="133">
        <v>95.8</v>
      </c>
      <c r="K23" s="133">
        <v>94.9</v>
      </c>
      <c r="L23" s="130">
        <v>95.8</v>
      </c>
      <c r="M23" s="134">
        <v>98.5</v>
      </c>
      <c r="N23" s="133">
        <v>98.1</v>
      </c>
      <c r="O23" s="133">
        <v>99.4</v>
      </c>
      <c r="P23" s="133">
        <v>98.4</v>
      </c>
      <c r="Q23" s="132">
        <v>96.4</v>
      </c>
      <c r="R23" s="131">
        <v>95.5</v>
      </c>
      <c r="S23" s="133">
        <v>98.7</v>
      </c>
      <c r="T23" s="133">
        <v>99.6</v>
      </c>
      <c r="U23" s="133">
        <v>94</v>
      </c>
      <c r="V23" s="133">
        <v>96.6</v>
      </c>
      <c r="W23" s="130">
        <v>96.6</v>
      </c>
      <c r="X23" s="448"/>
      <c r="Y23" s="448"/>
      <c r="Z23" s="448"/>
      <c r="AA23" s="448"/>
      <c r="AB23" s="448"/>
      <c r="AC23" s="448"/>
      <c r="AD23" s="448"/>
      <c r="AE23" s="448"/>
      <c r="AF23" s="448"/>
      <c r="AG23" s="448"/>
      <c r="AH23" s="448"/>
      <c r="AI23" s="448"/>
      <c r="AJ23" s="448"/>
      <c r="AK23" s="448"/>
      <c r="AL23" s="448"/>
      <c r="AM23" s="448"/>
      <c r="AN23" s="448"/>
      <c r="AO23" s="448"/>
      <c r="AP23" s="448"/>
      <c r="AQ23" s="448"/>
      <c r="AR23" s="448"/>
      <c r="AS23" s="448"/>
      <c r="AT23" s="448"/>
      <c r="AU23" s="448"/>
      <c r="AV23" s="448"/>
      <c r="AW23" s="448"/>
      <c r="AX23" s="448"/>
      <c r="AY23" s="448"/>
      <c r="AZ23" s="874"/>
      <c r="BA23" s="1087"/>
      <c r="BB23" s="605" t="s">
        <v>48</v>
      </c>
      <c r="BC23" s="71" t="s">
        <v>35</v>
      </c>
      <c r="BD23" s="67" t="s">
        <v>35</v>
      </c>
      <c r="BE23" s="67" t="s">
        <v>35</v>
      </c>
      <c r="BF23" s="67" t="s">
        <v>35</v>
      </c>
      <c r="BG23" s="62" t="s">
        <v>35</v>
      </c>
      <c r="BH23" s="71" t="s">
        <v>35</v>
      </c>
      <c r="BI23" s="67" t="s">
        <v>35</v>
      </c>
      <c r="BJ23" s="67" t="s">
        <v>35</v>
      </c>
      <c r="BK23" s="67" t="s">
        <v>35</v>
      </c>
      <c r="BL23" s="62" t="s">
        <v>35</v>
      </c>
      <c r="BM23" s="71" t="s">
        <v>35</v>
      </c>
      <c r="BN23" s="67" t="s">
        <v>35</v>
      </c>
      <c r="BO23" s="67" t="s">
        <v>35</v>
      </c>
      <c r="BP23" s="67" t="s">
        <v>35</v>
      </c>
      <c r="BQ23" s="62" t="s">
        <v>35</v>
      </c>
      <c r="BR23" s="71" t="s">
        <v>35</v>
      </c>
      <c r="BS23" s="67" t="s">
        <v>35</v>
      </c>
      <c r="BT23" s="67" t="s">
        <v>35</v>
      </c>
      <c r="BU23" s="67" t="s">
        <v>35</v>
      </c>
      <c r="BV23" s="67" t="s">
        <v>35</v>
      </c>
      <c r="BW23" s="55" t="s">
        <v>35</v>
      </c>
      <c r="BX23" s="22"/>
      <c r="BY23" s="22"/>
      <c r="BZ23" s="22"/>
      <c r="CA23" s="22"/>
      <c r="CB23" s="22"/>
      <c r="CC23" s="22"/>
      <c r="CD23" s="22"/>
      <c r="CE23" s="22"/>
      <c r="CF23" s="22"/>
      <c r="CG23" s="22"/>
      <c r="CH23" s="22"/>
      <c r="CI23" s="22"/>
      <c r="CJ23" s="22"/>
      <c r="CK23" s="22"/>
      <c r="CL23" s="22"/>
      <c r="CM23" s="22"/>
      <c r="CN23" s="22"/>
      <c r="CO23" s="22"/>
      <c r="CP23" s="22"/>
      <c r="CQ23" s="22"/>
      <c r="CR23" s="22"/>
      <c r="CS23" s="22"/>
      <c r="CT23" s="22"/>
      <c r="CU23" s="22"/>
      <c r="CV23" s="22"/>
      <c r="CW23" s="22"/>
      <c r="CX23" s="22"/>
      <c r="CY23" s="22"/>
      <c r="CZ23" s="22"/>
    </row>
    <row r="24" s="320" customFormat="true" ht="15" hidden="true" customHeight="true" x14ac:dyDescent="0.2">
      <c r="A24" s="1080" t="s">
        <v>47</v>
      </c>
      <c r="B24" s="387" t="s">
        <v>59</v>
      </c>
      <c r="C24" s="393"/>
      <c r="D24" s="394"/>
      <c r="E24" s="394"/>
      <c r="F24" s="394"/>
      <c r="G24" s="395"/>
      <c r="H24" s="396"/>
      <c r="I24" s="394"/>
      <c r="J24" s="394"/>
      <c r="K24" s="394"/>
      <c r="L24" s="397"/>
      <c r="M24" s="393"/>
      <c r="N24" s="394"/>
      <c r="O24" s="394"/>
      <c r="P24" s="394"/>
      <c r="Q24" s="395"/>
      <c r="R24" s="396"/>
      <c r="S24" s="394"/>
      <c r="T24" s="394"/>
      <c r="U24" s="394"/>
      <c r="V24" s="394"/>
      <c r="W24" s="397"/>
      <c r="X24" s="842"/>
      <c r="Y24" s="842"/>
      <c r="Z24" s="842"/>
      <c r="AA24" s="842"/>
      <c r="AB24" s="842"/>
      <c r="AC24" s="842"/>
      <c r="AD24" s="842"/>
      <c r="AE24" s="842"/>
      <c r="AF24" s="842"/>
      <c r="AG24" s="842"/>
      <c r="AH24" s="842"/>
      <c r="AI24" s="842"/>
      <c r="AJ24" s="842"/>
      <c r="AK24" s="842"/>
      <c r="AL24" s="842"/>
      <c r="AM24" s="842"/>
      <c r="AN24" s="842"/>
      <c r="AO24" s="842"/>
      <c r="AP24" s="842"/>
      <c r="AQ24" s="842"/>
      <c r="AR24" s="842"/>
      <c r="AS24" s="842"/>
      <c r="AT24" s="842"/>
      <c r="AU24" s="842"/>
      <c r="AV24" s="842"/>
      <c r="AW24" s="842"/>
      <c r="AX24" s="842"/>
      <c r="AY24" s="842"/>
      <c r="AZ24" s="357"/>
      <c r="BB24" s="322"/>
      <c r="BX24" s="357"/>
      <c r="BY24" s="357"/>
      <c r="BZ24" s="357"/>
      <c r="CA24" s="357"/>
      <c r="CB24" s="357"/>
      <c r="CC24" s="357"/>
      <c r="CD24" s="357"/>
      <c r="CE24" s="357"/>
      <c r="CF24" s="357"/>
      <c r="CG24" s="357"/>
      <c r="CH24" s="357"/>
      <c r="CI24" s="357"/>
      <c r="CJ24" s="357"/>
      <c r="CK24" s="357"/>
      <c r="CL24" s="357"/>
      <c r="CM24" s="357"/>
      <c r="CN24" s="357"/>
      <c r="CO24" s="357"/>
      <c r="CP24" s="357"/>
      <c r="CQ24" s="357"/>
      <c r="CR24" s="357"/>
      <c r="CS24" s="357"/>
      <c r="CT24" s="357"/>
      <c r="CU24" s="357"/>
      <c r="CV24" s="357"/>
      <c r="CW24" s="357"/>
      <c r="CX24" s="357"/>
      <c r="CY24" s="357"/>
      <c r="CZ24" s="357"/>
    </row>
    <row r="25" s="320" customFormat="true" ht="15" hidden="true" customHeight="true" x14ac:dyDescent="0.2">
      <c r="A25" s="1081"/>
      <c r="B25" s="384" t="s">
        <v>58</v>
      </c>
      <c r="C25" s="398"/>
      <c r="D25" s="399"/>
      <c r="E25" s="399"/>
      <c r="F25" s="399"/>
      <c r="G25" s="400"/>
      <c r="H25" s="401"/>
      <c r="I25" s="399"/>
      <c r="J25" s="399"/>
      <c r="K25" s="399"/>
      <c r="L25" s="402"/>
      <c r="M25" s="398"/>
      <c r="N25" s="399"/>
      <c r="O25" s="399"/>
      <c r="P25" s="399"/>
      <c r="Q25" s="400"/>
      <c r="R25" s="401"/>
      <c r="S25" s="399"/>
      <c r="T25" s="399"/>
      <c r="U25" s="399"/>
      <c r="V25" s="399"/>
      <c r="W25" s="402"/>
      <c r="X25" s="842"/>
      <c r="Y25" s="842"/>
      <c r="Z25" s="842"/>
      <c r="AA25" s="842"/>
      <c r="AB25" s="842"/>
      <c r="AC25" s="842"/>
      <c r="AD25" s="842"/>
      <c r="AE25" s="842"/>
      <c r="AF25" s="842"/>
      <c r="AG25" s="842"/>
      <c r="AH25" s="842"/>
      <c r="AI25" s="842"/>
      <c r="AJ25" s="842"/>
      <c r="AK25" s="842"/>
      <c r="AL25" s="842"/>
      <c r="AM25" s="842"/>
      <c r="AN25" s="842"/>
      <c r="AO25" s="842"/>
      <c r="AP25" s="842"/>
      <c r="AQ25" s="842"/>
      <c r="AR25" s="842"/>
      <c r="AS25" s="842"/>
      <c r="AT25" s="842"/>
      <c r="AU25" s="842"/>
      <c r="AV25" s="842"/>
      <c r="AW25" s="842"/>
      <c r="AX25" s="842"/>
      <c r="AY25" s="842"/>
      <c r="AZ25" s="357"/>
      <c r="BB25" s="322"/>
      <c r="BX25" s="357"/>
      <c r="BY25" s="357"/>
      <c r="BZ25" s="357"/>
      <c r="CA25" s="357"/>
      <c r="CB25" s="357"/>
      <c r="CC25" s="357"/>
      <c r="CD25" s="357"/>
      <c r="CE25" s="357"/>
      <c r="CF25" s="357"/>
      <c r="CG25" s="357"/>
      <c r="CH25" s="357"/>
      <c r="CI25" s="357"/>
      <c r="CJ25" s="357"/>
      <c r="CK25" s="357"/>
      <c r="CL25" s="357"/>
      <c r="CM25" s="357"/>
      <c r="CN25" s="357"/>
      <c r="CO25" s="357"/>
      <c r="CP25" s="357"/>
      <c r="CQ25" s="357"/>
      <c r="CR25" s="357"/>
      <c r="CS25" s="357"/>
      <c r="CT25" s="357"/>
      <c r="CU25" s="357"/>
      <c r="CV25" s="357"/>
      <c r="CW25" s="357"/>
      <c r="CX25" s="357"/>
      <c r="CY25" s="357"/>
      <c r="CZ25" s="357"/>
    </row>
    <row r="26" s="320" customFormat="true" ht="15" hidden="true" customHeight="true" x14ac:dyDescent="0.2">
      <c r="A26" s="1082"/>
      <c r="B26" s="385" t="s">
        <v>46</v>
      </c>
      <c r="C26" s="403"/>
      <c r="D26" s="404"/>
      <c r="E26" s="404"/>
      <c r="F26" s="404"/>
      <c r="G26" s="405"/>
      <c r="H26" s="406"/>
      <c r="I26" s="404"/>
      <c r="J26" s="404"/>
      <c r="K26" s="404"/>
      <c r="L26" s="407"/>
      <c r="M26" s="403"/>
      <c r="N26" s="404"/>
      <c r="O26" s="404"/>
      <c r="P26" s="404"/>
      <c r="Q26" s="405"/>
      <c r="R26" s="33"/>
      <c r="S26" s="32"/>
      <c r="T26" s="32"/>
      <c r="U26" s="32"/>
      <c r="V26" s="32"/>
      <c r="W26" s="27"/>
      <c r="X26" s="842"/>
      <c r="Y26" s="842"/>
      <c r="Z26" s="842"/>
      <c r="AA26" s="842"/>
      <c r="AB26" s="842"/>
      <c r="AC26" s="842"/>
      <c r="AD26" s="842"/>
      <c r="AE26" s="842"/>
      <c r="AF26" s="842"/>
      <c r="AG26" s="842"/>
      <c r="AH26" s="842"/>
      <c r="AI26" s="842"/>
      <c r="AJ26" s="842"/>
      <c r="AK26" s="842"/>
      <c r="AL26" s="842"/>
      <c r="AM26" s="842"/>
      <c r="AN26" s="842"/>
      <c r="AO26" s="842"/>
      <c r="AP26" s="842"/>
      <c r="AQ26" s="842"/>
      <c r="AR26" s="842"/>
      <c r="AS26" s="842"/>
      <c r="AT26" s="842"/>
      <c r="AU26" s="842"/>
      <c r="AV26" s="842"/>
      <c r="AW26" s="842"/>
      <c r="AX26" s="842"/>
      <c r="AY26" s="842"/>
      <c r="AZ26" s="357"/>
      <c r="BB26" s="322"/>
      <c r="BX26" s="357"/>
      <c r="BY26" s="357"/>
      <c r="BZ26" s="357"/>
      <c r="CA26" s="357"/>
      <c r="CB26" s="357"/>
      <c r="CC26" s="357"/>
      <c r="CD26" s="357"/>
      <c r="CE26" s="357"/>
      <c r="CF26" s="357"/>
      <c r="CG26" s="357"/>
      <c r="CH26" s="357"/>
      <c r="CI26" s="357"/>
      <c r="CJ26" s="357"/>
      <c r="CK26" s="357"/>
      <c r="CL26" s="357"/>
      <c r="CM26" s="357"/>
      <c r="CN26" s="357"/>
      <c r="CO26" s="357"/>
      <c r="CP26" s="357"/>
      <c r="CQ26" s="357"/>
      <c r="CR26" s="357"/>
      <c r="CS26" s="357"/>
      <c r="CT26" s="357"/>
      <c r="CU26" s="357"/>
      <c r="CV26" s="357"/>
      <c r="CW26" s="357"/>
      <c r="CX26" s="357"/>
      <c r="CY26" s="357"/>
      <c r="CZ26" s="357"/>
    </row>
    <row r="27" s="514" customFormat="true" ht="15" customHeight="true" x14ac:dyDescent="0.2">
      <c r="A27" s="319"/>
      <c r="B27" s="386"/>
      <c r="C27" s="1070" t="s">
        <v>115</v>
      </c>
      <c r="D27" s="1071"/>
      <c r="E27" s="1071"/>
      <c r="F27" s="1071"/>
      <c r="G27" s="1072"/>
      <c r="H27" s="1073" t="s">
        <v>38</v>
      </c>
      <c r="I27" s="1074"/>
      <c r="J27" s="1074"/>
      <c r="K27" s="1074"/>
      <c r="L27" s="1075"/>
      <c r="M27" s="1079" t="s">
        <v>37</v>
      </c>
      <c r="N27" s="1074"/>
      <c r="O27" s="1074"/>
      <c r="P27" s="1074"/>
      <c r="Q27" s="1075"/>
      <c r="R27" s="35" t="s">
        <v>142</v>
      </c>
      <c r="S27" s="437"/>
      <c r="T27" s="437"/>
      <c r="U27" s="437"/>
      <c r="V27" s="437"/>
      <c r="W27" s="437"/>
      <c r="X27" s="842"/>
      <c r="Y27" s="842"/>
      <c r="Z27" s="842"/>
      <c r="AA27" s="842"/>
      <c r="AB27" s="842"/>
      <c r="AC27" s="842"/>
      <c r="AD27" s="842"/>
      <c r="AE27" s="842"/>
      <c r="AF27" s="842"/>
      <c r="AG27" s="842"/>
      <c r="AH27" s="842"/>
      <c r="AI27" s="842"/>
      <c r="AJ27" s="842"/>
      <c r="AK27" s="842"/>
      <c r="AL27" s="842"/>
      <c r="AM27" s="842"/>
      <c r="AN27" s="842"/>
      <c r="AO27" s="842"/>
      <c r="AP27" s="842"/>
      <c r="AQ27" s="842"/>
      <c r="AR27" s="842"/>
      <c r="AS27" s="842"/>
      <c r="AT27" s="842"/>
      <c r="AU27" s="842"/>
      <c r="AV27" s="842"/>
      <c r="AW27" s="842"/>
      <c r="AX27" s="842"/>
      <c r="AY27" s="842"/>
      <c r="AZ27" s="357"/>
      <c r="BA27" s="358" t="s">
        <v>131</v>
      </c>
      <c r="BB27" s="304" t="s">
        <v>96</v>
      </c>
      <c r="BC27" s="1051" t="s">
        <v>115</v>
      </c>
      <c r="BD27" s="1052"/>
      <c r="BE27" s="1052"/>
      <c r="BF27" s="1052"/>
      <c r="BG27" s="1086"/>
      <c r="BH27" s="1051" t="s">
        <v>38</v>
      </c>
      <c r="BI27" s="1052"/>
      <c r="BJ27" s="1052"/>
      <c r="BK27" s="1052"/>
      <c r="BL27" s="1086"/>
      <c r="BM27" s="1051" t="s">
        <v>37</v>
      </c>
      <c r="BN27" s="1052"/>
      <c r="BO27" s="1052"/>
      <c r="BP27" s="1052"/>
      <c r="BQ27" s="1053"/>
      <c r="BR27" s="34" t="s">
        <v>142</v>
      </c>
      <c r="BS27" s="437"/>
      <c r="BT27" s="437"/>
      <c r="BU27" s="437"/>
      <c r="BV27" s="437"/>
      <c r="BW27" s="437"/>
      <c r="BX27" s="23"/>
      <c r="BY27" s="23"/>
      <c r="BZ27" s="356"/>
      <c r="CA27" s="356"/>
      <c r="CB27" s="356"/>
      <c r="CC27" s="356"/>
      <c r="CD27" s="356"/>
      <c r="CE27" s="356"/>
      <c r="CF27" s="356"/>
      <c r="CG27" s="356"/>
      <c r="CH27" s="356"/>
      <c r="CI27" s="356"/>
      <c r="CJ27" s="356"/>
      <c r="CK27" s="356"/>
      <c r="CL27" s="356"/>
      <c r="CM27" s="356"/>
      <c r="CN27" s="356"/>
      <c r="CO27" s="356"/>
      <c r="CP27" s="356"/>
      <c r="CQ27" s="356"/>
      <c r="CR27" s="356"/>
      <c r="CS27" s="356"/>
      <c r="CT27" s="356"/>
      <c r="CU27" s="356"/>
      <c r="CV27" s="356"/>
      <c r="CW27" s="356"/>
      <c r="CX27" s="356"/>
      <c r="CY27" s="356"/>
      <c r="CZ27" s="356"/>
    </row>
    <row r="28" s="514" customFormat="true" ht="24" x14ac:dyDescent="0.2">
      <c r="A28" s="344" t="s">
        <v>69</v>
      </c>
      <c r="B28" s="386"/>
      <c r="C28" s="428" t="s">
        <v>0</v>
      </c>
      <c r="D28" s="611" t="s">
        <v>1</v>
      </c>
      <c r="E28" s="611" t="s">
        <v>2</v>
      </c>
      <c r="F28" s="611" t="s">
        <v>3</v>
      </c>
      <c r="G28" s="612" t="s">
        <v>4</v>
      </c>
      <c r="H28" s="391" t="s">
        <v>0</v>
      </c>
      <c r="I28" s="613" t="s">
        <v>1</v>
      </c>
      <c r="J28" s="613" t="s">
        <v>2</v>
      </c>
      <c r="K28" s="613" t="s">
        <v>3</v>
      </c>
      <c r="L28" s="614" t="s">
        <v>4</v>
      </c>
      <c r="M28" s="392" t="s">
        <v>0</v>
      </c>
      <c r="N28" s="613" t="s">
        <v>1</v>
      </c>
      <c r="O28" s="613" t="s">
        <v>2</v>
      </c>
      <c r="P28" s="613" t="s">
        <v>3</v>
      </c>
      <c r="Q28" s="609" t="s">
        <v>4</v>
      </c>
      <c r="R28" s="391" t="s">
        <v>156</v>
      </c>
      <c r="S28" s="613" t="s">
        <v>157</v>
      </c>
      <c r="T28" s="613" t="s">
        <v>158</v>
      </c>
      <c r="U28" s="613" t="s">
        <v>159</v>
      </c>
      <c r="V28" s="613" t="s">
        <v>160</v>
      </c>
      <c r="W28" s="614" t="s">
        <v>161</v>
      </c>
      <c r="X28" s="842"/>
      <c r="Y28" s="842"/>
      <c r="Z28" s="842"/>
      <c r="AA28" s="842"/>
      <c r="AB28" s="842"/>
      <c r="AC28" s="842"/>
      <c r="AD28" s="842"/>
      <c r="AE28" s="842"/>
      <c r="AF28" s="842"/>
      <c r="AG28" s="842"/>
      <c r="AH28" s="842"/>
      <c r="AI28" s="842"/>
      <c r="AJ28" s="842"/>
      <c r="AK28" s="842"/>
      <c r="AL28" s="842"/>
      <c r="AM28" s="842"/>
      <c r="AN28" s="842"/>
      <c r="AO28" s="842"/>
      <c r="AP28" s="842"/>
      <c r="AQ28" s="842"/>
      <c r="AR28" s="842"/>
      <c r="AS28" s="842"/>
      <c r="AT28" s="842"/>
      <c r="AU28" s="842"/>
      <c r="AV28" s="842"/>
      <c r="AW28" s="842"/>
      <c r="AX28" s="842"/>
      <c r="AY28" s="842"/>
      <c r="AZ28" s="357"/>
      <c r="BA28" s="344" t="s">
        <v>120</v>
      </c>
      <c r="BB28" s="343"/>
      <c r="BC28" s="466" t="s">
        <v>0</v>
      </c>
      <c r="BD28" s="581" t="s">
        <v>1</v>
      </c>
      <c r="BE28" s="581" t="s">
        <v>2</v>
      </c>
      <c r="BF28" s="581" t="s">
        <v>3</v>
      </c>
      <c r="BG28" s="467" t="s">
        <v>4</v>
      </c>
      <c r="BH28" s="466" t="s">
        <v>0</v>
      </c>
      <c r="BI28" s="581" t="s">
        <v>1</v>
      </c>
      <c r="BJ28" s="581" t="s">
        <v>2</v>
      </c>
      <c r="BK28" s="581" t="s">
        <v>3</v>
      </c>
      <c r="BL28" s="467" t="s">
        <v>4</v>
      </c>
      <c r="BM28" s="466" t="s">
        <v>0</v>
      </c>
      <c r="BN28" s="581" t="s">
        <v>1</v>
      </c>
      <c r="BO28" s="581" t="s">
        <v>2</v>
      </c>
      <c r="BP28" s="581" t="s">
        <v>3</v>
      </c>
      <c r="BQ28" s="467" t="s">
        <v>4</v>
      </c>
      <c r="BR28" s="466" t="s">
        <v>156</v>
      </c>
      <c r="BS28" s="581" t="s">
        <v>157</v>
      </c>
      <c r="BT28" s="581" t="s">
        <v>158</v>
      </c>
      <c r="BU28" s="581" t="s">
        <v>159</v>
      </c>
      <c r="BV28" s="581" t="s">
        <v>160</v>
      </c>
      <c r="BW28" s="582" t="s">
        <v>161</v>
      </c>
      <c r="BX28" s="878"/>
      <c r="BY28" s="878"/>
      <c r="BZ28" s="878"/>
      <c r="CA28" s="878"/>
      <c r="CB28" s="878"/>
      <c r="CC28" s="878"/>
      <c r="CD28" s="878"/>
      <c r="CE28" s="878"/>
      <c r="CF28" s="878"/>
      <c r="CG28" s="878"/>
      <c r="CH28" s="878"/>
      <c r="CI28" s="878"/>
      <c r="CJ28" s="878"/>
      <c r="CK28" s="878"/>
      <c r="CL28" s="878"/>
      <c r="CM28" s="878"/>
      <c r="CN28" s="878"/>
      <c r="CO28" s="878"/>
      <c r="CP28" s="878"/>
      <c r="CQ28" s="878"/>
      <c r="CR28" s="878"/>
      <c r="CS28" s="878"/>
      <c r="CT28" s="878"/>
      <c r="CU28" s="878"/>
      <c r="CV28" s="878"/>
      <c r="CW28" s="878"/>
      <c r="CX28" s="878"/>
      <c r="CY28" s="878"/>
      <c r="CZ28" s="878"/>
    </row>
    <row r="29" s="514" customFormat="true" ht="15" customHeight="true" x14ac:dyDescent="0.2">
      <c r="A29" s="1063" t="s">
        <v>57</v>
      </c>
      <c r="B29" s="388" t="s">
        <v>49</v>
      </c>
      <c r="C29" s="144">
        <v>0.5</v>
      </c>
      <c r="D29" s="143">
        <v>0.8</v>
      </c>
      <c r="E29" s="143">
        <v>3.7</v>
      </c>
      <c r="F29" s="143">
        <v>14.3</v>
      </c>
      <c r="G29" s="142">
        <v>17.899999999999999</v>
      </c>
      <c r="H29" s="141">
        <v>11.6</v>
      </c>
      <c r="I29" s="143">
        <v>22.2</v>
      </c>
      <c r="J29" s="143">
        <v>23.1</v>
      </c>
      <c r="K29" s="143">
        <v>17.600000000000001</v>
      </c>
      <c r="L29" s="140">
        <v>22.2</v>
      </c>
      <c r="M29" s="144">
        <v>0.1</v>
      </c>
      <c r="N29" s="143">
        <v>0.7</v>
      </c>
      <c r="O29" s="143">
        <v>0.3</v>
      </c>
      <c r="P29" s="143">
        <v>0</v>
      </c>
      <c r="Q29" s="142">
        <v>0.7</v>
      </c>
      <c r="R29" s="141">
        <v>24.7</v>
      </c>
      <c r="S29" s="143">
        <v>0.1</v>
      </c>
      <c r="T29" s="143">
        <v>0.1</v>
      </c>
      <c r="U29" s="143">
        <v>3</v>
      </c>
      <c r="V29" s="143">
        <v>0.8</v>
      </c>
      <c r="W29" s="140">
        <v>0.3</v>
      </c>
      <c r="X29" s="842"/>
      <c r="Y29" s="842"/>
      <c r="Z29" s="842"/>
      <c r="AA29" s="842"/>
      <c r="AB29" s="842"/>
      <c r="AC29" s="842"/>
      <c r="AD29" s="842"/>
      <c r="AE29" s="842"/>
      <c r="AF29" s="842"/>
      <c r="AG29" s="842"/>
      <c r="AH29" s="842"/>
      <c r="AI29" s="842"/>
      <c r="AJ29" s="842"/>
      <c r="AK29" s="842"/>
      <c r="AL29" s="842"/>
      <c r="AM29" s="842"/>
      <c r="AN29" s="842"/>
      <c r="AO29" s="842"/>
      <c r="AP29" s="842"/>
      <c r="AQ29" s="842"/>
      <c r="AR29" s="842"/>
      <c r="AS29" s="842"/>
      <c r="AT29" s="842"/>
      <c r="AU29" s="842"/>
      <c r="AV29" s="842"/>
      <c r="AW29" s="842"/>
      <c r="AX29" s="842"/>
      <c r="AY29" s="842"/>
      <c r="AZ29" s="357"/>
      <c r="BA29" s="1083" t="s">
        <v>57</v>
      </c>
      <c r="BB29" s="606" t="s">
        <v>49</v>
      </c>
      <c r="BC29" s="73" t="s">
        <v>35</v>
      </c>
      <c r="BD29" s="69" t="s">
        <v>35</v>
      </c>
      <c r="BE29" s="69" t="s">
        <v>35</v>
      </c>
      <c r="BF29" s="69" t="s">
        <v>35</v>
      </c>
      <c r="BG29" s="64" t="s">
        <v>35</v>
      </c>
      <c r="BH29" s="73" t="s">
        <v>35</v>
      </c>
      <c r="BI29" s="69" t="s">
        <v>35</v>
      </c>
      <c r="BJ29" s="69" t="s">
        <v>35</v>
      </c>
      <c r="BK29" s="69" t="s">
        <v>35</v>
      </c>
      <c r="BL29" s="64" t="s">
        <v>35</v>
      </c>
      <c r="BM29" s="73" t="s">
        <v>35</v>
      </c>
      <c r="BN29" s="69" t="s">
        <v>35</v>
      </c>
      <c r="BO29" s="69" t="s">
        <v>35</v>
      </c>
      <c r="BP29" s="69" t="s">
        <v>35</v>
      </c>
      <c r="BQ29" s="64" t="s">
        <v>35</v>
      </c>
      <c r="BR29" s="73" t="s">
        <v>35</v>
      </c>
      <c r="BS29" s="69" t="s">
        <v>35</v>
      </c>
      <c r="BT29" s="69" t="s">
        <v>35</v>
      </c>
      <c r="BU29" s="69" t="s">
        <v>35</v>
      </c>
      <c r="BV29" s="69" t="s">
        <v>35</v>
      </c>
      <c r="BW29" s="57" t="s">
        <v>35</v>
      </c>
      <c r="BX29" s="22"/>
      <c r="BY29" s="22"/>
      <c r="BZ29" s="22"/>
      <c r="CA29" s="22"/>
      <c r="CB29" s="22"/>
      <c r="CC29" s="22"/>
      <c r="CD29" s="22"/>
      <c r="CE29" s="22"/>
      <c r="CF29" s="22"/>
      <c r="CG29" s="22"/>
      <c r="CH29" s="22"/>
      <c r="CI29" s="22"/>
      <c r="CJ29" s="22"/>
      <c r="CK29" s="22"/>
      <c r="CL29" s="22"/>
      <c r="CM29" s="22"/>
      <c r="CN29" s="22"/>
      <c r="CO29" s="22"/>
      <c r="CP29" s="22"/>
      <c r="CQ29" s="22"/>
      <c r="CR29" s="22"/>
      <c r="CS29" s="22"/>
      <c r="CT29" s="22"/>
      <c r="CU29" s="22"/>
      <c r="CV29" s="22"/>
      <c r="CW29" s="22"/>
      <c r="CX29" s="22"/>
      <c r="CY29" s="22"/>
      <c r="CZ29" s="22"/>
    </row>
    <row r="30" s="514" customFormat="true" ht="15" customHeight="true" x14ac:dyDescent="0.2">
      <c r="A30" s="1064"/>
      <c r="B30" s="389" t="s">
        <v>48</v>
      </c>
      <c r="C30" s="139">
        <v>99.5</v>
      </c>
      <c r="D30" s="138">
        <v>99.2</v>
      </c>
      <c r="E30" s="138">
        <v>96.3</v>
      </c>
      <c r="F30" s="138">
        <v>85.7</v>
      </c>
      <c r="G30" s="137">
        <v>82.1</v>
      </c>
      <c r="H30" s="136">
        <v>88.4</v>
      </c>
      <c r="I30" s="138">
        <v>77.8</v>
      </c>
      <c r="J30" s="138">
        <v>76.900000000000006</v>
      </c>
      <c r="K30" s="138">
        <v>82.4</v>
      </c>
      <c r="L30" s="135">
        <v>77.8</v>
      </c>
      <c r="M30" s="139">
        <v>99.9</v>
      </c>
      <c r="N30" s="138">
        <v>99.3</v>
      </c>
      <c r="O30" s="138">
        <v>99.7</v>
      </c>
      <c r="P30" s="138">
        <v>100</v>
      </c>
      <c r="Q30" s="137">
        <v>99.3</v>
      </c>
      <c r="R30" s="136">
        <v>75.3</v>
      </c>
      <c r="S30" s="138">
        <v>99.9</v>
      </c>
      <c r="T30" s="138">
        <v>99.9</v>
      </c>
      <c r="U30" s="138">
        <v>97</v>
      </c>
      <c r="V30" s="138">
        <v>99.2</v>
      </c>
      <c r="W30" s="135">
        <v>99.7</v>
      </c>
      <c r="X30" s="842"/>
      <c r="Y30" s="842"/>
      <c r="Z30" s="842"/>
      <c r="AA30" s="842"/>
      <c r="AB30" s="842"/>
      <c r="AC30" s="842"/>
      <c r="AD30" s="842"/>
      <c r="AE30" s="842"/>
      <c r="AF30" s="842"/>
      <c r="AG30" s="842"/>
      <c r="AH30" s="842"/>
      <c r="AI30" s="842"/>
      <c r="AJ30" s="842"/>
      <c r="AK30" s="842"/>
      <c r="AL30" s="842"/>
      <c r="AM30" s="842"/>
      <c r="AN30" s="842"/>
      <c r="AO30" s="842"/>
      <c r="AP30" s="842"/>
      <c r="AQ30" s="842"/>
      <c r="AR30" s="842"/>
      <c r="AS30" s="842"/>
      <c r="AT30" s="842"/>
      <c r="AU30" s="842"/>
      <c r="AV30" s="842"/>
      <c r="AW30" s="842"/>
      <c r="AX30" s="842"/>
      <c r="AY30" s="842"/>
      <c r="AZ30" s="357"/>
      <c r="BA30" s="1084"/>
      <c r="BB30" s="604" t="s">
        <v>48</v>
      </c>
      <c r="BC30" s="72" t="s">
        <v>35</v>
      </c>
      <c r="BD30" s="68" t="s">
        <v>35</v>
      </c>
      <c r="BE30" s="68" t="s">
        <v>35</v>
      </c>
      <c r="BF30" s="68" t="s">
        <v>35</v>
      </c>
      <c r="BG30" s="63" t="s">
        <v>35</v>
      </c>
      <c r="BH30" s="72" t="s">
        <v>35</v>
      </c>
      <c r="BI30" s="68" t="s">
        <v>35</v>
      </c>
      <c r="BJ30" s="68" t="s">
        <v>35</v>
      </c>
      <c r="BK30" s="68" t="s">
        <v>35</v>
      </c>
      <c r="BL30" s="63" t="s">
        <v>35</v>
      </c>
      <c r="BM30" s="72" t="s">
        <v>35</v>
      </c>
      <c r="BN30" s="68" t="s">
        <v>35</v>
      </c>
      <c r="BO30" s="68" t="s">
        <v>35</v>
      </c>
      <c r="BP30" s="68" t="s">
        <v>35</v>
      </c>
      <c r="BQ30" s="63" t="s">
        <v>35</v>
      </c>
      <c r="BR30" s="72" t="s">
        <v>35</v>
      </c>
      <c r="BS30" s="68" t="s">
        <v>35</v>
      </c>
      <c r="BT30" s="68" t="s">
        <v>35</v>
      </c>
      <c r="BU30" s="68" t="s">
        <v>35</v>
      </c>
      <c r="BV30" s="68" t="s">
        <v>35</v>
      </c>
      <c r="BW30" s="56" t="s">
        <v>35</v>
      </c>
      <c r="BX30" s="22"/>
      <c r="BY30" s="22"/>
      <c r="BZ30" s="22"/>
      <c r="CA30" s="22"/>
      <c r="CB30" s="22"/>
      <c r="CC30" s="22"/>
      <c r="CD30" s="22"/>
      <c r="CE30" s="22"/>
      <c r="CF30" s="22"/>
      <c r="CG30" s="22"/>
      <c r="CH30" s="22"/>
      <c r="CI30" s="22"/>
      <c r="CJ30" s="22"/>
      <c r="CK30" s="22"/>
      <c r="CL30" s="22"/>
      <c r="CM30" s="22"/>
      <c r="CN30" s="22"/>
      <c r="CO30" s="22"/>
      <c r="CP30" s="22"/>
      <c r="CQ30" s="22"/>
      <c r="CR30" s="22"/>
      <c r="CS30" s="22"/>
      <c r="CT30" s="22"/>
      <c r="CU30" s="22"/>
      <c r="CV30" s="22"/>
      <c r="CW30" s="22"/>
      <c r="CX30" s="22"/>
      <c r="CY30" s="22"/>
      <c r="CZ30" s="22"/>
    </row>
    <row r="31" s="319" customFormat="true" ht="15" customHeight="true" x14ac:dyDescent="0.2">
      <c r="A31" s="1064" t="s">
        <v>104</v>
      </c>
      <c r="B31" s="389" t="s">
        <v>49</v>
      </c>
      <c r="C31" s="139">
        <v>0</v>
      </c>
      <c r="D31" s="138">
        <v>0.5</v>
      </c>
      <c r="E31" s="138">
        <v>0.9</v>
      </c>
      <c r="F31" s="138">
        <v>6.4</v>
      </c>
      <c r="G31" s="137">
        <v>6.7</v>
      </c>
      <c r="H31" s="136">
        <v>3.5</v>
      </c>
      <c r="I31" s="138">
        <v>10.5</v>
      </c>
      <c r="J31" s="138">
        <v>9.1</v>
      </c>
      <c r="K31" s="138">
        <v>6</v>
      </c>
      <c r="L31" s="135">
        <v>8.8000000000000007</v>
      </c>
      <c r="M31" s="139">
        <v>0</v>
      </c>
      <c r="N31" s="138">
        <v>0</v>
      </c>
      <c r="O31" s="138">
        <v>0.1</v>
      </c>
      <c r="P31" s="138">
        <v>0</v>
      </c>
      <c r="Q31" s="137">
        <v>0.4</v>
      </c>
      <c r="R31" s="136">
        <v>9.1999999999999993</v>
      </c>
      <c r="S31" s="138">
        <v>0.1</v>
      </c>
      <c r="T31" s="138">
        <v>0</v>
      </c>
      <c r="U31" s="138">
        <v>2</v>
      </c>
      <c r="V31" s="138">
        <v>0.2</v>
      </c>
      <c r="W31" s="135">
        <v>0</v>
      </c>
      <c r="X31" s="842"/>
      <c r="Y31" s="842"/>
      <c r="Z31" s="842"/>
      <c r="AA31" s="842"/>
      <c r="AB31" s="842"/>
      <c r="AC31" s="842"/>
      <c r="AD31" s="842"/>
      <c r="AE31" s="842"/>
      <c r="AF31" s="842"/>
      <c r="AG31" s="842"/>
      <c r="AH31" s="842"/>
      <c r="AI31" s="842"/>
      <c r="AJ31" s="842"/>
      <c r="AK31" s="842"/>
      <c r="AL31" s="842"/>
      <c r="AM31" s="842"/>
      <c r="AN31" s="842"/>
      <c r="AO31" s="842"/>
      <c r="AP31" s="842"/>
      <c r="AQ31" s="842"/>
      <c r="AR31" s="842"/>
      <c r="AS31" s="842"/>
      <c r="AT31" s="842"/>
      <c r="AU31" s="842"/>
      <c r="AV31" s="842"/>
      <c r="AW31" s="842"/>
      <c r="AX31" s="842"/>
      <c r="AY31" s="842"/>
      <c r="AZ31" s="357"/>
      <c r="BA31" s="1084" t="s">
        <v>104</v>
      </c>
      <c r="BB31" s="604" t="s">
        <v>49</v>
      </c>
      <c r="BC31" s="72" t="s">
        <v>35</v>
      </c>
      <c r="BD31" s="68" t="s">
        <v>35</v>
      </c>
      <c r="BE31" s="68" t="s">
        <v>35</v>
      </c>
      <c r="BF31" s="68" t="s">
        <v>35</v>
      </c>
      <c r="BG31" s="63" t="s">
        <v>35</v>
      </c>
      <c r="BH31" s="72" t="s">
        <v>35</v>
      </c>
      <c r="BI31" s="68" t="s">
        <v>35</v>
      </c>
      <c r="BJ31" s="68" t="s">
        <v>35</v>
      </c>
      <c r="BK31" s="68" t="s">
        <v>35</v>
      </c>
      <c r="BL31" s="63" t="s">
        <v>35</v>
      </c>
      <c r="BM31" s="72" t="s">
        <v>35</v>
      </c>
      <c r="BN31" s="68" t="s">
        <v>35</v>
      </c>
      <c r="BO31" s="68" t="s">
        <v>35</v>
      </c>
      <c r="BP31" s="68" t="s">
        <v>35</v>
      </c>
      <c r="BQ31" s="63" t="s">
        <v>35</v>
      </c>
      <c r="BR31" s="72" t="s">
        <v>35</v>
      </c>
      <c r="BS31" s="68" t="s">
        <v>35</v>
      </c>
      <c r="BT31" s="68" t="s">
        <v>35</v>
      </c>
      <c r="BU31" s="68" t="s">
        <v>35</v>
      </c>
      <c r="BV31" s="68" t="s">
        <v>35</v>
      </c>
      <c r="BW31" s="56" t="s">
        <v>35</v>
      </c>
      <c r="BX31" s="22"/>
      <c r="BY31" s="22"/>
      <c r="BZ31" s="22"/>
      <c r="CA31" s="22"/>
      <c r="CB31" s="22"/>
      <c r="CC31" s="22"/>
      <c r="CD31" s="22"/>
      <c r="CE31" s="22"/>
      <c r="CF31" s="22"/>
      <c r="CG31" s="22"/>
      <c r="CH31" s="22"/>
      <c r="CI31" s="22"/>
      <c r="CJ31" s="22"/>
      <c r="CK31" s="22"/>
      <c r="CL31" s="22"/>
      <c r="CM31" s="22"/>
      <c r="CN31" s="22"/>
      <c r="CO31" s="22"/>
      <c r="CP31" s="22"/>
      <c r="CQ31" s="22"/>
      <c r="CR31" s="22"/>
      <c r="CS31" s="22"/>
      <c r="CT31" s="22"/>
      <c r="CU31" s="22"/>
      <c r="CV31" s="22"/>
      <c r="CW31" s="22"/>
      <c r="CX31" s="22"/>
      <c r="CY31" s="22"/>
      <c r="CZ31" s="22"/>
    </row>
    <row r="32" s="319" customFormat="true" ht="15" customHeight="true" x14ac:dyDescent="0.2">
      <c r="A32" s="1064"/>
      <c r="B32" s="389" t="s">
        <v>48</v>
      </c>
      <c r="C32" s="139">
        <v>100</v>
      </c>
      <c r="D32" s="138">
        <v>99.5</v>
      </c>
      <c r="E32" s="138">
        <v>99.1</v>
      </c>
      <c r="F32" s="138">
        <v>93.6</v>
      </c>
      <c r="G32" s="137">
        <v>93.3</v>
      </c>
      <c r="H32" s="136">
        <v>96.5</v>
      </c>
      <c r="I32" s="138">
        <v>89.5</v>
      </c>
      <c r="J32" s="138">
        <v>90.9</v>
      </c>
      <c r="K32" s="138">
        <v>94</v>
      </c>
      <c r="L32" s="135">
        <v>91.2</v>
      </c>
      <c r="M32" s="139">
        <v>100</v>
      </c>
      <c r="N32" s="138">
        <v>100</v>
      </c>
      <c r="O32" s="138">
        <v>99.9</v>
      </c>
      <c r="P32" s="138">
        <v>100</v>
      </c>
      <c r="Q32" s="137">
        <v>99.6</v>
      </c>
      <c r="R32" s="136">
        <v>90.8</v>
      </c>
      <c r="S32" s="138">
        <v>99.9</v>
      </c>
      <c r="T32" s="138">
        <v>100</v>
      </c>
      <c r="U32" s="138">
        <v>98</v>
      </c>
      <c r="V32" s="138">
        <v>99.8</v>
      </c>
      <c r="W32" s="135">
        <v>100</v>
      </c>
      <c r="X32" s="842"/>
      <c r="Y32" s="842"/>
      <c r="Z32" s="842"/>
      <c r="AA32" s="842"/>
      <c r="AB32" s="842"/>
      <c r="AC32" s="842"/>
      <c r="AD32" s="842"/>
      <c r="AE32" s="842"/>
      <c r="AF32" s="842"/>
      <c r="AG32" s="842"/>
      <c r="AH32" s="842"/>
      <c r="AI32" s="842"/>
      <c r="AJ32" s="842"/>
      <c r="AK32" s="842"/>
      <c r="AL32" s="842"/>
      <c r="AM32" s="842"/>
      <c r="AN32" s="842"/>
      <c r="AO32" s="842"/>
      <c r="AP32" s="842"/>
      <c r="AQ32" s="842"/>
      <c r="AR32" s="842"/>
      <c r="AS32" s="842"/>
      <c r="AT32" s="842"/>
      <c r="AU32" s="842"/>
      <c r="AV32" s="842"/>
      <c r="AW32" s="842"/>
      <c r="AX32" s="842"/>
      <c r="AY32" s="842"/>
      <c r="AZ32" s="357"/>
      <c r="BA32" s="1084"/>
      <c r="BB32" s="604" t="s">
        <v>48</v>
      </c>
      <c r="BC32" s="72" t="s">
        <v>35</v>
      </c>
      <c r="BD32" s="68" t="s">
        <v>35</v>
      </c>
      <c r="BE32" s="68" t="s">
        <v>35</v>
      </c>
      <c r="BF32" s="68" t="s">
        <v>35</v>
      </c>
      <c r="BG32" s="63" t="s">
        <v>35</v>
      </c>
      <c r="BH32" s="72" t="s">
        <v>35</v>
      </c>
      <c r="BI32" s="68" t="s">
        <v>35</v>
      </c>
      <c r="BJ32" s="68" t="s">
        <v>35</v>
      </c>
      <c r="BK32" s="68" t="s">
        <v>35</v>
      </c>
      <c r="BL32" s="63" t="s">
        <v>35</v>
      </c>
      <c r="BM32" s="72" t="s">
        <v>35</v>
      </c>
      <c r="BN32" s="68" t="s">
        <v>35</v>
      </c>
      <c r="BO32" s="68" t="s">
        <v>35</v>
      </c>
      <c r="BP32" s="68" t="s">
        <v>35</v>
      </c>
      <c r="BQ32" s="63" t="s">
        <v>35</v>
      </c>
      <c r="BR32" s="72" t="s">
        <v>35</v>
      </c>
      <c r="BS32" s="68" t="s">
        <v>35</v>
      </c>
      <c r="BT32" s="68" t="s">
        <v>35</v>
      </c>
      <c r="BU32" s="68" t="s">
        <v>35</v>
      </c>
      <c r="BV32" s="68" t="s">
        <v>35</v>
      </c>
      <c r="BW32" s="56" t="s">
        <v>35</v>
      </c>
      <c r="BX32" s="22"/>
      <c r="BY32" s="22"/>
      <c r="BZ32" s="22"/>
      <c r="CA32" s="22"/>
      <c r="CB32" s="22"/>
      <c r="CC32" s="22"/>
      <c r="CD32" s="22"/>
      <c r="CE32" s="22"/>
      <c r="CF32" s="22"/>
      <c r="CG32" s="22"/>
      <c r="CH32" s="22"/>
      <c r="CI32" s="22"/>
      <c r="CJ32" s="22"/>
      <c r="CK32" s="22"/>
      <c r="CL32" s="22"/>
      <c r="CM32" s="22"/>
      <c r="CN32" s="22"/>
      <c r="CO32" s="22"/>
      <c r="CP32" s="22"/>
      <c r="CQ32" s="22"/>
      <c r="CR32" s="22"/>
      <c r="CS32" s="22"/>
      <c r="CT32" s="22"/>
      <c r="CU32" s="22"/>
      <c r="CV32" s="22"/>
      <c r="CW32" s="22"/>
      <c r="CX32" s="22"/>
      <c r="CY32" s="22"/>
      <c r="CZ32" s="22"/>
    </row>
    <row r="33" s="319" customFormat="true" ht="15" customHeight="true" x14ac:dyDescent="0.2">
      <c r="A33" s="1064" t="s">
        <v>105</v>
      </c>
      <c r="B33" s="389" t="s">
        <v>49</v>
      </c>
      <c r="C33" s="88" t="s">
        <v>35</v>
      </c>
      <c r="D33" s="85" t="s">
        <v>35</v>
      </c>
      <c r="E33" s="85" t="s">
        <v>35</v>
      </c>
      <c r="F33" s="85" t="s">
        <v>35</v>
      </c>
      <c r="G33" s="82" t="s">
        <v>35</v>
      </c>
      <c r="H33" s="79" t="s">
        <v>35</v>
      </c>
      <c r="I33" s="85" t="s">
        <v>35</v>
      </c>
      <c r="J33" s="85" t="s">
        <v>35</v>
      </c>
      <c r="K33" s="85" t="s">
        <v>35</v>
      </c>
      <c r="L33" s="76" t="s">
        <v>35</v>
      </c>
      <c r="M33" s="88" t="s">
        <v>35</v>
      </c>
      <c r="N33" s="85" t="s">
        <v>35</v>
      </c>
      <c r="O33" s="85" t="s">
        <v>35</v>
      </c>
      <c r="P33" s="85" t="s">
        <v>35</v>
      </c>
      <c r="Q33" s="82" t="s">
        <v>35</v>
      </c>
      <c r="R33" s="79" t="s">
        <v>35</v>
      </c>
      <c r="S33" s="85" t="s">
        <v>35</v>
      </c>
      <c r="T33" s="85" t="s">
        <v>35</v>
      </c>
      <c r="U33" s="85" t="s">
        <v>35</v>
      </c>
      <c r="V33" s="85" t="s">
        <v>35</v>
      </c>
      <c r="W33" s="76" t="s">
        <v>35</v>
      </c>
      <c r="X33" s="25"/>
      <c r="Y33" s="25"/>
      <c r="Z33" s="25"/>
      <c r="AA33" s="25"/>
      <c r="AB33" s="25"/>
      <c r="AC33" s="25"/>
      <c r="AD33" s="25"/>
      <c r="AE33" s="25"/>
      <c r="AF33" s="25"/>
      <c r="AG33" s="25"/>
      <c r="AH33" s="25"/>
      <c r="AI33" s="25"/>
      <c r="AJ33" s="25"/>
      <c r="AK33" s="25"/>
      <c r="AL33" s="25"/>
      <c r="AM33" s="25"/>
      <c r="AN33" s="25"/>
      <c r="AO33" s="25"/>
      <c r="AP33" s="25"/>
      <c r="AQ33" s="25"/>
      <c r="AR33" s="25"/>
      <c r="AS33" s="25"/>
      <c r="AT33" s="25"/>
      <c r="AU33" s="25"/>
      <c r="AV33" s="25"/>
      <c r="AW33" s="25"/>
      <c r="AX33" s="25"/>
      <c r="AY33" s="25"/>
      <c r="AZ33" s="356"/>
      <c r="BA33" s="1084" t="s">
        <v>105</v>
      </c>
      <c r="BB33" s="604" t="s">
        <v>49</v>
      </c>
      <c r="BC33" s="72" t="s">
        <v>35</v>
      </c>
      <c r="BD33" s="68" t="s">
        <v>35</v>
      </c>
      <c r="BE33" s="68" t="s">
        <v>35</v>
      </c>
      <c r="BF33" s="68" t="s">
        <v>35</v>
      </c>
      <c r="BG33" s="63" t="s">
        <v>35</v>
      </c>
      <c r="BH33" s="72" t="s">
        <v>35</v>
      </c>
      <c r="BI33" s="68" t="s">
        <v>35</v>
      </c>
      <c r="BJ33" s="68" t="s">
        <v>35</v>
      </c>
      <c r="BK33" s="68" t="s">
        <v>35</v>
      </c>
      <c r="BL33" s="63" t="s">
        <v>35</v>
      </c>
      <c r="BM33" s="72" t="s">
        <v>35</v>
      </c>
      <c r="BN33" s="68" t="s">
        <v>35</v>
      </c>
      <c r="BO33" s="68" t="s">
        <v>35</v>
      </c>
      <c r="BP33" s="68" t="s">
        <v>35</v>
      </c>
      <c r="BQ33" s="63" t="s">
        <v>35</v>
      </c>
      <c r="BR33" s="72" t="s">
        <v>35</v>
      </c>
      <c r="BS33" s="68" t="s">
        <v>35</v>
      </c>
      <c r="BT33" s="68" t="s">
        <v>35</v>
      </c>
      <c r="BU33" s="68" t="s">
        <v>35</v>
      </c>
      <c r="BV33" s="68" t="s">
        <v>35</v>
      </c>
      <c r="BW33" s="56" t="s">
        <v>35</v>
      </c>
      <c r="BX33" s="22"/>
      <c r="BY33" s="22"/>
      <c r="BZ33" s="22"/>
      <c r="CA33" s="22"/>
      <c r="CB33" s="22"/>
      <c r="CC33" s="22"/>
      <c r="CD33" s="22"/>
      <c r="CE33" s="22"/>
      <c r="CF33" s="22"/>
      <c r="CG33" s="22"/>
      <c r="CH33" s="22"/>
      <c r="CI33" s="22"/>
      <c r="CJ33" s="22"/>
      <c r="CK33" s="22"/>
      <c r="CL33" s="22"/>
      <c r="CM33" s="22"/>
      <c r="CN33" s="22"/>
      <c r="CO33" s="22"/>
      <c r="CP33" s="22"/>
      <c r="CQ33" s="22"/>
      <c r="CR33" s="22"/>
      <c r="CS33" s="22"/>
      <c r="CT33" s="22"/>
      <c r="CU33" s="22"/>
      <c r="CV33" s="22"/>
      <c r="CW33" s="22"/>
      <c r="CX33" s="22"/>
      <c r="CY33" s="22"/>
      <c r="CZ33" s="22"/>
    </row>
    <row r="34" s="319" customFormat="true" ht="15" customHeight="true" x14ac:dyDescent="0.2">
      <c r="A34" s="1064"/>
      <c r="B34" s="389" t="s">
        <v>48</v>
      </c>
      <c r="C34" s="88" t="s">
        <v>35</v>
      </c>
      <c r="D34" s="85" t="s">
        <v>35</v>
      </c>
      <c r="E34" s="85" t="s">
        <v>35</v>
      </c>
      <c r="F34" s="85" t="s">
        <v>35</v>
      </c>
      <c r="G34" s="82" t="s">
        <v>35</v>
      </c>
      <c r="H34" s="79" t="s">
        <v>35</v>
      </c>
      <c r="I34" s="85" t="s">
        <v>35</v>
      </c>
      <c r="J34" s="85" t="s">
        <v>35</v>
      </c>
      <c r="K34" s="85" t="s">
        <v>35</v>
      </c>
      <c r="L34" s="76" t="s">
        <v>35</v>
      </c>
      <c r="M34" s="88" t="s">
        <v>35</v>
      </c>
      <c r="N34" s="85" t="s">
        <v>35</v>
      </c>
      <c r="O34" s="85" t="s">
        <v>35</v>
      </c>
      <c r="P34" s="85" t="s">
        <v>35</v>
      </c>
      <c r="Q34" s="82" t="s">
        <v>35</v>
      </c>
      <c r="R34" s="79" t="s">
        <v>35</v>
      </c>
      <c r="S34" s="85" t="s">
        <v>35</v>
      </c>
      <c r="T34" s="85" t="s">
        <v>35</v>
      </c>
      <c r="U34" s="85" t="s">
        <v>35</v>
      </c>
      <c r="V34" s="85" t="s">
        <v>35</v>
      </c>
      <c r="W34" s="76" t="s">
        <v>35</v>
      </c>
      <c r="X34" s="25"/>
      <c r="Y34" s="25"/>
      <c r="Z34" s="25"/>
      <c r="AA34" s="25"/>
      <c r="AB34" s="25"/>
      <c r="AC34" s="25"/>
      <c r="AD34" s="25"/>
      <c r="AE34" s="25"/>
      <c r="AF34" s="25"/>
      <c r="AG34" s="25"/>
      <c r="AH34" s="25"/>
      <c r="AI34" s="25"/>
      <c r="AJ34" s="25"/>
      <c r="AK34" s="25"/>
      <c r="AL34" s="25"/>
      <c r="AM34" s="25"/>
      <c r="AN34" s="25"/>
      <c r="AO34" s="25"/>
      <c r="AP34" s="25"/>
      <c r="AQ34" s="25"/>
      <c r="AR34" s="25"/>
      <c r="AS34" s="25"/>
      <c r="AT34" s="25"/>
      <c r="AU34" s="25"/>
      <c r="AV34" s="25"/>
      <c r="AW34" s="25"/>
      <c r="AX34" s="25"/>
      <c r="AY34" s="25"/>
      <c r="AZ34" s="356"/>
      <c r="BA34" s="1084"/>
      <c r="BB34" s="604" t="s">
        <v>48</v>
      </c>
      <c r="BC34" s="72" t="s">
        <v>35</v>
      </c>
      <c r="BD34" s="68" t="s">
        <v>35</v>
      </c>
      <c r="BE34" s="68" t="s">
        <v>35</v>
      </c>
      <c r="BF34" s="68" t="s">
        <v>35</v>
      </c>
      <c r="BG34" s="63" t="s">
        <v>35</v>
      </c>
      <c r="BH34" s="72" t="s">
        <v>35</v>
      </c>
      <c r="BI34" s="68" t="s">
        <v>35</v>
      </c>
      <c r="BJ34" s="68" t="s">
        <v>35</v>
      </c>
      <c r="BK34" s="68" t="s">
        <v>35</v>
      </c>
      <c r="BL34" s="63" t="s">
        <v>35</v>
      </c>
      <c r="BM34" s="72" t="s">
        <v>35</v>
      </c>
      <c r="BN34" s="68" t="s">
        <v>35</v>
      </c>
      <c r="BO34" s="68" t="s">
        <v>35</v>
      </c>
      <c r="BP34" s="68" t="s">
        <v>35</v>
      </c>
      <c r="BQ34" s="63" t="s">
        <v>35</v>
      </c>
      <c r="BR34" s="72" t="s">
        <v>35</v>
      </c>
      <c r="BS34" s="68" t="s">
        <v>35</v>
      </c>
      <c r="BT34" s="68" t="s">
        <v>35</v>
      </c>
      <c r="BU34" s="68" t="s">
        <v>35</v>
      </c>
      <c r="BV34" s="68" t="s">
        <v>35</v>
      </c>
      <c r="BW34" s="56" t="s">
        <v>35</v>
      </c>
      <c r="BX34" s="22"/>
      <c r="BY34" s="22"/>
      <c r="BZ34" s="22"/>
      <c r="CA34" s="22"/>
      <c r="CB34" s="22"/>
      <c r="CC34" s="22"/>
      <c r="CD34" s="22"/>
      <c r="CE34" s="22"/>
      <c r="CF34" s="22"/>
      <c r="CG34" s="22"/>
      <c r="CH34" s="22"/>
      <c r="CI34" s="22"/>
      <c r="CJ34" s="22"/>
      <c r="CK34" s="22"/>
      <c r="CL34" s="22"/>
      <c r="CM34" s="22"/>
      <c r="CN34" s="22"/>
      <c r="CO34" s="22"/>
      <c r="CP34" s="22"/>
      <c r="CQ34" s="22"/>
      <c r="CR34" s="22"/>
      <c r="CS34" s="22"/>
      <c r="CT34" s="22"/>
      <c r="CU34" s="22"/>
      <c r="CV34" s="22"/>
      <c r="CW34" s="22"/>
      <c r="CX34" s="22"/>
      <c r="CY34" s="22"/>
      <c r="CZ34" s="22"/>
    </row>
    <row r="35" s="514" customFormat="true" ht="15" customHeight="true" x14ac:dyDescent="0.2">
      <c r="A35" s="1064" t="s">
        <v>55</v>
      </c>
      <c r="B35" s="389" t="s">
        <v>49</v>
      </c>
      <c r="C35" s="139">
        <v>5.7</v>
      </c>
      <c r="D35" s="138">
        <v>8.3000000000000007</v>
      </c>
      <c r="E35" s="138">
        <v>9.1999999999999993</v>
      </c>
      <c r="F35" s="138">
        <v>17</v>
      </c>
      <c r="G35" s="137">
        <v>16</v>
      </c>
      <c r="H35" s="136">
        <v>11.4</v>
      </c>
      <c r="I35" s="138">
        <v>21.9</v>
      </c>
      <c r="J35" s="138">
        <v>16.2</v>
      </c>
      <c r="K35" s="138">
        <v>13.5</v>
      </c>
      <c r="L35" s="135">
        <v>18</v>
      </c>
      <c r="M35" s="139">
        <v>4.8</v>
      </c>
      <c r="N35" s="138">
        <v>6.2</v>
      </c>
      <c r="O35" s="138">
        <v>9.3000000000000007</v>
      </c>
      <c r="P35" s="138">
        <v>7.6</v>
      </c>
      <c r="Q35" s="137">
        <v>13.6</v>
      </c>
      <c r="R35" s="136">
        <v>16.7</v>
      </c>
      <c r="S35" s="138">
        <v>8</v>
      </c>
      <c r="T35" s="138">
        <v>11.6</v>
      </c>
      <c r="U35" s="138">
        <v>15.7</v>
      </c>
      <c r="V35" s="138">
        <v>4.8</v>
      </c>
      <c r="W35" s="135">
        <v>2.8</v>
      </c>
      <c r="X35" s="842"/>
      <c r="Y35" s="842"/>
      <c r="Z35" s="842"/>
      <c r="AA35" s="842"/>
      <c r="AB35" s="842"/>
      <c r="AC35" s="842"/>
      <c r="AD35" s="842"/>
      <c r="AE35" s="842"/>
      <c r="AF35" s="842"/>
      <c r="AG35" s="842"/>
      <c r="AH35" s="842"/>
      <c r="AI35" s="842"/>
      <c r="AJ35" s="842"/>
      <c r="AK35" s="842"/>
      <c r="AL35" s="842"/>
      <c r="AM35" s="842"/>
      <c r="AN35" s="842"/>
      <c r="AO35" s="842"/>
      <c r="AP35" s="842"/>
      <c r="AQ35" s="842"/>
      <c r="AR35" s="842"/>
      <c r="AS35" s="842"/>
      <c r="AT35" s="842"/>
      <c r="AU35" s="842"/>
      <c r="AV35" s="842"/>
      <c r="AW35" s="842"/>
      <c r="AX35" s="842"/>
      <c r="AY35" s="842"/>
      <c r="AZ35" s="357"/>
      <c r="BA35" s="1084" t="s">
        <v>55</v>
      </c>
      <c r="BB35" s="604" t="s">
        <v>49</v>
      </c>
      <c r="BC35" s="72" t="s">
        <v>35</v>
      </c>
      <c r="BD35" s="68" t="s">
        <v>35</v>
      </c>
      <c r="BE35" s="68" t="s">
        <v>35</v>
      </c>
      <c r="BF35" s="68" t="s">
        <v>35</v>
      </c>
      <c r="BG35" s="63" t="s">
        <v>35</v>
      </c>
      <c r="BH35" s="72" t="s">
        <v>35</v>
      </c>
      <c r="BI35" s="68" t="s">
        <v>35</v>
      </c>
      <c r="BJ35" s="68" t="s">
        <v>35</v>
      </c>
      <c r="BK35" s="68" t="s">
        <v>35</v>
      </c>
      <c r="BL35" s="63" t="s">
        <v>35</v>
      </c>
      <c r="BM35" s="72" t="s">
        <v>35</v>
      </c>
      <c r="BN35" s="68" t="s">
        <v>35</v>
      </c>
      <c r="BO35" s="68" t="s">
        <v>35</v>
      </c>
      <c r="BP35" s="68" t="s">
        <v>35</v>
      </c>
      <c r="BQ35" s="63" t="s">
        <v>35</v>
      </c>
      <c r="BR35" s="72" t="s">
        <v>35</v>
      </c>
      <c r="BS35" s="68" t="s">
        <v>35</v>
      </c>
      <c r="BT35" s="68" t="s">
        <v>35</v>
      </c>
      <c r="BU35" s="68" t="s">
        <v>35</v>
      </c>
      <c r="BV35" s="68" t="s">
        <v>35</v>
      </c>
      <c r="BW35" s="56" t="s">
        <v>35</v>
      </c>
      <c r="BX35" s="22"/>
      <c r="BY35" s="22"/>
      <c r="BZ35" s="22"/>
      <c r="CA35" s="22"/>
      <c r="CB35" s="22"/>
      <c r="CC35" s="22"/>
      <c r="CD35" s="22"/>
      <c r="CE35" s="22"/>
      <c r="CF35" s="22"/>
      <c r="CG35" s="22"/>
      <c r="CH35" s="22"/>
      <c r="CI35" s="22"/>
      <c r="CJ35" s="22"/>
      <c r="CK35" s="22"/>
      <c r="CL35" s="22"/>
      <c r="CM35" s="22"/>
      <c r="CN35" s="22"/>
      <c r="CO35" s="22"/>
      <c r="CP35" s="22"/>
      <c r="CQ35" s="22"/>
      <c r="CR35" s="22"/>
      <c r="CS35" s="22"/>
      <c r="CT35" s="22"/>
      <c r="CU35" s="22"/>
      <c r="CV35" s="22"/>
      <c r="CW35" s="22"/>
      <c r="CX35" s="22"/>
      <c r="CY35" s="22"/>
      <c r="CZ35" s="22"/>
    </row>
    <row r="36" s="514" customFormat="true" ht="15" customHeight="true" x14ac:dyDescent="0.2">
      <c r="A36" s="1064"/>
      <c r="B36" s="389" t="s">
        <v>48</v>
      </c>
      <c r="C36" s="139">
        <v>94.3</v>
      </c>
      <c r="D36" s="138">
        <v>91.7</v>
      </c>
      <c r="E36" s="138">
        <v>90.8</v>
      </c>
      <c r="F36" s="138">
        <v>83</v>
      </c>
      <c r="G36" s="137">
        <v>84</v>
      </c>
      <c r="H36" s="136">
        <v>88.6</v>
      </c>
      <c r="I36" s="138">
        <v>78.099999999999994</v>
      </c>
      <c r="J36" s="138">
        <v>83.8</v>
      </c>
      <c r="K36" s="138">
        <v>86.5</v>
      </c>
      <c r="L36" s="135">
        <v>82</v>
      </c>
      <c r="M36" s="139">
        <v>95.2</v>
      </c>
      <c r="N36" s="138">
        <v>93.8</v>
      </c>
      <c r="O36" s="138">
        <v>90.7</v>
      </c>
      <c r="P36" s="138">
        <v>92.4</v>
      </c>
      <c r="Q36" s="137">
        <v>86.4</v>
      </c>
      <c r="R36" s="136">
        <v>83.3</v>
      </c>
      <c r="S36" s="138">
        <v>92</v>
      </c>
      <c r="T36" s="138">
        <v>88.4</v>
      </c>
      <c r="U36" s="138">
        <v>84.3</v>
      </c>
      <c r="V36" s="138">
        <v>95.2</v>
      </c>
      <c r="W36" s="135">
        <v>97.2</v>
      </c>
      <c r="X36" s="842"/>
      <c r="Y36" s="842"/>
      <c r="Z36" s="842"/>
      <c r="AA36" s="842"/>
      <c r="AB36" s="842"/>
      <c r="AC36" s="842"/>
      <c r="AD36" s="842"/>
      <c r="AE36" s="842"/>
      <c r="AF36" s="842"/>
      <c r="AG36" s="842"/>
      <c r="AH36" s="842"/>
      <c r="AI36" s="842"/>
      <c r="AJ36" s="842"/>
      <c r="AK36" s="842"/>
      <c r="AL36" s="842"/>
      <c r="AM36" s="842"/>
      <c r="AN36" s="842"/>
      <c r="AO36" s="842"/>
      <c r="AP36" s="842"/>
      <c r="AQ36" s="842"/>
      <c r="AR36" s="842"/>
      <c r="AS36" s="842"/>
      <c r="AT36" s="842"/>
      <c r="AU36" s="842"/>
      <c r="AV36" s="842"/>
      <c r="AW36" s="842"/>
      <c r="AX36" s="842"/>
      <c r="AY36" s="842"/>
      <c r="AZ36" s="357"/>
      <c r="BA36" s="1084"/>
      <c r="BB36" s="604" t="s">
        <v>48</v>
      </c>
      <c r="BC36" s="72" t="s">
        <v>35</v>
      </c>
      <c r="BD36" s="68" t="s">
        <v>35</v>
      </c>
      <c r="BE36" s="68" t="s">
        <v>35</v>
      </c>
      <c r="BF36" s="68" t="s">
        <v>35</v>
      </c>
      <c r="BG36" s="63" t="s">
        <v>35</v>
      </c>
      <c r="BH36" s="72" t="s">
        <v>35</v>
      </c>
      <c r="BI36" s="68" t="s">
        <v>35</v>
      </c>
      <c r="BJ36" s="68" t="s">
        <v>35</v>
      </c>
      <c r="BK36" s="68" t="s">
        <v>35</v>
      </c>
      <c r="BL36" s="63" t="s">
        <v>35</v>
      </c>
      <c r="BM36" s="72" t="s">
        <v>35</v>
      </c>
      <c r="BN36" s="68" t="s">
        <v>35</v>
      </c>
      <c r="BO36" s="68" t="s">
        <v>35</v>
      </c>
      <c r="BP36" s="68" t="s">
        <v>35</v>
      </c>
      <c r="BQ36" s="63" t="s">
        <v>35</v>
      </c>
      <c r="BR36" s="72" t="s">
        <v>35</v>
      </c>
      <c r="BS36" s="68" t="s">
        <v>35</v>
      </c>
      <c r="BT36" s="68" t="s">
        <v>35</v>
      </c>
      <c r="BU36" s="68" t="s">
        <v>35</v>
      </c>
      <c r="BV36" s="68" t="s">
        <v>35</v>
      </c>
      <c r="BW36" s="56" t="s">
        <v>35</v>
      </c>
      <c r="BX36" s="22"/>
      <c r="BY36" s="22"/>
      <c r="BZ36" s="22"/>
      <c r="CA36" s="22"/>
      <c r="CB36" s="22"/>
      <c r="CC36" s="22"/>
      <c r="CD36" s="22"/>
      <c r="CE36" s="22"/>
      <c r="CF36" s="22"/>
      <c r="CG36" s="22"/>
      <c r="CH36" s="22"/>
      <c r="CI36" s="22"/>
      <c r="CJ36" s="22"/>
      <c r="CK36" s="22"/>
      <c r="CL36" s="22"/>
      <c r="CM36" s="22"/>
      <c r="CN36" s="22"/>
      <c r="CO36" s="22"/>
      <c r="CP36" s="22"/>
      <c r="CQ36" s="22"/>
      <c r="CR36" s="22"/>
      <c r="CS36" s="22"/>
      <c r="CT36" s="22"/>
      <c r="CU36" s="22"/>
      <c r="CV36" s="22"/>
      <c r="CW36" s="22"/>
      <c r="CX36" s="22"/>
      <c r="CY36" s="22"/>
      <c r="CZ36" s="22"/>
    </row>
    <row r="37" s="514" customFormat="true" ht="15" customHeight="true" x14ac:dyDescent="0.2">
      <c r="A37" s="1064" t="s">
        <v>162</v>
      </c>
      <c r="B37" s="389" t="s">
        <v>49</v>
      </c>
      <c r="C37" s="139">
        <v>4.5</v>
      </c>
      <c r="D37" s="138">
        <v>7.2</v>
      </c>
      <c r="E37" s="138">
        <v>7.6</v>
      </c>
      <c r="F37" s="138">
        <v>15</v>
      </c>
      <c r="G37" s="137">
        <v>15.4</v>
      </c>
      <c r="H37" s="136">
        <v>8</v>
      </c>
      <c r="I37" s="138">
        <v>19.3</v>
      </c>
      <c r="J37" s="138">
        <v>15.6</v>
      </c>
      <c r="K37" s="138">
        <v>13</v>
      </c>
      <c r="L37" s="135">
        <v>17.5</v>
      </c>
      <c r="M37" s="139">
        <v>3.9</v>
      </c>
      <c r="N37" s="138">
        <v>5.2</v>
      </c>
      <c r="O37" s="138">
        <v>8.1999999999999993</v>
      </c>
      <c r="P37" s="138">
        <v>6.5</v>
      </c>
      <c r="Q37" s="137">
        <v>11.8</v>
      </c>
      <c r="R37" s="136">
        <v>16.3</v>
      </c>
      <c r="S37" s="138">
        <v>7.3</v>
      </c>
      <c r="T37" s="138">
        <v>10.4</v>
      </c>
      <c r="U37" s="138">
        <v>10.4</v>
      </c>
      <c r="V37" s="138">
        <v>3.9</v>
      </c>
      <c r="W37" s="135">
        <v>2.2999999999999998</v>
      </c>
      <c r="X37" s="842"/>
      <c r="Y37" s="842"/>
      <c r="Z37" s="842"/>
      <c r="AA37" s="842"/>
      <c r="AB37" s="842"/>
      <c r="AC37" s="842"/>
      <c r="AD37" s="842"/>
      <c r="AE37" s="842"/>
      <c r="AF37" s="842"/>
      <c r="AG37" s="842"/>
      <c r="AH37" s="842"/>
      <c r="AI37" s="842"/>
      <c r="AJ37" s="842"/>
      <c r="AK37" s="842"/>
      <c r="AL37" s="842"/>
      <c r="AM37" s="842"/>
      <c r="AN37" s="842"/>
      <c r="AO37" s="842"/>
      <c r="AP37" s="842"/>
      <c r="AQ37" s="842"/>
      <c r="AR37" s="842"/>
      <c r="AS37" s="842"/>
      <c r="AT37" s="842"/>
      <c r="AU37" s="842"/>
      <c r="AV37" s="842"/>
      <c r="AW37" s="842"/>
      <c r="AX37" s="842"/>
      <c r="AY37" s="842"/>
      <c r="AZ37" s="357"/>
      <c r="BA37" s="1084" t="s">
        <v>126</v>
      </c>
      <c r="BB37" s="604" t="s">
        <v>49</v>
      </c>
      <c r="BC37" s="72" t="s">
        <v>35</v>
      </c>
      <c r="BD37" s="68" t="s">
        <v>35</v>
      </c>
      <c r="BE37" s="68" t="s">
        <v>35</v>
      </c>
      <c r="BF37" s="68" t="s">
        <v>35</v>
      </c>
      <c r="BG37" s="63" t="s">
        <v>35</v>
      </c>
      <c r="BH37" s="72" t="s">
        <v>35</v>
      </c>
      <c r="BI37" s="68" t="s">
        <v>35</v>
      </c>
      <c r="BJ37" s="68" t="s">
        <v>35</v>
      </c>
      <c r="BK37" s="68" t="s">
        <v>35</v>
      </c>
      <c r="BL37" s="63" t="s">
        <v>35</v>
      </c>
      <c r="BM37" s="72" t="s">
        <v>35</v>
      </c>
      <c r="BN37" s="68" t="s">
        <v>35</v>
      </c>
      <c r="BO37" s="68" t="s">
        <v>35</v>
      </c>
      <c r="BP37" s="68" t="s">
        <v>35</v>
      </c>
      <c r="BQ37" s="63" t="s">
        <v>35</v>
      </c>
      <c r="BR37" s="72" t="s">
        <v>35</v>
      </c>
      <c r="BS37" s="68" t="s">
        <v>35</v>
      </c>
      <c r="BT37" s="68" t="s">
        <v>35</v>
      </c>
      <c r="BU37" s="68" t="s">
        <v>35</v>
      </c>
      <c r="BV37" s="68" t="s">
        <v>35</v>
      </c>
      <c r="BW37" s="56" t="s">
        <v>35</v>
      </c>
      <c r="BX37" s="22"/>
      <c r="BY37" s="22"/>
      <c r="BZ37" s="22"/>
      <c r="CA37" s="22"/>
      <c r="CB37" s="22"/>
      <c r="CC37" s="22"/>
      <c r="CD37" s="22"/>
      <c r="CE37" s="22"/>
      <c r="CF37" s="22"/>
      <c r="CG37" s="22"/>
      <c r="CH37" s="22"/>
      <c r="CI37" s="22"/>
      <c r="CJ37" s="22"/>
      <c r="CK37" s="22"/>
      <c r="CL37" s="22"/>
      <c r="CM37" s="22"/>
      <c r="CN37" s="22"/>
      <c r="CO37" s="22"/>
      <c r="CP37" s="22"/>
      <c r="CQ37" s="22"/>
      <c r="CR37" s="22"/>
      <c r="CS37" s="22"/>
      <c r="CT37" s="22"/>
      <c r="CU37" s="22"/>
      <c r="CV37" s="22"/>
      <c r="CW37" s="22"/>
      <c r="CX37" s="22"/>
      <c r="CY37" s="22"/>
      <c r="CZ37" s="22"/>
    </row>
    <row r="38" s="514" customFormat="true" ht="15" customHeight="true" x14ac:dyDescent="0.2">
      <c r="A38" s="1064"/>
      <c r="B38" s="389" t="s">
        <v>48</v>
      </c>
      <c r="C38" s="139">
        <v>95.5</v>
      </c>
      <c r="D38" s="138">
        <v>92.8</v>
      </c>
      <c r="E38" s="138">
        <v>92.4</v>
      </c>
      <c r="F38" s="138">
        <v>85</v>
      </c>
      <c r="G38" s="137">
        <v>84.6</v>
      </c>
      <c r="H38" s="136">
        <v>92</v>
      </c>
      <c r="I38" s="138">
        <v>80.7</v>
      </c>
      <c r="J38" s="138">
        <v>84.4</v>
      </c>
      <c r="K38" s="138">
        <v>87</v>
      </c>
      <c r="L38" s="135">
        <v>82.5</v>
      </c>
      <c r="M38" s="139">
        <v>96.1</v>
      </c>
      <c r="N38" s="138">
        <v>94.8</v>
      </c>
      <c r="O38" s="138">
        <v>91.8</v>
      </c>
      <c r="P38" s="138">
        <v>93.5</v>
      </c>
      <c r="Q38" s="137">
        <v>88.2</v>
      </c>
      <c r="R38" s="136">
        <v>83.7</v>
      </c>
      <c r="S38" s="138">
        <v>92.7</v>
      </c>
      <c r="T38" s="138">
        <v>89.6</v>
      </c>
      <c r="U38" s="138">
        <v>89.6</v>
      </c>
      <c r="V38" s="138">
        <v>96.1</v>
      </c>
      <c r="W38" s="135">
        <v>97.7</v>
      </c>
      <c r="X38" s="842"/>
      <c r="Y38" s="842"/>
      <c r="Z38" s="842"/>
      <c r="AA38" s="842"/>
      <c r="AB38" s="842"/>
      <c r="AC38" s="842"/>
      <c r="AD38" s="842"/>
      <c r="AE38" s="842"/>
      <c r="AF38" s="842"/>
      <c r="AG38" s="842"/>
      <c r="AH38" s="842"/>
      <c r="AI38" s="842"/>
      <c r="AJ38" s="842"/>
      <c r="AK38" s="842"/>
      <c r="AL38" s="842"/>
      <c r="AM38" s="842"/>
      <c r="AN38" s="842"/>
      <c r="AO38" s="842"/>
      <c r="AP38" s="842"/>
      <c r="AQ38" s="842"/>
      <c r="AR38" s="842"/>
      <c r="AS38" s="842"/>
      <c r="AT38" s="842"/>
      <c r="AU38" s="842"/>
      <c r="AV38" s="842"/>
      <c r="AW38" s="842"/>
      <c r="AX38" s="842"/>
      <c r="AY38" s="842"/>
      <c r="AZ38" s="357"/>
      <c r="BA38" s="1084"/>
      <c r="BB38" s="604" t="s">
        <v>48</v>
      </c>
      <c r="BC38" s="72" t="s">
        <v>35</v>
      </c>
      <c r="BD38" s="68" t="s">
        <v>35</v>
      </c>
      <c r="BE38" s="68" t="s">
        <v>35</v>
      </c>
      <c r="BF38" s="68" t="s">
        <v>35</v>
      </c>
      <c r="BG38" s="63" t="s">
        <v>35</v>
      </c>
      <c r="BH38" s="72" t="s">
        <v>35</v>
      </c>
      <c r="BI38" s="68" t="s">
        <v>35</v>
      </c>
      <c r="BJ38" s="68" t="s">
        <v>35</v>
      </c>
      <c r="BK38" s="68" t="s">
        <v>35</v>
      </c>
      <c r="BL38" s="63" t="s">
        <v>35</v>
      </c>
      <c r="BM38" s="72" t="s">
        <v>35</v>
      </c>
      <c r="BN38" s="68" t="s">
        <v>35</v>
      </c>
      <c r="BO38" s="68" t="s">
        <v>35</v>
      </c>
      <c r="BP38" s="68" t="s">
        <v>35</v>
      </c>
      <c r="BQ38" s="63" t="s">
        <v>35</v>
      </c>
      <c r="BR38" s="72" t="s">
        <v>35</v>
      </c>
      <c r="BS38" s="68" t="s">
        <v>35</v>
      </c>
      <c r="BT38" s="68" t="s">
        <v>35</v>
      </c>
      <c r="BU38" s="68" t="s">
        <v>35</v>
      </c>
      <c r="BV38" s="68" t="s">
        <v>35</v>
      </c>
      <c r="BW38" s="56" t="s">
        <v>35</v>
      </c>
      <c r="BX38" s="22"/>
      <c r="BY38" s="22"/>
      <c r="BZ38" s="22"/>
      <c r="CA38" s="22"/>
      <c r="CB38" s="22"/>
      <c r="CC38" s="22"/>
      <c r="CD38" s="22"/>
      <c r="CE38" s="22"/>
      <c r="CF38" s="22"/>
      <c r="CG38" s="22"/>
      <c r="CH38" s="22"/>
      <c r="CI38" s="22"/>
      <c r="CJ38" s="22"/>
      <c r="CK38" s="22"/>
      <c r="CL38" s="22"/>
      <c r="CM38" s="22"/>
      <c r="CN38" s="22"/>
      <c r="CO38" s="22"/>
      <c r="CP38" s="22"/>
      <c r="CQ38" s="22"/>
      <c r="CR38" s="22"/>
      <c r="CS38" s="22"/>
      <c r="CT38" s="22"/>
      <c r="CU38" s="22"/>
      <c r="CV38" s="22"/>
      <c r="CW38" s="22"/>
      <c r="CX38" s="22"/>
      <c r="CY38" s="22"/>
      <c r="CZ38" s="22"/>
    </row>
    <row r="39" s="319" customFormat="true" ht="15" customHeight="true" x14ac:dyDescent="0.2">
      <c r="A39" s="1064" t="s">
        <v>123</v>
      </c>
      <c r="B39" s="389" t="s">
        <v>49</v>
      </c>
      <c r="C39" s="88" t="s">
        <v>35</v>
      </c>
      <c r="D39" s="85" t="s">
        <v>35</v>
      </c>
      <c r="E39" s="85" t="s">
        <v>35</v>
      </c>
      <c r="F39" s="85" t="s">
        <v>35</v>
      </c>
      <c r="G39" s="82" t="s">
        <v>35</v>
      </c>
      <c r="H39" s="79" t="s">
        <v>35</v>
      </c>
      <c r="I39" s="85" t="s">
        <v>35</v>
      </c>
      <c r="J39" s="85" t="s">
        <v>35</v>
      </c>
      <c r="K39" s="85" t="s">
        <v>35</v>
      </c>
      <c r="L39" s="76" t="s">
        <v>35</v>
      </c>
      <c r="M39" s="88" t="s">
        <v>35</v>
      </c>
      <c r="N39" s="85" t="s">
        <v>35</v>
      </c>
      <c r="O39" s="85" t="s">
        <v>35</v>
      </c>
      <c r="P39" s="85" t="s">
        <v>35</v>
      </c>
      <c r="Q39" s="82" t="s">
        <v>35</v>
      </c>
      <c r="R39" s="79" t="s">
        <v>35</v>
      </c>
      <c r="S39" s="85" t="s">
        <v>35</v>
      </c>
      <c r="T39" s="85" t="s">
        <v>35</v>
      </c>
      <c r="U39" s="85" t="s">
        <v>35</v>
      </c>
      <c r="V39" s="85" t="s">
        <v>35</v>
      </c>
      <c r="W39" s="76" t="s">
        <v>35</v>
      </c>
      <c r="X39" s="25"/>
      <c r="Y39" s="25"/>
      <c r="Z39" s="25"/>
      <c r="AA39" s="25"/>
      <c r="AB39" s="25"/>
      <c r="AC39" s="25"/>
      <c r="AD39" s="25"/>
      <c r="AE39" s="25"/>
      <c r="AF39" s="25"/>
      <c r="AG39" s="25"/>
      <c r="AH39" s="25"/>
      <c r="AI39" s="25"/>
      <c r="AJ39" s="25"/>
      <c r="AK39" s="25"/>
      <c r="AL39" s="25"/>
      <c r="AM39" s="25"/>
      <c r="AN39" s="25"/>
      <c r="AO39" s="25"/>
      <c r="AP39" s="25"/>
      <c r="AQ39" s="25"/>
      <c r="AR39" s="25"/>
      <c r="AS39" s="25"/>
      <c r="AT39" s="25"/>
      <c r="AU39" s="25"/>
      <c r="AV39" s="25"/>
      <c r="AW39" s="25"/>
      <c r="AX39" s="25"/>
      <c r="AY39" s="25"/>
      <c r="AZ39" s="356"/>
      <c r="BA39" s="1084" t="s">
        <v>123</v>
      </c>
      <c r="BB39" s="604" t="s">
        <v>49</v>
      </c>
      <c r="BC39" s="72" t="s">
        <v>35</v>
      </c>
      <c r="BD39" s="68" t="s">
        <v>35</v>
      </c>
      <c r="BE39" s="68" t="s">
        <v>35</v>
      </c>
      <c r="BF39" s="68" t="s">
        <v>35</v>
      </c>
      <c r="BG39" s="63" t="s">
        <v>35</v>
      </c>
      <c r="BH39" s="72" t="s">
        <v>35</v>
      </c>
      <c r="BI39" s="68" t="s">
        <v>35</v>
      </c>
      <c r="BJ39" s="68" t="s">
        <v>35</v>
      </c>
      <c r="BK39" s="68" t="s">
        <v>35</v>
      </c>
      <c r="BL39" s="63" t="s">
        <v>35</v>
      </c>
      <c r="BM39" s="72" t="s">
        <v>35</v>
      </c>
      <c r="BN39" s="68" t="s">
        <v>35</v>
      </c>
      <c r="BO39" s="68" t="s">
        <v>35</v>
      </c>
      <c r="BP39" s="68" t="s">
        <v>35</v>
      </c>
      <c r="BQ39" s="63" t="s">
        <v>35</v>
      </c>
      <c r="BR39" s="72" t="s">
        <v>35</v>
      </c>
      <c r="BS39" s="68" t="s">
        <v>35</v>
      </c>
      <c r="BT39" s="68" t="s">
        <v>35</v>
      </c>
      <c r="BU39" s="68" t="s">
        <v>35</v>
      </c>
      <c r="BV39" s="68" t="s">
        <v>35</v>
      </c>
      <c r="BW39" s="56" t="s">
        <v>35</v>
      </c>
      <c r="BX39" s="22"/>
      <c r="BY39" s="22"/>
      <c r="BZ39" s="22"/>
      <c r="CA39" s="22"/>
      <c r="CB39" s="22"/>
      <c r="CC39" s="22"/>
      <c r="CD39" s="22"/>
      <c r="CE39" s="22"/>
      <c r="CF39" s="22"/>
      <c r="CG39" s="22"/>
      <c r="CH39" s="22"/>
      <c r="CI39" s="22"/>
      <c r="CJ39" s="22"/>
      <c r="CK39" s="22"/>
      <c r="CL39" s="22"/>
      <c r="CM39" s="22"/>
      <c r="CN39" s="22"/>
      <c r="CO39" s="22"/>
      <c r="CP39" s="22"/>
      <c r="CQ39" s="22"/>
      <c r="CR39" s="22"/>
      <c r="CS39" s="22"/>
      <c r="CT39" s="22"/>
      <c r="CU39" s="22"/>
      <c r="CV39" s="22"/>
      <c r="CW39" s="22"/>
      <c r="CX39" s="22"/>
      <c r="CY39" s="22"/>
      <c r="CZ39" s="22"/>
    </row>
    <row r="40" s="319" customFormat="true" ht="15" customHeight="true" x14ac:dyDescent="0.2">
      <c r="A40" s="1064"/>
      <c r="B40" s="389" t="s">
        <v>48</v>
      </c>
      <c r="C40" s="88" t="s">
        <v>35</v>
      </c>
      <c r="D40" s="85" t="s">
        <v>35</v>
      </c>
      <c r="E40" s="85" t="s">
        <v>35</v>
      </c>
      <c r="F40" s="85" t="s">
        <v>35</v>
      </c>
      <c r="G40" s="82" t="s">
        <v>35</v>
      </c>
      <c r="H40" s="79" t="s">
        <v>35</v>
      </c>
      <c r="I40" s="85" t="s">
        <v>35</v>
      </c>
      <c r="J40" s="85" t="s">
        <v>35</v>
      </c>
      <c r="K40" s="85" t="s">
        <v>35</v>
      </c>
      <c r="L40" s="76" t="s">
        <v>35</v>
      </c>
      <c r="M40" s="88" t="s">
        <v>35</v>
      </c>
      <c r="N40" s="85" t="s">
        <v>35</v>
      </c>
      <c r="O40" s="85" t="s">
        <v>35</v>
      </c>
      <c r="P40" s="85" t="s">
        <v>35</v>
      </c>
      <c r="Q40" s="82" t="s">
        <v>35</v>
      </c>
      <c r="R40" s="79" t="s">
        <v>35</v>
      </c>
      <c r="S40" s="85" t="s">
        <v>35</v>
      </c>
      <c r="T40" s="85" t="s">
        <v>35</v>
      </c>
      <c r="U40" s="85" t="s">
        <v>35</v>
      </c>
      <c r="V40" s="85" t="s">
        <v>35</v>
      </c>
      <c r="W40" s="76" t="s">
        <v>35</v>
      </c>
      <c r="X40" s="25"/>
      <c r="Y40" s="25"/>
      <c r="Z40" s="25"/>
      <c r="AA40" s="25"/>
      <c r="AB40" s="25"/>
      <c r="AC40" s="25"/>
      <c r="AD40" s="25"/>
      <c r="AE40" s="25"/>
      <c r="AF40" s="25"/>
      <c r="AG40" s="25"/>
      <c r="AH40" s="25"/>
      <c r="AI40" s="25"/>
      <c r="AJ40" s="25"/>
      <c r="AK40" s="25"/>
      <c r="AL40" s="25"/>
      <c r="AM40" s="25"/>
      <c r="AN40" s="25"/>
      <c r="AO40" s="25"/>
      <c r="AP40" s="25"/>
      <c r="AQ40" s="25"/>
      <c r="AR40" s="25"/>
      <c r="AS40" s="25"/>
      <c r="AT40" s="25"/>
      <c r="AU40" s="25"/>
      <c r="AV40" s="25"/>
      <c r="AW40" s="25"/>
      <c r="AX40" s="25"/>
      <c r="AY40" s="25"/>
      <c r="AZ40" s="356"/>
      <c r="BA40" s="1084"/>
      <c r="BB40" s="604" t="s">
        <v>48</v>
      </c>
      <c r="BC40" s="72" t="s">
        <v>35</v>
      </c>
      <c r="BD40" s="68" t="s">
        <v>35</v>
      </c>
      <c r="BE40" s="68" t="s">
        <v>35</v>
      </c>
      <c r="BF40" s="68" t="s">
        <v>35</v>
      </c>
      <c r="BG40" s="63" t="s">
        <v>35</v>
      </c>
      <c r="BH40" s="72" t="s">
        <v>35</v>
      </c>
      <c r="BI40" s="68" t="s">
        <v>35</v>
      </c>
      <c r="BJ40" s="68" t="s">
        <v>35</v>
      </c>
      <c r="BK40" s="68" t="s">
        <v>35</v>
      </c>
      <c r="BL40" s="63" t="s">
        <v>35</v>
      </c>
      <c r="BM40" s="72" t="s">
        <v>35</v>
      </c>
      <c r="BN40" s="68" t="s">
        <v>35</v>
      </c>
      <c r="BO40" s="68" t="s">
        <v>35</v>
      </c>
      <c r="BP40" s="68" t="s">
        <v>35</v>
      </c>
      <c r="BQ40" s="63" t="s">
        <v>35</v>
      </c>
      <c r="BR40" s="72" t="s">
        <v>35</v>
      </c>
      <c r="BS40" s="68" t="s">
        <v>35</v>
      </c>
      <c r="BT40" s="68" t="s">
        <v>35</v>
      </c>
      <c r="BU40" s="68" t="s">
        <v>35</v>
      </c>
      <c r="BV40" s="68" t="s">
        <v>35</v>
      </c>
      <c r="BW40" s="56" t="s">
        <v>35</v>
      </c>
      <c r="BX40" s="22"/>
      <c r="BY40" s="22"/>
      <c r="BZ40" s="22"/>
      <c r="CA40" s="22"/>
      <c r="CB40" s="22"/>
      <c r="CC40" s="22"/>
      <c r="CD40" s="22"/>
      <c r="CE40" s="22"/>
      <c r="CF40" s="22"/>
      <c r="CG40" s="22"/>
      <c r="CH40" s="22"/>
      <c r="CI40" s="22"/>
      <c r="CJ40" s="22"/>
      <c r="CK40" s="22"/>
      <c r="CL40" s="22"/>
      <c r="CM40" s="22"/>
      <c r="CN40" s="22"/>
      <c r="CO40" s="22"/>
      <c r="CP40" s="22"/>
      <c r="CQ40" s="22"/>
      <c r="CR40" s="22"/>
      <c r="CS40" s="22"/>
      <c r="CT40" s="22"/>
      <c r="CU40" s="22"/>
      <c r="CV40" s="22"/>
      <c r="CW40" s="22"/>
      <c r="CX40" s="22"/>
      <c r="CY40" s="22"/>
      <c r="CZ40" s="22"/>
    </row>
    <row r="41" s="514" customFormat="true" ht="15" customHeight="true" x14ac:dyDescent="0.2">
      <c r="A41" s="1064" t="s">
        <v>56</v>
      </c>
      <c r="B41" s="389" t="s">
        <v>49</v>
      </c>
      <c r="C41" s="139">
        <v>2.4</v>
      </c>
      <c r="D41" s="138">
        <v>1.9</v>
      </c>
      <c r="E41" s="138">
        <v>2.5</v>
      </c>
      <c r="F41" s="138">
        <v>4.5999999999999996</v>
      </c>
      <c r="G41" s="137">
        <v>4.3</v>
      </c>
      <c r="H41" s="136">
        <v>5.8</v>
      </c>
      <c r="I41" s="138">
        <v>4.0999999999999996</v>
      </c>
      <c r="J41" s="138">
        <v>4.9000000000000004</v>
      </c>
      <c r="K41" s="138">
        <v>4.9000000000000004</v>
      </c>
      <c r="L41" s="135">
        <v>4</v>
      </c>
      <c r="M41" s="139">
        <v>1.3</v>
      </c>
      <c r="N41" s="138">
        <v>3.2</v>
      </c>
      <c r="O41" s="138">
        <v>1.5</v>
      </c>
      <c r="P41" s="138">
        <v>1.3</v>
      </c>
      <c r="Q41" s="137">
        <v>3.5</v>
      </c>
      <c r="R41" s="136">
        <v>4.9000000000000004</v>
      </c>
      <c r="S41" s="138">
        <v>1.7</v>
      </c>
      <c r="T41" s="138">
        <v>1.3</v>
      </c>
      <c r="U41" s="138">
        <v>4.0999999999999996</v>
      </c>
      <c r="V41" s="138">
        <v>3.3</v>
      </c>
      <c r="W41" s="135">
        <v>3.2</v>
      </c>
      <c r="X41" s="842"/>
      <c r="Y41" s="842"/>
      <c r="Z41" s="842"/>
      <c r="AA41" s="842"/>
      <c r="AB41" s="842"/>
      <c r="AC41" s="842"/>
      <c r="AD41" s="842"/>
      <c r="AE41" s="842"/>
      <c r="AF41" s="842"/>
      <c r="AG41" s="842"/>
      <c r="AH41" s="842"/>
      <c r="AI41" s="842"/>
      <c r="AJ41" s="842"/>
      <c r="AK41" s="842"/>
      <c r="AL41" s="842"/>
      <c r="AM41" s="842"/>
      <c r="AN41" s="842"/>
      <c r="AO41" s="842"/>
      <c r="AP41" s="842"/>
      <c r="AQ41" s="842"/>
      <c r="AR41" s="842"/>
      <c r="AS41" s="842"/>
      <c r="AT41" s="842"/>
      <c r="AU41" s="842"/>
      <c r="AV41" s="842"/>
      <c r="AW41" s="842"/>
      <c r="AX41" s="842"/>
      <c r="AY41" s="842"/>
      <c r="AZ41" s="357"/>
      <c r="BA41" s="1084" t="s">
        <v>56</v>
      </c>
      <c r="BB41" s="604" t="s">
        <v>49</v>
      </c>
      <c r="BC41" s="72" t="s">
        <v>35</v>
      </c>
      <c r="BD41" s="68" t="s">
        <v>35</v>
      </c>
      <c r="BE41" s="68" t="s">
        <v>35</v>
      </c>
      <c r="BF41" s="68" t="s">
        <v>35</v>
      </c>
      <c r="BG41" s="63" t="s">
        <v>35</v>
      </c>
      <c r="BH41" s="72" t="s">
        <v>35</v>
      </c>
      <c r="BI41" s="68" t="s">
        <v>35</v>
      </c>
      <c r="BJ41" s="68" t="s">
        <v>35</v>
      </c>
      <c r="BK41" s="68" t="s">
        <v>35</v>
      </c>
      <c r="BL41" s="63" t="s">
        <v>35</v>
      </c>
      <c r="BM41" s="72" t="s">
        <v>35</v>
      </c>
      <c r="BN41" s="68" t="s">
        <v>35</v>
      </c>
      <c r="BO41" s="68" t="s">
        <v>35</v>
      </c>
      <c r="BP41" s="68" t="s">
        <v>35</v>
      </c>
      <c r="BQ41" s="63" t="s">
        <v>35</v>
      </c>
      <c r="BR41" s="72" t="s">
        <v>35</v>
      </c>
      <c r="BS41" s="68" t="s">
        <v>35</v>
      </c>
      <c r="BT41" s="68" t="s">
        <v>35</v>
      </c>
      <c r="BU41" s="68" t="s">
        <v>35</v>
      </c>
      <c r="BV41" s="68" t="s">
        <v>35</v>
      </c>
      <c r="BW41" s="56" t="s">
        <v>35</v>
      </c>
      <c r="BX41" s="22"/>
      <c r="BY41" s="22"/>
      <c r="BZ41" s="22"/>
      <c r="CA41" s="22"/>
      <c r="CB41" s="22"/>
      <c r="CC41" s="22"/>
      <c r="CD41" s="22"/>
      <c r="CE41" s="22"/>
      <c r="CF41" s="22"/>
      <c r="CG41" s="22"/>
      <c r="CH41" s="22"/>
      <c r="CI41" s="22"/>
      <c r="CJ41" s="22"/>
      <c r="CK41" s="22"/>
      <c r="CL41" s="22"/>
      <c r="CM41" s="22"/>
      <c r="CN41" s="22"/>
      <c r="CO41" s="22"/>
      <c r="CP41" s="22"/>
      <c r="CQ41" s="22"/>
      <c r="CR41" s="22"/>
      <c r="CS41" s="22"/>
      <c r="CT41" s="22"/>
      <c r="CU41" s="22"/>
      <c r="CV41" s="22"/>
      <c r="CW41" s="22"/>
      <c r="CX41" s="22"/>
      <c r="CY41" s="22"/>
      <c r="CZ41" s="22"/>
    </row>
    <row r="42" s="514" customFormat="true" ht="15" customHeight="true" x14ac:dyDescent="0.2">
      <c r="A42" s="1064"/>
      <c r="B42" s="389" t="s">
        <v>48</v>
      </c>
      <c r="C42" s="139">
        <v>97.6</v>
      </c>
      <c r="D42" s="138">
        <v>98.1</v>
      </c>
      <c r="E42" s="138">
        <v>97.5</v>
      </c>
      <c r="F42" s="138">
        <v>95.4</v>
      </c>
      <c r="G42" s="137">
        <v>95.7</v>
      </c>
      <c r="H42" s="136">
        <v>94.2</v>
      </c>
      <c r="I42" s="138">
        <v>95.9</v>
      </c>
      <c r="J42" s="138">
        <v>95.1</v>
      </c>
      <c r="K42" s="138">
        <v>95.1</v>
      </c>
      <c r="L42" s="135">
        <v>96</v>
      </c>
      <c r="M42" s="139">
        <v>98.7</v>
      </c>
      <c r="N42" s="138">
        <v>96.8</v>
      </c>
      <c r="O42" s="138">
        <v>98.5</v>
      </c>
      <c r="P42" s="138">
        <v>98.7</v>
      </c>
      <c r="Q42" s="137">
        <v>96.5</v>
      </c>
      <c r="R42" s="136">
        <v>95.1</v>
      </c>
      <c r="S42" s="138">
        <v>98.3</v>
      </c>
      <c r="T42" s="138">
        <v>98.7</v>
      </c>
      <c r="U42" s="138">
        <v>95.9</v>
      </c>
      <c r="V42" s="138">
        <v>96.7</v>
      </c>
      <c r="W42" s="135">
        <v>96.8</v>
      </c>
      <c r="X42" s="842"/>
      <c r="Y42" s="842"/>
      <c r="Z42" s="842"/>
      <c r="AA42" s="842"/>
      <c r="AB42" s="842"/>
      <c r="AC42" s="842"/>
      <c r="AD42" s="842"/>
      <c r="AE42" s="842"/>
      <c r="AF42" s="842"/>
      <c r="AG42" s="842"/>
      <c r="AH42" s="842"/>
      <c r="AI42" s="842"/>
      <c r="AJ42" s="842"/>
      <c r="AK42" s="842"/>
      <c r="AL42" s="842"/>
      <c r="AM42" s="842"/>
      <c r="AN42" s="842"/>
      <c r="AO42" s="842"/>
      <c r="AP42" s="842"/>
      <c r="AQ42" s="842"/>
      <c r="AR42" s="842"/>
      <c r="AS42" s="842"/>
      <c r="AT42" s="842"/>
      <c r="AU42" s="842"/>
      <c r="AV42" s="842"/>
      <c r="AW42" s="842"/>
      <c r="AX42" s="842"/>
      <c r="AY42" s="842"/>
      <c r="AZ42" s="357"/>
      <c r="BA42" s="1084"/>
      <c r="BB42" s="604" t="s">
        <v>48</v>
      </c>
      <c r="BC42" s="72" t="s">
        <v>35</v>
      </c>
      <c r="BD42" s="68" t="s">
        <v>35</v>
      </c>
      <c r="BE42" s="68" t="s">
        <v>35</v>
      </c>
      <c r="BF42" s="68" t="s">
        <v>35</v>
      </c>
      <c r="BG42" s="63" t="s">
        <v>35</v>
      </c>
      <c r="BH42" s="72" t="s">
        <v>35</v>
      </c>
      <c r="BI42" s="68" t="s">
        <v>35</v>
      </c>
      <c r="BJ42" s="68" t="s">
        <v>35</v>
      </c>
      <c r="BK42" s="68" t="s">
        <v>35</v>
      </c>
      <c r="BL42" s="63" t="s">
        <v>35</v>
      </c>
      <c r="BM42" s="72" t="s">
        <v>35</v>
      </c>
      <c r="BN42" s="68" t="s">
        <v>35</v>
      </c>
      <c r="BO42" s="68" t="s">
        <v>35</v>
      </c>
      <c r="BP42" s="68" t="s">
        <v>35</v>
      </c>
      <c r="BQ42" s="63" t="s">
        <v>35</v>
      </c>
      <c r="BR42" s="72" t="s">
        <v>35</v>
      </c>
      <c r="BS42" s="68" t="s">
        <v>35</v>
      </c>
      <c r="BT42" s="68" t="s">
        <v>35</v>
      </c>
      <c r="BU42" s="68" t="s">
        <v>35</v>
      </c>
      <c r="BV42" s="68" t="s">
        <v>35</v>
      </c>
      <c r="BW42" s="56" t="s">
        <v>35</v>
      </c>
      <c r="BX42" s="22"/>
      <c r="BY42" s="22"/>
      <c r="BZ42" s="22"/>
      <c r="CA42" s="22"/>
      <c r="CB42" s="22"/>
      <c r="CC42" s="22"/>
      <c r="CD42" s="22"/>
      <c r="CE42" s="22"/>
      <c r="CF42" s="22"/>
      <c r="CG42" s="22"/>
      <c r="CH42" s="22"/>
      <c r="CI42" s="22"/>
      <c r="CJ42" s="22"/>
      <c r="CK42" s="22"/>
      <c r="CL42" s="22"/>
      <c r="CM42" s="22"/>
      <c r="CN42" s="22"/>
      <c r="CO42" s="22"/>
      <c r="CP42" s="22"/>
      <c r="CQ42" s="22"/>
      <c r="CR42" s="22"/>
      <c r="CS42" s="22"/>
      <c r="CT42" s="22"/>
      <c r="CU42" s="22"/>
      <c r="CV42" s="22"/>
      <c r="CW42" s="22"/>
      <c r="CX42" s="22"/>
      <c r="CY42" s="22"/>
      <c r="CZ42" s="22"/>
    </row>
    <row r="43" s="514" customFormat="true" ht="15" customHeight="true" x14ac:dyDescent="0.2">
      <c r="A43" s="1064" t="s">
        <v>53</v>
      </c>
      <c r="B43" s="389" t="s">
        <v>49</v>
      </c>
      <c r="C43" s="88" t="s">
        <v>35</v>
      </c>
      <c r="D43" s="85" t="s">
        <v>35</v>
      </c>
      <c r="E43" s="85" t="s">
        <v>35</v>
      </c>
      <c r="F43" s="85" t="s">
        <v>35</v>
      </c>
      <c r="G43" s="82" t="s">
        <v>35</v>
      </c>
      <c r="H43" s="79" t="s">
        <v>35</v>
      </c>
      <c r="I43" s="85" t="s">
        <v>35</v>
      </c>
      <c r="J43" s="85" t="s">
        <v>35</v>
      </c>
      <c r="K43" s="85" t="s">
        <v>35</v>
      </c>
      <c r="L43" s="76" t="s">
        <v>35</v>
      </c>
      <c r="M43" s="88" t="s">
        <v>35</v>
      </c>
      <c r="N43" s="85" t="s">
        <v>35</v>
      </c>
      <c r="O43" s="85" t="s">
        <v>35</v>
      </c>
      <c r="P43" s="85" t="s">
        <v>35</v>
      </c>
      <c r="Q43" s="82" t="s">
        <v>35</v>
      </c>
      <c r="R43" s="79" t="s">
        <v>35</v>
      </c>
      <c r="S43" s="85" t="s">
        <v>35</v>
      </c>
      <c r="T43" s="85" t="s">
        <v>35</v>
      </c>
      <c r="U43" s="85" t="s">
        <v>35</v>
      </c>
      <c r="V43" s="85" t="s">
        <v>35</v>
      </c>
      <c r="W43" s="76" t="s">
        <v>35</v>
      </c>
      <c r="X43" s="842"/>
      <c r="Y43" s="842"/>
      <c r="Z43" s="842"/>
      <c r="AA43" s="842"/>
      <c r="AB43" s="842"/>
      <c r="AC43" s="842"/>
      <c r="AD43" s="842"/>
      <c r="AE43" s="842"/>
      <c r="AF43" s="842"/>
      <c r="AG43" s="842"/>
      <c r="AH43" s="842"/>
      <c r="AI43" s="842"/>
      <c r="AJ43" s="842"/>
      <c r="AK43" s="842"/>
      <c r="AL43" s="842"/>
      <c r="AM43" s="842"/>
      <c r="AN43" s="842"/>
      <c r="AO43" s="842"/>
      <c r="AP43" s="842"/>
      <c r="AQ43" s="842"/>
      <c r="AR43" s="842"/>
      <c r="AS43" s="842"/>
      <c r="AT43" s="842"/>
      <c r="AU43" s="842"/>
      <c r="AV43" s="842"/>
      <c r="AW43" s="842"/>
      <c r="AX43" s="842"/>
      <c r="AY43" s="842"/>
      <c r="AZ43" s="357"/>
      <c r="BA43" s="1084" t="s">
        <v>53</v>
      </c>
      <c r="BB43" s="604" t="s">
        <v>49</v>
      </c>
      <c r="BC43" s="72" t="s">
        <v>35</v>
      </c>
      <c r="BD43" s="68" t="s">
        <v>35</v>
      </c>
      <c r="BE43" s="68" t="s">
        <v>35</v>
      </c>
      <c r="BF43" s="68" t="s">
        <v>35</v>
      </c>
      <c r="BG43" s="63" t="s">
        <v>35</v>
      </c>
      <c r="BH43" s="72" t="s">
        <v>35</v>
      </c>
      <c r="BI43" s="68" t="s">
        <v>35</v>
      </c>
      <c r="BJ43" s="68" t="s">
        <v>35</v>
      </c>
      <c r="BK43" s="68" t="s">
        <v>35</v>
      </c>
      <c r="BL43" s="63" t="s">
        <v>35</v>
      </c>
      <c r="BM43" s="72" t="s">
        <v>35</v>
      </c>
      <c r="BN43" s="68" t="s">
        <v>35</v>
      </c>
      <c r="BO43" s="68" t="s">
        <v>35</v>
      </c>
      <c r="BP43" s="68" t="s">
        <v>35</v>
      </c>
      <c r="BQ43" s="63" t="s">
        <v>35</v>
      </c>
      <c r="BR43" s="72" t="s">
        <v>35</v>
      </c>
      <c r="BS43" s="68" t="s">
        <v>35</v>
      </c>
      <c r="BT43" s="68" t="s">
        <v>35</v>
      </c>
      <c r="BU43" s="68" t="s">
        <v>35</v>
      </c>
      <c r="BV43" s="68" t="s">
        <v>35</v>
      </c>
      <c r="BW43" s="56" t="s">
        <v>35</v>
      </c>
      <c r="BX43" s="22"/>
      <c r="BY43" s="22"/>
      <c r="BZ43" s="22"/>
      <c r="CA43" s="22"/>
      <c r="CB43" s="22"/>
      <c r="CC43" s="22"/>
      <c r="CD43" s="22"/>
      <c r="CE43" s="22"/>
      <c r="CF43" s="22"/>
      <c r="CG43" s="22"/>
      <c r="CH43" s="22"/>
      <c r="CI43" s="22"/>
      <c r="CJ43" s="22"/>
      <c r="CK43" s="22"/>
      <c r="CL43" s="22"/>
      <c r="CM43" s="22"/>
      <c r="CN43" s="22"/>
      <c r="CO43" s="22"/>
      <c r="CP43" s="22"/>
      <c r="CQ43" s="22"/>
      <c r="CR43" s="22"/>
      <c r="CS43" s="22"/>
      <c r="CT43" s="22"/>
      <c r="CU43" s="22"/>
      <c r="CV43" s="22"/>
      <c r="CW43" s="22"/>
      <c r="CX43" s="22"/>
      <c r="CY43" s="22"/>
      <c r="CZ43" s="22"/>
    </row>
    <row r="44" s="514" customFormat="true" ht="15" customHeight="true" x14ac:dyDescent="0.2">
      <c r="A44" s="1064"/>
      <c r="B44" s="389" t="s">
        <v>48</v>
      </c>
      <c r="C44" s="88" t="s">
        <v>35</v>
      </c>
      <c r="D44" s="85" t="s">
        <v>35</v>
      </c>
      <c r="E44" s="85" t="s">
        <v>35</v>
      </c>
      <c r="F44" s="85" t="s">
        <v>35</v>
      </c>
      <c r="G44" s="82" t="s">
        <v>35</v>
      </c>
      <c r="H44" s="79" t="s">
        <v>35</v>
      </c>
      <c r="I44" s="85" t="s">
        <v>35</v>
      </c>
      <c r="J44" s="85" t="s">
        <v>35</v>
      </c>
      <c r="K44" s="85" t="s">
        <v>35</v>
      </c>
      <c r="L44" s="76" t="s">
        <v>35</v>
      </c>
      <c r="M44" s="88" t="s">
        <v>35</v>
      </c>
      <c r="N44" s="85" t="s">
        <v>35</v>
      </c>
      <c r="O44" s="85" t="s">
        <v>35</v>
      </c>
      <c r="P44" s="85" t="s">
        <v>35</v>
      </c>
      <c r="Q44" s="82" t="s">
        <v>35</v>
      </c>
      <c r="R44" s="79" t="s">
        <v>35</v>
      </c>
      <c r="S44" s="85" t="s">
        <v>35</v>
      </c>
      <c r="T44" s="85" t="s">
        <v>35</v>
      </c>
      <c r="U44" s="85" t="s">
        <v>35</v>
      </c>
      <c r="V44" s="85" t="s">
        <v>35</v>
      </c>
      <c r="W44" s="76" t="s">
        <v>35</v>
      </c>
      <c r="X44" s="842"/>
      <c r="Y44" s="842"/>
      <c r="Z44" s="842"/>
      <c r="AA44" s="842"/>
      <c r="AB44" s="842"/>
      <c r="AC44" s="842"/>
      <c r="AD44" s="842"/>
      <c r="AE44" s="842"/>
      <c r="AF44" s="842"/>
      <c r="AG44" s="842"/>
      <c r="AH44" s="842"/>
      <c r="AI44" s="842"/>
      <c r="AJ44" s="842"/>
      <c r="AK44" s="842"/>
      <c r="AL44" s="842"/>
      <c r="AM44" s="842"/>
      <c r="AN44" s="842"/>
      <c r="AO44" s="842"/>
      <c r="AP44" s="842"/>
      <c r="AQ44" s="842"/>
      <c r="AR44" s="842"/>
      <c r="AS44" s="842"/>
      <c r="AT44" s="842"/>
      <c r="AU44" s="842"/>
      <c r="AV44" s="842"/>
      <c r="AW44" s="842"/>
      <c r="AX44" s="842"/>
      <c r="AY44" s="842"/>
      <c r="AZ44" s="357"/>
      <c r="BA44" s="1084"/>
      <c r="BB44" s="604" t="s">
        <v>48</v>
      </c>
      <c r="BC44" s="72" t="s">
        <v>35</v>
      </c>
      <c r="BD44" s="68" t="s">
        <v>35</v>
      </c>
      <c r="BE44" s="68" t="s">
        <v>35</v>
      </c>
      <c r="BF44" s="68" t="s">
        <v>35</v>
      </c>
      <c r="BG44" s="63" t="s">
        <v>35</v>
      </c>
      <c r="BH44" s="72" t="s">
        <v>35</v>
      </c>
      <c r="BI44" s="68" t="s">
        <v>35</v>
      </c>
      <c r="BJ44" s="68" t="s">
        <v>35</v>
      </c>
      <c r="BK44" s="68" t="s">
        <v>35</v>
      </c>
      <c r="BL44" s="63" t="s">
        <v>35</v>
      </c>
      <c r="BM44" s="72" t="s">
        <v>35</v>
      </c>
      <c r="BN44" s="68" t="s">
        <v>35</v>
      </c>
      <c r="BO44" s="68" t="s">
        <v>35</v>
      </c>
      <c r="BP44" s="68" t="s">
        <v>35</v>
      </c>
      <c r="BQ44" s="63" t="s">
        <v>35</v>
      </c>
      <c r="BR44" s="72" t="s">
        <v>35</v>
      </c>
      <c r="BS44" s="68" t="s">
        <v>35</v>
      </c>
      <c r="BT44" s="68" t="s">
        <v>35</v>
      </c>
      <c r="BU44" s="68" t="s">
        <v>35</v>
      </c>
      <c r="BV44" s="68" t="s">
        <v>35</v>
      </c>
      <c r="BW44" s="56" t="s">
        <v>35</v>
      </c>
      <c r="BX44" s="22"/>
      <c r="BY44" s="22"/>
      <c r="BZ44" s="22"/>
      <c r="CA44" s="22"/>
      <c r="CB44" s="22"/>
      <c r="CC44" s="22"/>
      <c r="CD44" s="22"/>
      <c r="CE44" s="22"/>
      <c r="CF44" s="22"/>
      <c r="CG44" s="22"/>
      <c r="CH44" s="22"/>
      <c r="CI44" s="22"/>
      <c r="CJ44" s="22"/>
      <c r="CK44" s="22"/>
      <c r="CL44" s="22"/>
      <c r="CM44" s="22"/>
      <c r="CN44" s="22"/>
      <c r="CO44" s="22"/>
      <c r="CP44" s="22"/>
      <c r="CQ44" s="22"/>
      <c r="CR44" s="22"/>
      <c r="CS44" s="22"/>
      <c r="CT44" s="22"/>
      <c r="CU44" s="22"/>
      <c r="CV44" s="22"/>
      <c r="CW44" s="22"/>
      <c r="CX44" s="22"/>
      <c r="CY44" s="22"/>
      <c r="CZ44" s="22"/>
    </row>
    <row r="45" s="514" customFormat="true" ht="15" customHeight="true" x14ac:dyDescent="0.2">
      <c r="A45" s="1064" t="s">
        <v>52</v>
      </c>
      <c r="B45" s="389" t="s">
        <v>49</v>
      </c>
      <c r="C45" s="88" t="s">
        <v>35</v>
      </c>
      <c r="D45" s="85" t="s">
        <v>35</v>
      </c>
      <c r="E45" s="85" t="s">
        <v>35</v>
      </c>
      <c r="F45" s="85" t="s">
        <v>35</v>
      </c>
      <c r="G45" s="82" t="s">
        <v>35</v>
      </c>
      <c r="H45" s="79" t="s">
        <v>35</v>
      </c>
      <c r="I45" s="85" t="s">
        <v>35</v>
      </c>
      <c r="J45" s="85" t="s">
        <v>35</v>
      </c>
      <c r="K45" s="85" t="s">
        <v>35</v>
      </c>
      <c r="L45" s="76" t="s">
        <v>35</v>
      </c>
      <c r="M45" s="88" t="s">
        <v>35</v>
      </c>
      <c r="N45" s="85" t="s">
        <v>35</v>
      </c>
      <c r="O45" s="85" t="s">
        <v>35</v>
      </c>
      <c r="P45" s="85" t="s">
        <v>35</v>
      </c>
      <c r="Q45" s="82" t="s">
        <v>35</v>
      </c>
      <c r="R45" s="79" t="s">
        <v>35</v>
      </c>
      <c r="S45" s="85" t="s">
        <v>35</v>
      </c>
      <c r="T45" s="85" t="s">
        <v>35</v>
      </c>
      <c r="U45" s="85" t="s">
        <v>35</v>
      </c>
      <c r="V45" s="85" t="s">
        <v>35</v>
      </c>
      <c r="W45" s="76" t="s">
        <v>35</v>
      </c>
      <c r="X45" s="842"/>
      <c r="Y45" s="842"/>
      <c r="Z45" s="842"/>
      <c r="AA45" s="842"/>
      <c r="AB45" s="842"/>
      <c r="AC45" s="842"/>
      <c r="AD45" s="842"/>
      <c r="AE45" s="842"/>
      <c r="AF45" s="842"/>
      <c r="AG45" s="842"/>
      <c r="AH45" s="842"/>
      <c r="AI45" s="842"/>
      <c r="AJ45" s="842"/>
      <c r="AK45" s="842"/>
      <c r="AL45" s="842"/>
      <c r="AM45" s="842"/>
      <c r="AN45" s="842"/>
      <c r="AO45" s="842"/>
      <c r="AP45" s="842"/>
      <c r="AQ45" s="842"/>
      <c r="AR45" s="842"/>
      <c r="AS45" s="842"/>
      <c r="AT45" s="842"/>
      <c r="AU45" s="842"/>
      <c r="AV45" s="842"/>
      <c r="AW45" s="842"/>
      <c r="AX45" s="842"/>
      <c r="AY45" s="842"/>
      <c r="AZ45" s="357"/>
      <c r="BA45" s="1084" t="s">
        <v>52</v>
      </c>
      <c r="BB45" s="604" t="s">
        <v>49</v>
      </c>
      <c r="BC45" s="72" t="s">
        <v>35</v>
      </c>
      <c r="BD45" s="68" t="s">
        <v>35</v>
      </c>
      <c r="BE45" s="68" t="s">
        <v>35</v>
      </c>
      <c r="BF45" s="68" t="s">
        <v>35</v>
      </c>
      <c r="BG45" s="63" t="s">
        <v>35</v>
      </c>
      <c r="BH45" s="72" t="s">
        <v>35</v>
      </c>
      <c r="BI45" s="68" t="s">
        <v>35</v>
      </c>
      <c r="BJ45" s="68" t="s">
        <v>35</v>
      </c>
      <c r="BK45" s="68" t="s">
        <v>35</v>
      </c>
      <c r="BL45" s="63" t="s">
        <v>35</v>
      </c>
      <c r="BM45" s="72" t="s">
        <v>35</v>
      </c>
      <c r="BN45" s="68" t="s">
        <v>35</v>
      </c>
      <c r="BO45" s="68" t="s">
        <v>35</v>
      </c>
      <c r="BP45" s="68" t="s">
        <v>35</v>
      </c>
      <c r="BQ45" s="63" t="s">
        <v>35</v>
      </c>
      <c r="BR45" s="72" t="s">
        <v>35</v>
      </c>
      <c r="BS45" s="68" t="s">
        <v>35</v>
      </c>
      <c r="BT45" s="68" t="s">
        <v>35</v>
      </c>
      <c r="BU45" s="68" t="s">
        <v>35</v>
      </c>
      <c r="BV45" s="68" t="s">
        <v>35</v>
      </c>
      <c r="BW45" s="56" t="s">
        <v>35</v>
      </c>
      <c r="BX45" s="22"/>
      <c r="BY45" s="22"/>
      <c r="BZ45" s="22"/>
      <c r="CA45" s="22"/>
      <c r="CB45" s="22"/>
      <c r="CC45" s="22"/>
      <c r="CD45" s="22"/>
      <c r="CE45" s="22"/>
      <c r="CF45" s="22"/>
      <c r="CG45" s="22"/>
      <c r="CH45" s="22"/>
      <c r="CI45" s="22"/>
      <c r="CJ45" s="22"/>
      <c r="CK45" s="22"/>
      <c r="CL45" s="22"/>
      <c r="CM45" s="22"/>
      <c r="CN45" s="22"/>
      <c r="CO45" s="22"/>
      <c r="CP45" s="22"/>
      <c r="CQ45" s="22"/>
      <c r="CR45" s="22"/>
      <c r="CS45" s="22"/>
      <c r="CT45" s="22"/>
      <c r="CU45" s="22"/>
      <c r="CV45" s="22"/>
      <c r="CW45" s="22"/>
      <c r="CX45" s="22"/>
      <c r="CY45" s="22"/>
      <c r="CZ45" s="22"/>
    </row>
    <row r="46" s="514" customFormat="true" ht="15" customHeight="true" x14ac:dyDescent="0.2">
      <c r="A46" s="1064"/>
      <c r="B46" s="389" t="s">
        <v>48</v>
      </c>
      <c r="C46" s="88" t="s">
        <v>35</v>
      </c>
      <c r="D46" s="85" t="s">
        <v>35</v>
      </c>
      <c r="E46" s="85" t="s">
        <v>35</v>
      </c>
      <c r="F46" s="85" t="s">
        <v>35</v>
      </c>
      <c r="G46" s="82" t="s">
        <v>35</v>
      </c>
      <c r="H46" s="79" t="s">
        <v>35</v>
      </c>
      <c r="I46" s="85" t="s">
        <v>35</v>
      </c>
      <c r="J46" s="85" t="s">
        <v>35</v>
      </c>
      <c r="K46" s="85" t="s">
        <v>35</v>
      </c>
      <c r="L46" s="76" t="s">
        <v>35</v>
      </c>
      <c r="M46" s="88" t="s">
        <v>35</v>
      </c>
      <c r="N46" s="85" t="s">
        <v>35</v>
      </c>
      <c r="O46" s="85" t="s">
        <v>35</v>
      </c>
      <c r="P46" s="85" t="s">
        <v>35</v>
      </c>
      <c r="Q46" s="82" t="s">
        <v>35</v>
      </c>
      <c r="R46" s="79" t="s">
        <v>35</v>
      </c>
      <c r="S46" s="85" t="s">
        <v>35</v>
      </c>
      <c r="T46" s="85" t="s">
        <v>35</v>
      </c>
      <c r="U46" s="85" t="s">
        <v>35</v>
      </c>
      <c r="V46" s="85" t="s">
        <v>35</v>
      </c>
      <c r="W46" s="76" t="s">
        <v>35</v>
      </c>
      <c r="X46" s="842"/>
      <c r="Y46" s="842"/>
      <c r="Z46" s="842"/>
      <c r="AA46" s="842"/>
      <c r="AB46" s="842"/>
      <c r="AC46" s="842"/>
      <c r="AD46" s="842"/>
      <c r="AE46" s="842"/>
      <c r="AF46" s="842"/>
      <c r="AG46" s="842"/>
      <c r="AH46" s="842"/>
      <c r="AI46" s="842"/>
      <c r="AJ46" s="842"/>
      <c r="AK46" s="842"/>
      <c r="AL46" s="842"/>
      <c r="AM46" s="842"/>
      <c r="AN46" s="842"/>
      <c r="AO46" s="842"/>
      <c r="AP46" s="842"/>
      <c r="AQ46" s="842"/>
      <c r="AR46" s="842"/>
      <c r="AS46" s="842"/>
      <c r="AT46" s="842"/>
      <c r="AU46" s="842"/>
      <c r="AV46" s="842"/>
      <c r="AW46" s="842"/>
      <c r="AX46" s="842"/>
      <c r="AY46" s="842"/>
      <c r="AZ46" s="357"/>
      <c r="BA46" s="1084"/>
      <c r="BB46" s="604" t="s">
        <v>48</v>
      </c>
      <c r="BC46" s="72" t="s">
        <v>35</v>
      </c>
      <c r="BD46" s="68" t="s">
        <v>35</v>
      </c>
      <c r="BE46" s="68" t="s">
        <v>35</v>
      </c>
      <c r="BF46" s="68" t="s">
        <v>35</v>
      </c>
      <c r="BG46" s="63" t="s">
        <v>35</v>
      </c>
      <c r="BH46" s="72" t="s">
        <v>35</v>
      </c>
      <c r="BI46" s="68" t="s">
        <v>35</v>
      </c>
      <c r="BJ46" s="68" t="s">
        <v>35</v>
      </c>
      <c r="BK46" s="68" t="s">
        <v>35</v>
      </c>
      <c r="BL46" s="63" t="s">
        <v>35</v>
      </c>
      <c r="BM46" s="72" t="s">
        <v>35</v>
      </c>
      <c r="BN46" s="68" t="s">
        <v>35</v>
      </c>
      <c r="BO46" s="68" t="s">
        <v>35</v>
      </c>
      <c r="BP46" s="68" t="s">
        <v>35</v>
      </c>
      <c r="BQ46" s="63" t="s">
        <v>35</v>
      </c>
      <c r="BR46" s="72" t="s">
        <v>35</v>
      </c>
      <c r="BS46" s="68" t="s">
        <v>35</v>
      </c>
      <c r="BT46" s="68" t="s">
        <v>35</v>
      </c>
      <c r="BU46" s="68" t="s">
        <v>35</v>
      </c>
      <c r="BV46" s="68" t="s">
        <v>35</v>
      </c>
      <c r="BW46" s="56" t="s">
        <v>35</v>
      </c>
      <c r="BX46" s="22"/>
      <c r="BY46" s="22"/>
      <c r="BZ46" s="22"/>
      <c r="CA46" s="22"/>
      <c r="CB46" s="22"/>
      <c r="CC46" s="22"/>
      <c r="CD46" s="22"/>
      <c r="CE46" s="22"/>
      <c r="CF46" s="22"/>
      <c r="CG46" s="22"/>
      <c r="CH46" s="22"/>
      <c r="CI46" s="22"/>
      <c r="CJ46" s="22"/>
      <c r="CK46" s="22"/>
      <c r="CL46" s="22"/>
      <c r="CM46" s="22"/>
      <c r="CN46" s="22"/>
      <c r="CO46" s="22"/>
      <c r="CP46" s="22"/>
      <c r="CQ46" s="22"/>
      <c r="CR46" s="22"/>
      <c r="CS46" s="22"/>
      <c r="CT46" s="22"/>
      <c r="CU46" s="22"/>
      <c r="CV46" s="22"/>
      <c r="CW46" s="22"/>
      <c r="CX46" s="22"/>
      <c r="CY46" s="22"/>
      <c r="CZ46" s="22"/>
    </row>
    <row r="47" s="319" customFormat="true" ht="15" customHeight="true" x14ac:dyDescent="0.2">
      <c r="A47" s="1064" t="s">
        <v>102</v>
      </c>
      <c r="B47" s="389" t="s">
        <v>101</v>
      </c>
      <c r="C47" s="88" t="s">
        <v>35</v>
      </c>
      <c r="D47" s="85" t="s">
        <v>35</v>
      </c>
      <c r="E47" s="85" t="s">
        <v>35</v>
      </c>
      <c r="F47" s="85" t="s">
        <v>35</v>
      </c>
      <c r="G47" s="82" t="s">
        <v>35</v>
      </c>
      <c r="H47" s="79" t="s">
        <v>35</v>
      </c>
      <c r="I47" s="85" t="s">
        <v>35</v>
      </c>
      <c r="J47" s="85" t="s">
        <v>35</v>
      </c>
      <c r="K47" s="85" t="s">
        <v>35</v>
      </c>
      <c r="L47" s="76" t="s">
        <v>35</v>
      </c>
      <c r="M47" s="88" t="s">
        <v>35</v>
      </c>
      <c r="N47" s="85" t="s">
        <v>35</v>
      </c>
      <c r="O47" s="85" t="s">
        <v>35</v>
      </c>
      <c r="P47" s="85" t="s">
        <v>35</v>
      </c>
      <c r="Q47" s="82" t="s">
        <v>35</v>
      </c>
      <c r="R47" s="79" t="s">
        <v>35</v>
      </c>
      <c r="S47" s="85" t="s">
        <v>35</v>
      </c>
      <c r="T47" s="85" t="s">
        <v>35</v>
      </c>
      <c r="U47" s="85" t="s">
        <v>35</v>
      </c>
      <c r="V47" s="85" t="s">
        <v>35</v>
      </c>
      <c r="W47" s="76" t="s">
        <v>35</v>
      </c>
      <c r="X47" s="25"/>
      <c r="Y47" s="25"/>
      <c r="Z47" s="25"/>
      <c r="AA47" s="25"/>
      <c r="AB47" s="25"/>
      <c r="AC47" s="25"/>
      <c r="AD47" s="25"/>
      <c r="AE47" s="25"/>
      <c r="AF47" s="25"/>
      <c r="AG47" s="25"/>
      <c r="AH47" s="25"/>
      <c r="AI47" s="25"/>
      <c r="AJ47" s="25"/>
      <c r="AK47" s="25"/>
      <c r="AL47" s="25"/>
      <c r="AM47" s="25"/>
      <c r="AN47" s="25"/>
      <c r="AO47" s="25"/>
      <c r="AP47" s="25"/>
      <c r="AQ47" s="25"/>
      <c r="AR47" s="25"/>
      <c r="AS47" s="25"/>
      <c r="AT47" s="25"/>
      <c r="AU47" s="25"/>
      <c r="AV47" s="25"/>
      <c r="AW47" s="25"/>
      <c r="AX47" s="25"/>
      <c r="AY47" s="25"/>
      <c r="AZ47" s="356"/>
      <c r="BA47" s="1084" t="s">
        <v>102</v>
      </c>
      <c r="BB47" s="604" t="s">
        <v>101</v>
      </c>
      <c r="BC47" s="72" t="s">
        <v>35</v>
      </c>
      <c r="BD47" s="68" t="s">
        <v>35</v>
      </c>
      <c r="BE47" s="68" t="s">
        <v>35</v>
      </c>
      <c r="BF47" s="68" t="s">
        <v>35</v>
      </c>
      <c r="BG47" s="63" t="s">
        <v>35</v>
      </c>
      <c r="BH47" s="72" t="s">
        <v>35</v>
      </c>
      <c r="BI47" s="68" t="s">
        <v>35</v>
      </c>
      <c r="BJ47" s="68" t="s">
        <v>35</v>
      </c>
      <c r="BK47" s="68" t="s">
        <v>35</v>
      </c>
      <c r="BL47" s="63" t="s">
        <v>35</v>
      </c>
      <c r="BM47" s="72" t="s">
        <v>35</v>
      </c>
      <c r="BN47" s="68" t="s">
        <v>35</v>
      </c>
      <c r="BO47" s="68" t="s">
        <v>35</v>
      </c>
      <c r="BP47" s="68" t="s">
        <v>35</v>
      </c>
      <c r="BQ47" s="63" t="s">
        <v>35</v>
      </c>
      <c r="BR47" s="72" t="s">
        <v>35</v>
      </c>
      <c r="BS47" s="68" t="s">
        <v>35</v>
      </c>
      <c r="BT47" s="68" t="s">
        <v>35</v>
      </c>
      <c r="BU47" s="68" t="s">
        <v>35</v>
      </c>
      <c r="BV47" s="68" t="s">
        <v>35</v>
      </c>
      <c r="BW47" s="56" t="s">
        <v>35</v>
      </c>
      <c r="BX47" s="22"/>
      <c r="BY47" s="22"/>
      <c r="BZ47" s="22"/>
      <c r="CA47" s="22"/>
      <c r="CB47" s="22"/>
      <c r="CC47" s="22"/>
      <c r="CD47" s="22"/>
      <c r="CE47" s="22"/>
      <c r="CF47" s="22"/>
      <c r="CG47" s="22"/>
      <c r="CH47" s="22"/>
      <c r="CI47" s="22"/>
      <c r="CJ47" s="22"/>
      <c r="CK47" s="22"/>
      <c r="CL47" s="22"/>
      <c r="CM47" s="22"/>
      <c r="CN47" s="22"/>
      <c r="CO47" s="22"/>
      <c r="CP47" s="22"/>
      <c r="CQ47" s="22"/>
      <c r="CR47" s="22"/>
      <c r="CS47" s="22"/>
      <c r="CT47" s="22"/>
      <c r="CU47" s="22"/>
      <c r="CV47" s="22"/>
      <c r="CW47" s="22"/>
      <c r="CX47" s="22"/>
      <c r="CY47" s="22"/>
      <c r="CZ47" s="22"/>
    </row>
    <row r="48" s="319" customFormat="true" ht="15" customHeight="true" x14ac:dyDescent="0.2">
      <c r="A48" s="1064"/>
      <c r="B48" s="389" t="s">
        <v>100</v>
      </c>
      <c r="C48" s="88" t="s">
        <v>35</v>
      </c>
      <c r="D48" s="85" t="s">
        <v>35</v>
      </c>
      <c r="E48" s="85" t="s">
        <v>35</v>
      </c>
      <c r="F48" s="85" t="s">
        <v>35</v>
      </c>
      <c r="G48" s="82" t="s">
        <v>35</v>
      </c>
      <c r="H48" s="79" t="s">
        <v>35</v>
      </c>
      <c r="I48" s="85" t="s">
        <v>35</v>
      </c>
      <c r="J48" s="85" t="s">
        <v>35</v>
      </c>
      <c r="K48" s="85" t="s">
        <v>35</v>
      </c>
      <c r="L48" s="76" t="s">
        <v>35</v>
      </c>
      <c r="M48" s="88" t="s">
        <v>35</v>
      </c>
      <c r="N48" s="85" t="s">
        <v>35</v>
      </c>
      <c r="O48" s="85" t="s">
        <v>35</v>
      </c>
      <c r="P48" s="85" t="s">
        <v>35</v>
      </c>
      <c r="Q48" s="82" t="s">
        <v>35</v>
      </c>
      <c r="R48" s="79" t="s">
        <v>35</v>
      </c>
      <c r="S48" s="85" t="s">
        <v>35</v>
      </c>
      <c r="T48" s="85" t="s">
        <v>35</v>
      </c>
      <c r="U48" s="85" t="s">
        <v>35</v>
      </c>
      <c r="V48" s="85" t="s">
        <v>35</v>
      </c>
      <c r="W48" s="76" t="s">
        <v>35</v>
      </c>
      <c r="X48" s="25"/>
      <c r="Y48" s="25"/>
      <c r="Z48" s="25"/>
      <c r="AA48" s="25"/>
      <c r="AB48" s="25"/>
      <c r="AC48" s="25"/>
      <c r="AD48" s="25"/>
      <c r="AE48" s="25"/>
      <c r="AF48" s="25"/>
      <c r="AG48" s="25"/>
      <c r="AH48" s="25"/>
      <c r="AI48" s="25"/>
      <c r="AJ48" s="25"/>
      <c r="AK48" s="25"/>
      <c r="AL48" s="25"/>
      <c r="AM48" s="25"/>
      <c r="AN48" s="25"/>
      <c r="AO48" s="25"/>
      <c r="AP48" s="25"/>
      <c r="AQ48" s="25"/>
      <c r="AR48" s="25"/>
      <c r="AS48" s="25"/>
      <c r="AT48" s="25"/>
      <c r="AU48" s="25"/>
      <c r="AV48" s="25"/>
      <c r="AW48" s="25"/>
      <c r="AX48" s="25"/>
      <c r="AY48" s="25"/>
      <c r="AZ48" s="356"/>
      <c r="BA48" s="1084"/>
      <c r="BB48" s="604" t="s">
        <v>100</v>
      </c>
      <c r="BC48" s="72" t="s">
        <v>35</v>
      </c>
      <c r="BD48" s="68" t="s">
        <v>35</v>
      </c>
      <c r="BE48" s="68" t="s">
        <v>35</v>
      </c>
      <c r="BF48" s="68" t="s">
        <v>35</v>
      </c>
      <c r="BG48" s="63" t="s">
        <v>35</v>
      </c>
      <c r="BH48" s="72" t="s">
        <v>35</v>
      </c>
      <c r="BI48" s="68" t="s">
        <v>35</v>
      </c>
      <c r="BJ48" s="68" t="s">
        <v>35</v>
      </c>
      <c r="BK48" s="68" t="s">
        <v>35</v>
      </c>
      <c r="BL48" s="63" t="s">
        <v>35</v>
      </c>
      <c r="BM48" s="72" t="s">
        <v>35</v>
      </c>
      <c r="BN48" s="68" t="s">
        <v>35</v>
      </c>
      <c r="BO48" s="68" t="s">
        <v>35</v>
      </c>
      <c r="BP48" s="68" t="s">
        <v>35</v>
      </c>
      <c r="BQ48" s="63" t="s">
        <v>35</v>
      </c>
      <c r="BR48" s="72" t="s">
        <v>35</v>
      </c>
      <c r="BS48" s="68" t="s">
        <v>35</v>
      </c>
      <c r="BT48" s="68" t="s">
        <v>35</v>
      </c>
      <c r="BU48" s="68" t="s">
        <v>35</v>
      </c>
      <c r="BV48" s="68" t="s">
        <v>35</v>
      </c>
      <c r="BW48" s="56" t="s">
        <v>35</v>
      </c>
      <c r="BX48" s="22"/>
      <c r="BY48" s="22"/>
      <c r="BZ48" s="22"/>
      <c r="CA48" s="22"/>
      <c r="CB48" s="22"/>
      <c r="CC48" s="22"/>
      <c r="CD48" s="22"/>
      <c r="CE48" s="22"/>
      <c r="CF48" s="22"/>
      <c r="CG48" s="22"/>
      <c r="CH48" s="22"/>
      <c r="CI48" s="22"/>
      <c r="CJ48" s="22"/>
      <c r="CK48" s="22"/>
      <c r="CL48" s="22"/>
      <c r="CM48" s="22"/>
      <c r="CN48" s="22"/>
      <c r="CO48" s="22"/>
      <c r="CP48" s="22"/>
      <c r="CQ48" s="22"/>
      <c r="CR48" s="22"/>
      <c r="CS48" s="22"/>
      <c r="CT48" s="22"/>
      <c r="CU48" s="22"/>
      <c r="CV48" s="22"/>
      <c r="CW48" s="22"/>
      <c r="CX48" s="22"/>
      <c r="CY48" s="22"/>
      <c r="CZ48" s="22"/>
    </row>
    <row r="49" s="319" customFormat="true" ht="15" customHeight="true" x14ac:dyDescent="0.2">
      <c r="A49" s="1064"/>
      <c r="B49" s="389" t="s">
        <v>68</v>
      </c>
      <c r="C49" s="88" t="s">
        <v>35</v>
      </c>
      <c r="D49" s="85" t="s">
        <v>35</v>
      </c>
      <c r="E49" s="85" t="s">
        <v>35</v>
      </c>
      <c r="F49" s="85" t="s">
        <v>35</v>
      </c>
      <c r="G49" s="82" t="s">
        <v>35</v>
      </c>
      <c r="H49" s="79" t="s">
        <v>35</v>
      </c>
      <c r="I49" s="85" t="s">
        <v>35</v>
      </c>
      <c r="J49" s="85" t="s">
        <v>35</v>
      </c>
      <c r="K49" s="85" t="s">
        <v>35</v>
      </c>
      <c r="L49" s="76" t="s">
        <v>35</v>
      </c>
      <c r="M49" s="88" t="s">
        <v>35</v>
      </c>
      <c r="N49" s="85" t="s">
        <v>35</v>
      </c>
      <c r="O49" s="85" t="s">
        <v>35</v>
      </c>
      <c r="P49" s="85" t="s">
        <v>35</v>
      </c>
      <c r="Q49" s="82" t="s">
        <v>35</v>
      </c>
      <c r="R49" s="79" t="s">
        <v>35</v>
      </c>
      <c r="S49" s="85" t="s">
        <v>35</v>
      </c>
      <c r="T49" s="85" t="s">
        <v>35</v>
      </c>
      <c r="U49" s="85" t="s">
        <v>35</v>
      </c>
      <c r="V49" s="85" t="s">
        <v>35</v>
      </c>
      <c r="W49" s="76" t="s">
        <v>35</v>
      </c>
      <c r="X49" s="25"/>
      <c r="Y49" s="25"/>
      <c r="Z49" s="25"/>
      <c r="AA49" s="25"/>
      <c r="AB49" s="25"/>
      <c r="AC49" s="25"/>
      <c r="AD49" s="25"/>
      <c r="AE49" s="25"/>
      <c r="AF49" s="25"/>
      <c r="AG49" s="25"/>
      <c r="AH49" s="25"/>
      <c r="AI49" s="25"/>
      <c r="AJ49" s="25"/>
      <c r="AK49" s="25"/>
      <c r="AL49" s="25"/>
      <c r="AM49" s="25"/>
      <c r="AN49" s="25"/>
      <c r="AO49" s="25"/>
      <c r="AP49" s="25"/>
      <c r="AQ49" s="25"/>
      <c r="AR49" s="25"/>
      <c r="AS49" s="25"/>
      <c r="AT49" s="25"/>
      <c r="AU49" s="25"/>
      <c r="AV49" s="25"/>
      <c r="AW49" s="25"/>
      <c r="AX49" s="25"/>
      <c r="AY49" s="25"/>
      <c r="AZ49" s="356"/>
      <c r="BA49" s="1084"/>
      <c r="BB49" s="604" t="s">
        <v>68</v>
      </c>
      <c r="BC49" s="72" t="s">
        <v>35</v>
      </c>
      <c r="BD49" s="68" t="s">
        <v>35</v>
      </c>
      <c r="BE49" s="68" t="s">
        <v>35</v>
      </c>
      <c r="BF49" s="68" t="s">
        <v>35</v>
      </c>
      <c r="BG49" s="63" t="s">
        <v>35</v>
      </c>
      <c r="BH49" s="72" t="s">
        <v>35</v>
      </c>
      <c r="BI49" s="68" t="s">
        <v>35</v>
      </c>
      <c r="BJ49" s="68" t="s">
        <v>35</v>
      </c>
      <c r="BK49" s="68" t="s">
        <v>35</v>
      </c>
      <c r="BL49" s="63" t="s">
        <v>35</v>
      </c>
      <c r="BM49" s="72" t="s">
        <v>35</v>
      </c>
      <c r="BN49" s="68" t="s">
        <v>35</v>
      </c>
      <c r="BO49" s="68" t="s">
        <v>35</v>
      </c>
      <c r="BP49" s="68" t="s">
        <v>35</v>
      </c>
      <c r="BQ49" s="63" t="s">
        <v>35</v>
      </c>
      <c r="BR49" s="72" t="s">
        <v>35</v>
      </c>
      <c r="BS49" s="68" t="s">
        <v>35</v>
      </c>
      <c r="BT49" s="68" t="s">
        <v>35</v>
      </c>
      <c r="BU49" s="68" t="s">
        <v>35</v>
      </c>
      <c r="BV49" s="68" t="s">
        <v>35</v>
      </c>
      <c r="BW49" s="56" t="s">
        <v>35</v>
      </c>
      <c r="BX49" s="22"/>
      <c r="BY49" s="22"/>
      <c r="BZ49" s="22"/>
      <c r="CA49" s="22"/>
      <c r="CB49" s="22"/>
      <c r="CC49" s="22"/>
      <c r="CD49" s="22"/>
      <c r="CE49" s="22"/>
      <c r="CF49" s="22"/>
      <c r="CG49" s="22"/>
      <c r="CH49" s="22"/>
      <c r="CI49" s="22"/>
      <c r="CJ49" s="22"/>
      <c r="CK49" s="22"/>
      <c r="CL49" s="22"/>
      <c r="CM49" s="22"/>
      <c r="CN49" s="22"/>
      <c r="CO49" s="22"/>
      <c r="CP49" s="22"/>
      <c r="CQ49" s="22"/>
      <c r="CR49" s="22"/>
      <c r="CS49" s="22"/>
      <c r="CT49" s="22"/>
      <c r="CU49" s="22"/>
      <c r="CV49" s="22"/>
      <c r="CW49" s="22"/>
      <c r="CX49" s="22"/>
      <c r="CY49" s="22"/>
      <c r="CZ49" s="22"/>
    </row>
    <row r="50" s="319" customFormat="true" ht="15" customHeight="true" x14ac:dyDescent="0.2">
      <c r="A50" s="1064" t="s">
        <v>103</v>
      </c>
      <c r="B50" s="389" t="s">
        <v>101</v>
      </c>
      <c r="C50" s="88" t="s">
        <v>35</v>
      </c>
      <c r="D50" s="85" t="s">
        <v>35</v>
      </c>
      <c r="E50" s="85" t="s">
        <v>35</v>
      </c>
      <c r="F50" s="85" t="s">
        <v>35</v>
      </c>
      <c r="G50" s="82" t="s">
        <v>35</v>
      </c>
      <c r="H50" s="79" t="s">
        <v>35</v>
      </c>
      <c r="I50" s="85" t="s">
        <v>35</v>
      </c>
      <c r="J50" s="85" t="s">
        <v>35</v>
      </c>
      <c r="K50" s="85" t="s">
        <v>35</v>
      </c>
      <c r="L50" s="76" t="s">
        <v>35</v>
      </c>
      <c r="M50" s="88" t="s">
        <v>35</v>
      </c>
      <c r="N50" s="85" t="s">
        <v>35</v>
      </c>
      <c r="O50" s="85" t="s">
        <v>35</v>
      </c>
      <c r="P50" s="85" t="s">
        <v>35</v>
      </c>
      <c r="Q50" s="82" t="s">
        <v>35</v>
      </c>
      <c r="R50" s="79" t="s">
        <v>35</v>
      </c>
      <c r="S50" s="85" t="s">
        <v>35</v>
      </c>
      <c r="T50" s="85" t="s">
        <v>35</v>
      </c>
      <c r="U50" s="85" t="s">
        <v>35</v>
      </c>
      <c r="V50" s="85" t="s">
        <v>35</v>
      </c>
      <c r="W50" s="76" t="s">
        <v>35</v>
      </c>
      <c r="X50" s="25"/>
      <c r="Y50" s="25"/>
      <c r="Z50" s="25"/>
      <c r="AA50" s="25"/>
      <c r="AB50" s="25"/>
      <c r="AC50" s="25"/>
      <c r="AD50" s="25"/>
      <c r="AE50" s="25"/>
      <c r="AF50" s="25"/>
      <c r="AG50" s="25"/>
      <c r="AH50" s="25"/>
      <c r="AI50" s="25"/>
      <c r="AJ50" s="25"/>
      <c r="AK50" s="25"/>
      <c r="AL50" s="25"/>
      <c r="AM50" s="25"/>
      <c r="AN50" s="25"/>
      <c r="AO50" s="25"/>
      <c r="AP50" s="25"/>
      <c r="AQ50" s="25"/>
      <c r="AR50" s="25"/>
      <c r="AS50" s="25"/>
      <c r="AT50" s="25"/>
      <c r="AU50" s="25"/>
      <c r="AV50" s="25"/>
      <c r="AW50" s="25"/>
      <c r="AX50" s="25"/>
      <c r="AY50" s="25"/>
      <c r="AZ50" s="356"/>
      <c r="BA50" s="1084" t="s">
        <v>103</v>
      </c>
      <c r="BB50" s="604" t="s">
        <v>101</v>
      </c>
      <c r="BC50" s="72" t="s">
        <v>35</v>
      </c>
      <c r="BD50" s="68" t="s">
        <v>35</v>
      </c>
      <c r="BE50" s="68" t="s">
        <v>35</v>
      </c>
      <c r="BF50" s="68" t="s">
        <v>35</v>
      </c>
      <c r="BG50" s="63" t="s">
        <v>35</v>
      </c>
      <c r="BH50" s="72" t="s">
        <v>35</v>
      </c>
      <c r="BI50" s="68" t="s">
        <v>35</v>
      </c>
      <c r="BJ50" s="68" t="s">
        <v>35</v>
      </c>
      <c r="BK50" s="68" t="s">
        <v>35</v>
      </c>
      <c r="BL50" s="63" t="s">
        <v>35</v>
      </c>
      <c r="BM50" s="72" t="s">
        <v>35</v>
      </c>
      <c r="BN50" s="68" t="s">
        <v>35</v>
      </c>
      <c r="BO50" s="68" t="s">
        <v>35</v>
      </c>
      <c r="BP50" s="68" t="s">
        <v>35</v>
      </c>
      <c r="BQ50" s="63" t="s">
        <v>35</v>
      </c>
      <c r="BR50" s="72" t="s">
        <v>35</v>
      </c>
      <c r="BS50" s="68" t="s">
        <v>35</v>
      </c>
      <c r="BT50" s="68" t="s">
        <v>35</v>
      </c>
      <c r="BU50" s="68" t="s">
        <v>35</v>
      </c>
      <c r="BV50" s="68" t="s">
        <v>35</v>
      </c>
      <c r="BW50" s="56" t="s">
        <v>35</v>
      </c>
      <c r="BX50" s="22"/>
      <c r="BY50" s="22"/>
      <c r="BZ50" s="22"/>
      <c r="CA50" s="22"/>
      <c r="CB50" s="22"/>
      <c r="CC50" s="22"/>
      <c r="CD50" s="22"/>
      <c r="CE50" s="22"/>
      <c r="CF50" s="22"/>
      <c r="CG50" s="22"/>
      <c r="CH50" s="22"/>
      <c r="CI50" s="22"/>
      <c r="CJ50" s="22"/>
      <c r="CK50" s="22"/>
      <c r="CL50" s="22"/>
      <c r="CM50" s="22"/>
      <c r="CN50" s="22"/>
      <c r="CO50" s="22"/>
      <c r="CP50" s="22"/>
      <c r="CQ50" s="22"/>
      <c r="CR50" s="22"/>
      <c r="CS50" s="22"/>
      <c r="CT50" s="22"/>
      <c r="CU50" s="22"/>
      <c r="CV50" s="22"/>
      <c r="CW50" s="22"/>
      <c r="CX50" s="22"/>
      <c r="CY50" s="22"/>
      <c r="CZ50" s="22"/>
    </row>
    <row r="51" s="319" customFormat="true" ht="15" customHeight="true" x14ac:dyDescent="0.2">
      <c r="A51" s="1064"/>
      <c r="B51" s="389" t="s">
        <v>100</v>
      </c>
      <c r="C51" s="88" t="s">
        <v>35</v>
      </c>
      <c r="D51" s="85" t="s">
        <v>35</v>
      </c>
      <c r="E51" s="85" t="s">
        <v>35</v>
      </c>
      <c r="F51" s="85" t="s">
        <v>35</v>
      </c>
      <c r="G51" s="82" t="s">
        <v>35</v>
      </c>
      <c r="H51" s="79" t="s">
        <v>35</v>
      </c>
      <c r="I51" s="85" t="s">
        <v>35</v>
      </c>
      <c r="J51" s="85" t="s">
        <v>35</v>
      </c>
      <c r="K51" s="85" t="s">
        <v>35</v>
      </c>
      <c r="L51" s="76" t="s">
        <v>35</v>
      </c>
      <c r="M51" s="88" t="s">
        <v>35</v>
      </c>
      <c r="N51" s="85" t="s">
        <v>35</v>
      </c>
      <c r="O51" s="85" t="s">
        <v>35</v>
      </c>
      <c r="P51" s="85" t="s">
        <v>35</v>
      </c>
      <c r="Q51" s="82" t="s">
        <v>35</v>
      </c>
      <c r="R51" s="79" t="s">
        <v>35</v>
      </c>
      <c r="S51" s="85" t="s">
        <v>35</v>
      </c>
      <c r="T51" s="85" t="s">
        <v>35</v>
      </c>
      <c r="U51" s="85" t="s">
        <v>35</v>
      </c>
      <c r="V51" s="85" t="s">
        <v>35</v>
      </c>
      <c r="W51" s="76" t="s">
        <v>35</v>
      </c>
      <c r="X51" s="25"/>
      <c r="Y51" s="25"/>
      <c r="Z51" s="25"/>
      <c r="AA51" s="25"/>
      <c r="AB51" s="25"/>
      <c r="AC51" s="25"/>
      <c r="AD51" s="25"/>
      <c r="AE51" s="25"/>
      <c r="AF51" s="25"/>
      <c r="AG51" s="25"/>
      <c r="AH51" s="25"/>
      <c r="AI51" s="25"/>
      <c r="AJ51" s="25"/>
      <c r="AK51" s="25"/>
      <c r="AL51" s="25"/>
      <c r="AM51" s="25"/>
      <c r="AN51" s="25"/>
      <c r="AO51" s="25"/>
      <c r="AP51" s="25"/>
      <c r="AQ51" s="25"/>
      <c r="AR51" s="25"/>
      <c r="AS51" s="25"/>
      <c r="AT51" s="25"/>
      <c r="AU51" s="25"/>
      <c r="AV51" s="25"/>
      <c r="AW51" s="25"/>
      <c r="AX51" s="25"/>
      <c r="AY51" s="25"/>
      <c r="AZ51" s="356"/>
      <c r="BA51" s="1084"/>
      <c r="BB51" s="604" t="s">
        <v>100</v>
      </c>
      <c r="BC51" s="72" t="s">
        <v>35</v>
      </c>
      <c r="BD51" s="68" t="s">
        <v>35</v>
      </c>
      <c r="BE51" s="68" t="s">
        <v>35</v>
      </c>
      <c r="BF51" s="68" t="s">
        <v>35</v>
      </c>
      <c r="BG51" s="63" t="s">
        <v>35</v>
      </c>
      <c r="BH51" s="72" t="s">
        <v>35</v>
      </c>
      <c r="BI51" s="68" t="s">
        <v>35</v>
      </c>
      <c r="BJ51" s="68" t="s">
        <v>35</v>
      </c>
      <c r="BK51" s="68" t="s">
        <v>35</v>
      </c>
      <c r="BL51" s="63" t="s">
        <v>35</v>
      </c>
      <c r="BM51" s="72" t="s">
        <v>35</v>
      </c>
      <c r="BN51" s="68" t="s">
        <v>35</v>
      </c>
      <c r="BO51" s="68" t="s">
        <v>35</v>
      </c>
      <c r="BP51" s="68" t="s">
        <v>35</v>
      </c>
      <c r="BQ51" s="63" t="s">
        <v>35</v>
      </c>
      <c r="BR51" s="72" t="s">
        <v>35</v>
      </c>
      <c r="BS51" s="68" t="s">
        <v>35</v>
      </c>
      <c r="BT51" s="68" t="s">
        <v>35</v>
      </c>
      <c r="BU51" s="68" t="s">
        <v>35</v>
      </c>
      <c r="BV51" s="68" t="s">
        <v>35</v>
      </c>
      <c r="BW51" s="56" t="s">
        <v>35</v>
      </c>
      <c r="BX51" s="22"/>
      <c r="BY51" s="22"/>
      <c r="BZ51" s="22"/>
      <c r="CA51" s="22"/>
      <c r="CB51" s="22"/>
      <c r="CC51" s="22"/>
      <c r="CD51" s="22"/>
      <c r="CE51" s="22"/>
      <c r="CF51" s="22"/>
      <c r="CG51" s="22"/>
      <c r="CH51" s="22"/>
      <c r="CI51" s="22"/>
      <c r="CJ51" s="22"/>
      <c r="CK51" s="22"/>
      <c r="CL51" s="22"/>
      <c r="CM51" s="22"/>
      <c r="CN51" s="22"/>
      <c r="CO51" s="22"/>
      <c r="CP51" s="22"/>
      <c r="CQ51" s="22"/>
      <c r="CR51" s="22"/>
      <c r="CS51" s="22"/>
      <c r="CT51" s="22"/>
      <c r="CU51" s="22"/>
      <c r="CV51" s="22"/>
      <c r="CW51" s="22"/>
      <c r="CX51" s="22"/>
      <c r="CY51" s="22"/>
      <c r="CZ51" s="22"/>
    </row>
    <row r="52" s="319" customFormat="true" ht="15" customHeight="true" x14ac:dyDescent="0.2">
      <c r="A52" s="1064"/>
      <c r="B52" s="389" t="s">
        <v>68</v>
      </c>
      <c r="C52" s="88" t="s">
        <v>35</v>
      </c>
      <c r="D52" s="85" t="s">
        <v>35</v>
      </c>
      <c r="E52" s="85" t="s">
        <v>35</v>
      </c>
      <c r="F52" s="85" t="s">
        <v>35</v>
      </c>
      <c r="G52" s="82" t="s">
        <v>35</v>
      </c>
      <c r="H52" s="79" t="s">
        <v>35</v>
      </c>
      <c r="I52" s="85" t="s">
        <v>35</v>
      </c>
      <c r="J52" s="85" t="s">
        <v>35</v>
      </c>
      <c r="K52" s="85" t="s">
        <v>35</v>
      </c>
      <c r="L52" s="76" t="s">
        <v>35</v>
      </c>
      <c r="M52" s="88" t="s">
        <v>35</v>
      </c>
      <c r="N52" s="85" t="s">
        <v>35</v>
      </c>
      <c r="O52" s="85" t="s">
        <v>35</v>
      </c>
      <c r="P52" s="85" t="s">
        <v>35</v>
      </c>
      <c r="Q52" s="82" t="s">
        <v>35</v>
      </c>
      <c r="R52" s="79" t="s">
        <v>35</v>
      </c>
      <c r="S52" s="85" t="s">
        <v>35</v>
      </c>
      <c r="T52" s="85" t="s">
        <v>35</v>
      </c>
      <c r="U52" s="85" t="s">
        <v>35</v>
      </c>
      <c r="V52" s="85" t="s">
        <v>35</v>
      </c>
      <c r="W52" s="76" t="s">
        <v>35</v>
      </c>
      <c r="X52" s="25"/>
      <c r="Y52" s="25"/>
      <c r="Z52" s="25"/>
      <c r="AA52" s="25"/>
      <c r="AB52" s="25"/>
      <c r="AC52" s="25"/>
      <c r="AD52" s="25"/>
      <c r="AE52" s="25"/>
      <c r="AF52" s="25"/>
      <c r="AG52" s="25"/>
      <c r="AH52" s="25"/>
      <c r="AI52" s="25"/>
      <c r="AJ52" s="25"/>
      <c r="AK52" s="25"/>
      <c r="AL52" s="25"/>
      <c r="AM52" s="25"/>
      <c r="AN52" s="25"/>
      <c r="AO52" s="25"/>
      <c r="AP52" s="25"/>
      <c r="AQ52" s="25"/>
      <c r="AR52" s="25"/>
      <c r="AS52" s="25"/>
      <c r="AT52" s="25"/>
      <c r="AU52" s="25"/>
      <c r="AV52" s="25"/>
      <c r="AW52" s="25"/>
      <c r="AX52" s="25"/>
      <c r="AY52" s="25"/>
      <c r="AZ52" s="356"/>
      <c r="BA52" s="1084"/>
      <c r="BB52" s="604" t="s">
        <v>68</v>
      </c>
      <c r="BC52" s="72" t="s">
        <v>35</v>
      </c>
      <c r="BD52" s="68" t="s">
        <v>35</v>
      </c>
      <c r="BE52" s="68" t="s">
        <v>35</v>
      </c>
      <c r="BF52" s="68" t="s">
        <v>35</v>
      </c>
      <c r="BG52" s="63" t="s">
        <v>35</v>
      </c>
      <c r="BH52" s="72" t="s">
        <v>35</v>
      </c>
      <c r="BI52" s="68" t="s">
        <v>35</v>
      </c>
      <c r="BJ52" s="68" t="s">
        <v>35</v>
      </c>
      <c r="BK52" s="68" t="s">
        <v>35</v>
      </c>
      <c r="BL52" s="63" t="s">
        <v>35</v>
      </c>
      <c r="BM52" s="72" t="s">
        <v>35</v>
      </c>
      <c r="BN52" s="68" t="s">
        <v>35</v>
      </c>
      <c r="BO52" s="68" t="s">
        <v>35</v>
      </c>
      <c r="BP52" s="68" t="s">
        <v>35</v>
      </c>
      <c r="BQ52" s="63" t="s">
        <v>35</v>
      </c>
      <c r="BR52" s="72" t="s">
        <v>35</v>
      </c>
      <c r="BS52" s="68" t="s">
        <v>35</v>
      </c>
      <c r="BT52" s="68" t="s">
        <v>35</v>
      </c>
      <c r="BU52" s="68" t="s">
        <v>35</v>
      </c>
      <c r="BV52" s="68" t="s">
        <v>35</v>
      </c>
      <c r="BW52" s="56" t="s">
        <v>35</v>
      </c>
      <c r="BX52" s="22"/>
      <c r="BY52" s="22"/>
      <c r="BZ52" s="22"/>
      <c r="CA52" s="22"/>
      <c r="CB52" s="22"/>
      <c r="CC52" s="22"/>
      <c r="CD52" s="22"/>
      <c r="CE52" s="22"/>
      <c r="CF52" s="22"/>
      <c r="CG52" s="22"/>
      <c r="CH52" s="22"/>
      <c r="CI52" s="22"/>
      <c r="CJ52" s="22"/>
      <c r="CK52" s="22"/>
      <c r="CL52" s="22"/>
      <c r="CM52" s="22"/>
      <c r="CN52" s="22"/>
      <c r="CO52" s="22"/>
      <c r="CP52" s="22"/>
      <c r="CQ52" s="22"/>
      <c r="CR52" s="22"/>
      <c r="CS52" s="22"/>
      <c r="CT52" s="22"/>
      <c r="CU52" s="22"/>
      <c r="CV52" s="22"/>
      <c r="CW52" s="22"/>
      <c r="CX52" s="22"/>
      <c r="CY52" s="22"/>
      <c r="CZ52" s="22"/>
    </row>
    <row r="53" s="319" customFormat="true" ht="15" customHeight="true" x14ac:dyDescent="0.2">
      <c r="A53" s="1064" t="s">
        <v>106</v>
      </c>
      <c r="B53" s="389" t="s">
        <v>101</v>
      </c>
      <c r="C53" s="88" t="s">
        <v>35</v>
      </c>
      <c r="D53" s="85" t="s">
        <v>35</v>
      </c>
      <c r="E53" s="85" t="s">
        <v>35</v>
      </c>
      <c r="F53" s="85" t="s">
        <v>35</v>
      </c>
      <c r="G53" s="82" t="s">
        <v>35</v>
      </c>
      <c r="H53" s="79" t="s">
        <v>35</v>
      </c>
      <c r="I53" s="85" t="s">
        <v>35</v>
      </c>
      <c r="J53" s="85" t="s">
        <v>35</v>
      </c>
      <c r="K53" s="85" t="s">
        <v>35</v>
      </c>
      <c r="L53" s="76" t="s">
        <v>35</v>
      </c>
      <c r="M53" s="88" t="s">
        <v>35</v>
      </c>
      <c r="N53" s="85" t="s">
        <v>35</v>
      </c>
      <c r="O53" s="85" t="s">
        <v>35</v>
      </c>
      <c r="P53" s="85" t="s">
        <v>35</v>
      </c>
      <c r="Q53" s="82" t="s">
        <v>35</v>
      </c>
      <c r="R53" s="79" t="s">
        <v>35</v>
      </c>
      <c r="S53" s="85" t="s">
        <v>35</v>
      </c>
      <c r="T53" s="85" t="s">
        <v>35</v>
      </c>
      <c r="U53" s="85" t="s">
        <v>35</v>
      </c>
      <c r="V53" s="85" t="s">
        <v>35</v>
      </c>
      <c r="W53" s="76" t="s">
        <v>35</v>
      </c>
      <c r="X53" s="25"/>
      <c r="Y53" s="25"/>
      <c r="Z53" s="25"/>
      <c r="AA53" s="25"/>
      <c r="AB53" s="25"/>
      <c r="AC53" s="25"/>
      <c r="AD53" s="25"/>
      <c r="AE53" s="25"/>
      <c r="AF53" s="25"/>
      <c r="AG53" s="25"/>
      <c r="AH53" s="25"/>
      <c r="AI53" s="25"/>
      <c r="AJ53" s="25"/>
      <c r="AK53" s="25"/>
      <c r="AL53" s="25"/>
      <c r="AM53" s="25"/>
      <c r="AN53" s="25"/>
      <c r="AO53" s="25"/>
      <c r="AP53" s="25"/>
      <c r="AQ53" s="25"/>
      <c r="AR53" s="25"/>
      <c r="AS53" s="25"/>
      <c r="AT53" s="25"/>
      <c r="AU53" s="25"/>
      <c r="AV53" s="25"/>
      <c r="AW53" s="25"/>
      <c r="AX53" s="25"/>
      <c r="AY53" s="25"/>
      <c r="AZ53" s="356"/>
      <c r="BA53" s="1084" t="s">
        <v>106</v>
      </c>
      <c r="BB53" s="604" t="s">
        <v>101</v>
      </c>
      <c r="BC53" s="72" t="s">
        <v>35</v>
      </c>
      <c r="BD53" s="68" t="s">
        <v>35</v>
      </c>
      <c r="BE53" s="68" t="s">
        <v>35</v>
      </c>
      <c r="BF53" s="68" t="s">
        <v>35</v>
      </c>
      <c r="BG53" s="63" t="s">
        <v>35</v>
      </c>
      <c r="BH53" s="72" t="s">
        <v>35</v>
      </c>
      <c r="BI53" s="68" t="s">
        <v>35</v>
      </c>
      <c r="BJ53" s="68" t="s">
        <v>35</v>
      </c>
      <c r="BK53" s="68" t="s">
        <v>35</v>
      </c>
      <c r="BL53" s="63" t="s">
        <v>35</v>
      </c>
      <c r="BM53" s="72" t="s">
        <v>35</v>
      </c>
      <c r="BN53" s="68" t="s">
        <v>35</v>
      </c>
      <c r="BO53" s="68" t="s">
        <v>35</v>
      </c>
      <c r="BP53" s="68" t="s">
        <v>35</v>
      </c>
      <c r="BQ53" s="63" t="s">
        <v>35</v>
      </c>
      <c r="BR53" s="72" t="s">
        <v>35</v>
      </c>
      <c r="BS53" s="68" t="s">
        <v>35</v>
      </c>
      <c r="BT53" s="68" t="s">
        <v>35</v>
      </c>
      <c r="BU53" s="68" t="s">
        <v>35</v>
      </c>
      <c r="BV53" s="68" t="s">
        <v>35</v>
      </c>
      <c r="BW53" s="56" t="s">
        <v>35</v>
      </c>
      <c r="BX53" s="22"/>
      <c r="BY53" s="22"/>
      <c r="BZ53" s="22"/>
      <c r="CA53" s="22"/>
      <c r="CB53" s="22"/>
      <c r="CC53" s="22"/>
      <c r="CD53" s="22"/>
      <c r="CE53" s="22"/>
      <c r="CF53" s="22"/>
      <c r="CG53" s="22"/>
      <c r="CH53" s="22"/>
      <c r="CI53" s="22"/>
      <c r="CJ53" s="22"/>
      <c r="CK53" s="22"/>
      <c r="CL53" s="22"/>
      <c r="CM53" s="22"/>
      <c r="CN53" s="22"/>
      <c r="CO53" s="22"/>
      <c r="CP53" s="22"/>
      <c r="CQ53" s="22"/>
      <c r="CR53" s="22"/>
      <c r="CS53" s="22"/>
      <c r="CT53" s="22"/>
      <c r="CU53" s="22"/>
      <c r="CV53" s="22"/>
      <c r="CW53" s="22"/>
      <c r="CX53" s="22"/>
      <c r="CY53" s="22"/>
      <c r="CZ53" s="22"/>
    </row>
    <row r="54" s="319" customFormat="true" ht="15" customHeight="true" x14ac:dyDescent="0.2">
      <c r="A54" s="1064"/>
      <c r="B54" s="389" t="s">
        <v>100</v>
      </c>
      <c r="C54" s="88" t="s">
        <v>35</v>
      </c>
      <c r="D54" s="85" t="s">
        <v>35</v>
      </c>
      <c r="E54" s="85" t="s">
        <v>35</v>
      </c>
      <c r="F54" s="85" t="s">
        <v>35</v>
      </c>
      <c r="G54" s="82" t="s">
        <v>35</v>
      </c>
      <c r="H54" s="79" t="s">
        <v>35</v>
      </c>
      <c r="I54" s="85" t="s">
        <v>35</v>
      </c>
      <c r="J54" s="85" t="s">
        <v>35</v>
      </c>
      <c r="K54" s="85" t="s">
        <v>35</v>
      </c>
      <c r="L54" s="76" t="s">
        <v>35</v>
      </c>
      <c r="M54" s="88" t="s">
        <v>35</v>
      </c>
      <c r="N54" s="85" t="s">
        <v>35</v>
      </c>
      <c r="O54" s="85" t="s">
        <v>35</v>
      </c>
      <c r="P54" s="85" t="s">
        <v>35</v>
      </c>
      <c r="Q54" s="82" t="s">
        <v>35</v>
      </c>
      <c r="R54" s="79" t="s">
        <v>35</v>
      </c>
      <c r="S54" s="85" t="s">
        <v>35</v>
      </c>
      <c r="T54" s="85" t="s">
        <v>35</v>
      </c>
      <c r="U54" s="85" t="s">
        <v>35</v>
      </c>
      <c r="V54" s="85" t="s">
        <v>35</v>
      </c>
      <c r="W54" s="76" t="s">
        <v>35</v>
      </c>
      <c r="X54" s="25"/>
      <c r="Y54" s="25"/>
      <c r="Z54" s="25"/>
      <c r="AA54" s="25"/>
      <c r="AB54" s="25"/>
      <c r="AC54" s="25"/>
      <c r="AD54" s="25"/>
      <c r="AE54" s="25"/>
      <c r="AF54" s="25"/>
      <c r="AG54" s="25"/>
      <c r="AH54" s="25"/>
      <c r="AI54" s="25"/>
      <c r="AJ54" s="25"/>
      <c r="AK54" s="25"/>
      <c r="AL54" s="25"/>
      <c r="AM54" s="25"/>
      <c r="AN54" s="25"/>
      <c r="AO54" s="25"/>
      <c r="AP54" s="25"/>
      <c r="AQ54" s="25"/>
      <c r="AR54" s="25"/>
      <c r="AS54" s="25"/>
      <c r="AT54" s="25"/>
      <c r="AU54" s="25"/>
      <c r="AV54" s="25"/>
      <c r="AW54" s="25"/>
      <c r="AX54" s="25"/>
      <c r="AY54" s="25"/>
      <c r="AZ54" s="356"/>
      <c r="BA54" s="1084"/>
      <c r="BB54" s="604" t="s">
        <v>100</v>
      </c>
      <c r="BC54" s="72" t="s">
        <v>35</v>
      </c>
      <c r="BD54" s="68" t="s">
        <v>35</v>
      </c>
      <c r="BE54" s="68" t="s">
        <v>35</v>
      </c>
      <c r="BF54" s="68" t="s">
        <v>35</v>
      </c>
      <c r="BG54" s="63" t="s">
        <v>35</v>
      </c>
      <c r="BH54" s="72" t="s">
        <v>35</v>
      </c>
      <c r="BI54" s="68" t="s">
        <v>35</v>
      </c>
      <c r="BJ54" s="68" t="s">
        <v>35</v>
      </c>
      <c r="BK54" s="68" t="s">
        <v>35</v>
      </c>
      <c r="BL54" s="63" t="s">
        <v>35</v>
      </c>
      <c r="BM54" s="72" t="s">
        <v>35</v>
      </c>
      <c r="BN54" s="68" t="s">
        <v>35</v>
      </c>
      <c r="BO54" s="68" t="s">
        <v>35</v>
      </c>
      <c r="BP54" s="68" t="s">
        <v>35</v>
      </c>
      <c r="BQ54" s="63" t="s">
        <v>35</v>
      </c>
      <c r="BR54" s="72" t="s">
        <v>35</v>
      </c>
      <c r="BS54" s="68" t="s">
        <v>35</v>
      </c>
      <c r="BT54" s="68" t="s">
        <v>35</v>
      </c>
      <c r="BU54" s="68" t="s">
        <v>35</v>
      </c>
      <c r="BV54" s="68" t="s">
        <v>35</v>
      </c>
      <c r="BW54" s="56" t="s">
        <v>35</v>
      </c>
      <c r="BX54" s="22"/>
      <c r="BY54" s="22"/>
      <c r="BZ54" s="22"/>
      <c r="CA54" s="22"/>
      <c r="CB54" s="22"/>
      <c r="CC54" s="22"/>
      <c r="CD54" s="22"/>
      <c r="CE54" s="22"/>
      <c r="CF54" s="22"/>
      <c r="CG54" s="22"/>
      <c r="CH54" s="22"/>
      <c r="CI54" s="22"/>
      <c r="CJ54" s="22"/>
      <c r="CK54" s="22"/>
      <c r="CL54" s="22"/>
      <c r="CM54" s="22"/>
      <c r="CN54" s="22"/>
      <c r="CO54" s="22"/>
      <c r="CP54" s="22"/>
      <c r="CQ54" s="22"/>
      <c r="CR54" s="22"/>
      <c r="CS54" s="22"/>
      <c r="CT54" s="22"/>
      <c r="CU54" s="22"/>
      <c r="CV54" s="22"/>
      <c r="CW54" s="22"/>
      <c r="CX54" s="22"/>
      <c r="CY54" s="22"/>
      <c r="CZ54" s="22"/>
    </row>
    <row r="55" s="319" customFormat="true" ht="15" customHeight="true" x14ac:dyDescent="0.2">
      <c r="A55" s="1065"/>
      <c r="B55" s="390" t="s">
        <v>68</v>
      </c>
      <c r="C55" s="87" t="s">
        <v>35</v>
      </c>
      <c r="D55" s="84" t="s">
        <v>35</v>
      </c>
      <c r="E55" s="84" t="s">
        <v>35</v>
      </c>
      <c r="F55" s="84" t="s">
        <v>35</v>
      </c>
      <c r="G55" s="81" t="s">
        <v>35</v>
      </c>
      <c r="H55" s="78" t="s">
        <v>35</v>
      </c>
      <c r="I55" s="84" t="s">
        <v>35</v>
      </c>
      <c r="J55" s="84" t="s">
        <v>35</v>
      </c>
      <c r="K55" s="84" t="s">
        <v>35</v>
      </c>
      <c r="L55" s="75" t="s">
        <v>35</v>
      </c>
      <c r="M55" s="87" t="s">
        <v>35</v>
      </c>
      <c r="N55" s="84" t="s">
        <v>35</v>
      </c>
      <c r="O55" s="84" t="s">
        <v>35</v>
      </c>
      <c r="P55" s="84" t="s">
        <v>35</v>
      </c>
      <c r="Q55" s="81" t="s">
        <v>35</v>
      </c>
      <c r="R55" s="31" t="s">
        <v>35</v>
      </c>
      <c r="S55" s="30" t="s">
        <v>35</v>
      </c>
      <c r="T55" s="30" t="s">
        <v>35</v>
      </c>
      <c r="U55" s="30" t="s">
        <v>35</v>
      </c>
      <c r="V55" s="30" t="s">
        <v>35</v>
      </c>
      <c r="W55" s="26" t="s">
        <v>35</v>
      </c>
      <c r="X55" s="25"/>
      <c r="Y55" s="25"/>
      <c r="Z55" s="25"/>
      <c r="AA55" s="25"/>
      <c r="AB55" s="25"/>
      <c r="AC55" s="25"/>
      <c r="AD55" s="25"/>
      <c r="AE55" s="25"/>
      <c r="AF55" s="25"/>
      <c r="AG55" s="25"/>
      <c r="AH55" s="25"/>
      <c r="AI55" s="25"/>
      <c r="AJ55" s="25"/>
      <c r="AK55" s="25"/>
      <c r="AL55" s="25"/>
      <c r="AM55" s="25"/>
      <c r="AN55" s="25"/>
      <c r="AO55" s="25"/>
      <c r="AP55" s="25"/>
      <c r="AQ55" s="25"/>
      <c r="AR55" s="25"/>
      <c r="AS55" s="25"/>
      <c r="AT55" s="25"/>
      <c r="AU55" s="25"/>
      <c r="AV55" s="25"/>
      <c r="AW55" s="25"/>
      <c r="AX55" s="25"/>
      <c r="AY55" s="25"/>
      <c r="AZ55" s="356"/>
      <c r="BA55" s="1087"/>
      <c r="BB55" s="605" t="s">
        <v>68</v>
      </c>
      <c r="BC55" s="70" t="s">
        <v>35</v>
      </c>
      <c r="BD55" s="66" t="s">
        <v>35</v>
      </c>
      <c r="BE55" s="66" t="s">
        <v>35</v>
      </c>
      <c r="BF55" s="66" t="s">
        <v>35</v>
      </c>
      <c r="BG55" s="61" t="s">
        <v>35</v>
      </c>
      <c r="BH55" s="70" t="s">
        <v>35</v>
      </c>
      <c r="BI55" s="66" t="s">
        <v>35</v>
      </c>
      <c r="BJ55" s="66" t="s">
        <v>35</v>
      </c>
      <c r="BK55" s="66" t="s">
        <v>35</v>
      </c>
      <c r="BL55" s="61" t="s">
        <v>35</v>
      </c>
      <c r="BM55" s="70" t="s">
        <v>35</v>
      </c>
      <c r="BN55" s="66" t="s">
        <v>35</v>
      </c>
      <c r="BO55" s="66" t="s">
        <v>35</v>
      </c>
      <c r="BP55" s="66" t="s">
        <v>35</v>
      </c>
      <c r="BQ55" s="61" t="s">
        <v>35</v>
      </c>
      <c r="BR55" s="29" t="s">
        <v>35</v>
      </c>
      <c r="BS55" s="28" t="s">
        <v>35</v>
      </c>
      <c r="BT55" s="28" t="s">
        <v>35</v>
      </c>
      <c r="BU55" s="28" t="s">
        <v>35</v>
      </c>
      <c r="BV55" s="28" t="s">
        <v>35</v>
      </c>
      <c r="BW55" s="28" t="s">
        <v>35</v>
      </c>
      <c r="BX55" s="22"/>
      <c r="BY55" s="22"/>
      <c r="BZ55" s="22"/>
      <c r="CA55" s="22"/>
      <c r="CB55" s="22"/>
      <c r="CC55" s="22"/>
      <c r="CD55" s="22"/>
      <c r="CE55" s="22"/>
      <c r="CF55" s="22"/>
      <c r="CG55" s="22"/>
      <c r="CH55" s="22"/>
      <c r="CI55" s="22"/>
      <c r="CJ55" s="22"/>
      <c r="CK55" s="22"/>
      <c r="CL55" s="22"/>
      <c r="CM55" s="22"/>
      <c r="CN55" s="22"/>
      <c r="CO55" s="22"/>
      <c r="CP55" s="22"/>
      <c r="CQ55" s="22"/>
      <c r="CR55" s="22"/>
      <c r="CS55" s="22"/>
      <c r="CT55" s="22"/>
      <c r="CU55" s="22"/>
      <c r="CV55" s="22"/>
      <c r="CW55" s="22"/>
      <c r="CX55" s="22"/>
      <c r="CY55" s="22"/>
      <c r="CZ55" s="22"/>
    </row>
    <row r="56" s="514" customFormat="true" ht="15" customHeight="true" x14ac:dyDescent="0.2">
      <c r="A56" s="321"/>
      <c r="B56" s="386"/>
      <c r="C56" s="1070" t="s">
        <v>115</v>
      </c>
      <c r="D56" s="1071"/>
      <c r="E56" s="1071"/>
      <c r="F56" s="1071"/>
      <c r="G56" s="1072"/>
      <c r="H56" s="1073" t="s">
        <v>38</v>
      </c>
      <c r="I56" s="1074"/>
      <c r="J56" s="1074"/>
      <c r="K56" s="1074"/>
      <c r="L56" s="1075"/>
      <c r="M56" s="1079" t="s">
        <v>37</v>
      </c>
      <c r="N56" s="1074"/>
      <c r="O56" s="1074"/>
      <c r="P56" s="1074"/>
      <c r="Q56" s="1075"/>
      <c r="R56" s="35" t="s">
        <v>142</v>
      </c>
      <c r="S56" s="437"/>
      <c r="T56" s="437"/>
      <c r="U56" s="437"/>
      <c r="V56" s="437"/>
      <c r="W56" s="437"/>
      <c r="X56" s="842"/>
      <c r="Y56" s="842"/>
      <c r="Z56" s="842"/>
      <c r="AA56" s="842"/>
      <c r="AB56" s="842"/>
      <c r="AC56" s="842"/>
      <c r="AD56" s="842"/>
      <c r="AE56" s="842"/>
      <c r="AF56" s="842"/>
      <c r="AG56" s="842"/>
      <c r="AH56" s="842"/>
      <c r="AI56" s="842"/>
      <c r="AJ56" s="842"/>
      <c r="AK56" s="842"/>
      <c r="AL56" s="842"/>
      <c r="AM56" s="842"/>
      <c r="AN56" s="842"/>
      <c r="AO56" s="842"/>
      <c r="AP56" s="842"/>
      <c r="AQ56" s="842"/>
      <c r="AR56" s="842"/>
      <c r="AS56" s="842"/>
      <c r="AT56" s="842"/>
      <c r="AU56" s="842"/>
      <c r="AV56" s="842"/>
      <c r="AW56" s="842"/>
      <c r="AX56" s="842"/>
      <c r="AY56" s="842"/>
      <c r="AZ56" s="357"/>
      <c r="BA56" s="358" t="s">
        <v>131</v>
      </c>
      <c r="BB56" s="304" t="s">
        <v>96</v>
      </c>
      <c r="BC56" s="1079" t="s">
        <v>115</v>
      </c>
      <c r="BD56" s="1074"/>
      <c r="BE56" s="1074"/>
      <c r="BF56" s="1074"/>
      <c r="BG56" s="1088"/>
      <c r="BH56" s="1079" t="s">
        <v>38</v>
      </c>
      <c r="BI56" s="1074"/>
      <c r="BJ56" s="1074"/>
      <c r="BK56" s="1074"/>
      <c r="BL56" s="1088"/>
      <c r="BM56" s="1079" t="s">
        <v>37</v>
      </c>
      <c r="BN56" s="1074"/>
      <c r="BO56" s="1074"/>
      <c r="BP56" s="1074"/>
      <c r="BQ56" s="1075"/>
      <c r="BR56" s="34" t="s">
        <v>142</v>
      </c>
      <c r="BS56" s="437"/>
      <c r="BT56" s="437"/>
      <c r="BU56" s="437"/>
      <c r="BV56" s="437"/>
      <c r="BW56" s="437"/>
      <c r="BX56" s="23"/>
      <c r="BY56" s="23"/>
      <c r="BZ56" s="356"/>
      <c r="CA56" s="356"/>
      <c r="CB56" s="356"/>
      <c r="CC56" s="356"/>
      <c r="CD56" s="356"/>
      <c r="CE56" s="356"/>
      <c r="CF56" s="356"/>
      <c r="CG56" s="356"/>
      <c r="CH56" s="356"/>
      <c r="CI56" s="356"/>
      <c r="CJ56" s="356"/>
      <c r="CK56" s="356"/>
      <c r="CL56" s="356"/>
      <c r="CM56" s="356"/>
      <c r="CN56" s="356"/>
      <c r="CO56" s="356"/>
      <c r="CP56" s="356"/>
      <c r="CQ56" s="356"/>
      <c r="CR56" s="356"/>
      <c r="CS56" s="356"/>
      <c r="CT56" s="356"/>
      <c r="CU56" s="356"/>
      <c r="CV56" s="356"/>
      <c r="CW56" s="356"/>
      <c r="CX56" s="356"/>
      <c r="CY56" s="356"/>
      <c r="CZ56" s="356"/>
    </row>
    <row r="57" s="514" customFormat="true" ht="24" x14ac:dyDescent="0.2">
      <c r="A57" s="344" t="s">
        <v>69</v>
      </c>
      <c r="B57" s="386"/>
      <c r="C57" s="428" t="s">
        <v>0</v>
      </c>
      <c r="D57" s="611" t="s">
        <v>1</v>
      </c>
      <c r="E57" s="611" t="s">
        <v>2</v>
      </c>
      <c r="F57" s="611" t="s">
        <v>3</v>
      </c>
      <c r="G57" s="612" t="s">
        <v>4</v>
      </c>
      <c r="H57" s="391" t="s">
        <v>0</v>
      </c>
      <c r="I57" s="613" t="s">
        <v>1</v>
      </c>
      <c r="J57" s="613" t="s">
        <v>2</v>
      </c>
      <c r="K57" s="613" t="s">
        <v>3</v>
      </c>
      <c r="L57" s="614" t="s">
        <v>4</v>
      </c>
      <c r="M57" s="392" t="s">
        <v>0</v>
      </c>
      <c r="N57" s="613" t="s">
        <v>1</v>
      </c>
      <c r="O57" s="613" t="s">
        <v>2</v>
      </c>
      <c r="P57" s="613" t="s">
        <v>3</v>
      </c>
      <c r="Q57" s="609" t="s">
        <v>4</v>
      </c>
      <c r="R57" s="391" t="s">
        <v>156</v>
      </c>
      <c r="S57" s="613" t="s">
        <v>157</v>
      </c>
      <c r="T57" s="613" t="s">
        <v>158</v>
      </c>
      <c r="U57" s="613" t="s">
        <v>159</v>
      </c>
      <c r="V57" s="613" t="s">
        <v>160</v>
      </c>
      <c r="W57" s="614" t="s">
        <v>161</v>
      </c>
      <c r="X57" s="842"/>
      <c r="Y57" s="842"/>
      <c r="Z57" s="842"/>
      <c r="AA57" s="842"/>
      <c r="AB57" s="842"/>
      <c r="AC57" s="842"/>
      <c r="AD57" s="842"/>
      <c r="AE57" s="842"/>
      <c r="AF57" s="842"/>
      <c r="AG57" s="842"/>
      <c r="AH57" s="842"/>
      <c r="AI57" s="842"/>
      <c r="AJ57" s="842"/>
      <c r="AK57" s="842"/>
      <c r="AL57" s="842"/>
      <c r="AM57" s="842"/>
      <c r="AN57" s="842"/>
      <c r="AO57" s="842"/>
      <c r="AP57" s="842"/>
      <c r="AQ57" s="842"/>
      <c r="AR57" s="842"/>
      <c r="AS57" s="842"/>
      <c r="AT57" s="842"/>
      <c r="AU57" s="842"/>
      <c r="AV57" s="842"/>
      <c r="AW57" s="842"/>
      <c r="AX57" s="842"/>
      <c r="AY57" s="842"/>
      <c r="AZ57" s="357"/>
      <c r="BA57" s="344" t="s">
        <v>120</v>
      </c>
      <c r="BB57" s="343"/>
      <c r="BC57" s="466" t="s">
        <v>0</v>
      </c>
      <c r="BD57" s="581" t="s">
        <v>1</v>
      </c>
      <c r="BE57" s="581" t="s">
        <v>2</v>
      </c>
      <c r="BF57" s="581" t="s">
        <v>3</v>
      </c>
      <c r="BG57" s="467" t="s">
        <v>4</v>
      </c>
      <c r="BH57" s="466" t="s">
        <v>0</v>
      </c>
      <c r="BI57" s="581" t="s">
        <v>1</v>
      </c>
      <c r="BJ57" s="581" t="s">
        <v>2</v>
      </c>
      <c r="BK57" s="581" t="s">
        <v>3</v>
      </c>
      <c r="BL57" s="467" t="s">
        <v>4</v>
      </c>
      <c r="BM57" s="466" t="s">
        <v>0</v>
      </c>
      <c r="BN57" s="581" t="s">
        <v>1</v>
      </c>
      <c r="BO57" s="581" t="s">
        <v>2</v>
      </c>
      <c r="BP57" s="581" t="s">
        <v>3</v>
      </c>
      <c r="BQ57" s="467" t="s">
        <v>4</v>
      </c>
      <c r="BR57" s="466" t="s">
        <v>156</v>
      </c>
      <c r="BS57" s="581" t="s">
        <v>157</v>
      </c>
      <c r="BT57" s="581" t="s">
        <v>158</v>
      </c>
      <c r="BU57" s="581" t="s">
        <v>159</v>
      </c>
      <c r="BV57" s="581" t="s">
        <v>160</v>
      </c>
      <c r="BW57" s="582" t="s">
        <v>161</v>
      </c>
      <c r="BX57" s="878"/>
      <c r="BY57" s="878"/>
      <c r="BZ57" s="878"/>
      <c r="CA57" s="878"/>
      <c r="CB57" s="878"/>
      <c r="CC57" s="878"/>
      <c r="CD57" s="878"/>
      <c r="CE57" s="878"/>
      <c r="CF57" s="878"/>
      <c r="CG57" s="878"/>
      <c r="CH57" s="878"/>
      <c r="CI57" s="878"/>
      <c r="CJ57" s="878"/>
      <c r="CK57" s="878"/>
      <c r="CL57" s="878"/>
      <c r="CM57" s="878"/>
      <c r="CN57" s="878"/>
      <c r="CO57" s="878"/>
      <c r="CP57" s="878"/>
      <c r="CQ57" s="878"/>
      <c r="CR57" s="878"/>
      <c r="CS57" s="878"/>
      <c r="CT57" s="878"/>
      <c r="CU57" s="878"/>
      <c r="CV57" s="878"/>
      <c r="CW57" s="878"/>
      <c r="CX57" s="878"/>
      <c r="CY57" s="878"/>
      <c r="CZ57" s="878"/>
    </row>
    <row r="58" s="514" customFormat="true" ht="15" customHeight="true" x14ac:dyDescent="0.2">
      <c r="A58" s="1063" t="s">
        <v>163</v>
      </c>
      <c r="B58" s="388" t="s">
        <v>164</v>
      </c>
      <c r="C58" s="144">
        <v>0</v>
      </c>
      <c r="D58" s="143">
        <v>1.3159544030912598E-2</v>
      </c>
      <c r="E58" s="143">
        <v>1.1832778361535713E-2</v>
      </c>
      <c r="F58" s="143">
        <v>0.8644675400777071</v>
      </c>
      <c r="G58" s="142">
        <v>2.3893064573117253</v>
      </c>
      <c r="H58" s="141">
        <v>3.1601053853484488E-2</v>
      </c>
      <c r="I58" s="143">
        <v>1.322252215010117</v>
      </c>
      <c r="J58" s="143">
        <v>2.1595230768028815</v>
      </c>
      <c r="K58" s="143">
        <v>1.3437107219345295</v>
      </c>
      <c r="L58" s="140">
        <v>3.4315440921365798</v>
      </c>
      <c r="M58" s="144">
        <v>0</v>
      </c>
      <c r="N58" s="143">
        <v>0</v>
      </c>
      <c r="O58" s="143">
        <v>2.0945747275026128E-2</v>
      </c>
      <c r="P58" s="143">
        <v>0</v>
      </c>
      <c r="Q58" s="142">
        <v>0.26908911469089425</v>
      </c>
      <c r="R58" s="141">
        <v>2.1526250562201334</v>
      </c>
      <c r="S58" s="143">
        <v>0</v>
      </c>
      <c r="T58" s="143">
        <v>0</v>
      </c>
      <c r="U58" s="143">
        <v>0.33022931954686086</v>
      </c>
      <c r="V58" s="143">
        <v>0.11771834010055196</v>
      </c>
      <c r="W58" s="140">
        <v>0</v>
      </c>
      <c r="X58" s="842"/>
      <c r="Y58" s="842"/>
      <c r="Z58" s="842"/>
      <c r="AA58" s="842"/>
      <c r="AB58" s="842"/>
      <c r="AC58" s="842"/>
      <c r="AD58" s="842"/>
      <c r="AE58" s="842"/>
      <c r="AF58" s="842"/>
      <c r="AG58" s="842"/>
      <c r="AH58" s="842"/>
      <c r="AI58" s="842"/>
      <c r="AJ58" s="842"/>
      <c r="AK58" s="842"/>
      <c r="AL58" s="842"/>
      <c r="AM58" s="842"/>
      <c r="AN58" s="842"/>
      <c r="AO58" s="842"/>
      <c r="AP58" s="842"/>
      <c r="AQ58" s="842"/>
      <c r="AR58" s="842"/>
      <c r="AS58" s="842"/>
      <c r="AT58" s="842"/>
      <c r="AU58" s="842"/>
      <c r="AV58" s="842"/>
      <c r="AW58" s="842"/>
      <c r="AX58" s="842"/>
      <c r="AY58" s="842"/>
      <c r="AZ58" s="357"/>
      <c r="BA58" s="610"/>
      <c r="BB58" s="606"/>
      <c r="BC58" s="455"/>
      <c r="BD58" s="441"/>
      <c r="BE58" s="441"/>
      <c r="BF58" s="441"/>
      <c r="BG58" s="456"/>
      <c r="BH58" s="455"/>
      <c r="BI58" s="441"/>
      <c r="BJ58" s="441"/>
      <c r="BK58" s="441"/>
      <c r="BL58" s="456"/>
      <c r="BM58" s="455"/>
      <c r="BN58" s="441"/>
      <c r="BO58" s="441"/>
      <c r="BP58" s="441"/>
      <c r="BQ58" s="456"/>
      <c r="BR58" s="455"/>
      <c r="BS58" s="441"/>
      <c r="BT58" s="441"/>
      <c r="BU58" s="441"/>
      <c r="BV58" s="441"/>
      <c r="BW58" s="442"/>
      <c r="BX58" s="21"/>
      <c r="BY58" s="21"/>
      <c r="BZ58" s="21"/>
      <c r="CA58" s="21"/>
      <c r="CB58" s="21"/>
      <c r="CC58" s="21"/>
      <c r="CD58" s="21"/>
      <c r="CE58" s="21"/>
      <c r="CF58" s="21"/>
      <c r="CG58" s="21"/>
      <c r="CH58" s="21"/>
      <c r="CI58" s="21"/>
      <c r="CJ58" s="21"/>
      <c r="CK58" s="21"/>
      <c r="CL58" s="21"/>
      <c r="CM58" s="21"/>
      <c r="CN58" s="21"/>
      <c r="CO58" s="21"/>
      <c r="CP58" s="21"/>
      <c r="CQ58" s="21"/>
      <c r="CR58" s="21"/>
      <c r="CS58" s="21"/>
      <c r="CT58" s="21"/>
      <c r="CU58" s="21"/>
      <c r="CV58" s="21"/>
      <c r="CW58" s="21"/>
      <c r="CX58" s="21"/>
      <c r="CY58" s="21"/>
      <c r="CZ58" s="21"/>
    </row>
    <row r="59" s="514" customFormat="true" ht="15" customHeight="true" x14ac:dyDescent="0.2">
      <c r="A59" s="1064"/>
      <c r="B59" s="389" t="s">
        <v>165</v>
      </c>
      <c r="C59" s="139">
        <v>0</v>
      </c>
      <c r="D59" s="138">
        <v>0.4593159963761525</v>
      </c>
      <c r="E59" s="138">
        <v>0.88948058044844869</v>
      </c>
      <c r="F59" s="138">
        <v>5.4954519648058398</v>
      </c>
      <c r="G59" s="137">
        <v>4.2320322705439768</v>
      </c>
      <c r="H59" s="136">
        <v>3.5146073344742166</v>
      </c>
      <c r="I59" s="138">
        <v>9.1342678607139263</v>
      </c>
      <c r="J59" s="138">
        <v>6.8960568682613941</v>
      </c>
      <c r="K59" s="138">
        <v>4.6293795326926661</v>
      </c>
      <c r="L59" s="135">
        <v>5.2196493894590654</v>
      </c>
      <c r="M59" s="139">
        <v>0</v>
      </c>
      <c r="N59" s="138">
        <v>0</v>
      </c>
      <c r="O59" s="138">
        <v>5.1176770196484714E-2</v>
      </c>
      <c r="P59" s="138">
        <v>0</v>
      </c>
      <c r="Q59" s="137">
        <v>0.10256402749074747</v>
      </c>
      <c r="R59" s="136">
        <v>6.9738792232919522</v>
      </c>
      <c r="S59" s="138">
        <v>7.2342372436057012E-2</v>
      </c>
      <c r="T59" s="138">
        <v>0</v>
      </c>
      <c r="U59" s="138">
        <v>1.6461882492608642</v>
      </c>
      <c r="V59" s="138">
        <v>9.5852364451326971E-2</v>
      </c>
      <c r="W59" s="135">
        <v>0</v>
      </c>
      <c r="X59" s="842"/>
      <c r="Y59" s="842"/>
      <c r="Z59" s="842"/>
      <c r="AA59" s="842"/>
      <c r="AB59" s="842"/>
      <c r="AC59" s="842"/>
      <c r="AD59" s="842"/>
      <c r="AE59" s="842"/>
      <c r="AF59" s="842"/>
      <c r="AG59" s="842"/>
      <c r="AH59" s="842"/>
      <c r="AI59" s="842"/>
      <c r="AJ59" s="842"/>
      <c r="AK59" s="842"/>
      <c r="AL59" s="842"/>
      <c r="AM59" s="842"/>
      <c r="AN59" s="842"/>
      <c r="AO59" s="842"/>
      <c r="AP59" s="842"/>
      <c r="AQ59" s="842"/>
      <c r="AR59" s="842"/>
      <c r="AS59" s="842"/>
      <c r="AT59" s="842"/>
      <c r="AU59" s="842"/>
      <c r="AV59" s="842"/>
      <c r="AW59" s="842"/>
      <c r="AX59" s="842"/>
      <c r="AY59" s="842"/>
      <c r="AZ59" s="357"/>
      <c r="BA59" s="877"/>
      <c r="BB59" s="604"/>
      <c r="BC59" s="458"/>
      <c r="BD59" s="445"/>
      <c r="BE59" s="445"/>
      <c r="BF59" s="445"/>
      <c r="BG59" s="462"/>
      <c r="BH59" s="458"/>
      <c r="BI59" s="445"/>
      <c r="BJ59" s="445"/>
      <c r="BK59" s="445"/>
      <c r="BL59" s="462"/>
      <c r="BM59" s="458"/>
      <c r="BN59" s="445"/>
      <c r="BO59" s="445"/>
      <c r="BP59" s="445"/>
      <c r="BQ59" s="462"/>
      <c r="BR59" s="458"/>
      <c r="BS59" s="445"/>
      <c r="BT59" s="445"/>
      <c r="BU59" s="445"/>
      <c r="BV59" s="445"/>
      <c r="BW59" s="446"/>
      <c r="BX59" s="21"/>
      <c r="BY59" s="21"/>
      <c r="BZ59" s="21"/>
      <c r="CA59" s="21"/>
      <c r="CB59" s="21"/>
      <c r="CC59" s="21"/>
      <c r="CD59" s="21"/>
      <c r="CE59" s="21"/>
      <c r="CF59" s="21"/>
      <c r="CG59" s="21"/>
      <c r="CH59" s="21"/>
      <c r="CI59" s="21"/>
      <c r="CJ59" s="21"/>
      <c r="CK59" s="21"/>
      <c r="CL59" s="21"/>
      <c r="CM59" s="21"/>
      <c r="CN59" s="21"/>
      <c r="CO59" s="21"/>
      <c r="CP59" s="21"/>
      <c r="CQ59" s="21"/>
      <c r="CR59" s="21"/>
      <c r="CS59" s="21"/>
      <c r="CT59" s="21"/>
      <c r="CU59" s="21"/>
      <c r="CV59" s="21"/>
      <c r="CW59" s="21"/>
      <c r="CX59" s="21"/>
      <c r="CY59" s="21"/>
      <c r="CZ59" s="21"/>
    </row>
    <row r="60" s="514" customFormat="true" ht="15" customHeight="true" x14ac:dyDescent="0.2">
      <c r="A60" s="1064"/>
      <c r="B60" s="389" t="s">
        <v>166</v>
      </c>
      <c r="C60" s="139">
        <v>0.52976233614428792</v>
      </c>
      <c r="D60" s="138">
        <v>0.32391598798501192</v>
      </c>
      <c r="E60" s="138">
        <v>2.767631970387014</v>
      </c>
      <c r="F60" s="138">
        <v>7.9607557659664359</v>
      </c>
      <c r="G60" s="137">
        <v>11.211151144523955</v>
      </c>
      <c r="H60" s="136">
        <v>8.0038182497945396</v>
      </c>
      <c r="I60" s="138">
        <v>11.72495634705662</v>
      </c>
      <c r="J60" s="138">
        <v>14.015507399711009</v>
      </c>
      <c r="K60" s="138">
        <v>11.634612493098615</v>
      </c>
      <c r="L60" s="135">
        <v>13.387368547094237</v>
      </c>
      <c r="M60" s="139">
        <v>0.13768367992931893</v>
      </c>
      <c r="N60" s="138">
        <v>0.66196730920848113</v>
      </c>
      <c r="O60" s="138">
        <v>0.18039332586967058</v>
      </c>
      <c r="P60" s="138">
        <v>1.5821697914196839E-2</v>
      </c>
      <c r="Q60" s="137">
        <v>0.34247705506113818</v>
      </c>
      <c r="R60" s="136">
        <v>15.558399448790802</v>
      </c>
      <c r="S60" s="138">
        <v>0</v>
      </c>
      <c r="T60" s="138">
        <v>0.1474730406436793</v>
      </c>
      <c r="U60" s="138">
        <v>1.0525657114803946</v>
      </c>
      <c r="V60" s="138">
        <v>0.56918206243953196</v>
      </c>
      <c r="W60" s="135">
        <v>0.31808292592409193</v>
      </c>
      <c r="X60" s="842"/>
      <c r="Y60" s="842"/>
      <c r="Z60" s="842"/>
      <c r="AA60" s="842"/>
      <c r="AB60" s="842"/>
      <c r="AC60" s="842"/>
      <c r="AD60" s="842"/>
      <c r="AE60" s="842"/>
      <c r="AF60" s="842"/>
      <c r="AG60" s="842"/>
      <c r="AH60" s="842"/>
      <c r="AI60" s="842"/>
      <c r="AJ60" s="842"/>
      <c r="AK60" s="842"/>
      <c r="AL60" s="842"/>
      <c r="AM60" s="842"/>
      <c r="AN60" s="842"/>
      <c r="AO60" s="842"/>
      <c r="AP60" s="842"/>
      <c r="AQ60" s="842"/>
      <c r="AR60" s="842"/>
      <c r="AS60" s="842"/>
      <c r="AT60" s="842"/>
      <c r="AU60" s="842"/>
      <c r="AV60" s="842"/>
      <c r="AW60" s="842"/>
      <c r="AX60" s="842"/>
      <c r="AY60" s="842"/>
      <c r="AZ60" s="357"/>
      <c r="BA60" s="877"/>
      <c r="BB60" s="604"/>
      <c r="BC60" s="458"/>
      <c r="BD60" s="445"/>
      <c r="BE60" s="445"/>
      <c r="BF60" s="445"/>
      <c r="BG60" s="462"/>
      <c r="BH60" s="458"/>
      <c r="BI60" s="445"/>
      <c r="BJ60" s="445"/>
      <c r="BK60" s="445"/>
      <c r="BL60" s="462"/>
      <c r="BM60" s="458"/>
      <c r="BN60" s="445"/>
      <c r="BO60" s="445"/>
      <c r="BP60" s="445"/>
      <c r="BQ60" s="462"/>
      <c r="BR60" s="458"/>
      <c r="BS60" s="445"/>
      <c r="BT60" s="445"/>
      <c r="BU60" s="445"/>
      <c r="BV60" s="445"/>
      <c r="BW60" s="446"/>
      <c r="BX60" s="21"/>
      <c r="BY60" s="21"/>
      <c r="BZ60" s="21"/>
      <c r="CA60" s="21"/>
      <c r="CB60" s="21"/>
      <c r="CC60" s="21"/>
      <c r="CD60" s="21"/>
      <c r="CE60" s="21"/>
      <c r="CF60" s="21"/>
      <c r="CG60" s="21"/>
      <c r="CH60" s="21"/>
      <c r="CI60" s="21"/>
      <c r="CJ60" s="21"/>
      <c r="CK60" s="21"/>
      <c r="CL60" s="21"/>
      <c r="CM60" s="21"/>
      <c r="CN60" s="21"/>
      <c r="CO60" s="21"/>
      <c r="CP60" s="21"/>
      <c r="CQ60" s="21"/>
      <c r="CR60" s="21"/>
      <c r="CS60" s="21"/>
      <c r="CT60" s="21"/>
      <c r="CU60" s="21"/>
      <c r="CV60" s="21"/>
      <c r="CW60" s="21"/>
      <c r="CX60" s="21"/>
      <c r="CY60" s="21"/>
      <c r="CZ60" s="21"/>
    </row>
    <row r="61" s="514" customFormat="true" ht="15" customHeight="true" x14ac:dyDescent="0.2">
      <c r="A61" s="1064"/>
      <c r="B61" s="389" t="s">
        <v>167</v>
      </c>
      <c r="C61" s="139">
        <v>1.8226202058882628</v>
      </c>
      <c r="D61" s="138">
        <v>1.9779812180909782</v>
      </c>
      <c r="E61" s="138">
        <v>3.6316023113431628</v>
      </c>
      <c r="F61" s="138">
        <v>4.4874918266763748</v>
      </c>
      <c r="G61" s="137">
        <v>3.1746448540303276</v>
      </c>
      <c r="H61" s="136">
        <v>5.1667626611684172</v>
      </c>
      <c r="I61" s="138">
        <v>5.3552668687131213</v>
      </c>
      <c r="J61" s="138">
        <v>4.1902861771662092</v>
      </c>
      <c r="K61" s="138">
        <v>3.8691605944016709</v>
      </c>
      <c r="L61" s="135">
        <v>1.2522867393320183</v>
      </c>
      <c r="M61" s="139">
        <v>2.1089634509493518</v>
      </c>
      <c r="N61" s="138">
        <v>0.99645648579188939</v>
      </c>
      <c r="O61" s="138">
        <v>1.7333181479812252</v>
      </c>
      <c r="P61" s="138">
        <v>3.8560302691345805</v>
      </c>
      <c r="Q61" s="137">
        <v>3.5834303599016093</v>
      </c>
      <c r="R61" s="136">
        <v>3.1622552128736277</v>
      </c>
      <c r="S61" s="138">
        <v>3.9419040259849347</v>
      </c>
      <c r="T61" s="138">
        <v>1.0096086686567221</v>
      </c>
      <c r="U61" s="138">
        <v>3.074551127553911</v>
      </c>
      <c r="V61" s="138">
        <v>2.0393208071328655</v>
      </c>
      <c r="W61" s="135">
        <v>0.77006330605861717</v>
      </c>
      <c r="X61" s="842"/>
      <c r="Y61" s="842"/>
      <c r="Z61" s="842"/>
      <c r="AA61" s="842"/>
      <c r="AB61" s="842"/>
      <c r="AC61" s="842"/>
      <c r="AD61" s="842"/>
      <c r="AE61" s="842"/>
      <c r="AF61" s="842"/>
      <c r="AG61" s="842"/>
      <c r="AH61" s="842"/>
      <c r="AI61" s="842"/>
      <c r="AJ61" s="842"/>
      <c r="AK61" s="842"/>
      <c r="AL61" s="842"/>
      <c r="AM61" s="842"/>
      <c r="AN61" s="842"/>
      <c r="AO61" s="842"/>
      <c r="AP61" s="842"/>
      <c r="AQ61" s="842"/>
      <c r="AR61" s="842"/>
      <c r="AS61" s="842"/>
      <c r="AT61" s="842"/>
      <c r="AU61" s="842"/>
      <c r="AV61" s="842"/>
      <c r="AW61" s="842"/>
      <c r="AX61" s="842"/>
      <c r="AY61" s="842"/>
      <c r="AZ61" s="357"/>
      <c r="BA61" s="877"/>
      <c r="BB61" s="604"/>
      <c r="BC61" s="458"/>
      <c r="BD61" s="445"/>
      <c r="BE61" s="445"/>
      <c r="BF61" s="445"/>
      <c r="BG61" s="462"/>
      <c r="BH61" s="458"/>
      <c r="BI61" s="445"/>
      <c r="BJ61" s="445"/>
      <c r="BK61" s="445"/>
      <c r="BL61" s="462"/>
      <c r="BM61" s="458"/>
      <c r="BN61" s="445"/>
      <c r="BO61" s="445"/>
      <c r="BP61" s="445"/>
      <c r="BQ61" s="462"/>
      <c r="BR61" s="458"/>
      <c r="BS61" s="445"/>
      <c r="BT61" s="445"/>
      <c r="BU61" s="445"/>
      <c r="BV61" s="445"/>
      <c r="BW61" s="446"/>
      <c r="BX61" s="21"/>
      <c r="BY61" s="21"/>
      <c r="BZ61" s="21"/>
      <c r="CA61" s="21"/>
      <c r="CB61" s="21"/>
      <c r="CC61" s="21"/>
      <c r="CD61" s="21"/>
      <c r="CE61" s="21"/>
      <c r="CF61" s="21"/>
      <c r="CG61" s="21"/>
      <c r="CH61" s="21"/>
      <c r="CI61" s="21"/>
      <c r="CJ61" s="21"/>
      <c r="CK61" s="21"/>
      <c r="CL61" s="21"/>
      <c r="CM61" s="21"/>
      <c r="CN61" s="21"/>
      <c r="CO61" s="21"/>
      <c r="CP61" s="21"/>
      <c r="CQ61" s="21"/>
      <c r="CR61" s="21"/>
      <c r="CS61" s="21"/>
      <c r="CT61" s="21"/>
      <c r="CU61" s="21"/>
      <c r="CV61" s="21"/>
      <c r="CW61" s="21"/>
      <c r="CX61" s="21"/>
      <c r="CY61" s="21"/>
      <c r="CZ61" s="21"/>
    </row>
    <row r="62" s="514" customFormat="true" ht="15" customHeight="true" x14ac:dyDescent="0.2">
      <c r="A62" s="1064"/>
      <c r="B62" s="389" t="s">
        <v>168</v>
      </c>
      <c r="C62" s="139">
        <v>38.616596922206149</v>
      </c>
      <c r="D62" s="138">
        <v>47.498949183532261</v>
      </c>
      <c r="E62" s="138">
        <v>60.971305947246968</v>
      </c>
      <c r="F62" s="138">
        <v>59.713035271663827</v>
      </c>
      <c r="G62" s="137">
        <v>65.408477764914792</v>
      </c>
      <c r="H62" s="136">
        <v>62.612302505516503</v>
      </c>
      <c r="I62" s="138">
        <v>52.237009439332624</v>
      </c>
      <c r="J62" s="138">
        <v>58.038618642626702</v>
      </c>
      <c r="K62" s="138">
        <v>62.932186741712655</v>
      </c>
      <c r="L62" s="135">
        <v>65.098095512018929</v>
      </c>
      <c r="M62" s="139">
        <v>38.547578767604826</v>
      </c>
      <c r="N62" s="138">
        <v>38.494246040876426</v>
      </c>
      <c r="O62" s="138">
        <v>48.551452446963552</v>
      </c>
      <c r="P62" s="138">
        <v>58.297209870399492</v>
      </c>
      <c r="Q62" s="137">
        <v>71.241973308752264</v>
      </c>
      <c r="R62" s="136">
        <v>55.692127598338772</v>
      </c>
      <c r="S62" s="138">
        <v>54.825393443308812</v>
      </c>
      <c r="T62" s="138">
        <v>68.733435616880826</v>
      </c>
      <c r="U62" s="138">
        <v>45.061354442785763</v>
      </c>
      <c r="V62" s="138">
        <v>49.274079795178658</v>
      </c>
      <c r="W62" s="135">
        <v>55.881379744635709</v>
      </c>
      <c r="X62" s="842"/>
      <c r="Y62" s="842"/>
      <c r="Z62" s="842"/>
      <c r="AA62" s="842"/>
      <c r="AB62" s="842"/>
      <c r="AC62" s="842"/>
      <c r="AD62" s="842"/>
      <c r="AE62" s="842"/>
      <c r="AF62" s="842"/>
      <c r="AG62" s="842"/>
      <c r="AH62" s="842"/>
      <c r="AI62" s="842"/>
      <c r="AJ62" s="842"/>
      <c r="AK62" s="842"/>
      <c r="AL62" s="842"/>
      <c r="AM62" s="842"/>
      <c r="AN62" s="842"/>
      <c r="AO62" s="842"/>
      <c r="AP62" s="842"/>
      <c r="AQ62" s="842"/>
      <c r="AR62" s="842"/>
      <c r="AS62" s="842"/>
      <c r="AT62" s="842"/>
      <c r="AU62" s="842"/>
      <c r="AV62" s="842"/>
      <c r="AW62" s="842"/>
      <c r="AX62" s="842"/>
      <c r="AY62" s="842"/>
      <c r="AZ62" s="357"/>
      <c r="BA62" s="877"/>
      <c r="BB62" s="604"/>
      <c r="BC62" s="458"/>
      <c r="BD62" s="445"/>
      <c r="BE62" s="445"/>
      <c r="BF62" s="445"/>
      <c r="BG62" s="462"/>
      <c r="BH62" s="458"/>
      <c r="BI62" s="445"/>
      <c r="BJ62" s="445"/>
      <c r="BK62" s="445"/>
      <c r="BL62" s="462"/>
      <c r="BM62" s="458"/>
      <c r="BN62" s="445"/>
      <c r="BO62" s="445"/>
      <c r="BP62" s="445"/>
      <c r="BQ62" s="462"/>
      <c r="BR62" s="458"/>
      <c r="BS62" s="445"/>
      <c r="BT62" s="445"/>
      <c r="BU62" s="445"/>
      <c r="BV62" s="445"/>
      <c r="BW62" s="446"/>
      <c r="BX62" s="21"/>
      <c r="BY62" s="21"/>
      <c r="BZ62" s="21"/>
      <c r="CA62" s="21"/>
      <c r="CB62" s="21"/>
      <c r="CC62" s="21"/>
      <c r="CD62" s="21"/>
      <c r="CE62" s="21"/>
      <c r="CF62" s="21"/>
      <c r="CG62" s="21"/>
      <c r="CH62" s="21"/>
      <c r="CI62" s="21"/>
      <c r="CJ62" s="21"/>
      <c r="CK62" s="21"/>
      <c r="CL62" s="21"/>
      <c r="CM62" s="21"/>
      <c r="CN62" s="21"/>
      <c r="CO62" s="21"/>
      <c r="CP62" s="21"/>
      <c r="CQ62" s="21"/>
      <c r="CR62" s="21"/>
      <c r="CS62" s="21"/>
      <c r="CT62" s="21"/>
      <c r="CU62" s="21"/>
      <c r="CV62" s="21"/>
      <c r="CW62" s="21"/>
      <c r="CX62" s="21"/>
      <c r="CY62" s="21"/>
      <c r="CZ62" s="21"/>
    </row>
    <row r="63" s="514" customFormat="true" ht="15" customHeight="true" x14ac:dyDescent="0.2">
      <c r="A63" s="1064"/>
      <c r="B63" s="389" t="s">
        <v>169</v>
      </c>
      <c r="C63" s="139">
        <v>12.730512533855725</v>
      </c>
      <c r="D63" s="138">
        <v>14.808811492508767</v>
      </c>
      <c r="E63" s="138">
        <v>13.978807415955204</v>
      </c>
      <c r="F63" s="138">
        <v>11.132687180813171</v>
      </c>
      <c r="G63" s="137">
        <v>4.1696085823385944</v>
      </c>
      <c r="H63" s="136">
        <v>12.569734242659319</v>
      </c>
      <c r="I63" s="138">
        <v>10.335773245634096</v>
      </c>
      <c r="J63" s="138">
        <v>4.6200167497508122</v>
      </c>
      <c r="K63" s="138">
        <v>3.51567380851845</v>
      </c>
      <c r="L63" s="135">
        <v>2.6577592269114709</v>
      </c>
      <c r="M63" s="139">
        <v>10.541368211169955</v>
      </c>
      <c r="N63" s="138">
        <v>15.991737011548659</v>
      </c>
      <c r="O63" s="138">
        <v>14.599502436043688</v>
      </c>
      <c r="P63" s="138">
        <v>15.06904156142474</v>
      </c>
      <c r="Q63" s="137">
        <v>14.404146652651956</v>
      </c>
      <c r="R63" s="136">
        <v>4.5408249661166371</v>
      </c>
      <c r="S63" s="138">
        <v>15.760743700544619</v>
      </c>
      <c r="T63" s="138">
        <v>5.6002841654406037</v>
      </c>
      <c r="U63" s="138">
        <v>21.885836384654791</v>
      </c>
      <c r="V63" s="138">
        <v>4.1816128728304074</v>
      </c>
      <c r="W63" s="135">
        <v>7.2163338847101892</v>
      </c>
      <c r="X63" s="842"/>
      <c r="Y63" s="842"/>
      <c r="Z63" s="842"/>
      <c r="AA63" s="842"/>
      <c r="AB63" s="842"/>
      <c r="AC63" s="842"/>
      <c r="AD63" s="842"/>
      <c r="AE63" s="842"/>
      <c r="AF63" s="842"/>
      <c r="AG63" s="842"/>
      <c r="AH63" s="842"/>
      <c r="AI63" s="842"/>
      <c r="AJ63" s="842"/>
      <c r="AK63" s="842"/>
      <c r="AL63" s="842"/>
      <c r="AM63" s="842"/>
      <c r="AN63" s="842"/>
      <c r="AO63" s="842"/>
      <c r="AP63" s="842"/>
      <c r="AQ63" s="842"/>
      <c r="AR63" s="842"/>
      <c r="AS63" s="842"/>
      <c r="AT63" s="842"/>
      <c r="AU63" s="842"/>
      <c r="AV63" s="842"/>
      <c r="AW63" s="842"/>
      <c r="AX63" s="842"/>
      <c r="AY63" s="842"/>
      <c r="AZ63" s="357"/>
      <c r="BA63" s="877"/>
      <c r="BB63" s="604"/>
      <c r="BC63" s="458"/>
      <c r="BD63" s="445"/>
      <c r="BE63" s="445"/>
      <c r="BF63" s="445"/>
      <c r="BG63" s="462"/>
      <c r="BH63" s="458"/>
      <c r="BI63" s="445"/>
      <c r="BJ63" s="445"/>
      <c r="BK63" s="445"/>
      <c r="BL63" s="462"/>
      <c r="BM63" s="458"/>
      <c r="BN63" s="445"/>
      <c r="BO63" s="445"/>
      <c r="BP63" s="445"/>
      <c r="BQ63" s="462"/>
      <c r="BR63" s="458"/>
      <c r="BS63" s="445"/>
      <c r="BT63" s="445"/>
      <c r="BU63" s="445"/>
      <c r="BV63" s="445"/>
      <c r="BW63" s="446"/>
      <c r="BX63" s="21"/>
      <c r="BY63" s="21"/>
      <c r="BZ63" s="21"/>
      <c r="CA63" s="21"/>
      <c r="CB63" s="21"/>
      <c r="CC63" s="21"/>
      <c r="CD63" s="21"/>
      <c r="CE63" s="21"/>
      <c r="CF63" s="21"/>
      <c r="CG63" s="21"/>
      <c r="CH63" s="21"/>
      <c r="CI63" s="21"/>
      <c r="CJ63" s="21"/>
      <c r="CK63" s="21"/>
      <c r="CL63" s="21"/>
      <c r="CM63" s="21"/>
      <c r="CN63" s="21"/>
      <c r="CO63" s="21"/>
      <c r="CP63" s="21"/>
      <c r="CQ63" s="21"/>
      <c r="CR63" s="21"/>
      <c r="CS63" s="21"/>
      <c r="CT63" s="21"/>
      <c r="CU63" s="21"/>
      <c r="CV63" s="21"/>
      <c r="CW63" s="21"/>
      <c r="CX63" s="21"/>
      <c r="CY63" s="21"/>
      <c r="CZ63" s="21"/>
    </row>
    <row r="64" s="514" customFormat="true" ht="15" customHeight="true" x14ac:dyDescent="0.2">
      <c r="A64" s="1064"/>
      <c r="B64" s="389" t="s">
        <v>170</v>
      </c>
      <c r="C64" s="139">
        <v>2.6274776424581892</v>
      </c>
      <c r="D64" s="138">
        <v>2.9961061162069296</v>
      </c>
      <c r="E64" s="138">
        <v>0.93454133732370992</v>
      </c>
      <c r="F64" s="138">
        <v>0.14467035950833318</v>
      </c>
      <c r="G64" s="137">
        <v>0.12150644151706436</v>
      </c>
      <c r="H64" s="136">
        <v>0</v>
      </c>
      <c r="I64" s="138">
        <v>6.1781288251594721E-2</v>
      </c>
      <c r="J64" s="138">
        <v>6.3773031793404003E-2</v>
      </c>
      <c r="K64" s="138">
        <v>0.32543242635320768</v>
      </c>
      <c r="L64" s="135">
        <v>0</v>
      </c>
      <c r="M64" s="139">
        <v>2.2589211054603657</v>
      </c>
      <c r="N64" s="138">
        <v>4.0097244442040108</v>
      </c>
      <c r="O64" s="138">
        <v>2.6977819489272763</v>
      </c>
      <c r="P64" s="138">
        <v>1.4936932276941106</v>
      </c>
      <c r="Q64" s="137">
        <v>0.1567633959539344</v>
      </c>
      <c r="R64" s="136">
        <v>8.7222151755553881E-2</v>
      </c>
      <c r="S64" s="138">
        <v>1.9613815855465844</v>
      </c>
      <c r="T64" s="138">
        <v>2.1902665899416105</v>
      </c>
      <c r="U64" s="138">
        <v>0.31891067750749791</v>
      </c>
      <c r="V64" s="138">
        <v>6.1666406845143564</v>
      </c>
      <c r="W64" s="135">
        <v>0</v>
      </c>
      <c r="X64" s="842"/>
      <c r="Y64" s="842"/>
      <c r="Z64" s="842"/>
      <c r="AA64" s="842"/>
      <c r="AB64" s="842"/>
      <c r="AC64" s="842"/>
      <c r="AD64" s="842"/>
      <c r="AE64" s="842"/>
      <c r="AF64" s="842"/>
      <c r="AG64" s="842"/>
      <c r="AH64" s="842"/>
      <c r="AI64" s="842"/>
      <c r="AJ64" s="842"/>
      <c r="AK64" s="842"/>
      <c r="AL64" s="842"/>
      <c r="AM64" s="842"/>
      <c r="AN64" s="842"/>
      <c r="AO64" s="842"/>
      <c r="AP64" s="842"/>
      <c r="AQ64" s="842"/>
      <c r="AR64" s="842"/>
      <c r="AS64" s="842"/>
      <c r="AT64" s="842"/>
      <c r="AU64" s="842"/>
      <c r="AV64" s="842"/>
      <c r="AW64" s="842"/>
      <c r="AX64" s="842"/>
      <c r="AY64" s="842"/>
      <c r="AZ64" s="357"/>
      <c r="BA64" s="877"/>
      <c r="BB64" s="604"/>
      <c r="BC64" s="458"/>
      <c r="BD64" s="445"/>
      <c r="BE64" s="445"/>
      <c r="BF64" s="445"/>
      <c r="BG64" s="462"/>
      <c r="BH64" s="458"/>
      <c r="BI64" s="445"/>
      <c r="BJ64" s="445"/>
      <c r="BK64" s="445"/>
      <c r="BL64" s="462"/>
      <c r="BM64" s="458"/>
      <c r="BN64" s="445"/>
      <c r="BO64" s="445"/>
      <c r="BP64" s="445"/>
      <c r="BQ64" s="462"/>
      <c r="BR64" s="458"/>
      <c r="BS64" s="445"/>
      <c r="BT64" s="445"/>
      <c r="BU64" s="445"/>
      <c r="BV64" s="445"/>
      <c r="BW64" s="446"/>
      <c r="BX64" s="21"/>
      <c r="BY64" s="21"/>
      <c r="BZ64" s="21"/>
      <c r="CA64" s="21"/>
      <c r="CB64" s="21"/>
      <c r="CC64" s="21"/>
      <c r="CD64" s="21"/>
      <c r="CE64" s="21"/>
      <c r="CF64" s="21"/>
      <c r="CG64" s="21"/>
      <c r="CH64" s="21"/>
      <c r="CI64" s="21"/>
      <c r="CJ64" s="21"/>
      <c r="CK64" s="21"/>
      <c r="CL64" s="21"/>
      <c r="CM64" s="21"/>
      <c r="CN64" s="21"/>
      <c r="CO64" s="21"/>
      <c r="CP64" s="21"/>
      <c r="CQ64" s="21"/>
      <c r="CR64" s="21"/>
      <c r="CS64" s="21"/>
      <c r="CT64" s="21"/>
      <c r="CU64" s="21"/>
      <c r="CV64" s="21"/>
      <c r="CW64" s="21"/>
      <c r="CX64" s="21"/>
      <c r="CY64" s="21"/>
      <c r="CZ64" s="21"/>
    </row>
    <row r="65" s="514" customFormat="true" ht="15" customHeight="true" x14ac:dyDescent="0.2">
      <c r="A65" s="1064"/>
      <c r="B65" s="389" t="s">
        <v>171</v>
      </c>
      <c r="C65" s="139">
        <v>15.187659849718782</v>
      </c>
      <c r="D65" s="138">
        <v>10.525240463139347</v>
      </c>
      <c r="E65" s="138">
        <v>3.28349055186664</v>
      </c>
      <c r="F65" s="138">
        <v>1.2992710959602214</v>
      </c>
      <c r="G65" s="137">
        <v>0.13936580567687173</v>
      </c>
      <c r="H65" s="136">
        <v>0.8447603591442806</v>
      </c>
      <c r="I65" s="138">
        <v>0.53664546186096507</v>
      </c>
      <c r="J65" s="138">
        <v>0.15503301689961507</v>
      </c>
      <c r="K65" s="138">
        <v>0.27146136273048088</v>
      </c>
      <c r="L65" s="135">
        <v>0</v>
      </c>
      <c r="M65" s="139">
        <v>17.345219627331829</v>
      </c>
      <c r="N65" s="138">
        <v>12.105641072470132</v>
      </c>
      <c r="O65" s="138">
        <v>11.030054644588565</v>
      </c>
      <c r="P65" s="138">
        <v>4.5959599114762506</v>
      </c>
      <c r="Q65" s="137">
        <v>2.4126954151998969</v>
      </c>
      <c r="R65" s="136">
        <v>3.7331819577693666E-2</v>
      </c>
      <c r="S65" s="138">
        <v>6.5970632131197027</v>
      </c>
      <c r="T65" s="138">
        <v>5.1316567966568405</v>
      </c>
      <c r="U65" s="138">
        <v>12.996466589858823</v>
      </c>
      <c r="V65" s="138">
        <v>16.748834953821842</v>
      </c>
      <c r="W65" s="135">
        <v>3.8960956935876174</v>
      </c>
      <c r="X65" s="842"/>
      <c r="Y65" s="842"/>
      <c r="Z65" s="842"/>
      <c r="AA65" s="842"/>
      <c r="AB65" s="842"/>
      <c r="AC65" s="842"/>
      <c r="AD65" s="842"/>
      <c r="AE65" s="842"/>
      <c r="AF65" s="842"/>
      <c r="AG65" s="842"/>
      <c r="AH65" s="842"/>
      <c r="AI65" s="842"/>
      <c r="AJ65" s="842"/>
      <c r="AK65" s="842"/>
      <c r="AL65" s="842"/>
      <c r="AM65" s="842"/>
      <c r="AN65" s="842"/>
      <c r="AO65" s="842"/>
      <c r="AP65" s="842"/>
      <c r="AQ65" s="842"/>
      <c r="AR65" s="842"/>
      <c r="AS65" s="842"/>
      <c r="AT65" s="842"/>
      <c r="AU65" s="842"/>
      <c r="AV65" s="842"/>
      <c r="AW65" s="842"/>
      <c r="AX65" s="842"/>
      <c r="AY65" s="842"/>
      <c r="AZ65" s="357"/>
      <c r="BA65" s="877"/>
      <c r="BB65" s="604"/>
      <c r="BC65" s="458"/>
      <c r="BD65" s="445"/>
      <c r="BE65" s="445"/>
      <c r="BF65" s="445"/>
      <c r="BG65" s="462"/>
      <c r="BH65" s="458"/>
      <c r="BI65" s="445"/>
      <c r="BJ65" s="445"/>
      <c r="BK65" s="445"/>
      <c r="BL65" s="462"/>
      <c r="BM65" s="458"/>
      <c r="BN65" s="445"/>
      <c r="BO65" s="445"/>
      <c r="BP65" s="445"/>
      <c r="BQ65" s="462"/>
      <c r="BR65" s="458"/>
      <c r="BS65" s="445"/>
      <c r="BT65" s="445"/>
      <c r="BU65" s="445"/>
      <c r="BV65" s="445"/>
      <c r="BW65" s="446"/>
      <c r="BX65" s="21"/>
      <c r="BY65" s="21"/>
      <c r="BZ65" s="21"/>
      <c r="CA65" s="21"/>
      <c r="CB65" s="21"/>
      <c r="CC65" s="21"/>
      <c r="CD65" s="21"/>
      <c r="CE65" s="21"/>
      <c r="CF65" s="21"/>
      <c r="CG65" s="21"/>
      <c r="CH65" s="21"/>
      <c r="CI65" s="21"/>
      <c r="CJ65" s="21"/>
      <c r="CK65" s="21"/>
      <c r="CL65" s="21"/>
      <c r="CM65" s="21"/>
      <c r="CN65" s="21"/>
      <c r="CO65" s="21"/>
      <c r="CP65" s="21"/>
      <c r="CQ65" s="21"/>
      <c r="CR65" s="21"/>
      <c r="CS65" s="21"/>
      <c r="CT65" s="21"/>
      <c r="CU65" s="21"/>
      <c r="CV65" s="21"/>
      <c r="CW65" s="21"/>
      <c r="CX65" s="21"/>
      <c r="CY65" s="21"/>
      <c r="CZ65" s="21"/>
    </row>
    <row r="66" s="514" customFormat="true" ht="15" customHeight="true" x14ac:dyDescent="0.2">
      <c r="A66" s="1064"/>
      <c r="B66" s="389" t="s">
        <v>172</v>
      </c>
      <c r="C66" s="139">
        <v>28.386373934610315</v>
      </c>
      <c r="D66" s="138">
        <v>21.087854395856802</v>
      </c>
      <c r="E66" s="138">
        <v>11.367602262197837</v>
      </c>
      <c r="F66" s="138">
        <v>3.1124636141293087</v>
      </c>
      <c r="G66" s="137">
        <v>0.16546029141532656</v>
      </c>
      <c r="H66" s="136">
        <v>1.0676596577764037</v>
      </c>
      <c r="I66" s="138">
        <v>1.019538255244687</v>
      </c>
      <c r="J66" s="138">
        <v>0.22307759653606113</v>
      </c>
      <c r="K66" s="138">
        <v>0</v>
      </c>
      <c r="L66" s="135">
        <v>0</v>
      </c>
      <c r="M66" s="139">
        <v>28.998089685457806</v>
      </c>
      <c r="N66" s="138">
        <v>27.433194311905616</v>
      </c>
      <c r="O66" s="138">
        <v>21.099974994362192</v>
      </c>
      <c r="P66" s="138">
        <v>16.672243461956679</v>
      </c>
      <c r="Q66" s="137">
        <v>6.7514769279993576</v>
      </c>
      <c r="R66" s="136">
        <v>5.7929007140898992E-2</v>
      </c>
      <c r="S66" s="138">
        <v>16.728850522641185</v>
      </c>
      <c r="T66" s="138">
        <v>16.267077638988173</v>
      </c>
      <c r="U66" s="138">
        <v>13.445968856778221</v>
      </c>
      <c r="V66" s="138">
        <v>20.023263621385915</v>
      </c>
      <c r="W66" s="135">
        <v>31.809616072244694</v>
      </c>
      <c r="X66" s="842"/>
      <c r="Y66" s="842"/>
      <c r="Z66" s="842"/>
      <c r="AA66" s="842"/>
      <c r="AB66" s="842"/>
      <c r="AC66" s="842"/>
      <c r="AD66" s="842"/>
      <c r="AE66" s="842"/>
      <c r="AF66" s="842"/>
      <c r="AG66" s="842"/>
      <c r="AH66" s="842"/>
      <c r="AI66" s="842"/>
      <c r="AJ66" s="842"/>
      <c r="AK66" s="842"/>
      <c r="AL66" s="842"/>
      <c r="AM66" s="842"/>
      <c r="AN66" s="842"/>
      <c r="AO66" s="842"/>
      <c r="AP66" s="842"/>
      <c r="AQ66" s="842"/>
      <c r="AR66" s="842"/>
      <c r="AS66" s="842"/>
      <c r="AT66" s="842"/>
      <c r="AU66" s="842"/>
      <c r="AV66" s="842"/>
      <c r="AW66" s="842"/>
      <c r="AX66" s="842"/>
      <c r="AY66" s="842"/>
      <c r="AZ66" s="357"/>
      <c r="BA66" s="877"/>
      <c r="BB66" s="604"/>
      <c r="BC66" s="458"/>
      <c r="BD66" s="445"/>
      <c r="BE66" s="445"/>
      <c r="BF66" s="445"/>
      <c r="BG66" s="462"/>
      <c r="BH66" s="458"/>
      <c r="BI66" s="445"/>
      <c r="BJ66" s="445"/>
      <c r="BK66" s="445"/>
      <c r="BL66" s="462"/>
      <c r="BM66" s="458"/>
      <c r="BN66" s="445"/>
      <c r="BO66" s="445"/>
      <c r="BP66" s="445"/>
      <c r="BQ66" s="462"/>
      <c r="BR66" s="458"/>
      <c r="BS66" s="445"/>
      <c r="BT66" s="445"/>
      <c r="BU66" s="445"/>
      <c r="BV66" s="445"/>
      <c r="BW66" s="446"/>
      <c r="BX66" s="21"/>
      <c r="BY66" s="21"/>
      <c r="BZ66" s="21"/>
      <c r="CA66" s="21"/>
      <c r="CB66" s="21"/>
      <c r="CC66" s="21"/>
      <c r="CD66" s="21"/>
      <c r="CE66" s="21"/>
      <c r="CF66" s="21"/>
      <c r="CG66" s="21"/>
      <c r="CH66" s="21"/>
      <c r="CI66" s="21"/>
      <c r="CJ66" s="21"/>
      <c r="CK66" s="21"/>
      <c r="CL66" s="21"/>
      <c r="CM66" s="21"/>
      <c r="CN66" s="21"/>
      <c r="CO66" s="21"/>
      <c r="CP66" s="21"/>
      <c r="CQ66" s="21"/>
      <c r="CR66" s="21"/>
      <c r="CS66" s="21"/>
      <c r="CT66" s="21"/>
      <c r="CU66" s="21"/>
      <c r="CV66" s="21"/>
      <c r="CW66" s="21"/>
      <c r="CX66" s="21"/>
      <c r="CY66" s="21"/>
      <c r="CZ66" s="21"/>
    </row>
    <row r="67" s="514" customFormat="true" ht="15" customHeight="true" x14ac:dyDescent="0.2">
      <c r="A67" s="1064"/>
      <c r="B67" s="389" t="s">
        <v>173</v>
      </c>
      <c r="C67" s="139">
        <v>2.6883918409893438E-2</v>
      </c>
      <c r="D67" s="138">
        <v>0.1325721500802283</v>
      </c>
      <c r="E67" s="138">
        <v>0</v>
      </c>
      <c r="F67" s="138">
        <v>0</v>
      </c>
      <c r="G67" s="137">
        <v>0</v>
      </c>
      <c r="H67" s="136">
        <v>0</v>
      </c>
      <c r="I67" s="138">
        <v>0</v>
      </c>
      <c r="J67" s="138">
        <v>0</v>
      </c>
      <c r="K67" s="138">
        <v>0</v>
      </c>
      <c r="L67" s="135">
        <v>0</v>
      </c>
      <c r="M67" s="139">
        <v>4.2957297070757752E-2</v>
      </c>
      <c r="N67" s="138">
        <v>0.21111267836062048</v>
      </c>
      <c r="O67" s="138">
        <v>0</v>
      </c>
      <c r="P67" s="138">
        <v>0</v>
      </c>
      <c r="Q67" s="137">
        <v>0</v>
      </c>
      <c r="R67" s="136">
        <v>0</v>
      </c>
      <c r="S67" s="138">
        <v>0</v>
      </c>
      <c r="T67" s="138">
        <v>0</v>
      </c>
      <c r="U67" s="138">
        <v>0</v>
      </c>
      <c r="V67" s="138">
        <v>0.47556351622827969</v>
      </c>
      <c r="W67" s="135">
        <v>0</v>
      </c>
      <c r="X67" s="842"/>
      <c r="Y67" s="842"/>
      <c r="Z67" s="842"/>
      <c r="AA67" s="842"/>
      <c r="AB67" s="842"/>
      <c r="AC67" s="842"/>
      <c r="AD67" s="842"/>
      <c r="AE67" s="842"/>
      <c r="AF67" s="842"/>
      <c r="AG67" s="842"/>
      <c r="AH67" s="842"/>
      <c r="AI67" s="842"/>
      <c r="AJ67" s="842"/>
      <c r="AK67" s="842"/>
      <c r="AL67" s="842"/>
      <c r="AM67" s="842"/>
      <c r="AN67" s="842"/>
      <c r="AO67" s="842"/>
      <c r="AP67" s="842"/>
      <c r="AQ67" s="842"/>
      <c r="AR67" s="842"/>
      <c r="AS67" s="842"/>
      <c r="AT67" s="842"/>
      <c r="AU67" s="842"/>
      <c r="AV67" s="842"/>
      <c r="AW67" s="842"/>
      <c r="AX67" s="842"/>
      <c r="AY67" s="842"/>
      <c r="AZ67" s="357"/>
      <c r="BA67" s="877"/>
      <c r="BB67" s="604"/>
      <c r="BC67" s="458"/>
      <c r="BD67" s="445"/>
      <c r="BE67" s="445"/>
      <c r="BF67" s="445"/>
      <c r="BG67" s="462"/>
      <c r="BH67" s="458"/>
      <c r="BI67" s="445"/>
      <c r="BJ67" s="445"/>
      <c r="BK67" s="445"/>
      <c r="BL67" s="462"/>
      <c r="BM67" s="458"/>
      <c r="BN67" s="445"/>
      <c r="BO67" s="445"/>
      <c r="BP67" s="445"/>
      <c r="BQ67" s="462"/>
      <c r="BR67" s="458"/>
      <c r="BS67" s="445"/>
      <c r="BT67" s="445"/>
      <c r="BU67" s="445"/>
      <c r="BV67" s="445"/>
      <c r="BW67" s="446"/>
      <c r="BX67" s="21"/>
      <c r="BY67" s="21"/>
      <c r="BZ67" s="21"/>
      <c r="CA67" s="21"/>
      <c r="CB67" s="21"/>
      <c r="CC67" s="21"/>
      <c r="CD67" s="21"/>
      <c r="CE67" s="21"/>
      <c r="CF67" s="21"/>
      <c r="CG67" s="21"/>
      <c r="CH67" s="21"/>
      <c r="CI67" s="21"/>
      <c r="CJ67" s="21"/>
      <c r="CK67" s="21"/>
      <c r="CL67" s="21"/>
      <c r="CM67" s="21"/>
      <c r="CN67" s="21"/>
      <c r="CO67" s="21"/>
      <c r="CP67" s="21"/>
      <c r="CQ67" s="21"/>
      <c r="CR67" s="21"/>
      <c r="CS67" s="21"/>
      <c r="CT67" s="21"/>
      <c r="CU67" s="21"/>
      <c r="CV67" s="21"/>
      <c r="CW67" s="21"/>
      <c r="CX67" s="21"/>
      <c r="CY67" s="21"/>
      <c r="CZ67" s="21"/>
    </row>
    <row r="68" s="514" customFormat="true" ht="15" customHeight="true" x14ac:dyDescent="0.2">
      <c r="A68" s="1064"/>
      <c r="B68" s="389" t="s">
        <v>174</v>
      </c>
      <c r="C68" s="139">
        <v>0</v>
      </c>
      <c r="D68" s="138">
        <v>2.8323426122902499E-2</v>
      </c>
      <c r="E68" s="138">
        <v>0.66572623715471291</v>
      </c>
      <c r="F68" s="138">
        <v>1.536320993631114</v>
      </c>
      <c r="G68" s="137">
        <v>4.3801374272146267</v>
      </c>
      <c r="H68" s="136">
        <v>1.8534438558075246</v>
      </c>
      <c r="I68" s="138">
        <v>2.5089095340262979</v>
      </c>
      <c r="J68" s="138">
        <v>2.5437551576044841</v>
      </c>
      <c r="K68" s="138">
        <v>4.6935115155680069</v>
      </c>
      <c r="L68" s="135">
        <v>6.0847974818851185</v>
      </c>
      <c r="M68" s="139">
        <v>0</v>
      </c>
      <c r="N68" s="138">
        <v>0</v>
      </c>
      <c r="O68" s="138">
        <v>0</v>
      </c>
      <c r="P68" s="138">
        <v>0</v>
      </c>
      <c r="Q68" s="137">
        <v>0</v>
      </c>
      <c r="R68" s="136">
        <v>4.7270552711181679</v>
      </c>
      <c r="S68" s="138">
        <v>0</v>
      </c>
      <c r="T68" s="138">
        <v>0</v>
      </c>
      <c r="U68" s="138">
        <v>0</v>
      </c>
      <c r="V68" s="138">
        <v>0</v>
      </c>
      <c r="W68" s="135">
        <v>7.9501969183259094E-2</v>
      </c>
      <c r="X68" s="842"/>
      <c r="Y68" s="842"/>
      <c r="Z68" s="842"/>
      <c r="AA68" s="842"/>
      <c r="AB68" s="842"/>
      <c r="AC68" s="842"/>
      <c r="AD68" s="842"/>
      <c r="AE68" s="842"/>
      <c r="AF68" s="842"/>
      <c r="AG68" s="842"/>
      <c r="AH68" s="842"/>
      <c r="AI68" s="842"/>
      <c r="AJ68" s="842"/>
      <c r="AK68" s="842"/>
      <c r="AL68" s="842"/>
      <c r="AM68" s="842"/>
      <c r="AN68" s="842"/>
      <c r="AO68" s="842"/>
      <c r="AP68" s="842"/>
      <c r="AQ68" s="842"/>
      <c r="AR68" s="842"/>
      <c r="AS68" s="842"/>
      <c r="AT68" s="842"/>
      <c r="AU68" s="842"/>
      <c r="AV68" s="842"/>
      <c r="AW68" s="842"/>
      <c r="AX68" s="842"/>
      <c r="AY68" s="842"/>
      <c r="AZ68" s="357"/>
      <c r="BA68" s="877"/>
      <c r="BB68" s="604"/>
      <c r="BC68" s="458"/>
      <c r="BD68" s="445"/>
      <c r="BE68" s="445"/>
      <c r="BF68" s="445"/>
      <c r="BG68" s="462"/>
      <c r="BH68" s="458"/>
      <c r="BI68" s="445"/>
      <c r="BJ68" s="445"/>
      <c r="BK68" s="445"/>
      <c r="BL68" s="462"/>
      <c r="BM68" s="458"/>
      <c r="BN68" s="445"/>
      <c r="BO68" s="445"/>
      <c r="BP68" s="445"/>
      <c r="BQ68" s="462"/>
      <c r="BR68" s="458"/>
      <c r="BS68" s="445"/>
      <c r="BT68" s="445"/>
      <c r="BU68" s="445"/>
      <c r="BV68" s="445"/>
      <c r="BW68" s="446"/>
      <c r="BX68" s="21"/>
      <c r="BY68" s="21"/>
      <c r="BZ68" s="21"/>
      <c r="CA68" s="21"/>
      <c r="CB68" s="21"/>
      <c r="CC68" s="21"/>
      <c r="CD68" s="21"/>
      <c r="CE68" s="21"/>
      <c r="CF68" s="21"/>
      <c r="CG68" s="21"/>
      <c r="CH68" s="21"/>
      <c r="CI68" s="21"/>
      <c r="CJ68" s="21"/>
      <c r="CK68" s="21"/>
      <c r="CL68" s="21"/>
      <c r="CM68" s="21"/>
      <c r="CN68" s="21"/>
      <c r="CO68" s="21"/>
      <c r="CP68" s="21"/>
      <c r="CQ68" s="21"/>
      <c r="CR68" s="21"/>
      <c r="CS68" s="21"/>
      <c r="CT68" s="21"/>
      <c r="CU68" s="21"/>
      <c r="CV68" s="21"/>
      <c r="CW68" s="21"/>
      <c r="CX68" s="21"/>
      <c r="CY68" s="21"/>
      <c r="CZ68" s="21"/>
    </row>
    <row r="69" s="514" customFormat="true" ht="15" customHeight="true" x14ac:dyDescent="0.2">
      <c r="A69" s="1064"/>
      <c r="B69" s="389" t="s">
        <v>175</v>
      </c>
      <c r="C69" s="139">
        <v>0</v>
      </c>
      <c r="D69" s="138">
        <v>6.1822314655535379E-2</v>
      </c>
      <c r="E69" s="138">
        <v>0.45749403776096942</v>
      </c>
      <c r="F69" s="138">
        <v>1.3784141866477162</v>
      </c>
      <c r="G69" s="137">
        <v>1.320998208292298</v>
      </c>
      <c r="H69" s="136">
        <v>1.3866636555141663</v>
      </c>
      <c r="I69" s="138">
        <v>0.89303106698130486</v>
      </c>
      <c r="J69" s="138">
        <v>2.7420757490683765</v>
      </c>
      <c r="K69" s="138">
        <v>2.2225322275817936</v>
      </c>
      <c r="L69" s="135">
        <v>0.4695641796626393</v>
      </c>
      <c r="M69" s="139">
        <v>0</v>
      </c>
      <c r="N69" s="138">
        <v>0</v>
      </c>
      <c r="O69" s="138">
        <v>0</v>
      </c>
      <c r="P69" s="138">
        <v>0</v>
      </c>
      <c r="Q69" s="137">
        <v>0.54332946341556076</v>
      </c>
      <c r="R69" s="136">
        <v>2.0619384693294958</v>
      </c>
      <c r="S69" s="138">
        <v>0.11232113641824358</v>
      </c>
      <c r="T69" s="138">
        <v>0</v>
      </c>
      <c r="U69" s="138">
        <v>0.18792864057300704</v>
      </c>
      <c r="V69" s="138">
        <v>0</v>
      </c>
      <c r="W69" s="135">
        <v>2.4184391005307261E-2</v>
      </c>
      <c r="X69" s="842"/>
      <c r="Y69" s="842"/>
      <c r="Z69" s="842"/>
      <c r="AA69" s="842"/>
      <c r="AB69" s="842"/>
      <c r="AC69" s="842"/>
      <c r="AD69" s="842"/>
      <c r="AE69" s="842"/>
      <c r="AF69" s="842"/>
      <c r="AG69" s="842"/>
      <c r="AH69" s="842"/>
      <c r="AI69" s="842"/>
      <c r="AJ69" s="842"/>
      <c r="AK69" s="842"/>
      <c r="AL69" s="842"/>
      <c r="AM69" s="842"/>
      <c r="AN69" s="842"/>
      <c r="AO69" s="842"/>
      <c r="AP69" s="842"/>
      <c r="AQ69" s="842"/>
      <c r="AR69" s="842"/>
      <c r="AS69" s="842"/>
      <c r="AT69" s="842"/>
      <c r="AU69" s="842"/>
      <c r="AV69" s="842"/>
      <c r="AW69" s="842"/>
      <c r="AX69" s="842"/>
      <c r="AY69" s="842"/>
      <c r="AZ69" s="357"/>
      <c r="BA69" s="877"/>
      <c r="BB69" s="604"/>
      <c r="BC69" s="458"/>
      <c r="BD69" s="445"/>
      <c r="BE69" s="445"/>
      <c r="BF69" s="445"/>
      <c r="BG69" s="462"/>
      <c r="BH69" s="458"/>
      <c r="BI69" s="445"/>
      <c r="BJ69" s="445"/>
      <c r="BK69" s="445"/>
      <c r="BL69" s="462"/>
      <c r="BM69" s="458"/>
      <c r="BN69" s="445"/>
      <c r="BO69" s="445"/>
      <c r="BP69" s="445"/>
      <c r="BQ69" s="462"/>
      <c r="BR69" s="458"/>
      <c r="BS69" s="445"/>
      <c r="BT69" s="445"/>
      <c r="BU69" s="445"/>
      <c r="BV69" s="445"/>
      <c r="BW69" s="446"/>
      <c r="BX69" s="21"/>
      <c r="BY69" s="21"/>
      <c r="BZ69" s="21"/>
      <c r="CA69" s="21"/>
      <c r="CB69" s="21"/>
      <c r="CC69" s="21"/>
      <c r="CD69" s="21"/>
      <c r="CE69" s="21"/>
      <c r="CF69" s="21"/>
      <c r="CG69" s="21"/>
      <c r="CH69" s="21"/>
      <c r="CI69" s="21"/>
      <c r="CJ69" s="21"/>
      <c r="CK69" s="21"/>
      <c r="CL69" s="21"/>
      <c r="CM69" s="21"/>
      <c r="CN69" s="21"/>
      <c r="CO69" s="21"/>
      <c r="CP69" s="21"/>
      <c r="CQ69" s="21"/>
      <c r="CR69" s="21"/>
      <c r="CS69" s="21"/>
      <c r="CT69" s="21"/>
      <c r="CU69" s="21"/>
      <c r="CV69" s="21"/>
      <c r="CW69" s="21"/>
      <c r="CX69" s="21"/>
      <c r="CY69" s="21"/>
      <c r="CZ69" s="21"/>
    </row>
    <row r="70" s="514" customFormat="true" ht="15" customHeight="true" x14ac:dyDescent="0.2">
      <c r="A70" s="1064"/>
      <c r="B70" s="389" t="s">
        <v>176</v>
      </c>
      <c r="C70" s="139">
        <v>0</v>
      </c>
      <c r="D70" s="138">
        <v>0</v>
      </c>
      <c r="E70" s="138">
        <v>0</v>
      </c>
      <c r="F70" s="138">
        <v>0</v>
      </c>
      <c r="G70" s="137">
        <v>0.44050206363935801</v>
      </c>
      <c r="H70" s="136">
        <v>0</v>
      </c>
      <c r="I70" s="138">
        <v>0</v>
      </c>
      <c r="J70" s="138">
        <v>0</v>
      </c>
      <c r="K70" s="138">
        <v>0.1489739768113601</v>
      </c>
      <c r="L70" s="135">
        <v>1.0273250934695348</v>
      </c>
      <c r="M70" s="139">
        <v>0</v>
      </c>
      <c r="N70" s="138">
        <v>0</v>
      </c>
      <c r="O70" s="138">
        <v>0</v>
      </c>
      <c r="P70" s="138">
        <v>0</v>
      </c>
      <c r="Q70" s="137">
        <v>0</v>
      </c>
      <c r="R70" s="136">
        <v>0.31620988454337062</v>
      </c>
      <c r="S70" s="138">
        <v>0</v>
      </c>
      <c r="T70" s="138">
        <v>0</v>
      </c>
      <c r="U70" s="138">
        <v>0</v>
      </c>
      <c r="V70" s="138">
        <v>0</v>
      </c>
      <c r="W70" s="135">
        <v>0</v>
      </c>
      <c r="X70" s="842"/>
      <c r="Y70" s="842"/>
      <c r="Z70" s="842"/>
      <c r="AA70" s="842"/>
      <c r="AB70" s="842"/>
      <c r="AC70" s="842"/>
      <c r="AD70" s="842"/>
      <c r="AE70" s="842"/>
      <c r="AF70" s="842"/>
      <c r="AG70" s="842"/>
      <c r="AH70" s="842"/>
      <c r="AI70" s="842"/>
      <c r="AJ70" s="842"/>
      <c r="AK70" s="842"/>
      <c r="AL70" s="842"/>
      <c r="AM70" s="842"/>
      <c r="AN70" s="842"/>
      <c r="AO70" s="842"/>
      <c r="AP70" s="842"/>
      <c r="AQ70" s="842"/>
      <c r="AR70" s="842"/>
      <c r="AS70" s="842"/>
      <c r="AT70" s="842"/>
      <c r="AU70" s="842"/>
      <c r="AV70" s="842"/>
      <c r="AW70" s="842"/>
      <c r="AX70" s="842"/>
      <c r="AY70" s="842"/>
      <c r="AZ70" s="357"/>
      <c r="BA70" s="877"/>
      <c r="BB70" s="604"/>
      <c r="BC70" s="458"/>
      <c r="BD70" s="445"/>
      <c r="BE70" s="445"/>
      <c r="BF70" s="445"/>
      <c r="BG70" s="462"/>
      <c r="BH70" s="458"/>
      <c r="BI70" s="445"/>
      <c r="BJ70" s="445"/>
      <c r="BK70" s="445"/>
      <c r="BL70" s="462"/>
      <c r="BM70" s="458"/>
      <c r="BN70" s="445"/>
      <c r="BO70" s="445"/>
      <c r="BP70" s="445"/>
      <c r="BQ70" s="462"/>
      <c r="BR70" s="458"/>
      <c r="BS70" s="445"/>
      <c r="BT70" s="445"/>
      <c r="BU70" s="445"/>
      <c r="BV70" s="445"/>
      <c r="BW70" s="446"/>
      <c r="BX70" s="21"/>
      <c r="BY70" s="21"/>
      <c r="BZ70" s="21"/>
      <c r="CA70" s="21"/>
      <c r="CB70" s="21"/>
      <c r="CC70" s="21"/>
      <c r="CD70" s="21"/>
      <c r="CE70" s="21"/>
      <c r="CF70" s="21"/>
      <c r="CG70" s="21"/>
      <c r="CH70" s="21"/>
      <c r="CI70" s="21"/>
      <c r="CJ70" s="21"/>
      <c r="CK70" s="21"/>
      <c r="CL70" s="21"/>
      <c r="CM70" s="21"/>
      <c r="CN70" s="21"/>
      <c r="CO70" s="21"/>
      <c r="CP70" s="21"/>
      <c r="CQ70" s="21"/>
      <c r="CR70" s="21"/>
      <c r="CS70" s="21"/>
      <c r="CT70" s="21"/>
      <c r="CU70" s="21"/>
      <c r="CV70" s="21"/>
      <c r="CW70" s="21"/>
      <c r="CX70" s="21"/>
      <c r="CY70" s="21"/>
      <c r="CZ70" s="21"/>
    </row>
    <row r="71" s="514" customFormat="true" ht="15" customHeight="true" x14ac:dyDescent="0.2">
      <c r="A71" s="1064"/>
      <c r="B71" s="389" t="s">
        <v>46</v>
      </c>
      <c r="C71" s="139">
        <v>7.2112656708593792E-2</v>
      </c>
      <c r="D71" s="138">
        <v>8.5947711414225664E-2</v>
      </c>
      <c r="E71" s="138">
        <v>1.0404845699537391</v>
      </c>
      <c r="F71" s="138">
        <v>2.874970200119916</v>
      </c>
      <c r="G71" s="137">
        <v>2.8468086885810187</v>
      </c>
      <c r="H71" s="136">
        <v>2.9486464242911889</v>
      </c>
      <c r="I71" s="138">
        <v>4.8705684171745629</v>
      </c>
      <c r="J71" s="138">
        <v>4.3522765337789826</v>
      </c>
      <c r="K71" s="138">
        <v>4.4133645985964396</v>
      </c>
      <c r="L71" s="135">
        <v>1.3716097380303807</v>
      </c>
      <c r="M71" s="139">
        <v>1.9218175025987591E-2</v>
      </c>
      <c r="N71" s="138">
        <v>9.5920645633944673E-2</v>
      </c>
      <c r="O71" s="138">
        <v>3.539953779229562E-2</v>
      </c>
      <c r="P71" s="138">
        <v>0</v>
      </c>
      <c r="Q71" s="137">
        <v>0.19205427888251342</v>
      </c>
      <c r="R71" s="136">
        <v>4.6322018909030653</v>
      </c>
      <c r="S71" s="138">
        <v>0</v>
      </c>
      <c r="T71" s="138">
        <v>0.9201974827915077</v>
      </c>
      <c r="U71" s="138">
        <v>0</v>
      </c>
      <c r="V71" s="138">
        <v>0.30793098191620627</v>
      </c>
      <c r="W71" s="135">
        <v>4.742012650569922E-3</v>
      </c>
      <c r="X71" s="842"/>
      <c r="Y71" s="842"/>
      <c r="Z71" s="842"/>
      <c r="AA71" s="842"/>
      <c r="AB71" s="842"/>
      <c r="AC71" s="842"/>
      <c r="AD71" s="842"/>
      <c r="AE71" s="842"/>
      <c r="AF71" s="842"/>
      <c r="AG71" s="842"/>
      <c r="AH71" s="842"/>
      <c r="AI71" s="842"/>
      <c r="AJ71" s="842"/>
      <c r="AK71" s="842"/>
      <c r="AL71" s="842"/>
      <c r="AM71" s="842"/>
      <c r="AN71" s="842"/>
      <c r="AO71" s="842"/>
      <c r="AP71" s="842"/>
      <c r="AQ71" s="842"/>
      <c r="AR71" s="842"/>
      <c r="AS71" s="842"/>
      <c r="AT71" s="842"/>
      <c r="AU71" s="842"/>
      <c r="AV71" s="842"/>
      <c r="AW71" s="842"/>
      <c r="AX71" s="842"/>
      <c r="AY71" s="842"/>
      <c r="AZ71" s="357"/>
      <c r="BA71" s="877"/>
      <c r="BB71" s="604"/>
      <c r="BC71" s="458"/>
      <c r="BD71" s="445"/>
      <c r="BE71" s="445"/>
      <c r="BF71" s="445"/>
      <c r="BG71" s="462"/>
      <c r="BH71" s="458"/>
      <c r="BI71" s="445"/>
      <c r="BJ71" s="445"/>
      <c r="BK71" s="445"/>
      <c r="BL71" s="462"/>
      <c r="BM71" s="458"/>
      <c r="BN71" s="445"/>
      <c r="BO71" s="445"/>
      <c r="BP71" s="445"/>
      <c r="BQ71" s="462"/>
      <c r="BR71" s="458"/>
      <c r="BS71" s="445"/>
      <c r="BT71" s="445"/>
      <c r="BU71" s="445"/>
      <c r="BV71" s="445"/>
      <c r="BW71" s="446"/>
      <c r="BX71" s="21"/>
      <c r="BY71" s="21"/>
      <c r="BZ71" s="21"/>
      <c r="CA71" s="21"/>
      <c r="CB71" s="21"/>
      <c r="CC71" s="21"/>
      <c r="CD71" s="21"/>
      <c r="CE71" s="21"/>
      <c r="CF71" s="21"/>
      <c r="CG71" s="21"/>
      <c r="CH71" s="21"/>
      <c r="CI71" s="21"/>
      <c r="CJ71" s="21"/>
      <c r="CK71" s="21"/>
      <c r="CL71" s="21"/>
      <c r="CM71" s="21"/>
      <c r="CN71" s="21"/>
      <c r="CO71" s="21"/>
      <c r="CP71" s="21"/>
      <c r="CQ71" s="21"/>
      <c r="CR71" s="21"/>
      <c r="CS71" s="21"/>
      <c r="CT71" s="21"/>
      <c r="CU71" s="21"/>
      <c r="CV71" s="21"/>
      <c r="CW71" s="21"/>
      <c r="CX71" s="21"/>
      <c r="CY71" s="21"/>
      <c r="CZ71" s="21"/>
    </row>
    <row r="72" s="514" customFormat="true" ht="15" customHeight="true" x14ac:dyDescent="0.2">
      <c r="A72" s="157"/>
      <c r="B72" s="151"/>
      <c r="C72" s="139"/>
      <c r="D72" s="138"/>
      <c r="E72" s="138"/>
      <c r="F72" s="138"/>
      <c r="G72" s="137"/>
      <c r="H72" s="136"/>
      <c r="I72" s="138"/>
      <c r="J72" s="138"/>
      <c r="K72" s="138"/>
      <c r="L72" s="135"/>
      <c r="M72" s="139"/>
      <c r="N72" s="138"/>
      <c r="O72" s="138"/>
      <c r="P72" s="138"/>
      <c r="Q72" s="137"/>
      <c r="R72" s="136"/>
      <c r="S72" s="138"/>
      <c r="T72" s="138"/>
      <c r="U72" s="138"/>
      <c r="V72" s="138"/>
      <c r="W72" s="135"/>
      <c r="X72" s="842"/>
      <c r="Y72" s="842"/>
      <c r="Z72" s="842"/>
      <c r="AA72" s="842"/>
      <c r="AB72" s="842"/>
      <c r="AC72" s="842"/>
      <c r="AD72" s="842"/>
      <c r="AE72" s="842"/>
      <c r="AF72" s="842"/>
      <c r="AG72" s="842"/>
      <c r="AH72" s="842"/>
      <c r="AI72" s="842"/>
      <c r="AJ72" s="842"/>
      <c r="AK72" s="842"/>
      <c r="AL72" s="842"/>
      <c r="AM72" s="842"/>
      <c r="AN72" s="842"/>
      <c r="AO72" s="842"/>
      <c r="AP72" s="842"/>
      <c r="AQ72" s="842"/>
      <c r="AR72" s="842"/>
      <c r="AS72" s="842"/>
      <c r="AT72" s="842"/>
      <c r="AU72" s="842"/>
      <c r="AV72" s="842"/>
      <c r="AW72" s="842"/>
      <c r="AX72" s="842"/>
      <c r="AY72" s="842"/>
      <c r="AZ72" s="357"/>
      <c r="BA72" s="877"/>
      <c r="BB72" s="604"/>
      <c r="BC72" s="458"/>
      <c r="BD72" s="445"/>
      <c r="BE72" s="445"/>
      <c r="BF72" s="445"/>
      <c r="BG72" s="462"/>
      <c r="BH72" s="458"/>
      <c r="BI72" s="445"/>
      <c r="BJ72" s="445"/>
      <c r="BK72" s="445"/>
      <c r="BL72" s="462"/>
      <c r="BM72" s="458"/>
      <c r="BN72" s="445"/>
      <c r="BO72" s="445"/>
      <c r="BP72" s="445"/>
      <c r="BQ72" s="462"/>
      <c r="BR72" s="458"/>
      <c r="BS72" s="445"/>
      <c r="BT72" s="445"/>
      <c r="BU72" s="445"/>
      <c r="BV72" s="445"/>
      <c r="BW72" s="446"/>
      <c r="BX72" s="21"/>
      <c r="BY72" s="21"/>
      <c r="BZ72" s="21"/>
      <c r="CA72" s="21"/>
      <c r="CB72" s="21"/>
      <c r="CC72" s="21"/>
      <c r="CD72" s="21"/>
      <c r="CE72" s="21"/>
      <c r="CF72" s="21"/>
      <c r="CG72" s="21"/>
      <c r="CH72" s="21"/>
      <c r="CI72" s="21"/>
      <c r="CJ72" s="21"/>
      <c r="CK72" s="21"/>
      <c r="CL72" s="21"/>
      <c r="CM72" s="21"/>
      <c r="CN72" s="21"/>
      <c r="CO72" s="21"/>
      <c r="CP72" s="21"/>
      <c r="CQ72" s="21"/>
      <c r="CR72" s="21"/>
      <c r="CS72" s="21"/>
      <c r="CT72" s="21"/>
      <c r="CU72" s="21"/>
      <c r="CV72" s="21"/>
      <c r="CW72" s="21"/>
      <c r="CX72" s="21"/>
      <c r="CY72" s="21"/>
      <c r="CZ72" s="21"/>
    </row>
    <row r="73" s="514" customFormat="true" ht="15" customHeight="true" x14ac:dyDescent="0.2">
      <c r="A73" s="157"/>
      <c r="B73" s="151"/>
      <c r="C73" s="139"/>
      <c r="D73" s="138"/>
      <c r="E73" s="138"/>
      <c r="F73" s="138"/>
      <c r="G73" s="137"/>
      <c r="H73" s="136"/>
      <c r="I73" s="138"/>
      <c r="J73" s="138"/>
      <c r="K73" s="138"/>
      <c r="L73" s="135"/>
      <c r="M73" s="139"/>
      <c r="N73" s="138"/>
      <c r="O73" s="138"/>
      <c r="P73" s="138"/>
      <c r="Q73" s="137"/>
      <c r="R73" s="136"/>
      <c r="S73" s="138"/>
      <c r="T73" s="138"/>
      <c r="U73" s="138"/>
      <c r="V73" s="138"/>
      <c r="W73" s="135"/>
      <c r="X73" s="842"/>
      <c r="Y73" s="842"/>
      <c r="Z73" s="842"/>
      <c r="AA73" s="842"/>
      <c r="AB73" s="842"/>
      <c r="AC73" s="842"/>
      <c r="AD73" s="842"/>
      <c r="AE73" s="842"/>
      <c r="AF73" s="842"/>
      <c r="AG73" s="842"/>
      <c r="AH73" s="842"/>
      <c r="AI73" s="842"/>
      <c r="AJ73" s="842"/>
      <c r="AK73" s="842"/>
      <c r="AL73" s="842"/>
      <c r="AM73" s="842"/>
      <c r="AN73" s="842"/>
      <c r="AO73" s="842"/>
      <c r="AP73" s="842"/>
      <c r="AQ73" s="842"/>
      <c r="AR73" s="842"/>
      <c r="AS73" s="842"/>
      <c r="AT73" s="842"/>
      <c r="AU73" s="842"/>
      <c r="AV73" s="842"/>
      <c r="AW73" s="842"/>
      <c r="AX73" s="842"/>
      <c r="AY73" s="842"/>
      <c r="AZ73" s="357"/>
      <c r="BA73" s="877"/>
      <c r="BB73" s="604"/>
      <c r="BC73" s="458"/>
      <c r="BD73" s="445"/>
      <c r="BE73" s="445"/>
      <c r="BF73" s="445"/>
      <c r="BG73" s="462"/>
      <c r="BH73" s="458"/>
      <c r="BI73" s="445"/>
      <c r="BJ73" s="445"/>
      <c r="BK73" s="445"/>
      <c r="BL73" s="462"/>
      <c r="BM73" s="458"/>
      <c r="BN73" s="445"/>
      <c r="BO73" s="445"/>
      <c r="BP73" s="445"/>
      <c r="BQ73" s="462"/>
      <c r="BR73" s="458"/>
      <c r="BS73" s="445"/>
      <c r="BT73" s="445"/>
      <c r="BU73" s="445"/>
      <c r="BV73" s="445"/>
      <c r="BW73" s="446"/>
      <c r="BX73" s="21"/>
      <c r="BY73" s="21"/>
      <c r="BZ73" s="21"/>
      <c r="CA73" s="21"/>
      <c r="CB73" s="21"/>
      <c r="CC73" s="21"/>
      <c r="CD73" s="21"/>
      <c r="CE73" s="21"/>
      <c r="CF73" s="21"/>
      <c r="CG73" s="21"/>
      <c r="CH73" s="21"/>
      <c r="CI73" s="21"/>
      <c r="CJ73" s="21"/>
      <c r="CK73" s="21"/>
      <c r="CL73" s="21"/>
      <c r="CM73" s="21"/>
      <c r="CN73" s="21"/>
      <c r="CO73" s="21"/>
      <c r="CP73" s="21"/>
      <c r="CQ73" s="21"/>
      <c r="CR73" s="21"/>
      <c r="CS73" s="21"/>
      <c r="CT73" s="21"/>
      <c r="CU73" s="21"/>
      <c r="CV73" s="21"/>
      <c r="CW73" s="21"/>
      <c r="CX73" s="21"/>
      <c r="CY73" s="21"/>
      <c r="CZ73" s="21"/>
    </row>
    <row r="74" s="514" customFormat="true" ht="15" customHeight="true" x14ac:dyDescent="0.2">
      <c r="A74" s="157"/>
      <c r="B74" s="151"/>
      <c r="C74" s="139"/>
      <c r="D74" s="138"/>
      <c r="E74" s="138"/>
      <c r="F74" s="138"/>
      <c r="G74" s="137"/>
      <c r="H74" s="136"/>
      <c r="I74" s="138"/>
      <c r="J74" s="138"/>
      <c r="K74" s="138"/>
      <c r="L74" s="135"/>
      <c r="M74" s="139"/>
      <c r="N74" s="138"/>
      <c r="O74" s="138"/>
      <c r="P74" s="138"/>
      <c r="Q74" s="137"/>
      <c r="R74" s="136"/>
      <c r="S74" s="138"/>
      <c r="T74" s="138"/>
      <c r="U74" s="138"/>
      <c r="V74" s="138"/>
      <c r="W74" s="135"/>
      <c r="X74" s="842"/>
      <c r="Y74" s="842"/>
      <c r="Z74" s="842"/>
      <c r="AA74" s="842"/>
      <c r="AB74" s="842"/>
      <c r="AC74" s="842"/>
      <c r="AD74" s="842"/>
      <c r="AE74" s="842"/>
      <c r="AF74" s="842"/>
      <c r="AG74" s="842"/>
      <c r="AH74" s="842"/>
      <c r="AI74" s="842"/>
      <c r="AJ74" s="842"/>
      <c r="AK74" s="842"/>
      <c r="AL74" s="842"/>
      <c r="AM74" s="842"/>
      <c r="AN74" s="842"/>
      <c r="AO74" s="842"/>
      <c r="AP74" s="842"/>
      <c r="AQ74" s="842"/>
      <c r="AR74" s="842"/>
      <c r="AS74" s="842"/>
      <c r="AT74" s="842"/>
      <c r="AU74" s="842"/>
      <c r="AV74" s="842"/>
      <c r="AW74" s="842"/>
      <c r="AX74" s="842"/>
      <c r="AY74" s="842"/>
      <c r="AZ74" s="357"/>
      <c r="BA74" s="877"/>
      <c r="BB74" s="604"/>
      <c r="BC74" s="458"/>
      <c r="BD74" s="445"/>
      <c r="BE74" s="445"/>
      <c r="BF74" s="445"/>
      <c r="BG74" s="462"/>
      <c r="BH74" s="458"/>
      <c r="BI74" s="445"/>
      <c r="BJ74" s="445"/>
      <c r="BK74" s="445"/>
      <c r="BL74" s="462"/>
      <c r="BM74" s="458"/>
      <c r="BN74" s="445"/>
      <c r="BO74" s="445"/>
      <c r="BP74" s="445"/>
      <c r="BQ74" s="462"/>
      <c r="BR74" s="458"/>
      <c r="BS74" s="445"/>
      <c r="BT74" s="445"/>
      <c r="BU74" s="445"/>
      <c r="BV74" s="445"/>
      <c r="BW74" s="446"/>
      <c r="BX74" s="21"/>
      <c r="BY74" s="21"/>
      <c r="BZ74" s="21"/>
      <c r="CA74" s="21"/>
      <c r="CB74" s="21"/>
      <c r="CC74" s="21"/>
      <c r="CD74" s="21"/>
      <c r="CE74" s="21"/>
      <c r="CF74" s="21"/>
      <c r="CG74" s="21"/>
      <c r="CH74" s="21"/>
      <c r="CI74" s="21"/>
      <c r="CJ74" s="21"/>
      <c r="CK74" s="21"/>
      <c r="CL74" s="21"/>
      <c r="CM74" s="21"/>
      <c r="CN74" s="21"/>
      <c r="CO74" s="21"/>
      <c r="CP74" s="21"/>
      <c r="CQ74" s="21"/>
      <c r="CR74" s="21"/>
      <c r="CS74" s="21"/>
      <c r="CT74" s="21"/>
      <c r="CU74" s="21"/>
      <c r="CV74" s="21"/>
      <c r="CW74" s="21"/>
      <c r="CX74" s="21"/>
      <c r="CY74" s="21"/>
      <c r="CZ74" s="21"/>
    </row>
    <row r="75" s="514" customFormat="true" ht="15" customHeight="true" x14ac:dyDescent="0.2">
      <c r="A75" s="157"/>
      <c r="B75" s="151"/>
      <c r="C75" s="139"/>
      <c r="D75" s="138"/>
      <c r="E75" s="138"/>
      <c r="F75" s="138"/>
      <c r="G75" s="137"/>
      <c r="H75" s="136"/>
      <c r="I75" s="138"/>
      <c r="J75" s="138"/>
      <c r="K75" s="138"/>
      <c r="L75" s="135"/>
      <c r="M75" s="139"/>
      <c r="N75" s="138"/>
      <c r="O75" s="138"/>
      <c r="P75" s="138"/>
      <c r="Q75" s="137"/>
      <c r="R75" s="136"/>
      <c r="S75" s="138"/>
      <c r="T75" s="138"/>
      <c r="U75" s="138"/>
      <c r="V75" s="138"/>
      <c r="W75" s="135"/>
      <c r="X75" s="842"/>
      <c r="Y75" s="842"/>
      <c r="Z75" s="842"/>
      <c r="AA75" s="842"/>
      <c r="AB75" s="842"/>
      <c r="AC75" s="842"/>
      <c r="AD75" s="842"/>
      <c r="AE75" s="842"/>
      <c r="AF75" s="842"/>
      <c r="AG75" s="842"/>
      <c r="AH75" s="842"/>
      <c r="AI75" s="842"/>
      <c r="AJ75" s="842"/>
      <c r="AK75" s="842"/>
      <c r="AL75" s="842"/>
      <c r="AM75" s="842"/>
      <c r="AN75" s="842"/>
      <c r="AO75" s="842"/>
      <c r="AP75" s="842"/>
      <c r="AQ75" s="842"/>
      <c r="AR75" s="842"/>
      <c r="AS75" s="842"/>
      <c r="AT75" s="842"/>
      <c r="AU75" s="842"/>
      <c r="AV75" s="842"/>
      <c r="AW75" s="842"/>
      <c r="AX75" s="842"/>
      <c r="AY75" s="842"/>
      <c r="AZ75" s="357"/>
      <c r="BA75" s="877"/>
      <c r="BB75" s="604"/>
      <c r="BC75" s="458"/>
      <c r="BD75" s="445"/>
      <c r="BE75" s="445"/>
      <c r="BF75" s="445"/>
      <c r="BG75" s="462"/>
      <c r="BH75" s="458"/>
      <c r="BI75" s="445"/>
      <c r="BJ75" s="445"/>
      <c r="BK75" s="445"/>
      <c r="BL75" s="462"/>
      <c r="BM75" s="458"/>
      <c r="BN75" s="445"/>
      <c r="BO75" s="445"/>
      <c r="BP75" s="445"/>
      <c r="BQ75" s="462"/>
      <c r="BR75" s="458"/>
      <c r="BS75" s="445"/>
      <c r="BT75" s="445"/>
      <c r="BU75" s="445"/>
      <c r="BV75" s="445"/>
      <c r="BW75" s="446"/>
      <c r="BX75" s="21"/>
      <c r="BY75" s="21"/>
      <c r="BZ75" s="21"/>
      <c r="CA75" s="21"/>
      <c r="CB75" s="21"/>
      <c r="CC75" s="21"/>
      <c r="CD75" s="21"/>
      <c r="CE75" s="21"/>
      <c r="CF75" s="21"/>
      <c r="CG75" s="21"/>
      <c r="CH75" s="21"/>
      <c r="CI75" s="21"/>
      <c r="CJ75" s="21"/>
      <c r="CK75" s="21"/>
      <c r="CL75" s="21"/>
      <c r="CM75" s="21"/>
      <c r="CN75" s="21"/>
      <c r="CO75" s="21"/>
      <c r="CP75" s="21"/>
      <c r="CQ75" s="21"/>
      <c r="CR75" s="21"/>
      <c r="CS75" s="21"/>
      <c r="CT75" s="21"/>
      <c r="CU75" s="21"/>
      <c r="CV75" s="21"/>
      <c r="CW75" s="21"/>
      <c r="CX75" s="21"/>
      <c r="CY75" s="21"/>
      <c r="CZ75" s="21"/>
    </row>
    <row r="76" s="514" customFormat="true" ht="15" customHeight="true" x14ac:dyDescent="0.2">
      <c r="A76" s="157"/>
      <c r="B76" s="151"/>
      <c r="C76" s="139"/>
      <c r="D76" s="138"/>
      <c r="E76" s="138"/>
      <c r="F76" s="138"/>
      <c r="G76" s="137"/>
      <c r="H76" s="136"/>
      <c r="I76" s="138"/>
      <c r="J76" s="138"/>
      <c r="K76" s="138"/>
      <c r="L76" s="135"/>
      <c r="M76" s="139"/>
      <c r="N76" s="138"/>
      <c r="O76" s="138"/>
      <c r="P76" s="138"/>
      <c r="Q76" s="137"/>
      <c r="R76" s="136"/>
      <c r="S76" s="138"/>
      <c r="T76" s="138"/>
      <c r="U76" s="138"/>
      <c r="V76" s="138"/>
      <c r="W76" s="135"/>
      <c r="X76" s="842"/>
      <c r="Y76" s="842"/>
      <c r="Z76" s="842"/>
      <c r="AA76" s="842"/>
      <c r="AB76" s="842"/>
      <c r="AC76" s="842"/>
      <c r="AD76" s="842"/>
      <c r="AE76" s="842"/>
      <c r="AF76" s="842"/>
      <c r="AG76" s="842"/>
      <c r="AH76" s="842"/>
      <c r="AI76" s="842"/>
      <c r="AJ76" s="842"/>
      <c r="AK76" s="842"/>
      <c r="AL76" s="842"/>
      <c r="AM76" s="842"/>
      <c r="AN76" s="842"/>
      <c r="AO76" s="842"/>
      <c r="AP76" s="842"/>
      <c r="AQ76" s="842"/>
      <c r="AR76" s="842"/>
      <c r="AS76" s="842"/>
      <c r="AT76" s="842"/>
      <c r="AU76" s="842"/>
      <c r="AV76" s="842"/>
      <c r="AW76" s="842"/>
      <c r="AX76" s="842"/>
      <c r="AY76" s="842"/>
      <c r="AZ76" s="357"/>
      <c r="BA76" s="877"/>
      <c r="BB76" s="604"/>
      <c r="BC76" s="458"/>
      <c r="BD76" s="445"/>
      <c r="BE76" s="445"/>
      <c r="BF76" s="445"/>
      <c r="BG76" s="462"/>
      <c r="BH76" s="458"/>
      <c r="BI76" s="445"/>
      <c r="BJ76" s="445"/>
      <c r="BK76" s="445"/>
      <c r="BL76" s="462"/>
      <c r="BM76" s="458"/>
      <c r="BN76" s="445"/>
      <c r="BO76" s="445"/>
      <c r="BP76" s="445"/>
      <c r="BQ76" s="462"/>
      <c r="BR76" s="458"/>
      <c r="BS76" s="445"/>
      <c r="BT76" s="445"/>
      <c r="BU76" s="445"/>
      <c r="BV76" s="445"/>
      <c r="BW76" s="446"/>
      <c r="BX76" s="21"/>
      <c r="BY76" s="21"/>
      <c r="BZ76" s="21"/>
      <c r="CA76" s="21"/>
      <c r="CB76" s="21"/>
      <c r="CC76" s="21"/>
      <c r="CD76" s="21"/>
      <c r="CE76" s="21"/>
      <c r="CF76" s="21"/>
      <c r="CG76" s="21"/>
      <c r="CH76" s="21"/>
      <c r="CI76" s="21"/>
      <c r="CJ76" s="21"/>
      <c r="CK76" s="21"/>
      <c r="CL76" s="21"/>
      <c r="CM76" s="21"/>
      <c r="CN76" s="21"/>
      <c r="CO76" s="21"/>
      <c r="CP76" s="21"/>
      <c r="CQ76" s="21"/>
      <c r="CR76" s="21"/>
      <c r="CS76" s="21"/>
      <c r="CT76" s="21"/>
      <c r="CU76" s="21"/>
      <c r="CV76" s="21"/>
      <c r="CW76" s="21"/>
      <c r="CX76" s="21"/>
      <c r="CY76" s="21"/>
      <c r="CZ76" s="21"/>
    </row>
    <row r="77" s="514" customFormat="true" ht="15" customHeight="true" x14ac:dyDescent="0.2">
      <c r="A77" s="157"/>
      <c r="B77" s="151"/>
      <c r="C77" s="139"/>
      <c r="D77" s="138"/>
      <c r="E77" s="138"/>
      <c r="F77" s="138"/>
      <c r="G77" s="137"/>
      <c r="H77" s="136"/>
      <c r="I77" s="138"/>
      <c r="J77" s="138"/>
      <c r="K77" s="138"/>
      <c r="L77" s="135"/>
      <c r="M77" s="139"/>
      <c r="N77" s="138"/>
      <c r="O77" s="138"/>
      <c r="P77" s="138"/>
      <c r="Q77" s="137"/>
      <c r="R77" s="136"/>
      <c r="S77" s="138"/>
      <c r="T77" s="138"/>
      <c r="U77" s="138"/>
      <c r="V77" s="138"/>
      <c r="W77" s="135"/>
      <c r="X77" s="842"/>
      <c r="Y77" s="842"/>
      <c r="Z77" s="842"/>
      <c r="AA77" s="842"/>
      <c r="AB77" s="842"/>
      <c r="AC77" s="842"/>
      <c r="AD77" s="842"/>
      <c r="AE77" s="842"/>
      <c r="AF77" s="842"/>
      <c r="AG77" s="842"/>
      <c r="AH77" s="842"/>
      <c r="AI77" s="842"/>
      <c r="AJ77" s="842"/>
      <c r="AK77" s="842"/>
      <c r="AL77" s="842"/>
      <c r="AM77" s="842"/>
      <c r="AN77" s="842"/>
      <c r="AO77" s="842"/>
      <c r="AP77" s="842"/>
      <c r="AQ77" s="842"/>
      <c r="AR77" s="842"/>
      <c r="AS77" s="842"/>
      <c r="AT77" s="842"/>
      <c r="AU77" s="842"/>
      <c r="AV77" s="842"/>
      <c r="AW77" s="842"/>
      <c r="AX77" s="842"/>
      <c r="AY77" s="842"/>
      <c r="AZ77" s="357"/>
      <c r="BA77" s="877"/>
      <c r="BB77" s="604"/>
      <c r="BC77" s="458"/>
      <c r="BD77" s="445"/>
      <c r="BE77" s="445"/>
      <c r="BF77" s="445"/>
      <c r="BG77" s="462"/>
      <c r="BH77" s="458"/>
      <c r="BI77" s="445"/>
      <c r="BJ77" s="445"/>
      <c r="BK77" s="445"/>
      <c r="BL77" s="462"/>
      <c r="BM77" s="458"/>
      <c r="BN77" s="445"/>
      <c r="BO77" s="445"/>
      <c r="BP77" s="445"/>
      <c r="BQ77" s="462"/>
      <c r="BR77" s="458"/>
      <c r="BS77" s="445"/>
      <c r="BT77" s="445"/>
      <c r="BU77" s="445"/>
      <c r="BV77" s="445"/>
      <c r="BW77" s="446"/>
      <c r="BX77" s="21"/>
      <c r="BY77" s="21"/>
      <c r="BZ77" s="21"/>
      <c r="CA77" s="21"/>
      <c r="CB77" s="21"/>
      <c r="CC77" s="21"/>
      <c r="CD77" s="21"/>
      <c r="CE77" s="21"/>
      <c r="CF77" s="21"/>
      <c r="CG77" s="21"/>
      <c r="CH77" s="21"/>
      <c r="CI77" s="21"/>
      <c r="CJ77" s="21"/>
      <c r="CK77" s="21"/>
      <c r="CL77" s="21"/>
      <c r="CM77" s="21"/>
      <c r="CN77" s="21"/>
      <c r="CO77" s="21"/>
      <c r="CP77" s="21"/>
      <c r="CQ77" s="21"/>
      <c r="CR77" s="21"/>
      <c r="CS77" s="21"/>
      <c r="CT77" s="21"/>
      <c r="CU77" s="21"/>
      <c r="CV77" s="21"/>
      <c r="CW77" s="21"/>
      <c r="CX77" s="21"/>
      <c r="CY77" s="21"/>
      <c r="CZ77" s="21"/>
    </row>
    <row r="78" s="514" customFormat="true" ht="15" customHeight="true" x14ac:dyDescent="0.2">
      <c r="A78" s="157"/>
      <c r="B78" s="151"/>
      <c r="C78" s="139"/>
      <c r="D78" s="138"/>
      <c r="E78" s="138"/>
      <c r="F78" s="138"/>
      <c r="G78" s="137"/>
      <c r="H78" s="136"/>
      <c r="I78" s="138"/>
      <c r="J78" s="138"/>
      <c r="K78" s="138"/>
      <c r="L78" s="135"/>
      <c r="M78" s="139"/>
      <c r="N78" s="138"/>
      <c r="O78" s="138"/>
      <c r="P78" s="138"/>
      <c r="Q78" s="137"/>
      <c r="R78" s="136"/>
      <c r="S78" s="138"/>
      <c r="T78" s="138"/>
      <c r="U78" s="138"/>
      <c r="V78" s="138"/>
      <c r="W78" s="135"/>
      <c r="X78" s="842"/>
      <c r="Y78" s="842"/>
      <c r="Z78" s="842"/>
      <c r="AA78" s="842"/>
      <c r="AB78" s="842"/>
      <c r="AC78" s="842"/>
      <c r="AD78" s="842"/>
      <c r="AE78" s="842"/>
      <c r="AF78" s="842"/>
      <c r="AG78" s="842"/>
      <c r="AH78" s="842"/>
      <c r="AI78" s="842"/>
      <c r="AJ78" s="842"/>
      <c r="AK78" s="842"/>
      <c r="AL78" s="842"/>
      <c r="AM78" s="842"/>
      <c r="AN78" s="842"/>
      <c r="AO78" s="842"/>
      <c r="AP78" s="842"/>
      <c r="AQ78" s="842"/>
      <c r="AR78" s="842"/>
      <c r="AS78" s="842"/>
      <c r="AT78" s="842"/>
      <c r="AU78" s="842"/>
      <c r="AV78" s="842"/>
      <c r="AW78" s="842"/>
      <c r="AX78" s="842"/>
      <c r="AY78" s="842"/>
      <c r="AZ78" s="357"/>
      <c r="BA78" s="877"/>
      <c r="BB78" s="604"/>
      <c r="BC78" s="458"/>
      <c r="BD78" s="445"/>
      <c r="BE78" s="445"/>
      <c r="BF78" s="445"/>
      <c r="BG78" s="462"/>
      <c r="BH78" s="458"/>
      <c r="BI78" s="445"/>
      <c r="BJ78" s="445"/>
      <c r="BK78" s="445"/>
      <c r="BL78" s="462"/>
      <c r="BM78" s="458"/>
      <c r="BN78" s="445"/>
      <c r="BO78" s="445"/>
      <c r="BP78" s="445"/>
      <c r="BQ78" s="462"/>
      <c r="BR78" s="458"/>
      <c r="BS78" s="445"/>
      <c r="BT78" s="445"/>
      <c r="BU78" s="445"/>
      <c r="BV78" s="445"/>
      <c r="BW78" s="446"/>
      <c r="BX78" s="21"/>
      <c r="BY78" s="21"/>
      <c r="BZ78" s="21"/>
      <c r="CA78" s="21"/>
      <c r="CB78" s="21"/>
      <c r="CC78" s="21"/>
      <c r="CD78" s="21"/>
      <c r="CE78" s="21"/>
      <c r="CF78" s="21"/>
      <c r="CG78" s="21"/>
      <c r="CH78" s="21"/>
      <c r="CI78" s="21"/>
      <c r="CJ78" s="21"/>
      <c r="CK78" s="21"/>
      <c r="CL78" s="21"/>
      <c r="CM78" s="21"/>
      <c r="CN78" s="21"/>
      <c r="CO78" s="21"/>
      <c r="CP78" s="21"/>
      <c r="CQ78" s="21"/>
      <c r="CR78" s="21"/>
      <c r="CS78" s="21"/>
      <c r="CT78" s="21"/>
      <c r="CU78" s="21"/>
      <c r="CV78" s="21"/>
      <c r="CW78" s="21"/>
      <c r="CX78" s="21"/>
      <c r="CY78" s="21"/>
      <c r="CZ78" s="21"/>
    </row>
    <row r="79" s="514" customFormat="true" ht="15" customHeight="true" x14ac:dyDescent="0.2">
      <c r="A79" s="157"/>
      <c r="B79" s="151"/>
      <c r="C79" s="139"/>
      <c r="D79" s="138"/>
      <c r="E79" s="138"/>
      <c r="F79" s="138"/>
      <c r="G79" s="137"/>
      <c r="H79" s="136"/>
      <c r="I79" s="138"/>
      <c r="J79" s="138"/>
      <c r="K79" s="138"/>
      <c r="L79" s="135"/>
      <c r="M79" s="139"/>
      <c r="N79" s="138"/>
      <c r="O79" s="138"/>
      <c r="P79" s="138"/>
      <c r="Q79" s="137"/>
      <c r="R79" s="136"/>
      <c r="S79" s="138"/>
      <c r="T79" s="138"/>
      <c r="U79" s="138"/>
      <c r="V79" s="138"/>
      <c r="W79" s="135"/>
      <c r="X79" s="842"/>
      <c r="Y79" s="842"/>
      <c r="Z79" s="842"/>
      <c r="AA79" s="842"/>
      <c r="AB79" s="842"/>
      <c r="AC79" s="842"/>
      <c r="AD79" s="842"/>
      <c r="AE79" s="842"/>
      <c r="AF79" s="842"/>
      <c r="AG79" s="842"/>
      <c r="AH79" s="842"/>
      <c r="AI79" s="842"/>
      <c r="AJ79" s="842"/>
      <c r="AK79" s="842"/>
      <c r="AL79" s="842"/>
      <c r="AM79" s="842"/>
      <c r="AN79" s="842"/>
      <c r="AO79" s="842"/>
      <c r="AP79" s="842"/>
      <c r="AQ79" s="842"/>
      <c r="AR79" s="842"/>
      <c r="AS79" s="842"/>
      <c r="AT79" s="842"/>
      <c r="AU79" s="842"/>
      <c r="AV79" s="842"/>
      <c r="AW79" s="842"/>
      <c r="AX79" s="842"/>
      <c r="AY79" s="842"/>
      <c r="AZ79" s="357"/>
      <c r="BA79" s="877"/>
      <c r="BB79" s="604"/>
      <c r="BC79" s="458"/>
      <c r="BD79" s="445"/>
      <c r="BE79" s="445"/>
      <c r="BF79" s="445"/>
      <c r="BG79" s="462"/>
      <c r="BH79" s="458"/>
      <c r="BI79" s="445"/>
      <c r="BJ79" s="445"/>
      <c r="BK79" s="445"/>
      <c r="BL79" s="462"/>
      <c r="BM79" s="458"/>
      <c r="BN79" s="445"/>
      <c r="BO79" s="445"/>
      <c r="BP79" s="445"/>
      <c r="BQ79" s="462"/>
      <c r="BR79" s="458"/>
      <c r="BS79" s="445"/>
      <c r="BT79" s="445"/>
      <c r="BU79" s="445"/>
      <c r="BV79" s="445"/>
      <c r="BW79" s="446"/>
      <c r="BX79" s="21"/>
      <c r="BY79" s="21"/>
      <c r="BZ79" s="21"/>
      <c r="CA79" s="21"/>
      <c r="CB79" s="21"/>
      <c r="CC79" s="21"/>
      <c r="CD79" s="21"/>
      <c r="CE79" s="21"/>
      <c r="CF79" s="21"/>
      <c r="CG79" s="21"/>
      <c r="CH79" s="21"/>
      <c r="CI79" s="21"/>
      <c r="CJ79" s="21"/>
      <c r="CK79" s="21"/>
      <c r="CL79" s="21"/>
      <c r="CM79" s="21"/>
      <c r="CN79" s="21"/>
      <c r="CO79" s="21"/>
      <c r="CP79" s="21"/>
      <c r="CQ79" s="21"/>
      <c r="CR79" s="21"/>
      <c r="CS79" s="21"/>
      <c r="CT79" s="21"/>
      <c r="CU79" s="21"/>
      <c r="CV79" s="21"/>
      <c r="CW79" s="21"/>
      <c r="CX79" s="21"/>
      <c r="CY79" s="21"/>
      <c r="CZ79" s="21"/>
    </row>
    <row r="80" s="514" customFormat="true" ht="15" customHeight="true" x14ac:dyDescent="0.2">
      <c r="A80" s="157"/>
      <c r="B80" s="151"/>
      <c r="C80" s="139"/>
      <c r="D80" s="138"/>
      <c r="E80" s="138"/>
      <c r="F80" s="138"/>
      <c r="G80" s="137"/>
      <c r="H80" s="136"/>
      <c r="I80" s="138"/>
      <c r="J80" s="138"/>
      <c r="K80" s="138"/>
      <c r="L80" s="135"/>
      <c r="M80" s="139"/>
      <c r="N80" s="138"/>
      <c r="O80" s="138"/>
      <c r="P80" s="138"/>
      <c r="Q80" s="137"/>
      <c r="R80" s="136"/>
      <c r="S80" s="138"/>
      <c r="T80" s="138"/>
      <c r="U80" s="138"/>
      <c r="V80" s="138"/>
      <c r="W80" s="135"/>
      <c r="X80" s="842"/>
      <c r="Y80" s="842"/>
      <c r="Z80" s="842"/>
      <c r="AA80" s="842"/>
      <c r="AB80" s="842"/>
      <c r="AC80" s="842"/>
      <c r="AD80" s="842"/>
      <c r="AE80" s="842"/>
      <c r="AF80" s="842"/>
      <c r="AG80" s="842"/>
      <c r="AH80" s="842"/>
      <c r="AI80" s="842"/>
      <c r="AJ80" s="842"/>
      <c r="AK80" s="842"/>
      <c r="AL80" s="842"/>
      <c r="AM80" s="842"/>
      <c r="AN80" s="842"/>
      <c r="AO80" s="842"/>
      <c r="AP80" s="842"/>
      <c r="AQ80" s="842"/>
      <c r="AR80" s="842"/>
      <c r="AS80" s="842"/>
      <c r="AT80" s="842"/>
      <c r="AU80" s="842"/>
      <c r="AV80" s="842"/>
      <c r="AW80" s="842"/>
      <c r="AX80" s="842"/>
      <c r="AY80" s="842"/>
      <c r="AZ80" s="357"/>
      <c r="BA80" s="877"/>
      <c r="BB80" s="604"/>
      <c r="BC80" s="458"/>
      <c r="BD80" s="445"/>
      <c r="BE80" s="445"/>
      <c r="BF80" s="445"/>
      <c r="BG80" s="462"/>
      <c r="BH80" s="458"/>
      <c r="BI80" s="445"/>
      <c r="BJ80" s="445"/>
      <c r="BK80" s="445"/>
      <c r="BL80" s="462"/>
      <c r="BM80" s="458"/>
      <c r="BN80" s="445"/>
      <c r="BO80" s="445"/>
      <c r="BP80" s="445"/>
      <c r="BQ80" s="462"/>
      <c r="BR80" s="458"/>
      <c r="BS80" s="445"/>
      <c r="BT80" s="445"/>
      <c r="BU80" s="445"/>
      <c r="BV80" s="445"/>
      <c r="BW80" s="446"/>
      <c r="BX80" s="21"/>
      <c r="BY80" s="21"/>
      <c r="BZ80" s="21"/>
      <c r="CA80" s="21"/>
      <c r="CB80" s="21"/>
      <c r="CC80" s="21"/>
      <c r="CD80" s="21"/>
      <c r="CE80" s="21"/>
      <c r="CF80" s="21"/>
      <c r="CG80" s="21"/>
      <c r="CH80" s="21"/>
      <c r="CI80" s="21"/>
      <c r="CJ80" s="21"/>
      <c r="CK80" s="21"/>
      <c r="CL80" s="21"/>
      <c r="CM80" s="21"/>
      <c r="CN80" s="21"/>
      <c r="CO80" s="21"/>
      <c r="CP80" s="21"/>
      <c r="CQ80" s="21"/>
      <c r="CR80" s="21"/>
      <c r="CS80" s="21"/>
      <c r="CT80" s="21"/>
      <c r="CU80" s="21"/>
      <c r="CV80" s="21"/>
      <c r="CW80" s="21"/>
      <c r="CX80" s="21"/>
      <c r="CY80" s="21"/>
      <c r="CZ80" s="21"/>
    </row>
    <row r="81" s="514" customFormat="true" ht="15" customHeight="true" x14ac:dyDescent="0.2">
      <c r="A81" s="157"/>
      <c r="B81" s="151"/>
      <c r="C81" s="139"/>
      <c r="D81" s="138"/>
      <c r="E81" s="138"/>
      <c r="F81" s="138"/>
      <c r="G81" s="137"/>
      <c r="H81" s="136"/>
      <c r="I81" s="138"/>
      <c r="J81" s="138"/>
      <c r="K81" s="138"/>
      <c r="L81" s="135"/>
      <c r="M81" s="139"/>
      <c r="N81" s="138"/>
      <c r="O81" s="138"/>
      <c r="P81" s="138"/>
      <c r="Q81" s="137"/>
      <c r="R81" s="136"/>
      <c r="S81" s="138"/>
      <c r="T81" s="138"/>
      <c r="U81" s="138"/>
      <c r="V81" s="138"/>
      <c r="W81" s="135"/>
      <c r="X81" s="842"/>
      <c r="Y81" s="842"/>
      <c r="Z81" s="842"/>
      <c r="AA81" s="842"/>
      <c r="AB81" s="842"/>
      <c r="AC81" s="842"/>
      <c r="AD81" s="842"/>
      <c r="AE81" s="842"/>
      <c r="AF81" s="842"/>
      <c r="AG81" s="842"/>
      <c r="AH81" s="842"/>
      <c r="AI81" s="842"/>
      <c r="AJ81" s="842"/>
      <c r="AK81" s="842"/>
      <c r="AL81" s="842"/>
      <c r="AM81" s="842"/>
      <c r="AN81" s="842"/>
      <c r="AO81" s="842"/>
      <c r="AP81" s="842"/>
      <c r="AQ81" s="842"/>
      <c r="AR81" s="842"/>
      <c r="AS81" s="842"/>
      <c r="AT81" s="842"/>
      <c r="AU81" s="842"/>
      <c r="AV81" s="842"/>
      <c r="AW81" s="842"/>
      <c r="AX81" s="842"/>
      <c r="AY81" s="842"/>
      <c r="AZ81" s="357"/>
      <c r="BA81" s="877"/>
      <c r="BB81" s="604"/>
      <c r="BC81" s="458"/>
      <c r="BD81" s="445"/>
      <c r="BE81" s="445"/>
      <c r="BF81" s="445"/>
      <c r="BG81" s="462"/>
      <c r="BH81" s="458"/>
      <c r="BI81" s="445"/>
      <c r="BJ81" s="445"/>
      <c r="BK81" s="445"/>
      <c r="BL81" s="462"/>
      <c r="BM81" s="458"/>
      <c r="BN81" s="445"/>
      <c r="BO81" s="445"/>
      <c r="BP81" s="445"/>
      <c r="BQ81" s="462"/>
      <c r="BR81" s="458"/>
      <c r="BS81" s="445"/>
      <c r="BT81" s="445"/>
      <c r="BU81" s="445"/>
      <c r="BV81" s="445"/>
      <c r="BW81" s="446"/>
      <c r="BX81" s="21"/>
      <c r="BY81" s="21"/>
      <c r="BZ81" s="21"/>
      <c r="CA81" s="21"/>
      <c r="CB81" s="21"/>
      <c r="CC81" s="21"/>
      <c r="CD81" s="21"/>
      <c r="CE81" s="21"/>
      <c r="CF81" s="21"/>
      <c r="CG81" s="21"/>
      <c r="CH81" s="21"/>
      <c r="CI81" s="21"/>
      <c r="CJ81" s="21"/>
      <c r="CK81" s="21"/>
      <c r="CL81" s="21"/>
      <c r="CM81" s="21"/>
      <c r="CN81" s="21"/>
      <c r="CO81" s="21"/>
      <c r="CP81" s="21"/>
      <c r="CQ81" s="21"/>
      <c r="CR81" s="21"/>
      <c r="CS81" s="21"/>
      <c r="CT81" s="21"/>
      <c r="CU81" s="21"/>
      <c r="CV81" s="21"/>
      <c r="CW81" s="21"/>
      <c r="CX81" s="21"/>
      <c r="CY81" s="21"/>
      <c r="CZ81" s="21"/>
    </row>
    <row r="82" s="514" customFormat="true" ht="15" customHeight="true" x14ac:dyDescent="0.2">
      <c r="A82" s="157"/>
      <c r="B82" s="151"/>
      <c r="C82" s="139"/>
      <c r="D82" s="138"/>
      <c r="E82" s="138"/>
      <c r="F82" s="138"/>
      <c r="G82" s="137"/>
      <c r="H82" s="136"/>
      <c r="I82" s="138"/>
      <c r="J82" s="138"/>
      <c r="K82" s="138"/>
      <c r="L82" s="135"/>
      <c r="M82" s="139"/>
      <c r="N82" s="138"/>
      <c r="O82" s="138"/>
      <c r="P82" s="138"/>
      <c r="Q82" s="137"/>
      <c r="R82" s="136"/>
      <c r="S82" s="138"/>
      <c r="T82" s="138"/>
      <c r="U82" s="138"/>
      <c r="V82" s="138"/>
      <c r="W82" s="135"/>
      <c r="X82" s="842"/>
      <c r="Y82" s="842"/>
      <c r="Z82" s="842"/>
      <c r="AA82" s="842"/>
      <c r="AB82" s="842"/>
      <c r="AC82" s="842"/>
      <c r="AD82" s="842"/>
      <c r="AE82" s="842"/>
      <c r="AF82" s="842"/>
      <c r="AG82" s="842"/>
      <c r="AH82" s="842"/>
      <c r="AI82" s="842"/>
      <c r="AJ82" s="842"/>
      <c r="AK82" s="842"/>
      <c r="AL82" s="842"/>
      <c r="AM82" s="842"/>
      <c r="AN82" s="842"/>
      <c r="AO82" s="842"/>
      <c r="AP82" s="842"/>
      <c r="AQ82" s="842"/>
      <c r="AR82" s="842"/>
      <c r="AS82" s="842"/>
      <c r="AT82" s="842"/>
      <c r="AU82" s="842"/>
      <c r="AV82" s="842"/>
      <c r="AW82" s="842"/>
      <c r="AX82" s="842"/>
      <c r="AY82" s="842"/>
      <c r="AZ82" s="357"/>
      <c r="BA82" s="877"/>
      <c r="BB82" s="604"/>
      <c r="BC82" s="458"/>
      <c r="BD82" s="445"/>
      <c r="BE82" s="445"/>
      <c r="BF82" s="445"/>
      <c r="BG82" s="462"/>
      <c r="BH82" s="458"/>
      <c r="BI82" s="445"/>
      <c r="BJ82" s="445"/>
      <c r="BK82" s="445"/>
      <c r="BL82" s="462"/>
      <c r="BM82" s="458"/>
      <c r="BN82" s="445"/>
      <c r="BO82" s="445"/>
      <c r="BP82" s="445"/>
      <c r="BQ82" s="462"/>
      <c r="BR82" s="458"/>
      <c r="BS82" s="445"/>
      <c r="BT82" s="445"/>
      <c r="BU82" s="445"/>
      <c r="BV82" s="445"/>
      <c r="BW82" s="446"/>
      <c r="BX82" s="21"/>
      <c r="BY82" s="21"/>
      <c r="BZ82" s="21"/>
      <c r="CA82" s="21"/>
      <c r="CB82" s="21"/>
      <c r="CC82" s="21"/>
      <c r="CD82" s="21"/>
      <c r="CE82" s="21"/>
      <c r="CF82" s="21"/>
      <c r="CG82" s="21"/>
      <c r="CH82" s="21"/>
      <c r="CI82" s="21"/>
      <c r="CJ82" s="21"/>
      <c r="CK82" s="21"/>
      <c r="CL82" s="21"/>
      <c r="CM82" s="21"/>
      <c r="CN82" s="21"/>
      <c r="CO82" s="21"/>
      <c r="CP82" s="21"/>
      <c r="CQ82" s="21"/>
      <c r="CR82" s="21"/>
      <c r="CS82" s="21"/>
      <c r="CT82" s="21"/>
      <c r="CU82" s="21"/>
      <c r="CV82" s="21"/>
      <c r="CW82" s="21"/>
      <c r="CX82" s="21"/>
      <c r="CY82" s="21"/>
      <c r="CZ82" s="21"/>
    </row>
    <row r="83" s="514" customFormat="true" ht="15" customHeight="true" x14ac:dyDescent="0.2">
      <c r="A83" s="157"/>
      <c r="B83" s="151"/>
      <c r="C83" s="139"/>
      <c r="D83" s="138"/>
      <c r="E83" s="138"/>
      <c r="F83" s="138"/>
      <c r="G83" s="137"/>
      <c r="H83" s="136"/>
      <c r="I83" s="138"/>
      <c r="J83" s="138"/>
      <c r="K83" s="138"/>
      <c r="L83" s="135"/>
      <c r="M83" s="139"/>
      <c r="N83" s="138"/>
      <c r="O83" s="138"/>
      <c r="P83" s="138"/>
      <c r="Q83" s="137"/>
      <c r="R83" s="136"/>
      <c r="S83" s="138"/>
      <c r="T83" s="138"/>
      <c r="U83" s="138"/>
      <c r="V83" s="138"/>
      <c r="W83" s="135"/>
      <c r="X83" s="842"/>
      <c r="Y83" s="842"/>
      <c r="Z83" s="842"/>
      <c r="AA83" s="842"/>
      <c r="AB83" s="842"/>
      <c r="AC83" s="842"/>
      <c r="AD83" s="842"/>
      <c r="AE83" s="842"/>
      <c r="AF83" s="842"/>
      <c r="AG83" s="842"/>
      <c r="AH83" s="842"/>
      <c r="AI83" s="842"/>
      <c r="AJ83" s="842"/>
      <c r="AK83" s="842"/>
      <c r="AL83" s="842"/>
      <c r="AM83" s="842"/>
      <c r="AN83" s="842"/>
      <c r="AO83" s="842"/>
      <c r="AP83" s="842"/>
      <c r="AQ83" s="842"/>
      <c r="AR83" s="842"/>
      <c r="AS83" s="842"/>
      <c r="AT83" s="842"/>
      <c r="AU83" s="842"/>
      <c r="AV83" s="842"/>
      <c r="AW83" s="842"/>
      <c r="AX83" s="842"/>
      <c r="AY83" s="842"/>
      <c r="AZ83" s="357"/>
      <c r="BA83" s="877"/>
      <c r="BB83" s="604"/>
      <c r="BC83" s="458"/>
      <c r="BD83" s="445"/>
      <c r="BE83" s="445"/>
      <c r="BF83" s="445"/>
      <c r="BG83" s="462"/>
      <c r="BH83" s="458"/>
      <c r="BI83" s="445"/>
      <c r="BJ83" s="445"/>
      <c r="BK83" s="445"/>
      <c r="BL83" s="462"/>
      <c r="BM83" s="458"/>
      <c r="BN83" s="445"/>
      <c r="BO83" s="445"/>
      <c r="BP83" s="445"/>
      <c r="BQ83" s="462"/>
      <c r="BR83" s="458"/>
      <c r="BS83" s="445"/>
      <c r="BT83" s="445"/>
      <c r="BU83" s="445"/>
      <c r="BV83" s="445"/>
      <c r="BW83" s="446"/>
      <c r="BX83" s="21"/>
      <c r="BY83" s="21"/>
      <c r="BZ83" s="21"/>
      <c r="CA83" s="21"/>
      <c r="CB83" s="21"/>
      <c r="CC83" s="21"/>
      <c r="CD83" s="21"/>
      <c r="CE83" s="21"/>
      <c r="CF83" s="21"/>
      <c r="CG83" s="21"/>
      <c r="CH83" s="21"/>
      <c r="CI83" s="21"/>
      <c r="CJ83" s="21"/>
      <c r="CK83" s="21"/>
      <c r="CL83" s="21"/>
      <c r="CM83" s="21"/>
      <c r="CN83" s="21"/>
      <c r="CO83" s="21"/>
      <c r="CP83" s="21"/>
      <c r="CQ83" s="21"/>
      <c r="CR83" s="21"/>
      <c r="CS83" s="21"/>
      <c r="CT83" s="21"/>
      <c r="CU83" s="21"/>
      <c r="CV83" s="21"/>
      <c r="CW83" s="21"/>
      <c r="CX83" s="21"/>
      <c r="CY83" s="21"/>
      <c r="CZ83" s="21"/>
    </row>
    <row r="84" s="514" customFormat="true" ht="15" customHeight="true" x14ac:dyDescent="0.2">
      <c r="A84" s="157"/>
      <c r="B84" s="151"/>
      <c r="C84" s="139"/>
      <c r="D84" s="138"/>
      <c r="E84" s="138"/>
      <c r="F84" s="138"/>
      <c r="G84" s="137"/>
      <c r="H84" s="136"/>
      <c r="I84" s="138"/>
      <c r="J84" s="138"/>
      <c r="K84" s="138"/>
      <c r="L84" s="135"/>
      <c r="M84" s="139"/>
      <c r="N84" s="138"/>
      <c r="O84" s="138"/>
      <c r="P84" s="138"/>
      <c r="Q84" s="137"/>
      <c r="R84" s="136"/>
      <c r="S84" s="138"/>
      <c r="T84" s="138"/>
      <c r="U84" s="138"/>
      <c r="V84" s="138"/>
      <c r="W84" s="135"/>
      <c r="X84" s="842"/>
      <c r="Y84" s="842"/>
      <c r="Z84" s="842"/>
      <c r="AA84" s="842"/>
      <c r="AB84" s="842"/>
      <c r="AC84" s="842"/>
      <c r="AD84" s="842"/>
      <c r="AE84" s="842"/>
      <c r="AF84" s="842"/>
      <c r="AG84" s="842"/>
      <c r="AH84" s="842"/>
      <c r="AI84" s="842"/>
      <c r="AJ84" s="842"/>
      <c r="AK84" s="842"/>
      <c r="AL84" s="842"/>
      <c r="AM84" s="842"/>
      <c r="AN84" s="842"/>
      <c r="AO84" s="842"/>
      <c r="AP84" s="842"/>
      <c r="AQ84" s="842"/>
      <c r="AR84" s="842"/>
      <c r="AS84" s="842"/>
      <c r="AT84" s="842"/>
      <c r="AU84" s="842"/>
      <c r="AV84" s="842"/>
      <c r="AW84" s="842"/>
      <c r="AX84" s="842"/>
      <c r="AY84" s="842"/>
      <c r="AZ84" s="357"/>
      <c r="BA84" s="877"/>
      <c r="BB84" s="604"/>
      <c r="BC84" s="458"/>
      <c r="BD84" s="445"/>
      <c r="BE84" s="445"/>
      <c r="BF84" s="445"/>
      <c r="BG84" s="462"/>
      <c r="BH84" s="458"/>
      <c r="BI84" s="445"/>
      <c r="BJ84" s="445"/>
      <c r="BK84" s="445"/>
      <c r="BL84" s="462"/>
      <c r="BM84" s="458"/>
      <c r="BN84" s="445"/>
      <c r="BO84" s="445"/>
      <c r="BP84" s="445"/>
      <c r="BQ84" s="462"/>
      <c r="BR84" s="458"/>
      <c r="BS84" s="445"/>
      <c r="BT84" s="445"/>
      <c r="BU84" s="445"/>
      <c r="BV84" s="445"/>
      <c r="BW84" s="446"/>
      <c r="BX84" s="21"/>
      <c r="BY84" s="21"/>
      <c r="BZ84" s="21"/>
      <c r="CA84" s="21"/>
      <c r="CB84" s="21"/>
      <c r="CC84" s="21"/>
      <c r="CD84" s="21"/>
      <c r="CE84" s="21"/>
      <c r="CF84" s="21"/>
      <c r="CG84" s="21"/>
      <c r="CH84" s="21"/>
      <c r="CI84" s="21"/>
      <c r="CJ84" s="21"/>
      <c r="CK84" s="21"/>
      <c r="CL84" s="21"/>
      <c r="CM84" s="21"/>
      <c r="CN84" s="21"/>
      <c r="CO84" s="21"/>
      <c r="CP84" s="21"/>
      <c r="CQ84" s="21"/>
      <c r="CR84" s="21"/>
      <c r="CS84" s="21"/>
      <c r="CT84" s="21"/>
      <c r="CU84" s="21"/>
      <c r="CV84" s="21"/>
      <c r="CW84" s="21"/>
      <c r="CX84" s="21"/>
      <c r="CY84" s="21"/>
      <c r="CZ84" s="21"/>
    </row>
    <row r="85" s="514" customFormat="true" ht="15" customHeight="true" x14ac:dyDescent="0.2">
      <c r="A85" s="157"/>
      <c r="B85" s="151"/>
      <c r="C85" s="139"/>
      <c r="D85" s="138"/>
      <c r="E85" s="138"/>
      <c r="F85" s="138"/>
      <c r="G85" s="137"/>
      <c r="H85" s="136"/>
      <c r="I85" s="138"/>
      <c r="J85" s="138"/>
      <c r="K85" s="138"/>
      <c r="L85" s="135"/>
      <c r="M85" s="139"/>
      <c r="N85" s="138"/>
      <c r="O85" s="138"/>
      <c r="P85" s="138"/>
      <c r="Q85" s="137"/>
      <c r="R85" s="136"/>
      <c r="S85" s="138"/>
      <c r="T85" s="138"/>
      <c r="U85" s="138"/>
      <c r="V85" s="138"/>
      <c r="W85" s="135"/>
      <c r="X85" s="842"/>
      <c r="Y85" s="842"/>
      <c r="Z85" s="842"/>
      <c r="AA85" s="842"/>
      <c r="AB85" s="842"/>
      <c r="AC85" s="842"/>
      <c r="AD85" s="842"/>
      <c r="AE85" s="842"/>
      <c r="AF85" s="842"/>
      <c r="AG85" s="842"/>
      <c r="AH85" s="842"/>
      <c r="AI85" s="842"/>
      <c r="AJ85" s="842"/>
      <c r="AK85" s="842"/>
      <c r="AL85" s="842"/>
      <c r="AM85" s="842"/>
      <c r="AN85" s="842"/>
      <c r="AO85" s="842"/>
      <c r="AP85" s="842"/>
      <c r="AQ85" s="842"/>
      <c r="AR85" s="842"/>
      <c r="AS85" s="842"/>
      <c r="AT85" s="842"/>
      <c r="AU85" s="842"/>
      <c r="AV85" s="842"/>
      <c r="AW85" s="842"/>
      <c r="AX85" s="842"/>
      <c r="AY85" s="842"/>
      <c r="AZ85" s="357"/>
      <c r="BA85" s="877"/>
      <c r="BB85" s="604"/>
      <c r="BC85" s="458"/>
      <c r="BD85" s="445"/>
      <c r="BE85" s="445"/>
      <c r="BF85" s="445"/>
      <c r="BG85" s="462"/>
      <c r="BH85" s="458"/>
      <c r="BI85" s="445"/>
      <c r="BJ85" s="445"/>
      <c r="BK85" s="445"/>
      <c r="BL85" s="462"/>
      <c r="BM85" s="458"/>
      <c r="BN85" s="445"/>
      <c r="BO85" s="445"/>
      <c r="BP85" s="445"/>
      <c r="BQ85" s="462"/>
      <c r="BR85" s="458"/>
      <c r="BS85" s="445"/>
      <c r="BT85" s="445"/>
      <c r="BU85" s="445"/>
      <c r="BV85" s="445"/>
      <c r="BW85" s="446"/>
      <c r="BX85" s="21"/>
      <c r="BY85" s="21"/>
      <c r="BZ85" s="21"/>
      <c r="CA85" s="21"/>
      <c r="CB85" s="21"/>
      <c r="CC85" s="21"/>
      <c r="CD85" s="21"/>
      <c r="CE85" s="21"/>
      <c r="CF85" s="21"/>
      <c r="CG85" s="21"/>
      <c r="CH85" s="21"/>
      <c r="CI85" s="21"/>
      <c r="CJ85" s="21"/>
      <c r="CK85" s="21"/>
      <c r="CL85" s="21"/>
      <c r="CM85" s="21"/>
      <c r="CN85" s="21"/>
      <c r="CO85" s="21"/>
      <c r="CP85" s="21"/>
      <c r="CQ85" s="21"/>
      <c r="CR85" s="21"/>
      <c r="CS85" s="21"/>
      <c r="CT85" s="21"/>
      <c r="CU85" s="21"/>
      <c r="CV85" s="21"/>
      <c r="CW85" s="21"/>
      <c r="CX85" s="21"/>
      <c r="CY85" s="21"/>
      <c r="CZ85" s="21"/>
    </row>
    <row r="86" s="514" customFormat="true" ht="15" customHeight="true" x14ac:dyDescent="0.2">
      <c r="A86" s="157"/>
      <c r="B86" s="151"/>
      <c r="C86" s="125"/>
      <c r="D86" s="124"/>
      <c r="E86" s="124"/>
      <c r="F86" s="124"/>
      <c r="G86" s="123"/>
      <c r="H86" s="122"/>
      <c r="I86" s="124"/>
      <c r="J86" s="124"/>
      <c r="K86" s="124"/>
      <c r="L86" s="121"/>
      <c r="M86" s="125"/>
      <c r="N86" s="124"/>
      <c r="O86" s="124"/>
      <c r="P86" s="124"/>
      <c r="Q86" s="123"/>
      <c r="R86" s="122"/>
      <c r="S86" s="124"/>
      <c r="T86" s="124"/>
      <c r="U86" s="124"/>
      <c r="V86" s="124"/>
      <c r="W86" s="121"/>
      <c r="X86" s="842"/>
      <c r="Y86" s="842"/>
      <c r="Z86" s="842"/>
      <c r="AA86" s="842"/>
      <c r="AB86" s="842"/>
      <c r="AC86" s="842"/>
      <c r="AD86" s="842"/>
      <c r="AE86" s="842"/>
      <c r="AF86" s="842"/>
      <c r="AG86" s="842"/>
      <c r="AH86" s="842"/>
      <c r="AI86" s="842"/>
      <c r="AJ86" s="842"/>
      <c r="AK86" s="842"/>
      <c r="AL86" s="842"/>
      <c r="AM86" s="842"/>
      <c r="AN86" s="842"/>
      <c r="AO86" s="842"/>
      <c r="AP86" s="842"/>
      <c r="AQ86" s="842"/>
      <c r="AR86" s="842"/>
      <c r="AS86" s="842"/>
      <c r="AT86" s="842"/>
      <c r="AU86" s="842"/>
      <c r="AV86" s="842"/>
      <c r="AW86" s="842"/>
      <c r="AX86" s="842"/>
      <c r="AY86" s="842"/>
      <c r="AZ86" s="357"/>
      <c r="BA86" s="877"/>
      <c r="BB86" s="604"/>
      <c r="BC86" s="458"/>
      <c r="BD86" s="445"/>
      <c r="BE86" s="445"/>
      <c r="BF86" s="445"/>
      <c r="BG86" s="462"/>
      <c r="BH86" s="458"/>
      <c r="BI86" s="445"/>
      <c r="BJ86" s="445"/>
      <c r="BK86" s="445"/>
      <c r="BL86" s="462"/>
      <c r="BM86" s="458"/>
      <c r="BN86" s="445"/>
      <c r="BO86" s="445"/>
      <c r="BP86" s="445"/>
      <c r="BQ86" s="462"/>
      <c r="BR86" s="458"/>
      <c r="BS86" s="445"/>
      <c r="BT86" s="445"/>
      <c r="BU86" s="445"/>
      <c r="BV86" s="445"/>
      <c r="BW86" s="446"/>
      <c r="BX86" s="21"/>
      <c r="BY86" s="21"/>
      <c r="BZ86" s="21"/>
      <c r="CA86" s="21"/>
      <c r="CB86" s="21"/>
      <c r="CC86" s="21"/>
      <c r="CD86" s="21"/>
      <c r="CE86" s="21"/>
      <c r="CF86" s="21"/>
      <c r="CG86" s="21"/>
      <c r="CH86" s="21"/>
      <c r="CI86" s="21"/>
      <c r="CJ86" s="21"/>
      <c r="CK86" s="21"/>
      <c r="CL86" s="21"/>
      <c r="CM86" s="21"/>
      <c r="CN86" s="21"/>
      <c r="CO86" s="21"/>
      <c r="CP86" s="21"/>
      <c r="CQ86" s="21"/>
      <c r="CR86" s="21"/>
      <c r="CS86" s="21"/>
      <c r="CT86" s="21"/>
      <c r="CU86" s="21"/>
      <c r="CV86" s="21"/>
      <c r="CW86" s="21"/>
      <c r="CX86" s="21"/>
      <c r="CY86" s="21"/>
      <c r="CZ86" s="21"/>
    </row>
    <row r="87" s="514" customFormat="true" ht="15" customHeight="true" x14ac:dyDescent="0.2">
      <c r="A87" s="157"/>
      <c r="B87" s="151"/>
      <c r="C87" s="125"/>
      <c r="D87" s="124"/>
      <c r="E87" s="124"/>
      <c r="F87" s="124"/>
      <c r="G87" s="123"/>
      <c r="H87" s="122"/>
      <c r="I87" s="124"/>
      <c r="J87" s="124"/>
      <c r="K87" s="124"/>
      <c r="L87" s="121"/>
      <c r="M87" s="125"/>
      <c r="N87" s="124"/>
      <c r="O87" s="124"/>
      <c r="P87" s="124"/>
      <c r="Q87" s="123"/>
      <c r="R87" s="122"/>
      <c r="S87" s="124"/>
      <c r="T87" s="124"/>
      <c r="U87" s="124"/>
      <c r="V87" s="124"/>
      <c r="W87" s="121"/>
      <c r="X87" s="842"/>
      <c r="Y87" s="842"/>
      <c r="Z87" s="842"/>
      <c r="AA87" s="842"/>
      <c r="AB87" s="842"/>
      <c r="AC87" s="842"/>
      <c r="AD87" s="842"/>
      <c r="AE87" s="842"/>
      <c r="AF87" s="842"/>
      <c r="AG87" s="842"/>
      <c r="AH87" s="842"/>
      <c r="AI87" s="842"/>
      <c r="AJ87" s="842"/>
      <c r="AK87" s="842"/>
      <c r="AL87" s="842"/>
      <c r="AM87" s="842"/>
      <c r="AN87" s="842"/>
      <c r="AO87" s="842"/>
      <c r="AP87" s="842"/>
      <c r="AQ87" s="842"/>
      <c r="AR87" s="842"/>
      <c r="AS87" s="842"/>
      <c r="AT87" s="842"/>
      <c r="AU87" s="842"/>
      <c r="AV87" s="842"/>
      <c r="AW87" s="842"/>
      <c r="AX87" s="842"/>
      <c r="AY87" s="842"/>
      <c r="AZ87" s="357"/>
      <c r="BA87" s="877"/>
      <c r="BB87" s="604"/>
      <c r="BC87" s="458"/>
      <c r="BD87" s="445"/>
      <c r="BE87" s="445"/>
      <c r="BF87" s="445"/>
      <c r="BG87" s="462"/>
      <c r="BH87" s="458"/>
      <c r="BI87" s="445"/>
      <c r="BJ87" s="445"/>
      <c r="BK87" s="445"/>
      <c r="BL87" s="462"/>
      <c r="BM87" s="458"/>
      <c r="BN87" s="445"/>
      <c r="BO87" s="445"/>
      <c r="BP87" s="445"/>
      <c r="BQ87" s="462"/>
      <c r="BR87" s="458"/>
      <c r="BS87" s="445"/>
      <c r="BT87" s="445"/>
      <c r="BU87" s="445"/>
      <c r="BV87" s="445"/>
      <c r="BW87" s="446"/>
      <c r="BX87" s="21"/>
      <c r="BY87" s="21"/>
      <c r="BZ87" s="21"/>
      <c r="CA87" s="21"/>
      <c r="CB87" s="21"/>
      <c r="CC87" s="21"/>
      <c r="CD87" s="21"/>
      <c r="CE87" s="21"/>
      <c r="CF87" s="21"/>
      <c r="CG87" s="21"/>
      <c r="CH87" s="21"/>
      <c r="CI87" s="21"/>
      <c r="CJ87" s="21"/>
      <c r="CK87" s="21"/>
      <c r="CL87" s="21"/>
      <c r="CM87" s="21"/>
      <c r="CN87" s="21"/>
      <c r="CO87" s="21"/>
      <c r="CP87" s="21"/>
      <c r="CQ87" s="21"/>
      <c r="CR87" s="21"/>
      <c r="CS87" s="21"/>
      <c r="CT87" s="21"/>
      <c r="CU87" s="21"/>
      <c r="CV87" s="21"/>
      <c r="CW87" s="21"/>
      <c r="CX87" s="21"/>
      <c r="CY87" s="21"/>
      <c r="CZ87" s="21"/>
    </row>
    <row r="88" s="514" customFormat="true" ht="15" customHeight="true" x14ac:dyDescent="0.2">
      <c r="A88" s="157"/>
      <c r="B88" s="151"/>
      <c r="C88" s="125"/>
      <c r="D88" s="124"/>
      <c r="E88" s="124"/>
      <c r="F88" s="124"/>
      <c r="G88" s="123"/>
      <c r="H88" s="122"/>
      <c r="I88" s="124"/>
      <c r="J88" s="124"/>
      <c r="K88" s="124"/>
      <c r="L88" s="121"/>
      <c r="M88" s="125"/>
      <c r="N88" s="124"/>
      <c r="O88" s="124"/>
      <c r="P88" s="124"/>
      <c r="Q88" s="123"/>
      <c r="R88" s="122"/>
      <c r="S88" s="124"/>
      <c r="T88" s="124"/>
      <c r="U88" s="124"/>
      <c r="V88" s="124"/>
      <c r="W88" s="121"/>
      <c r="X88" s="842"/>
      <c r="Y88" s="842"/>
      <c r="Z88" s="842"/>
      <c r="AA88" s="842"/>
      <c r="AB88" s="842"/>
      <c r="AC88" s="842"/>
      <c r="AD88" s="842"/>
      <c r="AE88" s="842"/>
      <c r="AF88" s="842"/>
      <c r="AG88" s="842"/>
      <c r="AH88" s="842"/>
      <c r="AI88" s="842"/>
      <c r="AJ88" s="842"/>
      <c r="AK88" s="842"/>
      <c r="AL88" s="842"/>
      <c r="AM88" s="842"/>
      <c r="AN88" s="842"/>
      <c r="AO88" s="842"/>
      <c r="AP88" s="842"/>
      <c r="AQ88" s="842"/>
      <c r="AR88" s="842"/>
      <c r="AS88" s="842"/>
      <c r="AT88" s="842"/>
      <c r="AU88" s="842"/>
      <c r="AV88" s="842"/>
      <c r="AW88" s="842"/>
      <c r="AX88" s="842"/>
      <c r="AY88" s="842"/>
      <c r="AZ88" s="357"/>
      <c r="BA88" s="877"/>
      <c r="BB88" s="604"/>
      <c r="BC88" s="458"/>
      <c r="BD88" s="445"/>
      <c r="BE88" s="445"/>
      <c r="BF88" s="445"/>
      <c r="BG88" s="462"/>
      <c r="BH88" s="458"/>
      <c r="BI88" s="445"/>
      <c r="BJ88" s="445"/>
      <c r="BK88" s="445"/>
      <c r="BL88" s="462"/>
      <c r="BM88" s="458"/>
      <c r="BN88" s="445"/>
      <c r="BO88" s="445"/>
      <c r="BP88" s="445"/>
      <c r="BQ88" s="462"/>
      <c r="BR88" s="458"/>
      <c r="BS88" s="445"/>
      <c r="BT88" s="445"/>
      <c r="BU88" s="445"/>
      <c r="BV88" s="445"/>
      <c r="BW88" s="446"/>
      <c r="BX88" s="21"/>
      <c r="BY88" s="21"/>
      <c r="BZ88" s="21"/>
      <c r="CA88" s="21"/>
      <c r="CB88" s="21"/>
      <c r="CC88" s="21"/>
      <c r="CD88" s="21"/>
      <c r="CE88" s="21"/>
      <c r="CF88" s="21"/>
      <c r="CG88" s="21"/>
      <c r="CH88" s="21"/>
      <c r="CI88" s="21"/>
      <c r="CJ88" s="21"/>
      <c r="CK88" s="21"/>
      <c r="CL88" s="21"/>
      <c r="CM88" s="21"/>
      <c r="CN88" s="21"/>
      <c r="CO88" s="21"/>
      <c r="CP88" s="21"/>
      <c r="CQ88" s="21"/>
      <c r="CR88" s="21"/>
      <c r="CS88" s="21"/>
      <c r="CT88" s="21"/>
      <c r="CU88" s="21"/>
      <c r="CV88" s="21"/>
      <c r="CW88" s="21"/>
      <c r="CX88" s="21"/>
      <c r="CY88" s="21"/>
      <c r="CZ88" s="21"/>
    </row>
    <row r="89" s="514" customFormat="true" ht="15" customHeight="true" x14ac:dyDescent="0.2">
      <c r="A89" s="157"/>
      <c r="B89" s="151"/>
      <c r="C89" s="125"/>
      <c r="D89" s="124"/>
      <c r="E89" s="124"/>
      <c r="F89" s="124"/>
      <c r="G89" s="123"/>
      <c r="H89" s="122"/>
      <c r="I89" s="124"/>
      <c r="J89" s="124"/>
      <c r="K89" s="124"/>
      <c r="L89" s="121"/>
      <c r="M89" s="125"/>
      <c r="N89" s="124"/>
      <c r="O89" s="124"/>
      <c r="P89" s="124"/>
      <c r="Q89" s="123"/>
      <c r="R89" s="122"/>
      <c r="S89" s="124"/>
      <c r="T89" s="124"/>
      <c r="U89" s="124"/>
      <c r="V89" s="124"/>
      <c r="W89" s="121"/>
      <c r="X89" s="842"/>
      <c r="Y89" s="842"/>
      <c r="Z89" s="842"/>
      <c r="AA89" s="842"/>
      <c r="AB89" s="842"/>
      <c r="AC89" s="842"/>
      <c r="AD89" s="842"/>
      <c r="AE89" s="842"/>
      <c r="AF89" s="842"/>
      <c r="AG89" s="842"/>
      <c r="AH89" s="842"/>
      <c r="AI89" s="842"/>
      <c r="AJ89" s="842"/>
      <c r="AK89" s="842"/>
      <c r="AL89" s="842"/>
      <c r="AM89" s="842"/>
      <c r="AN89" s="842"/>
      <c r="AO89" s="842"/>
      <c r="AP89" s="842"/>
      <c r="AQ89" s="842"/>
      <c r="AR89" s="842"/>
      <c r="AS89" s="842"/>
      <c r="AT89" s="842"/>
      <c r="AU89" s="842"/>
      <c r="AV89" s="842"/>
      <c r="AW89" s="842"/>
      <c r="AX89" s="842"/>
      <c r="AY89" s="842"/>
      <c r="AZ89" s="357"/>
      <c r="BA89" s="877"/>
      <c r="BB89" s="604"/>
      <c r="BC89" s="458"/>
      <c r="BD89" s="445"/>
      <c r="BE89" s="445"/>
      <c r="BF89" s="445"/>
      <c r="BG89" s="462"/>
      <c r="BH89" s="458"/>
      <c r="BI89" s="445"/>
      <c r="BJ89" s="445"/>
      <c r="BK89" s="445"/>
      <c r="BL89" s="462"/>
      <c r="BM89" s="458"/>
      <c r="BN89" s="445"/>
      <c r="BO89" s="445"/>
      <c r="BP89" s="445"/>
      <c r="BQ89" s="462"/>
      <c r="BR89" s="458"/>
      <c r="BS89" s="445"/>
      <c r="BT89" s="445"/>
      <c r="BU89" s="445"/>
      <c r="BV89" s="445"/>
      <c r="BW89" s="446"/>
      <c r="BX89" s="21"/>
      <c r="BY89" s="21"/>
      <c r="BZ89" s="21"/>
      <c r="CA89" s="21"/>
      <c r="CB89" s="21"/>
      <c r="CC89" s="21"/>
      <c r="CD89" s="21"/>
      <c r="CE89" s="21"/>
      <c r="CF89" s="21"/>
      <c r="CG89" s="21"/>
      <c r="CH89" s="21"/>
      <c r="CI89" s="21"/>
      <c r="CJ89" s="21"/>
      <c r="CK89" s="21"/>
      <c r="CL89" s="21"/>
      <c r="CM89" s="21"/>
      <c r="CN89" s="21"/>
      <c r="CO89" s="21"/>
      <c r="CP89" s="21"/>
      <c r="CQ89" s="21"/>
      <c r="CR89" s="21"/>
      <c r="CS89" s="21"/>
      <c r="CT89" s="21"/>
      <c r="CU89" s="21"/>
      <c r="CV89" s="21"/>
      <c r="CW89" s="21"/>
      <c r="CX89" s="21"/>
      <c r="CY89" s="21"/>
      <c r="CZ89" s="21"/>
    </row>
    <row r="90" s="514" customFormat="true" ht="15" customHeight="true" x14ac:dyDescent="0.2">
      <c r="A90" s="157"/>
      <c r="B90" s="151"/>
      <c r="C90" s="125"/>
      <c r="D90" s="124"/>
      <c r="E90" s="124"/>
      <c r="F90" s="124"/>
      <c r="G90" s="123"/>
      <c r="H90" s="122"/>
      <c r="I90" s="124"/>
      <c r="J90" s="124"/>
      <c r="K90" s="124"/>
      <c r="L90" s="121"/>
      <c r="M90" s="125"/>
      <c r="N90" s="124"/>
      <c r="O90" s="124"/>
      <c r="P90" s="124"/>
      <c r="Q90" s="123"/>
      <c r="R90" s="122"/>
      <c r="S90" s="124"/>
      <c r="T90" s="124"/>
      <c r="U90" s="124"/>
      <c r="V90" s="124"/>
      <c r="W90" s="121"/>
      <c r="X90" s="842"/>
      <c r="Y90" s="842"/>
      <c r="Z90" s="842"/>
      <c r="AA90" s="842"/>
      <c r="AB90" s="842"/>
      <c r="AC90" s="842"/>
      <c r="AD90" s="842"/>
      <c r="AE90" s="842"/>
      <c r="AF90" s="842"/>
      <c r="AG90" s="842"/>
      <c r="AH90" s="842"/>
      <c r="AI90" s="842"/>
      <c r="AJ90" s="842"/>
      <c r="AK90" s="842"/>
      <c r="AL90" s="842"/>
      <c r="AM90" s="842"/>
      <c r="AN90" s="842"/>
      <c r="AO90" s="842"/>
      <c r="AP90" s="842"/>
      <c r="AQ90" s="842"/>
      <c r="AR90" s="842"/>
      <c r="AS90" s="842"/>
      <c r="AT90" s="842"/>
      <c r="AU90" s="842"/>
      <c r="AV90" s="842"/>
      <c r="AW90" s="842"/>
      <c r="AX90" s="842"/>
      <c r="AY90" s="842"/>
      <c r="AZ90" s="357"/>
      <c r="BA90" s="877"/>
      <c r="BB90" s="604"/>
      <c r="BC90" s="458"/>
      <c r="BD90" s="445"/>
      <c r="BE90" s="445"/>
      <c r="BF90" s="445"/>
      <c r="BG90" s="462"/>
      <c r="BH90" s="458"/>
      <c r="BI90" s="445"/>
      <c r="BJ90" s="445"/>
      <c r="BK90" s="445"/>
      <c r="BL90" s="462"/>
      <c r="BM90" s="458"/>
      <c r="BN90" s="445"/>
      <c r="BO90" s="445"/>
      <c r="BP90" s="445"/>
      <c r="BQ90" s="462"/>
      <c r="BR90" s="458"/>
      <c r="BS90" s="445"/>
      <c r="BT90" s="445"/>
      <c r="BU90" s="445"/>
      <c r="BV90" s="445"/>
      <c r="BW90" s="446"/>
      <c r="BX90" s="21"/>
      <c r="BY90" s="21"/>
      <c r="BZ90" s="21"/>
      <c r="CA90" s="21"/>
      <c r="CB90" s="21"/>
      <c r="CC90" s="21"/>
      <c r="CD90" s="21"/>
      <c r="CE90" s="21"/>
      <c r="CF90" s="21"/>
      <c r="CG90" s="21"/>
      <c r="CH90" s="21"/>
      <c r="CI90" s="21"/>
      <c r="CJ90" s="21"/>
      <c r="CK90" s="21"/>
      <c r="CL90" s="21"/>
      <c r="CM90" s="21"/>
      <c r="CN90" s="21"/>
      <c r="CO90" s="21"/>
      <c r="CP90" s="21"/>
      <c r="CQ90" s="21"/>
      <c r="CR90" s="21"/>
      <c r="CS90" s="21"/>
      <c r="CT90" s="21"/>
      <c r="CU90" s="21"/>
      <c r="CV90" s="21"/>
      <c r="CW90" s="21"/>
      <c r="CX90" s="21"/>
      <c r="CY90" s="21"/>
      <c r="CZ90" s="21"/>
    </row>
    <row r="91" s="514" customFormat="true" ht="15" customHeight="true" x14ac:dyDescent="0.2">
      <c r="A91" s="178"/>
      <c r="B91" s="150"/>
      <c r="C91" s="120"/>
      <c r="D91" s="127"/>
      <c r="E91" s="127"/>
      <c r="F91" s="127"/>
      <c r="G91" s="126"/>
      <c r="H91" s="119"/>
      <c r="I91" s="127"/>
      <c r="J91" s="127"/>
      <c r="K91" s="127"/>
      <c r="L91" s="118"/>
      <c r="M91" s="120"/>
      <c r="N91" s="127"/>
      <c r="O91" s="127"/>
      <c r="P91" s="127"/>
      <c r="Q91" s="126"/>
      <c r="R91" s="119"/>
      <c r="S91" s="127"/>
      <c r="T91" s="127"/>
      <c r="U91" s="127"/>
      <c r="V91" s="127"/>
      <c r="W91" s="118"/>
      <c r="X91" s="842"/>
      <c r="Y91" s="842"/>
      <c r="Z91" s="842"/>
      <c r="AA91" s="842"/>
      <c r="AB91" s="842"/>
      <c r="AC91" s="842"/>
      <c r="AD91" s="842"/>
      <c r="AE91" s="842"/>
      <c r="AF91" s="842"/>
      <c r="AG91" s="842"/>
      <c r="AH91" s="842"/>
      <c r="AI91" s="842"/>
      <c r="AJ91" s="842"/>
      <c r="AK91" s="842"/>
      <c r="AL91" s="842"/>
      <c r="AM91" s="842"/>
      <c r="AN91" s="842"/>
      <c r="AO91" s="842"/>
      <c r="AP91" s="842"/>
      <c r="AQ91" s="842"/>
      <c r="AR91" s="842"/>
      <c r="AS91" s="842"/>
      <c r="AT91" s="842"/>
      <c r="AU91" s="842"/>
      <c r="AV91" s="842"/>
      <c r="AW91" s="842"/>
      <c r="AX91" s="842"/>
      <c r="AY91" s="842"/>
      <c r="AZ91" s="357"/>
      <c r="BA91" s="877"/>
      <c r="BB91" s="604"/>
      <c r="BC91" s="458"/>
      <c r="BD91" s="445"/>
      <c r="BE91" s="445"/>
      <c r="BF91" s="445"/>
      <c r="BG91" s="462"/>
      <c r="BH91" s="458"/>
      <c r="BI91" s="445"/>
      <c r="BJ91" s="445"/>
      <c r="BK91" s="445"/>
      <c r="BL91" s="462"/>
      <c r="BM91" s="458"/>
      <c r="BN91" s="445"/>
      <c r="BO91" s="445"/>
      <c r="BP91" s="445"/>
      <c r="BQ91" s="462"/>
      <c r="BR91" s="458"/>
      <c r="BS91" s="445"/>
      <c r="BT91" s="445"/>
      <c r="BU91" s="445"/>
      <c r="BV91" s="445"/>
      <c r="BW91" s="446"/>
      <c r="BX91" s="21"/>
      <c r="BY91" s="21"/>
      <c r="BZ91" s="21"/>
      <c r="CA91" s="21"/>
      <c r="CB91" s="21"/>
      <c r="CC91" s="21"/>
      <c r="CD91" s="21"/>
      <c r="CE91" s="21"/>
      <c r="CF91" s="21"/>
      <c r="CG91" s="21"/>
      <c r="CH91" s="21"/>
      <c r="CI91" s="21"/>
      <c r="CJ91" s="21"/>
      <c r="CK91" s="21"/>
      <c r="CL91" s="21"/>
      <c r="CM91" s="21"/>
      <c r="CN91" s="21"/>
      <c r="CO91" s="21"/>
      <c r="CP91" s="21"/>
      <c r="CQ91" s="21"/>
      <c r="CR91" s="21"/>
      <c r="CS91" s="21"/>
      <c r="CT91" s="21"/>
      <c r="CU91" s="21"/>
      <c r="CV91" s="21"/>
      <c r="CW91" s="21"/>
      <c r="CX91" s="21"/>
      <c r="CY91" s="21"/>
      <c r="CZ91" s="21"/>
    </row>
    <row r="92" s="514" customFormat="true" ht="15" customHeight="true" x14ac:dyDescent="0.2">
      <c r="A92" s="178"/>
      <c r="B92" s="150"/>
      <c r="C92" s="120"/>
      <c r="D92" s="127"/>
      <c r="E92" s="127"/>
      <c r="F92" s="127"/>
      <c r="G92" s="126"/>
      <c r="H92" s="119"/>
      <c r="I92" s="127"/>
      <c r="J92" s="127"/>
      <c r="K92" s="127"/>
      <c r="L92" s="118"/>
      <c r="M92" s="120"/>
      <c r="N92" s="127"/>
      <c r="O92" s="127"/>
      <c r="P92" s="127"/>
      <c r="Q92" s="126"/>
      <c r="R92" s="119"/>
      <c r="S92" s="127"/>
      <c r="T92" s="127"/>
      <c r="U92" s="127"/>
      <c r="V92" s="127"/>
      <c r="W92" s="118"/>
      <c r="X92" s="842"/>
      <c r="Y92" s="842"/>
      <c r="Z92" s="842"/>
      <c r="AA92" s="842"/>
      <c r="AB92" s="842"/>
      <c r="AC92" s="842"/>
      <c r="AD92" s="842"/>
      <c r="AE92" s="842"/>
      <c r="AF92" s="842"/>
      <c r="AG92" s="842"/>
      <c r="AH92" s="842"/>
      <c r="AI92" s="842"/>
      <c r="AJ92" s="842"/>
      <c r="AK92" s="842"/>
      <c r="AL92" s="842"/>
      <c r="AM92" s="842"/>
      <c r="AN92" s="842"/>
      <c r="AO92" s="842"/>
      <c r="AP92" s="842"/>
      <c r="AQ92" s="842"/>
      <c r="AR92" s="842"/>
      <c r="AS92" s="842"/>
      <c r="AT92" s="842"/>
      <c r="AU92" s="842"/>
      <c r="AV92" s="842"/>
      <c r="AW92" s="842"/>
      <c r="AX92" s="842"/>
      <c r="AY92" s="842"/>
      <c r="AZ92" s="357"/>
      <c r="BA92" s="877"/>
      <c r="BB92" s="604"/>
      <c r="BC92" s="458"/>
      <c r="BD92" s="445"/>
      <c r="BE92" s="445"/>
      <c r="BF92" s="445"/>
      <c r="BG92" s="462"/>
      <c r="BH92" s="458"/>
      <c r="BI92" s="445"/>
      <c r="BJ92" s="445"/>
      <c r="BK92" s="445"/>
      <c r="BL92" s="462"/>
      <c r="BM92" s="458"/>
      <c r="BN92" s="445"/>
      <c r="BO92" s="445"/>
      <c r="BP92" s="445"/>
      <c r="BQ92" s="462"/>
      <c r="BR92" s="458"/>
      <c r="BS92" s="445"/>
      <c r="BT92" s="445"/>
      <c r="BU92" s="445"/>
      <c r="BV92" s="445"/>
      <c r="BW92" s="446"/>
      <c r="BX92" s="21"/>
      <c r="BY92" s="21"/>
      <c r="BZ92" s="21"/>
      <c r="CA92" s="21"/>
      <c r="CB92" s="21"/>
      <c r="CC92" s="21"/>
      <c r="CD92" s="21"/>
      <c r="CE92" s="21"/>
      <c r="CF92" s="21"/>
      <c r="CG92" s="21"/>
      <c r="CH92" s="21"/>
      <c r="CI92" s="21"/>
      <c r="CJ92" s="21"/>
      <c r="CK92" s="21"/>
      <c r="CL92" s="21"/>
      <c r="CM92" s="21"/>
      <c r="CN92" s="21"/>
      <c r="CO92" s="21"/>
      <c r="CP92" s="21"/>
      <c r="CQ92" s="21"/>
      <c r="CR92" s="21"/>
      <c r="CS92" s="21"/>
      <c r="CT92" s="21"/>
      <c r="CU92" s="21"/>
      <c r="CV92" s="21"/>
      <c r="CW92" s="21"/>
      <c r="CX92" s="21"/>
      <c r="CY92" s="21"/>
      <c r="CZ92" s="21"/>
    </row>
    <row r="93" s="514" customFormat="true" ht="15" customHeight="true" x14ac:dyDescent="0.2">
      <c r="A93" s="156"/>
      <c r="B93" s="149"/>
      <c r="C93" s="172"/>
      <c r="D93" s="171"/>
      <c r="E93" s="171"/>
      <c r="F93" s="171"/>
      <c r="G93" s="160"/>
      <c r="H93" s="162"/>
      <c r="I93" s="171"/>
      <c r="J93" s="171"/>
      <c r="K93" s="171"/>
      <c r="L93" s="166"/>
      <c r="M93" s="172"/>
      <c r="N93" s="171"/>
      <c r="O93" s="171"/>
      <c r="P93" s="171"/>
      <c r="Q93" s="160"/>
      <c r="R93" s="162"/>
      <c r="S93" s="171"/>
      <c r="T93" s="171"/>
      <c r="U93" s="171"/>
      <c r="V93" s="171"/>
      <c r="W93" s="166"/>
      <c r="X93" s="842"/>
      <c r="Y93" s="842"/>
      <c r="Z93" s="842"/>
      <c r="AA93" s="842"/>
      <c r="AB93" s="842"/>
      <c r="AC93" s="842"/>
      <c r="AD93" s="842"/>
      <c r="AE93" s="842"/>
      <c r="AF93" s="842"/>
      <c r="AG93" s="842"/>
      <c r="AH93" s="842"/>
      <c r="AI93" s="842"/>
      <c r="AJ93" s="842"/>
      <c r="AK93" s="842"/>
      <c r="AL93" s="842"/>
      <c r="AM93" s="842"/>
      <c r="AN93" s="842"/>
      <c r="AO93" s="842"/>
      <c r="AP93" s="842"/>
      <c r="AQ93" s="842"/>
      <c r="AR93" s="842"/>
      <c r="AS93" s="842"/>
      <c r="AT93" s="842"/>
      <c r="AU93" s="842"/>
      <c r="AV93" s="842"/>
      <c r="AW93" s="842"/>
      <c r="AX93" s="842"/>
      <c r="AY93" s="842"/>
      <c r="AZ93" s="357"/>
      <c r="BA93" s="877"/>
      <c r="BB93" s="604"/>
      <c r="BC93" s="458"/>
      <c r="BD93" s="445"/>
      <c r="BE93" s="445"/>
      <c r="BF93" s="445"/>
      <c r="BG93" s="462"/>
      <c r="BH93" s="458"/>
      <c r="BI93" s="445"/>
      <c r="BJ93" s="445"/>
      <c r="BK93" s="445"/>
      <c r="BL93" s="462"/>
      <c r="BM93" s="458"/>
      <c r="BN93" s="445"/>
      <c r="BO93" s="445"/>
      <c r="BP93" s="445"/>
      <c r="BQ93" s="462"/>
      <c r="BR93" s="458"/>
      <c r="BS93" s="445"/>
      <c r="BT93" s="445"/>
      <c r="BU93" s="445"/>
      <c r="BV93" s="445"/>
      <c r="BW93" s="446"/>
      <c r="BX93" s="21"/>
      <c r="BY93" s="21"/>
      <c r="BZ93" s="21"/>
      <c r="CA93" s="21"/>
      <c r="CB93" s="21"/>
      <c r="CC93" s="21"/>
      <c r="CD93" s="21"/>
      <c r="CE93" s="21"/>
      <c r="CF93" s="21"/>
      <c r="CG93" s="21"/>
      <c r="CH93" s="21"/>
      <c r="CI93" s="21"/>
      <c r="CJ93" s="21"/>
      <c r="CK93" s="21"/>
      <c r="CL93" s="21"/>
      <c r="CM93" s="21"/>
      <c r="CN93" s="21"/>
      <c r="CO93" s="21"/>
      <c r="CP93" s="21"/>
      <c r="CQ93" s="21"/>
      <c r="CR93" s="21"/>
      <c r="CS93" s="21"/>
      <c r="CT93" s="21"/>
      <c r="CU93" s="21"/>
      <c r="CV93" s="21"/>
      <c r="CW93" s="21"/>
      <c r="CX93" s="21"/>
      <c r="CY93" s="21"/>
      <c r="CZ93" s="21"/>
    </row>
    <row r="94" s="514" customFormat="true" ht="15" customHeight="true" x14ac:dyDescent="0.2">
      <c r="A94" s="92"/>
      <c r="B94" s="149"/>
      <c r="C94" s="172"/>
      <c r="D94" s="170"/>
      <c r="E94" s="170"/>
      <c r="F94" s="170"/>
      <c r="G94" s="159"/>
      <c r="H94" s="162"/>
      <c r="I94" s="170"/>
      <c r="J94" s="170"/>
      <c r="K94" s="170"/>
      <c r="L94" s="165"/>
      <c r="M94" s="172"/>
      <c r="N94" s="170"/>
      <c r="O94" s="170"/>
      <c r="P94" s="170"/>
      <c r="Q94" s="159"/>
      <c r="R94" s="162"/>
      <c r="S94" s="170"/>
      <c r="T94" s="170"/>
      <c r="U94" s="170"/>
      <c r="V94" s="170"/>
      <c r="W94" s="165"/>
      <c r="X94" s="842"/>
      <c r="Y94" s="842"/>
      <c r="Z94" s="842"/>
      <c r="AA94" s="842"/>
      <c r="AB94" s="842"/>
      <c r="AC94" s="842"/>
      <c r="AD94" s="842"/>
      <c r="AE94" s="842"/>
      <c r="AF94" s="842"/>
      <c r="AG94" s="842"/>
      <c r="AH94" s="842"/>
      <c r="AI94" s="842"/>
      <c r="AJ94" s="842"/>
      <c r="AK94" s="842"/>
      <c r="AL94" s="842"/>
      <c r="AM94" s="842"/>
      <c r="AN94" s="842"/>
      <c r="AO94" s="842"/>
      <c r="AP94" s="842"/>
      <c r="AQ94" s="842"/>
      <c r="AR94" s="842"/>
      <c r="AS94" s="842"/>
      <c r="AT94" s="842"/>
      <c r="AU94" s="842"/>
      <c r="AV94" s="842"/>
      <c r="AW94" s="842"/>
      <c r="AX94" s="842"/>
      <c r="AY94" s="842"/>
      <c r="AZ94" s="357"/>
      <c r="BA94" s="877"/>
      <c r="BB94" s="604"/>
      <c r="BC94" s="458"/>
      <c r="BD94" s="445"/>
      <c r="BE94" s="445"/>
      <c r="BF94" s="445"/>
      <c r="BG94" s="462"/>
      <c r="BH94" s="458"/>
      <c r="BI94" s="445"/>
      <c r="BJ94" s="445"/>
      <c r="BK94" s="445"/>
      <c r="BL94" s="462"/>
      <c r="BM94" s="458"/>
      <c r="BN94" s="445"/>
      <c r="BO94" s="445"/>
      <c r="BP94" s="445"/>
      <c r="BQ94" s="462"/>
      <c r="BR94" s="458"/>
      <c r="BS94" s="445"/>
      <c r="BT94" s="445"/>
      <c r="BU94" s="445"/>
      <c r="BV94" s="445"/>
      <c r="BW94" s="446"/>
      <c r="BX94" s="21"/>
      <c r="BY94" s="21"/>
      <c r="BZ94" s="21"/>
      <c r="CA94" s="21"/>
      <c r="CB94" s="21"/>
      <c r="CC94" s="21"/>
      <c r="CD94" s="21"/>
      <c r="CE94" s="21"/>
      <c r="CF94" s="21"/>
      <c r="CG94" s="21"/>
      <c r="CH94" s="21"/>
      <c r="CI94" s="21"/>
      <c r="CJ94" s="21"/>
      <c r="CK94" s="21"/>
      <c r="CL94" s="21"/>
      <c r="CM94" s="21"/>
      <c r="CN94" s="21"/>
      <c r="CO94" s="21"/>
      <c r="CP94" s="21"/>
      <c r="CQ94" s="21"/>
      <c r="CR94" s="21"/>
      <c r="CS94" s="21"/>
      <c r="CT94" s="21"/>
      <c r="CU94" s="21"/>
      <c r="CV94" s="21"/>
      <c r="CW94" s="21"/>
      <c r="CX94" s="21"/>
      <c r="CY94" s="21"/>
      <c r="CZ94" s="21"/>
    </row>
    <row r="95" s="514" customFormat="true" ht="15" customHeight="true" x14ac:dyDescent="0.2">
      <c r="A95" s="156"/>
      <c r="B95" s="148"/>
      <c r="C95" s="117"/>
      <c r="D95" s="116"/>
      <c r="E95" s="116"/>
      <c r="F95" s="116"/>
      <c r="G95" s="115"/>
      <c r="H95" s="114"/>
      <c r="I95" s="116"/>
      <c r="J95" s="116"/>
      <c r="K95" s="116"/>
      <c r="L95" s="113"/>
      <c r="M95" s="117"/>
      <c r="N95" s="116"/>
      <c r="O95" s="116"/>
      <c r="P95" s="116"/>
      <c r="Q95" s="115"/>
      <c r="R95" s="114"/>
      <c r="S95" s="116"/>
      <c r="T95" s="116"/>
      <c r="U95" s="116"/>
      <c r="V95" s="116"/>
      <c r="W95" s="113"/>
      <c r="X95" s="842"/>
      <c r="Y95" s="842"/>
      <c r="Z95" s="842"/>
      <c r="AA95" s="842"/>
      <c r="AB95" s="842"/>
      <c r="AC95" s="842"/>
      <c r="AD95" s="842"/>
      <c r="AE95" s="842"/>
      <c r="AF95" s="842"/>
      <c r="AG95" s="842"/>
      <c r="AH95" s="842"/>
      <c r="AI95" s="842"/>
      <c r="AJ95" s="842"/>
      <c r="AK95" s="842"/>
      <c r="AL95" s="842"/>
      <c r="AM95" s="842"/>
      <c r="AN95" s="842"/>
      <c r="AO95" s="842"/>
      <c r="AP95" s="842"/>
      <c r="AQ95" s="842"/>
      <c r="AR95" s="842"/>
      <c r="AS95" s="842"/>
      <c r="AT95" s="842"/>
      <c r="AU95" s="842"/>
      <c r="AV95" s="842"/>
      <c r="AW95" s="842"/>
      <c r="AX95" s="842"/>
      <c r="AY95" s="842"/>
      <c r="AZ95" s="357"/>
      <c r="BA95" s="877"/>
      <c r="BB95" s="604"/>
      <c r="BC95" s="458"/>
      <c r="BD95" s="445"/>
      <c r="BE95" s="445"/>
      <c r="BF95" s="445"/>
      <c r="BG95" s="462"/>
      <c r="BH95" s="458"/>
      <c r="BI95" s="445"/>
      <c r="BJ95" s="445"/>
      <c r="BK95" s="445"/>
      <c r="BL95" s="462"/>
      <c r="BM95" s="458"/>
      <c r="BN95" s="445"/>
      <c r="BO95" s="445"/>
      <c r="BP95" s="445"/>
      <c r="BQ95" s="462"/>
      <c r="BR95" s="458"/>
      <c r="BS95" s="445"/>
      <c r="BT95" s="445"/>
      <c r="BU95" s="445"/>
      <c r="BV95" s="445"/>
      <c r="BW95" s="446"/>
      <c r="BX95" s="21"/>
      <c r="BY95" s="21"/>
      <c r="BZ95" s="21"/>
      <c r="CA95" s="21"/>
      <c r="CB95" s="21"/>
      <c r="CC95" s="21"/>
      <c r="CD95" s="21"/>
      <c r="CE95" s="21"/>
      <c r="CF95" s="21"/>
      <c r="CG95" s="21"/>
      <c r="CH95" s="21"/>
      <c r="CI95" s="21"/>
      <c r="CJ95" s="21"/>
      <c r="CK95" s="21"/>
      <c r="CL95" s="21"/>
      <c r="CM95" s="21"/>
      <c r="CN95" s="21"/>
      <c r="CO95" s="21"/>
      <c r="CP95" s="21"/>
      <c r="CQ95" s="21"/>
      <c r="CR95" s="21"/>
      <c r="CS95" s="21"/>
      <c r="CT95" s="21"/>
      <c r="CU95" s="21"/>
      <c r="CV95" s="21"/>
      <c r="CW95" s="21"/>
      <c r="CX95" s="21"/>
      <c r="CY95" s="21"/>
      <c r="CZ95" s="21"/>
    </row>
    <row r="96" s="320" customFormat="true" ht="15" customHeight="true" x14ac:dyDescent="0.2">
      <c r="A96" s="92"/>
      <c r="B96" s="148"/>
      <c r="C96" s="117"/>
      <c r="D96" s="116"/>
      <c r="E96" s="116"/>
      <c r="F96" s="116"/>
      <c r="G96" s="115"/>
      <c r="H96" s="114"/>
      <c r="I96" s="116"/>
      <c r="J96" s="116"/>
      <c r="K96" s="116"/>
      <c r="L96" s="113"/>
      <c r="M96" s="117"/>
      <c r="N96" s="116"/>
      <c r="O96" s="116"/>
      <c r="P96" s="116"/>
      <c r="Q96" s="115"/>
      <c r="R96" s="114"/>
      <c r="S96" s="116"/>
      <c r="T96" s="116"/>
      <c r="U96" s="116"/>
      <c r="V96" s="116"/>
      <c r="W96" s="113"/>
      <c r="X96" s="842"/>
      <c r="Y96" s="842"/>
      <c r="Z96" s="842"/>
      <c r="AA96" s="842"/>
      <c r="AB96" s="842"/>
      <c r="AC96" s="842"/>
      <c r="AD96" s="842"/>
      <c r="AE96" s="842"/>
      <c r="AF96" s="842"/>
      <c r="AG96" s="842"/>
      <c r="AH96" s="842"/>
      <c r="AI96" s="842"/>
      <c r="AJ96" s="842"/>
      <c r="AK96" s="842"/>
      <c r="AL96" s="842"/>
      <c r="AM96" s="842"/>
      <c r="AN96" s="842"/>
      <c r="AO96" s="842"/>
      <c r="AP96" s="842"/>
      <c r="AQ96" s="842"/>
      <c r="AR96" s="842"/>
      <c r="AS96" s="842"/>
      <c r="AT96" s="842"/>
      <c r="AU96" s="842"/>
      <c r="AV96" s="842"/>
      <c r="AW96" s="842"/>
      <c r="AX96" s="842"/>
      <c r="AY96" s="842"/>
      <c r="AZ96" s="357"/>
      <c r="BA96" s="877"/>
      <c r="BB96" s="604"/>
      <c r="BC96" s="458"/>
      <c r="BD96" s="445"/>
      <c r="BE96" s="445"/>
      <c r="BF96" s="445"/>
      <c r="BG96" s="462"/>
      <c r="BH96" s="458"/>
      <c r="BI96" s="445"/>
      <c r="BJ96" s="445"/>
      <c r="BK96" s="445"/>
      <c r="BL96" s="462"/>
      <c r="BM96" s="458"/>
      <c r="BN96" s="445"/>
      <c r="BO96" s="445"/>
      <c r="BP96" s="445"/>
      <c r="BQ96" s="462"/>
      <c r="BR96" s="458"/>
      <c r="BS96" s="445"/>
      <c r="BT96" s="445"/>
      <c r="BU96" s="445"/>
      <c r="BV96" s="445"/>
      <c r="BW96" s="446"/>
      <c r="BX96" s="21"/>
      <c r="BY96" s="21"/>
      <c r="BZ96" s="21"/>
      <c r="CA96" s="21"/>
      <c r="CB96" s="21"/>
      <c r="CC96" s="21"/>
      <c r="CD96" s="21"/>
      <c r="CE96" s="21"/>
      <c r="CF96" s="21"/>
      <c r="CG96" s="21"/>
      <c r="CH96" s="21"/>
      <c r="CI96" s="21"/>
      <c r="CJ96" s="21"/>
      <c r="CK96" s="21"/>
      <c r="CL96" s="21"/>
      <c r="CM96" s="21"/>
      <c r="CN96" s="21"/>
      <c r="CO96" s="21"/>
      <c r="CP96" s="21"/>
      <c r="CQ96" s="21"/>
      <c r="CR96" s="21"/>
      <c r="CS96" s="21"/>
      <c r="CT96" s="21"/>
      <c r="CU96" s="21"/>
      <c r="CV96" s="21"/>
      <c r="CW96" s="21"/>
      <c r="CX96" s="21"/>
      <c r="CY96" s="21"/>
      <c r="CZ96" s="21"/>
    </row>
    <row r="97" s="320" customFormat="true" ht="15" customHeight="true" x14ac:dyDescent="0.2">
      <c r="A97" s="156"/>
      <c r="B97" s="148"/>
      <c r="C97" s="117"/>
      <c r="D97" s="116"/>
      <c r="E97" s="116"/>
      <c r="F97" s="116"/>
      <c r="G97" s="115"/>
      <c r="H97" s="114"/>
      <c r="I97" s="116"/>
      <c r="J97" s="116"/>
      <c r="K97" s="116"/>
      <c r="L97" s="113"/>
      <c r="M97" s="117"/>
      <c r="N97" s="116"/>
      <c r="O97" s="116"/>
      <c r="P97" s="116"/>
      <c r="Q97" s="115"/>
      <c r="R97" s="114"/>
      <c r="S97" s="116"/>
      <c r="T97" s="116"/>
      <c r="U97" s="116"/>
      <c r="V97" s="116"/>
      <c r="W97" s="113"/>
      <c r="X97" s="842"/>
      <c r="Y97" s="842"/>
      <c r="Z97" s="842"/>
      <c r="AA97" s="842"/>
      <c r="AB97" s="842"/>
      <c r="AC97" s="842"/>
      <c r="AD97" s="842"/>
      <c r="AE97" s="842"/>
      <c r="AF97" s="842"/>
      <c r="AG97" s="842"/>
      <c r="AH97" s="842"/>
      <c r="AI97" s="842"/>
      <c r="AJ97" s="842"/>
      <c r="AK97" s="842"/>
      <c r="AL97" s="842"/>
      <c r="AM97" s="842"/>
      <c r="AN97" s="842"/>
      <c r="AO97" s="842"/>
      <c r="AP97" s="842"/>
      <c r="AQ97" s="842"/>
      <c r="AR97" s="842"/>
      <c r="AS97" s="842"/>
      <c r="AT97" s="842"/>
      <c r="AU97" s="842"/>
      <c r="AV97" s="842"/>
      <c r="AW97" s="842"/>
      <c r="AX97" s="842"/>
      <c r="AY97" s="842"/>
      <c r="AZ97" s="357"/>
      <c r="BA97" s="877"/>
      <c r="BB97" s="604"/>
      <c r="BC97" s="458"/>
      <c r="BD97" s="445"/>
      <c r="BE97" s="445"/>
      <c r="BF97" s="445"/>
      <c r="BG97" s="462"/>
      <c r="BH97" s="458"/>
      <c r="BI97" s="445"/>
      <c r="BJ97" s="445"/>
      <c r="BK97" s="445"/>
      <c r="BL97" s="462"/>
      <c r="BM97" s="458"/>
      <c r="BN97" s="445"/>
      <c r="BO97" s="445"/>
      <c r="BP97" s="445"/>
      <c r="BQ97" s="462"/>
      <c r="BR97" s="458"/>
      <c r="BS97" s="445"/>
      <c r="BT97" s="445"/>
      <c r="BU97" s="445"/>
      <c r="BV97" s="445"/>
      <c r="BW97" s="446"/>
      <c r="BX97" s="21"/>
      <c r="BY97" s="21"/>
      <c r="BZ97" s="21"/>
      <c r="CA97" s="21"/>
      <c r="CB97" s="21"/>
      <c r="CC97" s="21"/>
      <c r="CD97" s="21"/>
      <c r="CE97" s="21"/>
      <c r="CF97" s="21"/>
      <c r="CG97" s="21"/>
      <c r="CH97" s="21"/>
      <c r="CI97" s="21"/>
      <c r="CJ97" s="21"/>
      <c r="CK97" s="21"/>
      <c r="CL97" s="21"/>
      <c r="CM97" s="21"/>
      <c r="CN97" s="21"/>
      <c r="CO97" s="21"/>
      <c r="CP97" s="21"/>
      <c r="CQ97" s="21"/>
      <c r="CR97" s="21"/>
      <c r="CS97" s="21"/>
      <c r="CT97" s="21"/>
      <c r="CU97" s="21"/>
      <c r="CV97" s="21"/>
      <c r="CW97" s="21"/>
      <c r="CX97" s="21"/>
      <c r="CY97" s="21"/>
      <c r="CZ97" s="21"/>
    </row>
    <row r="98" s="320" customFormat="true" ht="15" customHeight="true" x14ac:dyDescent="0.2">
      <c r="A98" s="92"/>
      <c r="B98" s="148"/>
      <c r="C98" s="117"/>
      <c r="D98" s="116"/>
      <c r="E98" s="116"/>
      <c r="F98" s="116"/>
      <c r="G98" s="115"/>
      <c r="H98" s="114"/>
      <c r="I98" s="116"/>
      <c r="J98" s="116"/>
      <c r="K98" s="116"/>
      <c r="L98" s="113"/>
      <c r="M98" s="117"/>
      <c r="N98" s="116"/>
      <c r="O98" s="116"/>
      <c r="P98" s="116"/>
      <c r="Q98" s="115"/>
      <c r="R98" s="114"/>
      <c r="S98" s="116"/>
      <c r="T98" s="116"/>
      <c r="U98" s="116"/>
      <c r="V98" s="116"/>
      <c r="W98" s="113"/>
      <c r="X98" s="842"/>
      <c r="Y98" s="842"/>
      <c r="Z98" s="842"/>
      <c r="AA98" s="842"/>
      <c r="AB98" s="842"/>
      <c r="AC98" s="842"/>
      <c r="AD98" s="842"/>
      <c r="AE98" s="842"/>
      <c r="AF98" s="842"/>
      <c r="AG98" s="842"/>
      <c r="AH98" s="842"/>
      <c r="AI98" s="842"/>
      <c r="AJ98" s="842"/>
      <c r="AK98" s="842"/>
      <c r="AL98" s="842"/>
      <c r="AM98" s="842"/>
      <c r="AN98" s="842"/>
      <c r="AO98" s="842"/>
      <c r="AP98" s="842"/>
      <c r="AQ98" s="842"/>
      <c r="AR98" s="842"/>
      <c r="AS98" s="842"/>
      <c r="AT98" s="842"/>
      <c r="AU98" s="842"/>
      <c r="AV98" s="842"/>
      <c r="AW98" s="842"/>
      <c r="AX98" s="842"/>
      <c r="AY98" s="842"/>
      <c r="AZ98" s="357"/>
      <c r="BA98" s="877"/>
      <c r="BB98" s="604"/>
      <c r="BC98" s="458"/>
      <c r="BD98" s="445"/>
      <c r="BE98" s="445"/>
      <c r="BF98" s="445"/>
      <c r="BG98" s="462"/>
      <c r="BH98" s="458"/>
      <c r="BI98" s="445"/>
      <c r="BJ98" s="445"/>
      <c r="BK98" s="445"/>
      <c r="BL98" s="462"/>
      <c r="BM98" s="458"/>
      <c r="BN98" s="445"/>
      <c r="BO98" s="445"/>
      <c r="BP98" s="445"/>
      <c r="BQ98" s="462"/>
      <c r="BR98" s="458"/>
      <c r="BS98" s="445"/>
      <c r="BT98" s="445"/>
      <c r="BU98" s="445"/>
      <c r="BV98" s="445"/>
      <c r="BW98" s="446"/>
      <c r="BX98" s="21"/>
      <c r="BY98" s="21"/>
      <c r="BZ98" s="21"/>
      <c r="CA98" s="21"/>
      <c r="CB98" s="21"/>
      <c r="CC98" s="21"/>
      <c r="CD98" s="21"/>
      <c r="CE98" s="21"/>
      <c r="CF98" s="21"/>
      <c r="CG98" s="21"/>
      <c r="CH98" s="21"/>
      <c r="CI98" s="21"/>
      <c r="CJ98" s="21"/>
      <c r="CK98" s="21"/>
      <c r="CL98" s="21"/>
      <c r="CM98" s="21"/>
      <c r="CN98" s="21"/>
      <c r="CO98" s="21"/>
      <c r="CP98" s="21"/>
      <c r="CQ98" s="21"/>
      <c r="CR98" s="21"/>
      <c r="CS98" s="21"/>
      <c r="CT98" s="21"/>
      <c r="CU98" s="21"/>
      <c r="CV98" s="21"/>
      <c r="CW98" s="21"/>
      <c r="CX98" s="21"/>
      <c r="CY98" s="21"/>
      <c r="CZ98" s="21"/>
    </row>
    <row r="99" s="320" customFormat="true" ht="15" customHeight="true" x14ac:dyDescent="0.2">
      <c r="A99" s="92"/>
      <c r="B99" s="148"/>
      <c r="C99" s="117"/>
      <c r="D99" s="116"/>
      <c r="E99" s="116"/>
      <c r="F99" s="116"/>
      <c r="G99" s="115"/>
      <c r="H99" s="114"/>
      <c r="I99" s="116"/>
      <c r="J99" s="116"/>
      <c r="K99" s="116"/>
      <c r="L99" s="113"/>
      <c r="M99" s="117"/>
      <c r="N99" s="116"/>
      <c r="O99" s="116"/>
      <c r="P99" s="116"/>
      <c r="Q99" s="115"/>
      <c r="R99" s="114"/>
      <c r="S99" s="116"/>
      <c r="T99" s="116"/>
      <c r="U99" s="116"/>
      <c r="V99" s="116"/>
      <c r="W99" s="113"/>
      <c r="X99" s="842"/>
      <c r="Y99" s="842"/>
      <c r="Z99" s="842"/>
      <c r="AA99" s="842"/>
      <c r="AB99" s="842"/>
      <c r="AC99" s="842"/>
      <c r="AD99" s="842"/>
      <c r="AE99" s="842"/>
      <c r="AF99" s="842"/>
      <c r="AG99" s="842"/>
      <c r="AH99" s="842"/>
      <c r="AI99" s="842"/>
      <c r="AJ99" s="842"/>
      <c r="AK99" s="842"/>
      <c r="AL99" s="842"/>
      <c r="AM99" s="842"/>
      <c r="AN99" s="842"/>
      <c r="AO99" s="842"/>
      <c r="AP99" s="842"/>
      <c r="AQ99" s="842"/>
      <c r="AR99" s="842"/>
      <c r="AS99" s="842"/>
      <c r="AT99" s="842"/>
      <c r="AU99" s="842"/>
      <c r="AV99" s="842"/>
      <c r="AW99" s="842"/>
      <c r="AX99" s="842"/>
      <c r="AY99" s="842"/>
      <c r="AZ99" s="357"/>
      <c r="BA99" s="877"/>
      <c r="BB99" s="604"/>
      <c r="BC99" s="458"/>
      <c r="BD99" s="445"/>
      <c r="BE99" s="445"/>
      <c r="BF99" s="445"/>
      <c r="BG99" s="462"/>
      <c r="BH99" s="458"/>
      <c r="BI99" s="445"/>
      <c r="BJ99" s="445"/>
      <c r="BK99" s="445"/>
      <c r="BL99" s="462"/>
      <c r="BM99" s="458"/>
      <c r="BN99" s="445"/>
      <c r="BO99" s="445"/>
      <c r="BP99" s="445"/>
      <c r="BQ99" s="462"/>
      <c r="BR99" s="458"/>
      <c r="BS99" s="445"/>
      <c r="BT99" s="445"/>
      <c r="BU99" s="445"/>
      <c r="BV99" s="445"/>
      <c r="BW99" s="446"/>
      <c r="BX99" s="21"/>
      <c r="BY99" s="21"/>
      <c r="BZ99" s="21"/>
      <c r="CA99" s="21"/>
      <c r="CB99" s="21"/>
      <c r="CC99" s="21"/>
      <c r="CD99" s="21"/>
      <c r="CE99" s="21"/>
      <c r="CF99" s="21"/>
      <c r="CG99" s="21"/>
      <c r="CH99" s="21"/>
      <c r="CI99" s="21"/>
      <c r="CJ99" s="21"/>
      <c r="CK99" s="21"/>
      <c r="CL99" s="21"/>
      <c r="CM99" s="21"/>
      <c r="CN99" s="21"/>
      <c r="CO99" s="21"/>
      <c r="CP99" s="21"/>
      <c r="CQ99" s="21"/>
      <c r="CR99" s="21"/>
      <c r="CS99" s="21"/>
      <c r="CT99" s="21"/>
      <c r="CU99" s="21"/>
      <c r="CV99" s="21"/>
      <c r="CW99" s="21"/>
      <c r="CX99" s="21"/>
      <c r="CY99" s="21"/>
      <c r="CZ99" s="21"/>
    </row>
    <row r="100" s="320" customFormat="true" ht="15" customHeight="true" x14ac:dyDescent="0.2">
      <c r="A100" s="92"/>
      <c r="B100" s="148"/>
      <c r="C100" s="117"/>
      <c r="D100" s="116"/>
      <c r="E100" s="116"/>
      <c r="F100" s="116"/>
      <c r="G100" s="115"/>
      <c r="H100" s="114"/>
      <c r="I100" s="116"/>
      <c r="J100" s="116"/>
      <c r="K100" s="116"/>
      <c r="L100" s="113"/>
      <c r="M100" s="117"/>
      <c r="N100" s="116"/>
      <c r="O100" s="116"/>
      <c r="P100" s="116"/>
      <c r="Q100" s="115"/>
      <c r="R100" s="114"/>
      <c r="S100" s="116"/>
      <c r="T100" s="116"/>
      <c r="U100" s="116"/>
      <c r="V100" s="116"/>
      <c r="W100" s="113"/>
      <c r="X100" s="842"/>
      <c r="Y100" s="842"/>
      <c r="Z100" s="842"/>
      <c r="AA100" s="842"/>
      <c r="AB100" s="842"/>
      <c r="AC100" s="842"/>
      <c r="AD100" s="842"/>
      <c r="AE100" s="842"/>
      <c r="AF100" s="842"/>
      <c r="AG100" s="842"/>
      <c r="AH100" s="842"/>
      <c r="AI100" s="842"/>
      <c r="AJ100" s="842"/>
      <c r="AK100" s="842"/>
      <c r="AL100" s="842"/>
      <c r="AM100" s="842"/>
      <c r="AN100" s="842"/>
      <c r="AO100" s="842"/>
      <c r="AP100" s="842"/>
      <c r="AQ100" s="842"/>
      <c r="AR100" s="842"/>
      <c r="AS100" s="842"/>
      <c r="AT100" s="842"/>
      <c r="AU100" s="842"/>
      <c r="AV100" s="842"/>
      <c r="AW100" s="842"/>
      <c r="AX100" s="842"/>
      <c r="AY100" s="842"/>
      <c r="AZ100" s="357"/>
      <c r="BA100" s="877"/>
      <c r="BB100" s="604"/>
      <c r="BC100" s="458"/>
      <c r="BD100" s="445"/>
      <c r="BE100" s="445"/>
      <c r="BF100" s="445"/>
      <c r="BG100" s="462"/>
      <c r="BH100" s="458"/>
      <c r="BI100" s="445"/>
      <c r="BJ100" s="445"/>
      <c r="BK100" s="445"/>
      <c r="BL100" s="462"/>
      <c r="BM100" s="458"/>
      <c r="BN100" s="445"/>
      <c r="BO100" s="445"/>
      <c r="BP100" s="445"/>
      <c r="BQ100" s="462"/>
      <c r="BR100" s="458"/>
      <c r="BS100" s="445"/>
      <c r="BT100" s="445"/>
      <c r="BU100" s="445"/>
      <c r="BV100" s="445"/>
      <c r="BW100" s="446"/>
      <c r="BX100" s="21"/>
      <c r="BY100" s="21"/>
      <c r="BZ100" s="21"/>
      <c r="CA100" s="21"/>
      <c r="CB100" s="21"/>
      <c r="CC100" s="21"/>
      <c r="CD100" s="21"/>
      <c r="CE100" s="21"/>
      <c r="CF100" s="21"/>
      <c r="CG100" s="21"/>
      <c r="CH100" s="21"/>
      <c r="CI100" s="21"/>
      <c r="CJ100" s="21"/>
      <c r="CK100" s="21"/>
      <c r="CL100" s="21"/>
      <c r="CM100" s="21"/>
      <c r="CN100" s="21"/>
      <c r="CO100" s="21"/>
      <c r="CP100" s="21"/>
      <c r="CQ100" s="21"/>
      <c r="CR100" s="21"/>
      <c r="CS100" s="21"/>
      <c r="CT100" s="21"/>
      <c r="CU100" s="21"/>
      <c r="CV100" s="21"/>
      <c r="CW100" s="21"/>
      <c r="CX100" s="21"/>
      <c r="CY100" s="21"/>
      <c r="CZ100" s="21"/>
    </row>
    <row r="101" s="320" customFormat="true" ht="15" customHeight="true" x14ac:dyDescent="0.2">
      <c r="A101" s="156"/>
      <c r="B101" s="148"/>
      <c r="C101" s="117"/>
      <c r="D101" s="116"/>
      <c r="E101" s="116"/>
      <c r="F101" s="116"/>
      <c r="G101" s="115"/>
      <c r="H101" s="114"/>
      <c r="I101" s="116"/>
      <c r="J101" s="116"/>
      <c r="K101" s="116"/>
      <c r="L101" s="113"/>
      <c r="M101" s="117"/>
      <c r="N101" s="116"/>
      <c r="O101" s="116"/>
      <c r="P101" s="116"/>
      <c r="Q101" s="115"/>
      <c r="R101" s="114"/>
      <c r="S101" s="116"/>
      <c r="T101" s="116"/>
      <c r="U101" s="116"/>
      <c r="V101" s="116"/>
      <c r="W101" s="113"/>
      <c r="X101" s="842"/>
      <c r="Y101" s="842"/>
      <c r="Z101" s="842"/>
      <c r="AA101" s="842"/>
      <c r="AB101" s="842"/>
      <c r="AC101" s="842"/>
      <c r="AD101" s="842"/>
      <c r="AE101" s="842"/>
      <c r="AF101" s="842"/>
      <c r="AG101" s="842"/>
      <c r="AH101" s="842"/>
      <c r="AI101" s="842"/>
      <c r="AJ101" s="842"/>
      <c r="AK101" s="842"/>
      <c r="AL101" s="842"/>
      <c r="AM101" s="842"/>
      <c r="AN101" s="842"/>
      <c r="AO101" s="842"/>
      <c r="AP101" s="842"/>
      <c r="AQ101" s="842"/>
      <c r="AR101" s="842"/>
      <c r="AS101" s="842"/>
      <c r="AT101" s="842"/>
      <c r="AU101" s="842"/>
      <c r="AV101" s="842"/>
      <c r="AW101" s="842"/>
      <c r="AX101" s="842"/>
      <c r="AY101" s="842"/>
      <c r="AZ101" s="357"/>
      <c r="BA101" s="877"/>
      <c r="BB101" s="604"/>
      <c r="BC101" s="458"/>
      <c r="BD101" s="445"/>
      <c r="BE101" s="445"/>
      <c r="BF101" s="445"/>
      <c r="BG101" s="462"/>
      <c r="BH101" s="458"/>
      <c r="BI101" s="445"/>
      <c r="BJ101" s="445"/>
      <c r="BK101" s="445"/>
      <c r="BL101" s="462"/>
      <c r="BM101" s="458"/>
      <c r="BN101" s="445"/>
      <c r="BO101" s="445"/>
      <c r="BP101" s="445"/>
      <c r="BQ101" s="462"/>
      <c r="BR101" s="458"/>
      <c r="BS101" s="445"/>
      <c r="BT101" s="445"/>
      <c r="BU101" s="445"/>
      <c r="BV101" s="445"/>
      <c r="BW101" s="446"/>
      <c r="BX101" s="21"/>
      <c r="BY101" s="21"/>
      <c r="BZ101" s="21"/>
      <c r="CA101" s="21"/>
      <c r="CB101" s="21"/>
      <c r="CC101" s="21"/>
      <c r="CD101" s="21"/>
      <c r="CE101" s="21"/>
      <c r="CF101" s="21"/>
      <c r="CG101" s="21"/>
      <c r="CH101" s="21"/>
      <c r="CI101" s="21"/>
      <c r="CJ101" s="21"/>
      <c r="CK101" s="21"/>
      <c r="CL101" s="21"/>
      <c r="CM101" s="21"/>
      <c r="CN101" s="21"/>
      <c r="CO101" s="21"/>
      <c r="CP101" s="21"/>
      <c r="CQ101" s="21"/>
      <c r="CR101" s="21"/>
      <c r="CS101" s="21"/>
      <c r="CT101" s="21"/>
      <c r="CU101" s="21"/>
      <c r="CV101" s="21"/>
      <c r="CW101" s="21"/>
      <c r="CX101" s="21"/>
      <c r="CY101" s="21"/>
      <c r="CZ101" s="21"/>
    </row>
    <row r="102" s="320" customFormat="true" ht="15" customHeight="true" x14ac:dyDescent="0.2">
      <c r="A102" s="92"/>
      <c r="B102" s="148"/>
      <c r="C102" s="117"/>
      <c r="D102" s="116"/>
      <c r="E102" s="116"/>
      <c r="F102" s="116"/>
      <c r="G102" s="115"/>
      <c r="H102" s="114"/>
      <c r="I102" s="116"/>
      <c r="J102" s="116"/>
      <c r="K102" s="116"/>
      <c r="L102" s="113"/>
      <c r="M102" s="117"/>
      <c r="N102" s="116"/>
      <c r="O102" s="116"/>
      <c r="P102" s="116"/>
      <c r="Q102" s="115"/>
      <c r="R102" s="114"/>
      <c r="S102" s="116"/>
      <c r="T102" s="116"/>
      <c r="U102" s="116"/>
      <c r="V102" s="116"/>
      <c r="W102" s="113"/>
      <c r="X102" s="842"/>
      <c r="Y102" s="842"/>
      <c r="Z102" s="842"/>
      <c r="AA102" s="842"/>
      <c r="AB102" s="842"/>
      <c r="AC102" s="842"/>
      <c r="AD102" s="842"/>
      <c r="AE102" s="842"/>
      <c r="AF102" s="842"/>
      <c r="AG102" s="842"/>
      <c r="AH102" s="842"/>
      <c r="AI102" s="842"/>
      <c r="AJ102" s="842"/>
      <c r="AK102" s="842"/>
      <c r="AL102" s="842"/>
      <c r="AM102" s="842"/>
      <c r="AN102" s="842"/>
      <c r="AO102" s="842"/>
      <c r="AP102" s="842"/>
      <c r="AQ102" s="842"/>
      <c r="AR102" s="842"/>
      <c r="AS102" s="842"/>
      <c r="AT102" s="842"/>
      <c r="AU102" s="842"/>
      <c r="AV102" s="842"/>
      <c r="AW102" s="842"/>
      <c r="AX102" s="842"/>
      <c r="AY102" s="842"/>
      <c r="AZ102" s="357"/>
      <c r="BA102" s="877"/>
      <c r="BB102" s="604"/>
      <c r="BC102" s="458"/>
      <c r="BD102" s="445"/>
      <c r="BE102" s="445"/>
      <c r="BF102" s="445"/>
      <c r="BG102" s="462"/>
      <c r="BH102" s="458"/>
      <c r="BI102" s="445"/>
      <c r="BJ102" s="445"/>
      <c r="BK102" s="445"/>
      <c r="BL102" s="462"/>
      <c r="BM102" s="458"/>
      <c r="BN102" s="445"/>
      <c r="BO102" s="445"/>
      <c r="BP102" s="445"/>
      <c r="BQ102" s="462"/>
      <c r="BR102" s="458"/>
      <c r="BS102" s="445"/>
      <c r="BT102" s="445"/>
      <c r="BU102" s="445"/>
      <c r="BV102" s="445"/>
      <c r="BW102" s="446"/>
      <c r="BX102" s="21"/>
      <c r="BY102" s="21"/>
      <c r="BZ102" s="21"/>
      <c r="CA102" s="21"/>
      <c r="CB102" s="21"/>
      <c r="CC102" s="21"/>
      <c r="CD102" s="21"/>
      <c r="CE102" s="21"/>
      <c r="CF102" s="21"/>
      <c r="CG102" s="21"/>
      <c r="CH102" s="21"/>
      <c r="CI102" s="21"/>
      <c r="CJ102" s="21"/>
      <c r="CK102" s="21"/>
      <c r="CL102" s="21"/>
      <c r="CM102" s="21"/>
      <c r="CN102" s="21"/>
      <c r="CO102" s="21"/>
      <c r="CP102" s="21"/>
      <c r="CQ102" s="21"/>
      <c r="CR102" s="21"/>
      <c r="CS102" s="21"/>
      <c r="CT102" s="21"/>
      <c r="CU102" s="21"/>
      <c r="CV102" s="21"/>
      <c r="CW102" s="21"/>
      <c r="CX102" s="21"/>
      <c r="CY102" s="21"/>
      <c r="CZ102" s="21"/>
    </row>
    <row r="103" s="320" customFormat="true" ht="15" customHeight="true" x14ac:dyDescent="0.2">
      <c r="A103" s="92"/>
      <c r="B103" s="148"/>
      <c r="C103" s="117"/>
      <c r="D103" s="116"/>
      <c r="E103" s="116"/>
      <c r="F103" s="116"/>
      <c r="G103" s="115"/>
      <c r="H103" s="114"/>
      <c r="I103" s="116"/>
      <c r="J103" s="116"/>
      <c r="K103" s="116"/>
      <c r="L103" s="113"/>
      <c r="M103" s="117"/>
      <c r="N103" s="116"/>
      <c r="O103" s="116"/>
      <c r="P103" s="116"/>
      <c r="Q103" s="115"/>
      <c r="R103" s="114"/>
      <c r="S103" s="116"/>
      <c r="T103" s="116"/>
      <c r="U103" s="116"/>
      <c r="V103" s="116"/>
      <c r="W103" s="113"/>
      <c r="X103" s="842"/>
      <c r="Y103" s="842"/>
      <c r="Z103" s="842"/>
      <c r="AA103" s="842"/>
      <c r="AB103" s="842"/>
      <c r="AC103" s="842"/>
      <c r="AD103" s="842"/>
      <c r="AE103" s="842"/>
      <c r="AF103" s="842"/>
      <c r="AG103" s="842"/>
      <c r="AH103" s="842"/>
      <c r="AI103" s="842"/>
      <c r="AJ103" s="842"/>
      <c r="AK103" s="842"/>
      <c r="AL103" s="842"/>
      <c r="AM103" s="842"/>
      <c r="AN103" s="842"/>
      <c r="AO103" s="842"/>
      <c r="AP103" s="842"/>
      <c r="AQ103" s="842"/>
      <c r="AR103" s="842"/>
      <c r="AS103" s="842"/>
      <c r="AT103" s="842"/>
      <c r="AU103" s="842"/>
      <c r="AV103" s="842"/>
      <c r="AW103" s="842"/>
      <c r="AX103" s="842"/>
      <c r="AY103" s="842"/>
      <c r="AZ103" s="357"/>
      <c r="BA103" s="877"/>
      <c r="BB103" s="604"/>
      <c r="BC103" s="458"/>
      <c r="BD103" s="445"/>
      <c r="BE103" s="445"/>
      <c r="BF103" s="445"/>
      <c r="BG103" s="462"/>
      <c r="BH103" s="458"/>
      <c r="BI103" s="445"/>
      <c r="BJ103" s="445"/>
      <c r="BK103" s="445"/>
      <c r="BL103" s="462"/>
      <c r="BM103" s="458"/>
      <c r="BN103" s="445"/>
      <c r="BO103" s="445"/>
      <c r="BP103" s="445"/>
      <c r="BQ103" s="462"/>
      <c r="BR103" s="458"/>
      <c r="BS103" s="445"/>
      <c r="BT103" s="445"/>
      <c r="BU103" s="445"/>
      <c r="BV103" s="445"/>
      <c r="BW103" s="446"/>
      <c r="BX103" s="21"/>
      <c r="BY103" s="21"/>
      <c r="BZ103" s="21"/>
      <c r="CA103" s="21"/>
      <c r="CB103" s="21"/>
      <c r="CC103" s="21"/>
      <c r="CD103" s="21"/>
      <c r="CE103" s="21"/>
      <c r="CF103" s="21"/>
      <c r="CG103" s="21"/>
      <c r="CH103" s="21"/>
      <c r="CI103" s="21"/>
      <c r="CJ103" s="21"/>
      <c r="CK103" s="21"/>
      <c r="CL103" s="21"/>
      <c r="CM103" s="21"/>
      <c r="CN103" s="21"/>
      <c r="CO103" s="21"/>
      <c r="CP103" s="21"/>
      <c r="CQ103" s="21"/>
      <c r="CR103" s="21"/>
      <c r="CS103" s="21"/>
      <c r="CT103" s="21"/>
      <c r="CU103" s="21"/>
      <c r="CV103" s="21"/>
      <c r="CW103" s="21"/>
      <c r="CX103" s="21"/>
      <c r="CY103" s="21"/>
      <c r="CZ103" s="21"/>
    </row>
    <row r="104" s="320" customFormat="true" ht="15" customHeight="true" x14ac:dyDescent="0.2">
      <c r="A104" s="92"/>
      <c r="B104" s="148"/>
      <c r="C104" s="117"/>
      <c r="D104" s="116"/>
      <c r="E104" s="116"/>
      <c r="F104" s="116"/>
      <c r="G104" s="115"/>
      <c r="H104" s="114"/>
      <c r="I104" s="116"/>
      <c r="J104" s="116"/>
      <c r="K104" s="116"/>
      <c r="L104" s="113"/>
      <c r="M104" s="117"/>
      <c r="N104" s="116"/>
      <c r="O104" s="116"/>
      <c r="P104" s="116"/>
      <c r="Q104" s="115"/>
      <c r="R104" s="114"/>
      <c r="S104" s="116"/>
      <c r="T104" s="116"/>
      <c r="U104" s="116"/>
      <c r="V104" s="116"/>
      <c r="W104" s="113"/>
      <c r="X104" s="842"/>
      <c r="Y104" s="842"/>
      <c r="Z104" s="842"/>
      <c r="AA104" s="842"/>
      <c r="AB104" s="842"/>
      <c r="AC104" s="842"/>
      <c r="AD104" s="842"/>
      <c r="AE104" s="842"/>
      <c r="AF104" s="842"/>
      <c r="AG104" s="842"/>
      <c r="AH104" s="842"/>
      <c r="AI104" s="842"/>
      <c r="AJ104" s="842"/>
      <c r="AK104" s="842"/>
      <c r="AL104" s="842"/>
      <c r="AM104" s="842"/>
      <c r="AN104" s="842"/>
      <c r="AO104" s="842"/>
      <c r="AP104" s="842"/>
      <c r="AQ104" s="842"/>
      <c r="AR104" s="842"/>
      <c r="AS104" s="842"/>
      <c r="AT104" s="842"/>
      <c r="AU104" s="842"/>
      <c r="AV104" s="842"/>
      <c r="AW104" s="842"/>
      <c r="AX104" s="842"/>
      <c r="AY104" s="842"/>
      <c r="AZ104" s="357"/>
      <c r="BA104" s="877"/>
      <c r="BB104" s="604"/>
      <c r="BC104" s="458"/>
      <c r="BD104" s="445"/>
      <c r="BE104" s="445"/>
      <c r="BF104" s="445"/>
      <c r="BG104" s="462"/>
      <c r="BH104" s="458"/>
      <c r="BI104" s="445"/>
      <c r="BJ104" s="445"/>
      <c r="BK104" s="445"/>
      <c r="BL104" s="462"/>
      <c r="BM104" s="458"/>
      <c r="BN104" s="445"/>
      <c r="BO104" s="445"/>
      <c r="BP104" s="445"/>
      <c r="BQ104" s="462"/>
      <c r="BR104" s="458"/>
      <c r="BS104" s="445"/>
      <c r="BT104" s="445"/>
      <c r="BU104" s="445"/>
      <c r="BV104" s="445"/>
      <c r="BW104" s="446"/>
      <c r="BX104" s="21"/>
      <c r="BY104" s="21"/>
      <c r="BZ104" s="21"/>
      <c r="CA104" s="21"/>
      <c r="CB104" s="21"/>
      <c r="CC104" s="21"/>
      <c r="CD104" s="21"/>
      <c r="CE104" s="21"/>
      <c r="CF104" s="21"/>
      <c r="CG104" s="21"/>
      <c r="CH104" s="21"/>
      <c r="CI104" s="21"/>
      <c r="CJ104" s="21"/>
      <c r="CK104" s="21"/>
      <c r="CL104" s="21"/>
      <c r="CM104" s="21"/>
      <c r="CN104" s="21"/>
      <c r="CO104" s="21"/>
      <c r="CP104" s="21"/>
      <c r="CQ104" s="21"/>
      <c r="CR104" s="21"/>
      <c r="CS104" s="21"/>
      <c r="CT104" s="21"/>
      <c r="CU104" s="21"/>
      <c r="CV104" s="21"/>
      <c r="CW104" s="21"/>
      <c r="CX104" s="21"/>
      <c r="CY104" s="21"/>
      <c r="CZ104" s="21"/>
    </row>
    <row r="105" s="320" customFormat="true" ht="15" customHeight="true" x14ac:dyDescent="0.2">
      <c r="A105" s="153"/>
      <c r="B105" s="147"/>
      <c r="C105" s="112"/>
      <c r="D105" s="111"/>
      <c r="E105" s="111"/>
      <c r="F105" s="111"/>
      <c r="G105" s="110"/>
      <c r="H105" s="109"/>
      <c r="I105" s="111"/>
      <c r="J105" s="111"/>
      <c r="K105" s="111"/>
      <c r="L105" s="108"/>
      <c r="M105" s="112"/>
      <c r="N105" s="111"/>
      <c r="O105" s="111"/>
      <c r="P105" s="111"/>
      <c r="Q105" s="110"/>
      <c r="R105" s="109"/>
      <c r="S105" s="111"/>
      <c r="T105" s="111"/>
      <c r="U105" s="111"/>
      <c r="V105" s="111"/>
      <c r="W105" s="108"/>
      <c r="X105" s="842"/>
      <c r="Y105" s="842"/>
      <c r="Z105" s="842"/>
      <c r="AA105" s="842"/>
      <c r="AB105" s="842"/>
      <c r="AC105" s="842"/>
      <c r="AD105" s="842"/>
      <c r="AE105" s="842"/>
      <c r="AF105" s="842"/>
      <c r="AG105" s="842"/>
      <c r="AH105" s="842"/>
      <c r="AI105" s="842"/>
      <c r="AJ105" s="842"/>
      <c r="AK105" s="842"/>
      <c r="AL105" s="842"/>
      <c r="AM105" s="842"/>
      <c r="AN105" s="842"/>
      <c r="AO105" s="842"/>
      <c r="AP105" s="842"/>
      <c r="AQ105" s="842"/>
      <c r="AR105" s="842"/>
      <c r="AS105" s="842"/>
      <c r="AT105" s="842"/>
      <c r="AU105" s="842"/>
      <c r="AV105" s="842"/>
      <c r="AW105" s="842"/>
      <c r="AX105" s="842"/>
      <c r="AY105" s="842"/>
      <c r="AZ105" s="357"/>
      <c r="BA105" s="877"/>
      <c r="BB105" s="604"/>
      <c r="BC105" s="461"/>
      <c r="BD105" s="460"/>
      <c r="BE105" s="460"/>
      <c r="BF105" s="460"/>
      <c r="BG105" s="464"/>
      <c r="BH105" s="461"/>
      <c r="BI105" s="460"/>
      <c r="BJ105" s="460"/>
      <c r="BK105" s="460"/>
      <c r="BL105" s="464"/>
      <c r="BM105" s="461"/>
      <c r="BN105" s="460"/>
      <c r="BO105" s="460"/>
      <c r="BP105" s="460"/>
      <c r="BQ105" s="464"/>
      <c r="BR105" s="461"/>
      <c r="BS105" s="460"/>
      <c r="BT105" s="460"/>
      <c r="BU105" s="460"/>
      <c r="BV105" s="460"/>
      <c r="BW105" s="463"/>
      <c r="BX105" s="21"/>
      <c r="BY105" s="21"/>
      <c r="BZ105" s="21"/>
      <c r="CA105" s="21"/>
      <c r="CB105" s="21"/>
      <c r="CC105" s="21"/>
      <c r="CD105" s="21"/>
      <c r="CE105" s="21"/>
      <c r="CF105" s="21"/>
      <c r="CG105" s="21"/>
      <c r="CH105" s="21"/>
      <c r="CI105" s="21"/>
      <c r="CJ105" s="21"/>
      <c r="CK105" s="21"/>
      <c r="CL105" s="21"/>
      <c r="CM105" s="21"/>
      <c r="CN105" s="21"/>
      <c r="CO105" s="21"/>
      <c r="CP105" s="21"/>
      <c r="CQ105" s="21"/>
      <c r="CR105" s="21"/>
      <c r="CS105" s="21"/>
      <c r="CT105" s="21"/>
      <c r="CU105" s="21"/>
      <c r="CV105" s="21"/>
      <c r="CW105" s="21"/>
      <c r="CX105" s="21"/>
      <c r="CY105" s="21"/>
      <c r="CZ105" s="21"/>
    </row>
    <row r="106" s="320" customFormat="true" ht="250.15" customHeight="true" x14ac:dyDescent="0.2">
      <c r="A106" s="515"/>
      <c r="B106" s="183"/>
      <c r="C106" s="182"/>
      <c r="D106" s="182"/>
      <c r="E106" s="182"/>
      <c r="F106" s="182"/>
      <c r="G106" s="182"/>
      <c r="H106" s="182"/>
      <c r="I106" s="182"/>
      <c r="J106" s="182"/>
      <c r="K106" s="182"/>
      <c r="L106" s="182"/>
      <c r="M106" s="182"/>
      <c r="N106" s="182"/>
      <c r="O106" s="182"/>
      <c r="P106" s="182"/>
      <c r="Q106" s="182"/>
      <c r="R106" s="182"/>
      <c r="S106" s="182"/>
      <c r="T106" s="182"/>
      <c r="U106" s="182"/>
      <c r="V106" s="182"/>
      <c r="W106" s="182"/>
      <c r="X106" s="357"/>
      <c r="Y106" s="357"/>
      <c r="Z106" s="357"/>
      <c r="AA106" s="357"/>
      <c r="AB106" s="357"/>
      <c r="AC106" s="357"/>
      <c r="AD106" s="357"/>
      <c r="AE106" s="357"/>
      <c r="AF106" s="357"/>
      <c r="AG106" s="357"/>
      <c r="AH106" s="357"/>
      <c r="AI106" s="357"/>
      <c r="AJ106" s="357"/>
      <c r="AK106" s="357"/>
      <c r="AL106" s="357"/>
      <c r="AM106" s="357"/>
      <c r="AN106" s="357"/>
      <c r="AO106" s="357"/>
      <c r="AP106" s="357"/>
      <c r="AQ106" s="357"/>
      <c r="AR106" s="357"/>
      <c r="AS106" s="357"/>
      <c r="AT106" s="357"/>
      <c r="AU106" s="357"/>
      <c r="AV106" s="357"/>
      <c r="AW106" s="357"/>
      <c r="AX106" s="357"/>
      <c r="AY106" s="357"/>
      <c r="AZ106" s="357"/>
      <c r="BA106" s="438"/>
      <c r="BB106" s="439"/>
      <c r="BC106" s="439"/>
      <c r="BD106" s="439"/>
      <c r="BE106" s="439"/>
      <c r="BF106" s="439"/>
      <c r="BG106" s="439"/>
      <c r="BH106" s="439"/>
      <c r="BI106" s="439"/>
      <c r="BJ106" s="439"/>
      <c r="BK106" s="439"/>
      <c r="BL106" s="439"/>
      <c r="BM106" s="439"/>
      <c r="BN106" s="439"/>
      <c r="BO106" s="439"/>
      <c r="BP106" s="439"/>
      <c r="BQ106" s="439"/>
      <c r="BR106" s="439"/>
      <c r="BS106" s="439"/>
      <c r="BT106" s="439"/>
      <c r="BU106" s="439"/>
      <c r="BV106" s="439"/>
      <c r="BW106" s="438"/>
      <c r="BX106" s="356"/>
      <c r="BY106" s="356"/>
      <c r="BZ106" s="356"/>
      <c r="CA106" s="356"/>
      <c r="CB106" s="356"/>
      <c r="CC106" s="356"/>
      <c r="CD106" s="356"/>
      <c r="CE106" s="356"/>
      <c r="CF106" s="356"/>
      <c r="CG106" s="356"/>
      <c r="CH106" s="356"/>
      <c r="CI106" s="356"/>
      <c r="CJ106" s="356"/>
      <c r="CK106" s="356"/>
      <c r="CL106" s="356"/>
      <c r="CM106" s="356"/>
      <c r="CN106" s="356"/>
      <c r="CO106" s="356"/>
      <c r="CP106" s="356"/>
      <c r="CQ106" s="356"/>
      <c r="CR106" s="356"/>
      <c r="CS106" s="356"/>
      <c r="CT106" s="356"/>
      <c r="CU106" s="356"/>
      <c r="CV106" s="356"/>
      <c r="CW106" s="356"/>
      <c r="CX106" s="356"/>
      <c r="CY106" s="356"/>
      <c r="CZ106" s="356"/>
    </row>
    <row r="107" s="300" customFormat="true" ht="18" customHeight="true" x14ac:dyDescent="0.2">
      <c r="A107" s="515"/>
      <c r="B107" s="301"/>
      <c r="C107" s="425"/>
      <c r="D107" s="425"/>
      <c r="E107" s="425"/>
      <c r="F107" s="425"/>
      <c r="G107" s="425"/>
      <c r="H107" s="425"/>
      <c r="I107" s="425"/>
      <c r="J107" s="425"/>
      <c r="K107" s="425"/>
      <c r="L107" s="425"/>
      <c r="M107" s="425"/>
      <c r="N107" s="425"/>
      <c r="O107" s="425"/>
      <c r="P107" s="425"/>
      <c r="Q107" s="425"/>
      <c r="R107" s="425"/>
      <c r="S107" s="425"/>
      <c r="T107" s="425"/>
      <c r="U107" s="425"/>
      <c r="V107" s="425"/>
      <c r="W107" s="425"/>
      <c r="X107" s="352"/>
      <c r="Y107" s="352"/>
      <c r="Z107" s="352"/>
      <c r="AA107" s="352"/>
      <c r="AB107" s="352"/>
      <c r="AC107" s="352"/>
      <c r="AD107" s="352"/>
      <c r="AE107" s="352"/>
      <c r="AF107" s="352"/>
      <c r="AG107" s="352"/>
      <c r="AH107" s="352"/>
      <c r="AI107" s="352"/>
      <c r="AJ107" s="352"/>
      <c r="AK107" s="352"/>
      <c r="AL107" s="352"/>
      <c r="AM107" s="352"/>
      <c r="AN107" s="352"/>
      <c r="AO107" s="352"/>
      <c r="AP107" s="352"/>
      <c r="AQ107" s="352"/>
      <c r="AR107" s="352"/>
      <c r="AS107" s="352"/>
      <c r="AT107" s="352"/>
      <c r="AU107" s="352"/>
      <c r="AV107" s="352"/>
      <c r="AW107" s="352"/>
      <c r="AX107" s="352"/>
      <c r="AY107" s="352"/>
      <c r="AZ107" s="352"/>
      <c r="BB107" s="323"/>
      <c r="BX107" s="352"/>
      <c r="BY107" s="352"/>
      <c r="BZ107" s="352"/>
      <c r="CA107" s="352"/>
      <c r="CB107" s="352"/>
      <c r="CC107" s="352"/>
      <c r="CD107" s="352"/>
      <c r="CE107" s="352"/>
      <c r="CF107" s="352"/>
      <c r="CG107" s="352"/>
      <c r="CH107" s="352"/>
      <c r="CI107" s="352"/>
      <c r="CJ107" s="352"/>
      <c r="CK107" s="352"/>
      <c r="CL107" s="352"/>
      <c r="CM107" s="352"/>
      <c r="CN107" s="352"/>
      <c r="CO107" s="352"/>
      <c r="CP107" s="352"/>
      <c r="CQ107" s="352"/>
      <c r="CR107" s="352"/>
      <c r="CS107" s="352"/>
      <c r="CT107" s="352"/>
      <c r="CU107" s="352"/>
      <c r="CV107" s="352"/>
      <c r="CW107" s="352"/>
      <c r="CX107" s="352"/>
      <c r="CY107" s="352"/>
      <c r="CZ107" s="352"/>
    </row>
    <row r="108" s="300" customFormat="true" ht="22.5" customHeight="true" x14ac:dyDescent="0.35">
      <c r="A108" s="1054" t="str">
        <f>A1026</f>
        <v>Liberia</v>
      </c>
      <c r="B108" s="1055"/>
      <c r="C108" s="302"/>
      <c r="D108" s="302"/>
      <c r="E108" s="302"/>
      <c r="F108" s="302"/>
      <c r="G108" s="302"/>
      <c r="H108" s="302"/>
      <c r="I108" s="302"/>
      <c r="J108" s="302"/>
      <c r="K108" s="302"/>
      <c r="L108" s="302"/>
      <c r="M108" s="302"/>
      <c r="N108" s="302"/>
      <c r="O108" s="302"/>
      <c r="P108" s="302"/>
      <c r="Q108" s="302"/>
      <c r="R108" s="302"/>
      <c r="S108" s="302"/>
      <c r="T108" s="302"/>
      <c r="U108" s="302"/>
      <c r="X108" s="352"/>
      <c r="Y108" s="352"/>
      <c r="Z108" s="352"/>
      <c r="AA108" s="352"/>
      <c r="AB108" s="352"/>
      <c r="AC108" s="352"/>
      <c r="AD108" s="352"/>
      <c r="AE108" s="352"/>
      <c r="AF108" s="352"/>
      <c r="AG108" s="352"/>
      <c r="AH108" s="352"/>
      <c r="AI108" s="352"/>
      <c r="AJ108" s="352"/>
      <c r="AK108" s="352"/>
      <c r="AL108" s="352"/>
      <c r="AM108" s="352"/>
      <c r="AN108" s="352"/>
      <c r="AO108" s="352"/>
      <c r="AP108" s="352"/>
      <c r="AQ108" s="352"/>
      <c r="AR108" s="352"/>
      <c r="AS108" s="352"/>
      <c r="AT108" s="352"/>
      <c r="AU108" s="352"/>
      <c r="AV108" s="352"/>
      <c r="AW108" s="352"/>
      <c r="AX108" s="352"/>
      <c r="AY108" s="352"/>
      <c r="AZ108" s="352"/>
      <c r="BB108" s="323"/>
      <c r="BX108" s="352"/>
      <c r="BY108" s="352"/>
      <c r="BZ108" s="352"/>
      <c r="CA108" s="352"/>
      <c r="CB108" s="352"/>
      <c r="CC108" s="352"/>
      <c r="CD108" s="352"/>
      <c r="CE108" s="352"/>
      <c r="CF108" s="352"/>
      <c r="CG108" s="352"/>
      <c r="CH108" s="352"/>
      <c r="CI108" s="352"/>
      <c r="CJ108" s="352"/>
      <c r="CK108" s="352"/>
      <c r="CL108" s="352"/>
      <c r="CM108" s="352"/>
      <c r="CN108" s="352"/>
      <c r="CO108" s="352"/>
      <c r="CP108" s="352"/>
      <c r="CQ108" s="352"/>
      <c r="CR108" s="352"/>
      <c r="CS108" s="352"/>
      <c r="CT108" s="352"/>
      <c r="CU108" s="352"/>
      <c r="CV108" s="352"/>
      <c r="CW108" s="352"/>
      <c r="CX108" s="352"/>
      <c r="CY108" s="352"/>
      <c r="CZ108" s="352"/>
    </row>
    <row r="109" s="300" customFormat="true" ht="22.5" customHeight="true" x14ac:dyDescent="0.35">
      <c r="A109" s="327" t="str">
        <f>A1034</f>
        <v>2007</v>
      </c>
      <c r="B109" s="328"/>
      <c r="C109" s="302"/>
      <c r="D109" s="302"/>
      <c r="E109" s="302"/>
      <c r="F109" s="302"/>
      <c r="G109" s="302"/>
      <c r="H109" s="302"/>
      <c r="I109" s="302"/>
      <c r="J109" s="302"/>
      <c r="K109" s="302"/>
      <c r="L109" s="302"/>
      <c r="M109" s="302"/>
      <c r="N109" s="302"/>
      <c r="O109" s="302"/>
      <c r="P109" s="302"/>
      <c r="Q109" s="302"/>
      <c r="R109" s="302"/>
      <c r="S109" s="302"/>
      <c r="T109" s="302"/>
      <c r="U109" s="302"/>
      <c r="X109" s="352"/>
      <c r="Y109" s="352"/>
      <c r="Z109" s="352"/>
      <c r="AA109" s="352"/>
      <c r="AB109" s="352"/>
      <c r="AC109" s="352"/>
      <c r="AD109" s="352"/>
      <c r="AE109" s="352"/>
      <c r="AF109" s="352"/>
      <c r="AG109" s="352"/>
      <c r="AH109" s="352"/>
      <c r="AI109" s="352"/>
      <c r="AJ109" s="352"/>
      <c r="AK109" s="352"/>
      <c r="AL109" s="352"/>
      <c r="AM109" s="352"/>
      <c r="AN109" s="352"/>
      <c r="AO109" s="352"/>
      <c r="AP109" s="352"/>
      <c r="AQ109" s="352"/>
      <c r="AR109" s="352"/>
      <c r="AS109" s="352"/>
      <c r="AT109" s="352"/>
      <c r="AU109" s="352"/>
      <c r="AV109" s="352"/>
      <c r="AW109" s="352"/>
      <c r="AX109" s="352"/>
      <c r="AY109" s="352"/>
      <c r="AZ109" s="352"/>
      <c r="BB109" s="323"/>
      <c r="BX109" s="352"/>
      <c r="BY109" s="352"/>
      <c r="BZ109" s="352"/>
      <c r="CA109" s="352"/>
      <c r="CB109" s="352"/>
      <c r="CC109" s="352"/>
      <c r="CD109" s="352"/>
      <c r="CE109" s="352"/>
      <c r="CF109" s="352"/>
      <c r="CG109" s="352"/>
      <c r="CH109" s="352"/>
      <c r="CI109" s="352"/>
      <c r="CJ109" s="352"/>
      <c r="CK109" s="352"/>
      <c r="CL109" s="352"/>
      <c r="CM109" s="352"/>
      <c r="CN109" s="352"/>
      <c r="CO109" s="352"/>
      <c r="CP109" s="352"/>
      <c r="CQ109" s="352"/>
      <c r="CR109" s="352"/>
      <c r="CS109" s="352"/>
      <c r="CT109" s="352"/>
      <c r="CU109" s="352"/>
      <c r="CV109" s="352"/>
      <c r="CW109" s="352"/>
      <c r="CX109" s="352"/>
      <c r="CY109" s="352"/>
      <c r="CZ109" s="352"/>
    </row>
    <row r="110" s="300" customFormat="true" ht="22.5" customHeight="true" x14ac:dyDescent="0.35">
      <c r="A110" s="329" t="s">
        <v>99</v>
      </c>
      <c r="B110" s="330"/>
      <c r="C110" s="302"/>
      <c r="D110" s="302"/>
      <c r="E110" s="302"/>
      <c r="F110" s="302"/>
      <c r="G110" s="302"/>
      <c r="H110" s="302"/>
      <c r="I110" s="302"/>
      <c r="J110" s="302"/>
      <c r="K110" s="302"/>
      <c r="L110" s="302"/>
      <c r="M110" s="302"/>
      <c r="N110" s="302"/>
      <c r="O110" s="302"/>
      <c r="P110" s="302"/>
      <c r="Q110" s="302"/>
      <c r="R110" s="302"/>
      <c r="S110" s="302"/>
      <c r="T110" s="302"/>
      <c r="U110" s="302"/>
      <c r="X110" s="352"/>
      <c r="Y110" s="352"/>
      <c r="Z110" s="352"/>
      <c r="AA110" s="352"/>
      <c r="AB110" s="352"/>
      <c r="AC110" s="352"/>
      <c r="AD110" s="352"/>
      <c r="AE110" s="352"/>
      <c r="AF110" s="352"/>
      <c r="AG110" s="352"/>
      <c r="AH110" s="352"/>
      <c r="AI110" s="352"/>
      <c r="AJ110" s="352"/>
      <c r="AK110" s="352"/>
      <c r="AL110" s="352"/>
      <c r="AM110" s="352"/>
      <c r="AN110" s="352"/>
      <c r="AO110" s="352"/>
      <c r="AP110" s="352"/>
      <c r="AQ110" s="352"/>
      <c r="AR110" s="352"/>
      <c r="AS110" s="352"/>
      <c r="AT110" s="352"/>
      <c r="AU110" s="352"/>
      <c r="AV110" s="352"/>
      <c r="AW110" s="352"/>
      <c r="AX110" s="352"/>
      <c r="AY110" s="352"/>
      <c r="AZ110" s="352"/>
      <c r="BB110" s="323"/>
      <c r="BX110" s="352"/>
      <c r="BY110" s="352"/>
      <c r="BZ110" s="352"/>
      <c r="CA110" s="352"/>
      <c r="CB110" s="352"/>
      <c r="CC110" s="352"/>
      <c r="CD110" s="352"/>
      <c r="CE110" s="352"/>
      <c r="CF110" s="352"/>
      <c r="CG110" s="352"/>
      <c r="CH110" s="352"/>
      <c r="CI110" s="352"/>
      <c r="CJ110" s="352"/>
      <c r="CK110" s="352"/>
      <c r="CL110" s="352"/>
      <c r="CM110" s="352"/>
      <c r="CN110" s="352"/>
      <c r="CO110" s="352"/>
      <c r="CP110" s="352"/>
      <c r="CQ110" s="352"/>
      <c r="CR110" s="352"/>
      <c r="CS110" s="352"/>
      <c r="CT110" s="352"/>
      <c r="CU110" s="352"/>
      <c r="CV110" s="352"/>
      <c r="CW110" s="352"/>
      <c r="CX110" s="352"/>
      <c r="CY110" s="352"/>
      <c r="CZ110" s="352"/>
    </row>
    <row r="111" s="300" customFormat="true" ht="20.1" customHeight="true" x14ac:dyDescent="0.35">
      <c r="A111" s="331" t="s">
        <v>97</v>
      </c>
      <c r="B111" s="328"/>
      <c r="C111" s="302"/>
      <c r="D111" s="302"/>
      <c r="E111" s="302"/>
      <c r="F111" s="302"/>
      <c r="G111" s="302"/>
      <c r="H111" s="302"/>
      <c r="I111" s="302"/>
      <c r="J111" s="302"/>
      <c r="K111" s="302"/>
      <c r="L111" s="302"/>
      <c r="M111" s="302"/>
      <c r="N111" s="302"/>
      <c r="O111" s="302"/>
      <c r="P111" s="302"/>
      <c r="Q111" s="302"/>
      <c r="R111" s="302"/>
      <c r="S111" s="302"/>
      <c r="T111" s="302"/>
      <c r="U111" s="302"/>
      <c r="X111" s="352"/>
      <c r="Y111" s="352"/>
      <c r="Z111" s="352"/>
      <c r="AA111" s="352"/>
      <c r="AB111" s="352"/>
      <c r="AC111" s="352"/>
      <c r="AD111" s="352"/>
      <c r="AE111" s="352"/>
      <c r="AF111" s="352"/>
      <c r="AG111" s="352"/>
      <c r="AH111" s="352"/>
      <c r="AI111" s="352"/>
      <c r="AJ111" s="352"/>
      <c r="AK111" s="352"/>
      <c r="AL111" s="352"/>
      <c r="AM111" s="352"/>
      <c r="AN111" s="352"/>
      <c r="AO111" s="352"/>
      <c r="AP111" s="352"/>
      <c r="AQ111" s="352"/>
      <c r="AR111" s="352"/>
      <c r="AS111" s="352"/>
      <c r="AT111" s="352"/>
      <c r="AU111" s="352"/>
      <c r="AV111" s="352"/>
      <c r="AW111" s="352"/>
      <c r="AX111" s="352"/>
      <c r="AY111" s="352"/>
      <c r="AZ111" s="352"/>
      <c r="BB111" s="323"/>
      <c r="BX111" s="352"/>
      <c r="BY111" s="352"/>
      <c r="BZ111" s="352"/>
      <c r="CA111" s="352"/>
      <c r="CB111" s="352"/>
      <c r="CC111" s="352"/>
      <c r="CD111" s="352"/>
      <c r="CE111" s="352"/>
      <c r="CF111" s="352"/>
      <c r="CG111" s="352"/>
      <c r="CH111" s="352"/>
      <c r="CI111" s="352"/>
      <c r="CJ111" s="352"/>
      <c r="CK111" s="352"/>
      <c r="CL111" s="352"/>
      <c r="CM111" s="352"/>
      <c r="CN111" s="352"/>
      <c r="CO111" s="352"/>
      <c r="CP111" s="352"/>
      <c r="CQ111" s="352"/>
      <c r="CR111" s="352"/>
      <c r="CS111" s="352"/>
      <c r="CT111" s="352"/>
      <c r="CU111" s="352"/>
      <c r="CV111" s="352"/>
      <c r="CW111" s="352"/>
      <c r="CX111" s="352"/>
      <c r="CY111" s="352"/>
      <c r="CZ111" s="352"/>
    </row>
    <row r="112" s="300" customFormat="true" ht="15" customHeight="true" x14ac:dyDescent="0.2">
      <c r="A112" s="608" t="s">
        <v>98</v>
      </c>
      <c r="B112" s="365"/>
      <c r="C112" s="302"/>
      <c r="D112" s="302"/>
      <c r="E112" s="302"/>
      <c r="F112" s="302"/>
      <c r="G112" s="302"/>
      <c r="H112" s="302"/>
      <c r="I112" s="302"/>
      <c r="J112" s="302"/>
      <c r="K112" s="302"/>
      <c r="L112" s="302"/>
      <c r="M112" s="302"/>
      <c r="N112" s="302"/>
      <c r="O112" s="302"/>
      <c r="P112" s="302"/>
      <c r="Q112" s="302"/>
      <c r="R112" s="302"/>
      <c r="S112" s="302"/>
      <c r="T112" s="302"/>
      <c r="U112" s="302"/>
      <c r="X112" s="352"/>
      <c r="Y112" s="352"/>
      <c r="Z112" s="352"/>
      <c r="AA112" s="352"/>
      <c r="AB112" s="352"/>
      <c r="AC112" s="352"/>
      <c r="AD112" s="352"/>
      <c r="AE112" s="352"/>
      <c r="AF112" s="352"/>
      <c r="AG112" s="352"/>
      <c r="AH112" s="352"/>
      <c r="AI112" s="352"/>
      <c r="AJ112" s="352"/>
      <c r="AK112" s="352"/>
      <c r="AL112" s="352"/>
      <c r="AM112" s="352"/>
      <c r="AN112" s="352"/>
      <c r="AO112" s="352"/>
      <c r="AP112" s="352"/>
      <c r="AQ112" s="352"/>
      <c r="AR112" s="352"/>
      <c r="AS112" s="352"/>
      <c r="AT112" s="352"/>
      <c r="AU112" s="352"/>
      <c r="AV112" s="352"/>
      <c r="AW112" s="352"/>
      <c r="AX112" s="352"/>
      <c r="AY112" s="352"/>
      <c r="AZ112" s="352"/>
      <c r="BB112" s="323"/>
      <c r="BX112" s="352"/>
      <c r="BY112" s="352"/>
      <c r="BZ112" s="352"/>
      <c r="CA112" s="352"/>
      <c r="CB112" s="352"/>
      <c r="CC112" s="352"/>
      <c r="CD112" s="352"/>
      <c r="CE112" s="352"/>
      <c r="CF112" s="352"/>
      <c r="CG112" s="352"/>
      <c r="CH112" s="352"/>
      <c r="CI112" s="352"/>
      <c r="CJ112" s="352"/>
      <c r="CK112" s="352"/>
      <c r="CL112" s="352"/>
      <c r="CM112" s="352"/>
      <c r="CN112" s="352"/>
      <c r="CO112" s="352"/>
      <c r="CP112" s="352"/>
      <c r="CQ112" s="352"/>
      <c r="CR112" s="352"/>
      <c r="CS112" s="352"/>
      <c r="CT112" s="352"/>
      <c r="CU112" s="352"/>
      <c r="CV112" s="352"/>
      <c r="CW112" s="352"/>
      <c r="CX112" s="352"/>
      <c r="CY112" s="352"/>
      <c r="CZ112" s="352"/>
    </row>
    <row r="113" s="300" customFormat="true" ht="15" customHeight="true" x14ac:dyDescent="0.2">
      <c r="A113" s="341" t="s">
        <v>40</v>
      </c>
      <c r="B113" s="340"/>
      <c r="C113" s="302"/>
      <c r="D113" s="302"/>
      <c r="E113" s="302"/>
      <c r="F113" s="302"/>
      <c r="G113" s="302"/>
      <c r="H113" s="302"/>
      <c r="I113" s="302"/>
      <c r="J113" s="302"/>
      <c r="K113" s="302"/>
      <c r="L113" s="302"/>
      <c r="M113" s="302"/>
      <c r="N113" s="302"/>
      <c r="O113" s="302"/>
      <c r="P113" s="302"/>
      <c r="Q113" s="302"/>
      <c r="R113" s="302"/>
      <c r="S113" s="302"/>
      <c r="T113" s="302"/>
      <c r="U113" s="302"/>
      <c r="X113" s="352"/>
      <c r="Y113" s="352"/>
      <c r="Z113" s="352"/>
      <c r="AA113" s="352"/>
      <c r="AB113" s="352"/>
      <c r="AC113" s="352"/>
      <c r="AD113" s="352"/>
      <c r="AE113" s="352"/>
      <c r="AF113" s="352"/>
      <c r="AG113" s="352"/>
      <c r="AH113" s="352"/>
      <c r="AI113" s="352"/>
      <c r="AJ113" s="352"/>
      <c r="AK113" s="352"/>
      <c r="AL113" s="352"/>
      <c r="AM113" s="352"/>
      <c r="AN113" s="352"/>
      <c r="AO113" s="352"/>
      <c r="AP113" s="352"/>
      <c r="AQ113" s="352"/>
      <c r="AR113" s="352"/>
      <c r="AS113" s="352"/>
      <c r="AT113" s="352"/>
      <c r="AU113" s="352"/>
      <c r="AV113" s="352"/>
      <c r="AW113" s="352"/>
      <c r="AX113" s="352"/>
      <c r="AY113" s="352"/>
      <c r="AZ113" s="352"/>
      <c r="BB113" s="323"/>
      <c r="BX113" s="352"/>
      <c r="BY113" s="352"/>
      <c r="BZ113" s="352"/>
      <c r="CA113" s="352"/>
      <c r="CB113" s="352"/>
      <c r="CC113" s="352"/>
      <c r="CD113" s="352"/>
      <c r="CE113" s="352"/>
      <c r="CF113" s="352"/>
      <c r="CG113" s="352"/>
      <c r="CH113" s="352"/>
      <c r="CI113" s="352"/>
      <c r="CJ113" s="352"/>
      <c r="CK113" s="352"/>
      <c r="CL113" s="352"/>
      <c r="CM113" s="352"/>
      <c r="CN113" s="352"/>
      <c r="CO113" s="352"/>
      <c r="CP113" s="352"/>
      <c r="CQ113" s="352"/>
      <c r="CR113" s="352"/>
      <c r="CS113" s="352"/>
      <c r="CT113" s="352"/>
      <c r="CU113" s="352"/>
      <c r="CV113" s="352"/>
      <c r="CW113" s="352"/>
      <c r="CX113" s="352"/>
      <c r="CY113" s="352"/>
      <c r="CZ113" s="352"/>
    </row>
    <row r="114" s="300" customFormat="true" ht="15" customHeight="true" x14ac:dyDescent="0.2">
      <c r="A114" s="339" t="s">
        <v>39</v>
      </c>
      <c r="B114" s="340"/>
      <c r="C114" s="302"/>
      <c r="D114" s="302"/>
      <c r="E114" s="302"/>
      <c r="F114" s="302"/>
      <c r="G114" s="302"/>
      <c r="H114" s="302"/>
      <c r="I114" s="302"/>
      <c r="J114" s="302"/>
      <c r="K114" s="302"/>
      <c r="L114" s="302"/>
      <c r="M114" s="302"/>
      <c r="N114" s="302"/>
      <c r="O114" s="302"/>
      <c r="P114" s="302"/>
      <c r="Q114" s="302"/>
      <c r="R114" s="302"/>
      <c r="S114" s="302"/>
      <c r="T114" s="302"/>
      <c r="U114" s="302"/>
      <c r="X114" s="352"/>
      <c r="Y114" s="352"/>
      <c r="Z114" s="352"/>
      <c r="AA114" s="352"/>
      <c r="AB114" s="352"/>
      <c r="AC114" s="352"/>
      <c r="AD114" s="352"/>
      <c r="AE114" s="352"/>
      <c r="AF114" s="352"/>
      <c r="AG114" s="352"/>
      <c r="AH114" s="352"/>
      <c r="AI114" s="352"/>
      <c r="AJ114" s="352"/>
      <c r="AK114" s="352"/>
      <c r="AL114" s="352"/>
      <c r="AM114" s="352"/>
      <c r="AN114" s="352"/>
      <c r="AO114" s="352"/>
      <c r="AP114" s="352"/>
      <c r="AQ114" s="352"/>
      <c r="AR114" s="352"/>
      <c r="AS114" s="352"/>
      <c r="AT114" s="352"/>
      <c r="AU114" s="352"/>
      <c r="AV114" s="352"/>
      <c r="AW114" s="352"/>
      <c r="AX114" s="352"/>
      <c r="AY114" s="352"/>
      <c r="AZ114" s="352"/>
      <c r="BB114" s="323"/>
      <c r="BX114" s="352"/>
      <c r="BY114" s="352"/>
      <c r="BZ114" s="352"/>
      <c r="CA114" s="352"/>
      <c r="CB114" s="352"/>
      <c r="CC114" s="352"/>
      <c r="CD114" s="352"/>
      <c r="CE114" s="352"/>
      <c r="CF114" s="352"/>
      <c r="CG114" s="352"/>
      <c r="CH114" s="352"/>
      <c r="CI114" s="352"/>
      <c r="CJ114" s="352"/>
      <c r="CK114" s="352"/>
      <c r="CL114" s="352"/>
      <c r="CM114" s="352"/>
      <c r="CN114" s="352"/>
      <c r="CO114" s="352"/>
      <c r="CP114" s="352"/>
      <c r="CQ114" s="352"/>
      <c r="CR114" s="352"/>
      <c r="CS114" s="352"/>
      <c r="CT114" s="352"/>
      <c r="CU114" s="352"/>
      <c r="CV114" s="352"/>
      <c r="CW114" s="352"/>
      <c r="CX114" s="352"/>
      <c r="CY114" s="352"/>
      <c r="CZ114" s="352"/>
    </row>
    <row r="115" s="300" customFormat="true" ht="15" customHeight="true" x14ac:dyDescent="0.2">
      <c r="A115" s="339" t="s">
        <v>136</v>
      </c>
      <c r="B115" s="364" t="str">
        <f>A1025</f>
        <v>DHS07</v>
      </c>
      <c r="C115" s="302"/>
      <c r="D115" s="302"/>
      <c r="E115" s="302"/>
      <c r="F115" s="302"/>
      <c r="G115" s="302"/>
      <c r="H115" s="302"/>
      <c r="I115" s="302"/>
      <c r="J115" s="302"/>
      <c r="K115" s="302"/>
      <c r="L115" s="302"/>
      <c r="M115" s="302"/>
      <c r="N115" s="302"/>
      <c r="O115" s="302"/>
      <c r="P115" s="302"/>
      <c r="Q115" s="302"/>
      <c r="R115" s="302"/>
      <c r="S115" s="302"/>
      <c r="T115" s="302"/>
      <c r="U115" s="302"/>
      <c r="X115" s="352"/>
      <c r="Y115" s="352"/>
      <c r="Z115" s="352"/>
      <c r="AA115" s="352"/>
      <c r="AB115" s="352"/>
      <c r="AC115" s="352"/>
      <c r="AD115" s="352"/>
      <c r="AE115" s="352"/>
      <c r="AF115" s="352"/>
      <c r="AG115" s="352"/>
      <c r="AH115" s="352"/>
      <c r="AI115" s="352"/>
      <c r="AJ115" s="352"/>
      <c r="AK115" s="352"/>
      <c r="AL115" s="352"/>
      <c r="AM115" s="352"/>
      <c r="AN115" s="352"/>
      <c r="AO115" s="352"/>
      <c r="AP115" s="352"/>
      <c r="AQ115" s="352"/>
      <c r="AR115" s="352"/>
      <c r="AS115" s="352"/>
      <c r="AT115" s="352"/>
      <c r="AU115" s="352"/>
      <c r="AV115" s="352"/>
      <c r="AW115" s="352"/>
      <c r="AX115" s="352"/>
      <c r="AY115" s="352"/>
      <c r="AZ115" s="352"/>
      <c r="BB115" s="323"/>
      <c r="BX115" s="352"/>
      <c r="BY115" s="352"/>
      <c r="BZ115" s="352"/>
      <c r="CA115" s="352"/>
      <c r="CB115" s="352"/>
      <c r="CC115" s="352"/>
      <c r="CD115" s="352"/>
      <c r="CE115" s="352"/>
      <c r="CF115" s="352"/>
      <c r="CG115" s="352"/>
      <c r="CH115" s="352"/>
      <c r="CI115" s="352"/>
      <c r="CJ115" s="352"/>
      <c r="CK115" s="352"/>
      <c r="CL115" s="352"/>
      <c r="CM115" s="352"/>
      <c r="CN115" s="352"/>
      <c r="CO115" s="352"/>
      <c r="CP115" s="352"/>
      <c r="CQ115" s="352"/>
      <c r="CR115" s="352"/>
      <c r="CS115" s="352"/>
      <c r="CT115" s="352"/>
      <c r="CU115" s="352"/>
      <c r="CV115" s="352"/>
      <c r="CW115" s="352"/>
      <c r="CX115" s="352"/>
      <c r="CY115" s="352"/>
      <c r="CZ115" s="352"/>
    </row>
    <row r="116" s="300" customFormat="true" ht="15" customHeight="true" x14ac:dyDescent="0.2">
      <c r="A116" s="189" t="str">
        <f>B1030</f>
        <v/>
      </c>
      <c r="B116" s="188"/>
      <c r="C116" s="302"/>
      <c r="D116" s="302"/>
      <c r="E116" s="302"/>
      <c r="F116" s="302"/>
      <c r="G116" s="302"/>
      <c r="H116" s="302"/>
      <c r="I116" s="302"/>
      <c r="J116" s="302"/>
      <c r="K116" s="302"/>
      <c r="L116" s="302"/>
      <c r="M116" s="302"/>
      <c r="N116" s="302"/>
      <c r="O116" s="302"/>
      <c r="P116" s="302"/>
      <c r="Q116" s="302"/>
      <c r="R116" s="302"/>
      <c r="S116" s="302"/>
      <c r="T116" s="302"/>
      <c r="U116" s="302"/>
      <c r="X116" s="352"/>
      <c r="Y116" s="352"/>
      <c r="Z116" s="352"/>
      <c r="AA116" s="352"/>
      <c r="AB116" s="352"/>
      <c r="AC116" s="352"/>
      <c r="AD116" s="352"/>
      <c r="AE116" s="352"/>
      <c r="AF116" s="352"/>
      <c r="AG116" s="352"/>
      <c r="AH116" s="352"/>
      <c r="AI116" s="352"/>
      <c r="AJ116" s="352"/>
      <c r="AK116" s="352"/>
      <c r="AL116" s="352"/>
      <c r="AM116" s="352"/>
      <c r="AN116" s="352"/>
      <c r="AO116" s="352"/>
      <c r="AP116" s="352"/>
      <c r="AQ116" s="352"/>
      <c r="AR116" s="352"/>
      <c r="AS116" s="352"/>
      <c r="AT116" s="352"/>
      <c r="AU116" s="352"/>
      <c r="AV116" s="352"/>
      <c r="AW116" s="352"/>
      <c r="AX116" s="352"/>
      <c r="AY116" s="352"/>
      <c r="AZ116" s="352"/>
      <c r="BB116" s="323"/>
      <c r="BX116" s="352"/>
      <c r="BY116" s="352"/>
      <c r="BZ116" s="352"/>
      <c r="CA116" s="352"/>
      <c r="CB116" s="352"/>
      <c r="CC116" s="352"/>
      <c r="CD116" s="352"/>
      <c r="CE116" s="352"/>
      <c r="CF116" s="352"/>
      <c r="CG116" s="352"/>
      <c r="CH116" s="352"/>
      <c r="CI116" s="352"/>
      <c r="CJ116" s="352"/>
      <c r="CK116" s="352"/>
      <c r="CL116" s="352"/>
      <c r="CM116" s="352"/>
      <c r="CN116" s="352"/>
      <c r="CO116" s="352"/>
      <c r="CP116" s="352"/>
      <c r="CQ116" s="352"/>
      <c r="CR116" s="352"/>
      <c r="CS116" s="352"/>
      <c r="CT116" s="352"/>
      <c r="CU116" s="352"/>
      <c r="CV116" s="352"/>
      <c r="CW116" s="352"/>
      <c r="CX116" s="352"/>
      <c r="CY116" s="352"/>
      <c r="CZ116" s="352"/>
    </row>
    <row r="117" s="300" customFormat="true" ht="15" customHeight="true" x14ac:dyDescent="0.2">
      <c r="A117" s="189" t="str">
        <f>B1029</f>
        <v/>
      </c>
      <c r="B117" s="187"/>
      <c r="C117" s="302"/>
      <c r="D117" s="302"/>
      <c r="E117" s="302"/>
      <c r="F117" s="302"/>
      <c r="G117" s="302"/>
      <c r="H117" s="302"/>
      <c r="I117" s="302"/>
      <c r="J117" s="302"/>
      <c r="K117" s="302"/>
      <c r="L117" s="302"/>
      <c r="M117" s="302"/>
      <c r="N117" s="302"/>
      <c r="O117" s="302"/>
      <c r="P117" s="302"/>
      <c r="Q117" s="302"/>
      <c r="R117" s="302"/>
      <c r="S117" s="302"/>
      <c r="T117" s="302"/>
      <c r="U117" s="302"/>
      <c r="X117" s="352"/>
      <c r="Y117" s="352"/>
      <c r="Z117" s="352"/>
      <c r="AA117" s="352"/>
      <c r="AB117" s="352"/>
      <c r="AC117" s="352"/>
      <c r="AD117" s="352"/>
      <c r="AE117" s="352"/>
      <c r="AF117" s="352"/>
      <c r="AG117" s="352"/>
      <c r="AH117" s="352"/>
      <c r="AI117" s="352"/>
      <c r="AJ117" s="352"/>
      <c r="AK117" s="352"/>
      <c r="AL117" s="352"/>
      <c r="AM117" s="352"/>
      <c r="AN117" s="352"/>
      <c r="AO117" s="352"/>
      <c r="AP117" s="352"/>
      <c r="AQ117" s="352"/>
      <c r="AR117" s="352"/>
      <c r="AS117" s="352"/>
      <c r="AT117" s="352"/>
      <c r="AU117" s="352"/>
      <c r="AV117" s="352"/>
      <c r="AW117" s="352"/>
      <c r="AX117" s="352"/>
      <c r="AY117" s="352"/>
      <c r="AZ117" s="352"/>
      <c r="BB117" s="323"/>
      <c r="BX117" s="352"/>
      <c r="BY117" s="352"/>
      <c r="BZ117" s="352"/>
      <c r="CA117" s="352"/>
      <c r="CB117" s="352"/>
      <c r="CC117" s="352"/>
      <c r="CD117" s="352"/>
      <c r="CE117" s="352"/>
      <c r="CF117" s="352"/>
      <c r="CG117" s="352"/>
      <c r="CH117" s="352"/>
      <c r="CI117" s="352"/>
      <c r="CJ117" s="352"/>
      <c r="CK117" s="352"/>
      <c r="CL117" s="352"/>
      <c r="CM117" s="352"/>
      <c r="CN117" s="352"/>
      <c r="CO117" s="352"/>
      <c r="CP117" s="352"/>
      <c r="CQ117" s="352"/>
      <c r="CR117" s="352"/>
      <c r="CS117" s="352"/>
      <c r="CT117" s="352"/>
      <c r="CU117" s="352"/>
      <c r="CV117" s="352"/>
      <c r="CW117" s="352"/>
      <c r="CX117" s="352"/>
      <c r="CY117" s="352"/>
      <c r="CZ117" s="352"/>
    </row>
    <row r="118" s="300" customFormat="true" ht="21" customHeight="true" x14ac:dyDescent="0.2">
      <c r="A118" s="186"/>
      <c r="B118" s="188"/>
      <c r="C118" s="302"/>
      <c r="D118" s="302"/>
      <c r="E118" s="302"/>
      <c r="F118" s="302"/>
      <c r="G118" s="302"/>
      <c r="H118" s="302"/>
      <c r="I118" s="302"/>
      <c r="J118" s="302"/>
      <c r="K118" s="302"/>
      <c r="L118" s="302"/>
      <c r="M118" s="302"/>
      <c r="N118" s="302"/>
      <c r="O118" s="302"/>
      <c r="P118" s="302"/>
      <c r="Q118" s="302"/>
      <c r="R118" s="302"/>
      <c r="S118" s="302"/>
      <c r="T118" s="302"/>
      <c r="U118" s="302"/>
      <c r="X118" s="352"/>
      <c r="Y118" s="352"/>
      <c r="Z118" s="352"/>
      <c r="AA118" s="352"/>
      <c r="AB118" s="352"/>
      <c r="AC118" s="352"/>
      <c r="AD118" s="352"/>
      <c r="AE118" s="352"/>
      <c r="AF118" s="352"/>
      <c r="AG118" s="352"/>
      <c r="AH118" s="352"/>
      <c r="AI118" s="352"/>
      <c r="AJ118" s="352"/>
      <c r="AK118" s="352"/>
      <c r="AL118" s="352"/>
      <c r="AM118" s="352"/>
      <c r="AN118" s="352"/>
      <c r="AO118" s="352"/>
      <c r="AP118" s="352"/>
      <c r="AQ118" s="352"/>
      <c r="AR118" s="352"/>
      <c r="AS118" s="352"/>
      <c r="AT118" s="352"/>
      <c r="AU118" s="352"/>
      <c r="AV118" s="352"/>
      <c r="AW118" s="352"/>
      <c r="AX118" s="352"/>
      <c r="AY118" s="352"/>
      <c r="AZ118" s="352"/>
      <c r="BB118" s="323"/>
      <c r="BX118" s="352"/>
      <c r="BY118" s="352"/>
      <c r="BZ118" s="352"/>
      <c r="CA118" s="352"/>
      <c r="CB118" s="352"/>
      <c r="CC118" s="352"/>
      <c r="CD118" s="352"/>
      <c r="CE118" s="352"/>
      <c r="CF118" s="352"/>
      <c r="CG118" s="352"/>
      <c r="CH118" s="352"/>
      <c r="CI118" s="352"/>
      <c r="CJ118" s="352"/>
      <c r="CK118" s="352"/>
      <c r="CL118" s="352"/>
      <c r="CM118" s="352"/>
      <c r="CN118" s="352"/>
      <c r="CO118" s="352"/>
      <c r="CP118" s="352"/>
      <c r="CQ118" s="352"/>
      <c r="CR118" s="352"/>
      <c r="CS118" s="352"/>
      <c r="CT118" s="352"/>
      <c r="CU118" s="352"/>
      <c r="CV118" s="352"/>
      <c r="CW118" s="352"/>
      <c r="CX118" s="352"/>
      <c r="CY118" s="352"/>
      <c r="CZ118" s="352"/>
    </row>
    <row r="119" s="300" customFormat="true" ht="15" customHeight="true" x14ac:dyDescent="0.2">
      <c r="A119" s="185"/>
      <c r="B119" s="184"/>
      <c r="C119" s="302"/>
      <c r="D119" s="302"/>
      <c r="E119" s="302"/>
      <c r="F119" s="302"/>
      <c r="G119" s="302"/>
      <c r="H119" s="302"/>
      <c r="I119" s="302"/>
      <c r="J119" s="302"/>
      <c r="K119" s="302"/>
      <c r="L119" s="302"/>
      <c r="M119" s="302"/>
      <c r="N119" s="302"/>
      <c r="O119" s="302"/>
      <c r="P119" s="302"/>
      <c r="Q119" s="302"/>
      <c r="R119" s="302"/>
      <c r="S119" s="302"/>
      <c r="T119" s="302"/>
      <c r="U119" s="302"/>
      <c r="X119" s="352"/>
      <c r="Y119" s="352"/>
      <c r="Z119" s="352"/>
      <c r="AA119" s="352"/>
      <c r="AB119" s="352"/>
      <c r="AC119" s="352"/>
      <c r="AD119" s="352"/>
      <c r="AE119" s="352"/>
      <c r="AF119" s="352"/>
      <c r="AG119" s="352"/>
      <c r="AH119" s="352"/>
      <c r="AI119" s="352"/>
      <c r="AJ119" s="352"/>
      <c r="AK119" s="352"/>
      <c r="AL119" s="352"/>
      <c r="AM119" s="352"/>
      <c r="AN119" s="352"/>
      <c r="AO119" s="352"/>
      <c r="AP119" s="352"/>
      <c r="AQ119" s="352"/>
      <c r="AR119" s="352"/>
      <c r="AS119" s="352"/>
      <c r="AT119" s="352"/>
      <c r="AU119" s="352"/>
      <c r="AV119" s="352"/>
      <c r="AW119" s="352"/>
      <c r="AX119" s="352"/>
      <c r="AY119" s="352"/>
      <c r="AZ119" s="352"/>
      <c r="BB119" s="323"/>
      <c r="BX119" s="352"/>
      <c r="BY119" s="352"/>
      <c r="BZ119" s="352"/>
      <c r="CA119" s="352"/>
      <c r="CB119" s="352"/>
      <c r="CC119" s="352"/>
      <c r="CD119" s="352"/>
      <c r="CE119" s="352"/>
      <c r="CF119" s="352"/>
      <c r="CG119" s="352"/>
      <c r="CH119" s="352"/>
      <c r="CI119" s="352"/>
      <c r="CJ119" s="352"/>
      <c r="CK119" s="352"/>
      <c r="CL119" s="352"/>
      <c r="CM119" s="352"/>
      <c r="CN119" s="352"/>
      <c r="CO119" s="352"/>
      <c r="CP119" s="352"/>
      <c r="CQ119" s="352"/>
      <c r="CR119" s="352"/>
      <c r="CS119" s="352"/>
      <c r="CT119" s="352"/>
      <c r="CU119" s="352"/>
      <c r="CV119" s="352"/>
      <c r="CW119" s="352"/>
      <c r="CX119" s="352"/>
      <c r="CY119" s="352"/>
      <c r="CZ119" s="352"/>
    </row>
    <row r="120" s="514" customFormat="true" ht="15" customHeight="true" x14ac:dyDescent="0.2">
      <c r="A120" s="305" t="s">
        <v>99</v>
      </c>
      <c r="B120" s="348"/>
      <c r="C120" s="1076" t="s">
        <v>115</v>
      </c>
      <c r="D120" s="1077"/>
      <c r="E120" s="1077"/>
      <c r="F120" s="1077"/>
      <c r="G120" s="1078"/>
      <c r="H120" s="1073" t="s">
        <v>38</v>
      </c>
      <c r="I120" s="1074"/>
      <c r="J120" s="1074"/>
      <c r="K120" s="1074"/>
      <c r="L120" s="1075"/>
      <c r="M120" s="1051" t="s">
        <v>37</v>
      </c>
      <c r="N120" s="1052"/>
      <c r="O120" s="1052"/>
      <c r="P120" s="1052"/>
      <c r="Q120" s="1053"/>
      <c r="R120" s="35" t="s">
        <v>142</v>
      </c>
      <c r="S120" s="437"/>
      <c r="T120" s="437"/>
      <c r="U120" s="437"/>
      <c r="V120" s="437"/>
      <c r="W120" s="437"/>
      <c r="X120" s="842"/>
      <c r="Y120" s="842"/>
      <c r="Z120" s="842"/>
      <c r="AA120" s="842"/>
      <c r="AB120" s="842"/>
      <c r="AC120" s="842"/>
      <c r="AD120" s="842"/>
      <c r="AE120" s="842"/>
      <c r="AF120" s="842"/>
      <c r="AG120" s="842"/>
      <c r="AH120" s="842"/>
      <c r="AI120" s="842"/>
      <c r="AJ120" s="842"/>
      <c r="AK120" s="842"/>
      <c r="AL120" s="842"/>
      <c r="AM120" s="842"/>
      <c r="AN120" s="842"/>
      <c r="AO120" s="842"/>
      <c r="AP120" s="842"/>
      <c r="AQ120" s="842"/>
      <c r="AR120" s="842"/>
      <c r="AS120" s="842"/>
      <c r="AT120" s="842"/>
      <c r="AU120" s="842"/>
      <c r="AV120" s="842"/>
      <c r="AW120" s="842"/>
      <c r="AX120" s="842"/>
      <c r="AY120" s="842"/>
      <c r="AZ120" s="357"/>
      <c r="BA120" s="358" t="s">
        <v>131</v>
      </c>
      <c r="BB120" s="305" t="s">
        <v>99</v>
      </c>
      <c r="BC120" s="1051" t="s">
        <v>115</v>
      </c>
      <c r="BD120" s="1052"/>
      <c r="BE120" s="1052"/>
      <c r="BF120" s="1052"/>
      <c r="BG120" s="1086"/>
      <c r="BH120" s="1051" t="s">
        <v>38</v>
      </c>
      <c r="BI120" s="1052"/>
      <c r="BJ120" s="1052"/>
      <c r="BK120" s="1052"/>
      <c r="BL120" s="1086"/>
      <c r="BM120" s="1051" t="s">
        <v>37</v>
      </c>
      <c r="BN120" s="1052"/>
      <c r="BO120" s="1052"/>
      <c r="BP120" s="1052"/>
      <c r="BQ120" s="1053"/>
      <c r="BR120" s="34" t="s">
        <v>142</v>
      </c>
      <c r="BS120" s="437"/>
      <c r="BT120" s="437"/>
      <c r="BU120" s="437"/>
      <c r="BV120" s="437"/>
      <c r="BW120" s="437"/>
      <c r="BX120" s="23"/>
      <c r="BY120" s="23"/>
      <c r="BZ120" s="356"/>
      <c r="CA120" s="356"/>
      <c r="CB120" s="356"/>
      <c r="CC120" s="356"/>
      <c r="CD120" s="356"/>
      <c r="CE120" s="356"/>
      <c r="CF120" s="356"/>
      <c r="CG120" s="356"/>
      <c r="CH120" s="356"/>
      <c r="CI120" s="356"/>
      <c r="CJ120" s="356"/>
      <c r="CK120" s="356"/>
      <c r="CL120" s="356"/>
      <c r="CM120" s="356"/>
      <c r="CN120" s="356"/>
      <c r="CO120" s="356"/>
      <c r="CP120" s="356"/>
      <c r="CQ120" s="356"/>
      <c r="CR120" s="356"/>
      <c r="CS120" s="356"/>
      <c r="CT120" s="356"/>
      <c r="CU120" s="356"/>
      <c r="CV120" s="356"/>
      <c r="CW120" s="356"/>
      <c r="CX120" s="356"/>
      <c r="CY120" s="356"/>
      <c r="CZ120" s="356"/>
    </row>
    <row r="121" s="514" customFormat="true" ht="24" x14ac:dyDescent="0.2">
      <c r="A121" s="344" t="s">
        <v>87</v>
      </c>
      <c r="B121" s="386"/>
      <c r="C121" s="428" t="s">
        <v>0</v>
      </c>
      <c r="D121" s="611" t="s">
        <v>1</v>
      </c>
      <c r="E121" s="611" t="s">
        <v>2</v>
      </c>
      <c r="F121" s="611" t="s">
        <v>3</v>
      </c>
      <c r="G121" s="612" t="s">
        <v>4</v>
      </c>
      <c r="H121" s="391" t="s">
        <v>0</v>
      </c>
      <c r="I121" s="613" t="s">
        <v>1</v>
      </c>
      <c r="J121" s="613" t="s">
        <v>2</v>
      </c>
      <c r="K121" s="613" t="s">
        <v>3</v>
      </c>
      <c r="L121" s="614" t="s">
        <v>4</v>
      </c>
      <c r="M121" s="392" t="s">
        <v>0</v>
      </c>
      <c r="N121" s="613" t="s">
        <v>1</v>
      </c>
      <c r="O121" s="613" t="s">
        <v>2</v>
      </c>
      <c r="P121" s="613" t="s">
        <v>3</v>
      </c>
      <c r="Q121" s="609" t="s">
        <v>4</v>
      </c>
      <c r="R121" s="391" t="s">
        <v>156</v>
      </c>
      <c r="S121" s="613" t="s">
        <v>157</v>
      </c>
      <c r="T121" s="613" t="s">
        <v>158</v>
      </c>
      <c r="U121" s="613" t="s">
        <v>159</v>
      </c>
      <c r="V121" s="613" t="s">
        <v>160</v>
      </c>
      <c r="W121" s="614" t="s">
        <v>161</v>
      </c>
      <c r="X121" s="842"/>
      <c r="Y121" s="842"/>
      <c r="Z121" s="842"/>
      <c r="AA121" s="842"/>
      <c r="AB121" s="842"/>
      <c r="AC121" s="842"/>
      <c r="AD121" s="842"/>
      <c r="AE121" s="842"/>
      <c r="AF121" s="842"/>
      <c r="AG121" s="842"/>
      <c r="AH121" s="842"/>
      <c r="AI121" s="842"/>
      <c r="AJ121" s="842"/>
      <c r="AK121" s="842"/>
      <c r="AL121" s="842"/>
      <c r="AM121" s="842"/>
      <c r="AN121" s="842"/>
      <c r="AO121" s="842"/>
      <c r="AP121" s="842"/>
      <c r="AQ121" s="842"/>
      <c r="AR121" s="842"/>
      <c r="AS121" s="842"/>
      <c r="AT121" s="842"/>
      <c r="AU121" s="842"/>
      <c r="AV121" s="842"/>
      <c r="AW121" s="842"/>
      <c r="AX121" s="842"/>
      <c r="AY121" s="842"/>
      <c r="AZ121" s="357"/>
      <c r="BA121" s="344" t="s">
        <v>117</v>
      </c>
      <c r="BB121" s="343"/>
      <c r="BC121" s="466" t="s">
        <v>0</v>
      </c>
      <c r="BD121" s="581" t="s">
        <v>1</v>
      </c>
      <c r="BE121" s="581" t="s">
        <v>2</v>
      </c>
      <c r="BF121" s="581" t="s">
        <v>3</v>
      </c>
      <c r="BG121" s="467" t="s">
        <v>4</v>
      </c>
      <c r="BH121" s="466" t="s">
        <v>0</v>
      </c>
      <c r="BI121" s="581" t="s">
        <v>1</v>
      </c>
      <c r="BJ121" s="581" t="s">
        <v>2</v>
      </c>
      <c r="BK121" s="581" t="s">
        <v>3</v>
      </c>
      <c r="BL121" s="467" t="s">
        <v>4</v>
      </c>
      <c r="BM121" s="466" t="s">
        <v>0</v>
      </c>
      <c r="BN121" s="581" t="s">
        <v>1</v>
      </c>
      <c r="BO121" s="581" t="s">
        <v>2</v>
      </c>
      <c r="BP121" s="581" t="s">
        <v>3</v>
      </c>
      <c r="BQ121" s="467" t="s">
        <v>4</v>
      </c>
      <c r="BR121" s="466" t="s">
        <v>156</v>
      </c>
      <c r="BS121" s="581" t="s">
        <v>157</v>
      </c>
      <c r="BT121" s="581" t="s">
        <v>158</v>
      </c>
      <c r="BU121" s="581" t="s">
        <v>159</v>
      </c>
      <c r="BV121" s="581" t="s">
        <v>160</v>
      </c>
      <c r="BW121" s="582" t="s">
        <v>161</v>
      </c>
      <c r="BX121" s="878"/>
      <c r="BY121" s="878"/>
      <c r="BZ121" s="878"/>
      <c r="CA121" s="878"/>
      <c r="CB121" s="878"/>
      <c r="CC121" s="878"/>
      <c r="CD121" s="878"/>
      <c r="CE121" s="878"/>
      <c r="CF121" s="878"/>
      <c r="CG121" s="878"/>
      <c r="CH121" s="878"/>
      <c r="CI121" s="878"/>
      <c r="CJ121" s="878"/>
      <c r="CK121" s="878"/>
      <c r="CL121" s="878"/>
      <c r="CM121" s="878"/>
      <c r="CN121" s="878"/>
      <c r="CO121" s="878"/>
      <c r="CP121" s="878"/>
      <c r="CQ121" s="878"/>
      <c r="CR121" s="878"/>
      <c r="CS121" s="878"/>
      <c r="CT121" s="878"/>
      <c r="CU121" s="878"/>
      <c r="CV121" s="878"/>
      <c r="CW121" s="878"/>
      <c r="CX121" s="878"/>
      <c r="CY121" s="878"/>
      <c r="CZ121" s="878"/>
    </row>
    <row r="122" s="514" customFormat="true" ht="15" customHeight="true" x14ac:dyDescent="0.2">
      <c r="A122" s="1063" t="s">
        <v>18</v>
      </c>
      <c r="B122" s="388" t="s">
        <v>14</v>
      </c>
      <c r="C122" s="144">
        <v>9.1780212658856755</v>
      </c>
      <c r="D122" s="143">
        <v>11.545414037417938</v>
      </c>
      <c r="E122" s="143">
        <v>21.121547530800854</v>
      </c>
      <c r="F122" s="143">
        <v>34.101435357677431</v>
      </c>
      <c r="G122" s="142">
        <v>65.72661058165076</v>
      </c>
      <c r="H122" s="141">
        <v>21.511827591285186</v>
      </c>
      <c r="I122" s="143">
        <v>33.184554946470854</v>
      </c>
      <c r="J122" s="143">
        <v>42.870436691359551</v>
      </c>
      <c r="K122" s="143">
        <v>60.725276139731186</v>
      </c>
      <c r="L122" s="140">
        <v>76.698942393630901</v>
      </c>
      <c r="M122" s="144">
        <v>9.4021464128759469</v>
      </c>
      <c r="N122" s="143">
        <v>8.4202015883433781</v>
      </c>
      <c r="O122" s="143">
        <v>12.613926608689694</v>
      </c>
      <c r="P122" s="143">
        <v>18.948213037166912</v>
      </c>
      <c r="Q122" s="142">
        <v>36.646374666825331</v>
      </c>
      <c r="R122" s="141">
        <v>53.176223571202094</v>
      </c>
      <c r="S122" s="143">
        <v>17.286837153666301</v>
      </c>
      <c r="T122" s="143">
        <v>29.840149865271933</v>
      </c>
      <c r="U122" s="143">
        <v>22.905920795158728</v>
      </c>
      <c r="V122" s="143">
        <v>11.468346554607152</v>
      </c>
      <c r="W122" s="140">
        <v>11.742662517712466</v>
      </c>
      <c r="X122" s="842"/>
      <c r="Y122" s="842"/>
      <c r="Z122" s="842"/>
      <c r="AA122" s="842"/>
      <c r="AB122" s="842"/>
      <c r="AC122" s="842"/>
      <c r="AD122" s="842"/>
      <c r="AE122" s="842"/>
      <c r="AF122" s="842"/>
      <c r="AG122" s="842"/>
      <c r="AH122" s="842"/>
      <c r="AI122" s="842"/>
      <c r="AJ122" s="842"/>
      <c r="AK122" s="842"/>
      <c r="AL122" s="842"/>
      <c r="AM122" s="842"/>
      <c r="AN122" s="842"/>
      <c r="AO122" s="842"/>
      <c r="AP122" s="842"/>
      <c r="AQ122" s="842"/>
      <c r="AR122" s="842"/>
      <c r="AS122" s="842"/>
      <c r="AT122" s="842"/>
      <c r="AU122" s="842"/>
      <c r="AV122" s="842"/>
      <c r="AW122" s="842"/>
      <c r="AX122" s="842"/>
      <c r="AY122" s="842"/>
      <c r="AZ122" s="357"/>
      <c r="BA122" s="1083" t="s">
        <v>18</v>
      </c>
      <c r="BB122" s="606" t="s">
        <v>14</v>
      </c>
      <c r="BC122" s="490">
        <v>636.66211999999973</v>
      </c>
      <c r="BD122" s="487">
        <v>799.85943000000009</v>
      </c>
      <c r="BE122" s="487">
        <v>1463.5809099999997</v>
      </c>
      <c r="BF122" s="487">
        <v>2365.8681200000019</v>
      </c>
      <c r="BG122" s="496">
        <v>4553.1467200000052</v>
      </c>
      <c r="BH122" s="490">
        <v>557.65511000000026</v>
      </c>
      <c r="BI122" s="487">
        <v>860.09479000000044</v>
      </c>
      <c r="BJ122" s="487">
        <v>1106.8006099999998</v>
      </c>
      <c r="BK122" s="487">
        <v>1570.6462599999998</v>
      </c>
      <c r="BL122" s="496">
        <v>1990.5677899999987</v>
      </c>
      <c r="BM122" s="490">
        <v>408.01908000000032</v>
      </c>
      <c r="BN122" s="487">
        <v>365.87716000000006</v>
      </c>
      <c r="BO122" s="487">
        <v>548.29933000000005</v>
      </c>
      <c r="BP122" s="487">
        <v>824.07344000000012</v>
      </c>
      <c r="BQ122" s="496">
        <v>1587.0837300000005</v>
      </c>
      <c r="BR122" s="490">
        <v>5131.6899100000055</v>
      </c>
      <c r="BS122" s="487">
        <v>2155.8158700000004</v>
      </c>
      <c r="BT122" s="487">
        <v>822.5205900000002</v>
      </c>
      <c r="BU122" s="487">
        <v>1163.1041700000007</v>
      </c>
      <c r="BV122" s="487">
        <v>266.34735999999998</v>
      </c>
      <c r="BW122" s="493">
        <v>279.63939999999997</v>
      </c>
      <c r="BX122" s="20"/>
      <c r="BY122" s="20"/>
      <c r="BZ122" s="20"/>
      <c r="CA122" s="20"/>
      <c r="CB122" s="20"/>
      <c r="CC122" s="20"/>
      <c r="CD122" s="20"/>
      <c r="CE122" s="20"/>
      <c r="CF122" s="20"/>
      <c r="CG122" s="20"/>
      <c r="CH122" s="20"/>
      <c r="CI122" s="20"/>
      <c r="CJ122" s="20"/>
      <c r="CK122" s="20"/>
      <c r="CL122" s="20"/>
      <c r="CM122" s="20"/>
      <c r="CN122" s="20"/>
      <c r="CO122" s="20"/>
      <c r="CP122" s="20"/>
      <c r="CQ122" s="20"/>
      <c r="CR122" s="20"/>
      <c r="CS122" s="20"/>
      <c r="CT122" s="20"/>
      <c r="CU122" s="20"/>
      <c r="CV122" s="20"/>
      <c r="CW122" s="20"/>
      <c r="CX122" s="20"/>
      <c r="CY122" s="20"/>
      <c r="CZ122" s="22"/>
    </row>
    <row r="123" s="514" customFormat="true" ht="15" customHeight="true" x14ac:dyDescent="0.2">
      <c r="A123" s="1064"/>
      <c r="B123" s="389" t="s">
        <v>51</v>
      </c>
      <c r="C123" s="139">
        <v>90.821978734114211</v>
      </c>
      <c r="D123" s="138">
        <v>88.454585962582058</v>
      </c>
      <c r="E123" s="138">
        <v>78.878452469199118</v>
      </c>
      <c r="F123" s="138">
        <v>65.898564642322555</v>
      </c>
      <c r="G123" s="137">
        <v>34.273389418349119</v>
      </c>
      <c r="H123" s="136">
        <v>78.488172408715002</v>
      </c>
      <c r="I123" s="138">
        <v>66.815445053529018</v>
      </c>
      <c r="J123" s="138">
        <v>57.129563308640371</v>
      </c>
      <c r="K123" s="138">
        <v>39.274723860268708</v>
      </c>
      <c r="L123" s="135">
        <v>23.301057606369053</v>
      </c>
      <c r="M123" s="139">
        <v>90.597853587124149</v>
      </c>
      <c r="N123" s="138">
        <v>91.579798411656526</v>
      </c>
      <c r="O123" s="138">
        <v>87.386073391310276</v>
      </c>
      <c r="P123" s="138">
        <v>81.051786962833177</v>
      </c>
      <c r="Q123" s="137">
        <v>63.353625333174513</v>
      </c>
      <c r="R123" s="136">
        <v>46.823776428798212</v>
      </c>
      <c r="S123" s="138">
        <v>82.713162846333816</v>
      </c>
      <c r="T123" s="138">
        <v>70.159850134728103</v>
      </c>
      <c r="U123" s="138">
        <v>77.094079204841336</v>
      </c>
      <c r="V123" s="138">
        <v>88.531653445392877</v>
      </c>
      <c r="W123" s="135">
        <v>88.257337482287511</v>
      </c>
      <c r="X123" s="842"/>
      <c r="Y123" s="842"/>
      <c r="Z123" s="842"/>
      <c r="AA123" s="842"/>
      <c r="AB123" s="842"/>
      <c r="AC123" s="842"/>
      <c r="AD123" s="842"/>
      <c r="AE123" s="842"/>
      <c r="AF123" s="842"/>
      <c r="AG123" s="842"/>
      <c r="AH123" s="842"/>
      <c r="AI123" s="842"/>
      <c r="AJ123" s="842"/>
      <c r="AK123" s="842"/>
      <c r="AL123" s="842"/>
      <c r="AM123" s="842"/>
      <c r="AN123" s="842"/>
      <c r="AO123" s="842"/>
      <c r="AP123" s="842"/>
      <c r="AQ123" s="842"/>
      <c r="AR123" s="842"/>
      <c r="AS123" s="842"/>
      <c r="AT123" s="842"/>
      <c r="AU123" s="842"/>
      <c r="AV123" s="842"/>
      <c r="AW123" s="842"/>
      <c r="AX123" s="842"/>
      <c r="AY123" s="842"/>
      <c r="AZ123" s="357"/>
      <c r="BA123" s="1084"/>
      <c r="BB123" s="604" t="s">
        <v>51</v>
      </c>
      <c r="BC123" s="491">
        <v>6300.1503099999809</v>
      </c>
      <c r="BD123" s="488">
        <v>6128.0811999999942</v>
      </c>
      <c r="BE123" s="488">
        <v>5465.7452100000028</v>
      </c>
      <c r="BF123" s="488">
        <v>4571.8695300000054</v>
      </c>
      <c r="BG123" s="497">
        <v>2374.2555600000005</v>
      </c>
      <c r="BH123" s="491">
        <v>2034.6635000000033</v>
      </c>
      <c r="BI123" s="488">
        <v>1731.7579299999995</v>
      </c>
      <c r="BJ123" s="488">
        <v>1474.9333200000003</v>
      </c>
      <c r="BK123" s="488">
        <v>1015.8323200000003</v>
      </c>
      <c r="BL123" s="497">
        <v>604.73238999999967</v>
      </c>
      <c r="BM123" s="491">
        <v>3931.6185099999943</v>
      </c>
      <c r="BN123" s="488">
        <v>3979.3532500000033</v>
      </c>
      <c r="BO123" s="488">
        <v>3798.4782199999995</v>
      </c>
      <c r="BP123" s="488">
        <v>3525.0091800000023</v>
      </c>
      <c r="BQ123" s="497">
        <v>2743.7231899999983</v>
      </c>
      <c r="BR123" s="491">
        <v>4518.6567400000122</v>
      </c>
      <c r="BS123" s="488">
        <v>10315.036090000003</v>
      </c>
      <c r="BT123" s="488">
        <v>1933.9018600000004</v>
      </c>
      <c r="BU123" s="488">
        <v>3914.6404899999984</v>
      </c>
      <c r="BV123" s="488">
        <v>2056.1091400000018</v>
      </c>
      <c r="BW123" s="494">
        <v>2101.7574899999963</v>
      </c>
      <c r="BX123" s="20"/>
      <c r="BY123" s="20"/>
      <c r="BZ123" s="20"/>
      <c r="CA123" s="20"/>
      <c r="CB123" s="20"/>
      <c r="CC123" s="20"/>
      <c r="CD123" s="20"/>
      <c r="CE123" s="20"/>
      <c r="CF123" s="20"/>
      <c r="CG123" s="20"/>
      <c r="CH123" s="20"/>
      <c r="CI123" s="20"/>
      <c r="CJ123" s="20"/>
      <c r="CK123" s="20"/>
      <c r="CL123" s="20"/>
      <c r="CM123" s="20"/>
      <c r="CN123" s="20"/>
      <c r="CO123" s="20"/>
      <c r="CP123" s="20"/>
      <c r="CQ123" s="20"/>
      <c r="CR123" s="20"/>
      <c r="CS123" s="20"/>
      <c r="CT123" s="20"/>
      <c r="CU123" s="20"/>
      <c r="CV123" s="20"/>
      <c r="CW123" s="20"/>
      <c r="CX123" s="20"/>
      <c r="CY123" s="20"/>
      <c r="CZ123" s="22"/>
    </row>
    <row r="124" s="514" customFormat="true" ht="15" customHeight="true" x14ac:dyDescent="0.2">
      <c r="A124" s="1064" t="s">
        <v>50</v>
      </c>
      <c r="B124" s="389" t="s">
        <v>15</v>
      </c>
      <c r="C124" s="139">
        <f>C122*C129/100</f>
        <v>0.4660447743469206</v>
      </c>
      <c r="D124" s="138">
        <f>D122*D129/100</f>
        <v>1.077790449421645</v>
      </c>
      <c r="E124" s="138">
        <f t="shared" ref="E124:W124" si="0">E122*E129/100</f>
        <v>2.9126624436200013</v>
      </c>
      <c r="F124" s="138">
        <f t="shared" si="0"/>
        <v>9.7447578463088025</v>
      </c>
      <c r="G124" s="137">
        <f t="shared" si="0"/>
        <v>42.437099875077173</v>
      </c>
      <c r="H124" s="136">
        <f t="shared" si="0"/>
        <v>2.3990375300241884</v>
      </c>
      <c r="I124" s="138">
        <f t="shared" si="0"/>
        <v>7.1207754323770622</v>
      </c>
      <c r="J124" s="138">
        <f t="shared" si="0"/>
        <v>13.966357610200072</v>
      </c>
      <c r="K124" s="138">
        <f t="shared" si="0"/>
        <v>32.048687598755471</v>
      </c>
      <c r="L124" s="135">
        <f t="shared" si="0"/>
        <v>61.488376796944557</v>
      </c>
      <c r="M124" s="139">
        <f t="shared" si="0"/>
        <v>0.40207205413206032</v>
      </c>
      <c r="N124" s="138">
        <f t="shared" si="0"/>
        <v>0.74877732433065491</v>
      </c>
      <c r="O124" s="138">
        <f t="shared" si="0"/>
        <v>1.0454771801419032</v>
      </c>
      <c r="P124" s="138">
        <f t="shared" si="0"/>
        <v>3.3503585176774595</v>
      </c>
      <c r="Q124" s="137">
        <f t="shared" si="0"/>
        <v>14.982228083539965</v>
      </c>
      <c r="R124" s="136">
        <f t="shared" si="0"/>
        <v>27.75903546090727</v>
      </c>
      <c r="S124" s="138">
        <f t="shared" si="0"/>
        <v>5.1399756246682546</v>
      </c>
      <c r="T124" s="138">
        <f t="shared" si="0"/>
        <v>1.8974965176328467</v>
      </c>
      <c r="U124" s="138">
        <f t="shared" si="0"/>
        <v>8.8948395494301842</v>
      </c>
      <c r="V124" s="138">
        <f t="shared" si="0"/>
        <v>2.4711332010543496</v>
      </c>
      <c r="W124" s="135">
        <f t="shared" si="0"/>
        <v>1.5305491559619893</v>
      </c>
      <c r="X124" s="842"/>
      <c r="Y124" s="842"/>
      <c r="Z124" s="842"/>
      <c r="AA124" s="842"/>
      <c r="AB124" s="842"/>
      <c r="AC124" s="842"/>
      <c r="AD124" s="842"/>
      <c r="AE124" s="842"/>
      <c r="AF124" s="842"/>
      <c r="AG124" s="842"/>
      <c r="AH124" s="842"/>
      <c r="AI124" s="842"/>
      <c r="AJ124" s="842"/>
      <c r="AK124" s="842"/>
      <c r="AL124" s="842"/>
      <c r="AM124" s="842"/>
      <c r="AN124" s="842"/>
      <c r="AO124" s="842"/>
      <c r="AP124" s="842"/>
      <c r="AQ124" s="842"/>
      <c r="AR124" s="842"/>
      <c r="AS124" s="842"/>
      <c r="AT124" s="842"/>
      <c r="AU124" s="842"/>
      <c r="AV124" s="842"/>
      <c r="AW124" s="842"/>
      <c r="AX124" s="842"/>
      <c r="AY124" s="842"/>
      <c r="AZ124" s="357"/>
      <c r="BA124" s="1084" t="s">
        <v>50</v>
      </c>
      <c r="BB124" s="604" t="s">
        <v>15</v>
      </c>
      <c r="BC124" s="491">
        <v>32.304719999999996</v>
      </c>
      <c r="BD124" s="488">
        <v>72.718129999999988</v>
      </c>
      <c r="BE124" s="488">
        <v>201.26393999999993</v>
      </c>
      <c r="BF124" s="488">
        <v>669.32463999999993</v>
      </c>
      <c r="BG124" s="497">
        <v>2900.4634100000003</v>
      </c>
      <c r="BH124" s="491">
        <v>61.682069999999996</v>
      </c>
      <c r="BI124" s="488">
        <v>182.99333000000001</v>
      </c>
      <c r="BJ124" s="488">
        <v>359.11322999999987</v>
      </c>
      <c r="BK124" s="488">
        <v>821.93458999999973</v>
      </c>
      <c r="BL124" s="497">
        <v>1576.6073299999998</v>
      </c>
      <c r="BM124" s="491">
        <v>17.44847</v>
      </c>
      <c r="BN124" s="488">
        <v>32.536099999999998</v>
      </c>
      <c r="BO124" s="488">
        <v>43.712769999999999</v>
      </c>
      <c r="BP124" s="488">
        <v>145.70985999999996</v>
      </c>
      <c r="BQ124" s="497">
        <v>634.33709000000022</v>
      </c>
      <c r="BR124" s="491">
        <v>2659.6604599999987</v>
      </c>
      <c r="BS124" s="488">
        <v>625.49142000000006</v>
      </c>
      <c r="BT124" s="488">
        <v>52.303019999999997</v>
      </c>
      <c r="BU124" s="488">
        <v>446.39831999999996</v>
      </c>
      <c r="BV124" s="488">
        <v>55.773169999999993</v>
      </c>
      <c r="BW124" s="494">
        <v>36.448450000000008</v>
      </c>
      <c r="BX124" s="20"/>
      <c r="BY124" s="20"/>
      <c r="BZ124" s="20"/>
      <c r="CA124" s="20"/>
      <c r="CB124" s="20"/>
      <c r="CC124" s="20"/>
      <c r="CD124" s="20"/>
      <c r="CE124" s="20"/>
      <c r="CF124" s="20"/>
      <c r="CG124" s="20"/>
      <c r="CH124" s="20"/>
      <c r="CI124" s="20"/>
      <c r="CJ124" s="20"/>
      <c r="CK124" s="20"/>
      <c r="CL124" s="20"/>
      <c r="CM124" s="20"/>
      <c r="CN124" s="20"/>
      <c r="CO124" s="20"/>
      <c r="CP124" s="20"/>
      <c r="CQ124" s="20"/>
      <c r="CR124" s="20"/>
      <c r="CS124" s="20"/>
      <c r="CT124" s="20"/>
      <c r="CU124" s="20"/>
      <c r="CV124" s="20"/>
      <c r="CW124" s="20"/>
      <c r="CX124" s="20"/>
      <c r="CY124" s="20"/>
      <c r="CZ124" s="22"/>
    </row>
    <row r="125" s="514" customFormat="true" ht="15" customHeight="true" x14ac:dyDescent="0.2">
      <c r="A125" s="1064"/>
      <c r="B125" s="389" t="s">
        <v>16</v>
      </c>
      <c r="C125" s="139">
        <f>C122*C128/100</f>
        <v>8.7119764915387528</v>
      </c>
      <c r="D125" s="138">
        <f>D122*D128/100</f>
        <v>10.467623587996291</v>
      </c>
      <c r="E125" s="138">
        <f t="shared" ref="E125:W125" si="1">E122*E128/100</f>
        <v>18.208885087180846</v>
      </c>
      <c r="F125" s="138">
        <f t="shared" si="1"/>
        <v>24.356677511368606</v>
      </c>
      <c r="G125" s="137">
        <f t="shared" si="1"/>
        <v>23.289510706573534</v>
      </c>
      <c r="H125" s="136">
        <f t="shared" si="1"/>
        <v>19.112790061260988</v>
      </c>
      <c r="I125" s="138">
        <f t="shared" si="1"/>
        <v>26.063779514093781</v>
      </c>
      <c r="J125" s="138">
        <f t="shared" si="1"/>
        <v>28.904079081159477</v>
      </c>
      <c r="K125" s="138">
        <f t="shared" si="1"/>
        <v>28.676588540975732</v>
      </c>
      <c r="L125" s="135">
        <f t="shared" si="1"/>
        <v>15.210565596686379</v>
      </c>
      <c r="M125" s="139">
        <f t="shared" si="1"/>
        <v>9.0000743587438858</v>
      </c>
      <c r="N125" s="138">
        <f t="shared" si="1"/>
        <v>7.6714242640127228</v>
      </c>
      <c r="O125" s="138">
        <f t="shared" si="1"/>
        <v>11.568449428547787</v>
      </c>
      <c r="P125" s="138">
        <f t="shared" si="1"/>
        <v>15.597854519489454</v>
      </c>
      <c r="Q125" s="137">
        <f t="shared" si="1"/>
        <v>21.664146583285373</v>
      </c>
      <c r="R125" s="136">
        <f t="shared" si="1"/>
        <v>25.417188110294791</v>
      </c>
      <c r="S125" s="138">
        <f t="shared" si="1"/>
        <v>12.146861528998047</v>
      </c>
      <c r="T125" s="138">
        <f t="shared" si="1"/>
        <v>27.942653347639087</v>
      </c>
      <c r="U125" s="138">
        <f t="shared" si="1"/>
        <v>14.011081245728533</v>
      </c>
      <c r="V125" s="138">
        <f t="shared" si="1"/>
        <v>8.9972133535528016</v>
      </c>
      <c r="W125" s="135">
        <f t="shared" si="1"/>
        <v>10.212113361750479</v>
      </c>
      <c r="X125" s="842"/>
      <c r="Y125" s="842"/>
      <c r="Z125" s="842"/>
      <c r="AA125" s="842"/>
      <c r="AB125" s="842"/>
      <c r="AC125" s="842"/>
      <c r="AD125" s="842"/>
      <c r="AE125" s="842"/>
      <c r="AF125" s="842"/>
      <c r="AG125" s="842"/>
      <c r="AH125" s="842"/>
      <c r="AI125" s="842"/>
      <c r="AJ125" s="842"/>
      <c r="AK125" s="842"/>
      <c r="AL125" s="842"/>
      <c r="AM125" s="842"/>
      <c r="AN125" s="842"/>
      <c r="AO125" s="842"/>
      <c r="AP125" s="842"/>
      <c r="AQ125" s="842"/>
      <c r="AR125" s="842"/>
      <c r="AS125" s="842"/>
      <c r="AT125" s="842"/>
      <c r="AU125" s="842"/>
      <c r="AV125" s="842"/>
      <c r="AW125" s="842"/>
      <c r="AX125" s="842"/>
      <c r="AY125" s="842"/>
      <c r="AZ125" s="357"/>
      <c r="BA125" s="1084"/>
      <c r="BB125" s="604" t="s">
        <v>16</v>
      </c>
      <c r="BC125" s="491">
        <v>603.88609999999971</v>
      </c>
      <c r="BD125" s="488">
        <v>706.24675999999999</v>
      </c>
      <c r="BE125" s="488">
        <v>1258.2274899999993</v>
      </c>
      <c r="BF125" s="488">
        <v>1672.95326</v>
      </c>
      <c r="BG125" s="497">
        <v>1591.77639</v>
      </c>
      <c r="BH125" s="491">
        <v>491.41226000000006</v>
      </c>
      <c r="BI125" s="488">
        <v>669.80034000000001</v>
      </c>
      <c r="BJ125" s="488">
        <v>743.20287999999982</v>
      </c>
      <c r="BK125" s="488">
        <v>735.45227000000057</v>
      </c>
      <c r="BL125" s="497">
        <v>390.01012000000003</v>
      </c>
      <c r="BM125" s="491">
        <v>390.57061000000027</v>
      </c>
      <c r="BN125" s="488">
        <v>333.34106000000003</v>
      </c>
      <c r="BO125" s="488">
        <v>483.69201999999984</v>
      </c>
      <c r="BP125" s="488">
        <v>678.36358000000018</v>
      </c>
      <c r="BQ125" s="497">
        <v>917.24486000000036</v>
      </c>
      <c r="BR125" s="491">
        <v>2435.2823900000044</v>
      </c>
      <c r="BS125" s="488">
        <v>1478.1699799999997</v>
      </c>
      <c r="BT125" s="488">
        <v>770.21757000000025</v>
      </c>
      <c r="BU125" s="488">
        <v>703.16312000000016</v>
      </c>
      <c r="BV125" s="488">
        <v>203.06598999999994</v>
      </c>
      <c r="BW125" s="494">
        <v>243.19095000000002</v>
      </c>
      <c r="BX125" s="20"/>
      <c r="BY125" s="20"/>
      <c r="BZ125" s="20"/>
      <c r="CA125" s="20"/>
      <c r="CB125" s="20"/>
      <c r="CC125" s="20"/>
      <c r="CD125" s="20"/>
      <c r="CE125" s="20"/>
      <c r="CF125" s="20"/>
      <c r="CG125" s="20"/>
      <c r="CH125" s="20"/>
      <c r="CI125" s="20"/>
      <c r="CJ125" s="20"/>
      <c r="CK125" s="20"/>
      <c r="CL125" s="20"/>
      <c r="CM125" s="20"/>
      <c r="CN125" s="20"/>
      <c r="CO125" s="20"/>
      <c r="CP125" s="20"/>
      <c r="CQ125" s="20"/>
      <c r="CR125" s="20"/>
      <c r="CS125" s="20"/>
      <c r="CT125" s="20"/>
      <c r="CU125" s="20"/>
      <c r="CV125" s="20"/>
      <c r="CW125" s="20"/>
      <c r="CX125" s="20"/>
      <c r="CY125" s="20"/>
      <c r="CZ125" s="22"/>
    </row>
    <row r="126" s="514" customFormat="true" ht="15" customHeight="true" x14ac:dyDescent="0.2">
      <c r="A126" s="1064"/>
      <c r="B126" s="389" t="s">
        <v>22</v>
      </c>
      <c r="C126" s="139">
        <f>100-C124-C125-C127</f>
        <v>8.7678302525215344</v>
      </c>
      <c r="D126" s="138">
        <f>100-D124-D125-D127</f>
        <v>14.621952539399032</v>
      </c>
      <c r="E126" s="138">
        <f t="shared" ref="E126:W126" si="2">100-E124-E125-E127</f>
        <v>16.469006919913213</v>
      </c>
      <c r="F126" s="138">
        <f t="shared" si="2"/>
        <v>25.090456939013215</v>
      </c>
      <c r="G126" s="137">
        <f t="shared" si="2"/>
        <v>19.782294211376083</v>
      </c>
      <c r="H126" s="136">
        <f t="shared" si="2"/>
        <v>28.66773461295702</v>
      </c>
      <c r="I126" s="138">
        <f t="shared" si="2"/>
        <v>28.528479918068172</v>
      </c>
      <c r="J126" s="138">
        <f t="shared" si="2"/>
        <v>29.582871019722202</v>
      </c>
      <c r="K126" s="138">
        <f t="shared" si="2"/>
        <v>20.557941250246465</v>
      </c>
      <c r="L126" s="135">
        <f t="shared" si="2"/>
        <v>16.262904058192202</v>
      </c>
      <c r="M126" s="139">
        <f t="shared" si="2"/>
        <v>6.3897865720163907</v>
      </c>
      <c r="N126" s="138">
        <f t="shared" si="2"/>
        <v>10.271014374126224</v>
      </c>
      <c r="O126" s="138">
        <f t="shared" si="2"/>
        <v>14.32532295737758</v>
      </c>
      <c r="P126" s="138">
        <f t="shared" si="2"/>
        <v>12.305112290554675</v>
      </c>
      <c r="Q126" s="137">
        <f t="shared" si="2"/>
        <v>18.171774760388644</v>
      </c>
      <c r="R126" s="136">
        <f t="shared" si="2"/>
        <v>21.580640106329085</v>
      </c>
      <c r="S126" s="138">
        <f t="shared" si="2"/>
        <v>12.651349061062064</v>
      </c>
      <c r="T126" s="138">
        <f t="shared" si="2"/>
        <v>18.696336985645999</v>
      </c>
      <c r="U126" s="138">
        <f t="shared" si="2"/>
        <v>12.195396343670268</v>
      </c>
      <c r="V126" s="138">
        <f t="shared" si="2"/>
        <v>13.835423296322205</v>
      </c>
      <c r="W126" s="135">
        <f t="shared" si="2"/>
        <v>30.816071570497364</v>
      </c>
      <c r="X126" s="842"/>
      <c r="Y126" s="842"/>
      <c r="Z126" s="842"/>
      <c r="AA126" s="842"/>
      <c r="AB126" s="842"/>
      <c r="AC126" s="842"/>
      <c r="AD126" s="842"/>
      <c r="AE126" s="842"/>
      <c r="AF126" s="842"/>
      <c r="AG126" s="842"/>
      <c r="AH126" s="842"/>
      <c r="AI126" s="842"/>
      <c r="AJ126" s="842"/>
      <c r="AK126" s="842"/>
      <c r="AL126" s="842"/>
      <c r="AM126" s="842"/>
      <c r="AN126" s="842"/>
      <c r="AO126" s="842"/>
      <c r="AP126" s="842"/>
      <c r="AQ126" s="842"/>
      <c r="AR126" s="842"/>
      <c r="AS126" s="842"/>
      <c r="AT126" s="842"/>
      <c r="AU126" s="842"/>
      <c r="AV126" s="842"/>
      <c r="AW126" s="842"/>
      <c r="AX126" s="842"/>
      <c r="AY126" s="842"/>
      <c r="AZ126" s="357"/>
      <c r="BA126" s="1084"/>
      <c r="BB126" s="604" t="s">
        <v>22</v>
      </c>
      <c r="BC126" s="491">
        <v>608.59466000000066</v>
      </c>
      <c r="BD126" s="488">
        <v>1028.4271799999999</v>
      </c>
      <c r="BE126" s="488">
        <v>1143.7434199999991</v>
      </c>
      <c r="BF126" s="488">
        <v>1750.3367999999989</v>
      </c>
      <c r="BG126" s="497">
        <v>1379.2251799999995</v>
      </c>
      <c r="BH126" s="491">
        <v>745.43122000000062</v>
      </c>
      <c r="BI126" s="488">
        <v>742.21155999999985</v>
      </c>
      <c r="BJ126" s="488">
        <v>764.98635000000024</v>
      </c>
      <c r="BK126" s="488">
        <v>534.20847999999967</v>
      </c>
      <c r="BL126" s="497">
        <v>423.75684000000007</v>
      </c>
      <c r="BM126" s="491">
        <v>277.29358000000002</v>
      </c>
      <c r="BN126" s="488">
        <v>446.29923999999988</v>
      </c>
      <c r="BO126" s="488">
        <v>637.95562999999993</v>
      </c>
      <c r="BP126" s="488">
        <v>535.15950000000021</v>
      </c>
      <c r="BQ126" s="497">
        <v>803.02484000000015</v>
      </c>
      <c r="BR126" s="491">
        <v>2091.8826900000004</v>
      </c>
      <c r="BS126" s="488">
        <v>1614.2713799999988</v>
      </c>
      <c r="BT126" s="488">
        <v>515.35003000000017</v>
      </c>
      <c r="BU126" s="488">
        <v>628.04014000000006</v>
      </c>
      <c r="BV126" s="488">
        <v>326.93003000000027</v>
      </c>
      <c r="BW126" s="494">
        <v>733.85297000000116</v>
      </c>
      <c r="BX126" s="20"/>
      <c r="BY126" s="20"/>
      <c r="BZ126" s="20"/>
      <c r="CA126" s="20"/>
      <c r="CB126" s="20"/>
      <c r="CC126" s="20"/>
      <c r="CD126" s="20"/>
      <c r="CE126" s="20"/>
      <c r="CF126" s="20"/>
      <c r="CG126" s="20"/>
      <c r="CH126" s="20"/>
      <c r="CI126" s="20"/>
      <c r="CJ126" s="20"/>
      <c r="CK126" s="20"/>
      <c r="CL126" s="20"/>
      <c r="CM126" s="20"/>
      <c r="CN126" s="20"/>
      <c r="CO126" s="20"/>
      <c r="CP126" s="20"/>
      <c r="CQ126" s="20"/>
      <c r="CR126" s="20"/>
      <c r="CS126" s="20"/>
      <c r="CT126" s="20"/>
      <c r="CU126" s="20"/>
      <c r="CV126" s="20"/>
      <c r="CW126" s="20"/>
      <c r="CX126" s="20"/>
      <c r="CY126" s="20"/>
      <c r="CZ126" s="22"/>
    </row>
    <row r="127" s="514" customFormat="true" ht="15" customHeight="true" x14ac:dyDescent="0.2">
      <c r="A127" s="1064"/>
      <c r="B127" s="389" t="s">
        <v>19</v>
      </c>
      <c r="C127" s="139">
        <v>82.05414848159279</v>
      </c>
      <c r="D127" s="138">
        <v>73.83263342318304</v>
      </c>
      <c r="E127" s="138">
        <v>62.409445549285934</v>
      </c>
      <c r="F127" s="138">
        <v>40.808107703309382</v>
      </c>
      <c r="G127" s="137">
        <v>14.491095206973215</v>
      </c>
      <c r="H127" s="136">
        <v>49.820437795757812</v>
      </c>
      <c r="I127" s="138">
        <v>38.286965135460989</v>
      </c>
      <c r="J127" s="138">
        <v>27.546692288918241</v>
      </c>
      <c r="K127" s="138">
        <v>18.716782610022342</v>
      </c>
      <c r="L127" s="135">
        <v>7.0381535481768607</v>
      </c>
      <c r="M127" s="139">
        <v>84.208067015107659</v>
      </c>
      <c r="N127" s="138">
        <v>81.308784037530387</v>
      </c>
      <c r="O127" s="138">
        <v>73.060750433932725</v>
      </c>
      <c r="P127" s="138">
        <v>68.746674672278402</v>
      </c>
      <c r="Q127" s="137">
        <v>45.181850572786018</v>
      </c>
      <c r="R127" s="136">
        <v>25.243136322468857</v>
      </c>
      <c r="S127" s="138">
        <v>70.061813785271639</v>
      </c>
      <c r="T127" s="138">
        <v>51.463513149082061</v>
      </c>
      <c r="U127" s="138">
        <v>64.898682861171011</v>
      </c>
      <c r="V127" s="138">
        <v>74.696230149070658</v>
      </c>
      <c r="W127" s="135">
        <v>57.441265911790161</v>
      </c>
      <c r="X127" s="842"/>
      <c r="Y127" s="842"/>
      <c r="Z127" s="842"/>
      <c r="AA127" s="842"/>
      <c r="AB127" s="842"/>
      <c r="AC127" s="842"/>
      <c r="AD127" s="842"/>
      <c r="AE127" s="842"/>
      <c r="AF127" s="842"/>
      <c r="AG127" s="842"/>
      <c r="AH127" s="842"/>
      <c r="AI127" s="842"/>
      <c r="AJ127" s="842"/>
      <c r="AK127" s="842"/>
      <c r="AL127" s="842"/>
      <c r="AM127" s="842"/>
      <c r="AN127" s="842"/>
      <c r="AO127" s="842"/>
      <c r="AP127" s="842"/>
      <c r="AQ127" s="842"/>
      <c r="AR127" s="842"/>
      <c r="AS127" s="842"/>
      <c r="AT127" s="842"/>
      <c r="AU127" s="842"/>
      <c r="AV127" s="842"/>
      <c r="AW127" s="842"/>
      <c r="AX127" s="842"/>
      <c r="AY127" s="842"/>
      <c r="AZ127" s="357"/>
      <c r="BA127" s="1084"/>
      <c r="BB127" s="604" t="s">
        <v>19</v>
      </c>
      <c r="BC127" s="491">
        <v>5691.5556499999821</v>
      </c>
      <c r="BD127" s="488">
        <v>5099.6540199999927</v>
      </c>
      <c r="BE127" s="488">
        <v>4322.0017900000012</v>
      </c>
      <c r="BF127" s="488">
        <v>2821.5327300000008</v>
      </c>
      <c r="BG127" s="497">
        <v>995.03038000000015</v>
      </c>
      <c r="BH127" s="491">
        <v>1289.2322800000013</v>
      </c>
      <c r="BI127" s="488">
        <v>989.54637000000025</v>
      </c>
      <c r="BJ127" s="488">
        <v>709.94696999999985</v>
      </c>
      <c r="BK127" s="488">
        <v>481.62384000000003</v>
      </c>
      <c r="BL127" s="497">
        <v>180.97555000000003</v>
      </c>
      <c r="BM127" s="491">
        <v>3654.3249299999948</v>
      </c>
      <c r="BN127" s="488">
        <v>3533.0540100000026</v>
      </c>
      <c r="BO127" s="488">
        <v>3160.5225899999973</v>
      </c>
      <c r="BP127" s="488">
        <v>2989.8496800000007</v>
      </c>
      <c r="BQ127" s="497">
        <v>1940.6983499999997</v>
      </c>
      <c r="BR127" s="491">
        <v>2426.7740500000059</v>
      </c>
      <c r="BS127" s="488">
        <v>8700.7647099999958</v>
      </c>
      <c r="BT127" s="488">
        <v>1418.5518300000001</v>
      </c>
      <c r="BU127" s="488">
        <v>3286.6003499999983</v>
      </c>
      <c r="BV127" s="488">
        <v>1729.1791099999996</v>
      </c>
      <c r="BW127" s="494">
        <v>1367.9045199999991</v>
      </c>
      <c r="BX127" s="20"/>
      <c r="BY127" s="20"/>
      <c r="BZ127" s="20"/>
      <c r="CA127" s="20"/>
      <c r="CB127" s="20"/>
      <c r="CC127" s="20"/>
      <c r="CD127" s="20"/>
      <c r="CE127" s="20"/>
      <c r="CF127" s="20"/>
      <c r="CG127" s="20"/>
      <c r="CH127" s="20"/>
      <c r="CI127" s="20"/>
      <c r="CJ127" s="20"/>
      <c r="CK127" s="20"/>
      <c r="CL127" s="20"/>
      <c r="CM127" s="20"/>
      <c r="CN127" s="20"/>
      <c r="CO127" s="20"/>
      <c r="CP127" s="20"/>
      <c r="CQ127" s="20"/>
      <c r="CR127" s="20"/>
      <c r="CS127" s="20"/>
      <c r="CT127" s="20"/>
      <c r="CU127" s="20"/>
      <c r="CV127" s="20"/>
      <c r="CW127" s="20"/>
      <c r="CX127" s="20"/>
      <c r="CY127" s="20"/>
      <c r="CZ127" s="22"/>
    </row>
    <row r="128" s="514" customFormat="true" ht="15" customHeight="true" x14ac:dyDescent="0.2">
      <c r="A128" s="1064" t="s">
        <v>177</v>
      </c>
      <c r="B128" s="389" t="s">
        <v>49</v>
      </c>
      <c r="C128" s="139">
        <v>94.9221650196084</v>
      </c>
      <c r="D128" s="138">
        <v>90.664774377700112</v>
      </c>
      <c r="E128" s="138">
        <v>86.209995080272549</v>
      </c>
      <c r="F128" s="138">
        <v>71.424200347874987</v>
      </c>
      <c r="G128" s="137">
        <v>35.433914057749064</v>
      </c>
      <c r="H128" s="136">
        <v>88.847820949457173</v>
      </c>
      <c r="I128" s="138">
        <v>78.54189865175708</v>
      </c>
      <c r="J128" s="138">
        <v>67.421937614610385</v>
      </c>
      <c r="K128" s="138">
        <v>47.223479848802668</v>
      </c>
      <c r="L128" s="135">
        <v>19.831519343022215</v>
      </c>
      <c r="M128" s="139">
        <v>95.723614199610466</v>
      </c>
      <c r="N128" s="138">
        <v>91.107370572134101</v>
      </c>
      <c r="O128" s="138">
        <v>91.711722982265655</v>
      </c>
      <c r="P128" s="138">
        <v>82.318340462471411</v>
      </c>
      <c r="Q128" s="137">
        <v>59.116752421617193</v>
      </c>
      <c r="R128" s="136">
        <v>47.798031532385131</v>
      </c>
      <c r="S128" s="138">
        <v>70.26653528937689</v>
      </c>
      <c r="T128" s="138">
        <v>93.641129397137661</v>
      </c>
      <c r="U128" s="138">
        <v>61.167945925534852</v>
      </c>
      <c r="V128" s="138">
        <v>78.452576495766706</v>
      </c>
      <c r="W128" s="135">
        <v>86.965910383157748</v>
      </c>
      <c r="X128" s="842"/>
      <c r="Y128" s="842"/>
      <c r="Z128" s="842"/>
      <c r="AA128" s="842"/>
      <c r="AB128" s="842"/>
      <c r="AC128" s="842"/>
      <c r="AD128" s="842"/>
      <c r="AE128" s="842"/>
      <c r="AF128" s="842"/>
      <c r="AG128" s="842"/>
      <c r="AH128" s="842"/>
      <c r="AI128" s="842"/>
      <c r="AJ128" s="842"/>
      <c r="AK128" s="842"/>
      <c r="AL128" s="842"/>
      <c r="AM128" s="842"/>
      <c r="AN128" s="842"/>
      <c r="AO128" s="842"/>
      <c r="AP128" s="842"/>
      <c r="AQ128" s="842"/>
      <c r="AR128" s="842"/>
      <c r="AS128" s="842"/>
      <c r="AT128" s="842"/>
      <c r="AU128" s="842"/>
      <c r="AV128" s="842"/>
      <c r="AW128" s="842"/>
      <c r="AX128" s="842"/>
      <c r="AY128" s="842"/>
      <c r="AZ128" s="357"/>
      <c r="BA128" s="1084" t="s">
        <v>109</v>
      </c>
      <c r="BB128" s="604" t="s">
        <v>49</v>
      </c>
      <c r="BC128" s="72" t="s">
        <v>35</v>
      </c>
      <c r="BD128" s="68" t="s">
        <v>35</v>
      </c>
      <c r="BE128" s="68" t="s">
        <v>35</v>
      </c>
      <c r="BF128" s="68" t="s">
        <v>35</v>
      </c>
      <c r="BG128" s="63" t="s">
        <v>35</v>
      </c>
      <c r="BH128" s="72" t="s">
        <v>35</v>
      </c>
      <c r="BI128" s="68" t="s">
        <v>35</v>
      </c>
      <c r="BJ128" s="68" t="s">
        <v>35</v>
      </c>
      <c r="BK128" s="68" t="s">
        <v>35</v>
      </c>
      <c r="BL128" s="63" t="s">
        <v>35</v>
      </c>
      <c r="BM128" s="72" t="s">
        <v>35</v>
      </c>
      <c r="BN128" s="68" t="s">
        <v>35</v>
      </c>
      <c r="BO128" s="68" t="s">
        <v>35</v>
      </c>
      <c r="BP128" s="68" t="s">
        <v>35</v>
      </c>
      <c r="BQ128" s="63" t="s">
        <v>35</v>
      </c>
      <c r="BR128" s="72" t="s">
        <v>35</v>
      </c>
      <c r="BS128" s="68" t="s">
        <v>35</v>
      </c>
      <c r="BT128" s="68" t="s">
        <v>35</v>
      </c>
      <c r="BU128" s="68" t="s">
        <v>35</v>
      </c>
      <c r="BV128" s="68" t="s">
        <v>35</v>
      </c>
      <c r="BW128" s="56" t="s">
        <v>35</v>
      </c>
      <c r="BX128" s="22"/>
      <c r="BY128" s="22"/>
      <c r="BZ128" s="22"/>
      <c r="CA128" s="22"/>
      <c r="CB128" s="22"/>
      <c r="CC128" s="22"/>
      <c r="CD128" s="22"/>
      <c r="CE128" s="22"/>
      <c r="CF128" s="22"/>
      <c r="CG128" s="22"/>
      <c r="CH128" s="22"/>
      <c r="CI128" s="22"/>
      <c r="CJ128" s="22"/>
      <c r="CK128" s="22"/>
      <c r="CL128" s="22"/>
      <c r="CM128" s="22"/>
      <c r="CN128" s="22"/>
      <c r="CO128" s="22"/>
      <c r="CP128" s="22"/>
      <c r="CQ128" s="22"/>
      <c r="CR128" s="22"/>
      <c r="CS128" s="22"/>
      <c r="CT128" s="22"/>
      <c r="CU128" s="22"/>
      <c r="CV128" s="22"/>
      <c r="CW128" s="22"/>
      <c r="CX128" s="22"/>
      <c r="CY128" s="22"/>
      <c r="CZ128" s="22"/>
    </row>
    <row r="129" s="514" customFormat="true" ht="15" customHeight="true" x14ac:dyDescent="0.2">
      <c r="A129" s="1065"/>
      <c r="B129" s="390" t="s">
        <v>48</v>
      </c>
      <c r="C129" s="134">
        <v>5.0778349803915761</v>
      </c>
      <c r="D129" s="133">
        <v>9.335225622299868</v>
      </c>
      <c r="E129" s="133">
        <v>13.79000491972741</v>
      </c>
      <c r="F129" s="133">
        <v>28.57579965212495</v>
      </c>
      <c r="G129" s="132">
        <v>64.566085942250851</v>
      </c>
      <c r="H129" s="131">
        <v>11.152179050542783</v>
      </c>
      <c r="I129" s="133">
        <v>21.458101348242881</v>
      </c>
      <c r="J129" s="133">
        <v>32.578062385389615</v>
      </c>
      <c r="K129" s="133">
        <v>52.77652015119736</v>
      </c>
      <c r="L129" s="130">
        <v>80.168480656977835</v>
      </c>
      <c r="M129" s="134">
        <v>4.2763858003895274</v>
      </c>
      <c r="N129" s="133">
        <v>8.8926294278658968</v>
      </c>
      <c r="O129" s="133">
        <v>8.2882770177343303</v>
      </c>
      <c r="P129" s="133">
        <v>17.681659537528592</v>
      </c>
      <c r="Q129" s="132">
        <v>40.883247578382829</v>
      </c>
      <c r="R129" s="131">
        <v>52.201968467614812</v>
      </c>
      <c r="S129" s="133">
        <v>29.733464710623114</v>
      </c>
      <c r="T129" s="133">
        <v>6.3588706028623525</v>
      </c>
      <c r="U129" s="133">
        <v>38.832054074465105</v>
      </c>
      <c r="V129" s="133">
        <v>21.547423504233286</v>
      </c>
      <c r="W129" s="130">
        <v>13.034089616842268</v>
      </c>
      <c r="X129" s="842"/>
      <c r="Y129" s="842"/>
      <c r="Z129" s="842"/>
      <c r="AA129" s="842"/>
      <c r="AB129" s="842"/>
      <c r="AC129" s="842"/>
      <c r="AD129" s="842"/>
      <c r="AE129" s="842"/>
      <c r="AF129" s="842"/>
      <c r="AG129" s="842"/>
      <c r="AH129" s="842"/>
      <c r="AI129" s="842"/>
      <c r="AJ129" s="842"/>
      <c r="AK129" s="842"/>
      <c r="AL129" s="842"/>
      <c r="AM129" s="842"/>
      <c r="AN129" s="842"/>
      <c r="AO129" s="842"/>
      <c r="AP129" s="842"/>
      <c r="AQ129" s="842"/>
      <c r="AR129" s="842"/>
      <c r="AS129" s="842"/>
      <c r="AT129" s="842"/>
      <c r="AU129" s="842"/>
      <c r="AV129" s="842"/>
      <c r="AW129" s="842"/>
      <c r="AX129" s="842"/>
      <c r="AY129" s="842"/>
      <c r="AZ129" s="357"/>
      <c r="BA129" s="1087"/>
      <c r="BB129" s="605" t="s">
        <v>48</v>
      </c>
      <c r="BC129" s="71" t="s">
        <v>35</v>
      </c>
      <c r="BD129" s="67" t="s">
        <v>35</v>
      </c>
      <c r="BE129" s="67" t="s">
        <v>35</v>
      </c>
      <c r="BF129" s="67" t="s">
        <v>35</v>
      </c>
      <c r="BG129" s="62" t="s">
        <v>35</v>
      </c>
      <c r="BH129" s="71" t="s">
        <v>35</v>
      </c>
      <c r="BI129" s="67" t="s">
        <v>35</v>
      </c>
      <c r="BJ129" s="67" t="s">
        <v>35</v>
      </c>
      <c r="BK129" s="67" t="s">
        <v>35</v>
      </c>
      <c r="BL129" s="62" t="s">
        <v>35</v>
      </c>
      <c r="BM129" s="71" t="s">
        <v>35</v>
      </c>
      <c r="BN129" s="67" t="s">
        <v>35</v>
      </c>
      <c r="BO129" s="67" t="s">
        <v>35</v>
      </c>
      <c r="BP129" s="67" t="s">
        <v>35</v>
      </c>
      <c r="BQ129" s="62" t="s">
        <v>35</v>
      </c>
      <c r="BR129" s="71" t="s">
        <v>35</v>
      </c>
      <c r="BS129" s="67" t="s">
        <v>35</v>
      </c>
      <c r="BT129" s="67" t="s">
        <v>35</v>
      </c>
      <c r="BU129" s="67" t="s">
        <v>35</v>
      </c>
      <c r="BV129" s="67" t="s">
        <v>35</v>
      </c>
      <c r="BW129" s="55" t="s">
        <v>35</v>
      </c>
      <c r="BX129" s="22"/>
      <c r="BY129" s="22"/>
      <c r="BZ129" s="22"/>
      <c r="CA129" s="22"/>
      <c r="CB129" s="22"/>
      <c r="CC129" s="22"/>
      <c r="CD129" s="22"/>
      <c r="CE129" s="22"/>
      <c r="CF129" s="22"/>
      <c r="CG129" s="22"/>
      <c r="CH129" s="22"/>
      <c r="CI129" s="22"/>
      <c r="CJ129" s="22"/>
      <c r="CK129" s="22"/>
      <c r="CL129" s="22"/>
      <c r="CM129" s="22"/>
      <c r="CN129" s="22"/>
      <c r="CO129" s="22"/>
      <c r="CP129" s="22"/>
      <c r="CQ129" s="22"/>
      <c r="CR129" s="22"/>
      <c r="CS129" s="22"/>
      <c r="CT129" s="22"/>
      <c r="CU129" s="22"/>
      <c r="CV129" s="22"/>
      <c r="CW129" s="22"/>
      <c r="CX129" s="22"/>
      <c r="CY129" s="22"/>
      <c r="CZ129" s="22"/>
    </row>
    <row r="130" s="320" customFormat="true" ht="15" hidden="true" customHeight="true" x14ac:dyDescent="0.2">
      <c r="A130" s="1080" t="s">
        <v>47</v>
      </c>
      <c r="B130" s="387" t="s">
        <v>42</v>
      </c>
      <c r="C130" s="393"/>
      <c r="D130" s="394"/>
      <c r="E130" s="394"/>
      <c r="F130" s="394"/>
      <c r="G130" s="395"/>
      <c r="H130" s="396"/>
      <c r="I130" s="394"/>
      <c r="J130" s="394"/>
      <c r="K130" s="394"/>
      <c r="L130" s="397"/>
      <c r="M130" s="393"/>
      <c r="N130" s="394"/>
      <c r="O130" s="394"/>
      <c r="P130" s="394"/>
      <c r="Q130" s="395"/>
      <c r="R130" s="396"/>
      <c r="S130" s="394"/>
      <c r="T130" s="394"/>
      <c r="U130" s="394"/>
      <c r="V130" s="394"/>
      <c r="W130" s="397"/>
      <c r="X130" s="842"/>
      <c r="Y130" s="842"/>
      <c r="Z130" s="842"/>
      <c r="AA130" s="842"/>
      <c r="AB130" s="842"/>
      <c r="AC130" s="842"/>
      <c r="AD130" s="842"/>
      <c r="AE130" s="842"/>
      <c r="AF130" s="842"/>
      <c r="AG130" s="842"/>
      <c r="AH130" s="842"/>
      <c r="AI130" s="842"/>
      <c r="AJ130" s="842"/>
      <c r="AK130" s="842"/>
      <c r="AL130" s="842"/>
      <c r="AM130" s="842"/>
      <c r="AN130" s="842"/>
      <c r="AO130" s="842"/>
      <c r="AP130" s="842"/>
      <c r="AQ130" s="842"/>
      <c r="AR130" s="842"/>
      <c r="AS130" s="842"/>
      <c r="AT130" s="842"/>
      <c r="AU130" s="842"/>
      <c r="AV130" s="842"/>
      <c r="AW130" s="842"/>
      <c r="AX130" s="842"/>
      <c r="AY130" s="842"/>
      <c r="AZ130" s="357"/>
      <c r="BB130" s="322"/>
      <c r="BX130" s="357"/>
      <c r="BY130" s="357"/>
      <c r="BZ130" s="357"/>
      <c r="CA130" s="357"/>
      <c r="CB130" s="357"/>
      <c r="CC130" s="357"/>
      <c r="CD130" s="357"/>
      <c r="CE130" s="357"/>
      <c r="CF130" s="357"/>
      <c r="CG130" s="357"/>
      <c r="CH130" s="357"/>
      <c r="CI130" s="357"/>
      <c r="CJ130" s="357"/>
      <c r="CK130" s="357"/>
      <c r="CL130" s="357"/>
      <c r="CM130" s="357"/>
      <c r="CN130" s="357"/>
      <c r="CO130" s="357"/>
      <c r="CP130" s="357"/>
      <c r="CQ130" s="357"/>
      <c r="CR130" s="357"/>
      <c r="CS130" s="357"/>
      <c r="CT130" s="357"/>
      <c r="CU130" s="357"/>
      <c r="CV130" s="357"/>
      <c r="CW130" s="357"/>
      <c r="CX130" s="357"/>
      <c r="CY130" s="357"/>
      <c r="CZ130" s="357"/>
    </row>
    <row r="131" s="320" customFormat="true" ht="15" hidden="true" customHeight="true" x14ac:dyDescent="0.2">
      <c r="A131" s="1081"/>
      <c r="B131" s="384" t="s">
        <v>46</v>
      </c>
      <c r="C131" s="398"/>
      <c r="D131" s="399"/>
      <c r="E131" s="399"/>
      <c r="F131" s="399"/>
      <c r="G131" s="400"/>
      <c r="H131" s="401"/>
      <c r="I131" s="399"/>
      <c r="J131" s="399"/>
      <c r="K131" s="399"/>
      <c r="L131" s="402"/>
      <c r="M131" s="398"/>
      <c r="N131" s="399"/>
      <c r="O131" s="399"/>
      <c r="P131" s="399"/>
      <c r="Q131" s="400"/>
      <c r="R131" s="401"/>
      <c r="S131" s="399"/>
      <c r="T131" s="399"/>
      <c r="U131" s="399"/>
      <c r="V131" s="399"/>
      <c r="W131" s="402"/>
      <c r="X131" s="842"/>
      <c r="Y131" s="842"/>
      <c r="Z131" s="842"/>
      <c r="AA131" s="842"/>
      <c r="AB131" s="842"/>
      <c r="AC131" s="842"/>
      <c r="AD131" s="842"/>
      <c r="AE131" s="842"/>
      <c r="AF131" s="842"/>
      <c r="AG131" s="842"/>
      <c r="AH131" s="842"/>
      <c r="AI131" s="842"/>
      <c r="AJ131" s="842"/>
      <c r="AK131" s="842"/>
      <c r="AL131" s="842"/>
      <c r="AM131" s="842"/>
      <c r="AN131" s="842"/>
      <c r="AO131" s="842"/>
      <c r="AP131" s="842"/>
      <c r="AQ131" s="842"/>
      <c r="AR131" s="842"/>
      <c r="AS131" s="842"/>
      <c r="AT131" s="842"/>
      <c r="AU131" s="842"/>
      <c r="AV131" s="842"/>
      <c r="AW131" s="842"/>
      <c r="AX131" s="842"/>
      <c r="AY131" s="842"/>
      <c r="AZ131" s="357"/>
      <c r="BB131" s="322"/>
      <c r="BX131" s="357"/>
      <c r="BY131" s="357"/>
      <c r="BZ131" s="357"/>
      <c r="CA131" s="357"/>
      <c r="CB131" s="357"/>
      <c r="CC131" s="357"/>
      <c r="CD131" s="357"/>
      <c r="CE131" s="357"/>
      <c r="CF131" s="357"/>
      <c r="CG131" s="357"/>
      <c r="CH131" s="357"/>
      <c r="CI131" s="357"/>
      <c r="CJ131" s="357"/>
      <c r="CK131" s="357"/>
      <c r="CL131" s="357"/>
      <c r="CM131" s="357"/>
      <c r="CN131" s="357"/>
      <c r="CO131" s="357"/>
      <c r="CP131" s="357"/>
      <c r="CQ131" s="357"/>
      <c r="CR131" s="357"/>
      <c r="CS131" s="357"/>
      <c r="CT131" s="357"/>
      <c r="CU131" s="357"/>
      <c r="CV131" s="357"/>
      <c r="CW131" s="357"/>
      <c r="CX131" s="357"/>
      <c r="CY131" s="357"/>
      <c r="CZ131" s="357"/>
    </row>
    <row r="132" s="320" customFormat="true" ht="15" hidden="true" customHeight="true" x14ac:dyDescent="0.2">
      <c r="A132" s="1082"/>
      <c r="B132" s="385" t="s">
        <v>46</v>
      </c>
      <c r="C132" s="403"/>
      <c r="D132" s="404"/>
      <c r="E132" s="404"/>
      <c r="F132" s="404"/>
      <c r="G132" s="405"/>
      <c r="H132" s="406"/>
      <c r="I132" s="404"/>
      <c r="J132" s="404"/>
      <c r="K132" s="404"/>
      <c r="L132" s="407"/>
      <c r="M132" s="403"/>
      <c r="N132" s="404"/>
      <c r="O132" s="404"/>
      <c r="P132" s="404"/>
      <c r="Q132" s="405"/>
      <c r="R132" s="33"/>
      <c r="S132" s="32"/>
      <c r="T132" s="32"/>
      <c r="U132" s="32"/>
      <c r="V132" s="32"/>
      <c r="W132" s="27"/>
      <c r="X132" s="842"/>
      <c r="Y132" s="842"/>
      <c r="Z132" s="842"/>
      <c r="AA132" s="842"/>
      <c r="AB132" s="842"/>
      <c r="AC132" s="842"/>
      <c r="AD132" s="842"/>
      <c r="AE132" s="842"/>
      <c r="AF132" s="842"/>
      <c r="AG132" s="842"/>
      <c r="AH132" s="842"/>
      <c r="AI132" s="842"/>
      <c r="AJ132" s="842"/>
      <c r="AK132" s="842"/>
      <c r="AL132" s="842"/>
      <c r="AM132" s="842"/>
      <c r="AN132" s="842"/>
      <c r="AO132" s="842"/>
      <c r="AP132" s="842"/>
      <c r="AQ132" s="842"/>
      <c r="AR132" s="842"/>
      <c r="AS132" s="842"/>
      <c r="AT132" s="842"/>
      <c r="AU132" s="842"/>
      <c r="AV132" s="842"/>
      <c r="AW132" s="842"/>
      <c r="AX132" s="842"/>
      <c r="AY132" s="842"/>
      <c r="AZ132" s="357"/>
      <c r="BB132" s="322"/>
      <c r="BX132" s="357"/>
      <c r="BY132" s="357"/>
      <c r="BZ132" s="357"/>
      <c r="CA132" s="357"/>
      <c r="CB132" s="357"/>
      <c r="CC132" s="357"/>
      <c r="CD132" s="357"/>
      <c r="CE132" s="357"/>
      <c r="CF132" s="357"/>
      <c r="CG132" s="357"/>
      <c r="CH132" s="357"/>
      <c r="CI132" s="357"/>
      <c r="CJ132" s="357"/>
      <c r="CK132" s="357"/>
      <c r="CL132" s="357"/>
      <c r="CM132" s="357"/>
      <c r="CN132" s="357"/>
      <c r="CO132" s="357"/>
      <c r="CP132" s="357"/>
      <c r="CQ132" s="357"/>
      <c r="CR132" s="357"/>
      <c r="CS132" s="357"/>
      <c r="CT132" s="357"/>
      <c r="CU132" s="357"/>
      <c r="CV132" s="357"/>
      <c r="CW132" s="357"/>
      <c r="CX132" s="357"/>
      <c r="CY132" s="357"/>
      <c r="CZ132" s="357"/>
    </row>
    <row r="133" s="514" customFormat="true" ht="15" customHeight="true" x14ac:dyDescent="0.2">
      <c r="A133" s="319"/>
      <c r="B133" s="386"/>
      <c r="C133" s="1070" t="s">
        <v>115</v>
      </c>
      <c r="D133" s="1071"/>
      <c r="E133" s="1071"/>
      <c r="F133" s="1071"/>
      <c r="G133" s="1072"/>
      <c r="H133" s="1073" t="s">
        <v>38</v>
      </c>
      <c r="I133" s="1074"/>
      <c r="J133" s="1074"/>
      <c r="K133" s="1074"/>
      <c r="L133" s="1075"/>
      <c r="M133" s="1079" t="s">
        <v>37</v>
      </c>
      <c r="N133" s="1074"/>
      <c r="O133" s="1074"/>
      <c r="P133" s="1074"/>
      <c r="Q133" s="1075"/>
      <c r="R133" s="35" t="s">
        <v>142</v>
      </c>
      <c r="S133" s="437"/>
      <c r="T133" s="437"/>
      <c r="U133" s="437"/>
      <c r="V133" s="437"/>
      <c r="W133" s="437"/>
      <c r="X133" s="842"/>
      <c r="Y133" s="842"/>
      <c r="Z133" s="842"/>
      <c r="AA133" s="842"/>
      <c r="AB133" s="842"/>
      <c r="AC133" s="842"/>
      <c r="AD133" s="842"/>
      <c r="AE133" s="842"/>
      <c r="AF133" s="842"/>
      <c r="AG133" s="842"/>
      <c r="AH133" s="842"/>
      <c r="AI133" s="842"/>
      <c r="AJ133" s="842"/>
      <c r="AK133" s="842"/>
      <c r="AL133" s="842"/>
      <c r="AM133" s="842"/>
      <c r="AN133" s="842"/>
      <c r="AO133" s="842"/>
      <c r="AP133" s="842"/>
      <c r="AQ133" s="842"/>
      <c r="AR133" s="842"/>
      <c r="AS133" s="842"/>
      <c r="AT133" s="842"/>
      <c r="AU133" s="842"/>
      <c r="AV133" s="842"/>
      <c r="AW133" s="842"/>
      <c r="AX133" s="842"/>
      <c r="AY133" s="842"/>
      <c r="AZ133" s="357"/>
      <c r="BA133" s="358" t="s">
        <v>131</v>
      </c>
      <c r="BB133" s="305" t="s">
        <v>99</v>
      </c>
      <c r="BC133" s="1051" t="s">
        <v>115</v>
      </c>
      <c r="BD133" s="1052"/>
      <c r="BE133" s="1052"/>
      <c r="BF133" s="1052"/>
      <c r="BG133" s="1086"/>
      <c r="BH133" s="1051" t="s">
        <v>38</v>
      </c>
      <c r="BI133" s="1052"/>
      <c r="BJ133" s="1052"/>
      <c r="BK133" s="1052"/>
      <c r="BL133" s="1086"/>
      <c r="BM133" s="1051" t="s">
        <v>37</v>
      </c>
      <c r="BN133" s="1052"/>
      <c r="BO133" s="1052"/>
      <c r="BP133" s="1052"/>
      <c r="BQ133" s="1053"/>
      <c r="BR133" s="34" t="s">
        <v>142</v>
      </c>
      <c r="BS133" s="437"/>
      <c r="BT133" s="437"/>
      <c r="BU133" s="437"/>
      <c r="BV133" s="437"/>
      <c r="BW133" s="437"/>
      <c r="BX133" s="23"/>
      <c r="BY133" s="23"/>
      <c r="BZ133" s="356"/>
      <c r="CA133" s="356"/>
      <c r="CB133" s="356"/>
      <c r="CC133" s="356"/>
      <c r="CD133" s="356"/>
      <c r="CE133" s="356"/>
      <c r="CF133" s="356"/>
      <c r="CG133" s="356"/>
      <c r="CH133" s="356"/>
      <c r="CI133" s="356"/>
      <c r="CJ133" s="356"/>
      <c r="CK133" s="356"/>
      <c r="CL133" s="356"/>
      <c r="CM133" s="356"/>
      <c r="CN133" s="356"/>
      <c r="CO133" s="356"/>
      <c r="CP133" s="356"/>
      <c r="CQ133" s="356"/>
      <c r="CR133" s="356"/>
      <c r="CS133" s="356"/>
      <c r="CT133" s="356"/>
      <c r="CU133" s="356"/>
      <c r="CV133" s="356"/>
      <c r="CW133" s="356"/>
      <c r="CX133" s="356"/>
      <c r="CY133" s="356"/>
      <c r="CZ133" s="356"/>
    </row>
    <row r="134" s="514" customFormat="true" ht="24" x14ac:dyDescent="0.2">
      <c r="A134" s="344" t="s">
        <v>69</v>
      </c>
      <c r="B134" s="386"/>
      <c r="C134" s="428" t="s">
        <v>0</v>
      </c>
      <c r="D134" s="611" t="s">
        <v>1</v>
      </c>
      <c r="E134" s="611" t="s">
        <v>2</v>
      </c>
      <c r="F134" s="611" t="s">
        <v>3</v>
      </c>
      <c r="G134" s="612" t="s">
        <v>4</v>
      </c>
      <c r="H134" s="391" t="s">
        <v>0</v>
      </c>
      <c r="I134" s="613" t="s">
        <v>1</v>
      </c>
      <c r="J134" s="613" t="s">
        <v>2</v>
      </c>
      <c r="K134" s="613" t="s">
        <v>3</v>
      </c>
      <c r="L134" s="614" t="s">
        <v>4</v>
      </c>
      <c r="M134" s="392" t="s">
        <v>0</v>
      </c>
      <c r="N134" s="613" t="s">
        <v>1</v>
      </c>
      <c r="O134" s="613" t="s">
        <v>2</v>
      </c>
      <c r="P134" s="613" t="s">
        <v>3</v>
      </c>
      <c r="Q134" s="609" t="s">
        <v>4</v>
      </c>
      <c r="R134" s="391" t="s">
        <v>156</v>
      </c>
      <c r="S134" s="613" t="s">
        <v>157</v>
      </c>
      <c r="T134" s="613" t="s">
        <v>158</v>
      </c>
      <c r="U134" s="613" t="s">
        <v>159</v>
      </c>
      <c r="V134" s="613" t="s">
        <v>160</v>
      </c>
      <c r="W134" s="614" t="s">
        <v>161</v>
      </c>
      <c r="X134" s="842"/>
      <c r="Y134" s="842"/>
      <c r="Z134" s="842"/>
      <c r="AA134" s="842"/>
      <c r="AB134" s="842"/>
      <c r="AC134" s="842"/>
      <c r="AD134" s="842"/>
      <c r="AE134" s="842"/>
      <c r="AF134" s="842"/>
      <c r="AG134" s="842"/>
      <c r="AH134" s="842"/>
      <c r="AI134" s="842"/>
      <c r="AJ134" s="842"/>
      <c r="AK134" s="842"/>
      <c r="AL134" s="842"/>
      <c r="AM134" s="842"/>
      <c r="AN134" s="842"/>
      <c r="AO134" s="842"/>
      <c r="AP134" s="842"/>
      <c r="AQ134" s="842"/>
      <c r="AR134" s="842"/>
      <c r="AS134" s="842"/>
      <c r="AT134" s="842"/>
      <c r="AU134" s="842"/>
      <c r="AV134" s="842"/>
      <c r="AW134" s="842"/>
      <c r="AX134" s="842"/>
      <c r="AY134" s="842"/>
      <c r="AZ134" s="357"/>
      <c r="BA134" s="344" t="s">
        <v>117</v>
      </c>
      <c r="BB134" s="343"/>
      <c r="BC134" s="466" t="s">
        <v>0</v>
      </c>
      <c r="BD134" s="581" t="s">
        <v>1</v>
      </c>
      <c r="BE134" s="581" t="s">
        <v>2</v>
      </c>
      <c r="BF134" s="581" t="s">
        <v>3</v>
      </c>
      <c r="BG134" s="467" t="s">
        <v>4</v>
      </c>
      <c r="BH134" s="466" t="s">
        <v>0</v>
      </c>
      <c r="BI134" s="581" t="s">
        <v>1</v>
      </c>
      <c r="BJ134" s="581" t="s">
        <v>2</v>
      </c>
      <c r="BK134" s="581" t="s">
        <v>3</v>
      </c>
      <c r="BL134" s="467" t="s">
        <v>4</v>
      </c>
      <c r="BM134" s="466" t="s">
        <v>0</v>
      </c>
      <c r="BN134" s="581" t="s">
        <v>1</v>
      </c>
      <c r="BO134" s="581" t="s">
        <v>2</v>
      </c>
      <c r="BP134" s="581" t="s">
        <v>3</v>
      </c>
      <c r="BQ134" s="467" t="s">
        <v>4</v>
      </c>
      <c r="BR134" s="466" t="s">
        <v>156</v>
      </c>
      <c r="BS134" s="581" t="s">
        <v>157</v>
      </c>
      <c r="BT134" s="581" t="s">
        <v>158</v>
      </c>
      <c r="BU134" s="581" t="s">
        <v>159</v>
      </c>
      <c r="BV134" s="581" t="s">
        <v>160</v>
      </c>
      <c r="BW134" s="582" t="s">
        <v>161</v>
      </c>
      <c r="BX134" s="878"/>
      <c r="BY134" s="878"/>
      <c r="BZ134" s="878"/>
      <c r="CA134" s="878"/>
      <c r="CB134" s="878"/>
      <c r="CC134" s="878"/>
      <c r="CD134" s="878"/>
      <c r="CE134" s="878"/>
      <c r="CF134" s="878"/>
      <c r="CG134" s="878"/>
      <c r="CH134" s="878"/>
      <c r="CI134" s="878"/>
      <c r="CJ134" s="878"/>
      <c r="CK134" s="878"/>
      <c r="CL134" s="878"/>
      <c r="CM134" s="878"/>
      <c r="CN134" s="878"/>
      <c r="CO134" s="878"/>
      <c r="CP134" s="878"/>
      <c r="CQ134" s="878"/>
      <c r="CR134" s="878"/>
      <c r="CS134" s="878"/>
      <c r="CT134" s="878"/>
      <c r="CU134" s="878"/>
      <c r="CV134" s="878"/>
      <c r="CW134" s="878"/>
      <c r="CX134" s="878"/>
      <c r="CY134" s="878"/>
      <c r="CZ134" s="878"/>
    </row>
    <row r="135" s="514" customFormat="true" ht="15" customHeight="true" x14ac:dyDescent="0.2">
      <c r="A135" s="1063" t="s">
        <v>45</v>
      </c>
      <c r="B135" s="388" t="s">
        <v>44</v>
      </c>
      <c r="C135" s="144">
        <v>0</v>
      </c>
      <c r="D135" s="143">
        <v>0.14841639888591263</v>
      </c>
      <c r="E135" s="143">
        <v>0.58145784023223268</v>
      </c>
      <c r="F135" s="143">
        <v>3.6620374366563095</v>
      </c>
      <c r="G135" s="142">
        <v>11.593245166642729</v>
      </c>
      <c r="H135" s="141">
        <v>1.9508909824938543</v>
      </c>
      <c r="I135" s="143">
        <v>3.8505058265810681</v>
      </c>
      <c r="J135" s="143">
        <v>5.3230442689344004</v>
      </c>
      <c r="K135" s="143">
        <v>9.4402985544925606</v>
      </c>
      <c r="L135" s="140">
        <v>16.959183889086781</v>
      </c>
      <c r="M135" s="144">
        <v>0</v>
      </c>
      <c r="N135" s="143">
        <v>0</v>
      </c>
      <c r="O135" s="143">
        <v>0</v>
      </c>
      <c r="P135" s="143">
        <v>0</v>
      </c>
      <c r="Q135" s="142">
        <v>3.1318406132037819</v>
      </c>
      <c r="R135" s="141">
        <v>9.8994931959257748</v>
      </c>
      <c r="S135" s="143">
        <v>0.39184909063742945</v>
      </c>
      <c r="T135" s="143">
        <v>0.13678418560260963</v>
      </c>
      <c r="U135" s="143">
        <v>1.7083456496609277</v>
      </c>
      <c r="V135" s="143">
        <v>0.30807336972726923</v>
      </c>
      <c r="W135" s="140">
        <v>0.24664557280076096</v>
      </c>
      <c r="X135" s="842"/>
      <c r="Y135" s="842"/>
      <c r="Z135" s="842"/>
      <c r="AA135" s="842"/>
      <c r="AB135" s="842"/>
      <c r="AC135" s="842"/>
      <c r="AD135" s="842"/>
      <c r="AE135" s="842"/>
      <c r="AF135" s="842"/>
      <c r="AG135" s="842"/>
      <c r="AH135" s="842"/>
      <c r="AI135" s="842"/>
      <c r="AJ135" s="842"/>
      <c r="AK135" s="842"/>
      <c r="AL135" s="842"/>
      <c r="AM135" s="842"/>
      <c r="AN135" s="842"/>
      <c r="AO135" s="842"/>
      <c r="AP135" s="842"/>
      <c r="AQ135" s="842"/>
      <c r="AR135" s="842"/>
      <c r="AS135" s="842"/>
      <c r="AT135" s="842"/>
      <c r="AU135" s="842"/>
      <c r="AV135" s="842"/>
      <c r="AW135" s="842"/>
      <c r="AX135" s="842"/>
      <c r="AY135" s="842"/>
      <c r="AZ135" s="357"/>
      <c r="BA135" s="1083" t="s">
        <v>45</v>
      </c>
      <c r="BB135" s="606" t="s">
        <v>44</v>
      </c>
      <c r="BC135" s="73" t="s">
        <v>35</v>
      </c>
      <c r="BD135" s="69" t="s">
        <v>35</v>
      </c>
      <c r="BE135" s="69" t="s">
        <v>35</v>
      </c>
      <c r="BF135" s="69" t="s">
        <v>35</v>
      </c>
      <c r="BG135" s="64" t="s">
        <v>35</v>
      </c>
      <c r="BH135" s="73" t="s">
        <v>35</v>
      </c>
      <c r="BI135" s="69" t="s">
        <v>35</v>
      </c>
      <c r="BJ135" s="69" t="s">
        <v>35</v>
      </c>
      <c r="BK135" s="69" t="s">
        <v>35</v>
      </c>
      <c r="BL135" s="64" t="s">
        <v>35</v>
      </c>
      <c r="BM135" s="73" t="s">
        <v>35</v>
      </c>
      <c r="BN135" s="69" t="s">
        <v>35</v>
      </c>
      <c r="BO135" s="69" t="s">
        <v>35</v>
      </c>
      <c r="BP135" s="69" t="s">
        <v>35</v>
      </c>
      <c r="BQ135" s="64" t="s">
        <v>35</v>
      </c>
      <c r="BR135" s="73" t="s">
        <v>35</v>
      </c>
      <c r="BS135" s="69" t="s">
        <v>35</v>
      </c>
      <c r="BT135" s="69" t="s">
        <v>35</v>
      </c>
      <c r="BU135" s="69" t="s">
        <v>35</v>
      </c>
      <c r="BV135" s="69" t="s">
        <v>35</v>
      </c>
      <c r="BW135" s="57" t="s">
        <v>35</v>
      </c>
      <c r="BX135" s="22"/>
      <c r="BY135" s="22"/>
      <c r="BZ135" s="22"/>
      <c r="CA135" s="22"/>
      <c r="CB135" s="22"/>
      <c r="CC135" s="22"/>
      <c r="CD135" s="22"/>
      <c r="CE135" s="22"/>
      <c r="CF135" s="22"/>
      <c r="CG135" s="22"/>
      <c r="CH135" s="22"/>
      <c r="CI135" s="22"/>
      <c r="CJ135" s="22"/>
      <c r="CK135" s="22"/>
      <c r="CL135" s="22"/>
      <c r="CM135" s="22"/>
      <c r="CN135" s="22"/>
      <c r="CO135" s="22"/>
      <c r="CP135" s="22"/>
      <c r="CQ135" s="22"/>
      <c r="CR135" s="22"/>
      <c r="CS135" s="22"/>
      <c r="CT135" s="22"/>
      <c r="CU135" s="22"/>
      <c r="CV135" s="22"/>
      <c r="CW135" s="22"/>
      <c r="CX135" s="22"/>
      <c r="CY135" s="22"/>
      <c r="CZ135" s="22"/>
    </row>
    <row r="136" s="514" customFormat="true" ht="15" customHeight="true" x14ac:dyDescent="0.2">
      <c r="A136" s="1064"/>
      <c r="B136" s="389" t="s">
        <v>43</v>
      </c>
      <c r="C136" s="139">
        <v>0.14680748690793152</v>
      </c>
      <c r="D136" s="138">
        <v>0</v>
      </c>
      <c r="E136" s="138">
        <v>1.1577561599886133</v>
      </c>
      <c r="F136" s="138">
        <v>8.3253223044546694</v>
      </c>
      <c r="G136" s="137">
        <v>33.909206294859437</v>
      </c>
      <c r="H136" s="136">
        <v>3.3036537125349743</v>
      </c>
      <c r="I136" s="138">
        <v>9.2556864110704424</v>
      </c>
      <c r="J136" s="138">
        <v>14.065481178379976</v>
      </c>
      <c r="K136" s="138">
        <v>28.859940529644728</v>
      </c>
      <c r="L136" s="135">
        <v>47.477744944324684</v>
      </c>
      <c r="M136" s="139">
        <v>0</v>
      </c>
      <c r="N136" s="138">
        <v>0</v>
      </c>
      <c r="O136" s="138">
        <v>0</v>
      </c>
      <c r="P136" s="138">
        <v>4.9459396105930968E-2</v>
      </c>
      <c r="Q136" s="137">
        <v>8.0252737288966784</v>
      </c>
      <c r="R136" s="136">
        <v>25.637716962219208</v>
      </c>
      <c r="S136" s="138">
        <v>1.931415357768389</v>
      </c>
      <c r="T136" s="138">
        <v>0.36442454602704316</v>
      </c>
      <c r="U136" s="138">
        <v>4.7281109247427215</v>
      </c>
      <c r="V136" s="138">
        <v>0.55206803658109393</v>
      </c>
      <c r="W136" s="135">
        <v>1.6412249534767824</v>
      </c>
      <c r="X136" s="842"/>
      <c r="Y136" s="842"/>
      <c r="Z136" s="842"/>
      <c r="AA136" s="842"/>
      <c r="AB136" s="842"/>
      <c r="AC136" s="842"/>
      <c r="AD136" s="842"/>
      <c r="AE136" s="842"/>
      <c r="AF136" s="842"/>
      <c r="AG136" s="842"/>
      <c r="AH136" s="842"/>
      <c r="AI136" s="842"/>
      <c r="AJ136" s="842"/>
      <c r="AK136" s="842"/>
      <c r="AL136" s="842"/>
      <c r="AM136" s="842"/>
      <c r="AN136" s="842"/>
      <c r="AO136" s="842"/>
      <c r="AP136" s="842"/>
      <c r="AQ136" s="842"/>
      <c r="AR136" s="842"/>
      <c r="AS136" s="842"/>
      <c r="AT136" s="842"/>
      <c r="AU136" s="842"/>
      <c r="AV136" s="842"/>
      <c r="AW136" s="842"/>
      <c r="AX136" s="842"/>
      <c r="AY136" s="842"/>
      <c r="AZ136" s="357"/>
      <c r="BA136" s="1084"/>
      <c r="BB136" s="604" t="s">
        <v>43</v>
      </c>
      <c r="BC136" s="72" t="s">
        <v>35</v>
      </c>
      <c r="BD136" s="68" t="s">
        <v>35</v>
      </c>
      <c r="BE136" s="68" t="s">
        <v>35</v>
      </c>
      <c r="BF136" s="68" t="s">
        <v>35</v>
      </c>
      <c r="BG136" s="63" t="s">
        <v>35</v>
      </c>
      <c r="BH136" s="72" t="s">
        <v>35</v>
      </c>
      <c r="BI136" s="68" t="s">
        <v>35</v>
      </c>
      <c r="BJ136" s="68" t="s">
        <v>35</v>
      </c>
      <c r="BK136" s="68" t="s">
        <v>35</v>
      </c>
      <c r="BL136" s="63" t="s">
        <v>35</v>
      </c>
      <c r="BM136" s="72" t="s">
        <v>35</v>
      </c>
      <c r="BN136" s="68" t="s">
        <v>35</v>
      </c>
      <c r="BO136" s="68" t="s">
        <v>35</v>
      </c>
      <c r="BP136" s="68" t="s">
        <v>35</v>
      </c>
      <c r="BQ136" s="63" t="s">
        <v>35</v>
      </c>
      <c r="BR136" s="72" t="s">
        <v>35</v>
      </c>
      <c r="BS136" s="68" t="s">
        <v>35</v>
      </c>
      <c r="BT136" s="68" t="s">
        <v>35</v>
      </c>
      <c r="BU136" s="68" t="s">
        <v>35</v>
      </c>
      <c r="BV136" s="68" t="s">
        <v>35</v>
      </c>
      <c r="BW136" s="56" t="s">
        <v>35</v>
      </c>
      <c r="BX136" s="22"/>
      <c r="BY136" s="22"/>
      <c r="BZ136" s="22"/>
      <c r="CA136" s="22"/>
      <c r="CB136" s="22"/>
      <c r="CC136" s="22"/>
      <c r="CD136" s="22"/>
      <c r="CE136" s="22"/>
      <c r="CF136" s="22"/>
      <c r="CG136" s="22"/>
      <c r="CH136" s="22"/>
      <c r="CI136" s="22"/>
      <c r="CJ136" s="22"/>
      <c r="CK136" s="22"/>
      <c r="CL136" s="22"/>
      <c r="CM136" s="22"/>
      <c r="CN136" s="22"/>
      <c r="CO136" s="22"/>
      <c r="CP136" s="22"/>
      <c r="CQ136" s="22"/>
      <c r="CR136" s="22"/>
      <c r="CS136" s="22"/>
      <c r="CT136" s="22"/>
      <c r="CU136" s="22"/>
      <c r="CV136" s="22"/>
      <c r="CW136" s="22"/>
      <c r="CX136" s="22"/>
      <c r="CY136" s="22"/>
      <c r="CZ136" s="22"/>
    </row>
    <row r="137" s="514" customFormat="true" ht="15" customHeight="true" x14ac:dyDescent="0.2">
      <c r="A137" s="1064"/>
      <c r="B137" s="389" t="s">
        <v>42</v>
      </c>
      <c r="C137" s="139">
        <v>9.0312137789777456</v>
      </c>
      <c r="D137" s="138">
        <v>11.396997638532024</v>
      </c>
      <c r="E137" s="138">
        <v>19.382333530580013</v>
      </c>
      <c r="F137" s="138">
        <v>22.114075616566428</v>
      </c>
      <c r="G137" s="137">
        <v>20.224159120148538</v>
      </c>
      <c r="H137" s="136">
        <v>16.257282896256353</v>
      </c>
      <c r="I137" s="138">
        <v>20.078362708819327</v>
      </c>
      <c r="J137" s="138">
        <v>23.481911244045182</v>
      </c>
      <c r="K137" s="138">
        <v>22.425037055593915</v>
      </c>
      <c r="L137" s="135">
        <v>12.26201356021946</v>
      </c>
      <c r="M137" s="139">
        <v>9.4021464128759469</v>
      </c>
      <c r="N137" s="138">
        <v>8.4202015883433781</v>
      </c>
      <c r="O137" s="138">
        <v>12.613926608689694</v>
      </c>
      <c r="P137" s="138">
        <v>18.898753641060985</v>
      </c>
      <c r="Q137" s="137">
        <v>25.489260324724878</v>
      </c>
      <c r="R137" s="136">
        <v>17.639013413057071</v>
      </c>
      <c r="S137" s="138">
        <v>14.963572705260475</v>
      </c>
      <c r="T137" s="138">
        <v>29.338941133642276</v>
      </c>
      <c r="U137" s="138">
        <v>16.469464220755057</v>
      </c>
      <c r="V137" s="138">
        <v>10.608205148298786</v>
      </c>
      <c r="W137" s="135">
        <v>9.854791991434924</v>
      </c>
      <c r="X137" s="842"/>
      <c r="Y137" s="842"/>
      <c r="Z137" s="842"/>
      <c r="AA137" s="842"/>
      <c r="AB137" s="842"/>
      <c r="AC137" s="842"/>
      <c r="AD137" s="842"/>
      <c r="AE137" s="842"/>
      <c r="AF137" s="842"/>
      <c r="AG137" s="842"/>
      <c r="AH137" s="842"/>
      <c r="AI137" s="842"/>
      <c r="AJ137" s="842"/>
      <c r="AK137" s="842"/>
      <c r="AL137" s="842"/>
      <c r="AM137" s="842"/>
      <c r="AN137" s="842"/>
      <c r="AO137" s="842"/>
      <c r="AP137" s="842"/>
      <c r="AQ137" s="842"/>
      <c r="AR137" s="842"/>
      <c r="AS137" s="842"/>
      <c r="AT137" s="842"/>
      <c r="AU137" s="842"/>
      <c r="AV137" s="842"/>
      <c r="AW137" s="842"/>
      <c r="AX137" s="842"/>
      <c r="AY137" s="842"/>
      <c r="AZ137" s="357"/>
      <c r="BA137" s="1084"/>
      <c r="BB137" s="604" t="s">
        <v>42</v>
      </c>
      <c r="BC137" s="72" t="s">
        <v>35</v>
      </c>
      <c r="BD137" s="68" t="s">
        <v>35</v>
      </c>
      <c r="BE137" s="68" t="s">
        <v>35</v>
      </c>
      <c r="BF137" s="68" t="s">
        <v>35</v>
      </c>
      <c r="BG137" s="63" t="s">
        <v>35</v>
      </c>
      <c r="BH137" s="72" t="s">
        <v>35</v>
      </c>
      <c r="BI137" s="68" t="s">
        <v>35</v>
      </c>
      <c r="BJ137" s="68" t="s">
        <v>35</v>
      </c>
      <c r="BK137" s="68" t="s">
        <v>35</v>
      </c>
      <c r="BL137" s="63" t="s">
        <v>35</v>
      </c>
      <c r="BM137" s="72" t="s">
        <v>35</v>
      </c>
      <c r="BN137" s="68" t="s">
        <v>35</v>
      </c>
      <c r="BO137" s="68" t="s">
        <v>35</v>
      </c>
      <c r="BP137" s="68" t="s">
        <v>35</v>
      </c>
      <c r="BQ137" s="63" t="s">
        <v>35</v>
      </c>
      <c r="BR137" s="72" t="s">
        <v>35</v>
      </c>
      <c r="BS137" s="68" t="s">
        <v>35</v>
      </c>
      <c r="BT137" s="68" t="s">
        <v>35</v>
      </c>
      <c r="BU137" s="68" t="s">
        <v>35</v>
      </c>
      <c r="BV137" s="68" t="s">
        <v>35</v>
      </c>
      <c r="BW137" s="56" t="s">
        <v>35</v>
      </c>
      <c r="BX137" s="22"/>
      <c r="BY137" s="22"/>
      <c r="BZ137" s="22"/>
      <c r="CA137" s="22"/>
      <c r="CB137" s="22"/>
      <c r="CC137" s="22"/>
      <c r="CD137" s="22"/>
      <c r="CE137" s="22"/>
      <c r="CF137" s="22"/>
      <c r="CG137" s="22"/>
      <c r="CH137" s="22"/>
      <c r="CI137" s="22"/>
      <c r="CJ137" s="22"/>
      <c r="CK137" s="22"/>
      <c r="CL137" s="22"/>
      <c r="CM137" s="22"/>
      <c r="CN137" s="22"/>
      <c r="CO137" s="22"/>
      <c r="CP137" s="22"/>
      <c r="CQ137" s="22"/>
      <c r="CR137" s="22"/>
      <c r="CS137" s="22"/>
      <c r="CT137" s="22"/>
      <c r="CU137" s="22"/>
      <c r="CV137" s="22"/>
      <c r="CW137" s="22"/>
      <c r="CX137" s="22"/>
      <c r="CY137" s="22"/>
      <c r="CZ137" s="22"/>
    </row>
    <row r="138" s="514" customFormat="true" ht="15" customHeight="true" x14ac:dyDescent="0.2">
      <c r="A138" s="1064"/>
      <c r="B138" s="389" t="s">
        <v>41</v>
      </c>
      <c r="C138" s="139">
        <v>8.7734051647119671</v>
      </c>
      <c r="D138" s="138">
        <v>14.844630387659668</v>
      </c>
      <c r="E138" s="138">
        <v>16.505839098824207</v>
      </c>
      <c r="F138" s="138">
        <v>25.229215751621808</v>
      </c>
      <c r="G138" s="137">
        <v>19.909702428887911</v>
      </c>
      <c r="H138" s="136">
        <v>28.75538589756917</v>
      </c>
      <c r="I138" s="138">
        <v>28.636332391602831</v>
      </c>
      <c r="J138" s="138">
        <v>29.630719924729021</v>
      </c>
      <c r="K138" s="138">
        <v>20.653891516085903</v>
      </c>
      <c r="L138" s="135">
        <v>16.32785460678387</v>
      </c>
      <c r="M138" s="139">
        <v>6.3897865720165035</v>
      </c>
      <c r="N138" s="138">
        <v>10.271014374126116</v>
      </c>
      <c r="O138" s="138">
        <v>14.676518930673133</v>
      </c>
      <c r="P138" s="138">
        <v>12.305112290554748</v>
      </c>
      <c r="Q138" s="137">
        <v>18.542152878983558</v>
      </c>
      <c r="R138" s="136">
        <v>21.676762150300611</v>
      </c>
      <c r="S138" s="138">
        <v>12.944355246760544</v>
      </c>
      <c r="T138" s="138">
        <v>18.69633698564602</v>
      </c>
      <c r="U138" s="138">
        <v>12.368486051443174</v>
      </c>
      <c r="V138" s="138">
        <v>14.076906499648114</v>
      </c>
      <c r="W138" s="135">
        <v>30.81607157049752</v>
      </c>
      <c r="X138" s="842"/>
      <c r="Y138" s="842"/>
      <c r="Z138" s="842"/>
      <c r="AA138" s="842"/>
      <c r="AB138" s="842"/>
      <c r="AC138" s="842"/>
      <c r="AD138" s="842"/>
      <c r="AE138" s="842"/>
      <c r="AF138" s="842"/>
      <c r="AG138" s="842"/>
      <c r="AH138" s="842"/>
      <c r="AI138" s="842"/>
      <c r="AJ138" s="842"/>
      <c r="AK138" s="842"/>
      <c r="AL138" s="842"/>
      <c r="AM138" s="842"/>
      <c r="AN138" s="842"/>
      <c r="AO138" s="842"/>
      <c r="AP138" s="842"/>
      <c r="AQ138" s="842"/>
      <c r="AR138" s="842"/>
      <c r="AS138" s="842"/>
      <c r="AT138" s="842"/>
      <c r="AU138" s="842"/>
      <c r="AV138" s="842"/>
      <c r="AW138" s="842"/>
      <c r="AX138" s="842"/>
      <c r="AY138" s="842"/>
      <c r="AZ138" s="357"/>
      <c r="BA138" s="1084"/>
      <c r="BB138" s="604" t="s">
        <v>41</v>
      </c>
      <c r="BC138" s="72" t="s">
        <v>35</v>
      </c>
      <c r="BD138" s="68" t="s">
        <v>35</v>
      </c>
      <c r="BE138" s="68" t="s">
        <v>35</v>
      </c>
      <c r="BF138" s="68" t="s">
        <v>35</v>
      </c>
      <c r="BG138" s="63" t="s">
        <v>35</v>
      </c>
      <c r="BH138" s="72" t="s">
        <v>35</v>
      </c>
      <c r="BI138" s="68" t="s">
        <v>35</v>
      </c>
      <c r="BJ138" s="68" t="s">
        <v>35</v>
      </c>
      <c r="BK138" s="68" t="s">
        <v>35</v>
      </c>
      <c r="BL138" s="63" t="s">
        <v>35</v>
      </c>
      <c r="BM138" s="72" t="s">
        <v>35</v>
      </c>
      <c r="BN138" s="68" t="s">
        <v>35</v>
      </c>
      <c r="BO138" s="68" t="s">
        <v>35</v>
      </c>
      <c r="BP138" s="68" t="s">
        <v>35</v>
      </c>
      <c r="BQ138" s="63" t="s">
        <v>35</v>
      </c>
      <c r="BR138" s="72" t="s">
        <v>35</v>
      </c>
      <c r="BS138" s="68" t="s">
        <v>35</v>
      </c>
      <c r="BT138" s="68" t="s">
        <v>35</v>
      </c>
      <c r="BU138" s="68" t="s">
        <v>35</v>
      </c>
      <c r="BV138" s="68" t="s">
        <v>35</v>
      </c>
      <c r="BW138" s="56" t="s">
        <v>35</v>
      </c>
      <c r="BX138" s="22"/>
      <c r="BY138" s="22"/>
      <c r="BZ138" s="22"/>
      <c r="CA138" s="22"/>
      <c r="CB138" s="22"/>
      <c r="CC138" s="22"/>
      <c r="CD138" s="22"/>
      <c r="CE138" s="22"/>
      <c r="CF138" s="22"/>
      <c r="CG138" s="22"/>
      <c r="CH138" s="22"/>
      <c r="CI138" s="22"/>
      <c r="CJ138" s="22"/>
      <c r="CK138" s="22"/>
      <c r="CL138" s="22"/>
      <c r="CM138" s="22"/>
      <c r="CN138" s="22"/>
      <c r="CO138" s="22"/>
      <c r="CP138" s="22"/>
      <c r="CQ138" s="22"/>
      <c r="CR138" s="22"/>
      <c r="CS138" s="22"/>
      <c r="CT138" s="22"/>
      <c r="CU138" s="22"/>
      <c r="CV138" s="22"/>
      <c r="CW138" s="22"/>
      <c r="CX138" s="22"/>
      <c r="CY138" s="22"/>
      <c r="CZ138" s="22"/>
    </row>
    <row r="139" s="514" customFormat="true" ht="15" customHeight="true" x14ac:dyDescent="0.2">
      <c r="A139" s="1064"/>
      <c r="B139" s="389" t="s">
        <v>19</v>
      </c>
      <c r="C139" s="139">
        <v>82.048573569402265</v>
      </c>
      <c r="D139" s="138">
        <v>73.609955574922367</v>
      </c>
      <c r="E139" s="138">
        <v>62.372613370374872</v>
      </c>
      <c r="F139" s="138">
        <v>40.669348890700668</v>
      </c>
      <c r="G139" s="137">
        <v>14.363686989461193</v>
      </c>
      <c r="H139" s="136">
        <v>49.732786511145797</v>
      </c>
      <c r="I139" s="138">
        <v>38.179112661926219</v>
      </c>
      <c r="J139" s="138">
        <v>27.498843383911343</v>
      </c>
      <c r="K139" s="138">
        <v>18.62083234418278</v>
      </c>
      <c r="L139" s="135">
        <v>6.9732029995851983</v>
      </c>
      <c r="M139" s="139">
        <v>84.208067015107659</v>
      </c>
      <c r="N139" s="138">
        <v>81.308784037530387</v>
      </c>
      <c r="O139" s="138">
        <v>72.709554460637094</v>
      </c>
      <c r="P139" s="138">
        <v>68.746674672278402</v>
      </c>
      <c r="Q139" s="137">
        <v>44.811472454190991</v>
      </c>
      <c r="R139" s="136">
        <v>25.147014278497537</v>
      </c>
      <c r="S139" s="138">
        <v>69.768807599573208</v>
      </c>
      <c r="T139" s="138">
        <v>51.463513149082061</v>
      </c>
      <c r="U139" s="138">
        <v>64.725593153398165</v>
      </c>
      <c r="V139" s="138">
        <v>74.454746945744674</v>
      </c>
      <c r="W139" s="135">
        <v>57.441265911790161</v>
      </c>
      <c r="X139" s="842"/>
      <c r="Y139" s="842"/>
      <c r="Z139" s="842"/>
      <c r="AA139" s="842"/>
      <c r="AB139" s="842"/>
      <c r="AC139" s="842"/>
      <c r="AD139" s="842"/>
      <c r="AE139" s="842"/>
      <c r="AF139" s="842"/>
      <c r="AG139" s="842"/>
      <c r="AH139" s="842"/>
      <c r="AI139" s="842"/>
      <c r="AJ139" s="842"/>
      <c r="AK139" s="842"/>
      <c r="AL139" s="842"/>
      <c r="AM139" s="842"/>
      <c r="AN139" s="842"/>
      <c r="AO139" s="842"/>
      <c r="AP139" s="842"/>
      <c r="AQ139" s="842"/>
      <c r="AR139" s="842"/>
      <c r="AS139" s="842"/>
      <c r="AT139" s="842"/>
      <c r="AU139" s="842"/>
      <c r="AV139" s="842"/>
      <c r="AW139" s="842"/>
      <c r="AX139" s="842"/>
      <c r="AY139" s="842"/>
      <c r="AZ139" s="357"/>
      <c r="BA139" s="1084"/>
      <c r="BB139" s="604" t="s">
        <v>19</v>
      </c>
      <c r="BC139" s="72" t="s">
        <v>35</v>
      </c>
      <c r="BD139" s="68" t="s">
        <v>35</v>
      </c>
      <c r="BE139" s="68" t="s">
        <v>35</v>
      </c>
      <c r="BF139" s="68" t="s">
        <v>35</v>
      </c>
      <c r="BG139" s="63" t="s">
        <v>35</v>
      </c>
      <c r="BH139" s="72" t="s">
        <v>35</v>
      </c>
      <c r="BI139" s="68" t="s">
        <v>35</v>
      </c>
      <c r="BJ139" s="68" t="s">
        <v>35</v>
      </c>
      <c r="BK139" s="68" t="s">
        <v>35</v>
      </c>
      <c r="BL139" s="63" t="s">
        <v>35</v>
      </c>
      <c r="BM139" s="72" t="s">
        <v>35</v>
      </c>
      <c r="BN139" s="68" t="s">
        <v>35</v>
      </c>
      <c r="BO139" s="68" t="s">
        <v>35</v>
      </c>
      <c r="BP139" s="68" t="s">
        <v>35</v>
      </c>
      <c r="BQ139" s="63" t="s">
        <v>35</v>
      </c>
      <c r="BR139" s="72" t="s">
        <v>35</v>
      </c>
      <c r="BS139" s="68" t="s">
        <v>35</v>
      </c>
      <c r="BT139" s="68" t="s">
        <v>35</v>
      </c>
      <c r="BU139" s="68" t="s">
        <v>35</v>
      </c>
      <c r="BV139" s="68" t="s">
        <v>35</v>
      </c>
      <c r="BW139" s="56" t="s">
        <v>35</v>
      </c>
      <c r="BX139" s="22"/>
      <c r="BY139" s="22"/>
      <c r="BZ139" s="22"/>
      <c r="CA139" s="22"/>
      <c r="CB139" s="22"/>
      <c r="CC139" s="22"/>
      <c r="CD139" s="22"/>
      <c r="CE139" s="22"/>
      <c r="CF139" s="22"/>
      <c r="CG139" s="22"/>
      <c r="CH139" s="22"/>
      <c r="CI139" s="22"/>
      <c r="CJ139" s="22"/>
      <c r="CK139" s="22"/>
      <c r="CL139" s="22"/>
      <c r="CM139" s="22"/>
      <c r="CN139" s="22"/>
      <c r="CO139" s="22"/>
      <c r="CP139" s="22"/>
      <c r="CQ139" s="22"/>
      <c r="CR139" s="22"/>
      <c r="CS139" s="22"/>
      <c r="CT139" s="22"/>
      <c r="CU139" s="22"/>
      <c r="CV139" s="22"/>
      <c r="CW139" s="22"/>
      <c r="CX139" s="22"/>
      <c r="CY139" s="22"/>
      <c r="CZ139" s="22"/>
    </row>
    <row r="140" s="319" customFormat="true" ht="15" customHeight="true" x14ac:dyDescent="0.2">
      <c r="A140" s="1064" t="s">
        <v>107</v>
      </c>
      <c r="B140" s="389" t="s">
        <v>64</v>
      </c>
      <c r="C140" s="88" t="s">
        <v>35</v>
      </c>
      <c r="D140" s="85" t="s">
        <v>35</v>
      </c>
      <c r="E140" s="85" t="s">
        <v>35</v>
      </c>
      <c r="F140" s="85" t="s">
        <v>35</v>
      </c>
      <c r="G140" s="82" t="s">
        <v>35</v>
      </c>
      <c r="H140" s="79" t="s">
        <v>35</v>
      </c>
      <c r="I140" s="85" t="s">
        <v>35</v>
      </c>
      <c r="J140" s="85" t="s">
        <v>35</v>
      </c>
      <c r="K140" s="85" t="s">
        <v>35</v>
      </c>
      <c r="L140" s="76" t="s">
        <v>35</v>
      </c>
      <c r="M140" s="88" t="s">
        <v>35</v>
      </c>
      <c r="N140" s="85" t="s">
        <v>35</v>
      </c>
      <c r="O140" s="85" t="s">
        <v>35</v>
      </c>
      <c r="P140" s="85" t="s">
        <v>35</v>
      </c>
      <c r="Q140" s="82" t="s">
        <v>35</v>
      </c>
      <c r="R140" s="79" t="s">
        <v>35</v>
      </c>
      <c r="S140" s="85" t="s">
        <v>35</v>
      </c>
      <c r="T140" s="85" t="s">
        <v>35</v>
      </c>
      <c r="U140" s="85" t="s">
        <v>35</v>
      </c>
      <c r="V140" s="85" t="s">
        <v>35</v>
      </c>
      <c r="W140" s="76" t="s">
        <v>35</v>
      </c>
      <c r="X140" s="25"/>
      <c r="Y140" s="25"/>
      <c r="Z140" s="25"/>
      <c r="AA140" s="25"/>
      <c r="AB140" s="25"/>
      <c r="AC140" s="25"/>
      <c r="AD140" s="25"/>
      <c r="AE140" s="25"/>
      <c r="AF140" s="25"/>
      <c r="AG140" s="25"/>
      <c r="AH140" s="25"/>
      <c r="AI140" s="25"/>
      <c r="AJ140" s="25"/>
      <c r="AK140" s="25"/>
      <c r="AL140" s="25"/>
      <c r="AM140" s="25"/>
      <c r="AN140" s="25"/>
      <c r="AO140" s="25"/>
      <c r="AP140" s="25"/>
      <c r="AQ140" s="25"/>
      <c r="AR140" s="25"/>
      <c r="AS140" s="25"/>
      <c r="AT140" s="25"/>
      <c r="AU140" s="25"/>
      <c r="AV140" s="25"/>
      <c r="AW140" s="25"/>
      <c r="AX140" s="25"/>
      <c r="AY140" s="25"/>
      <c r="AZ140" s="356"/>
      <c r="BA140" s="1084" t="s">
        <v>107</v>
      </c>
      <c r="BB140" s="604" t="s">
        <v>64</v>
      </c>
      <c r="BC140" s="72" t="s">
        <v>35</v>
      </c>
      <c r="BD140" s="68" t="s">
        <v>35</v>
      </c>
      <c r="BE140" s="68" t="s">
        <v>35</v>
      </c>
      <c r="BF140" s="68" t="s">
        <v>35</v>
      </c>
      <c r="BG140" s="63" t="s">
        <v>35</v>
      </c>
      <c r="BH140" s="72" t="s">
        <v>35</v>
      </c>
      <c r="BI140" s="68" t="s">
        <v>35</v>
      </c>
      <c r="BJ140" s="68" t="s">
        <v>35</v>
      </c>
      <c r="BK140" s="68" t="s">
        <v>35</v>
      </c>
      <c r="BL140" s="63" t="s">
        <v>35</v>
      </c>
      <c r="BM140" s="72" t="s">
        <v>35</v>
      </c>
      <c r="BN140" s="68" t="s">
        <v>35</v>
      </c>
      <c r="BO140" s="68" t="s">
        <v>35</v>
      </c>
      <c r="BP140" s="68" t="s">
        <v>35</v>
      </c>
      <c r="BQ140" s="63" t="s">
        <v>35</v>
      </c>
      <c r="BR140" s="72" t="s">
        <v>35</v>
      </c>
      <c r="BS140" s="68" t="s">
        <v>35</v>
      </c>
      <c r="BT140" s="68" t="s">
        <v>35</v>
      </c>
      <c r="BU140" s="68" t="s">
        <v>35</v>
      </c>
      <c r="BV140" s="68" t="s">
        <v>35</v>
      </c>
      <c r="BW140" s="56" t="s">
        <v>35</v>
      </c>
      <c r="BX140" s="22"/>
      <c r="BY140" s="22"/>
      <c r="BZ140" s="22"/>
      <c r="CA140" s="22"/>
      <c r="CB140" s="22"/>
      <c r="CC140" s="22"/>
      <c r="CD140" s="22"/>
      <c r="CE140" s="22"/>
      <c r="CF140" s="22"/>
      <c r="CG140" s="22"/>
      <c r="CH140" s="22"/>
      <c r="CI140" s="22"/>
      <c r="CJ140" s="22"/>
      <c r="CK140" s="22"/>
      <c r="CL140" s="22"/>
      <c r="CM140" s="22"/>
      <c r="CN140" s="22"/>
      <c r="CO140" s="22"/>
      <c r="CP140" s="22"/>
      <c r="CQ140" s="22"/>
      <c r="CR140" s="22"/>
      <c r="CS140" s="22"/>
      <c r="CT140" s="22"/>
      <c r="CU140" s="22"/>
      <c r="CV140" s="22"/>
      <c r="CW140" s="22"/>
      <c r="CX140" s="22"/>
      <c r="CY140" s="22"/>
      <c r="CZ140" s="22"/>
    </row>
    <row r="141" s="319" customFormat="true" ht="15" customHeight="true" x14ac:dyDescent="0.2">
      <c r="A141" s="1064"/>
      <c r="B141" s="389" t="s">
        <v>65</v>
      </c>
      <c r="C141" s="88" t="s">
        <v>35</v>
      </c>
      <c r="D141" s="85" t="s">
        <v>35</v>
      </c>
      <c r="E141" s="85" t="s">
        <v>35</v>
      </c>
      <c r="F141" s="85" t="s">
        <v>35</v>
      </c>
      <c r="G141" s="82" t="s">
        <v>35</v>
      </c>
      <c r="H141" s="79" t="s">
        <v>35</v>
      </c>
      <c r="I141" s="85" t="s">
        <v>35</v>
      </c>
      <c r="J141" s="85" t="s">
        <v>35</v>
      </c>
      <c r="K141" s="85" t="s">
        <v>35</v>
      </c>
      <c r="L141" s="76" t="s">
        <v>35</v>
      </c>
      <c r="M141" s="88" t="s">
        <v>35</v>
      </c>
      <c r="N141" s="85" t="s">
        <v>35</v>
      </c>
      <c r="O141" s="85" t="s">
        <v>35</v>
      </c>
      <c r="P141" s="85" t="s">
        <v>35</v>
      </c>
      <c r="Q141" s="82" t="s">
        <v>35</v>
      </c>
      <c r="R141" s="79" t="s">
        <v>35</v>
      </c>
      <c r="S141" s="85" t="s">
        <v>35</v>
      </c>
      <c r="T141" s="85" t="s">
        <v>35</v>
      </c>
      <c r="U141" s="85" t="s">
        <v>35</v>
      </c>
      <c r="V141" s="85" t="s">
        <v>35</v>
      </c>
      <c r="W141" s="76" t="s">
        <v>35</v>
      </c>
      <c r="X141" s="25"/>
      <c r="Y141" s="25"/>
      <c r="Z141" s="25"/>
      <c r="AA141" s="25"/>
      <c r="AB141" s="25"/>
      <c r="AC141" s="25"/>
      <c r="AD141" s="25"/>
      <c r="AE141" s="25"/>
      <c r="AF141" s="25"/>
      <c r="AG141" s="25"/>
      <c r="AH141" s="25"/>
      <c r="AI141" s="25"/>
      <c r="AJ141" s="25"/>
      <c r="AK141" s="25"/>
      <c r="AL141" s="25"/>
      <c r="AM141" s="25"/>
      <c r="AN141" s="25"/>
      <c r="AO141" s="25"/>
      <c r="AP141" s="25"/>
      <c r="AQ141" s="25"/>
      <c r="AR141" s="25"/>
      <c r="AS141" s="25"/>
      <c r="AT141" s="25"/>
      <c r="AU141" s="25"/>
      <c r="AV141" s="25"/>
      <c r="AW141" s="25"/>
      <c r="AX141" s="25"/>
      <c r="AY141" s="25"/>
      <c r="AZ141" s="356"/>
      <c r="BA141" s="1084"/>
      <c r="BB141" s="604" t="s">
        <v>65</v>
      </c>
      <c r="BC141" s="72" t="s">
        <v>35</v>
      </c>
      <c r="BD141" s="68" t="s">
        <v>35</v>
      </c>
      <c r="BE141" s="68" t="s">
        <v>35</v>
      </c>
      <c r="BF141" s="68" t="s">
        <v>35</v>
      </c>
      <c r="BG141" s="63" t="s">
        <v>35</v>
      </c>
      <c r="BH141" s="72" t="s">
        <v>35</v>
      </c>
      <c r="BI141" s="68" t="s">
        <v>35</v>
      </c>
      <c r="BJ141" s="68" t="s">
        <v>35</v>
      </c>
      <c r="BK141" s="68" t="s">
        <v>35</v>
      </c>
      <c r="BL141" s="63" t="s">
        <v>35</v>
      </c>
      <c r="BM141" s="72" t="s">
        <v>35</v>
      </c>
      <c r="BN141" s="68" t="s">
        <v>35</v>
      </c>
      <c r="BO141" s="68" t="s">
        <v>35</v>
      </c>
      <c r="BP141" s="68" t="s">
        <v>35</v>
      </c>
      <c r="BQ141" s="63" t="s">
        <v>35</v>
      </c>
      <c r="BR141" s="72" t="s">
        <v>35</v>
      </c>
      <c r="BS141" s="68" t="s">
        <v>35</v>
      </c>
      <c r="BT141" s="68" t="s">
        <v>35</v>
      </c>
      <c r="BU141" s="68" t="s">
        <v>35</v>
      </c>
      <c r="BV141" s="68" t="s">
        <v>35</v>
      </c>
      <c r="BW141" s="56" t="s">
        <v>35</v>
      </c>
      <c r="BX141" s="22"/>
      <c r="BY141" s="22"/>
      <c r="BZ141" s="22"/>
      <c r="CA141" s="22"/>
      <c r="CB141" s="22"/>
      <c r="CC141" s="22"/>
      <c r="CD141" s="22"/>
      <c r="CE141" s="22"/>
      <c r="CF141" s="22"/>
      <c r="CG141" s="22"/>
      <c r="CH141" s="22"/>
      <c r="CI141" s="22"/>
      <c r="CJ141" s="22"/>
      <c r="CK141" s="22"/>
      <c r="CL141" s="22"/>
      <c r="CM141" s="22"/>
      <c r="CN141" s="22"/>
      <c r="CO141" s="22"/>
      <c r="CP141" s="22"/>
      <c r="CQ141" s="22"/>
      <c r="CR141" s="22"/>
      <c r="CS141" s="22"/>
      <c r="CT141" s="22"/>
      <c r="CU141" s="22"/>
      <c r="CV141" s="22"/>
      <c r="CW141" s="22"/>
      <c r="CX141" s="22"/>
      <c r="CY141" s="22"/>
      <c r="CZ141" s="22"/>
    </row>
    <row r="142" s="319" customFormat="true" ht="15" customHeight="true" x14ac:dyDescent="0.2">
      <c r="A142" s="1064"/>
      <c r="B142" s="389" t="s">
        <v>66</v>
      </c>
      <c r="C142" s="88" t="s">
        <v>35</v>
      </c>
      <c r="D142" s="85" t="s">
        <v>35</v>
      </c>
      <c r="E142" s="85" t="s">
        <v>35</v>
      </c>
      <c r="F142" s="85" t="s">
        <v>35</v>
      </c>
      <c r="G142" s="82" t="s">
        <v>35</v>
      </c>
      <c r="H142" s="79" t="s">
        <v>35</v>
      </c>
      <c r="I142" s="85" t="s">
        <v>35</v>
      </c>
      <c r="J142" s="85" t="s">
        <v>35</v>
      </c>
      <c r="K142" s="85" t="s">
        <v>35</v>
      </c>
      <c r="L142" s="76" t="s">
        <v>35</v>
      </c>
      <c r="M142" s="88" t="s">
        <v>35</v>
      </c>
      <c r="N142" s="85" t="s">
        <v>35</v>
      </c>
      <c r="O142" s="85" t="s">
        <v>35</v>
      </c>
      <c r="P142" s="85" t="s">
        <v>35</v>
      </c>
      <c r="Q142" s="82" t="s">
        <v>35</v>
      </c>
      <c r="R142" s="79" t="s">
        <v>35</v>
      </c>
      <c r="S142" s="85" t="s">
        <v>35</v>
      </c>
      <c r="T142" s="85" t="s">
        <v>35</v>
      </c>
      <c r="U142" s="85" t="s">
        <v>35</v>
      </c>
      <c r="V142" s="85" t="s">
        <v>35</v>
      </c>
      <c r="W142" s="76" t="s">
        <v>35</v>
      </c>
      <c r="X142" s="25"/>
      <c r="Y142" s="25"/>
      <c r="Z142" s="25"/>
      <c r="AA142" s="25"/>
      <c r="AB142" s="25"/>
      <c r="AC142" s="25"/>
      <c r="AD142" s="25"/>
      <c r="AE142" s="25"/>
      <c r="AF142" s="25"/>
      <c r="AG142" s="25"/>
      <c r="AH142" s="25"/>
      <c r="AI142" s="25"/>
      <c r="AJ142" s="25"/>
      <c r="AK142" s="25"/>
      <c r="AL142" s="25"/>
      <c r="AM142" s="25"/>
      <c r="AN142" s="25"/>
      <c r="AO142" s="25"/>
      <c r="AP142" s="25"/>
      <c r="AQ142" s="25"/>
      <c r="AR142" s="25"/>
      <c r="AS142" s="25"/>
      <c r="AT142" s="25"/>
      <c r="AU142" s="25"/>
      <c r="AV142" s="25"/>
      <c r="AW142" s="25"/>
      <c r="AX142" s="25"/>
      <c r="AY142" s="25"/>
      <c r="AZ142" s="356"/>
      <c r="BA142" s="1084"/>
      <c r="BB142" s="604" t="s">
        <v>66</v>
      </c>
      <c r="BC142" s="72" t="s">
        <v>35</v>
      </c>
      <c r="BD142" s="68" t="s">
        <v>35</v>
      </c>
      <c r="BE142" s="68" t="s">
        <v>35</v>
      </c>
      <c r="BF142" s="68" t="s">
        <v>35</v>
      </c>
      <c r="BG142" s="63" t="s">
        <v>35</v>
      </c>
      <c r="BH142" s="72" t="s">
        <v>35</v>
      </c>
      <c r="BI142" s="68" t="s">
        <v>35</v>
      </c>
      <c r="BJ142" s="68" t="s">
        <v>35</v>
      </c>
      <c r="BK142" s="68" t="s">
        <v>35</v>
      </c>
      <c r="BL142" s="63" t="s">
        <v>35</v>
      </c>
      <c r="BM142" s="72" t="s">
        <v>35</v>
      </c>
      <c r="BN142" s="68" t="s">
        <v>35</v>
      </c>
      <c r="BO142" s="68" t="s">
        <v>35</v>
      </c>
      <c r="BP142" s="68" t="s">
        <v>35</v>
      </c>
      <c r="BQ142" s="63" t="s">
        <v>35</v>
      </c>
      <c r="BR142" s="72" t="s">
        <v>35</v>
      </c>
      <c r="BS142" s="68" t="s">
        <v>35</v>
      </c>
      <c r="BT142" s="68" t="s">
        <v>35</v>
      </c>
      <c r="BU142" s="68" t="s">
        <v>35</v>
      </c>
      <c r="BV142" s="68" t="s">
        <v>35</v>
      </c>
      <c r="BW142" s="56" t="s">
        <v>35</v>
      </c>
      <c r="BX142" s="22"/>
      <c r="BY142" s="22"/>
      <c r="BZ142" s="22"/>
      <c r="CA142" s="22"/>
      <c r="CB142" s="22"/>
      <c r="CC142" s="22"/>
      <c r="CD142" s="22"/>
      <c r="CE142" s="22"/>
      <c r="CF142" s="22"/>
      <c r="CG142" s="22"/>
      <c r="CH142" s="22"/>
      <c r="CI142" s="22"/>
      <c r="CJ142" s="22"/>
      <c r="CK142" s="22"/>
      <c r="CL142" s="22"/>
      <c r="CM142" s="22"/>
      <c r="CN142" s="22"/>
      <c r="CO142" s="22"/>
      <c r="CP142" s="22"/>
      <c r="CQ142" s="22"/>
      <c r="CR142" s="22"/>
      <c r="CS142" s="22"/>
      <c r="CT142" s="22"/>
      <c r="CU142" s="22"/>
      <c r="CV142" s="22"/>
      <c r="CW142" s="22"/>
      <c r="CX142" s="22"/>
      <c r="CY142" s="22"/>
      <c r="CZ142" s="22"/>
    </row>
    <row r="143" s="319" customFormat="true" ht="15" customHeight="true" x14ac:dyDescent="0.2">
      <c r="A143" s="1064"/>
      <c r="B143" s="389" t="s">
        <v>67</v>
      </c>
      <c r="C143" s="88" t="s">
        <v>35</v>
      </c>
      <c r="D143" s="85" t="s">
        <v>35</v>
      </c>
      <c r="E143" s="85" t="s">
        <v>35</v>
      </c>
      <c r="F143" s="85" t="s">
        <v>35</v>
      </c>
      <c r="G143" s="82" t="s">
        <v>35</v>
      </c>
      <c r="H143" s="79" t="s">
        <v>35</v>
      </c>
      <c r="I143" s="85" t="s">
        <v>35</v>
      </c>
      <c r="J143" s="85" t="s">
        <v>35</v>
      </c>
      <c r="K143" s="85" t="s">
        <v>35</v>
      </c>
      <c r="L143" s="76" t="s">
        <v>35</v>
      </c>
      <c r="M143" s="88" t="s">
        <v>35</v>
      </c>
      <c r="N143" s="85" t="s">
        <v>35</v>
      </c>
      <c r="O143" s="85" t="s">
        <v>35</v>
      </c>
      <c r="P143" s="85" t="s">
        <v>35</v>
      </c>
      <c r="Q143" s="82" t="s">
        <v>35</v>
      </c>
      <c r="R143" s="79" t="s">
        <v>35</v>
      </c>
      <c r="S143" s="85" t="s">
        <v>35</v>
      </c>
      <c r="T143" s="85" t="s">
        <v>35</v>
      </c>
      <c r="U143" s="85" t="s">
        <v>35</v>
      </c>
      <c r="V143" s="85" t="s">
        <v>35</v>
      </c>
      <c r="W143" s="76" t="s">
        <v>35</v>
      </c>
      <c r="X143" s="25"/>
      <c r="Y143" s="25"/>
      <c r="Z143" s="25"/>
      <c r="AA143" s="25"/>
      <c r="AB143" s="25"/>
      <c r="AC143" s="25"/>
      <c r="AD143" s="25"/>
      <c r="AE143" s="25"/>
      <c r="AF143" s="25"/>
      <c r="AG143" s="25"/>
      <c r="AH143" s="25"/>
      <c r="AI143" s="25"/>
      <c r="AJ143" s="25"/>
      <c r="AK143" s="25"/>
      <c r="AL143" s="25"/>
      <c r="AM143" s="25"/>
      <c r="AN143" s="25"/>
      <c r="AO143" s="25"/>
      <c r="AP143" s="25"/>
      <c r="AQ143" s="25"/>
      <c r="AR143" s="25"/>
      <c r="AS143" s="25"/>
      <c r="AT143" s="25"/>
      <c r="AU143" s="25"/>
      <c r="AV143" s="25"/>
      <c r="AW143" s="25"/>
      <c r="AX143" s="25"/>
      <c r="AY143" s="25"/>
      <c r="AZ143" s="356"/>
      <c r="BA143" s="1084"/>
      <c r="BB143" s="604" t="s">
        <v>67</v>
      </c>
      <c r="BC143" s="72" t="s">
        <v>35</v>
      </c>
      <c r="BD143" s="68" t="s">
        <v>35</v>
      </c>
      <c r="BE143" s="68" t="s">
        <v>35</v>
      </c>
      <c r="BF143" s="68" t="s">
        <v>35</v>
      </c>
      <c r="BG143" s="63" t="s">
        <v>35</v>
      </c>
      <c r="BH143" s="72" t="s">
        <v>35</v>
      </c>
      <c r="BI143" s="68" t="s">
        <v>35</v>
      </c>
      <c r="BJ143" s="68" t="s">
        <v>35</v>
      </c>
      <c r="BK143" s="68" t="s">
        <v>35</v>
      </c>
      <c r="BL143" s="63" t="s">
        <v>35</v>
      </c>
      <c r="BM143" s="72" t="s">
        <v>35</v>
      </c>
      <c r="BN143" s="68" t="s">
        <v>35</v>
      </c>
      <c r="BO143" s="68" t="s">
        <v>35</v>
      </c>
      <c r="BP143" s="68" t="s">
        <v>35</v>
      </c>
      <c r="BQ143" s="63" t="s">
        <v>35</v>
      </c>
      <c r="BR143" s="72" t="s">
        <v>35</v>
      </c>
      <c r="BS143" s="68" t="s">
        <v>35</v>
      </c>
      <c r="BT143" s="68" t="s">
        <v>35</v>
      </c>
      <c r="BU143" s="68" t="s">
        <v>35</v>
      </c>
      <c r="BV143" s="68" t="s">
        <v>35</v>
      </c>
      <c r="BW143" s="56" t="s">
        <v>35</v>
      </c>
      <c r="BX143" s="22"/>
      <c r="BY143" s="22"/>
      <c r="BZ143" s="22"/>
      <c r="CA143" s="22"/>
      <c r="CB143" s="22"/>
      <c r="CC143" s="22"/>
      <c r="CD143" s="22"/>
      <c r="CE143" s="22"/>
      <c r="CF143" s="22"/>
      <c r="CG143" s="22"/>
      <c r="CH143" s="22"/>
      <c r="CI143" s="22"/>
      <c r="CJ143" s="22"/>
      <c r="CK143" s="22"/>
      <c r="CL143" s="22"/>
      <c r="CM143" s="22"/>
      <c r="CN143" s="22"/>
      <c r="CO143" s="22"/>
      <c r="CP143" s="22"/>
      <c r="CQ143" s="22"/>
      <c r="CR143" s="22"/>
      <c r="CS143" s="22"/>
      <c r="CT143" s="22"/>
      <c r="CU143" s="22"/>
      <c r="CV143" s="22"/>
      <c r="CW143" s="22"/>
      <c r="CX143" s="22"/>
      <c r="CY143" s="22"/>
      <c r="CZ143" s="22"/>
    </row>
    <row r="144" s="319" customFormat="true" ht="15" customHeight="true" x14ac:dyDescent="0.2">
      <c r="A144" s="1064" t="s">
        <v>108</v>
      </c>
      <c r="B144" s="389" t="s">
        <v>64</v>
      </c>
      <c r="C144" s="88" t="s">
        <v>35</v>
      </c>
      <c r="D144" s="85" t="s">
        <v>35</v>
      </c>
      <c r="E144" s="85" t="s">
        <v>35</v>
      </c>
      <c r="F144" s="85" t="s">
        <v>35</v>
      </c>
      <c r="G144" s="82" t="s">
        <v>35</v>
      </c>
      <c r="H144" s="79" t="s">
        <v>35</v>
      </c>
      <c r="I144" s="85" t="s">
        <v>35</v>
      </c>
      <c r="J144" s="85" t="s">
        <v>35</v>
      </c>
      <c r="K144" s="85" t="s">
        <v>35</v>
      </c>
      <c r="L144" s="76" t="s">
        <v>35</v>
      </c>
      <c r="M144" s="88" t="s">
        <v>35</v>
      </c>
      <c r="N144" s="85" t="s">
        <v>35</v>
      </c>
      <c r="O144" s="85" t="s">
        <v>35</v>
      </c>
      <c r="P144" s="85" t="s">
        <v>35</v>
      </c>
      <c r="Q144" s="82" t="s">
        <v>35</v>
      </c>
      <c r="R144" s="79" t="s">
        <v>35</v>
      </c>
      <c r="S144" s="85" t="s">
        <v>35</v>
      </c>
      <c r="T144" s="85" t="s">
        <v>35</v>
      </c>
      <c r="U144" s="85" t="s">
        <v>35</v>
      </c>
      <c r="V144" s="85" t="s">
        <v>35</v>
      </c>
      <c r="W144" s="76" t="s">
        <v>35</v>
      </c>
      <c r="X144" s="25"/>
      <c r="Y144" s="25"/>
      <c r="Z144" s="25"/>
      <c r="AA144" s="25"/>
      <c r="AB144" s="25"/>
      <c r="AC144" s="25"/>
      <c r="AD144" s="25"/>
      <c r="AE144" s="25"/>
      <c r="AF144" s="25"/>
      <c r="AG144" s="25"/>
      <c r="AH144" s="25"/>
      <c r="AI144" s="25"/>
      <c r="AJ144" s="25"/>
      <c r="AK144" s="25"/>
      <c r="AL144" s="25"/>
      <c r="AM144" s="25"/>
      <c r="AN144" s="25"/>
      <c r="AO144" s="25"/>
      <c r="AP144" s="25"/>
      <c r="AQ144" s="25"/>
      <c r="AR144" s="25"/>
      <c r="AS144" s="25"/>
      <c r="AT144" s="25"/>
      <c r="AU144" s="25"/>
      <c r="AV144" s="25"/>
      <c r="AW144" s="25"/>
      <c r="AX144" s="25"/>
      <c r="AY144" s="25"/>
      <c r="AZ144" s="356"/>
      <c r="BA144" s="1084" t="s">
        <v>108</v>
      </c>
      <c r="BB144" s="604" t="s">
        <v>64</v>
      </c>
      <c r="BC144" s="72" t="s">
        <v>35</v>
      </c>
      <c r="BD144" s="68" t="s">
        <v>35</v>
      </c>
      <c r="BE144" s="68" t="s">
        <v>35</v>
      </c>
      <c r="BF144" s="68" t="s">
        <v>35</v>
      </c>
      <c r="BG144" s="63" t="s">
        <v>35</v>
      </c>
      <c r="BH144" s="72" t="s">
        <v>35</v>
      </c>
      <c r="BI144" s="68" t="s">
        <v>35</v>
      </c>
      <c r="BJ144" s="68" t="s">
        <v>35</v>
      </c>
      <c r="BK144" s="68" t="s">
        <v>35</v>
      </c>
      <c r="BL144" s="63" t="s">
        <v>35</v>
      </c>
      <c r="BM144" s="72" t="s">
        <v>35</v>
      </c>
      <c r="BN144" s="68" t="s">
        <v>35</v>
      </c>
      <c r="BO144" s="68" t="s">
        <v>35</v>
      </c>
      <c r="BP144" s="68" t="s">
        <v>35</v>
      </c>
      <c r="BQ144" s="63" t="s">
        <v>35</v>
      </c>
      <c r="BR144" s="72" t="s">
        <v>35</v>
      </c>
      <c r="BS144" s="68" t="s">
        <v>35</v>
      </c>
      <c r="BT144" s="68" t="s">
        <v>35</v>
      </c>
      <c r="BU144" s="68" t="s">
        <v>35</v>
      </c>
      <c r="BV144" s="68" t="s">
        <v>35</v>
      </c>
      <c r="BW144" s="56" t="s">
        <v>35</v>
      </c>
      <c r="BX144" s="22"/>
      <c r="BY144" s="22"/>
      <c r="BZ144" s="22"/>
      <c r="CA144" s="22"/>
      <c r="CB144" s="22"/>
      <c r="CC144" s="22"/>
      <c r="CD144" s="22"/>
      <c r="CE144" s="22"/>
      <c r="CF144" s="22"/>
      <c r="CG144" s="22"/>
      <c r="CH144" s="22"/>
      <c r="CI144" s="22"/>
      <c r="CJ144" s="22"/>
      <c r="CK144" s="22"/>
      <c r="CL144" s="22"/>
      <c r="CM144" s="22"/>
      <c r="CN144" s="22"/>
      <c r="CO144" s="22"/>
      <c r="CP144" s="22"/>
      <c r="CQ144" s="22"/>
      <c r="CR144" s="22"/>
      <c r="CS144" s="22"/>
      <c r="CT144" s="22"/>
      <c r="CU144" s="22"/>
      <c r="CV144" s="22"/>
      <c r="CW144" s="22"/>
      <c r="CX144" s="22"/>
      <c r="CY144" s="22"/>
      <c r="CZ144" s="22"/>
    </row>
    <row r="145" s="319" customFormat="true" ht="15" customHeight="true" x14ac:dyDescent="0.2">
      <c r="A145" s="1064"/>
      <c r="B145" s="389" t="s">
        <v>65</v>
      </c>
      <c r="C145" s="88" t="s">
        <v>35</v>
      </c>
      <c r="D145" s="85" t="s">
        <v>35</v>
      </c>
      <c r="E145" s="85" t="s">
        <v>35</v>
      </c>
      <c r="F145" s="85" t="s">
        <v>35</v>
      </c>
      <c r="G145" s="82" t="s">
        <v>35</v>
      </c>
      <c r="H145" s="79" t="s">
        <v>35</v>
      </c>
      <c r="I145" s="85" t="s">
        <v>35</v>
      </c>
      <c r="J145" s="85" t="s">
        <v>35</v>
      </c>
      <c r="K145" s="85" t="s">
        <v>35</v>
      </c>
      <c r="L145" s="76" t="s">
        <v>35</v>
      </c>
      <c r="M145" s="88" t="s">
        <v>35</v>
      </c>
      <c r="N145" s="85" t="s">
        <v>35</v>
      </c>
      <c r="O145" s="85" t="s">
        <v>35</v>
      </c>
      <c r="P145" s="85" t="s">
        <v>35</v>
      </c>
      <c r="Q145" s="82" t="s">
        <v>35</v>
      </c>
      <c r="R145" s="79" t="s">
        <v>35</v>
      </c>
      <c r="S145" s="85" t="s">
        <v>35</v>
      </c>
      <c r="T145" s="85" t="s">
        <v>35</v>
      </c>
      <c r="U145" s="85" t="s">
        <v>35</v>
      </c>
      <c r="V145" s="85" t="s">
        <v>35</v>
      </c>
      <c r="W145" s="76" t="s">
        <v>35</v>
      </c>
      <c r="X145" s="25"/>
      <c r="Y145" s="25"/>
      <c r="Z145" s="25"/>
      <c r="AA145" s="25"/>
      <c r="AB145" s="25"/>
      <c r="AC145" s="25"/>
      <c r="AD145" s="25"/>
      <c r="AE145" s="25"/>
      <c r="AF145" s="25"/>
      <c r="AG145" s="25"/>
      <c r="AH145" s="25"/>
      <c r="AI145" s="25"/>
      <c r="AJ145" s="25"/>
      <c r="AK145" s="25"/>
      <c r="AL145" s="25"/>
      <c r="AM145" s="25"/>
      <c r="AN145" s="25"/>
      <c r="AO145" s="25"/>
      <c r="AP145" s="25"/>
      <c r="AQ145" s="25"/>
      <c r="AR145" s="25"/>
      <c r="AS145" s="25"/>
      <c r="AT145" s="25"/>
      <c r="AU145" s="25"/>
      <c r="AV145" s="25"/>
      <c r="AW145" s="25"/>
      <c r="AX145" s="25"/>
      <c r="AY145" s="25"/>
      <c r="AZ145" s="356"/>
      <c r="BA145" s="1084"/>
      <c r="BB145" s="604" t="s">
        <v>65</v>
      </c>
      <c r="BC145" s="72" t="s">
        <v>35</v>
      </c>
      <c r="BD145" s="68" t="s">
        <v>35</v>
      </c>
      <c r="BE145" s="68" t="s">
        <v>35</v>
      </c>
      <c r="BF145" s="68" t="s">
        <v>35</v>
      </c>
      <c r="BG145" s="63" t="s">
        <v>35</v>
      </c>
      <c r="BH145" s="72" t="s">
        <v>35</v>
      </c>
      <c r="BI145" s="68" t="s">
        <v>35</v>
      </c>
      <c r="BJ145" s="68" t="s">
        <v>35</v>
      </c>
      <c r="BK145" s="68" t="s">
        <v>35</v>
      </c>
      <c r="BL145" s="63" t="s">
        <v>35</v>
      </c>
      <c r="BM145" s="72" t="s">
        <v>35</v>
      </c>
      <c r="BN145" s="68" t="s">
        <v>35</v>
      </c>
      <c r="BO145" s="68" t="s">
        <v>35</v>
      </c>
      <c r="BP145" s="68" t="s">
        <v>35</v>
      </c>
      <c r="BQ145" s="63" t="s">
        <v>35</v>
      </c>
      <c r="BR145" s="72" t="s">
        <v>35</v>
      </c>
      <c r="BS145" s="68" t="s">
        <v>35</v>
      </c>
      <c r="BT145" s="68" t="s">
        <v>35</v>
      </c>
      <c r="BU145" s="68" t="s">
        <v>35</v>
      </c>
      <c r="BV145" s="68" t="s">
        <v>35</v>
      </c>
      <c r="BW145" s="56" t="s">
        <v>35</v>
      </c>
      <c r="BX145" s="22"/>
      <c r="BY145" s="22"/>
      <c r="BZ145" s="22"/>
      <c r="CA145" s="22"/>
      <c r="CB145" s="22"/>
      <c r="CC145" s="22"/>
      <c r="CD145" s="22"/>
      <c r="CE145" s="22"/>
      <c r="CF145" s="22"/>
      <c r="CG145" s="22"/>
      <c r="CH145" s="22"/>
      <c r="CI145" s="22"/>
      <c r="CJ145" s="22"/>
      <c r="CK145" s="22"/>
      <c r="CL145" s="22"/>
      <c r="CM145" s="22"/>
      <c r="CN145" s="22"/>
      <c r="CO145" s="22"/>
      <c r="CP145" s="22"/>
      <c r="CQ145" s="22"/>
      <c r="CR145" s="22"/>
      <c r="CS145" s="22"/>
      <c r="CT145" s="22"/>
      <c r="CU145" s="22"/>
      <c r="CV145" s="22"/>
      <c r="CW145" s="22"/>
      <c r="CX145" s="22"/>
      <c r="CY145" s="22"/>
      <c r="CZ145" s="22"/>
    </row>
    <row r="146" s="319" customFormat="true" ht="15" customHeight="true" x14ac:dyDescent="0.2">
      <c r="A146" s="1064"/>
      <c r="B146" s="389" t="s">
        <v>66</v>
      </c>
      <c r="C146" s="88" t="s">
        <v>35</v>
      </c>
      <c r="D146" s="85" t="s">
        <v>35</v>
      </c>
      <c r="E146" s="85" t="s">
        <v>35</v>
      </c>
      <c r="F146" s="85" t="s">
        <v>35</v>
      </c>
      <c r="G146" s="82" t="s">
        <v>35</v>
      </c>
      <c r="H146" s="79" t="s">
        <v>35</v>
      </c>
      <c r="I146" s="85" t="s">
        <v>35</v>
      </c>
      <c r="J146" s="85" t="s">
        <v>35</v>
      </c>
      <c r="K146" s="85" t="s">
        <v>35</v>
      </c>
      <c r="L146" s="76" t="s">
        <v>35</v>
      </c>
      <c r="M146" s="88" t="s">
        <v>35</v>
      </c>
      <c r="N146" s="85" t="s">
        <v>35</v>
      </c>
      <c r="O146" s="85" t="s">
        <v>35</v>
      </c>
      <c r="P146" s="85" t="s">
        <v>35</v>
      </c>
      <c r="Q146" s="82" t="s">
        <v>35</v>
      </c>
      <c r="R146" s="79" t="s">
        <v>35</v>
      </c>
      <c r="S146" s="85" t="s">
        <v>35</v>
      </c>
      <c r="T146" s="85" t="s">
        <v>35</v>
      </c>
      <c r="U146" s="85" t="s">
        <v>35</v>
      </c>
      <c r="V146" s="85" t="s">
        <v>35</v>
      </c>
      <c r="W146" s="76" t="s">
        <v>35</v>
      </c>
      <c r="X146" s="25"/>
      <c r="Y146" s="25"/>
      <c r="Z146" s="25"/>
      <c r="AA146" s="25"/>
      <c r="AB146" s="25"/>
      <c r="AC146" s="25"/>
      <c r="AD146" s="25"/>
      <c r="AE146" s="25"/>
      <c r="AF146" s="25"/>
      <c r="AG146" s="25"/>
      <c r="AH146" s="25"/>
      <c r="AI146" s="25"/>
      <c r="AJ146" s="25"/>
      <c r="AK146" s="25"/>
      <c r="AL146" s="25"/>
      <c r="AM146" s="25"/>
      <c r="AN146" s="25"/>
      <c r="AO146" s="25"/>
      <c r="AP146" s="25"/>
      <c r="AQ146" s="25"/>
      <c r="AR146" s="25"/>
      <c r="AS146" s="25"/>
      <c r="AT146" s="25"/>
      <c r="AU146" s="25"/>
      <c r="AV146" s="25"/>
      <c r="AW146" s="25"/>
      <c r="AX146" s="25"/>
      <c r="AY146" s="25"/>
      <c r="AZ146" s="356"/>
      <c r="BA146" s="1084"/>
      <c r="BB146" s="604" t="s">
        <v>66</v>
      </c>
      <c r="BC146" s="72" t="s">
        <v>35</v>
      </c>
      <c r="BD146" s="68" t="s">
        <v>35</v>
      </c>
      <c r="BE146" s="68" t="s">
        <v>35</v>
      </c>
      <c r="BF146" s="68" t="s">
        <v>35</v>
      </c>
      <c r="BG146" s="63" t="s">
        <v>35</v>
      </c>
      <c r="BH146" s="72" t="s">
        <v>35</v>
      </c>
      <c r="BI146" s="68" t="s">
        <v>35</v>
      </c>
      <c r="BJ146" s="68" t="s">
        <v>35</v>
      </c>
      <c r="BK146" s="68" t="s">
        <v>35</v>
      </c>
      <c r="BL146" s="63" t="s">
        <v>35</v>
      </c>
      <c r="BM146" s="72" t="s">
        <v>35</v>
      </c>
      <c r="BN146" s="68" t="s">
        <v>35</v>
      </c>
      <c r="BO146" s="68" t="s">
        <v>35</v>
      </c>
      <c r="BP146" s="68" t="s">
        <v>35</v>
      </c>
      <c r="BQ146" s="63" t="s">
        <v>35</v>
      </c>
      <c r="BR146" s="72" t="s">
        <v>35</v>
      </c>
      <c r="BS146" s="68" t="s">
        <v>35</v>
      </c>
      <c r="BT146" s="68" t="s">
        <v>35</v>
      </c>
      <c r="BU146" s="68" t="s">
        <v>35</v>
      </c>
      <c r="BV146" s="68" t="s">
        <v>35</v>
      </c>
      <c r="BW146" s="56" t="s">
        <v>35</v>
      </c>
      <c r="BX146" s="22"/>
      <c r="BY146" s="22"/>
      <c r="BZ146" s="22"/>
      <c r="CA146" s="22"/>
      <c r="CB146" s="22"/>
      <c r="CC146" s="22"/>
      <c r="CD146" s="22"/>
      <c r="CE146" s="22"/>
      <c r="CF146" s="22"/>
      <c r="CG146" s="22"/>
      <c r="CH146" s="22"/>
      <c r="CI146" s="22"/>
      <c r="CJ146" s="22"/>
      <c r="CK146" s="22"/>
      <c r="CL146" s="22"/>
      <c r="CM146" s="22"/>
      <c r="CN146" s="22"/>
      <c r="CO146" s="22"/>
      <c r="CP146" s="22"/>
      <c r="CQ146" s="22"/>
      <c r="CR146" s="22"/>
      <c r="CS146" s="22"/>
      <c r="CT146" s="22"/>
      <c r="CU146" s="22"/>
      <c r="CV146" s="22"/>
      <c r="CW146" s="22"/>
      <c r="CX146" s="22"/>
      <c r="CY146" s="22"/>
      <c r="CZ146" s="22"/>
    </row>
    <row r="147" s="319" customFormat="true" ht="15" customHeight="true" x14ac:dyDescent="0.2">
      <c r="A147" s="1064"/>
      <c r="B147" s="389" t="s">
        <v>67</v>
      </c>
      <c r="C147" s="88" t="s">
        <v>35</v>
      </c>
      <c r="D147" s="85" t="s">
        <v>35</v>
      </c>
      <c r="E147" s="85" t="s">
        <v>35</v>
      </c>
      <c r="F147" s="85" t="s">
        <v>35</v>
      </c>
      <c r="G147" s="82" t="s">
        <v>35</v>
      </c>
      <c r="H147" s="79" t="s">
        <v>35</v>
      </c>
      <c r="I147" s="85" t="s">
        <v>35</v>
      </c>
      <c r="J147" s="85" t="s">
        <v>35</v>
      </c>
      <c r="K147" s="85" t="s">
        <v>35</v>
      </c>
      <c r="L147" s="76" t="s">
        <v>35</v>
      </c>
      <c r="M147" s="88" t="s">
        <v>35</v>
      </c>
      <c r="N147" s="85" t="s">
        <v>35</v>
      </c>
      <c r="O147" s="85" t="s">
        <v>35</v>
      </c>
      <c r="P147" s="85" t="s">
        <v>35</v>
      </c>
      <c r="Q147" s="82" t="s">
        <v>35</v>
      </c>
      <c r="R147" s="79" t="s">
        <v>35</v>
      </c>
      <c r="S147" s="85" t="s">
        <v>35</v>
      </c>
      <c r="T147" s="85" t="s">
        <v>35</v>
      </c>
      <c r="U147" s="85" t="s">
        <v>35</v>
      </c>
      <c r="V147" s="85" t="s">
        <v>35</v>
      </c>
      <c r="W147" s="76" t="s">
        <v>35</v>
      </c>
      <c r="X147" s="25"/>
      <c r="Y147" s="25"/>
      <c r="Z147" s="25"/>
      <c r="AA147" s="25"/>
      <c r="AB147" s="25"/>
      <c r="AC147" s="25"/>
      <c r="AD147" s="25"/>
      <c r="AE147" s="25"/>
      <c r="AF147" s="25"/>
      <c r="AG147" s="25"/>
      <c r="AH147" s="25"/>
      <c r="AI147" s="25"/>
      <c r="AJ147" s="25"/>
      <c r="AK147" s="25"/>
      <c r="AL147" s="25"/>
      <c r="AM147" s="25"/>
      <c r="AN147" s="25"/>
      <c r="AO147" s="25"/>
      <c r="AP147" s="25"/>
      <c r="AQ147" s="25"/>
      <c r="AR147" s="25"/>
      <c r="AS147" s="25"/>
      <c r="AT147" s="25"/>
      <c r="AU147" s="25"/>
      <c r="AV147" s="25"/>
      <c r="AW147" s="25"/>
      <c r="AX147" s="25"/>
      <c r="AY147" s="25"/>
      <c r="AZ147" s="356"/>
      <c r="BA147" s="1084"/>
      <c r="BB147" s="604" t="s">
        <v>67</v>
      </c>
      <c r="BC147" s="72" t="s">
        <v>35</v>
      </c>
      <c r="BD147" s="68" t="s">
        <v>35</v>
      </c>
      <c r="BE147" s="68" t="s">
        <v>35</v>
      </c>
      <c r="BF147" s="68" t="s">
        <v>35</v>
      </c>
      <c r="BG147" s="63" t="s">
        <v>35</v>
      </c>
      <c r="BH147" s="72" t="s">
        <v>35</v>
      </c>
      <c r="BI147" s="68" t="s">
        <v>35</v>
      </c>
      <c r="BJ147" s="68" t="s">
        <v>35</v>
      </c>
      <c r="BK147" s="68" t="s">
        <v>35</v>
      </c>
      <c r="BL147" s="63" t="s">
        <v>35</v>
      </c>
      <c r="BM147" s="72" t="s">
        <v>35</v>
      </c>
      <c r="BN147" s="68" t="s">
        <v>35</v>
      </c>
      <c r="BO147" s="68" t="s">
        <v>35</v>
      </c>
      <c r="BP147" s="68" t="s">
        <v>35</v>
      </c>
      <c r="BQ147" s="63" t="s">
        <v>35</v>
      </c>
      <c r="BR147" s="72" t="s">
        <v>35</v>
      </c>
      <c r="BS147" s="68" t="s">
        <v>35</v>
      </c>
      <c r="BT147" s="68" t="s">
        <v>35</v>
      </c>
      <c r="BU147" s="68" t="s">
        <v>35</v>
      </c>
      <c r="BV147" s="68" t="s">
        <v>35</v>
      </c>
      <c r="BW147" s="56" t="s">
        <v>35</v>
      </c>
      <c r="BX147" s="22"/>
      <c r="BY147" s="22"/>
      <c r="BZ147" s="22"/>
      <c r="CA147" s="22"/>
      <c r="CB147" s="22"/>
      <c r="CC147" s="22"/>
      <c r="CD147" s="22"/>
      <c r="CE147" s="22"/>
      <c r="CF147" s="22"/>
      <c r="CG147" s="22"/>
      <c r="CH147" s="22"/>
      <c r="CI147" s="22"/>
      <c r="CJ147" s="22"/>
      <c r="CK147" s="22"/>
      <c r="CL147" s="22"/>
      <c r="CM147" s="22"/>
      <c r="CN147" s="22"/>
      <c r="CO147" s="22"/>
      <c r="CP147" s="22"/>
      <c r="CQ147" s="22"/>
      <c r="CR147" s="22"/>
      <c r="CS147" s="22"/>
      <c r="CT147" s="22"/>
      <c r="CU147" s="22"/>
      <c r="CV147" s="22"/>
      <c r="CW147" s="22"/>
      <c r="CX147" s="22"/>
      <c r="CY147" s="22"/>
      <c r="CZ147" s="22"/>
    </row>
    <row r="148" s="319" customFormat="true" ht="15" customHeight="true" x14ac:dyDescent="0.2">
      <c r="A148" s="1064" t="s">
        <v>109</v>
      </c>
      <c r="B148" s="389" t="s">
        <v>49</v>
      </c>
      <c r="C148" s="175">
        <v>8.7055273022569057</v>
      </c>
      <c r="D148" s="174">
        <v>10.194180315889927</v>
      </c>
      <c r="E148" s="174">
        <v>18.15800653931408</v>
      </c>
      <c r="F148" s="174">
        <v>24.113815546196072</v>
      </c>
      <c r="G148" s="173">
        <v>22.977969600460344</v>
      </c>
      <c r="H148" s="163">
        <v>18.956476187161282</v>
      </c>
      <c r="I148" s="174">
        <v>25.842530898129091</v>
      </c>
      <c r="J148" s="174">
        <v>28.786966440031225</v>
      </c>
      <c r="K148" s="174">
        <v>28.434500702495662</v>
      </c>
      <c r="L148" s="167">
        <v>15.027553383054135</v>
      </c>
      <c r="M148" s="175">
        <v>9.0000743587438876</v>
      </c>
      <c r="N148" s="174">
        <v>7.6714242640127219</v>
      </c>
      <c r="O148" s="174">
        <v>11.127600030970065</v>
      </c>
      <c r="P148" s="174">
        <v>15.597854519489458</v>
      </c>
      <c r="Q148" s="173">
        <v>21.1795371380814</v>
      </c>
      <c r="R148" s="163">
        <v>25.235180437792948</v>
      </c>
      <c r="S148" s="174">
        <v>11.852999175527067</v>
      </c>
      <c r="T148" s="174">
        <v>27.942653347639084</v>
      </c>
      <c r="U148" s="174">
        <v>13.84794169622544</v>
      </c>
      <c r="V148" s="174">
        <v>8.7435863707242678</v>
      </c>
      <c r="W148" s="167">
        <v>10.212113361750479</v>
      </c>
      <c r="X148" s="24"/>
      <c r="Y148" s="24"/>
      <c r="Z148" s="24"/>
      <c r="AA148" s="24"/>
      <c r="AB148" s="24"/>
      <c r="AC148" s="24"/>
      <c r="AD148" s="24"/>
      <c r="AE148" s="24"/>
      <c r="AF148" s="24"/>
      <c r="AG148" s="24"/>
      <c r="AH148" s="24"/>
      <c r="AI148" s="24"/>
      <c r="AJ148" s="24"/>
      <c r="AK148" s="24"/>
      <c r="AL148" s="24"/>
      <c r="AM148" s="24"/>
      <c r="AN148" s="24"/>
      <c r="AO148" s="24"/>
      <c r="AP148" s="24"/>
      <c r="AQ148" s="24"/>
      <c r="AR148" s="24"/>
      <c r="AS148" s="24"/>
      <c r="AT148" s="24"/>
      <c r="AU148" s="24"/>
      <c r="AV148" s="24"/>
      <c r="AW148" s="24"/>
      <c r="AX148" s="24"/>
      <c r="AY148" s="24"/>
      <c r="AZ148" s="356"/>
      <c r="BA148" s="1084" t="s">
        <v>109</v>
      </c>
      <c r="BB148" s="604" t="s">
        <v>49</v>
      </c>
      <c r="BC148" s="72" t="s">
        <v>35</v>
      </c>
      <c r="BD148" s="68" t="s">
        <v>35</v>
      </c>
      <c r="BE148" s="68" t="s">
        <v>35</v>
      </c>
      <c r="BF148" s="68" t="s">
        <v>35</v>
      </c>
      <c r="BG148" s="63" t="s">
        <v>35</v>
      </c>
      <c r="BH148" s="72" t="s">
        <v>35</v>
      </c>
      <c r="BI148" s="68" t="s">
        <v>35</v>
      </c>
      <c r="BJ148" s="68" t="s">
        <v>35</v>
      </c>
      <c r="BK148" s="68" t="s">
        <v>35</v>
      </c>
      <c r="BL148" s="63" t="s">
        <v>35</v>
      </c>
      <c r="BM148" s="72" t="s">
        <v>35</v>
      </c>
      <c r="BN148" s="68" t="s">
        <v>35</v>
      </c>
      <c r="BO148" s="68" t="s">
        <v>35</v>
      </c>
      <c r="BP148" s="68" t="s">
        <v>35</v>
      </c>
      <c r="BQ148" s="63" t="s">
        <v>35</v>
      </c>
      <c r="BR148" s="72" t="s">
        <v>35</v>
      </c>
      <c r="BS148" s="68" t="s">
        <v>35</v>
      </c>
      <c r="BT148" s="68" t="s">
        <v>35</v>
      </c>
      <c r="BU148" s="68" t="s">
        <v>35</v>
      </c>
      <c r="BV148" s="68" t="s">
        <v>35</v>
      </c>
      <c r="BW148" s="56" t="s">
        <v>35</v>
      </c>
      <c r="BX148" s="22"/>
      <c r="BY148" s="22"/>
      <c r="BZ148" s="22"/>
      <c r="CA148" s="22"/>
      <c r="CB148" s="22"/>
      <c r="CC148" s="22"/>
      <c r="CD148" s="22"/>
      <c r="CE148" s="22"/>
      <c r="CF148" s="22"/>
      <c r="CG148" s="22"/>
      <c r="CH148" s="22"/>
      <c r="CI148" s="22"/>
      <c r="CJ148" s="22"/>
      <c r="CK148" s="22"/>
      <c r="CL148" s="22"/>
      <c r="CM148" s="22"/>
      <c r="CN148" s="22"/>
      <c r="CO148" s="22"/>
      <c r="CP148" s="22"/>
      <c r="CQ148" s="22"/>
      <c r="CR148" s="22"/>
      <c r="CS148" s="22"/>
      <c r="CT148" s="22"/>
      <c r="CU148" s="22"/>
      <c r="CV148" s="22"/>
      <c r="CW148" s="22"/>
      <c r="CX148" s="22"/>
      <c r="CY148" s="22"/>
      <c r="CZ148" s="22"/>
    </row>
    <row r="149" s="319" customFormat="true" ht="15" customHeight="true" x14ac:dyDescent="0.2">
      <c r="A149" s="1064"/>
      <c r="B149" s="389" t="s">
        <v>48</v>
      </c>
      <c r="C149" s="175">
        <v>0.46569977674890156</v>
      </c>
      <c r="D149" s="174">
        <v>1.0496355826883008</v>
      </c>
      <c r="E149" s="174">
        <v>2.9045239972050818</v>
      </c>
      <c r="F149" s="174">
        <v>9.6475922522091793</v>
      </c>
      <c r="G149" s="173">
        <v>41.869423670888573</v>
      </c>
      <c r="H149" s="163">
        <v>2.379417011553222</v>
      </c>
      <c r="I149" s="174">
        <v>7.0603290298069012</v>
      </c>
      <c r="J149" s="174">
        <v>13.90976916044945</v>
      </c>
      <c r="K149" s="174">
        <v>31.778132490855537</v>
      </c>
      <c r="L149" s="167">
        <v>60.748553949547372</v>
      </c>
      <c r="M149" s="175">
        <v>0.40207205413206037</v>
      </c>
      <c r="N149" s="174">
        <v>0.7487773243306548</v>
      </c>
      <c r="O149" s="174">
        <v>1.0056362327536175</v>
      </c>
      <c r="P149" s="174">
        <v>3.35035851767746</v>
      </c>
      <c r="Q149" s="173">
        <v>14.647087753337187</v>
      </c>
      <c r="R149" s="163">
        <v>27.560258262846983</v>
      </c>
      <c r="S149" s="174">
        <v>5.015627015750419</v>
      </c>
      <c r="T149" s="174">
        <v>1.8974965176328469</v>
      </c>
      <c r="U149" s="174">
        <v>8.7912715169888109</v>
      </c>
      <c r="V149" s="174">
        <v>2.401473181521375</v>
      </c>
      <c r="W149" s="167">
        <v>1.530549155961989</v>
      </c>
      <c r="X149" s="24"/>
      <c r="Y149" s="24"/>
      <c r="Z149" s="24"/>
      <c r="AA149" s="24"/>
      <c r="AB149" s="24"/>
      <c r="AC149" s="24"/>
      <c r="AD149" s="24"/>
      <c r="AE149" s="24"/>
      <c r="AF149" s="24"/>
      <c r="AG149" s="24"/>
      <c r="AH149" s="24"/>
      <c r="AI149" s="24"/>
      <c r="AJ149" s="24"/>
      <c r="AK149" s="24"/>
      <c r="AL149" s="24"/>
      <c r="AM149" s="24"/>
      <c r="AN149" s="24"/>
      <c r="AO149" s="24"/>
      <c r="AP149" s="24"/>
      <c r="AQ149" s="24"/>
      <c r="AR149" s="24"/>
      <c r="AS149" s="24"/>
      <c r="AT149" s="24"/>
      <c r="AU149" s="24"/>
      <c r="AV149" s="24"/>
      <c r="AW149" s="24"/>
      <c r="AX149" s="24"/>
      <c r="AY149" s="24"/>
      <c r="AZ149" s="356"/>
      <c r="BA149" s="1084"/>
      <c r="BB149" s="604" t="s">
        <v>48</v>
      </c>
      <c r="BC149" s="72" t="s">
        <v>35</v>
      </c>
      <c r="BD149" s="68" t="s">
        <v>35</v>
      </c>
      <c r="BE149" s="68" t="s">
        <v>35</v>
      </c>
      <c r="BF149" s="68" t="s">
        <v>35</v>
      </c>
      <c r="BG149" s="63" t="s">
        <v>35</v>
      </c>
      <c r="BH149" s="72" t="s">
        <v>35</v>
      </c>
      <c r="BI149" s="68" t="s">
        <v>35</v>
      </c>
      <c r="BJ149" s="68" t="s">
        <v>35</v>
      </c>
      <c r="BK149" s="68" t="s">
        <v>35</v>
      </c>
      <c r="BL149" s="63" t="s">
        <v>35</v>
      </c>
      <c r="BM149" s="72" t="s">
        <v>35</v>
      </c>
      <c r="BN149" s="68" t="s">
        <v>35</v>
      </c>
      <c r="BO149" s="68" t="s">
        <v>35</v>
      </c>
      <c r="BP149" s="68" t="s">
        <v>35</v>
      </c>
      <c r="BQ149" s="63" t="s">
        <v>35</v>
      </c>
      <c r="BR149" s="72" t="s">
        <v>35</v>
      </c>
      <c r="BS149" s="68" t="s">
        <v>35</v>
      </c>
      <c r="BT149" s="68" t="s">
        <v>35</v>
      </c>
      <c r="BU149" s="68" t="s">
        <v>35</v>
      </c>
      <c r="BV149" s="68" t="s">
        <v>35</v>
      </c>
      <c r="BW149" s="56" t="s">
        <v>35</v>
      </c>
      <c r="BX149" s="22"/>
      <c r="BY149" s="22"/>
      <c r="BZ149" s="22"/>
      <c r="CA149" s="22"/>
      <c r="CB149" s="22"/>
      <c r="CC149" s="22"/>
      <c r="CD149" s="22"/>
      <c r="CE149" s="22"/>
      <c r="CF149" s="22"/>
      <c r="CG149" s="22"/>
      <c r="CH149" s="22"/>
      <c r="CI149" s="22"/>
      <c r="CJ149" s="22"/>
      <c r="CK149" s="22"/>
      <c r="CL149" s="22"/>
      <c r="CM149" s="22"/>
      <c r="CN149" s="22"/>
      <c r="CO149" s="22"/>
      <c r="CP149" s="22"/>
      <c r="CQ149" s="22"/>
      <c r="CR149" s="22"/>
      <c r="CS149" s="22"/>
      <c r="CT149" s="22"/>
      <c r="CU149" s="22"/>
      <c r="CV149" s="22"/>
      <c r="CW149" s="22"/>
      <c r="CX149" s="22"/>
      <c r="CY149" s="22"/>
      <c r="CZ149" s="22"/>
    </row>
    <row r="150" s="319" customFormat="true" ht="15" customHeight="true" x14ac:dyDescent="0.2">
      <c r="A150" s="1064"/>
      <c r="B150" s="389" t="s">
        <v>111</v>
      </c>
      <c r="C150" s="175">
        <v>90.828772920994098</v>
      </c>
      <c r="D150" s="174">
        <v>88.756184101421766</v>
      </c>
      <c r="E150" s="174">
        <v>78.937469463480809</v>
      </c>
      <c r="F150" s="174">
        <v>66.238592201594699</v>
      </c>
      <c r="G150" s="173">
        <v>35.152606728650895</v>
      </c>
      <c r="H150" s="163">
        <v>78.664106801285698</v>
      </c>
      <c r="I150" s="174">
        <v>67.097140072063894</v>
      </c>
      <c r="J150" s="174">
        <v>57.30326439951925</v>
      </c>
      <c r="K150" s="174">
        <v>39.787366806648727</v>
      </c>
      <c r="L150" s="167">
        <v>24.223892667398488</v>
      </c>
      <c r="M150" s="175">
        <v>90.597853587124149</v>
      </c>
      <c r="N150" s="174">
        <v>91.579798411656526</v>
      </c>
      <c r="O150" s="174">
        <v>87.866763736276297</v>
      </c>
      <c r="P150" s="174">
        <v>81.051786962833177</v>
      </c>
      <c r="Q150" s="173">
        <v>64.173375108581268</v>
      </c>
      <c r="R150" s="163">
        <v>47.204561299360357</v>
      </c>
      <c r="S150" s="174">
        <v>83.131373808722643</v>
      </c>
      <c r="T150" s="174">
        <v>70.159850134728103</v>
      </c>
      <c r="U150" s="174">
        <v>77.360786786785823</v>
      </c>
      <c r="V150" s="174">
        <v>88.854940447754387</v>
      </c>
      <c r="W150" s="167">
        <v>88.257337482287511</v>
      </c>
      <c r="X150" s="24"/>
      <c r="Y150" s="24"/>
      <c r="Z150" s="24"/>
      <c r="AA150" s="24"/>
      <c r="AB150" s="24"/>
      <c r="AC150" s="24"/>
      <c r="AD150" s="24"/>
      <c r="AE150" s="24"/>
      <c r="AF150" s="24"/>
      <c r="AG150" s="24"/>
      <c r="AH150" s="24"/>
      <c r="AI150" s="24"/>
      <c r="AJ150" s="24"/>
      <c r="AK150" s="24"/>
      <c r="AL150" s="24"/>
      <c r="AM150" s="24"/>
      <c r="AN150" s="24"/>
      <c r="AO150" s="24"/>
      <c r="AP150" s="24"/>
      <c r="AQ150" s="24"/>
      <c r="AR150" s="24"/>
      <c r="AS150" s="24"/>
      <c r="AT150" s="24"/>
      <c r="AU150" s="24"/>
      <c r="AV150" s="24"/>
      <c r="AW150" s="24"/>
      <c r="AX150" s="24"/>
      <c r="AY150" s="24"/>
      <c r="AZ150" s="356"/>
      <c r="BA150" s="1084"/>
      <c r="BB150" s="604" t="s">
        <v>111</v>
      </c>
      <c r="BC150" s="72" t="s">
        <v>35</v>
      </c>
      <c r="BD150" s="68" t="s">
        <v>35</v>
      </c>
      <c r="BE150" s="68" t="s">
        <v>35</v>
      </c>
      <c r="BF150" s="68" t="s">
        <v>35</v>
      </c>
      <c r="BG150" s="63" t="s">
        <v>35</v>
      </c>
      <c r="BH150" s="72" t="s">
        <v>35</v>
      </c>
      <c r="BI150" s="68" t="s">
        <v>35</v>
      </c>
      <c r="BJ150" s="68" t="s">
        <v>35</v>
      </c>
      <c r="BK150" s="68" t="s">
        <v>35</v>
      </c>
      <c r="BL150" s="63" t="s">
        <v>35</v>
      </c>
      <c r="BM150" s="72" t="s">
        <v>35</v>
      </c>
      <c r="BN150" s="68" t="s">
        <v>35</v>
      </c>
      <c r="BO150" s="68" t="s">
        <v>35</v>
      </c>
      <c r="BP150" s="68" t="s">
        <v>35</v>
      </c>
      <c r="BQ150" s="63" t="s">
        <v>35</v>
      </c>
      <c r="BR150" s="72" t="s">
        <v>35</v>
      </c>
      <c r="BS150" s="68" t="s">
        <v>35</v>
      </c>
      <c r="BT150" s="68" t="s">
        <v>35</v>
      </c>
      <c r="BU150" s="68" t="s">
        <v>35</v>
      </c>
      <c r="BV150" s="68" t="s">
        <v>35</v>
      </c>
      <c r="BW150" s="56" t="s">
        <v>35</v>
      </c>
      <c r="BX150" s="22"/>
      <c r="BY150" s="22"/>
      <c r="BZ150" s="22"/>
      <c r="CA150" s="22"/>
      <c r="CB150" s="22"/>
      <c r="CC150" s="22"/>
      <c r="CD150" s="22"/>
      <c r="CE150" s="22"/>
      <c r="CF150" s="22"/>
      <c r="CG150" s="22"/>
      <c r="CH150" s="22"/>
      <c r="CI150" s="22"/>
      <c r="CJ150" s="22"/>
      <c r="CK150" s="22"/>
      <c r="CL150" s="22"/>
      <c r="CM150" s="22"/>
      <c r="CN150" s="22"/>
      <c r="CO150" s="22"/>
      <c r="CP150" s="22"/>
      <c r="CQ150" s="22"/>
      <c r="CR150" s="22"/>
      <c r="CS150" s="22"/>
      <c r="CT150" s="22"/>
      <c r="CU150" s="22"/>
      <c r="CV150" s="22"/>
      <c r="CW150" s="22"/>
      <c r="CX150" s="22"/>
      <c r="CY150" s="22"/>
      <c r="CZ150" s="22"/>
    </row>
    <row r="151" s="319" customFormat="true" ht="15" customHeight="true" x14ac:dyDescent="0.2">
      <c r="A151" s="1064" t="s">
        <v>110</v>
      </c>
      <c r="B151" s="389" t="s">
        <v>49</v>
      </c>
      <c r="C151" s="175">
        <v>86.468221437830692</v>
      </c>
      <c r="D151" s="174">
        <v>78.13376372099556</v>
      </c>
      <c r="E151" s="174">
        <v>83.414244441158573</v>
      </c>
      <c r="F151" s="174">
        <v>74.101851566709612</v>
      </c>
      <c r="G151" s="173">
        <v>46.136381807081158</v>
      </c>
      <c r="H151" s="163">
        <v>83.328058548507698</v>
      </c>
      <c r="I151" s="174">
        <v>81.558699433475994</v>
      </c>
      <c r="J151" s="174">
        <v>75.235419419739856</v>
      </c>
      <c r="K151" s="174">
        <v>56.491847033586772</v>
      </c>
      <c r="L151" s="167">
        <v>29.817316240525638</v>
      </c>
      <c r="M151" s="175">
        <v>87.278517516369817</v>
      </c>
      <c r="N151" s="174">
        <v>82.410578539341913</v>
      </c>
      <c r="O151" s="174">
        <v>79.973109659326539</v>
      </c>
      <c r="P151" s="174">
        <v>78.710702081719788</v>
      </c>
      <c r="Q151" s="173">
        <v>61.564056899724839</v>
      </c>
      <c r="R151" s="163">
        <v>59.208361663036392</v>
      </c>
      <c r="S151" s="174">
        <v>66.374653530896339</v>
      </c>
      <c r="T151" s="174">
        <v>91.224746380931791</v>
      </c>
      <c r="U151" s="174">
        <v>66.970740621117159</v>
      </c>
      <c r="V151" s="174">
        <v>76.137915857538417</v>
      </c>
      <c r="W151" s="167">
        <v>80.537770600088493</v>
      </c>
      <c r="X151" s="24"/>
      <c r="Y151" s="24"/>
      <c r="Z151" s="24"/>
      <c r="AA151" s="24"/>
      <c r="AB151" s="24"/>
      <c r="AC151" s="24"/>
      <c r="AD151" s="24"/>
      <c r="AE151" s="24"/>
      <c r="AF151" s="24"/>
      <c r="AG151" s="24"/>
      <c r="AH151" s="24"/>
      <c r="AI151" s="24"/>
      <c r="AJ151" s="24"/>
      <c r="AK151" s="24"/>
      <c r="AL151" s="24"/>
      <c r="AM151" s="24"/>
      <c r="AN151" s="24"/>
      <c r="AO151" s="24"/>
      <c r="AP151" s="24"/>
      <c r="AQ151" s="24"/>
      <c r="AR151" s="24"/>
      <c r="AS151" s="24"/>
      <c r="AT151" s="24"/>
      <c r="AU151" s="24"/>
      <c r="AV151" s="24"/>
      <c r="AW151" s="24"/>
      <c r="AX151" s="24"/>
      <c r="AY151" s="24"/>
      <c r="AZ151" s="356"/>
      <c r="BA151" s="1084" t="s">
        <v>110</v>
      </c>
      <c r="BB151" s="604" t="s">
        <v>49</v>
      </c>
      <c r="BC151" s="72" t="s">
        <v>35</v>
      </c>
      <c r="BD151" s="68" t="s">
        <v>35</v>
      </c>
      <c r="BE151" s="68" t="s">
        <v>35</v>
      </c>
      <c r="BF151" s="68" t="s">
        <v>35</v>
      </c>
      <c r="BG151" s="63" t="s">
        <v>35</v>
      </c>
      <c r="BH151" s="72" t="s">
        <v>35</v>
      </c>
      <c r="BI151" s="68" t="s">
        <v>35</v>
      </c>
      <c r="BJ151" s="68" t="s">
        <v>35</v>
      </c>
      <c r="BK151" s="68" t="s">
        <v>35</v>
      </c>
      <c r="BL151" s="63" t="s">
        <v>35</v>
      </c>
      <c r="BM151" s="72" t="s">
        <v>35</v>
      </c>
      <c r="BN151" s="68" t="s">
        <v>35</v>
      </c>
      <c r="BO151" s="68" t="s">
        <v>35</v>
      </c>
      <c r="BP151" s="68" t="s">
        <v>35</v>
      </c>
      <c r="BQ151" s="63" t="s">
        <v>35</v>
      </c>
      <c r="BR151" s="72" t="s">
        <v>35</v>
      </c>
      <c r="BS151" s="68" t="s">
        <v>35</v>
      </c>
      <c r="BT151" s="68" t="s">
        <v>35</v>
      </c>
      <c r="BU151" s="68" t="s">
        <v>35</v>
      </c>
      <c r="BV151" s="68" t="s">
        <v>35</v>
      </c>
      <c r="BW151" s="56" t="s">
        <v>35</v>
      </c>
      <c r="BX151" s="22"/>
      <c r="BY151" s="22"/>
      <c r="BZ151" s="22"/>
      <c r="CA151" s="22"/>
      <c r="CB151" s="22"/>
      <c r="CC151" s="22"/>
      <c r="CD151" s="22"/>
      <c r="CE151" s="22"/>
      <c r="CF151" s="22"/>
      <c r="CG151" s="22"/>
      <c r="CH151" s="22"/>
      <c r="CI151" s="22"/>
      <c r="CJ151" s="22"/>
      <c r="CK151" s="22"/>
      <c r="CL151" s="22"/>
      <c r="CM151" s="22"/>
      <c r="CN151" s="22"/>
      <c r="CO151" s="22"/>
      <c r="CP151" s="22"/>
      <c r="CQ151" s="22"/>
      <c r="CR151" s="22"/>
      <c r="CS151" s="22"/>
      <c r="CT151" s="22"/>
      <c r="CU151" s="22"/>
      <c r="CV151" s="22"/>
      <c r="CW151" s="22"/>
      <c r="CX151" s="22"/>
      <c r="CY151" s="22"/>
      <c r="CZ151" s="22"/>
    </row>
    <row r="152" s="319" customFormat="true" ht="15" customHeight="true" x14ac:dyDescent="0.2">
      <c r="A152" s="1085"/>
      <c r="B152" s="436" t="s">
        <v>48</v>
      </c>
      <c r="C152" s="175">
        <v>12.473288440959157</v>
      </c>
      <c r="D152" s="174">
        <v>16.75019541930574</v>
      </c>
      <c r="E152" s="174">
        <v>15.133925820421432</v>
      </c>
      <c r="F152" s="174">
        <v>24.669213504559895</v>
      </c>
      <c r="G152" s="173">
        <v>52.37664853749294</v>
      </c>
      <c r="H152" s="163">
        <v>13.851536605406652</v>
      </c>
      <c r="I152" s="174">
        <v>17.266233763599566</v>
      </c>
      <c r="J152" s="174">
        <v>24.202560423863599</v>
      </c>
      <c r="K152" s="174">
        <v>42.664185938075711</v>
      </c>
      <c r="L152" s="167">
        <v>68.78695803223448</v>
      </c>
      <c r="M152" s="175">
        <v>12.085499777575965</v>
      </c>
      <c r="N152" s="174">
        <v>15.20056234089048</v>
      </c>
      <c r="O152" s="174">
        <v>15.946651974378254</v>
      </c>
      <c r="P152" s="174">
        <v>18.666041892716358</v>
      </c>
      <c r="Q152" s="173">
        <v>36.00975917173507</v>
      </c>
      <c r="R152" s="163">
        <v>39.588556914344508</v>
      </c>
      <c r="S152" s="174">
        <v>30.58932760773639</v>
      </c>
      <c r="T152" s="174">
        <v>8.7681393287491431</v>
      </c>
      <c r="U152" s="174">
        <v>31.517593911793711</v>
      </c>
      <c r="V152" s="174">
        <v>21.243460837096794</v>
      </c>
      <c r="W152" s="167">
        <v>15.584966860677977</v>
      </c>
      <c r="X152" s="24"/>
      <c r="Y152" s="24"/>
      <c r="Z152" s="24"/>
      <c r="AA152" s="24"/>
      <c r="AB152" s="24"/>
      <c r="AC152" s="24"/>
      <c r="AD152" s="24"/>
      <c r="AE152" s="24"/>
      <c r="AF152" s="24"/>
      <c r="AG152" s="24"/>
      <c r="AH152" s="24"/>
      <c r="AI152" s="24"/>
      <c r="AJ152" s="24"/>
      <c r="AK152" s="24"/>
      <c r="AL152" s="24"/>
      <c r="AM152" s="24"/>
      <c r="AN152" s="24"/>
      <c r="AO152" s="24"/>
      <c r="AP152" s="24"/>
      <c r="AQ152" s="24"/>
      <c r="AR152" s="24"/>
      <c r="AS152" s="24"/>
      <c r="AT152" s="24"/>
      <c r="AU152" s="24"/>
      <c r="AV152" s="24"/>
      <c r="AW152" s="24"/>
      <c r="AX152" s="24"/>
      <c r="AY152" s="24"/>
      <c r="AZ152" s="356"/>
      <c r="BA152" s="1084"/>
      <c r="BB152" s="604" t="s">
        <v>48</v>
      </c>
      <c r="BC152" s="72" t="s">
        <v>35</v>
      </c>
      <c r="BD152" s="68" t="s">
        <v>35</v>
      </c>
      <c r="BE152" s="68" t="s">
        <v>35</v>
      </c>
      <c r="BF152" s="68" t="s">
        <v>35</v>
      </c>
      <c r="BG152" s="63" t="s">
        <v>35</v>
      </c>
      <c r="BH152" s="72" t="s">
        <v>35</v>
      </c>
      <c r="BI152" s="68" t="s">
        <v>35</v>
      </c>
      <c r="BJ152" s="68" t="s">
        <v>35</v>
      </c>
      <c r="BK152" s="68" t="s">
        <v>35</v>
      </c>
      <c r="BL152" s="63" t="s">
        <v>35</v>
      </c>
      <c r="BM152" s="72" t="s">
        <v>35</v>
      </c>
      <c r="BN152" s="68" t="s">
        <v>35</v>
      </c>
      <c r="BO152" s="68" t="s">
        <v>35</v>
      </c>
      <c r="BP152" s="68" t="s">
        <v>35</v>
      </c>
      <c r="BQ152" s="63" t="s">
        <v>35</v>
      </c>
      <c r="BR152" s="72" t="s">
        <v>35</v>
      </c>
      <c r="BS152" s="68" t="s">
        <v>35</v>
      </c>
      <c r="BT152" s="68" t="s">
        <v>35</v>
      </c>
      <c r="BU152" s="68" t="s">
        <v>35</v>
      </c>
      <c r="BV152" s="68" t="s">
        <v>35</v>
      </c>
      <c r="BW152" s="56" t="s">
        <v>35</v>
      </c>
      <c r="BX152" s="22"/>
      <c r="BY152" s="22"/>
      <c r="BZ152" s="22"/>
      <c r="CA152" s="22"/>
      <c r="CB152" s="22"/>
      <c r="CC152" s="22"/>
      <c r="CD152" s="22"/>
      <c r="CE152" s="22"/>
      <c r="CF152" s="22"/>
      <c r="CG152" s="22"/>
      <c r="CH152" s="22"/>
      <c r="CI152" s="22"/>
      <c r="CJ152" s="22"/>
      <c r="CK152" s="22"/>
      <c r="CL152" s="22"/>
      <c r="CM152" s="22"/>
      <c r="CN152" s="22"/>
      <c r="CO152" s="22"/>
      <c r="CP152" s="22"/>
      <c r="CQ152" s="22"/>
      <c r="CR152" s="22"/>
      <c r="CS152" s="22"/>
      <c r="CT152" s="22"/>
      <c r="CU152" s="22"/>
      <c r="CV152" s="22"/>
      <c r="CW152" s="22"/>
      <c r="CX152" s="22"/>
      <c r="CY152" s="22"/>
      <c r="CZ152" s="22"/>
    </row>
    <row r="153" s="514" customFormat="true" ht="15" customHeight="true" x14ac:dyDescent="0.2">
      <c r="A153" s="1063" t="s">
        <v>62</v>
      </c>
      <c r="B153" s="388" t="s">
        <v>178</v>
      </c>
      <c r="C153" s="139">
        <v>0</v>
      </c>
      <c r="D153" s="138">
        <v>0.14926670455845809</v>
      </c>
      <c r="E153" s="138">
        <v>0.58255857189988247</v>
      </c>
      <c r="F153" s="138">
        <v>3.6681259417480581</v>
      </c>
      <c r="G153" s="137">
        <v>11.614307236610804</v>
      </c>
      <c r="H153" s="136">
        <v>1.9675755741756353</v>
      </c>
      <c r="I153" s="138">
        <v>3.8658932244061535</v>
      </c>
      <c r="J153" s="138">
        <v>5.3255179402293837</v>
      </c>
      <c r="K153" s="138">
        <v>9.4402985544925606</v>
      </c>
      <c r="L153" s="135">
        <v>17.041674175172318</v>
      </c>
      <c r="M153" s="139">
        <v>0</v>
      </c>
      <c r="N153" s="138">
        <v>0</v>
      </c>
      <c r="O153" s="138">
        <v>0</v>
      </c>
      <c r="P153" s="138">
        <v>0</v>
      </c>
      <c r="Q153" s="137">
        <v>3.1318406132037819</v>
      </c>
      <c r="R153" s="136">
        <v>9.9332469785992963</v>
      </c>
      <c r="S153" s="138">
        <v>0.39309126811656664</v>
      </c>
      <c r="T153" s="138">
        <v>0.13678418560260963</v>
      </c>
      <c r="U153" s="138">
        <v>1.7094392509163008</v>
      </c>
      <c r="V153" s="138">
        <v>0.30810597319001271</v>
      </c>
      <c r="W153" s="135">
        <v>0.24677934097423693</v>
      </c>
      <c r="X153" s="842"/>
      <c r="Y153" s="842"/>
      <c r="Z153" s="842"/>
      <c r="AA153" s="842"/>
      <c r="AB153" s="842"/>
      <c r="AC153" s="842"/>
      <c r="AD153" s="842"/>
      <c r="AE153" s="842"/>
      <c r="AF153" s="842"/>
      <c r="AG153" s="842"/>
      <c r="AH153" s="842"/>
      <c r="AI153" s="842"/>
      <c r="AJ153" s="842"/>
      <c r="AK153" s="842"/>
      <c r="AL153" s="842"/>
      <c r="AM153" s="842"/>
      <c r="AN153" s="842"/>
      <c r="AO153" s="842"/>
      <c r="AP153" s="842"/>
      <c r="AQ153" s="842"/>
      <c r="AR153" s="842"/>
      <c r="AS153" s="842"/>
      <c r="AT153" s="842"/>
      <c r="AU153" s="842"/>
      <c r="AV153" s="842"/>
      <c r="AW153" s="842"/>
      <c r="AX153" s="842"/>
      <c r="AY153" s="842"/>
      <c r="AZ153" s="357"/>
      <c r="BA153" s="1084" t="s">
        <v>62</v>
      </c>
      <c r="BB153" s="378" t="s">
        <v>178</v>
      </c>
      <c r="BC153" s="457">
        <v>0</v>
      </c>
      <c r="BD153" s="443">
        <v>10.2822</v>
      </c>
      <c r="BE153" s="443">
        <v>40.291109999999996</v>
      </c>
      <c r="BF153" s="443">
        <v>254.06255000000002</v>
      </c>
      <c r="BG153" s="459">
        <v>803.11072999999988</v>
      </c>
      <c r="BH153" s="457">
        <v>50.573309999999992</v>
      </c>
      <c r="BI153" s="443">
        <v>99.799440000000018</v>
      </c>
      <c r="BJ153" s="443">
        <v>137.42684</v>
      </c>
      <c r="BK153" s="443">
        <v>244.17129999999997</v>
      </c>
      <c r="BL153" s="459">
        <v>440.14173000000011</v>
      </c>
      <c r="BM153" s="457">
        <v>0</v>
      </c>
      <c r="BN153" s="443">
        <v>0</v>
      </c>
      <c r="BO153" s="443">
        <v>0</v>
      </c>
      <c r="BP153" s="443">
        <v>0</v>
      </c>
      <c r="BQ153" s="459">
        <v>135.63396999999998</v>
      </c>
      <c r="BR153" s="457">
        <v>955.3354099999998</v>
      </c>
      <c r="BS153" s="443">
        <v>48.86692</v>
      </c>
      <c r="BT153" s="443">
        <v>3.7703500000000001</v>
      </c>
      <c r="BU153" s="443">
        <v>86.745429999999999</v>
      </c>
      <c r="BV153" s="443">
        <v>7.1548699999999998</v>
      </c>
      <c r="BW153" s="444">
        <v>5.8736099999999993</v>
      </c>
      <c r="BX153" s="21"/>
      <c r="BY153" s="21"/>
      <c r="BZ153" s="21"/>
      <c r="CA153" s="21"/>
      <c r="CB153" s="21"/>
      <c r="CC153" s="21"/>
      <c r="CD153" s="21"/>
      <c r="CE153" s="21"/>
      <c r="CF153" s="21"/>
      <c r="CG153" s="21"/>
      <c r="CH153" s="21"/>
      <c r="CI153" s="21"/>
      <c r="CJ153" s="21"/>
      <c r="CK153" s="21"/>
      <c r="CL153" s="21"/>
      <c r="CM153" s="21"/>
      <c r="CN153" s="21"/>
      <c r="CO153" s="21"/>
      <c r="CP153" s="21"/>
      <c r="CQ153" s="21"/>
      <c r="CR153" s="21"/>
      <c r="CS153" s="21"/>
      <c r="CT153" s="21"/>
      <c r="CU153" s="21"/>
      <c r="CV153" s="21"/>
      <c r="CW153" s="21"/>
      <c r="CX153" s="21"/>
      <c r="CY153" s="21"/>
      <c r="CZ153" s="21"/>
    </row>
    <row r="154" s="514" customFormat="true" ht="15" customHeight="true" x14ac:dyDescent="0.2">
      <c r="A154" s="1064"/>
      <c r="B154" s="389" t="s">
        <v>179</v>
      </c>
      <c r="C154" s="139">
        <v>0.14681488224356604</v>
      </c>
      <c r="D154" s="138">
        <v>0</v>
      </c>
      <c r="E154" s="138">
        <v>1.1599478560679146</v>
      </c>
      <c r="F154" s="138">
        <v>8.3391639890681954</v>
      </c>
      <c r="G154" s="137">
        <v>33.970810967690753</v>
      </c>
      <c r="H154" s="136">
        <v>3.3319075277128922</v>
      </c>
      <c r="I154" s="138">
        <v>9.292674000588736</v>
      </c>
      <c r="J154" s="138">
        <v>14.072017546533841</v>
      </c>
      <c r="K154" s="138">
        <v>28.859940529644728</v>
      </c>
      <c r="L154" s="135">
        <v>47.708678979167836</v>
      </c>
      <c r="M154" s="139">
        <v>0</v>
      </c>
      <c r="N154" s="138">
        <v>0</v>
      </c>
      <c r="O154" s="138">
        <v>0</v>
      </c>
      <c r="P154" s="138">
        <v>4.9706545751468864E-2</v>
      </c>
      <c r="Q154" s="137">
        <v>8.0252737288966784</v>
      </c>
      <c r="R154" s="136">
        <v>25.725132540922186</v>
      </c>
      <c r="S154" s="138">
        <v>1.937538022635052</v>
      </c>
      <c r="T154" s="138">
        <v>0.36442454602704316</v>
      </c>
      <c r="U154" s="138">
        <v>4.7311376354343588</v>
      </c>
      <c r="V154" s="138">
        <v>0.55212646204538673</v>
      </c>
      <c r="W154" s="135">
        <v>1.6421150714780779</v>
      </c>
      <c r="X154" s="842"/>
      <c r="Y154" s="842"/>
      <c r="Z154" s="842"/>
      <c r="AA154" s="842"/>
      <c r="AB154" s="842"/>
      <c r="AC154" s="842"/>
      <c r="AD154" s="842"/>
      <c r="AE154" s="842"/>
      <c r="AF154" s="842"/>
      <c r="AG154" s="842"/>
      <c r="AH154" s="842"/>
      <c r="AI154" s="842"/>
      <c r="AJ154" s="842"/>
      <c r="AK154" s="842"/>
      <c r="AL154" s="842"/>
      <c r="AM154" s="842"/>
      <c r="AN154" s="842"/>
      <c r="AO154" s="842"/>
      <c r="AP154" s="842"/>
      <c r="AQ154" s="842"/>
      <c r="AR154" s="842"/>
      <c r="AS154" s="842"/>
      <c r="AT154" s="842"/>
      <c r="AU154" s="842"/>
      <c r="AV154" s="842"/>
      <c r="AW154" s="842"/>
      <c r="AX154" s="842"/>
      <c r="AY154" s="842"/>
      <c r="AZ154" s="357"/>
      <c r="BA154" s="1084"/>
      <c r="BB154" s="604" t="s">
        <v>179</v>
      </c>
      <c r="BC154" s="458">
        <v>10.183759999999999</v>
      </c>
      <c r="BD154" s="445">
        <v>0</v>
      </c>
      <c r="BE154" s="445">
        <v>80.224700000000013</v>
      </c>
      <c r="BF154" s="445">
        <v>577.58902</v>
      </c>
      <c r="BG154" s="462">
        <v>2349.0271300000009</v>
      </c>
      <c r="BH154" s="458">
        <v>85.641229999999993</v>
      </c>
      <c r="BI154" s="445">
        <v>239.89375999999993</v>
      </c>
      <c r="BJ154" s="445">
        <v>363.13329999999996</v>
      </c>
      <c r="BK154" s="445">
        <v>746.45618000000024</v>
      </c>
      <c r="BL154" s="462">
        <v>1232.1899999999994</v>
      </c>
      <c r="BM154" s="458">
        <v>0</v>
      </c>
      <c r="BN154" s="445">
        <v>0</v>
      </c>
      <c r="BO154" s="445">
        <v>0</v>
      </c>
      <c r="BP154" s="445">
        <v>2.15103</v>
      </c>
      <c r="BQ154" s="462">
        <v>347.55910999999986</v>
      </c>
      <c r="BR154" s="458">
        <v>2474.1285600000001</v>
      </c>
      <c r="BS154" s="445">
        <v>240.86394999999993</v>
      </c>
      <c r="BT154" s="445">
        <v>10.04508</v>
      </c>
      <c r="BU154" s="445">
        <v>240.08139999999997</v>
      </c>
      <c r="BV154" s="445">
        <v>12.821540000000001</v>
      </c>
      <c r="BW154" s="446">
        <v>39.084079999999993</v>
      </c>
      <c r="BX154" s="21"/>
      <c r="BY154" s="21"/>
      <c r="BZ154" s="21"/>
      <c r="CA154" s="21"/>
      <c r="CB154" s="21"/>
      <c r="CC154" s="21"/>
      <c r="CD154" s="21"/>
      <c r="CE154" s="21"/>
      <c r="CF154" s="21"/>
      <c r="CG154" s="21"/>
      <c r="CH154" s="21"/>
      <c r="CI154" s="21"/>
      <c r="CJ154" s="21"/>
      <c r="CK154" s="21"/>
      <c r="CL154" s="21"/>
      <c r="CM154" s="21"/>
      <c r="CN154" s="21"/>
      <c r="CO154" s="21"/>
      <c r="CP154" s="21"/>
      <c r="CQ154" s="21"/>
      <c r="CR154" s="21"/>
      <c r="CS154" s="21"/>
      <c r="CT154" s="21"/>
      <c r="CU154" s="21"/>
      <c r="CV154" s="21"/>
      <c r="CW154" s="21"/>
      <c r="CX154" s="21"/>
      <c r="CY154" s="21"/>
      <c r="CZ154" s="21"/>
    </row>
    <row r="155" s="514" customFormat="true" ht="15" customHeight="true" x14ac:dyDescent="0.2">
      <c r="A155" s="1064"/>
      <c r="B155" s="389" t="s">
        <v>180</v>
      </c>
      <c r="C155" s="139">
        <v>0</v>
      </c>
      <c r="D155" s="138">
        <v>9.7949107097394378E-2</v>
      </c>
      <c r="E155" s="138">
        <v>0.22885419404684587</v>
      </c>
      <c r="F155" s="138">
        <v>1.3383581774855888</v>
      </c>
      <c r="G155" s="137">
        <v>2.9871237564997331</v>
      </c>
      <c r="H155" s="136">
        <v>0.61579839780812518</v>
      </c>
      <c r="I155" s="138">
        <v>1.6989638550048223</v>
      </c>
      <c r="J155" s="138">
        <v>1.9119533415463841</v>
      </c>
      <c r="K155" s="138">
        <v>2.9035450198856823</v>
      </c>
      <c r="L155" s="135">
        <v>3.9368501551466166</v>
      </c>
      <c r="M155" s="139">
        <v>0</v>
      </c>
      <c r="N155" s="138">
        <v>0</v>
      </c>
      <c r="O155" s="138">
        <v>0.15554711686933911</v>
      </c>
      <c r="P155" s="138">
        <v>0</v>
      </c>
      <c r="Q155" s="137">
        <v>0.67600358410806183</v>
      </c>
      <c r="R155" s="136">
        <v>2.6538851273723743</v>
      </c>
      <c r="S155" s="138">
        <v>0.39524516113767161</v>
      </c>
      <c r="T155" s="138">
        <v>0.21177740734189712</v>
      </c>
      <c r="U155" s="138">
        <v>0.14073121162110408</v>
      </c>
      <c r="V155" s="138">
        <v>0.1927202352013925</v>
      </c>
      <c r="W155" s="135">
        <v>0</v>
      </c>
      <c r="X155" s="842"/>
      <c r="Y155" s="842"/>
      <c r="Z155" s="842"/>
      <c r="AA155" s="842"/>
      <c r="AB155" s="842"/>
      <c r="AC155" s="842"/>
      <c r="AD155" s="842"/>
      <c r="AE155" s="842"/>
      <c r="AF155" s="842"/>
      <c r="AG155" s="842"/>
      <c r="AH155" s="842"/>
      <c r="AI155" s="842"/>
      <c r="AJ155" s="842"/>
      <c r="AK155" s="842"/>
      <c r="AL155" s="842"/>
      <c r="AM155" s="842"/>
      <c r="AN155" s="842"/>
      <c r="AO155" s="842"/>
      <c r="AP155" s="842"/>
      <c r="AQ155" s="842"/>
      <c r="AR155" s="842"/>
      <c r="AS155" s="842"/>
      <c r="AT155" s="842"/>
      <c r="AU155" s="842"/>
      <c r="AV155" s="842"/>
      <c r="AW155" s="842"/>
      <c r="AX155" s="842"/>
      <c r="AY155" s="842"/>
      <c r="AZ155" s="357"/>
      <c r="BA155" s="1084"/>
      <c r="BB155" s="604" t="s">
        <v>180</v>
      </c>
      <c r="BC155" s="458">
        <v>0</v>
      </c>
      <c r="BD155" s="445">
        <v>6.7472000000000003</v>
      </c>
      <c r="BE155" s="445">
        <v>15.82809</v>
      </c>
      <c r="BF155" s="445">
        <v>92.697659999999999</v>
      </c>
      <c r="BG155" s="462">
        <v>206.55482000000003</v>
      </c>
      <c r="BH155" s="458">
        <v>15.82809</v>
      </c>
      <c r="BI155" s="445">
        <v>43.859369999999998</v>
      </c>
      <c r="BJ155" s="445">
        <v>49.338619999999999</v>
      </c>
      <c r="BK155" s="445">
        <v>75.099569999999986</v>
      </c>
      <c r="BL155" s="462">
        <v>101.67851</v>
      </c>
      <c r="BM155" s="458">
        <v>0</v>
      </c>
      <c r="BN155" s="445">
        <v>0</v>
      </c>
      <c r="BO155" s="445">
        <v>6.7472000000000003</v>
      </c>
      <c r="BP155" s="445">
        <v>0</v>
      </c>
      <c r="BQ155" s="462">
        <v>29.276409999999998</v>
      </c>
      <c r="BR155" s="458">
        <v>255.23883999999995</v>
      </c>
      <c r="BS155" s="445">
        <v>49.134680000000003</v>
      </c>
      <c r="BT155" s="445">
        <v>5.8374800000000002</v>
      </c>
      <c r="BU155" s="445">
        <v>7.1414</v>
      </c>
      <c r="BV155" s="445">
        <v>4.4753699999999998</v>
      </c>
      <c r="BW155" s="446">
        <v>0</v>
      </c>
      <c r="BX155" s="21"/>
      <c r="BY155" s="21"/>
      <c r="BZ155" s="21"/>
      <c r="CA155" s="21"/>
      <c r="CB155" s="21"/>
      <c r="CC155" s="21"/>
      <c r="CD155" s="21"/>
      <c r="CE155" s="21"/>
      <c r="CF155" s="21"/>
      <c r="CG155" s="21"/>
      <c r="CH155" s="21"/>
      <c r="CI155" s="21"/>
      <c r="CJ155" s="21"/>
      <c r="CK155" s="21"/>
      <c r="CL155" s="21"/>
      <c r="CM155" s="21"/>
      <c r="CN155" s="21"/>
      <c r="CO155" s="21"/>
      <c r="CP155" s="21"/>
      <c r="CQ155" s="21"/>
      <c r="CR155" s="21"/>
      <c r="CS155" s="21"/>
      <c r="CT155" s="21"/>
      <c r="CU155" s="21"/>
      <c r="CV155" s="21"/>
      <c r="CW155" s="21"/>
      <c r="CX155" s="21"/>
      <c r="CY155" s="21"/>
      <c r="CZ155" s="21"/>
    </row>
    <row r="156" s="514" customFormat="true" ht="15" customHeight="true" x14ac:dyDescent="0.2">
      <c r="A156" s="1064"/>
      <c r="B156" s="389" t="s">
        <v>181</v>
      </c>
      <c r="C156" s="139">
        <v>0</v>
      </c>
      <c r="D156" s="138">
        <v>0</v>
      </c>
      <c r="E156" s="138">
        <v>2.7310530390421413E-2</v>
      </c>
      <c r="F156" s="138">
        <v>1.1326300074428297</v>
      </c>
      <c r="G156" s="137">
        <v>1.0490039239839366</v>
      </c>
      <c r="H156" s="136">
        <v>7.3486880709160457E-2</v>
      </c>
      <c r="I156" s="138">
        <v>0.65279343458254802</v>
      </c>
      <c r="J156" s="138">
        <v>3.1301613212545263</v>
      </c>
      <c r="K156" s="138">
        <v>0.55732686562592704</v>
      </c>
      <c r="L156" s="135">
        <v>0.92207624249496956</v>
      </c>
      <c r="M156" s="139">
        <v>0</v>
      </c>
      <c r="N156" s="138">
        <v>0</v>
      </c>
      <c r="O156" s="138">
        <v>0</v>
      </c>
      <c r="P156" s="138">
        <v>0</v>
      </c>
      <c r="Q156" s="137">
        <v>0.34932196884916733</v>
      </c>
      <c r="R156" s="136">
        <v>1.4322332624488538</v>
      </c>
      <c r="S156" s="138">
        <v>0</v>
      </c>
      <c r="T156" s="138">
        <v>0</v>
      </c>
      <c r="U156" s="138">
        <v>0.29812732878166864</v>
      </c>
      <c r="V156" s="138">
        <v>0</v>
      </c>
      <c r="W156" s="135">
        <v>0</v>
      </c>
      <c r="X156" s="842"/>
      <c r="Y156" s="842"/>
      <c r="Z156" s="842"/>
      <c r="AA156" s="842"/>
      <c r="AB156" s="842"/>
      <c r="AC156" s="842"/>
      <c r="AD156" s="842"/>
      <c r="AE156" s="842"/>
      <c r="AF156" s="842"/>
      <c r="AG156" s="842"/>
      <c r="AH156" s="842"/>
      <c r="AI156" s="842"/>
      <c r="AJ156" s="842"/>
      <c r="AK156" s="842"/>
      <c r="AL156" s="842"/>
      <c r="AM156" s="842"/>
      <c r="AN156" s="842"/>
      <c r="AO156" s="842"/>
      <c r="AP156" s="842"/>
      <c r="AQ156" s="842"/>
      <c r="AR156" s="842"/>
      <c r="AS156" s="842"/>
      <c r="AT156" s="842"/>
      <c r="AU156" s="842"/>
      <c r="AV156" s="842"/>
      <c r="AW156" s="842"/>
      <c r="AX156" s="842"/>
      <c r="AY156" s="842"/>
      <c r="AZ156" s="357"/>
      <c r="BA156" s="1084"/>
      <c r="BB156" s="604" t="s">
        <v>181</v>
      </c>
      <c r="BC156" s="458">
        <v>0</v>
      </c>
      <c r="BD156" s="445">
        <v>0</v>
      </c>
      <c r="BE156" s="445">
        <v>1.88886</v>
      </c>
      <c r="BF156" s="445">
        <v>78.448470000000015</v>
      </c>
      <c r="BG156" s="462">
        <v>72.536940000000001</v>
      </c>
      <c r="BH156" s="458">
        <v>1.88886</v>
      </c>
      <c r="BI156" s="445">
        <v>16.8521</v>
      </c>
      <c r="BJ156" s="445">
        <v>80.774900000000002</v>
      </c>
      <c r="BK156" s="445">
        <v>14.415139999999999</v>
      </c>
      <c r="BL156" s="462">
        <v>23.814810000000001</v>
      </c>
      <c r="BM156" s="458">
        <v>0</v>
      </c>
      <c r="BN156" s="445">
        <v>0</v>
      </c>
      <c r="BO156" s="445">
        <v>0</v>
      </c>
      <c r="BP156" s="445">
        <v>0</v>
      </c>
      <c r="BQ156" s="462">
        <v>15.12846</v>
      </c>
      <c r="BR156" s="458">
        <v>137.74581000000001</v>
      </c>
      <c r="BS156" s="445">
        <v>0</v>
      </c>
      <c r="BT156" s="445">
        <v>0</v>
      </c>
      <c r="BU156" s="445">
        <v>15.12846</v>
      </c>
      <c r="BV156" s="445">
        <v>0</v>
      </c>
      <c r="BW156" s="446">
        <v>0</v>
      </c>
      <c r="BX156" s="21"/>
      <c r="BY156" s="21"/>
      <c r="BZ156" s="21"/>
      <c r="CA156" s="21"/>
      <c r="CB156" s="21"/>
      <c r="CC156" s="21"/>
      <c r="CD156" s="21"/>
      <c r="CE156" s="21"/>
      <c r="CF156" s="21"/>
      <c r="CG156" s="21"/>
      <c r="CH156" s="21"/>
      <c r="CI156" s="21"/>
      <c r="CJ156" s="21"/>
      <c r="CK156" s="21"/>
      <c r="CL156" s="21"/>
      <c r="CM156" s="21"/>
      <c r="CN156" s="21"/>
      <c r="CO156" s="21"/>
      <c r="CP156" s="21"/>
      <c r="CQ156" s="21"/>
      <c r="CR156" s="21"/>
      <c r="CS156" s="21"/>
      <c r="CT156" s="21"/>
      <c r="CU156" s="21"/>
      <c r="CV156" s="21"/>
      <c r="CW156" s="21"/>
      <c r="CX156" s="21"/>
      <c r="CY156" s="21"/>
      <c r="CZ156" s="21"/>
    </row>
    <row r="157" s="514" customFormat="true" ht="15" customHeight="true" x14ac:dyDescent="0.2">
      <c r="A157" s="1064"/>
      <c r="B157" s="389" t="s">
        <v>182</v>
      </c>
      <c r="C157" s="139">
        <v>0.41301957436662012</v>
      </c>
      <c r="D157" s="138">
        <v>7.2957800058873742E-2</v>
      </c>
      <c r="E157" s="138">
        <v>0.21009109075298082</v>
      </c>
      <c r="F157" s="138">
        <v>0.14989167016476157</v>
      </c>
      <c r="G157" s="137">
        <v>0.27051212692461313</v>
      </c>
      <c r="H157" s="136">
        <v>5.8674811406199109E-2</v>
      </c>
      <c r="I157" s="138">
        <v>0</v>
      </c>
      <c r="J157" s="138">
        <v>0.23809445106751168</v>
      </c>
      <c r="K157" s="138">
        <v>0</v>
      </c>
      <c r="L157" s="135">
        <v>0</v>
      </c>
      <c r="M157" s="139">
        <v>0.66020636705754099</v>
      </c>
      <c r="N157" s="138">
        <v>2.7558492577151924E-2</v>
      </c>
      <c r="O157" s="138">
        <v>8.8253716030235352E-2</v>
      </c>
      <c r="P157" s="138">
        <v>0</v>
      </c>
      <c r="Q157" s="137">
        <v>0.83045609431140288</v>
      </c>
      <c r="R157" s="136">
        <v>0</v>
      </c>
      <c r="S157" s="138">
        <v>0</v>
      </c>
      <c r="T157" s="138">
        <v>1.8308960587663188</v>
      </c>
      <c r="U157" s="138">
        <v>0.52862587515855142</v>
      </c>
      <c r="V157" s="138">
        <v>0</v>
      </c>
      <c r="W157" s="135">
        <v>0</v>
      </c>
      <c r="X157" s="842"/>
      <c r="Y157" s="842"/>
      <c r="Z157" s="842"/>
      <c r="AA157" s="842"/>
      <c r="AB157" s="842"/>
      <c r="AC157" s="842"/>
      <c r="AD157" s="842"/>
      <c r="AE157" s="842"/>
      <c r="AF157" s="842"/>
      <c r="AG157" s="842"/>
      <c r="AH157" s="842"/>
      <c r="AI157" s="842"/>
      <c r="AJ157" s="842"/>
      <c r="AK157" s="842"/>
      <c r="AL157" s="842"/>
      <c r="AM157" s="842"/>
      <c r="AN157" s="842"/>
      <c r="AO157" s="842"/>
      <c r="AP157" s="842"/>
      <c r="AQ157" s="842"/>
      <c r="AR157" s="842"/>
      <c r="AS157" s="842"/>
      <c r="AT157" s="842"/>
      <c r="AU157" s="842"/>
      <c r="AV157" s="842"/>
      <c r="AW157" s="842"/>
      <c r="AX157" s="842"/>
      <c r="AY157" s="842"/>
      <c r="AZ157" s="357"/>
      <c r="BA157" s="1084"/>
      <c r="BB157" s="604" t="s">
        <v>182</v>
      </c>
      <c r="BC157" s="458">
        <v>28.648949999999999</v>
      </c>
      <c r="BD157" s="445">
        <v>5.0256799999999995</v>
      </c>
      <c r="BE157" s="445">
        <v>14.530390000000001</v>
      </c>
      <c r="BF157" s="445">
        <v>10.381830000000001</v>
      </c>
      <c r="BG157" s="462">
        <v>18.705480000000001</v>
      </c>
      <c r="BH157" s="458">
        <v>1.50814</v>
      </c>
      <c r="BI157" s="445">
        <v>0</v>
      </c>
      <c r="BJ157" s="445">
        <v>6.1441099999999995</v>
      </c>
      <c r="BK157" s="445">
        <v>0</v>
      </c>
      <c r="BL157" s="462">
        <v>0</v>
      </c>
      <c r="BM157" s="458">
        <v>28.648949999999999</v>
      </c>
      <c r="BN157" s="445">
        <v>1.1974800000000001</v>
      </c>
      <c r="BO157" s="445">
        <v>3.8281999999999998</v>
      </c>
      <c r="BP157" s="445">
        <v>0</v>
      </c>
      <c r="BQ157" s="462">
        <v>35.965450000000004</v>
      </c>
      <c r="BR157" s="458">
        <v>0</v>
      </c>
      <c r="BS157" s="445">
        <v>0</v>
      </c>
      <c r="BT157" s="445">
        <v>50.467230000000001</v>
      </c>
      <c r="BU157" s="445">
        <v>26.825099999999999</v>
      </c>
      <c r="BV157" s="445">
        <v>0</v>
      </c>
      <c r="BW157" s="446">
        <v>0</v>
      </c>
      <c r="BX157" s="21"/>
      <c r="BY157" s="21"/>
      <c r="BZ157" s="21"/>
      <c r="CA157" s="21"/>
      <c r="CB157" s="21"/>
      <c r="CC157" s="21"/>
      <c r="CD157" s="21"/>
      <c r="CE157" s="21"/>
      <c r="CF157" s="21"/>
      <c r="CG157" s="21"/>
      <c r="CH157" s="21"/>
      <c r="CI157" s="21"/>
      <c r="CJ157" s="21"/>
      <c r="CK157" s="21"/>
      <c r="CL157" s="21"/>
      <c r="CM157" s="21"/>
      <c r="CN157" s="21"/>
      <c r="CO157" s="21"/>
      <c r="CP157" s="21"/>
      <c r="CQ157" s="21"/>
      <c r="CR157" s="21"/>
      <c r="CS157" s="21"/>
      <c r="CT157" s="21"/>
      <c r="CU157" s="21"/>
      <c r="CV157" s="21"/>
      <c r="CW157" s="21"/>
      <c r="CX157" s="21"/>
      <c r="CY157" s="21"/>
      <c r="CZ157" s="21"/>
    </row>
    <row r="158" s="514" customFormat="true" ht="15" customHeight="true" x14ac:dyDescent="0.2">
      <c r="A158" s="1064"/>
      <c r="B158" s="389" t="s">
        <v>183</v>
      </c>
      <c r="C158" s="139">
        <v>3.4126652107671283</v>
      </c>
      <c r="D158" s="138">
        <v>4.0026139311453619</v>
      </c>
      <c r="E158" s="138">
        <v>8.4670235047348275</v>
      </c>
      <c r="F158" s="138">
        <v>8.4351040252735903</v>
      </c>
      <c r="G158" s="137">
        <v>7.9615816460312558</v>
      </c>
      <c r="H158" s="136">
        <v>6.9587200405064538</v>
      </c>
      <c r="I158" s="138">
        <v>6.8968135169181588</v>
      </c>
      <c r="J158" s="138">
        <v>8.1215403754709339</v>
      </c>
      <c r="K158" s="138">
        <v>10.934990229070435</v>
      </c>
      <c r="L158" s="135">
        <v>3.9949160611986598</v>
      </c>
      <c r="M158" s="139">
        <v>2.984691751266233</v>
      </c>
      <c r="N158" s="138">
        <v>3.4123654216071762</v>
      </c>
      <c r="O158" s="138">
        <v>4.7925562423731982</v>
      </c>
      <c r="P158" s="138">
        <v>8.510967206980915</v>
      </c>
      <c r="Q158" s="137">
        <v>9.8438318279956789</v>
      </c>
      <c r="R158" s="136">
        <v>7.6891378635311289</v>
      </c>
      <c r="S158" s="138">
        <v>4.9415398635217924</v>
      </c>
      <c r="T158" s="138">
        <v>5.503476072762358</v>
      </c>
      <c r="U158" s="138">
        <v>11.000142416107952</v>
      </c>
      <c r="V158" s="138">
        <v>2.9307787974488466</v>
      </c>
      <c r="W158" s="135">
        <v>4.244752473297372</v>
      </c>
      <c r="X158" s="842"/>
      <c r="Y158" s="842"/>
      <c r="Z158" s="842"/>
      <c r="AA158" s="842"/>
      <c r="AB158" s="842"/>
      <c r="AC158" s="842"/>
      <c r="AD158" s="842"/>
      <c r="AE158" s="842"/>
      <c r="AF158" s="842"/>
      <c r="AG158" s="842"/>
      <c r="AH158" s="842"/>
      <c r="AI158" s="842"/>
      <c r="AJ158" s="842"/>
      <c r="AK158" s="842"/>
      <c r="AL158" s="842"/>
      <c r="AM158" s="842"/>
      <c r="AN158" s="842"/>
      <c r="AO158" s="842"/>
      <c r="AP158" s="842"/>
      <c r="AQ158" s="842"/>
      <c r="AR158" s="842"/>
      <c r="AS158" s="842"/>
      <c r="AT158" s="842"/>
      <c r="AU158" s="842"/>
      <c r="AV158" s="842"/>
      <c r="AW158" s="842"/>
      <c r="AX158" s="842"/>
      <c r="AY158" s="842"/>
      <c r="AZ158" s="357"/>
      <c r="BA158" s="1084"/>
      <c r="BB158" s="604" t="s">
        <v>183</v>
      </c>
      <c r="BC158" s="458">
        <v>236.71826000000001</v>
      </c>
      <c r="BD158" s="445">
        <v>275.71907000000004</v>
      </c>
      <c r="BE158" s="445">
        <v>585.59909999999991</v>
      </c>
      <c r="BF158" s="445">
        <v>584.23404000000005</v>
      </c>
      <c r="BG158" s="462">
        <v>550.53061000000014</v>
      </c>
      <c r="BH158" s="458">
        <v>178.86251000000001</v>
      </c>
      <c r="BI158" s="445">
        <v>178.04374999999993</v>
      </c>
      <c r="BJ158" s="445">
        <v>209.57917000000003</v>
      </c>
      <c r="BK158" s="445">
        <v>282.83118000000002</v>
      </c>
      <c r="BL158" s="462">
        <v>103.17819999999999</v>
      </c>
      <c r="BM158" s="458">
        <v>129.51751000000002</v>
      </c>
      <c r="BN158" s="445">
        <v>148.27513999999999</v>
      </c>
      <c r="BO158" s="445">
        <v>207.88771999999994</v>
      </c>
      <c r="BP158" s="445">
        <v>368.30855000000003</v>
      </c>
      <c r="BQ158" s="462">
        <v>426.31734999999992</v>
      </c>
      <c r="BR158" s="458">
        <v>739.50700000000029</v>
      </c>
      <c r="BS158" s="445">
        <v>614.30474999999979</v>
      </c>
      <c r="BT158" s="445">
        <v>151.69904999999997</v>
      </c>
      <c r="BU158" s="445">
        <v>558.20181000000002</v>
      </c>
      <c r="BV158" s="445">
        <v>68.058859999999996</v>
      </c>
      <c r="BW158" s="446">
        <v>101.02961000000001</v>
      </c>
      <c r="BX158" s="21"/>
      <c r="BY158" s="21"/>
      <c r="BZ158" s="21"/>
      <c r="CA158" s="21"/>
      <c r="CB158" s="21"/>
      <c r="CC158" s="21"/>
      <c r="CD158" s="21"/>
      <c r="CE158" s="21"/>
      <c r="CF158" s="21"/>
      <c r="CG158" s="21"/>
      <c r="CH158" s="21"/>
      <c r="CI158" s="21"/>
      <c r="CJ158" s="21"/>
      <c r="CK158" s="21"/>
      <c r="CL158" s="21"/>
      <c r="CM158" s="21"/>
      <c r="CN158" s="21"/>
      <c r="CO158" s="21"/>
      <c r="CP158" s="21"/>
      <c r="CQ158" s="21"/>
      <c r="CR158" s="21"/>
      <c r="CS158" s="21"/>
      <c r="CT158" s="21"/>
      <c r="CU158" s="21"/>
      <c r="CV158" s="21"/>
      <c r="CW158" s="21"/>
      <c r="CX158" s="21"/>
      <c r="CY158" s="21"/>
      <c r="CZ158" s="21"/>
    </row>
    <row r="159" s="514" customFormat="true" ht="15" customHeight="true" x14ac:dyDescent="0.2">
      <c r="A159" s="1064"/>
      <c r="B159" s="389" t="s">
        <v>184</v>
      </c>
      <c r="C159" s="139">
        <v>5.0720205599424162</v>
      </c>
      <c r="D159" s="138">
        <v>7.2338843055290116</v>
      </c>
      <c r="E159" s="138">
        <v>10.038260406805156</v>
      </c>
      <c r="F159" s="138">
        <v>11.754217191859579</v>
      </c>
      <c r="G159" s="137">
        <v>8.7284332600553576</v>
      </c>
      <c r="H159" s="136">
        <v>7.5428836679016147</v>
      </c>
      <c r="I159" s="138">
        <v>10.853844329708792</v>
      </c>
      <c r="J159" s="138">
        <v>12.660215970044309</v>
      </c>
      <c r="K159" s="138">
        <v>8.2704485416616045</v>
      </c>
      <c r="L159" s="135">
        <v>3.8677262152552698</v>
      </c>
      <c r="M159" s="139">
        <v>5.6188626023947172</v>
      </c>
      <c r="N159" s="138">
        <v>4.9614832737949017</v>
      </c>
      <c r="O159" s="138">
        <v>7.6039055466874945</v>
      </c>
      <c r="P159" s="138">
        <v>10.304239748385138</v>
      </c>
      <c r="Q159" s="137">
        <v>14.138968818309714</v>
      </c>
      <c r="R159" s="136">
        <v>6.9740619854766512</v>
      </c>
      <c r="S159" s="138">
        <v>9.6742228117931504</v>
      </c>
      <c r="T159" s="138">
        <v>21.770952416963539</v>
      </c>
      <c r="U159" s="138">
        <v>4.090201695115665</v>
      </c>
      <c r="V159" s="138">
        <v>6.4661073783510226</v>
      </c>
      <c r="W159" s="135">
        <v>5.4989180229970014</v>
      </c>
      <c r="X159" s="842"/>
      <c r="Y159" s="842"/>
      <c r="Z159" s="842"/>
      <c r="AA159" s="842"/>
      <c r="AB159" s="842"/>
      <c r="AC159" s="842"/>
      <c r="AD159" s="842"/>
      <c r="AE159" s="842"/>
      <c r="AF159" s="842"/>
      <c r="AG159" s="842"/>
      <c r="AH159" s="842"/>
      <c r="AI159" s="842"/>
      <c r="AJ159" s="842"/>
      <c r="AK159" s="842"/>
      <c r="AL159" s="842"/>
      <c r="AM159" s="842"/>
      <c r="AN159" s="842"/>
      <c r="AO159" s="842"/>
      <c r="AP159" s="842"/>
      <c r="AQ159" s="842"/>
      <c r="AR159" s="842"/>
      <c r="AS159" s="842"/>
      <c r="AT159" s="842"/>
      <c r="AU159" s="842"/>
      <c r="AV159" s="842"/>
      <c r="AW159" s="842"/>
      <c r="AX159" s="842"/>
      <c r="AY159" s="842"/>
      <c r="AZ159" s="357"/>
      <c r="BA159" s="1084"/>
      <c r="BB159" s="604" t="s">
        <v>184</v>
      </c>
      <c r="BC159" s="458">
        <v>351.81882999999999</v>
      </c>
      <c r="BD159" s="445">
        <v>498.30433000000005</v>
      </c>
      <c r="BE159" s="445">
        <v>694.2695100000002</v>
      </c>
      <c r="BF159" s="445">
        <v>814.12319000000025</v>
      </c>
      <c r="BG159" s="462">
        <v>603.55716999999993</v>
      </c>
      <c r="BH159" s="458">
        <v>193.87748000000005</v>
      </c>
      <c r="BI159" s="445">
        <v>280.19593999999995</v>
      </c>
      <c r="BJ159" s="445">
        <v>326.70127000000008</v>
      </c>
      <c r="BK159" s="445">
        <v>213.91337999999999</v>
      </c>
      <c r="BL159" s="462">
        <v>99.893219999999999</v>
      </c>
      <c r="BM159" s="458">
        <v>243.82454000000004</v>
      </c>
      <c r="BN159" s="445">
        <v>215.58788000000001</v>
      </c>
      <c r="BO159" s="445">
        <v>329.83620999999994</v>
      </c>
      <c r="BP159" s="445">
        <v>445.9116699999999</v>
      </c>
      <c r="BQ159" s="462">
        <v>612.33144000000004</v>
      </c>
      <c r="BR159" s="458">
        <v>670.73419000000024</v>
      </c>
      <c r="BS159" s="445">
        <v>1202.6455699999995</v>
      </c>
      <c r="BT159" s="445">
        <v>600.09942000000058</v>
      </c>
      <c r="BU159" s="445">
        <v>207.55713</v>
      </c>
      <c r="BV159" s="445">
        <v>150.15663999999998</v>
      </c>
      <c r="BW159" s="446">
        <v>130.88008000000002</v>
      </c>
      <c r="BX159" s="21"/>
      <c r="BY159" s="21"/>
      <c r="BZ159" s="21"/>
      <c r="CA159" s="21"/>
      <c r="CB159" s="21"/>
      <c r="CC159" s="21"/>
      <c r="CD159" s="21"/>
      <c r="CE159" s="21"/>
      <c r="CF159" s="21"/>
      <c r="CG159" s="21"/>
      <c r="CH159" s="21"/>
      <c r="CI159" s="21"/>
      <c r="CJ159" s="21"/>
      <c r="CK159" s="21"/>
      <c r="CL159" s="21"/>
      <c r="CM159" s="21"/>
      <c r="CN159" s="21"/>
      <c r="CO159" s="21"/>
      <c r="CP159" s="21"/>
      <c r="CQ159" s="21"/>
      <c r="CR159" s="21"/>
      <c r="CS159" s="21"/>
      <c r="CT159" s="21"/>
      <c r="CU159" s="21"/>
      <c r="CV159" s="21"/>
      <c r="CW159" s="21"/>
      <c r="CX159" s="21"/>
      <c r="CY159" s="21"/>
      <c r="CZ159" s="21"/>
    </row>
    <row r="160" s="514" customFormat="true" ht="15" customHeight="true" x14ac:dyDescent="0.2">
      <c r="A160" s="1064"/>
      <c r="B160" s="389" t="s">
        <v>185</v>
      </c>
      <c r="C160" s="139">
        <v>5.1928053170718265</v>
      </c>
      <c r="D160" s="138">
        <v>9.1993436428475288</v>
      </c>
      <c r="E160" s="138">
        <v>11.274278715736374</v>
      </c>
      <c r="F160" s="138">
        <v>16.426933354581653</v>
      </c>
      <c r="G160" s="137">
        <v>9.7295576939272639</v>
      </c>
      <c r="H160" s="136">
        <v>15.068409296193513</v>
      </c>
      <c r="I160" s="138">
        <v>17.502092687920953</v>
      </c>
      <c r="J160" s="138">
        <v>15.282288799112568</v>
      </c>
      <c r="K160" s="138">
        <v>9.9453725226674692</v>
      </c>
      <c r="L160" s="135">
        <v>6.8312614736296782</v>
      </c>
      <c r="M160" s="139">
        <v>4.2094883511097114</v>
      </c>
      <c r="N160" s="138">
        <v>5.6189708476241558</v>
      </c>
      <c r="O160" s="138">
        <v>9.5295067880379598</v>
      </c>
      <c r="P160" s="138">
        <v>9.9936890898509976</v>
      </c>
      <c r="Q160" s="137">
        <v>14.878788223604278</v>
      </c>
      <c r="R160" s="136">
        <v>9.2133615617437581</v>
      </c>
      <c r="S160" s="138">
        <v>10.173919396512776</v>
      </c>
      <c r="T160" s="138">
        <v>12.201792218025211</v>
      </c>
      <c r="U160" s="138">
        <v>8.6933352936724404</v>
      </c>
      <c r="V160" s="138">
        <v>9.8282057725734191</v>
      </c>
      <c r="W160" s="135">
        <v>17.96657303554429</v>
      </c>
      <c r="X160" s="842"/>
      <c r="Y160" s="842"/>
      <c r="Z160" s="842"/>
      <c r="AA160" s="842"/>
      <c r="AB160" s="842"/>
      <c r="AC160" s="842"/>
      <c r="AD160" s="842"/>
      <c r="AE160" s="842"/>
      <c r="AF160" s="842"/>
      <c r="AG160" s="842"/>
      <c r="AH160" s="842"/>
      <c r="AI160" s="842"/>
      <c r="AJ160" s="842"/>
      <c r="AK160" s="842"/>
      <c r="AL160" s="842"/>
      <c r="AM160" s="842"/>
      <c r="AN160" s="842"/>
      <c r="AO160" s="842"/>
      <c r="AP160" s="842"/>
      <c r="AQ160" s="842"/>
      <c r="AR160" s="842"/>
      <c r="AS160" s="842"/>
      <c r="AT160" s="842"/>
      <c r="AU160" s="842"/>
      <c r="AV160" s="842"/>
      <c r="AW160" s="842"/>
      <c r="AX160" s="842"/>
      <c r="AY160" s="842"/>
      <c r="AZ160" s="357"/>
      <c r="BA160" s="1084"/>
      <c r="BB160" s="604" t="s">
        <v>185</v>
      </c>
      <c r="BC160" s="458">
        <v>360.1970199999999</v>
      </c>
      <c r="BD160" s="445">
        <v>633.69450999999992</v>
      </c>
      <c r="BE160" s="445">
        <v>779.75541999999984</v>
      </c>
      <c r="BF160" s="445">
        <v>1137.7658900000004</v>
      </c>
      <c r="BG160" s="462">
        <v>672.78331999999978</v>
      </c>
      <c r="BH160" s="458">
        <v>387.30879999999996</v>
      </c>
      <c r="BI160" s="445">
        <v>451.8228899999998</v>
      </c>
      <c r="BJ160" s="445">
        <v>394.36477000000002</v>
      </c>
      <c r="BK160" s="445">
        <v>257.23493000000002</v>
      </c>
      <c r="BL160" s="462">
        <v>176.43356000000003</v>
      </c>
      <c r="BM160" s="458">
        <v>182.66625000000005</v>
      </c>
      <c r="BN160" s="445">
        <v>244.15723</v>
      </c>
      <c r="BO160" s="445">
        <v>413.36342000000008</v>
      </c>
      <c r="BP160" s="445">
        <v>432.47272000000015</v>
      </c>
      <c r="BQ160" s="462">
        <v>644.37158999999997</v>
      </c>
      <c r="BR160" s="458">
        <v>886.10003999999958</v>
      </c>
      <c r="BS160" s="445">
        <v>1264.7650699999999</v>
      </c>
      <c r="BT160" s="445">
        <v>336.33293999999984</v>
      </c>
      <c r="BU160" s="445">
        <v>441.14296999999993</v>
      </c>
      <c r="BV160" s="445">
        <v>228.23165000000003</v>
      </c>
      <c r="BW160" s="446">
        <v>427.62349000000034</v>
      </c>
      <c r="BX160" s="21"/>
      <c r="BY160" s="21"/>
      <c r="BZ160" s="21"/>
      <c r="CA160" s="21"/>
      <c r="CB160" s="21"/>
      <c r="CC160" s="21"/>
      <c r="CD160" s="21"/>
      <c r="CE160" s="21"/>
      <c r="CF160" s="21"/>
      <c r="CG160" s="21"/>
      <c r="CH160" s="21"/>
      <c r="CI160" s="21"/>
      <c r="CJ160" s="21"/>
      <c r="CK160" s="21"/>
      <c r="CL160" s="21"/>
      <c r="CM160" s="21"/>
      <c r="CN160" s="21"/>
      <c r="CO160" s="21"/>
      <c r="CP160" s="21"/>
      <c r="CQ160" s="21"/>
      <c r="CR160" s="21"/>
      <c r="CS160" s="21"/>
      <c r="CT160" s="21"/>
      <c r="CU160" s="21"/>
      <c r="CV160" s="21"/>
      <c r="CW160" s="21"/>
      <c r="CX160" s="21"/>
      <c r="CY160" s="21"/>
      <c r="CZ160" s="21"/>
    </row>
    <row r="161" s="514" customFormat="true" ht="15" customHeight="true" x14ac:dyDescent="0.2">
      <c r="A161" s="1064"/>
      <c r="B161" s="389" t="s">
        <v>186</v>
      </c>
      <c r="C161" s="139">
        <v>82.05270671514748</v>
      </c>
      <c r="D161" s="138">
        <v>74.03168095871429</v>
      </c>
      <c r="E161" s="138">
        <v>62.490688157539886</v>
      </c>
      <c r="F161" s="138">
        <v>40.736965768485838</v>
      </c>
      <c r="G161" s="137">
        <v>14.389782269602602</v>
      </c>
      <c r="H161" s="136">
        <v>50.158115882997699</v>
      </c>
      <c r="I161" s="138">
        <v>38.331684095809607</v>
      </c>
      <c r="J161" s="138">
        <v>27.511622368283305</v>
      </c>
      <c r="K161" s="138">
        <v>18.62083234418278</v>
      </c>
      <c r="L161" s="135">
        <v>7.007120994350176</v>
      </c>
      <c r="M161" s="139">
        <v>84.212810105888678</v>
      </c>
      <c r="N161" s="138">
        <v>81.308784037530387</v>
      </c>
      <c r="O161" s="138">
        <v>72.861361257249811</v>
      </c>
      <c r="P161" s="138">
        <v>69.090203255619215</v>
      </c>
      <c r="Q161" s="137">
        <v>44.811472454190991</v>
      </c>
      <c r="R161" s="136">
        <v>25.232756733999572</v>
      </c>
      <c r="S161" s="138">
        <v>69.989977543863404</v>
      </c>
      <c r="T161" s="138">
        <v>51.463513149082061</v>
      </c>
      <c r="U161" s="138">
        <v>64.767027385364841</v>
      </c>
      <c r="V161" s="138">
        <v>74.462626505637402</v>
      </c>
      <c r="W161" s="135">
        <v>57.472419170029966</v>
      </c>
      <c r="X161" s="842"/>
      <c r="Y161" s="842"/>
      <c r="Z161" s="842"/>
      <c r="AA161" s="842"/>
      <c r="AB161" s="842"/>
      <c r="AC161" s="842"/>
      <c r="AD161" s="842"/>
      <c r="AE161" s="842"/>
      <c r="AF161" s="842"/>
      <c r="AG161" s="842"/>
      <c r="AH161" s="842"/>
      <c r="AI161" s="842"/>
      <c r="AJ161" s="842"/>
      <c r="AK161" s="842"/>
      <c r="AL161" s="842"/>
      <c r="AM161" s="842"/>
      <c r="AN161" s="842"/>
      <c r="AO161" s="842"/>
      <c r="AP161" s="842"/>
      <c r="AQ161" s="842"/>
      <c r="AR161" s="842"/>
      <c r="AS161" s="842"/>
      <c r="AT161" s="842"/>
      <c r="AU161" s="842"/>
      <c r="AV161" s="842"/>
      <c r="AW161" s="842"/>
      <c r="AX161" s="842"/>
      <c r="AY161" s="842"/>
      <c r="AZ161" s="357"/>
      <c r="BA161" s="1084"/>
      <c r="BB161" s="604" t="s">
        <v>186</v>
      </c>
      <c r="BC161" s="458">
        <v>5691.5556499999821</v>
      </c>
      <c r="BD161" s="445">
        <v>5099.6540199999927</v>
      </c>
      <c r="BE161" s="445">
        <v>4322.0017900000012</v>
      </c>
      <c r="BF161" s="445">
        <v>2821.5327300000008</v>
      </c>
      <c r="BG161" s="462">
        <v>995.03038000000015</v>
      </c>
      <c r="BH161" s="458">
        <v>1289.2322800000013</v>
      </c>
      <c r="BI161" s="445">
        <v>989.54637000000025</v>
      </c>
      <c r="BJ161" s="445">
        <v>709.94696999999985</v>
      </c>
      <c r="BK161" s="445">
        <v>481.62384000000003</v>
      </c>
      <c r="BL161" s="462">
        <v>180.97555000000003</v>
      </c>
      <c r="BM161" s="458">
        <v>3654.3249299999948</v>
      </c>
      <c r="BN161" s="445">
        <v>3533.0540100000026</v>
      </c>
      <c r="BO161" s="445">
        <v>3160.5225899999973</v>
      </c>
      <c r="BP161" s="445">
        <v>2989.8496800000007</v>
      </c>
      <c r="BQ161" s="462">
        <v>1940.6983499999997</v>
      </c>
      <c r="BR161" s="458">
        <v>2426.7740500000059</v>
      </c>
      <c r="BS161" s="445">
        <v>8700.7647099999958</v>
      </c>
      <c r="BT161" s="445">
        <v>1418.5518300000001</v>
      </c>
      <c r="BU161" s="445">
        <v>3286.6003499999983</v>
      </c>
      <c r="BV161" s="445">
        <v>1729.1791099999996</v>
      </c>
      <c r="BW161" s="446">
        <v>1367.9045199999991</v>
      </c>
      <c r="BX161" s="21"/>
      <c r="BY161" s="21"/>
      <c r="BZ161" s="21"/>
      <c r="CA161" s="21"/>
      <c r="CB161" s="21"/>
      <c r="CC161" s="21"/>
      <c r="CD161" s="21"/>
      <c r="CE161" s="21"/>
      <c r="CF161" s="21"/>
      <c r="CG161" s="21"/>
      <c r="CH161" s="21"/>
      <c r="CI161" s="21"/>
      <c r="CJ161" s="21"/>
      <c r="CK161" s="21"/>
      <c r="CL161" s="21"/>
      <c r="CM161" s="21"/>
      <c r="CN161" s="21"/>
      <c r="CO161" s="21"/>
      <c r="CP161" s="21"/>
      <c r="CQ161" s="21"/>
      <c r="CR161" s="21"/>
      <c r="CS161" s="21"/>
      <c r="CT161" s="21"/>
      <c r="CU161" s="21"/>
      <c r="CV161" s="21"/>
      <c r="CW161" s="21"/>
      <c r="CX161" s="21"/>
      <c r="CY161" s="21"/>
      <c r="CZ161" s="21"/>
    </row>
    <row r="162" s="514" customFormat="true" ht="15" customHeight="true" x14ac:dyDescent="0.2">
      <c r="A162" s="1064"/>
      <c r="B162" s="389" t="s">
        <v>187</v>
      </c>
      <c r="C162" s="139">
        <v>0.13396337566572009</v>
      </c>
      <c r="D162" s="138">
        <v>5.4888053782293882E-2</v>
      </c>
      <c r="E162" s="138">
        <v>0.47479615750556542</v>
      </c>
      <c r="F162" s="138">
        <v>0.47327142386428556</v>
      </c>
      <c r="G162" s="137">
        <v>0.31325064465847019</v>
      </c>
      <c r="H162" s="136">
        <v>1.220243028583567</v>
      </c>
      <c r="I162" s="138">
        <v>0.7089781938304498</v>
      </c>
      <c r="J162" s="138">
        <v>0.56101938221153058</v>
      </c>
      <c r="K162" s="138">
        <v>0.31605326497619751</v>
      </c>
      <c r="L162" s="135">
        <v>0.52216415231524771</v>
      </c>
      <c r="M162" s="139">
        <v>0.13891527602694764</v>
      </c>
      <c r="N162" s="138">
        <v>1.8794400364145446E-2</v>
      </c>
      <c r="O162" s="138">
        <v>0</v>
      </c>
      <c r="P162" s="138">
        <v>0.1779841562514265</v>
      </c>
      <c r="Q162" s="137">
        <v>0</v>
      </c>
      <c r="R162" s="136">
        <v>0.38207125545925458</v>
      </c>
      <c r="S162" s="138">
        <v>0</v>
      </c>
      <c r="T162" s="138">
        <v>2.183917780817668E-2</v>
      </c>
      <c r="U162" s="138">
        <v>0.72030598678878577</v>
      </c>
      <c r="V162" s="138">
        <v>1.0197214056464137</v>
      </c>
      <c r="W162" s="135">
        <v>0.11646623946217137</v>
      </c>
      <c r="X162" s="842"/>
      <c r="Y162" s="842"/>
      <c r="Z162" s="842"/>
      <c r="AA162" s="842"/>
      <c r="AB162" s="842"/>
      <c r="AC162" s="842"/>
      <c r="AD162" s="842"/>
      <c r="AE162" s="842"/>
      <c r="AF162" s="842"/>
      <c r="AG162" s="842"/>
      <c r="AH162" s="842"/>
      <c r="AI162" s="842"/>
      <c r="AJ162" s="842"/>
      <c r="AK162" s="842"/>
      <c r="AL162" s="842"/>
      <c r="AM162" s="842"/>
      <c r="AN162" s="842"/>
      <c r="AO162" s="842"/>
      <c r="AP162" s="842"/>
      <c r="AQ162" s="842"/>
      <c r="AR162" s="842"/>
      <c r="AS162" s="842"/>
      <c r="AT162" s="842"/>
      <c r="AU162" s="842"/>
      <c r="AV162" s="842"/>
      <c r="AW162" s="842"/>
      <c r="AX162" s="842"/>
      <c r="AY162" s="842"/>
      <c r="AZ162" s="357"/>
      <c r="BA162" s="1084"/>
      <c r="BB162" s="604" t="s">
        <v>187</v>
      </c>
      <c r="BC162" s="458">
        <v>9.2923200000000001</v>
      </c>
      <c r="BD162" s="445">
        <v>3.7809500000000003</v>
      </c>
      <c r="BE162" s="445">
        <v>32.838010000000004</v>
      </c>
      <c r="BF162" s="445">
        <v>32.779829999999997</v>
      </c>
      <c r="BG162" s="462">
        <v>21.660779999999999</v>
      </c>
      <c r="BH162" s="458">
        <v>31.364349999999995</v>
      </c>
      <c r="BI162" s="445">
        <v>18.302530000000001</v>
      </c>
      <c r="BJ162" s="445">
        <v>14.4773</v>
      </c>
      <c r="BK162" s="445">
        <v>8.1746499999999997</v>
      </c>
      <c r="BL162" s="462">
        <v>13.486129999999999</v>
      </c>
      <c r="BM162" s="458">
        <v>6.0280800000000001</v>
      </c>
      <c r="BN162" s="445">
        <v>0.81666000000000005</v>
      </c>
      <c r="BO162" s="445">
        <v>0</v>
      </c>
      <c r="BP162" s="445">
        <v>7.7021899999999999</v>
      </c>
      <c r="BQ162" s="462">
        <v>0</v>
      </c>
      <c r="BR162" s="458">
        <v>36.745909999999995</v>
      </c>
      <c r="BS162" s="445">
        <v>0</v>
      </c>
      <c r="BT162" s="445">
        <v>0.60197999999999996</v>
      </c>
      <c r="BU162" s="445">
        <v>36.551900000000003</v>
      </c>
      <c r="BV162" s="445">
        <v>23.68008</v>
      </c>
      <c r="BW162" s="446">
        <v>2.7720199999999999</v>
      </c>
      <c r="BX162" s="21"/>
      <c r="BY162" s="21"/>
      <c r="BZ162" s="21"/>
      <c r="CA162" s="21"/>
      <c r="CB162" s="21"/>
      <c r="CC162" s="21"/>
      <c r="CD162" s="21"/>
      <c r="CE162" s="21"/>
      <c r="CF162" s="21"/>
      <c r="CG162" s="21"/>
      <c r="CH162" s="21"/>
      <c r="CI162" s="21"/>
      <c r="CJ162" s="21"/>
      <c r="CK162" s="21"/>
      <c r="CL162" s="21"/>
      <c r="CM162" s="21"/>
      <c r="CN162" s="21"/>
      <c r="CO162" s="21"/>
      <c r="CP162" s="21"/>
      <c r="CQ162" s="21"/>
      <c r="CR162" s="21"/>
      <c r="CS162" s="21"/>
      <c r="CT162" s="21"/>
      <c r="CU162" s="21"/>
      <c r="CV162" s="21"/>
      <c r="CW162" s="21"/>
      <c r="CX162" s="21"/>
      <c r="CY162" s="21"/>
      <c r="CZ162" s="21"/>
    </row>
    <row r="163" s="514" customFormat="true" ht="15" customHeight="true" x14ac:dyDescent="0.2">
      <c r="A163" s="1064"/>
      <c r="B163" s="389" t="s">
        <v>188</v>
      </c>
      <c r="C163" s="139">
        <v>0.10302959865419957</v>
      </c>
      <c r="D163" s="138">
        <v>0.12399449355646605</v>
      </c>
      <c r="E163" s="138">
        <v>0.2782005629014847</v>
      </c>
      <c r="F163" s="138">
        <v>0.48821968835186491</v>
      </c>
      <c r="G163" s="137">
        <v>0.65694725893082473</v>
      </c>
      <c r="H163" s="136">
        <v>0.36741923043425528</v>
      </c>
      <c r="I163" s="138">
        <v>0.66649186636680191</v>
      </c>
      <c r="J163" s="138">
        <v>1.2300477738580939</v>
      </c>
      <c r="K163" s="138">
        <v>1.1712639043003392</v>
      </c>
      <c r="L163" s="135">
        <v>0</v>
      </c>
      <c r="M163" s="139">
        <v>0</v>
      </c>
      <c r="N163" s="138">
        <v>0.12647660725544793</v>
      </c>
      <c r="O163" s="138">
        <v>0.19333078227024666</v>
      </c>
      <c r="P163" s="138">
        <v>0.26812922066755396</v>
      </c>
      <c r="Q163" s="137">
        <v>0</v>
      </c>
      <c r="R163" s="136">
        <v>0.84799189558607768</v>
      </c>
      <c r="S163" s="138">
        <v>4.2959772770657254E-2</v>
      </c>
      <c r="T163" s="138">
        <v>1.5168574758923472E-2</v>
      </c>
      <c r="U163" s="138">
        <v>0.10491228645532881</v>
      </c>
      <c r="V163" s="138">
        <v>0.79204913159604073</v>
      </c>
      <c r="W163" s="135">
        <v>0.13190336679285117</v>
      </c>
      <c r="X163" s="842"/>
      <c r="Y163" s="842"/>
      <c r="Z163" s="842"/>
      <c r="AA163" s="842"/>
      <c r="AB163" s="842"/>
      <c r="AC163" s="842"/>
      <c r="AD163" s="842"/>
      <c r="AE163" s="842"/>
      <c r="AF163" s="842"/>
      <c r="AG163" s="842"/>
      <c r="AH163" s="842"/>
      <c r="AI163" s="842"/>
      <c r="AJ163" s="842"/>
      <c r="AK163" s="842"/>
      <c r="AL163" s="842"/>
      <c r="AM163" s="842"/>
      <c r="AN163" s="842"/>
      <c r="AO163" s="842"/>
      <c r="AP163" s="842"/>
      <c r="AQ163" s="842"/>
      <c r="AR163" s="842"/>
      <c r="AS163" s="842"/>
      <c r="AT163" s="842"/>
      <c r="AU163" s="842"/>
      <c r="AV163" s="842"/>
      <c r="AW163" s="842"/>
      <c r="AX163" s="842"/>
      <c r="AY163" s="842"/>
      <c r="AZ163" s="357"/>
      <c r="BA163" s="1084"/>
      <c r="BB163" s="604" t="s">
        <v>188</v>
      </c>
      <c r="BC163" s="458">
        <v>7.1466099999999999</v>
      </c>
      <c r="BD163" s="445">
        <v>8.5413300000000021</v>
      </c>
      <c r="BE163" s="445">
        <v>19.241</v>
      </c>
      <c r="BF163" s="445">
        <v>33.815179999999998</v>
      </c>
      <c r="BG163" s="462">
        <v>45.426850000000002</v>
      </c>
      <c r="BH163" s="458">
        <v>9.4439099999999989</v>
      </c>
      <c r="BI163" s="445">
        <v>17.205729999999999</v>
      </c>
      <c r="BJ163" s="445">
        <v>31.741810000000001</v>
      </c>
      <c r="BK163" s="445">
        <v>30.294490000000003</v>
      </c>
      <c r="BL163" s="462">
        <v>0</v>
      </c>
      <c r="BM163" s="458">
        <v>0</v>
      </c>
      <c r="BN163" s="445">
        <v>5.4956999999999994</v>
      </c>
      <c r="BO163" s="445">
        <v>8.3861500000000007</v>
      </c>
      <c r="BP163" s="445">
        <v>11.603180000000002</v>
      </c>
      <c r="BQ163" s="462">
        <v>0</v>
      </c>
      <c r="BR163" s="458">
        <v>81.556079999999994</v>
      </c>
      <c r="BS163" s="445">
        <v>5.3405199999999997</v>
      </c>
      <c r="BT163" s="445">
        <v>0.41810999999999998</v>
      </c>
      <c r="BU163" s="445">
        <v>5.3237699999999997</v>
      </c>
      <c r="BV163" s="445">
        <v>18.393050000000002</v>
      </c>
      <c r="BW163" s="446">
        <v>3.13944</v>
      </c>
      <c r="BX163" s="21"/>
      <c r="BY163" s="21"/>
      <c r="BZ163" s="21"/>
      <c r="CA163" s="21"/>
      <c r="CB163" s="21"/>
      <c r="CC163" s="21"/>
      <c r="CD163" s="21"/>
      <c r="CE163" s="21"/>
      <c r="CF163" s="21"/>
      <c r="CG163" s="21"/>
      <c r="CH163" s="21"/>
      <c r="CI163" s="21"/>
      <c r="CJ163" s="21"/>
      <c r="CK163" s="21"/>
      <c r="CL163" s="21"/>
      <c r="CM163" s="21"/>
      <c r="CN163" s="21"/>
      <c r="CO163" s="21"/>
      <c r="CP163" s="21"/>
      <c r="CQ163" s="21"/>
      <c r="CR163" s="21"/>
      <c r="CS163" s="21"/>
      <c r="CT163" s="21"/>
      <c r="CU163" s="21"/>
      <c r="CV163" s="21"/>
      <c r="CW163" s="21"/>
      <c r="CX163" s="21"/>
      <c r="CY163" s="21"/>
      <c r="CZ163" s="21"/>
    </row>
    <row r="164" s="514" customFormat="true" ht="15" customHeight="true" x14ac:dyDescent="0.2">
      <c r="A164" s="1064"/>
      <c r="B164" s="389" t="s">
        <v>189</v>
      </c>
      <c r="C164" s="139">
        <v>3.2870330263607999</v>
      </c>
      <c r="D164" s="138">
        <v>4.3935868100854423</v>
      </c>
      <c r="E164" s="138">
        <v>4.305691648218847</v>
      </c>
      <c r="F164" s="138">
        <v>5.2364374725487908</v>
      </c>
      <c r="G164" s="137">
        <v>6.6470295568904216</v>
      </c>
      <c r="H164" s="136">
        <v>11.223454514906026</v>
      </c>
      <c r="I164" s="138">
        <v>6.5780839393012851</v>
      </c>
      <c r="J164" s="138">
        <v>5.8872836793791157</v>
      </c>
      <c r="K164" s="138">
        <v>7.2888382474058542</v>
      </c>
      <c r="L164" s="135">
        <v>7.8918392027758539</v>
      </c>
      <c r="M164" s="139">
        <v>2.1165028473324581</v>
      </c>
      <c r="N164" s="138">
        <v>4.2232423297433321</v>
      </c>
      <c r="O164" s="138">
        <v>4.0917670540007034</v>
      </c>
      <c r="P164" s="138">
        <v>1.4367817512978787</v>
      </c>
      <c r="Q164" s="137">
        <v>3.0751202364847017</v>
      </c>
      <c r="R164" s="136">
        <v>7.4101360560258414</v>
      </c>
      <c r="S164" s="138">
        <v>2.4042324873064769</v>
      </c>
      <c r="T164" s="138">
        <v>4.5428464711568424</v>
      </c>
      <c r="U164" s="138">
        <v>3.0907483917502065</v>
      </c>
      <c r="V164" s="138">
        <v>3.0206065621761771</v>
      </c>
      <c r="W164" s="135">
        <v>12.058535005440362</v>
      </c>
      <c r="X164" s="842"/>
      <c r="Y164" s="842"/>
      <c r="Z164" s="842"/>
      <c r="AA164" s="842"/>
      <c r="AB164" s="842"/>
      <c r="AC164" s="842"/>
      <c r="AD164" s="842"/>
      <c r="AE164" s="842"/>
      <c r="AF164" s="842"/>
      <c r="AG164" s="842"/>
      <c r="AH164" s="842"/>
      <c r="AI164" s="842"/>
      <c r="AJ164" s="842"/>
      <c r="AK164" s="842"/>
      <c r="AL164" s="842"/>
      <c r="AM164" s="842"/>
      <c r="AN164" s="842"/>
      <c r="AO164" s="842"/>
      <c r="AP164" s="842"/>
      <c r="AQ164" s="842"/>
      <c r="AR164" s="842"/>
      <c r="AS164" s="842"/>
      <c r="AT164" s="842"/>
      <c r="AU164" s="842"/>
      <c r="AV164" s="842"/>
      <c r="AW164" s="842"/>
      <c r="AX164" s="842"/>
      <c r="AY164" s="842"/>
      <c r="AZ164" s="357"/>
      <c r="BA164" s="1084"/>
      <c r="BB164" s="604" t="s">
        <v>189</v>
      </c>
      <c r="BC164" s="458">
        <v>228.00383000000005</v>
      </c>
      <c r="BD164" s="445">
        <v>302.65114</v>
      </c>
      <c r="BE164" s="445">
        <v>297.7916800000001</v>
      </c>
      <c r="BF164" s="445">
        <v>362.6872899999999</v>
      </c>
      <c r="BG164" s="462">
        <v>459.63143999999971</v>
      </c>
      <c r="BH164" s="458">
        <v>288.48053000000016</v>
      </c>
      <c r="BI164" s="445">
        <v>169.81563</v>
      </c>
      <c r="BJ164" s="445">
        <v>151.92340000000004</v>
      </c>
      <c r="BK164" s="445">
        <v>188.52424000000002</v>
      </c>
      <c r="BL164" s="462">
        <v>203.82550000000001</v>
      </c>
      <c r="BM164" s="458">
        <v>91.84338000000001</v>
      </c>
      <c r="BN164" s="445">
        <v>183.50961000000004</v>
      </c>
      <c r="BO164" s="445">
        <v>177.48943999999997</v>
      </c>
      <c r="BP164" s="445">
        <v>62.176130000000001</v>
      </c>
      <c r="BQ164" s="462">
        <v>133.17751999999999</v>
      </c>
      <c r="BR164" s="458">
        <v>712.67385000000002</v>
      </c>
      <c r="BS164" s="445">
        <v>298.88081000000005</v>
      </c>
      <c r="BT164" s="445">
        <v>125.22003999999998</v>
      </c>
      <c r="BU164" s="445">
        <v>156.83991000000003</v>
      </c>
      <c r="BV164" s="445">
        <v>70.144850000000005</v>
      </c>
      <c r="BW164" s="446">
        <v>287.00591999999995</v>
      </c>
      <c r="BX164" s="21"/>
      <c r="BY164" s="21"/>
      <c r="BZ164" s="21"/>
      <c r="CA164" s="21"/>
      <c r="CB164" s="21"/>
      <c r="CC164" s="21"/>
      <c r="CD164" s="21"/>
      <c r="CE164" s="21"/>
      <c r="CF164" s="21"/>
      <c r="CG164" s="21"/>
      <c r="CH164" s="21"/>
      <c r="CI164" s="21"/>
      <c r="CJ164" s="21"/>
      <c r="CK164" s="21"/>
      <c r="CL164" s="21"/>
      <c r="CM164" s="21"/>
      <c r="CN164" s="21"/>
      <c r="CO164" s="21"/>
      <c r="CP164" s="21"/>
      <c r="CQ164" s="21"/>
      <c r="CR164" s="21"/>
      <c r="CS164" s="21"/>
      <c r="CT164" s="21"/>
      <c r="CU164" s="21"/>
      <c r="CV164" s="21"/>
      <c r="CW164" s="21"/>
      <c r="CX164" s="21"/>
      <c r="CY164" s="21"/>
      <c r="CZ164" s="21"/>
    </row>
    <row r="165" s="514" customFormat="true" ht="15" customHeight="true" x14ac:dyDescent="0.2">
      <c r="A165" s="1065"/>
      <c r="B165" s="390" t="s">
        <v>190</v>
      </c>
      <c r="C165" s="139">
        <v>0.18594173978014222</v>
      </c>
      <c r="D165" s="138">
        <v>0.63983419262484886</v>
      </c>
      <c r="E165" s="138">
        <v>0.4622986033997743</v>
      </c>
      <c r="F165" s="138">
        <v>1.8206812891248714</v>
      </c>
      <c r="G165" s="137">
        <v>1.6816596581937806</v>
      </c>
      <c r="H165" s="136">
        <v>1.4133111466649542</v>
      </c>
      <c r="I165" s="138">
        <v>2.9516868555615661</v>
      </c>
      <c r="J165" s="138">
        <v>4.0682370510084134</v>
      </c>
      <c r="K165" s="138">
        <v>1.6910899760863261</v>
      </c>
      <c r="L165" s="135">
        <v>0.27569234849337892</v>
      </c>
      <c r="M165" s="139">
        <v>5.8522698923822239E-2</v>
      </c>
      <c r="N165" s="138">
        <v>0.30232458950318308</v>
      </c>
      <c r="O165" s="138">
        <v>0.68377149648095281</v>
      </c>
      <c r="P165" s="138">
        <v>0.16829902519544143</v>
      </c>
      <c r="Q165" s="137">
        <v>0.23892245004540602</v>
      </c>
      <c r="R165" s="136">
        <v>2.5059847388351306</v>
      </c>
      <c r="S165" s="138">
        <v>4.72736723425057E-2</v>
      </c>
      <c r="T165" s="138">
        <v>1.9365297217050312</v>
      </c>
      <c r="U165" s="138">
        <v>0.12526524283284479</v>
      </c>
      <c r="V165" s="138">
        <v>0.42695177613380575</v>
      </c>
      <c r="W165" s="135">
        <v>0.6215382739837938</v>
      </c>
      <c r="X165" s="842"/>
      <c r="Y165" s="842"/>
      <c r="Z165" s="842"/>
      <c r="AA165" s="842"/>
      <c r="AB165" s="842"/>
      <c r="AC165" s="842"/>
      <c r="AD165" s="842"/>
      <c r="AE165" s="842"/>
      <c r="AF165" s="842"/>
      <c r="AG165" s="842"/>
      <c r="AH165" s="842"/>
      <c r="AI165" s="842"/>
      <c r="AJ165" s="842"/>
      <c r="AK165" s="842"/>
      <c r="AL165" s="842"/>
      <c r="AM165" s="842"/>
      <c r="AN165" s="842"/>
      <c r="AO165" s="842"/>
      <c r="AP165" s="842"/>
      <c r="AQ165" s="842"/>
      <c r="AR165" s="842"/>
      <c r="AS165" s="842"/>
      <c r="AT165" s="842"/>
      <c r="AU165" s="842"/>
      <c r="AV165" s="842"/>
      <c r="AW165" s="842"/>
      <c r="AX165" s="842"/>
      <c r="AY165" s="842"/>
      <c r="AZ165" s="357"/>
      <c r="BA165" s="1084"/>
      <c r="BB165" s="604" t="s">
        <v>190</v>
      </c>
      <c r="BC165" s="458">
        <v>12.897780000000001</v>
      </c>
      <c r="BD165" s="445">
        <v>44.07482000000001</v>
      </c>
      <c r="BE165" s="445">
        <v>31.973650000000003</v>
      </c>
      <c r="BF165" s="445">
        <v>126.10442999999999</v>
      </c>
      <c r="BG165" s="462">
        <v>116.28407</v>
      </c>
      <c r="BH165" s="458">
        <v>36.32685</v>
      </c>
      <c r="BI165" s="445">
        <v>76.198869999999985</v>
      </c>
      <c r="BJ165" s="445">
        <v>104.98227</v>
      </c>
      <c r="BK165" s="445">
        <v>43.739679999999993</v>
      </c>
      <c r="BL165" s="462">
        <v>7.1204099999999997</v>
      </c>
      <c r="BM165" s="458">
        <v>2.5395300000000001</v>
      </c>
      <c r="BN165" s="445">
        <v>13.136700000000001</v>
      </c>
      <c r="BO165" s="445">
        <v>29.6601</v>
      </c>
      <c r="BP165" s="445">
        <v>7.2830700000000004</v>
      </c>
      <c r="BQ165" s="462">
        <v>10.34727</v>
      </c>
      <c r="BR165" s="458">
        <v>241.01444000000004</v>
      </c>
      <c r="BS165" s="445">
        <v>5.8768000000000002</v>
      </c>
      <c r="BT165" s="445">
        <v>53.378940000000007</v>
      </c>
      <c r="BU165" s="445">
        <v>6.3565800000000001</v>
      </c>
      <c r="BV165" s="445">
        <v>9.9147199999999991</v>
      </c>
      <c r="BW165" s="446">
        <v>14.793270000000001</v>
      </c>
      <c r="BX165" s="21"/>
      <c r="BY165" s="21"/>
      <c r="BZ165" s="21"/>
      <c r="CA165" s="21"/>
      <c r="CB165" s="21"/>
      <c r="CC165" s="21"/>
      <c r="CD165" s="21"/>
      <c r="CE165" s="21"/>
      <c r="CF165" s="21"/>
      <c r="CG165" s="21"/>
      <c r="CH165" s="21"/>
      <c r="CI165" s="21"/>
      <c r="CJ165" s="21"/>
      <c r="CK165" s="21"/>
      <c r="CL165" s="21"/>
      <c r="CM165" s="21"/>
      <c r="CN165" s="21"/>
      <c r="CO165" s="21"/>
      <c r="CP165" s="21"/>
      <c r="CQ165" s="21"/>
      <c r="CR165" s="21"/>
      <c r="CS165" s="21"/>
      <c r="CT165" s="21"/>
      <c r="CU165" s="21"/>
      <c r="CV165" s="21"/>
      <c r="CW165" s="21"/>
      <c r="CX165" s="21"/>
      <c r="CY165" s="21"/>
      <c r="CZ165" s="21"/>
    </row>
    <row r="166" s="383" customFormat="true" ht="15" customHeight="true" x14ac:dyDescent="0.2">
      <c r="A166" s="154"/>
      <c r="B166" s="91"/>
      <c r="C166" s="120"/>
      <c r="D166" s="127"/>
      <c r="E166" s="127"/>
      <c r="F166" s="127"/>
      <c r="G166" s="126"/>
      <c r="H166" s="119"/>
      <c r="I166" s="127"/>
      <c r="J166" s="127"/>
      <c r="K166" s="127"/>
      <c r="L166" s="118"/>
      <c r="M166" s="120"/>
      <c r="N166" s="127"/>
      <c r="O166" s="127"/>
      <c r="P166" s="127"/>
      <c r="Q166" s="126"/>
      <c r="R166" s="119"/>
      <c r="S166" s="127"/>
      <c r="T166" s="127"/>
      <c r="U166" s="127"/>
      <c r="V166" s="127"/>
      <c r="W166" s="118"/>
      <c r="X166" s="842"/>
      <c r="Y166" s="842"/>
      <c r="Z166" s="842"/>
      <c r="AA166" s="842"/>
      <c r="AB166" s="842"/>
      <c r="AC166" s="842"/>
      <c r="AD166" s="842"/>
      <c r="AE166" s="842"/>
      <c r="AF166" s="842"/>
      <c r="AG166" s="842"/>
      <c r="AH166" s="842"/>
      <c r="AI166" s="842"/>
      <c r="AJ166" s="842"/>
      <c r="AK166" s="842"/>
      <c r="AL166" s="842"/>
      <c r="AM166" s="842"/>
      <c r="AN166" s="842"/>
      <c r="AO166" s="842"/>
      <c r="AP166" s="842"/>
      <c r="AQ166" s="842"/>
      <c r="AR166" s="842"/>
      <c r="AS166" s="842"/>
      <c r="AT166" s="842"/>
      <c r="AU166" s="842"/>
      <c r="AV166" s="842"/>
      <c r="AW166" s="842"/>
      <c r="AX166" s="842"/>
      <c r="AY166" s="842"/>
      <c r="AZ166" s="357"/>
      <c r="BA166" s="1087"/>
      <c r="BB166" s="604" t="s">
        <v>191</v>
      </c>
      <c r="BC166" s="458">
        <v>6936.4630099999886</v>
      </c>
      <c r="BD166" s="445">
        <v>6888.475249999995</v>
      </c>
      <c r="BE166" s="445">
        <v>6916.2333100000042</v>
      </c>
      <c r="BF166" s="445">
        <v>6926.2221100000079</v>
      </c>
      <c r="BG166" s="462">
        <v>6914.8397200000136</v>
      </c>
      <c r="BH166" s="458">
        <v>2570.3363399999989</v>
      </c>
      <c r="BI166" s="445">
        <v>2581.5363800000032</v>
      </c>
      <c r="BJ166" s="445">
        <v>2580.5347300000021</v>
      </c>
      <c r="BK166" s="445">
        <v>2586.4785800000027</v>
      </c>
      <c r="BL166" s="462">
        <v>2582.7376199999994</v>
      </c>
      <c r="BM166" s="458">
        <v>4339.3931699999903</v>
      </c>
      <c r="BN166" s="445">
        <v>4345.2304100000074</v>
      </c>
      <c r="BO166" s="445">
        <v>4337.7210299999997</v>
      </c>
      <c r="BP166" s="445">
        <v>4327.4582199999995</v>
      </c>
      <c r="BQ166" s="462">
        <v>4330.8069200000054</v>
      </c>
      <c r="BR166" s="458">
        <v>9617.5541799999937</v>
      </c>
      <c r="BS166" s="445">
        <v>12431.443779999989</v>
      </c>
      <c r="BT166" s="445">
        <v>2756.42245</v>
      </c>
      <c r="BU166" s="445">
        <v>5074.4962099999957</v>
      </c>
      <c r="BV166" s="445">
        <v>2322.2107400000014</v>
      </c>
      <c r="BW166" s="446">
        <v>2380.1060399999965</v>
      </c>
      <c r="BX166" s="21"/>
      <c r="BY166" s="21"/>
      <c r="BZ166" s="21"/>
      <c r="CA166" s="21"/>
      <c r="CB166" s="21"/>
      <c r="CC166" s="21"/>
      <c r="CD166" s="21"/>
      <c r="CE166" s="21"/>
      <c r="CF166" s="21"/>
      <c r="CG166" s="21"/>
      <c r="CH166" s="21"/>
      <c r="CI166" s="21"/>
      <c r="CJ166" s="21"/>
      <c r="CK166" s="21"/>
      <c r="CL166" s="21"/>
      <c r="CM166" s="21"/>
      <c r="CN166" s="21"/>
      <c r="CO166" s="21"/>
      <c r="CP166" s="21"/>
      <c r="CQ166" s="21"/>
      <c r="CR166" s="21"/>
      <c r="CS166" s="21"/>
      <c r="CT166" s="21"/>
      <c r="CU166" s="21"/>
      <c r="CV166" s="21"/>
      <c r="CW166" s="21"/>
      <c r="CX166" s="21"/>
      <c r="CY166" s="21"/>
      <c r="CZ166" s="21"/>
    </row>
    <row r="167" s="383" customFormat="true" ht="15" customHeight="true" x14ac:dyDescent="0.2">
      <c r="A167" s="177"/>
      <c r="B167" s="90"/>
      <c r="C167" s="120"/>
      <c r="D167" s="127"/>
      <c r="E167" s="127"/>
      <c r="F167" s="127"/>
      <c r="G167" s="126"/>
      <c r="H167" s="119"/>
      <c r="I167" s="127"/>
      <c r="J167" s="127"/>
      <c r="K167" s="127"/>
      <c r="L167" s="118"/>
      <c r="M167" s="120"/>
      <c r="N167" s="127"/>
      <c r="O167" s="127"/>
      <c r="P167" s="127"/>
      <c r="Q167" s="126"/>
      <c r="R167" s="119"/>
      <c r="S167" s="127"/>
      <c r="T167" s="127"/>
      <c r="U167" s="127"/>
      <c r="V167" s="127"/>
      <c r="W167" s="118"/>
      <c r="X167" s="842"/>
      <c r="Y167" s="842"/>
      <c r="Z167" s="842"/>
      <c r="AA167" s="842"/>
      <c r="AB167" s="842"/>
      <c r="AC167" s="842"/>
      <c r="AD167" s="842"/>
      <c r="AE167" s="842"/>
      <c r="AF167" s="842"/>
      <c r="AG167" s="842"/>
      <c r="AH167" s="842"/>
      <c r="AI167" s="842"/>
      <c r="AJ167" s="842"/>
      <c r="AK167" s="842"/>
      <c r="AL167" s="842"/>
      <c r="AM167" s="842"/>
      <c r="AN167" s="842"/>
      <c r="AO167" s="842"/>
      <c r="AP167" s="842"/>
      <c r="AQ167" s="842"/>
      <c r="AR167" s="842"/>
      <c r="AS167" s="842"/>
      <c r="AT167" s="842"/>
      <c r="AU167" s="842"/>
      <c r="AV167" s="842"/>
      <c r="AW167" s="842"/>
      <c r="AX167" s="842"/>
      <c r="AY167" s="842"/>
      <c r="AZ167" s="357"/>
      <c r="BA167" s="877"/>
      <c r="BB167" s="604"/>
      <c r="BC167" s="458"/>
      <c r="BD167" s="445"/>
      <c r="BE167" s="445"/>
      <c r="BF167" s="445"/>
      <c r="BG167" s="462"/>
      <c r="BH167" s="458"/>
      <c r="BI167" s="445"/>
      <c r="BJ167" s="445"/>
      <c r="BK167" s="445"/>
      <c r="BL167" s="462"/>
      <c r="BM167" s="458"/>
      <c r="BN167" s="445"/>
      <c r="BO167" s="445"/>
      <c r="BP167" s="445"/>
      <c r="BQ167" s="462"/>
      <c r="BR167" s="458"/>
      <c r="BS167" s="445"/>
      <c r="BT167" s="445"/>
      <c r="BU167" s="445"/>
      <c r="BV167" s="445"/>
      <c r="BW167" s="446"/>
      <c r="BX167" s="21"/>
      <c r="BY167" s="21"/>
      <c r="BZ167" s="21"/>
      <c r="CA167" s="21"/>
      <c r="CB167" s="21"/>
      <c r="CC167" s="21"/>
      <c r="CD167" s="21"/>
      <c r="CE167" s="21"/>
      <c r="CF167" s="21"/>
      <c r="CG167" s="21"/>
      <c r="CH167" s="21"/>
      <c r="CI167" s="21"/>
      <c r="CJ167" s="21"/>
      <c r="CK167" s="21"/>
      <c r="CL167" s="21"/>
      <c r="CM167" s="21"/>
      <c r="CN167" s="21"/>
      <c r="CO167" s="21"/>
      <c r="CP167" s="21"/>
      <c r="CQ167" s="21"/>
      <c r="CR167" s="21"/>
      <c r="CS167" s="21"/>
      <c r="CT167" s="21"/>
      <c r="CU167" s="21"/>
      <c r="CV167" s="21"/>
      <c r="CW167" s="21"/>
      <c r="CX167" s="21"/>
      <c r="CY167" s="21"/>
      <c r="CZ167" s="21"/>
    </row>
    <row r="168" s="383" customFormat="true" ht="15" customHeight="true" x14ac:dyDescent="0.2">
      <c r="A168" s="177"/>
      <c r="B168" s="90"/>
      <c r="C168" s="120"/>
      <c r="D168" s="127"/>
      <c r="E168" s="127"/>
      <c r="F168" s="127"/>
      <c r="G168" s="126"/>
      <c r="H168" s="119"/>
      <c r="I168" s="127"/>
      <c r="J168" s="127"/>
      <c r="K168" s="127"/>
      <c r="L168" s="118"/>
      <c r="M168" s="120"/>
      <c r="N168" s="127"/>
      <c r="O168" s="127"/>
      <c r="P168" s="127"/>
      <c r="Q168" s="126"/>
      <c r="R168" s="119"/>
      <c r="S168" s="127"/>
      <c r="T168" s="127"/>
      <c r="U168" s="127"/>
      <c r="V168" s="127"/>
      <c r="W168" s="118"/>
      <c r="X168" s="842"/>
      <c r="Y168" s="842"/>
      <c r="Z168" s="842"/>
      <c r="AA168" s="842"/>
      <c r="AB168" s="842"/>
      <c r="AC168" s="842"/>
      <c r="AD168" s="842"/>
      <c r="AE168" s="842"/>
      <c r="AF168" s="842"/>
      <c r="AG168" s="842"/>
      <c r="AH168" s="842"/>
      <c r="AI168" s="842"/>
      <c r="AJ168" s="842"/>
      <c r="AK168" s="842"/>
      <c r="AL168" s="842"/>
      <c r="AM168" s="842"/>
      <c r="AN168" s="842"/>
      <c r="AO168" s="842"/>
      <c r="AP168" s="842"/>
      <c r="AQ168" s="842"/>
      <c r="AR168" s="842"/>
      <c r="AS168" s="842"/>
      <c r="AT168" s="842"/>
      <c r="AU168" s="842"/>
      <c r="AV168" s="842"/>
      <c r="AW168" s="842"/>
      <c r="AX168" s="842"/>
      <c r="AY168" s="842"/>
      <c r="AZ168" s="357"/>
      <c r="BA168" s="877"/>
      <c r="BB168" s="604"/>
      <c r="BC168" s="458"/>
      <c r="BD168" s="445"/>
      <c r="BE168" s="445"/>
      <c r="BF168" s="445"/>
      <c r="BG168" s="462"/>
      <c r="BH168" s="458"/>
      <c r="BI168" s="445"/>
      <c r="BJ168" s="445"/>
      <c r="BK168" s="445"/>
      <c r="BL168" s="462"/>
      <c r="BM168" s="458"/>
      <c r="BN168" s="445"/>
      <c r="BO168" s="445"/>
      <c r="BP168" s="445"/>
      <c r="BQ168" s="462"/>
      <c r="BR168" s="458"/>
      <c r="BS168" s="445"/>
      <c r="BT168" s="445"/>
      <c r="BU168" s="445"/>
      <c r="BV168" s="445"/>
      <c r="BW168" s="446"/>
      <c r="BX168" s="21"/>
      <c r="BY168" s="21"/>
      <c r="BZ168" s="21"/>
      <c r="CA168" s="21"/>
      <c r="CB168" s="21"/>
      <c r="CC168" s="21"/>
      <c r="CD168" s="21"/>
      <c r="CE168" s="21"/>
      <c r="CF168" s="21"/>
      <c r="CG168" s="21"/>
      <c r="CH168" s="21"/>
      <c r="CI168" s="21"/>
      <c r="CJ168" s="21"/>
      <c r="CK168" s="21"/>
      <c r="CL168" s="21"/>
      <c r="CM168" s="21"/>
      <c r="CN168" s="21"/>
      <c r="CO168" s="21"/>
      <c r="CP168" s="21"/>
      <c r="CQ168" s="21"/>
      <c r="CR168" s="21"/>
      <c r="CS168" s="21"/>
      <c r="CT168" s="21"/>
      <c r="CU168" s="21"/>
      <c r="CV168" s="21"/>
      <c r="CW168" s="21"/>
      <c r="CX168" s="21"/>
      <c r="CY168" s="21"/>
      <c r="CZ168" s="21"/>
    </row>
    <row r="169" s="383" customFormat="true" ht="15" customHeight="true" x14ac:dyDescent="0.2">
      <c r="A169" s="177"/>
      <c r="B169" s="90"/>
      <c r="C169" s="120"/>
      <c r="D169" s="127"/>
      <c r="E169" s="127"/>
      <c r="F169" s="127"/>
      <c r="G169" s="126"/>
      <c r="H169" s="119"/>
      <c r="I169" s="127"/>
      <c r="J169" s="127"/>
      <c r="K169" s="127"/>
      <c r="L169" s="118"/>
      <c r="M169" s="120"/>
      <c r="N169" s="127"/>
      <c r="O169" s="127"/>
      <c r="P169" s="127"/>
      <c r="Q169" s="126"/>
      <c r="R169" s="119"/>
      <c r="S169" s="127"/>
      <c r="T169" s="127"/>
      <c r="U169" s="127"/>
      <c r="V169" s="127"/>
      <c r="W169" s="118"/>
      <c r="X169" s="842"/>
      <c r="Y169" s="842"/>
      <c r="Z169" s="842"/>
      <c r="AA169" s="842"/>
      <c r="AB169" s="842"/>
      <c r="AC169" s="842"/>
      <c r="AD169" s="842"/>
      <c r="AE169" s="842"/>
      <c r="AF169" s="842"/>
      <c r="AG169" s="842"/>
      <c r="AH169" s="842"/>
      <c r="AI169" s="842"/>
      <c r="AJ169" s="842"/>
      <c r="AK169" s="842"/>
      <c r="AL169" s="842"/>
      <c r="AM169" s="842"/>
      <c r="AN169" s="842"/>
      <c r="AO169" s="842"/>
      <c r="AP169" s="842"/>
      <c r="AQ169" s="842"/>
      <c r="AR169" s="842"/>
      <c r="AS169" s="842"/>
      <c r="AT169" s="842"/>
      <c r="AU169" s="842"/>
      <c r="AV169" s="842"/>
      <c r="AW169" s="842"/>
      <c r="AX169" s="842"/>
      <c r="AY169" s="842"/>
      <c r="AZ169" s="357"/>
      <c r="BA169" s="877"/>
      <c r="BB169" s="604"/>
      <c r="BC169" s="458"/>
      <c r="BD169" s="445"/>
      <c r="BE169" s="445"/>
      <c r="BF169" s="445"/>
      <c r="BG169" s="462"/>
      <c r="BH169" s="458"/>
      <c r="BI169" s="445"/>
      <c r="BJ169" s="445"/>
      <c r="BK169" s="445"/>
      <c r="BL169" s="462"/>
      <c r="BM169" s="458"/>
      <c r="BN169" s="445"/>
      <c r="BO169" s="445"/>
      <c r="BP169" s="445"/>
      <c r="BQ169" s="462"/>
      <c r="BR169" s="458"/>
      <c r="BS169" s="445"/>
      <c r="BT169" s="445"/>
      <c r="BU169" s="445"/>
      <c r="BV169" s="445"/>
      <c r="BW169" s="446"/>
      <c r="BX169" s="21"/>
      <c r="BY169" s="21"/>
      <c r="BZ169" s="21"/>
      <c r="CA169" s="21"/>
      <c r="CB169" s="21"/>
      <c r="CC169" s="21"/>
      <c r="CD169" s="21"/>
      <c r="CE169" s="21"/>
      <c r="CF169" s="21"/>
      <c r="CG169" s="21"/>
      <c r="CH169" s="21"/>
      <c r="CI169" s="21"/>
      <c r="CJ169" s="21"/>
      <c r="CK169" s="21"/>
      <c r="CL169" s="21"/>
      <c r="CM169" s="21"/>
      <c r="CN169" s="21"/>
      <c r="CO169" s="21"/>
      <c r="CP169" s="21"/>
      <c r="CQ169" s="21"/>
      <c r="CR169" s="21"/>
      <c r="CS169" s="21"/>
      <c r="CT169" s="21"/>
      <c r="CU169" s="21"/>
      <c r="CV169" s="21"/>
      <c r="CW169" s="21"/>
      <c r="CX169" s="21"/>
      <c r="CY169" s="21"/>
      <c r="CZ169" s="21"/>
    </row>
    <row r="170" s="383" customFormat="true" ht="15" customHeight="true" x14ac:dyDescent="0.2">
      <c r="A170" s="177"/>
      <c r="B170" s="90"/>
      <c r="C170" s="120"/>
      <c r="D170" s="127"/>
      <c r="E170" s="127"/>
      <c r="F170" s="127"/>
      <c r="G170" s="126"/>
      <c r="H170" s="119"/>
      <c r="I170" s="127"/>
      <c r="J170" s="127"/>
      <c r="K170" s="127"/>
      <c r="L170" s="118"/>
      <c r="M170" s="120"/>
      <c r="N170" s="127"/>
      <c r="O170" s="127"/>
      <c r="P170" s="127"/>
      <c r="Q170" s="126"/>
      <c r="R170" s="119"/>
      <c r="S170" s="127"/>
      <c r="T170" s="127"/>
      <c r="U170" s="127"/>
      <c r="V170" s="127"/>
      <c r="W170" s="118"/>
      <c r="X170" s="842"/>
      <c r="Y170" s="842"/>
      <c r="Z170" s="842"/>
      <c r="AA170" s="842"/>
      <c r="AB170" s="842"/>
      <c r="AC170" s="842"/>
      <c r="AD170" s="842"/>
      <c r="AE170" s="842"/>
      <c r="AF170" s="842"/>
      <c r="AG170" s="842"/>
      <c r="AH170" s="842"/>
      <c r="AI170" s="842"/>
      <c r="AJ170" s="842"/>
      <c r="AK170" s="842"/>
      <c r="AL170" s="842"/>
      <c r="AM170" s="842"/>
      <c r="AN170" s="842"/>
      <c r="AO170" s="842"/>
      <c r="AP170" s="842"/>
      <c r="AQ170" s="842"/>
      <c r="AR170" s="842"/>
      <c r="AS170" s="842"/>
      <c r="AT170" s="842"/>
      <c r="AU170" s="842"/>
      <c r="AV170" s="842"/>
      <c r="AW170" s="842"/>
      <c r="AX170" s="842"/>
      <c r="AY170" s="842"/>
      <c r="AZ170" s="357"/>
      <c r="BA170" s="877"/>
      <c r="BB170" s="604"/>
      <c r="BC170" s="458"/>
      <c r="BD170" s="445"/>
      <c r="BE170" s="445"/>
      <c r="BF170" s="445"/>
      <c r="BG170" s="462"/>
      <c r="BH170" s="458"/>
      <c r="BI170" s="445"/>
      <c r="BJ170" s="445"/>
      <c r="BK170" s="445"/>
      <c r="BL170" s="462"/>
      <c r="BM170" s="458"/>
      <c r="BN170" s="445"/>
      <c r="BO170" s="445"/>
      <c r="BP170" s="445"/>
      <c r="BQ170" s="462"/>
      <c r="BR170" s="458"/>
      <c r="BS170" s="445"/>
      <c r="BT170" s="445"/>
      <c r="BU170" s="445"/>
      <c r="BV170" s="445"/>
      <c r="BW170" s="446"/>
      <c r="BX170" s="21"/>
      <c r="BY170" s="21"/>
      <c r="BZ170" s="21"/>
      <c r="CA170" s="21"/>
      <c r="CB170" s="21"/>
      <c r="CC170" s="21"/>
      <c r="CD170" s="21"/>
      <c r="CE170" s="21"/>
      <c r="CF170" s="21"/>
      <c r="CG170" s="21"/>
      <c r="CH170" s="21"/>
      <c r="CI170" s="21"/>
      <c r="CJ170" s="21"/>
      <c r="CK170" s="21"/>
      <c r="CL170" s="21"/>
      <c r="CM170" s="21"/>
      <c r="CN170" s="21"/>
      <c r="CO170" s="21"/>
      <c r="CP170" s="21"/>
      <c r="CQ170" s="21"/>
      <c r="CR170" s="21"/>
      <c r="CS170" s="21"/>
      <c r="CT170" s="21"/>
      <c r="CU170" s="21"/>
      <c r="CV170" s="21"/>
      <c r="CW170" s="21"/>
      <c r="CX170" s="21"/>
      <c r="CY170" s="21"/>
      <c r="CZ170" s="21"/>
    </row>
    <row r="171" s="383" customFormat="true" ht="15" customHeight="true" x14ac:dyDescent="0.2">
      <c r="A171" s="177"/>
      <c r="B171" s="90"/>
      <c r="C171" s="120"/>
      <c r="D171" s="127"/>
      <c r="E171" s="127"/>
      <c r="F171" s="127"/>
      <c r="G171" s="126"/>
      <c r="H171" s="119"/>
      <c r="I171" s="127"/>
      <c r="J171" s="127"/>
      <c r="K171" s="127"/>
      <c r="L171" s="118"/>
      <c r="M171" s="120"/>
      <c r="N171" s="127"/>
      <c r="O171" s="127"/>
      <c r="P171" s="127"/>
      <c r="Q171" s="126"/>
      <c r="R171" s="119"/>
      <c r="S171" s="127"/>
      <c r="T171" s="127"/>
      <c r="U171" s="127"/>
      <c r="V171" s="127"/>
      <c r="W171" s="118"/>
      <c r="X171" s="842"/>
      <c r="Y171" s="842"/>
      <c r="Z171" s="842"/>
      <c r="AA171" s="842"/>
      <c r="AB171" s="842"/>
      <c r="AC171" s="842"/>
      <c r="AD171" s="842"/>
      <c r="AE171" s="842"/>
      <c r="AF171" s="842"/>
      <c r="AG171" s="842"/>
      <c r="AH171" s="842"/>
      <c r="AI171" s="842"/>
      <c r="AJ171" s="842"/>
      <c r="AK171" s="842"/>
      <c r="AL171" s="842"/>
      <c r="AM171" s="842"/>
      <c r="AN171" s="842"/>
      <c r="AO171" s="842"/>
      <c r="AP171" s="842"/>
      <c r="AQ171" s="842"/>
      <c r="AR171" s="842"/>
      <c r="AS171" s="842"/>
      <c r="AT171" s="842"/>
      <c r="AU171" s="842"/>
      <c r="AV171" s="842"/>
      <c r="AW171" s="842"/>
      <c r="AX171" s="842"/>
      <c r="AY171" s="842"/>
      <c r="AZ171" s="357"/>
      <c r="BA171" s="877"/>
      <c r="BB171" s="604"/>
      <c r="BC171" s="458"/>
      <c r="BD171" s="445"/>
      <c r="BE171" s="445"/>
      <c r="BF171" s="445"/>
      <c r="BG171" s="462"/>
      <c r="BH171" s="458"/>
      <c r="BI171" s="445"/>
      <c r="BJ171" s="445"/>
      <c r="BK171" s="445"/>
      <c r="BL171" s="462"/>
      <c r="BM171" s="458"/>
      <c r="BN171" s="445"/>
      <c r="BO171" s="445"/>
      <c r="BP171" s="445"/>
      <c r="BQ171" s="462"/>
      <c r="BR171" s="458"/>
      <c r="BS171" s="445"/>
      <c r="BT171" s="445"/>
      <c r="BU171" s="445"/>
      <c r="BV171" s="445"/>
      <c r="BW171" s="446"/>
      <c r="BX171" s="21"/>
      <c r="BY171" s="21"/>
      <c r="BZ171" s="21"/>
      <c r="CA171" s="21"/>
      <c r="CB171" s="21"/>
      <c r="CC171" s="21"/>
      <c r="CD171" s="21"/>
      <c r="CE171" s="21"/>
      <c r="CF171" s="21"/>
      <c r="CG171" s="21"/>
      <c r="CH171" s="21"/>
      <c r="CI171" s="21"/>
      <c r="CJ171" s="21"/>
      <c r="CK171" s="21"/>
      <c r="CL171" s="21"/>
      <c r="CM171" s="21"/>
      <c r="CN171" s="21"/>
      <c r="CO171" s="21"/>
      <c r="CP171" s="21"/>
      <c r="CQ171" s="21"/>
      <c r="CR171" s="21"/>
      <c r="CS171" s="21"/>
      <c r="CT171" s="21"/>
      <c r="CU171" s="21"/>
      <c r="CV171" s="21"/>
      <c r="CW171" s="21"/>
      <c r="CX171" s="21"/>
      <c r="CY171" s="21"/>
      <c r="CZ171" s="21"/>
    </row>
    <row r="172" s="514" customFormat="true" ht="15" customHeight="true" x14ac:dyDescent="0.2">
      <c r="A172" s="157"/>
      <c r="B172" s="151"/>
      <c r="C172" s="105"/>
      <c r="D172" s="104"/>
      <c r="E172" s="104"/>
      <c r="F172" s="104"/>
      <c r="G172" s="103"/>
      <c r="H172" s="102"/>
      <c r="I172" s="104"/>
      <c r="J172" s="104"/>
      <c r="K172" s="104"/>
      <c r="L172" s="101"/>
      <c r="M172" s="105"/>
      <c r="N172" s="104"/>
      <c r="O172" s="104"/>
      <c r="P172" s="104"/>
      <c r="Q172" s="103"/>
      <c r="R172" s="102"/>
      <c r="S172" s="104"/>
      <c r="T172" s="104"/>
      <c r="U172" s="104"/>
      <c r="V172" s="104"/>
      <c r="W172" s="101"/>
      <c r="X172" s="842"/>
      <c r="Y172" s="842"/>
      <c r="Z172" s="842"/>
      <c r="AA172" s="842"/>
      <c r="AB172" s="842"/>
      <c r="AC172" s="842"/>
      <c r="AD172" s="842"/>
      <c r="AE172" s="842"/>
      <c r="AF172" s="842"/>
      <c r="AG172" s="842"/>
      <c r="AH172" s="842"/>
      <c r="AI172" s="842"/>
      <c r="AJ172" s="842"/>
      <c r="AK172" s="842"/>
      <c r="AL172" s="842"/>
      <c r="AM172" s="842"/>
      <c r="AN172" s="842"/>
      <c r="AO172" s="842"/>
      <c r="AP172" s="842"/>
      <c r="AQ172" s="842"/>
      <c r="AR172" s="842"/>
      <c r="AS172" s="842"/>
      <c r="AT172" s="842"/>
      <c r="AU172" s="842"/>
      <c r="AV172" s="842"/>
      <c r="AW172" s="842"/>
      <c r="AX172" s="842"/>
      <c r="AY172" s="842"/>
      <c r="AZ172" s="357"/>
      <c r="BA172" s="877"/>
      <c r="BB172" s="604"/>
      <c r="BC172" s="458"/>
      <c r="BD172" s="445"/>
      <c r="BE172" s="445"/>
      <c r="BF172" s="445"/>
      <c r="BG172" s="462"/>
      <c r="BH172" s="458"/>
      <c r="BI172" s="445"/>
      <c r="BJ172" s="445"/>
      <c r="BK172" s="445"/>
      <c r="BL172" s="462"/>
      <c r="BM172" s="458"/>
      <c r="BN172" s="445"/>
      <c r="BO172" s="445"/>
      <c r="BP172" s="445"/>
      <c r="BQ172" s="462"/>
      <c r="BR172" s="458"/>
      <c r="BS172" s="445"/>
      <c r="BT172" s="445"/>
      <c r="BU172" s="445"/>
      <c r="BV172" s="445"/>
      <c r="BW172" s="446"/>
      <c r="BX172" s="21"/>
      <c r="BY172" s="21"/>
      <c r="BZ172" s="21"/>
      <c r="CA172" s="21"/>
      <c r="CB172" s="21"/>
      <c r="CC172" s="21"/>
      <c r="CD172" s="21"/>
      <c r="CE172" s="21"/>
      <c r="CF172" s="21"/>
      <c r="CG172" s="21"/>
      <c r="CH172" s="21"/>
      <c r="CI172" s="21"/>
      <c r="CJ172" s="21"/>
      <c r="CK172" s="21"/>
      <c r="CL172" s="21"/>
      <c r="CM172" s="21"/>
      <c r="CN172" s="21"/>
      <c r="CO172" s="21"/>
      <c r="CP172" s="21"/>
      <c r="CQ172" s="21"/>
      <c r="CR172" s="21"/>
      <c r="CS172" s="21"/>
      <c r="CT172" s="21"/>
      <c r="CU172" s="21"/>
      <c r="CV172" s="21"/>
      <c r="CW172" s="21"/>
      <c r="CX172" s="21"/>
      <c r="CY172" s="21"/>
      <c r="CZ172" s="21"/>
    </row>
    <row r="173" s="514" customFormat="true" ht="15" customHeight="true" x14ac:dyDescent="0.2">
      <c r="A173" s="157"/>
      <c r="B173" s="151"/>
      <c r="C173" s="169"/>
      <c r="D173" s="168"/>
      <c r="E173" s="168"/>
      <c r="F173" s="168"/>
      <c r="G173" s="158"/>
      <c r="H173" s="161"/>
      <c r="I173" s="168"/>
      <c r="J173" s="168"/>
      <c r="K173" s="168"/>
      <c r="L173" s="164"/>
      <c r="M173" s="169"/>
      <c r="N173" s="168"/>
      <c r="O173" s="168"/>
      <c r="P173" s="168"/>
      <c r="Q173" s="158"/>
      <c r="R173" s="161"/>
      <c r="S173" s="168"/>
      <c r="T173" s="168"/>
      <c r="U173" s="168"/>
      <c r="V173" s="168"/>
      <c r="W173" s="164"/>
      <c r="X173" s="842"/>
      <c r="Y173" s="842"/>
      <c r="Z173" s="842"/>
      <c r="AA173" s="842"/>
      <c r="AB173" s="842"/>
      <c r="AC173" s="842"/>
      <c r="AD173" s="842"/>
      <c r="AE173" s="842"/>
      <c r="AF173" s="842"/>
      <c r="AG173" s="842"/>
      <c r="AH173" s="842"/>
      <c r="AI173" s="842"/>
      <c r="AJ173" s="842"/>
      <c r="AK173" s="842"/>
      <c r="AL173" s="842"/>
      <c r="AM173" s="842"/>
      <c r="AN173" s="842"/>
      <c r="AO173" s="842"/>
      <c r="AP173" s="842"/>
      <c r="AQ173" s="842"/>
      <c r="AR173" s="842"/>
      <c r="AS173" s="842"/>
      <c r="AT173" s="842"/>
      <c r="AU173" s="842"/>
      <c r="AV173" s="842"/>
      <c r="AW173" s="842"/>
      <c r="AX173" s="842"/>
      <c r="AY173" s="842"/>
      <c r="AZ173" s="357"/>
      <c r="BA173" s="877"/>
      <c r="BB173" s="604"/>
      <c r="BC173" s="458"/>
      <c r="BD173" s="445"/>
      <c r="BE173" s="445"/>
      <c r="BF173" s="445"/>
      <c r="BG173" s="462"/>
      <c r="BH173" s="458"/>
      <c r="BI173" s="445"/>
      <c r="BJ173" s="445"/>
      <c r="BK173" s="445"/>
      <c r="BL173" s="462"/>
      <c r="BM173" s="458"/>
      <c r="BN173" s="445"/>
      <c r="BO173" s="445"/>
      <c r="BP173" s="445"/>
      <c r="BQ173" s="462"/>
      <c r="BR173" s="458"/>
      <c r="BS173" s="445"/>
      <c r="BT173" s="445"/>
      <c r="BU173" s="445"/>
      <c r="BV173" s="445"/>
      <c r="BW173" s="446"/>
      <c r="BX173" s="21"/>
      <c r="BY173" s="21"/>
      <c r="BZ173" s="21"/>
      <c r="CA173" s="21"/>
      <c r="CB173" s="21"/>
      <c r="CC173" s="21"/>
      <c r="CD173" s="21"/>
      <c r="CE173" s="21"/>
      <c r="CF173" s="21"/>
      <c r="CG173" s="21"/>
      <c r="CH173" s="21"/>
      <c r="CI173" s="21"/>
      <c r="CJ173" s="21"/>
      <c r="CK173" s="21"/>
      <c r="CL173" s="21"/>
      <c r="CM173" s="21"/>
      <c r="CN173" s="21"/>
      <c r="CO173" s="21"/>
      <c r="CP173" s="21"/>
      <c r="CQ173" s="21"/>
      <c r="CR173" s="21"/>
      <c r="CS173" s="21"/>
      <c r="CT173" s="21"/>
      <c r="CU173" s="21"/>
      <c r="CV173" s="21"/>
      <c r="CW173" s="21"/>
      <c r="CX173" s="21"/>
      <c r="CY173" s="21"/>
      <c r="CZ173" s="21"/>
    </row>
    <row r="174" s="514" customFormat="true" ht="15" customHeight="true" x14ac:dyDescent="0.2">
      <c r="A174" s="157"/>
      <c r="B174" s="151"/>
      <c r="C174" s="169"/>
      <c r="D174" s="168"/>
      <c r="E174" s="168"/>
      <c r="F174" s="168"/>
      <c r="G174" s="158"/>
      <c r="H174" s="161"/>
      <c r="I174" s="168"/>
      <c r="J174" s="168"/>
      <c r="K174" s="168"/>
      <c r="L174" s="164"/>
      <c r="M174" s="169"/>
      <c r="N174" s="168"/>
      <c r="O174" s="168"/>
      <c r="P174" s="168"/>
      <c r="Q174" s="158"/>
      <c r="R174" s="161"/>
      <c r="S174" s="168"/>
      <c r="T174" s="168"/>
      <c r="U174" s="168"/>
      <c r="V174" s="168"/>
      <c r="W174" s="164"/>
      <c r="X174" s="842"/>
      <c r="Y174" s="842"/>
      <c r="Z174" s="842"/>
      <c r="AA174" s="842"/>
      <c r="AB174" s="842"/>
      <c r="AC174" s="842"/>
      <c r="AD174" s="842"/>
      <c r="AE174" s="842"/>
      <c r="AF174" s="842"/>
      <c r="AG174" s="842"/>
      <c r="AH174" s="842"/>
      <c r="AI174" s="842"/>
      <c r="AJ174" s="842"/>
      <c r="AK174" s="842"/>
      <c r="AL174" s="842"/>
      <c r="AM174" s="842"/>
      <c r="AN174" s="842"/>
      <c r="AO174" s="842"/>
      <c r="AP174" s="842"/>
      <c r="AQ174" s="842"/>
      <c r="AR174" s="842"/>
      <c r="AS174" s="842"/>
      <c r="AT174" s="842"/>
      <c r="AU174" s="842"/>
      <c r="AV174" s="842"/>
      <c r="AW174" s="842"/>
      <c r="AX174" s="842"/>
      <c r="AY174" s="842"/>
      <c r="AZ174" s="357"/>
      <c r="BA174" s="877"/>
      <c r="BB174" s="604"/>
      <c r="BC174" s="458"/>
      <c r="BD174" s="445"/>
      <c r="BE174" s="445"/>
      <c r="BF174" s="445"/>
      <c r="BG174" s="462"/>
      <c r="BH174" s="458"/>
      <c r="BI174" s="445"/>
      <c r="BJ174" s="445"/>
      <c r="BK174" s="445"/>
      <c r="BL174" s="462"/>
      <c r="BM174" s="458"/>
      <c r="BN174" s="445"/>
      <c r="BO174" s="445"/>
      <c r="BP174" s="445"/>
      <c r="BQ174" s="462"/>
      <c r="BR174" s="458"/>
      <c r="BS174" s="445"/>
      <c r="BT174" s="445"/>
      <c r="BU174" s="445"/>
      <c r="BV174" s="445"/>
      <c r="BW174" s="446"/>
      <c r="BX174" s="21"/>
      <c r="BY174" s="21"/>
      <c r="BZ174" s="21"/>
      <c r="CA174" s="21"/>
      <c r="CB174" s="21"/>
      <c r="CC174" s="21"/>
      <c r="CD174" s="21"/>
      <c r="CE174" s="21"/>
      <c r="CF174" s="21"/>
      <c r="CG174" s="21"/>
      <c r="CH174" s="21"/>
      <c r="CI174" s="21"/>
      <c r="CJ174" s="21"/>
      <c r="CK174" s="21"/>
      <c r="CL174" s="21"/>
      <c r="CM174" s="21"/>
      <c r="CN174" s="21"/>
      <c r="CO174" s="21"/>
      <c r="CP174" s="21"/>
      <c r="CQ174" s="21"/>
      <c r="CR174" s="21"/>
      <c r="CS174" s="21"/>
      <c r="CT174" s="21"/>
      <c r="CU174" s="21"/>
      <c r="CV174" s="21"/>
      <c r="CW174" s="21"/>
      <c r="CX174" s="21"/>
      <c r="CY174" s="21"/>
      <c r="CZ174" s="21"/>
    </row>
    <row r="175" s="514" customFormat="true" ht="15" customHeight="true" x14ac:dyDescent="0.2">
      <c r="A175" s="157"/>
      <c r="B175" s="151"/>
      <c r="C175" s="125"/>
      <c r="D175" s="124"/>
      <c r="E175" s="124"/>
      <c r="F175" s="124"/>
      <c r="G175" s="123"/>
      <c r="H175" s="122"/>
      <c r="I175" s="124"/>
      <c r="J175" s="124"/>
      <c r="K175" s="124"/>
      <c r="L175" s="121"/>
      <c r="M175" s="125"/>
      <c r="N175" s="124"/>
      <c r="O175" s="124"/>
      <c r="P175" s="124"/>
      <c r="Q175" s="123"/>
      <c r="R175" s="122"/>
      <c r="S175" s="124"/>
      <c r="T175" s="124"/>
      <c r="U175" s="124"/>
      <c r="V175" s="124"/>
      <c r="W175" s="121"/>
      <c r="X175" s="842"/>
      <c r="Y175" s="842"/>
      <c r="Z175" s="842"/>
      <c r="AA175" s="842"/>
      <c r="AB175" s="842"/>
      <c r="AC175" s="842"/>
      <c r="AD175" s="842"/>
      <c r="AE175" s="842"/>
      <c r="AF175" s="842"/>
      <c r="AG175" s="842"/>
      <c r="AH175" s="842"/>
      <c r="AI175" s="842"/>
      <c r="AJ175" s="842"/>
      <c r="AK175" s="842"/>
      <c r="AL175" s="842"/>
      <c r="AM175" s="842"/>
      <c r="AN175" s="842"/>
      <c r="AO175" s="842"/>
      <c r="AP175" s="842"/>
      <c r="AQ175" s="842"/>
      <c r="AR175" s="842"/>
      <c r="AS175" s="842"/>
      <c r="AT175" s="842"/>
      <c r="AU175" s="842"/>
      <c r="AV175" s="842"/>
      <c r="AW175" s="842"/>
      <c r="AX175" s="842"/>
      <c r="AY175" s="842"/>
      <c r="AZ175" s="357"/>
      <c r="BA175" s="877"/>
      <c r="BB175" s="604"/>
      <c r="BC175" s="458"/>
      <c r="BD175" s="445"/>
      <c r="BE175" s="445"/>
      <c r="BF175" s="445"/>
      <c r="BG175" s="462"/>
      <c r="BH175" s="458"/>
      <c r="BI175" s="445"/>
      <c r="BJ175" s="445"/>
      <c r="BK175" s="445"/>
      <c r="BL175" s="462"/>
      <c r="BM175" s="458"/>
      <c r="BN175" s="445"/>
      <c r="BO175" s="445"/>
      <c r="BP175" s="445"/>
      <c r="BQ175" s="462"/>
      <c r="BR175" s="458"/>
      <c r="BS175" s="445"/>
      <c r="BT175" s="445"/>
      <c r="BU175" s="445"/>
      <c r="BV175" s="445"/>
      <c r="BW175" s="446"/>
      <c r="BX175" s="21"/>
      <c r="BY175" s="21"/>
      <c r="BZ175" s="21"/>
      <c r="CA175" s="21"/>
      <c r="CB175" s="21"/>
      <c r="CC175" s="21"/>
      <c r="CD175" s="21"/>
      <c r="CE175" s="21"/>
      <c r="CF175" s="21"/>
      <c r="CG175" s="21"/>
      <c r="CH175" s="21"/>
      <c r="CI175" s="21"/>
      <c r="CJ175" s="21"/>
      <c r="CK175" s="21"/>
      <c r="CL175" s="21"/>
      <c r="CM175" s="21"/>
      <c r="CN175" s="21"/>
      <c r="CO175" s="21"/>
      <c r="CP175" s="21"/>
      <c r="CQ175" s="21"/>
      <c r="CR175" s="21"/>
      <c r="CS175" s="21"/>
      <c r="CT175" s="21"/>
      <c r="CU175" s="21"/>
      <c r="CV175" s="21"/>
      <c r="CW175" s="21"/>
      <c r="CX175" s="21"/>
      <c r="CY175" s="21"/>
      <c r="CZ175" s="21"/>
    </row>
    <row r="176" s="514" customFormat="true" ht="15" customHeight="true" x14ac:dyDescent="0.2">
      <c r="A176" s="157"/>
      <c r="B176" s="151"/>
      <c r="C176" s="125"/>
      <c r="D176" s="124"/>
      <c r="E176" s="124"/>
      <c r="F176" s="124"/>
      <c r="G176" s="123"/>
      <c r="H176" s="122"/>
      <c r="I176" s="124"/>
      <c r="J176" s="124"/>
      <c r="K176" s="124"/>
      <c r="L176" s="121"/>
      <c r="M176" s="125"/>
      <c r="N176" s="124"/>
      <c r="O176" s="124"/>
      <c r="P176" s="124"/>
      <c r="Q176" s="123"/>
      <c r="R176" s="122"/>
      <c r="S176" s="124"/>
      <c r="T176" s="124"/>
      <c r="U176" s="124"/>
      <c r="V176" s="124"/>
      <c r="W176" s="121"/>
      <c r="X176" s="842"/>
      <c r="Y176" s="842"/>
      <c r="Z176" s="842"/>
      <c r="AA176" s="842"/>
      <c r="AB176" s="842"/>
      <c r="AC176" s="842"/>
      <c r="AD176" s="842"/>
      <c r="AE176" s="842"/>
      <c r="AF176" s="842"/>
      <c r="AG176" s="842"/>
      <c r="AH176" s="842"/>
      <c r="AI176" s="842"/>
      <c r="AJ176" s="842"/>
      <c r="AK176" s="842"/>
      <c r="AL176" s="842"/>
      <c r="AM176" s="842"/>
      <c r="AN176" s="842"/>
      <c r="AO176" s="842"/>
      <c r="AP176" s="842"/>
      <c r="AQ176" s="842"/>
      <c r="AR176" s="842"/>
      <c r="AS176" s="842"/>
      <c r="AT176" s="842"/>
      <c r="AU176" s="842"/>
      <c r="AV176" s="842"/>
      <c r="AW176" s="842"/>
      <c r="AX176" s="842"/>
      <c r="AY176" s="842"/>
      <c r="AZ176" s="357"/>
      <c r="BA176" s="877"/>
      <c r="BB176" s="604"/>
      <c r="BC176" s="458"/>
      <c r="BD176" s="445"/>
      <c r="BE176" s="445"/>
      <c r="BF176" s="445"/>
      <c r="BG176" s="462"/>
      <c r="BH176" s="458"/>
      <c r="BI176" s="445"/>
      <c r="BJ176" s="445"/>
      <c r="BK176" s="445"/>
      <c r="BL176" s="462"/>
      <c r="BM176" s="458"/>
      <c r="BN176" s="445"/>
      <c r="BO176" s="445"/>
      <c r="BP176" s="445"/>
      <c r="BQ176" s="462"/>
      <c r="BR176" s="458"/>
      <c r="BS176" s="445"/>
      <c r="BT176" s="445"/>
      <c r="BU176" s="445"/>
      <c r="BV176" s="445"/>
      <c r="BW176" s="446"/>
      <c r="BX176" s="21"/>
      <c r="BY176" s="21"/>
      <c r="BZ176" s="21"/>
      <c r="CA176" s="21"/>
      <c r="CB176" s="21"/>
      <c r="CC176" s="21"/>
      <c r="CD176" s="21"/>
      <c r="CE176" s="21"/>
      <c r="CF176" s="21"/>
      <c r="CG176" s="21"/>
      <c r="CH176" s="21"/>
      <c r="CI176" s="21"/>
      <c r="CJ176" s="21"/>
      <c r="CK176" s="21"/>
      <c r="CL176" s="21"/>
      <c r="CM176" s="21"/>
      <c r="CN176" s="21"/>
      <c r="CO176" s="21"/>
      <c r="CP176" s="21"/>
      <c r="CQ176" s="21"/>
      <c r="CR176" s="21"/>
      <c r="CS176" s="21"/>
      <c r="CT176" s="21"/>
      <c r="CU176" s="21"/>
      <c r="CV176" s="21"/>
      <c r="CW176" s="21"/>
      <c r="CX176" s="21"/>
      <c r="CY176" s="21"/>
      <c r="CZ176" s="21"/>
    </row>
    <row r="177" s="514" customFormat="true" ht="15" customHeight="true" x14ac:dyDescent="0.2">
      <c r="A177" s="157"/>
      <c r="B177" s="151"/>
      <c r="C177" s="125"/>
      <c r="D177" s="124"/>
      <c r="E177" s="124"/>
      <c r="F177" s="124"/>
      <c r="G177" s="123"/>
      <c r="H177" s="122"/>
      <c r="I177" s="124"/>
      <c r="J177" s="124"/>
      <c r="K177" s="124"/>
      <c r="L177" s="121"/>
      <c r="M177" s="125"/>
      <c r="N177" s="124"/>
      <c r="O177" s="124"/>
      <c r="P177" s="124"/>
      <c r="Q177" s="123"/>
      <c r="R177" s="122"/>
      <c r="S177" s="124"/>
      <c r="T177" s="124"/>
      <c r="U177" s="124"/>
      <c r="V177" s="124"/>
      <c r="W177" s="121"/>
      <c r="X177" s="842"/>
      <c r="Y177" s="842"/>
      <c r="Z177" s="842"/>
      <c r="AA177" s="842"/>
      <c r="AB177" s="842"/>
      <c r="AC177" s="842"/>
      <c r="AD177" s="842"/>
      <c r="AE177" s="842"/>
      <c r="AF177" s="842"/>
      <c r="AG177" s="842"/>
      <c r="AH177" s="842"/>
      <c r="AI177" s="842"/>
      <c r="AJ177" s="842"/>
      <c r="AK177" s="842"/>
      <c r="AL177" s="842"/>
      <c r="AM177" s="842"/>
      <c r="AN177" s="842"/>
      <c r="AO177" s="842"/>
      <c r="AP177" s="842"/>
      <c r="AQ177" s="842"/>
      <c r="AR177" s="842"/>
      <c r="AS177" s="842"/>
      <c r="AT177" s="842"/>
      <c r="AU177" s="842"/>
      <c r="AV177" s="842"/>
      <c r="AW177" s="842"/>
      <c r="AX177" s="842"/>
      <c r="AY177" s="842"/>
      <c r="AZ177" s="357"/>
      <c r="BA177" s="877"/>
      <c r="BB177" s="604"/>
      <c r="BC177" s="458"/>
      <c r="BD177" s="445"/>
      <c r="BE177" s="445"/>
      <c r="BF177" s="445"/>
      <c r="BG177" s="462"/>
      <c r="BH177" s="458"/>
      <c r="BI177" s="445"/>
      <c r="BJ177" s="445"/>
      <c r="BK177" s="445"/>
      <c r="BL177" s="462"/>
      <c r="BM177" s="458"/>
      <c r="BN177" s="445"/>
      <c r="BO177" s="445"/>
      <c r="BP177" s="445"/>
      <c r="BQ177" s="462"/>
      <c r="BR177" s="458"/>
      <c r="BS177" s="445"/>
      <c r="BT177" s="445"/>
      <c r="BU177" s="445"/>
      <c r="BV177" s="445"/>
      <c r="BW177" s="446"/>
      <c r="BX177" s="21"/>
      <c r="BY177" s="21"/>
      <c r="BZ177" s="21"/>
      <c r="CA177" s="21"/>
      <c r="CB177" s="21"/>
      <c r="CC177" s="21"/>
      <c r="CD177" s="21"/>
      <c r="CE177" s="21"/>
      <c r="CF177" s="21"/>
      <c r="CG177" s="21"/>
      <c r="CH177" s="21"/>
      <c r="CI177" s="21"/>
      <c r="CJ177" s="21"/>
      <c r="CK177" s="21"/>
      <c r="CL177" s="21"/>
      <c r="CM177" s="21"/>
      <c r="CN177" s="21"/>
      <c r="CO177" s="21"/>
      <c r="CP177" s="21"/>
      <c r="CQ177" s="21"/>
      <c r="CR177" s="21"/>
      <c r="CS177" s="21"/>
      <c r="CT177" s="21"/>
      <c r="CU177" s="21"/>
      <c r="CV177" s="21"/>
      <c r="CW177" s="21"/>
      <c r="CX177" s="21"/>
      <c r="CY177" s="21"/>
      <c r="CZ177" s="21"/>
    </row>
    <row r="178" s="514" customFormat="true" ht="15" customHeight="true" x14ac:dyDescent="0.2">
      <c r="A178" s="157"/>
      <c r="B178" s="151"/>
      <c r="C178" s="125"/>
      <c r="D178" s="124"/>
      <c r="E178" s="124"/>
      <c r="F178" s="124"/>
      <c r="G178" s="123"/>
      <c r="H178" s="122"/>
      <c r="I178" s="124"/>
      <c r="J178" s="124"/>
      <c r="K178" s="124"/>
      <c r="L178" s="121"/>
      <c r="M178" s="125"/>
      <c r="N178" s="124"/>
      <c r="O178" s="124"/>
      <c r="P178" s="124"/>
      <c r="Q178" s="123"/>
      <c r="R178" s="122"/>
      <c r="S178" s="124"/>
      <c r="T178" s="124"/>
      <c r="U178" s="124"/>
      <c r="V178" s="124"/>
      <c r="W178" s="121"/>
      <c r="X178" s="842"/>
      <c r="Y178" s="842"/>
      <c r="Z178" s="842"/>
      <c r="AA178" s="842"/>
      <c r="AB178" s="842"/>
      <c r="AC178" s="842"/>
      <c r="AD178" s="842"/>
      <c r="AE178" s="842"/>
      <c r="AF178" s="842"/>
      <c r="AG178" s="842"/>
      <c r="AH178" s="842"/>
      <c r="AI178" s="842"/>
      <c r="AJ178" s="842"/>
      <c r="AK178" s="842"/>
      <c r="AL178" s="842"/>
      <c r="AM178" s="842"/>
      <c r="AN178" s="842"/>
      <c r="AO178" s="842"/>
      <c r="AP178" s="842"/>
      <c r="AQ178" s="842"/>
      <c r="AR178" s="842"/>
      <c r="AS178" s="842"/>
      <c r="AT178" s="842"/>
      <c r="AU178" s="842"/>
      <c r="AV178" s="842"/>
      <c r="AW178" s="842"/>
      <c r="AX178" s="842"/>
      <c r="AY178" s="842"/>
      <c r="AZ178" s="357"/>
      <c r="BA178" s="877"/>
      <c r="BB178" s="604"/>
      <c r="BC178" s="458"/>
      <c r="BD178" s="445"/>
      <c r="BE178" s="445"/>
      <c r="BF178" s="445"/>
      <c r="BG178" s="462"/>
      <c r="BH178" s="458"/>
      <c r="BI178" s="445"/>
      <c r="BJ178" s="445"/>
      <c r="BK178" s="445"/>
      <c r="BL178" s="462"/>
      <c r="BM178" s="458"/>
      <c r="BN178" s="445"/>
      <c r="BO178" s="445"/>
      <c r="BP178" s="445"/>
      <c r="BQ178" s="462"/>
      <c r="BR178" s="458"/>
      <c r="BS178" s="445"/>
      <c r="BT178" s="445"/>
      <c r="BU178" s="445"/>
      <c r="BV178" s="445"/>
      <c r="BW178" s="446"/>
      <c r="BX178" s="21"/>
      <c r="BY178" s="21"/>
      <c r="BZ178" s="21"/>
      <c r="CA178" s="21"/>
      <c r="CB178" s="21"/>
      <c r="CC178" s="21"/>
      <c r="CD178" s="21"/>
      <c r="CE178" s="21"/>
      <c r="CF178" s="21"/>
      <c r="CG178" s="21"/>
      <c r="CH178" s="21"/>
      <c r="CI178" s="21"/>
      <c r="CJ178" s="21"/>
      <c r="CK178" s="21"/>
      <c r="CL178" s="21"/>
      <c r="CM178" s="21"/>
      <c r="CN178" s="21"/>
      <c r="CO178" s="21"/>
      <c r="CP178" s="21"/>
      <c r="CQ178" s="21"/>
      <c r="CR178" s="21"/>
      <c r="CS178" s="21"/>
      <c r="CT178" s="21"/>
      <c r="CU178" s="21"/>
      <c r="CV178" s="21"/>
      <c r="CW178" s="21"/>
      <c r="CX178" s="21"/>
      <c r="CY178" s="21"/>
      <c r="CZ178" s="21"/>
    </row>
    <row r="179" s="514" customFormat="true" ht="15" customHeight="true" x14ac:dyDescent="0.2">
      <c r="A179" s="157"/>
      <c r="B179" s="151"/>
      <c r="C179" s="125"/>
      <c r="D179" s="124"/>
      <c r="E179" s="124"/>
      <c r="F179" s="124"/>
      <c r="G179" s="123"/>
      <c r="H179" s="122"/>
      <c r="I179" s="124"/>
      <c r="J179" s="124"/>
      <c r="K179" s="124"/>
      <c r="L179" s="121"/>
      <c r="M179" s="125"/>
      <c r="N179" s="124"/>
      <c r="O179" s="124"/>
      <c r="P179" s="124"/>
      <c r="Q179" s="123"/>
      <c r="R179" s="122"/>
      <c r="S179" s="124"/>
      <c r="T179" s="124"/>
      <c r="U179" s="124"/>
      <c r="V179" s="124"/>
      <c r="W179" s="121"/>
      <c r="X179" s="842"/>
      <c r="Y179" s="842"/>
      <c r="Z179" s="842"/>
      <c r="AA179" s="842"/>
      <c r="AB179" s="842"/>
      <c r="AC179" s="842"/>
      <c r="AD179" s="842"/>
      <c r="AE179" s="842"/>
      <c r="AF179" s="842"/>
      <c r="AG179" s="842"/>
      <c r="AH179" s="842"/>
      <c r="AI179" s="842"/>
      <c r="AJ179" s="842"/>
      <c r="AK179" s="842"/>
      <c r="AL179" s="842"/>
      <c r="AM179" s="842"/>
      <c r="AN179" s="842"/>
      <c r="AO179" s="842"/>
      <c r="AP179" s="842"/>
      <c r="AQ179" s="842"/>
      <c r="AR179" s="842"/>
      <c r="AS179" s="842"/>
      <c r="AT179" s="842"/>
      <c r="AU179" s="842"/>
      <c r="AV179" s="842"/>
      <c r="AW179" s="842"/>
      <c r="AX179" s="842"/>
      <c r="AY179" s="842"/>
      <c r="AZ179" s="357"/>
      <c r="BA179" s="877"/>
      <c r="BB179" s="604"/>
      <c r="BC179" s="458"/>
      <c r="BD179" s="445"/>
      <c r="BE179" s="445"/>
      <c r="BF179" s="445"/>
      <c r="BG179" s="462"/>
      <c r="BH179" s="458"/>
      <c r="BI179" s="445"/>
      <c r="BJ179" s="445"/>
      <c r="BK179" s="445"/>
      <c r="BL179" s="462"/>
      <c r="BM179" s="458"/>
      <c r="BN179" s="445"/>
      <c r="BO179" s="445"/>
      <c r="BP179" s="445"/>
      <c r="BQ179" s="462"/>
      <c r="BR179" s="458"/>
      <c r="BS179" s="445"/>
      <c r="BT179" s="445"/>
      <c r="BU179" s="445"/>
      <c r="BV179" s="445"/>
      <c r="BW179" s="446"/>
      <c r="BX179" s="21"/>
      <c r="BY179" s="21"/>
      <c r="BZ179" s="21"/>
      <c r="CA179" s="21"/>
      <c r="CB179" s="21"/>
      <c r="CC179" s="21"/>
      <c r="CD179" s="21"/>
      <c r="CE179" s="21"/>
      <c r="CF179" s="21"/>
      <c r="CG179" s="21"/>
      <c r="CH179" s="21"/>
      <c r="CI179" s="21"/>
      <c r="CJ179" s="21"/>
      <c r="CK179" s="21"/>
      <c r="CL179" s="21"/>
      <c r="CM179" s="21"/>
      <c r="CN179" s="21"/>
      <c r="CO179" s="21"/>
      <c r="CP179" s="21"/>
      <c r="CQ179" s="21"/>
      <c r="CR179" s="21"/>
      <c r="CS179" s="21"/>
      <c r="CT179" s="21"/>
      <c r="CU179" s="21"/>
      <c r="CV179" s="21"/>
      <c r="CW179" s="21"/>
      <c r="CX179" s="21"/>
      <c r="CY179" s="21"/>
      <c r="CZ179" s="21"/>
    </row>
    <row r="180" s="514" customFormat="true" ht="15" customHeight="true" x14ac:dyDescent="0.2">
      <c r="A180" s="157"/>
      <c r="B180" s="151"/>
      <c r="C180" s="125"/>
      <c r="D180" s="124"/>
      <c r="E180" s="124"/>
      <c r="F180" s="124"/>
      <c r="G180" s="123"/>
      <c r="H180" s="122"/>
      <c r="I180" s="124"/>
      <c r="J180" s="124"/>
      <c r="K180" s="124"/>
      <c r="L180" s="121"/>
      <c r="M180" s="125"/>
      <c r="N180" s="124"/>
      <c r="O180" s="124"/>
      <c r="P180" s="124"/>
      <c r="Q180" s="123"/>
      <c r="R180" s="122"/>
      <c r="S180" s="124"/>
      <c r="T180" s="124"/>
      <c r="U180" s="124"/>
      <c r="V180" s="124"/>
      <c r="W180" s="121"/>
      <c r="X180" s="842"/>
      <c r="Y180" s="842"/>
      <c r="Z180" s="842"/>
      <c r="AA180" s="842"/>
      <c r="AB180" s="842"/>
      <c r="AC180" s="842"/>
      <c r="AD180" s="842"/>
      <c r="AE180" s="842"/>
      <c r="AF180" s="842"/>
      <c r="AG180" s="842"/>
      <c r="AH180" s="842"/>
      <c r="AI180" s="842"/>
      <c r="AJ180" s="842"/>
      <c r="AK180" s="842"/>
      <c r="AL180" s="842"/>
      <c r="AM180" s="842"/>
      <c r="AN180" s="842"/>
      <c r="AO180" s="842"/>
      <c r="AP180" s="842"/>
      <c r="AQ180" s="842"/>
      <c r="AR180" s="842"/>
      <c r="AS180" s="842"/>
      <c r="AT180" s="842"/>
      <c r="AU180" s="842"/>
      <c r="AV180" s="842"/>
      <c r="AW180" s="842"/>
      <c r="AX180" s="842"/>
      <c r="AY180" s="842"/>
      <c r="AZ180" s="357"/>
      <c r="BA180" s="877"/>
      <c r="BB180" s="604"/>
      <c r="BC180" s="458"/>
      <c r="BD180" s="445"/>
      <c r="BE180" s="445"/>
      <c r="BF180" s="445"/>
      <c r="BG180" s="462"/>
      <c r="BH180" s="458"/>
      <c r="BI180" s="445"/>
      <c r="BJ180" s="445"/>
      <c r="BK180" s="445"/>
      <c r="BL180" s="462"/>
      <c r="BM180" s="458"/>
      <c r="BN180" s="445"/>
      <c r="BO180" s="445"/>
      <c r="BP180" s="445"/>
      <c r="BQ180" s="462"/>
      <c r="BR180" s="458"/>
      <c r="BS180" s="445"/>
      <c r="BT180" s="445"/>
      <c r="BU180" s="445"/>
      <c r="BV180" s="445"/>
      <c r="BW180" s="446"/>
      <c r="BX180" s="21"/>
      <c r="BY180" s="21"/>
      <c r="BZ180" s="21"/>
      <c r="CA180" s="21"/>
      <c r="CB180" s="21"/>
      <c r="CC180" s="21"/>
      <c r="CD180" s="21"/>
      <c r="CE180" s="21"/>
      <c r="CF180" s="21"/>
      <c r="CG180" s="21"/>
      <c r="CH180" s="21"/>
      <c r="CI180" s="21"/>
      <c r="CJ180" s="21"/>
      <c r="CK180" s="21"/>
      <c r="CL180" s="21"/>
      <c r="CM180" s="21"/>
      <c r="CN180" s="21"/>
      <c r="CO180" s="21"/>
      <c r="CP180" s="21"/>
      <c r="CQ180" s="21"/>
      <c r="CR180" s="21"/>
      <c r="CS180" s="21"/>
      <c r="CT180" s="21"/>
      <c r="CU180" s="21"/>
      <c r="CV180" s="21"/>
      <c r="CW180" s="21"/>
      <c r="CX180" s="21"/>
      <c r="CY180" s="21"/>
      <c r="CZ180" s="21"/>
    </row>
    <row r="181" s="514" customFormat="true" ht="15" customHeight="true" x14ac:dyDescent="0.2">
      <c r="A181" s="157"/>
      <c r="B181" s="151"/>
      <c r="C181" s="125"/>
      <c r="D181" s="124"/>
      <c r="E181" s="124"/>
      <c r="F181" s="124"/>
      <c r="G181" s="123"/>
      <c r="H181" s="122"/>
      <c r="I181" s="124"/>
      <c r="J181" s="124"/>
      <c r="K181" s="124"/>
      <c r="L181" s="121"/>
      <c r="M181" s="125"/>
      <c r="N181" s="124"/>
      <c r="O181" s="124"/>
      <c r="P181" s="124"/>
      <c r="Q181" s="123"/>
      <c r="R181" s="122"/>
      <c r="S181" s="124"/>
      <c r="T181" s="124"/>
      <c r="U181" s="124"/>
      <c r="V181" s="124"/>
      <c r="W181" s="121"/>
      <c r="X181" s="842"/>
      <c r="Y181" s="842"/>
      <c r="Z181" s="842"/>
      <c r="AA181" s="842"/>
      <c r="AB181" s="842"/>
      <c r="AC181" s="842"/>
      <c r="AD181" s="842"/>
      <c r="AE181" s="842"/>
      <c r="AF181" s="842"/>
      <c r="AG181" s="842"/>
      <c r="AH181" s="842"/>
      <c r="AI181" s="842"/>
      <c r="AJ181" s="842"/>
      <c r="AK181" s="842"/>
      <c r="AL181" s="842"/>
      <c r="AM181" s="842"/>
      <c r="AN181" s="842"/>
      <c r="AO181" s="842"/>
      <c r="AP181" s="842"/>
      <c r="AQ181" s="842"/>
      <c r="AR181" s="842"/>
      <c r="AS181" s="842"/>
      <c r="AT181" s="842"/>
      <c r="AU181" s="842"/>
      <c r="AV181" s="842"/>
      <c r="AW181" s="842"/>
      <c r="AX181" s="842"/>
      <c r="AY181" s="842"/>
      <c r="AZ181" s="357"/>
      <c r="BA181" s="877"/>
      <c r="BB181" s="604"/>
      <c r="BC181" s="458"/>
      <c r="BD181" s="445"/>
      <c r="BE181" s="445"/>
      <c r="BF181" s="445"/>
      <c r="BG181" s="462"/>
      <c r="BH181" s="458"/>
      <c r="BI181" s="445"/>
      <c r="BJ181" s="445"/>
      <c r="BK181" s="445"/>
      <c r="BL181" s="462"/>
      <c r="BM181" s="458"/>
      <c r="BN181" s="445"/>
      <c r="BO181" s="445"/>
      <c r="BP181" s="445"/>
      <c r="BQ181" s="462"/>
      <c r="BR181" s="458"/>
      <c r="BS181" s="445"/>
      <c r="BT181" s="445"/>
      <c r="BU181" s="445"/>
      <c r="BV181" s="445"/>
      <c r="BW181" s="446"/>
      <c r="BX181" s="21"/>
      <c r="BY181" s="21"/>
      <c r="BZ181" s="21"/>
      <c r="CA181" s="21"/>
      <c r="CB181" s="21"/>
      <c r="CC181" s="21"/>
      <c r="CD181" s="21"/>
      <c r="CE181" s="21"/>
      <c r="CF181" s="21"/>
      <c r="CG181" s="21"/>
      <c r="CH181" s="21"/>
      <c r="CI181" s="21"/>
      <c r="CJ181" s="21"/>
      <c r="CK181" s="21"/>
      <c r="CL181" s="21"/>
      <c r="CM181" s="21"/>
      <c r="CN181" s="21"/>
      <c r="CO181" s="21"/>
      <c r="CP181" s="21"/>
      <c r="CQ181" s="21"/>
      <c r="CR181" s="21"/>
      <c r="CS181" s="21"/>
      <c r="CT181" s="21"/>
      <c r="CU181" s="21"/>
      <c r="CV181" s="21"/>
      <c r="CW181" s="21"/>
      <c r="CX181" s="21"/>
      <c r="CY181" s="21"/>
      <c r="CZ181" s="21"/>
    </row>
    <row r="182" s="514" customFormat="true" ht="15" customHeight="true" x14ac:dyDescent="0.2">
      <c r="A182" s="157"/>
      <c r="B182" s="151"/>
      <c r="C182" s="125"/>
      <c r="D182" s="124"/>
      <c r="E182" s="124"/>
      <c r="F182" s="124"/>
      <c r="G182" s="123"/>
      <c r="H182" s="122"/>
      <c r="I182" s="124"/>
      <c r="J182" s="124"/>
      <c r="K182" s="124"/>
      <c r="L182" s="121"/>
      <c r="M182" s="125"/>
      <c r="N182" s="124"/>
      <c r="O182" s="124"/>
      <c r="P182" s="124"/>
      <c r="Q182" s="123"/>
      <c r="R182" s="122"/>
      <c r="S182" s="124"/>
      <c r="T182" s="124"/>
      <c r="U182" s="124"/>
      <c r="V182" s="124"/>
      <c r="W182" s="121"/>
      <c r="X182" s="842"/>
      <c r="Y182" s="842"/>
      <c r="Z182" s="842"/>
      <c r="AA182" s="842"/>
      <c r="AB182" s="842"/>
      <c r="AC182" s="842"/>
      <c r="AD182" s="842"/>
      <c r="AE182" s="842"/>
      <c r="AF182" s="842"/>
      <c r="AG182" s="842"/>
      <c r="AH182" s="842"/>
      <c r="AI182" s="842"/>
      <c r="AJ182" s="842"/>
      <c r="AK182" s="842"/>
      <c r="AL182" s="842"/>
      <c r="AM182" s="842"/>
      <c r="AN182" s="842"/>
      <c r="AO182" s="842"/>
      <c r="AP182" s="842"/>
      <c r="AQ182" s="842"/>
      <c r="AR182" s="842"/>
      <c r="AS182" s="842"/>
      <c r="AT182" s="842"/>
      <c r="AU182" s="842"/>
      <c r="AV182" s="842"/>
      <c r="AW182" s="842"/>
      <c r="AX182" s="842"/>
      <c r="AY182" s="842"/>
      <c r="AZ182" s="357"/>
      <c r="BA182" s="877"/>
      <c r="BB182" s="604"/>
      <c r="BC182" s="458"/>
      <c r="BD182" s="445"/>
      <c r="BE182" s="445"/>
      <c r="BF182" s="445"/>
      <c r="BG182" s="462"/>
      <c r="BH182" s="458"/>
      <c r="BI182" s="445"/>
      <c r="BJ182" s="445"/>
      <c r="BK182" s="445"/>
      <c r="BL182" s="462"/>
      <c r="BM182" s="458"/>
      <c r="BN182" s="445"/>
      <c r="BO182" s="445"/>
      <c r="BP182" s="445"/>
      <c r="BQ182" s="462"/>
      <c r="BR182" s="458"/>
      <c r="BS182" s="445"/>
      <c r="BT182" s="445"/>
      <c r="BU182" s="445"/>
      <c r="BV182" s="445"/>
      <c r="BW182" s="446"/>
      <c r="BX182" s="21"/>
      <c r="BY182" s="21"/>
      <c r="BZ182" s="21"/>
      <c r="CA182" s="21"/>
      <c r="CB182" s="21"/>
      <c r="CC182" s="21"/>
      <c r="CD182" s="21"/>
      <c r="CE182" s="21"/>
      <c r="CF182" s="21"/>
      <c r="CG182" s="21"/>
      <c r="CH182" s="21"/>
      <c r="CI182" s="21"/>
      <c r="CJ182" s="21"/>
      <c r="CK182" s="21"/>
      <c r="CL182" s="21"/>
      <c r="CM182" s="21"/>
      <c r="CN182" s="21"/>
      <c r="CO182" s="21"/>
      <c r="CP182" s="21"/>
      <c r="CQ182" s="21"/>
      <c r="CR182" s="21"/>
      <c r="CS182" s="21"/>
      <c r="CT182" s="21"/>
      <c r="CU182" s="21"/>
      <c r="CV182" s="21"/>
      <c r="CW182" s="21"/>
      <c r="CX182" s="21"/>
      <c r="CY182" s="21"/>
      <c r="CZ182" s="21"/>
    </row>
    <row r="183" s="514" customFormat="true" ht="15" customHeight="true" x14ac:dyDescent="0.2">
      <c r="A183" s="157"/>
      <c r="B183" s="151"/>
      <c r="C183" s="125"/>
      <c r="D183" s="124"/>
      <c r="E183" s="124"/>
      <c r="F183" s="124"/>
      <c r="G183" s="123"/>
      <c r="H183" s="122"/>
      <c r="I183" s="124"/>
      <c r="J183" s="124"/>
      <c r="K183" s="124"/>
      <c r="L183" s="121"/>
      <c r="M183" s="125"/>
      <c r="N183" s="124"/>
      <c r="O183" s="124"/>
      <c r="P183" s="124"/>
      <c r="Q183" s="123"/>
      <c r="R183" s="122"/>
      <c r="S183" s="124"/>
      <c r="T183" s="124"/>
      <c r="U183" s="124"/>
      <c r="V183" s="124"/>
      <c r="W183" s="121"/>
      <c r="X183" s="842"/>
      <c r="Y183" s="842"/>
      <c r="Z183" s="842"/>
      <c r="AA183" s="842"/>
      <c r="AB183" s="842"/>
      <c r="AC183" s="842"/>
      <c r="AD183" s="842"/>
      <c r="AE183" s="842"/>
      <c r="AF183" s="842"/>
      <c r="AG183" s="842"/>
      <c r="AH183" s="842"/>
      <c r="AI183" s="842"/>
      <c r="AJ183" s="842"/>
      <c r="AK183" s="842"/>
      <c r="AL183" s="842"/>
      <c r="AM183" s="842"/>
      <c r="AN183" s="842"/>
      <c r="AO183" s="842"/>
      <c r="AP183" s="842"/>
      <c r="AQ183" s="842"/>
      <c r="AR183" s="842"/>
      <c r="AS183" s="842"/>
      <c r="AT183" s="842"/>
      <c r="AU183" s="842"/>
      <c r="AV183" s="842"/>
      <c r="AW183" s="842"/>
      <c r="AX183" s="842"/>
      <c r="AY183" s="842"/>
      <c r="AZ183" s="357"/>
      <c r="BA183" s="877"/>
      <c r="BB183" s="604"/>
      <c r="BC183" s="458"/>
      <c r="BD183" s="445"/>
      <c r="BE183" s="445"/>
      <c r="BF183" s="445"/>
      <c r="BG183" s="462"/>
      <c r="BH183" s="458"/>
      <c r="BI183" s="445"/>
      <c r="BJ183" s="445"/>
      <c r="BK183" s="445"/>
      <c r="BL183" s="462"/>
      <c r="BM183" s="458"/>
      <c r="BN183" s="445"/>
      <c r="BO183" s="445"/>
      <c r="BP183" s="445"/>
      <c r="BQ183" s="462"/>
      <c r="BR183" s="458"/>
      <c r="BS183" s="445"/>
      <c r="BT183" s="445"/>
      <c r="BU183" s="445"/>
      <c r="BV183" s="445"/>
      <c r="BW183" s="446"/>
      <c r="BX183" s="21"/>
      <c r="BY183" s="21"/>
      <c r="BZ183" s="21"/>
      <c r="CA183" s="21"/>
      <c r="CB183" s="21"/>
      <c r="CC183" s="21"/>
      <c r="CD183" s="21"/>
      <c r="CE183" s="21"/>
      <c r="CF183" s="21"/>
      <c r="CG183" s="21"/>
      <c r="CH183" s="21"/>
      <c r="CI183" s="21"/>
      <c r="CJ183" s="21"/>
      <c r="CK183" s="21"/>
      <c r="CL183" s="21"/>
      <c r="CM183" s="21"/>
      <c r="CN183" s="21"/>
      <c r="CO183" s="21"/>
      <c r="CP183" s="21"/>
      <c r="CQ183" s="21"/>
      <c r="CR183" s="21"/>
      <c r="CS183" s="21"/>
      <c r="CT183" s="21"/>
      <c r="CU183" s="21"/>
      <c r="CV183" s="21"/>
      <c r="CW183" s="21"/>
      <c r="CX183" s="21"/>
      <c r="CY183" s="21"/>
      <c r="CZ183" s="21"/>
    </row>
    <row r="184" s="514" customFormat="true" ht="15" customHeight="true" x14ac:dyDescent="0.2">
      <c r="A184" s="157"/>
      <c r="B184" s="151"/>
      <c r="C184" s="125"/>
      <c r="D184" s="124"/>
      <c r="E184" s="124"/>
      <c r="F184" s="124"/>
      <c r="G184" s="123"/>
      <c r="H184" s="122"/>
      <c r="I184" s="124"/>
      <c r="J184" s="124"/>
      <c r="K184" s="124"/>
      <c r="L184" s="121"/>
      <c r="M184" s="125"/>
      <c r="N184" s="124"/>
      <c r="O184" s="124"/>
      <c r="P184" s="124"/>
      <c r="Q184" s="123"/>
      <c r="R184" s="122"/>
      <c r="S184" s="124"/>
      <c r="T184" s="124"/>
      <c r="U184" s="124"/>
      <c r="V184" s="124"/>
      <c r="W184" s="121"/>
      <c r="X184" s="842"/>
      <c r="Y184" s="842"/>
      <c r="Z184" s="842"/>
      <c r="AA184" s="842"/>
      <c r="AB184" s="842"/>
      <c r="AC184" s="842"/>
      <c r="AD184" s="842"/>
      <c r="AE184" s="842"/>
      <c r="AF184" s="842"/>
      <c r="AG184" s="842"/>
      <c r="AH184" s="842"/>
      <c r="AI184" s="842"/>
      <c r="AJ184" s="842"/>
      <c r="AK184" s="842"/>
      <c r="AL184" s="842"/>
      <c r="AM184" s="842"/>
      <c r="AN184" s="842"/>
      <c r="AO184" s="842"/>
      <c r="AP184" s="842"/>
      <c r="AQ184" s="842"/>
      <c r="AR184" s="842"/>
      <c r="AS184" s="842"/>
      <c r="AT184" s="842"/>
      <c r="AU184" s="842"/>
      <c r="AV184" s="842"/>
      <c r="AW184" s="842"/>
      <c r="AX184" s="842"/>
      <c r="AY184" s="842"/>
      <c r="AZ184" s="357"/>
      <c r="BA184" s="877"/>
      <c r="BB184" s="604"/>
      <c r="BC184" s="458"/>
      <c r="BD184" s="445"/>
      <c r="BE184" s="445"/>
      <c r="BF184" s="445"/>
      <c r="BG184" s="462"/>
      <c r="BH184" s="458"/>
      <c r="BI184" s="445"/>
      <c r="BJ184" s="445"/>
      <c r="BK184" s="445"/>
      <c r="BL184" s="462"/>
      <c r="BM184" s="458"/>
      <c r="BN184" s="445"/>
      <c r="BO184" s="445"/>
      <c r="BP184" s="445"/>
      <c r="BQ184" s="462"/>
      <c r="BR184" s="458"/>
      <c r="BS184" s="445"/>
      <c r="BT184" s="445"/>
      <c r="BU184" s="445"/>
      <c r="BV184" s="445"/>
      <c r="BW184" s="446"/>
      <c r="BX184" s="21"/>
      <c r="BY184" s="21"/>
      <c r="BZ184" s="21"/>
      <c r="CA184" s="21"/>
      <c r="CB184" s="21"/>
      <c r="CC184" s="21"/>
      <c r="CD184" s="21"/>
      <c r="CE184" s="21"/>
      <c r="CF184" s="21"/>
      <c r="CG184" s="21"/>
      <c r="CH184" s="21"/>
      <c r="CI184" s="21"/>
      <c r="CJ184" s="21"/>
      <c r="CK184" s="21"/>
      <c r="CL184" s="21"/>
      <c r="CM184" s="21"/>
      <c r="CN184" s="21"/>
      <c r="CO184" s="21"/>
      <c r="CP184" s="21"/>
      <c r="CQ184" s="21"/>
      <c r="CR184" s="21"/>
      <c r="CS184" s="21"/>
      <c r="CT184" s="21"/>
      <c r="CU184" s="21"/>
      <c r="CV184" s="21"/>
      <c r="CW184" s="21"/>
      <c r="CX184" s="21"/>
      <c r="CY184" s="21"/>
      <c r="CZ184" s="21"/>
    </row>
    <row r="185" s="514" customFormat="true" ht="15" customHeight="true" x14ac:dyDescent="0.2">
      <c r="A185" s="157"/>
      <c r="B185" s="151"/>
      <c r="C185" s="125"/>
      <c r="D185" s="124"/>
      <c r="E185" s="124"/>
      <c r="F185" s="124"/>
      <c r="G185" s="123"/>
      <c r="H185" s="122"/>
      <c r="I185" s="124"/>
      <c r="J185" s="124"/>
      <c r="K185" s="124"/>
      <c r="L185" s="121"/>
      <c r="M185" s="125"/>
      <c r="N185" s="124"/>
      <c r="O185" s="124"/>
      <c r="P185" s="124"/>
      <c r="Q185" s="123"/>
      <c r="R185" s="122"/>
      <c r="S185" s="124"/>
      <c r="T185" s="124"/>
      <c r="U185" s="124"/>
      <c r="V185" s="124"/>
      <c r="W185" s="121"/>
      <c r="X185" s="842"/>
      <c r="Y185" s="842"/>
      <c r="Z185" s="842"/>
      <c r="AA185" s="842"/>
      <c r="AB185" s="842"/>
      <c r="AC185" s="842"/>
      <c r="AD185" s="842"/>
      <c r="AE185" s="842"/>
      <c r="AF185" s="842"/>
      <c r="AG185" s="842"/>
      <c r="AH185" s="842"/>
      <c r="AI185" s="842"/>
      <c r="AJ185" s="842"/>
      <c r="AK185" s="842"/>
      <c r="AL185" s="842"/>
      <c r="AM185" s="842"/>
      <c r="AN185" s="842"/>
      <c r="AO185" s="842"/>
      <c r="AP185" s="842"/>
      <c r="AQ185" s="842"/>
      <c r="AR185" s="842"/>
      <c r="AS185" s="842"/>
      <c r="AT185" s="842"/>
      <c r="AU185" s="842"/>
      <c r="AV185" s="842"/>
      <c r="AW185" s="842"/>
      <c r="AX185" s="842"/>
      <c r="AY185" s="842"/>
      <c r="AZ185" s="357"/>
      <c r="BA185" s="877"/>
      <c r="BB185" s="604"/>
      <c r="BC185" s="458"/>
      <c r="BD185" s="445"/>
      <c r="BE185" s="445"/>
      <c r="BF185" s="445"/>
      <c r="BG185" s="462"/>
      <c r="BH185" s="458"/>
      <c r="BI185" s="445"/>
      <c r="BJ185" s="445"/>
      <c r="BK185" s="445"/>
      <c r="BL185" s="462"/>
      <c r="BM185" s="458"/>
      <c r="BN185" s="445"/>
      <c r="BO185" s="445"/>
      <c r="BP185" s="445"/>
      <c r="BQ185" s="462"/>
      <c r="BR185" s="458"/>
      <c r="BS185" s="445"/>
      <c r="BT185" s="445"/>
      <c r="BU185" s="445"/>
      <c r="BV185" s="445"/>
      <c r="BW185" s="446"/>
      <c r="BX185" s="21"/>
      <c r="BY185" s="21"/>
      <c r="BZ185" s="21"/>
      <c r="CA185" s="21"/>
      <c r="CB185" s="21"/>
      <c r="CC185" s="21"/>
      <c r="CD185" s="21"/>
      <c r="CE185" s="21"/>
      <c r="CF185" s="21"/>
      <c r="CG185" s="21"/>
      <c r="CH185" s="21"/>
      <c r="CI185" s="21"/>
      <c r="CJ185" s="21"/>
      <c r="CK185" s="21"/>
      <c r="CL185" s="21"/>
      <c r="CM185" s="21"/>
      <c r="CN185" s="21"/>
      <c r="CO185" s="21"/>
      <c r="CP185" s="21"/>
      <c r="CQ185" s="21"/>
      <c r="CR185" s="21"/>
      <c r="CS185" s="21"/>
      <c r="CT185" s="21"/>
      <c r="CU185" s="21"/>
      <c r="CV185" s="21"/>
      <c r="CW185" s="21"/>
      <c r="CX185" s="21"/>
      <c r="CY185" s="21"/>
      <c r="CZ185" s="21"/>
    </row>
    <row r="186" s="514" customFormat="true" ht="15" customHeight="true" x14ac:dyDescent="0.2">
      <c r="A186" s="157"/>
      <c r="B186" s="151"/>
      <c r="C186" s="125"/>
      <c r="D186" s="124"/>
      <c r="E186" s="124"/>
      <c r="F186" s="124"/>
      <c r="G186" s="123"/>
      <c r="H186" s="122"/>
      <c r="I186" s="124"/>
      <c r="J186" s="124"/>
      <c r="K186" s="124"/>
      <c r="L186" s="121"/>
      <c r="M186" s="125"/>
      <c r="N186" s="124"/>
      <c r="O186" s="124"/>
      <c r="P186" s="124"/>
      <c r="Q186" s="123"/>
      <c r="R186" s="122"/>
      <c r="S186" s="124"/>
      <c r="T186" s="124"/>
      <c r="U186" s="124"/>
      <c r="V186" s="124"/>
      <c r="W186" s="121"/>
      <c r="X186" s="842"/>
      <c r="Y186" s="842"/>
      <c r="Z186" s="842"/>
      <c r="AA186" s="842"/>
      <c r="AB186" s="842"/>
      <c r="AC186" s="842"/>
      <c r="AD186" s="842"/>
      <c r="AE186" s="842"/>
      <c r="AF186" s="842"/>
      <c r="AG186" s="842"/>
      <c r="AH186" s="842"/>
      <c r="AI186" s="842"/>
      <c r="AJ186" s="842"/>
      <c r="AK186" s="842"/>
      <c r="AL186" s="842"/>
      <c r="AM186" s="842"/>
      <c r="AN186" s="842"/>
      <c r="AO186" s="842"/>
      <c r="AP186" s="842"/>
      <c r="AQ186" s="842"/>
      <c r="AR186" s="842"/>
      <c r="AS186" s="842"/>
      <c r="AT186" s="842"/>
      <c r="AU186" s="842"/>
      <c r="AV186" s="842"/>
      <c r="AW186" s="842"/>
      <c r="AX186" s="842"/>
      <c r="AY186" s="842"/>
      <c r="AZ186" s="357"/>
      <c r="BA186" s="877"/>
      <c r="BB186" s="604"/>
      <c r="BC186" s="458"/>
      <c r="BD186" s="445"/>
      <c r="BE186" s="445"/>
      <c r="BF186" s="445"/>
      <c r="BG186" s="462"/>
      <c r="BH186" s="458"/>
      <c r="BI186" s="445"/>
      <c r="BJ186" s="445"/>
      <c r="BK186" s="445"/>
      <c r="BL186" s="462"/>
      <c r="BM186" s="458"/>
      <c r="BN186" s="445"/>
      <c r="BO186" s="445"/>
      <c r="BP186" s="445"/>
      <c r="BQ186" s="462"/>
      <c r="BR186" s="458"/>
      <c r="BS186" s="445"/>
      <c r="BT186" s="445"/>
      <c r="BU186" s="445"/>
      <c r="BV186" s="445"/>
      <c r="BW186" s="446"/>
      <c r="BX186" s="21"/>
      <c r="BY186" s="21"/>
      <c r="BZ186" s="21"/>
      <c r="CA186" s="21"/>
      <c r="CB186" s="21"/>
      <c r="CC186" s="21"/>
      <c r="CD186" s="21"/>
      <c r="CE186" s="21"/>
      <c r="CF186" s="21"/>
      <c r="CG186" s="21"/>
      <c r="CH186" s="21"/>
      <c r="CI186" s="21"/>
      <c r="CJ186" s="21"/>
      <c r="CK186" s="21"/>
      <c r="CL186" s="21"/>
      <c r="CM186" s="21"/>
      <c r="CN186" s="21"/>
      <c r="CO186" s="21"/>
      <c r="CP186" s="21"/>
      <c r="CQ186" s="21"/>
      <c r="CR186" s="21"/>
      <c r="CS186" s="21"/>
      <c r="CT186" s="21"/>
      <c r="CU186" s="21"/>
      <c r="CV186" s="21"/>
      <c r="CW186" s="21"/>
      <c r="CX186" s="21"/>
      <c r="CY186" s="21"/>
      <c r="CZ186" s="21"/>
    </row>
    <row r="187" s="514" customFormat="true" ht="15" customHeight="true" x14ac:dyDescent="0.2">
      <c r="A187" s="157"/>
      <c r="B187" s="151"/>
      <c r="C187" s="125"/>
      <c r="D187" s="124"/>
      <c r="E187" s="124"/>
      <c r="F187" s="124"/>
      <c r="G187" s="123"/>
      <c r="H187" s="122"/>
      <c r="I187" s="124"/>
      <c r="J187" s="124"/>
      <c r="K187" s="124"/>
      <c r="L187" s="121"/>
      <c r="M187" s="125"/>
      <c r="N187" s="124"/>
      <c r="O187" s="124"/>
      <c r="P187" s="124"/>
      <c r="Q187" s="123"/>
      <c r="R187" s="122"/>
      <c r="S187" s="124"/>
      <c r="T187" s="124"/>
      <c r="U187" s="124"/>
      <c r="V187" s="124"/>
      <c r="W187" s="121"/>
      <c r="X187" s="842"/>
      <c r="Y187" s="842"/>
      <c r="Z187" s="842"/>
      <c r="AA187" s="842"/>
      <c r="AB187" s="842"/>
      <c r="AC187" s="842"/>
      <c r="AD187" s="842"/>
      <c r="AE187" s="842"/>
      <c r="AF187" s="842"/>
      <c r="AG187" s="842"/>
      <c r="AH187" s="842"/>
      <c r="AI187" s="842"/>
      <c r="AJ187" s="842"/>
      <c r="AK187" s="842"/>
      <c r="AL187" s="842"/>
      <c r="AM187" s="842"/>
      <c r="AN187" s="842"/>
      <c r="AO187" s="842"/>
      <c r="AP187" s="842"/>
      <c r="AQ187" s="842"/>
      <c r="AR187" s="842"/>
      <c r="AS187" s="842"/>
      <c r="AT187" s="842"/>
      <c r="AU187" s="842"/>
      <c r="AV187" s="842"/>
      <c r="AW187" s="842"/>
      <c r="AX187" s="842"/>
      <c r="AY187" s="842"/>
      <c r="AZ187" s="357"/>
      <c r="BA187" s="877"/>
      <c r="BB187" s="604"/>
      <c r="BC187" s="458"/>
      <c r="BD187" s="445"/>
      <c r="BE187" s="445"/>
      <c r="BF187" s="445"/>
      <c r="BG187" s="462"/>
      <c r="BH187" s="458"/>
      <c r="BI187" s="445"/>
      <c r="BJ187" s="445"/>
      <c r="BK187" s="445"/>
      <c r="BL187" s="462"/>
      <c r="BM187" s="458"/>
      <c r="BN187" s="445"/>
      <c r="BO187" s="445"/>
      <c r="BP187" s="445"/>
      <c r="BQ187" s="462"/>
      <c r="BR187" s="458"/>
      <c r="BS187" s="445"/>
      <c r="BT187" s="445"/>
      <c r="BU187" s="445"/>
      <c r="BV187" s="445"/>
      <c r="BW187" s="446"/>
      <c r="BX187" s="21"/>
      <c r="BY187" s="21"/>
      <c r="BZ187" s="21"/>
      <c r="CA187" s="21"/>
      <c r="CB187" s="21"/>
      <c r="CC187" s="21"/>
      <c r="CD187" s="21"/>
      <c r="CE187" s="21"/>
      <c r="CF187" s="21"/>
      <c r="CG187" s="21"/>
      <c r="CH187" s="21"/>
      <c r="CI187" s="21"/>
      <c r="CJ187" s="21"/>
      <c r="CK187" s="21"/>
      <c r="CL187" s="21"/>
      <c r="CM187" s="21"/>
      <c r="CN187" s="21"/>
      <c r="CO187" s="21"/>
      <c r="CP187" s="21"/>
      <c r="CQ187" s="21"/>
      <c r="CR187" s="21"/>
      <c r="CS187" s="21"/>
      <c r="CT187" s="21"/>
      <c r="CU187" s="21"/>
      <c r="CV187" s="21"/>
      <c r="CW187" s="21"/>
      <c r="CX187" s="21"/>
      <c r="CY187" s="21"/>
      <c r="CZ187" s="21"/>
    </row>
    <row r="188" s="514" customFormat="true" ht="15" customHeight="true" x14ac:dyDescent="0.2">
      <c r="A188" s="157"/>
      <c r="B188" s="151"/>
      <c r="C188" s="125"/>
      <c r="D188" s="124"/>
      <c r="E188" s="124"/>
      <c r="F188" s="124"/>
      <c r="G188" s="123"/>
      <c r="H188" s="122"/>
      <c r="I188" s="124"/>
      <c r="J188" s="124"/>
      <c r="K188" s="124"/>
      <c r="L188" s="121"/>
      <c r="M188" s="125"/>
      <c r="N188" s="124"/>
      <c r="O188" s="124"/>
      <c r="P188" s="124"/>
      <c r="Q188" s="123"/>
      <c r="R188" s="122"/>
      <c r="S188" s="124"/>
      <c r="T188" s="124"/>
      <c r="U188" s="124"/>
      <c r="V188" s="124"/>
      <c r="W188" s="121"/>
      <c r="X188" s="842"/>
      <c r="Y188" s="842"/>
      <c r="Z188" s="842"/>
      <c r="AA188" s="842"/>
      <c r="AB188" s="842"/>
      <c r="AC188" s="842"/>
      <c r="AD188" s="842"/>
      <c r="AE188" s="842"/>
      <c r="AF188" s="842"/>
      <c r="AG188" s="842"/>
      <c r="AH188" s="842"/>
      <c r="AI188" s="842"/>
      <c r="AJ188" s="842"/>
      <c r="AK188" s="842"/>
      <c r="AL188" s="842"/>
      <c r="AM188" s="842"/>
      <c r="AN188" s="842"/>
      <c r="AO188" s="842"/>
      <c r="AP188" s="842"/>
      <c r="AQ188" s="842"/>
      <c r="AR188" s="842"/>
      <c r="AS188" s="842"/>
      <c r="AT188" s="842"/>
      <c r="AU188" s="842"/>
      <c r="AV188" s="842"/>
      <c r="AW188" s="842"/>
      <c r="AX188" s="842"/>
      <c r="AY188" s="842"/>
      <c r="AZ188" s="357"/>
      <c r="BA188" s="877"/>
      <c r="BB188" s="604"/>
      <c r="BC188" s="458"/>
      <c r="BD188" s="445"/>
      <c r="BE188" s="445"/>
      <c r="BF188" s="445"/>
      <c r="BG188" s="462"/>
      <c r="BH188" s="458"/>
      <c r="BI188" s="445"/>
      <c r="BJ188" s="445"/>
      <c r="BK188" s="445"/>
      <c r="BL188" s="462"/>
      <c r="BM188" s="458"/>
      <c r="BN188" s="445"/>
      <c r="BO188" s="445"/>
      <c r="BP188" s="445"/>
      <c r="BQ188" s="462"/>
      <c r="BR188" s="458"/>
      <c r="BS188" s="445"/>
      <c r="BT188" s="445"/>
      <c r="BU188" s="445"/>
      <c r="BV188" s="445"/>
      <c r="BW188" s="446"/>
      <c r="BX188" s="21"/>
      <c r="BY188" s="21"/>
      <c r="BZ188" s="21"/>
      <c r="CA188" s="21"/>
      <c r="CB188" s="21"/>
      <c r="CC188" s="21"/>
      <c r="CD188" s="21"/>
      <c r="CE188" s="21"/>
      <c r="CF188" s="21"/>
      <c r="CG188" s="21"/>
      <c r="CH188" s="21"/>
      <c r="CI188" s="21"/>
      <c r="CJ188" s="21"/>
      <c r="CK188" s="21"/>
      <c r="CL188" s="21"/>
      <c r="CM188" s="21"/>
      <c r="CN188" s="21"/>
      <c r="CO188" s="21"/>
      <c r="CP188" s="21"/>
      <c r="CQ188" s="21"/>
      <c r="CR188" s="21"/>
      <c r="CS188" s="21"/>
      <c r="CT188" s="21"/>
      <c r="CU188" s="21"/>
      <c r="CV188" s="21"/>
      <c r="CW188" s="21"/>
      <c r="CX188" s="21"/>
      <c r="CY188" s="21"/>
      <c r="CZ188" s="21"/>
    </row>
    <row r="189" s="514" customFormat="true" ht="15" customHeight="true" x14ac:dyDescent="0.2">
      <c r="A189" s="157"/>
      <c r="B189" s="151"/>
      <c r="C189" s="125"/>
      <c r="D189" s="124"/>
      <c r="E189" s="124"/>
      <c r="F189" s="124"/>
      <c r="G189" s="123"/>
      <c r="H189" s="122"/>
      <c r="I189" s="124"/>
      <c r="J189" s="124"/>
      <c r="K189" s="124"/>
      <c r="L189" s="121"/>
      <c r="M189" s="125"/>
      <c r="N189" s="124"/>
      <c r="O189" s="124"/>
      <c r="P189" s="124"/>
      <c r="Q189" s="123"/>
      <c r="R189" s="122"/>
      <c r="S189" s="124"/>
      <c r="T189" s="124"/>
      <c r="U189" s="124"/>
      <c r="V189" s="124"/>
      <c r="W189" s="121"/>
      <c r="X189" s="842"/>
      <c r="Y189" s="842"/>
      <c r="Z189" s="842"/>
      <c r="AA189" s="842"/>
      <c r="AB189" s="842"/>
      <c r="AC189" s="842"/>
      <c r="AD189" s="842"/>
      <c r="AE189" s="842"/>
      <c r="AF189" s="842"/>
      <c r="AG189" s="842"/>
      <c r="AH189" s="842"/>
      <c r="AI189" s="842"/>
      <c r="AJ189" s="842"/>
      <c r="AK189" s="842"/>
      <c r="AL189" s="842"/>
      <c r="AM189" s="842"/>
      <c r="AN189" s="842"/>
      <c r="AO189" s="842"/>
      <c r="AP189" s="842"/>
      <c r="AQ189" s="842"/>
      <c r="AR189" s="842"/>
      <c r="AS189" s="842"/>
      <c r="AT189" s="842"/>
      <c r="AU189" s="842"/>
      <c r="AV189" s="842"/>
      <c r="AW189" s="842"/>
      <c r="AX189" s="842"/>
      <c r="AY189" s="842"/>
      <c r="AZ189" s="357"/>
      <c r="BA189" s="877"/>
      <c r="BB189" s="604"/>
      <c r="BC189" s="458"/>
      <c r="BD189" s="445"/>
      <c r="BE189" s="445"/>
      <c r="BF189" s="445"/>
      <c r="BG189" s="462"/>
      <c r="BH189" s="458"/>
      <c r="BI189" s="445"/>
      <c r="BJ189" s="445"/>
      <c r="BK189" s="445"/>
      <c r="BL189" s="462"/>
      <c r="BM189" s="458"/>
      <c r="BN189" s="445"/>
      <c r="BO189" s="445"/>
      <c r="BP189" s="445"/>
      <c r="BQ189" s="462"/>
      <c r="BR189" s="458"/>
      <c r="BS189" s="445"/>
      <c r="BT189" s="445"/>
      <c r="BU189" s="445"/>
      <c r="BV189" s="445"/>
      <c r="BW189" s="446"/>
      <c r="BX189" s="21"/>
      <c r="BY189" s="21"/>
      <c r="BZ189" s="21"/>
      <c r="CA189" s="21"/>
      <c r="CB189" s="21"/>
      <c r="CC189" s="21"/>
      <c r="CD189" s="21"/>
      <c r="CE189" s="21"/>
      <c r="CF189" s="21"/>
      <c r="CG189" s="21"/>
      <c r="CH189" s="21"/>
      <c r="CI189" s="21"/>
      <c r="CJ189" s="21"/>
      <c r="CK189" s="21"/>
      <c r="CL189" s="21"/>
      <c r="CM189" s="21"/>
      <c r="CN189" s="21"/>
      <c r="CO189" s="21"/>
      <c r="CP189" s="21"/>
      <c r="CQ189" s="21"/>
      <c r="CR189" s="21"/>
      <c r="CS189" s="21"/>
      <c r="CT189" s="21"/>
      <c r="CU189" s="21"/>
      <c r="CV189" s="21"/>
      <c r="CW189" s="21"/>
      <c r="CX189" s="21"/>
      <c r="CY189" s="21"/>
      <c r="CZ189" s="21"/>
    </row>
    <row r="190" s="514" customFormat="true" ht="15" customHeight="true" x14ac:dyDescent="0.2">
      <c r="A190" s="157"/>
      <c r="B190" s="151"/>
      <c r="C190" s="125"/>
      <c r="D190" s="124"/>
      <c r="E190" s="124"/>
      <c r="F190" s="124"/>
      <c r="G190" s="123"/>
      <c r="H190" s="122"/>
      <c r="I190" s="124"/>
      <c r="J190" s="124"/>
      <c r="K190" s="124"/>
      <c r="L190" s="121"/>
      <c r="M190" s="125"/>
      <c r="N190" s="124"/>
      <c r="O190" s="124"/>
      <c r="P190" s="124"/>
      <c r="Q190" s="123"/>
      <c r="R190" s="122"/>
      <c r="S190" s="124"/>
      <c r="T190" s="124"/>
      <c r="U190" s="124"/>
      <c r="V190" s="124"/>
      <c r="W190" s="121"/>
      <c r="X190" s="842"/>
      <c r="Y190" s="842"/>
      <c r="Z190" s="842"/>
      <c r="AA190" s="842"/>
      <c r="AB190" s="842"/>
      <c r="AC190" s="842"/>
      <c r="AD190" s="842"/>
      <c r="AE190" s="842"/>
      <c r="AF190" s="842"/>
      <c r="AG190" s="842"/>
      <c r="AH190" s="842"/>
      <c r="AI190" s="842"/>
      <c r="AJ190" s="842"/>
      <c r="AK190" s="842"/>
      <c r="AL190" s="842"/>
      <c r="AM190" s="842"/>
      <c r="AN190" s="842"/>
      <c r="AO190" s="842"/>
      <c r="AP190" s="842"/>
      <c r="AQ190" s="842"/>
      <c r="AR190" s="842"/>
      <c r="AS190" s="842"/>
      <c r="AT190" s="842"/>
      <c r="AU190" s="842"/>
      <c r="AV190" s="842"/>
      <c r="AW190" s="842"/>
      <c r="AX190" s="842"/>
      <c r="AY190" s="842"/>
      <c r="AZ190" s="357"/>
      <c r="BA190" s="877"/>
      <c r="BB190" s="604"/>
      <c r="BC190" s="458"/>
      <c r="BD190" s="445"/>
      <c r="BE190" s="445"/>
      <c r="BF190" s="445"/>
      <c r="BG190" s="462"/>
      <c r="BH190" s="458"/>
      <c r="BI190" s="445"/>
      <c r="BJ190" s="445"/>
      <c r="BK190" s="445"/>
      <c r="BL190" s="462"/>
      <c r="BM190" s="458"/>
      <c r="BN190" s="445"/>
      <c r="BO190" s="445"/>
      <c r="BP190" s="445"/>
      <c r="BQ190" s="462"/>
      <c r="BR190" s="458"/>
      <c r="BS190" s="445"/>
      <c r="BT190" s="445"/>
      <c r="BU190" s="445"/>
      <c r="BV190" s="445"/>
      <c r="BW190" s="446"/>
      <c r="BX190" s="21"/>
      <c r="BY190" s="21"/>
      <c r="BZ190" s="21"/>
      <c r="CA190" s="21"/>
      <c r="CB190" s="21"/>
      <c r="CC190" s="21"/>
      <c r="CD190" s="21"/>
      <c r="CE190" s="21"/>
      <c r="CF190" s="21"/>
      <c r="CG190" s="21"/>
      <c r="CH190" s="21"/>
      <c r="CI190" s="21"/>
      <c r="CJ190" s="21"/>
      <c r="CK190" s="21"/>
      <c r="CL190" s="21"/>
      <c r="CM190" s="21"/>
      <c r="CN190" s="21"/>
      <c r="CO190" s="21"/>
      <c r="CP190" s="21"/>
      <c r="CQ190" s="21"/>
      <c r="CR190" s="21"/>
      <c r="CS190" s="21"/>
      <c r="CT190" s="21"/>
      <c r="CU190" s="21"/>
      <c r="CV190" s="21"/>
      <c r="CW190" s="21"/>
      <c r="CX190" s="21"/>
      <c r="CY190" s="21"/>
      <c r="CZ190" s="21"/>
    </row>
    <row r="191" s="514" customFormat="true" ht="15" customHeight="true" x14ac:dyDescent="0.2">
      <c r="A191" s="157"/>
      <c r="B191" s="151"/>
      <c r="C191" s="125"/>
      <c r="D191" s="124"/>
      <c r="E191" s="124"/>
      <c r="F191" s="124"/>
      <c r="G191" s="123"/>
      <c r="H191" s="122"/>
      <c r="I191" s="124"/>
      <c r="J191" s="124"/>
      <c r="K191" s="124"/>
      <c r="L191" s="121"/>
      <c r="M191" s="125"/>
      <c r="N191" s="124"/>
      <c r="O191" s="124"/>
      <c r="P191" s="124"/>
      <c r="Q191" s="123"/>
      <c r="R191" s="122"/>
      <c r="S191" s="124"/>
      <c r="T191" s="124"/>
      <c r="U191" s="124"/>
      <c r="V191" s="124"/>
      <c r="W191" s="121"/>
      <c r="X191" s="842"/>
      <c r="Y191" s="842"/>
      <c r="Z191" s="842"/>
      <c r="AA191" s="842"/>
      <c r="AB191" s="842"/>
      <c r="AC191" s="842"/>
      <c r="AD191" s="842"/>
      <c r="AE191" s="842"/>
      <c r="AF191" s="842"/>
      <c r="AG191" s="842"/>
      <c r="AH191" s="842"/>
      <c r="AI191" s="842"/>
      <c r="AJ191" s="842"/>
      <c r="AK191" s="842"/>
      <c r="AL191" s="842"/>
      <c r="AM191" s="842"/>
      <c r="AN191" s="842"/>
      <c r="AO191" s="842"/>
      <c r="AP191" s="842"/>
      <c r="AQ191" s="842"/>
      <c r="AR191" s="842"/>
      <c r="AS191" s="842"/>
      <c r="AT191" s="842"/>
      <c r="AU191" s="842"/>
      <c r="AV191" s="842"/>
      <c r="AW191" s="842"/>
      <c r="AX191" s="842"/>
      <c r="AY191" s="842"/>
      <c r="AZ191" s="357"/>
      <c r="BA191" s="877"/>
      <c r="BB191" s="604"/>
      <c r="BC191" s="458"/>
      <c r="BD191" s="445"/>
      <c r="BE191" s="445"/>
      <c r="BF191" s="445"/>
      <c r="BG191" s="462"/>
      <c r="BH191" s="458"/>
      <c r="BI191" s="445"/>
      <c r="BJ191" s="445"/>
      <c r="BK191" s="445"/>
      <c r="BL191" s="462"/>
      <c r="BM191" s="458"/>
      <c r="BN191" s="445"/>
      <c r="BO191" s="445"/>
      <c r="BP191" s="445"/>
      <c r="BQ191" s="462"/>
      <c r="BR191" s="458"/>
      <c r="BS191" s="445"/>
      <c r="BT191" s="445"/>
      <c r="BU191" s="445"/>
      <c r="BV191" s="445"/>
      <c r="BW191" s="446"/>
      <c r="BX191" s="21"/>
      <c r="BY191" s="21"/>
      <c r="BZ191" s="21"/>
      <c r="CA191" s="21"/>
      <c r="CB191" s="21"/>
      <c r="CC191" s="21"/>
      <c r="CD191" s="21"/>
      <c r="CE191" s="21"/>
      <c r="CF191" s="21"/>
      <c r="CG191" s="21"/>
      <c r="CH191" s="21"/>
      <c r="CI191" s="21"/>
      <c r="CJ191" s="21"/>
      <c r="CK191" s="21"/>
      <c r="CL191" s="21"/>
      <c r="CM191" s="21"/>
      <c r="CN191" s="21"/>
      <c r="CO191" s="21"/>
      <c r="CP191" s="21"/>
      <c r="CQ191" s="21"/>
      <c r="CR191" s="21"/>
      <c r="CS191" s="21"/>
      <c r="CT191" s="21"/>
      <c r="CU191" s="21"/>
      <c r="CV191" s="21"/>
      <c r="CW191" s="21"/>
      <c r="CX191" s="21"/>
      <c r="CY191" s="21"/>
      <c r="CZ191" s="21"/>
    </row>
    <row r="192" s="514" customFormat="true" ht="15" customHeight="true" x14ac:dyDescent="0.2">
      <c r="A192" s="157"/>
      <c r="B192" s="151"/>
      <c r="C192" s="125"/>
      <c r="D192" s="124"/>
      <c r="E192" s="124"/>
      <c r="F192" s="124"/>
      <c r="G192" s="123"/>
      <c r="H192" s="122"/>
      <c r="I192" s="124"/>
      <c r="J192" s="124"/>
      <c r="K192" s="124"/>
      <c r="L192" s="121"/>
      <c r="M192" s="125"/>
      <c r="N192" s="124"/>
      <c r="O192" s="124"/>
      <c r="P192" s="124"/>
      <c r="Q192" s="123"/>
      <c r="R192" s="122"/>
      <c r="S192" s="124"/>
      <c r="T192" s="124"/>
      <c r="U192" s="124"/>
      <c r="V192" s="124"/>
      <c r="W192" s="121"/>
      <c r="X192" s="842"/>
      <c r="Y192" s="842"/>
      <c r="Z192" s="842"/>
      <c r="AA192" s="842"/>
      <c r="AB192" s="842"/>
      <c r="AC192" s="842"/>
      <c r="AD192" s="842"/>
      <c r="AE192" s="842"/>
      <c r="AF192" s="842"/>
      <c r="AG192" s="842"/>
      <c r="AH192" s="842"/>
      <c r="AI192" s="842"/>
      <c r="AJ192" s="842"/>
      <c r="AK192" s="842"/>
      <c r="AL192" s="842"/>
      <c r="AM192" s="842"/>
      <c r="AN192" s="842"/>
      <c r="AO192" s="842"/>
      <c r="AP192" s="842"/>
      <c r="AQ192" s="842"/>
      <c r="AR192" s="842"/>
      <c r="AS192" s="842"/>
      <c r="AT192" s="842"/>
      <c r="AU192" s="842"/>
      <c r="AV192" s="842"/>
      <c r="AW192" s="842"/>
      <c r="AX192" s="842"/>
      <c r="AY192" s="842"/>
      <c r="AZ192" s="357"/>
      <c r="BA192" s="877"/>
      <c r="BB192" s="604"/>
      <c r="BC192" s="458"/>
      <c r="BD192" s="445"/>
      <c r="BE192" s="445"/>
      <c r="BF192" s="445"/>
      <c r="BG192" s="462"/>
      <c r="BH192" s="458"/>
      <c r="BI192" s="445"/>
      <c r="BJ192" s="445"/>
      <c r="BK192" s="445"/>
      <c r="BL192" s="462"/>
      <c r="BM192" s="458"/>
      <c r="BN192" s="445"/>
      <c r="BO192" s="445"/>
      <c r="BP192" s="445"/>
      <c r="BQ192" s="462"/>
      <c r="BR192" s="458"/>
      <c r="BS192" s="445"/>
      <c r="BT192" s="445"/>
      <c r="BU192" s="445"/>
      <c r="BV192" s="445"/>
      <c r="BW192" s="446"/>
      <c r="BX192" s="21"/>
      <c r="BY192" s="21"/>
      <c r="BZ192" s="21"/>
      <c r="CA192" s="21"/>
      <c r="CB192" s="21"/>
      <c r="CC192" s="21"/>
      <c r="CD192" s="21"/>
      <c r="CE192" s="21"/>
      <c r="CF192" s="21"/>
      <c r="CG192" s="21"/>
      <c r="CH192" s="21"/>
      <c r="CI192" s="21"/>
      <c r="CJ192" s="21"/>
      <c r="CK192" s="21"/>
      <c r="CL192" s="21"/>
      <c r="CM192" s="21"/>
      <c r="CN192" s="21"/>
      <c r="CO192" s="21"/>
      <c r="CP192" s="21"/>
      <c r="CQ192" s="21"/>
      <c r="CR192" s="21"/>
      <c r="CS192" s="21"/>
      <c r="CT192" s="21"/>
      <c r="CU192" s="21"/>
      <c r="CV192" s="21"/>
      <c r="CW192" s="21"/>
      <c r="CX192" s="21"/>
      <c r="CY192" s="21"/>
      <c r="CZ192" s="21"/>
    </row>
    <row r="193" s="514" customFormat="true" ht="15" customHeight="true" x14ac:dyDescent="0.2">
      <c r="A193" s="157"/>
      <c r="B193" s="151"/>
      <c r="C193" s="125"/>
      <c r="D193" s="124"/>
      <c r="E193" s="124"/>
      <c r="F193" s="124"/>
      <c r="G193" s="123"/>
      <c r="H193" s="122"/>
      <c r="I193" s="124"/>
      <c r="J193" s="124"/>
      <c r="K193" s="124"/>
      <c r="L193" s="121"/>
      <c r="M193" s="125"/>
      <c r="N193" s="124"/>
      <c r="O193" s="124"/>
      <c r="P193" s="124"/>
      <c r="Q193" s="123"/>
      <c r="R193" s="122"/>
      <c r="S193" s="124"/>
      <c r="T193" s="124"/>
      <c r="U193" s="124"/>
      <c r="V193" s="124"/>
      <c r="W193" s="121"/>
      <c r="X193" s="842"/>
      <c r="Y193" s="842"/>
      <c r="Z193" s="842"/>
      <c r="AA193" s="842"/>
      <c r="AB193" s="842"/>
      <c r="AC193" s="842"/>
      <c r="AD193" s="842"/>
      <c r="AE193" s="842"/>
      <c r="AF193" s="842"/>
      <c r="AG193" s="842"/>
      <c r="AH193" s="842"/>
      <c r="AI193" s="842"/>
      <c r="AJ193" s="842"/>
      <c r="AK193" s="842"/>
      <c r="AL193" s="842"/>
      <c r="AM193" s="842"/>
      <c r="AN193" s="842"/>
      <c r="AO193" s="842"/>
      <c r="AP193" s="842"/>
      <c r="AQ193" s="842"/>
      <c r="AR193" s="842"/>
      <c r="AS193" s="842"/>
      <c r="AT193" s="842"/>
      <c r="AU193" s="842"/>
      <c r="AV193" s="842"/>
      <c r="AW193" s="842"/>
      <c r="AX193" s="842"/>
      <c r="AY193" s="842"/>
      <c r="AZ193" s="357"/>
      <c r="BA193" s="877"/>
      <c r="BB193" s="604"/>
      <c r="BC193" s="458"/>
      <c r="BD193" s="445"/>
      <c r="BE193" s="445"/>
      <c r="BF193" s="445"/>
      <c r="BG193" s="462"/>
      <c r="BH193" s="458"/>
      <c r="BI193" s="445"/>
      <c r="BJ193" s="445"/>
      <c r="BK193" s="445"/>
      <c r="BL193" s="462"/>
      <c r="BM193" s="458"/>
      <c r="BN193" s="445"/>
      <c r="BO193" s="445"/>
      <c r="BP193" s="445"/>
      <c r="BQ193" s="462"/>
      <c r="BR193" s="458"/>
      <c r="BS193" s="445"/>
      <c r="BT193" s="445"/>
      <c r="BU193" s="445"/>
      <c r="BV193" s="445"/>
      <c r="BW193" s="446"/>
      <c r="BX193" s="21"/>
      <c r="BY193" s="21"/>
      <c r="BZ193" s="21"/>
      <c r="CA193" s="21"/>
      <c r="CB193" s="21"/>
      <c r="CC193" s="21"/>
      <c r="CD193" s="21"/>
      <c r="CE193" s="21"/>
      <c r="CF193" s="21"/>
      <c r="CG193" s="21"/>
      <c r="CH193" s="21"/>
      <c r="CI193" s="21"/>
      <c r="CJ193" s="21"/>
      <c r="CK193" s="21"/>
      <c r="CL193" s="21"/>
      <c r="CM193" s="21"/>
      <c r="CN193" s="21"/>
      <c r="CO193" s="21"/>
      <c r="CP193" s="21"/>
      <c r="CQ193" s="21"/>
      <c r="CR193" s="21"/>
      <c r="CS193" s="21"/>
      <c r="CT193" s="21"/>
      <c r="CU193" s="21"/>
      <c r="CV193" s="21"/>
      <c r="CW193" s="21"/>
      <c r="CX193" s="21"/>
      <c r="CY193" s="21"/>
      <c r="CZ193" s="21"/>
    </row>
    <row r="194" s="514" customFormat="true" ht="15" customHeight="true" x14ac:dyDescent="0.2">
      <c r="A194" s="157"/>
      <c r="B194" s="151"/>
      <c r="C194" s="125"/>
      <c r="D194" s="124"/>
      <c r="E194" s="124"/>
      <c r="F194" s="124"/>
      <c r="G194" s="123"/>
      <c r="H194" s="122"/>
      <c r="I194" s="124"/>
      <c r="J194" s="124"/>
      <c r="K194" s="124"/>
      <c r="L194" s="121"/>
      <c r="M194" s="125"/>
      <c r="N194" s="124"/>
      <c r="O194" s="124"/>
      <c r="P194" s="124"/>
      <c r="Q194" s="123"/>
      <c r="R194" s="122"/>
      <c r="S194" s="124"/>
      <c r="T194" s="124"/>
      <c r="U194" s="124"/>
      <c r="V194" s="124"/>
      <c r="W194" s="121"/>
      <c r="X194" s="842"/>
      <c r="Y194" s="842"/>
      <c r="Z194" s="842"/>
      <c r="AA194" s="842"/>
      <c r="AB194" s="842"/>
      <c r="AC194" s="842"/>
      <c r="AD194" s="842"/>
      <c r="AE194" s="842"/>
      <c r="AF194" s="842"/>
      <c r="AG194" s="842"/>
      <c r="AH194" s="842"/>
      <c r="AI194" s="842"/>
      <c r="AJ194" s="842"/>
      <c r="AK194" s="842"/>
      <c r="AL194" s="842"/>
      <c r="AM194" s="842"/>
      <c r="AN194" s="842"/>
      <c r="AO194" s="842"/>
      <c r="AP194" s="842"/>
      <c r="AQ194" s="842"/>
      <c r="AR194" s="842"/>
      <c r="AS194" s="842"/>
      <c r="AT194" s="842"/>
      <c r="AU194" s="842"/>
      <c r="AV194" s="842"/>
      <c r="AW194" s="842"/>
      <c r="AX194" s="842"/>
      <c r="AY194" s="842"/>
      <c r="AZ194" s="357"/>
      <c r="BA194" s="877"/>
      <c r="BB194" s="604"/>
      <c r="BC194" s="458"/>
      <c r="BD194" s="445"/>
      <c r="BE194" s="445"/>
      <c r="BF194" s="445"/>
      <c r="BG194" s="462"/>
      <c r="BH194" s="458"/>
      <c r="BI194" s="445"/>
      <c r="BJ194" s="445"/>
      <c r="BK194" s="445"/>
      <c r="BL194" s="462"/>
      <c r="BM194" s="458"/>
      <c r="BN194" s="445"/>
      <c r="BO194" s="445"/>
      <c r="BP194" s="445"/>
      <c r="BQ194" s="462"/>
      <c r="BR194" s="458"/>
      <c r="BS194" s="445"/>
      <c r="BT194" s="445"/>
      <c r="BU194" s="445"/>
      <c r="BV194" s="445"/>
      <c r="BW194" s="446"/>
      <c r="BX194" s="21"/>
      <c r="BY194" s="21"/>
      <c r="BZ194" s="21"/>
      <c r="CA194" s="21"/>
      <c r="CB194" s="21"/>
      <c r="CC194" s="21"/>
      <c r="CD194" s="21"/>
      <c r="CE194" s="21"/>
      <c r="CF194" s="21"/>
      <c r="CG194" s="21"/>
      <c r="CH194" s="21"/>
      <c r="CI194" s="21"/>
      <c r="CJ194" s="21"/>
      <c r="CK194" s="21"/>
      <c r="CL194" s="21"/>
      <c r="CM194" s="21"/>
      <c r="CN194" s="21"/>
      <c r="CO194" s="21"/>
      <c r="CP194" s="21"/>
      <c r="CQ194" s="21"/>
      <c r="CR194" s="21"/>
      <c r="CS194" s="21"/>
      <c r="CT194" s="21"/>
      <c r="CU194" s="21"/>
      <c r="CV194" s="21"/>
      <c r="CW194" s="21"/>
      <c r="CX194" s="21"/>
      <c r="CY194" s="21"/>
      <c r="CZ194" s="21"/>
    </row>
    <row r="195" s="320" customFormat="true" ht="15" customHeight="true" x14ac:dyDescent="0.2">
      <c r="A195" s="178"/>
      <c r="B195" s="150"/>
      <c r="C195" s="120"/>
      <c r="D195" s="127"/>
      <c r="E195" s="127"/>
      <c r="F195" s="127"/>
      <c r="G195" s="126"/>
      <c r="H195" s="119"/>
      <c r="I195" s="127"/>
      <c r="J195" s="127"/>
      <c r="K195" s="127"/>
      <c r="L195" s="118"/>
      <c r="M195" s="120"/>
      <c r="N195" s="127"/>
      <c r="O195" s="127"/>
      <c r="P195" s="127"/>
      <c r="Q195" s="126"/>
      <c r="R195" s="119"/>
      <c r="S195" s="127"/>
      <c r="T195" s="127"/>
      <c r="U195" s="127"/>
      <c r="V195" s="127"/>
      <c r="W195" s="118"/>
      <c r="X195" s="842"/>
      <c r="Y195" s="842"/>
      <c r="Z195" s="842"/>
      <c r="AA195" s="842"/>
      <c r="AB195" s="842"/>
      <c r="AC195" s="842"/>
      <c r="AD195" s="842"/>
      <c r="AE195" s="842"/>
      <c r="AF195" s="842"/>
      <c r="AG195" s="842"/>
      <c r="AH195" s="842"/>
      <c r="AI195" s="842"/>
      <c r="AJ195" s="842"/>
      <c r="AK195" s="842"/>
      <c r="AL195" s="842"/>
      <c r="AM195" s="842"/>
      <c r="AN195" s="842"/>
      <c r="AO195" s="842"/>
      <c r="AP195" s="842"/>
      <c r="AQ195" s="842"/>
      <c r="AR195" s="842"/>
      <c r="AS195" s="842"/>
      <c r="AT195" s="842"/>
      <c r="AU195" s="842"/>
      <c r="AV195" s="842"/>
      <c r="AW195" s="842"/>
      <c r="AX195" s="842"/>
      <c r="AY195" s="842"/>
      <c r="AZ195" s="357"/>
      <c r="BA195" s="877"/>
      <c r="BB195" s="604"/>
      <c r="BC195" s="458"/>
      <c r="BD195" s="445"/>
      <c r="BE195" s="445"/>
      <c r="BF195" s="445"/>
      <c r="BG195" s="462"/>
      <c r="BH195" s="458"/>
      <c r="BI195" s="445"/>
      <c r="BJ195" s="445"/>
      <c r="BK195" s="445"/>
      <c r="BL195" s="462"/>
      <c r="BM195" s="458"/>
      <c r="BN195" s="445"/>
      <c r="BO195" s="445"/>
      <c r="BP195" s="445"/>
      <c r="BQ195" s="462"/>
      <c r="BR195" s="458"/>
      <c r="BS195" s="445"/>
      <c r="BT195" s="445"/>
      <c r="BU195" s="445"/>
      <c r="BV195" s="445"/>
      <c r="BW195" s="446"/>
      <c r="BX195" s="21"/>
      <c r="BY195" s="21"/>
      <c r="BZ195" s="21"/>
      <c r="CA195" s="21"/>
      <c r="CB195" s="21"/>
      <c r="CC195" s="21"/>
      <c r="CD195" s="21"/>
      <c r="CE195" s="21"/>
      <c r="CF195" s="21"/>
      <c r="CG195" s="21"/>
      <c r="CH195" s="21"/>
      <c r="CI195" s="21"/>
      <c r="CJ195" s="21"/>
      <c r="CK195" s="21"/>
      <c r="CL195" s="21"/>
      <c r="CM195" s="21"/>
      <c r="CN195" s="21"/>
      <c r="CO195" s="21"/>
      <c r="CP195" s="21"/>
      <c r="CQ195" s="21"/>
      <c r="CR195" s="21"/>
      <c r="CS195" s="21"/>
      <c r="CT195" s="21"/>
      <c r="CU195" s="21"/>
      <c r="CV195" s="21"/>
      <c r="CW195" s="21"/>
      <c r="CX195" s="21"/>
      <c r="CY195" s="21"/>
      <c r="CZ195" s="21"/>
    </row>
    <row r="196" s="320" customFormat="true" ht="15" customHeight="true" x14ac:dyDescent="0.2">
      <c r="A196" s="178"/>
      <c r="B196" s="150"/>
      <c r="C196" s="120"/>
      <c r="D196" s="127"/>
      <c r="E196" s="127"/>
      <c r="F196" s="127"/>
      <c r="G196" s="126"/>
      <c r="H196" s="119"/>
      <c r="I196" s="127"/>
      <c r="J196" s="127"/>
      <c r="K196" s="127"/>
      <c r="L196" s="118"/>
      <c r="M196" s="120"/>
      <c r="N196" s="127"/>
      <c r="O196" s="127"/>
      <c r="P196" s="127"/>
      <c r="Q196" s="126"/>
      <c r="R196" s="119"/>
      <c r="S196" s="127"/>
      <c r="T196" s="127"/>
      <c r="U196" s="127"/>
      <c r="V196" s="127"/>
      <c r="W196" s="118"/>
      <c r="X196" s="842"/>
      <c r="Y196" s="842"/>
      <c r="Z196" s="842"/>
      <c r="AA196" s="842"/>
      <c r="AB196" s="842"/>
      <c r="AC196" s="842"/>
      <c r="AD196" s="842"/>
      <c r="AE196" s="842"/>
      <c r="AF196" s="842"/>
      <c r="AG196" s="842"/>
      <c r="AH196" s="842"/>
      <c r="AI196" s="842"/>
      <c r="AJ196" s="842"/>
      <c r="AK196" s="842"/>
      <c r="AL196" s="842"/>
      <c r="AM196" s="842"/>
      <c r="AN196" s="842"/>
      <c r="AO196" s="842"/>
      <c r="AP196" s="842"/>
      <c r="AQ196" s="842"/>
      <c r="AR196" s="842"/>
      <c r="AS196" s="842"/>
      <c r="AT196" s="842"/>
      <c r="AU196" s="842"/>
      <c r="AV196" s="842"/>
      <c r="AW196" s="842"/>
      <c r="AX196" s="842"/>
      <c r="AY196" s="842"/>
      <c r="AZ196" s="357"/>
      <c r="BA196" s="877"/>
      <c r="BB196" s="604"/>
      <c r="BC196" s="458"/>
      <c r="BD196" s="445"/>
      <c r="BE196" s="445"/>
      <c r="BF196" s="445"/>
      <c r="BG196" s="462"/>
      <c r="BH196" s="458"/>
      <c r="BI196" s="445"/>
      <c r="BJ196" s="445"/>
      <c r="BK196" s="445"/>
      <c r="BL196" s="462"/>
      <c r="BM196" s="458"/>
      <c r="BN196" s="445"/>
      <c r="BO196" s="445"/>
      <c r="BP196" s="445"/>
      <c r="BQ196" s="462"/>
      <c r="BR196" s="458"/>
      <c r="BS196" s="445"/>
      <c r="BT196" s="445"/>
      <c r="BU196" s="445"/>
      <c r="BV196" s="445"/>
      <c r="BW196" s="446"/>
      <c r="BX196" s="21"/>
      <c r="BY196" s="21"/>
      <c r="BZ196" s="21"/>
      <c r="CA196" s="21"/>
      <c r="CB196" s="21"/>
      <c r="CC196" s="21"/>
      <c r="CD196" s="21"/>
      <c r="CE196" s="21"/>
      <c r="CF196" s="21"/>
      <c r="CG196" s="21"/>
      <c r="CH196" s="21"/>
      <c r="CI196" s="21"/>
      <c r="CJ196" s="21"/>
      <c r="CK196" s="21"/>
      <c r="CL196" s="21"/>
      <c r="CM196" s="21"/>
      <c r="CN196" s="21"/>
      <c r="CO196" s="21"/>
      <c r="CP196" s="21"/>
      <c r="CQ196" s="21"/>
      <c r="CR196" s="21"/>
      <c r="CS196" s="21"/>
      <c r="CT196" s="21"/>
      <c r="CU196" s="21"/>
      <c r="CV196" s="21"/>
      <c r="CW196" s="21"/>
      <c r="CX196" s="21"/>
      <c r="CY196" s="21"/>
      <c r="CZ196" s="21"/>
    </row>
    <row r="197" s="320" customFormat="true" ht="15" customHeight="true" x14ac:dyDescent="0.2">
      <c r="A197" s="178"/>
      <c r="B197" s="150"/>
      <c r="C197" s="120"/>
      <c r="D197" s="127"/>
      <c r="E197" s="127"/>
      <c r="F197" s="127"/>
      <c r="G197" s="126"/>
      <c r="H197" s="119"/>
      <c r="I197" s="127"/>
      <c r="J197" s="127"/>
      <c r="K197" s="127"/>
      <c r="L197" s="118"/>
      <c r="M197" s="120"/>
      <c r="N197" s="127"/>
      <c r="O197" s="127"/>
      <c r="P197" s="127"/>
      <c r="Q197" s="126"/>
      <c r="R197" s="119"/>
      <c r="S197" s="127"/>
      <c r="T197" s="127"/>
      <c r="U197" s="127"/>
      <c r="V197" s="127"/>
      <c r="W197" s="118"/>
      <c r="X197" s="842"/>
      <c r="Y197" s="842"/>
      <c r="Z197" s="842"/>
      <c r="AA197" s="842"/>
      <c r="AB197" s="842"/>
      <c r="AC197" s="842"/>
      <c r="AD197" s="842"/>
      <c r="AE197" s="842"/>
      <c r="AF197" s="842"/>
      <c r="AG197" s="842"/>
      <c r="AH197" s="842"/>
      <c r="AI197" s="842"/>
      <c r="AJ197" s="842"/>
      <c r="AK197" s="842"/>
      <c r="AL197" s="842"/>
      <c r="AM197" s="842"/>
      <c r="AN197" s="842"/>
      <c r="AO197" s="842"/>
      <c r="AP197" s="842"/>
      <c r="AQ197" s="842"/>
      <c r="AR197" s="842"/>
      <c r="AS197" s="842"/>
      <c r="AT197" s="842"/>
      <c r="AU197" s="842"/>
      <c r="AV197" s="842"/>
      <c r="AW197" s="842"/>
      <c r="AX197" s="842"/>
      <c r="AY197" s="842"/>
      <c r="AZ197" s="357"/>
      <c r="BA197" s="877"/>
      <c r="BB197" s="604"/>
      <c r="BC197" s="458"/>
      <c r="BD197" s="445"/>
      <c r="BE197" s="445"/>
      <c r="BF197" s="445"/>
      <c r="BG197" s="462"/>
      <c r="BH197" s="458"/>
      <c r="BI197" s="445"/>
      <c r="BJ197" s="445"/>
      <c r="BK197" s="445"/>
      <c r="BL197" s="462"/>
      <c r="BM197" s="458"/>
      <c r="BN197" s="445"/>
      <c r="BO197" s="445"/>
      <c r="BP197" s="445"/>
      <c r="BQ197" s="462"/>
      <c r="BR197" s="458"/>
      <c r="BS197" s="445"/>
      <c r="BT197" s="445"/>
      <c r="BU197" s="445"/>
      <c r="BV197" s="445"/>
      <c r="BW197" s="446"/>
      <c r="BX197" s="21"/>
      <c r="BY197" s="21"/>
      <c r="BZ197" s="21"/>
      <c r="CA197" s="21"/>
      <c r="CB197" s="21"/>
      <c r="CC197" s="21"/>
      <c r="CD197" s="21"/>
      <c r="CE197" s="21"/>
      <c r="CF197" s="21"/>
      <c r="CG197" s="21"/>
      <c r="CH197" s="21"/>
      <c r="CI197" s="21"/>
      <c r="CJ197" s="21"/>
      <c r="CK197" s="21"/>
      <c r="CL197" s="21"/>
      <c r="CM197" s="21"/>
      <c r="CN197" s="21"/>
      <c r="CO197" s="21"/>
      <c r="CP197" s="21"/>
      <c r="CQ197" s="21"/>
      <c r="CR197" s="21"/>
      <c r="CS197" s="21"/>
      <c r="CT197" s="21"/>
      <c r="CU197" s="21"/>
      <c r="CV197" s="21"/>
      <c r="CW197" s="21"/>
      <c r="CX197" s="21"/>
      <c r="CY197" s="21"/>
      <c r="CZ197" s="21"/>
    </row>
    <row r="198" s="320" customFormat="true" ht="15" customHeight="true" x14ac:dyDescent="0.2">
      <c r="A198" s="178"/>
      <c r="B198" s="150"/>
      <c r="C198" s="120"/>
      <c r="D198" s="127"/>
      <c r="E198" s="127"/>
      <c r="F198" s="127"/>
      <c r="G198" s="126"/>
      <c r="H198" s="119"/>
      <c r="I198" s="127"/>
      <c r="J198" s="127"/>
      <c r="K198" s="127"/>
      <c r="L198" s="118"/>
      <c r="M198" s="120"/>
      <c r="N198" s="127"/>
      <c r="O198" s="127"/>
      <c r="P198" s="127"/>
      <c r="Q198" s="126"/>
      <c r="R198" s="119"/>
      <c r="S198" s="127"/>
      <c r="T198" s="127"/>
      <c r="U198" s="127"/>
      <c r="V198" s="127"/>
      <c r="W198" s="118"/>
      <c r="X198" s="842"/>
      <c r="Y198" s="842"/>
      <c r="Z198" s="842"/>
      <c r="AA198" s="842"/>
      <c r="AB198" s="842"/>
      <c r="AC198" s="842"/>
      <c r="AD198" s="842"/>
      <c r="AE198" s="842"/>
      <c r="AF198" s="842"/>
      <c r="AG198" s="842"/>
      <c r="AH198" s="842"/>
      <c r="AI198" s="842"/>
      <c r="AJ198" s="842"/>
      <c r="AK198" s="842"/>
      <c r="AL198" s="842"/>
      <c r="AM198" s="842"/>
      <c r="AN198" s="842"/>
      <c r="AO198" s="842"/>
      <c r="AP198" s="842"/>
      <c r="AQ198" s="842"/>
      <c r="AR198" s="842"/>
      <c r="AS198" s="842"/>
      <c r="AT198" s="842"/>
      <c r="AU198" s="842"/>
      <c r="AV198" s="842"/>
      <c r="AW198" s="842"/>
      <c r="AX198" s="842"/>
      <c r="AY198" s="842"/>
      <c r="AZ198" s="357"/>
      <c r="BA198" s="877"/>
      <c r="BB198" s="604"/>
      <c r="BC198" s="458"/>
      <c r="BD198" s="445"/>
      <c r="BE198" s="445"/>
      <c r="BF198" s="445"/>
      <c r="BG198" s="462"/>
      <c r="BH198" s="458"/>
      <c r="BI198" s="445"/>
      <c r="BJ198" s="445"/>
      <c r="BK198" s="445"/>
      <c r="BL198" s="462"/>
      <c r="BM198" s="458"/>
      <c r="BN198" s="445"/>
      <c r="BO198" s="445"/>
      <c r="BP198" s="445"/>
      <c r="BQ198" s="462"/>
      <c r="BR198" s="458"/>
      <c r="BS198" s="445"/>
      <c r="BT198" s="445"/>
      <c r="BU198" s="445"/>
      <c r="BV198" s="445"/>
      <c r="BW198" s="446"/>
      <c r="BX198" s="21"/>
      <c r="BY198" s="21"/>
      <c r="BZ198" s="21"/>
      <c r="CA198" s="21"/>
      <c r="CB198" s="21"/>
      <c r="CC198" s="21"/>
      <c r="CD198" s="21"/>
      <c r="CE198" s="21"/>
      <c r="CF198" s="21"/>
      <c r="CG198" s="21"/>
      <c r="CH198" s="21"/>
      <c r="CI198" s="21"/>
      <c r="CJ198" s="21"/>
      <c r="CK198" s="21"/>
      <c r="CL198" s="21"/>
      <c r="CM198" s="21"/>
      <c r="CN198" s="21"/>
      <c r="CO198" s="21"/>
      <c r="CP198" s="21"/>
      <c r="CQ198" s="21"/>
      <c r="CR198" s="21"/>
      <c r="CS198" s="21"/>
      <c r="CT198" s="21"/>
      <c r="CU198" s="21"/>
      <c r="CV198" s="21"/>
      <c r="CW198" s="21"/>
      <c r="CX198" s="21"/>
      <c r="CY198" s="21"/>
      <c r="CZ198" s="21"/>
    </row>
    <row r="199" s="320" customFormat="true" ht="15" customHeight="true" x14ac:dyDescent="0.2">
      <c r="A199" s="178"/>
      <c r="B199" s="150"/>
      <c r="C199" s="120"/>
      <c r="D199" s="127"/>
      <c r="E199" s="127"/>
      <c r="F199" s="127"/>
      <c r="G199" s="126"/>
      <c r="H199" s="119"/>
      <c r="I199" s="127"/>
      <c r="J199" s="127"/>
      <c r="K199" s="127"/>
      <c r="L199" s="118"/>
      <c r="M199" s="120"/>
      <c r="N199" s="127"/>
      <c r="O199" s="127"/>
      <c r="P199" s="127"/>
      <c r="Q199" s="126"/>
      <c r="R199" s="119"/>
      <c r="S199" s="127"/>
      <c r="T199" s="127"/>
      <c r="U199" s="127"/>
      <c r="V199" s="127"/>
      <c r="W199" s="118"/>
      <c r="X199" s="842"/>
      <c r="Y199" s="842"/>
      <c r="Z199" s="842"/>
      <c r="AA199" s="842"/>
      <c r="AB199" s="842"/>
      <c r="AC199" s="842"/>
      <c r="AD199" s="842"/>
      <c r="AE199" s="842"/>
      <c r="AF199" s="842"/>
      <c r="AG199" s="842"/>
      <c r="AH199" s="842"/>
      <c r="AI199" s="842"/>
      <c r="AJ199" s="842"/>
      <c r="AK199" s="842"/>
      <c r="AL199" s="842"/>
      <c r="AM199" s="842"/>
      <c r="AN199" s="842"/>
      <c r="AO199" s="842"/>
      <c r="AP199" s="842"/>
      <c r="AQ199" s="842"/>
      <c r="AR199" s="842"/>
      <c r="AS199" s="842"/>
      <c r="AT199" s="842"/>
      <c r="AU199" s="842"/>
      <c r="AV199" s="842"/>
      <c r="AW199" s="842"/>
      <c r="AX199" s="842"/>
      <c r="AY199" s="842"/>
      <c r="AZ199" s="357"/>
      <c r="BA199" s="877"/>
      <c r="BB199" s="604"/>
      <c r="BC199" s="458"/>
      <c r="BD199" s="445"/>
      <c r="BE199" s="445"/>
      <c r="BF199" s="445"/>
      <c r="BG199" s="462"/>
      <c r="BH199" s="458"/>
      <c r="BI199" s="445"/>
      <c r="BJ199" s="445"/>
      <c r="BK199" s="445"/>
      <c r="BL199" s="462"/>
      <c r="BM199" s="458"/>
      <c r="BN199" s="445"/>
      <c r="BO199" s="445"/>
      <c r="BP199" s="445"/>
      <c r="BQ199" s="462"/>
      <c r="BR199" s="458"/>
      <c r="BS199" s="445"/>
      <c r="BT199" s="445"/>
      <c r="BU199" s="445"/>
      <c r="BV199" s="445"/>
      <c r="BW199" s="446"/>
      <c r="BX199" s="21"/>
      <c r="BY199" s="21"/>
      <c r="BZ199" s="21"/>
      <c r="CA199" s="21"/>
      <c r="CB199" s="21"/>
      <c r="CC199" s="21"/>
      <c r="CD199" s="21"/>
      <c r="CE199" s="21"/>
      <c r="CF199" s="21"/>
      <c r="CG199" s="21"/>
      <c r="CH199" s="21"/>
      <c r="CI199" s="21"/>
      <c r="CJ199" s="21"/>
      <c r="CK199" s="21"/>
      <c r="CL199" s="21"/>
      <c r="CM199" s="21"/>
      <c r="CN199" s="21"/>
      <c r="CO199" s="21"/>
      <c r="CP199" s="21"/>
      <c r="CQ199" s="21"/>
      <c r="CR199" s="21"/>
      <c r="CS199" s="21"/>
      <c r="CT199" s="21"/>
      <c r="CU199" s="21"/>
      <c r="CV199" s="21"/>
      <c r="CW199" s="21"/>
      <c r="CX199" s="21"/>
      <c r="CY199" s="21"/>
      <c r="CZ199" s="21"/>
    </row>
    <row r="200" s="320" customFormat="true" ht="15" customHeight="true" x14ac:dyDescent="0.2">
      <c r="A200" s="178"/>
      <c r="B200" s="150"/>
      <c r="C200" s="120"/>
      <c r="D200" s="127"/>
      <c r="E200" s="127"/>
      <c r="F200" s="127"/>
      <c r="G200" s="126"/>
      <c r="H200" s="119"/>
      <c r="I200" s="127"/>
      <c r="J200" s="127"/>
      <c r="K200" s="127"/>
      <c r="L200" s="118"/>
      <c r="M200" s="120"/>
      <c r="N200" s="127"/>
      <c r="O200" s="127"/>
      <c r="P200" s="127"/>
      <c r="Q200" s="126"/>
      <c r="R200" s="119"/>
      <c r="S200" s="127"/>
      <c r="T200" s="127"/>
      <c r="U200" s="127"/>
      <c r="V200" s="127"/>
      <c r="W200" s="118"/>
      <c r="X200" s="842"/>
      <c r="Y200" s="842"/>
      <c r="Z200" s="842"/>
      <c r="AA200" s="842"/>
      <c r="AB200" s="842"/>
      <c r="AC200" s="842"/>
      <c r="AD200" s="842"/>
      <c r="AE200" s="842"/>
      <c r="AF200" s="842"/>
      <c r="AG200" s="842"/>
      <c r="AH200" s="842"/>
      <c r="AI200" s="842"/>
      <c r="AJ200" s="842"/>
      <c r="AK200" s="842"/>
      <c r="AL200" s="842"/>
      <c r="AM200" s="842"/>
      <c r="AN200" s="842"/>
      <c r="AO200" s="842"/>
      <c r="AP200" s="842"/>
      <c r="AQ200" s="842"/>
      <c r="AR200" s="842"/>
      <c r="AS200" s="842"/>
      <c r="AT200" s="842"/>
      <c r="AU200" s="842"/>
      <c r="AV200" s="842"/>
      <c r="AW200" s="842"/>
      <c r="AX200" s="842"/>
      <c r="AY200" s="842"/>
      <c r="AZ200" s="357"/>
      <c r="BA200" s="877"/>
      <c r="BB200" s="604"/>
      <c r="BC200" s="458"/>
      <c r="BD200" s="445"/>
      <c r="BE200" s="445"/>
      <c r="BF200" s="445"/>
      <c r="BG200" s="462"/>
      <c r="BH200" s="458"/>
      <c r="BI200" s="445"/>
      <c r="BJ200" s="445"/>
      <c r="BK200" s="445"/>
      <c r="BL200" s="462"/>
      <c r="BM200" s="458"/>
      <c r="BN200" s="445"/>
      <c r="BO200" s="445"/>
      <c r="BP200" s="445"/>
      <c r="BQ200" s="462"/>
      <c r="BR200" s="458"/>
      <c r="BS200" s="445"/>
      <c r="BT200" s="445"/>
      <c r="BU200" s="445"/>
      <c r="BV200" s="445"/>
      <c r="BW200" s="446"/>
      <c r="BX200" s="21"/>
      <c r="BY200" s="21"/>
      <c r="BZ200" s="21"/>
      <c r="CA200" s="21"/>
      <c r="CB200" s="21"/>
      <c r="CC200" s="21"/>
      <c r="CD200" s="21"/>
      <c r="CE200" s="21"/>
      <c r="CF200" s="21"/>
      <c r="CG200" s="21"/>
      <c r="CH200" s="21"/>
      <c r="CI200" s="21"/>
      <c r="CJ200" s="21"/>
      <c r="CK200" s="21"/>
      <c r="CL200" s="21"/>
      <c r="CM200" s="21"/>
      <c r="CN200" s="21"/>
      <c r="CO200" s="21"/>
      <c r="CP200" s="21"/>
      <c r="CQ200" s="21"/>
      <c r="CR200" s="21"/>
      <c r="CS200" s="21"/>
      <c r="CT200" s="21"/>
      <c r="CU200" s="21"/>
      <c r="CV200" s="21"/>
      <c r="CW200" s="21"/>
      <c r="CX200" s="21"/>
      <c r="CY200" s="21"/>
      <c r="CZ200" s="21"/>
    </row>
    <row r="201" s="320" customFormat="true" ht="15" customHeight="true" x14ac:dyDescent="0.2">
      <c r="A201" s="178"/>
      <c r="B201" s="150"/>
      <c r="C201" s="120"/>
      <c r="D201" s="127"/>
      <c r="E201" s="127"/>
      <c r="F201" s="127"/>
      <c r="G201" s="126"/>
      <c r="H201" s="119"/>
      <c r="I201" s="127"/>
      <c r="J201" s="127"/>
      <c r="K201" s="127"/>
      <c r="L201" s="118"/>
      <c r="M201" s="120"/>
      <c r="N201" s="127"/>
      <c r="O201" s="127"/>
      <c r="P201" s="127"/>
      <c r="Q201" s="126"/>
      <c r="R201" s="119"/>
      <c r="S201" s="127"/>
      <c r="T201" s="127"/>
      <c r="U201" s="127"/>
      <c r="V201" s="127"/>
      <c r="W201" s="118"/>
      <c r="X201" s="842"/>
      <c r="Y201" s="842"/>
      <c r="Z201" s="842"/>
      <c r="AA201" s="842"/>
      <c r="AB201" s="842"/>
      <c r="AC201" s="842"/>
      <c r="AD201" s="842"/>
      <c r="AE201" s="842"/>
      <c r="AF201" s="842"/>
      <c r="AG201" s="842"/>
      <c r="AH201" s="842"/>
      <c r="AI201" s="842"/>
      <c r="AJ201" s="842"/>
      <c r="AK201" s="842"/>
      <c r="AL201" s="842"/>
      <c r="AM201" s="842"/>
      <c r="AN201" s="842"/>
      <c r="AO201" s="842"/>
      <c r="AP201" s="842"/>
      <c r="AQ201" s="842"/>
      <c r="AR201" s="842"/>
      <c r="AS201" s="842"/>
      <c r="AT201" s="842"/>
      <c r="AU201" s="842"/>
      <c r="AV201" s="842"/>
      <c r="AW201" s="842"/>
      <c r="AX201" s="842"/>
      <c r="AY201" s="842"/>
      <c r="AZ201" s="357"/>
      <c r="BA201" s="877"/>
      <c r="BB201" s="604"/>
      <c r="BC201" s="458"/>
      <c r="BD201" s="445"/>
      <c r="BE201" s="445"/>
      <c r="BF201" s="445"/>
      <c r="BG201" s="462"/>
      <c r="BH201" s="458"/>
      <c r="BI201" s="445"/>
      <c r="BJ201" s="445"/>
      <c r="BK201" s="445"/>
      <c r="BL201" s="462"/>
      <c r="BM201" s="458"/>
      <c r="BN201" s="445"/>
      <c r="BO201" s="445"/>
      <c r="BP201" s="445"/>
      <c r="BQ201" s="462"/>
      <c r="BR201" s="458"/>
      <c r="BS201" s="445"/>
      <c r="BT201" s="445"/>
      <c r="BU201" s="445"/>
      <c r="BV201" s="445"/>
      <c r="BW201" s="446"/>
      <c r="BX201" s="21"/>
      <c r="BY201" s="21"/>
      <c r="BZ201" s="21"/>
      <c r="CA201" s="21"/>
      <c r="CB201" s="21"/>
      <c r="CC201" s="21"/>
      <c r="CD201" s="21"/>
      <c r="CE201" s="21"/>
      <c r="CF201" s="21"/>
      <c r="CG201" s="21"/>
      <c r="CH201" s="21"/>
      <c r="CI201" s="21"/>
      <c r="CJ201" s="21"/>
      <c r="CK201" s="21"/>
      <c r="CL201" s="21"/>
      <c r="CM201" s="21"/>
      <c r="CN201" s="21"/>
      <c r="CO201" s="21"/>
      <c r="CP201" s="21"/>
      <c r="CQ201" s="21"/>
      <c r="CR201" s="21"/>
      <c r="CS201" s="21"/>
      <c r="CT201" s="21"/>
      <c r="CU201" s="21"/>
      <c r="CV201" s="21"/>
      <c r="CW201" s="21"/>
      <c r="CX201" s="21"/>
      <c r="CY201" s="21"/>
      <c r="CZ201" s="21"/>
    </row>
    <row r="202" s="320" customFormat="true" ht="15" customHeight="true" x14ac:dyDescent="0.2">
      <c r="A202" s="178"/>
      <c r="B202" s="150"/>
      <c r="C202" s="120"/>
      <c r="D202" s="127"/>
      <c r="E202" s="127"/>
      <c r="F202" s="127"/>
      <c r="G202" s="126"/>
      <c r="H202" s="119"/>
      <c r="I202" s="127"/>
      <c r="J202" s="127"/>
      <c r="K202" s="127"/>
      <c r="L202" s="118"/>
      <c r="M202" s="120"/>
      <c r="N202" s="127"/>
      <c r="O202" s="127"/>
      <c r="P202" s="127"/>
      <c r="Q202" s="126"/>
      <c r="R202" s="119"/>
      <c r="S202" s="127"/>
      <c r="T202" s="127"/>
      <c r="U202" s="127"/>
      <c r="V202" s="127"/>
      <c r="W202" s="118"/>
      <c r="X202" s="842"/>
      <c r="Y202" s="842"/>
      <c r="Z202" s="842"/>
      <c r="AA202" s="842"/>
      <c r="AB202" s="842"/>
      <c r="AC202" s="842"/>
      <c r="AD202" s="842"/>
      <c r="AE202" s="842"/>
      <c r="AF202" s="842"/>
      <c r="AG202" s="842"/>
      <c r="AH202" s="842"/>
      <c r="AI202" s="842"/>
      <c r="AJ202" s="842"/>
      <c r="AK202" s="842"/>
      <c r="AL202" s="842"/>
      <c r="AM202" s="842"/>
      <c r="AN202" s="842"/>
      <c r="AO202" s="842"/>
      <c r="AP202" s="842"/>
      <c r="AQ202" s="842"/>
      <c r="AR202" s="842"/>
      <c r="AS202" s="842"/>
      <c r="AT202" s="842"/>
      <c r="AU202" s="842"/>
      <c r="AV202" s="842"/>
      <c r="AW202" s="842"/>
      <c r="AX202" s="842"/>
      <c r="AY202" s="842"/>
      <c r="AZ202" s="357"/>
      <c r="BA202" s="877"/>
      <c r="BB202" s="604"/>
      <c r="BC202" s="458"/>
      <c r="BD202" s="445"/>
      <c r="BE202" s="445"/>
      <c r="BF202" s="445"/>
      <c r="BG202" s="462"/>
      <c r="BH202" s="458"/>
      <c r="BI202" s="445"/>
      <c r="BJ202" s="445"/>
      <c r="BK202" s="445"/>
      <c r="BL202" s="462"/>
      <c r="BM202" s="458"/>
      <c r="BN202" s="445"/>
      <c r="BO202" s="445"/>
      <c r="BP202" s="445"/>
      <c r="BQ202" s="462"/>
      <c r="BR202" s="458"/>
      <c r="BS202" s="445"/>
      <c r="BT202" s="445"/>
      <c r="BU202" s="445"/>
      <c r="BV202" s="445"/>
      <c r="BW202" s="446"/>
      <c r="BX202" s="21"/>
      <c r="BY202" s="21"/>
      <c r="BZ202" s="21"/>
      <c r="CA202" s="21"/>
      <c r="CB202" s="21"/>
      <c r="CC202" s="21"/>
      <c r="CD202" s="21"/>
      <c r="CE202" s="21"/>
      <c r="CF202" s="21"/>
      <c r="CG202" s="21"/>
      <c r="CH202" s="21"/>
      <c r="CI202" s="21"/>
      <c r="CJ202" s="21"/>
      <c r="CK202" s="21"/>
      <c r="CL202" s="21"/>
      <c r="CM202" s="21"/>
      <c r="CN202" s="21"/>
      <c r="CO202" s="21"/>
      <c r="CP202" s="21"/>
      <c r="CQ202" s="21"/>
      <c r="CR202" s="21"/>
      <c r="CS202" s="21"/>
      <c r="CT202" s="21"/>
      <c r="CU202" s="21"/>
      <c r="CV202" s="21"/>
      <c r="CW202" s="21"/>
      <c r="CX202" s="21"/>
      <c r="CY202" s="21"/>
      <c r="CZ202" s="21"/>
    </row>
    <row r="203" s="514" customFormat="true" ht="15" customHeight="true" x14ac:dyDescent="0.2">
      <c r="A203" s="157"/>
      <c r="B203" s="151"/>
      <c r="C203" s="139"/>
      <c r="D203" s="138"/>
      <c r="E203" s="138"/>
      <c r="F203" s="138"/>
      <c r="G203" s="137"/>
      <c r="H203" s="136"/>
      <c r="I203" s="138"/>
      <c r="J203" s="138"/>
      <c r="K203" s="138"/>
      <c r="L203" s="135"/>
      <c r="M203" s="139"/>
      <c r="N203" s="138"/>
      <c r="O203" s="138"/>
      <c r="P203" s="138"/>
      <c r="Q203" s="137"/>
      <c r="R203" s="136"/>
      <c r="S203" s="138"/>
      <c r="T203" s="138"/>
      <c r="U203" s="138"/>
      <c r="V203" s="138"/>
      <c r="W203" s="135"/>
      <c r="X203" s="842"/>
      <c r="Y203" s="842"/>
      <c r="Z203" s="842"/>
      <c r="AA203" s="842"/>
      <c r="AB203" s="842"/>
      <c r="AC203" s="842"/>
      <c r="AD203" s="842"/>
      <c r="AE203" s="842"/>
      <c r="AF203" s="842"/>
      <c r="AG203" s="842"/>
      <c r="AH203" s="842"/>
      <c r="AI203" s="842"/>
      <c r="AJ203" s="842"/>
      <c r="AK203" s="842"/>
      <c r="AL203" s="842"/>
      <c r="AM203" s="842"/>
      <c r="AN203" s="842"/>
      <c r="AO203" s="842"/>
      <c r="AP203" s="842"/>
      <c r="AQ203" s="842"/>
      <c r="AR203" s="842"/>
      <c r="AS203" s="842"/>
      <c r="AT203" s="842"/>
      <c r="AU203" s="842"/>
      <c r="AV203" s="842"/>
      <c r="AW203" s="842"/>
      <c r="AX203" s="842"/>
      <c r="AY203" s="842"/>
      <c r="AZ203" s="357"/>
      <c r="BA203" s="877"/>
      <c r="BB203" s="604"/>
      <c r="BC203" s="458"/>
      <c r="BD203" s="445"/>
      <c r="BE203" s="445"/>
      <c r="BF203" s="445"/>
      <c r="BG203" s="462"/>
      <c r="BH203" s="458"/>
      <c r="BI203" s="445"/>
      <c r="BJ203" s="445"/>
      <c r="BK203" s="445"/>
      <c r="BL203" s="462"/>
      <c r="BM203" s="458"/>
      <c r="BN203" s="445"/>
      <c r="BO203" s="445"/>
      <c r="BP203" s="445"/>
      <c r="BQ203" s="462"/>
      <c r="BR203" s="458"/>
      <c r="BS203" s="445"/>
      <c r="BT203" s="445"/>
      <c r="BU203" s="445"/>
      <c r="BV203" s="445"/>
      <c r="BW203" s="446"/>
      <c r="BX203" s="21"/>
      <c r="BY203" s="21"/>
      <c r="BZ203" s="21"/>
      <c r="CA203" s="21"/>
      <c r="CB203" s="21"/>
      <c r="CC203" s="21"/>
      <c r="CD203" s="21"/>
      <c r="CE203" s="21"/>
      <c r="CF203" s="21"/>
      <c r="CG203" s="21"/>
      <c r="CH203" s="21"/>
      <c r="CI203" s="21"/>
      <c r="CJ203" s="21"/>
      <c r="CK203" s="21"/>
      <c r="CL203" s="21"/>
      <c r="CM203" s="21"/>
      <c r="CN203" s="21"/>
      <c r="CO203" s="21"/>
      <c r="CP203" s="21"/>
      <c r="CQ203" s="21"/>
      <c r="CR203" s="21"/>
      <c r="CS203" s="21"/>
      <c r="CT203" s="21"/>
      <c r="CU203" s="21"/>
      <c r="CV203" s="21"/>
      <c r="CW203" s="21"/>
      <c r="CX203" s="21"/>
      <c r="CY203" s="21"/>
      <c r="CZ203" s="21"/>
    </row>
    <row r="204" s="514" customFormat="true" ht="15" customHeight="true" x14ac:dyDescent="0.2">
      <c r="A204" s="157"/>
      <c r="B204" s="151"/>
      <c r="C204" s="139"/>
      <c r="D204" s="138"/>
      <c r="E204" s="138"/>
      <c r="F204" s="138"/>
      <c r="G204" s="137"/>
      <c r="H204" s="136"/>
      <c r="I204" s="138"/>
      <c r="J204" s="138"/>
      <c r="K204" s="138"/>
      <c r="L204" s="135"/>
      <c r="M204" s="139"/>
      <c r="N204" s="138"/>
      <c r="O204" s="138"/>
      <c r="P204" s="138"/>
      <c r="Q204" s="137"/>
      <c r="R204" s="136"/>
      <c r="S204" s="138"/>
      <c r="T204" s="138"/>
      <c r="U204" s="138"/>
      <c r="V204" s="138"/>
      <c r="W204" s="135"/>
      <c r="X204" s="842"/>
      <c r="Y204" s="842"/>
      <c r="Z204" s="842"/>
      <c r="AA204" s="842"/>
      <c r="AB204" s="842"/>
      <c r="AC204" s="842"/>
      <c r="AD204" s="842"/>
      <c r="AE204" s="842"/>
      <c r="AF204" s="842"/>
      <c r="AG204" s="842"/>
      <c r="AH204" s="842"/>
      <c r="AI204" s="842"/>
      <c r="AJ204" s="842"/>
      <c r="AK204" s="842"/>
      <c r="AL204" s="842"/>
      <c r="AM204" s="842"/>
      <c r="AN204" s="842"/>
      <c r="AO204" s="842"/>
      <c r="AP204" s="842"/>
      <c r="AQ204" s="842"/>
      <c r="AR204" s="842"/>
      <c r="AS204" s="842"/>
      <c r="AT204" s="842"/>
      <c r="AU204" s="842"/>
      <c r="AV204" s="842"/>
      <c r="AW204" s="842"/>
      <c r="AX204" s="842"/>
      <c r="AY204" s="842"/>
      <c r="AZ204" s="357"/>
      <c r="BA204" s="877"/>
      <c r="BB204" s="604"/>
      <c r="BC204" s="458"/>
      <c r="BD204" s="445"/>
      <c r="BE204" s="445"/>
      <c r="BF204" s="445"/>
      <c r="BG204" s="462"/>
      <c r="BH204" s="458"/>
      <c r="BI204" s="445"/>
      <c r="BJ204" s="445"/>
      <c r="BK204" s="445"/>
      <c r="BL204" s="462"/>
      <c r="BM204" s="458"/>
      <c r="BN204" s="445"/>
      <c r="BO204" s="445"/>
      <c r="BP204" s="445"/>
      <c r="BQ204" s="462"/>
      <c r="BR204" s="458"/>
      <c r="BS204" s="445"/>
      <c r="BT204" s="445"/>
      <c r="BU204" s="445"/>
      <c r="BV204" s="445"/>
      <c r="BW204" s="446"/>
      <c r="BX204" s="21"/>
      <c r="BY204" s="21"/>
      <c r="BZ204" s="21"/>
      <c r="CA204" s="21"/>
      <c r="CB204" s="21"/>
      <c r="CC204" s="21"/>
      <c r="CD204" s="21"/>
      <c r="CE204" s="21"/>
      <c r="CF204" s="21"/>
      <c r="CG204" s="21"/>
      <c r="CH204" s="21"/>
      <c r="CI204" s="21"/>
      <c r="CJ204" s="21"/>
      <c r="CK204" s="21"/>
      <c r="CL204" s="21"/>
      <c r="CM204" s="21"/>
      <c r="CN204" s="21"/>
      <c r="CO204" s="21"/>
      <c r="CP204" s="21"/>
      <c r="CQ204" s="21"/>
      <c r="CR204" s="21"/>
      <c r="CS204" s="21"/>
      <c r="CT204" s="21"/>
      <c r="CU204" s="21"/>
      <c r="CV204" s="21"/>
      <c r="CW204" s="21"/>
      <c r="CX204" s="21"/>
      <c r="CY204" s="21"/>
      <c r="CZ204" s="21"/>
    </row>
    <row r="205" s="514" customFormat="true" ht="15" customHeight="true" x14ac:dyDescent="0.2">
      <c r="A205" s="152"/>
      <c r="B205" s="89"/>
      <c r="C205" s="134"/>
      <c r="D205" s="133"/>
      <c r="E205" s="133"/>
      <c r="F205" s="133"/>
      <c r="G205" s="132"/>
      <c r="H205" s="131"/>
      <c r="I205" s="133"/>
      <c r="J205" s="133"/>
      <c r="K205" s="133"/>
      <c r="L205" s="130"/>
      <c r="M205" s="134"/>
      <c r="N205" s="133"/>
      <c r="O205" s="133"/>
      <c r="P205" s="133"/>
      <c r="Q205" s="132"/>
      <c r="R205" s="131"/>
      <c r="S205" s="133"/>
      <c r="T205" s="133"/>
      <c r="U205" s="133"/>
      <c r="V205" s="133"/>
      <c r="W205" s="130"/>
      <c r="X205" s="842"/>
      <c r="Y205" s="842"/>
      <c r="Z205" s="842"/>
      <c r="AA205" s="842"/>
      <c r="AB205" s="842"/>
      <c r="AC205" s="842"/>
      <c r="AD205" s="842"/>
      <c r="AE205" s="842"/>
      <c r="AF205" s="842"/>
      <c r="AG205" s="842"/>
      <c r="AH205" s="842"/>
      <c r="AI205" s="842"/>
      <c r="AJ205" s="842"/>
      <c r="AK205" s="842"/>
      <c r="AL205" s="842"/>
      <c r="AM205" s="842"/>
      <c r="AN205" s="842"/>
      <c r="AO205" s="842"/>
      <c r="AP205" s="842"/>
      <c r="AQ205" s="842"/>
      <c r="AR205" s="842"/>
      <c r="AS205" s="842"/>
      <c r="AT205" s="842"/>
      <c r="AU205" s="842"/>
      <c r="AV205" s="842"/>
      <c r="AW205" s="842"/>
      <c r="AX205" s="842"/>
      <c r="AY205" s="842"/>
      <c r="AZ205" s="357"/>
      <c r="BA205" s="877"/>
      <c r="BB205" s="604"/>
      <c r="BC205" s="461"/>
      <c r="BD205" s="460"/>
      <c r="BE205" s="460"/>
      <c r="BF205" s="460"/>
      <c r="BG205" s="464"/>
      <c r="BH205" s="461"/>
      <c r="BI205" s="460"/>
      <c r="BJ205" s="460"/>
      <c r="BK205" s="460"/>
      <c r="BL205" s="464"/>
      <c r="BM205" s="461"/>
      <c r="BN205" s="460"/>
      <c r="BO205" s="460"/>
      <c r="BP205" s="460"/>
      <c r="BQ205" s="464"/>
      <c r="BR205" s="461"/>
      <c r="BS205" s="460"/>
      <c r="BT205" s="460"/>
      <c r="BU205" s="460"/>
      <c r="BV205" s="460"/>
      <c r="BW205" s="463"/>
      <c r="BX205" s="21"/>
      <c r="BY205" s="21"/>
      <c r="BZ205" s="21"/>
      <c r="CA205" s="21"/>
      <c r="CB205" s="21"/>
      <c r="CC205" s="21"/>
      <c r="CD205" s="21"/>
      <c r="CE205" s="21"/>
      <c r="CF205" s="21"/>
      <c r="CG205" s="21"/>
      <c r="CH205" s="21"/>
      <c r="CI205" s="21"/>
      <c r="CJ205" s="21"/>
      <c r="CK205" s="21"/>
      <c r="CL205" s="21"/>
      <c r="CM205" s="21"/>
      <c r="CN205" s="21"/>
      <c r="CO205" s="21"/>
      <c r="CP205" s="21"/>
      <c r="CQ205" s="21"/>
      <c r="CR205" s="21"/>
      <c r="CS205" s="21"/>
      <c r="CT205" s="21"/>
      <c r="CU205" s="21"/>
      <c r="CV205" s="21"/>
      <c r="CW205" s="21"/>
      <c r="CX205" s="21"/>
      <c r="CY205" s="21"/>
      <c r="CZ205" s="21"/>
    </row>
    <row r="206" s="514" customFormat="true" ht="250.15" customHeight="true" x14ac:dyDescent="0.2">
      <c r="B206" s="513"/>
      <c r="X206" s="357"/>
      <c r="Y206" s="357"/>
      <c r="Z206" s="357"/>
      <c r="AA206" s="357"/>
      <c r="AB206" s="357"/>
      <c r="AC206" s="357"/>
      <c r="AD206" s="357"/>
      <c r="AE206" s="357"/>
      <c r="AF206" s="357"/>
      <c r="AG206" s="357"/>
      <c r="AH206" s="357"/>
      <c r="AI206" s="357"/>
      <c r="AJ206" s="357"/>
      <c r="AK206" s="357"/>
      <c r="AL206" s="357"/>
      <c r="AM206" s="357"/>
      <c r="AN206" s="357"/>
      <c r="AO206" s="357"/>
      <c r="AP206" s="357"/>
      <c r="AQ206" s="357"/>
      <c r="AR206" s="357"/>
      <c r="AS206" s="357"/>
      <c r="AT206" s="357"/>
      <c r="AU206" s="357"/>
      <c r="AV206" s="357"/>
      <c r="AW206" s="357"/>
      <c r="AX206" s="357"/>
      <c r="AY206" s="357"/>
      <c r="AZ206" s="357"/>
      <c r="BA206" s="321"/>
      <c r="BB206" s="319"/>
      <c r="BC206" s="319"/>
      <c r="BD206" s="319"/>
      <c r="BE206" s="319"/>
      <c r="BF206" s="319"/>
      <c r="BG206" s="319"/>
      <c r="BH206" s="319"/>
      <c r="BI206" s="319"/>
      <c r="BJ206" s="319"/>
      <c r="BK206" s="319"/>
      <c r="BL206" s="319"/>
      <c r="BM206" s="319"/>
      <c r="BN206" s="319"/>
      <c r="BO206" s="319"/>
      <c r="BP206" s="319"/>
      <c r="BQ206" s="319"/>
      <c r="BR206" s="319"/>
      <c r="BS206" s="319"/>
      <c r="BT206" s="319"/>
      <c r="BU206" s="319"/>
      <c r="BV206" s="319"/>
      <c r="BW206" s="321"/>
      <c r="BX206" s="356"/>
      <c r="BY206" s="356"/>
      <c r="BZ206" s="356"/>
      <c r="CA206" s="356"/>
      <c r="CB206" s="356"/>
      <c r="CC206" s="356"/>
      <c r="CD206" s="356"/>
      <c r="CE206" s="356"/>
      <c r="CF206" s="356"/>
      <c r="CG206" s="356"/>
      <c r="CH206" s="356"/>
      <c r="CI206" s="356"/>
      <c r="CJ206" s="356"/>
      <c r="CK206" s="356"/>
      <c r="CL206" s="356"/>
      <c r="CM206" s="356"/>
      <c r="CN206" s="356"/>
      <c r="CO206" s="356"/>
      <c r="CP206" s="356"/>
      <c r="CQ206" s="356"/>
      <c r="CR206" s="356"/>
      <c r="CS206" s="356"/>
      <c r="CT206" s="356"/>
      <c r="CU206" s="356"/>
      <c r="CV206" s="356"/>
      <c r="CW206" s="356"/>
      <c r="CX206" s="356"/>
      <c r="CY206" s="356"/>
      <c r="CZ206" s="356"/>
    </row>
    <row r="207" s="300" customFormat="true" ht="18" customHeight="true" x14ac:dyDescent="0.2">
      <c r="X207" s="352"/>
      <c r="Y207" s="352"/>
      <c r="Z207" s="352"/>
      <c r="AA207" s="352"/>
      <c r="AB207" s="352"/>
      <c r="AC207" s="352"/>
      <c r="AD207" s="352"/>
      <c r="AE207" s="352"/>
      <c r="AF207" s="352"/>
      <c r="AG207" s="352"/>
      <c r="AH207" s="352"/>
      <c r="AI207" s="352"/>
      <c r="AJ207" s="352"/>
      <c r="AK207" s="352"/>
      <c r="AL207" s="352"/>
      <c r="AM207" s="352"/>
      <c r="AN207" s="352"/>
      <c r="AO207" s="352"/>
      <c r="AP207" s="352"/>
      <c r="AQ207" s="352"/>
      <c r="AR207" s="352"/>
      <c r="AS207" s="352"/>
      <c r="AT207" s="352"/>
      <c r="AU207" s="352"/>
      <c r="AV207" s="352"/>
      <c r="AW207" s="352"/>
      <c r="AX207" s="352"/>
      <c r="AY207" s="352"/>
      <c r="AZ207" s="352"/>
      <c r="BB207" s="323"/>
      <c r="BX207" s="352"/>
      <c r="BY207" s="352"/>
      <c r="BZ207" s="352"/>
      <c r="CA207" s="352"/>
      <c r="CB207" s="352"/>
      <c r="CC207" s="352"/>
      <c r="CD207" s="352"/>
      <c r="CE207" s="352"/>
      <c r="CF207" s="352"/>
      <c r="CG207" s="352"/>
      <c r="CH207" s="352"/>
      <c r="CI207" s="352"/>
      <c r="CJ207" s="352"/>
      <c r="CK207" s="352"/>
      <c r="CL207" s="352"/>
      <c r="CM207" s="352"/>
      <c r="CN207" s="352"/>
      <c r="CO207" s="352"/>
      <c r="CP207" s="352"/>
      <c r="CQ207" s="352"/>
      <c r="CR207" s="352"/>
      <c r="CS207" s="352"/>
      <c r="CT207" s="352"/>
      <c r="CU207" s="352"/>
      <c r="CV207" s="352"/>
      <c r="CW207" s="352"/>
      <c r="CX207" s="352"/>
      <c r="CY207" s="352"/>
      <c r="CZ207" s="352"/>
    </row>
    <row r="208" s="300" customFormat="true" ht="22.5" customHeight="true" x14ac:dyDescent="0.35">
      <c r="A208" s="1054" t="str">
        <f>A1026</f>
        <v>Liberia</v>
      </c>
      <c r="B208" s="1055"/>
      <c r="X208" s="352"/>
      <c r="Y208" s="352"/>
      <c r="Z208" s="352"/>
      <c r="AA208" s="352"/>
      <c r="AB208" s="352"/>
      <c r="AC208" s="352"/>
      <c r="AD208" s="352"/>
      <c r="AE208" s="352"/>
      <c r="AF208" s="352"/>
      <c r="AG208" s="352"/>
      <c r="AH208" s="352"/>
      <c r="AI208" s="352"/>
      <c r="AJ208" s="352"/>
      <c r="AK208" s="352"/>
      <c r="AL208" s="352"/>
      <c r="AM208" s="352"/>
      <c r="AN208" s="352"/>
      <c r="AO208" s="352"/>
      <c r="AP208" s="352"/>
      <c r="AQ208" s="352"/>
      <c r="AR208" s="352"/>
      <c r="AS208" s="352"/>
      <c r="AT208" s="352"/>
      <c r="AU208" s="352"/>
      <c r="AV208" s="352"/>
      <c r="AW208" s="352"/>
      <c r="AX208" s="352"/>
      <c r="AY208" s="352"/>
      <c r="AZ208" s="352"/>
      <c r="BB208" s="323"/>
      <c r="BX208" s="352"/>
      <c r="BY208" s="352"/>
      <c r="BZ208" s="352"/>
      <c r="CA208" s="352"/>
      <c r="CB208" s="352"/>
      <c r="CC208" s="352"/>
      <c r="CD208" s="352"/>
      <c r="CE208" s="352"/>
      <c r="CF208" s="352"/>
      <c r="CG208" s="352"/>
      <c r="CH208" s="352"/>
      <c r="CI208" s="352"/>
      <c r="CJ208" s="352"/>
      <c r="CK208" s="352"/>
      <c r="CL208" s="352"/>
      <c r="CM208" s="352"/>
      <c r="CN208" s="352"/>
      <c r="CO208" s="352"/>
      <c r="CP208" s="352"/>
      <c r="CQ208" s="352"/>
      <c r="CR208" s="352"/>
      <c r="CS208" s="352"/>
      <c r="CT208" s="352"/>
      <c r="CU208" s="352"/>
      <c r="CV208" s="352"/>
      <c r="CW208" s="352"/>
      <c r="CX208" s="352"/>
      <c r="CY208" s="352"/>
      <c r="CZ208" s="352"/>
    </row>
    <row r="209" s="300" customFormat="true" ht="22.5" customHeight="true" x14ac:dyDescent="0.35">
      <c r="A209" s="327" t="str">
        <f>A1034</f>
        <v>2007</v>
      </c>
      <c r="B209" s="328"/>
      <c r="X209" s="352"/>
      <c r="Y209" s="352"/>
      <c r="Z209" s="352"/>
      <c r="AA209" s="352"/>
      <c r="AB209" s="352"/>
      <c r="AC209" s="352"/>
      <c r="AD209" s="352"/>
      <c r="AE209" s="352"/>
      <c r="AF209" s="352"/>
      <c r="AG209" s="352"/>
      <c r="AH209" s="352"/>
      <c r="AI209" s="352"/>
      <c r="AJ209" s="352"/>
      <c r="AK209" s="352"/>
      <c r="AL209" s="352"/>
      <c r="AM209" s="352"/>
      <c r="AN209" s="352"/>
      <c r="AO209" s="352"/>
      <c r="AP209" s="352"/>
      <c r="AQ209" s="352"/>
      <c r="AR209" s="352"/>
      <c r="AS209" s="352"/>
      <c r="AT209" s="352"/>
      <c r="AU209" s="352"/>
      <c r="AV209" s="352"/>
      <c r="AW209" s="352"/>
      <c r="AX209" s="352"/>
      <c r="AY209" s="352"/>
      <c r="AZ209" s="352"/>
      <c r="BB209" s="323"/>
      <c r="BX209" s="352"/>
      <c r="BY209" s="352"/>
      <c r="BZ209" s="352"/>
      <c r="CA209" s="352"/>
      <c r="CB209" s="352"/>
      <c r="CC209" s="352"/>
      <c r="CD209" s="352"/>
      <c r="CE209" s="352"/>
      <c r="CF209" s="352"/>
      <c r="CG209" s="352"/>
      <c r="CH209" s="352"/>
      <c r="CI209" s="352"/>
      <c r="CJ209" s="352"/>
      <c r="CK209" s="352"/>
      <c r="CL209" s="352"/>
      <c r="CM209" s="352"/>
      <c r="CN209" s="352"/>
      <c r="CO209" s="352"/>
      <c r="CP209" s="352"/>
      <c r="CQ209" s="352"/>
      <c r="CR209" s="352"/>
      <c r="CS209" s="352"/>
      <c r="CT209" s="352"/>
      <c r="CU209" s="352"/>
      <c r="CV209" s="352"/>
      <c r="CW209" s="352"/>
      <c r="CX209" s="352"/>
      <c r="CY209" s="352"/>
      <c r="CZ209" s="352"/>
    </row>
    <row r="210" s="300" customFormat="true" ht="22.5" customHeight="true" x14ac:dyDescent="0.35">
      <c r="A210" s="607" t="s">
        <v>112</v>
      </c>
      <c r="B210" s="330"/>
      <c r="X210" s="352"/>
      <c r="Y210" s="352"/>
      <c r="Z210" s="352"/>
      <c r="AA210" s="352"/>
      <c r="AB210" s="352"/>
      <c r="AC210" s="352"/>
      <c r="AD210" s="352"/>
      <c r="AE210" s="352"/>
      <c r="AF210" s="352"/>
      <c r="AG210" s="352"/>
      <c r="AH210" s="352"/>
      <c r="AI210" s="352"/>
      <c r="AJ210" s="352"/>
      <c r="AK210" s="352"/>
      <c r="AL210" s="352"/>
      <c r="AM210" s="352"/>
      <c r="AN210" s="352"/>
      <c r="AO210" s="352"/>
      <c r="AP210" s="352"/>
      <c r="AQ210" s="352"/>
      <c r="AR210" s="352"/>
      <c r="AS210" s="352"/>
      <c r="AT210" s="352"/>
      <c r="AU210" s="352"/>
      <c r="AV210" s="352"/>
      <c r="AW210" s="352"/>
      <c r="AX210" s="352"/>
      <c r="AY210" s="352"/>
      <c r="AZ210" s="352"/>
      <c r="BB210" s="323"/>
      <c r="BX210" s="352"/>
      <c r="BY210" s="352"/>
      <c r="BZ210" s="352"/>
      <c r="CA210" s="352"/>
      <c r="CB210" s="352"/>
      <c r="CC210" s="352"/>
      <c r="CD210" s="352"/>
      <c r="CE210" s="352"/>
      <c r="CF210" s="352"/>
      <c r="CG210" s="352"/>
      <c r="CH210" s="352"/>
      <c r="CI210" s="352"/>
      <c r="CJ210" s="352"/>
      <c r="CK210" s="352"/>
      <c r="CL210" s="352"/>
      <c r="CM210" s="352"/>
      <c r="CN210" s="352"/>
      <c r="CO210" s="352"/>
      <c r="CP210" s="352"/>
      <c r="CQ210" s="352"/>
      <c r="CR210" s="352"/>
      <c r="CS210" s="352"/>
      <c r="CT210" s="352"/>
      <c r="CU210" s="352"/>
      <c r="CV210" s="352"/>
      <c r="CW210" s="352"/>
      <c r="CX210" s="352"/>
      <c r="CY210" s="352"/>
      <c r="CZ210" s="352"/>
    </row>
    <row r="211" s="300" customFormat="true" ht="20.1" customHeight="true" x14ac:dyDescent="0.35">
      <c r="A211" s="332" t="s">
        <v>97</v>
      </c>
      <c r="B211" s="328"/>
      <c r="X211" s="352"/>
      <c r="Y211" s="352"/>
      <c r="Z211" s="352"/>
      <c r="AA211" s="352"/>
      <c r="AB211" s="352"/>
      <c r="AC211" s="352"/>
      <c r="AD211" s="352"/>
      <c r="AE211" s="352"/>
      <c r="AF211" s="352"/>
      <c r="AG211" s="352"/>
      <c r="AH211" s="352"/>
      <c r="AI211" s="352"/>
      <c r="AJ211" s="352"/>
      <c r="AK211" s="352"/>
      <c r="AL211" s="352"/>
      <c r="AM211" s="352"/>
      <c r="AN211" s="352"/>
      <c r="AO211" s="352"/>
      <c r="AP211" s="352"/>
      <c r="AQ211" s="352"/>
      <c r="AR211" s="352"/>
      <c r="AS211" s="352"/>
      <c r="AT211" s="352"/>
      <c r="AU211" s="352"/>
      <c r="AV211" s="352"/>
      <c r="AW211" s="352"/>
      <c r="AX211" s="352"/>
      <c r="AY211" s="352"/>
      <c r="AZ211" s="352"/>
      <c r="BB211" s="323"/>
      <c r="BX211" s="352"/>
      <c r="BY211" s="352"/>
      <c r="BZ211" s="352"/>
      <c r="CA211" s="352"/>
      <c r="CB211" s="352"/>
      <c r="CC211" s="352"/>
      <c r="CD211" s="352"/>
      <c r="CE211" s="352"/>
      <c r="CF211" s="352"/>
      <c r="CG211" s="352"/>
      <c r="CH211" s="352"/>
      <c r="CI211" s="352"/>
      <c r="CJ211" s="352"/>
      <c r="CK211" s="352"/>
      <c r="CL211" s="352"/>
      <c r="CM211" s="352"/>
      <c r="CN211" s="352"/>
      <c r="CO211" s="352"/>
      <c r="CP211" s="352"/>
      <c r="CQ211" s="352"/>
      <c r="CR211" s="352"/>
      <c r="CS211" s="352"/>
      <c r="CT211" s="352"/>
      <c r="CU211" s="352"/>
      <c r="CV211" s="352"/>
      <c r="CW211" s="352"/>
      <c r="CX211" s="352"/>
      <c r="CY211" s="352"/>
      <c r="CZ211" s="352"/>
    </row>
    <row r="212" s="300" customFormat="true" ht="15" customHeight="true" x14ac:dyDescent="0.2">
      <c r="A212" s="608" t="s">
        <v>98</v>
      </c>
      <c r="B212" s="365"/>
      <c r="X212" s="352"/>
      <c r="Y212" s="352"/>
      <c r="Z212" s="352"/>
      <c r="AA212" s="352"/>
      <c r="AB212" s="352"/>
      <c r="AC212" s="352"/>
      <c r="AD212" s="352"/>
      <c r="AE212" s="352"/>
      <c r="AF212" s="352"/>
      <c r="AG212" s="352"/>
      <c r="AH212" s="352"/>
      <c r="AI212" s="352"/>
      <c r="AJ212" s="352"/>
      <c r="AK212" s="352"/>
      <c r="AL212" s="352"/>
      <c r="AM212" s="352"/>
      <c r="AN212" s="352"/>
      <c r="AO212" s="352"/>
      <c r="AP212" s="352"/>
      <c r="AQ212" s="352"/>
      <c r="AR212" s="352"/>
      <c r="AS212" s="352"/>
      <c r="AT212" s="352"/>
      <c r="AU212" s="352"/>
      <c r="AV212" s="352"/>
      <c r="AW212" s="352"/>
      <c r="AX212" s="352"/>
      <c r="AY212" s="352"/>
      <c r="AZ212" s="352"/>
      <c r="BB212" s="323"/>
      <c r="BX212" s="352"/>
      <c r="BY212" s="352"/>
      <c r="BZ212" s="352"/>
      <c r="CA212" s="352"/>
      <c r="CB212" s="352"/>
      <c r="CC212" s="352"/>
      <c r="CD212" s="352"/>
      <c r="CE212" s="352"/>
      <c r="CF212" s="352"/>
      <c r="CG212" s="352"/>
      <c r="CH212" s="352"/>
      <c r="CI212" s="352"/>
      <c r="CJ212" s="352"/>
      <c r="CK212" s="352"/>
      <c r="CL212" s="352"/>
      <c r="CM212" s="352"/>
      <c r="CN212" s="352"/>
      <c r="CO212" s="352"/>
      <c r="CP212" s="352"/>
      <c r="CQ212" s="352"/>
      <c r="CR212" s="352"/>
      <c r="CS212" s="352"/>
      <c r="CT212" s="352"/>
      <c r="CU212" s="352"/>
      <c r="CV212" s="352"/>
      <c r="CW212" s="352"/>
      <c r="CX212" s="352"/>
      <c r="CY212" s="352"/>
      <c r="CZ212" s="352"/>
    </row>
    <row r="213" s="300" customFormat="true" ht="15" customHeight="true" x14ac:dyDescent="0.2">
      <c r="A213" s="341" t="s">
        <v>40</v>
      </c>
      <c r="B213" s="340"/>
      <c r="X213" s="352"/>
      <c r="Y213" s="352"/>
      <c r="Z213" s="352"/>
      <c r="AA213" s="352"/>
      <c r="AB213" s="352"/>
      <c r="AC213" s="352"/>
      <c r="AD213" s="352"/>
      <c r="AE213" s="352"/>
      <c r="AF213" s="352"/>
      <c r="AG213" s="352"/>
      <c r="AH213" s="352"/>
      <c r="AI213" s="352"/>
      <c r="AJ213" s="352"/>
      <c r="AK213" s="352"/>
      <c r="AL213" s="352"/>
      <c r="AM213" s="352"/>
      <c r="AN213" s="352"/>
      <c r="AO213" s="352"/>
      <c r="AP213" s="352"/>
      <c r="AQ213" s="352"/>
      <c r="AR213" s="352"/>
      <c r="AS213" s="352"/>
      <c r="AT213" s="352"/>
      <c r="AU213" s="352"/>
      <c r="AV213" s="352"/>
      <c r="AW213" s="352"/>
      <c r="AX213" s="352"/>
      <c r="AY213" s="352"/>
      <c r="AZ213" s="352"/>
      <c r="BB213" s="323"/>
      <c r="BX213" s="352"/>
      <c r="BY213" s="352"/>
      <c r="BZ213" s="352"/>
      <c r="CA213" s="352"/>
      <c r="CB213" s="352"/>
      <c r="CC213" s="352"/>
      <c r="CD213" s="352"/>
      <c r="CE213" s="352"/>
      <c r="CF213" s="352"/>
      <c r="CG213" s="352"/>
      <c r="CH213" s="352"/>
      <c r="CI213" s="352"/>
      <c r="CJ213" s="352"/>
      <c r="CK213" s="352"/>
      <c r="CL213" s="352"/>
      <c r="CM213" s="352"/>
      <c r="CN213" s="352"/>
      <c r="CO213" s="352"/>
      <c r="CP213" s="352"/>
      <c r="CQ213" s="352"/>
      <c r="CR213" s="352"/>
      <c r="CS213" s="352"/>
      <c r="CT213" s="352"/>
      <c r="CU213" s="352"/>
      <c r="CV213" s="352"/>
      <c r="CW213" s="352"/>
      <c r="CX213" s="352"/>
      <c r="CY213" s="352"/>
      <c r="CZ213" s="352"/>
    </row>
    <row r="214" s="300" customFormat="true" ht="15" customHeight="true" x14ac:dyDescent="0.2">
      <c r="A214" s="339" t="s">
        <v>39</v>
      </c>
      <c r="B214" s="340"/>
      <c r="X214" s="352"/>
      <c r="Y214" s="352"/>
      <c r="Z214" s="352"/>
      <c r="AA214" s="352"/>
      <c r="AB214" s="352"/>
      <c r="AC214" s="352"/>
      <c r="AD214" s="352"/>
      <c r="AE214" s="352"/>
      <c r="AF214" s="352"/>
      <c r="AG214" s="352"/>
      <c r="AH214" s="352"/>
      <c r="AI214" s="352"/>
      <c r="AJ214" s="352"/>
      <c r="AK214" s="352"/>
      <c r="AL214" s="352"/>
      <c r="AM214" s="352"/>
      <c r="AN214" s="352"/>
      <c r="AO214" s="352"/>
      <c r="AP214" s="352"/>
      <c r="AQ214" s="352"/>
      <c r="AR214" s="352"/>
      <c r="AS214" s="352"/>
      <c r="AT214" s="352"/>
      <c r="AU214" s="352"/>
      <c r="AV214" s="352"/>
      <c r="AW214" s="352"/>
      <c r="AX214" s="352"/>
      <c r="AY214" s="352"/>
      <c r="AZ214" s="352"/>
      <c r="BB214" s="323"/>
      <c r="BX214" s="352"/>
      <c r="BY214" s="352"/>
      <c r="BZ214" s="352"/>
      <c r="CA214" s="352"/>
      <c r="CB214" s="352"/>
      <c r="CC214" s="352"/>
      <c r="CD214" s="352"/>
      <c r="CE214" s="352"/>
      <c r="CF214" s="352"/>
      <c r="CG214" s="352"/>
      <c r="CH214" s="352"/>
      <c r="CI214" s="352"/>
      <c r="CJ214" s="352"/>
      <c r="CK214" s="352"/>
      <c r="CL214" s="352"/>
      <c r="CM214" s="352"/>
      <c r="CN214" s="352"/>
      <c r="CO214" s="352"/>
      <c r="CP214" s="352"/>
      <c r="CQ214" s="352"/>
      <c r="CR214" s="352"/>
      <c r="CS214" s="352"/>
      <c r="CT214" s="352"/>
      <c r="CU214" s="352"/>
      <c r="CV214" s="352"/>
      <c r="CW214" s="352"/>
      <c r="CX214" s="352"/>
      <c r="CY214" s="352"/>
      <c r="CZ214" s="352"/>
    </row>
    <row r="215" s="300" customFormat="true" ht="15" customHeight="true" x14ac:dyDescent="0.2">
      <c r="A215" s="339" t="s">
        <v>136</v>
      </c>
      <c r="B215" s="364" t="str">
        <f>A1025</f>
        <v>DHS07</v>
      </c>
      <c r="X215" s="352"/>
      <c r="Y215" s="352"/>
      <c r="Z215" s="352"/>
      <c r="AA215" s="352"/>
      <c r="AB215" s="352"/>
      <c r="AC215" s="352"/>
      <c r="AD215" s="352"/>
      <c r="AE215" s="352"/>
      <c r="AF215" s="352"/>
      <c r="AG215" s="352"/>
      <c r="AH215" s="352"/>
      <c r="AI215" s="352"/>
      <c r="AJ215" s="352"/>
      <c r="AK215" s="352"/>
      <c r="AL215" s="352"/>
      <c r="AM215" s="352"/>
      <c r="AN215" s="352"/>
      <c r="AO215" s="352"/>
      <c r="AP215" s="352"/>
      <c r="AQ215" s="352"/>
      <c r="AR215" s="352"/>
      <c r="AS215" s="352"/>
      <c r="AT215" s="352"/>
      <c r="AU215" s="352"/>
      <c r="AV215" s="352"/>
      <c r="AW215" s="352"/>
      <c r="AX215" s="352"/>
      <c r="AY215" s="352"/>
      <c r="AZ215" s="352"/>
      <c r="BB215" s="323"/>
      <c r="BX215" s="352"/>
      <c r="BY215" s="352"/>
      <c r="BZ215" s="352"/>
      <c r="CA215" s="352"/>
      <c r="CB215" s="352"/>
      <c r="CC215" s="352"/>
      <c r="CD215" s="352"/>
      <c r="CE215" s="352"/>
      <c r="CF215" s="352"/>
      <c r="CG215" s="352"/>
      <c r="CH215" s="352"/>
      <c r="CI215" s="352"/>
      <c r="CJ215" s="352"/>
      <c r="CK215" s="352"/>
      <c r="CL215" s="352"/>
      <c r="CM215" s="352"/>
      <c r="CN215" s="352"/>
      <c r="CO215" s="352"/>
      <c r="CP215" s="352"/>
      <c r="CQ215" s="352"/>
      <c r="CR215" s="352"/>
      <c r="CS215" s="352"/>
      <c r="CT215" s="352"/>
      <c r="CU215" s="352"/>
      <c r="CV215" s="352"/>
      <c r="CW215" s="352"/>
      <c r="CX215" s="352"/>
      <c r="CY215" s="352"/>
      <c r="CZ215" s="352"/>
    </row>
    <row r="216" s="300" customFormat="true" ht="15" customHeight="true" x14ac:dyDescent="0.2">
      <c r="A216" s="186"/>
      <c r="B216" s="188"/>
      <c r="X216" s="352"/>
      <c r="Y216" s="352"/>
      <c r="Z216" s="352"/>
      <c r="AA216" s="352"/>
      <c r="AB216" s="352"/>
      <c r="AC216" s="352"/>
      <c r="AD216" s="352"/>
      <c r="AE216" s="352"/>
      <c r="AF216" s="352"/>
      <c r="AG216" s="352"/>
      <c r="AH216" s="352"/>
      <c r="AI216" s="352"/>
      <c r="AJ216" s="352"/>
      <c r="AK216" s="352"/>
      <c r="AL216" s="352"/>
      <c r="AM216" s="352"/>
      <c r="AN216" s="352"/>
      <c r="AO216" s="352"/>
      <c r="AP216" s="352"/>
      <c r="AQ216" s="352"/>
      <c r="AR216" s="352"/>
      <c r="AS216" s="352"/>
      <c r="AT216" s="352"/>
      <c r="AU216" s="352"/>
      <c r="AV216" s="352"/>
      <c r="AW216" s="352"/>
      <c r="AX216" s="352"/>
      <c r="AY216" s="352"/>
      <c r="AZ216" s="352"/>
      <c r="BB216" s="323"/>
      <c r="BX216" s="352"/>
      <c r="BY216" s="352"/>
      <c r="BZ216" s="352"/>
      <c r="CA216" s="352"/>
      <c r="CB216" s="352"/>
      <c r="CC216" s="352"/>
      <c r="CD216" s="352"/>
      <c r="CE216" s="352"/>
      <c r="CF216" s="352"/>
      <c r="CG216" s="352"/>
      <c r="CH216" s="352"/>
      <c r="CI216" s="352"/>
      <c r="CJ216" s="352"/>
      <c r="CK216" s="352"/>
      <c r="CL216" s="352"/>
      <c r="CM216" s="352"/>
      <c r="CN216" s="352"/>
      <c r="CO216" s="352"/>
      <c r="CP216" s="352"/>
      <c r="CQ216" s="352"/>
      <c r="CR216" s="352"/>
      <c r="CS216" s="352"/>
      <c r="CT216" s="352"/>
      <c r="CU216" s="352"/>
      <c r="CV216" s="352"/>
      <c r="CW216" s="352"/>
      <c r="CX216" s="352"/>
      <c r="CY216" s="352"/>
      <c r="CZ216" s="352"/>
    </row>
    <row r="217" s="300" customFormat="true" ht="15" customHeight="true" x14ac:dyDescent="0.2">
      <c r="A217" s="186"/>
      <c r="B217" s="187"/>
      <c r="X217" s="352"/>
      <c r="Y217" s="352"/>
      <c r="Z217" s="352"/>
      <c r="AA217" s="352"/>
      <c r="AB217" s="352"/>
      <c r="AC217" s="352"/>
      <c r="AD217" s="352"/>
      <c r="AE217" s="352"/>
      <c r="AF217" s="352"/>
      <c r="AG217" s="352"/>
      <c r="AH217" s="352"/>
      <c r="AI217" s="352"/>
      <c r="AJ217" s="352"/>
      <c r="AK217" s="352"/>
      <c r="AL217" s="352"/>
      <c r="AM217" s="352"/>
      <c r="AN217" s="352"/>
      <c r="AO217" s="352"/>
      <c r="AP217" s="352"/>
      <c r="AQ217" s="352"/>
      <c r="AR217" s="352"/>
      <c r="AS217" s="352"/>
      <c r="AT217" s="352"/>
      <c r="AU217" s="352"/>
      <c r="AV217" s="352"/>
      <c r="AW217" s="352"/>
      <c r="AX217" s="352"/>
      <c r="AY217" s="352"/>
      <c r="AZ217" s="352"/>
      <c r="BB217" s="323"/>
      <c r="BX217" s="352"/>
      <c r="BY217" s="352"/>
      <c r="BZ217" s="352"/>
      <c r="CA217" s="352"/>
      <c r="CB217" s="352"/>
      <c r="CC217" s="352"/>
      <c r="CD217" s="352"/>
      <c r="CE217" s="352"/>
      <c r="CF217" s="352"/>
      <c r="CG217" s="352"/>
      <c r="CH217" s="352"/>
      <c r="CI217" s="352"/>
      <c r="CJ217" s="352"/>
      <c r="CK217" s="352"/>
      <c r="CL217" s="352"/>
      <c r="CM217" s="352"/>
      <c r="CN217" s="352"/>
      <c r="CO217" s="352"/>
      <c r="CP217" s="352"/>
      <c r="CQ217" s="352"/>
      <c r="CR217" s="352"/>
      <c r="CS217" s="352"/>
      <c r="CT217" s="352"/>
      <c r="CU217" s="352"/>
      <c r="CV217" s="352"/>
      <c r="CW217" s="352"/>
      <c r="CX217" s="352"/>
      <c r="CY217" s="352"/>
      <c r="CZ217" s="352"/>
    </row>
    <row r="218" s="300" customFormat="true" ht="18" customHeight="true" x14ac:dyDescent="0.2">
      <c r="A218" s="186"/>
      <c r="B218" s="188"/>
      <c r="X218" s="352"/>
      <c r="Y218" s="352"/>
      <c r="Z218" s="352"/>
      <c r="AA218" s="352"/>
      <c r="AB218" s="352"/>
      <c r="AC218" s="352"/>
      <c r="AD218" s="352"/>
      <c r="AE218" s="352"/>
      <c r="AF218" s="352"/>
      <c r="AG218" s="352"/>
      <c r="AH218" s="352"/>
      <c r="AI218" s="352"/>
      <c r="AJ218" s="352"/>
      <c r="AK218" s="352"/>
      <c r="AL218" s="352"/>
      <c r="AM218" s="352"/>
      <c r="AN218" s="352"/>
      <c r="AO218" s="352"/>
      <c r="AP218" s="352"/>
      <c r="AQ218" s="352"/>
      <c r="AR218" s="352"/>
      <c r="AS218" s="352"/>
      <c r="AT218" s="352"/>
      <c r="AU218" s="352"/>
      <c r="AV218" s="352"/>
      <c r="AW218" s="352"/>
      <c r="AX218" s="352"/>
      <c r="AY218" s="352"/>
      <c r="AZ218" s="352"/>
      <c r="BB218" s="323"/>
      <c r="BX218" s="352"/>
      <c r="BY218" s="352"/>
      <c r="BZ218" s="352"/>
      <c r="CA218" s="352"/>
      <c r="CB218" s="352"/>
      <c r="CC218" s="352"/>
      <c r="CD218" s="352"/>
      <c r="CE218" s="352"/>
      <c r="CF218" s="352"/>
      <c r="CG218" s="352"/>
      <c r="CH218" s="352"/>
      <c r="CI218" s="352"/>
      <c r="CJ218" s="352"/>
      <c r="CK218" s="352"/>
      <c r="CL218" s="352"/>
      <c r="CM218" s="352"/>
      <c r="CN218" s="352"/>
      <c r="CO218" s="352"/>
      <c r="CP218" s="352"/>
      <c r="CQ218" s="352"/>
      <c r="CR218" s="352"/>
      <c r="CS218" s="352"/>
      <c r="CT218" s="352"/>
      <c r="CU218" s="352"/>
      <c r="CV218" s="352"/>
      <c r="CW218" s="352"/>
      <c r="CX218" s="352"/>
      <c r="CY218" s="352"/>
      <c r="CZ218" s="352"/>
    </row>
    <row r="219" s="300" customFormat="true" ht="18" customHeight="true" x14ac:dyDescent="0.2">
      <c r="A219" s="185"/>
      <c r="B219" s="184"/>
      <c r="X219" s="352"/>
      <c r="Y219" s="352"/>
      <c r="Z219" s="352"/>
      <c r="AA219" s="352"/>
      <c r="AB219" s="352"/>
      <c r="AC219" s="352"/>
      <c r="AD219" s="352"/>
      <c r="AE219" s="352"/>
      <c r="AF219" s="352"/>
      <c r="AG219" s="352"/>
      <c r="AH219" s="352"/>
      <c r="AI219" s="352"/>
      <c r="AJ219" s="352"/>
      <c r="AK219" s="352"/>
      <c r="AL219" s="352"/>
      <c r="AM219" s="352"/>
      <c r="AN219" s="352"/>
      <c r="AO219" s="352"/>
      <c r="AP219" s="352"/>
      <c r="AQ219" s="352"/>
      <c r="AR219" s="352"/>
      <c r="AS219" s="352"/>
      <c r="AT219" s="352"/>
      <c r="AU219" s="352"/>
      <c r="AV219" s="352"/>
      <c r="AW219" s="352"/>
      <c r="AX219" s="352"/>
      <c r="AY219" s="352"/>
      <c r="AZ219" s="352"/>
      <c r="BB219" s="323"/>
      <c r="BX219" s="352"/>
      <c r="BY219" s="352"/>
      <c r="BZ219" s="352"/>
      <c r="CA219" s="352"/>
      <c r="CB219" s="352"/>
      <c r="CC219" s="352"/>
      <c r="CD219" s="352"/>
      <c r="CE219" s="352"/>
      <c r="CF219" s="352"/>
      <c r="CG219" s="352"/>
      <c r="CH219" s="352"/>
      <c r="CI219" s="352"/>
      <c r="CJ219" s="352"/>
      <c r="CK219" s="352"/>
      <c r="CL219" s="352"/>
      <c r="CM219" s="352"/>
      <c r="CN219" s="352"/>
      <c r="CO219" s="352"/>
      <c r="CP219" s="352"/>
      <c r="CQ219" s="352"/>
      <c r="CR219" s="352"/>
      <c r="CS219" s="352"/>
      <c r="CT219" s="352"/>
      <c r="CU219" s="352"/>
      <c r="CV219" s="352"/>
      <c r="CW219" s="352"/>
      <c r="CX219" s="352"/>
      <c r="CY219" s="352"/>
      <c r="CZ219" s="352"/>
    </row>
    <row r="220" s="514" customFormat="true" ht="15" customHeight="true" x14ac:dyDescent="0.2">
      <c r="A220" s="303" t="s">
        <v>86</v>
      </c>
      <c r="B220" s="347"/>
      <c r="C220" s="1076" t="s">
        <v>115</v>
      </c>
      <c r="D220" s="1077"/>
      <c r="E220" s="1077"/>
      <c r="F220" s="1077"/>
      <c r="G220" s="1078"/>
      <c r="H220" s="1073" t="s">
        <v>38</v>
      </c>
      <c r="I220" s="1074"/>
      <c r="J220" s="1074"/>
      <c r="K220" s="1074"/>
      <c r="L220" s="1075"/>
      <c r="M220" s="1051" t="s">
        <v>37</v>
      </c>
      <c r="N220" s="1052"/>
      <c r="O220" s="1052"/>
      <c r="P220" s="1052"/>
      <c r="Q220" s="1053"/>
      <c r="R220" s="35" t="s">
        <v>142</v>
      </c>
      <c r="S220" s="437"/>
      <c r="T220" s="437"/>
      <c r="U220" s="437"/>
      <c r="V220" s="437"/>
      <c r="W220" s="437"/>
      <c r="X220" s="842"/>
      <c r="Y220" s="842"/>
      <c r="Z220" s="842"/>
      <c r="AA220" s="842"/>
      <c r="AB220" s="842"/>
      <c r="AC220" s="842"/>
      <c r="AD220" s="842"/>
      <c r="AE220" s="842"/>
      <c r="AF220" s="842"/>
      <c r="AG220" s="842"/>
      <c r="AH220" s="842"/>
      <c r="AI220" s="842"/>
      <c r="AJ220" s="842"/>
      <c r="AK220" s="842"/>
      <c r="AL220" s="842"/>
      <c r="AM220" s="842"/>
      <c r="AN220" s="842"/>
      <c r="AO220" s="842"/>
      <c r="AP220" s="842"/>
      <c r="AQ220" s="842"/>
      <c r="AR220" s="842"/>
      <c r="AS220" s="842"/>
      <c r="AT220" s="842"/>
      <c r="AU220" s="842"/>
      <c r="AV220" s="842"/>
      <c r="AW220" s="842"/>
      <c r="AX220" s="842"/>
      <c r="AY220" s="842"/>
      <c r="AZ220" s="357"/>
      <c r="BA220" s="358" t="s">
        <v>131</v>
      </c>
      <c r="BB220" s="303" t="s">
        <v>86</v>
      </c>
      <c r="BC220" s="1051" t="s">
        <v>115</v>
      </c>
      <c r="BD220" s="1052"/>
      <c r="BE220" s="1052"/>
      <c r="BF220" s="1052"/>
      <c r="BG220" s="1086"/>
      <c r="BH220" s="1051" t="s">
        <v>38</v>
      </c>
      <c r="BI220" s="1052"/>
      <c r="BJ220" s="1052"/>
      <c r="BK220" s="1052"/>
      <c r="BL220" s="1086"/>
      <c r="BM220" s="1051" t="s">
        <v>37</v>
      </c>
      <c r="BN220" s="1052"/>
      <c r="BO220" s="1052"/>
      <c r="BP220" s="1052"/>
      <c r="BQ220" s="1053"/>
      <c r="BR220" s="34" t="s">
        <v>142</v>
      </c>
      <c r="BS220" s="437"/>
      <c r="BT220" s="437"/>
      <c r="BU220" s="437"/>
      <c r="BV220" s="437"/>
      <c r="BW220" s="437"/>
      <c r="BX220" s="23"/>
      <c r="BY220" s="23"/>
      <c r="BZ220" s="356"/>
      <c r="CA220" s="356"/>
      <c r="CB220" s="356"/>
      <c r="CC220" s="356"/>
      <c r="CD220" s="356"/>
      <c r="CE220" s="356"/>
      <c r="CF220" s="356"/>
      <c r="CG220" s="356"/>
      <c r="CH220" s="356"/>
      <c r="CI220" s="356"/>
      <c r="CJ220" s="356"/>
      <c r="CK220" s="356"/>
      <c r="CL220" s="356"/>
      <c r="CM220" s="356"/>
      <c r="CN220" s="356"/>
      <c r="CO220" s="356"/>
      <c r="CP220" s="356"/>
      <c r="CQ220" s="356"/>
      <c r="CR220" s="356"/>
      <c r="CS220" s="356"/>
      <c r="CT220" s="356"/>
      <c r="CU220" s="356"/>
      <c r="CV220" s="356"/>
      <c r="CW220" s="356"/>
      <c r="CX220" s="356"/>
      <c r="CY220" s="356"/>
      <c r="CZ220" s="356"/>
    </row>
    <row r="221" s="514" customFormat="true" ht="24" x14ac:dyDescent="0.2">
      <c r="A221" s="344" t="s">
        <v>87</v>
      </c>
      <c r="B221" s="386"/>
      <c r="C221" s="428" t="s">
        <v>0</v>
      </c>
      <c r="D221" s="611" t="s">
        <v>1</v>
      </c>
      <c r="E221" s="611" t="s">
        <v>2</v>
      </c>
      <c r="F221" s="611" t="s">
        <v>3</v>
      </c>
      <c r="G221" s="612" t="s">
        <v>4</v>
      </c>
      <c r="H221" s="391" t="s">
        <v>0</v>
      </c>
      <c r="I221" s="613" t="s">
        <v>1</v>
      </c>
      <c r="J221" s="613" t="s">
        <v>2</v>
      </c>
      <c r="K221" s="613" t="s">
        <v>3</v>
      </c>
      <c r="L221" s="614" t="s">
        <v>4</v>
      </c>
      <c r="M221" s="392" t="s">
        <v>0</v>
      </c>
      <c r="N221" s="613" t="s">
        <v>1</v>
      </c>
      <c r="O221" s="613" t="s">
        <v>2</v>
      </c>
      <c r="P221" s="613" t="s">
        <v>3</v>
      </c>
      <c r="Q221" s="609" t="s">
        <v>4</v>
      </c>
      <c r="R221" s="391" t="s">
        <v>156</v>
      </c>
      <c r="S221" s="613" t="s">
        <v>157</v>
      </c>
      <c r="T221" s="613" t="s">
        <v>158</v>
      </c>
      <c r="U221" s="613" t="s">
        <v>159</v>
      </c>
      <c r="V221" s="613" t="s">
        <v>160</v>
      </c>
      <c r="W221" s="614" t="s">
        <v>161</v>
      </c>
      <c r="X221" s="842"/>
      <c r="Y221" s="842"/>
      <c r="Z221" s="842"/>
      <c r="AA221" s="842"/>
      <c r="AB221" s="842"/>
      <c r="AC221" s="842"/>
      <c r="AD221" s="842"/>
      <c r="AE221" s="842"/>
      <c r="AF221" s="842"/>
      <c r="AG221" s="842"/>
      <c r="AH221" s="842"/>
      <c r="AI221" s="842"/>
      <c r="AJ221" s="842"/>
      <c r="AK221" s="842"/>
      <c r="AL221" s="842"/>
      <c r="AM221" s="842"/>
      <c r="AN221" s="842"/>
      <c r="AO221" s="842"/>
      <c r="AP221" s="842"/>
      <c r="AQ221" s="842"/>
      <c r="AR221" s="842"/>
      <c r="AS221" s="842"/>
      <c r="AT221" s="842"/>
      <c r="AU221" s="842"/>
      <c r="AV221" s="842"/>
      <c r="AW221" s="842"/>
      <c r="AX221" s="842"/>
      <c r="AY221" s="842"/>
      <c r="AZ221" s="357"/>
      <c r="BA221" s="344" t="s">
        <v>118</v>
      </c>
      <c r="BB221" s="343"/>
      <c r="BC221" s="466" t="s">
        <v>0</v>
      </c>
      <c r="BD221" s="581" t="s">
        <v>1</v>
      </c>
      <c r="BE221" s="581" t="s">
        <v>2</v>
      </c>
      <c r="BF221" s="581" t="s">
        <v>3</v>
      </c>
      <c r="BG221" s="467" t="s">
        <v>4</v>
      </c>
      <c r="BH221" s="466" t="s">
        <v>0</v>
      </c>
      <c r="BI221" s="581" t="s">
        <v>1</v>
      </c>
      <c r="BJ221" s="581" t="s">
        <v>2</v>
      </c>
      <c r="BK221" s="581" t="s">
        <v>3</v>
      </c>
      <c r="BL221" s="467" t="s">
        <v>4</v>
      </c>
      <c r="BM221" s="466" t="s">
        <v>0</v>
      </c>
      <c r="BN221" s="581" t="s">
        <v>1</v>
      </c>
      <c r="BO221" s="581" t="s">
        <v>2</v>
      </c>
      <c r="BP221" s="581" t="s">
        <v>3</v>
      </c>
      <c r="BQ221" s="467" t="s">
        <v>4</v>
      </c>
      <c r="BR221" s="466" t="s">
        <v>156</v>
      </c>
      <c r="BS221" s="581" t="s">
        <v>157</v>
      </c>
      <c r="BT221" s="581" t="s">
        <v>158</v>
      </c>
      <c r="BU221" s="581" t="s">
        <v>159</v>
      </c>
      <c r="BV221" s="581" t="s">
        <v>160</v>
      </c>
      <c r="BW221" s="582" t="s">
        <v>161</v>
      </c>
      <c r="BX221" s="878"/>
      <c r="BY221" s="878"/>
      <c r="BZ221" s="878"/>
      <c r="CA221" s="878"/>
      <c r="CB221" s="878"/>
      <c r="CC221" s="878"/>
      <c r="CD221" s="878"/>
      <c r="CE221" s="878"/>
      <c r="CF221" s="878"/>
      <c r="CG221" s="878"/>
      <c r="CH221" s="878"/>
      <c r="CI221" s="878"/>
      <c r="CJ221" s="878"/>
      <c r="CK221" s="878"/>
      <c r="CL221" s="878"/>
      <c r="CM221" s="878"/>
      <c r="CN221" s="878"/>
      <c r="CO221" s="878"/>
      <c r="CP221" s="878"/>
      <c r="CQ221" s="878"/>
      <c r="CR221" s="878"/>
      <c r="CS221" s="878"/>
      <c r="CT221" s="878"/>
      <c r="CU221" s="878"/>
      <c r="CV221" s="878"/>
      <c r="CW221" s="878"/>
      <c r="CX221" s="878"/>
      <c r="CY221" s="878"/>
      <c r="CZ221" s="878"/>
    </row>
    <row r="222" s="514" customFormat="true" ht="15" customHeight="true" x14ac:dyDescent="0.2">
      <c r="A222" s="1063" t="s">
        <v>36</v>
      </c>
      <c r="B222" s="388" t="s">
        <v>15</v>
      </c>
      <c r="C222" s="86" t="s">
        <v>35</v>
      </c>
      <c r="D222" s="83" t="s">
        <v>35</v>
      </c>
      <c r="E222" s="83" t="s">
        <v>35</v>
      </c>
      <c r="F222" s="83" t="s">
        <v>35</v>
      </c>
      <c r="G222" s="80" t="s">
        <v>35</v>
      </c>
      <c r="H222" s="77" t="s">
        <v>35</v>
      </c>
      <c r="I222" s="83" t="s">
        <v>35</v>
      </c>
      <c r="J222" s="83" t="s">
        <v>35</v>
      </c>
      <c r="K222" s="83" t="s">
        <v>35</v>
      </c>
      <c r="L222" s="74" t="s">
        <v>35</v>
      </c>
      <c r="M222" s="86" t="s">
        <v>35</v>
      </c>
      <c r="N222" s="83" t="s">
        <v>35</v>
      </c>
      <c r="O222" s="83" t="s">
        <v>35</v>
      </c>
      <c r="P222" s="83" t="s">
        <v>35</v>
      </c>
      <c r="Q222" s="80" t="s">
        <v>35</v>
      </c>
      <c r="R222" s="77" t="s">
        <v>35</v>
      </c>
      <c r="S222" s="83" t="s">
        <v>35</v>
      </c>
      <c r="T222" s="83" t="s">
        <v>35</v>
      </c>
      <c r="U222" s="83" t="s">
        <v>35</v>
      </c>
      <c r="V222" s="83" t="s">
        <v>35</v>
      </c>
      <c r="W222" s="74" t="s">
        <v>35</v>
      </c>
      <c r="X222" s="842"/>
      <c r="Y222" s="842"/>
      <c r="Z222" s="842"/>
      <c r="AA222" s="842"/>
      <c r="AB222" s="842"/>
      <c r="AC222" s="842"/>
      <c r="AD222" s="842"/>
      <c r="AE222" s="842"/>
      <c r="AF222" s="842"/>
      <c r="AG222" s="842"/>
      <c r="AH222" s="842"/>
      <c r="AI222" s="842"/>
      <c r="AJ222" s="842"/>
      <c r="AK222" s="842"/>
      <c r="AL222" s="842"/>
      <c r="AM222" s="842"/>
      <c r="AN222" s="842"/>
      <c r="AO222" s="842"/>
      <c r="AP222" s="842"/>
      <c r="AQ222" s="842"/>
      <c r="AR222" s="842"/>
      <c r="AS222" s="842"/>
      <c r="AT222" s="842"/>
      <c r="AU222" s="842"/>
      <c r="AV222" s="842"/>
      <c r="AW222" s="842"/>
      <c r="AX222" s="842"/>
      <c r="AY222" s="842"/>
      <c r="AZ222" s="357"/>
      <c r="BA222" s="1083" t="s">
        <v>36</v>
      </c>
      <c r="BB222" s="606" t="s">
        <v>15</v>
      </c>
      <c r="BC222" s="73" t="s">
        <v>35</v>
      </c>
      <c r="BD222" s="69" t="s">
        <v>35</v>
      </c>
      <c r="BE222" s="69" t="s">
        <v>35</v>
      </c>
      <c r="BF222" s="69" t="s">
        <v>35</v>
      </c>
      <c r="BG222" s="64" t="s">
        <v>35</v>
      </c>
      <c r="BH222" s="73" t="s">
        <v>35</v>
      </c>
      <c r="BI222" s="69" t="s">
        <v>35</v>
      </c>
      <c r="BJ222" s="69" t="s">
        <v>35</v>
      </c>
      <c r="BK222" s="69" t="s">
        <v>35</v>
      </c>
      <c r="BL222" s="64" t="s">
        <v>35</v>
      </c>
      <c r="BM222" s="73" t="s">
        <v>35</v>
      </c>
      <c r="BN222" s="69" t="s">
        <v>35</v>
      </c>
      <c r="BO222" s="69" t="s">
        <v>35</v>
      </c>
      <c r="BP222" s="69" t="s">
        <v>35</v>
      </c>
      <c r="BQ222" s="64" t="s">
        <v>35</v>
      </c>
      <c r="BR222" s="73" t="s">
        <v>35</v>
      </c>
      <c r="BS222" s="69" t="s">
        <v>35</v>
      </c>
      <c r="BT222" s="69" t="s">
        <v>35</v>
      </c>
      <c r="BU222" s="69" t="s">
        <v>35</v>
      </c>
      <c r="BV222" s="69" t="s">
        <v>35</v>
      </c>
      <c r="BW222" s="57" t="s">
        <v>35</v>
      </c>
      <c r="BX222" s="20"/>
      <c r="BY222" s="20"/>
      <c r="BZ222" s="20"/>
      <c r="CA222" s="20"/>
      <c r="CB222" s="20"/>
      <c r="CC222" s="20"/>
      <c r="CD222" s="20"/>
      <c r="CE222" s="20"/>
      <c r="CF222" s="20"/>
      <c r="CG222" s="20"/>
      <c r="CH222" s="20"/>
      <c r="CI222" s="20"/>
      <c r="CJ222" s="20"/>
      <c r="CK222" s="20"/>
      <c r="CL222" s="20"/>
      <c r="CM222" s="20"/>
      <c r="CN222" s="20"/>
      <c r="CO222" s="20"/>
      <c r="CP222" s="20"/>
      <c r="CQ222" s="20"/>
      <c r="CR222" s="20"/>
      <c r="CS222" s="20"/>
      <c r="CT222" s="20"/>
      <c r="CU222" s="20"/>
      <c r="CV222" s="20"/>
      <c r="CW222" s="20"/>
      <c r="CX222" s="20"/>
      <c r="CY222" s="20"/>
      <c r="CZ222" s="22"/>
    </row>
    <row r="223" s="514" customFormat="true" ht="15" customHeight="true" x14ac:dyDescent="0.2">
      <c r="A223" s="1064"/>
      <c r="B223" s="389" t="s">
        <v>16</v>
      </c>
      <c r="C223" s="88" t="s">
        <v>35</v>
      </c>
      <c r="D223" s="85" t="s">
        <v>35</v>
      </c>
      <c r="E223" s="85" t="s">
        <v>35</v>
      </c>
      <c r="F223" s="85" t="s">
        <v>35</v>
      </c>
      <c r="G223" s="82" t="s">
        <v>35</v>
      </c>
      <c r="H223" s="79" t="s">
        <v>35</v>
      </c>
      <c r="I223" s="85" t="s">
        <v>35</v>
      </c>
      <c r="J223" s="85" t="s">
        <v>35</v>
      </c>
      <c r="K223" s="85" t="s">
        <v>35</v>
      </c>
      <c r="L223" s="76" t="s">
        <v>35</v>
      </c>
      <c r="M223" s="88" t="s">
        <v>35</v>
      </c>
      <c r="N223" s="85" t="s">
        <v>35</v>
      </c>
      <c r="O223" s="85" t="s">
        <v>35</v>
      </c>
      <c r="P223" s="85" t="s">
        <v>35</v>
      </c>
      <c r="Q223" s="82" t="s">
        <v>35</v>
      </c>
      <c r="R223" s="79" t="s">
        <v>35</v>
      </c>
      <c r="S223" s="85" t="s">
        <v>35</v>
      </c>
      <c r="T223" s="85" t="s">
        <v>35</v>
      </c>
      <c r="U223" s="85" t="s">
        <v>35</v>
      </c>
      <c r="V223" s="85" t="s">
        <v>35</v>
      </c>
      <c r="W223" s="76" t="s">
        <v>35</v>
      </c>
      <c r="X223" s="842"/>
      <c r="Y223" s="842"/>
      <c r="Z223" s="842"/>
      <c r="AA223" s="842"/>
      <c r="AB223" s="842"/>
      <c r="AC223" s="842"/>
      <c r="AD223" s="842"/>
      <c r="AE223" s="842"/>
      <c r="AF223" s="842"/>
      <c r="AG223" s="842"/>
      <c r="AH223" s="842"/>
      <c r="AI223" s="842"/>
      <c r="AJ223" s="842"/>
      <c r="AK223" s="842"/>
      <c r="AL223" s="842"/>
      <c r="AM223" s="842"/>
      <c r="AN223" s="842"/>
      <c r="AO223" s="842"/>
      <c r="AP223" s="842"/>
      <c r="AQ223" s="842"/>
      <c r="AR223" s="842"/>
      <c r="AS223" s="842"/>
      <c r="AT223" s="842"/>
      <c r="AU223" s="842"/>
      <c r="AV223" s="842"/>
      <c r="AW223" s="842"/>
      <c r="AX223" s="842"/>
      <c r="AY223" s="842"/>
      <c r="AZ223" s="357"/>
      <c r="BA223" s="1084"/>
      <c r="BB223" s="604" t="s">
        <v>16</v>
      </c>
      <c r="BC223" s="72" t="s">
        <v>35</v>
      </c>
      <c r="BD223" s="68" t="s">
        <v>35</v>
      </c>
      <c r="BE223" s="68" t="s">
        <v>35</v>
      </c>
      <c r="BF223" s="68" t="s">
        <v>35</v>
      </c>
      <c r="BG223" s="63" t="s">
        <v>35</v>
      </c>
      <c r="BH223" s="72" t="s">
        <v>35</v>
      </c>
      <c r="BI223" s="68" t="s">
        <v>35</v>
      </c>
      <c r="BJ223" s="68" t="s">
        <v>35</v>
      </c>
      <c r="BK223" s="68" t="s">
        <v>35</v>
      </c>
      <c r="BL223" s="63" t="s">
        <v>35</v>
      </c>
      <c r="BM223" s="72" t="s">
        <v>35</v>
      </c>
      <c r="BN223" s="68" t="s">
        <v>35</v>
      </c>
      <c r="BO223" s="68" t="s">
        <v>35</v>
      </c>
      <c r="BP223" s="68" t="s">
        <v>35</v>
      </c>
      <c r="BQ223" s="63" t="s">
        <v>35</v>
      </c>
      <c r="BR223" s="72" t="s">
        <v>35</v>
      </c>
      <c r="BS223" s="68" t="s">
        <v>35</v>
      </c>
      <c r="BT223" s="68" t="s">
        <v>35</v>
      </c>
      <c r="BU223" s="68" t="s">
        <v>35</v>
      </c>
      <c r="BV223" s="68" t="s">
        <v>35</v>
      </c>
      <c r="BW223" s="56" t="s">
        <v>35</v>
      </c>
      <c r="BX223" s="20"/>
      <c r="BY223" s="20"/>
      <c r="BZ223" s="20"/>
      <c r="CA223" s="20"/>
      <c r="CB223" s="20"/>
      <c r="CC223" s="20"/>
      <c r="CD223" s="20"/>
      <c r="CE223" s="20"/>
      <c r="CF223" s="20"/>
      <c r="CG223" s="20"/>
      <c r="CH223" s="20"/>
      <c r="CI223" s="20"/>
      <c r="CJ223" s="20"/>
      <c r="CK223" s="20"/>
      <c r="CL223" s="20"/>
      <c r="CM223" s="20"/>
      <c r="CN223" s="20"/>
      <c r="CO223" s="20"/>
      <c r="CP223" s="20"/>
      <c r="CQ223" s="20"/>
      <c r="CR223" s="20"/>
      <c r="CS223" s="20"/>
      <c r="CT223" s="20"/>
      <c r="CU223" s="20"/>
      <c r="CV223" s="20"/>
      <c r="CW223" s="20"/>
      <c r="CX223" s="20"/>
      <c r="CY223" s="20"/>
      <c r="CZ223" s="22"/>
    </row>
    <row r="224" s="514" customFormat="true" ht="15" customHeight="true" x14ac:dyDescent="0.2">
      <c r="A224" s="1065"/>
      <c r="B224" s="390" t="s">
        <v>20</v>
      </c>
      <c r="C224" s="88" t="s">
        <v>35</v>
      </c>
      <c r="D224" s="85" t="s">
        <v>35</v>
      </c>
      <c r="E224" s="85" t="s">
        <v>35</v>
      </c>
      <c r="F224" s="85" t="s">
        <v>35</v>
      </c>
      <c r="G224" s="82" t="s">
        <v>35</v>
      </c>
      <c r="H224" s="79" t="s">
        <v>35</v>
      </c>
      <c r="I224" s="85" t="s">
        <v>35</v>
      </c>
      <c r="J224" s="85" t="s">
        <v>35</v>
      </c>
      <c r="K224" s="85" t="s">
        <v>35</v>
      </c>
      <c r="L224" s="76" t="s">
        <v>35</v>
      </c>
      <c r="M224" s="88" t="s">
        <v>35</v>
      </c>
      <c r="N224" s="85" t="s">
        <v>35</v>
      </c>
      <c r="O224" s="85" t="s">
        <v>35</v>
      </c>
      <c r="P224" s="85" t="s">
        <v>35</v>
      </c>
      <c r="Q224" s="82" t="s">
        <v>35</v>
      </c>
      <c r="R224" s="79" t="s">
        <v>35</v>
      </c>
      <c r="S224" s="85" t="s">
        <v>35</v>
      </c>
      <c r="T224" s="85" t="s">
        <v>35</v>
      </c>
      <c r="U224" s="85" t="s">
        <v>35</v>
      </c>
      <c r="V224" s="85" t="s">
        <v>35</v>
      </c>
      <c r="W224" s="76" t="s">
        <v>35</v>
      </c>
      <c r="X224" s="842"/>
      <c r="Y224" s="842"/>
      <c r="Z224" s="842"/>
      <c r="AA224" s="842"/>
      <c r="AB224" s="842"/>
      <c r="AC224" s="842"/>
      <c r="AD224" s="842"/>
      <c r="AE224" s="842"/>
      <c r="AF224" s="842"/>
      <c r="AG224" s="842"/>
      <c r="AH224" s="842"/>
      <c r="AI224" s="842"/>
      <c r="AJ224" s="842"/>
      <c r="AK224" s="842"/>
      <c r="AL224" s="842"/>
      <c r="AM224" s="842"/>
      <c r="AN224" s="842"/>
      <c r="AO224" s="842"/>
      <c r="AP224" s="842"/>
      <c r="AQ224" s="842"/>
      <c r="AR224" s="842"/>
      <c r="AS224" s="842"/>
      <c r="AT224" s="842"/>
      <c r="AU224" s="842"/>
      <c r="AV224" s="842"/>
      <c r="AW224" s="842"/>
      <c r="AX224" s="842"/>
      <c r="AY224" s="842"/>
      <c r="AZ224" s="357"/>
      <c r="BA224" s="1084"/>
      <c r="BB224" s="604" t="s">
        <v>20</v>
      </c>
      <c r="BC224" s="72" t="s">
        <v>35</v>
      </c>
      <c r="BD224" s="68" t="s">
        <v>35</v>
      </c>
      <c r="BE224" s="68" t="s">
        <v>35</v>
      </c>
      <c r="BF224" s="68" t="s">
        <v>35</v>
      </c>
      <c r="BG224" s="63" t="s">
        <v>35</v>
      </c>
      <c r="BH224" s="72" t="s">
        <v>35</v>
      </c>
      <c r="BI224" s="68" t="s">
        <v>35</v>
      </c>
      <c r="BJ224" s="68" t="s">
        <v>35</v>
      </c>
      <c r="BK224" s="68" t="s">
        <v>35</v>
      </c>
      <c r="BL224" s="63" t="s">
        <v>35</v>
      </c>
      <c r="BM224" s="72" t="s">
        <v>35</v>
      </c>
      <c r="BN224" s="68" t="s">
        <v>35</v>
      </c>
      <c r="BO224" s="68" t="s">
        <v>35</v>
      </c>
      <c r="BP224" s="68" t="s">
        <v>35</v>
      </c>
      <c r="BQ224" s="63" t="s">
        <v>35</v>
      </c>
      <c r="BR224" s="72" t="s">
        <v>35</v>
      </c>
      <c r="BS224" s="68" t="s">
        <v>35</v>
      </c>
      <c r="BT224" s="68" t="s">
        <v>35</v>
      </c>
      <c r="BU224" s="68" t="s">
        <v>35</v>
      </c>
      <c r="BV224" s="68" t="s">
        <v>35</v>
      </c>
      <c r="BW224" s="56" t="s">
        <v>35</v>
      </c>
      <c r="BX224" s="20"/>
      <c r="BY224" s="20"/>
      <c r="BZ224" s="20"/>
      <c r="CA224" s="20"/>
      <c r="CB224" s="20"/>
      <c r="CC224" s="20"/>
      <c r="CD224" s="20"/>
      <c r="CE224" s="20"/>
      <c r="CF224" s="20"/>
      <c r="CG224" s="20"/>
      <c r="CH224" s="20"/>
      <c r="CI224" s="20"/>
      <c r="CJ224" s="20"/>
      <c r="CK224" s="20"/>
      <c r="CL224" s="20"/>
      <c r="CM224" s="20"/>
      <c r="CN224" s="20"/>
      <c r="CO224" s="20"/>
      <c r="CP224" s="20"/>
      <c r="CQ224" s="20"/>
      <c r="CR224" s="20"/>
      <c r="CS224" s="20"/>
      <c r="CT224" s="20"/>
      <c r="CU224" s="20"/>
      <c r="CV224" s="20"/>
      <c r="CW224" s="20"/>
      <c r="CX224" s="20"/>
      <c r="CY224" s="20"/>
      <c r="CZ224" s="22"/>
    </row>
    <row r="225" s="514" customFormat="true" ht="15" customHeight="true" x14ac:dyDescent="0.2">
      <c r="A225" s="155"/>
      <c r="B225" s="146"/>
      <c r="C225" s="100"/>
      <c r="D225" s="99"/>
      <c r="E225" s="99"/>
      <c r="F225" s="99"/>
      <c r="G225" s="98"/>
      <c r="H225" s="97"/>
      <c r="I225" s="99"/>
      <c r="J225" s="99"/>
      <c r="K225" s="99"/>
      <c r="L225" s="96"/>
      <c r="M225" s="100"/>
      <c r="N225" s="99"/>
      <c r="O225" s="99"/>
      <c r="P225" s="99"/>
      <c r="Q225" s="98"/>
      <c r="R225" s="97"/>
      <c r="S225" s="99"/>
      <c r="T225" s="99"/>
      <c r="U225" s="99"/>
      <c r="V225" s="99"/>
      <c r="W225" s="96"/>
      <c r="X225" s="842"/>
      <c r="Y225" s="842"/>
      <c r="Z225" s="842"/>
      <c r="AA225" s="842"/>
      <c r="AB225" s="842"/>
      <c r="AC225" s="842"/>
      <c r="AD225" s="842"/>
      <c r="AE225" s="842"/>
      <c r="AF225" s="842"/>
      <c r="AG225" s="842"/>
      <c r="AH225" s="842"/>
      <c r="AI225" s="842"/>
      <c r="AJ225" s="842"/>
      <c r="AK225" s="842"/>
      <c r="AL225" s="842"/>
      <c r="AM225" s="842"/>
      <c r="AN225" s="842"/>
      <c r="AO225" s="842"/>
      <c r="AP225" s="842"/>
      <c r="AQ225" s="842"/>
      <c r="AR225" s="842"/>
      <c r="AS225" s="842"/>
      <c r="AT225" s="842"/>
      <c r="AU225" s="842"/>
      <c r="AV225" s="842"/>
      <c r="AW225" s="842"/>
      <c r="AX225" s="842"/>
      <c r="AY225" s="842"/>
      <c r="AZ225" s="357"/>
      <c r="BA225" s="1084" t="s">
        <v>70</v>
      </c>
      <c r="BB225" s="604" t="s">
        <v>71</v>
      </c>
      <c r="BC225" s="72" t="s">
        <v>35</v>
      </c>
      <c r="BD225" s="68" t="s">
        <v>35</v>
      </c>
      <c r="BE225" s="68" t="s">
        <v>35</v>
      </c>
      <c r="BF225" s="68" t="s">
        <v>35</v>
      </c>
      <c r="BG225" s="63" t="s">
        <v>35</v>
      </c>
      <c r="BH225" s="72" t="s">
        <v>35</v>
      </c>
      <c r="BI225" s="68" t="s">
        <v>35</v>
      </c>
      <c r="BJ225" s="68" t="s">
        <v>35</v>
      </c>
      <c r="BK225" s="68" t="s">
        <v>35</v>
      </c>
      <c r="BL225" s="63" t="s">
        <v>35</v>
      </c>
      <c r="BM225" s="72" t="s">
        <v>35</v>
      </c>
      <c r="BN225" s="68" t="s">
        <v>35</v>
      </c>
      <c r="BO225" s="68" t="s">
        <v>35</v>
      </c>
      <c r="BP225" s="68" t="s">
        <v>35</v>
      </c>
      <c r="BQ225" s="63" t="s">
        <v>35</v>
      </c>
      <c r="BR225" s="72" t="s">
        <v>35</v>
      </c>
      <c r="BS225" s="68" t="s">
        <v>35</v>
      </c>
      <c r="BT225" s="68" t="s">
        <v>35</v>
      </c>
      <c r="BU225" s="68" t="s">
        <v>35</v>
      </c>
      <c r="BV225" s="68" t="s">
        <v>35</v>
      </c>
      <c r="BW225" s="56" t="s">
        <v>35</v>
      </c>
      <c r="BX225" s="22"/>
      <c r="BY225" s="22"/>
      <c r="BZ225" s="22"/>
      <c r="CA225" s="22"/>
      <c r="CB225" s="22"/>
      <c r="CC225" s="22"/>
      <c r="CD225" s="22"/>
      <c r="CE225" s="22"/>
      <c r="CF225" s="22"/>
      <c r="CG225" s="22"/>
      <c r="CH225" s="22"/>
      <c r="CI225" s="22"/>
      <c r="CJ225" s="22"/>
      <c r="CK225" s="22"/>
      <c r="CL225" s="22"/>
      <c r="CM225" s="22"/>
      <c r="CN225" s="22"/>
      <c r="CO225" s="22"/>
      <c r="CP225" s="22"/>
      <c r="CQ225" s="22"/>
      <c r="CR225" s="22"/>
      <c r="CS225" s="22"/>
      <c r="CT225" s="22"/>
      <c r="CU225" s="22"/>
      <c r="CV225" s="22"/>
      <c r="CW225" s="22"/>
      <c r="CX225" s="22"/>
      <c r="CY225" s="22"/>
      <c r="CZ225" s="22"/>
    </row>
    <row r="226" s="514" customFormat="true" ht="15" customHeight="true" x14ac:dyDescent="0.2">
      <c r="A226" s="157"/>
      <c r="B226" s="151"/>
      <c r="C226" s="169"/>
      <c r="D226" s="168"/>
      <c r="E226" s="168"/>
      <c r="F226" s="168"/>
      <c r="G226" s="158"/>
      <c r="H226" s="161"/>
      <c r="I226" s="168"/>
      <c r="J226" s="168"/>
      <c r="K226" s="168"/>
      <c r="L226" s="164"/>
      <c r="M226" s="169"/>
      <c r="N226" s="168"/>
      <c r="O226" s="168"/>
      <c r="P226" s="168"/>
      <c r="Q226" s="158"/>
      <c r="R226" s="161"/>
      <c r="S226" s="168"/>
      <c r="T226" s="168"/>
      <c r="U226" s="168"/>
      <c r="V226" s="168"/>
      <c r="W226" s="164"/>
      <c r="X226" s="842"/>
      <c r="Y226" s="842"/>
      <c r="Z226" s="842"/>
      <c r="AA226" s="842"/>
      <c r="AB226" s="842"/>
      <c r="AC226" s="842"/>
      <c r="AD226" s="842"/>
      <c r="AE226" s="842"/>
      <c r="AF226" s="842"/>
      <c r="AG226" s="842"/>
      <c r="AH226" s="842"/>
      <c r="AI226" s="842"/>
      <c r="AJ226" s="842"/>
      <c r="AK226" s="842"/>
      <c r="AL226" s="842"/>
      <c r="AM226" s="842"/>
      <c r="AN226" s="842"/>
      <c r="AO226" s="842"/>
      <c r="AP226" s="842"/>
      <c r="AQ226" s="842"/>
      <c r="AR226" s="842"/>
      <c r="AS226" s="842"/>
      <c r="AT226" s="842"/>
      <c r="AU226" s="842"/>
      <c r="AV226" s="842"/>
      <c r="AW226" s="842"/>
      <c r="AX226" s="842"/>
      <c r="AY226" s="842"/>
      <c r="AZ226" s="357"/>
      <c r="BA226" s="1084"/>
      <c r="BB226" s="604" t="s">
        <v>72</v>
      </c>
      <c r="BC226" s="72" t="s">
        <v>35</v>
      </c>
      <c r="BD226" s="68" t="s">
        <v>35</v>
      </c>
      <c r="BE226" s="68" t="s">
        <v>35</v>
      </c>
      <c r="BF226" s="68" t="s">
        <v>35</v>
      </c>
      <c r="BG226" s="63" t="s">
        <v>35</v>
      </c>
      <c r="BH226" s="72" t="s">
        <v>35</v>
      </c>
      <c r="BI226" s="68" t="s">
        <v>35</v>
      </c>
      <c r="BJ226" s="68" t="s">
        <v>35</v>
      </c>
      <c r="BK226" s="68" t="s">
        <v>35</v>
      </c>
      <c r="BL226" s="63" t="s">
        <v>35</v>
      </c>
      <c r="BM226" s="72" t="s">
        <v>35</v>
      </c>
      <c r="BN226" s="68" t="s">
        <v>35</v>
      </c>
      <c r="BO226" s="68" t="s">
        <v>35</v>
      </c>
      <c r="BP226" s="68" t="s">
        <v>35</v>
      </c>
      <c r="BQ226" s="63" t="s">
        <v>35</v>
      </c>
      <c r="BR226" s="72" t="s">
        <v>35</v>
      </c>
      <c r="BS226" s="68" t="s">
        <v>35</v>
      </c>
      <c r="BT226" s="68" t="s">
        <v>35</v>
      </c>
      <c r="BU226" s="68" t="s">
        <v>35</v>
      </c>
      <c r="BV226" s="68" t="s">
        <v>35</v>
      </c>
      <c r="BW226" s="56" t="s">
        <v>35</v>
      </c>
      <c r="BX226" s="22"/>
      <c r="BY226" s="22"/>
      <c r="BZ226" s="22"/>
      <c r="CA226" s="22"/>
      <c r="CB226" s="22"/>
      <c r="CC226" s="22"/>
      <c r="CD226" s="22"/>
      <c r="CE226" s="22"/>
      <c r="CF226" s="22"/>
      <c r="CG226" s="22"/>
      <c r="CH226" s="22"/>
      <c r="CI226" s="22"/>
      <c r="CJ226" s="22"/>
      <c r="CK226" s="22"/>
      <c r="CL226" s="22"/>
      <c r="CM226" s="22"/>
      <c r="CN226" s="22"/>
      <c r="CO226" s="22"/>
      <c r="CP226" s="22"/>
      <c r="CQ226" s="22"/>
      <c r="CR226" s="22"/>
      <c r="CS226" s="22"/>
      <c r="CT226" s="22"/>
      <c r="CU226" s="22"/>
      <c r="CV226" s="22"/>
      <c r="CW226" s="22"/>
      <c r="CX226" s="22"/>
      <c r="CY226" s="22"/>
      <c r="CZ226" s="22"/>
    </row>
    <row r="227" s="514" customFormat="true" ht="15" customHeight="true" x14ac:dyDescent="0.2">
      <c r="A227" s="157"/>
      <c r="B227" s="151"/>
      <c r="C227" s="169"/>
      <c r="D227" s="168"/>
      <c r="E227" s="168"/>
      <c r="F227" s="168"/>
      <c r="G227" s="158"/>
      <c r="H227" s="161"/>
      <c r="I227" s="168"/>
      <c r="J227" s="168"/>
      <c r="K227" s="168"/>
      <c r="L227" s="164"/>
      <c r="M227" s="169"/>
      <c r="N227" s="168"/>
      <c r="O227" s="168"/>
      <c r="P227" s="168"/>
      <c r="Q227" s="158"/>
      <c r="R227" s="161"/>
      <c r="S227" s="168"/>
      <c r="T227" s="168"/>
      <c r="U227" s="168"/>
      <c r="V227" s="168"/>
      <c r="W227" s="164"/>
      <c r="X227" s="842"/>
      <c r="Y227" s="842"/>
      <c r="Z227" s="842"/>
      <c r="AA227" s="842"/>
      <c r="AB227" s="842"/>
      <c r="AC227" s="842"/>
      <c r="AD227" s="842"/>
      <c r="AE227" s="842"/>
      <c r="AF227" s="842"/>
      <c r="AG227" s="842"/>
      <c r="AH227" s="842"/>
      <c r="AI227" s="842"/>
      <c r="AJ227" s="842"/>
      <c r="AK227" s="842"/>
      <c r="AL227" s="842"/>
      <c r="AM227" s="842"/>
      <c r="AN227" s="842"/>
      <c r="AO227" s="842"/>
      <c r="AP227" s="842"/>
      <c r="AQ227" s="842"/>
      <c r="AR227" s="842"/>
      <c r="AS227" s="842"/>
      <c r="AT227" s="842"/>
      <c r="AU227" s="842"/>
      <c r="AV227" s="842"/>
      <c r="AW227" s="842"/>
      <c r="AX227" s="842"/>
      <c r="AY227" s="842"/>
      <c r="AZ227" s="357"/>
      <c r="BA227" s="1084" t="s">
        <v>95</v>
      </c>
      <c r="BB227" s="604" t="s">
        <v>61</v>
      </c>
      <c r="BC227" s="72" t="s">
        <v>35</v>
      </c>
      <c r="BD227" s="68" t="s">
        <v>35</v>
      </c>
      <c r="BE227" s="68" t="s">
        <v>35</v>
      </c>
      <c r="BF227" s="68" t="s">
        <v>35</v>
      </c>
      <c r="BG227" s="63" t="s">
        <v>35</v>
      </c>
      <c r="BH227" s="72" t="s">
        <v>35</v>
      </c>
      <c r="BI227" s="68" t="s">
        <v>35</v>
      </c>
      <c r="BJ227" s="68" t="s">
        <v>35</v>
      </c>
      <c r="BK227" s="68" t="s">
        <v>35</v>
      </c>
      <c r="BL227" s="63" t="s">
        <v>35</v>
      </c>
      <c r="BM227" s="72" t="s">
        <v>35</v>
      </c>
      <c r="BN227" s="68" t="s">
        <v>35</v>
      </c>
      <c r="BO227" s="68" t="s">
        <v>35</v>
      </c>
      <c r="BP227" s="68" t="s">
        <v>35</v>
      </c>
      <c r="BQ227" s="63" t="s">
        <v>35</v>
      </c>
      <c r="BR227" s="72" t="s">
        <v>35</v>
      </c>
      <c r="BS227" s="68" t="s">
        <v>35</v>
      </c>
      <c r="BT227" s="68" t="s">
        <v>35</v>
      </c>
      <c r="BU227" s="68" t="s">
        <v>35</v>
      </c>
      <c r="BV227" s="68" t="s">
        <v>35</v>
      </c>
      <c r="BW227" s="56" t="s">
        <v>35</v>
      </c>
      <c r="BX227" s="22"/>
      <c r="BY227" s="22"/>
      <c r="BZ227" s="22"/>
      <c r="CA227" s="22"/>
      <c r="CB227" s="22"/>
      <c r="CC227" s="22"/>
      <c r="CD227" s="22"/>
      <c r="CE227" s="22"/>
      <c r="CF227" s="22"/>
      <c r="CG227" s="22"/>
      <c r="CH227" s="22"/>
      <c r="CI227" s="22"/>
      <c r="CJ227" s="22"/>
      <c r="CK227" s="22"/>
      <c r="CL227" s="22"/>
      <c r="CM227" s="22"/>
      <c r="CN227" s="22"/>
      <c r="CO227" s="22"/>
      <c r="CP227" s="22"/>
      <c r="CQ227" s="22"/>
      <c r="CR227" s="22"/>
      <c r="CS227" s="22"/>
      <c r="CT227" s="22"/>
      <c r="CU227" s="22"/>
      <c r="CV227" s="22"/>
      <c r="CW227" s="22"/>
      <c r="CX227" s="22"/>
      <c r="CY227" s="22"/>
      <c r="CZ227" s="22"/>
    </row>
    <row r="228" s="514" customFormat="true" ht="15" customHeight="true" x14ac:dyDescent="0.2">
      <c r="A228" s="157"/>
      <c r="B228" s="151"/>
      <c r="C228" s="139"/>
      <c r="D228" s="138"/>
      <c r="E228" s="138"/>
      <c r="F228" s="138"/>
      <c r="G228" s="137"/>
      <c r="H228" s="136"/>
      <c r="I228" s="138"/>
      <c r="J228" s="138"/>
      <c r="K228" s="138"/>
      <c r="L228" s="135"/>
      <c r="M228" s="139"/>
      <c r="N228" s="138"/>
      <c r="O228" s="138"/>
      <c r="P228" s="138"/>
      <c r="Q228" s="137"/>
      <c r="R228" s="136"/>
      <c r="S228" s="138"/>
      <c r="T228" s="138"/>
      <c r="U228" s="138"/>
      <c r="V228" s="138"/>
      <c r="W228" s="135"/>
      <c r="X228" s="842"/>
      <c r="Y228" s="842"/>
      <c r="Z228" s="842"/>
      <c r="AA228" s="842"/>
      <c r="AB228" s="842"/>
      <c r="AC228" s="842"/>
      <c r="AD228" s="842"/>
      <c r="AE228" s="842"/>
      <c r="AF228" s="842"/>
      <c r="AG228" s="842"/>
      <c r="AH228" s="842"/>
      <c r="AI228" s="842"/>
      <c r="AJ228" s="842"/>
      <c r="AK228" s="842"/>
      <c r="AL228" s="842"/>
      <c r="AM228" s="842"/>
      <c r="AN228" s="842"/>
      <c r="AO228" s="842"/>
      <c r="AP228" s="842"/>
      <c r="AQ228" s="842"/>
      <c r="AR228" s="842"/>
      <c r="AS228" s="842"/>
      <c r="AT228" s="842"/>
      <c r="AU228" s="842"/>
      <c r="AV228" s="842"/>
      <c r="AW228" s="842"/>
      <c r="AX228" s="842"/>
      <c r="AY228" s="842"/>
      <c r="AZ228" s="357"/>
      <c r="BA228" s="1084"/>
      <c r="BB228" s="604" t="s">
        <v>92</v>
      </c>
      <c r="BC228" s="72" t="s">
        <v>35</v>
      </c>
      <c r="BD228" s="68" t="s">
        <v>35</v>
      </c>
      <c r="BE228" s="68" t="s">
        <v>35</v>
      </c>
      <c r="BF228" s="68" t="s">
        <v>35</v>
      </c>
      <c r="BG228" s="63" t="s">
        <v>35</v>
      </c>
      <c r="BH228" s="72" t="s">
        <v>35</v>
      </c>
      <c r="BI228" s="68" t="s">
        <v>35</v>
      </c>
      <c r="BJ228" s="68" t="s">
        <v>35</v>
      </c>
      <c r="BK228" s="68" t="s">
        <v>35</v>
      </c>
      <c r="BL228" s="63" t="s">
        <v>35</v>
      </c>
      <c r="BM228" s="72" t="s">
        <v>35</v>
      </c>
      <c r="BN228" s="68" t="s">
        <v>35</v>
      </c>
      <c r="BO228" s="68" t="s">
        <v>35</v>
      </c>
      <c r="BP228" s="68" t="s">
        <v>35</v>
      </c>
      <c r="BQ228" s="63" t="s">
        <v>35</v>
      </c>
      <c r="BR228" s="72" t="s">
        <v>35</v>
      </c>
      <c r="BS228" s="68" t="s">
        <v>35</v>
      </c>
      <c r="BT228" s="68" t="s">
        <v>35</v>
      </c>
      <c r="BU228" s="68" t="s">
        <v>35</v>
      </c>
      <c r="BV228" s="68" t="s">
        <v>35</v>
      </c>
      <c r="BW228" s="56" t="s">
        <v>35</v>
      </c>
      <c r="BX228" s="22"/>
      <c r="BY228" s="22"/>
      <c r="BZ228" s="22"/>
      <c r="CA228" s="22"/>
      <c r="CB228" s="22"/>
      <c r="CC228" s="22"/>
      <c r="CD228" s="22"/>
      <c r="CE228" s="22"/>
      <c r="CF228" s="22"/>
      <c r="CG228" s="22"/>
      <c r="CH228" s="22"/>
      <c r="CI228" s="22"/>
      <c r="CJ228" s="22"/>
      <c r="CK228" s="22"/>
      <c r="CL228" s="22"/>
      <c r="CM228" s="22"/>
      <c r="CN228" s="22"/>
      <c r="CO228" s="22"/>
      <c r="CP228" s="22"/>
      <c r="CQ228" s="22"/>
      <c r="CR228" s="22"/>
      <c r="CS228" s="22"/>
      <c r="CT228" s="22"/>
      <c r="CU228" s="22"/>
      <c r="CV228" s="22"/>
      <c r="CW228" s="22"/>
      <c r="CX228" s="22"/>
      <c r="CY228" s="22"/>
      <c r="CZ228" s="22"/>
    </row>
    <row r="229" s="514" customFormat="true" ht="15" customHeight="true" x14ac:dyDescent="0.2">
      <c r="A229" s="157"/>
      <c r="B229" s="151"/>
      <c r="C229" s="139"/>
      <c r="D229" s="138"/>
      <c r="E229" s="138"/>
      <c r="F229" s="138"/>
      <c r="G229" s="137"/>
      <c r="H229" s="136"/>
      <c r="I229" s="138"/>
      <c r="J229" s="138"/>
      <c r="K229" s="138"/>
      <c r="L229" s="135"/>
      <c r="M229" s="139"/>
      <c r="N229" s="138"/>
      <c r="O229" s="138"/>
      <c r="P229" s="138"/>
      <c r="Q229" s="137"/>
      <c r="R229" s="136"/>
      <c r="S229" s="138"/>
      <c r="T229" s="138"/>
      <c r="U229" s="138"/>
      <c r="V229" s="138"/>
      <c r="W229" s="135"/>
      <c r="X229" s="842"/>
      <c r="Y229" s="842"/>
      <c r="Z229" s="842"/>
      <c r="AA229" s="842"/>
      <c r="AB229" s="842"/>
      <c r="AC229" s="842"/>
      <c r="AD229" s="842"/>
      <c r="AE229" s="842"/>
      <c r="AF229" s="842"/>
      <c r="AG229" s="842"/>
      <c r="AH229" s="842"/>
      <c r="AI229" s="842"/>
      <c r="AJ229" s="842"/>
      <c r="AK229" s="842"/>
      <c r="AL229" s="842"/>
      <c r="AM229" s="842"/>
      <c r="AN229" s="842"/>
      <c r="AO229" s="842"/>
      <c r="AP229" s="842"/>
      <c r="AQ229" s="842"/>
      <c r="AR229" s="842"/>
      <c r="AS229" s="842"/>
      <c r="AT229" s="842"/>
      <c r="AU229" s="842"/>
      <c r="AV229" s="842"/>
      <c r="AW229" s="842"/>
      <c r="AX229" s="842"/>
      <c r="AY229" s="842"/>
      <c r="AZ229" s="357"/>
      <c r="BA229" s="1084"/>
      <c r="BB229" s="604" t="s">
        <v>93</v>
      </c>
      <c r="BC229" s="72" t="s">
        <v>35</v>
      </c>
      <c r="BD229" s="68" t="s">
        <v>35</v>
      </c>
      <c r="BE229" s="68" t="s">
        <v>35</v>
      </c>
      <c r="BF229" s="68" t="s">
        <v>35</v>
      </c>
      <c r="BG229" s="63" t="s">
        <v>35</v>
      </c>
      <c r="BH229" s="72" t="s">
        <v>35</v>
      </c>
      <c r="BI229" s="68" t="s">
        <v>35</v>
      </c>
      <c r="BJ229" s="68" t="s">
        <v>35</v>
      </c>
      <c r="BK229" s="68" t="s">
        <v>35</v>
      </c>
      <c r="BL229" s="63" t="s">
        <v>35</v>
      </c>
      <c r="BM229" s="72" t="s">
        <v>35</v>
      </c>
      <c r="BN229" s="68" t="s">
        <v>35</v>
      </c>
      <c r="BO229" s="68" t="s">
        <v>35</v>
      </c>
      <c r="BP229" s="68" t="s">
        <v>35</v>
      </c>
      <c r="BQ229" s="63" t="s">
        <v>35</v>
      </c>
      <c r="BR229" s="72" t="s">
        <v>35</v>
      </c>
      <c r="BS229" s="68" t="s">
        <v>35</v>
      </c>
      <c r="BT229" s="68" t="s">
        <v>35</v>
      </c>
      <c r="BU229" s="68" t="s">
        <v>35</v>
      </c>
      <c r="BV229" s="68" t="s">
        <v>35</v>
      </c>
      <c r="BW229" s="56" t="s">
        <v>35</v>
      </c>
      <c r="BX229" s="22"/>
      <c r="BY229" s="22"/>
      <c r="BZ229" s="22"/>
      <c r="CA229" s="22"/>
      <c r="CB229" s="22"/>
      <c r="CC229" s="22"/>
      <c r="CD229" s="22"/>
      <c r="CE229" s="22"/>
      <c r="CF229" s="22"/>
      <c r="CG229" s="22"/>
      <c r="CH229" s="22"/>
      <c r="CI229" s="22"/>
      <c r="CJ229" s="22"/>
      <c r="CK229" s="22"/>
      <c r="CL229" s="22"/>
      <c r="CM229" s="22"/>
      <c r="CN229" s="22"/>
      <c r="CO229" s="22"/>
      <c r="CP229" s="22"/>
      <c r="CQ229" s="22"/>
      <c r="CR229" s="22"/>
      <c r="CS229" s="22"/>
      <c r="CT229" s="22"/>
      <c r="CU229" s="22"/>
      <c r="CV229" s="22"/>
      <c r="CW229" s="22"/>
      <c r="CX229" s="22"/>
      <c r="CY229" s="22"/>
      <c r="CZ229" s="22"/>
    </row>
    <row r="230" s="514" customFormat="true" ht="15" customHeight="true" x14ac:dyDescent="0.2">
      <c r="A230" s="157"/>
      <c r="B230" s="151"/>
      <c r="C230" s="139"/>
      <c r="D230" s="138"/>
      <c r="E230" s="138"/>
      <c r="F230" s="138"/>
      <c r="G230" s="137"/>
      <c r="H230" s="136"/>
      <c r="I230" s="138"/>
      <c r="J230" s="138"/>
      <c r="K230" s="138"/>
      <c r="L230" s="135"/>
      <c r="M230" s="139"/>
      <c r="N230" s="138"/>
      <c r="O230" s="138"/>
      <c r="P230" s="138"/>
      <c r="Q230" s="137"/>
      <c r="R230" s="136"/>
      <c r="S230" s="138"/>
      <c r="T230" s="138"/>
      <c r="U230" s="138"/>
      <c r="V230" s="138"/>
      <c r="W230" s="135"/>
      <c r="X230" s="842"/>
      <c r="Y230" s="842"/>
      <c r="Z230" s="842"/>
      <c r="AA230" s="842"/>
      <c r="AB230" s="842"/>
      <c r="AC230" s="842"/>
      <c r="AD230" s="842"/>
      <c r="AE230" s="842"/>
      <c r="AF230" s="842"/>
      <c r="AG230" s="842"/>
      <c r="AH230" s="842"/>
      <c r="AI230" s="842"/>
      <c r="AJ230" s="842"/>
      <c r="AK230" s="842"/>
      <c r="AL230" s="842"/>
      <c r="AM230" s="842"/>
      <c r="AN230" s="842"/>
      <c r="AO230" s="842"/>
      <c r="AP230" s="842"/>
      <c r="AQ230" s="842"/>
      <c r="AR230" s="842"/>
      <c r="AS230" s="842"/>
      <c r="AT230" s="842"/>
      <c r="AU230" s="842"/>
      <c r="AV230" s="842"/>
      <c r="AW230" s="842"/>
      <c r="AX230" s="842"/>
      <c r="AY230" s="842"/>
      <c r="AZ230" s="357"/>
      <c r="BA230" s="1084"/>
      <c r="BB230" s="604" t="s">
        <v>94</v>
      </c>
      <c r="BC230" s="72" t="s">
        <v>35</v>
      </c>
      <c r="BD230" s="68" t="s">
        <v>35</v>
      </c>
      <c r="BE230" s="68" t="s">
        <v>35</v>
      </c>
      <c r="BF230" s="68" t="s">
        <v>35</v>
      </c>
      <c r="BG230" s="63" t="s">
        <v>35</v>
      </c>
      <c r="BH230" s="72" t="s">
        <v>35</v>
      </c>
      <c r="BI230" s="68" t="s">
        <v>35</v>
      </c>
      <c r="BJ230" s="68" t="s">
        <v>35</v>
      </c>
      <c r="BK230" s="68" t="s">
        <v>35</v>
      </c>
      <c r="BL230" s="63" t="s">
        <v>35</v>
      </c>
      <c r="BM230" s="72" t="s">
        <v>35</v>
      </c>
      <c r="BN230" s="68" t="s">
        <v>35</v>
      </c>
      <c r="BO230" s="68" t="s">
        <v>35</v>
      </c>
      <c r="BP230" s="68" t="s">
        <v>35</v>
      </c>
      <c r="BQ230" s="63" t="s">
        <v>35</v>
      </c>
      <c r="BR230" s="72" t="s">
        <v>35</v>
      </c>
      <c r="BS230" s="68" t="s">
        <v>35</v>
      </c>
      <c r="BT230" s="68" t="s">
        <v>35</v>
      </c>
      <c r="BU230" s="68" t="s">
        <v>35</v>
      </c>
      <c r="BV230" s="68" t="s">
        <v>35</v>
      </c>
      <c r="BW230" s="56" t="s">
        <v>35</v>
      </c>
      <c r="BX230" s="22"/>
      <c r="BY230" s="22"/>
      <c r="BZ230" s="22"/>
      <c r="CA230" s="22"/>
      <c r="CB230" s="22"/>
      <c r="CC230" s="22"/>
      <c r="CD230" s="22"/>
      <c r="CE230" s="22"/>
      <c r="CF230" s="22"/>
      <c r="CG230" s="22"/>
      <c r="CH230" s="22"/>
      <c r="CI230" s="22"/>
      <c r="CJ230" s="22"/>
      <c r="CK230" s="22"/>
      <c r="CL230" s="22"/>
      <c r="CM230" s="22"/>
      <c r="CN230" s="22"/>
      <c r="CO230" s="22"/>
      <c r="CP230" s="22"/>
      <c r="CQ230" s="22"/>
      <c r="CR230" s="22"/>
      <c r="CS230" s="22"/>
      <c r="CT230" s="22"/>
      <c r="CU230" s="22"/>
      <c r="CV230" s="22"/>
      <c r="CW230" s="22"/>
      <c r="CX230" s="22"/>
      <c r="CY230" s="22"/>
      <c r="CZ230" s="22"/>
    </row>
    <row r="231" s="514" customFormat="true" ht="15" customHeight="true" x14ac:dyDescent="0.2">
      <c r="A231" s="157"/>
      <c r="B231" s="151"/>
      <c r="C231" s="169"/>
      <c r="D231" s="168"/>
      <c r="E231" s="168"/>
      <c r="F231" s="168"/>
      <c r="G231" s="158"/>
      <c r="H231" s="161"/>
      <c r="I231" s="168"/>
      <c r="J231" s="168"/>
      <c r="K231" s="168"/>
      <c r="L231" s="164"/>
      <c r="M231" s="169"/>
      <c r="N231" s="168"/>
      <c r="O231" s="168"/>
      <c r="P231" s="168"/>
      <c r="Q231" s="158"/>
      <c r="R231" s="161"/>
      <c r="S231" s="168"/>
      <c r="T231" s="168"/>
      <c r="U231" s="168"/>
      <c r="V231" s="168"/>
      <c r="W231" s="164"/>
      <c r="X231" s="842"/>
      <c r="Y231" s="842"/>
      <c r="Z231" s="842"/>
      <c r="AA231" s="842"/>
      <c r="AB231" s="842"/>
      <c r="AC231" s="842"/>
      <c r="AD231" s="842"/>
      <c r="AE231" s="842"/>
      <c r="AF231" s="842"/>
      <c r="AG231" s="842"/>
      <c r="AH231" s="842"/>
      <c r="AI231" s="842"/>
      <c r="AJ231" s="842"/>
      <c r="AK231" s="842"/>
      <c r="AL231" s="842"/>
      <c r="AM231" s="842"/>
      <c r="AN231" s="842"/>
      <c r="AO231" s="842"/>
      <c r="AP231" s="842"/>
      <c r="AQ231" s="842"/>
      <c r="AR231" s="842"/>
      <c r="AS231" s="842"/>
      <c r="AT231" s="842"/>
      <c r="AU231" s="842"/>
      <c r="AV231" s="842"/>
      <c r="AW231" s="842"/>
      <c r="AX231" s="842"/>
      <c r="AY231" s="842"/>
      <c r="AZ231" s="357"/>
      <c r="BA231" s="516"/>
      <c r="BB231" s="604"/>
      <c r="BC231" s="458"/>
      <c r="BD231" s="445"/>
      <c r="BE231" s="445"/>
      <c r="BF231" s="445"/>
      <c r="BG231" s="462"/>
      <c r="BH231" s="458"/>
      <c r="BI231" s="445"/>
      <c r="BJ231" s="445"/>
      <c r="BK231" s="445"/>
      <c r="BL231" s="462"/>
      <c r="BM231" s="458"/>
      <c r="BN231" s="445"/>
      <c r="BO231" s="445"/>
      <c r="BP231" s="445"/>
      <c r="BQ231" s="462"/>
      <c r="BR231" s="458"/>
      <c r="BS231" s="445"/>
      <c r="BT231" s="445"/>
      <c r="BU231" s="445"/>
      <c r="BV231" s="445"/>
      <c r="BW231" s="446"/>
      <c r="BX231" s="21"/>
      <c r="BY231" s="21"/>
      <c r="BZ231" s="21"/>
      <c r="CA231" s="21"/>
      <c r="CB231" s="21"/>
      <c r="CC231" s="21"/>
      <c r="CD231" s="21"/>
      <c r="CE231" s="21"/>
      <c r="CF231" s="21"/>
      <c r="CG231" s="21"/>
      <c r="CH231" s="21"/>
      <c r="CI231" s="21"/>
      <c r="CJ231" s="21"/>
      <c r="CK231" s="21"/>
      <c r="CL231" s="21"/>
      <c r="CM231" s="21"/>
      <c r="CN231" s="21"/>
      <c r="CO231" s="21"/>
      <c r="CP231" s="21"/>
      <c r="CQ231" s="21"/>
      <c r="CR231" s="21"/>
      <c r="CS231" s="21"/>
      <c r="CT231" s="21"/>
      <c r="CU231" s="21"/>
      <c r="CV231" s="21"/>
      <c r="CW231" s="21"/>
      <c r="CX231" s="21"/>
      <c r="CY231" s="21"/>
      <c r="CZ231" s="21"/>
    </row>
    <row r="232" s="514" customFormat="true" ht="15" customHeight="true" x14ac:dyDescent="0.2">
      <c r="A232" s="157"/>
      <c r="B232" s="151"/>
      <c r="C232" s="169"/>
      <c r="D232" s="168"/>
      <c r="E232" s="168"/>
      <c r="F232" s="168"/>
      <c r="G232" s="158"/>
      <c r="H232" s="161"/>
      <c r="I232" s="168"/>
      <c r="J232" s="168"/>
      <c r="K232" s="168"/>
      <c r="L232" s="164"/>
      <c r="M232" s="169"/>
      <c r="N232" s="168"/>
      <c r="O232" s="168"/>
      <c r="P232" s="168"/>
      <c r="Q232" s="158"/>
      <c r="R232" s="161"/>
      <c r="S232" s="168"/>
      <c r="T232" s="168"/>
      <c r="U232" s="168"/>
      <c r="V232" s="168"/>
      <c r="W232" s="164"/>
      <c r="X232" s="842"/>
      <c r="Y232" s="842"/>
      <c r="Z232" s="842"/>
      <c r="AA232" s="842"/>
      <c r="AB232" s="842"/>
      <c r="AC232" s="842"/>
      <c r="AD232" s="842"/>
      <c r="AE232" s="842"/>
      <c r="AF232" s="842"/>
      <c r="AG232" s="842"/>
      <c r="AH232" s="842"/>
      <c r="AI232" s="842"/>
      <c r="AJ232" s="842"/>
      <c r="AK232" s="842"/>
      <c r="AL232" s="842"/>
      <c r="AM232" s="842"/>
      <c r="AN232" s="842"/>
      <c r="AO232" s="842"/>
      <c r="AP232" s="842"/>
      <c r="AQ232" s="842"/>
      <c r="AR232" s="842"/>
      <c r="AS232" s="842"/>
      <c r="AT232" s="842"/>
      <c r="AU232" s="842"/>
      <c r="AV232" s="842"/>
      <c r="AW232" s="842"/>
      <c r="AX232" s="842"/>
      <c r="AY232" s="842"/>
      <c r="AZ232" s="357"/>
      <c r="BA232" s="877"/>
      <c r="BB232" s="604"/>
      <c r="BC232" s="458"/>
      <c r="BD232" s="445"/>
      <c r="BE232" s="445"/>
      <c r="BF232" s="445"/>
      <c r="BG232" s="462"/>
      <c r="BH232" s="458"/>
      <c r="BI232" s="445"/>
      <c r="BJ232" s="445"/>
      <c r="BK232" s="445"/>
      <c r="BL232" s="462"/>
      <c r="BM232" s="458"/>
      <c r="BN232" s="445"/>
      <c r="BO232" s="445"/>
      <c r="BP232" s="445"/>
      <c r="BQ232" s="462"/>
      <c r="BR232" s="458"/>
      <c r="BS232" s="445"/>
      <c r="BT232" s="445"/>
      <c r="BU232" s="445"/>
      <c r="BV232" s="445"/>
      <c r="BW232" s="446"/>
      <c r="BX232" s="21"/>
      <c r="BY232" s="21"/>
      <c r="BZ232" s="21"/>
      <c r="CA232" s="21"/>
      <c r="CB232" s="21"/>
      <c r="CC232" s="21"/>
      <c r="CD232" s="21"/>
      <c r="CE232" s="21"/>
      <c r="CF232" s="21"/>
      <c r="CG232" s="21"/>
      <c r="CH232" s="21"/>
      <c r="CI232" s="21"/>
      <c r="CJ232" s="21"/>
      <c r="CK232" s="21"/>
      <c r="CL232" s="21"/>
      <c r="CM232" s="21"/>
      <c r="CN232" s="21"/>
      <c r="CO232" s="21"/>
      <c r="CP232" s="21"/>
      <c r="CQ232" s="21"/>
      <c r="CR232" s="21"/>
      <c r="CS232" s="21"/>
      <c r="CT232" s="21"/>
      <c r="CU232" s="21"/>
      <c r="CV232" s="21"/>
      <c r="CW232" s="21"/>
      <c r="CX232" s="21"/>
      <c r="CY232" s="21"/>
      <c r="CZ232" s="21"/>
    </row>
    <row r="233" s="514" customFormat="true" ht="15" customHeight="true" x14ac:dyDescent="0.2">
      <c r="A233" s="157"/>
      <c r="B233" s="151"/>
      <c r="C233" s="105"/>
      <c r="D233" s="104"/>
      <c r="E233" s="104"/>
      <c r="F233" s="104"/>
      <c r="G233" s="103"/>
      <c r="H233" s="102"/>
      <c r="I233" s="104"/>
      <c r="J233" s="104"/>
      <c r="K233" s="104"/>
      <c r="L233" s="101"/>
      <c r="M233" s="105"/>
      <c r="N233" s="104"/>
      <c r="O233" s="104"/>
      <c r="P233" s="104"/>
      <c r="Q233" s="103"/>
      <c r="R233" s="102"/>
      <c r="S233" s="104"/>
      <c r="T233" s="104"/>
      <c r="U233" s="104"/>
      <c r="V233" s="104"/>
      <c r="W233" s="101"/>
      <c r="X233" s="842"/>
      <c r="Y233" s="842"/>
      <c r="Z233" s="842"/>
      <c r="AA233" s="842"/>
      <c r="AB233" s="842"/>
      <c r="AC233" s="842"/>
      <c r="AD233" s="842"/>
      <c r="AE233" s="842"/>
      <c r="AF233" s="842"/>
      <c r="AG233" s="842"/>
      <c r="AH233" s="842"/>
      <c r="AI233" s="842"/>
      <c r="AJ233" s="842"/>
      <c r="AK233" s="842"/>
      <c r="AL233" s="842"/>
      <c r="AM233" s="842"/>
      <c r="AN233" s="842"/>
      <c r="AO233" s="842"/>
      <c r="AP233" s="842"/>
      <c r="AQ233" s="842"/>
      <c r="AR233" s="842"/>
      <c r="AS233" s="842"/>
      <c r="AT233" s="842"/>
      <c r="AU233" s="842"/>
      <c r="AV233" s="842"/>
      <c r="AW233" s="842"/>
      <c r="AX233" s="842"/>
      <c r="AY233" s="842"/>
      <c r="AZ233" s="357"/>
      <c r="BA233" s="877"/>
      <c r="BB233" s="604"/>
      <c r="BC233" s="458"/>
      <c r="BD233" s="445"/>
      <c r="BE233" s="445"/>
      <c r="BF233" s="445"/>
      <c r="BG233" s="462"/>
      <c r="BH233" s="458"/>
      <c r="BI233" s="445"/>
      <c r="BJ233" s="445"/>
      <c r="BK233" s="445"/>
      <c r="BL233" s="462"/>
      <c r="BM233" s="458"/>
      <c r="BN233" s="445"/>
      <c r="BO233" s="445"/>
      <c r="BP233" s="445"/>
      <c r="BQ233" s="462"/>
      <c r="BR233" s="458"/>
      <c r="BS233" s="445"/>
      <c r="BT233" s="445"/>
      <c r="BU233" s="445"/>
      <c r="BV233" s="445"/>
      <c r="BW233" s="446"/>
      <c r="BX233" s="21"/>
      <c r="BY233" s="21"/>
      <c r="BZ233" s="21"/>
      <c r="CA233" s="21"/>
      <c r="CB233" s="21"/>
      <c r="CC233" s="21"/>
      <c r="CD233" s="21"/>
      <c r="CE233" s="21"/>
      <c r="CF233" s="21"/>
      <c r="CG233" s="21"/>
      <c r="CH233" s="21"/>
      <c r="CI233" s="21"/>
      <c r="CJ233" s="21"/>
      <c r="CK233" s="21"/>
      <c r="CL233" s="21"/>
      <c r="CM233" s="21"/>
      <c r="CN233" s="21"/>
      <c r="CO233" s="21"/>
      <c r="CP233" s="21"/>
      <c r="CQ233" s="21"/>
      <c r="CR233" s="21"/>
      <c r="CS233" s="21"/>
      <c r="CT233" s="21"/>
      <c r="CU233" s="21"/>
      <c r="CV233" s="21"/>
      <c r="CW233" s="21"/>
      <c r="CX233" s="21"/>
      <c r="CY233" s="21"/>
      <c r="CZ233" s="21"/>
    </row>
    <row r="234" s="514" customFormat="true" ht="15" customHeight="true" x14ac:dyDescent="0.2">
      <c r="A234" s="157"/>
      <c r="B234" s="151"/>
      <c r="C234" s="105"/>
      <c r="D234" s="104"/>
      <c r="E234" s="104"/>
      <c r="F234" s="104"/>
      <c r="G234" s="103"/>
      <c r="H234" s="102"/>
      <c r="I234" s="104"/>
      <c r="J234" s="104"/>
      <c r="K234" s="104"/>
      <c r="L234" s="101"/>
      <c r="M234" s="105"/>
      <c r="N234" s="104"/>
      <c r="O234" s="104"/>
      <c r="P234" s="104"/>
      <c r="Q234" s="103"/>
      <c r="R234" s="102"/>
      <c r="S234" s="104"/>
      <c r="T234" s="104"/>
      <c r="U234" s="104"/>
      <c r="V234" s="104"/>
      <c r="W234" s="101"/>
      <c r="X234" s="842"/>
      <c r="Y234" s="842"/>
      <c r="Z234" s="842"/>
      <c r="AA234" s="842"/>
      <c r="AB234" s="842"/>
      <c r="AC234" s="842"/>
      <c r="AD234" s="842"/>
      <c r="AE234" s="842"/>
      <c r="AF234" s="842"/>
      <c r="AG234" s="842"/>
      <c r="AH234" s="842"/>
      <c r="AI234" s="842"/>
      <c r="AJ234" s="842"/>
      <c r="AK234" s="842"/>
      <c r="AL234" s="842"/>
      <c r="AM234" s="842"/>
      <c r="AN234" s="842"/>
      <c r="AO234" s="842"/>
      <c r="AP234" s="842"/>
      <c r="AQ234" s="842"/>
      <c r="AR234" s="842"/>
      <c r="AS234" s="842"/>
      <c r="AT234" s="842"/>
      <c r="AU234" s="842"/>
      <c r="AV234" s="842"/>
      <c r="AW234" s="842"/>
      <c r="AX234" s="842"/>
      <c r="AY234" s="842"/>
      <c r="AZ234" s="357"/>
      <c r="BA234" s="877"/>
      <c r="BB234" s="604"/>
      <c r="BC234" s="458"/>
      <c r="BD234" s="445"/>
      <c r="BE234" s="445"/>
      <c r="BF234" s="445"/>
      <c r="BG234" s="462"/>
      <c r="BH234" s="458"/>
      <c r="BI234" s="445"/>
      <c r="BJ234" s="445"/>
      <c r="BK234" s="445"/>
      <c r="BL234" s="462"/>
      <c r="BM234" s="458"/>
      <c r="BN234" s="445"/>
      <c r="BO234" s="445"/>
      <c r="BP234" s="445"/>
      <c r="BQ234" s="462"/>
      <c r="BR234" s="458"/>
      <c r="BS234" s="445"/>
      <c r="BT234" s="445"/>
      <c r="BU234" s="445"/>
      <c r="BV234" s="445"/>
      <c r="BW234" s="446"/>
      <c r="BX234" s="21"/>
      <c r="BY234" s="21"/>
      <c r="BZ234" s="21"/>
      <c r="CA234" s="21"/>
      <c r="CB234" s="21"/>
      <c r="CC234" s="21"/>
      <c r="CD234" s="21"/>
      <c r="CE234" s="21"/>
      <c r="CF234" s="21"/>
      <c r="CG234" s="21"/>
      <c r="CH234" s="21"/>
      <c r="CI234" s="21"/>
      <c r="CJ234" s="21"/>
      <c r="CK234" s="21"/>
      <c r="CL234" s="21"/>
      <c r="CM234" s="21"/>
      <c r="CN234" s="21"/>
      <c r="CO234" s="21"/>
      <c r="CP234" s="21"/>
      <c r="CQ234" s="21"/>
      <c r="CR234" s="21"/>
      <c r="CS234" s="21"/>
      <c r="CT234" s="21"/>
      <c r="CU234" s="21"/>
      <c r="CV234" s="21"/>
      <c r="CW234" s="21"/>
      <c r="CX234" s="21"/>
      <c r="CY234" s="21"/>
      <c r="CZ234" s="21"/>
    </row>
    <row r="235" s="514" customFormat="true" ht="15" customHeight="true" x14ac:dyDescent="0.2">
      <c r="A235" s="157"/>
      <c r="B235" s="151"/>
      <c r="C235" s="105"/>
      <c r="D235" s="104"/>
      <c r="E235" s="104"/>
      <c r="F235" s="104"/>
      <c r="G235" s="103"/>
      <c r="H235" s="102"/>
      <c r="I235" s="104"/>
      <c r="J235" s="104"/>
      <c r="K235" s="104"/>
      <c r="L235" s="101"/>
      <c r="M235" s="105"/>
      <c r="N235" s="104"/>
      <c r="O235" s="104"/>
      <c r="P235" s="104"/>
      <c r="Q235" s="103"/>
      <c r="R235" s="102"/>
      <c r="S235" s="104"/>
      <c r="T235" s="104"/>
      <c r="U235" s="104"/>
      <c r="V235" s="104"/>
      <c r="W235" s="101"/>
      <c r="X235" s="842"/>
      <c r="Y235" s="842"/>
      <c r="Z235" s="842"/>
      <c r="AA235" s="842"/>
      <c r="AB235" s="842"/>
      <c r="AC235" s="842"/>
      <c r="AD235" s="842"/>
      <c r="AE235" s="842"/>
      <c r="AF235" s="842"/>
      <c r="AG235" s="842"/>
      <c r="AH235" s="842"/>
      <c r="AI235" s="842"/>
      <c r="AJ235" s="842"/>
      <c r="AK235" s="842"/>
      <c r="AL235" s="842"/>
      <c r="AM235" s="842"/>
      <c r="AN235" s="842"/>
      <c r="AO235" s="842"/>
      <c r="AP235" s="842"/>
      <c r="AQ235" s="842"/>
      <c r="AR235" s="842"/>
      <c r="AS235" s="842"/>
      <c r="AT235" s="842"/>
      <c r="AU235" s="842"/>
      <c r="AV235" s="842"/>
      <c r="AW235" s="842"/>
      <c r="AX235" s="842"/>
      <c r="AY235" s="842"/>
      <c r="AZ235" s="357"/>
      <c r="BA235" s="877"/>
      <c r="BB235" s="604"/>
      <c r="BC235" s="458"/>
      <c r="BD235" s="445"/>
      <c r="BE235" s="445"/>
      <c r="BF235" s="445"/>
      <c r="BG235" s="462"/>
      <c r="BH235" s="458"/>
      <c r="BI235" s="445"/>
      <c r="BJ235" s="445"/>
      <c r="BK235" s="445"/>
      <c r="BL235" s="462"/>
      <c r="BM235" s="458"/>
      <c r="BN235" s="445"/>
      <c r="BO235" s="445"/>
      <c r="BP235" s="445"/>
      <c r="BQ235" s="462"/>
      <c r="BR235" s="458"/>
      <c r="BS235" s="445"/>
      <c r="BT235" s="445"/>
      <c r="BU235" s="445"/>
      <c r="BV235" s="445"/>
      <c r="BW235" s="446"/>
      <c r="BX235" s="21"/>
      <c r="BY235" s="21"/>
      <c r="BZ235" s="21"/>
      <c r="CA235" s="21"/>
      <c r="CB235" s="21"/>
      <c r="CC235" s="21"/>
      <c r="CD235" s="21"/>
      <c r="CE235" s="21"/>
      <c r="CF235" s="21"/>
      <c r="CG235" s="21"/>
      <c r="CH235" s="21"/>
      <c r="CI235" s="21"/>
      <c r="CJ235" s="21"/>
      <c r="CK235" s="21"/>
      <c r="CL235" s="21"/>
      <c r="CM235" s="21"/>
      <c r="CN235" s="21"/>
      <c r="CO235" s="21"/>
      <c r="CP235" s="21"/>
      <c r="CQ235" s="21"/>
      <c r="CR235" s="21"/>
      <c r="CS235" s="21"/>
      <c r="CT235" s="21"/>
      <c r="CU235" s="21"/>
      <c r="CV235" s="21"/>
      <c r="CW235" s="21"/>
      <c r="CX235" s="21"/>
      <c r="CY235" s="21"/>
      <c r="CZ235" s="21"/>
    </row>
    <row r="236" s="514" customFormat="true" ht="15" customHeight="true" x14ac:dyDescent="0.2">
      <c r="A236" s="157"/>
      <c r="B236" s="151"/>
      <c r="C236" s="105"/>
      <c r="D236" s="104"/>
      <c r="E236" s="104"/>
      <c r="F236" s="104"/>
      <c r="G236" s="103"/>
      <c r="H236" s="102"/>
      <c r="I236" s="104"/>
      <c r="J236" s="104"/>
      <c r="K236" s="104"/>
      <c r="L236" s="101"/>
      <c r="M236" s="105"/>
      <c r="N236" s="104"/>
      <c r="O236" s="104"/>
      <c r="P236" s="104"/>
      <c r="Q236" s="103"/>
      <c r="R236" s="102"/>
      <c r="S236" s="104"/>
      <c r="T236" s="104"/>
      <c r="U236" s="104"/>
      <c r="V236" s="104"/>
      <c r="W236" s="101"/>
      <c r="X236" s="842"/>
      <c r="Y236" s="842"/>
      <c r="Z236" s="842"/>
      <c r="AA236" s="842"/>
      <c r="AB236" s="842"/>
      <c r="AC236" s="842"/>
      <c r="AD236" s="842"/>
      <c r="AE236" s="842"/>
      <c r="AF236" s="842"/>
      <c r="AG236" s="842"/>
      <c r="AH236" s="842"/>
      <c r="AI236" s="842"/>
      <c r="AJ236" s="842"/>
      <c r="AK236" s="842"/>
      <c r="AL236" s="842"/>
      <c r="AM236" s="842"/>
      <c r="AN236" s="842"/>
      <c r="AO236" s="842"/>
      <c r="AP236" s="842"/>
      <c r="AQ236" s="842"/>
      <c r="AR236" s="842"/>
      <c r="AS236" s="842"/>
      <c r="AT236" s="842"/>
      <c r="AU236" s="842"/>
      <c r="AV236" s="842"/>
      <c r="AW236" s="842"/>
      <c r="AX236" s="842"/>
      <c r="AY236" s="842"/>
      <c r="AZ236" s="357"/>
      <c r="BA236" s="877"/>
      <c r="BB236" s="604"/>
      <c r="BC236" s="458"/>
      <c r="BD236" s="445"/>
      <c r="BE236" s="445"/>
      <c r="BF236" s="445"/>
      <c r="BG236" s="462"/>
      <c r="BH236" s="458"/>
      <c r="BI236" s="445"/>
      <c r="BJ236" s="445"/>
      <c r="BK236" s="445"/>
      <c r="BL236" s="462"/>
      <c r="BM236" s="458"/>
      <c r="BN236" s="445"/>
      <c r="BO236" s="445"/>
      <c r="BP236" s="445"/>
      <c r="BQ236" s="462"/>
      <c r="BR236" s="458"/>
      <c r="BS236" s="445"/>
      <c r="BT236" s="445"/>
      <c r="BU236" s="445"/>
      <c r="BV236" s="445"/>
      <c r="BW236" s="446"/>
      <c r="BX236" s="21"/>
      <c r="BY236" s="21"/>
      <c r="BZ236" s="21"/>
      <c r="CA236" s="21"/>
      <c r="CB236" s="21"/>
      <c r="CC236" s="21"/>
      <c r="CD236" s="21"/>
      <c r="CE236" s="21"/>
      <c r="CF236" s="21"/>
      <c r="CG236" s="21"/>
      <c r="CH236" s="21"/>
      <c r="CI236" s="21"/>
      <c r="CJ236" s="21"/>
      <c r="CK236" s="21"/>
      <c r="CL236" s="21"/>
      <c r="CM236" s="21"/>
      <c r="CN236" s="21"/>
      <c r="CO236" s="21"/>
      <c r="CP236" s="21"/>
      <c r="CQ236" s="21"/>
      <c r="CR236" s="21"/>
      <c r="CS236" s="21"/>
      <c r="CT236" s="21"/>
      <c r="CU236" s="21"/>
      <c r="CV236" s="21"/>
      <c r="CW236" s="21"/>
      <c r="CX236" s="21"/>
      <c r="CY236" s="21"/>
      <c r="CZ236" s="21"/>
    </row>
    <row r="237" s="514" customFormat="true" ht="15" customHeight="true" x14ac:dyDescent="0.2">
      <c r="A237" s="157"/>
      <c r="B237" s="151"/>
      <c r="C237" s="105"/>
      <c r="D237" s="104"/>
      <c r="E237" s="104"/>
      <c r="F237" s="104"/>
      <c r="G237" s="103"/>
      <c r="H237" s="102"/>
      <c r="I237" s="104"/>
      <c r="J237" s="104"/>
      <c r="K237" s="104"/>
      <c r="L237" s="101"/>
      <c r="M237" s="105"/>
      <c r="N237" s="104"/>
      <c r="O237" s="104"/>
      <c r="P237" s="104"/>
      <c r="Q237" s="103"/>
      <c r="R237" s="102"/>
      <c r="S237" s="104"/>
      <c r="T237" s="104"/>
      <c r="U237" s="104"/>
      <c r="V237" s="104"/>
      <c r="W237" s="101"/>
      <c r="X237" s="842"/>
      <c r="Y237" s="842"/>
      <c r="Z237" s="842"/>
      <c r="AA237" s="842"/>
      <c r="AB237" s="842"/>
      <c r="AC237" s="842"/>
      <c r="AD237" s="842"/>
      <c r="AE237" s="842"/>
      <c r="AF237" s="842"/>
      <c r="AG237" s="842"/>
      <c r="AH237" s="842"/>
      <c r="AI237" s="842"/>
      <c r="AJ237" s="842"/>
      <c r="AK237" s="842"/>
      <c r="AL237" s="842"/>
      <c r="AM237" s="842"/>
      <c r="AN237" s="842"/>
      <c r="AO237" s="842"/>
      <c r="AP237" s="842"/>
      <c r="AQ237" s="842"/>
      <c r="AR237" s="842"/>
      <c r="AS237" s="842"/>
      <c r="AT237" s="842"/>
      <c r="AU237" s="842"/>
      <c r="AV237" s="842"/>
      <c r="AW237" s="842"/>
      <c r="AX237" s="842"/>
      <c r="AY237" s="842"/>
      <c r="AZ237" s="357"/>
      <c r="BA237" s="877"/>
      <c r="BB237" s="604"/>
      <c r="BC237" s="458"/>
      <c r="BD237" s="445"/>
      <c r="BE237" s="445"/>
      <c r="BF237" s="445"/>
      <c r="BG237" s="462"/>
      <c r="BH237" s="458"/>
      <c r="BI237" s="445"/>
      <c r="BJ237" s="445"/>
      <c r="BK237" s="445"/>
      <c r="BL237" s="462"/>
      <c r="BM237" s="458"/>
      <c r="BN237" s="445"/>
      <c r="BO237" s="445"/>
      <c r="BP237" s="445"/>
      <c r="BQ237" s="462"/>
      <c r="BR237" s="458"/>
      <c r="BS237" s="445"/>
      <c r="BT237" s="445"/>
      <c r="BU237" s="445"/>
      <c r="BV237" s="445"/>
      <c r="BW237" s="446"/>
      <c r="BX237" s="21"/>
      <c r="BY237" s="21"/>
      <c r="BZ237" s="21"/>
      <c r="CA237" s="21"/>
      <c r="CB237" s="21"/>
      <c r="CC237" s="21"/>
      <c r="CD237" s="21"/>
      <c r="CE237" s="21"/>
      <c r="CF237" s="21"/>
      <c r="CG237" s="21"/>
      <c r="CH237" s="21"/>
      <c r="CI237" s="21"/>
      <c r="CJ237" s="21"/>
      <c r="CK237" s="21"/>
      <c r="CL237" s="21"/>
      <c r="CM237" s="21"/>
      <c r="CN237" s="21"/>
      <c r="CO237" s="21"/>
      <c r="CP237" s="21"/>
      <c r="CQ237" s="21"/>
      <c r="CR237" s="21"/>
      <c r="CS237" s="21"/>
      <c r="CT237" s="21"/>
      <c r="CU237" s="21"/>
      <c r="CV237" s="21"/>
      <c r="CW237" s="21"/>
      <c r="CX237" s="21"/>
      <c r="CY237" s="21"/>
      <c r="CZ237" s="21"/>
    </row>
    <row r="238" s="514" customFormat="true" ht="15" customHeight="true" x14ac:dyDescent="0.2">
      <c r="A238" s="157"/>
      <c r="B238" s="151"/>
      <c r="C238" s="105"/>
      <c r="D238" s="104"/>
      <c r="E238" s="104"/>
      <c r="F238" s="104"/>
      <c r="G238" s="103"/>
      <c r="H238" s="102"/>
      <c r="I238" s="104"/>
      <c r="J238" s="104"/>
      <c r="K238" s="104"/>
      <c r="L238" s="101"/>
      <c r="M238" s="105"/>
      <c r="N238" s="104"/>
      <c r="O238" s="104"/>
      <c r="P238" s="104"/>
      <c r="Q238" s="103"/>
      <c r="R238" s="102"/>
      <c r="S238" s="104"/>
      <c r="T238" s="104"/>
      <c r="U238" s="104"/>
      <c r="V238" s="104"/>
      <c r="W238" s="101"/>
      <c r="X238" s="842"/>
      <c r="Y238" s="842"/>
      <c r="Z238" s="842"/>
      <c r="AA238" s="842"/>
      <c r="AB238" s="842"/>
      <c r="AC238" s="842"/>
      <c r="AD238" s="842"/>
      <c r="AE238" s="842"/>
      <c r="AF238" s="842"/>
      <c r="AG238" s="842"/>
      <c r="AH238" s="842"/>
      <c r="AI238" s="842"/>
      <c r="AJ238" s="842"/>
      <c r="AK238" s="842"/>
      <c r="AL238" s="842"/>
      <c r="AM238" s="842"/>
      <c r="AN238" s="842"/>
      <c r="AO238" s="842"/>
      <c r="AP238" s="842"/>
      <c r="AQ238" s="842"/>
      <c r="AR238" s="842"/>
      <c r="AS238" s="842"/>
      <c r="AT238" s="842"/>
      <c r="AU238" s="842"/>
      <c r="AV238" s="842"/>
      <c r="AW238" s="842"/>
      <c r="AX238" s="842"/>
      <c r="AY238" s="842"/>
      <c r="AZ238" s="357"/>
      <c r="BA238" s="877"/>
      <c r="BB238" s="604"/>
      <c r="BC238" s="458"/>
      <c r="BD238" s="445"/>
      <c r="BE238" s="445"/>
      <c r="BF238" s="445"/>
      <c r="BG238" s="462"/>
      <c r="BH238" s="458"/>
      <c r="BI238" s="445"/>
      <c r="BJ238" s="445"/>
      <c r="BK238" s="445"/>
      <c r="BL238" s="462"/>
      <c r="BM238" s="458"/>
      <c r="BN238" s="445"/>
      <c r="BO238" s="445"/>
      <c r="BP238" s="445"/>
      <c r="BQ238" s="462"/>
      <c r="BR238" s="458"/>
      <c r="BS238" s="445"/>
      <c r="BT238" s="445"/>
      <c r="BU238" s="445"/>
      <c r="BV238" s="445"/>
      <c r="BW238" s="446"/>
      <c r="BX238" s="21"/>
      <c r="BY238" s="21"/>
      <c r="BZ238" s="21"/>
      <c r="CA238" s="21"/>
      <c r="CB238" s="21"/>
      <c r="CC238" s="21"/>
      <c r="CD238" s="21"/>
      <c r="CE238" s="21"/>
      <c r="CF238" s="21"/>
      <c r="CG238" s="21"/>
      <c r="CH238" s="21"/>
      <c r="CI238" s="21"/>
      <c r="CJ238" s="21"/>
      <c r="CK238" s="21"/>
      <c r="CL238" s="21"/>
      <c r="CM238" s="21"/>
      <c r="CN238" s="21"/>
      <c r="CO238" s="21"/>
      <c r="CP238" s="21"/>
      <c r="CQ238" s="21"/>
      <c r="CR238" s="21"/>
      <c r="CS238" s="21"/>
      <c r="CT238" s="21"/>
      <c r="CU238" s="21"/>
      <c r="CV238" s="21"/>
      <c r="CW238" s="21"/>
      <c r="CX238" s="21"/>
      <c r="CY238" s="21"/>
      <c r="CZ238" s="21"/>
    </row>
    <row r="239" s="514" customFormat="true" ht="15" customHeight="true" x14ac:dyDescent="0.2">
      <c r="A239" s="157"/>
      <c r="B239" s="151"/>
      <c r="C239" s="105"/>
      <c r="D239" s="104"/>
      <c r="E239" s="104"/>
      <c r="F239" s="104"/>
      <c r="G239" s="103"/>
      <c r="H239" s="102"/>
      <c r="I239" s="104"/>
      <c r="J239" s="104"/>
      <c r="K239" s="104"/>
      <c r="L239" s="101"/>
      <c r="M239" s="105"/>
      <c r="N239" s="104"/>
      <c r="O239" s="104"/>
      <c r="P239" s="104"/>
      <c r="Q239" s="103"/>
      <c r="R239" s="102"/>
      <c r="S239" s="104"/>
      <c r="T239" s="104"/>
      <c r="U239" s="104"/>
      <c r="V239" s="104"/>
      <c r="W239" s="101"/>
      <c r="X239" s="842"/>
      <c r="Y239" s="842"/>
      <c r="Z239" s="842"/>
      <c r="AA239" s="842"/>
      <c r="AB239" s="842"/>
      <c r="AC239" s="842"/>
      <c r="AD239" s="842"/>
      <c r="AE239" s="842"/>
      <c r="AF239" s="842"/>
      <c r="AG239" s="842"/>
      <c r="AH239" s="842"/>
      <c r="AI239" s="842"/>
      <c r="AJ239" s="842"/>
      <c r="AK239" s="842"/>
      <c r="AL239" s="842"/>
      <c r="AM239" s="842"/>
      <c r="AN239" s="842"/>
      <c r="AO239" s="842"/>
      <c r="AP239" s="842"/>
      <c r="AQ239" s="842"/>
      <c r="AR239" s="842"/>
      <c r="AS239" s="842"/>
      <c r="AT239" s="842"/>
      <c r="AU239" s="842"/>
      <c r="AV239" s="842"/>
      <c r="AW239" s="842"/>
      <c r="AX239" s="842"/>
      <c r="AY239" s="842"/>
      <c r="AZ239" s="357"/>
      <c r="BA239" s="877"/>
      <c r="BB239" s="604"/>
      <c r="BC239" s="458"/>
      <c r="BD239" s="445"/>
      <c r="BE239" s="445"/>
      <c r="BF239" s="445"/>
      <c r="BG239" s="462"/>
      <c r="BH239" s="458"/>
      <c r="BI239" s="445"/>
      <c r="BJ239" s="445"/>
      <c r="BK239" s="445"/>
      <c r="BL239" s="462"/>
      <c r="BM239" s="458"/>
      <c r="BN239" s="445"/>
      <c r="BO239" s="445"/>
      <c r="BP239" s="445"/>
      <c r="BQ239" s="462"/>
      <c r="BR239" s="458"/>
      <c r="BS239" s="445"/>
      <c r="BT239" s="445"/>
      <c r="BU239" s="445"/>
      <c r="BV239" s="445"/>
      <c r="BW239" s="446"/>
      <c r="BX239" s="21"/>
      <c r="BY239" s="21"/>
      <c r="BZ239" s="21"/>
      <c r="CA239" s="21"/>
      <c r="CB239" s="21"/>
      <c r="CC239" s="21"/>
      <c r="CD239" s="21"/>
      <c r="CE239" s="21"/>
      <c r="CF239" s="21"/>
      <c r="CG239" s="21"/>
      <c r="CH239" s="21"/>
      <c r="CI239" s="21"/>
      <c r="CJ239" s="21"/>
      <c r="CK239" s="21"/>
      <c r="CL239" s="21"/>
      <c r="CM239" s="21"/>
      <c r="CN239" s="21"/>
      <c r="CO239" s="21"/>
      <c r="CP239" s="21"/>
      <c r="CQ239" s="21"/>
      <c r="CR239" s="21"/>
      <c r="CS239" s="21"/>
      <c r="CT239" s="21"/>
      <c r="CU239" s="21"/>
      <c r="CV239" s="21"/>
      <c r="CW239" s="21"/>
      <c r="CX239" s="21"/>
      <c r="CY239" s="21"/>
      <c r="CZ239" s="21"/>
    </row>
    <row r="240" s="514" customFormat="true" ht="15" customHeight="true" x14ac:dyDescent="0.2">
      <c r="A240" s="157"/>
      <c r="B240" s="151"/>
      <c r="C240" s="105"/>
      <c r="D240" s="104"/>
      <c r="E240" s="104"/>
      <c r="F240" s="104"/>
      <c r="G240" s="103"/>
      <c r="H240" s="102"/>
      <c r="I240" s="104"/>
      <c r="J240" s="104"/>
      <c r="K240" s="104"/>
      <c r="L240" s="101"/>
      <c r="M240" s="105"/>
      <c r="N240" s="104"/>
      <c r="O240" s="104"/>
      <c r="P240" s="104"/>
      <c r="Q240" s="103"/>
      <c r="R240" s="102"/>
      <c r="S240" s="104"/>
      <c r="T240" s="104"/>
      <c r="U240" s="104"/>
      <c r="V240" s="104"/>
      <c r="W240" s="101"/>
      <c r="X240" s="842"/>
      <c r="Y240" s="842"/>
      <c r="Z240" s="842"/>
      <c r="AA240" s="842"/>
      <c r="AB240" s="842"/>
      <c r="AC240" s="842"/>
      <c r="AD240" s="842"/>
      <c r="AE240" s="842"/>
      <c r="AF240" s="842"/>
      <c r="AG240" s="842"/>
      <c r="AH240" s="842"/>
      <c r="AI240" s="842"/>
      <c r="AJ240" s="842"/>
      <c r="AK240" s="842"/>
      <c r="AL240" s="842"/>
      <c r="AM240" s="842"/>
      <c r="AN240" s="842"/>
      <c r="AO240" s="842"/>
      <c r="AP240" s="842"/>
      <c r="AQ240" s="842"/>
      <c r="AR240" s="842"/>
      <c r="AS240" s="842"/>
      <c r="AT240" s="842"/>
      <c r="AU240" s="842"/>
      <c r="AV240" s="842"/>
      <c r="AW240" s="842"/>
      <c r="AX240" s="842"/>
      <c r="AY240" s="842"/>
      <c r="AZ240" s="357"/>
      <c r="BA240" s="877"/>
      <c r="BB240" s="604"/>
      <c r="BC240" s="458"/>
      <c r="BD240" s="445"/>
      <c r="BE240" s="445"/>
      <c r="BF240" s="445"/>
      <c r="BG240" s="462"/>
      <c r="BH240" s="458"/>
      <c r="BI240" s="445"/>
      <c r="BJ240" s="445"/>
      <c r="BK240" s="445"/>
      <c r="BL240" s="462"/>
      <c r="BM240" s="458"/>
      <c r="BN240" s="445"/>
      <c r="BO240" s="445"/>
      <c r="BP240" s="445"/>
      <c r="BQ240" s="462"/>
      <c r="BR240" s="458"/>
      <c r="BS240" s="445"/>
      <c r="BT240" s="445"/>
      <c r="BU240" s="445"/>
      <c r="BV240" s="445"/>
      <c r="BW240" s="446"/>
      <c r="BX240" s="21"/>
      <c r="BY240" s="21"/>
      <c r="BZ240" s="21"/>
      <c r="CA240" s="21"/>
      <c r="CB240" s="21"/>
      <c r="CC240" s="21"/>
      <c r="CD240" s="21"/>
      <c r="CE240" s="21"/>
      <c r="CF240" s="21"/>
      <c r="CG240" s="21"/>
      <c r="CH240" s="21"/>
      <c r="CI240" s="21"/>
      <c r="CJ240" s="21"/>
      <c r="CK240" s="21"/>
      <c r="CL240" s="21"/>
      <c r="CM240" s="21"/>
      <c r="CN240" s="21"/>
      <c r="CO240" s="21"/>
      <c r="CP240" s="21"/>
      <c r="CQ240" s="21"/>
      <c r="CR240" s="21"/>
      <c r="CS240" s="21"/>
      <c r="CT240" s="21"/>
      <c r="CU240" s="21"/>
      <c r="CV240" s="21"/>
      <c r="CW240" s="21"/>
      <c r="CX240" s="21"/>
      <c r="CY240" s="21"/>
      <c r="CZ240" s="21"/>
    </row>
    <row r="241" s="514" customFormat="true" ht="15" customHeight="true" x14ac:dyDescent="0.2">
      <c r="A241" s="157"/>
      <c r="B241" s="151"/>
      <c r="C241" s="105"/>
      <c r="D241" s="104"/>
      <c r="E241" s="104"/>
      <c r="F241" s="104"/>
      <c r="G241" s="103"/>
      <c r="H241" s="102"/>
      <c r="I241" s="104"/>
      <c r="J241" s="104"/>
      <c r="K241" s="104"/>
      <c r="L241" s="101"/>
      <c r="M241" s="105"/>
      <c r="N241" s="104"/>
      <c r="O241" s="104"/>
      <c r="P241" s="104"/>
      <c r="Q241" s="103"/>
      <c r="R241" s="102"/>
      <c r="S241" s="104"/>
      <c r="T241" s="104"/>
      <c r="U241" s="104"/>
      <c r="V241" s="104"/>
      <c r="W241" s="101"/>
      <c r="X241" s="842"/>
      <c r="Y241" s="842"/>
      <c r="Z241" s="842"/>
      <c r="AA241" s="842"/>
      <c r="AB241" s="842"/>
      <c r="AC241" s="842"/>
      <c r="AD241" s="842"/>
      <c r="AE241" s="842"/>
      <c r="AF241" s="842"/>
      <c r="AG241" s="842"/>
      <c r="AH241" s="842"/>
      <c r="AI241" s="842"/>
      <c r="AJ241" s="842"/>
      <c r="AK241" s="842"/>
      <c r="AL241" s="842"/>
      <c r="AM241" s="842"/>
      <c r="AN241" s="842"/>
      <c r="AO241" s="842"/>
      <c r="AP241" s="842"/>
      <c r="AQ241" s="842"/>
      <c r="AR241" s="842"/>
      <c r="AS241" s="842"/>
      <c r="AT241" s="842"/>
      <c r="AU241" s="842"/>
      <c r="AV241" s="842"/>
      <c r="AW241" s="842"/>
      <c r="AX241" s="842"/>
      <c r="AY241" s="842"/>
      <c r="AZ241" s="357"/>
      <c r="BA241" s="877"/>
      <c r="BB241" s="604"/>
      <c r="BC241" s="458"/>
      <c r="BD241" s="445"/>
      <c r="BE241" s="445"/>
      <c r="BF241" s="445"/>
      <c r="BG241" s="462"/>
      <c r="BH241" s="458"/>
      <c r="BI241" s="445"/>
      <c r="BJ241" s="445"/>
      <c r="BK241" s="445"/>
      <c r="BL241" s="462"/>
      <c r="BM241" s="458"/>
      <c r="BN241" s="445"/>
      <c r="BO241" s="445"/>
      <c r="BP241" s="445"/>
      <c r="BQ241" s="462"/>
      <c r="BR241" s="458"/>
      <c r="BS241" s="445"/>
      <c r="BT241" s="445"/>
      <c r="BU241" s="445"/>
      <c r="BV241" s="445"/>
      <c r="BW241" s="446"/>
      <c r="BX241" s="21"/>
      <c r="BY241" s="21"/>
      <c r="BZ241" s="21"/>
      <c r="CA241" s="21"/>
      <c r="CB241" s="21"/>
      <c r="CC241" s="21"/>
      <c r="CD241" s="21"/>
      <c r="CE241" s="21"/>
      <c r="CF241" s="21"/>
      <c r="CG241" s="21"/>
      <c r="CH241" s="21"/>
      <c r="CI241" s="21"/>
      <c r="CJ241" s="21"/>
      <c r="CK241" s="21"/>
      <c r="CL241" s="21"/>
      <c r="CM241" s="21"/>
      <c r="CN241" s="21"/>
      <c r="CO241" s="21"/>
      <c r="CP241" s="21"/>
      <c r="CQ241" s="21"/>
      <c r="CR241" s="21"/>
      <c r="CS241" s="21"/>
      <c r="CT241" s="21"/>
      <c r="CU241" s="21"/>
      <c r="CV241" s="21"/>
      <c r="CW241" s="21"/>
      <c r="CX241" s="21"/>
      <c r="CY241" s="21"/>
      <c r="CZ241" s="21"/>
    </row>
    <row r="242" s="514" customFormat="true" ht="15" customHeight="true" x14ac:dyDescent="0.2">
      <c r="A242" s="178"/>
      <c r="B242" s="150"/>
      <c r="C242" s="120"/>
      <c r="D242" s="127"/>
      <c r="E242" s="127"/>
      <c r="F242" s="127"/>
      <c r="G242" s="126"/>
      <c r="H242" s="119"/>
      <c r="I242" s="127"/>
      <c r="J242" s="127"/>
      <c r="K242" s="127"/>
      <c r="L242" s="118"/>
      <c r="M242" s="120"/>
      <c r="N242" s="127"/>
      <c r="O242" s="127"/>
      <c r="P242" s="127"/>
      <c r="Q242" s="126"/>
      <c r="R242" s="119"/>
      <c r="S242" s="127"/>
      <c r="T242" s="127"/>
      <c r="U242" s="127"/>
      <c r="V242" s="127"/>
      <c r="W242" s="118"/>
      <c r="X242" s="842"/>
      <c r="Y242" s="842"/>
      <c r="Z242" s="842"/>
      <c r="AA242" s="842"/>
      <c r="AB242" s="842"/>
      <c r="AC242" s="842"/>
      <c r="AD242" s="842"/>
      <c r="AE242" s="842"/>
      <c r="AF242" s="842"/>
      <c r="AG242" s="842"/>
      <c r="AH242" s="842"/>
      <c r="AI242" s="842"/>
      <c r="AJ242" s="842"/>
      <c r="AK242" s="842"/>
      <c r="AL242" s="842"/>
      <c r="AM242" s="842"/>
      <c r="AN242" s="842"/>
      <c r="AO242" s="842"/>
      <c r="AP242" s="842"/>
      <c r="AQ242" s="842"/>
      <c r="AR242" s="842"/>
      <c r="AS242" s="842"/>
      <c r="AT242" s="842"/>
      <c r="AU242" s="842"/>
      <c r="AV242" s="842"/>
      <c r="AW242" s="842"/>
      <c r="AX242" s="842"/>
      <c r="AY242" s="842"/>
      <c r="AZ242" s="357"/>
      <c r="BA242" s="877"/>
      <c r="BB242" s="604"/>
      <c r="BC242" s="458"/>
      <c r="BD242" s="445"/>
      <c r="BE242" s="445"/>
      <c r="BF242" s="445"/>
      <c r="BG242" s="462"/>
      <c r="BH242" s="458"/>
      <c r="BI242" s="445"/>
      <c r="BJ242" s="445"/>
      <c r="BK242" s="445"/>
      <c r="BL242" s="462"/>
      <c r="BM242" s="458"/>
      <c r="BN242" s="445"/>
      <c r="BO242" s="445"/>
      <c r="BP242" s="445"/>
      <c r="BQ242" s="462"/>
      <c r="BR242" s="458"/>
      <c r="BS242" s="445"/>
      <c r="BT242" s="445"/>
      <c r="BU242" s="445"/>
      <c r="BV242" s="445"/>
      <c r="BW242" s="446"/>
      <c r="BX242" s="21"/>
      <c r="BY242" s="21"/>
      <c r="BZ242" s="21"/>
      <c r="CA242" s="21"/>
      <c r="CB242" s="21"/>
      <c r="CC242" s="21"/>
      <c r="CD242" s="21"/>
      <c r="CE242" s="21"/>
      <c r="CF242" s="21"/>
      <c r="CG242" s="21"/>
      <c r="CH242" s="21"/>
      <c r="CI242" s="21"/>
      <c r="CJ242" s="21"/>
      <c r="CK242" s="21"/>
      <c r="CL242" s="21"/>
      <c r="CM242" s="21"/>
      <c r="CN242" s="21"/>
      <c r="CO242" s="21"/>
      <c r="CP242" s="21"/>
      <c r="CQ242" s="21"/>
      <c r="CR242" s="21"/>
      <c r="CS242" s="21"/>
      <c r="CT242" s="21"/>
      <c r="CU242" s="21"/>
      <c r="CV242" s="21"/>
      <c r="CW242" s="21"/>
      <c r="CX242" s="21"/>
      <c r="CY242" s="21"/>
      <c r="CZ242" s="21"/>
    </row>
    <row r="243" s="514" customFormat="true" ht="15" customHeight="true" x14ac:dyDescent="0.2">
      <c r="A243" s="178"/>
      <c r="B243" s="150"/>
      <c r="C243" s="120"/>
      <c r="D243" s="127"/>
      <c r="E243" s="127"/>
      <c r="F243" s="127"/>
      <c r="G243" s="126"/>
      <c r="H243" s="119"/>
      <c r="I243" s="127"/>
      <c r="J243" s="127"/>
      <c r="K243" s="127"/>
      <c r="L243" s="118"/>
      <c r="M243" s="120"/>
      <c r="N243" s="127"/>
      <c r="O243" s="127"/>
      <c r="P243" s="127"/>
      <c r="Q243" s="126"/>
      <c r="R243" s="119"/>
      <c r="S243" s="127"/>
      <c r="T243" s="127"/>
      <c r="U243" s="127"/>
      <c r="V243" s="127"/>
      <c r="W243" s="118"/>
      <c r="X243" s="842"/>
      <c r="Y243" s="842"/>
      <c r="Z243" s="842"/>
      <c r="AA243" s="842"/>
      <c r="AB243" s="842"/>
      <c r="AC243" s="842"/>
      <c r="AD243" s="842"/>
      <c r="AE243" s="842"/>
      <c r="AF243" s="842"/>
      <c r="AG243" s="842"/>
      <c r="AH243" s="842"/>
      <c r="AI243" s="842"/>
      <c r="AJ243" s="842"/>
      <c r="AK243" s="842"/>
      <c r="AL243" s="842"/>
      <c r="AM243" s="842"/>
      <c r="AN243" s="842"/>
      <c r="AO243" s="842"/>
      <c r="AP243" s="842"/>
      <c r="AQ243" s="842"/>
      <c r="AR243" s="842"/>
      <c r="AS243" s="842"/>
      <c r="AT243" s="842"/>
      <c r="AU243" s="842"/>
      <c r="AV243" s="842"/>
      <c r="AW243" s="842"/>
      <c r="AX243" s="842"/>
      <c r="AY243" s="842"/>
      <c r="AZ243" s="357"/>
      <c r="BA243" s="877"/>
      <c r="BB243" s="604"/>
      <c r="BC243" s="458"/>
      <c r="BD243" s="445"/>
      <c r="BE243" s="445"/>
      <c r="BF243" s="445"/>
      <c r="BG243" s="462"/>
      <c r="BH243" s="458"/>
      <c r="BI243" s="445"/>
      <c r="BJ243" s="445"/>
      <c r="BK243" s="445"/>
      <c r="BL243" s="462"/>
      <c r="BM243" s="458"/>
      <c r="BN243" s="445"/>
      <c r="BO243" s="445"/>
      <c r="BP243" s="445"/>
      <c r="BQ243" s="462"/>
      <c r="BR243" s="458"/>
      <c r="BS243" s="445"/>
      <c r="BT243" s="445"/>
      <c r="BU243" s="445"/>
      <c r="BV243" s="445"/>
      <c r="BW243" s="446"/>
      <c r="BX243" s="21"/>
      <c r="BY243" s="21"/>
      <c r="BZ243" s="21"/>
      <c r="CA243" s="21"/>
      <c r="CB243" s="21"/>
      <c r="CC243" s="21"/>
      <c r="CD243" s="21"/>
      <c r="CE243" s="21"/>
      <c r="CF243" s="21"/>
      <c r="CG243" s="21"/>
      <c r="CH243" s="21"/>
      <c r="CI243" s="21"/>
      <c r="CJ243" s="21"/>
      <c r="CK243" s="21"/>
      <c r="CL243" s="21"/>
      <c r="CM243" s="21"/>
      <c r="CN243" s="21"/>
      <c r="CO243" s="21"/>
      <c r="CP243" s="21"/>
      <c r="CQ243" s="21"/>
      <c r="CR243" s="21"/>
      <c r="CS243" s="21"/>
      <c r="CT243" s="21"/>
      <c r="CU243" s="21"/>
      <c r="CV243" s="21"/>
      <c r="CW243" s="21"/>
      <c r="CX243" s="21"/>
      <c r="CY243" s="21"/>
      <c r="CZ243" s="21"/>
    </row>
    <row r="244" s="514" customFormat="true" ht="15" customHeight="true" x14ac:dyDescent="0.2">
      <c r="A244" s="178"/>
      <c r="B244" s="150"/>
      <c r="C244" s="120"/>
      <c r="D244" s="127"/>
      <c r="E244" s="127"/>
      <c r="F244" s="127"/>
      <c r="G244" s="126"/>
      <c r="H244" s="119"/>
      <c r="I244" s="127"/>
      <c r="J244" s="127"/>
      <c r="K244" s="127"/>
      <c r="L244" s="118"/>
      <c r="M244" s="120"/>
      <c r="N244" s="127"/>
      <c r="O244" s="127"/>
      <c r="P244" s="127"/>
      <c r="Q244" s="126"/>
      <c r="R244" s="119"/>
      <c r="S244" s="127"/>
      <c r="T244" s="127"/>
      <c r="U244" s="127"/>
      <c r="V244" s="127"/>
      <c r="W244" s="118"/>
      <c r="X244" s="842"/>
      <c r="Y244" s="842"/>
      <c r="Z244" s="842"/>
      <c r="AA244" s="842"/>
      <c r="AB244" s="842"/>
      <c r="AC244" s="842"/>
      <c r="AD244" s="842"/>
      <c r="AE244" s="842"/>
      <c r="AF244" s="842"/>
      <c r="AG244" s="842"/>
      <c r="AH244" s="842"/>
      <c r="AI244" s="842"/>
      <c r="AJ244" s="842"/>
      <c r="AK244" s="842"/>
      <c r="AL244" s="842"/>
      <c r="AM244" s="842"/>
      <c r="AN244" s="842"/>
      <c r="AO244" s="842"/>
      <c r="AP244" s="842"/>
      <c r="AQ244" s="842"/>
      <c r="AR244" s="842"/>
      <c r="AS244" s="842"/>
      <c r="AT244" s="842"/>
      <c r="AU244" s="842"/>
      <c r="AV244" s="842"/>
      <c r="AW244" s="842"/>
      <c r="AX244" s="842"/>
      <c r="AY244" s="842"/>
      <c r="AZ244" s="357"/>
      <c r="BA244" s="877"/>
      <c r="BB244" s="604"/>
      <c r="BC244" s="458"/>
      <c r="BD244" s="445"/>
      <c r="BE244" s="445"/>
      <c r="BF244" s="445"/>
      <c r="BG244" s="462"/>
      <c r="BH244" s="458"/>
      <c r="BI244" s="445"/>
      <c r="BJ244" s="445"/>
      <c r="BK244" s="445"/>
      <c r="BL244" s="462"/>
      <c r="BM244" s="458"/>
      <c r="BN244" s="445"/>
      <c r="BO244" s="445"/>
      <c r="BP244" s="445"/>
      <c r="BQ244" s="462"/>
      <c r="BR244" s="458"/>
      <c r="BS244" s="445"/>
      <c r="BT244" s="445"/>
      <c r="BU244" s="445"/>
      <c r="BV244" s="445"/>
      <c r="BW244" s="446"/>
      <c r="BX244" s="21"/>
      <c r="BY244" s="21"/>
      <c r="BZ244" s="21"/>
      <c r="CA244" s="21"/>
      <c r="CB244" s="21"/>
      <c r="CC244" s="21"/>
      <c r="CD244" s="21"/>
      <c r="CE244" s="21"/>
      <c r="CF244" s="21"/>
      <c r="CG244" s="21"/>
      <c r="CH244" s="21"/>
      <c r="CI244" s="21"/>
      <c r="CJ244" s="21"/>
      <c r="CK244" s="21"/>
      <c r="CL244" s="21"/>
      <c r="CM244" s="21"/>
      <c r="CN244" s="21"/>
      <c r="CO244" s="21"/>
      <c r="CP244" s="21"/>
      <c r="CQ244" s="21"/>
      <c r="CR244" s="21"/>
      <c r="CS244" s="21"/>
      <c r="CT244" s="21"/>
      <c r="CU244" s="21"/>
      <c r="CV244" s="21"/>
      <c r="CW244" s="21"/>
      <c r="CX244" s="21"/>
      <c r="CY244" s="21"/>
      <c r="CZ244" s="21"/>
    </row>
    <row r="245" s="514" customFormat="true" ht="15" customHeight="true" x14ac:dyDescent="0.2">
      <c r="A245" s="178"/>
      <c r="B245" s="150"/>
      <c r="C245" s="120"/>
      <c r="D245" s="127"/>
      <c r="E245" s="127"/>
      <c r="F245" s="127"/>
      <c r="G245" s="126"/>
      <c r="H245" s="119"/>
      <c r="I245" s="127"/>
      <c r="J245" s="127"/>
      <c r="K245" s="127"/>
      <c r="L245" s="118"/>
      <c r="M245" s="120"/>
      <c r="N245" s="127"/>
      <c r="O245" s="127"/>
      <c r="P245" s="127"/>
      <c r="Q245" s="126"/>
      <c r="R245" s="119"/>
      <c r="S245" s="127"/>
      <c r="T245" s="127"/>
      <c r="U245" s="127"/>
      <c r="V245" s="127"/>
      <c r="W245" s="118"/>
      <c r="X245" s="842"/>
      <c r="Y245" s="842"/>
      <c r="Z245" s="842"/>
      <c r="AA245" s="842"/>
      <c r="AB245" s="842"/>
      <c r="AC245" s="842"/>
      <c r="AD245" s="842"/>
      <c r="AE245" s="842"/>
      <c r="AF245" s="842"/>
      <c r="AG245" s="842"/>
      <c r="AH245" s="842"/>
      <c r="AI245" s="842"/>
      <c r="AJ245" s="842"/>
      <c r="AK245" s="842"/>
      <c r="AL245" s="842"/>
      <c r="AM245" s="842"/>
      <c r="AN245" s="842"/>
      <c r="AO245" s="842"/>
      <c r="AP245" s="842"/>
      <c r="AQ245" s="842"/>
      <c r="AR245" s="842"/>
      <c r="AS245" s="842"/>
      <c r="AT245" s="842"/>
      <c r="AU245" s="842"/>
      <c r="AV245" s="842"/>
      <c r="AW245" s="842"/>
      <c r="AX245" s="842"/>
      <c r="AY245" s="842"/>
      <c r="AZ245" s="357"/>
      <c r="BA245" s="877"/>
      <c r="BB245" s="604"/>
      <c r="BC245" s="458"/>
      <c r="BD245" s="445"/>
      <c r="BE245" s="445"/>
      <c r="BF245" s="445"/>
      <c r="BG245" s="462"/>
      <c r="BH245" s="458"/>
      <c r="BI245" s="445"/>
      <c r="BJ245" s="445"/>
      <c r="BK245" s="445"/>
      <c r="BL245" s="462"/>
      <c r="BM245" s="458"/>
      <c r="BN245" s="445"/>
      <c r="BO245" s="445"/>
      <c r="BP245" s="445"/>
      <c r="BQ245" s="462"/>
      <c r="BR245" s="458"/>
      <c r="BS245" s="445"/>
      <c r="BT245" s="445"/>
      <c r="BU245" s="445"/>
      <c r="BV245" s="445"/>
      <c r="BW245" s="446"/>
      <c r="BX245" s="21"/>
      <c r="BY245" s="21"/>
      <c r="BZ245" s="21"/>
      <c r="CA245" s="21"/>
      <c r="CB245" s="21"/>
      <c r="CC245" s="21"/>
      <c r="CD245" s="21"/>
      <c r="CE245" s="21"/>
      <c r="CF245" s="21"/>
      <c r="CG245" s="21"/>
      <c r="CH245" s="21"/>
      <c r="CI245" s="21"/>
      <c r="CJ245" s="21"/>
      <c r="CK245" s="21"/>
      <c r="CL245" s="21"/>
      <c r="CM245" s="21"/>
      <c r="CN245" s="21"/>
      <c r="CO245" s="21"/>
      <c r="CP245" s="21"/>
      <c r="CQ245" s="21"/>
      <c r="CR245" s="21"/>
      <c r="CS245" s="21"/>
      <c r="CT245" s="21"/>
      <c r="CU245" s="21"/>
      <c r="CV245" s="21"/>
      <c r="CW245" s="21"/>
      <c r="CX245" s="21"/>
      <c r="CY245" s="21"/>
      <c r="CZ245" s="21"/>
    </row>
    <row r="246" s="514" customFormat="true" ht="15" customHeight="true" x14ac:dyDescent="0.2">
      <c r="A246" s="178"/>
      <c r="B246" s="150"/>
      <c r="C246" s="120"/>
      <c r="D246" s="127"/>
      <c r="E246" s="127"/>
      <c r="F246" s="127"/>
      <c r="G246" s="126"/>
      <c r="H246" s="119"/>
      <c r="I246" s="127"/>
      <c r="J246" s="127"/>
      <c r="K246" s="127"/>
      <c r="L246" s="118"/>
      <c r="M246" s="120"/>
      <c r="N246" s="127"/>
      <c r="O246" s="127"/>
      <c r="P246" s="127"/>
      <c r="Q246" s="126"/>
      <c r="R246" s="119"/>
      <c r="S246" s="127"/>
      <c r="T246" s="127"/>
      <c r="U246" s="127"/>
      <c r="V246" s="127"/>
      <c r="W246" s="118"/>
      <c r="X246" s="842"/>
      <c r="Y246" s="842"/>
      <c r="Z246" s="842"/>
      <c r="AA246" s="842"/>
      <c r="AB246" s="842"/>
      <c r="AC246" s="842"/>
      <c r="AD246" s="842"/>
      <c r="AE246" s="842"/>
      <c r="AF246" s="842"/>
      <c r="AG246" s="842"/>
      <c r="AH246" s="842"/>
      <c r="AI246" s="842"/>
      <c r="AJ246" s="842"/>
      <c r="AK246" s="842"/>
      <c r="AL246" s="842"/>
      <c r="AM246" s="842"/>
      <c r="AN246" s="842"/>
      <c r="AO246" s="842"/>
      <c r="AP246" s="842"/>
      <c r="AQ246" s="842"/>
      <c r="AR246" s="842"/>
      <c r="AS246" s="842"/>
      <c r="AT246" s="842"/>
      <c r="AU246" s="842"/>
      <c r="AV246" s="842"/>
      <c r="AW246" s="842"/>
      <c r="AX246" s="842"/>
      <c r="AY246" s="842"/>
      <c r="AZ246" s="357"/>
      <c r="BA246" s="877"/>
      <c r="BB246" s="604"/>
      <c r="BC246" s="458"/>
      <c r="BD246" s="445"/>
      <c r="BE246" s="445"/>
      <c r="BF246" s="445"/>
      <c r="BG246" s="462"/>
      <c r="BH246" s="458"/>
      <c r="BI246" s="445"/>
      <c r="BJ246" s="445"/>
      <c r="BK246" s="445"/>
      <c r="BL246" s="462"/>
      <c r="BM246" s="458"/>
      <c r="BN246" s="445"/>
      <c r="BO246" s="445"/>
      <c r="BP246" s="445"/>
      <c r="BQ246" s="462"/>
      <c r="BR246" s="458"/>
      <c r="BS246" s="445"/>
      <c r="BT246" s="445"/>
      <c r="BU246" s="445"/>
      <c r="BV246" s="445"/>
      <c r="BW246" s="446"/>
      <c r="BX246" s="21"/>
      <c r="BY246" s="21"/>
      <c r="BZ246" s="21"/>
      <c r="CA246" s="21"/>
      <c r="CB246" s="21"/>
      <c r="CC246" s="21"/>
      <c r="CD246" s="21"/>
      <c r="CE246" s="21"/>
      <c r="CF246" s="21"/>
      <c r="CG246" s="21"/>
      <c r="CH246" s="21"/>
      <c r="CI246" s="21"/>
      <c r="CJ246" s="21"/>
      <c r="CK246" s="21"/>
      <c r="CL246" s="21"/>
      <c r="CM246" s="21"/>
      <c r="CN246" s="21"/>
      <c r="CO246" s="21"/>
      <c r="CP246" s="21"/>
      <c r="CQ246" s="21"/>
      <c r="CR246" s="21"/>
      <c r="CS246" s="21"/>
      <c r="CT246" s="21"/>
      <c r="CU246" s="21"/>
      <c r="CV246" s="21"/>
      <c r="CW246" s="21"/>
      <c r="CX246" s="21"/>
      <c r="CY246" s="21"/>
      <c r="CZ246" s="21"/>
    </row>
    <row r="247" s="514" customFormat="true" ht="15" customHeight="true" x14ac:dyDescent="0.2">
      <c r="A247" s="178"/>
      <c r="B247" s="150"/>
      <c r="C247" s="120"/>
      <c r="D247" s="127"/>
      <c r="E247" s="127"/>
      <c r="F247" s="127"/>
      <c r="G247" s="126"/>
      <c r="H247" s="119"/>
      <c r="I247" s="127"/>
      <c r="J247" s="127"/>
      <c r="K247" s="127"/>
      <c r="L247" s="118"/>
      <c r="M247" s="120"/>
      <c r="N247" s="127"/>
      <c r="O247" s="127"/>
      <c r="P247" s="127"/>
      <c r="Q247" s="126"/>
      <c r="R247" s="119"/>
      <c r="S247" s="127"/>
      <c r="T247" s="127"/>
      <c r="U247" s="127"/>
      <c r="V247" s="127"/>
      <c r="W247" s="118"/>
      <c r="X247" s="842"/>
      <c r="Y247" s="842"/>
      <c r="Z247" s="842"/>
      <c r="AA247" s="842"/>
      <c r="AB247" s="842"/>
      <c r="AC247" s="842"/>
      <c r="AD247" s="842"/>
      <c r="AE247" s="842"/>
      <c r="AF247" s="842"/>
      <c r="AG247" s="842"/>
      <c r="AH247" s="842"/>
      <c r="AI247" s="842"/>
      <c r="AJ247" s="842"/>
      <c r="AK247" s="842"/>
      <c r="AL247" s="842"/>
      <c r="AM247" s="842"/>
      <c r="AN247" s="842"/>
      <c r="AO247" s="842"/>
      <c r="AP247" s="842"/>
      <c r="AQ247" s="842"/>
      <c r="AR247" s="842"/>
      <c r="AS247" s="842"/>
      <c r="AT247" s="842"/>
      <c r="AU247" s="842"/>
      <c r="AV247" s="842"/>
      <c r="AW247" s="842"/>
      <c r="AX247" s="842"/>
      <c r="AY247" s="842"/>
      <c r="AZ247" s="357"/>
      <c r="BA247" s="877"/>
      <c r="BB247" s="604"/>
      <c r="BC247" s="458"/>
      <c r="BD247" s="445"/>
      <c r="BE247" s="445"/>
      <c r="BF247" s="445"/>
      <c r="BG247" s="462"/>
      <c r="BH247" s="458"/>
      <c r="BI247" s="445"/>
      <c r="BJ247" s="445"/>
      <c r="BK247" s="445"/>
      <c r="BL247" s="462"/>
      <c r="BM247" s="458"/>
      <c r="BN247" s="445"/>
      <c r="BO247" s="445"/>
      <c r="BP247" s="445"/>
      <c r="BQ247" s="462"/>
      <c r="BR247" s="458"/>
      <c r="BS247" s="445"/>
      <c r="BT247" s="445"/>
      <c r="BU247" s="445"/>
      <c r="BV247" s="445"/>
      <c r="BW247" s="446"/>
      <c r="BX247" s="21"/>
      <c r="BY247" s="21"/>
      <c r="BZ247" s="21"/>
      <c r="CA247" s="21"/>
      <c r="CB247" s="21"/>
      <c r="CC247" s="21"/>
      <c r="CD247" s="21"/>
      <c r="CE247" s="21"/>
      <c r="CF247" s="21"/>
      <c r="CG247" s="21"/>
      <c r="CH247" s="21"/>
      <c r="CI247" s="21"/>
      <c r="CJ247" s="21"/>
      <c r="CK247" s="21"/>
      <c r="CL247" s="21"/>
      <c r="CM247" s="21"/>
      <c r="CN247" s="21"/>
      <c r="CO247" s="21"/>
      <c r="CP247" s="21"/>
      <c r="CQ247" s="21"/>
      <c r="CR247" s="21"/>
      <c r="CS247" s="21"/>
      <c r="CT247" s="21"/>
      <c r="CU247" s="21"/>
      <c r="CV247" s="21"/>
      <c r="CW247" s="21"/>
      <c r="CX247" s="21"/>
      <c r="CY247" s="21"/>
      <c r="CZ247" s="21"/>
    </row>
    <row r="248" s="514" customFormat="true" ht="15" customHeight="true" x14ac:dyDescent="0.2">
      <c r="A248" s="176"/>
      <c r="B248" s="145"/>
      <c r="C248" s="95"/>
      <c r="D248" s="107"/>
      <c r="E248" s="107"/>
      <c r="F248" s="107"/>
      <c r="G248" s="106"/>
      <c r="H248" s="94"/>
      <c r="I248" s="107"/>
      <c r="J248" s="107"/>
      <c r="K248" s="107"/>
      <c r="L248" s="93"/>
      <c r="M248" s="95"/>
      <c r="N248" s="107"/>
      <c r="O248" s="107"/>
      <c r="P248" s="107"/>
      <c r="Q248" s="106"/>
      <c r="R248" s="94"/>
      <c r="S248" s="107"/>
      <c r="T248" s="107"/>
      <c r="U248" s="107"/>
      <c r="V248" s="107"/>
      <c r="W248" s="93"/>
      <c r="X248" s="842"/>
      <c r="Y248" s="842"/>
      <c r="Z248" s="842"/>
      <c r="AA248" s="842"/>
      <c r="AB248" s="842"/>
      <c r="AC248" s="842"/>
      <c r="AD248" s="842"/>
      <c r="AE248" s="842"/>
      <c r="AF248" s="842"/>
      <c r="AG248" s="842"/>
      <c r="AH248" s="842"/>
      <c r="AI248" s="842"/>
      <c r="AJ248" s="842"/>
      <c r="AK248" s="842"/>
      <c r="AL248" s="842"/>
      <c r="AM248" s="842"/>
      <c r="AN248" s="842"/>
      <c r="AO248" s="842"/>
      <c r="AP248" s="842"/>
      <c r="AQ248" s="842"/>
      <c r="AR248" s="842"/>
      <c r="AS248" s="842"/>
      <c r="AT248" s="842"/>
      <c r="AU248" s="842"/>
      <c r="AV248" s="842"/>
      <c r="AW248" s="842"/>
      <c r="AX248" s="842"/>
      <c r="AY248" s="842"/>
      <c r="AZ248" s="357"/>
      <c r="BA248" s="877"/>
      <c r="BB248" s="604"/>
      <c r="BC248" s="461"/>
      <c r="BD248" s="460"/>
      <c r="BE248" s="460"/>
      <c r="BF248" s="460"/>
      <c r="BG248" s="464"/>
      <c r="BH248" s="461"/>
      <c r="BI248" s="460"/>
      <c r="BJ248" s="460"/>
      <c r="BK248" s="460"/>
      <c r="BL248" s="464"/>
      <c r="BM248" s="461"/>
      <c r="BN248" s="460"/>
      <c r="BO248" s="460"/>
      <c r="BP248" s="460"/>
      <c r="BQ248" s="464"/>
      <c r="BR248" s="461"/>
      <c r="BS248" s="460"/>
      <c r="BT248" s="460"/>
      <c r="BU248" s="460"/>
      <c r="BV248" s="460"/>
      <c r="BW248" s="463"/>
      <c r="BX248" s="21"/>
      <c r="BY248" s="21"/>
      <c r="BZ248" s="21"/>
      <c r="CA248" s="21"/>
      <c r="CB248" s="21"/>
      <c r="CC248" s="21"/>
      <c r="CD248" s="21"/>
      <c r="CE248" s="21"/>
      <c r="CF248" s="21"/>
      <c r="CG248" s="21"/>
      <c r="CH248" s="21"/>
      <c r="CI248" s="21"/>
      <c r="CJ248" s="21"/>
      <c r="CK248" s="21"/>
      <c r="CL248" s="21"/>
      <c r="CM248" s="21"/>
      <c r="CN248" s="21"/>
      <c r="CO248" s="21"/>
      <c r="CP248" s="21"/>
      <c r="CQ248" s="21"/>
      <c r="CR248" s="21"/>
      <c r="CS248" s="21"/>
      <c r="CT248" s="21"/>
      <c r="CU248" s="21"/>
      <c r="CV248" s="21"/>
      <c r="CW248" s="21"/>
      <c r="CX248" s="21"/>
      <c r="CY248" s="21"/>
      <c r="CZ248" s="21"/>
    </row>
    <row r="249" s="514" customFormat="true" ht="250.15" customHeight="true" x14ac:dyDescent="0.2">
      <c r="B249" s="513"/>
      <c r="X249" s="357"/>
      <c r="Y249" s="357"/>
      <c r="Z249" s="357"/>
      <c r="AA249" s="357"/>
      <c r="AB249" s="357"/>
      <c r="AC249" s="357"/>
      <c r="AD249" s="357"/>
      <c r="AE249" s="357"/>
      <c r="AF249" s="357"/>
      <c r="AG249" s="357"/>
      <c r="AH249" s="357"/>
      <c r="AI249" s="357"/>
      <c r="AJ249" s="357"/>
      <c r="AK249" s="357"/>
      <c r="AL249" s="357"/>
      <c r="AM249" s="357"/>
      <c r="AN249" s="357"/>
      <c r="AO249" s="357"/>
      <c r="AP249" s="357"/>
      <c r="AQ249" s="357"/>
      <c r="AR249" s="357"/>
      <c r="AS249" s="357"/>
      <c r="AT249" s="357"/>
      <c r="AU249" s="357"/>
      <c r="AV249" s="357"/>
      <c r="AW249" s="357"/>
      <c r="AX249" s="357"/>
      <c r="AY249" s="357"/>
      <c r="AZ249" s="357"/>
      <c r="BA249" s="321"/>
      <c r="BB249" s="319"/>
      <c r="BC249" s="319"/>
      <c r="BD249" s="319"/>
      <c r="BE249" s="319"/>
      <c r="BF249" s="319"/>
      <c r="BG249" s="319"/>
      <c r="BH249" s="319"/>
      <c r="BI249" s="319"/>
      <c r="BJ249" s="319"/>
      <c r="BK249" s="319"/>
      <c r="BL249" s="319"/>
      <c r="BM249" s="319"/>
      <c r="BN249" s="319"/>
      <c r="BO249" s="319"/>
      <c r="BP249" s="319"/>
      <c r="BQ249" s="319"/>
      <c r="BR249" s="319"/>
      <c r="BS249" s="319"/>
      <c r="BT249" s="319"/>
      <c r="BU249" s="319"/>
      <c r="BV249" s="319"/>
      <c r="BW249" s="321"/>
      <c r="BX249" s="356"/>
      <c r="BY249" s="356"/>
      <c r="BZ249" s="356"/>
      <c r="CA249" s="356"/>
      <c r="CB249" s="356"/>
      <c r="CC249" s="356"/>
      <c r="CD249" s="356"/>
      <c r="CE249" s="356"/>
      <c r="CF249" s="356"/>
      <c r="CG249" s="356"/>
      <c r="CH249" s="356"/>
      <c r="CI249" s="356"/>
      <c r="CJ249" s="356"/>
      <c r="CK249" s="356"/>
      <c r="CL249" s="356"/>
      <c r="CM249" s="356"/>
      <c r="CN249" s="356"/>
      <c r="CO249" s="356"/>
      <c r="CP249" s="356"/>
      <c r="CQ249" s="356"/>
      <c r="CR249" s="356"/>
      <c r="CS249" s="356"/>
      <c r="CT249" s="356"/>
      <c r="CU249" s="356"/>
      <c r="CV249" s="356"/>
      <c r="CW249" s="356"/>
      <c r="CX249" s="356"/>
      <c r="CY249" s="356"/>
      <c r="CZ249" s="356"/>
    </row>
    <row r="250" s="359" customFormat="true" ht="19.15" customHeight="true" x14ac:dyDescent="0.2">
      <c r="B250" s="512"/>
      <c r="X250" s="352"/>
      <c r="Y250" s="352"/>
      <c r="Z250" s="352"/>
      <c r="AA250" s="352"/>
      <c r="AB250" s="352"/>
      <c r="AC250" s="352"/>
      <c r="AD250" s="352"/>
      <c r="AE250" s="352"/>
      <c r="AF250" s="352"/>
      <c r="AG250" s="352"/>
      <c r="AH250" s="352"/>
      <c r="AI250" s="352"/>
      <c r="AJ250" s="352"/>
      <c r="AK250" s="352"/>
      <c r="AL250" s="352"/>
      <c r="AM250" s="352"/>
      <c r="AN250" s="352"/>
      <c r="AO250" s="352"/>
      <c r="AP250" s="352"/>
      <c r="AQ250" s="352"/>
      <c r="AR250" s="352"/>
      <c r="AS250" s="352"/>
      <c r="AT250" s="352"/>
      <c r="AU250" s="352"/>
      <c r="AV250" s="352"/>
      <c r="AW250" s="352"/>
      <c r="AX250" s="352"/>
      <c r="AY250" s="352"/>
      <c r="AZ250" s="352"/>
      <c r="BA250" s="511"/>
      <c r="BB250" s="379"/>
      <c r="BC250" s="511"/>
      <c r="BD250" s="511"/>
      <c r="BE250" s="511"/>
      <c r="BF250" s="511"/>
      <c r="BG250" s="511"/>
      <c r="BH250" s="511"/>
      <c r="BI250" s="511"/>
      <c r="BJ250" s="511"/>
      <c r="BK250" s="511"/>
      <c r="BL250" s="511"/>
      <c r="BM250" s="511"/>
      <c r="BN250" s="511"/>
      <c r="BO250" s="511"/>
      <c r="BP250" s="511"/>
      <c r="BQ250" s="511"/>
      <c r="BR250" s="511"/>
      <c r="BS250" s="511"/>
      <c r="BT250" s="511"/>
      <c r="BU250" s="511"/>
      <c r="BV250" s="511"/>
      <c r="BW250" s="511"/>
      <c r="BX250" s="352"/>
      <c r="BY250" s="352"/>
      <c r="BZ250" s="352"/>
      <c r="CA250" s="352"/>
      <c r="CB250" s="352"/>
      <c r="CC250" s="352"/>
      <c r="CD250" s="352"/>
      <c r="CE250" s="352"/>
      <c r="CF250" s="352"/>
      <c r="CG250" s="352"/>
      <c r="CH250" s="352"/>
      <c r="CI250" s="352"/>
      <c r="CJ250" s="352"/>
      <c r="CK250" s="352"/>
      <c r="CL250" s="352"/>
      <c r="CM250" s="352"/>
      <c r="CN250" s="352"/>
      <c r="CO250" s="352"/>
      <c r="CP250" s="352"/>
      <c r="CQ250" s="352"/>
      <c r="CR250" s="352"/>
      <c r="CS250" s="352"/>
      <c r="CT250" s="352"/>
      <c r="CU250" s="352"/>
      <c r="CV250" s="352"/>
      <c r="CW250" s="352"/>
      <c r="CX250" s="352"/>
      <c r="CY250" s="352"/>
      <c r="CZ250" s="352"/>
    </row>
    <row r="251" s="359" customFormat="true" ht="15" customHeight="true" x14ac:dyDescent="0.2">
      <c r="B251" s="512"/>
      <c r="X251" s="352"/>
      <c r="Y251" s="352"/>
      <c r="Z251" s="352"/>
      <c r="AA251" s="352"/>
      <c r="AB251" s="352"/>
      <c r="AC251" s="352"/>
      <c r="AD251" s="352"/>
      <c r="AE251" s="352"/>
      <c r="AF251" s="352"/>
      <c r="AG251" s="352"/>
      <c r="AH251" s="352"/>
      <c r="AI251" s="352"/>
      <c r="AJ251" s="352"/>
      <c r="AK251" s="352"/>
      <c r="AL251" s="352"/>
      <c r="AM251" s="352"/>
      <c r="AN251" s="352"/>
      <c r="AO251" s="352"/>
      <c r="AP251" s="352"/>
      <c r="AQ251" s="352"/>
      <c r="AR251" s="352"/>
      <c r="AS251" s="352"/>
      <c r="AT251" s="352"/>
      <c r="AU251" s="352"/>
      <c r="AV251" s="352"/>
      <c r="AW251" s="352"/>
      <c r="AX251" s="352"/>
      <c r="AY251" s="352"/>
      <c r="AZ251" s="352"/>
      <c r="BA251" s="511"/>
      <c r="BB251" s="379"/>
      <c r="BC251" s="511"/>
      <c r="BD251" s="511"/>
      <c r="BE251" s="511"/>
      <c r="BF251" s="511"/>
      <c r="BG251" s="511"/>
      <c r="BH251" s="511"/>
      <c r="BI251" s="511"/>
      <c r="BJ251" s="511"/>
      <c r="BK251" s="511"/>
      <c r="BL251" s="511"/>
      <c r="BM251" s="511"/>
      <c r="BN251" s="511"/>
      <c r="BO251" s="511"/>
      <c r="BP251" s="511"/>
      <c r="BQ251" s="511"/>
      <c r="BR251" s="511"/>
      <c r="BS251" s="511"/>
      <c r="BT251" s="511"/>
      <c r="BU251" s="511"/>
      <c r="BV251" s="511"/>
      <c r="BW251" s="511"/>
      <c r="BX251" s="352"/>
      <c r="BY251" s="352"/>
      <c r="BZ251" s="352"/>
      <c r="CA251" s="352"/>
      <c r="CB251" s="352"/>
      <c r="CC251" s="352"/>
      <c r="CD251" s="352"/>
      <c r="CE251" s="352"/>
      <c r="CF251" s="352"/>
      <c r="CG251" s="352"/>
      <c r="CH251" s="352"/>
      <c r="CI251" s="352"/>
      <c r="CJ251" s="352"/>
      <c r="CK251" s="352"/>
      <c r="CL251" s="352"/>
      <c r="CM251" s="352"/>
      <c r="CN251" s="352"/>
      <c r="CO251" s="352"/>
      <c r="CP251" s="352"/>
      <c r="CQ251" s="352"/>
      <c r="CR251" s="352"/>
      <c r="CS251" s="352"/>
      <c r="CT251" s="352"/>
      <c r="CU251" s="352"/>
      <c r="CV251" s="352"/>
      <c r="CW251" s="352"/>
      <c r="CX251" s="352"/>
      <c r="CY251" s="352"/>
      <c r="CZ251" s="352"/>
    </row>
    <row r="252" s="359" customFormat="true" ht="15" customHeight="true" x14ac:dyDescent="0.2">
      <c r="B252" s="512"/>
      <c r="X252" s="352"/>
      <c r="Y252" s="352"/>
      <c r="Z252" s="352"/>
      <c r="AA252" s="352"/>
      <c r="AB252" s="352"/>
      <c r="AC252" s="352"/>
      <c r="AD252" s="352"/>
      <c r="AE252" s="352"/>
      <c r="AF252" s="352"/>
      <c r="AG252" s="352"/>
      <c r="AH252" s="352"/>
      <c r="AI252" s="352"/>
      <c r="AJ252" s="352"/>
      <c r="AK252" s="352"/>
      <c r="AL252" s="352"/>
      <c r="AM252" s="352"/>
      <c r="AN252" s="352"/>
      <c r="AO252" s="352"/>
      <c r="AP252" s="352"/>
      <c r="AQ252" s="352"/>
      <c r="AR252" s="352"/>
      <c r="AS252" s="352"/>
      <c r="AT252" s="352"/>
      <c r="AU252" s="352"/>
      <c r="AV252" s="352"/>
      <c r="AW252" s="352"/>
      <c r="AX252" s="352"/>
      <c r="AY252" s="352"/>
      <c r="AZ252" s="352"/>
      <c r="BA252" s="511"/>
      <c r="BB252" s="379"/>
      <c r="BC252" s="511"/>
      <c r="BD252" s="511"/>
      <c r="BE252" s="511"/>
      <c r="BF252" s="511"/>
      <c r="BG252" s="511"/>
      <c r="BH252" s="511"/>
      <c r="BI252" s="511"/>
      <c r="BJ252" s="511"/>
      <c r="BK252" s="511"/>
      <c r="BL252" s="511"/>
      <c r="BM252" s="511"/>
      <c r="BN252" s="511"/>
      <c r="BO252" s="511"/>
      <c r="BP252" s="511"/>
      <c r="BQ252" s="511"/>
      <c r="BR252" s="511"/>
      <c r="BS252" s="511"/>
      <c r="BT252" s="511"/>
      <c r="BU252" s="511"/>
      <c r="BV252" s="511"/>
      <c r="BW252" s="511"/>
      <c r="BX252" s="352"/>
      <c r="BY252" s="352"/>
      <c r="BZ252" s="352"/>
      <c r="CA252" s="352"/>
      <c r="CB252" s="352"/>
      <c r="CC252" s="352"/>
      <c r="CD252" s="352"/>
      <c r="CE252" s="352"/>
      <c r="CF252" s="352"/>
      <c r="CG252" s="352"/>
      <c r="CH252" s="352"/>
      <c r="CI252" s="352"/>
      <c r="CJ252" s="352"/>
      <c r="CK252" s="352"/>
      <c r="CL252" s="352"/>
      <c r="CM252" s="352"/>
      <c r="CN252" s="352"/>
      <c r="CO252" s="352"/>
      <c r="CP252" s="352"/>
      <c r="CQ252" s="352"/>
      <c r="CR252" s="352"/>
      <c r="CS252" s="352"/>
      <c r="CT252" s="352"/>
      <c r="CU252" s="352"/>
      <c r="CV252" s="352"/>
      <c r="CW252" s="352"/>
      <c r="CX252" s="352"/>
      <c r="CY252" s="352"/>
      <c r="CZ252" s="352"/>
    </row>
    <row r="253" s="359" customFormat="true" ht="15" customHeight="true" x14ac:dyDescent="0.2">
      <c r="B253" s="512"/>
      <c r="X253" s="352"/>
      <c r="Y253" s="352"/>
      <c r="Z253" s="352"/>
      <c r="AA253" s="352"/>
      <c r="AB253" s="352"/>
      <c r="AC253" s="352"/>
      <c r="AD253" s="352"/>
      <c r="AE253" s="352"/>
      <c r="AF253" s="352"/>
      <c r="AG253" s="352"/>
      <c r="AH253" s="352"/>
      <c r="AI253" s="352"/>
      <c r="AJ253" s="352"/>
      <c r="AK253" s="352"/>
      <c r="AL253" s="352"/>
      <c r="AM253" s="352"/>
      <c r="AN253" s="352"/>
      <c r="AO253" s="352"/>
      <c r="AP253" s="352"/>
      <c r="AQ253" s="352"/>
      <c r="AR253" s="352"/>
      <c r="AS253" s="352"/>
      <c r="AT253" s="352"/>
      <c r="AU253" s="352"/>
      <c r="AV253" s="352"/>
      <c r="AW253" s="352"/>
      <c r="AX253" s="352"/>
      <c r="AY253" s="352"/>
      <c r="AZ253" s="352"/>
      <c r="BA253" s="511"/>
      <c r="BB253" s="379"/>
      <c r="BC253" s="511"/>
      <c r="BD253" s="511"/>
      <c r="BE253" s="511"/>
      <c r="BF253" s="511"/>
      <c r="BG253" s="511"/>
      <c r="BH253" s="511"/>
      <c r="BI253" s="511"/>
      <c r="BJ253" s="511"/>
      <c r="BK253" s="511"/>
      <c r="BL253" s="511"/>
      <c r="BM253" s="511"/>
      <c r="BN253" s="511"/>
      <c r="BO253" s="511"/>
      <c r="BP253" s="511"/>
      <c r="BQ253" s="511"/>
      <c r="BR253" s="511"/>
      <c r="BS253" s="511"/>
      <c r="BT253" s="511"/>
      <c r="BU253" s="511"/>
      <c r="BV253" s="511"/>
      <c r="BW253" s="511"/>
      <c r="BX253" s="352"/>
      <c r="BY253" s="352"/>
      <c r="BZ253" s="352"/>
      <c r="CA253" s="352"/>
      <c r="CB253" s="352"/>
      <c r="CC253" s="352"/>
      <c r="CD253" s="352"/>
      <c r="CE253" s="352"/>
      <c r="CF253" s="352"/>
      <c r="CG253" s="352"/>
      <c r="CH253" s="352"/>
      <c r="CI253" s="352"/>
      <c r="CJ253" s="352"/>
      <c r="CK253" s="352"/>
      <c r="CL253" s="352"/>
      <c r="CM253" s="352"/>
      <c r="CN253" s="352"/>
      <c r="CO253" s="352"/>
      <c r="CP253" s="352"/>
      <c r="CQ253" s="352"/>
      <c r="CR253" s="352"/>
      <c r="CS253" s="352"/>
      <c r="CT253" s="352"/>
      <c r="CU253" s="352"/>
      <c r="CV253" s="352"/>
      <c r="CW253" s="352"/>
      <c r="CX253" s="352"/>
      <c r="CY253" s="352"/>
      <c r="CZ253" s="352"/>
    </row>
    <row r="254" s="359" customFormat="true" ht="15" customHeight="true" x14ac:dyDescent="0.2">
      <c r="B254" s="512"/>
      <c r="X254" s="352"/>
      <c r="Y254" s="352"/>
      <c r="Z254" s="352"/>
      <c r="AA254" s="352"/>
      <c r="AB254" s="352"/>
      <c r="AC254" s="352"/>
      <c r="AD254" s="352"/>
      <c r="AE254" s="352"/>
      <c r="AF254" s="352"/>
      <c r="AG254" s="352"/>
      <c r="AH254" s="352"/>
      <c r="AI254" s="352"/>
      <c r="AJ254" s="352"/>
      <c r="AK254" s="352"/>
      <c r="AL254" s="352"/>
      <c r="AM254" s="352"/>
      <c r="AN254" s="352"/>
      <c r="AO254" s="352"/>
      <c r="AP254" s="352"/>
      <c r="AQ254" s="352"/>
      <c r="AR254" s="352"/>
      <c r="AS254" s="352"/>
      <c r="AT254" s="352"/>
      <c r="AU254" s="352"/>
      <c r="AV254" s="352"/>
      <c r="AW254" s="352"/>
      <c r="AX254" s="352"/>
      <c r="AY254" s="352"/>
      <c r="AZ254" s="352"/>
      <c r="BA254" s="511"/>
      <c r="BB254" s="379"/>
      <c r="BC254" s="511"/>
      <c r="BD254" s="511"/>
      <c r="BE254" s="511"/>
      <c r="BF254" s="511"/>
      <c r="BG254" s="511"/>
      <c r="BH254" s="511"/>
      <c r="BI254" s="511"/>
      <c r="BJ254" s="511"/>
      <c r="BK254" s="511"/>
      <c r="BL254" s="511"/>
      <c r="BM254" s="511"/>
      <c r="BN254" s="511"/>
      <c r="BO254" s="511"/>
      <c r="BP254" s="511"/>
      <c r="BQ254" s="511"/>
      <c r="BR254" s="511"/>
      <c r="BS254" s="511"/>
      <c r="BT254" s="511"/>
      <c r="BU254" s="511"/>
      <c r="BV254" s="511"/>
      <c r="BW254" s="511"/>
      <c r="BX254" s="352"/>
      <c r="BY254" s="352"/>
      <c r="BZ254" s="352"/>
      <c r="CA254" s="352"/>
      <c r="CB254" s="352"/>
      <c r="CC254" s="352"/>
      <c r="CD254" s="352"/>
      <c r="CE254" s="352"/>
      <c r="CF254" s="352"/>
      <c r="CG254" s="352"/>
      <c r="CH254" s="352"/>
      <c r="CI254" s="352"/>
      <c r="CJ254" s="352"/>
      <c r="CK254" s="352"/>
      <c r="CL254" s="352"/>
      <c r="CM254" s="352"/>
      <c r="CN254" s="352"/>
      <c r="CO254" s="352"/>
      <c r="CP254" s="352"/>
      <c r="CQ254" s="352"/>
      <c r="CR254" s="352"/>
      <c r="CS254" s="352"/>
      <c r="CT254" s="352"/>
      <c r="CU254" s="352"/>
      <c r="CV254" s="352"/>
      <c r="CW254" s="352"/>
      <c r="CX254" s="352"/>
      <c r="CY254" s="352"/>
      <c r="CZ254" s="352"/>
    </row>
    <row r="255" s="359" customFormat="true" ht="15" customHeight="true" x14ac:dyDescent="0.2">
      <c r="B255" s="512"/>
      <c r="X255" s="352"/>
      <c r="Y255" s="352"/>
      <c r="Z255" s="352"/>
      <c r="AA255" s="352"/>
      <c r="AB255" s="352"/>
      <c r="AC255" s="352"/>
      <c r="AD255" s="352"/>
      <c r="AE255" s="352"/>
      <c r="AF255" s="352"/>
      <c r="AG255" s="352"/>
      <c r="AH255" s="352"/>
      <c r="AI255" s="352"/>
      <c r="AJ255" s="352"/>
      <c r="AK255" s="352"/>
      <c r="AL255" s="352"/>
      <c r="AM255" s="352"/>
      <c r="AN255" s="352"/>
      <c r="AO255" s="352"/>
      <c r="AP255" s="352"/>
      <c r="AQ255" s="352"/>
      <c r="AR255" s="352"/>
      <c r="AS255" s="352"/>
      <c r="AT255" s="352"/>
      <c r="AU255" s="352"/>
      <c r="AV255" s="352"/>
      <c r="AW255" s="352"/>
      <c r="AX255" s="352"/>
      <c r="AY255" s="352"/>
      <c r="AZ255" s="352"/>
      <c r="BA255" s="511"/>
      <c r="BB255" s="379"/>
      <c r="BC255" s="511"/>
      <c r="BD255" s="511"/>
      <c r="BE255" s="511"/>
      <c r="BF255" s="511"/>
      <c r="BG255" s="511"/>
      <c r="BH255" s="511"/>
      <c r="BI255" s="511"/>
      <c r="BJ255" s="511"/>
      <c r="BK255" s="511"/>
      <c r="BL255" s="511"/>
      <c r="BM255" s="511"/>
      <c r="BN255" s="511"/>
      <c r="BO255" s="511"/>
      <c r="BP255" s="511"/>
      <c r="BQ255" s="511"/>
      <c r="BR255" s="511"/>
      <c r="BS255" s="511"/>
      <c r="BT255" s="511"/>
      <c r="BU255" s="511"/>
      <c r="BV255" s="511"/>
      <c r="BW255" s="511"/>
      <c r="BX255" s="352"/>
      <c r="BY255" s="352"/>
      <c r="BZ255" s="352"/>
      <c r="CA255" s="352"/>
      <c r="CB255" s="352"/>
      <c r="CC255" s="352"/>
      <c r="CD255" s="352"/>
      <c r="CE255" s="352"/>
      <c r="CF255" s="352"/>
      <c r="CG255" s="352"/>
      <c r="CH255" s="352"/>
      <c r="CI255" s="352"/>
      <c r="CJ255" s="352"/>
      <c r="CK255" s="352"/>
      <c r="CL255" s="352"/>
      <c r="CM255" s="352"/>
      <c r="CN255" s="352"/>
      <c r="CO255" s="352"/>
      <c r="CP255" s="352"/>
      <c r="CQ255" s="352"/>
      <c r="CR255" s="352"/>
      <c r="CS255" s="352"/>
      <c r="CT255" s="352"/>
      <c r="CU255" s="352"/>
      <c r="CV255" s="352"/>
      <c r="CW255" s="352"/>
      <c r="CX255" s="352"/>
      <c r="CY255" s="352"/>
      <c r="CZ255" s="352"/>
    </row>
    <row r="256" s="359" customFormat="true" ht="15" customHeight="true" x14ac:dyDescent="0.2">
      <c r="B256" s="512"/>
      <c r="X256" s="352"/>
      <c r="Y256" s="352"/>
      <c r="Z256" s="352"/>
      <c r="AA256" s="352"/>
      <c r="AB256" s="352"/>
      <c r="AC256" s="352"/>
      <c r="AD256" s="352"/>
      <c r="AE256" s="352"/>
      <c r="AF256" s="352"/>
      <c r="AG256" s="352"/>
      <c r="AH256" s="352"/>
      <c r="AI256" s="352"/>
      <c r="AJ256" s="352"/>
      <c r="AK256" s="352"/>
      <c r="AL256" s="352"/>
      <c r="AM256" s="352"/>
      <c r="AN256" s="352"/>
      <c r="AO256" s="352"/>
      <c r="AP256" s="352"/>
      <c r="AQ256" s="352"/>
      <c r="AR256" s="352"/>
      <c r="AS256" s="352"/>
      <c r="AT256" s="352"/>
      <c r="AU256" s="352"/>
      <c r="AV256" s="352"/>
      <c r="AW256" s="352"/>
      <c r="AX256" s="352"/>
      <c r="AY256" s="352"/>
      <c r="AZ256" s="352"/>
      <c r="BA256" s="511"/>
      <c r="BB256" s="379"/>
      <c r="BC256" s="511"/>
      <c r="BD256" s="511"/>
      <c r="BE256" s="511"/>
      <c r="BF256" s="511"/>
      <c r="BG256" s="511"/>
      <c r="BH256" s="511"/>
      <c r="BI256" s="511"/>
      <c r="BJ256" s="511"/>
      <c r="BK256" s="511"/>
      <c r="BL256" s="511"/>
      <c r="BM256" s="511"/>
      <c r="BN256" s="511"/>
      <c r="BO256" s="511"/>
      <c r="BP256" s="511"/>
      <c r="BQ256" s="511"/>
      <c r="BR256" s="511"/>
      <c r="BS256" s="511"/>
      <c r="BT256" s="511"/>
      <c r="BU256" s="511"/>
      <c r="BV256" s="511"/>
      <c r="BW256" s="511"/>
      <c r="BX256" s="352"/>
      <c r="BY256" s="352"/>
      <c r="BZ256" s="352"/>
      <c r="CA256" s="352"/>
      <c r="CB256" s="352"/>
      <c r="CC256" s="352"/>
      <c r="CD256" s="352"/>
      <c r="CE256" s="352"/>
      <c r="CF256" s="352"/>
      <c r="CG256" s="352"/>
      <c r="CH256" s="352"/>
      <c r="CI256" s="352"/>
      <c r="CJ256" s="352"/>
      <c r="CK256" s="352"/>
      <c r="CL256" s="352"/>
      <c r="CM256" s="352"/>
      <c r="CN256" s="352"/>
      <c r="CO256" s="352"/>
      <c r="CP256" s="352"/>
      <c r="CQ256" s="352"/>
      <c r="CR256" s="352"/>
      <c r="CS256" s="352"/>
      <c r="CT256" s="352"/>
      <c r="CU256" s="352"/>
      <c r="CV256" s="352"/>
      <c r="CW256" s="352"/>
      <c r="CX256" s="352"/>
      <c r="CY256" s="352"/>
      <c r="CZ256" s="352"/>
    </row>
    <row r="257" s="359" customFormat="true" ht="18" customHeight="true" x14ac:dyDescent="0.2">
      <c r="B257" s="512"/>
      <c r="X257" s="352"/>
      <c r="Y257" s="352"/>
      <c r="Z257" s="352"/>
      <c r="AA257" s="352"/>
      <c r="AB257" s="352"/>
      <c r="AC257" s="352"/>
      <c r="AD257" s="352"/>
      <c r="AE257" s="352"/>
      <c r="AF257" s="352"/>
      <c r="AG257" s="352"/>
      <c r="AH257" s="352"/>
      <c r="AI257" s="352"/>
      <c r="AJ257" s="352"/>
      <c r="AK257" s="352"/>
      <c r="AL257" s="352"/>
      <c r="AM257" s="352"/>
      <c r="AN257" s="352"/>
      <c r="AO257" s="352"/>
      <c r="AP257" s="352"/>
      <c r="AQ257" s="352"/>
      <c r="AR257" s="352"/>
      <c r="AS257" s="352"/>
      <c r="AT257" s="352"/>
      <c r="AU257" s="352"/>
      <c r="AV257" s="352"/>
      <c r="AW257" s="352"/>
      <c r="AX257" s="352"/>
      <c r="AY257" s="352"/>
      <c r="AZ257" s="352"/>
      <c r="BA257" s="511"/>
      <c r="BB257" s="379"/>
      <c r="BC257" s="511"/>
      <c r="BD257" s="511"/>
      <c r="BE257" s="511"/>
      <c r="BF257" s="511"/>
      <c r="BG257" s="511"/>
      <c r="BH257" s="511"/>
      <c r="BI257" s="511"/>
      <c r="BJ257" s="511"/>
      <c r="BK257" s="511"/>
      <c r="BL257" s="511"/>
      <c r="BM257" s="511"/>
      <c r="BN257" s="511"/>
      <c r="BO257" s="511"/>
      <c r="BP257" s="511"/>
      <c r="BQ257" s="511"/>
      <c r="BR257" s="511"/>
      <c r="BS257" s="511"/>
      <c r="BT257" s="511"/>
      <c r="BU257" s="511"/>
      <c r="BV257" s="511"/>
      <c r="BW257" s="511"/>
      <c r="BX257" s="352"/>
      <c r="BY257" s="352"/>
      <c r="BZ257" s="352"/>
      <c r="CA257" s="352"/>
      <c r="CB257" s="352"/>
      <c r="CC257" s="352"/>
      <c r="CD257" s="352"/>
      <c r="CE257" s="352"/>
      <c r="CF257" s="352"/>
      <c r="CG257" s="352"/>
      <c r="CH257" s="352"/>
      <c r="CI257" s="352"/>
      <c r="CJ257" s="352"/>
      <c r="CK257" s="352"/>
      <c r="CL257" s="352"/>
      <c r="CM257" s="352"/>
      <c r="CN257" s="352"/>
      <c r="CO257" s="352"/>
      <c r="CP257" s="352"/>
      <c r="CQ257" s="352"/>
      <c r="CR257" s="352"/>
      <c r="CS257" s="352"/>
      <c r="CT257" s="352"/>
      <c r="CU257" s="352"/>
      <c r="CV257" s="352"/>
      <c r="CW257" s="352"/>
      <c r="CX257" s="352"/>
      <c r="CY257" s="352"/>
      <c r="CZ257" s="352"/>
    </row>
    <row r="258" s="359" customFormat="true" ht="18" customHeight="true" x14ac:dyDescent="0.2">
      <c r="B258" s="512"/>
      <c r="X258" s="352"/>
      <c r="Y258" s="352"/>
      <c r="Z258" s="352"/>
      <c r="AA258" s="352"/>
      <c r="AB258" s="352"/>
      <c r="AC258" s="352"/>
      <c r="AD258" s="352"/>
      <c r="AE258" s="352"/>
      <c r="AF258" s="352"/>
      <c r="AG258" s="352"/>
      <c r="AH258" s="352"/>
      <c r="AI258" s="352"/>
      <c r="AJ258" s="352"/>
      <c r="AK258" s="352"/>
      <c r="AL258" s="352"/>
      <c r="AM258" s="352"/>
      <c r="AN258" s="352"/>
      <c r="AO258" s="352"/>
      <c r="AP258" s="352"/>
      <c r="AQ258" s="352"/>
      <c r="AR258" s="352"/>
      <c r="AS258" s="352"/>
      <c r="AT258" s="352"/>
      <c r="AU258" s="352"/>
      <c r="AV258" s="352"/>
      <c r="AW258" s="352"/>
      <c r="AX258" s="352"/>
      <c r="AY258" s="352"/>
      <c r="AZ258" s="352"/>
      <c r="BA258" s="511"/>
      <c r="BB258" s="379"/>
      <c r="BC258" s="511"/>
      <c r="BD258" s="511"/>
      <c r="BE258" s="511"/>
      <c r="BF258" s="511"/>
      <c r="BG258" s="511"/>
      <c r="BH258" s="511"/>
      <c r="BI258" s="511"/>
      <c r="BJ258" s="511"/>
      <c r="BK258" s="511"/>
      <c r="BL258" s="511"/>
      <c r="BM258" s="511"/>
      <c r="BN258" s="511"/>
      <c r="BO258" s="511"/>
      <c r="BP258" s="511"/>
      <c r="BQ258" s="511"/>
      <c r="BR258" s="511"/>
      <c r="BS258" s="511"/>
      <c r="BT258" s="511"/>
      <c r="BU258" s="511"/>
      <c r="BV258" s="511"/>
      <c r="BW258" s="511"/>
      <c r="BX258" s="352"/>
      <c r="BY258" s="352"/>
      <c r="BZ258" s="352"/>
      <c r="CA258" s="352"/>
      <c r="CB258" s="352"/>
      <c r="CC258" s="352"/>
      <c r="CD258" s="352"/>
      <c r="CE258" s="352"/>
      <c r="CF258" s="352"/>
      <c r="CG258" s="352"/>
      <c r="CH258" s="352"/>
      <c r="CI258" s="352"/>
      <c r="CJ258" s="352"/>
      <c r="CK258" s="352"/>
      <c r="CL258" s="352"/>
      <c r="CM258" s="352"/>
      <c r="CN258" s="352"/>
      <c r="CO258" s="352"/>
      <c r="CP258" s="352"/>
      <c r="CQ258" s="352"/>
      <c r="CR258" s="352"/>
      <c r="CS258" s="352"/>
      <c r="CT258" s="352"/>
      <c r="CU258" s="352"/>
      <c r="CV258" s="352"/>
      <c r="CW258" s="352"/>
      <c r="CX258" s="352"/>
      <c r="CY258" s="352"/>
      <c r="CZ258" s="352"/>
    </row>
    <row r="259" s="514" customFormat="true" ht="15" customHeight="true" x14ac:dyDescent="0.2">
      <c r="B259" s="513"/>
      <c r="X259" s="357"/>
      <c r="Y259" s="357"/>
      <c r="Z259" s="357"/>
      <c r="AA259" s="357"/>
      <c r="AB259" s="357"/>
      <c r="AC259" s="357"/>
      <c r="AD259" s="357"/>
      <c r="AE259" s="357"/>
      <c r="AF259" s="357"/>
      <c r="AG259" s="357"/>
      <c r="AH259" s="357"/>
      <c r="AI259" s="357"/>
      <c r="AJ259" s="357"/>
      <c r="AK259" s="357"/>
      <c r="AL259" s="357"/>
      <c r="AM259" s="357"/>
      <c r="AN259" s="357"/>
      <c r="AO259" s="357"/>
      <c r="AP259" s="357"/>
      <c r="AQ259" s="357"/>
      <c r="AR259" s="357"/>
      <c r="AS259" s="357"/>
      <c r="AT259" s="357"/>
      <c r="AU259" s="357"/>
      <c r="AV259" s="357"/>
      <c r="AW259" s="357"/>
      <c r="AX259" s="357"/>
      <c r="AY259" s="357"/>
      <c r="AZ259" s="357"/>
      <c r="BA259" s="358" t="s">
        <v>131</v>
      </c>
      <c r="BB259" s="326" t="s">
        <v>85</v>
      </c>
      <c r="BC259" s="1051" t="s">
        <v>115</v>
      </c>
      <c r="BD259" s="1052"/>
      <c r="BE259" s="1052"/>
      <c r="BF259" s="1052"/>
      <c r="BG259" s="1086"/>
      <c r="BH259" s="1051" t="s">
        <v>38</v>
      </c>
      <c r="BI259" s="1052"/>
      <c r="BJ259" s="1052"/>
      <c r="BK259" s="1052"/>
      <c r="BL259" s="1086"/>
      <c r="BM259" s="1051" t="s">
        <v>37</v>
      </c>
      <c r="BN259" s="1052"/>
      <c r="BO259" s="1052"/>
      <c r="BP259" s="1052"/>
      <c r="BQ259" s="1053"/>
      <c r="BR259" s="34" t="s">
        <v>142</v>
      </c>
      <c r="BS259" s="437"/>
      <c r="BT259" s="437"/>
      <c r="BU259" s="437"/>
      <c r="BV259" s="437"/>
      <c r="BW259" s="437"/>
      <c r="BX259" s="23"/>
      <c r="BY259" s="23"/>
      <c r="BZ259" s="356"/>
      <c r="CA259" s="356"/>
      <c r="CB259" s="356"/>
      <c r="CC259" s="356"/>
      <c r="CD259" s="356"/>
      <c r="CE259" s="356"/>
      <c r="CF259" s="356"/>
      <c r="CG259" s="356"/>
      <c r="CH259" s="356"/>
      <c r="CI259" s="356"/>
      <c r="CJ259" s="356"/>
      <c r="CK259" s="356"/>
      <c r="CL259" s="356"/>
      <c r="CM259" s="356"/>
      <c r="CN259" s="356"/>
      <c r="CO259" s="356"/>
      <c r="CP259" s="356"/>
      <c r="CQ259" s="356"/>
      <c r="CR259" s="356"/>
      <c r="CS259" s="356"/>
      <c r="CT259" s="356"/>
      <c r="CU259" s="356"/>
      <c r="CV259" s="356"/>
      <c r="CW259" s="356"/>
      <c r="CX259" s="356"/>
      <c r="CY259" s="356"/>
      <c r="CZ259" s="356"/>
    </row>
    <row r="260" s="514" customFormat="true" ht="24" x14ac:dyDescent="0.2">
      <c r="B260" s="513"/>
      <c r="X260" s="357"/>
      <c r="Y260" s="357"/>
      <c r="Z260" s="357"/>
      <c r="AA260" s="357"/>
      <c r="AB260" s="357"/>
      <c r="AC260" s="357"/>
      <c r="AD260" s="357"/>
      <c r="AE260" s="357"/>
      <c r="AF260" s="357"/>
      <c r="AG260" s="357"/>
      <c r="AH260" s="357"/>
      <c r="AI260" s="357"/>
      <c r="AJ260" s="357"/>
      <c r="AK260" s="357"/>
      <c r="AL260" s="357"/>
      <c r="AM260" s="357"/>
      <c r="AN260" s="357"/>
      <c r="AO260" s="357"/>
      <c r="AP260" s="357"/>
      <c r="AQ260" s="357"/>
      <c r="AR260" s="357"/>
      <c r="AS260" s="357"/>
      <c r="AT260" s="357"/>
      <c r="AU260" s="357"/>
      <c r="AV260" s="357"/>
      <c r="AW260" s="357"/>
      <c r="AX260" s="357"/>
      <c r="AY260" s="357"/>
      <c r="AZ260" s="357"/>
      <c r="BA260" s="344" t="s">
        <v>119</v>
      </c>
      <c r="BB260" s="343"/>
      <c r="BC260" s="466" t="s">
        <v>0</v>
      </c>
      <c r="BD260" s="581" t="s">
        <v>1</v>
      </c>
      <c r="BE260" s="581" t="s">
        <v>2</v>
      </c>
      <c r="BF260" s="581" t="s">
        <v>3</v>
      </c>
      <c r="BG260" s="467" t="s">
        <v>4</v>
      </c>
      <c r="BH260" s="466" t="s">
        <v>0</v>
      </c>
      <c r="BI260" s="581" t="s">
        <v>1</v>
      </c>
      <c r="BJ260" s="581" t="s">
        <v>2</v>
      </c>
      <c r="BK260" s="581" t="s">
        <v>3</v>
      </c>
      <c r="BL260" s="467" t="s">
        <v>4</v>
      </c>
      <c r="BM260" s="466" t="s">
        <v>0</v>
      </c>
      <c r="BN260" s="581" t="s">
        <v>1</v>
      </c>
      <c r="BO260" s="581" t="s">
        <v>2</v>
      </c>
      <c r="BP260" s="581" t="s">
        <v>3</v>
      </c>
      <c r="BQ260" s="467" t="s">
        <v>4</v>
      </c>
      <c r="BR260" s="466" t="s">
        <v>156</v>
      </c>
      <c r="BS260" s="581" t="s">
        <v>157</v>
      </c>
      <c r="BT260" s="581" t="s">
        <v>158</v>
      </c>
      <c r="BU260" s="581" t="s">
        <v>159</v>
      </c>
      <c r="BV260" s="581" t="s">
        <v>160</v>
      </c>
      <c r="BW260" s="582" t="s">
        <v>161</v>
      </c>
      <c r="BX260" s="878"/>
      <c r="BY260" s="878"/>
      <c r="BZ260" s="878"/>
      <c r="CA260" s="878"/>
      <c r="CB260" s="878"/>
      <c r="CC260" s="878"/>
      <c r="CD260" s="878"/>
      <c r="CE260" s="878"/>
      <c r="CF260" s="878"/>
      <c r="CG260" s="878"/>
      <c r="CH260" s="878"/>
      <c r="CI260" s="878"/>
      <c r="CJ260" s="878"/>
      <c r="CK260" s="878"/>
      <c r="CL260" s="878"/>
      <c r="CM260" s="878"/>
      <c r="CN260" s="878"/>
      <c r="CO260" s="878"/>
      <c r="CP260" s="878"/>
      <c r="CQ260" s="878"/>
      <c r="CR260" s="878"/>
      <c r="CS260" s="878"/>
      <c r="CT260" s="878"/>
      <c r="CU260" s="878"/>
      <c r="CV260" s="878"/>
      <c r="CW260" s="878"/>
      <c r="CX260" s="878"/>
      <c r="CY260" s="878"/>
      <c r="CZ260" s="878"/>
    </row>
    <row r="261" s="514" customFormat="true" ht="15" customHeight="true" x14ac:dyDescent="0.2">
      <c r="B261" s="513"/>
      <c r="X261" s="357"/>
      <c r="Y261" s="357"/>
      <c r="Z261" s="357"/>
      <c r="AA261" s="357"/>
      <c r="AB261" s="357"/>
      <c r="AC261" s="357"/>
      <c r="AD261" s="357"/>
      <c r="AE261" s="357"/>
      <c r="AF261" s="357"/>
      <c r="AG261" s="357"/>
      <c r="AH261" s="357"/>
      <c r="AI261" s="357"/>
      <c r="AJ261" s="357"/>
      <c r="AK261" s="357"/>
      <c r="AL261" s="357"/>
      <c r="AM261" s="357"/>
      <c r="AN261" s="357"/>
      <c r="AO261" s="357"/>
      <c r="AP261" s="357"/>
      <c r="AQ261" s="357"/>
      <c r="AR261" s="357"/>
      <c r="AS261" s="357"/>
      <c r="AT261" s="357"/>
      <c r="AU261" s="357"/>
      <c r="AV261" s="357"/>
      <c r="AW261" s="357"/>
      <c r="AX261" s="357"/>
      <c r="AY261" s="357"/>
      <c r="AZ261" s="357"/>
      <c r="BA261" s="1083" t="s">
        <v>73</v>
      </c>
      <c r="BB261" s="606" t="s">
        <v>49</v>
      </c>
      <c r="BC261" s="73" t="s">
        <v>35</v>
      </c>
      <c r="BD261" s="69" t="s">
        <v>35</v>
      </c>
      <c r="BE261" s="69" t="s">
        <v>35</v>
      </c>
      <c r="BF261" s="69" t="s">
        <v>35</v>
      </c>
      <c r="BG261" s="64" t="s">
        <v>35</v>
      </c>
      <c r="BH261" s="73" t="s">
        <v>35</v>
      </c>
      <c r="BI261" s="69" t="s">
        <v>35</v>
      </c>
      <c r="BJ261" s="69" t="s">
        <v>35</v>
      </c>
      <c r="BK261" s="69" t="s">
        <v>35</v>
      </c>
      <c r="BL261" s="64" t="s">
        <v>35</v>
      </c>
      <c r="BM261" s="73" t="s">
        <v>35</v>
      </c>
      <c r="BN261" s="69" t="s">
        <v>35</v>
      </c>
      <c r="BO261" s="69" t="s">
        <v>35</v>
      </c>
      <c r="BP261" s="69" t="s">
        <v>35</v>
      </c>
      <c r="BQ261" s="64" t="s">
        <v>35</v>
      </c>
      <c r="BR261" s="73" t="s">
        <v>35</v>
      </c>
      <c r="BS261" s="69" t="s">
        <v>35</v>
      </c>
      <c r="BT261" s="69" t="s">
        <v>35</v>
      </c>
      <c r="BU261" s="69" t="s">
        <v>35</v>
      </c>
      <c r="BV261" s="69" t="s">
        <v>35</v>
      </c>
      <c r="BW261" s="57" t="s">
        <v>35</v>
      </c>
      <c r="BX261" s="22"/>
      <c r="BY261" s="22"/>
      <c r="BZ261" s="22"/>
      <c r="CA261" s="22"/>
      <c r="CB261" s="22"/>
      <c r="CC261" s="22"/>
      <c r="CD261" s="22"/>
      <c r="CE261" s="22"/>
      <c r="CF261" s="22"/>
      <c r="CG261" s="22"/>
      <c r="CH261" s="22"/>
      <c r="CI261" s="22"/>
      <c r="CJ261" s="22"/>
      <c r="CK261" s="22"/>
      <c r="CL261" s="22"/>
      <c r="CM261" s="22"/>
      <c r="CN261" s="22"/>
      <c r="CO261" s="22"/>
      <c r="CP261" s="22"/>
      <c r="CQ261" s="22"/>
      <c r="CR261" s="22"/>
      <c r="CS261" s="22"/>
      <c r="CT261" s="22"/>
      <c r="CU261" s="22"/>
      <c r="CV261" s="22"/>
      <c r="CW261" s="22"/>
      <c r="CX261" s="22"/>
      <c r="CY261" s="22"/>
      <c r="CZ261" s="22"/>
    </row>
    <row r="262" s="514" customFormat="true" ht="15" customHeight="true" x14ac:dyDescent="0.2">
      <c r="B262" s="513"/>
      <c r="X262" s="357"/>
      <c r="Y262" s="357"/>
      <c r="Z262" s="357"/>
      <c r="AA262" s="357"/>
      <c r="AB262" s="357"/>
      <c r="AC262" s="357"/>
      <c r="AD262" s="357"/>
      <c r="AE262" s="357"/>
      <c r="AF262" s="357"/>
      <c r="AG262" s="357"/>
      <c r="AH262" s="357"/>
      <c r="AI262" s="357"/>
      <c r="AJ262" s="357"/>
      <c r="AK262" s="357"/>
      <c r="AL262" s="357"/>
      <c r="AM262" s="357"/>
      <c r="AN262" s="357"/>
      <c r="AO262" s="357"/>
      <c r="AP262" s="357"/>
      <c r="AQ262" s="357"/>
      <c r="AR262" s="357"/>
      <c r="AS262" s="357"/>
      <c r="AT262" s="357"/>
      <c r="AU262" s="357"/>
      <c r="AV262" s="357"/>
      <c r="AW262" s="357"/>
      <c r="AX262" s="357"/>
      <c r="AY262" s="357"/>
      <c r="AZ262" s="357"/>
      <c r="BA262" s="1084"/>
      <c r="BB262" s="604" t="s">
        <v>48</v>
      </c>
      <c r="BC262" s="72" t="s">
        <v>35</v>
      </c>
      <c r="BD262" s="68" t="s">
        <v>35</v>
      </c>
      <c r="BE262" s="68" t="s">
        <v>35</v>
      </c>
      <c r="BF262" s="68" t="s">
        <v>35</v>
      </c>
      <c r="BG262" s="63" t="s">
        <v>35</v>
      </c>
      <c r="BH262" s="72" t="s">
        <v>35</v>
      </c>
      <c r="BI262" s="68" t="s">
        <v>35</v>
      </c>
      <c r="BJ262" s="68" t="s">
        <v>35</v>
      </c>
      <c r="BK262" s="68" t="s">
        <v>35</v>
      </c>
      <c r="BL262" s="63" t="s">
        <v>35</v>
      </c>
      <c r="BM262" s="72" t="s">
        <v>35</v>
      </c>
      <c r="BN262" s="68" t="s">
        <v>35</v>
      </c>
      <c r="BO262" s="68" t="s">
        <v>35</v>
      </c>
      <c r="BP262" s="68" t="s">
        <v>35</v>
      </c>
      <c r="BQ262" s="63" t="s">
        <v>35</v>
      </c>
      <c r="BR262" s="72" t="s">
        <v>35</v>
      </c>
      <c r="BS262" s="68" t="s">
        <v>35</v>
      </c>
      <c r="BT262" s="68" t="s">
        <v>35</v>
      </c>
      <c r="BU262" s="68" t="s">
        <v>35</v>
      </c>
      <c r="BV262" s="68" t="s">
        <v>35</v>
      </c>
      <c r="BW262" s="56" t="s">
        <v>35</v>
      </c>
      <c r="BX262" s="22"/>
      <c r="BY262" s="22"/>
      <c r="BZ262" s="22"/>
      <c r="CA262" s="22"/>
      <c r="CB262" s="22"/>
      <c r="CC262" s="22"/>
      <c r="CD262" s="22"/>
      <c r="CE262" s="22"/>
      <c r="CF262" s="22"/>
      <c r="CG262" s="22"/>
      <c r="CH262" s="22"/>
      <c r="CI262" s="22"/>
      <c r="CJ262" s="22"/>
      <c r="CK262" s="22"/>
      <c r="CL262" s="22"/>
      <c r="CM262" s="22"/>
      <c r="CN262" s="22"/>
      <c r="CO262" s="22"/>
      <c r="CP262" s="22"/>
      <c r="CQ262" s="22"/>
      <c r="CR262" s="22"/>
      <c r="CS262" s="22"/>
      <c r="CT262" s="22"/>
      <c r="CU262" s="22"/>
      <c r="CV262" s="22"/>
      <c r="CW262" s="22"/>
      <c r="CX262" s="22"/>
      <c r="CY262" s="22"/>
      <c r="CZ262" s="22"/>
    </row>
    <row r="263" s="514" customFormat="true" ht="15" customHeight="true" x14ac:dyDescent="0.2">
      <c r="B263" s="513"/>
      <c r="X263" s="357"/>
      <c r="Y263" s="357"/>
      <c r="Z263" s="357"/>
      <c r="AA263" s="357"/>
      <c r="AB263" s="357"/>
      <c r="AC263" s="357"/>
      <c r="AD263" s="357"/>
      <c r="AE263" s="357"/>
      <c r="AF263" s="357"/>
      <c r="AG263" s="357"/>
      <c r="AH263" s="357"/>
      <c r="AI263" s="357"/>
      <c r="AJ263" s="357"/>
      <c r="AK263" s="357"/>
      <c r="AL263" s="357"/>
      <c r="AM263" s="357"/>
      <c r="AN263" s="357"/>
      <c r="AO263" s="357"/>
      <c r="AP263" s="357"/>
      <c r="AQ263" s="357"/>
      <c r="AR263" s="357"/>
      <c r="AS263" s="357"/>
      <c r="AT263" s="357"/>
      <c r="AU263" s="357"/>
      <c r="AV263" s="357"/>
      <c r="AW263" s="357"/>
      <c r="AX263" s="357"/>
      <c r="AY263" s="357"/>
      <c r="AZ263" s="357"/>
      <c r="BA263" s="1084"/>
      <c r="BB263" s="604" t="s">
        <v>113</v>
      </c>
      <c r="BC263" s="72" t="s">
        <v>35</v>
      </c>
      <c r="BD263" s="68" t="s">
        <v>35</v>
      </c>
      <c r="BE263" s="68" t="s">
        <v>35</v>
      </c>
      <c r="BF263" s="68" t="s">
        <v>35</v>
      </c>
      <c r="BG263" s="63" t="s">
        <v>35</v>
      </c>
      <c r="BH263" s="72" t="s">
        <v>35</v>
      </c>
      <c r="BI263" s="68" t="s">
        <v>35</v>
      </c>
      <c r="BJ263" s="68" t="s">
        <v>35</v>
      </c>
      <c r="BK263" s="68" t="s">
        <v>35</v>
      </c>
      <c r="BL263" s="63" t="s">
        <v>35</v>
      </c>
      <c r="BM263" s="72" t="s">
        <v>35</v>
      </c>
      <c r="BN263" s="68" t="s">
        <v>35</v>
      </c>
      <c r="BO263" s="68" t="s">
        <v>35</v>
      </c>
      <c r="BP263" s="68" t="s">
        <v>35</v>
      </c>
      <c r="BQ263" s="63" t="s">
        <v>35</v>
      </c>
      <c r="BR263" s="72" t="s">
        <v>35</v>
      </c>
      <c r="BS263" s="68" t="s">
        <v>35</v>
      </c>
      <c r="BT263" s="68" t="s">
        <v>35</v>
      </c>
      <c r="BU263" s="68" t="s">
        <v>35</v>
      </c>
      <c r="BV263" s="68" t="s">
        <v>35</v>
      </c>
      <c r="BW263" s="56" t="s">
        <v>35</v>
      </c>
      <c r="BX263" s="22"/>
      <c r="BY263" s="22"/>
      <c r="BZ263" s="22"/>
      <c r="CA263" s="22"/>
      <c r="CB263" s="22"/>
      <c r="CC263" s="22"/>
      <c r="CD263" s="22"/>
      <c r="CE263" s="22"/>
      <c r="CF263" s="22"/>
      <c r="CG263" s="22"/>
      <c r="CH263" s="22"/>
      <c r="CI263" s="22"/>
      <c r="CJ263" s="22"/>
      <c r="CK263" s="22"/>
      <c r="CL263" s="22"/>
      <c r="CM263" s="22"/>
      <c r="CN263" s="22"/>
      <c r="CO263" s="22"/>
      <c r="CP263" s="22"/>
      <c r="CQ263" s="22"/>
      <c r="CR263" s="22"/>
      <c r="CS263" s="22"/>
      <c r="CT263" s="22"/>
      <c r="CU263" s="22"/>
      <c r="CV263" s="22"/>
      <c r="CW263" s="22"/>
      <c r="CX263" s="22"/>
      <c r="CY263" s="22"/>
      <c r="CZ263" s="22"/>
    </row>
    <row r="264" s="514" customFormat="true" ht="15" customHeight="true" x14ac:dyDescent="0.2">
      <c r="B264" s="513"/>
      <c r="X264" s="357"/>
      <c r="Y264" s="357"/>
      <c r="Z264" s="357"/>
      <c r="AA264" s="357"/>
      <c r="AB264" s="357"/>
      <c r="AC264" s="357"/>
      <c r="AD264" s="357"/>
      <c r="AE264" s="357"/>
      <c r="AF264" s="357"/>
      <c r="AG264" s="357"/>
      <c r="AH264" s="357"/>
      <c r="AI264" s="357"/>
      <c r="AJ264" s="357"/>
      <c r="AK264" s="357"/>
      <c r="AL264" s="357"/>
      <c r="AM264" s="357"/>
      <c r="AN264" s="357"/>
      <c r="AO264" s="357"/>
      <c r="AP264" s="357"/>
      <c r="AQ264" s="357"/>
      <c r="AR264" s="357"/>
      <c r="AS264" s="357"/>
      <c r="AT264" s="357"/>
      <c r="AU264" s="357"/>
      <c r="AV264" s="357"/>
      <c r="AW264" s="357"/>
      <c r="AX264" s="357"/>
      <c r="AY264" s="357"/>
      <c r="AZ264" s="357"/>
      <c r="BA264" s="1084" t="s">
        <v>74</v>
      </c>
      <c r="BB264" s="604" t="s">
        <v>89</v>
      </c>
      <c r="BC264" s="72" t="s">
        <v>35</v>
      </c>
      <c r="BD264" s="68" t="s">
        <v>35</v>
      </c>
      <c r="BE264" s="68" t="s">
        <v>35</v>
      </c>
      <c r="BF264" s="68" t="s">
        <v>35</v>
      </c>
      <c r="BG264" s="63" t="s">
        <v>35</v>
      </c>
      <c r="BH264" s="72" t="s">
        <v>35</v>
      </c>
      <c r="BI264" s="68" t="s">
        <v>35</v>
      </c>
      <c r="BJ264" s="68" t="s">
        <v>35</v>
      </c>
      <c r="BK264" s="68" t="s">
        <v>35</v>
      </c>
      <c r="BL264" s="63" t="s">
        <v>35</v>
      </c>
      <c r="BM264" s="72" t="s">
        <v>35</v>
      </c>
      <c r="BN264" s="68" t="s">
        <v>35</v>
      </c>
      <c r="BO264" s="68" t="s">
        <v>35</v>
      </c>
      <c r="BP264" s="68" t="s">
        <v>35</v>
      </c>
      <c r="BQ264" s="63" t="s">
        <v>35</v>
      </c>
      <c r="BR264" s="72" t="s">
        <v>35</v>
      </c>
      <c r="BS264" s="68" t="s">
        <v>35</v>
      </c>
      <c r="BT264" s="68" t="s">
        <v>35</v>
      </c>
      <c r="BU264" s="68" t="s">
        <v>35</v>
      </c>
      <c r="BV264" s="68" t="s">
        <v>35</v>
      </c>
      <c r="BW264" s="56" t="s">
        <v>35</v>
      </c>
      <c r="BX264" s="22"/>
      <c r="BY264" s="22"/>
      <c r="BZ264" s="22"/>
      <c r="CA264" s="22"/>
      <c r="CB264" s="22"/>
      <c r="CC264" s="22"/>
      <c r="CD264" s="22"/>
      <c r="CE264" s="22"/>
      <c r="CF264" s="22"/>
      <c r="CG264" s="22"/>
      <c r="CH264" s="22"/>
      <c r="CI264" s="22"/>
      <c r="CJ264" s="22"/>
      <c r="CK264" s="22"/>
      <c r="CL264" s="22"/>
      <c r="CM264" s="22"/>
      <c r="CN264" s="22"/>
      <c r="CO264" s="22"/>
      <c r="CP264" s="22"/>
      <c r="CQ264" s="22"/>
      <c r="CR264" s="22"/>
      <c r="CS264" s="22"/>
      <c r="CT264" s="22"/>
      <c r="CU264" s="22"/>
      <c r="CV264" s="22"/>
      <c r="CW264" s="22"/>
      <c r="CX264" s="22"/>
      <c r="CY264" s="22"/>
      <c r="CZ264" s="22"/>
    </row>
    <row r="265" s="514" customFormat="true" ht="15" customHeight="true" x14ac:dyDescent="0.2">
      <c r="B265" s="513"/>
      <c r="X265" s="357"/>
      <c r="Y265" s="357"/>
      <c r="Z265" s="357"/>
      <c r="AA265" s="357"/>
      <c r="AB265" s="357"/>
      <c r="AC265" s="357"/>
      <c r="AD265" s="357"/>
      <c r="AE265" s="357"/>
      <c r="AF265" s="357"/>
      <c r="AG265" s="357"/>
      <c r="AH265" s="357"/>
      <c r="AI265" s="357"/>
      <c r="AJ265" s="357"/>
      <c r="AK265" s="357"/>
      <c r="AL265" s="357"/>
      <c r="AM265" s="357"/>
      <c r="AN265" s="357"/>
      <c r="AO265" s="357"/>
      <c r="AP265" s="357"/>
      <c r="AQ265" s="357"/>
      <c r="AR265" s="357"/>
      <c r="AS265" s="357"/>
      <c r="AT265" s="357"/>
      <c r="AU265" s="357"/>
      <c r="AV265" s="357"/>
      <c r="AW265" s="357"/>
      <c r="AX265" s="357"/>
      <c r="AY265" s="357"/>
      <c r="AZ265" s="357"/>
      <c r="BA265" s="1084"/>
      <c r="BB265" s="604" t="s">
        <v>90</v>
      </c>
      <c r="BC265" s="72" t="s">
        <v>35</v>
      </c>
      <c r="BD265" s="68" t="s">
        <v>35</v>
      </c>
      <c r="BE265" s="68" t="s">
        <v>35</v>
      </c>
      <c r="BF265" s="68" t="s">
        <v>35</v>
      </c>
      <c r="BG265" s="63" t="s">
        <v>35</v>
      </c>
      <c r="BH265" s="72" t="s">
        <v>35</v>
      </c>
      <c r="BI265" s="68" t="s">
        <v>35</v>
      </c>
      <c r="BJ265" s="68" t="s">
        <v>35</v>
      </c>
      <c r="BK265" s="68" t="s">
        <v>35</v>
      </c>
      <c r="BL265" s="63" t="s">
        <v>35</v>
      </c>
      <c r="BM265" s="72" t="s">
        <v>35</v>
      </c>
      <c r="BN265" s="68" t="s">
        <v>35</v>
      </c>
      <c r="BO265" s="68" t="s">
        <v>35</v>
      </c>
      <c r="BP265" s="68" t="s">
        <v>35</v>
      </c>
      <c r="BQ265" s="63" t="s">
        <v>35</v>
      </c>
      <c r="BR265" s="72" t="s">
        <v>35</v>
      </c>
      <c r="BS265" s="68" t="s">
        <v>35</v>
      </c>
      <c r="BT265" s="68" t="s">
        <v>35</v>
      </c>
      <c r="BU265" s="68" t="s">
        <v>35</v>
      </c>
      <c r="BV265" s="68" t="s">
        <v>35</v>
      </c>
      <c r="BW265" s="56" t="s">
        <v>35</v>
      </c>
      <c r="BX265" s="22"/>
      <c r="BY265" s="22"/>
      <c r="BZ265" s="22"/>
      <c r="CA265" s="22"/>
      <c r="CB265" s="22"/>
      <c r="CC265" s="22"/>
      <c r="CD265" s="22"/>
      <c r="CE265" s="22"/>
      <c r="CF265" s="22"/>
      <c r="CG265" s="22"/>
      <c r="CH265" s="22"/>
      <c r="CI265" s="22"/>
      <c r="CJ265" s="22"/>
      <c r="CK265" s="22"/>
      <c r="CL265" s="22"/>
      <c r="CM265" s="22"/>
      <c r="CN265" s="22"/>
      <c r="CO265" s="22"/>
      <c r="CP265" s="22"/>
      <c r="CQ265" s="22"/>
      <c r="CR265" s="22"/>
      <c r="CS265" s="22"/>
      <c r="CT265" s="22"/>
      <c r="CU265" s="22"/>
      <c r="CV265" s="22"/>
      <c r="CW265" s="22"/>
      <c r="CX265" s="22"/>
      <c r="CY265" s="22"/>
      <c r="CZ265" s="22"/>
    </row>
    <row r="266" s="514" customFormat="true" ht="15" customHeight="true" x14ac:dyDescent="0.2">
      <c r="B266" s="513"/>
      <c r="X266" s="357"/>
      <c r="Y266" s="357"/>
      <c r="Z266" s="357"/>
      <c r="AA266" s="357"/>
      <c r="AB266" s="357"/>
      <c r="AC266" s="357"/>
      <c r="AD266" s="357"/>
      <c r="AE266" s="357"/>
      <c r="AF266" s="357"/>
      <c r="AG266" s="357"/>
      <c r="AH266" s="357"/>
      <c r="AI266" s="357"/>
      <c r="AJ266" s="357"/>
      <c r="AK266" s="357"/>
      <c r="AL266" s="357"/>
      <c r="AM266" s="357"/>
      <c r="AN266" s="357"/>
      <c r="AO266" s="357"/>
      <c r="AP266" s="357"/>
      <c r="AQ266" s="357"/>
      <c r="AR266" s="357"/>
      <c r="AS266" s="357"/>
      <c r="AT266" s="357"/>
      <c r="AU266" s="357"/>
      <c r="AV266" s="357"/>
      <c r="AW266" s="357"/>
      <c r="AX266" s="357"/>
      <c r="AY266" s="357"/>
      <c r="AZ266" s="357"/>
      <c r="BA266" s="1084"/>
      <c r="BB266" s="604" t="s">
        <v>91</v>
      </c>
      <c r="BC266" s="72" t="s">
        <v>35</v>
      </c>
      <c r="BD266" s="68" t="s">
        <v>35</v>
      </c>
      <c r="BE266" s="68" t="s">
        <v>35</v>
      </c>
      <c r="BF266" s="68" t="s">
        <v>35</v>
      </c>
      <c r="BG266" s="63" t="s">
        <v>35</v>
      </c>
      <c r="BH266" s="72" t="s">
        <v>35</v>
      </c>
      <c r="BI266" s="68" t="s">
        <v>35</v>
      </c>
      <c r="BJ266" s="68" t="s">
        <v>35</v>
      </c>
      <c r="BK266" s="68" t="s">
        <v>35</v>
      </c>
      <c r="BL266" s="63" t="s">
        <v>35</v>
      </c>
      <c r="BM266" s="72" t="s">
        <v>35</v>
      </c>
      <c r="BN266" s="68" t="s">
        <v>35</v>
      </c>
      <c r="BO266" s="68" t="s">
        <v>35</v>
      </c>
      <c r="BP266" s="68" t="s">
        <v>35</v>
      </c>
      <c r="BQ266" s="63" t="s">
        <v>35</v>
      </c>
      <c r="BR266" s="72" t="s">
        <v>35</v>
      </c>
      <c r="BS266" s="68" t="s">
        <v>35</v>
      </c>
      <c r="BT266" s="68" t="s">
        <v>35</v>
      </c>
      <c r="BU266" s="68" t="s">
        <v>35</v>
      </c>
      <c r="BV266" s="68" t="s">
        <v>35</v>
      </c>
      <c r="BW266" s="56" t="s">
        <v>35</v>
      </c>
      <c r="BX266" s="22"/>
      <c r="BY266" s="22"/>
      <c r="BZ266" s="22"/>
      <c r="CA266" s="22"/>
      <c r="CB266" s="22"/>
      <c r="CC266" s="22"/>
      <c r="CD266" s="22"/>
      <c r="CE266" s="22"/>
      <c r="CF266" s="22"/>
      <c r="CG266" s="22"/>
      <c r="CH266" s="22"/>
      <c r="CI266" s="22"/>
      <c r="CJ266" s="22"/>
      <c r="CK266" s="22"/>
      <c r="CL266" s="22"/>
      <c r="CM266" s="22"/>
      <c r="CN266" s="22"/>
      <c r="CO266" s="22"/>
      <c r="CP266" s="22"/>
      <c r="CQ266" s="22"/>
      <c r="CR266" s="22"/>
      <c r="CS266" s="22"/>
      <c r="CT266" s="22"/>
      <c r="CU266" s="22"/>
      <c r="CV266" s="22"/>
      <c r="CW266" s="22"/>
      <c r="CX266" s="22"/>
      <c r="CY266" s="22"/>
      <c r="CZ266" s="22"/>
    </row>
    <row r="267" s="514" customFormat="true" ht="15" customHeight="true" x14ac:dyDescent="0.2">
      <c r="B267" s="513"/>
      <c r="X267" s="357"/>
      <c r="Y267" s="357"/>
      <c r="Z267" s="357"/>
      <c r="AA267" s="357"/>
      <c r="AB267" s="357"/>
      <c r="AC267" s="357"/>
      <c r="AD267" s="357"/>
      <c r="AE267" s="357"/>
      <c r="AF267" s="357"/>
      <c r="AG267" s="357"/>
      <c r="AH267" s="357"/>
      <c r="AI267" s="357"/>
      <c r="AJ267" s="357"/>
      <c r="AK267" s="357"/>
      <c r="AL267" s="357"/>
      <c r="AM267" s="357"/>
      <c r="AN267" s="357"/>
      <c r="AO267" s="357"/>
      <c r="AP267" s="357"/>
      <c r="AQ267" s="357"/>
      <c r="AR267" s="357"/>
      <c r="AS267" s="357"/>
      <c r="AT267" s="357"/>
      <c r="AU267" s="357"/>
      <c r="AV267" s="357"/>
      <c r="AW267" s="357"/>
      <c r="AX267" s="357"/>
      <c r="AY267" s="357"/>
      <c r="AZ267" s="357"/>
      <c r="BA267" s="1084"/>
      <c r="BB267" s="604" t="s">
        <v>113</v>
      </c>
      <c r="BC267" s="72" t="s">
        <v>35</v>
      </c>
      <c r="BD267" s="68" t="s">
        <v>35</v>
      </c>
      <c r="BE267" s="68" t="s">
        <v>35</v>
      </c>
      <c r="BF267" s="68" t="s">
        <v>35</v>
      </c>
      <c r="BG267" s="63" t="s">
        <v>35</v>
      </c>
      <c r="BH267" s="72" t="s">
        <v>35</v>
      </c>
      <c r="BI267" s="68" t="s">
        <v>35</v>
      </c>
      <c r="BJ267" s="68" t="s">
        <v>35</v>
      </c>
      <c r="BK267" s="68" t="s">
        <v>35</v>
      </c>
      <c r="BL267" s="63" t="s">
        <v>35</v>
      </c>
      <c r="BM267" s="72" t="s">
        <v>35</v>
      </c>
      <c r="BN267" s="68" t="s">
        <v>35</v>
      </c>
      <c r="BO267" s="68" t="s">
        <v>35</v>
      </c>
      <c r="BP267" s="68" t="s">
        <v>35</v>
      </c>
      <c r="BQ267" s="63" t="s">
        <v>35</v>
      </c>
      <c r="BR267" s="72" t="s">
        <v>35</v>
      </c>
      <c r="BS267" s="68" t="s">
        <v>35</v>
      </c>
      <c r="BT267" s="68" t="s">
        <v>35</v>
      </c>
      <c r="BU267" s="68" t="s">
        <v>35</v>
      </c>
      <c r="BV267" s="68" t="s">
        <v>35</v>
      </c>
      <c r="BW267" s="56" t="s">
        <v>35</v>
      </c>
      <c r="BX267" s="22"/>
      <c r="BY267" s="22"/>
      <c r="BZ267" s="22"/>
      <c r="CA267" s="22"/>
      <c r="CB267" s="22"/>
      <c r="CC267" s="22"/>
      <c r="CD267" s="22"/>
      <c r="CE267" s="22"/>
      <c r="CF267" s="22"/>
      <c r="CG267" s="22"/>
      <c r="CH267" s="22"/>
      <c r="CI267" s="22"/>
      <c r="CJ267" s="22"/>
      <c r="CK267" s="22"/>
      <c r="CL267" s="22"/>
      <c r="CM267" s="22"/>
      <c r="CN267" s="22"/>
      <c r="CO267" s="22"/>
      <c r="CP267" s="22"/>
      <c r="CQ267" s="22"/>
      <c r="CR267" s="22"/>
      <c r="CS267" s="22"/>
      <c r="CT267" s="22"/>
      <c r="CU267" s="22"/>
      <c r="CV267" s="22"/>
      <c r="CW267" s="22"/>
      <c r="CX267" s="22"/>
      <c r="CY267" s="22"/>
      <c r="CZ267" s="22"/>
    </row>
    <row r="268" s="514" customFormat="true" ht="15" customHeight="true" x14ac:dyDescent="0.2">
      <c r="B268" s="513"/>
      <c r="X268" s="357"/>
      <c r="Y268" s="357"/>
      <c r="Z268" s="357"/>
      <c r="AA268" s="357"/>
      <c r="AB268" s="357"/>
      <c r="AC268" s="357"/>
      <c r="AD268" s="357"/>
      <c r="AE268" s="357"/>
      <c r="AF268" s="357"/>
      <c r="AG268" s="357"/>
      <c r="AH268" s="357"/>
      <c r="AI268" s="357"/>
      <c r="AJ268" s="357"/>
      <c r="AK268" s="357"/>
      <c r="AL268" s="357"/>
      <c r="AM268" s="357"/>
      <c r="AN268" s="357"/>
      <c r="AO268" s="357"/>
      <c r="AP268" s="357"/>
      <c r="AQ268" s="357"/>
      <c r="AR268" s="357"/>
      <c r="AS268" s="357"/>
      <c r="AT268" s="357"/>
      <c r="AU268" s="357"/>
      <c r="AV268" s="357"/>
      <c r="AW268" s="357"/>
      <c r="AX268" s="357"/>
      <c r="AY268" s="357"/>
      <c r="AZ268" s="357"/>
      <c r="BA268" s="1084" t="s">
        <v>116</v>
      </c>
      <c r="BB268" s="604" t="s">
        <v>89</v>
      </c>
      <c r="BC268" s="72" t="s">
        <v>35</v>
      </c>
      <c r="BD268" s="68" t="s">
        <v>35</v>
      </c>
      <c r="BE268" s="68" t="s">
        <v>35</v>
      </c>
      <c r="BF268" s="68" t="s">
        <v>35</v>
      </c>
      <c r="BG268" s="63" t="s">
        <v>35</v>
      </c>
      <c r="BH268" s="72" t="s">
        <v>35</v>
      </c>
      <c r="BI268" s="68" t="s">
        <v>35</v>
      </c>
      <c r="BJ268" s="68" t="s">
        <v>35</v>
      </c>
      <c r="BK268" s="68" t="s">
        <v>35</v>
      </c>
      <c r="BL268" s="63" t="s">
        <v>35</v>
      </c>
      <c r="BM268" s="72" t="s">
        <v>35</v>
      </c>
      <c r="BN268" s="68" t="s">
        <v>35</v>
      </c>
      <c r="BO268" s="68" t="s">
        <v>35</v>
      </c>
      <c r="BP268" s="68" t="s">
        <v>35</v>
      </c>
      <c r="BQ268" s="63" t="s">
        <v>35</v>
      </c>
      <c r="BR268" s="72" t="s">
        <v>35</v>
      </c>
      <c r="BS268" s="68" t="s">
        <v>35</v>
      </c>
      <c r="BT268" s="68" t="s">
        <v>35</v>
      </c>
      <c r="BU268" s="68" t="s">
        <v>35</v>
      </c>
      <c r="BV268" s="68" t="s">
        <v>35</v>
      </c>
      <c r="BW268" s="56" t="s">
        <v>35</v>
      </c>
      <c r="BX268" s="22"/>
      <c r="BY268" s="22"/>
      <c r="BZ268" s="22"/>
      <c r="CA268" s="22"/>
      <c r="CB268" s="22"/>
      <c r="CC268" s="22"/>
      <c r="CD268" s="22"/>
      <c r="CE268" s="22"/>
      <c r="CF268" s="22"/>
      <c r="CG268" s="22"/>
      <c r="CH268" s="22"/>
      <c r="CI268" s="22"/>
      <c r="CJ268" s="22"/>
      <c r="CK268" s="22"/>
      <c r="CL268" s="22"/>
      <c r="CM268" s="22"/>
      <c r="CN268" s="22"/>
      <c r="CO268" s="22"/>
      <c r="CP268" s="22"/>
      <c r="CQ268" s="22"/>
      <c r="CR268" s="22"/>
      <c r="CS268" s="22"/>
      <c r="CT268" s="22"/>
      <c r="CU268" s="22"/>
      <c r="CV268" s="22"/>
      <c r="CW268" s="22"/>
      <c r="CX268" s="22"/>
      <c r="CY268" s="22"/>
      <c r="CZ268" s="22"/>
    </row>
    <row r="269" s="514" customFormat="true" ht="15" customHeight="true" x14ac:dyDescent="0.2">
      <c r="B269" s="513"/>
      <c r="X269" s="357"/>
      <c r="Y269" s="357"/>
      <c r="Z269" s="357"/>
      <c r="AA269" s="357"/>
      <c r="AB269" s="357"/>
      <c r="AC269" s="357"/>
      <c r="AD269" s="357"/>
      <c r="AE269" s="357"/>
      <c r="AF269" s="357"/>
      <c r="AG269" s="357"/>
      <c r="AH269" s="357"/>
      <c r="AI269" s="357"/>
      <c r="AJ269" s="357"/>
      <c r="AK269" s="357"/>
      <c r="AL269" s="357"/>
      <c r="AM269" s="357"/>
      <c r="AN269" s="357"/>
      <c r="AO269" s="357"/>
      <c r="AP269" s="357"/>
      <c r="AQ269" s="357"/>
      <c r="AR269" s="357"/>
      <c r="AS269" s="357"/>
      <c r="AT269" s="357"/>
      <c r="AU269" s="357"/>
      <c r="AV269" s="357"/>
      <c r="AW269" s="357"/>
      <c r="AX269" s="357"/>
      <c r="AY269" s="357"/>
      <c r="AZ269" s="357"/>
      <c r="BA269" s="1084"/>
      <c r="BB269" s="604" t="s">
        <v>90</v>
      </c>
      <c r="BC269" s="72" t="s">
        <v>35</v>
      </c>
      <c r="BD269" s="68" t="s">
        <v>35</v>
      </c>
      <c r="BE269" s="68" t="s">
        <v>35</v>
      </c>
      <c r="BF269" s="68" t="s">
        <v>35</v>
      </c>
      <c r="BG269" s="63" t="s">
        <v>35</v>
      </c>
      <c r="BH269" s="72" t="s">
        <v>35</v>
      </c>
      <c r="BI269" s="68" t="s">
        <v>35</v>
      </c>
      <c r="BJ269" s="68" t="s">
        <v>35</v>
      </c>
      <c r="BK269" s="68" t="s">
        <v>35</v>
      </c>
      <c r="BL269" s="63" t="s">
        <v>35</v>
      </c>
      <c r="BM269" s="72" t="s">
        <v>35</v>
      </c>
      <c r="BN269" s="68" t="s">
        <v>35</v>
      </c>
      <c r="BO269" s="68" t="s">
        <v>35</v>
      </c>
      <c r="BP269" s="68" t="s">
        <v>35</v>
      </c>
      <c r="BQ269" s="63" t="s">
        <v>35</v>
      </c>
      <c r="BR269" s="72" t="s">
        <v>35</v>
      </c>
      <c r="BS269" s="68" t="s">
        <v>35</v>
      </c>
      <c r="BT269" s="68" t="s">
        <v>35</v>
      </c>
      <c r="BU269" s="68" t="s">
        <v>35</v>
      </c>
      <c r="BV269" s="68" t="s">
        <v>35</v>
      </c>
      <c r="BW269" s="56" t="s">
        <v>35</v>
      </c>
      <c r="BX269" s="22"/>
      <c r="BY269" s="22"/>
      <c r="BZ269" s="22"/>
      <c r="CA269" s="22"/>
      <c r="CB269" s="22"/>
      <c r="CC269" s="22"/>
      <c r="CD269" s="22"/>
      <c r="CE269" s="22"/>
      <c r="CF269" s="22"/>
      <c r="CG269" s="22"/>
      <c r="CH269" s="22"/>
      <c r="CI269" s="22"/>
      <c r="CJ269" s="22"/>
      <c r="CK269" s="22"/>
      <c r="CL269" s="22"/>
      <c r="CM269" s="22"/>
      <c r="CN269" s="22"/>
      <c r="CO269" s="22"/>
      <c r="CP269" s="22"/>
      <c r="CQ269" s="22"/>
      <c r="CR269" s="22"/>
      <c r="CS269" s="22"/>
      <c r="CT269" s="22"/>
      <c r="CU269" s="22"/>
      <c r="CV269" s="22"/>
      <c r="CW269" s="22"/>
      <c r="CX269" s="22"/>
      <c r="CY269" s="22"/>
      <c r="CZ269" s="22"/>
    </row>
    <row r="270" s="514" customFormat="true" ht="15" customHeight="true" x14ac:dyDescent="0.2">
      <c r="B270" s="513"/>
      <c r="X270" s="357"/>
      <c r="Y270" s="357"/>
      <c r="Z270" s="357"/>
      <c r="AA270" s="357"/>
      <c r="AB270" s="357"/>
      <c r="AC270" s="357"/>
      <c r="AD270" s="357"/>
      <c r="AE270" s="357"/>
      <c r="AF270" s="357"/>
      <c r="AG270" s="357"/>
      <c r="AH270" s="357"/>
      <c r="AI270" s="357"/>
      <c r="AJ270" s="357"/>
      <c r="AK270" s="357"/>
      <c r="AL270" s="357"/>
      <c r="AM270" s="357"/>
      <c r="AN270" s="357"/>
      <c r="AO270" s="357"/>
      <c r="AP270" s="357"/>
      <c r="AQ270" s="357"/>
      <c r="AR270" s="357"/>
      <c r="AS270" s="357"/>
      <c r="AT270" s="357"/>
      <c r="AU270" s="357"/>
      <c r="AV270" s="357"/>
      <c r="AW270" s="357"/>
      <c r="AX270" s="357"/>
      <c r="AY270" s="357"/>
      <c r="AZ270" s="357"/>
      <c r="BA270" s="1084"/>
      <c r="BB270" s="604" t="s">
        <v>91</v>
      </c>
      <c r="BC270" s="72" t="s">
        <v>35</v>
      </c>
      <c r="BD270" s="68" t="s">
        <v>35</v>
      </c>
      <c r="BE270" s="68" t="s">
        <v>35</v>
      </c>
      <c r="BF270" s="68" t="s">
        <v>35</v>
      </c>
      <c r="BG270" s="63" t="s">
        <v>35</v>
      </c>
      <c r="BH270" s="72" t="s">
        <v>35</v>
      </c>
      <c r="BI270" s="68" t="s">
        <v>35</v>
      </c>
      <c r="BJ270" s="68" t="s">
        <v>35</v>
      </c>
      <c r="BK270" s="68" t="s">
        <v>35</v>
      </c>
      <c r="BL270" s="63" t="s">
        <v>35</v>
      </c>
      <c r="BM270" s="72" t="s">
        <v>35</v>
      </c>
      <c r="BN270" s="68" t="s">
        <v>35</v>
      </c>
      <c r="BO270" s="68" t="s">
        <v>35</v>
      </c>
      <c r="BP270" s="68" t="s">
        <v>35</v>
      </c>
      <c r="BQ270" s="63" t="s">
        <v>35</v>
      </c>
      <c r="BR270" s="72" t="s">
        <v>35</v>
      </c>
      <c r="BS270" s="68" t="s">
        <v>35</v>
      </c>
      <c r="BT270" s="68" t="s">
        <v>35</v>
      </c>
      <c r="BU270" s="68" t="s">
        <v>35</v>
      </c>
      <c r="BV270" s="68" t="s">
        <v>35</v>
      </c>
      <c r="BW270" s="56" t="s">
        <v>35</v>
      </c>
      <c r="BX270" s="22"/>
      <c r="BY270" s="22"/>
      <c r="BZ270" s="22"/>
      <c r="CA270" s="22"/>
      <c r="CB270" s="22"/>
      <c r="CC270" s="22"/>
      <c r="CD270" s="22"/>
      <c r="CE270" s="22"/>
      <c r="CF270" s="22"/>
      <c r="CG270" s="22"/>
      <c r="CH270" s="22"/>
      <c r="CI270" s="22"/>
      <c r="CJ270" s="22"/>
      <c r="CK270" s="22"/>
      <c r="CL270" s="22"/>
      <c r="CM270" s="22"/>
      <c r="CN270" s="22"/>
      <c r="CO270" s="22"/>
      <c r="CP270" s="22"/>
      <c r="CQ270" s="22"/>
      <c r="CR270" s="22"/>
      <c r="CS270" s="22"/>
      <c r="CT270" s="22"/>
      <c r="CU270" s="22"/>
      <c r="CV270" s="22"/>
      <c r="CW270" s="22"/>
      <c r="CX270" s="22"/>
      <c r="CY270" s="22"/>
      <c r="CZ270" s="22"/>
    </row>
    <row r="271" s="514" customFormat="true" ht="15" customHeight="true" x14ac:dyDescent="0.2">
      <c r="B271" s="513"/>
      <c r="X271" s="357"/>
      <c r="Y271" s="357"/>
      <c r="Z271" s="357"/>
      <c r="AA271" s="357"/>
      <c r="AB271" s="357"/>
      <c r="AC271" s="357"/>
      <c r="AD271" s="357"/>
      <c r="AE271" s="357"/>
      <c r="AF271" s="357"/>
      <c r="AG271" s="357"/>
      <c r="AH271" s="357"/>
      <c r="AI271" s="357"/>
      <c r="AJ271" s="357"/>
      <c r="AK271" s="357"/>
      <c r="AL271" s="357"/>
      <c r="AM271" s="357"/>
      <c r="AN271" s="357"/>
      <c r="AO271" s="357"/>
      <c r="AP271" s="357"/>
      <c r="AQ271" s="357"/>
      <c r="AR271" s="357"/>
      <c r="AS271" s="357"/>
      <c r="AT271" s="357"/>
      <c r="AU271" s="357"/>
      <c r="AV271" s="357"/>
      <c r="AW271" s="357"/>
      <c r="AX271" s="357"/>
      <c r="AY271" s="357"/>
      <c r="AZ271" s="357"/>
      <c r="BA271" s="1084" t="s">
        <v>75</v>
      </c>
      <c r="BB271" s="604" t="s">
        <v>49</v>
      </c>
      <c r="BC271" s="72" t="s">
        <v>35</v>
      </c>
      <c r="BD271" s="65" t="s">
        <v>35</v>
      </c>
      <c r="BE271" s="65" t="s">
        <v>35</v>
      </c>
      <c r="BF271" s="65" t="s">
        <v>35</v>
      </c>
      <c r="BG271" s="60" t="s">
        <v>35</v>
      </c>
      <c r="BH271" s="72" t="s">
        <v>35</v>
      </c>
      <c r="BI271" s="65" t="s">
        <v>35</v>
      </c>
      <c r="BJ271" s="65" t="s">
        <v>35</v>
      </c>
      <c r="BK271" s="65" t="s">
        <v>35</v>
      </c>
      <c r="BL271" s="60" t="s">
        <v>35</v>
      </c>
      <c r="BM271" s="72" t="s">
        <v>35</v>
      </c>
      <c r="BN271" s="65" t="s">
        <v>35</v>
      </c>
      <c r="BO271" s="65" t="s">
        <v>35</v>
      </c>
      <c r="BP271" s="65" t="s">
        <v>35</v>
      </c>
      <c r="BQ271" s="60" t="s">
        <v>35</v>
      </c>
      <c r="BR271" s="72" t="s">
        <v>35</v>
      </c>
      <c r="BS271" s="65" t="s">
        <v>35</v>
      </c>
      <c r="BT271" s="65" t="s">
        <v>35</v>
      </c>
      <c r="BU271" s="65" t="s">
        <v>35</v>
      </c>
      <c r="BV271" s="65" t="s">
        <v>35</v>
      </c>
      <c r="BW271" s="54" t="s">
        <v>35</v>
      </c>
      <c r="BX271" s="22"/>
      <c r="BY271" s="22"/>
      <c r="BZ271" s="22"/>
      <c r="CA271" s="22"/>
      <c r="CB271" s="22"/>
      <c r="CC271" s="22"/>
      <c r="CD271" s="22"/>
      <c r="CE271" s="22"/>
      <c r="CF271" s="22"/>
      <c r="CG271" s="22"/>
      <c r="CH271" s="22"/>
      <c r="CI271" s="22"/>
      <c r="CJ271" s="22"/>
      <c r="CK271" s="22"/>
      <c r="CL271" s="22"/>
      <c r="CM271" s="22"/>
      <c r="CN271" s="22"/>
      <c r="CO271" s="22"/>
      <c r="CP271" s="22"/>
      <c r="CQ271" s="22"/>
      <c r="CR271" s="22"/>
      <c r="CS271" s="22"/>
      <c r="CT271" s="22"/>
      <c r="CU271" s="22"/>
      <c r="CV271" s="22"/>
      <c r="CW271" s="22"/>
      <c r="CX271" s="22"/>
      <c r="CY271" s="22"/>
      <c r="CZ271" s="22"/>
    </row>
    <row r="272" s="514" customFormat="true" ht="15" customHeight="true" x14ac:dyDescent="0.2">
      <c r="B272" s="513"/>
      <c r="X272" s="357"/>
      <c r="Y272" s="357"/>
      <c r="Z272" s="357"/>
      <c r="AA272" s="357"/>
      <c r="AB272" s="357"/>
      <c r="AC272" s="357"/>
      <c r="AD272" s="357"/>
      <c r="AE272" s="357"/>
      <c r="AF272" s="357"/>
      <c r="AG272" s="357"/>
      <c r="AH272" s="357"/>
      <c r="AI272" s="357"/>
      <c r="AJ272" s="357"/>
      <c r="AK272" s="357"/>
      <c r="AL272" s="357"/>
      <c r="AM272" s="357"/>
      <c r="AN272" s="357"/>
      <c r="AO272" s="357"/>
      <c r="AP272" s="357"/>
      <c r="AQ272" s="357"/>
      <c r="AR272" s="357"/>
      <c r="AS272" s="357"/>
      <c r="AT272" s="357"/>
      <c r="AU272" s="357"/>
      <c r="AV272" s="357"/>
      <c r="AW272" s="357"/>
      <c r="AX272" s="357"/>
      <c r="AY272" s="357"/>
      <c r="AZ272" s="357"/>
      <c r="BA272" s="1084"/>
      <c r="BB272" s="604" t="s">
        <v>48</v>
      </c>
      <c r="BC272" s="72" t="s">
        <v>35</v>
      </c>
      <c r="BD272" s="65" t="s">
        <v>35</v>
      </c>
      <c r="BE272" s="65" t="s">
        <v>35</v>
      </c>
      <c r="BF272" s="65" t="s">
        <v>35</v>
      </c>
      <c r="BG272" s="60" t="s">
        <v>35</v>
      </c>
      <c r="BH272" s="72" t="s">
        <v>35</v>
      </c>
      <c r="BI272" s="65" t="s">
        <v>35</v>
      </c>
      <c r="BJ272" s="65" t="s">
        <v>35</v>
      </c>
      <c r="BK272" s="65" t="s">
        <v>35</v>
      </c>
      <c r="BL272" s="60" t="s">
        <v>35</v>
      </c>
      <c r="BM272" s="72" t="s">
        <v>35</v>
      </c>
      <c r="BN272" s="65" t="s">
        <v>35</v>
      </c>
      <c r="BO272" s="65" t="s">
        <v>35</v>
      </c>
      <c r="BP272" s="65" t="s">
        <v>35</v>
      </c>
      <c r="BQ272" s="60" t="s">
        <v>35</v>
      </c>
      <c r="BR272" s="72" t="s">
        <v>35</v>
      </c>
      <c r="BS272" s="65" t="s">
        <v>35</v>
      </c>
      <c r="BT272" s="65" t="s">
        <v>35</v>
      </c>
      <c r="BU272" s="65" t="s">
        <v>35</v>
      </c>
      <c r="BV272" s="65" t="s">
        <v>35</v>
      </c>
      <c r="BW272" s="54" t="s">
        <v>35</v>
      </c>
      <c r="BX272" s="22"/>
      <c r="BY272" s="22"/>
      <c r="BZ272" s="22"/>
      <c r="CA272" s="22"/>
      <c r="CB272" s="22"/>
      <c r="CC272" s="22"/>
      <c r="CD272" s="22"/>
      <c r="CE272" s="22"/>
      <c r="CF272" s="22"/>
      <c r="CG272" s="22"/>
      <c r="CH272" s="22"/>
      <c r="CI272" s="22"/>
      <c r="CJ272" s="22"/>
      <c r="CK272" s="22"/>
      <c r="CL272" s="22"/>
      <c r="CM272" s="22"/>
      <c r="CN272" s="22"/>
      <c r="CO272" s="22"/>
      <c r="CP272" s="22"/>
      <c r="CQ272" s="22"/>
      <c r="CR272" s="22"/>
      <c r="CS272" s="22"/>
      <c r="CT272" s="22"/>
      <c r="CU272" s="22"/>
      <c r="CV272" s="22"/>
      <c r="CW272" s="22"/>
      <c r="CX272" s="22"/>
      <c r="CY272" s="22"/>
      <c r="CZ272" s="22"/>
    </row>
    <row r="273" s="514" customFormat="true" ht="15" customHeight="true" x14ac:dyDescent="0.2">
      <c r="B273" s="513"/>
      <c r="X273" s="357"/>
      <c r="Y273" s="357"/>
      <c r="Z273" s="357"/>
      <c r="AA273" s="357"/>
      <c r="AB273" s="357"/>
      <c r="AC273" s="357"/>
      <c r="AD273" s="357"/>
      <c r="AE273" s="357"/>
      <c r="AF273" s="357"/>
      <c r="AG273" s="357"/>
      <c r="AH273" s="357"/>
      <c r="AI273" s="357"/>
      <c r="AJ273" s="357"/>
      <c r="AK273" s="357"/>
      <c r="AL273" s="357"/>
      <c r="AM273" s="357"/>
      <c r="AN273" s="357"/>
      <c r="AO273" s="357"/>
      <c r="AP273" s="357"/>
      <c r="AQ273" s="357"/>
      <c r="AR273" s="357"/>
      <c r="AS273" s="357"/>
      <c r="AT273" s="357"/>
      <c r="AU273" s="357"/>
      <c r="AV273" s="357"/>
      <c r="AW273" s="357"/>
      <c r="AX273" s="357"/>
      <c r="AY273" s="357"/>
      <c r="AZ273" s="357"/>
      <c r="BA273" s="1084"/>
      <c r="BB273" s="604" t="s">
        <v>113</v>
      </c>
      <c r="BC273" s="72" t="s">
        <v>35</v>
      </c>
      <c r="BD273" s="65" t="s">
        <v>35</v>
      </c>
      <c r="BE273" s="65" t="s">
        <v>35</v>
      </c>
      <c r="BF273" s="65" t="s">
        <v>35</v>
      </c>
      <c r="BG273" s="60" t="s">
        <v>35</v>
      </c>
      <c r="BH273" s="72" t="s">
        <v>35</v>
      </c>
      <c r="BI273" s="65" t="s">
        <v>35</v>
      </c>
      <c r="BJ273" s="65" t="s">
        <v>35</v>
      </c>
      <c r="BK273" s="65" t="s">
        <v>35</v>
      </c>
      <c r="BL273" s="60" t="s">
        <v>35</v>
      </c>
      <c r="BM273" s="72" t="s">
        <v>35</v>
      </c>
      <c r="BN273" s="65" t="s">
        <v>35</v>
      </c>
      <c r="BO273" s="65" t="s">
        <v>35</v>
      </c>
      <c r="BP273" s="65" t="s">
        <v>35</v>
      </c>
      <c r="BQ273" s="60" t="s">
        <v>35</v>
      </c>
      <c r="BR273" s="72" t="s">
        <v>35</v>
      </c>
      <c r="BS273" s="65" t="s">
        <v>35</v>
      </c>
      <c r="BT273" s="65" t="s">
        <v>35</v>
      </c>
      <c r="BU273" s="65" t="s">
        <v>35</v>
      </c>
      <c r="BV273" s="65" t="s">
        <v>35</v>
      </c>
      <c r="BW273" s="54" t="s">
        <v>35</v>
      </c>
      <c r="BX273" s="22"/>
      <c r="BY273" s="22"/>
      <c r="BZ273" s="22"/>
      <c r="CA273" s="22"/>
      <c r="CB273" s="22"/>
      <c r="CC273" s="22"/>
      <c r="CD273" s="22"/>
      <c r="CE273" s="22"/>
      <c r="CF273" s="22"/>
      <c r="CG273" s="22"/>
      <c r="CH273" s="22"/>
      <c r="CI273" s="22"/>
      <c r="CJ273" s="22"/>
      <c r="CK273" s="22"/>
      <c r="CL273" s="22"/>
      <c r="CM273" s="22"/>
      <c r="CN273" s="22"/>
      <c r="CO273" s="22"/>
      <c r="CP273" s="22"/>
      <c r="CQ273" s="22"/>
      <c r="CR273" s="22"/>
      <c r="CS273" s="22"/>
      <c r="CT273" s="22"/>
      <c r="CU273" s="22"/>
      <c r="CV273" s="22"/>
      <c r="CW273" s="22"/>
      <c r="CX273" s="22"/>
      <c r="CY273" s="22"/>
      <c r="CZ273" s="22"/>
    </row>
    <row r="274" s="514" customFormat="true" ht="15" customHeight="true" x14ac:dyDescent="0.2">
      <c r="B274" s="513"/>
      <c r="X274" s="357"/>
      <c r="Y274" s="357"/>
      <c r="Z274" s="357"/>
      <c r="AA274" s="357"/>
      <c r="AB274" s="357"/>
      <c r="AC274" s="357"/>
      <c r="AD274" s="357"/>
      <c r="AE274" s="357"/>
      <c r="AF274" s="357"/>
      <c r="AG274" s="357"/>
      <c r="AH274" s="357"/>
      <c r="AI274" s="357"/>
      <c r="AJ274" s="357"/>
      <c r="AK274" s="357"/>
      <c r="AL274" s="357"/>
      <c r="AM274" s="357"/>
      <c r="AN274" s="357"/>
      <c r="AO274" s="357"/>
      <c r="AP274" s="357"/>
      <c r="AQ274" s="357"/>
      <c r="AR274" s="357"/>
      <c r="AS274" s="357"/>
      <c r="AT274" s="357"/>
      <c r="AU274" s="357"/>
      <c r="AV274" s="357"/>
      <c r="AW274" s="357"/>
      <c r="AX274" s="357"/>
      <c r="AY274" s="357"/>
      <c r="AZ274" s="357"/>
      <c r="BA274" s="1084" t="s">
        <v>76</v>
      </c>
      <c r="BB274" s="604" t="s">
        <v>49</v>
      </c>
      <c r="BC274" s="72" t="s">
        <v>35</v>
      </c>
      <c r="BD274" s="68" t="s">
        <v>35</v>
      </c>
      <c r="BE274" s="68" t="s">
        <v>35</v>
      </c>
      <c r="BF274" s="68" t="s">
        <v>35</v>
      </c>
      <c r="BG274" s="63" t="s">
        <v>35</v>
      </c>
      <c r="BH274" s="72" t="s">
        <v>35</v>
      </c>
      <c r="BI274" s="68" t="s">
        <v>35</v>
      </c>
      <c r="BJ274" s="68" t="s">
        <v>35</v>
      </c>
      <c r="BK274" s="68" t="s">
        <v>35</v>
      </c>
      <c r="BL274" s="63" t="s">
        <v>35</v>
      </c>
      <c r="BM274" s="72" t="s">
        <v>35</v>
      </c>
      <c r="BN274" s="68" t="s">
        <v>35</v>
      </c>
      <c r="BO274" s="68" t="s">
        <v>35</v>
      </c>
      <c r="BP274" s="68" t="s">
        <v>35</v>
      </c>
      <c r="BQ274" s="63" t="s">
        <v>35</v>
      </c>
      <c r="BR274" s="72" t="s">
        <v>35</v>
      </c>
      <c r="BS274" s="68" t="s">
        <v>35</v>
      </c>
      <c r="BT274" s="68" t="s">
        <v>35</v>
      </c>
      <c r="BU274" s="68" t="s">
        <v>35</v>
      </c>
      <c r="BV274" s="68" t="s">
        <v>35</v>
      </c>
      <c r="BW274" s="56" t="s">
        <v>35</v>
      </c>
      <c r="BX274" s="22"/>
      <c r="BY274" s="22"/>
      <c r="BZ274" s="22"/>
      <c r="CA274" s="22"/>
      <c r="CB274" s="22"/>
      <c r="CC274" s="22"/>
      <c r="CD274" s="22"/>
      <c r="CE274" s="22"/>
      <c r="CF274" s="22"/>
      <c r="CG274" s="22"/>
      <c r="CH274" s="22"/>
      <c r="CI274" s="22"/>
      <c r="CJ274" s="22"/>
      <c r="CK274" s="22"/>
      <c r="CL274" s="22"/>
      <c r="CM274" s="22"/>
      <c r="CN274" s="22"/>
      <c r="CO274" s="22"/>
      <c r="CP274" s="22"/>
      <c r="CQ274" s="22"/>
      <c r="CR274" s="22"/>
      <c r="CS274" s="22"/>
      <c r="CT274" s="22"/>
      <c r="CU274" s="22"/>
      <c r="CV274" s="22"/>
      <c r="CW274" s="22"/>
      <c r="CX274" s="22"/>
      <c r="CY274" s="22"/>
      <c r="CZ274" s="22"/>
    </row>
    <row r="275" s="514" customFormat="true" ht="15" customHeight="true" x14ac:dyDescent="0.2">
      <c r="B275" s="513"/>
      <c r="X275" s="357"/>
      <c r="Y275" s="357"/>
      <c r="Z275" s="357"/>
      <c r="AA275" s="357"/>
      <c r="AB275" s="357"/>
      <c r="AC275" s="357"/>
      <c r="AD275" s="357"/>
      <c r="AE275" s="357"/>
      <c r="AF275" s="357"/>
      <c r="AG275" s="357"/>
      <c r="AH275" s="357"/>
      <c r="AI275" s="357"/>
      <c r="AJ275" s="357"/>
      <c r="AK275" s="357"/>
      <c r="AL275" s="357"/>
      <c r="AM275" s="357"/>
      <c r="AN275" s="357"/>
      <c r="AO275" s="357"/>
      <c r="AP275" s="357"/>
      <c r="AQ275" s="357"/>
      <c r="AR275" s="357"/>
      <c r="AS275" s="357"/>
      <c r="AT275" s="357"/>
      <c r="AU275" s="357"/>
      <c r="AV275" s="357"/>
      <c r="AW275" s="357"/>
      <c r="AX275" s="357"/>
      <c r="AY275" s="357"/>
      <c r="AZ275" s="357"/>
      <c r="BA275" s="1084"/>
      <c r="BB275" s="604" t="s">
        <v>48</v>
      </c>
      <c r="BC275" s="72" t="s">
        <v>35</v>
      </c>
      <c r="BD275" s="68" t="s">
        <v>35</v>
      </c>
      <c r="BE275" s="68" t="s">
        <v>35</v>
      </c>
      <c r="BF275" s="68" t="s">
        <v>35</v>
      </c>
      <c r="BG275" s="63" t="s">
        <v>35</v>
      </c>
      <c r="BH275" s="72" t="s">
        <v>35</v>
      </c>
      <c r="BI275" s="68" t="s">
        <v>35</v>
      </c>
      <c r="BJ275" s="68" t="s">
        <v>35</v>
      </c>
      <c r="BK275" s="68" t="s">
        <v>35</v>
      </c>
      <c r="BL275" s="63" t="s">
        <v>35</v>
      </c>
      <c r="BM275" s="72" t="s">
        <v>35</v>
      </c>
      <c r="BN275" s="68" t="s">
        <v>35</v>
      </c>
      <c r="BO275" s="68" t="s">
        <v>35</v>
      </c>
      <c r="BP275" s="68" t="s">
        <v>35</v>
      </c>
      <c r="BQ275" s="63" t="s">
        <v>35</v>
      </c>
      <c r="BR275" s="72" t="s">
        <v>35</v>
      </c>
      <c r="BS275" s="68" t="s">
        <v>35</v>
      </c>
      <c r="BT275" s="68" t="s">
        <v>35</v>
      </c>
      <c r="BU275" s="68" t="s">
        <v>35</v>
      </c>
      <c r="BV275" s="68" t="s">
        <v>35</v>
      </c>
      <c r="BW275" s="56" t="s">
        <v>35</v>
      </c>
      <c r="BX275" s="22"/>
      <c r="BY275" s="22"/>
      <c r="BZ275" s="22"/>
      <c r="CA275" s="22"/>
      <c r="CB275" s="22"/>
      <c r="CC275" s="22"/>
      <c r="CD275" s="22"/>
      <c r="CE275" s="22"/>
      <c r="CF275" s="22"/>
      <c r="CG275" s="22"/>
      <c r="CH275" s="22"/>
      <c r="CI275" s="22"/>
      <c r="CJ275" s="22"/>
      <c r="CK275" s="22"/>
      <c r="CL275" s="22"/>
      <c r="CM275" s="22"/>
      <c r="CN275" s="22"/>
      <c r="CO275" s="22"/>
      <c r="CP275" s="22"/>
      <c r="CQ275" s="22"/>
      <c r="CR275" s="22"/>
      <c r="CS275" s="22"/>
      <c r="CT275" s="22"/>
      <c r="CU275" s="22"/>
      <c r="CV275" s="22"/>
      <c r="CW275" s="22"/>
      <c r="CX275" s="22"/>
      <c r="CY275" s="22"/>
      <c r="CZ275" s="22"/>
    </row>
    <row r="276" s="514" customFormat="true" ht="15" customHeight="true" x14ac:dyDescent="0.2">
      <c r="B276" s="513"/>
      <c r="X276" s="357"/>
      <c r="Y276" s="357"/>
      <c r="Z276" s="357"/>
      <c r="AA276" s="357"/>
      <c r="AB276" s="357"/>
      <c r="AC276" s="357"/>
      <c r="AD276" s="357"/>
      <c r="AE276" s="357"/>
      <c r="AF276" s="357"/>
      <c r="AG276" s="357"/>
      <c r="AH276" s="357"/>
      <c r="AI276" s="357"/>
      <c r="AJ276" s="357"/>
      <c r="AK276" s="357"/>
      <c r="AL276" s="357"/>
      <c r="AM276" s="357"/>
      <c r="AN276" s="357"/>
      <c r="AO276" s="357"/>
      <c r="AP276" s="357"/>
      <c r="AQ276" s="357"/>
      <c r="AR276" s="357"/>
      <c r="AS276" s="357"/>
      <c r="AT276" s="357"/>
      <c r="AU276" s="357"/>
      <c r="AV276" s="357"/>
      <c r="AW276" s="357"/>
      <c r="AX276" s="357"/>
      <c r="AY276" s="357"/>
      <c r="AZ276" s="357"/>
      <c r="BA276" s="1084"/>
      <c r="BB276" s="604" t="s">
        <v>114</v>
      </c>
      <c r="BC276" s="72" t="s">
        <v>35</v>
      </c>
      <c r="BD276" s="68" t="s">
        <v>35</v>
      </c>
      <c r="BE276" s="68" t="s">
        <v>35</v>
      </c>
      <c r="BF276" s="68" t="s">
        <v>35</v>
      </c>
      <c r="BG276" s="63" t="s">
        <v>35</v>
      </c>
      <c r="BH276" s="72" t="s">
        <v>35</v>
      </c>
      <c r="BI276" s="68" t="s">
        <v>35</v>
      </c>
      <c r="BJ276" s="68" t="s">
        <v>35</v>
      </c>
      <c r="BK276" s="68" t="s">
        <v>35</v>
      </c>
      <c r="BL276" s="63" t="s">
        <v>35</v>
      </c>
      <c r="BM276" s="72" t="s">
        <v>35</v>
      </c>
      <c r="BN276" s="68" t="s">
        <v>35</v>
      </c>
      <c r="BO276" s="68" t="s">
        <v>35</v>
      </c>
      <c r="BP276" s="68" t="s">
        <v>35</v>
      </c>
      <c r="BQ276" s="63" t="s">
        <v>35</v>
      </c>
      <c r="BR276" s="72" t="s">
        <v>35</v>
      </c>
      <c r="BS276" s="68" t="s">
        <v>35</v>
      </c>
      <c r="BT276" s="68" t="s">
        <v>35</v>
      </c>
      <c r="BU276" s="68" t="s">
        <v>35</v>
      </c>
      <c r="BV276" s="68" t="s">
        <v>35</v>
      </c>
      <c r="BW276" s="56" t="s">
        <v>35</v>
      </c>
      <c r="BX276" s="22"/>
      <c r="BY276" s="22"/>
      <c r="BZ276" s="22"/>
      <c r="CA276" s="22"/>
      <c r="CB276" s="22"/>
      <c r="CC276" s="22"/>
      <c r="CD276" s="22"/>
      <c r="CE276" s="22"/>
      <c r="CF276" s="22"/>
      <c r="CG276" s="22"/>
      <c r="CH276" s="22"/>
      <c r="CI276" s="22"/>
      <c r="CJ276" s="22"/>
      <c r="CK276" s="22"/>
      <c r="CL276" s="22"/>
      <c r="CM276" s="22"/>
      <c r="CN276" s="22"/>
      <c r="CO276" s="22"/>
      <c r="CP276" s="22"/>
      <c r="CQ276" s="22"/>
      <c r="CR276" s="22"/>
      <c r="CS276" s="22"/>
      <c r="CT276" s="22"/>
      <c r="CU276" s="22"/>
      <c r="CV276" s="22"/>
      <c r="CW276" s="22"/>
      <c r="CX276" s="22"/>
      <c r="CY276" s="22"/>
      <c r="CZ276" s="22"/>
    </row>
    <row r="277" s="514" customFormat="true" ht="15" customHeight="true" x14ac:dyDescent="0.2">
      <c r="B277" s="513"/>
      <c r="X277" s="357"/>
      <c r="Y277" s="357"/>
      <c r="Z277" s="357"/>
      <c r="AA277" s="357"/>
      <c r="AB277" s="357"/>
      <c r="AC277" s="357"/>
      <c r="AD277" s="357"/>
      <c r="AE277" s="357"/>
      <c r="AF277" s="357"/>
      <c r="AG277" s="357"/>
      <c r="AH277" s="357"/>
      <c r="AI277" s="357"/>
      <c r="AJ277" s="357"/>
      <c r="AK277" s="357"/>
      <c r="AL277" s="357"/>
      <c r="AM277" s="357"/>
      <c r="AN277" s="357"/>
      <c r="AO277" s="357"/>
      <c r="AP277" s="357"/>
      <c r="AQ277" s="357"/>
      <c r="AR277" s="357"/>
      <c r="AS277" s="357"/>
      <c r="AT277" s="357"/>
      <c r="AU277" s="357"/>
      <c r="AV277" s="357"/>
      <c r="AW277" s="357"/>
      <c r="AX277" s="357"/>
      <c r="AY277" s="357"/>
      <c r="AZ277" s="357"/>
      <c r="BA277" s="1084" t="s">
        <v>77</v>
      </c>
      <c r="BB277" s="604" t="s">
        <v>78</v>
      </c>
      <c r="BC277" s="72" t="s">
        <v>35</v>
      </c>
      <c r="BD277" s="68" t="s">
        <v>35</v>
      </c>
      <c r="BE277" s="68" t="s">
        <v>35</v>
      </c>
      <c r="BF277" s="68" t="s">
        <v>35</v>
      </c>
      <c r="BG277" s="63" t="s">
        <v>35</v>
      </c>
      <c r="BH277" s="72" t="s">
        <v>35</v>
      </c>
      <c r="BI277" s="68" t="s">
        <v>35</v>
      </c>
      <c r="BJ277" s="68" t="s">
        <v>35</v>
      </c>
      <c r="BK277" s="68" t="s">
        <v>35</v>
      </c>
      <c r="BL277" s="63" t="s">
        <v>35</v>
      </c>
      <c r="BM277" s="72" t="s">
        <v>35</v>
      </c>
      <c r="BN277" s="68" t="s">
        <v>35</v>
      </c>
      <c r="BO277" s="68" t="s">
        <v>35</v>
      </c>
      <c r="BP277" s="68" t="s">
        <v>35</v>
      </c>
      <c r="BQ277" s="63" t="s">
        <v>35</v>
      </c>
      <c r="BR277" s="72" t="s">
        <v>35</v>
      </c>
      <c r="BS277" s="68" t="s">
        <v>35</v>
      </c>
      <c r="BT277" s="68" t="s">
        <v>35</v>
      </c>
      <c r="BU277" s="68" t="s">
        <v>35</v>
      </c>
      <c r="BV277" s="68" t="s">
        <v>35</v>
      </c>
      <c r="BW277" s="56" t="s">
        <v>35</v>
      </c>
      <c r="BX277" s="22"/>
      <c r="BY277" s="22"/>
      <c r="BZ277" s="22"/>
      <c r="CA277" s="22"/>
      <c r="CB277" s="22"/>
      <c r="CC277" s="22"/>
      <c r="CD277" s="22"/>
      <c r="CE277" s="22"/>
      <c r="CF277" s="22"/>
      <c r="CG277" s="22"/>
      <c r="CH277" s="22"/>
      <c r="CI277" s="22"/>
      <c r="CJ277" s="22"/>
      <c r="CK277" s="22"/>
      <c r="CL277" s="22"/>
      <c r="CM277" s="22"/>
      <c r="CN277" s="22"/>
      <c r="CO277" s="22"/>
      <c r="CP277" s="22"/>
      <c r="CQ277" s="22"/>
      <c r="CR277" s="22"/>
      <c r="CS277" s="22"/>
      <c r="CT277" s="22"/>
      <c r="CU277" s="22"/>
      <c r="CV277" s="22"/>
      <c r="CW277" s="22"/>
      <c r="CX277" s="22"/>
      <c r="CY277" s="22"/>
      <c r="CZ277" s="22"/>
    </row>
    <row r="278" s="514" customFormat="true" ht="15" customHeight="true" x14ac:dyDescent="0.2">
      <c r="B278" s="513"/>
      <c r="X278" s="357"/>
      <c r="Y278" s="357"/>
      <c r="Z278" s="357"/>
      <c r="AA278" s="357"/>
      <c r="AB278" s="357"/>
      <c r="AC278" s="357"/>
      <c r="AD278" s="357"/>
      <c r="AE278" s="357"/>
      <c r="AF278" s="357"/>
      <c r="AG278" s="357"/>
      <c r="AH278" s="357"/>
      <c r="AI278" s="357"/>
      <c r="AJ278" s="357"/>
      <c r="AK278" s="357"/>
      <c r="AL278" s="357"/>
      <c r="AM278" s="357"/>
      <c r="AN278" s="357"/>
      <c r="AO278" s="357"/>
      <c r="AP278" s="357"/>
      <c r="AQ278" s="357"/>
      <c r="AR278" s="357"/>
      <c r="AS278" s="357"/>
      <c r="AT278" s="357"/>
      <c r="AU278" s="357"/>
      <c r="AV278" s="357"/>
      <c r="AW278" s="357"/>
      <c r="AX278" s="357"/>
      <c r="AY278" s="357"/>
      <c r="AZ278" s="357"/>
      <c r="BA278" s="1084"/>
      <c r="BB278" s="604" t="s">
        <v>79</v>
      </c>
      <c r="BC278" s="72" t="s">
        <v>35</v>
      </c>
      <c r="BD278" s="68" t="s">
        <v>35</v>
      </c>
      <c r="BE278" s="68" t="s">
        <v>35</v>
      </c>
      <c r="BF278" s="68" t="s">
        <v>35</v>
      </c>
      <c r="BG278" s="63" t="s">
        <v>35</v>
      </c>
      <c r="BH278" s="72" t="s">
        <v>35</v>
      </c>
      <c r="BI278" s="68" t="s">
        <v>35</v>
      </c>
      <c r="BJ278" s="68" t="s">
        <v>35</v>
      </c>
      <c r="BK278" s="68" t="s">
        <v>35</v>
      </c>
      <c r="BL278" s="63" t="s">
        <v>35</v>
      </c>
      <c r="BM278" s="72" t="s">
        <v>35</v>
      </c>
      <c r="BN278" s="68" t="s">
        <v>35</v>
      </c>
      <c r="BO278" s="68" t="s">
        <v>35</v>
      </c>
      <c r="BP278" s="68" t="s">
        <v>35</v>
      </c>
      <c r="BQ278" s="63" t="s">
        <v>35</v>
      </c>
      <c r="BR278" s="72" t="s">
        <v>35</v>
      </c>
      <c r="BS278" s="68" t="s">
        <v>35</v>
      </c>
      <c r="BT278" s="68" t="s">
        <v>35</v>
      </c>
      <c r="BU278" s="68" t="s">
        <v>35</v>
      </c>
      <c r="BV278" s="68" t="s">
        <v>35</v>
      </c>
      <c r="BW278" s="56" t="s">
        <v>35</v>
      </c>
      <c r="BX278" s="22"/>
      <c r="BY278" s="22"/>
      <c r="BZ278" s="22"/>
      <c r="CA278" s="22"/>
      <c r="CB278" s="22"/>
      <c r="CC278" s="22"/>
      <c r="CD278" s="22"/>
      <c r="CE278" s="22"/>
      <c r="CF278" s="22"/>
      <c r="CG278" s="22"/>
      <c r="CH278" s="22"/>
      <c r="CI278" s="22"/>
      <c r="CJ278" s="22"/>
      <c r="CK278" s="22"/>
      <c r="CL278" s="22"/>
      <c r="CM278" s="22"/>
      <c r="CN278" s="22"/>
      <c r="CO278" s="22"/>
      <c r="CP278" s="22"/>
      <c r="CQ278" s="22"/>
      <c r="CR278" s="22"/>
      <c r="CS278" s="22"/>
      <c r="CT278" s="22"/>
      <c r="CU278" s="22"/>
      <c r="CV278" s="22"/>
      <c r="CW278" s="22"/>
      <c r="CX278" s="22"/>
      <c r="CY278" s="22"/>
      <c r="CZ278" s="22"/>
    </row>
    <row r="279" s="514" customFormat="true" ht="15" customHeight="true" x14ac:dyDescent="0.2">
      <c r="B279" s="513"/>
      <c r="X279" s="357"/>
      <c r="Y279" s="357"/>
      <c r="Z279" s="357"/>
      <c r="AA279" s="357"/>
      <c r="AB279" s="357"/>
      <c r="AC279" s="357"/>
      <c r="AD279" s="357"/>
      <c r="AE279" s="357"/>
      <c r="AF279" s="357"/>
      <c r="AG279" s="357"/>
      <c r="AH279" s="357"/>
      <c r="AI279" s="357"/>
      <c r="AJ279" s="357"/>
      <c r="AK279" s="357"/>
      <c r="AL279" s="357"/>
      <c r="AM279" s="357"/>
      <c r="AN279" s="357"/>
      <c r="AO279" s="357"/>
      <c r="AP279" s="357"/>
      <c r="AQ279" s="357"/>
      <c r="AR279" s="357"/>
      <c r="AS279" s="357"/>
      <c r="AT279" s="357"/>
      <c r="AU279" s="357"/>
      <c r="AV279" s="357"/>
      <c r="AW279" s="357"/>
      <c r="AX279" s="357"/>
      <c r="AY279" s="357"/>
      <c r="AZ279" s="357"/>
      <c r="BA279" s="1084"/>
      <c r="BB279" s="604" t="s">
        <v>80</v>
      </c>
      <c r="BC279" s="72" t="s">
        <v>35</v>
      </c>
      <c r="BD279" s="65" t="s">
        <v>35</v>
      </c>
      <c r="BE279" s="65" t="s">
        <v>35</v>
      </c>
      <c r="BF279" s="65" t="s">
        <v>35</v>
      </c>
      <c r="BG279" s="60" t="s">
        <v>35</v>
      </c>
      <c r="BH279" s="72" t="s">
        <v>35</v>
      </c>
      <c r="BI279" s="65" t="s">
        <v>35</v>
      </c>
      <c r="BJ279" s="65" t="s">
        <v>35</v>
      </c>
      <c r="BK279" s="65" t="s">
        <v>35</v>
      </c>
      <c r="BL279" s="60" t="s">
        <v>35</v>
      </c>
      <c r="BM279" s="72" t="s">
        <v>35</v>
      </c>
      <c r="BN279" s="65" t="s">
        <v>35</v>
      </c>
      <c r="BO279" s="65" t="s">
        <v>35</v>
      </c>
      <c r="BP279" s="65" t="s">
        <v>35</v>
      </c>
      <c r="BQ279" s="60" t="s">
        <v>35</v>
      </c>
      <c r="BR279" s="72" t="s">
        <v>35</v>
      </c>
      <c r="BS279" s="65" t="s">
        <v>35</v>
      </c>
      <c r="BT279" s="65" t="s">
        <v>35</v>
      </c>
      <c r="BU279" s="65" t="s">
        <v>35</v>
      </c>
      <c r="BV279" s="65" t="s">
        <v>35</v>
      </c>
      <c r="BW279" s="54" t="s">
        <v>35</v>
      </c>
      <c r="BX279" s="22"/>
      <c r="BY279" s="22"/>
      <c r="BZ279" s="22"/>
      <c r="CA279" s="22"/>
      <c r="CB279" s="22"/>
      <c r="CC279" s="22"/>
      <c r="CD279" s="22"/>
      <c r="CE279" s="22"/>
      <c r="CF279" s="22"/>
      <c r="CG279" s="22"/>
      <c r="CH279" s="22"/>
      <c r="CI279" s="22"/>
      <c r="CJ279" s="22"/>
      <c r="CK279" s="22"/>
      <c r="CL279" s="22"/>
      <c r="CM279" s="22"/>
      <c r="CN279" s="22"/>
      <c r="CO279" s="22"/>
      <c r="CP279" s="22"/>
      <c r="CQ279" s="22"/>
      <c r="CR279" s="22"/>
      <c r="CS279" s="22"/>
      <c r="CT279" s="22"/>
      <c r="CU279" s="22"/>
      <c r="CV279" s="22"/>
      <c r="CW279" s="22"/>
      <c r="CX279" s="22"/>
      <c r="CY279" s="22"/>
      <c r="CZ279" s="22"/>
    </row>
    <row r="280" s="514" customFormat="true" ht="15" customHeight="true" x14ac:dyDescent="0.2">
      <c r="B280" s="513"/>
      <c r="X280" s="357"/>
      <c r="Y280" s="357"/>
      <c r="Z280" s="357"/>
      <c r="AA280" s="357"/>
      <c r="AB280" s="357"/>
      <c r="AC280" s="357"/>
      <c r="AD280" s="357"/>
      <c r="AE280" s="357"/>
      <c r="AF280" s="357"/>
      <c r="AG280" s="357"/>
      <c r="AH280" s="357"/>
      <c r="AI280" s="357"/>
      <c r="AJ280" s="357"/>
      <c r="AK280" s="357"/>
      <c r="AL280" s="357"/>
      <c r="AM280" s="357"/>
      <c r="AN280" s="357"/>
      <c r="AO280" s="357"/>
      <c r="AP280" s="357"/>
      <c r="AQ280" s="357"/>
      <c r="AR280" s="357"/>
      <c r="AS280" s="357"/>
      <c r="AT280" s="357"/>
      <c r="AU280" s="357"/>
      <c r="AV280" s="357"/>
      <c r="AW280" s="357"/>
      <c r="AX280" s="357"/>
      <c r="AY280" s="357"/>
      <c r="AZ280" s="357"/>
      <c r="BA280" s="1084"/>
      <c r="BB280" s="604" t="s">
        <v>81</v>
      </c>
      <c r="BC280" s="72" t="s">
        <v>35</v>
      </c>
      <c r="BD280" s="65" t="s">
        <v>35</v>
      </c>
      <c r="BE280" s="65" t="s">
        <v>35</v>
      </c>
      <c r="BF280" s="65" t="s">
        <v>35</v>
      </c>
      <c r="BG280" s="60" t="s">
        <v>35</v>
      </c>
      <c r="BH280" s="72" t="s">
        <v>35</v>
      </c>
      <c r="BI280" s="65" t="s">
        <v>35</v>
      </c>
      <c r="BJ280" s="65" t="s">
        <v>35</v>
      </c>
      <c r="BK280" s="65" t="s">
        <v>35</v>
      </c>
      <c r="BL280" s="60" t="s">
        <v>35</v>
      </c>
      <c r="BM280" s="72" t="s">
        <v>35</v>
      </c>
      <c r="BN280" s="65" t="s">
        <v>35</v>
      </c>
      <c r="BO280" s="65" t="s">
        <v>35</v>
      </c>
      <c r="BP280" s="65" t="s">
        <v>35</v>
      </c>
      <c r="BQ280" s="60" t="s">
        <v>35</v>
      </c>
      <c r="BR280" s="72" t="s">
        <v>35</v>
      </c>
      <c r="BS280" s="65" t="s">
        <v>35</v>
      </c>
      <c r="BT280" s="65" t="s">
        <v>35</v>
      </c>
      <c r="BU280" s="65" t="s">
        <v>35</v>
      </c>
      <c r="BV280" s="65" t="s">
        <v>35</v>
      </c>
      <c r="BW280" s="54" t="s">
        <v>35</v>
      </c>
      <c r="BX280" s="22"/>
      <c r="BY280" s="22"/>
      <c r="BZ280" s="22"/>
      <c r="CA280" s="22"/>
      <c r="CB280" s="22"/>
      <c r="CC280" s="22"/>
      <c r="CD280" s="22"/>
      <c r="CE280" s="22"/>
      <c r="CF280" s="22"/>
      <c r="CG280" s="22"/>
      <c r="CH280" s="22"/>
      <c r="CI280" s="22"/>
      <c r="CJ280" s="22"/>
      <c r="CK280" s="22"/>
      <c r="CL280" s="22"/>
      <c r="CM280" s="22"/>
      <c r="CN280" s="22"/>
      <c r="CO280" s="22"/>
      <c r="CP280" s="22"/>
      <c r="CQ280" s="22"/>
      <c r="CR280" s="22"/>
      <c r="CS280" s="22"/>
      <c r="CT280" s="22"/>
      <c r="CU280" s="22"/>
      <c r="CV280" s="22"/>
      <c r="CW280" s="22"/>
      <c r="CX280" s="22"/>
      <c r="CY280" s="22"/>
      <c r="CZ280" s="22"/>
    </row>
    <row r="281" s="514" customFormat="true" ht="15" customHeight="true" x14ac:dyDescent="0.2">
      <c r="B281" s="513"/>
      <c r="X281" s="357"/>
      <c r="Y281" s="357"/>
      <c r="Z281" s="357"/>
      <c r="AA281" s="357"/>
      <c r="AB281" s="357"/>
      <c r="AC281" s="357"/>
      <c r="AD281" s="357"/>
      <c r="AE281" s="357"/>
      <c r="AF281" s="357"/>
      <c r="AG281" s="357"/>
      <c r="AH281" s="357"/>
      <c r="AI281" s="357"/>
      <c r="AJ281" s="357"/>
      <c r="AK281" s="357"/>
      <c r="AL281" s="357"/>
      <c r="AM281" s="357"/>
      <c r="AN281" s="357"/>
      <c r="AO281" s="357"/>
      <c r="AP281" s="357"/>
      <c r="AQ281" s="357"/>
      <c r="AR281" s="357"/>
      <c r="AS281" s="357"/>
      <c r="AT281" s="357"/>
      <c r="AU281" s="357"/>
      <c r="AV281" s="357"/>
      <c r="AW281" s="357"/>
      <c r="AX281" s="357"/>
      <c r="AY281" s="357"/>
      <c r="AZ281" s="357"/>
      <c r="BA281" s="1084"/>
      <c r="BB281" s="604" t="s">
        <v>82</v>
      </c>
      <c r="BC281" s="72" t="s">
        <v>35</v>
      </c>
      <c r="BD281" s="65" t="s">
        <v>35</v>
      </c>
      <c r="BE281" s="65" t="s">
        <v>35</v>
      </c>
      <c r="BF281" s="65" t="s">
        <v>35</v>
      </c>
      <c r="BG281" s="60" t="s">
        <v>35</v>
      </c>
      <c r="BH281" s="72" t="s">
        <v>35</v>
      </c>
      <c r="BI281" s="65" t="s">
        <v>35</v>
      </c>
      <c r="BJ281" s="65" t="s">
        <v>35</v>
      </c>
      <c r="BK281" s="65" t="s">
        <v>35</v>
      </c>
      <c r="BL281" s="60" t="s">
        <v>35</v>
      </c>
      <c r="BM281" s="72" t="s">
        <v>35</v>
      </c>
      <c r="BN281" s="65" t="s">
        <v>35</v>
      </c>
      <c r="BO281" s="65" t="s">
        <v>35</v>
      </c>
      <c r="BP281" s="65" t="s">
        <v>35</v>
      </c>
      <c r="BQ281" s="60" t="s">
        <v>35</v>
      </c>
      <c r="BR281" s="72" t="s">
        <v>35</v>
      </c>
      <c r="BS281" s="65" t="s">
        <v>35</v>
      </c>
      <c r="BT281" s="65" t="s">
        <v>35</v>
      </c>
      <c r="BU281" s="65" t="s">
        <v>35</v>
      </c>
      <c r="BV281" s="65" t="s">
        <v>35</v>
      </c>
      <c r="BW281" s="54" t="s">
        <v>35</v>
      </c>
      <c r="BX281" s="22"/>
      <c r="BY281" s="22"/>
      <c r="BZ281" s="22"/>
      <c r="CA281" s="22"/>
      <c r="CB281" s="22"/>
      <c r="CC281" s="22"/>
      <c r="CD281" s="22"/>
      <c r="CE281" s="22"/>
      <c r="CF281" s="22"/>
      <c r="CG281" s="22"/>
      <c r="CH281" s="22"/>
      <c r="CI281" s="22"/>
      <c r="CJ281" s="22"/>
      <c r="CK281" s="22"/>
      <c r="CL281" s="22"/>
      <c r="CM281" s="22"/>
      <c r="CN281" s="22"/>
      <c r="CO281" s="22"/>
      <c r="CP281" s="22"/>
      <c r="CQ281" s="22"/>
      <c r="CR281" s="22"/>
      <c r="CS281" s="22"/>
      <c r="CT281" s="22"/>
      <c r="CU281" s="22"/>
      <c r="CV281" s="22"/>
      <c r="CW281" s="22"/>
      <c r="CX281" s="22"/>
      <c r="CY281" s="22"/>
      <c r="CZ281" s="22"/>
    </row>
    <row r="282" s="514" customFormat="true" ht="15" customHeight="true" x14ac:dyDescent="0.2">
      <c r="B282" s="513"/>
      <c r="X282" s="357"/>
      <c r="Y282" s="357"/>
      <c r="Z282" s="357"/>
      <c r="AA282" s="357"/>
      <c r="AB282" s="357"/>
      <c r="AC282" s="357"/>
      <c r="AD282" s="357"/>
      <c r="AE282" s="357"/>
      <c r="AF282" s="357"/>
      <c r="AG282" s="357"/>
      <c r="AH282" s="357"/>
      <c r="AI282" s="357"/>
      <c r="AJ282" s="357"/>
      <c r="AK282" s="357"/>
      <c r="AL282" s="357"/>
      <c r="AM282" s="357"/>
      <c r="AN282" s="357"/>
      <c r="AO282" s="357"/>
      <c r="AP282" s="357"/>
      <c r="AQ282" s="357"/>
      <c r="AR282" s="357"/>
      <c r="AS282" s="357"/>
      <c r="AT282" s="357"/>
      <c r="AU282" s="357"/>
      <c r="AV282" s="357"/>
      <c r="AW282" s="357"/>
      <c r="AX282" s="357"/>
      <c r="AY282" s="357"/>
      <c r="AZ282" s="357"/>
      <c r="BA282" s="1084"/>
      <c r="BB282" s="604" t="s">
        <v>83</v>
      </c>
      <c r="BC282" s="72" t="s">
        <v>35</v>
      </c>
      <c r="BD282" s="65" t="s">
        <v>35</v>
      </c>
      <c r="BE282" s="65" t="s">
        <v>35</v>
      </c>
      <c r="BF282" s="65" t="s">
        <v>35</v>
      </c>
      <c r="BG282" s="60" t="s">
        <v>35</v>
      </c>
      <c r="BH282" s="72" t="s">
        <v>35</v>
      </c>
      <c r="BI282" s="65" t="s">
        <v>35</v>
      </c>
      <c r="BJ282" s="65" t="s">
        <v>35</v>
      </c>
      <c r="BK282" s="65" t="s">
        <v>35</v>
      </c>
      <c r="BL282" s="60" t="s">
        <v>35</v>
      </c>
      <c r="BM282" s="72" t="s">
        <v>35</v>
      </c>
      <c r="BN282" s="65" t="s">
        <v>35</v>
      </c>
      <c r="BO282" s="65" t="s">
        <v>35</v>
      </c>
      <c r="BP282" s="65" t="s">
        <v>35</v>
      </c>
      <c r="BQ282" s="60" t="s">
        <v>35</v>
      </c>
      <c r="BR282" s="72" t="s">
        <v>35</v>
      </c>
      <c r="BS282" s="65" t="s">
        <v>35</v>
      </c>
      <c r="BT282" s="65" t="s">
        <v>35</v>
      </c>
      <c r="BU282" s="65" t="s">
        <v>35</v>
      </c>
      <c r="BV282" s="65" t="s">
        <v>35</v>
      </c>
      <c r="BW282" s="54" t="s">
        <v>35</v>
      </c>
      <c r="BX282" s="22"/>
      <c r="BY282" s="22"/>
      <c r="BZ282" s="22"/>
      <c r="CA282" s="22"/>
      <c r="CB282" s="22"/>
      <c r="CC282" s="22"/>
      <c r="CD282" s="22"/>
      <c r="CE282" s="22"/>
      <c r="CF282" s="22"/>
      <c r="CG282" s="22"/>
      <c r="CH282" s="22"/>
      <c r="CI282" s="22"/>
      <c r="CJ282" s="22"/>
      <c r="CK282" s="22"/>
      <c r="CL282" s="22"/>
      <c r="CM282" s="22"/>
      <c r="CN282" s="22"/>
      <c r="CO282" s="22"/>
      <c r="CP282" s="22"/>
      <c r="CQ282" s="22"/>
      <c r="CR282" s="22"/>
      <c r="CS282" s="22"/>
      <c r="CT282" s="22"/>
      <c r="CU282" s="22"/>
      <c r="CV282" s="22"/>
      <c r="CW282" s="22"/>
      <c r="CX282" s="22"/>
      <c r="CY282" s="22"/>
      <c r="CZ282" s="22"/>
    </row>
    <row r="283" s="514" customFormat="true" ht="15" customHeight="true" x14ac:dyDescent="0.2">
      <c r="B283" s="513"/>
      <c r="X283" s="357"/>
      <c r="Y283" s="357"/>
      <c r="Z283" s="357"/>
      <c r="AA283" s="357"/>
      <c r="AB283" s="357"/>
      <c r="AC283" s="357"/>
      <c r="AD283" s="357"/>
      <c r="AE283" s="357"/>
      <c r="AF283" s="357"/>
      <c r="AG283" s="357"/>
      <c r="AH283" s="357"/>
      <c r="AI283" s="357"/>
      <c r="AJ283" s="357"/>
      <c r="AK283" s="357"/>
      <c r="AL283" s="357"/>
      <c r="AM283" s="357"/>
      <c r="AN283" s="357"/>
      <c r="AO283" s="357"/>
      <c r="AP283" s="357"/>
      <c r="AQ283" s="357"/>
      <c r="AR283" s="357"/>
      <c r="AS283" s="357"/>
      <c r="AT283" s="357"/>
      <c r="AU283" s="357"/>
      <c r="AV283" s="357"/>
      <c r="AW283" s="357"/>
      <c r="AX283" s="357"/>
      <c r="AY283" s="357"/>
      <c r="AZ283" s="357"/>
      <c r="BA283" s="1084"/>
      <c r="BB283" s="604" t="s">
        <v>84</v>
      </c>
      <c r="BC283" s="72" t="s">
        <v>35</v>
      </c>
      <c r="BD283" s="65" t="s">
        <v>35</v>
      </c>
      <c r="BE283" s="65" t="s">
        <v>35</v>
      </c>
      <c r="BF283" s="65" t="s">
        <v>35</v>
      </c>
      <c r="BG283" s="60" t="s">
        <v>35</v>
      </c>
      <c r="BH283" s="72" t="s">
        <v>35</v>
      </c>
      <c r="BI283" s="65" t="s">
        <v>35</v>
      </c>
      <c r="BJ283" s="65" t="s">
        <v>35</v>
      </c>
      <c r="BK283" s="65" t="s">
        <v>35</v>
      </c>
      <c r="BL283" s="60" t="s">
        <v>35</v>
      </c>
      <c r="BM283" s="72" t="s">
        <v>35</v>
      </c>
      <c r="BN283" s="65" t="s">
        <v>35</v>
      </c>
      <c r="BO283" s="65" t="s">
        <v>35</v>
      </c>
      <c r="BP283" s="65" t="s">
        <v>35</v>
      </c>
      <c r="BQ283" s="60" t="s">
        <v>35</v>
      </c>
      <c r="BR283" s="72" t="s">
        <v>35</v>
      </c>
      <c r="BS283" s="65" t="s">
        <v>35</v>
      </c>
      <c r="BT283" s="65" t="s">
        <v>35</v>
      </c>
      <c r="BU283" s="65" t="s">
        <v>35</v>
      </c>
      <c r="BV283" s="65" t="s">
        <v>35</v>
      </c>
      <c r="BW283" s="54" t="s">
        <v>35</v>
      </c>
      <c r="BX283" s="22"/>
      <c r="BY283" s="22"/>
      <c r="BZ283" s="22"/>
      <c r="CA283" s="22"/>
      <c r="CB283" s="22"/>
      <c r="CC283" s="22"/>
      <c r="CD283" s="22"/>
      <c r="CE283" s="22"/>
      <c r="CF283" s="22"/>
      <c r="CG283" s="22"/>
      <c r="CH283" s="22"/>
      <c r="CI283" s="22"/>
      <c r="CJ283" s="22"/>
      <c r="CK283" s="22"/>
      <c r="CL283" s="22"/>
      <c r="CM283" s="22"/>
      <c r="CN283" s="22"/>
      <c r="CO283" s="22"/>
      <c r="CP283" s="22"/>
      <c r="CQ283" s="22"/>
      <c r="CR283" s="22"/>
      <c r="CS283" s="22"/>
      <c r="CT283" s="22"/>
      <c r="CU283" s="22"/>
      <c r="CV283" s="22"/>
      <c r="CW283" s="22"/>
      <c r="CX283" s="22"/>
      <c r="CY283" s="22"/>
      <c r="CZ283" s="22"/>
    </row>
    <row r="284" s="514" customFormat="true" ht="15" customHeight="true" x14ac:dyDescent="0.2">
      <c r="B284" s="513"/>
      <c r="X284" s="357"/>
      <c r="Y284" s="357"/>
      <c r="Z284" s="357"/>
      <c r="AA284" s="357"/>
      <c r="AB284" s="357"/>
      <c r="AC284" s="357"/>
      <c r="AD284" s="357"/>
      <c r="AE284" s="357"/>
      <c r="AF284" s="357"/>
      <c r="AG284" s="357"/>
      <c r="AH284" s="357"/>
      <c r="AI284" s="357"/>
      <c r="AJ284" s="357"/>
      <c r="AK284" s="357"/>
      <c r="AL284" s="357"/>
      <c r="AM284" s="357"/>
      <c r="AN284" s="357"/>
      <c r="AO284" s="357"/>
      <c r="AP284" s="357"/>
      <c r="AQ284" s="357"/>
      <c r="AR284" s="357"/>
      <c r="AS284" s="357"/>
      <c r="AT284" s="357"/>
      <c r="AU284" s="357"/>
      <c r="AV284" s="357"/>
      <c r="AW284" s="357"/>
      <c r="AX284" s="357"/>
      <c r="AY284" s="357"/>
      <c r="AZ284" s="357"/>
      <c r="BA284" s="1087"/>
      <c r="BB284" s="605" t="s">
        <v>114</v>
      </c>
      <c r="BC284" s="71" t="s">
        <v>35</v>
      </c>
      <c r="BD284" s="67" t="s">
        <v>35</v>
      </c>
      <c r="BE284" s="67" t="s">
        <v>35</v>
      </c>
      <c r="BF284" s="67" t="s">
        <v>35</v>
      </c>
      <c r="BG284" s="62" t="s">
        <v>35</v>
      </c>
      <c r="BH284" s="71" t="s">
        <v>35</v>
      </c>
      <c r="BI284" s="67" t="s">
        <v>35</v>
      </c>
      <c r="BJ284" s="67" t="s">
        <v>35</v>
      </c>
      <c r="BK284" s="67" t="s">
        <v>35</v>
      </c>
      <c r="BL284" s="62" t="s">
        <v>35</v>
      </c>
      <c r="BM284" s="71" t="s">
        <v>35</v>
      </c>
      <c r="BN284" s="67" t="s">
        <v>35</v>
      </c>
      <c r="BO284" s="67" t="s">
        <v>35</v>
      </c>
      <c r="BP284" s="67" t="s">
        <v>35</v>
      </c>
      <c r="BQ284" s="62" t="s">
        <v>35</v>
      </c>
      <c r="BR284" s="71" t="s">
        <v>35</v>
      </c>
      <c r="BS284" s="67" t="s">
        <v>35</v>
      </c>
      <c r="BT284" s="67" t="s">
        <v>35</v>
      </c>
      <c r="BU284" s="67" t="s">
        <v>35</v>
      </c>
      <c r="BV284" s="67" t="s">
        <v>35</v>
      </c>
      <c r="BW284" s="55" t="s">
        <v>35</v>
      </c>
      <c r="BX284" s="22"/>
      <c r="BY284" s="22"/>
      <c r="BZ284" s="22"/>
      <c r="CA284" s="22"/>
      <c r="CB284" s="22"/>
      <c r="CC284" s="22"/>
      <c r="CD284" s="22"/>
      <c r="CE284" s="22"/>
      <c r="CF284" s="22"/>
      <c r="CG284" s="22"/>
      <c r="CH284" s="22"/>
      <c r="CI284" s="22"/>
      <c r="CJ284" s="22"/>
      <c r="CK284" s="22"/>
      <c r="CL284" s="22"/>
      <c r="CM284" s="22"/>
      <c r="CN284" s="22"/>
      <c r="CO284" s="22"/>
      <c r="CP284" s="22"/>
      <c r="CQ284" s="22"/>
      <c r="CR284" s="22"/>
      <c r="CS284" s="22"/>
      <c r="CT284" s="22"/>
      <c r="CU284" s="22"/>
      <c r="CV284" s="22"/>
      <c r="CW284" s="22"/>
      <c r="CX284" s="22"/>
      <c r="CY284" s="22"/>
      <c r="CZ284" s="22"/>
    </row>
    <row r="285" s="514" customFormat="true" ht="15" customHeight="true" x14ac:dyDescent="0.2">
      <c r="B285" s="513"/>
      <c r="X285" s="357"/>
      <c r="Y285" s="357"/>
      <c r="Z285" s="357"/>
      <c r="AA285" s="357"/>
      <c r="AB285" s="357"/>
      <c r="AC285" s="357"/>
      <c r="AD285" s="357"/>
      <c r="AE285" s="357"/>
      <c r="AF285" s="357"/>
      <c r="AG285" s="357"/>
      <c r="AH285" s="357"/>
      <c r="AI285" s="357"/>
      <c r="AJ285" s="357"/>
      <c r="AK285" s="357"/>
      <c r="AL285" s="357"/>
      <c r="AM285" s="357"/>
      <c r="AN285" s="357"/>
      <c r="AO285" s="357"/>
      <c r="AP285" s="357"/>
      <c r="AQ285" s="357"/>
      <c r="AR285" s="357"/>
      <c r="AS285" s="357"/>
      <c r="AT285" s="357"/>
      <c r="AU285" s="357"/>
      <c r="AV285" s="357"/>
      <c r="AW285" s="357"/>
      <c r="AX285" s="357"/>
      <c r="AY285" s="357"/>
      <c r="AZ285" s="357"/>
      <c r="BA285" s="321"/>
      <c r="BB285" s="319"/>
      <c r="BC285" s="319"/>
      <c r="BD285" s="319"/>
      <c r="BE285" s="319"/>
      <c r="BF285" s="319"/>
      <c r="BG285" s="319"/>
      <c r="BH285" s="319"/>
      <c r="BI285" s="319"/>
      <c r="BJ285" s="319"/>
      <c r="BK285" s="319"/>
      <c r="BL285" s="319"/>
      <c r="BM285" s="319"/>
      <c r="BN285" s="319"/>
      <c r="BO285" s="319"/>
      <c r="BP285" s="319"/>
      <c r="BQ285" s="319"/>
      <c r="BR285" s="319"/>
      <c r="BS285" s="319"/>
      <c r="BT285" s="319"/>
      <c r="BU285" s="319"/>
      <c r="BV285" s="319"/>
      <c r="BW285" s="321"/>
      <c r="BX285" s="356"/>
      <c r="BY285" s="356"/>
      <c r="BZ285" s="356"/>
      <c r="CA285" s="356"/>
      <c r="CB285" s="356"/>
      <c r="CC285" s="356"/>
      <c r="CD285" s="356"/>
      <c r="CE285" s="356"/>
      <c r="CF285" s="356"/>
      <c r="CG285" s="356"/>
      <c r="CH285" s="356"/>
      <c r="CI285" s="356"/>
      <c r="CJ285" s="356"/>
      <c r="CK285" s="356"/>
      <c r="CL285" s="356"/>
      <c r="CM285" s="356"/>
      <c r="CN285" s="356"/>
      <c r="CO285" s="356"/>
      <c r="CP285" s="356"/>
      <c r="CQ285" s="356"/>
      <c r="CR285" s="356"/>
      <c r="CS285" s="356"/>
      <c r="CT285" s="356"/>
      <c r="CU285" s="356"/>
      <c r="CV285" s="356"/>
      <c r="CW285" s="356"/>
      <c r="CX285" s="356"/>
      <c r="CY285" s="356"/>
      <c r="CZ285" s="356"/>
    </row>
    <row r="286" s="514" customFormat="true" ht="15" customHeight="true" x14ac:dyDescent="0.2">
      <c r="B286" s="513"/>
      <c r="X286" s="357"/>
      <c r="Y286" s="357"/>
      <c r="Z286" s="357"/>
      <c r="AA286" s="357"/>
      <c r="AB286" s="357"/>
      <c r="AC286" s="357"/>
      <c r="AD286" s="357"/>
      <c r="AE286" s="357"/>
      <c r="AF286" s="357"/>
      <c r="AG286" s="357"/>
      <c r="AH286" s="357"/>
      <c r="AI286" s="357"/>
      <c r="AJ286" s="357"/>
      <c r="AK286" s="357"/>
      <c r="AL286" s="357"/>
      <c r="AM286" s="357"/>
      <c r="AN286" s="357"/>
      <c r="AO286" s="357"/>
      <c r="AP286" s="357"/>
      <c r="AQ286" s="357"/>
      <c r="AR286" s="357"/>
      <c r="AS286" s="357"/>
      <c r="AT286" s="357"/>
      <c r="AU286" s="357"/>
      <c r="AV286" s="357"/>
      <c r="AW286" s="357"/>
      <c r="AX286" s="357"/>
      <c r="AY286" s="357"/>
      <c r="AZ286" s="357"/>
      <c r="BA286" s="321"/>
      <c r="BB286" s="319"/>
      <c r="BC286" s="319"/>
      <c r="BD286" s="319"/>
      <c r="BE286" s="319"/>
      <c r="BF286" s="319"/>
      <c r="BG286" s="319"/>
      <c r="BH286" s="319"/>
      <c r="BI286" s="319"/>
      <c r="BJ286" s="319"/>
      <c r="BK286" s="319"/>
      <c r="BL286" s="319"/>
      <c r="BM286" s="319"/>
      <c r="BN286" s="319"/>
      <c r="BO286" s="319"/>
      <c r="BP286" s="319"/>
      <c r="BQ286" s="319"/>
      <c r="BR286" s="319"/>
      <c r="BS286" s="319"/>
      <c r="BT286" s="319"/>
      <c r="BU286" s="319"/>
      <c r="BV286" s="319"/>
      <c r="BW286" s="321"/>
      <c r="BX286" s="356"/>
      <c r="BY286" s="356"/>
      <c r="BZ286" s="356"/>
      <c r="CA286" s="356"/>
      <c r="CB286" s="356"/>
      <c r="CC286" s="356"/>
      <c r="CD286" s="356"/>
      <c r="CE286" s="356"/>
      <c r="CF286" s="356"/>
      <c r="CG286" s="356"/>
      <c r="CH286" s="356"/>
      <c r="CI286" s="356"/>
      <c r="CJ286" s="356"/>
      <c r="CK286" s="356"/>
      <c r="CL286" s="356"/>
      <c r="CM286" s="356"/>
      <c r="CN286" s="356"/>
      <c r="CO286" s="356"/>
      <c r="CP286" s="356"/>
      <c r="CQ286" s="356"/>
      <c r="CR286" s="356"/>
      <c r="CS286" s="356"/>
      <c r="CT286" s="356"/>
      <c r="CU286" s="356"/>
      <c r="CV286" s="356"/>
      <c r="CW286" s="356"/>
      <c r="CX286" s="356"/>
      <c r="CY286" s="356"/>
      <c r="CZ286" s="356"/>
    </row>
    <row r="287" s="514" customFormat="true" ht="15" customHeight="true" x14ac:dyDescent="0.2">
      <c r="B287" s="513"/>
      <c r="X287" s="357"/>
      <c r="Y287" s="357"/>
      <c r="Z287" s="357"/>
      <c r="AA287" s="357"/>
      <c r="AB287" s="357"/>
      <c r="AC287" s="357"/>
      <c r="AD287" s="357"/>
      <c r="AE287" s="357"/>
      <c r="AF287" s="357"/>
      <c r="AG287" s="357"/>
      <c r="AH287" s="357"/>
      <c r="AI287" s="357"/>
      <c r="AJ287" s="357"/>
      <c r="AK287" s="357"/>
      <c r="AL287" s="357"/>
      <c r="AM287" s="357"/>
      <c r="AN287" s="357"/>
      <c r="AO287" s="357"/>
      <c r="AP287" s="357"/>
      <c r="AQ287" s="357"/>
      <c r="AR287" s="357"/>
      <c r="AS287" s="357"/>
      <c r="AT287" s="357"/>
      <c r="AU287" s="357"/>
      <c r="AV287" s="357"/>
      <c r="AW287" s="357"/>
      <c r="AX287" s="357"/>
      <c r="AY287" s="357"/>
      <c r="AZ287" s="357"/>
      <c r="BA287" s="321"/>
      <c r="BB287" s="319"/>
      <c r="BC287" s="319"/>
      <c r="BD287" s="319"/>
      <c r="BE287" s="319"/>
      <c r="BF287" s="319"/>
      <c r="BG287" s="319"/>
      <c r="BH287" s="319"/>
      <c r="BI287" s="319"/>
      <c r="BJ287" s="319"/>
      <c r="BK287" s="319"/>
      <c r="BL287" s="319"/>
      <c r="BM287" s="319"/>
      <c r="BN287" s="319"/>
      <c r="BO287" s="319"/>
      <c r="BP287" s="319"/>
      <c r="BQ287" s="319"/>
      <c r="BR287" s="319"/>
      <c r="BS287" s="319"/>
      <c r="BT287" s="319"/>
      <c r="BU287" s="319"/>
      <c r="BV287" s="319"/>
      <c r="BW287" s="321"/>
      <c r="BX287" s="356"/>
      <c r="BY287" s="356"/>
      <c r="BZ287" s="356"/>
      <c r="CA287" s="356"/>
      <c r="CB287" s="356"/>
      <c r="CC287" s="356"/>
      <c r="CD287" s="356"/>
      <c r="CE287" s="356"/>
      <c r="CF287" s="356"/>
      <c r="CG287" s="356"/>
      <c r="CH287" s="356"/>
      <c r="CI287" s="356"/>
      <c r="CJ287" s="356"/>
      <c r="CK287" s="356"/>
      <c r="CL287" s="356"/>
      <c r="CM287" s="356"/>
      <c r="CN287" s="356"/>
      <c r="CO287" s="356"/>
      <c r="CP287" s="356"/>
      <c r="CQ287" s="356"/>
      <c r="CR287" s="356"/>
      <c r="CS287" s="356"/>
      <c r="CT287" s="356"/>
      <c r="CU287" s="356"/>
      <c r="CV287" s="356"/>
      <c r="CW287" s="356"/>
      <c r="CX287" s="356"/>
      <c r="CY287" s="356"/>
      <c r="CZ287" s="356"/>
    </row>
    <row r="288" s="514" customFormat="true" ht="15" customHeight="true" x14ac:dyDescent="0.2">
      <c r="B288" s="513"/>
      <c r="X288" s="357"/>
      <c r="Y288" s="357"/>
      <c r="Z288" s="357"/>
      <c r="AA288" s="357"/>
      <c r="AB288" s="357"/>
      <c r="AC288" s="357"/>
      <c r="AD288" s="357"/>
      <c r="AE288" s="357"/>
      <c r="AF288" s="357"/>
      <c r="AG288" s="357"/>
      <c r="AH288" s="357"/>
      <c r="AI288" s="357"/>
      <c r="AJ288" s="357"/>
      <c r="AK288" s="357"/>
      <c r="AL288" s="357"/>
      <c r="AM288" s="357"/>
      <c r="AN288" s="357"/>
      <c r="AO288" s="357"/>
      <c r="AP288" s="357"/>
      <c r="AQ288" s="357"/>
      <c r="AR288" s="357"/>
      <c r="AS288" s="357"/>
      <c r="AT288" s="357"/>
      <c r="AU288" s="357"/>
      <c r="AV288" s="357"/>
      <c r="AW288" s="357"/>
      <c r="AX288" s="357"/>
      <c r="AY288" s="357"/>
      <c r="AZ288" s="357"/>
      <c r="BA288" s="321"/>
      <c r="BB288" s="319"/>
      <c r="BC288" s="319"/>
      <c r="BD288" s="319"/>
      <c r="BE288" s="319"/>
      <c r="BF288" s="319"/>
      <c r="BG288" s="319"/>
      <c r="BH288" s="319"/>
      <c r="BI288" s="319"/>
      <c r="BJ288" s="319"/>
      <c r="BK288" s="319"/>
      <c r="BL288" s="319"/>
      <c r="BM288" s="319"/>
      <c r="BN288" s="319"/>
      <c r="BO288" s="319"/>
      <c r="BP288" s="319"/>
      <c r="BQ288" s="319"/>
      <c r="BR288" s="319"/>
      <c r="BS288" s="319"/>
      <c r="BT288" s="319"/>
      <c r="BU288" s="319"/>
      <c r="BV288" s="319"/>
      <c r="BW288" s="321"/>
      <c r="BX288" s="356"/>
      <c r="BY288" s="356"/>
      <c r="BZ288" s="356"/>
      <c r="CA288" s="356"/>
      <c r="CB288" s="356"/>
      <c r="CC288" s="356"/>
      <c r="CD288" s="356"/>
      <c r="CE288" s="356"/>
      <c r="CF288" s="356"/>
      <c r="CG288" s="356"/>
      <c r="CH288" s="356"/>
      <c r="CI288" s="356"/>
      <c r="CJ288" s="356"/>
      <c r="CK288" s="356"/>
      <c r="CL288" s="356"/>
      <c r="CM288" s="356"/>
      <c r="CN288" s="356"/>
      <c r="CO288" s="356"/>
      <c r="CP288" s="356"/>
      <c r="CQ288" s="356"/>
      <c r="CR288" s="356"/>
      <c r="CS288" s="356"/>
      <c r="CT288" s="356"/>
      <c r="CU288" s="356"/>
      <c r="CV288" s="356"/>
      <c r="CW288" s="356"/>
      <c r="CX288" s="356"/>
      <c r="CY288" s="356"/>
      <c r="CZ288" s="356"/>
    </row>
    <row r="289" s="514" customFormat="true" ht="15" customHeight="true" x14ac:dyDescent="0.2">
      <c r="A289" s="527"/>
      <c r="B289" s="526"/>
      <c r="C289" s="527"/>
      <c r="X289" s="357"/>
      <c r="Y289" s="357"/>
      <c r="Z289" s="357"/>
      <c r="AA289" s="357"/>
      <c r="AB289" s="357"/>
      <c r="AC289" s="357"/>
      <c r="AD289" s="357"/>
      <c r="AE289" s="357"/>
      <c r="AF289" s="357"/>
      <c r="AG289" s="357"/>
      <c r="AH289" s="357"/>
      <c r="AI289" s="357"/>
      <c r="AJ289" s="357"/>
      <c r="AK289" s="357"/>
      <c r="AL289" s="357"/>
      <c r="AM289" s="357"/>
      <c r="AN289" s="357"/>
      <c r="AO289" s="357"/>
      <c r="AP289" s="357"/>
      <c r="AQ289" s="357"/>
      <c r="AR289" s="357"/>
      <c r="AS289" s="357"/>
      <c r="AT289" s="357"/>
      <c r="AU289" s="357"/>
      <c r="AV289" s="357"/>
      <c r="AW289" s="357"/>
      <c r="AX289" s="357"/>
      <c r="AY289" s="357"/>
      <c r="AZ289" s="357"/>
      <c r="BA289" s="321"/>
      <c r="BB289" s="319"/>
      <c r="BC289" s="319"/>
      <c r="BD289" s="319"/>
      <c r="BE289" s="319"/>
      <c r="BF289" s="319"/>
      <c r="BG289" s="319"/>
      <c r="BH289" s="319"/>
      <c r="BI289" s="319"/>
      <c r="BJ289" s="319"/>
      <c r="BK289" s="319"/>
      <c r="BL289" s="319"/>
      <c r="BM289" s="319"/>
      <c r="BN289" s="319"/>
      <c r="BO289" s="319"/>
      <c r="BP289" s="319"/>
      <c r="BQ289" s="319"/>
      <c r="BR289" s="319"/>
      <c r="BS289" s="319"/>
      <c r="BT289" s="319"/>
      <c r="BU289" s="319"/>
      <c r="BV289" s="319"/>
      <c r="BW289" s="321"/>
      <c r="BX289" s="356"/>
      <c r="BY289" s="356"/>
      <c r="BZ289" s="356"/>
      <c r="CA289" s="356"/>
      <c r="CB289" s="356"/>
      <c r="CC289" s="356"/>
      <c r="CD289" s="356"/>
      <c r="CE289" s="356"/>
      <c r="CF289" s="356"/>
      <c r="CG289" s="356"/>
      <c r="CH289" s="356"/>
      <c r="CI289" s="356"/>
      <c r="CJ289" s="356"/>
      <c r="CK289" s="356"/>
      <c r="CL289" s="356"/>
      <c r="CM289" s="356"/>
      <c r="CN289" s="356"/>
      <c r="CO289" s="356"/>
      <c r="CP289" s="356"/>
      <c r="CQ289" s="356"/>
      <c r="CR289" s="356"/>
      <c r="CS289" s="356"/>
      <c r="CT289" s="356"/>
      <c r="CU289" s="356"/>
      <c r="CV289" s="356"/>
      <c r="CW289" s="356"/>
      <c r="CX289" s="356"/>
      <c r="CY289" s="356"/>
      <c r="CZ289" s="356"/>
    </row>
    <row r="290" s="514" customFormat="true" ht="15" customHeight="true" x14ac:dyDescent="0.2">
      <c r="A290" s="516"/>
      <c r="B290" s="181"/>
      <c r="C290" s="180"/>
      <c r="X290" s="357"/>
      <c r="Y290" s="357"/>
      <c r="Z290" s="357"/>
      <c r="AA290" s="357"/>
      <c r="AB290" s="357"/>
      <c r="AC290" s="357"/>
      <c r="AD290" s="357"/>
      <c r="AE290" s="357"/>
      <c r="AF290" s="357"/>
      <c r="AG290" s="357"/>
      <c r="AH290" s="357"/>
      <c r="AI290" s="357"/>
      <c r="AJ290" s="357"/>
      <c r="AK290" s="357"/>
      <c r="AL290" s="357"/>
      <c r="AM290" s="357"/>
      <c r="AN290" s="357"/>
      <c r="AO290" s="357"/>
      <c r="AP290" s="357"/>
      <c r="AQ290" s="357"/>
      <c r="AR290" s="357"/>
      <c r="AS290" s="357"/>
      <c r="AT290" s="357"/>
      <c r="AU290" s="357"/>
      <c r="AV290" s="357"/>
      <c r="AW290" s="357"/>
      <c r="AX290" s="357"/>
      <c r="AY290" s="357"/>
      <c r="AZ290" s="357"/>
      <c r="BA290" s="321"/>
      <c r="BB290" s="319"/>
      <c r="BC290" s="319"/>
      <c r="BD290" s="319"/>
      <c r="BE290" s="319"/>
      <c r="BF290" s="319"/>
      <c r="BG290" s="319"/>
      <c r="BH290" s="319"/>
      <c r="BI290" s="319"/>
      <c r="BJ290" s="319"/>
      <c r="BK290" s="319"/>
      <c r="BL290" s="319"/>
      <c r="BM290" s="319"/>
      <c r="BN290" s="319"/>
      <c r="BO290" s="319"/>
      <c r="BP290" s="319"/>
      <c r="BQ290" s="319"/>
      <c r="BR290" s="319"/>
      <c r="BS290" s="319"/>
      <c r="BT290" s="319"/>
      <c r="BU290" s="319"/>
      <c r="BV290" s="319"/>
      <c r="BW290" s="321"/>
      <c r="BX290" s="356"/>
      <c r="BY290" s="356"/>
      <c r="BZ290" s="356"/>
      <c r="CA290" s="356"/>
      <c r="CB290" s="356"/>
      <c r="CC290" s="356"/>
      <c r="CD290" s="356"/>
      <c r="CE290" s="356"/>
      <c r="CF290" s="356"/>
      <c r="CG290" s="356"/>
      <c r="CH290" s="356"/>
      <c r="CI290" s="356"/>
      <c r="CJ290" s="356"/>
      <c r="CK290" s="356"/>
      <c r="CL290" s="356"/>
      <c r="CM290" s="356"/>
      <c r="CN290" s="356"/>
      <c r="CO290" s="356"/>
      <c r="CP290" s="356"/>
      <c r="CQ290" s="356"/>
      <c r="CR290" s="356"/>
      <c r="CS290" s="356"/>
      <c r="CT290" s="356"/>
      <c r="CU290" s="356"/>
      <c r="CV290" s="356"/>
      <c r="CW290" s="356"/>
      <c r="CX290" s="356"/>
      <c r="CY290" s="356"/>
      <c r="CZ290" s="356"/>
    </row>
    <row r="291" s="514" customFormat="true" ht="15" customHeight="true" x14ac:dyDescent="0.2">
      <c r="A291" s="516"/>
      <c r="B291" s="181"/>
      <c r="C291" s="180"/>
      <c r="X291" s="357"/>
      <c r="Y291" s="357"/>
      <c r="Z291" s="357"/>
      <c r="AA291" s="357"/>
      <c r="AB291" s="357"/>
      <c r="AC291" s="357"/>
      <c r="AD291" s="357"/>
      <c r="AE291" s="357"/>
      <c r="AF291" s="357"/>
      <c r="AG291" s="357"/>
      <c r="AH291" s="357"/>
      <c r="AI291" s="357"/>
      <c r="AJ291" s="357"/>
      <c r="AK291" s="357"/>
      <c r="AL291" s="357"/>
      <c r="AM291" s="357"/>
      <c r="AN291" s="357"/>
      <c r="AO291" s="357"/>
      <c r="AP291" s="357"/>
      <c r="AQ291" s="357"/>
      <c r="AR291" s="357"/>
      <c r="AS291" s="357"/>
      <c r="AT291" s="357"/>
      <c r="AU291" s="357"/>
      <c r="AV291" s="357"/>
      <c r="AW291" s="357"/>
      <c r="AX291" s="357"/>
      <c r="AY291" s="357"/>
      <c r="AZ291" s="357"/>
      <c r="BA291" s="321"/>
      <c r="BB291" s="319"/>
      <c r="BC291" s="319"/>
      <c r="BD291" s="319"/>
      <c r="BE291" s="319"/>
      <c r="BF291" s="319"/>
      <c r="BG291" s="319"/>
      <c r="BH291" s="319"/>
      <c r="BI291" s="319"/>
      <c r="BJ291" s="319"/>
      <c r="BK291" s="319"/>
      <c r="BL291" s="319"/>
      <c r="BM291" s="319"/>
      <c r="BN291" s="319"/>
      <c r="BO291" s="319"/>
      <c r="BP291" s="319"/>
      <c r="BQ291" s="319"/>
      <c r="BR291" s="319"/>
      <c r="BS291" s="319"/>
      <c r="BT291" s="319"/>
      <c r="BU291" s="319"/>
      <c r="BV291" s="319"/>
      <c r="BW291" s="321"/>
      <c r="BX291" s="356"/>
      <c r="BY291" s="356"/>
      <c r="BZ291" s="356"/>
      <c r="CA291" s="356"/>
      <c r="CB291" s="356"/>
      <c r="CC291" s="356"/>
      <c r="CD291" s="356"/>
      <c r="CE291" s="356"/>
      <c r="CF291" s="356"/>
      <c r="CG291" s="356"/>
      <c r="CH291" s="356"/>
      <c r="CI291" s="356"/>
      <c r="CJ291" s="356"/>
      <c r="CK291" s="356"/>
      <c r="CL291" s="356"/>
      <c r="CM291" s="356"/>
      <c r="CN291" s="356"/>
      <c r="CO291" s="356"/>
      <c r="CP291" s="356"/>
      <c r="CQ291" s="356"/>
      <c r="CR291" s="356"/>
      <c r="CS291" s="356"/>
      <c r="CT291" s="356"/>
      <c r="CU291" s="356"/>
      <c r="CV291" s="356"/>
      <c r="CW291" s="356"/>
      <c r="CX291" s="356"/>
      <c r="CY291" s="356"/>
      <c r="CZ291" s="356"/>
    </row>
    <row r="292" s="514" customFormat="true" ht="15" customHeight="true" x14ac:dyDescent="0.2">
      <c r="A292" s="516"/>
      <c r="B292" s="181"/>
      <c r="C292" s="180"/>
      <c r="X292" s="357"/>
      <c r="Y292" s="357"/>
      <c r="Z292" s="357"/>
      <c r="AA292" s="357"/>
      <c r="AB292" s="357"/>
      <c r="AC292" s="357"/>
      <c r="AD292" s="357"/>
      <c r="AE292" s="357"/>
      <c r="AF292" s="357"/>
      <c r="AG292" s="357"/>
      <c r="AH292" s="357"/>
      <c r="AI292" s="357"/>
      <c r="AJ292" s="357"/>
      <c r="AK292" s="357"/>
      <c r="AL292" s="357"/>
      <c r="AM292" s="357"/>
      <c r="AN292" s="357"/>
      <c r="AO292" s="357"/>
      <c r="AP292" s="357"/>
      <c r="AQ292" s="357"/>
      <c r="AR292" s="357"/>
      <c r="AS292" s="357"/>
      <c r="AT292" s="357"/>
      <c r="AU292" s="357"/>
      <c r="AV292" s="357"/>
      <c r="AW292" s="357"/>
      <c r="AX292" s="357"/>
      <c r="AY292" s="357"/>
      <c r="AZ292" s="357"/>
      <c r="BA292" s="321"/>
      <c r="BB292" s="319"/>
      <c r="BC292" s="319"/>
      <c r="BD292" s="319"/>
      <c r="BE292" s="319"/>
      <c r="BF292" s="319"/>
      <c r="BG292" s="319"/>
      <c r="BH292" s="319"/>
      <c r="BI292" s="319"/>
      <c r="BJ292" s="319"/>
      <c r="BK292" s="319"/>
      <c r="BL292" s="319"/>
      <c r="BM292" s="319"/>
      <c r="BN292" s="319"/>
      <c r="BO292" s="319"/>
      <c r="BP292" s="319"/>
      <c r="BQ292" s="319"/>
      <c r="BR292" s="319"/>
      <c r="BS292" s="319"/>
      <c r="BT292" s="319"/>
      <c r="BU292" s="319"/>
      <c r="BV292" s="319"/>
      <c r="BW292" s="321"/>
      <c r="BX292" s="356"/>
      <c r="BY292" s="356"/>
      <c r="BZ292" s="356"/>
      <c r="CA292" s="356"/>
      <c r="CB292" s="356"/>
      <c r="CC292" s="356"/>
      <c r="CD292" s="356"/>
      <c r="CE292" s="356"/>
      <c r="CF292" s="356"/>
      <c r="CG292" s="356"/>
      <c r="CH292" s="356"/>
      <c r="CI292" s="356"/>
      <c r="CJ292" s="356"/>
      <c r="CK292" s="356"/>
      <c r="CL292" s="356"/>
      <c r="CM292" s="356"/>
      <c r="CN292" s="356"/>
      <c r="CO292" s="356"/>
      <c r="CP292" s="356"/>
      <c r="CQ292" s="356"/>
      <c r="CR292" s="356"/>
      <c r="CS292" s="356"/>
      <c r="CT292" s="356"/>
      <c r="CU292" s="356"/>
      <c r="CV292" s="356"/>
      <c r="CW292" s="356"/>
      <c r="CX292" s="356"/>
      <c r="CY292" s="356"/>
      <c r="CZ292" s="356"/>
    </row>
    <row r="293" s="514" customFormat="true" ht="15" customHeight="true" x14ac:dyDescent="0.2">
      <c r="A293" s="516"/>
      <c r="B293" s="181"/>
      <c r="C293" s="179"/>
      <c r="X293" s="357"/>
      <c r="Y293" s="357"/>
      <c r="Z293" s="357"/>
      <c r="AA293" s="357"/>
      <c r="AB293" s="357"/>
      <c r="AC293" s="357"/>
      <c r="AD293" s="357"/>
      <c r="AE293" s="357"/>
      <c r="AF293" s="357"/>
      <c r="AG293" s="357"/>
      <c r="AH293" s="357"/>
      <c r="AI293" s="357"/>
      <c r="AJ293" s="357"/>
      <c r="AK293" s="357"/>
      <c r="AL293" s="357"/>
      <c r="AM293" s="357"/>
      <c r="AN293" s="357"/>
      <c r="AO293" s="357"/>
      <c r="AP293" s="357"/>
      <c r="AQ293" s="357"/>
      <c r="AR293" s="357"/>
      <c r="AS293" s="357"/>
      <c r="AT293" s="357"/>
      <c r="AU293" s="357"/>
      <c r="AV293" s="357"/>
      <c r="AW293" s="357"/>
      <c r="AX293" s="357"/>
      <c r="AY293" s="357"/>
      <c r="AZ293" s="357"/>
      <c r="BA293" s="321"/>
      <c r="BB293" s="319"/>
      <c r="BC293" s="319"/>
      <c r="BD293" s="319"/>
      <c r="BE293" s="319"/>
      <c r="BF293" s="319"/>
      <c r="BG293" s="319"/>
      <c r="BH293" s="319"/>
      <c r="BI293" s="319"/>
      <c r="BJ293" s="319"/>
      <c r="BK293" s="319"/>
      <c r="BL293" s="319"/>
      <c r="BM293" s="319"/>
      <c r="BN293" s="319"/>
      <c r="BO293" s="319"/>
      <c r="BP293" s="319"/>
      <c r="BQ293" s="319"/>
      <c r="BR293" s="319"/>
      <c r="BS293" s="319"/>
      <c r="BT293" s="319"/>
      <c r="BU293" s="319"/>
      <c r="BV293" s="319"/>
      <c r="BW293" s="321"/>
      <c r="BX293" s="356"/>
      <c r="BY293" s="356"/>
      <c r="BZ293" s="356"/>
      <c r="CA293" s="356"/>
      <c r="CB293" s="356"/>
      <c r="CC293" s="356"/>
      <c r="CD293" s="356"/>
      <c r="CE293" s="356"/>
      <c r="CF293" s="356"/>
      <c r="CG293" s="356"/>
      <c r="CH293" s="356"/>
      <c r="CI293" s="356"/>
      <c r="CJ293" s="356"/>
      <c r="CK293" s="356"/>
      <c r="CL293" s="356"/>
      <c r="CM293" s="356"/>
      <c r="CN293" s="356"/>
      <c r="CO293" s="356"/>
      <c r="CP293" s="356"/>
      <c r="CQ293" s="356"/>
      <c r="CR293" s="356"/>
      <c r="CS293" s="356"/>
      <c r="CT293" s="356"/>
      <c r="CU293" s="356"/>
      <c r="CV293" s="356"/>
      <c r="CW293" s="356"/>
      <c r="CX293" s="356"/>
      <c r="CY293" s="356"/>
      <c r="CZ293" s="356"/>
    </row>
    <row r="294" s="514" customFormat="true" ht="15" customHeight="true" x14ac:dyDescent="0.2">
      <c r="A294" s="516"/>
      <c r="B294" s="181"/>
      <c r="C294" s="179"/>
      <c r="X294" s="357"/>
      <c r="Y294" s="357"/>
      <c r="Z294" s="357"/>
      <c r="AA294" s="357"/>
      <c r="AB294" s="357"/>
      <c r="AC294" s="357"/>
      <c r="AD294" s="357"/>
      <c r="AE294" s="357"/>
      <c r="AF294" s="357"/>
      <c r="AG294" s="357"/>
      <c r="AH294" s="357"/>
      <c r="AI294" s="357"/>
      <c r="AJ294" s="357"/>
      <c r="AK294" s="357"/>
      <c r="AL294" s="357"/>
      <c r="AM294" s="357"/>
      <c r="AN294" s="357"/>
      <c r="AO294" s="357"/>
      <c r="AP294" s="357"/>
      <c r="AQ294" s="357"/>
      <c r="AR294" s="357"/>
      <c r="AS294" s="357"/>
      <c r="AT294" s="357"/>
      <c r="AU294" s="357"/>
      <c r="AV294" s="357"/>
      <c r="AW294" s="357"/>
      <c r="AX294" s="357"/>
      <c r="AY294" s="357"/>
      <c r="AZ294" s="357"/>
      <c r="BA294" s="321"/>
      <c r="BB294" s="319"/>
      <c r="BC294" s="319"/>
      <c r="BD294" s="319"/>
      <c r="BE294" s="319"/>
      <c r="BF294" s="319"/>
      <c r="BG294" s="319"/>
      <c r="BH294" s="319"/>
      <c r="BI294" s="319"/>
      <c r="BJ294" s="319"/>
      <c r="BK294" s="319"/>
      <c r="BL294" s="319"/>
      <c r="BM294" s="319"/>
      <c r="BN294" s="319"/>
      <c r="BO294" s="319"/>
      <c r="BP294" s="319"/>
      <c r="BQ294" s="319"/>
      <c r="BR294" s="319"/>
      <c r="BS294" s="319"/>
      <c r="BT294" s="319"/>
      <c r="BU294" s="319"/>
      <c r="BV294" s="319"/>
      <c r="BW294" s="321"/>
      <c r="BX294" s="356"/>
      <c r="BY294" s="356"/>
      <c r="BZ294" s="356"/>
      <c r="CA294" s="356"/>
      <c r="CB294" s="356"/>
      <c r="CC294" s="356"/>
      <c r="CD294" s="356"/>
      <c r="CE294" s="356"/>
      <c r="CF294" s="356"/>
      <c r="CG294" s="356"/>
      <c r="CH294" s="356"/>
      <c r="CI294" s="356"/>
      <c r="CJ294" s="356"/>
      <c r="CK294" s="356"/>
      <c r="CL294" s="356"/>
      <c r="CM294" s="356"/>
      <c r="CN294" s="356"/>
      <c r="CO294" s="356"/>
      <c r="CP294" s="356"/>
      <c r="CQ294" s="356"/>
      <c r="CR294" s="356"/>
      <c r="CS294" s="356"/>
      <c r="CT294" s="356"/>
      <c r="CU294" s="356"/>
      <c r="CV294" s="356"/>
      <c r="CW294" s="356"/>
      <c r="CX294" s="356"/>
      <c r="CY294" s="356"/>
      <c r="CZ294" s="356"/>
    </row>
    <row r="295" s="514" customFormat="true" ht="15" customHeight="true" x14ac:dyDescent="0.2">
      <c r="A295" s="516"/>
      <c r="B295" s="181"/>
      <c r="C295" s="179"/>
      <c r="X295" s="357"/>
      <c r="Y295" s="357"/>
      <c r="Z295" s="357"/>
      <c r="AA295" s="357"/>
      <c r="AB295" s="357"/>
      <c r="AC295" s="357"/>
      <c r="AD295" s="357"/>
      <c r="AE295" s="357"/>
      <c r="AF295" s="357"/>
      <c r="AG295" s="357"/>
      <c r="AH295" s="357"/>
      <c r="AI295" s="357"/>
      <c r="AJ295" s="357"/>
      <c r="AK295" s="357"/>
      <c r="AL295" s="357"/>
      <c r="AM295" s="357"/>
      <c r="AN295" s="357"/>
      <c r="AO295" s="357"/>
      <c r="AP295" s="357"/>
      <c r="AQ295" s="357"/>
      <c r="AR295" s="357"/>
      <c r="AS295" s="357"/>
      <c r="AT295" s="357"/>
      <c r="AU295" s="357"/>
      <c r="AV295" s="357"/>
      <c r="AW295" s="357"/>
      <c r="AX295" s="357"/>
      <c r="AY295" s="357"/>
      <c r="AZ295" s="357"/>
      <c r="BA295" s="321"/>
      <c r="BB295" s="319"/>
      <c r="BC295" s="319"/>
      <c r="BD295" s="319"/>
      <c r="BE295" s="319"/>
      <c r="BF295" s="319"/>
      <c r="BG295" s="319"/>
      <c r="BH295" s="319"/>
      <c r="BI295" s="319"/>
      <c r="BJ295" s="319"/>
      <c r="BK295" s="319"/>
      <c r="BL295" s="319"/>
      <c r="BM295" s="319"/>
      <c r="BN295" s="319"/>
      <c r="BO295" s="319"/>
      <c r="BP295" s="319"/>
      <c r="BQ295" s="319"/>
      <c r="BR295" s="319"/>
      <c r="BS295" s="319"/>
      <c r="BT295" s="319"/>
      <c r="BU295" s="319"/>
      <c r="BV295" s="319"/>
      <c r="BW295" s="321"/>
      <c r="BX295" s="356"/>
      <c r="BY295" s="356"/>
      <c r="BZ295" s="356"/>
      <c r="CA295" s="356"/>
      <c r="CB295" s="356"/>
      <c r="CC295" s="356"/>
      <c r="CD295" s="356"/>
      <c r="CE295" s="356"/>
      <c r="CF295" s="356"/>
      <c r="CG295" s="356"/>
      <c r="CH295" s="356"/>
      <c r="CI295" s="356"/>
      <c r="CJ295" s="356"/>
      <c r="CK295" s="356"/>
      <c r="CL295" s="356"/>
      <c r="CM295" s="356"/>
      <c r="CN295" s="356"/>
      <c r="CO295" s="356"/>
      <c r="CP295" s="356"/>
      <c r="CQ295" s="356"/>
      <c r="CR295" s="356"/>
      <c r="CS295" s="356"/>
      <c r="CT295" s="356"/>
      <c r="CU295" s="356"/>
      <c r="CV295" s="356"/>
      <c r="CW295" s="356"/>
      <c r="CX295" s="356"/>
      <c r="CY295" s="356"/>
      <c r="CZ295" s="356"/>
    </row>
    <row r="296" s="514" customFormat="true" ht="15" customHeight="true" x14ac:dyDescent="0.2">
      <c r="A296" s="516"/>
      <c r="B296" s="181"/>
      <c r="C296" s="179"/>
      <c r="X296" s="357"/>
      <c r="Y296" s="357"/>
      <c r="Z296" s="357"/>
      <c r="AA296" s="357"/>
      <c r="AB296" s="357"/>
      <c r="AC296" s="357"/>
      <c r="AD296" s="357"/>
      <c r="AE296" s="357"/>
      <c r="AF296" s="357"/>
      <c r="AG296" s="357"/>
      <c r="AH296" s="357"/>
      <c r="AI296" s="357"/>
      <c r="AJ296" s="357"/>
      <c r="AK296" s="357"/>
      <c r="AL296" s="357"/>
      <c r="AM296" s="357"/>
      <c r="AN296" s="357"/>
      <c r="AO296" s="357"/>
      <c r="AP296" s="357"/>
      <c r="AQ296" s="357"/>
      <c r="AR296" s="357"/>
      <c r="AS296" s="357"/>
      <c r="AT296" s="357"/>
      <c r="AU296" s="357"/>
      <c r="AV296" s="357"/>
      <c r="AW296" s="357"/>
      <c r="AX296" s="357"/>
      <c r="AY296" s="357"/>
      <c r="AZ296" s="357"/>
      <c r="BA296" s="321"/>
      <c r="BB296" s="319"/>
      <c r="BC296" s="319"/>
      <c r="BD296" s="319"/>
      <c r="BE296" s="319"/>
      <c r="BF296" s="319"/>
      <c r="BG296" s="319"/>
      <c r="BH296" s="319"/>
      <c r="BI296" s="319"/>
      <c r="BJ296" s="319"/>
      <c r="BK296" s="319"/>
      <c r="BL296" s="319"/>
      <c r="BM296" s="319"/>
      <c r="BN296" s="319"/>
      <c r="BO296" s="319"/>
      <c r="BP296" s="319"/>
      <c r="BQ296" s="319"/>
      <c r="BR296" s="319"/>
      <c r="BS296" s="319"/>
      <c r="BT296" s="319"/>
      <c r="BU296" s="319"/>
      <c r="BV296" s="319"/>
      <c r="BW296" s="321"/>
      <c r="BX296" s="356"/>
      <c r="BY296" s="356"/>
      <c r="BZ296" s="356"/>
      <c r="CA296" s="356"/>
      <c r="CB296" s="356"/>
      <c r="CC296" s="356"/>
      <c r="CD296" s="356"/>
      <c r="CE296" s="356"/>
      <c r="CF296" s="356"/>
      <c r="CG296" s="356"/>
      <c r="CH296" s="356"/>
      <c r="CI296" s="356"/>
      <c r="CJ296" s="356"/>
      <c r="CK296" s="356"/>
      <c r="CL296" s="356"/>
      <c r="CM296" s="356"/>
      <c r="CN296" s="356"/>
      <c r="CO296" s="356"/>
      <c r="CP296" s="356"/>
      <c r="CQ296" s="356"/>
      <c r="CR296" s="356"/>
      <c r="CS296" s="356"/>
      <c r="CT296" s="356"/>
      <c r="CU296" s="356"/>
      <c r="CV296" s="356"/>
      <c r="CW296" s="356"/>
      <c r="CX296" s="356"/>
      <c r="CY296" s="356"/>
      <c r="CZ296" s="356"/>
    </row>
    <row r="297" s="514" customFormat="true" ht="15" customHeight="true" x14ac:dyDescent="0.2">
      <c r="A297" s="516"/>
      <c r="B297" s="181"/>
      <c r="C297" s="179"/>
      <c r="X297" s="357"/>
      <c r="Y297" s="357"/>
      <c r="Z297" s="357"/>
      <c r="AA297" s="357"/>
      <c r="AB297" s="357"/>
      <c r="AC297" s="357"/>
      <c r="AD297" s="357"/>
      <c r="AE297" s="357"/>
      <c r="AF297" s="357"/>
      <c r="AG297" s="357"/>
      <c r="AH297" s="357"/>
      <c r="AI297" s="357"/>
      <c r="AJ297" s="357"/>
      <c r="AK297" s="357"/>
      <c r="AL297" s="357"/>
      <c r="AM297" s="357"/>
      <c r="AN297" s="357"/>
      <c r="AO297" s="357"/>
      <c r="AP297" s="357"/>
      <c r="AQ297" s="357"/>
      <c r="AR297" s="357"/>
      <c r="AS297" s="357"/>
      <c r="AT297" s="357"/>
      <c r="AU297" s="357"/>
      <c r="AV297" s="357"/>
      <c r="AW297" s="357"/>
      <c r="AX297" s="357"/>
      <c r="AY297" s="357"/>
      <c r="AZ297" s="357"/>
      <c r="BA297" s="321"/>
      <c r="BB297" s="319"/>
      <c r="BC297" s="319"/>
      <c r="BD297" s="319"/>
      <c r="BE297" s="319"/>
      <c r="BF297" s="319"/>
      <c r="BG297" s="319"/>
      <c r="BH297" s="319"/>
      <c r="BI297" s="319"/>
      <c r="BJ297" s="319"/>
      <c r="BK297" s="319"/>
      <c r="BL297" s="319"/>
      <c r="BM297" s="319"/>
      <c r="BN297" s="319"/>
      <c r="BO297" s="319"/>
      <c r="BP297" s="319"/>
      <c r="BQ297" s="319"/>
      <c r="BR297" s="319"/>
      <c r="BS297" s="319"/>
      <c r="BT297" s="319"/>
      <c r="BU297" s="319"/>
      <c r="BV297" s="319"/>
      <c r="BW297" s="321"/>
      <c r="BX297" s="356"/>
      <c r="BY297" s="356"/>
      <c r="BZ297" s="356"/>
      <c r="CA297" s="356"/>
      <c r="CB297" s="356"/>
      <c r="CC297" s="356"/>
      <c r="CD297" s="356"/>
      <c r="CE297" s="356"/>
      <c r="CF297" s="356"/>
      <c r="CG297" s="356"/>
      <c r="CH297" s="356"/>
      <c r="CI297" s="356"/>
      <c r="CJ297" s="356"/>
      <c r="CK297" s="356"/>
      <c r="CL297" s="356"/>
      <c r="CM297" s="356"/>
      <c r="CN297" s="356"/>
      <c r="CO297" s="356"/>
      <c r="CP297" s="356"/>
      <c r="CQ297" s="356"/>
      <c r="CR297" s="356"/>
      <c r="CS297" s="356"/>
      <c r="CT297" s="356"/>
      <c r="CU297" s="356"/>
      <c r="CV297" s="356"/>
      <c r="CW297" s="356"/>
      <c r="CX297" s="356"/>
      <c r="CY297" s="356"/>
      <c r="CZ297" s="356"/>
    </row>
    <row r="298" s="514" customFormat="true" ht="15" customHeight="true" x14ac:dyDescent="0.2">
      <c r="B298" s="513"/>
      <c r="X298" s="357"/>
      <c r="Y298" s="357"/>
      <c r="Z298" s="357"/>
      <c r="AA298" s="357"/>
      <c r="AB298" s="357"/>
      <c r="AC298" s="357"/>
      <c r="AD298" s="357"/>
      <c r="AE298" s="357"/>
      <c r="AF298" s="357"/>
      <c r="AG298" s="357"/>
      <c r="AH298" s="357"/>
      <c r="AI298" s="357"/>
      <c r="AJ298" s="357"/>
      <c r="AK298" s="357"/>
      <c r="AL298" s="357"/>
      <c r="AM298" s="357"/>
      <c r="AN298" s="357"/>
      <c r="AO298" s="357"/>
      <c r="AP298" s="357"/>
      <c r="AQ298" s="357"/>
      <c r="AR298" s="357"/>
      <c r="AS298" s="357"/>
      <c r="AT298" s="357"/>
      <c r="AU298" s="357"/>
      <c r="AV298" s="357"/>
      <c r="AW298" s="357"/>
      <c r="AX298" s="357"/>
      <c r="AY298" s="357"/>
      <c r="AZ298" s="357"/>
      <c r="BA298" s="321"/>
      <c r="BB298" s="319"/>
      <c r="BC298" s="319"/>
      <c r="BD298" s="319"/>
      <c r="BE298" s="319"/>
      <c r="BF298" s="319"/>
      <c r="BG298" s="319"/>
      <c r="BH298" s="319"/>
      <c r="BI298" s="319"/>
      <c r="BJ298" s="319"/>
      <c r="BK298" s="319"/>
      <c r="BL298" s="319"/>
      <c r="BM298" s="319"/>
      <c r="BN298" s="319"/>
      <c r="BO298" s="319"/>
      <c r="BP298" s="319"/>
      <c r="BQ298" s="319"/>
      <c r="BR298" s="319"/>
      <c r="BS298" s="319"/>
      <c r="BT298" s="319"/>
      <c r="BU298" s="319"/>
      <c r="BV298" s="319"/>
      <c r="BW298" s="321"/>
      <c r="BX298" s="356"/>
      <c r="BY298" s="356"/>
      <c r="BZ298" s="356"/>
      <c r="CA298" s="356"/>
      <c r="CB298" s="356"/>
      <c r="CC298" s="356"/>
      <c r="CD298" s="356"/>
      <c r="CE298" s="356"/>
      <c r="CF298" s="356"/>
      <c r="CG298" s="356"/>
      <c r="CH298" s="356"/>
      <c r="CI298" s="356"/>
      <c r="CJ298" s="356"/>
      <c r="CK298" s="356"/>
      <c r="CL298" s="356"/>
      <c r="CM298" s="356"/>
      <c r="CN298" s="356"/>
      <c r="CO298" s="356"/>
      <c r="CP298" s="356"/>
      <c r="CQ298" s="356"/>
      <c r="CR298" s="356"/>
      <c r="CS298" s="356"/>
      <c r="CT298" s="356"/>
      <c r="CU298" s="356"/>
      <c r="CV298" s="356"/>
      <c r="CW298" s="356"/>
      <c r="CX298" s="356"/>
      <c r="CY298" s="356"/>
      <c r="CZ298" s="356"/>
    </row>
    <row r="299" s="514" customFormat="true" ht="15" customHeight="true" x14ac:dyDescent="0.2">
      <c r="A299" s="527"/>
      <c r="B299" s="526"/>
      <c r="C299" s="527"/>
      <c r="D299" s="527"/>
      <c r="X299" s="357"/>
      <c r="Y299" s="357"/>
      <c r="Z299" s="357"/>
      <c r="AA299" s="357"/>
      <c r="AB299" s="357"/>
      <c r="AC299" s="357"/>
      <c r="AD299" s="357"/>
      <c r="AE299" s="357"/>
      <c r="AF299" s="357"/>
      <c r="AG299" s="357"/>
      <c r="AH299" s="357"/>
      <c r="AI299" s="357"/>
      <c r="AJ299" s="357"/>
      <c r="AK299" s="357"/>
      <c r="AL299" s="357"/>
      <c r="AM299" s="357"/>
      <c r="AN299" s="357"/>
      <c r="AO299" s="357"/>
      <c r="AP299" s="357"/>
      <c r="AQ299" s="357"/>
      <c r="AR299" s="357"/>
      <c r="AS299" s="357"/>
      <c r="AT299" s="357"/>
      <c r="AU299" s="357"/>
      <c r="AV299" s="357"/>
      <c r="AW299" s="357"/>
      <c r="AX299" s="357"/>
      <c r="AY299" s="357"/>
      <c r="AZ299" s="357"/>
      <c r="BA299" s="321"/>
      <c r="BB299" s="319"/>
      <c r="BC299" s="319"/>
      <c r="BD299" s="319"/>
      <c r="BE299" s="319"/>
      <c r="BF299" s="319"/>
      <c r="BG299" s="319"/>
      <c r="BH299" s="319"/>
      <c r="BI299" s="319"/>
      <c r="BJ299" s="319"/>
      <c r="BK299" s="319"/>
      <c r="BL299" s="319"/>
      <c r="BM299" s="319"/>
      <c r="BN299" s="319"/>
      <c r="BO299" s="319"/>
      <c r="BP299" s="319"/>
      <c r="BQ299" s="319"/>
      <c r="BR299" s="319"/>
      <c r="BS299" s="319"/>
      <c r="BT299" s="319"/>
      <c r="BU299" s="319"/>
      <c r="BV299" s="319"/>
      <c r="BW299" s="321"/>
      <c r="BX299" s="356"/>
      <c r="BY299" s="356"/>
      <c r="BZ299" s="356"/>
      <c r="CA299" s="356"/>
      <c r="CB299" s="356"/>
      <c r="CC299" s="356"/>
      <c r="CD299" s="356"/>
      <c r="CE299" s="356"/>
      <c r="CF299" s="356"/>
      <c r="CG299" s="356"/>
      <c r="CH299" s="356"/>
      <c r="CI299" s="356"/>
      <c r="CJ299" s="356"/>
      <c r="CK299" s="356"/>
      <c r="CL299" s="356"/>
      <c r="CM299" s="356"/>
      <c r="CN299" s="356"/>
      <c r="CO299" s="356"/>
      <c r="CP299" s="356"/>
      <c r="CQ299" s="356"/>
      <c r="CR299" s="356"/>
      <c r="CS299" s="356"/>
      <c r="CT299" s="356"/>
      <c r="CU299" s="356"/>
      <c r="CV299" s="356"/>
      <c r="CW299" s="356"/>
      <c r="CX299" s="356"/>
      <c r="CY299" s="356"/>
      <c r="CZ299" s="356"/>
    </row>
    <row r="300" s="514" customFormat="true" ht="15" customHeight="true" x14ac:dyDescent="0.2">
      <c r="A300" s="516"/>
      <c r="B300" s="181"/>
      <c r="C300" s="180"/>
      <c r="D300" s="180"/>
      <c r="X300" s="357"/>
      <c r="Y300" s="357"/>
      <c r="Z300" s="357"/>
      <c r="AA300" s="357"/>
      <c r="AB300" s="357"/>
      <c r="AC300" s="357"/>
      <c r="AD300" s="357"/>
      <c r="AE300" s="357"/>
      <c r="AF300" s="357"/>
      <c r="AG300" s="357"/>
      <c r="AH300" s="357"/>
      <c r="AI300" s="357"/>
      <c r="AJ300" s="357"/>
      <c r="AK300" s="357"/>
      <c r="AL300" s="357"/>
      <c r="AM300" s="357"/>
      <c r="AN300" s="357"/>
      <c r="AO300" s="357"/>
      <c r="AP300" s="357"/>
      <c r="AQ300" s="357"/>
      <c r="AR300" s="357"/>
      <c r="AS300" s="357"/>
      <c r="AT300" s="357"/>
      <c r="AU300" s="357"/>
      <c r="AV300" s="357"/>
      <c r="AW300" s="357"/>
      <c r="AX300" s="357"/>
      <c r="AY300" s="357"/>
      <c r="AZ300" s="357"/>
      <c r="BA300" s="321"/>
      <c r="BB300" s="319"/>
      <c r="BC300" s="319"/>
      <c r="BD300" s="319"/>
      <c r="BE300" s="319"/>
      <c r="BF300" s="319"/>
      <c r="BG300" s="319"/>
      <c r="BH300" s="319"/>
      <c r="BI300" s="319"/>
      <c r="BJ300" s="319"/>
      <c r="BK300" s="319"/>
      <c r="BL300" s="319"/>
      <c r="BM300" s="319"/>
      <c r="BN300" s="319"/>
      <c r="BO300" s="319"/>
      <c r="BP300" s="319"/>
      <c r="BQ300" s="319"/>
      <c r="BR300" s="319"/>
      <c r="BS300" s="319"/>
      <c r="BT300" s="319"/>
      <c r="BU300" s="319"/>
      <c r="BV300" s="319"/>
      <c r="BW300" s="321"/>
      <c r="BX300" s="356"/>
      <c r="BY300" s="356"/>
      <c r="BZ300" s="356"/>
      <c r="CA300" s="356"/>
      <c r="CB300" s="356"/>
      <c r="CC300" s="356"/>
      <c r="CD300" s="356"/>
      <c r="CE300" s="356"/>
      <c r="CF300" s="356"/>
      <c r="CG300" s="356"/>
      <c r="CH300" s="356"/>
      <c r="CI300" s="356"/>
      <c r="CJ300" s="356"/>
      <c r="CK300" s="356"/>
      <c r="CL300" s="356"/>
      <c r="CM300" s="356"/>
      <c r="CN300" s="356"/>
      <c r="CO300" s="356"/>
      <c r="CP300" s="356"/>
      <c r="CQ300" s="356"/>
      <c r="CR300" s="356"/>
      <c r="CS300" s="356"/>
      <c r="CT300" s="356"/>
      <c r="CU300" s="356"/>
      <c r="CV300" s="356"/>
      <c r="CW300" s="356"/>
      <c r="CX300" s="356"/>
      <c r="CY300" s="356"/>
      <c r="CZ300" s="356"/>
    </row>
    <row r="301" s="514" customFormat="true" ht="15" customHeight="true" x14ac:dyDescent="0.2">
      <c r="A301" s="516"/>
      <c r="B301" s="181"/>
      <c r="C301" s="180"/>
      <c r="D301" s="180"/>
      <c r="X301" s="357"/>
      <c r="Y301" s="357"/>
      <c r="Z301" s="357"/>
      <c r="AA301" s="357"/>
      <c r="AB301" s="357"/>
      <c r="AC301" s="357"/>
      <c r="AD301" s="357"/>
      <c r="AE301" s="357"/>
      <c r="AF301" s="357"/>
      <c r="AG301" s="357"/>
      <c r="AH301" s="357"/>
      <c r="AI301" s="357"/>
      <c r="AJ301" s="357"/>
      <c r="AK301" s="357"/>
      <c r="AL301" s="357"/>
      <c r="AM301" s="357"/>
      <c r="AN301" s="357"/>
      <c r="AO301" s="357"/>
      <c r="AP301" s="357"/>
      <c r="AQ301" s="357"/>
      <c r="AR301" s="357"/>
      <c r="AS301" s="357"/>
      <c r="AT301" s="357"/>
      <c r="AU301" s="357"/>
      <c r="AV301" s="357"/>
      <c r="AW301" s="357"/>
      <c r="AX301" s="357"/>
      <c r="AY301" s="357"/>
      <c r="AZ301" s="357"/>
      <c r="BA301" s="321"/>
      <c r="BB301" s="319"/>
      <c r="BC301" s="319"/>
      <c r="BD301" s="319"/>
      <c r="BE301" s="319"/>
      <c r="BF301" s="319"/>
      <c r="BG301" s="319"/>
      <c r="BH301" s="319"/>
      <c r="BI301" s="319"/>
      <c r="BJ301" s="319"/>
      <c r="BK301" s="319"/>
      <c r="BL301" s="319"/>
      <c r="BM301" s="319"/>
      <c r="BN301" s="319"/>
      <c r="BO301" s="319"/>
      <c r="BP301" s="319"/>
      <c r="BQ301" s="319"/>
      <c r="BR301" s="319"/>
      <c r="BS301" s="319"/>
      <c r="BT301" s="319"/>
      <c r="BU301" s="319"/>
      <c r="BV301" s="319"/>
      <c r="BW301" s="321"/>
      <c r="BX301" s="356"/>
      <c r="BY301" s="356"/>
      <c r="BZ301" s="356"/>
      <c r="CA301" s="356"/>
      <c r="CB301" s="356"/>
      <c r="CC301" s="356"/>
      <c r="CD301" s="356"/>
      <c r="CE301" s="356"/>
      <c r="CF301" s="356"/>
      <c r="CG301" s="356"/>
      <c r="CH301" s="356"/>
      <c r="CI301" s="356"/>
      <c r="CJ301" s="356"/>
      <c r="CK301" s="356"/>
      <c r="CL301" s="356"/>
      <c r="CM301" s="356"/>
      <c r="CN301" s="356"/>
      <c r="CO301" s="356"/>
      <c r="CP301" s="356"/>
      <c r="CQ301" s="356"/>
      <c r="CR301" s="356"/>
      <c r="CS301" s="356"/>
      <c r="CT301" s="356"/>
      <c r="CU301" s="356"/>
      <c r="CV301" s="356"/>
      <c r="CW301" s="356"/>
      <c r="CX301" s="356"/>
      <c r="CY301" s="356"/>
      <c r="CZ301" s="356"/>
    </row>
    <row r="302" s="514" customFormat="true" ht="15" customHeight="true" x14ac:dyDescent="0.2">
      <c r="A302" s="516"/>
      <c r="B302" s="181"/>
      <c r="C302" s="180"/>
      <c r="D302" s="180"/>
      <c r="X302" s="357"/>
      <c r="Y302" s="357"/>
      <c r="Z302" s="357"/>
      <c r="AA302" s="357"/>
      <c r="AB302" s="357"/>
      <c r="AC302" s="357"/>
      <c r="AD302" s="357"/>
      <c r="AE302" s="357"/>
      <c r="AF302" s="357"/>
      <c r="AG302" s="357"/>
      <c r="AH302" s="357"/>
      <c r="AI302" s="357"/>
      <c r="AJ302" s="357"/>
      <c r="AK302" s="357"/>
      <c r="AL302" s="357"/>
      <c r="AM302" s="357"/>
      <c r="AN302" s="357"/>
      <c r="AO302" s="357"/>
      <c r="AP302" s="357"/>
      <c r="AQ302" s="357"/>
      <c r="AR302" s="357"/>
      <c r="AS302" s="357"/>
      <c r="AT302" s="357"/>
      <c r="AU302" s="357"/>
      <c r="AV302" s="357"/>
      <c r="AW302" s="357"/>
      <c r="AX302" s="357"/>
      <c r="AY302" s="357"/>
      <c r="AZ302" s="357"/>
      <c r="BA302" s="321"/>
      <c r="BB302" s="319"/>
      <c r="BC302" s="319"/>
      <c r="BD302" s="319"/>
      <c r="BE302" s="319"/>
      <c r="BF302" s="319"/>
      <c r="BG302" s="319"/>
      <c r="BH302" s="319"/>
      <c r="BI302" s="319"/>
      <c r="BJ302" s="319"/>
      <c r="BK302" s="319"/>
      <c r="BL302" s="319"/>
      <c r="BM302" s="319"/>
      <c r="BN302" s="319"/>
      <c r="BO302" s="319"/>
      <c r="BP302" s="319"/>
      <c r="BQ302" s="319"/>
      <c r="BR302" s="319"/>
      <c r="BS302" s="319"/>
      <c r="BT302" s="319"/>
      <c r="BU302" s="319"/>
      <c r="BV302" s="319"/>
      <c r="BW302" s="321"/>
      <c r="BX302" s="356"/>
      <c r="BY302" s="356"/>
      <c r="BZ302" s="356"/>
      <c r="CA302" s="356"/>
      <c r="CB302" s="356"/>
      <c r="CC302" s="356"/>
      <c r="CD302" s="356"/>
      <c r="CE302" s="356"/>
      <c r="CF302" s="356"/>
      <c r="CG302" s="356"/>
      <c r="CH302" s="356"/>
      <c r="CI302" s="356"/>
      <c r="CJ302" s="356"/>
      <c r="CK302" s="356"/>
      <c r="CL302" s="356"/>
      <c r="CM302" s="356"/>
      <c r="CN302" s="356"/>
      <c r="CO302" s="356"/>
      <c r="CP302" s="356"/>
      <c r="CQ302" s="356"/>
      <c r="CR302" s="356"/>
      <c r="CS302" s="356"/>
      <c r="CT302" s="356"/>
      <c r="CU302" s="356"/>
      <c r="CV302" s="356"/>
      <c r="CW302" s="356"/>
      <c r="CX302" s="356"/>
      <c r="CY302" s="356"/>
      <c r="CZ302" s="356"/>
    </row>
    <row r="303" s="514" customFormat="true" ht="15" customHeight="true" x14ac:dyDescent="0.2">
      <c r="A303" s="516"/>
      <c r="B303" s="181"/>
      <c r="C303" s="179"/>
      <c r="D303" s="179"/>
      <c r="X303" s="357"/>
      <c r="Y303" s="357"/>
      <c r="Z303" s="357"/>
      <c r="AA303" s="357"/>
      <c r="AB303" s="357"/>
      <c r="AC303" s="357"/>
      <c r="AD303" s="357"/>
      <c r="AE303" s="357"/>
      <c r="AF303" s="357"/>
      <c r="AG303" s="357"/>
      <c r="AH303" s="357"/>
      <c r="AI303" s="357"/>
      <c r="AJ303" s="357"/>
      <c r="AK303" s="357"/>
      <c r="AL303" s="357"/>
      <c r="AM303" s="357"/>
      <c r="AN303" s="357"/>
      <c r="AO303" s="357"/>
      <c r="AP303" s="357"/>
      <c r="AQ303" s="357"/>
      <c r="AR303" s="357"/>
      <c r="AS303" s="357"/>
      <c r="AT303" s="357"/>
      <c r="AU303" s="357"/>
      <c r="AV303" s="357"/>
      <c r="AW303" s="357"/>
      <c r="AX303" s="357"/>
      <c r="AY303" s="357"/>
      <c r="AZ303" s="357"/>
      <c r="BA303" s="321"/>
      <c r="BB303" s="319"/>
      <c r="BC303" s="319"/>
      <c r="BD303" s="319"/>
      <c r="BE303" s="319"/>
      <c r="BF303" s="319"/>
      <c r="BG303" s="319"/>
      <c r="BH303" s="319"/>
      <c r="BI303" s="319"/>
      <c r="BJ303" s="319"/>
      <c r="BK303" s="319"/>
      <c r="BL303" s="319"/>
      <c r="BM303" s="319"/>
      <c r="BN303" s="319"/>
      <c r="BO303" s="319"/>
      <c r="BP303" s="319"/>
      <c r="BQ303" s="319"/>
      <c r="BR303" s="319"/>
      <c r="BS303" s="319"/>
      <c r="BT303" s="319"/>
      <c r="BU303" s="319"/>
      <c r="BV303" s="319"/>
      <c r="BW303" s="321"/>
      <c r="BX303" s="356"/>
      <c r="BY303" s="356"/>
      <c r="BZ303" s="356"/>
      <c r="CA303" s="356"/>
      <c r="CB303" s="356"/>
      <c r="CC303" s="356"/>
      <c r="CD303" s="356"/>
      <c r="CE303" s="356"/>
      <c r="CF303" s="356"/>
      <c r="CG303" s="356"/>
      <c r="CH303" s="356"/>
      <c r="CI303" s="356"/>
      <c r="CJ303" s="356"/>
      <c r="CK303" s="356"/>
      <c r="CL303" s="356"/>
      <c r="CM303" s="356"/>
      <c r="CN303" s="356"/>
      <c r="CO303" s="356"/>
      <c r="CP303" s="356"/>
      <c r="CQ303" s="356"/>
      <c r="CR303" s="356"/>
      <c r="CS303" s="356"/>
      <c r="CT303" s="356"/>
      <c r="CU303" s="356"/>
      <c r="CV303" s="356"/>
      <c r="CW303" s="356"/>
      <c r="CX303" s="356"/>
      <c r="CY303" s="356"/>
      <c r="CZ303" s="356"/>
    </row>
    <row r="304" s="514" customFormat="true" ht="15" customHeight="true" x14ac:dyDescent="0.2">
      <c r="A304" s="516"/>
      <c r="B304" s="181"/>
      <c r="C304" s="179"/>
      <c r="D304" s="179"/>
      <c r="X304" s="357"/>
      <c r="Y304" s="357"/>
      <c r="Z304" s="357"/>
      <c r="AA304" s="357"/>
      <c r="AB304" s="357"/>
      <c r="AC304" s="357"/>
      <c r="AD304" s="357"/>
      <c r="AE304" s="357"/>
      <c r="AF304" s="357"/>
      <c r="AG304" s="357"/>
      <c r="AH304" s="357"/>
      <c r="AI304" s="357"/>
      <c r="AJ304" s="357"/>
      <c r="AK304" s="357"/>
      <c r="AL304" s="357"/>
      <c r="AM304" s="357"/>
      <c r="AN304" s="357"/>
      <c r="AO304" s="357"/>
      <c r="AP304" s="357"/>
      <c r="AQ304" s="357"/>
      <c r="AR304" s="357"/>
      <c r="AS304" s="357"/>
      <c r="AT304" s="357"/>
      <c r="AU304" s="357"/>
      <c r="AV304" s="357"/>
      <c r="AW304" s="357"/>
      <c r="AX304" s="357"/>
      <c r="AY304" s="357"/>
      <c r="AZ304" s="357"/>
      <c r="BA304" s="321"/>
      <c r="BB304" s="319"/>
      <c r="BC304" s="319"/>
      <c r="BD304" s="319"/>
      <c r="BE304" s="319"/>
      <c r="BF304" s="319"/>
      <c r="BG304" s="319"/>
      <c r="BH304" s="319"/>
      <c r="BI304" s="319"/>
      <c r="BJ304" s="319"/>
      <c r="BK304" s="319"/>
      <c r="BL304" s="319"/>
      <c r="BM304" s="319"/>
      <c r="BN304" s="319"/>
      <c r="BO304" s="319"/>
      <c r="BP304" s="319"/>
      <c r="BQ304" s="319"/>
      <c r="BR304" s="319"/>
      <c r="BS304" s="319"/>
      <c r="BT304" s="319"/>
      <c r="BU304" s="319"/>
      <c r="BV304" s="319"/>
      <c r="BW304" s="321"/>
      <c r="BX304" s="356"/>
      <c r="BY304" s="356"/>
      <c r="BZ304" s="356"/>
      <c r="CA304" s="356"/>
      <c r="CB304" s="356"/>
      <c r="CC304" s="356"/>
      <c r="CD304" s="356"/>
      <c r="CE304" s="356"/>
      <c r="CF304" s="356"/>
      <c r="CG304" s="356"/>
      <c r="CH304" s="356"/>
      <c r="CI304" s="356"/>
      <c r="CJ304" s="356"/>
      <c r="CK304" s="356"/>
      <c r="CL304" s="356"/>
      <c r="CM304" s="356"/>
      <c r="CN304" s="356"/>
      <c r="CO304" s="356"/>
      <c r="CP304" s="356"/>
      <c r="CQ304" s="356"/>
      <c r="CR304" s="356"/>
      <c r="CS304" s="356"/>
      <c r="CT304" s="356"/>
      <c r="CU304" s="356"/>
      <c r="CV304" s="356"/>
      <c r="CW304" s="356"/>
      <c r="CX304" s="356"/>
      <c r="CY304" s="356"/>
      <c r="CZ304" s="356"/>
    </row>
    <row r="305" s="514" customFormat="true" ht="15" customHeight="true" x14ac:dyDescent="0.2">
      <c r="A305" s="516"/>
      <c r="B305" s="181"/>
      <c r="C305" s="179"/>
      <c r="D305" s="179"/>
      <c r="X305" s="357"/>
      <c r="Y305" s="357"/>
      <c r="Z305" s="357"/>
      <c r="AA305" s="357"/>
      <c r="AB305" s="357"/>
      <c r="AC305" s="357"/>
      <c r="AD305" s="357"/>
      <c r="AE305" s="357"/>
      <c r="AF305" s="357"/>
      <c r="AG305" s="357"/>
      <c r="AH305" s="357"/>
      <c r="AI305" s="357"/>
      <c r="AJ305" s="357"/>
      <c r="AK305" s="357"/>
      <c r="AL305" s="357"/>
      <c r="AM305" s="357"/>
      <c r="AN305" s="357"/>
      <c r="AO305" s="357"/>
      <c r="AP305" s="357"/>
      <c r="AQ305" s="357"/>
      <c r="AR305" s="357"/>
      <c r="AS305" s="357"/>
      <c r="AT305" s="357"/>
      <c r="AU305" s="357"/>
      <c r="AV305" s="357"/>
      <c r="AW305" s="357"/>
      <c r="AX305" s="357"/>
      <c r="AY305" s="357"/>
      <c r="AZ305" s="357"/>
      <c r="BA305" s="321"/>
      <c r="BB305" s="319"/>
      <c r="BC305" s="319"/>
      <c r="BD305" s="319"/>
      <c r="BE305" s="319"/>
      <c r="BF305" s="319"/>
      <c r="BG305" s="319"/>
      <c r="BH305" s="319"/>
      <c r="BI305" s="319"/>
      <c r="BJ305" s="319"/>
      <c r="BK305" s="319"/>
      <c r="BL305" s="319"/>
      <c r="BM305" s="319"/>
      <c r="BN305" s="319"/>
      <c r="BO305" s="319"/>
      <c r="BP305" s="319"/>
      <c r="BQ305" s="319"/>
      <c r="BR305" s="319"/>
      <c r="BS305" s="319"/>
      <c r="BT305" s="319"/>
      <c r="BU305" s="319"/>
      <c r="BV305" s="319"/>
      <c r="BW305" s="321"/>
      <c r="BX305" s="356"/>
      <c r="BY305" s="356"/>
      <c r="BZ305" s="356"/>
      <c r="CA305" s="356"/>
      <c r="CB305" s="356"/>
      <c r="CC305" s="356"/>
      <c r="CD305" s="356"/>
      <c r="CE305" s="356"/>
      <c r="CF305" s="356"/>
      <c r="CG305" s="356"/>
      <c r="CH305" s="356"/>
      <c r="CI305" s="356"/>
      <c r="CJ305" s="356"/>
      <c r="CK305" s="356"/>
      <c r="CL305" s="356"/>
      <c r="CM305" s="356"/>
      <c r="CN305" s="356"/>
      <c r="CO305" s="356"/>
      <c r="CP305" s="356"/>
      <c r="CQ305" s="356"/>
      <c r="CR305" s="356"/>
      <c r="CS305" s="356"/>
      <c r="CT305" s="356"/>
      <c r="CU305" s="356"/>
      <c r="CV305" s="356"/>
      <c r="CW305" s="356"/>
      <c r="CX305" s="356"/>
      <c r="CY305" s="356"/>
      <c r="CZ305" s="356"/>
    </row>
    <row r="306" s="514" customFormat="true" ht="15" customHeight="true" x14ac:dyDescent="0.2">
      <c r="B306" s="513"/>
      <c r="X306" s="357"/>
      <c r="Y306" s="357"/>
      <c r="Z306" s="357"/>
      <c r="AA306" s="357"/>
      <c r="AB306" s="357"/>
      <c r="AC306" s="357"/>
      <c r="AD306" s="357"/>
      <c r="AE306" s="357"/>
      <c r="AF306" s="357"/>
      <c r="AG306" s="357"/>
      <c r="AH306" s="357"/>
      <c r="AI306" s="357"/>
      <c r="AJ306" s="357"/>
      <c r="AK306" s="357"/>
      <c r="AL306" s="357"/>
      <c r="AM306" s="357"/>
      <c r="AN306" s="357"/>
      <c r="AO306" s="357"/>
      <c r="AP306" s="357"/>
      <c r="AQ306" s="357"/>
      <c r="AR306" s="357"/>
      <c r="AS306" s="357"/>
      <c r="AT306" s="357"/>
      <c r="AU306" s="357"/>
      <c r="AV306" s="357"/>
      <c r="AW306" s="357"/>
      <c r="AX306" s="357"/>
      <c r="AY306" s="357"/>
      <c r="AZ306" s="357"/>
      <c r="BA306" s="321"/>
      <c r="BB306" s="319"/>
      <c r="BC306" s="319"/>
      <c r="BD306" s="319"/>
      <c r="BE306" s="319"/>
      <c r="BF306" s="319"/>
      <c r="BG306" s="319"/>
      <c r="BH306" s="319"/>
      <c r="BI306" s="319"/>
      <c r="BJ306" s="319"/>
      <c r="BK306" s="319"/>
      <c r="BL306" s="319"/>
      <c r="BM306" s="319"/>
      <c r="BN306" s="319"/>
      <c r="BO306" s="319"/>
      <c r="BP306" s="319"/>
      <c r="BQ306" s="319"/>
      <c r="BR306" s="319"/>
      <c r="BS306" s="319"/>
      <c r="BT306" s="319"/>
      <c r="BU306" s="319"/>
      <c r="BV306" s="319"/>
      <c r="BW306" s="321"/>
      <c r="BX306" s="356"/>
      <c r="BY306" s="356"/>
      <c r="BZ306" s="356"/>
      <c r="CA306" s="356"/>
      <c r="CB306" s="356"/>
      <c r="CC306" s="356"/>
      <c r="CD306" s="356"/>
      <c r="CE306" s="356"/>
      <c r="CF306" s="356"/>
      <c r="CG306" s="356"/>
      <c r="CH306" s="356"/>
      <c r="CI306" s="356"/>
      <c r="CJ306" s="356"/>
      <c r="CK306" s="356"/>
      <c r="CL306" s="356"/>
      <c r="CM306" s="356"/>
      <c r="CN306" s="356"/>
      <c r="CO306" s="356"/>
      <c r="CP306" s="356"/>
      <c r="CQ306" s="356"/>
      <c r="CR306" s="356"/>
      <c r="CS306" s="356"/>
      <c r="CT306" s="356"/>
      <c r="CU306" s="356"/>
      <c r="CV306" s="356"/>
      <c r="CW306" s="356"/>
      <c r="CX306" s="356"/>
      <c r="CY306" s="356"/>
      <c r="CZ306" s="356"/>
    </row>
    <row r="307" s="514" customFormat="true" ht="15" customHeight="true" x14ac:dyDescent="0.2">
      <c r="B307" s="513"/>
      <c r="X307" s="357"/>
      <c r="Y307" s="357"/>
      <c r="Z307" s="357"/>
      <c r="AA307" s="357"/>
      <c r="AB307" s="357"/>
      <c r="AC307" s="357"/>
      <c r="AD307" s="357"/>
      <c r="AE307" s="357"/>
      <c r="AF307" s="357"/>
      <c r="AG307" s="357"/>
      <c r="AH307" s="357"/>
      <c r="AI307" s="357"/>
      <c r="AJ307" s="357"/>
      <c r="AK307" s="357"/>
      <c r="AL307" s="357"/>
      <c r="AM307" s="357"/>
      <c r="AN307" s="357"/>
      <c r="AO307" s="357"/>
      <c r="AP307" s="357"/>
      <c r="AQ307" s="357"/>
      <c r="AR307" s="357"/>
      <c r="AS307" s="357"/>
      <c r="AT307" s="357"/>
      <c r="AU307" s="357"/>
      <c r="AV307" s="357"/>
      <c r="AW307" s="357"/>
      <c r="AX307" s="357"/>
      <c r="AY307" s="357"/>
      <c r="AZ307" s="357"/>
      <c r="BA307" s="321"/>
      <c r="BB307" s="319"/>
      <c r="BC307" s="319"/>
      <c r="BD307" s="319"/>
      <c r="BE307" s="319"/>
      <c r="BF307" s="319"/>
      <c r="BG307" s="319"/>
      <c r="BH307" s="319"/>
      <c r="BI307" s="319"/>
      <c r="BJ307" s="319"/>
      <c r="BK307" s="319"/>
      <c r="BL307" s="319"/>
      <c r="BM307" s="319"/>
      <c r="BN307" s="319"/>
      <c r="BO307" s="319"/>
      <c r="BP307" s="319"/>
      <c r="BQ307" s="319"/>
      <c r="BR307" s="319"/>
      <c r="BS307" s="319"/>
      <c r="BT307" s="319"/>
      <c r="BU307" s="319"/>
      <c r="BV307" s="319"/>
      <c r="BW307" s="321"/>
      <c r="BX307" s="356"/>
      <c r="BY307" s="356"/>
      <c r="BZ307" s="356"/>
      <c r="CA307" s="356"/>
      <c r="CB307" s="356"/>
      <c r="CC307" s="356"/>
      <c r="CD307" s="356"/>
      <c r="CE307" s="356"/>
      <c r="CF307" s="356"/>
      <c r="CG307" s="356"/>
      <c r="CH307" s="356"/>
      <c r="CI307" s="356"/>
      <c r="CJ307" s="356"/>
      <c r="CK307" s="356"/>
      <c r="CL307" s="356"/>
      <c r="CM307" s="356"/>
      <c r="CN307" s="356"/>
      <c r="CO307" s="356"/>
      <c r="CP307" s="356"/>
      <c r="CQ307" s="356"/>
      <c r="CR307" s="356"/>
      <c r="CS307" s="356"/>
      <c r="CT307" s="356"/>
      <c r="CU307" s="356"/>
      <c r="CV307" s="356"/>
      <c r="CW307" s="356"/>
      <c r="CX307" s="356"/>
      <c r="CY307" s="356"/>
      <c r="CZ307" s="356"/>
    </row>
    <row r="308" s="514" customFormat="true" ht="15" customHeight="true" x14ac:dyDescent="0.2">
      <c r="B308" s="513"/>
      <c r="X308" s="357"/>
      <c r="Y308" s="357"/>
      <c r="Z308" s="357"/>
      <c r="AA308" s="357"/>
      <c r="AB308" s="357"/>
      <c r="AC308" s="357"/>
      <c r="AD308" s="357"/>
      <c r="AE308" s="357"/>
      <c r="AF308" s="357"/>
      <c r="AG308" s="357"/>
      <c r="AH308" s="357"/>
      <c r="AI308" s="357"/>
      <c r="AJ308" s="357"/>
      <c r="AK308" s="357"/>
      <c r="AL308" s="357"/>
      <c r="AM308" s="357"/>
      <c r="AN308" s="357"/>
      <c r="AO308" s="357"/>
      <c r="AP308" s="357"/>
      <c r="AQ308" s="357"/>
      <c r="AR308" s="357"/>
      <c r="AS308" s="357"/>
      <c r="AT308" s="357"/>
      <c r="AU308" s="357"/>
      <c r="AV308" s="357"/>
      <c r="AW308" s="357"/>
      <c r="AX308" s="357"/>
      <c r="AY308" s="357"/>
      <c r="AZ308" s="357"/>
      <c r="BA308" s="321"/>
      <c r="BB308" s="319"/>
      <c r="BC308" s="319"/>
      <c r="BD308" s="319"/>
      <c r="BE308" s="319"/>
      <c r="BF308" s="319"/>
      <c r="BG308" s="319"/>
      <c r="BH308" s="319"/>
      <c r="BI308" s="319"/>
      <c r="BJ308" s="319"/>
      <c r="BK308" s="319"/>
      <c r="BL308" s="319"/>
      <c r="BM308" s="319"/>
      <c r="BN308" s="319"/>
      <c r="BO308" s="319"/>
      <c r="BP308" s="319"/>
      <c r="BQ308" s="319"/>
      <c r="BR308" s="319"/>
      <c r="BS308" s="319"/>
      <c r="BT308" s="319"/>
      <c r="BU308" s="319"/>
      <c r="BV308" s="319"/>
      <c r="BW308" s="321"/>
      <c r="BX308" s="356"/>
      <c r="BY308" s="356"/>
      <c r="BZ308" s="356"/>
      <c r="CA308" s="356"/>
      <c r="CB308" s="356"/>
      <c r="CC308" s="356"/>
      <c r="CD308" s="356"/>
      <c r="CE308" s="356"/>
      <c r="CF308" s="356"/>
      <c r="CG308" s="356"/>
      <c r="CH308" s="356"/>
      <c r="CI308" s="356"/>
      <c r="CJ308" s="356"/>
      <c r="CK308" s="356"/>
      <c r="CL308" s="356"/>
      <c r="CM308" s="356"/>
      <c r="CN308" s="356"/>
      <c r="CO308" s="356"/>
      <c r="CP308" s="356"/>
      <c r="CQ308" s="356"/>
      <c r="CR308" s="356"/>
      <c r="CS308" s="356"/>
      <c r="CT308" s="356"/>
      <c r="CU308" s="356"/>
      <c r="CV308" s="356"/>
      <c r="CW308" s="356"/>
      <c r="CX308" s="356"/>
      <c r="CY308" s="356"/>
      <c r="CZ308" s="356"/>
    </row>
    <row r="309" s="514" customFormat="true" ht="15" customHeight="true" x14ac:dyDescent="0.2">
      <c r="B309" s="513"/>
      <c r="X309" s="357"/>
      <c r="Y309" s="357"/>
      <c r="Z309" s="357"/>
      <c r="AA309" s="357"/>
      <c r="AB309" s="357"/>
      <c r="AC309" s="357"/>
      <c r="AD309" s="357"/>
      <c r="AE309" s="357"/>
      <c r="AF309" s="357"/>
      <c r="AG309" s="357"/>
      <c r="AH309" s="357"/>
      <c r="AI309" s="357"/>
      <c r="AJ309" s="357"/>
      <c r="AK309" s="357"/>
      <c r="AL309" s="357"/>
      <c r="AM309" s="357"/>
      <c r="AN309" s="357"/>
      <c r="AO309" s="357"/>
      <c r="AP309" s="357"/>
      <c r="AQ309" s="357"/>
      <c r="AR309" s="357"/>
      <c r="AS309" s="357"/>
      <c r="AT309" s="357"/>
      <c r="AU309" s="357"/>
      <c r="AV309" s="357"/>
      <c r="AW309" s="357"/>
      <c r="AX309" s="357"/>
      <c r="AY309" s="357"/>
      <c r="AZ309" s="357"/>
      <c r="BA309" s="321"/>
      <c r="BB309" s="319"/>
      <c r="BC309" s="319"/>
      <c r="BD309" s="319"/>
      <c r="BE309" s="319"/>
      <c r="BF309" s="319"/>
      <c r="BG309" s="319"/>
      <c r="BH309" s="319"/>
      <c r="BI309" s="319"/>
      <c r="BJ309" s="319"/>
      <c r="BK309" s="319"/>
      <c r="BL309" s="319"/>
      <c r="BM309" s="319"/>
      <c r="BN309" s="319"/>
      <c r="BO309" s="319"/>
      <c r="BP309" s="319"/>
      <c r="BQ309" s="319"/>
      <c r="BR309" s="319"/>
      <c r="BS309" s="319"/>
      <c r="BT309" s="319"/>
      <c r="BU309" s="319"/>
      <c r="BV309" s="319"/>
      <c r="BW309" s="321"/>
      <c r="BX309" s="356"/>
      <c r="BY309" s="356"/>
      <c r="BZ309" s="356"/>
      <c r="CA309" s="356"/>
      <c r="CB309" s="356"/>
      <c r="CC309" s="356"/>
      <c r="CD309" s="356"/>
      <c r="CE309" s="356"/>
      <c r="CF309" s="356"/>
      <c r="CG309" s="356"/>
      <c r="CH309" s="356"/>
      <c r="CI309" s="356"/>
      <c r="CJ309" s="356"/>
      <c r="CK309" s="356"/>
      <c r="CL309" s="356"/>
      <c r="CM309" s="356"/>
      <c r="CN309" s="356"/>
      <c r="CO309" s="356"/>
      <c r="CP309" s="356"/>
      <c r="CQ309" s="356"/>
      <c r="CR309" s="356"/>
      <c r="CS309" s="356"/>
      <c r="CT309" s="356"/>
      <c r="CU309" s="356"/>
      <c r="CV309" s="356"/>
      <c r="CW309" s="356"/>
      <c r="CX309" s="356"/>
      <c r="CY309" s="356"/>
      <c r="CZ309" s="356"/>
    </row>
    <row r="310" s="514" customFormat="true" ht="15" customHeight="true" x14ac:dyDescent="0.2">
      <c r="B310" s="513"/>
      <c r="X310" s="357"/>
      <c r="Y310" s="357"/>
      <c r="Z310" s="357"/>
      <c r="AA310" s="357"/>
      <c r="AB310" s="357"/>
      <c r="AC310" s="357"/>
      <c r="AD310" s="357"/>
      <c r="AE310" s="357"/>
      <c r="AF310" s="357"/>
      <c r="AG310" s="357"/>
      <c r="AH310" s="357"/>
      <c r="AI310" s="357"/>
      <c r="AJ310" s="357"/>
      <c r="AK310" s="357"/>
      <c r="AL310" s="357"/>
      <c r="AM310" s="357"/>
      <c r="AN310" s="357"/>
      <c r="AO310" s="357"/>
      <c r="AP310" s="357"/>
      <c r="AQ310" s="357"/>
      <c r="AR310" s="357"/>
      <c r="AS310" s="357"/>
      <c r="AT310" s="357"/>
      <c r="AU310" s="357"/>
      <c r="AV310" s="357"/>
      <c r="AW310" s="357"/>
      <c r="AX310" s="357"/>
      <c r="AY310" s="357"/>
      <c r="AZ310" s="357"/>
      <c r="BA310" s="321"/>
      <c r="BB310" s="319"/>
      <c r="BC310" s="319"/>
      <c r="BD310" s="319"/>
      <c r="BE310" s="319"/>
      <c r="BF310" s="319"/>
      <c r="BG310" s="319"/>
      <c r="BH310" s="319"/>
      <c r="BI310" s="319"/>
      <c r="BJ310" s="319"/>
      <c r="BK310" s="319"/>
      <c r="BL310" s="319"/>
      <c r="BM310" s="319"/>
      <c r="BN310" s="319"/>
      <c r="BO310" s="319"/>
      <c r="BP310" s="319"/>
      <c r="BQ310" s="319"/>
      <c r="BR310" s="319"/>
      <c r="BS310" s="319"/>
      <c r="BT310" s="319"/>
      <c r="BU310" s="319"/>
      <c r="BV310" s="319"/>
      <c r="BW310" s="321"/>
      <c r="BX310" s="356"/>
      <c r="BY310" s="356"/>
      <c r="BZ310" s="356"/>
      <c r="CA310" s="356"/>
      <c r="CB310" s="356"/>
      <c r="CC310" s="356"/>
      <c r="CD310" s="356"/>
      <c r="CE310" s="356"/>
      <c r="CF310" s="356"/>
      <c r="CG310" s="356"/>
      <c r="CH310" s="356"/>
      <c r="CI310" s="356"/>
      <c r="CJ310" s="356"/>
      <c r="CK310" s="356"/>
      <c r="CL310" s="356"/>
      <c r="CM310" s="356"/>
      <c r="CN310" s="356"/>
      <c r="CO310" s="356"/>
      <c r="CP310" s="356"/>
      <c r="CQ310" s="356"/>
      <c r="CR310" s="356"/>
      <c r="CS310" s="356"/>
      <c r="CT310" s="356"/>
      <c r="CU310" s="356"/>
      <c r="CV310" s="356"/>
      <c r="CW310" s="356"/>
      <c r="CX310" s="356"/>
      <c r="CY310" s="356"/>
      <c r="CZ310" s="356"/>
    </row>
    <row r="311" s="514" customFormat="true" ht="15" customHeight="true" x14ac:dyDescent="0.2">
      <c r="B311" s="513"/>
      <c r="X311" s="357"/>
      <c r="Y311" s="357"/>
      <c r="Z311" s="357"/>
      <c r="AA311" s="357"/>
      <c r="AB311" s="357"/>
      <c r="AC311" s="357"/>
      <c r="AD311" s="357"/>
      <c r="AE311" s="357"/>
      <c r="AF311" s="357"/>
      <c r="AG311" s="357"/>
      <c r="AH311" s="357"/>
      <c r="AI311" s="357"/>
      <c r="AJ311" s="357"/>
      <c r="AK311" s="357"/>
      <c r="AL311" s="357"/>
      <c r="AM311" s="357"/>
      <c r="AN311" s="357"/>
      <c r="AO311" s="357"/>
      <c r="AP311" s="357"/>
      <c r="AQ311" s="357"/>
      <c r="AR311" s="357"/>
      <c r="AS311" s="357"/>
      <c r="AT311" s="357"/>
      <c r="AU311" s="357"/>
      <c r="AV311" s="357"/>
      <c r="AW311" s="357"/>
      <c r="AX311" s="357"/>
      <c r="AY311" s="357"/>
      <c r="AZ311" s="357"/>
      <c r="BA311" s="321"/>
      <c r="BB311" s="319"/>
      <c r="BC311" s="319"/>
      <c r="BD311" s="319"/>
      <c r="BE311" s="319"/>
      <c r="BF311" s="319"/>
      <c r="BG311" s="319"/>
      <c r="BH311" s="319"/>
      <c r="BI311" s="319"/>
      <c r="BJ311" s="319"/>
      <c r="BK311" s="319"/>
      <c r="BL311" s="319"/>
      <c r="BM311" s="319"/>
      <c r="BN311" s="319"/>
      <c r="BO311" s="319"/>
      <c r="BP311" s="319"/>
      <c r="BQ311" s="319"/>
      <c r="BR311" s="319"/>
      <c r="BS311" s="319"/>
      <c r="BT311" s="319"/>
      <c r="BU311" s="319"/>
      <c r="BV311" s="319"/>
      <c r="BW311" s="321"/>
      <c r="BX311" s="356"/>
      <c r="BY311" s="356"/>
      <c r="BZ311" s="356"/>
      <c r="CA311" s="356"/>
      <c r="CB311" s="356"/>
      <c r="CC311" s="356"/>
      <c r="CD311" s="356"/>
      <c r="CE311" s="356"/>
      <c r="CF311" s="356"/>
      <c r="CG311" s="356"/>
      <c r="CH311" s="356"/>
      <c r="CI311" s="356"/>
      <c r="CJ311" s="356"/>
      <c r="CK311" s="356"/>
      <c r="CL311" s="356"/>
      <c r="CM311" s="356"/>
      <c r="CN311" s="356"/>
      <c r="CO311" s="356"/>
      <c r="CP311" s="356"/>
      <c r="CQ311" s="356"/>
      <c r="CR311" s="356"/>
      <c r="CS311" s="356"/>
      <c r="CT311" s="356"/>
      <c r="CU311" s="356"/>
      <c r="CV311" s="356"/>
      <c r="CW311" s="356"/>
      <c r="CX311" s="356"/>
      <c r="CY311" s="356"/>
      <c r="CZ311" s="356"/>
    </row>
    <row r="312" s="514" customFormat="true" ht="15" customHeight="true" x14ac:dyDescent="0.2">
      <c r="B312" s="513"/>
      <c r="X312" s="357"/>
      <c r="Y312" s="357"/>
      <c r="Z312" s="357"/>
      <c r="AA312" s="357"/>
      <c r="AB312" s="357"/>
      <c r="AC312" s="357"/>
      <c r="AD312" s="357"/>
      <c r="AE312" s="357"/>
      <c r="AF312" s="357"/>
      <c r="AG312" s="357"/>
      <c r="AH312" s="357"/>
      <c r="AI312" s="357"/>
      <c r="AJ312" s="357"/>
      <c r="AK312" s="357"/>
      <c r="AL312" s="357"/>
      <c r="AM312" s="357"/>
      <c r="AN312" s="357"/>
      <c r="AO312" s="357"/>
      <c r="AP312" s="357"/>
      <c r="AQ312" s="357"/>
      <c r="AR312" s="357"/>
      <c r="AS312" s="357"/>
      <c r="AT312" s="357"/>
      <c r="AU312" s="357"/>
      <c r="AV312" s="357"/>
      <c r="AW312" s="357"/>
      <c r="AX312" s="357"/>
      <c r="AY312" s="357"/>
      <c r="AZ312" s="357"/>
      <c r="BA312" s="321"/>
      <c r="BB312" s="319"/>
      <c r="BC312" s="319"/>
      <c r="BD312" s="319"/>
      <c r="BE312" s="319"/>
      <c r="BF312" s="319"/>
      <c r="BG312" s="319"/>
      <c r="BH312" s="319"/>
      <c r="BI312" s="319"/>
      <c r="BJ312" s="319"/>
      <c r="BK312" s="319"/>
      <c r="BL312" s="319"/>
      <c r="BM312" s="319"/>
      <c r="BN312" s="319"/>
      <c r="BO312" s="319"/>
      <c r="BP312" s="319"/>
      <c r="BQ312" s="319"/>
      <c r="BR312" s="319"/>
      <c r="BS312" s="319"/>
      <c r="BT312" s="319"/>
      <c r="BU312" s="319"/>
      <c r="BV312" s="319"/>
      <c r="BW312" s="321"/>
      <c r="BX312" s="356"/>
      <c r="BY312" s="356"/>
      <c r="BZ312" s="356"/>
      <c r="CA312" s="356"/>
      <c r="CB312" s="356"/>
      <c r="CC312" s="356"/>
      <c r="CD312" s="356"/>
      <c r="CE312" s="356"/>
      <c r="CF312" s="356"/>
      <c r="CG312" s="356"/>
      <c r="CH312" s="356"/>
      <c r="CI312" s="356"/>
      <c r="CJ312" s="356"/>
      <c r="CK312" s="356"/>
      <c r="CL312" s="356"/>
      <c r="CM312" s="356"/>
      <c r="CN312" s="356"/>
      <c r="CO312" s="356"/>
      <c r="CP312" s="356"/>
      <c r="CQ312" s="356"/>
      <c r="CR312" s="356"/>
      <c r="CS312" s="356"/>
      <c r="CT312" s="356"/>
      <c r="CU312" s="356"/>
      <c r="CV312" s="356"/>
      <c r="CW312" s="356"/>
      <c r="CX312" s="356"/>
      <c r="CY312" s="356"/>
      <c r="CZ312" s="356"/>
    </row>
    <row r="313" s="514" customFormat="true" ht="15" customHeight="true" x14ac:dyDescent="0.2">
      <c r="B313" s="513"/>
      <c r="X313" s="357"/>
      <c r="Y313" s="357"/>
      <c r="Z313" s="357"/>
      <c r="AA313" s="357"/>
      <c r="AB313" s="357"/>
      <c r="AC313" s="357"/>
      <c r="AD313" s="357"/>
      <c r="AE313" s="357"/>
      <c r="AF313" s="357"/>
      <c r="AG313" s="357"/>
      <c r="AH313" s="357"/>
      <c r="AI313" s="357"/>
      <c r="AJ313" s="357"/>
      <c r="AK313" s="357"/>
      <c r="AL313" s="357"/>
      <c r="AM313" s="357"/>
      <c r="AN313" s="357"/>
      <c r="AO313" s="357"/>
      <c r="AP313" s="357"/>
      <c r="AQ313" s="357"/>
      <c r="AR313" s="357"/>
      <c r="AS313" s="357"/>
      <c r="AT313" s="357"/>
      <c r="AU313" s="357"/>
      <c r="AV313" s="357"/>
      <c r="AW313" s="357"/>
      <c r="AX313" s="357"/>
      <c r="AY313" s="357"/>
      <c r="AZ313" s="357"/>
      <c r="BA313" s="321"/>
      <c r="BB313" s="319"/>
      <c r="BC313" s="319"/>
      <c r="BD313" s="319"/>
      <c r="BE313" s="319"/>
      <c r="BF313" s="319"/>
      <c r="BG313" s="319"/>
      <c r="BH313" s="319"/>
      <c r="BI313" s="319"/>
      <c r="BJ313" s="319"/>
      <c r="BK313" s="319"/>
      <c r="BL313" s="319"/>
      <c r="BM313" s="319"/>
      <c r="BN313" s="319"/>
      <c r="BO313" s="319"/>
      <c r="BP313" s="319"/>
      <c r="BQ313" s="319"/>
      <c r="BR313" s="319"/>
      <c r="BS313" s="319"/>
      <c r="BT313" s="319"/>
      <c r="BU313" s="319"/>
      <c r="BV313" s="319"/>
      <c r="BW313" s="321"/>
      <c r="BX313" s="356"/>
      <c r="BY313" s="356"/>
      <c r="BZ313" s="356"/>
      <c r="CA313" s="356"/>
      <c r="CB313" s="356"/>
      <c r="CC313" s="356"/>
      <c r="CD313" s="356"/>
      <c r="CE313" s="356"/>
      <c r="CF313" s="356"/>
      <c r="CG313" s="356"/>
      <c r="CH313" s="356"/>
      <c r="CI313" s="356"/>
      <c r="CJ313" s="356"/>
      <c r="CK313" s="356"/>
      <c r="CL313" s="356"/>
      <c r="CM313" s="356"/>
      <c r="CN313" s="356"/>
      <c r="CO313" s="356"/>
      <c r="CP313" s="356"/>
      <c r="CQ313" s="356"/>
      <c r="CR313" s="356"/>
      <c r="CS313" s="356"/>
      <c r="CT313" s="356"/>
      <c r="CU313" s="356"/>
      <c r="CV313" s="356"/>
      <c r="CW313" s="356"/>
      <c r="CX313" s="356"/>
      <c r="CY313" s="356"/>
      <c r="CZ313" s="356"/>
    </row>
    <row r="314" s="514" customFormat="true" ht="15" customHeight="true" x14ac:dyDescent="0.2">
      <c r="B314" s="513"/>
      <c r="X314" s="357"/>
      <c r="Y314" s="357"/>
      <c r="Z314" s="357"/>
      <c r="AA314" s="357"/>
      <c r="AB314" s="357"/>
      <c r="AC314" s="357"/>
      <c r="AD314" s="357"/>
      <c r="AE314" s="357"/>
      <c r="AF314" s="357"/>
      <c r="AG314" s="357"/>
      <c r="AH314" s="357"/>
      <c r="AI314" s="357"/>
      <c r="AJ314" s="357"/>
      <c r="AK314" s="357"/>
      <c r="AL314" s="357"/>
      <c r="AM314" s="357"/>
      <c r="AN314" s="357"/>
      <c r="AO314" s="357"/>
      <c r="AP314" s="357"/>
      <c r="AQ314" s="357"/>
      <c r="AR314" s="357"/>
      <c r="AS314" s="357"/>
      <c r="AT314" s="357"/>
      <c r="AU314" s="357"/>
      <c r="AV314" s="357"/>
      <c r="AW314" s="357"/>
      <c r="AX314" s="357"/>
      <c r="AY314" s="357"/>
      <c r="AZ314" s="357"/>
      <c r="BA314" s="321"/>
      <c r="BB314" s="319"/>
      <c r="BC314" s="319"/>
      <c r="BD314" s="319"/>
      <c r="BE314" s="319"/>
      <c r="BF314" s="319"/>
      <c r="BG314" s="319"/>
      <c r="BH314" s="319"/>
      <c r="BI314" s="319"/>
      <c r="BJ314" s="319"/>
      <c r="BK314" s="319"/>
      <c r="BL314" s="319"/>
      <c r="BM314" s="319"/>
      <c r="BN314" s="319"/>
      <c r="BO314" s="319"/>
      <c r="BP314" s="319"/>
      <c r="BQ314" s="319"/>
      <c r="BR314" s="319"/>
      <c r="BS314" s="319"/>
      <c r="BT314" s="319"/>
      <c r="BU314" s="319"/>
      <c r="BV314" s="319"/>
      <c r="BW314" s="321"/>
      <c r="BX314" s="356"/>
      <c r="BY314" s="356"/>
      <c r="BZ314" s="356"/>
      <c r="CA314" s="356"/>
      <c r="CB314" s="356"/>
      <c r="CC314" s="356"/>
      <c r="CD314" s="356"/>
      <c r="CE314" s="356"/>
      <c r="CF314" s="356"/>
      <c r="CG314" s="356"/>
      <c r="CH314" s="356"/>
      <c r="CI314" s="356"/>
      <c r="CJ314" s="356"/>
      <c r="CK314" s="356"/>
      <c r="CL314" s="356"/>
      <c r="CM314" s="356"/>
      <c r="CN314" s="356"/>
      <c r="CO314" s="356"/>
      <c r="CP314" s="356"/>
      <c r="CQ314" s="356"/>
      <c r="CR314" s="356"/>
      <c r="CS314" s="356"/>
      <c r="CT314" s="356"/>
      <c r="CU314" s="356"/>
      <c r="CV314" s="356"/>
      <c r="CW314" s="356"/>
      <c r="CX314" s="356"/>
      <c r="CY314" s="356"/>
      <c r="CZ314" s="356"/>
    </row>
    <row r="315" s="514" customFormat="true" ht="15" customHeight="true" x14ac:dyDescent="0.2">
      <c r="B315" s="513"/>
      <c r="X315" s="357"/>
      <c r="Y315" s="357"/>
      <c r="Z315" s="357"/>
      <c r="AA315" s="357"/>
      <c r="AB315" s="357"/>
      <c r="AC315" s="357"/>
      <c r="AD315" s="357"/>
      <c r="AE315" s="357"/>
      <c r="AF315" s="357"/>
      <c r="AG315" s="357"/>
      <c r="AH315" s="357"/>
      <c r="AI315" s="357"/>
      <c r="AJ315" s="357"/>
      <c r="AK315" s="357"/>
      <c r="AL315" s="357"/>
      <c r="AM315" s="357"/>
      <c r="AN315" s="357"/>
      <c r="AO315" s="357"/>
      <c r="AP315" s="357"/>
      <c r="AQ315" s="357"/>
      <c r="AR315" s="357"/>
      <c r="AS315" s="357"/>
      <c r="AT315" s="357"/>
      <c r="AU315" s="357"/>
      <c r="AV315" s="357"/>
      <c r="AW315" s="357"/>
      <c r="AX315" s="357"/>
      <c r="AY315" s="357"/>
      <c r="AZ315" s="357"/>
      <c r="BA315" s="321"/>
      <c r="BB315" s="319"/>
      <c r="BC315" s="319"/>
      <c r="BD315" s="319"/>
      <c r="BE315" s="319"/>
      <c r="BF315" s="319"/>
      <c r="BG315" s="319"/>
      <c r="BH315" s="319"/>
      <c r="BI315" s="319"/>
      <c r="BJ315" s="319"/>
      <c r="BK315" s="319"/>
      <c r="BL315" s="319"/>
      <c r="BM315" s="319"/>
      <c r="BN315" s="319"/>
      <c r="BO315" s="319"/>
      <c r="BP315" s="319"/>
      <c r="BQ315" s="319"/>
      <c r="BR315" s="319"/>
      <c r="BS315" s="319"/>
      <c r="BT315" s="319"/>
      <c r="BU315" s="319"/>
      <c r="BV315" s="319"/>
      <c r="BW315" s="321"/>
      <c r="BX315" s="356"/>
      <c r="BY315" s="356"/>
      <c r="BZ315" s="356"/>
      <c r="CA315" s="356"/>
      <c r="CB315" s="356"/>
      <c r="CC315" s="356"/>
      <c r="CD315" s="356"/>
      <c r="CE315" s="356"/>
      <c r="CF315" s="356"/>
      <c r="CG315" s="356"/>
      <c r="CH315" s="356"/>
      <c r="CI315" s="356"/>
      <c r="CJ315" s="356"/>
      <c r="CK315" s="356"/>
      <c r="CL315" s="356"/>
      <c r="CM315" s="356"/>
      <c r="CN315" s="356"/>
      <c r="CO315" s="356"/>
      <c r="CP315" s="356"/>
      <c r="CQ315" s="356"/>
      <c r="CR315" s="356"/>
      <c r="CS315" s="356"/>
      <c r="CT315" s="356"/>
      <c r="CU315" s="356"/>
      <c r="CV315" s="356"/>
      <c r="CW315" s="356"/>
      <c r="CX315" s="356"/>
      <c r="CY315" s="356"/>
      <c r="CZ315" s="356"/>
    </row>
    <row r="316" s="514" customFormat="true" ht="15" customHeight="true" x14ac:dyDescent="0.2">
      <c r="B316" s="513"/>
      <c r="X316" s="357"/>
      <c r="Y316" s="357"/>
      <c r="Z316" s="357"/>
      <c r="AA316" s="357"/>
      <c r="AB316" s="357"/>
      <c r="AC316" s="357"/>
      <c r="AD316" s="357"/>
      <c r="AE316" s="357"/>
      <c r="AF316" s="357"/>
      <c r="AG316" s="357"/>
      <c r="AH316" s="357"/>
      <c r="AI316" s="357"/>
      <c r="AJ316" s="357"/>
      <c r="AK316" s="357"/>
      <c r="AL316" s="357"/>
      <c r="AM316" s="357"/>
      <c r="AN316" s="357"/>
      <c r="AO316" s="357"/>
      <c r="AP316" s="357"/>
      <c r="AQ316" s="357"/>
      <c r="AR316" s="357"/>
      <c r="AS316" s="357"/>
      <c r="AT316" s="357"/>
      <c r="AU316" s="357"/>
      <c r="AV316" s="357"/>
      <c r="AW316" s="357"/>
      <c r="AX316" s="357"/>
      <c r="AY316" s="357"/>
      <c r="AZ316" s="357"/>
      <c r="BA316" s="321"/>
      <c r="BB316" s="319"/>
      <c r="BC316" s="319"/>
      <c r="BD316" s="319"/>
      <c r="BE316" s="319"/>
      <c r="BF316" s="319"/>
      <c r="BG316" s="319"/>
      <c r="BH316" s="319"/>
      <c r="BI316" s="319"/>
      <c r="BJ316" s="319"/>
      <c r="BK316" s="319"/>
      <c r="BL316" s="319"/>
      <c r="BM316" s="319"/>
      <c r="BN316" s="319"/>
      <c r="BO316" s="319"/>
      <c r="BP316" s="319"/>
      <c r="BQ316" s="319"/>
      <c r="BR316" s="319"/>
      <c r="BS316" s="319"/>
      <c r="BT316" s="319"/>
      <c r="BU316" s="319"/>
      <c r="BV316" s="319"/>
      <c r="BW316" s="321"/>
      <c r="BX316" s="356"/>
      <c r="BY316" s="356"/>
      <c r="BZ316" s="356"/>
      <c r="CA316" s="356"/>
      <c r="CB316" s="356"/>
      <c r="CC316" s="356"/>
      <c r="CD316" s="356"/>
      <c r="CE316" s="356"/>
      <c r="CF316" s="356"/>
      <c r="CG316" s="356"/>
      <c r="CH316" s="356"/>
      <c r="CI316" s="356"/>
      <c r="CJ316" s="356"/>
      <c r="CK316" s="356"/>
      <c r="CL316" s="356"/>
      <c r="CM316" s="356"/>
      <c r="CN316" s="356"/>
      <c r="CO316" s="356"/>
      <c r="CP316" s="356"/>
      <c r="CQ316" s="356"/>
      <c r="CR316" s="356"/>
      <c r="CS316" s="356"/>
      <c r="CT316" s="356"/>
      <c r="CU316" s="356"/>
      <c r="CV316" s="356"/>
      <c r="CW316" s="356"/>
      <c r="CX316" s="356"/>
      <c r="CY316" s="356"/>
      <c r="CZ316" s="356"/>
    </row>
    <row r="317" s="514" customFormat="true" ht="15" customHeight="true" x14ac:dyDescent="0.2">
      <c r="B317" s="513"/>
      <c r="X317" s="357"/>
      <c r="Y317" s="357"/>
      <c r="Z317" s="357"/>
      <c r="AA317" s="357"/>
      <c r="AB317" s="357"/>
      <c r="AC317" s="357"/>
      <c r="AD317" s="357"/>
      <c r="AE317" s="357"/>
      <c r="AF317" s="357"/>
      <c r="AG317" s="357"/>
      <c r="AH317" s="357"/>
      <c r="AI317" s="357"/>
      <c r="AJ317" s="357"/>
      <c r="AK317" s="357"/>
      <c r="AL317" s="357"/>
      <c r="AM317" s="357"/>
      <c r="AN317" s="357"/>
      <c r="AO317" s="357"/>
      <c r="AP317" s="357"/>
      <c r="AQ317" s="357"/>
      <c r="AR317" s="357"/>
      <c r="AS317" s="357"/>
      <c r="AT317" s="357"/>
      <c r="AU317" s="357"/>
      <c r="AV317" s="357"/>
      <c r="AW317" s="357"/>
      <c r="AX317" s="357"/>
      <c r="AY317" s="357"/>
      <c r="AZ317" s="357"/>
      <c r="BA317" s="321"/>
      <c r="BB317" s="319"/>
      <c r="BC317" s="319"/>
      <c r="BD317" s="319"/>
      <c r="BE317" s="319"/>
      <c r="BF317" s="319"/>
      <c r="BG317" s="319"/>
      <c r="BH317" s="319"/>
      <c r="BI317" s="319"/>
      <c r="BJ317" s="319"/>
      <c r="BK317" s="319"/>
      <c r="BL317" s="319"/>
      <c r="BM317" s="319"/>
      <c r="BN317" s="319"/>
      <c r="BO317" s="319"/>
      <c r="BP317" s="319"/>
      <c r="BQ317" s="319"/>
      <c r="BR317" s="319"/>
      <c r="BS317" s="319"/>
      <c r="BT317" s="319"/>
      <c r="BU317" s="319"/>
      <c r="BV317" s="319"/>
      <c r="BW317" s="321"/>
      <c r="BX317" s="356"/>
      <c r="BY317" s="356"/>
      <c r="BZ317" s="356"/>
      <c r="CA317" s="356"/>
      <c r="CB317" s="356"/>
      <c r="CC317" s="356"/>
      <c r="CD317" s="356"/>
      <c r="CE317" s="356"/>
      <c r="CF317" s="356"/>
      <c r="CG317" s="356"/>
      <c r="CH317" s="356"/>
      <c r="CI317" s="356"/>
      <c r="CJ317" s="356"/>
      <c r="CK317" s="356"/>
      <c r="CL317" s="356"/>
      <c r="CM317" s="356"/>
      <c r="CN317" s="356"/>
      <c r="CO317" s="356"/>
      <c r="CP317" s="356"/>
      <c r="CQ317" s="356"/>
      <c r="CR317" s="356"/>
      <c r="CS317" s="356"/>
      <c r="CT317" s="356"/>
      <c r="CU317" s="356"/>
      <c r="CV317" s="356"/>
      <c r="CW317" s="356"/>
      <c r="CX317" s="356"/>
      <c r="CY317" s="356"/>
      <c r="CZ317" s="356"/>
    </row>
    <row r="318" s="514" customFormat="true" ht="15" customHeight="true" x14ac:dyDescent="0.2">
      <c r="B318" s="513"/>
      <c r="X318" s="357"/>
      <c r="Y318" s="357"/>
      <c r="Z318" s="357"/>
      <c r="AA318" s="357"/>
      <c r="AB318" s="357"/>
      <c r="AC318" s="357"/>
      <c r="AD318" s="357"/>
      <c r="AE318" s="357"/>
      <c r="AF318" s="357"/>
      <c r="AG318" s="357"/>
      <c r="AH318" s="357"/>
      <c r="AI318" s="357"/>
      <c r="AJ318" s="357"/>
      <c r="AK318" s="357"/>
      <c r="AL318" s="357"/>
      <c r="AM318" s="357"/>
      <c r="AN318" s="357"/>
      <c r="AO318" s="357"/>
      <c r="AP318" s="357"/>
      <c r="AQ318" s="357"/>
      <c r="AR318" s="357"/>
      <c r="AS318" s="357"/>
      <c r="AT318" s="357"/>
      <c r="AU318" s="357"/>
      <c r="AV318" s="357"/>
      <c r="AW318" s="357"/>
      <c r="AX318" s="357"/>
      <c r="AY318" s="357"/>
      <c r="AZ318" s="357"/>
      <c r="BA318" s="321"/>
      <c r="BB318" s="319"/>
      <c r="BC318" s="319"/>
      <c r="BD318" s="319"/>
      <c r="BE318" s="319"/>
      <c r="BF318" s="319"/>
      <c r="BG318" s="319"/>
      <c r="BH318" s="319"/>
      <c r="BI318" s="319"/>
      <c r="BJ318" s="319"/>
      <c r="BK318" s="319"/>
      <c r="BL318" s="319"/>
      <c r="BM318" s="319"/>
      <c r="BN318" s="319"/>
      <c r="BO318" s="319"/>
      <c r="BP318" s="319"/>
      <c r="BQ318" s="319"/>
      <c r="BR318" s="319"/>
      <c r="BS318" s="319"/>
      <c r="BT318" s="319"/>
      <c r="BU318" s="319"/>
      <c r="BV318" s="319"/>
      <c r="BW318" s="321"/>
      <c r="BX318" s="356"/>
      <c r="BY318" s="356"/>
      <c r="BZ318" s="356"/>
      <c r="CA318" s="356"/>
      <c r="CB318" s="356"/>
      <c r="CC318" s="356"/>
      <c r="CD318" s="356"/>
      <c r="CE318" s="356"/>
      <c r="CF318" s="356"/>
      <c r="CG318" s="356"/>
      <c r="CH318" s="356"/>
      <c r="CI318" s="356"/>
      <c r="CJ318" s="356"/>
      <c r="CK318" s="356"/>
      <c r="CL318" s="356"/>
      <c r="CM318" s="356"/>
      <c r="CN318" s="356"/>
      <c r="CO318" s="356"/>
      <c r="CP318" s="356"/>
      <c r="CQ318" s="356"/>
      <c r="CR318" s="356"/>
      <c r="CS318" s="356"/>
      <c r="CT318" s="356"/>
      <c r="CU318" s="356"/>
      <c r="CV318" s="356"/>
      <c r="CW318" s="356"/>
      <c r="CX318" s="356"/>
      <c r="CY318" s="356"/>
      <c r="CZ318" s="356"/>
    </row>
    <row r="319" s="514" customFormat="true" ht="15" customHeight="true" x14ac:dyDescent="0.2">
      <c r="B319" s="513"/>
      <c r="X319" s="357"/>
      <c r="Y319" s="357"/>
      <c r="Z319" s="357"/>
      <c r="AA319" s="357"/>
      <c r="AB319" s="357"/>
      <c r="AC319" s="357"/>
      <c r="AD319" s="357"/>
      <c r="AE319" s="357"/>
      <c r="AF319" s="357"/>
      <c r="AG319" s="357"/>
      <c r="AH319" s="357"/>
      <c r="AI319" s="357"/>
      <c r="AJ319" s="357"/>
      <c r="AK319" s="357"/>
      <c r="AL319" s="357"/>
      <c r="AM319" s="357"/>
      <c r="AN319" s="357"/>
      <c r="AO319" s="357"/>
      <c r="AP319" s="357"/>
      <c r="AQ319" s="357"/>
      <c r="AR319" s="357"/>
      <c r="AS319" s="357"/>
      <c r="AT319" s="357"/>
      <c r="AU319" s="357"/>
      <c r="AV319" s="357"/>
      <c r="AW319" s="357"/>
      <c r="AX319" s="357"/>
      <c r="AY319" s="357"/>
      <c r="AZ319" s="357"/>
      <c r="BA319" s="321"/>
      <c r="BB319" s="319"/>
      <c r="BC319" s="319"/>
      <c r="BD319" s="319"/>
      <c r="BE319" s="319"/>
      <c r="BF319" s="319"/>
      <c r="BG319" s="319"/>
      <c r="BH319" s="319"/>
      <c r="BI319" s="319"/>
      <c r="BJ319" s="319"/>
      <c r="BK319" s="319"/>
      <c r="BL319" s="319"/>
      <c r="BM319" s="319"/>
      <c r="BN319" s="319"/>
      <c r="BO319" s="319"/>
      <c r="BP319" s="319"/>
      <c r="BQ319" s="319"/>
      <c r="BR319" s="319"/>
      <c r="BS319" s="319"/>
      <c r="BT319" s="319"/>
      <c r="BU319" s="319"/>
      <c r="BV319" s="319"/>
      <c r="BW319" s="321"/>
      <c r="BX319" s="356"/>
      <c r="BY319" s="356"/>
      <c r="BZ319" s="356"/>
      <c r="CA319" s="356"/>
      <c r="CB319" s="356"/>
      <c r="CC319" s="356"/>
      <c r="CD319" s="356"/>
      <c r="CE319" s="356"/>
      <c r="CF319" s="356"/>
      <c r="CG319" s="356"/>
      <c r="CH319" s="356"/>
      <c r="CI319" s="356"/>
      <c r="CJ319" s="356"/>
      <c r="CK319" s="356"/>
      <c r="CL319" s="356"/>
      <c r="CM319" s="356"/>
      <c r="CN319" s="356"/>
      <c r="CO319" s="356"/>
      <c r="CP319" s="356"/>
      <c r="CQ319" s="356"/>
      <c r="CR319" s="356"/>
      <c r="CS319" s="356"/>
      <c r="CT319" s="356"/>
      <c r="CU319" s="356"/>
      <c r="CV319" s="356"/>
      <c r="CW319" s="356"/>
      <c r="CX319" s="356"/>
      <c r="CY319" s="356"/>
      <c r="CZ319" s="356"/>
    </row>
    <row r="320" s="514" customFormat="true" ht="15" customHeight="true" x14ac:dyDescent="0.2">
      <c r="B320" s="513"/>
      <c r="X320" s="357"/>
      <c r="Y320" s="357"/>
      <c r="Z320" s="357"/>
      <c r="AA320" s="357"/>
      <c r="AB320" s="357"/>
      <c r="AC320" s="357"/>
      <c r="AD320" s="357"/>
      <c r="AE320" s="357"/>
      <c r="AF320" s="357"/>
      <c r="AG320" s="357"/>
      <c r="AH320" s="357"/>
      <c r="AI320" s="357"/>
      <c r="AJ320" s="357"/>
      <c r="AK320" s="357"/>
      <c r="AL320" s="357"/>
      <c r="AM320" s="357"/>
      <c r="AN320" s="357"/>
      <c r="AO320" s="357"/>
      <c r="AP320" s="357"/>
      <c r="AQ320" s="357"/>
      <c r="AR320" s="357"/>
      <c r="AS320" s="357"/>
      <c r="AT320" s="357"/>
      <c r="AU320" s="357"/>
      <c r="AV320" s="357"/>
      <c r="AW320" s="357"/>
      <c r="AX320" s="357"/>
      <c r="AY320" s="357"/>
      <c r="AZ320" s="357"/>
      <c r="BA320" s="321"/>
      <c r="BB320" s="319"/>
      <c r="BC320" s="319"/>
      <c r="BD320" s="319"/>
      <c r="BE320" s="319"/>
      <c r="BF320" s="319"/>
      <c r="BG320" s="319"/>
      <c r="BH320" s="319"/>
      <c r="BI320" s="319"/>
      <c r="BJ320" s="319"/>
      <c r="BK320" s="319"/>
      <c r="BL320" s="319"/>
      <c r="BM320" s="319"/>
      <c r="BN320" s="319"/>
      <c r="BO320" s="319"/>
      <c r="BP320" s="319"/>
      <c r="BQ320" s="319"/>
      <c r="BR320" s="319"/>
      <c r="BS320" s="319"/>
      <c r="BT320" s="319"/>
      <c r="BU320" s="319"/>
      <c r="BV320" s="319"/>
      <c r="BW320" s="321"/>
      <c r="BX320" s="356"/>
      <c r="BY320" s="356"/>
      <c r="BZ320" s="356"/>
      <c r="CA320" s="356"/>
      <c r="CB320" s="356"/>
      <c r="CC320" s="356"/>
      <c r="CD320" s="356"/>
      <c r="CE320" s="356"/>
      <c r="CF320" s="356"/>
      <c r="CG320" s="356"/>
      <c r="CH320" s="356"/>
      <c r="CI320" s="356"/>
      <c r="CJ320" s="356"/>
      <c r="CK320" s="356"/>
      <c r="CL320" s="356"/>
      <c r="CM320" s="356"/>
      <c r="CN320" s="356"/>
      <c r="CO320" s="356"/>
      <c r="CP320" s="356"/>
      <c r="CQ320" s="356"/>
      <c r="CR320" s="356"/>
      <c r="CS320" s="356"/>
      <c r="CT320" s="356"/>
      <c r="CU320" s="356"/>
      <c r="CV320" s="356"/>
      <c r="CW320" s="356"/>
      <c r="CX320" s="356"/>
      <c r="CY320" s="356"/>
      <c r="CZ320" s="356"/>
    </row>
    <row r="321" s="514" customFormat="true" ht="15" customHeight="true" x14ac:dyDescent="0.2">
      <c r="B321" s="513"/>
      <c r="X321" s="357"/>
      <c r="Y321" s="357"/>
      <c r="Z321" s="357"/>
      <c r="AA321" s="357"/>
      <c r="AB321" s="357"/>
      <c r="AC321" s="357"/>
      <c r="AD321" s="357"/>
      <c r="AE321" s="357"/>
      <c r="AF321" s="357"/>
      <c r="AG321" s="357"/>
      <c r="AH321" s="357"/>
      <c r="AI321" s="357"/>
      <c r="AJ321" s="357"/>
      <c r="AK321" s="357"/>
      <c r="AL321" s="357"/>
      <c r="AM321" s="357"/>
      <c r="AN321" s="357"/>
      <c r="AO321" s="357"/>
      <c r="AP321" s="357"/>
      <c r="AQ321" s="357"/>
      <c r="AR321" s="357"/>
      <c r="AS321" s="357"/>
      <c r="AT321" s="357"/>
      <c r="AU321" s="357"/>
      <c r="AV321" s="357"/>
      <c r="AW321" s="357"/>
      <c r="AX321" s="357"/>
      <c r="AY321" s="357"/>
      <c r="AZ321" s="357"/>
      <c r="BA321" s="321"/>
      <c r="BB321" s="319"/>
      <c r="BC321" s="319"/>
      <c r="BD321" s="319"/>
      <c r="BE321" s="319"/>
      <c r="BF321" s="319"/>
      <c r="BG321" s="319"/>
      <c r="BH321" s="319"/>
      <c r="BI321" s="319"/>
      <c r="BJ321" s="319"/>
      <c r="BK321" s="319"/>
      <c r="BL321" s="319"/>
      <c r="BM321" s="319"/>
      <c r="BN321" s="319"/>
      <c r="BO321" s="319"/>
      <c r="BP321" s="319"/>
      <c r="BQ321" s="319"/>
      <c r="BR321" s="319"/>
      <c r="BS321" s="319"/>
      <c r="BT321" s="319"/>
      <c r="BU321" s="319"/>
      <c r="BV321" s="319"/>
      <c r="BW321" s="321"/>
      <c r="BX321" s="356"/>
      <c r="BY321" s="356"/>
      <c r="BZ321" s="356"/>
      <c r="CA321" s="356"/>
      <c r="CB321" s="356"/>
      <c r="CC321" s="356"/>
      <c r="CD321" s="356"/>
      <c r="CE321" s="356"/>
      <c r="CF321" s="356"/>
      <c r="CG321" s="356"/>
      <c r="CH321" s="356"/>
      <c r="CI321" s="356"/>
      <c r="CJ321" s="356"/>
      <c r="CK321" s="356"/>
      <c r="CL321" s="356"/>
      <c r="CM321" s="356"/>
      <c r="CN321" s="356"/>
      <c r="CO321" s="356"/>
      <c r="CP321" s="356"/>
      <c r="CQ321" s="356"/>
      <c r="CR321" s="356"/>
      <c r="CS321" s="356"/>
      <c r="CT321" s="356"/>
      <c r="CU321" s="356"/>
      <c r="CV321" s="356"/>
      <c r="CW321" s="356"/>
      <c r="CX321" s="356"/>
      <c r="CY321" s="356"/>
      <c r="CZ321" s="356"/>
    </row>
    <row r="322" s="514" customFormat="true" ht="15" customHeight="true" x14ac:dyDescent="0.2">
      <c r="B322" s="513"/>
      <c r="X322" s="357"/>
      <c r="Y322" s="357"/>
      <c r="Z322" s="357"/>
      <c r="AA322" s="357"/>
      <c r="AB322" s="357"/>
      <c r="AC322" s="357"/>
      <c r="AD322" s="357"/>
      <c r="AE322" s="357"/>
      <c r="AF322" s="357"/>
      <c r="AG322" s="357"/>
      <c r="AH322" s="357"/>
      <c r="AI322" s="357"/>
      <c r="AJ322" s="357"/>
      <c r="AK322" s="357"/>
      <c r="AL322" s="357"/>
      <c r="AM322" s="357"/>
      <c r="AN322" s="357"/>
      <c r="AO322" s="357"/>
      <c r="AP322" s="357"/>
      <c r="AQ322" s="357"/>
      <c r="AR322" s="357"/>
      <c r="AS322" s="357"/>
      <c r="AT322" s="357"/>
      <c r="AU322" s="357"/>
      <c r="AV322" s="357"/>
      <c r="AW322" s="357"/>
      <c r="AX322" s="357"/>
      <c r="AY322" s="357"/>
      <c r="AZ322" s="357"/>
      <c r="BA322" s="321"/>
      <c r="BB322" s="319"/>
      <c r="BC322" s="319"/>
      <c r="BD322" s="319"/>
      <c r="BE322" s="319"/>
      <c r="BF322" s="319"/>
      <c r="BG322" s="319"/>
      <c r="BH322" s="319"/>
      <c r="BI322" s="319"/>
      <c r="BJ322" s="319"/>
      <c r="BK322" s="319"/>
      <c r="BL322" s="319"/>
      <c r="BM322" s="319"/>
      <c r="BN322" s="319"/>
      <c r="BO322" s="319"/>
      <c r="BP322" s="319"/>
      <c r="BQ322" s="319"/>
      <c r="BR322" s="319"/>
      <c r="BS322" s="319"/>
      <c r="BT322" s="319"/>
      <c r="BU322" s="319"/>
      <c r="BV322" s="319"/>
      <c r="BW322" s="321"/>
      <c r="BX322" s="356"/>
      <c r="BY322" s="356"/>
      <c r="BZ322" s="356"/>
      <c r="CA322" s="356"/>
      <c r="CB322" s="356"/>
      <c r="CC322" s="356"/>
      <c r="CD322" s="356"/>
      <c r="CE322" s="356"/>
      <c r="CF322" s="356"/>
      <c r="CG322" s="356"/>
      <c r="CH322" s="356"/>
      <c r="CI322" s="356"/>
      <c r="CJ322" s="356"/>
      <c r="CK322" s="356"/>
      <c r="CL322" s="356"/>
      <c r="CM322" s="356"/>
      <c r="CN322" s="356"/>
      <c r="CO322" s="356"/>
      <c r="CP322" s="356"/>
      <c r="CQ322" s="356"/>
      <c r="CR322" s="356"/>
      <c r="CS322" s="356"/>
      <c r="CT322" s="356"/>
      <c r="CU322" s="356"/>
      <c r="CV322" s="356"/>
      <c r="CW322" s="356"/>
      <c r="CX322" s="356"/>
      <c r="CY322" s="356"/>
      <c r="CZ322" s="356"/>
    </row>
    <row r="323" s="514" customFormat="true" ht="15" customHeight="true" x14ac:dyDescent="0.2">
      <c r="B323" s="513"/>
      <c r="X323" s="357"/>
      <c r="Y323" s="357"/>
      <c r="Z323" s="357"/>
      <c r="AA323" s="357"/>
      <c r="AB323" s="357"/>
      <c r="AC323" s="357"/>
      <c r="AD323" s="357"/>
      <c r="AE323" s="357"/>
      <c r="AF323" s="357"/>
      <c r="AG323" s="357"/>
      <c r="AH323" s="357"/>
      <c r="AI323" s="357"/>
      <c r="AJ323" s="357"/>
      <c r="AK323" s="357"/>
      <c r="AL323" s="357"/>
      <c r="AM323" s="357"/>
      <c r="AN323" s="357"/>
      <c r="AO323" s="357"/>
      <c r="AP323" s="357"/>
      <c r="AQ323" s="357"/>
      <c r="AR323" s="357"/>
      <c r="AS323" s="357"/>
      <c r="AT323" s="357"/>
      <c r="AU323" s="357"/>
      <c r="AV323" s="357"/>
      <c r="AW323" s="357"/>
      <c r="AX323" s="357"/>
      <c r="AY323" s="357"/>
      <c r="AZ323" s="357"/>
      <c r="BA323" s="321"/>
      <c r="BB323" s="319"/>
      <c r="BC323" s="319"/>
      <c r="BD323" s="319"/>
      <c r="BE323" s="319"/>
      <c r="BF323" s="319"/>
      <c r="BG323" s="319"/>
      <c r="BH323" s="319"/>
      <c r="BI323" s="319"/>
      <c r="BJ323" s="319"/>
      <c r="BK323" s="319"/>
      <c r="BL323" s="319"/>
      <c r="BM323" s="319"/>
      <c r="BN323" s="319"/>
      <c r="BO323" s="319"/>
      <c r="BP323" s="319"/>
      <c r="BQ323" s="319"/>
      <c r="BR323" s="319"/>
      <c r="BS323" s="319"/>
      <c r="BT323" s="319"/>
      <c r="BU323" s="319"/>
      <c r="BV323" s="319"/>
      <c r="BW323" s="321"/>
      <c r="BX323" s="356"/>
      <c r="BY323" s="356"/>
      <c r="BZ323" s="356"/>
      <c r="CA323" s="356"/>
      <c r="CB323" s="356"/>
      <c r="CC323" s="356"/>
      <c r="CD323" s="356"/>
      <c r="CE323" s="356"/>
      <c r="CF323" s="356"/>
      <c r="CG323" s="356"/>
      <c r="CH323" s="356"/>
      <c r="CI323" s="356"/>
      <c r="CJ323" s="356"/>
      <c r="CK323" s="356"/>
      <c r="CL323" s="356"/>
      <c r="CM323" s="356"/>
      <c r="CN323" s="356"/>
      <c r="CO323" s="356"/>
      <c r="CP323" s="356"/>
      <c r="CQ323" s="356"/>
      <c r="CR323" s="356"/>
      <c r="CS323" s="356"/>
      <c r="CT323" s="356"/>
      <c r="CU323" s="356"/>
      <c r="CV323" s="356"/>
      <c r="CW323" s="356"/>
      <c r="CX323" s="356"/>
      <c r="CY323" s="356"/>
      <c r="CZ323" s="356"/>
    </row>
    <row r="324" s="514" customFormat="true" ht="15" customHeight="true" x14ac:dyDescent="0.2">
      <c r="B324" s="513"/>
      <c r="X324" s="357"/>
      <c r="Y324" s="357"/>
      <c r="Z324" s="357"/>
      <c r="AA324" s="357"/>
      <c r="AB324" s="357"/>
      <c r="AC324" s="357"/>
      <c r="AD324" s="357"/>
      <c r="AE324" s="357"/>
      <c r="AF324" s="357"/>
      <c r="AG324" s="357"/>
      <c r="AH324" s="357"/>
      <c r="AI324" s="357"/>
      <c r="AJ324" s="357"/>
      <c r="AK324" s="357"/>
      <c r="AL324" s="357"/>
      <c r="AM324" s="357"/>
      <c r="AN324" s="357"/>
      <c r="AO324" s="357"/>
      <c r="AP324" s="357"/>
      <c r="AQ324" s="357"/>
      <c r="AR324" s="357"/>
      <c r="AS324" s="357"/>
      <c r="AT324" s="357"/>
      <c r="AU324" s="357"/>
      <c r="AV324" s="357"/>
      <c r="AW324" s="357"/>
      <c r="AX324" s="357"/>
      <c r="AY324" s="357"/>
      <c r="AZ324" s="357"/>
      <c r="BA324" s="321"/>
      <c r="BB324" s="319"/>
      <c r="BC324" s="319"/>
      <c r="BD324" s="319"/>
      <c r="BE324" s="319"/>
      <c r="BF324" s="319"/>
      <c r="BG324" s="319"/>
      <c r="BH324" s="319"/>
      <c r="BI324" s="319"/>
      <c r="BJ324" s="319"/>
      <c r="BK324" s="319"/>
      <c r="BL324" s="319"/>
      <c r="BM324" s="319"/>
      <c r="BN324" s="319"/>
      <c r="BO324" s="319"/>
      <c r="BP324" s="319"/>
      <c r="BQ324" s="319"/>
      <c r="BR324" s="319"/>
      <c r="BS324" s="319"/>
      <c r="BT324" s="319"/>
      <c r="BU324" s="319"/>
      <c r="BV324" s="319"/>
      <c r="BW324" s="321"/>
      <c r="BX324" s="356"/>
      <c r="BY324" s="356"/>
      <c r="BZ324" s="356"/>
      <c r="CA324" s="356"/>
      <c r="CB324" s="356"/>
      <c r="CC324" s="356"/>
      <c r="CD324" s="356"/>
      <c r="CE324" s="356"/>
      <c r="CF324" s="356"/>
      <c r="CG324" s="356"/>
      <c r="CH324" s="356"/>
      <c r="CI324" s="356"/>
      <c r="CJ324" s="356"/>
      <c r="CK324" s="356"/>
      <c r="CL324" s="356"/>
      <c r="CM324" s="356"/>
      <c r="CN324" s="356"/>
      <c r="CO324" s="356"/>
      <c r="CP324" s="356"/>
      <c r="CQ324" s="356"/>
      <c r="CR324" s="356"/>
      <c r="CS324" s="356"/>
      <c r="CT324" s="356"/>
      <c r="CU324" s="356"/>
      <c r="CV324" s="356"/>
      <c r="CW324" s="356"/>
      <c r="CX324" s="356"/>
      <c r="CY324" s="356"/>
      <c r="CZ324" s="356"/>
    </row>
    <row r="325" s="514" customFormat="true" ht="15" customHeight="true" x14ac:dyDescent="0.2">
      <c r="B325" s="513"/>
      <c r="X325" s="357"/>
      <c r="Y325" s="357"/>
      <c r="Z325" s="357"/>
      <c r="AA325" s="357"/>
      <c r="AB325" s="357"/>
      <c r="AC325" s="357"/>
      <c r="AD325" s="357"/>
      <c r="AE325" s="357"/>
      <c r="AF325" s="357"/>
      <c r="AG325" s="357"/>
      <c r="AH325" s="357"/>
      <c r="AI325" s="357"/>
      <c r="AJ325" s="357"/>
      <c r="AK325" s="357"/>
      <c r="AL325" s="357"/>
      <c r="AM325" s="357"/>
      <c r="AN325" s="357"/>
      <c r="AO325" s="357"/>
      <c r="AP325" s="357"/>
      <c r="AQ325" s="357"/>
      <c r="AR325" s="357"/>
      <c r="AS325" s="357"/>
      <c r="AT325" s="357"/>
      <c r="AU325" s="357"/>
      <c r="AV325" s="357"/>
      <c r="AW325" s="357"/>
      <c r="AX325" s="357"/>
      <c r="AY325" s="357"/>
      <c r="AZ325" s="357"/>
      <c r="BA325" s="321"/>
      <c r="BB325" s="319"/>
      <c r="BC325" s="319"/>
      <c r="BD325" s="319"/>
      <c r="BE325" s="319"/>
      <c r="BF325" s="319"/>
      <c r="BG325" s="319"/>
      <c r="BH325" s="319"/>
      <c r="BI325" s="319"/>
      <c r="BJ325" s="319"/>
      <c r="BK325" s="319"/>
      <c r="BL325" s="319"/>
      <c r="BM325" s="319"/>
      <c r="BN325" s="319"/>
      <c r="BO325" s="319"/>
      <c r="BP325" s="319"/>
      <c r="BQ325" s="319"/>
      <c r="BR325" s="319"/>
      <c r="BS325" s="319"/>
      <c r="BT325" s="319"/>
      <c r="BU325" s="319"/>
      <c r="BV325" s="319"/>
      <c r="BW325" s="321"/>
      <c r="BX325" s="356"/>
      <c r="BY325" s="356"/>
      <c r="BZ325" s="356"/>
      <c r="CA325" s="356"/>
      <c r="CB325" s="356"/>
      <c r="CC325" s="356"/>
      <c r="CD325" s="356"/>
      <c r="CE325" s="356"/>
      <c r="CF325" s="356"/>
      <c r="CG325" s="356"/>
      <c r="CH325" s="356"/>
      <c r="CI325" s="356"/>
      <c r="CJ325" s="356"/>
      <c r="CK325" s="356"/>
      <c r="CL325" s="356"/>
      <c r="CM325" s="356"/>
      <c r="CN325" s="356"/>
      <c r="CO325" s="356"/>
      <c r="CP325" s="356"/>
      <c r="CQ325" s="356"/>
      <c r="CR325" s="356"/>
      <c r="CS325" s="356"/>
      <c r="CT325" s="356"/>
      <c r="CU325" s="356"/>
      <c r="CV325" s="356"/>
      <c r="CW325" s="356"/>
      <c r="CX325" s="356"/>
      <c r="CY325" s="356"/>
      <c r="CZ325" s="356"/>
    </row>
    <row r="326" s="514" customFormat="true" ht="15" customHeight="true" x14ac:dyDescent="0.2">
      <c r="B326" s="513"/>
      <c r="X326" s="357"/>
      <c r="Y326" s="357"/>
      <c r="Z326" s="357"/>
      <c r="AA326" s="357"/>
      <c r="AB326" s="357"/>
      <c r="AC326" s="357"/>
      <c r="AD326" s="357"/>
      <c r="AE326" s="357"/>
      <c r="AF326" s="357"/>
      <c r="AG326" s="357"/>
      <c r="AH326" s="357"/>
      <c r="AI326" s="357"/>
      <c r="AJ326" s="357"/>
      <c r="AK326" s="357"/>
      <c r="AL326" s="357"/>
      <c r="AM326" s="357"/>
      <c r="AN326" s="357"/>
      <c r="AO326" s="357"/>
      <c r="AP326" s="357"/>
      <c r="AQ326" s="357"/>
      <c r="AR326" s="357"/>
      <c r="AS326" s="357"/>
      <c r="AT326" s="357"/>
      <c r="AU326" s="357"/>
      <c r="AV326" s="357"/>
      <c r="AW326" s="357"/>
      <c r="AX326" s="357"/>
      <c r="AY326" s="357"/>
      <c r="AZ326" s="357"/>
      <c r="BA326" s="321"/>
      <c r="BB326" s="319"/>
      <c r="BC326" s="319"/>
      <c r="BD326" s="319"/>
      <c r="BE326" s="319"/>
      <c r="BF326" s="319"/>
      <c r="BG326" s="319"/>
      <c r="BH326" s="319"/>
      <c r="BI326" s="319"/>
      <c r="BJ326" s="319"/>
      <c r="BK326" s="319"/>
      <c r="BL326" s="319"/>
      <c r="BM326" s="319"/>
      <c r="BN326" s="319"/>
      <c r="BO326" s="319"/>
      <c r="BP326" s="319"/>
      <c r="BQ326" s="319"/>
      <c r="BR326" s="319"/>
      <c r="BS326" s="319"/>
      <c r="BT326" s="319"/>
      <c r="BU326" s="319"/>
      <c r="BV326" s="319"/>
      <c r="BW326" s="321"/>
      <c r="BX326" s="356"/>
      <c r="BY326" s="356"/>
      <c r="BZ326" s="356"/>
      <c r="CA326" s="356"/>
      <c r="CB326" s="356"/>
      <c r="CC326" s="356"/>
      <c r="CD326" s="356"/>
      <c r="CE326" s="356"/>
      <c r="CF326" s="356"/>
      <c r="CG326" s="356"/>
      <c r="CH326" s="356"/>
      <c r="CI326" s="356"/>
      <c r="CJ326" s="356"/>
      <c r="CK326" s="356"/>
      <c r="CL326" s="356"/>
      <c r="CM326" s="356"/>
      <c r="CN326" s="356"/>
      <c r="CO326" s="356"/>
      <c r="CP326" s="356"/>
      <c r="CQ326" s="356"/>
      <c r="CR326" s="356"/>
      <c r="CS326" s="356"/>
      <c r="CT326" s="356"/>
      <c r="CU326" s="356"/>
      <c r="CV326" s="356"/>
      <c r="CW326" s="356"/>
      <c r="CX326" s="356"/>
      <c r="CY326" s="356"/>
      <c r="CZ326" s="356"/>
    </row>
    <row r="327" s="514" customFormat="true" ht="15" customHeight="true" x14ac:dyDescent="0.2">
      <c r="B327" s="513"/>
      <c r="X327" s="357"/>
      <c r="Y327" s="357"/>
      <c r="Z327" s="357"/>
      <c r="AA327" s="357"/>
      <c r="AB327" s="357"/>
      <c r="AC327" s="357"/>
      <c r="AD327" s="357"/>
      <c r="AE327" s="357"/>
      <c r="AF327" s="357"/>
      <c r="AG327" s="357"/>
      <c r="AH327" s="357"/>
      <c r="AI327" s="357"/>
      <c r="AJ327" s="357"/>
      <c r="AK327" s="357"/>
      <c r="AL327" s="357"/>
      <c r="AM327" s="357"/>
      <c r="AN327" s="357"/>
      <c r="AO327" s="357"/>
      <c r="AP327" s="357"/>
      <c r="AQ327" s="357"/>
      <c r="AR327" s="357"/>
      <c r="AS327" s="357"/>
      <c r="AT327" s="357"/>
      <c r="AU327" s="357"/>
      <c r="AV327" s="357"/>
      <c r="AW327" s="357"/>
      <c r="AX327" s="357"/>
      <c r="AY327" s="357"/>
      <c r="AZ327" s="357"/>
      <c r="BA327" s="321"/>
      <c r="BB327" s="319"/>
      <c r="BC327" s="319"/>
      <c r="BD327" s="319"/>
      <c r="BE327" s="319"/>
      <c r="BF327" s="319"/>
      <c r="BG327" s="319"/>
      <c r="BH327" s="319"/>
      <c r="BI327" s="319"/>
      <c r="BJ327" s="319"/>
      <c r="BK327" s="319"/>
      <c r="BL327" s="319"/>
      <c r="BM327" s="319"/>
      <c r="BN327" s="319"/>
      <c r="BO327" s="319"/>
      <c r="BP327" s="319"/>
      <c r="BQ327" s="319"/>
      <c r="BR327" s="319"/>
      <c r="BS327" s="319"/>
      <c r="BT327" s="319"/>
      <c r="BU327" s="319"/>
      <c r="BV327" s="319"/>
      <c r="BW327" s="321"/>
      <c r="BX327" s="356"/>
      <c r="BY327" s="356"/>
      <c r="BZ327" s="356"/>
      <c r="CA327" s="356"/>
      <c r="CB327" s="356"/>
      <c r="CC327" s="356"/>
      <c r="CD327" s="356"/>
      <c r="CE327" s="356"/>
      <c r="CF327" s="356"/>
      <c r="CG327" s="356"/>
      <c r="CH327" s="356"/>
      <c r="CI327" s="356"/>
      <c r="CJ327" s="356"/>
      <c r="CK327" s="356"/>
      <c r="CL327" s="356"/>
      <c r="CM327" s="356"/>
      <c r="CN327" s="356"/>
      <c r="CO327" s="356"/>
      <c r="CP327" s="356"/>
      <c r="CQ327" s="356"/>
      <c r="CR327" s="356"/>
      <c r="CS327" s="356"/>
      <c r="CT327" s="356"/>
      <c r="CU327" s="356"/>
      <c r="CV327" s="356"/>
      <c r="CW327" s="356"/>
      <c r="CX327" s="356"/>
      <c r="CY327" s="356"/>
      <c r="CZ327" s="356"/>
    </row>
    <row r="328" s="514" customFormat="true" ht="15" customHeight="true" x14ac:dyDescent="0.2">
      <c r="B328" s="513"/>
      <c r="X328" s="357"/>
      <c r="Y328" s="357"/>
      <c r="Z328" s="357"/>
      <c r="AA328" s="357"/>
      <c r="AB328" s="357"/>
      <c r="AC328" s="357"/>
      <c r="AD328" s="357"/>
      <c r="AE328" s="357"/>
      <c r="AF328" s="357"/>
      <c r="AG328" s="357"/>
      <c r="AH328" s="357"/>
      <c r="AI328" s="357"/>
      <c r="AJ328" s="357"/>
      <c r="AK328" s="357"/>
      <c r="AL328" s="357"/>
      <c r="AM328" s="357"/>
      <c r="AN328" s="357"/>
      <c r="AO328" s="357"/>
      <c r="AP328" s="357"/>
      <c r="AQ328" s="357"/>
      <c r="AR328" s="357"/>
      <c r="AS328" s="357"/>
      <c r="AT328" s="357"/>
      <c r="AU328" s="357"/>
      <c r="AV328" s="357"/>
      <c r="AW328" s="357"/>
      <c r="AX328" s="357"/>
      <c r="AY328" s="357"/>
      <c r="AZ328" s="357"/>
      <c r="BA328" s="321"/>
      <c r="BB328" s="319"/>
      <c r="BC328" s="319"/>
      <c r="BD328" s="319"/>
      <c r="BE328" s="319"/>
      <c r="BF328" s="319"/>
      <c r="BG328" s="319"/>
      <c r="BH328" s="319"/>
      <c r="BI328" s="319"/>
      <c r="BJ328" s="319"/>
      <c r="BK328" s="319"/>
      <c r="BL328" s="319"/>
      <c r="BM328" s="319"/>
      <c r="BN328" s="319"/>
      <c r="BO328" s="319"/>
      <c r="BP328" s="319"/>
      <c r="BQ328" s="319"/>
      <c r="BR328" s="319"/>
      <c r="BS328" s="319"/>
      <c r="BT328" s="319"/>
      <c r="BU328" s="319"/>
      <c r="BV328" s="319"/>
      <c r="BW328" s="321"/>
      <c r="BX328" s="356"/>
      <c r="BY328" s="356"/>
      <c r="BZ328" s="356"/>
      <c r="CA328" s="356"/>
      <c r="CB328" s="356"/>
      <c r="CC328" s="356"/>
      <c r="CD328" s="356"/>
      <c r="CE328" s="356"/>
      <c r="CF328" s="356"/>
      <c r="CG328" s="356"/>
      <c r="CH328" s="356"/>
      <c r="CI328" s="356"/>
      <c r="CJ328" s="356"/>
      <c r="CK328" s="356"/>
      <c r="CL328" s="356"/>
      <c r="CM328" s="356"/>
      <c r="CN328" s="356"/>
      <c r="CO328" s="356"/>
      <c r="CP328" s="356"/>
      <c r="CQ328" s="356"/>
      <c r="CR328" s="356"/>
      <c r="CS328" s="356"/>
      <c r="CT328" s="356"/>
      <c r="CU328" s="356"/>
      <c r="CV328" s="356"/>
      <c r="CW328" s="356"/>
      <c r="CX328" s="356"/>
      <c r="CY328" s="356"/>
      <c r="CZ328" s="356"/>
    </row>
    <row r="329" s="514" customFormat="true" ht="250.15" customHeight="true" x14ac:dyDescent="0.2">
      <c r="B329" s="513"/>
      <c r="X329" s="357"/>
      <c r="Y329" s="357"/>
      <c r="Z329" s="357"/>
      <c r="AA329" s="357"/>
      <c r="AB329" s="357"/>
      <c r="AC329" s="357"/>
      <c r="AD329" s="357"/>
      <c r="AE329" s="357"/>
      <c r="AF329" s="357"/>
      <c r="AG329" s="357"/>
      <c r="AH329" s="357"/>
      <c r="AI329" s="357"/>
      <c r="AJ329" s="357"/>
      <c r="AK329" s="357"/>
      <c r="AL329" s="357"/>
      <c r="AM329" s="357"/>
      <c r="AN329" s="357"/>
      <c r="AO329" s="357"/>
      <c r="AP329" s="357"/>
      <c r="AQ329" s="357"/>
      <c r="AR329" s="357"/>
      <c r="AS329" s="357"/>
      <c r="AT329" s="357"/>
      <c r="AU329" s="357"/>
      <c r="AV329" s="357"/>
      <c r="AW329" s="357"/>
      <c r="AX329" s="357"/>
      <c r="AY329" s="357"/>
      <c r="AZ329" s="357"/>
      <c r="BA329" s="321"/>
      <c r="BB329" s="319"/>
      <c r="BC329" s="319"/>
      <c r="BD329" s="319"/>
      <c r="BE329" s="319"/>
      <c r="BF329" s="319"/>
      <c r="BG329" s="319"/>
      <c r="BH329" s="319"/>
      <c r="BI329" s="319"/>
      <c r="BJ329" s="319"/>
      <c r="BK329" s="319"/>
      <c r="BL329" s="319"/>
      <c r="BM329" s="319"/>
      <c r="BN329" s="319"/>
      <c r="BO329" s="319"/>
      <c r="BP329" s="319"/>
      <c r="BQ329" s="319"/>
      <c r="BR329" s="319"/>
      <c r="BS329" s="319"/>
      <c r="BT329" s="319"/>
      <c r="BU329" s="319"/>
      <c r="BV329" s="319"/>
      <c r="BW329" s="321"/>
      <c r="BX329" s="356"/>
      <c r="BY329" s="356"/>
      <c r="BZ329" s="356"/>
      <c r="CA329" s="356"/>
      <c r="CB329" s="356"/>
      <c r="CC329" s="356"/>
      <c r="CD329" s="356"/>
      <c r="CE329" s="356"/>
      <c r="CF329" s="356"/>
      <c r="CG329" s="356"/>
      <c r="CH329" s="356"/>
      <c r="CI329" s="356"/>
      <c r="CJ329" s="356"/>
      <c r="CK329" s="356"/>
      <c r="CL329" s="356"/>
      <c r="CM329" s="356"/>
      <c r="CN329" s="356"/>
      <c r="CO329" s="356"/>
      <c r="CP329" s="356"/>
      <c r="CQ329" s="356"/>
      <c r="CR329" s="356"/>
      <c r="CS329" s="356"/>
      <c r="CT329" s="356"/>
      <c r="CU329" s="356"/>
      <c r="CV329" s="356"/>
      <c r="CW329" s="356"/>
      <c r="CX329" s="356"/>
      <c r="CY329" s="356"/>
      <c r="CZ329" s="356"/>
    </row>
    <row r="330" s="359" customFormat="true" ht="19.15" customHeight="true" x14ac:dyDescent="0.2">
      <c r="B330" s="512"/>
      <c r="X330" s="352"/>
      <c r="Y330" s="352"/>
      <c r="Z330" s="352"/>
      <c r="AA330" s="352"/>
      <c r="AB330" s="352"/>
      <c r="AC330" s="352"/>
      <c r="AD330" s="352"/>
      <c r="AE330" s="352"/>
      <c r="AF330" s="352"/>
      <c r="AG330" s="352"/>
      <c r="AH330" s="352"/>
      <c r="AI330" s="352"/>
      <c r="AJ330" s="352"/>
      <c r="AK330" s="352"/>
      <c r="AL330" s="352"/>
      <c r="AM330" s="352"/>
      <c r="AN330" s="352"/>
      <c r="AO330" s="352"/>
      <c r="AP330" s="352"/>
      <c r="AQ330" s="352"/>
      <c r="AR330" s="352"/>
      <c r="AS330" s="352"/>
      <c r="AT330" s="352"/>
      <c r="AU330" s="352"/>
      <c r="AV330" s="352"/>
      <c r="AW330" s="352"/>
      <c r="AX330" s="352"/>
      <c r="AY330" s="352"/>
      <c r="AZ330" s="352"/>
      <c r="BA330" s="324"/>
      <c r="BB330" s="324"/>
      <c r="BC330" s="511"/>
      <c r="BD330" s="511"/>
      <c r="BE330" s="511"/>
      <c r="BF330" s="511"/>
      <c r="BG330" s="511"/>
      <c r="BH330" s="511"/>
      <c r="BI330" s="511"/>
      <c r="BJ330" s="511"/>
      <c r="BK330" s="511"/>
      <c r="BL330" s="511"/>
      <c r="BM330" s="511"/>
      <c r="BN330" s="511"/>
      <c r="BO330" s="511"/>
      <c r="BP330" s="511"/>
      <c r="BQ330" s="511"/>
      <c r="BR330" s="511"/>
      <c r="BS330" s="511"/>
      <c r="BT330" s="511"/>
      <c r="BU330" s="511"/>
      <c r="BV330" s="511"/>
      <c r="BW330" s="511"/>
      <c r="BX330" s="352"/>
      <c r="BY330" s="352"/>
      <c r="BZ330" s="352"/>
      <c r="CA330" s="352"/>
      <c r="CB330" s="352"/>
      <c r="CC330" s="352"/>
      <c r="CD330" s="352"/>
      <c r="CE330" s="352"/>
      <c r="CF330" s="352"/>
      <c r="CG330" s="352"/>
      <c r="CH330" s="352"/>
      <c r="CI330" s="352"/>
      <c r="CJ330" s="352"/>
      <c r="CK330" s="352"/>
      <c r="CL330" s="352"/>
      <c r="CM330" s="352"/>
      <c r="CN330" s="352"/>
      <c r="CO330" s="352"/>
      <c r="CP330" s="352"/>
      <c r="CQ330" s="352"/>
      <c r="CR330" s="352"/>
      <c r="CS330" s="352"/>
      <c r="CT330" s="352"/>
      <c r="CU330" s="352"/>
      <c r="CV330" s="352"/>
      <c r="CW330" s="352"/>
      <c r="CX330" s="352"/>
      <c r="CY330" s="352"/>
      <c r="CZ330" s="352"/>
    </row>
    <row r="331" s="359" customFormat="true" ht="15" customHeight="true" x14ac:dyDescent="0.2">
      <c r="B331" s="512"/>
      <c r="X331" s="352"/>
      <c r="Y331" s="352"/>
      <c r="Z331" s="352"/>
      <c r="AA331" s="352"/>
      <c r="AB331" s="352"/>
      <c r="AC331" s="352"/>
      <c r="AD331" s="352"/>
      <c r="AE331" s="352"/>
      <c r="AF331" s="352"/>
      <c r="AG331" s="352"/>
      <c r="AH331" s="352"/>
      <c r="AI331" s="352"/>
      <c r="AJ331" s="352"/>
      <c r="AK331" s="352"/>
      <c r="AL331" s="352"/>
      <c r="AM331" s="352"/>
      <c r="AN331" s="352"/>
      <c r="AO331" s="352"/>
      <c r="AP331" s="352"/>
      <c r="AQ331" s="352"/>
      <c r="AR331" s="352"/>
      <c r="AS331" s="352"/>
      <c r="AT331" s="352"/>
      <c r="AU331" s="352"/>
      <c r="AV331" s="352"/>
      <c r="AW331" s="352"/>
      <c r="AX331" s="352"/>
      <c r="AY331" s="352"/>
      <c r="AZ331" s="352"/>
      <c r="BA331" s="324"/>
      <c r="BB331" s="324"/>
      <c r="BC331" s="511"/>
      <c r="BD331" s="511"/>
      <c r="BE331" s="511"/>
      <c r="BF331" s="511"/>
      <c r="BG331" s="511"/>
      <c r="BH331" s="511"/>
      <c r="BI331" s="511"/>
      <c r="BJ331" s="511"/>
      <c r="BK331" s="511"/>
      <c r="BL331" s="511"/>
      <c r="BM331" s="511"/>
      <c r="BN331" s="511"/>
      <c r="BO331" s="511"/>
      <c r="BP331" s="511"/>
      <c r="BQ331" s="511"/>
      <c r="BR331" s="511"/>
      <c r="BS331" s="511"/>
      <c r="BT331" s="511"/>
      <c r="BU331" s="511"/>
      <c r="BV331" s="511"/>
      <c r="BW331" s="511"/>
      <c r="BX331" s="352"/>
      <c r="BY331" s="352"/>
      <c r="BZ331" s="352"/>
      <c r="CA331" s="352"/>
      <c r="CB331" s="352"/>
      <c r="CC331" s="352"/>
      <c r="CD331" s="352"/>
      <c r="CE331" s="352"/>
      <c r="CF331" s="352"/>
      <c r="CG331" s="352"/>
      <c r="CH331" s="352"/>
      <c r="CI331" s="352"/>
      <c r="CJ331" s="352"/>
      <c r="CK331" s="352"/>
      <c r="CL331" s="352"/>
      <c r="CM331" s="352"/>
      <c r="CN331" s="352"/>
      <c r="CO331" s="352"/>
      <c r="CP331" s="352"/>
      <c r="CQ331" s="352"/>
      <c r="CR331" s="352"/>
      <c r="CS331" s="352"/>
      <c r="CT331" s="352"/>
      <c r="CU331" s="352"/>
      <c r="CV331" s="352"/>
      <c r="CW331" s="352"/>
      <c r="CX331" s="352"/>
      <c r="CY331" s="352"/>
      <c r="CZ331" s="352"/>
    </row>
    <row r="332" s="359" customFormat="true" ht="15" customHeight="true" x14ac:dyDescent="0.2">
      <c r="B332" s="512"/>
      <c r="X332" s="352"/>
      <c r="Y332" s="352"/>
      <c r="Z332" s="352"/>
      <c r="AA332" s="352"/>
      <c r="AB332" s="352"/>
      <c r="AC332" s="352"/>
      <c r="AD332" s="352"/>
      <c r="AE332" s="352"/>
      <c r="AF332" s="352"/>
      <c r="AG332" s="352"/>
      <c r="AH332" s="352"/>
      <c r="AI332" s="352"/>
      <c r="AJ332" s="352"/>
      <c r="AK332" s="352"/>
      <c r="AL332" s="352"/>
      <c r="AM332" s="352"/>
      <c r="AN332" s="352"/>
      <c r="AO332" s="352"/>
      <c r="AP332" s="352"/>
      <c r="AQ332" s="352"/>
      <c r="AR332" s="352"/>
      <c r="AS332" s="352"/>
      <c r="AT332" s="352"/>
      <c r="AU332" s="352"/>
      <c r="AV332" s="352"/>
      <c r="AW332" s="352"/>
      <c r="AX332" s="352"/>
      <c r="AY332" s="352"/>
      <c r="AZ332" s="352"/>
      <c r="BA332" s="324"/>
      <c r="BB332" s="324"/>
      <c r="BC332" s="511"/>
      <c r="BD332" s="511"/>
      <c r="BE332" s="511"/>
      <c r="BF332" s="511"/>
      <c r="BG332" s="511"/>
      <c r="BH332" s="511"/>
      <c r="BI332" s="511"/>
      <c r="BJ332" s="511"/>
      <c r="BK332" s="511"/>
      <c r="BL332" s="511"/>
      <c r="BM332" s="511"/>
      <c r="BN332" s="511"/>
      <c r="BO332" s="511"/>
      <c r="BP332" s="511"/>
      <c r="BQ332" s="511"/>
      <c r="BR332" s="511"/>
      <c r="BS332" s="511"/>
      <c r="BT332" s="511"/>
      <c r="BU332" s="511"/>
      <c r="BV332" s="511"/>
      <c r="BW332" s="511"/>
      <c r="BX332" s="352"/>
      <c r="BY332" s="352"/>
      <c r="BZ332" s="352"/>
      <c r="CA332" s="352"/>
      <c r="CB332" s="352"/>
      <c r="CC332" s="352"/>
      <c r="CD332" s="352"/>
      <c r="CE332" s="352"/>
      <c r="CF332" s="352"/>
      <c r="CG332" s="352"/>
      <c r="CH332" s="352"/>
      <c r="CI332" s="352"/>
      <c r="CJ332" s="352"/>
      <c r="CK332" s="352"/>
      <c r="CL332" s="352"/>
      <c r="CM332" s="352"/>
      <c r="CN332" s="352"/>
      <c r="CO332" s="352"/>
      <c r="CP332" s="352"/>
      <c r="CQ332" s="352"/>
      <c r="CR332" s="352"/>
      <c r="CS332" s="352"/>
      <c r="CT332" s="352"/>
      <c r="CU332" s="352"/>
      <c r="CV332" s="352"/>
      <c r="CW332" s="352"/>
      <c r="CX332" s="352"/>
      <c r="CY332" s="352"/>
      <c r="CZ332" s="352"/>
    </row>
    <row r="333" s="359" customFormat="true" ht="15" customHeight="true" x14ac:dyDescent="0.2">
      <c r="B333" s="512"/>
      <c r="X333" s="352"/>
      <c r="Y333" s="352"/>
      <c r="Z333" s="352"/>
      <c r="AA333" s="352"/>
      <c r="AB333" s="352"/>
      <c r="AC333" s="352"/>
      <c r="AD333" s="352"/>
      <c r="AE333" s="352"/>
      <c r="AF333" s="352"/>
      <c r="AG333" s="352"/>
      <c r="AH333" s="352"/>
      <c r="AI333" s="352"/>
      <c r="AJ333" s="352"/>
      <c r="AK333" s="352"/>
      <c r="AL333" s="352"/>
      <c r="AM333" s="352"/>
      <c r="AN333" s="352"/>
      <c r="AO333" s="352"/>
      <c r="AP333" s="352"/>
      <c r="AQ333" s="352"/>
      <c r="AR333" s="352"/>
      <c r="AS333" s="352"/>
      <c r="AT333" s="352"/>
      <c r="AU333" s="352"/>
      <c r="AV333" s="352"/>
      <c r="AW333" s="352"/>
      <c r="AX333" s="352"/>
      <c r="AY333" s="352"/>
      <c r="AZ333" s="352"/>
      <c r="BA333" s="324"/>
      <c r="BB333" s="324"/>
      <c r="BC333" s="511"/>
      <c r="BD333" s="511"/>
      <c r="BE333" s="511"/>
      <c r="BF333" s="511"/>
      <c r="BG333" s="511"/>
      <c r="BH333" s="511"/>
      <c r="BI333" s="511"/>
      <c r="BJ333" s="511"/>
      <c r="BK333" s="511"/>
      <c r="BL333" s="511"/>
      <c r="BM333" s="511"/>
      <c r="BN333" s="511"/>
      <c r="BO333" s="511"/>
      <c r="BP333" s="511"/>
      <c r="BQ333" s="511"/>
      <c r="BR333" s="511"/>
      <c r="BS333" s="511"/>
      <c r="BT333" s="511"/>
      <c r="BU333" s="511"/>
      <c r="BV333" s="511"/>
      <c r="BW333" s="511"/>
      <c r="BX333" s="352"/>
      <c r="BY333" s="352"/>
      <c r="BZ333" s="352"/>
      <c r="CA333" s="352"/>
      <c r="CB333" s="352"/>
      <c r="CC333" s="352"/>
      <c r="CD333" s="352"/>
      <c r="CE333" s="352"/>
      <c r="CF333" s="352"/>
      <c r="CG333" s="352"/>
      <c r="CH333" s="352"/>
      <c r="CI333" s="352"/>
      <c r="CJ333" s="352"/>
      <c r="CK333" s="352"/>
      <c r="CL333" s="352"/>
      <c r="CM333" s="352"/>
      <c r="CN333" s="352"/>
      <c r="CO333" s="352"/>
      <c r="CP333" s="352"/>
      <c r="CQ333" s="352"/>
      <c r="CR333" s="352"/>
      <c r="CS333" s="352"/>
      <c r="CT333" s="352"/>
      <c r="CU333" s="352"/>
      <c r="CV333" s="352"/>
      <c r="CW333" s="352"/>
      <c r="CX333" s="352"/>
      <c r="CY333" s="352"/>
      <c r="CZ333" s="352"/>
    </row>
    <row r="334" s="359" customFormat="true" ht="15" customHeight="true" x14ac:dyDescent="0.2">
      <c r="B334" s="512"/>
      <c r="X334" s="352"/>
      <c r="Y334" s="352"/>
      <c r="Z334" s="352"/>
      <c r="AA334" s="352"/>
      <c r="AB334" s="352"/>
      <c r="AC334" s="352"/>
      <c r="AD334" s="352"/>
      <c r="AE334" s="352"/>
      <c r="AF334" s="352"/>
      <c r="AG334" s="352"/>
      <c r="AH334" s="352"/>
      <c r="AI334" s="352"/>
      <c r="AJ334" s="352"/>
      <c r="AK334" s="352"/>
      <c r="AL334" s="352"/>
      <c r="AM334" s="352"/>
      <c r="AN334" s="352"/>
      <c r="AO334" s="352"/>
      <c r="AP334" s="352"/>
      <c r="AQ334" s="352"/>
      <c r="AR334" s="352"/>
      <c r="AS334" s="352"/>
      <c r="AT334" s="352"/>
      <c r="AU334" s="352"/>
      <c r="AV334" s="352"/>
      <c r="AW334" s="352"/>
      <c r="AX334" s="352"/>
      <c r="AY334" s="352"/>
      <c r="AZ334" s="352"/>
      <c r="BA334" s="324"/>
      <c r="BB334" s="324"/>
      <c r="BC334" s="511"/>
      <c r="BD334" s="511"/>
      <c r="BE334" s="511"/>
      <c r="BF334" s="511"/>
      <c r="BG334" s="511"/>
      <c r="BH334" s="511"/>
      <c r="BI334" s="511"/>
      <c r="BJ334" s="511"/>
      <c r="BK334" s="511"/>
      <c r="BL334" s="511"/>
      <c r="BM334" s="511"/>
      <c r="BN334" s="511"/>
      <c r="BO334" s="511"/>
      <c r="BP334" s="511"/>
      <c r="BQ334" s="511"/>
      <c r="BR334" s="511"/>
      <c r="BS334" s="511"/>
      <c r="BT334" s="511"/>
      <c r="BU334" s="511"/>
      <c r="BV334" s="511"/>
      <c r="BW334" s="511"/>
      <c r="BX334" s="352"/>
      <c r="BY334" s="352"/>
      <c r="BZ334" s="352"/>
      <c r="CA334" s="352"/>
      <c r="CB334" s="352"/>
      <c r="CC334" s="352"/>
      <c r="CD334" s="352"/>
      <c r="CE334" s="352"/>
      <c r="CF334" s="352"/>
      <c r="CG334" s="352"/>
      <c r="CH334" s="352"/>
      <c r="CI334" s="352"/>
      <c r="CJ334" s="352"/>
      <c r="CK334" s="352"/>
      <c r="CL334" s="352"/>
      <c r="CM334" s="352"/>
      <c r="CN334" s="352"/>
      <c r="CO334" s="352"/>
      <c r="CP334" s="352"/>
      <c r="CQ334" s="352"/>
      <c r="CR334" s="352"/>
      <c r="CS334" s="352"/>
      <c r="CT334" s="352"/>
      <c r="CU334" s="352"/>
      <c r="CV334" s="352"/>
      <c r="CW334" s="352"/>
      <c r="CX334" s="352"/>
      <c r="CY334" s="352"/>
      <c r="CZ334" s="352"/>
    </row>
    <row r="335" s="359" customFormat="true" ht="15" customHeight="true" x14ac:dyDescent="0.2">
      <c r="B335" s="512"/>
      <c r="X335" s="352"/>
      <c r="Y335" s="352"/>
      <c r="Z335" s="352"/>
      <c r="AA335" s="352"/>
      <c r="AB335" s="352"/>
      <c r="AC335" s="352"/>
      <c r="AD335" s="352"/>
      <c r="AE335" s="352"/>
      <c r="AF335" s="352"/>
      <c r="AG335" s="352"/>
      <c r="AH335" s="352"/>
      <c r="AI335" s="352"/>
      <c r="AJ335" s="352"/>
      <c r="AK335" s="352"/>
      <c r="AL335" s="352"/>
      <c r="AM335" s="352"/>
      <c r="AN335" s="352"/>
      <c r="AO335" s="352"/>
      <c r="AP335" s="352"/>
      <c r="AQ335" s="352"/>
      <c r="AR335" s="352"/>
      <c r="AS335" s="352"/>
      <c r="AT335" s="352"/>
      <c r="AU335" s="352"/>
      <c r="AV335" s="352"/>
      <c r="AW335" s="352"/>
      <c r="AX335" s="352"/>
      <c r="AY335" s="352"/>
      <c r="AZ335" s="352"/>
      <c r="BA335" s="324"/>
      <c r="BB335" s="324"/>
      <c r="BC335" s="511"/>
      <c r="BD335" s="511"/>
      <c r="BE335" s="511"/>
      <c r="BF335" s="511"/>
      <c r="BG335" s="511"/>
      <c r="BH335" s="511"/>
      <c r="BI335" s="511"/>
      <c r="BJ335" s="511"/>
      <c r="BK335" s="511"/>
      <c r="BL335" s="511"/>
      <c r="BM335" s="511"/>
      <c r="BN335" s="511"/>
      <c r="BO335" s="511"/>
      <c r="BP335" s="511"/>
      <c r="BQ335" s="511"/>
      <c r="BR335" s="511"/>
      <c r="BS335" s="511"/>
      <c r="BT335" s="511"/>
      <c r="BU335" s="511"/>
      <c r="BV335" s="511"/>
      <c r="BW335" s="511"/>
      <c r="BX335" s="352"/>
      <c r="BY335" s="352"/>
      <c r="BZ335" s="352"/>
      <c r="CA335" s="352"/>
      <c r="CB335" s="352"/>
      <c r="CC335" s="352"/>
      <c r="CD335" s="352"/>
      <c r="CE335" s="352"/>
      <c r="CF335" s="352"/>
      <c r="CG335" s="352"/>
      <c r="CH335" s="352"/>
      <c r="CI335" s="352"/>
      <c r="CJ335" s="352"/>
      <c r="CK335" s="352"/>
      <c r="CL335" s="352"/>
      <c r="CM335" s="352"/>
      <c r="CN335" s="352"/>
      <c r="CO335" s="352"/>
      <c r="CP335" s="352"/>
      <c r="CQ335" s="352"/>
      <c r="CR335" s="352"/>
      <c r="CS335" s="352"/>
      <c r="CT335" s="352"/>
      <c r="CU335" s="352"/>
      <c r="CV335" s="352"/>
      <c r="CW335" s="352"/>
      <c r="CX335" s="352"/>
      <c r="CY335" s="352"/>
      <c r="CZ335" s="352"/>
    </row>
    <row r="336" s="359" customFormat="true" ht="15" customHeight="true" x14ac:dyDescent="0.2">
      <c r="B336" s="512"/>
      <c r="X336" s="352"/>
      <c r="Y336" s="352"/>
      <c r="Z336" s="352"/>
      <c r="AA336" s="352"/>
      <c r="AB336" s="352"/>
      <c r="AC336" s="352"/>
      <c r="AD336" s="352"/>
      <c r="AE336" s="352"/>
      <c r="AF336" s="352"/>
      <c r="AG336" s="352"/>
      <c r="AH336" s="352"/>
      <c r="AI336" s="352"/>
      <c r="AJ336" s="352"/>
      <c r="AK336" s="352"/>
      <c r="AL336" s="352"/>
      <c r="AM336" s="352"/>
      <c r="AN336" s="352"/>
      <c r="AO336" s="352"/>
      <c r="AP336" s="352"/>
      <c r="AQ336" s="352"/>
      <c r="AR336" s="352"/>
      <c r="AS336" s="352"/>
      <c r="AT336" s="352"/>
      <c r="AU336" s="352"/>
      <c r="AV336" s="352"/>
      <c r="AW336" s="352"/>
      <c r="AX336" s="352"/>
      <c r="AY336" s="352"/>
      <c r="AZ336" s="352"/>
      <c r="BA336" s="324"/>
      <c r="BB336" s="324"/>
      <c r="BC336" s="511"/>
      <c r="BD336" s="511"/>
      <c r="BE336" s="511"/>
      <c r="BF336" s="511"/>
      <c r="BG336" s="511"/>
      <c r="BH336" s="511"/>
      <c r="BI336" s="511"/>
      <c r="BJ336" s="511"/>
      <c r="BK336" s="511"/>
      <c r="BL336" s="511"/>
      <c r="BM336" s="511"/>
      <c r="BN336" s="511"/>
      <c r="BO336" s="511"/>
      <c r="BP336" s="511"/>
      <c r="BQ336" s="511"/>
      <c r="BR336" s="511"/>
      <c r="BS336" s="511"/>
      <c r="BT336" s="511"/>
      <c r="BU336" s="511"/>
      <c r="BV336" s="511"/>
      <c r="BW336" s="511"/>
      <c r="BX336" s="352"/>
      <c r="BY336" s="352"/>
      <c r="BZ336" s="352"/>
      <c r="CA336" s="352"/>
      <c r="CB336" s="352"/>
      <c r="CC336" s="352"/>
      <c r="CD336" s="352"/>
      <c r="CE336" s="352"/>
      <c r="CF336" s="352"/>
      <c r="CG336" s="352"/>
      <c r="CH336" s="352"/>
      <c r="CI336" s="352"/>
      <c r="CJ336" s="352"/>
      <c r="CK336" s="352"/>
      <c r="CL336" s="352"/>
      <c r="CM336" s="352"/>
      <c r="CN336" s="352"/>
      <c r="CO336" s="352"/>
      <c r="CP336" s="352"/>
      <c r="CQ336" s="352"/>
      <c r="CR336" s="352"/>
      <c r="CS336" s="352"/>
      <c r="CT336" s="352"/>
      <c r="CU336" s="352"/>
      <c r="CV336" s="352"/>
      <c r="CW336" s="352"/>
      <c r="CX336" s="352"/>
      <c r="CY336" s="352"/>
      <c r="CZ336" s="352"/>
    </row>
    <row r="337" s="359" customFormat="true" ht="18" customHeight="true" x14ac:dyDescent="0.2">
      <c r="B337" s="512"/>
      <c r="X337" s="352"/>
      <c r="Y337" s="352"/>
      <c r="Z337" s="352"/>
      <c r="AA337" s="352"/>
      <c r="AB337" s="352"/>
      <c r="AC337" s="352"/>
      <c r="AD337" s="352"/>
      <c r="AE337" s="352"/>
      <c r="AF337" s="352"/>
      <c r="AG337" s="352"/>
      <c r="AH337" s="352"/>
      <c r="AI337" s="352"/>
      <c r="AJ337" s="352"/>
      <c r="AK337" s="352"/>
      <c r="AL337" s="352"/>
      <c r="AM337" s="352"/>
      <c r="AN337" s="352"/>
      <c r="AO337" s="352"/>
      <c r="AP337" s="352"/>
      <c r="AQ337" s="352"/>
      <c r="AR337" s="352"/>
      <c r="AS337" s="352"/>
      <c r="AT337" s="352"/>
      <c r="AU337" s="352"/>
      <c r="AV337" s="352"/>
      <c r="AW337" s="352"/>
      <c r="AX337" s="352"/>
      <c r="AY337" s="352"/>
      <c r="AZ337" s="352"/>
      <c r="BA337" s="324"/>
      <c r="BB337" s="324"/>
      <c r="BC337" s="511"/>
      <c r="BD337" s="511"/>
      <c r="BE337" s="511"/>
      <c r="BF337" s="511"/>
      <c r="BG337" s="511"/>
      <c r="BH337" s="511"/>
      <c r="BI337" s="511"/>
      <c r="BJ337" s="511"/>
      <c r="BK337" s="511"/>
      <c r="BL337" s="511"/>
      <c r="BM337" s="511"/>
      <c r="BN337" s="511"/>
      <c r="BO337" s="511"/>
      <c r="BP337" s="511"/>
      <c r="BQ337" s="511"/>
      <c r="BR337" s="511"/>
      <c r="BS337" s="511"/>
      <c r="BT337" s="511"/>
      <c r="BU337" s="511"/>
      <c r="BV337" s="511"/>
      <c r="BW337" s="511"/>
      <c r="BX337" s="352"/>
      <c r="BY337" s="352"/>
      <c r="BZ337" s="352"/>
      <c r="CA337" s="352"/>
      <c r="CB337" s="352"/>
      <c r="CC337" s="352"/>
      <c r="CD337" s="352"/>
      <c r="CE337" s="352"/>
      <c r="CF337" s="352"/>
      <c r="CG337" s="352"/>
      <c r="CH337" s="352"/>
      <c r="CI337" s="352"/>
      <c r="CJ337" s="352"/>
      <c r="CK337" s="352"/>
      <c r="CL337" s="352"/>
      <c r="CM337" s="352"/>
      <c r="CN337" s="352"/>
      <c r="CO337" s="352"/>
      <c r="CP337" s="352"/>
      <c r="CQ337" s="352"/>
      <c r="CR337" s="352"/>
      <c r="CS337" s="352"/>
      <c r="CT337" s="352"/>
      <c r="CU337" s="352"/>
      <c r="CV337" s="352"/>
      <c r="CW337" s="352"/>
      <c r="CX337" s="352"/>
      <c r="CY337" s="352"/>
      <c r="CZ337" s="352"/>
    </row>
    <row r="338" s="359" customFormat="true" ht="18" customHeight="true" x14ac:dyDescent="0.2">
      <c r="B338" s="512"/>
      <c r="X338" s="352"/>
      <c r="Y338" s="352"/>
      <c r="Z338" s="352"/>
      <c r="AA338" s="352"/>
      <c r="AB338" s="352"/>
      <c r="AC338" s="352"/>
      <c r="AD338" s="352"/>
      <c r="AE338" s="352"/>
      <c r="AF338" s="352"/>
      <c r="AG338" s="352"/>
      <c r="AH338" s="352"/>
      <c r="AI338" s="352"/>
      <c r="AJ338" s="352"/>
      <c r="AK338" s="352"/>
      <c r="AL338" s="352"/>
      <c r="AM338" s="352"/>
      <c r="AN338" s="352"/>
      <c r="AO338" s="352"/>
      <c r="AP338" s="352"/>
      <c r="AQ338" s="352"/>
      <c r="AR338" s="352"/>
      <c r="AS338" s="352"/>
      <c r="AT338" s="352"/>
      <c r="AU338" s="352"/>
      <c r="AV338" s="352"/>
      <c r="AW338" s="352"/>
      <c r="AX338" s="352"/>
      <c r="AY338" s="352"/>
      <c r="AZ338" s="352"/>
      <c r="BA338" s="324"/>
      <c r="BB338" s="324"/>
      <c r="BC338" s="511"/>
      <c r="BD338" s="511"/>
      <c r="BE338" s="511"/>
      <c r="BF338" s="511"/>
      <c r="BG338" s="511"/>
      <c r="BH338" s="511"/>
      <c r="BI338" s="511"/>
      <c r="BJ338" s="511"/>
      <c r="BK338" s="511"/>
      <c r="BL338" s="511"/>
      <c r="BM338" s="511"/>
      <c r="BN338" s="511"/>
      <c r="BO338" s="511"/>
      <c r="BP338" s="511"/>
      <c r="BQ338" s="511"/>
      <c r="BR338" s="511"/>
      <c r="BS338" s="511"/>
      <c r="BT338" s="511"/>
      <c r="BU338" s="511"/>
      <c r="BV338" s="511"/>
      <c r="BW338" s="511"/>
      <c r="BX338" s="352"/>
      <c r="BY338" s="352"/>
      <c r="BZ338" s="352"/>
      <c r="CA338" s="352"/>
      <c r="CB338" s="352"/>
      <c r="CC338" s="352"/>
      <c r="CD338" s="352"/>
      <c r="CE338" s="352"/>
      <c r="CF338" s="352"/>
      <c r="CG338" s="352"/>
      <c r="CH338" s="352"/>
      <c r="CI338" s="352"/>
      <c r="CJ338" s="352"/>
      <c r="CK338" s="352"/>
      <c r="CL338" s="352"/>
      <c r="CM338" s="352"/>
      <c r="CN338" s="352"/>
      <c r="CO338" s="352"/>
      <c r="CP338" s="352"/>
      <c r="CQ338" s="352"/>
      <c r="CR338" s="352"/>
      <c r="CS338" s="352"/>
      <c r="CT338" s="352"/>
      <c r="CU338" s="352"/>
      <c r="CV338" s="352"/>
      <c r="CW338" s="352"/>
      <c r="CX338" s="352"/>
      <c r="CY338" s="352"/>
      <c r="CZ338" s="352"/>
    </row>
    <row r="339" s="514" customFormat="true" ht="15" customHeight="true" x14ac:dyDescent="0.2">
      <c r="B339" s="513"/>
      <c r="X339" s="357"/>
      <c r="Y339" s="357"/>
      <c r="Z339" s="357"/>
      <c r="AA339" s="357"/>
      <c r="AB339" s="357"/>
      <c r="AC339" s="357"/>
      <c r="AD339" s="357"/>
      <c r="AE339" s="357"/>
      <c r="AF339" s="357"/>
      <c r="AG339" s="357"/>
      <c r="AH339" s="357"/>
      <c r="AI339" s="357"/>
      <c r="AJ339" s="357"/>
      <c r="AK339" s="357"/>
      <c r="AL339" s="357"/>
      <c r="AM339" s="357"/>
      <c r="AN339" s="357"/>
      <c r="AO339" s="357"/>
      <c r="AP339" s="357"/>
      <c r="AQ339" s="357"/>
      <c r="AR339" s="357"/>
      <c r="AS339" s="357"/>
      <c r="AT339" s="357"/>
      <c r="AU339" s="357"/>
      <c r="AV339" s="357"/>
      <c r="AW339" s="357"/>
      <c r="AX339" s="357"/>
      <c r="AY339" s="357"/>
      <c r="AZ339" s="357"/>
      <c r="BA339" s="358" t="s">
        <v>131</v>
      </c>
      <c r="BB339" s="306" t="s">
        <v>130</v>
      </c>
      <c r="BC339" s="1051" t="s">
        <v>115</v>
      </c>
      <c r="BD339" s="1052"/>
      <c r="BE339" s="1052"/>
      <c r="BF339" s="1052"/>
      <c r="BG339" s="1086"/>
      <c r="BH339" s="1051" t="s">
        <v>38</v>
      </c>
      <c r="BI339" s="1052"/>
      <c r="BJ339" s="1052"/>
      <c r="BK339" s="1052"/>
      <c r="BL339" s="1086"/>
      <c r="BM339" s="1051" t="s">
        <v>37</v>
      </c>
      <c r="BN339" s="1052"/>
      <c r="BO339" s="1052"/>
      <c r="BP339" s="1052"/>
      <c r="BQ339" s="1053"/>
      <c r="BR339" s="34" t="s">
        <v>142</v>
      </c>
      <c r="BS339" s="437"/>
      <c r="BT339" s="437"/>
      <c r="BU339" s="437"/>
      <c r="BV339" s="437"/>
      <c r="BW339" s="437"/>
      <c r="BX339" s="23"/>
      <c r="BY339" s="23"/>
      <c r="BZ339" s="356"/>
      <c r="CA339" s="356"/>
      <c r="CB339" s="356"/>
      <c r="CC339" s="356"/>
      <c r="CD339" s="356"/>
      <c r="CE339" s="356"/>
      <c r="CF339" s="356"/>
      <c r="CG339" s="356"/>
      <c r="CH339" s="356"/>
      <c r="CI339" s="356"/>
      <c r="CJ339" s="356"/>
      <c r="CK339" s="356"/>
      <c r="CL339" s="356"/>
      <c r="CM339" s="356"/>
      <c r="CN339" s="356"/>
      <c r="CO339" s="356"/>
      <c r="CP339" s="356"/>
      <c r="CQ339" s="356"/>
      <c r="CR339" s="356"/>
      <c r="CS339" s="356"/>
      <c r="CT339" s="356"/>
      <c r="CU339" s="356"/>
      <c r="CV339" s="356"/>
      <c r="CW339" s="356"/>
      <c r="CX339" s="356"/>
      <c r="CY339" s="356"/>
      <c r="CZ339" s="356"/>
    </row>
    <row r="340" s="514" customFormat="true" ht="24" x14ac:dyDescent="0.2">
      <c r="B340" s="513"/>
      <c r="X340" s="357"/>
      <c r="Y340" s="357"/>
      <c r="Z340" s="357"/>
      <c r="AA340" s="357"/>
      <c r="AB340" s="357"/>
      <c r="AC340" s="357"/>
      <c r="AD340" s="357"/>
      <c r="AE340" s="357"/>
      <c r="AF340" s="357"/>
      <c r="AG340" s="357"/>
      <c r="AH340" s="357"/>
      <c r="AI340" s="357"/>
      <c r="AJ340" s="357"/>
      <c r="AK340" s="357"/>
      <c r="AL340" s="357"/>
      <c r="AM340" s="357"/>
      <c r="AN340" s="357"/>
      <c r="AO340" s="357"/>
      <c r="AP340" s="357"/>
      <c r="AQ340" s="357"/>
      <c r="AR340" s="357"/>
      <c r="AS340" s="357"/>
      <c r="AT340" s="357"/>
      <c r="AU340" s="357"/>
      <c r="AV340" s="357"/>
      <c r="AW340" s="357"/>
      <c r="AX340" s="357"/>
      <c r="AY340" s="357"/>
      <c r="AZ340" s="357"/>
      <c r="BA340" s="344" t="s">
        <v>127</v>
      </c>
      <c r="BB340" s="343"/>
      <c r="BC340" s="466" t="s">
        <v>0</v>
      </c>
      <c r="BD340" s="581" t="s">
        <v>1</v>
      </c>
      <c r="BE340" s="581" t="s">
        <v>2</v>
      </c>
      <c r="BF340" s="581" t="s">
        <v>3</v>
      </c>
      <c r="BG340" s="467" t="s">
        <v>4</v>
      </c>
      <c r="BH340" s="466" t="s">
        <v>0</v>
      </c>
      <c r="BI340" s="581" t="s">
        <v>1</v>
      </c>
      <c r="BJ340" s="581" t="s">
        <v>2</v>
      </c>
      <c r="BK340" s="581" t="s">
        <v>3</v>
      </c>
      <c r="BL340" s="467" t="s">
        <v>4</v>
      </c>
      <c r="BM340" s="466" t="s">
        <v>0</v>
      </c>
      <c r="BN340" s="581" t="s">
        <v>1</v>
      </c>
      <c r="BO340" s="581" t="s">
        <v>2</v>
      </c>
      <c r="BP340" s="581" t="s">
        <v>3</v>
      </c>
      <c r="BQ340" s="467" t="s">
        <v>4</v>
      </c>
      <c r="BR340" s="466" t="s">
        <v>156</v>
      </c>
      <c r="BS340" s="581" t="s">
        <v>157</v>
      </c>
      <c r="BT340" s="581" t="s">
        <v>158</v>
      </c>
      <c r="BU340" s="581" t="s">
        <v>159</v>
      </c>
      <c r="BV340" s="581" t="s">
        <v>160</v>
      </c>
      <c r="BW340" s="582" t="s">
        <v>161</v>
      </c>
      <c r="BX340" s="878"/>
      <c r="BY340" s="878"/>
      <c r="BZ340" s="878"/>
      <c r="CA340" s="878"/>
      <c r="CB340" s="878"/>
      <c r="CC340" s="878"/>
      <c r="CD340" s="878"/>
      <c r="CE340" s="878"/>
      <c r="CF340" s="878"/>
      <c r="CG340" s="878"/>
      <c r="CH340" s="878"/>
      <c r="CI340" s="878"/>
      <c r="CJ340" s="878"/>
      <c r="CK340" s="878"/>
      <c r="CL340" s="878"/>
      <c r="CM340" s="878"/>
      <c r="CN340" s="878"/>
      <c r="CO340" s="878"/>
      <c r="CP340" s="878"/>
      <c r="CQ340" s="878"/>
      <c r="CR340" s="878"/>
      <c r="CS340" s="878"/>
      <c r="CT340" s="878"/>
      <c r="CU340" s="878"/>
      <c r="CV340" s="878"/>
      <c r="CW340" s="878"/>
      <c r="CX340" s="878"/>
      <c r="CY340" s="878"/>
      <c r="CZ340" s="878"/>
    </row>
    <row r="341" s="514" customFormat="true" ht="15" customHeight="true" x14ac:dyDescent="0.2">
      <c r="B341" s="513"/>
      <c r="X341" s="357"/>
      <c r="Y341" s="357"/>
      <c r="Z341" s="357"/>
      <c r="AA341" s="357"/>
      <c r="AB341" s="357"/>
      <c r="AC341" s="357"/>
      <c r="AD341" s="357"/>
      <c r="AE341" s="357"/>
      <c r="AF341" s="357"/>
      <c r="AG341" s="357"/>
      <c r="AH341" s="357"/>
      <c r="AI341" s="357"/>
      <c r="AJ341" s="357"/>
      <c r="AK341" s="357"/>
      <c r="AL341" s="357"/>
      <c r="AM341" s="357"/>
      <c r="AN341" s="357"/>
      <c r="AO341" s="357"/>
      <c r="AP341" s="357"/>
      <c r="AQ341" s="357"/>
      <c r="AR341" s="357"/>
      <c r="AS341" s="357"/>
      <c r="AT341" s="357"/>
      <c r="AU341" s="357"/>
      <c r="AV341" s="357"/>
      <c r="AW341" s="357"/>
      <c r="AX341" s="357"/>
      <c r="AY341" s="357"/>
      <c r="AZ341" s="357"/>
      <c r="BA341" s="1089" t="s">
        <v>155</v>
      </c>
      <c r="BB341" s="606" t="s">
        <v>49</v>
      </c>
      <c r="BC341" s="73" t="s">
        <v>35</v>
      </c>
      <c r="BD341" s="69" t="s">
        <v>35</v>
      </c>
      <c r="BE341" s="69" t="s">
        <v>35</v>
      </c>
      <c r="BF341" s="69" t="s">
        <v>35</v>
      </c>
      <c r="BG341" s="64" t="s">
        <v>35</v>
      </c>
      <c r="BH341" s="73" t="s">
        <v>35</v>
      </c>
      <c r="BI341" s="69" t="s">
        <v>35</v>
      </c>
      <c r="BJ341" s="69" t="s">
        <v>35</v>
      </c>
      <c r="BK341" s="69" t="s">
        <v>35</v>
      </c>
      <c r="BL341" s="64" t="s">
        <v>35</v>
      </c>
      <c r="BM341" s="73" t="s">
        <v>35</v>
      </c>
      <c r="BN341" s="69" t="s">
        <v>35</v>
      </c>
      <c r="BO341" s="69" t="s">
        <v>35</v>
      </c>
      <c r="BP341" s="69" t="s">
        <v>35</v>
      </c>
      <c r="BQ341" s="64" t="s">
        <v>35</v>
      </c>
      <c r="BR341" s="73" t="s">
        <v>35</v>
      </c>
      <c r="BS341" s="69" t="s">
        <v>35</v>
      </c>
      <c r="BT341" s="69" t="s">
        <v>35</v>
      </c>
      <c r="BU341" s="69" t="s">
        <v>35</v>
      </c>
      <c r="BV341" s="69" t="s">
        <v>35</v>
      </c>
      <c r="BW341" s="57" t="s">
        <v>35</v>
      </c>
      <c r="BX341" s="22"/>
      <c r="BY341" s="22"/>
      <c r="BZ341" s="22"/>
      <c r="CA341" s="22"/>
      <c r="CB341" s="22"/>
      <c r="CC341" s="22"/>
      <c r="CD341" s="22"/>
      <c r="CE341" s="22"/>
      <c r="CF341" s="22"/>
      <c r="CG341" s="22"/>
      <c r="CH341" s="22"/>
      <c r="CI341" s="22"/>
      <c r="CJ341" s="22"/>
      <c r="CK341" s="22"/>
      <c r="CL341" s="22"/>
      <c r="CM341" s="22"/>
      <c r="CN341" s="22"/>
      <c r="CO341" s="22"/>
      <c r="CP341" s="22"/>
      <c r="CQ341" s="22"/>
      <c r="CR341" s="22"/>
      <c r="CS341" s="22"/>
      <c r="CT341" s="22"/>
      <c r="CU341" s="22"/>
      <c r="CV341" s="22"/>
      <c r="CW341" s="22"/>
      <c r="CX341" s="22"/>
      <c r="CY341" s="22"/>
      <c r="CZ341" s="22"/>
    </row>
    <row r="342" s="514" customFormat="true" ht="15" customHeight="true" x14ac:dyDescent="0.2">
      <c r="B342" s="513"/>
      <c r="X342" s="357"/>
      <c r="Y342" s="357"/>
      <c r="Z342" s="357"/>
      <c r="AA342" s="357"/>
      <c r="AB342" s="357"/>
      <c r="AC342" s="357"/>
      <c r="AD342" s="357"/>
      <c r="AE342" s="357"/>
      <c r="AF342" s="357"/>
      <c r="AG342" s="357"/>
      <c r="AH342" s="357"/>
      <c r="AI342" s="357"/>
      <c r="AJ342" s="357"/>
      <c r="AK342" s="357"/>
      <c r="AL342" s="357"/>
      <c r="AM342" s="357"/>
      <c r="AN342" s="357"/>
      <c r="AO342" s="357"/>
      <c r="AP342" s="357"/>
      <c r="AQ342" s="357"/>
      <c r="AR342" s="357"/>
      <c r="AS342" s="357"/>
      <c r="AT342" s="357"/>
      <c r="AU342" s="357"/>
      <c r="AV342" s="357"/>
      <c r="AW342" s="357"/>
      <c r="AX342" s="357"/>
      <c r="AY342" s="357"/>
      <c r="AZ342" s="357"/>
      <c r="BA342" s="1084"/>
      <c r="BB342" s="604" t="s">
        <v>48</v>
      </c>
      <c r="BC342" s="72" t="s">
        <v>35</v>
      </c>
      <c r="BD342" s="68" t="s">
        <v>35</v>
      </c>
      <c r="BE342" s="68" t="s">
        <v>35</v>
      </c>
      <c r="BF342" s="68" t="s">
        <v>35</v>
      </c>
      <c r="BG342" s="63" t="s">
        <v>35</v>
      </c>
      <c r="BH342" s="72" t="s">
        <v>35</v>
      </c>
      <c r="BI342" s="68" t="s">
        <v>35</v>
      </c>
      <c r="BJ342" s="68" t="s">
        <v>35</v>
      </c>
      <c r="BK342" s="68" t="s">
        <v>35</v>
      </c>
      <c r="BL342" s="63" t="s">
        <v>35</v>
      </c>
      <c r="BM342" s="72" t="s">
        <v>35</v>
      </c>
      <c r="BN342" s="68" t="s">
        <v>35</v>
      </c>
      <c r="BO342" s="68" t="s">
        <v>35</v>
      </c>
      <c r="BP342" s="68" t="s">
        <v>35</v>
      </c>
      <c r="BQ342" s="63" t="s">
        <v>35</v>
      </c>
      <c r="BR342" s="72" t="s">
        <v>35</v>
      </c>
      <c r="BS342" s="68" t="s">
        <v>35</v>
      </c>
      <c r="BT342" s="68" t="s">
        <v>35</v>
      </c>
      <c r="BU342" s="68" t="s">
        <v>35</v>
      </c>
      <c r="BV342" s="68" t="s">
        <v>35</v>
      </c>
      <c r="BW342" s="56" t="s">
        <v>35</v>
      </c>
      <c r="BX342" s="22"/>
      <c r="BY342" s="22"/>
      <c r="BZ342" s="22"/>
      <c r="CA342" s="22"/>
      <c r="CB342" s="22"/>
      <c r="CC342" s="22"/>
      <c r="CD342" s="22"/>
      <c r="CE342" s="22"/>
      <c r="CF342" s="22"/>
      <c r="CG342" s="22"/>
      <c r="CH342" s="22"/>
      <c r="CI342" s="22"/>
      <c r="CJ342" s="22"/>
      <c r="CK342" s="22"/>
      <c r="CL342" s="22"/>
      <c r="CM342" s="22"/>
      <c r="CN342" s="22"/>
      <c r="CO342" s="22"/>
      <c r="CP342" s="22"/>
      <c r="CQ342" s="22"/>
      <c r="CR342" s="22"/>
      <c r="CS342" s="22"/>
      <c r="CT342" s="22"/>
      <c r="CU342" s="22"/>
      <c r="CV342" s="22"/>
      <c r="CW342" s="22"/>
      <c r="CX342" s="22"/>
      <c r="CY342" s="22"/>
      <c r="CZ342" s="22"/>
    </row>
    <row r="343" s="514" customFormat="true" ht="15" customHeight="true" x14ac:dyDescent="0.2">
      <c r="B343" s="513"/>
      <c r="X343" s="357"/>
      <c r="Y343" s="357"/>
      <c r="Z343" s="357"/>
      <c r="AA343" s="357"/>
      <c r="AB343" s="357"/>
      <c r="AC343" s="357"/>
      <c r="AD343" s="357"/>
      <c r="AE343" s="357"/>
      <c r="AF343" s="357"/>
      <c r="AG343" s="357"/>
      <c r="AH343" s="357"/>
      <c r="AI343" s="357"/>
      <c r="AJ343" s="357"/>
      <c r="AK343" s="357"/>
      <c r="AL343" s="357"/>
      <c r="AM343" s="357"/>
      <c r="AN343" s="357"/>
      <c r="AO343" s="357"/>
      <c r="AP343" s="357"/>
      <c r="AQ343" s="357"/>
      <c r="AR343" s="357"/>
      <c r="AS343" s="357"/>
      <c r="AT343" s="357"/>
      <c r="AU343" s="357"/>
      <c r="AV343" s="357"/>
      <c r="AW343" s="357"/>
      <c r="AX343" s="357"/>
      <c r="AY343" s="357"/>
      <c r="AZ343" s="357"/>
      <c r="BA343" s="1090" t="s">
        <v>150</v>
      </c>
      <c r="BB343" s="604" t="s">
        <v>49</v>
      </c>
      <c r="BC343" s="72" t="s">
        <v>35</v>
      </c>
      <c r="BD343" s="68" t="s">
        <v>35</v>
      </c>
      <c r="BE343" s="68" t="s">
        <v>35</v>
      </c>
      <c r="BF343" s="68" t="s">
        <v>35</v>
      </c>
      <c r="BG343" s="63" t="s">
        <v>35</v>
      </c>
      <c r="BH343" s="72" t="s">
        <v>35</v>
      </c>
      <c r="BI343" s="68" t="s">
        <v>35</v>
      </c>
      <c r="BJ343" s="68" t="s">
        <v>35</v>
      </c>
      <c r="BK343" s="68" t="s">
        <v>35</v>
      </c>
      <c r="BL343" s="63" t="s">
        <v>35</v>
      </c>
      <c r="BM343" s="72" t="s">
        <v>35</v>
      </c>
      <c r="BN343" s="68" t="s">
        <v>35</v>
      </c>
      <c r="BO343" s="68" t="s">
        <v>35</v>
      </c>
      <c r="BP343" s="68" t="s">
        <v>35</v>
      </c>
      <c r="BQ343" s="63" t="s">
        <v>35</v>
      </c>
      <c r="BR343" s="72" t="s">
        <v>35</v>
      </c>
      <c r="BS343" s="68" t="s">
        <v>35</v>
      </c>
      <c r="BT343" s="68" t="s">
        <v>35</v>
      </c>
      <c r="BU343" s="68" t="s">
        <v>35</v>
      </c>
      <c r="BV343" s="68" t="s">
        <v>35</v>
      </c>
      <c r="BW343" s="56" t="s">
        <v>35</v>
      </c>
      <c r="BX343" s="22"/>
      <c r="BY343" s="22"/>
      <c r="BZ343" s="22"/>
      <c r="CA343" s="22"/>
      <c r="CB343" s="22"/>
      <c r="CC343" s="22"/>
      <c r="CD343" s="22"/>
      <c r="CE343" s="22"/>
      <c r="CF343" s="22"/>
      <c r="CG343" s="22"/>
      <c r="CH343" s="22"/>
      <c r="CI343" s="22"/>
      <c r="CJ343" s="22"/>
      <c r="CK343" s="22"/>
      <c r="CL343" s="22"/>
      <c r="CM343" s="22"/>
      <c r="CN343" s="22"/>
      <c r="CO343" s="22"/>
      <c r="CP343" s="22"/>
      <c r="CQ343" s="22"/>
      <c r="CR343" s="22"/>
      <c r="CS343" s="22"/>
      <c r="CT343" s="22"/>
      <c r="CU343" s="22"/>
      <c r="CV343" s="22"/>
      <c r="CW343" s="22"/>
      <c r="CX343" s="22"/>
      <c r="CY343" s="22"/>
      <c r="CZ343" s="22"/>
    </row>
    <row r="344" s="514" customFormat="true" ht="15" customHeight="true" x14ac:dyDescent="0.2">
      <c r="B344" s="513"/>
      <c r="X344" s="357"/>
      <c r="Y344" s="357"/>
      <c r="Z344" s="357"/>
      <c r="AA344" s="357"/>
      <c r="AB344" s="357"/>
      <c r="AC344" s="357"/>
      <c r="AD344" s="357"/>
      <c r="AE344" s="357"/>
      <c r="AF344" s="357"/>
      <c r="AG344" s="357"/>
      <c r="AH344" s="357"/>
      <c r="AI344" s="357"/>
      <c r="AJ344" s="357"/>
      <c r="AK344" s="357"/>
      <c r="AL344" s="357"/>
      <c r="AM344" s="357"/>
      <c r="AN344" s="357"/>
      <c r="AO344" s="357"/>
      <c r="AP344" s="357"/>
      <c r="AQ344" s="357"/>
      <c r="AR344" s="357"/>
      <c r="AS344" s="357"/>
      <c r="AT344" s="357"/>
      <c r="AU344" s="357"/>
      <c r="AV344" s="357"/>
      <c r="AW344" s="357"/>
      <c r="AX344" s="357"/>
      <c r="AY344" s="357"/>
      <c r="AZ344" s="357"/>
      <c r="BA344" s="1084"/>
      <c r="BB344" s="604" t="s">
        <v>48</v>
      </c>
      <c r="BC344" s="72" t="s">
        <v>35</v>
      </c>
      <c r="BD344" s="68" t="s">
        <v>35</v>
      </c>
      <c r="BE344" s="68" t="s">
        <v>35</v>
      </c>
      <c r="BF344" s="68" t="s">
        <v>35</v>
      </c>
      <c r="BG344" s="63" t="s">
        <v>35</v>
      </c>
      <c r="BH344" s="72" t="s">
        <v>35</v>
      </c>
      <c r="BI344" s="68" t="s">
        <v>35</v>
      </c>
      <c r="BJ344" s="68" t="s">
        <v>35</v>
      </c>
      <c r="BK344" s="68" t="s">
        <v>35</v>
      </c>
      <c r="BL344" s="63" t="s">
        <v>35</v>
      </c>
      <c r="BM344" s="72" t="s">
        <v>35</v>
      </c>
      <c r="BN344" s="68" t="s">
        <v>35</v>
      </c>
      <c r="BO344" s="68" t="s">
        <v>35</v>
      </c>
      <c r="BP344" s="68" t="s">
        <v>35</v>
      </c>
      <c r="BQ344" s="63" t="s">
        <v>35</v>
      </c>
      <c r="BR344" s="72" t="s">
        <v>35</v>
      </c>
      <c r="BS344" s="68" t="s">
        <v>35</v>
      </c>
      <c r="BT344" s="68" t="s">
        <v>35</v>
      </c>
      <c r="BU344" s="68" t="s">
        <v>35</v>
      </c>
      <c r="BV344" s="68" t="s">
        <v>35</v>
      </c>
      <c r="BW344" s="56" t="s">
        <v>35</v>
      </c>
      <c r="BX344" s="22"/>
      <c r="BY344" s="22"/>
      <c r="BZ344" s="22"/>
      <c r="CA344" s="22"/>
      <c r="CB344" s="22"/>
      <c r="CC344" s="22"/>
      <c r="CD344" s="22"/>
      <c r="CE344" s="22"/>
      <c r="CF344" s="22"/>
      <c r="CG344" s="22"/>
      <c r="CH344" s="22"/>
      <c r="CI344" s="22"/>
      <c r="CJ344" s="22"/>
      <c r="CK344" s="22"/>
      <c r="CL344" s="22"/>
      <c r="CM344" s="22"/>
      <c r="CN344" s="22"/>
      <c r="CO344" s="22"/>
      <c r="CP344" s="22"/>
      <c r="CQ344" s="22"/>
      <c r="CR344" s="22"/>
      <c r="CS344" s="22"/>
      <c r="CT344" s="22"/>
      <c r="CU344" s="22"/>
      <c r="CV344" s="22"/>
      <c r="CW344" s="22"/>
      <c r="CX344" s="22"/>
      <c r="CY344" s="22"/>
      <c r="CZ344" s="22"/>
    </row>
    <row r="345" s="514" customFormat="true" ht="15" customHeight="true" x14ac:dyDescent="0.2">
      <c r="B345" s="513"/>
      <c r="X345" s="357"/>
      <c r="Y345" s="357"/>
      <c r="Z345" s="357"/>
      <c r="AA345" s="357"/>
      <c r="AB345" s="357"/>
      <c r="AC345" s="357"/>
      <c r="AD345" s="357"/>
      <c r="AE345" s="357"/>
      <c r="AF345" s="357"/>
      <c r="AG345" s="357"/>
      <c r="AH345" s="357"/>
      <c r="AI345" s="357"/>
      <c r="AJ345" s="357"/>
      <c r="AK345" s="357"/>
      <c r="AL345" s="357"/>
      <c r="AM345" s="357"/>
      <c r="AN345" s="357"/>
      <c r="AO345" s="357"/>
      <c r="AP345" s="357"/>
      <c r="AQ345" s="357"/>
      <c r="AR345" s="357"/>
      <c r="AS345" s="357"/>
      <c r="AT345" s="357"/>
      <c r="AU345" s="357"/>
      <c r="AV345" s="357"/>
      <c r="AW345" s="357"/>
      <c r="AX345" s="357"/>
      <c r="AY345" s="357"/>
      <c r="AZ345" s="357"/>
      <c r="BA345" s="1090" t="s">
        <v>151</v>
      </c>
      <c r="BB345" s="604" t="s">
        <v>49</v>
      </c>
      <c r="BC345" s="72" t="s">
        <v>35</v>
      </c>
      <c r="BD345" s="68" t="s">
        <v>35</v>
      </c>
      <c r="BE345" s="68" t="s">
        <v>35</v>
      </c>
      <c r="BF345" s="68" t="s">
        <v>35</v>
      </c>
      <c r="BG345" s="63" t="s">
        <v>35</v>
      </c>
      <c r="BH345" s="72" t="s">
        <v>35</v>
      </c>
      <c r="BI345" s="68" t="s">
        <v>35</v>
      </c>
      <c r="BJ345" s="68" t="s">
        <v>35</v>
      </c>
      <c r="BK345" s="68" t="s">
        <v>35</v>
      </c>
      <c r="BL345" s="63" t="s">
        <v>35</v>
      </c>
      <c r="BM345" s="72" t="s">
        <v>35</v>
      </c>
      <c r="BN345" s="68" t="s">
        <v>35</v>
      </c>
      <c r="BO345" s="68" t="s">
        <v>35</v>
      </c>
      <c r="BP345" s="68" t="s">
        <v>35</v>
      </c>
      <c r="BQ345" s="63" t="s">
        <v>35</v>
      </c>
      <c r="BR345" s="72" t="s">
        <v>35</v>
      </c>
      <c r="BS345" s="68" t="s">
        <v>35</v>
      </c>
      <c r="BT345" s="68" t="s">
        <v>35</v>
      </c>
      <c r="BU345" s="68" t="s">
        <v>35</v>
      </c>
      <c r="BV345" s="68" t="s">
        <v>35</v>
      </c>
      <c r="BW345" s="56" t="s">
        <v>35</v>
      </c>
      <c r="BX345" s="22"/>
      <c r="BY345" s="22"/>
      <c r="BZ345" s="22"/>
      <c r="CA345" s="22"/>
      <c r="CB345" s="22"/>
      <c r="CC345" s="22"/>
      <c r="CD345" s="22"/>
      <c r="CE345" s="22"/>
      <c r="CF345" s="22"/>
      <c r="CG345" s="22"/>
      <c r="CH345" s="22"/>
      <c r="CI345" s="22"/>
      <c r="CJ345" s="22"/>
      <c r="CK345" s="22"/>
      <c r="CL345" s="22"/>
      <c r="CM345" s="22"/>
      <c r="CN345" s="22"/>
      <c r="CO345" s="22"/>
      <c r="CP345" s="22"/>
      <c r="CQ345" s="22"/>
      <c r="CR345" s="22"/>
      <c r="CS345" s="22"/>
      <c r="CT345" s="22"/>
      <c r="CU345" s="22"/>
      <c r="CV345" s="22"/>
      <c r="CW345" s="22"/>
      <c r="CX345" s="22"/>
      <c r="CY345" s="22"/>
      <c r="CZ345" s="22"/>
    </row>
    <row r="346" s="514" customFormat="true" ht="15" customHeight="true" x14ac:dyDescent="0.2">
      <c r="B346" s="513"/>
      <c r="X346" s="357"/>
      <c r="Y346" s="357"/>
      <c r="Z346" s="357"/>
      <c r="AA346" s="357"/>
      <c r="AB346" s="357"/>
      <c r="AC346" s="357"/>
      <c r="AD346" s="357"/>
      <c r="AE346" s="357"/>
      <c r="AF346" s="357"/>
      <c r="AG346" s="357"/>
      <c r="AH346" s="357"/>
      <c r="AI346" s="357"/>
      <c r="AJ346" s="357"/>
      <c r="AK346" s="357"/>
      <c r="AL346" s="357"/>
      <c r="AM346" s="357"/>
      <c r="AN346" s="357"/>
      <c r="AO346" s="357"/>
      <c r="AP346" s="357"/>
      <c r="AQ346" s="357"/>
      <c r="AR346" s="357"/>
      <c r="AS346" s="357"/>
      <c r="AT346" s="357"/>
      <c r="AU346" s="357"/>
      <c r="AV346" s="357"/>
      <c r="AW346" s="357"/>
      <c r="AX346" s="357"/>
      <c r="AY346" s="357"/>
      <c r="AZ346" s="357"/>
      <c r="BA346" s="1084"/>
      <c r="BB346" s="604" t="s">
        <v>48</v>
      </c>
      <c r="BC346" s="72" t="s">
        <v>35</v>
      </c>
      <c r="BD346" s="68" t="s">
        <v>35</v>
      </c>
      <c r="BE346" s="68" t="s">
        <v>35</v>
      </c>
      <c r="BF346" s="68" t="s">
        <v>35</v>
      </c>
      <c r="BG346" s="63" t="s">
        <v>35</v>
      </c>
      <c r="BH346" s="72" t="s">
        <v>35</v>
      </c>
      <c r="BI346" s="68" t="s">
        <v>35</v>
      </c>
      <c r="BJ346" s="68" t="s">
        <v>35</v>
      </c>
      <c r="BK346" s="68" t="s">
        <v>35</v>
      </c>
      <c r="BL346" s="63" t="s">
        <v>35</v>
      </c>
      <c r="BM346" s="72" t="s">
        <v>35</v>
      </c>
      <c r="BN346" s="68" t="s">
        <v>35</v>
      </c>
      <c r="BO346" s="68" t="s">
        <v>35</v>
      </c>
      <c r="BP346" s="68" t="s">
        <v>35</v>
      </c>
      <c r="BQ346" s="63" t="s">
        <v>35</v>
      </c>
      <c r="BR346" s="72" t="s">
        <v>35</v>
      </c>
      <c r="BS346" s="68" t="s">
        <v>35</v>
      </c>
      <c r="BT346" s="68" t="s">
        <v>35</v>
      </c>
      <c r="BU346" s="68" t="s">
        <v>35</v>
      </c>
      <c r="BV346" s="68" t="s">
        <v>35</v>
      </c>
      <c r="BW346" s="56" t="s">
        <v>35</v>
      </c>
      <c r="BX346" s="22"/>
      <c r="BY346" s="22"/>
      <c r="BZ346" s="22"/>
      <c r="CA346" s="22"/>
      <c r="CB346" s="22"/>
      <c r="CC346" s="22"/>
      <c r="CD346" s="22"/>
      <c r="CE346" s="22"/>
      <c r="CF346" s="22"/>
      <c r="CG346" s="22"/>
      <c r="CH346" s="22"/>
      <c r="CI346" s="22"/>
      <c r="CJ346" s="22"/>
      <c r="CK346" s="22"/>
      <c r="CL346" s="22"/>
      <c r="CM346" s="22"/>
      <c r="CN346" s="22"/>
      <c r="CO346" s="22"/>
      <c r="CP346" s="22"/>
      <c r="CQ346" s="22"/>
      <c r="CR346" s="22"/>
      <c r="CS346" s="22"/>
      <c r="CT346" s="22"/>
      <c r="CU346" s="22"/>
      <c r="CV346" s="22"/>
      <c r="CW346" s="22"/>
      <c r="CX346" s="22"/>
      <c r="CY346" s="22"/>
      <c r="CZ346" s="22"/>
    </row>
    <row r="347" s="514" customFormat="true" ht="15" customHeight="true" x14ac:dyDescent="0.2">
      <c r="B347" s="513"/>
      <c r="X347" s="357"/>
      <c r="Y347" s="357"/>
      <c r="Z347" s="357"/>
      <c r="AA347" s="357"/>
      <c r="AB347" s="357"/>
      <c r="AC347" s="357"/>
      <c r="AD347" s="357"/>
      <c r="AE347" s="357"/>
      <c r="AF347" s="357"/>
      <c r="AG347" s="357"/>
      <c r="AH347" s="357"/>
      <c r="AI347" s="357"/>
      <c r="AJ347" s="357"/>
      <c r="AK347" s="357"/>
      <c r="AL347" s="357"/>
      <c r="AM347" s="357"/>
      <c r="AN347" s="357"/>
      <c r="AO347" s="357"/>
      <c r="AP347" s="357"/>
      <c r="AQ347" s="357"/>
      <c r="AR347" s="357"/>
      <c r="AS347" s="357"/>
      <c r="AT347" s="357"/>
      <c r="AU347" s="357"/>
      <c r="AV347" s="357"/>
      <c r="AW347" s="357"/>
      <c r="AX347" s="357"/>
      <c r="AY347" s="357"/>
      <c r="AZ347" s="357"/>
      <c r="BA347" s="1090" t="s">
        <v>152</v>
      </c>
      <c r="BB347" s="604" t="s">
        <v>49</v>
      </c>
      <c r="BC347" s="72" t="s">
        <v>35</v>
      </c>
      <c r="BD347" s="68" t="s">
        <v>35</v>
      </c>
      <c r="BE347" s="68" t="s">
        <v>35</v>
      </c>
      <c r="BF347" s="68" t="s">
        <v>35</v>
      </c>
      <c r="BG347" s="63" t="s">
        <v>35</v>
      </c>
      <c r="BH347" s="72" t="s">
        <v>35</v>
      </c>
      <c r="BI347" s="68" t="s">
        <v>35</v>
      </c>
      <c r="BJ347" s="68" t="s">
        <v>35</v>
      </c>
      <c r="BK347" s="68" t="s">
        <v>35</v>
      </c>
      <c r="BL347" s="63" t="s">
        <v>35</v>
      </c>
      <c r="BM347" s="72" t="s">
        <v>35</v>
      </c>
      <c r="BN347" s="68" t="s">
        <v>35</v>
      </c>
      <c r="BO347" s="68" t="s">
        <v>35</v>
      </c>
      <c r="BP347" s="68" t="s">
        <v>35</v>
      </c>
      <c r="BQ347" s="63" t="s">
        <v>35</v>
      </c>
      <c r="BR347" s="72" t="s">
        <v>35</v>
      </c>
      <c r="BS347" s="68" t="s">
        <v>35</v>
      </c>
      <c r="BT347" s="68" t="s">
        <v>35</v>
      </c>
      <c r="BU347" s="68" t="s">
        <v>35</v>
      </c>
      <c r="BV347" s="68" t="s">
        <v>35</v>
      </c>
      <c r="BW347" s="56" t="s">
        <v>35</v>
      </c>
      <c r="BX347" s="22"/>
      <c r="BY347" s="22"/>
      <c r="BZ347" s="22"/>
      <c r="CA347" s="22"/>
      <c r="CB347" s="22"/>
      <c r="CC347" s="22"/>
      <c r="CD347" s="22"/>
      <c r="CE347" s="22"/>
      <c r="CF347" s="22"/>
      <c r="CG347" s="22"/>
      <c r="CH347" s="22"/>
      <c r="CI347" s="22"/>
      <c r="CJ347" s="22"/>
      <c r="CK347" s="22"/>
      <c r="CL347" s="22"/>
      <c r="CM347" s="22"/>
      <c r="CN347" s="22"/>
      <c r="CO347" s="22"/>
      <c r="CP347" s="22"/>
      <c r="CQ347" s="22"/>
      <c r="CR347" s="22"/>
      <c r="CS347" s="22"/>
      <c r="CT347" s="22"/>
      <c r="CU347" s="22"/>
      <c r="CV347" s="22"/>
      <c r="CW347" s="22"/>
      <c r="CX347" s="22"/>
      <c r="CY347" s="22"/>
      <c r="CZ347" s="22"/>
    </row>
    <row r="348" s="514" customFormat="true" ht="15" customHeight="true" x14ac:dyDescent="0.2">
      <c r="B348" s="513"/>
      <c r="X348" s="357"/>
      <c r="Y348" s="357"/>
      <c r="Z348" s="357"/>
      <c r="AA348" s="357"/>
      <c r="AB348" s="357"/>
      <c r="AC348" s="357"/>
      <c r="AD348" s="357"/>
      <c r="AE348" s="357"/>
      <c r="AF348" s="357"/>
      <c r="AG348" s="357"/>
      <c r="AH348" s="357"/>
      <c r="AI348" s="357"/>
      <c r="AJ348" s="357"/>
      <c r="AK348" s="357"/>
      <c r="AL348" s="357"/>
      <c r="AM348" s="357"/>
      <c r="AN348" s="357"/>
      <c r="AO348" s="357"/>
      <c r="AP348" s="357"/>
      <c r="AQ348" s="357"/>
      <c r="AR348" s="357"/>
      <c r="AS348" s="357"/>
      <c r="AT348" s="357"/>
      <c r="AU348" s="357"/>
      <c r="AV348" s="357"/>
      <c r="AW348" s="357"/>
      <c r="AX348" s="357"/>
      <c r="AY348" s="357"/>
      <c r="AZ348" s="357"/>
      <c r="BA348" s="1084"/>
      <c r="BB348" s="604" t="s">
        <v>48</v>
      </c>
      <c r="BC348" s="72" t="s">
        <v>35</v>
      </c>
      <c r="BD348" s="68" t="s">
        <v>35</v>
      </c>
      <c r="BE348" s="68" t="s">
        <v>35</v>
      </c>
      <c r="BF348" s="68" t="s">
        <v>35</v>
      </c>
      <c r="BG348" s="63" t="s">
        <v>35</v>
      </c>
      <c r="BH348" s="72" t="s">
        <v>35</v>
      </c>
      <c r="BI348" s="68" t="s">
        <v>35</v>
      </c>
      <c r="BJ348" s="68" t="s">
        <v>35</v>
      </c>
      <c r="BK348" s="68" t="s">
        <v>35</v>
      </c>
      <c r="BL348" s="63" t="s">
        <v>35</v>
      </c>
      <c r="BM348" s="72" t="s">
        <v>35</v>
      </c>
      <c r="BN348" s="68" t="s">
        <v>35</v>
      </c>
      <c r="BO348" s="68" t="s">
        <v>35</v>
      </c>
      <c r="BP348" s="68" t="s">
        <v>35</v>
      </c>
      <c r="BQ348" s="63" t="s">
        <v>35</v>
      </c>
      <c r="BR348" s="72" t="s">
        <v>35</v>
      </c>
      <c r="BS348" s="68" t="s">
        <v>35</v>
      </c>
      <c r="BT348" s="68" t="s">
        <v>35</v>
      </c>
      <c r="BU348" s="68" t="s">
        <v>35</v>
      </c>
      <c r="BV348" s="68" t="s">
        <v>35</v>
      </c>
      <c r="BW348" s="56" t="s">
        <v>35</v>
      </c>
      <c r="BX348" s="22"/>
      <c r="BY348" s="22"/>
      <c r="BZ348" s="22"/>
      <c r="CA348" s="22"/>
      <c r="CB348" s="22"/>
      <c r="CC348" s="22"/>
      <c r="CD348" s="22"/>
      <c r="CE348" s="22"/>
      <c r="CF348" s="22"/>
      <c r="CG348" s="22"/>
      <c r="CH348" s="22"/>
      <c r="CI348" s="22"/>
      <c r="CJ348" s="22"/>
      <c r="CK348" s="22"/>
      <c r="CL348" s="22"/>
      <c r="CM348" s="22"/>
      <c r="CN348" s="22"/>
      <c r="CO348" s="22"/>
      <c r="CP348" s="22"/>
      <c r="CQ348" s="22"/>
      <c r="CR348" s="22"/>
      <c r="CS348" s="22"/>
      <c r="CT348" s="22"/>
      <c r="CU348" s="22"/>
      <c r="CV348" s="22"/>
      <c r="CW348" s="22"/>
      <c r="CX348" s="22"/>
      <c r="CY348" s="22"/>
      <c r="CZ348" s="22"/>
    </row>
    <row r="349" s="514" customFormat="true" ht="15" customHeight="true" x14ac:dyDescent="0.2">
      <c r="B349" s="513"/>
      <c r="X349" s="357"/>
      <c r="Y349" s="357"/>
      <c r="Z349" s="357"/>
      <c r="AA349" s="357"/>
      <c r="AB349" s="357"/>
      <c r="AC349" s="357"/>
      <c r="AD349" s="357"/>
      <c r="AE349" s="357"/>
      <c r="AF349" s="357"/>
      <c r="AG349" s="357"/>
      <c r="AH349" s="357"/>
      <c r="AI349" s="357"/>
      <c r="AJ349" s="357"/>
      <c r="AK349" s="357"/>
      <c r="AL349" s="357"/>
      <c r="AM349" s="357"/>
      <c r="AN349" s="357"/>
      <c r="AO349" s="357"/>
      <c r="AP349" s="357"/>
      <c r="AQ349" s="357"/>
      <c r="AR349" s="357"/>
      <c r="AS349" s="357"/>
      <c r="AT349" s="357"/>
      <c r="AU349" s="357"/>
      <c r="AV349" s="357"/>
      <c r="AW349" s="357"/>
      <c r="AX349" s="357"/>
      <c r="AY349" s="357"/>
      <c r="AZ349" s="357"/>
      <c r="BA349" s="1090" t="s">
        <v>153</v>
      </c>
      <c r="BB349" s="604" t="s">
        <v>49</v>
      </c>
      <c r="BC349" s="72" t="s">
        <v>35</v>
      </c>
      <c r="BD349" s="68" t="s">
        <v>35</v>
      </c>
      <c r="BE349" s="68" t="s">
        <v>35</v>
      </c>
      <c r="BF349" s="68" t="s">
        <v>35</v>
      </c>
      <c r="BG349" s="63" t="s">
        <v>35</v>
      </c>
      <c r="BH349" s="72" t="s">
        <v>35</v>
      </c>
      <c r="BI349" s="68" t="s">
        <v>35</v>
      </c>
      <c r="BJ349" s="68" t="s">
        <v>35</v>
      </c>
      <c r="BK349" s="68" t="s">
        <v>35</v>
      </c>
      <c r="BL349" s="63" t="s">
        <v>35</v>
      </c>
      <c r="BM349" s="72" t="s">
        <v>35</v>
      </c>
      <c r="BN349" s="68" t="s">
        <v>35</v>
      </c>
      <c r="BO349" s="68" t="s">
        <v>35</v>
      </c>
      <c r="BP349" s="68" t="s">
        <v>35</v>
      </c>
      <c r="BQ349" s="63" t="s">
        <v>35</v>
      </c>
      <c r="BR349" s="72" t="s">
        <v>35</v>
      </c>
      <c r="BS349" s="68" t="s">
        <v>35</v>
      </c>
      <c r="BT349" s="68" t="s">
        <v>35</v>
      </c>
      <c r="BU349" s="68" t="s">
        <v>35</v>
      </c>
      <c r="BV349" s="68" t="s">
        <v>35</v>
      </c>
      <c r="BW349" s="56" t="s">
        <v>35</v>
      </c>
      <c r="BX349" s="22"/>
      <c r="BY349" s="22"/>
      <c r="BZ349" s="22"/>
      <c r="CA349" s="22"/>
      <c r="CB349" s="22"/>
      <c r="CC349" s="22"/>
      <c r="CD349" s="22"/>
      <c r="CE349" s="22"/>
      <c r="CF349" s="22"/>
      <c r="CG349" s="22"/>
      <c r="CH349" s="22"/>
      <c r="CI349" s="22"/>
      <c r="CJ349" s="22"/>
      <c r="CK349" s="22"/>
      <c r="CL349" s="22"/>
      <c r="CM349" s="22"/>
      <c r="CN349" s="22"/>
      <c r="CO349" s="22"/>
      <c r="CP349" s="22"/>
      <c r="CQ349" s="22"/>
      <c r="CR349" s="22"/>
      <c r="CS349" s="22"/>
      <c r="CT349" s="22"/>
      <c r="CU349" s="22"/>
      <c r="CV349" s="22"/>
      <c r="CW349" s="22"/>
      <c r="CX349" s="22"/>
      <c r="CY349" s="22"/>
      <c r="CZ349" s="22"/>
    </row>
    <row r="350" s="514" customFormat="true" ht="15" customHeight="true" x14ac:dyDescent="0.2">
      <c r="B350" s="513"/>
      <c r="X350" s="357"/>
      <c r="Y350" s="357"/>
      <c r="Z350" s="357"/>
      <c r="AA350" s="357"/>
      <c r="AB350" s="357"/>
      <c r="AC350" s="357"/>
      <c r="AD350" s="357"/>
      <c r="AE350" s="357"/>
      <c r="AF350" s="357"/>
      <c r="AG350" s="357"/>
      <c r="AH350" s="357"/>
      <c r="AI350" s="357"/>
      <c r="AJ350" s="357"/>
      <c r="AK350" s="357"/>
      <c r="AL350" s="357"/>
      <c r="AM350" s="357"/>
      <c r="AN350" s="357"/>
      <c r="AO350" s="357"/>
      <c r="AP350" s="357"/>
      <c r="AQ350" s="357"/>
      <c r="AR350" s="357"/>
      <c r="AS350" s="357"/>
      <c r="AT350" s="357"/>
      <c r="AU350" s="357"/>
      <c r="AV350" s="357"/>
      <c r="AW350" s="357"/>
      <c r="AX350" s="357"/>
      <c r="AY350" s="357"/>
      <c r="AZ350" s="357"/>
      <c r="BA350" s="1084"/>
      <c r="BB350" s="604" t="s">
        <v>48</v>
      </c>
      <c r="BC350" s="72" t="s">
        <v>35</v>
      </c>
      <c r="BD350" s="68" t="s">
        <v>35</v>
      </c>
      <c r="BE350" s="68" t="s">
        <v>35</v>
      </c>
      <c r="BF350" s="68" t="s">
        <v>35</v>
      </c>
      <c r="BG350" s="63" t="s">
        <v>35</v>
      </c>
      <c r="BH350" s="72" t="s">
        <v>35</v>
      </c>
      <c r="BI350" s="68" t="s">
        <v>35</v>
      </c>
      <c r="BJ350" s="68" t="s">
        <v>35</v>
      </c>
      <c r="BK350" s="68" t="s">
        <v>35</v>
      </c>
      <c r="BL350" s="63" t="s">
        <v>35</v>
      </c>
      <c r="BM350" s="72" t="s">
        <v>35</v>
      </c>
      <c r="BN350" s="68" t="s">
        <v>35</v>
      </c>
      <c r="BO350" s="68" t="s">
        <v>35</v>
      </c>
      <c r="BP350" s="68" t="s">
        <v>35</v>
      </c>
      <c r="BQ350" s="63" t="s">
        <v>35</v>
      </c>
      <c r="BR350" s="72" t="s">
        <v>35</v>
      </c>
      <c r="BS350" s="68" t="s">
        <v>35</v>
      </c>
      <c r="BT350" s="68" t="s">
        <v>35</v>
      </c>
      <c r="BU350" s="68" t="s">
        <v>35</v>
      </c>
      <c r="BV350" s="68" t="s">
        <v>35</v>
      </c>
      <c r="BW350" s="56" t="s">
        <v>35</v>
      </c>
      <c r="BX350" s="22"/>
      <c r="BY350" s="22"/>
      <c r="BZ350" s="22"/>
      <c r="CA350" s="22"/>
      <c r="CB350" s="22"/>
      <c r="CC350" s="22"/>
      <c r="CD350" s="22"/>
      <c r="CE350" s="22"/>
      <c r="CF350" s="22"/>
      <c r="CG350" s="22"/>
      <c r="CH350" s="22"/>
      <c r="CI350" s="22"/>
      <c r="CJ350" s="22"/>
      <c r="CK350" s="22"/>
      <c r="CL350" s="22"/>
      <c r="CM350" s="22"/>
      <c r="CN350" s="22"/>
      <c r="CO350" s="22"/>
      <c r="CP350" s="22"/>
      <c r="CQ350" s="22"/>
      <c r="CR350" s="22"/>
      <c r="CS350" s="22"/>
      <c r="CT350" s="22"/>
      <c r="CU350" s="22"/>
      <c r="CV350" s="22"/>
      <c r="CW350" s="22"/>
      <c r="CX350" s="22"/>
      <c r="CY350" s="22"/>
      <c r="CZ350" s="22"/>
    </row>
    <row r="351" s="514" customFormat="true" ht="15" customHeight="true" x14ac:dyDescent="0.2">
      <c r="B351" s="513"/>
      <c r="X351" s="357"/>
      <c r="Y351" s="357"/>
      <c r="Z351" s="357"/>
      <c r="AA351" s="357"/>
      <c r="AB351" s="357"/>
      <c r="AC351" s="357"/>
      <c r="AD351" s="357"/>
      <c r="AE351" s="357"/>
      <c r="AF351" s="357"/>
      <c r="AG351" s="357"/>
      <c r="AH351" s="357"/>
      <c r="AI351" s="357"/>
      <c r="AJ351" s="357"/>
      <c r="AK351" s="357"/>
      <c r="AL351" s="357"/>
      <c r="AM351" s="357"/>
      <c r="AN351" s="357"/>
      <c r="AO351" s="357"/>
      <c r="AP351" s="357"/>
      <c r="AQ351" s="357"/>
      <c r="AR351" s="357"/>
      <c r="AS351" s="357"/>
      <c r="AT351" s="357"/>
      <c r="AU351" s="357"/>
      <c r="AV351" s="357"/>
      <c r="AW351" s="357"/>
      <c r="AX351" s="357"/>
      <c r="AY351" s="357"/>
      <c r="AZ351" s="357"/>
      <c r="BA351" s="1090" t="s">
        <v>154</v>
      </c>
      <c r="BB351" s="604" t="s">
        <v>49</v>
      </c>
      <c r="BC351" s="72" t="s">
        <v>35</v>
      </c>
      <c r="BD351" s="68" t="s">
        <v>35</v>
      </c>
      <c r="BE351" s="68" t="s">
        <v>35</v>
      </c>
      <c r="BF351" s="68" t="s">
        <v>35</v>
      </c>
      <c r="BG351" s="63" t="s">
        <v>35</v>
      </c>
      <c r="BH351" s="72" t="s">
        <v>35</v>
      </c>
      <c r="BI351" s="68" t="s">
        <v>35</v>
      </c>
      <c r="BJ351" s="68" t="s">
        <v>35</v>
      </c>
      <c r="BK351" s="68" t="s">
        <v>35</v>
      </c>
      <c r="BL351" s="63" t="s">
        <v>35</v>
      </c>
      <c r="BM351" s="72" t="s">
        <v>35</v>
      </c>
      <c r="BN351" s="68" t="s">
        <v>35</v>
      </c>
      <c r="BO351" s="68" t="s">
        <v>35</v>
      </c>
      <c r="BP351" s="68" t="s">
        <v>35</v>
      </c>
      <c r="BQ351" s="63" t="s">
        <v>35</v>
      </c>
      <c r="BR351" s="72" t="s">
        <v>35</v>
      </c>
      <c r="BS351" s="68" t="s">
        <v>35</v>
      </c>
      <c r="BT351" s="68" t="s">
        <v>35</v>
      </c>
      <c r="BU351" s="68" t="s">
        <v>35</v>
      </c>
      <c r="BV351" s="68" t="s">
        <v>35</v>
      </c>
      <c r="BW351" s="56" t="s">
        <v>35</v>
      </c>
      <c r="BX351" s="22"/>
      <c r="BY351" s="22"/>
      <c r="BZ351" s="22"/>
      <c r="CA351" s="22"/>
      <c r="CB351" s="22"/>
      <c r="CC351" s="22"/>
      <c r="CD351" s="22"/>
      <c r="CE351" s="22"/>
      <c r="CF351" s="22"/>
      <c r="CG351" s="22"/>
      <c r="CH351" s="22"/>
      <c r="CI351" s="22"/>
      <c r="CJ351" s="22"/>
      <c r="CK351" s="22"/>
      <c r="CL351" s="22"/>
      <c r="CM351" s="22"/>
      <c r="CN351" s="22"/>
      <c r="CO351" s="22"/>
      <c r="CP351" s="22"/>
      <c r="CQ351" s="22"/>
      <c r="CR351" s="22"/>
      <c r="CS351" s="22"/>
      <c r="CT351" s="22"/>
      <c r="CU351" s="22"/>
      <c r="CV351" s="22"/>
      <c r="CW351" s="22"/>
      <c r="CX351" s="22"/>
      <c r="CY351" s="22"/>
      <c r="CZ351" s="22"/>
    </row>
    <row r="352" s="514" customFormat="true" ht="15" customHeight="true" x14ac:dyDescent="0.2">
      <c r="B352" s="513"/>
      <c r="X352" s="357"/>
      <c r="Y352" s="357"/>
      <c r="Z352" s="357"/>
      <c r="AA352" s="357"/>
      <c r="AB352" s="357"/>
      <c r="AC352" s="357"/>
      <c r="AD352" s="357"/>
      <c r="AE352" s="357"/>
      <c r="AF352" s="357"/>
      <c r="AG352" s="357"/>
      <c r="AH352" s="357"/>
      <c r="AI352" s="357"/>
      <c r="AJ352" s="357"/>
      <c r="AK352" s="357"/>
      <c r="AL352" s="357"/>
      <c r="AM352" s="357"/>
      <c r="AN352" s="357"/>
      <c r="AO352" s="357"/>
      <c r="AP352" s="357"/>
      <c r="AQ352" s="357"/>
      <c r="AR352" s="357"/>
      <c r="AS352" s="357"/>
      <c r="AT352" s="357"/>
      <c r="AU352" s="357"/>
      <c r="AV352" s="357"/>
      <c r="AW352" s="357"/>
      <c r="AX352" s="357"/>
      <c r="AY352" s="357"/>
      <c r="AZ352" s="357"/>
      <c r="BA352" s="1084"/>
      <c r="BB352" s="604" t="s">
        <v>48</v>
      </c>
      <c r="BC352" s="72" t="s">
        <v>35</v>
      </c>
      <c r="BD352" s="68" t="s">
        <v>35</v>
      </c>
      <c r="BE352" s="68" t="s">
        <v>35</v>
      </c>
      <c r="BF352" s="68" t="s">
        <v>35</v>
      </c>
      <c r="BG352" s="63" t="s">
        <v>35</v>
      </c>
      <c r="BH352" s="72" t="s">
        <v>35</v>
      </c>
      <c r="BI352" s="68" t="s">
        <v>35</v>
      </c>
      <c r="BJ352" s="68" t="s">
        <v>35</v>
      </c>
      <c r="BK352" s="68" t="s">
        <v>35</v>
      </c>
      <c r="BL352" s="63" t="s">
        <v>35</v>
      </c>
      <c r="BM352" s="72" t="s">
        <v>35</v>
      </c>
      <c r="BN352" s="68" t="s">
        <v>35</v>
      </c>
      <c r="BO352" s="68" t="s">
        <v>35</v>
      </c>
      <c r="BP352" s="68" t="s">
        <v>35</v>
      </c>
      <c r="BQ352" s="63" t="s">
        <v>35</v>
      </c>
      <c r="BR352" s="72" t="s">
        <v>35</v>
      </c>
      <c r="BS352" s="68" t="s">
        <v>35</v>
      </c>
      <c r="BT352" s="68" t="s">
        <v>35</v>
      </c>
      <c r="BU352" s="68" t="s">
        <v>35</v>
      </c>
      <c r="BV352" s="68" t="s">
        <v>35</v>
      </c>
      <c r="BW352" s="56" t="s">
        <v>35</v>
      </c>
      <c r="BX352" s="22"/>
      <c r="BY352" s="22"/>
      <c r="BZ352" s="22"/>
      <c r="CA352" s="22"/>
      <c r="CB352" s="22"/>
      <c r="CC352" s="22"/>
      <c r="CD352" s="22"/>
      <c r="CE352" s="22"/>
      <c r="CF352" s="22"/>
      <c r="CG352" s="22"/>
      <c r="CH352" s="22"/>
      <c r="CI352" s="22"/>
      <c r="CJ352" s="22"/>
      <c r="CK352" s="22"/>
      <c r="CL352" s="22"/>
      <c r="CM352" s="22"/>
      <c r="CN352" s="22"/>
      <c r="CO352" s="22"/>
      <c r="CP352" s="22"/>
      <c r="CQ352" s="22"/>
      <c r="CR352" s="22"/>
      <c r="CS352" s="22"/>
      <c r="CT352" s="22"/>
      <c r="CU352" s="22"/>
      <c r="CV352" s="22"/>
      <c r="CW352" s="22"/>
      <c r="CX352" s="22"/>
      <c r="CY352" s="22"/>
      <c r="CZ352" s="22"/>
    </row>
    <row r="353" s="514" customFormat="true" ht="15" customHeight="true" x14ac:dyDescent="0.2">
      <c r="B353" s="513"/>
      <c r="X353" s="357"/>
      <c r="Y353" s="357"/>
      <c r="Z353" s="357"/>
      <c r="AA353" s="357"/>
      <c r="AB353" s="357"/>
      <c r="AC353" s="357"/>
      <c r="AD353" s="357"/>
      <c r="AE353" s="357"/>
      <c r="AF353" s="357"/>
      <c r="AG353" s="357"/>
      <c r="AH353" s="357"/>
      <c r="AI353" s="357"/>
      <c r="AJ353" s="357"/>
      <c r="AK353" s="357"/>
      <c r="AL353" s="357"/>
      <c r="AM353" s="357"/>
      <c r="AN353" s="357"/>
      <c r="AO353" s="357"/>
      <c r="AP353" s="357"/>
      <c r="AQ353" s="357"/>
      <c r="AR353" s="357"/>
      <c r="AS353" s="357"/>
      <c r="AT353" s="357"/>
      <c r="AU353" s="357"/>
      <c r="AV353" s="357"/>
      <c r="AW353" s="357"/>
      <c r="AX353" s="357"/>
      <c r="AY353" s="357"/>
      <c r="AZ353" s="357"/>
      <c r="BA353" s="1090" t="s">
        <v>143</v>
      </c>
      <c r="BB353" s="604" t="s">
        <v>49</v>
      </c>
      <c r="BC353" s="72" t="s">
        <v>35</v>
      </c>
      <c r="BD353" s="68" t="s">
        <v>35</v>
      </c>
      <c r="BE353" s="68" t="s">
        <v>35</v>
      </c>
      <c r="BF353" s="68" t="s">
        <v>35</v>
      </c>
      <c r="BG353" s="63" t="s">
        <v>35</v>
      </c>
      <c r="BH353" s="72" t="s">
        <v>35</v>
      </c>
      <c r="BI353" s="68" t="s">
        <v>35</v>
      </c>
      <c r="BJ353" s="68" t="s">
        <v>35</v>
      </c>
      <c r="BK353" s="68" t="s">
        <v>35</v>
      </c>
      <c r="BL353" s="63" t="s">
        <v>35</v>
      </c>
      <c r="BM353" s="72" t="s">
        <v>35</v>
      </c>
      <c r="BN353" s="68" t="s">
        <v>35</v>
      </c>
      <c r="BO353" s="68" t="s">
        <v>35</v>
      </c>
      <c r="BP353" s="68" t="s">
        <v>35</v>
      </c>
      <c r="BQ353" s="63" t="s">
        <v>35</v>
      </c>
      <c r="BR353" s="72" t="s">
        <v>35</v>
      </c>
      <c r="BS353" s="68" t="s">
        <v>35</v>
      </c>
      <c r="BT353" s="68" t="s">
        <v>35</v>
      </c>
      <c r="BU353" s="68" t="s">
        <v>35</v>
      </c>
      <c r="BV353" s="68" t="s">
        <v>35</v>
      </c>
      <c r="BW353" s="56" t="s">
        <v>35</v>
      </c>
      <c r="BX353" s="22"/>
      <c r="BY353" s="22"/>
      <c r="BZ353" s="22"/>
      <c r="CA353" s="22"/>
      <c r="CB353" s="22"/>
      <c r="CC353" s="22"/>
      <c r="CD353" s="22"/>
      <c r="CE353" s="22"/>
      <c r="CF353" s="22"/>
      <c r="CG353" s="22"/>
      <c r="CH353" s="22"/>
      <c r="CI353" s="22"/>
      <c r="CJ353" s="22"/>
      <c r="CK353" s="22"/>
      <c r="CL353" s="22"/>
      <c r="CM353" s="22"/>
      <c r="CN353" s="22"/>
      <c r="CO353" s="22"/>
      <c r="CP353" s="22"/>
      <c r="CQ353" s="22"/>
      <c r="CR353" s="22"/>
      <c r="CS353" s="22"/>
      <c r="CT353" s="22"/>
      <c r="CU353" s="22"/>
      <c r="CV353" s="22"/>
      <c r="CW353" s="22"/>
      <c r="CX353" s="22"/>
      <c r="CY353" s="22"/>
      <c r="CZ353" s="22"/>
    </row>
    <row r="354" s="514" customFormat="true" ht="15" customHeight="true" x14ac:dyDescent="0.2">
      <c r="B354" s="513"/>
      <c r="X354" s="357"/>
      <c r="Y354" s="357"/>
      <c r="Z354" s="357"/>
      <c r="AA354" s="357"/>
      <c r="AB354" s="357"/>
      <c r="AC354" s="357"/>
      <c r="AD354" s="357"/>
      <c r="AE354" s="357"/>
      <c r="AF354" s="357"/>
      <c r="AG354" s="357"/>
      <c r="AH354" s="357"/>
      <c r="AI354" s="357"/>
      <c r="AJ354" s="357"/>
      <c r="AK354" s="357"/>
      <c r="AL354" s="357"/>
      <c r="AM354" s="357"/>
      <c r="AN354" s="357"/>
      <c r="AO354" s="357"/>
      <c r="AP354" s="357"/>
      <c r="AQ354" s="357"/>
      <c r="AR354" s="357"/>
      <c r="AS354" s="357"/>
      <c r="AT354" s="357"/>
      <c r="AU354" s="357"/>
      <c r="AV354" s="357"/>
      <c r="AW354" s="357"/>
      <c r="AX354" s="357"/>
      <c r="AY354" s="357"/>
      <c r="AZ354" s="357"/>
      <c r="BA354" s="1087"/>
      <c r="BB354" s="605" t="s">
        <v>48</v>
      </c>
      <c r="BC354" s="71" t="s">
        <v>35</v>
      </c>
      <c r="BD354" s="67" t="s">
        <v>35</v>
      </c>
      <c r="BE354" s="67" t="s">
        <v>35</v>
      </c>
      <c r="BF354" s="67" t="s">
        <v>35</v>
      </c>
      <c r="BG354" s="62" t="s">
        <v>35</v>
      </c>
      <c r="BH354" s="71" t="s">
        <v>35</v>
      </c>
      <c r="BI354" s="67" t="s">
        <v>35</v>
      </c>
      <c r="BJ354" s="67" t="s">
        <v>35</v>
      </c>
      <c r="BK354" s="67" t="s">
        <v>35</v>
      </c>
      <c r="BL354" s="62" t="s">
        <v>35</v>
      </c>
      <c r="BM354" s="71" t="s">
        <v>35</v>
      </c>
      <c r="BN354" s="67" t="s">
        <v>35</v>
      </c>
      <c r="BO354" s="67" t="s">
        <v>35</v>
      </c>
      <c r="BP354" s="67" t="s">
        <v>35</v>
      </c>
      <c r="BQ354" s="62" t="s">
        <v>35</v>
      </c>
      <c r="BR354" s="71" t="s">
        <v>35</v>
      </c>
      <c r="BS354" s="67" t="s">
        <v>35</v>
      </c>
      <c r="BT354" s="67" t="s">
        <v>35</v>
      </c>
      <c r="BU354" s="67" t="s">
        <v>35</v>
      </c>
      <c r="BV354" s="67" t="s">
        <v>35</v>
      </c>
      <c r="BW354" s="55" t="s">
        <v>35</v>
      </c>
      <c r="BX354" s="22"/>
      <c r="BY354" s="22"/>
      <c r="BZ354" s="22"/>
      <c r="CA354" s="22"/>
      <c r="CB354" s="22"/>
      <c r="CC354" s="22"/>
      <c r="CD354" s="22"/>
      <c r="CE354" s="22"/>
      <c r="CF354" s="22"/>
      <c r="CG354" s="22"/>
      <c r="CH354" s="22"/>
      <c r="CI354" s="22"/>
      <c r="CJ354" s="22"/>
      <c r="CK354" s="22"/>
      <c r="CL354" s="22"/>
      <c r="CM354" s="22"/>
      <c r="CN354" s="22"/>
      <c r="CO354" s="22"/>
      <c r="CP354" s="22"/>
      <c r="CQ354" s="22"/>
      <c r="CR354" s="22"/>
      <c r="CS354" s="22"/>
      <c r="CT354" s="22"/>
      <c r="CU354" s="22"/>
      <c r="CV354" s="22"/>
      <c r="CW354" s="22"/>
      <c r="CX354" s="22"/>
      <c r="CY354" s="22"/>
      <c r="CZ354" s="22"/>
    </row>
    <row r="355" s="514" customFormat="true" ht="15" customHeight="true" x14ac:dyDescent="0.2">
      <c r="B355" s="513"/>
      <c r="X355" s="357"/>
      <c r="Y355" s="357"/>
      <c r="Z355" s="357"/>
      <c r="AA355" s="357"/>
      <c r="AB355" s="357"/>
      <c r="AC355" s="357"/>
      <c r="AD355" s="357"/>
      <c r="AE355" s="357"/>
      <c r="AF355" s="357"/>
      <c r="AG355" s="357"/>
      <c r="AH355" s="357"/>
      <c r="AI355" s="357"/>
      <c r="AJ355" s="357"/>
      <c r="AK355" s="357"/>
      <c r="AL355" s="357"/>
      <c r="AM355" s="357"/>
      <c r="AN355" s="357"/>
      <c r="AO355" s="357"/>
      <c r="AP355" s="357"/>
      <c r="AQ355" s="357"/>
      <c r="AR355" s="357"/>
      <c r="AS355" s="357"/>
      <c r="AT355" s="357"/>
      <c r="AU355" s="357"/>
      <c r="AV355" s="357"/>
      <c r="AW355" s="357"/>
      <c r="AX355" s="357"/>
      <c r="AY355" s="357"/>
      <c r="AZ355" s="357"/>
      <c r="BA355" s="383"/>
      <c r="BB355" s="324"/>
      <c r="BC355" s="447"/>
      <c r="BD355" s="447"/>
      <c r="BE355" s="447"/>
      <c r="BF355" s="447"/>
      <c r="BG355" s="447"/>
      <c r="BH355" s="447"/>
      <c r="BI355" s="447"/>
      <c r="BJ355" s="447"/>
      <c r="BK355" s="447"/>
      <c r="BL355" s="447"/>
      <c r="BM355" s="447"/>
      <c r="BN355" s="447"/>
      <c r="BO355" s="447"/>
      <c r="BP355" s="447"/>
      <c r="BQ355" s="447"/>
      <c r="BR355" s="447"/>
      <c r="BS355" s="447"/>
      <c r="BT355" s="447"/>
      <c r="BU355" s="447"/>
      <c r="BV355" s="447"/>
      <c r="BW355" s="447"/>
      <c r="BX355" s="448"/>
      <c r="BY355" s="448"/>
      <c r="BZ355" s="448"/>
      <c r="CA355" s="448"/>
      <c r="CB355" s="448"/>
      <c r="CC355" s="448"/>
      <c r="CD355" s="448"/>
      <c r="CE355" s="448"/>
      <c r="CF355" s="448"/>
      <c r="CG355" s="448"/>
      <c r="CH355" s="448"/>
      <c r="CI355" s="448"/>
      <c r="CJ355" s="448"/>
      <c r="CK355" s="448"/>
      <c r="CL355" s="448"/>
      <c r="CM355" s="448"/>
      <c r="CN355" s="448"/>
      <c r="CO355" s="448"/>
      <c r="CP355" s="448"/>
      <c r="CQ355" s="448"/>
      <c r="CR355" s="448"/>
      <c r="CS355" s="448"/>
      <c r="CT355" s="448"/>
      <c r="CU355" s="448"/>
      <c r="CV355" s="448"/>
      <c r="CW355" s="448"/>
      <c r="CX355" s="448"/>
      <c r="CY355" s="448"/>
      <c r="CZ355" s="448"/>
    </row>
    <row r="356" s="514" customFormat="true" ht="15" customHeight="true" x14ac:dyDescent="0.2">
      <c r="B356" s="513"/>
      <c r="X356" s="357"/>
      <c r="Y356" s="357"/>
      <c r="Z356" s="357"/>
      <c r="AA356" s="357"/>
      <c r="AB356" s="357"/>
      <c r="AC356" s="357"/>
      <c r="AD356" s="357"/>
      <c r="AE356" s="357"/>
      <c r="AF356" s="357"/>
      <c r="AG356" s="357"/>
      <c r="AH356" s="357"/>
      <c r="AI356" s="357"/>
      <c r="AJ356" s="357"/>
      <c r="AK356" s="357"/>
      <c r="AL356" s="357"/>
      <c r="AM356" s="357"/>
      <c r="AN356" s="357"/>
      <c r="AO356" s="357"/>
      <c r="AP356" s="357"/>
      <c r="AQ356" s="357"/>
      <c r="AR356" s="357"/>
      <c r="AS356" s="357"/>
      <c r="AT356" s="357"/>
      <c r="AU356" s="357"/>
      <c r="AV356" s="357"/>
      <c r="AW356" s="357"/>
      <c r="AX356" s="357"/>
      <c r="AY356" s="357"/>
      <c r="AZ356" s="357"/>
      <c r="BA356" s="383"/>
      <c r="BB356" s="324"/>
      <c r="BC356" s="383"/>
      <c r="BD356" s="383"/>
      <c r="BE356" s="383"/>
      <c r="BF356" s="383"/>
      <c r="BG356" s="383"/>
      <c r="BH356" s="383"/>
      <c r="BI356" s="383"/>
      <c r="BJ356" s="383"/>
      <c r="BK356" s="383"/>
      <c r="BL356" s="383"/>
      <c r="BM356" s="383"/>
      <c r="BN356" s="383"/>
      <c r="BO356" s="383"/>
      <c r="BP356" s="383"/>
      <c r="BQ356" s="383"/>
      <c r="BR356" s="383"/>
      <c r="BS356" s="383"/>
      <c r="BT356" s="383"/>
      <c r="BU356" s="383"/>
      <c r="BV356" s="383"/>
      <c r="BW356" s="383"/>
      <c r="BX356" s="357"/>
      <c r="BY356" s="357"/>
      <c r="BZ356" s="357"/>
      <c r="CA356" s="357"/>
      <c r="CB356" s="357"/>
      <c r="CC356" s="357"/>
      <c r="CD356" s="357"/>
      <c r="CE356" s="357"/>
      <c r="CF356" s="357"/>
      <c r="CG356" s="357"/>
      <c r="CH356" s="357"/>
      <c r="CI356" s="357"/>
      <c r="CJ356" s="357"/>
      <c r="CK356" s="357"/>
      <c r="CL356" s="357"/>
      <c r="CM356" s="357"/>
      <c r="CN356" s="357"/>
      <c r="CO356" s="357"/>
      <c r="CP356" s="357"/>
      <c r="CQ356" s="357"/>
      <c r="CR356" s="357"/>
      <c r="CS356" s="357"/>
      <c r="CT356" s="357"/>
      <c r="CU356" s="357"/>
      <c r="CV356" s="357"/>
      <c r="CW356" s="357"/>
      <c r="CX356" s="357"/>
      <c r="CY356" s="357"/>
      <c r="CZ356" s="357"/>
    </row>
    <row r="357" s="320" customFormat="true" ht="15" customHeight="true" x14ac:dyDescent="0.2">
      <c r="B357" s="322"/>
      <c r="X357" s="357"/>
      <c r="Y357" s="357"/>
      <c r="Z357" s="357"/>
      <c r="AA357" s="357"/>
      <c r="AB357" s="357"/>
      <c r="AC357" s="357"/>
      <c r="AD357" s="357"/>
      <c r="AE357" s="357"/>
      <c r="AF357" s="357"/>
      <c r="AG357" s="357"/>
      <c r="AH357" s="357"/>
      <c r="AI357" s="357"/>
      <c r="AJ357" s="357"/>
      <c r="AK357" s="357"/>
      <c r="AL357" s="357"/>
      <c r="AM357" s="357"/>
      <c r="AN357" s="357"/>
      <c r="AO357" s="357"/>
      <c r="AP357" s="357"/>
      <c r="AQ357" s="357"/>
      <c r="AR357" s="357"/>
      <c r="AS357" s="357"/>
      <c r="AT357" s="357"/>
      <c r="AU357" s="357"/>
      <c r="AV357" s="357"/>
      <c r="AW357" s="357"/>
      <c r="AX357" s="357"/>
      <c r="AY357" s="357"/>
      <c r="AZ357" s="357"/>
      <c r="BA357" s="383"/>
      <c r="BB357" s="324"/>
      <c r="BC357" s="383"/>
      <c r="BD357" s="383"/>
      <c r="BE357" s="383"/>
      <c r="BF357" s="383"/>
      <c r="BG357" s="383"/>
      <c r="BH357" s="383"/>
      <c r="BI357" s="383"/>
      <c r="BJ357" s="383"/>
      <c r="BK357" s="383"/>
      <c r="BL357" s="383"/>
      <c r="BM357" s="383"/>
      <c r="BN357" s="383"/>
      <c r="BO357" s="383"/>
      <c r="BP357" s="383"/>
      <c r="BQ357" s="383"/>
      <c r="BR357" s="383"/>
      <c r="BS357" s="383"/>
      <c r="BT357" s="383"/>
      <c r="BU357" s="383"/>
      <c r="BV357" s="383"/>
      <c r="BW357" s="383"/>
      <c r="BX357" s="357"/>
      <c r="BY357" s="357"/>
      <c r="BZ357" s="357"/>
      <c r="CA357" s="357"/>
      <c r="CB357" s="357"/>
      <c r="CC357" s="357"/>
      <c r="CD357" s="357"/>
      <c r="CE357" s="357"/>
      <c r="CF357" s="357"/>
      <c r="CG357" s="357"/>
      <c r="CH357" s="357"/>
      <c r="CI357" s="357"/>
      <c r="CJ357" s="357"/>
      <c r="CK357" s="357"/>
      <c r="CL357" s="357"/>
      <c r="CM357" s="357"/>
      <c r="CN357" s="357"/>
      <c r="CO357" s="357"/>
      <c r="CP357" s="357"/>
      <c r="CQ357" s="357"/>
      <c r="CR357" s="357"/>
      <c r="CS357" s="357"/>
      <c r="CT357" s="357"/>
      <c r="CU357" s="357"/>
      <c r="CV357" s="357"/>
      <c r="CW357" s="357"/>
      <c r="CX357" s="357"/>
      <c r="CY357" s="357"/>
      <c r="CZ357" s="357"/>
    </row>
    <row r="358" s="320" customFormat="true" ht="15" customHeight="true" x14ac:dyDescent="0.2">
      <c r="B358" s="322"/>
      <c r="X358" s="357"/>
      <c r="Y358" s="357"/>
      <c r="Z358" s="357"/>
      <c r="AA358" s="357"/>
      <c r="AB358" s="357"/>
      <c r="AC358" s="357"/>
      <c r="AD358" s="357"/>
      <c r="AE358" s="357"/>
      <c r="AF358" s="357"/>
      <c r="AG358" s="357"/>
      <c r="AH358" s="357"/>
      <c r="AI358" s="357"/>
      <c r="AJ358" s="357"/>
      <c r="AK358" s="357"/>
      <c r="AL358" s="357"/>
      <c r="AM358" s="357"/>
      <c r="AN358" s="357"/>
      <c r="AO358" s="357"/>
      <c r="AP358" s="357"/>
      <c r="AQ358" s="357"/>
      <c r="AR358" s="357"/>
      <c r="AS358" s="357"/>
      <c r="AT358" s="357"/>
      <c r="AU358" s="357"/>
      <c r="AV358" s="357"/>
      <c r="AW358" s="357"/>
      <c r="AX358" s="357"/>
      <c r="AY358" s="357"/>
      <c r="AZ358" s="357"/>
      <c r="BA358" s="383"/>
      <c r="BB358" s="324"/>
      <c r="BC358" s="383"/>
      <c r="BD358" s="383"/>
      <c r="BE358" s="383"/>
      <c r="BF358" s="383"/>
      <c r="BG358" s="383"/>
      <c r="BH358" s="383"/>
      <c r="BI358" s="383"/>
      <c r="BJ358" s="383"/>
      <c r="BK358" s="383"/>
      <c r="BL358" s="383"/>
      <c r="BM358" s="383"/>
      <c r="BN358" s="383"/>
      <c r="BO358" s="383"/>
      <c r="BP358" s="383"/>
      <c r="BQ358" s="383"/>
      <c r="BR358" s="383"/>
      <c r="BS358" s="383"/>
      <c r="BT358" s="383"/>
      <c r="BU358" s="383"/>
      <c r="BV358" s="383"/>
      <c r="BW358" s="383"/>
      <c r="BX358" s="357"/>
      <c r="BY358" s="357"/>
      <c r="BZ358" s="357"/>
      <c r="CA358" s="357"/>
      <c r="CB358" s="357"/>
      <c r="CC358" s="357"/>
      <c r="CD358" s="357"/>
      <c r="CE358" s="357"/>
      <c r="CF358" s="357"/>
      <c r="CG358" s="357"/>
      <c r="CH358" s="357"/>
      <c r="CI358" s="357"/>
      <c r="CJ358" s="357"/>
      <c r="CK358" s="357"/>
      <c r="CL358" s="357"/>
      <c r="CM358" s="357"/>
      <c r="CN358" s="357"/>
      <c r="CO358" s="357"/>
      <c r="CP358" s="357"/>
      <c r="CQ358" s="357"/>
      <c r="CR358" s="357"/>
      <c r="CS358" s="357"/>
      <c r="CT358" s="357"/>
      <c r="CU358" s="357"/>
      <c r="CV358" s="357"/>
      <c r="CW358" s="357"/>
      <c r="CX358" s="357"/>
      <c r="CY358" s="357"/>
      <c r="CZ358" s="357"/>
    </row>
    <row r="359" s="320" customFormat="true" ht="15" customHeight="true" x14ac:dyDescent="0.2">
      <c r="B359" s="322"/>
      <c r="X359" s="357"/>
      <c r="Y359" s="357"/>
      <c r="Z359" s="357"/>
      <c r="AA359" s="357"/>
      <c r="AB359" s="357"/>
      <c r="AC359" s="357"/>
      <c r="AD359" s="357"/>
      <c r="AE359" s="357"/>
      <c r="AF359" s="357"/>
      <c r="AG359" s="357"/>
      <c r="AH359" s="357"/>
      <c r="AI359" s="357"/>
      <c r="AJ359" s="357"/>
      <c r="AK359" s="357"/>
      <c r="AL359" s="357"/>
      <c r="AM359" s="357"/>
      <c r="AN359" s="357"/>
      <c r="AO359" s="357"/>
      <c r="AP359" s="357"/>
      <c r="AQ359" s="357"/>
      <c r="AR359" s="357"/>
      <c r="AS359" s="357"/>
      <c r="AT359" s="357"/>
      <c r="AU359" s="357"/>
      <c r="AV359" s="357"/>
      <c r="AW359" s="357"/>
      <c r="AX359" s="357"/>
      <c r="AY359" s="357"/>
      <c r="AZ359" s="357"/>
      <c r="BA359" s="383"/>
      <c r="BB359" s="324"/>
      <c r="BC359" s="383"/>
      <c r="BD359" s="383"/>
      <c r="BE359" s="383"/>
      <c r="BF359" s="383"/>
      <c r="BG359" s="383"/>
      <c r="BH359" s="383"/>
      <c r="BI359" s="383"/>
      <c r="BJ359" s="383"/>
      <c r="BK359" s="383"/>
      <c r="BL359" s="383"/>
      <c r="BM359" s="383"/>
      <c r="BN359" s="383"/>
      <c r="BO359" s="383"/>
      <c r="BP359" s="383"/>
      <c r="BQ359" s="383"/>
      <c r="BR359" s="383"/>
      <c r="BS359" s="383"/>
      <c r="BT359" s="383"/>
      <c r="BU359" s="383"/>
      <c r="BV359" s="383"/>
      <c r="BW359" s="383"/>
      <c r="BX359" s="357"/>
      <c r="BY359" s="357"/>
      <c r="BZ359" s="357"/>
      <c r="CA359" s="357"/>
      <c r="CB359" s="357"/>
      <c r="CC359" s="357"/>
      <c r="CD359" s="357"/>
      <c r="CE359" s="357"/>
      <c r="CF359" s="357"/>
      <c r="CG359" s="357"/>
      <c r="CH359" s="357"/>
      <c r="CI359" s="357"/>
      <c r="CJ359" s="357"/>
      <c r="CK359" s="357"/>
      <c r="CL359" s="357"/>
      <c r="CM359" s="357"/>
      <c r="CN359" s="357"/>
      <c r="CO359" s="357"/>
      <c r="CP359" s="357"/>
      <c r="CQ359" s="357"/>
      <c r="CR359" s="357"/>
      <c r="CS359" s="357"/>
      <c r="CT359" s="357"/>
      <c r="CU359" s="357"/>
      <c r="CV359" s="357"/>
      <c r="CW359" s="357"/>
      <c r="CX359" s="357"/>
      <c r="CY359" s="357"/>
      <c r="CZ359" s="357"/>
    </row>
    <row r="360" s="320" customFormat="true" ht="15" customHeight="true" x14ac:dyDescent="0.2">
      <c r="B360" s="322"/>
      <c r="X360" s="357"/>
      <c r="Y360" s="357"/>
      <c r="Z360" s="357"/>
      <c r="AA360" s="357"/>
      <c r="AB360" s="357"/>
      <c r="AC360" s="357"/>
      <c r="AD360" s="357"/>
      <c r="AE360" s="357"/>
      <c r="AF360" s="357"/>
      <c r="AG360" s="357"/>
      <c r="AH360" s="357"/>
      <c r="AI360" s="357"/>
      <c r="AJ360" s="357"/>
      <c r="AK360" s="357"/>
      <c r="AL360" s="357"/>
      <c r="AM360" s="357"/>
      <c r="AN360" s="357"/>
      <c r="AO360" s="357"/>
      <c r="AP360" s="357"/>
      <c r="AQ360" s="357"/>
      <c r="AR360" s="357"/>
      <c r="AS360" s="357"/>
      <c r="AT360" s="357"/>
      <c r="AU360" s="357"/>
      <c r="AV360" s="357"/>
      <c r="AW360" s="357"/>
      <c r="AX360" s="357"/>
      <c r="AY360" s="357"/>
      <c r="AZ360" s="357"/>
      <c r="BA360" s="383"/>
      <c r="BB360" s="324"/>
      <c r="BC360" s="383"/>
      <c r="BD360" s="383"/>
      <c r="BE360" s="383"/>
      <c r="BF360" s="383"/>
      <c r="BG360" s="383"/>
      <c r="BH360" s="383"/>
      <c r="BI360" s="383"/>
      <c r="BJ360" s="383"/>
      <c r="BK360" s="383"/>
      <c r="BL360" s="383"/>
      <c r="BM360" s="383"/>
      <c r="BN360" s="383"/>
      <c r="BO360" s="383"/>
      <c r="BP360" s="383"/>
      <c r="BQ360" s="383"/>
      <c r="BR360" s="383"/>
      <c r="BS360" s="383"/>
      <c r="BT360" s="383"/>
      <c r="BU360" s="383"/>
      <c r="BV360" s="383"/>
      <c r="BW360" s="383"/>
      <c r="BX360" s="357"/>
      <c r="BY360" s="357"/>
      <c r="BZ360" s="357"/>
      <c r="CA360" s="357"/>
      <c r="CB360" s="357"/>
      <c r="CC360" s="357"/>
      <c r="CD360" s="357"/>
      <c r="CE360" s="357"/>
      <c r="CF360" s="357"/>
      <c r="CG360" s="357"/>
      <c r="CH360" s="357"/>
      <c r="CI360" s="357"/>
      <c r="CJ360" s="357"/>
      <c r="CK360" s="357"/>
      <c r="CL360" s="357"/>
      <c r="CM360" s="357"/>
      <c r="CN360" s="357"/>
      <c r="CO360" s="357"/>
      <c r="CP360" s="357"/>
      <c r="CQ360" s="357"/>
      <c r="CR360" s="357"/>
      <c r="CS360" s="357"/>
      <c r="CT360" s="357"/>
      <c r="CU360" s="357"/>
      <c r="CV360" s="357"/>
      <c r="CW360" s="357"/>
      <c r="CX360" s="357"/>
      <c r="CY360" s="357"/>
      <c r="CZ360" s="357"/>
    </row>
    <row r="361" s="320" customFormat="true" ht="15" customHeight="true" x14ac:dyDescent="0.2">
      <c r="B361" s="322"/>
      <c r="X361" s="357"/>
      <c r="Y361" s="357"/>
      <c r="Z361" s="357"/>
      <c r="AA361" s="357"/>
      <c r="AB361" s="357"/>
      <c r="AC361" s="357"/>
      <c r="AD361" s="357"/>
      <c r="AE361" s="357"/>
      <c r="AF361" s="357"/>
      <c r="AG361" s="357"/>
      <c r="AH361" s="357"/>
      <c r="AI361" s="357"/>
      <c r="AJ361" s="357"/>
      <c r="AK361" s="357"/>
      <c r="AL361" s="357"/>
      <c r="AM361" s="357"/>
      <c r="AN361" s="357"/>
      <c r="AO361" s="357"/>
      <c r="AP361" s="357"/>
      <c r="AQ361" s="357"/>
      <c r="AR361" s="357"/>
      <c r="AS361" s="357"/>
      <c r="AT361" s="357"/>
      <c r="AU361" s="357"/>
      <c r="AV361" s="357"/>
      <c r="AW361" s="357"/>
      <c r="AX361" s="357"/>
      <c r="AY361" s="357"/>
      <c r="AZ361" s="357"/>
      <c r="BA361" s="383"/>
      <c r="BB361" s="324"/>
      <c r="BC361" s="383"/>
      <c r="BD361" s="383"/>
      <c r="BE361" s="383"/>
      <c r="BF361" s="383"/>
      <c r="BG361" s="383"/>
      <c r="BH361" s="383"/>
      <c r="BI361" s="383"/>
      <c r="BJ361" s="383"/>
      <c r="BK361" s="383"/>
      <c r="BL361" s="383"/>
      <c r="BM361" s="383"/>
      <c r="BN361" s="383"/>
      <c r="BO361" s="383"/>
      <c r="BP361" s="383"/>
      <c r="BQ361" s="383"/>
      <c r="BR361" s="383"/>
      <c r="BS361" s="383"/>
      <c r="BT361" s="383"/>
      <c r="BU361" s="383"/>
      <c r="BV361" s="383"/>
      <c r="BW361" s="383"/>
      <c r="BX361" s="357"/>
      <c r="BY361" s="357"/>
      <c r="BZ361" s="357"/>
      <c r="CA361" s="357"/>
      <c r="CB361" s="357"/>
      <c r="CC361" s="357"/>
      <c r="CD361" s="357"/>
      <c r="CE361" s="357"/>
      <c r="CF361" s="357"/>
      <c r="CG361" s="357"/>
      <c r="CH361" s="357"/>
      <c r="CI361" s="357"/>
      <c r="CJ361" s="357"/>
      <c r="CK361" s="357"/>
      <c r="CL361" s="357"/>
      <c r="CM361" s="357"/>
      <c r="CN361" s="357"/>
      <c r="CO361" s="357"/>
      <c r="CP361" s="357"/>
      <c r="CQ361" s="357"/>
      <c r="CR361" s="357"/>
      <c r="CS361" s="357"/>
      <c r="CT361" s="357"/>
      <c r="CU361" s="357"/>
      <c r="CV361" s="357"/>
      <c r="CW361" s="357"/>
      <c r="CX361" s="357"/>
      <c r="CY361" s="357"/>
      <c r="CZ361" s="357"/>
    </row>
    <row r="362" s="320" customFormat="true" ht="15" customHeight="true" x14ac:dyDescent="0.2">
      <c r="B362" s="322"/>
      <c r="X362" s="357"/>
      <c r="Y362" s="357"/>
      <c r="Z362" s="357"/>
      <c r="AA362" s="357"/>
      <c r="AB362" s="357"/>
      <c r="AC362" s="357"/>
      <c r="AD362" s="357"/>
      <c r="AE362" s="357"/>
      <c r="AF362" s="357"/>
      <c r="AG362" s="357"/>
      <c r="AH362" s="357"/>
      <c r="AI362" s="357"/>
      <c r="AJ362" s="357"/>
      <c r="AK362" s="357"/>
      <c r="AL362" s="357"/>
      <c r="AM362" s="357"/>
      <c r="AN362" s="357"/>
      <c r="AO362" s="357"/>
      <c r="AP362" s="357"/>
      <c r="AQ362" s="357"/>
      <c r="AR362" s="357"/>
      <c r="AS362" s="357"/>
      <c r="AT362" s="357"/>
      <c r="AU362" s="357"/>
      <c r="AV362" s="357"/>
      <c r="AW362" s="357"/>
      <c r="AX362" s="357"/>
      <c r="AY362" s="357"/>
      <c r="AZ362" s="357"/>
      <c r="BA362" s="383"/>
      <c r="BB362" s="324"/>
      <c r="BC362" s="383"/>
      <c r="BD362" s="383"/>
      <c r="BE362" s="383"/>
      <c r="BF362" s="383"/>
      <c r="BG362" s="383"/>
      <c r="BH362" s="383"/>
      <c r="BI362" s="383"/>
      <c r="BJ362" s="383"/>
      <c r="BK362" s="383"/>
      <c r="BL362" s="383"/>
      <c r="BM362" s="383"/>
      <c r="BN362" s="383"/>
      <c r="BO362" s="383"/>
      <c r="BP362" s="383"/>
      <c r="BQ362" s="383"/>
      <c r="BR362" s="383"/>
      <c r="BS362" s="383"/>
      <c r="BT362" s="383"/>
      <c r="BU362" s="383"/>
      <c r="BV362" s="383"/>
      <c r="BW362" s="383"/>
      <c r="BX362" s="357"/>
      <c r="BY362" s="357"/>
      <c r="BZ362" s="357"/>
      <c r="CA362" s="357"/>
      <c r="CB362" s="357"/>
      <c r="CC362" s="357"/>
      <c r="CD362" s="357"/>
      <c r="CE362" s="357"/>
      <c r="CF362" s="357"/>
      <c r="CG362" s="357"/>
      <c r="CH362" s="357"/>
      <c r="CI362" s="357"/>
      <c r="CJ362" s="357"/>
      <c r="CK362" s="357"/>
      <c r="CL362" s="357"/>
      <c r="CM362" s="357"/>
      <c r="CN362" s="357"/>
      <c r="CO362" s="357"/>
      <c r="CP362" s="357"/>
      <c r="CQ362" s="357"/>
      <c r="CR362" s="357"/>
      <c r="CS362" s="357"/>
      <c r="CT362" s="357"/>
      <c r="CU362" s="357"/>
      <c r="CV362" s="357"/>
      <c r="CW362" s="357"/>
      <c r="CX362" s="357"/>
      <c r="CY362" s="357"/>
      <c r="CZ362" s="357"/>
    </row>
    <row r="363" s="320" customFormat="true" ht="15" customHeight="true" x14ac:dyDescent="0.2">
      <c r="B363" s="322"/>
      <c r="X363" s="357"/>
      <c r="Y363" s="357"/>
      <c r="Z363" s="357"/>
      <c r="AA363" s="357"/>
      <c r="AB363" s="357"/>
      <c r="AC363" s="357"/>
      <c r="AD363" s="357"/>
      <c r="AE363" s="357"/>
      <c r="AF363" s="357"/>
      <c r="AG363" s="357"/>
      <c r="AH363" s="357"/>
      <c r="AI363" s="357"/>
      <c r="AJ363" s="357"/>
      <c r="AK363" s="357"/>
      <c r="AL363" s="357"/>
      <c r="AM363" s="357"/>
      <c r="AN363" s="357"/>
      <c r="AO363" s="357"/>
      <c r="AP363" s="357"/>
      <c r="AQ363" s="357"/>
      <c r="AR363" s="357"/>
      <c r="AS363" s="357"/>
      <c r="AT363" s="357"/>
      <c r="AU363" s="357"/>
      <c r="AV363" s="357"/>
      <c r="AW363" s="357"/>
      <c r="AX363" s="357"/>
      <c r="AY363" s="357"/>
      <c r="AZ363" s="357"/>
      <c r="BA363" s="383"/>
      <c r="BB363" s="324"/>
      <c r="BC363" s="383"/>
      <c r="BD363" s="383"/>
      <c r="BE363" s="383"/>
      <c r="BF363" s="383"/>
      <c r="BG363" s="383"/>
      <c r="BH363" s="383"/>
      <c r="BI363" s="383"/>
      <c r="BJ363" s="383"/>
      <c r="BK363" s="383"/>
      <c r="BL363" s="383"/>
      <c r="BM363" s="383"/>
      <c r="BN363" s="383"/>
      <c r="BO363" s="383"/>
      <c r="BP363" s="383"/>
      <c r="BQ363" s="383"/>
      <c r="BR363" s="383"/>
      <c r="BS363" s="383"/>
      <c r="BT363" s="383"/>
      <c r="BU363" s="383"/>
      <c r="BV363" s="383"/>
      <c r="BW363" s="383"/>
      <c r="BX363" s="357"/>
      <c r="BY363" s="357"/>
      <c r="BZ363" s="357"/>
      <c r="CA363" s="357"/>
      <c r="CB363" s="357"/>
      <c r="CC363" s="357"/>
      <c r="CD363" s="357"/>
      <c r="CE363" s="357"/>
      <c r="CF363" s="357"/>
      <c r="CG363" s="357"/>
      <c r="CH363" s="357"/>
      <c r="CI363" s="357"/>
      <c r="CJ363" s="357"/>
      <c r="CK363" s="357"/>
      <c r="CL363" s="357"/>
      <c r="CM363" s="357"/>
      <c r="CN363" s="357"/>
      <c r="CO363" s="357"/>
      <c r="CP363" s="357"/>
      <c r="CQ363" s="357"/>
      <c r="CR363" s="357"/>
      <c r="CS363" s="357"/>
      <c r="CT363" s="357"/>
      <c r="CU363" s="357"/>
      <c r="CV363" s="357"/>
      <c r="CW363" s="357"/>
      <c r="CX363" s="357"/>
      <c r="CY363" s="357"/>
      <c r="CZ363" s="357"/>
    </row>
    <row r="364" s="320" customFormat="true" ht="15" customHeight="true" x14ac:dyDescent="0.2">
      <c r="B364" s="322"/>
      <c r="X364" s="357"/>
      <c r="Y364" s="357"/>
      <c r="Z364" s="357"/>
      <c r="AA364" s="357"/>
      <c r="AB364" s="357"/>
      <c r="AC364" s="357"/>
      <c r="AD364" s="357"/>
      <c r="AE364" s="357"/>
      <c r="AF364" s="357"/>
      <c r="AG364" s="357"/>
      <c r="AH364" s="357"/>
      <c r="AI364" s="357"/>
      <c r="AJ364" s="357"/>
      <c r="AK364" s="357"/>
      <c r="AL364" s="357"/>
      <c r="AM364" s="357"/>
      <c r="AN364" s="357"/>
      <c r="AO364" s="357"/>
      <c r="AP364" s="357"/>
      <c r="AQ364" s="357"/>
      <c r="AR364" s="357"/>
      <c r="AS364" s="357"/>
      <c r="AT364" s="357"/>
      <c r="AU364" s="357"/>
      <c r="AV364" s="357"/>
      <c r="AW364" s="357"/>
      <c r="AX364" s="357"/>
      <c r="AY364" s="357"/>
      <c r="AZ364" s="357"/>
      <c r="BA364" s="383"/>
      <c r="BB364" s="324"/>
      <c r="BC364" s="383"/>
      <c r="BD364" s="383"/>
      <c r="BE364" s="383"/>
      <c r="BF364" s="383"/>
      <c r="BG364" s="383"/>
      <c r="BH364" s="383"/>
      <c r="BI364" s="383"/>
      <c r="BJ364" s="383"/>
      <c r="BK364" s="383"/>
      <c r="BL364" s="383"/>
      <c r="BM364" s="383"/>
      <c r="BN364" s="383"/>
      <c r="BO364" s="383"/>
      <c r="BP364" s="383"/>
      <c r="BQ364" s="383"/>
      <c r="BR364" s="383"/>
      <c r="BS364" s="383"/>
      <c r="BT364" s="383"/>
      <c r="BU364" s="383"/>
      <c r="BV364" s="383"/>
      <c r="BW364" s="383"/>
      <c r="BX364" s="357"/>
      <c r="BY364" s="357"/>
      <c r="BZ364" s="357"/>
      <c r="CA364" s="357"/>
      <c r="CB364" s="357"/>
      <c r="CC364" s="357"/>
      <c r="CD364" s="357"/>
      <c r="CE364" s="357"/>
      <c r="CF364" s="357"/>
      <c r="CG364" s="357"/>
      <c r="CH364" s="357"/>
      <c r="CI364" s="357"/>
      <c r="CJ364" s="357"/>
      <c r="CK364" s="357"/>
      <c r="CL364" s="357"/>
      <c r="CM364" s="357"/>
      <c r="CN364" s="357"/>
      <c r="CO364" s="357"/>
      <c r="CP364" s="357"/>
      <c r="CQ364" s="357"/>
      <c r="CR364" s="357"/>
      <c r="CS364" s="357"/>
      <c r="CT364" s="357"/>
      <c r="CU364" s="357"/>
      <c r="CV364" s="357"/>
      <c r="CW364" s="357"/>
      <c r="CX364" s="357"/>
      <c r="CY364" s="357"/>
      <c r="CZ364" s="357"/>
    </row>
    <row r="365" s="320" customFormat="true" ht="15" customHeight="true" x14ac:dyDescent="0.2">
      <c r="B365" s="322"/>
      <c r="X365" s="357"/>
      <c r="Y365" s="357"/>
      <c r="Z365" s="357"/>
      <c r="AA365" s="357"/>
      <c r="AB365" s="357"/>
      <c r="AC365" s="357"/>
      <c r="AD365" s="357"/>
      <c r="AE365" s="357"/>
      <c r="AF365" s="357"/>
      <c r="AG365" s="357"/>
      <c r="AH365" s="357"/>
      <c r="AI365" s="357"/>
      <c r="AJ365" s="357"/>
      <c r="AK365" s="357"/>
      <c r="AL365" s="357"/>
      <c r="AM365" s="357"/>
      <c r="AN365" s="357"/>
      <c r="AO365" s="357"/>
      <c r="AP365" s="357"/>
      <c r="AQ365" s="357"/>
      <c r="AR365" s="357"/>
      <c r="AS365" s="357"/>
      <c r="AT365" s="357"/>
      <c r="AU365" s="357"/>
      <c r="AV365" s="357"/>
      <c r="AW365" s="357"/>
      <c r="AX365" s="357"/>
      <c r="AY365" s="357"/>
      <c r="AZ365" s="357"/>
      <c r="BA365" s="383"/>
      <c r="BB365" s="324"/>
      <c r="BC365" s="383"/>
      <c r="BD365" s="383"/>
      <c r="BE365" s="383"/>
      <c r="BF365" s="383"/>
      <c r="BG365" s="383"/>
      <c r="BH365" s="383"/>
      <c r="BI365" s="383"/>
      <c r="BJ365" s="383"/>
      <c r="BK365" s="383"/>
      <c r="BL365" s="383"/>
      <c r="BM365" s="383"/>
      <c r="BN365" s="383"/>
      <c r="BO365" s="383"/>
      <c r="BP365" s="383"/>
      <c r="BQ365" s="383"/>
      <c r="BR365" s="383"/>
      <c r="BS365" s="383"/>
      <c r="BT365" s="383"/>
      <c r="BU365" s="383"/>
      <c r="BV365" s="383"/>
      <c r="BW365" s="383"/>
      <c r="BX365" s="357"/>
      <c r="BY365" s="357"/>
      <c r="BZ365" s="357"/>
      <c r="CA365" s="357"/>
      <c r="CB365" s="357"/>
      <c r="CC365" s="357"/>
      <c r="CD365" s="357"/>
      <c r="CE365" s="357"/>
      <c r="CF365" s="357"/>
      <c r="CG365" s="357"/>
      <c r="CH365" s="357"/>
      <c r="CI365" s="357"/>
      <c r="CJ365" s="357"/>
      <c r="CK365" s="357"/>
      <c r="CL365" s="357"/>
      <c r="CM365" s="357"/>
      <c r="CN365" s="357"/>
      <c r="CO365" s="357"/>
      <c r="CP365" s="357"/>
      <c r="CQ365" s="357"/>
      <c r="CR365" s="357"/>
      <c r="CS365" s="357"/>
      <c r="CT365" s="357"/>
      <c r="CU365" s="357"/>
      <c r="CV365" s="357"/>
      <c r="CW365" s="357"/>
      <c r="CX365" s="357"/>
      <c r="CY365" s="357"/>
      <c r="CZ365" s="357"/>
    </row>
    <row r="366" s="320" customFormat="true" ht="15" customHeight="true" x14ac:dyDescent="0.2">
      <c r="B366" s="322"/>
      <c r="X366" s="357"/>
      <c r="Y366" s="357"/>
      <c r="Z366" s="357"/>
      <c r="AA366" s="357"/>
      <c r="AB366" s="357"/>
      <c r="AC366" s="357"/>
      <c r="AD366" s="357"/>
      <c r="AE366" s="357"/>
      <c r="AF366" s="357"/>
      <c r="AG366" s="357"/>
      <c r="AH366" s="357"/>
      <c r="AI366" s="357"/>
      <c r="AJ366" s="357"/>
      <c r="AK366" s="357"/>
      <c r="AL366" s="357"/>
      <c r="AM366" s="357"/>
      <c r="AN366" s="357"/>
      <c r="AO366" s="357"/>
      <c r="AP366" s="357"/>
      <c r="AQ366" s="357"/>
      <c r="AR366" s="357"/>
      <c r="AS366" s="357"/>
      <c r="AT366" s="357"/>
      <c r="AU366" s="357"/>
      <c r="AV366" s="357"/>
      <c r="AW366" s="357"/>
      <c r="AX366" s="357"/>
      <c r="AY366" s="357"/>
      <c r="AZ366" s="357"/>
      <c r="BA366" s="383"/>
      <c r="BB366" s="324"/>
      <c r="BC366" s="383"/>
      <c r="BD366" s="383"/>
      <c r="BE366" s="383"/>
      <c r="BF366" s="383"/>
      <c r="BG366" s="383"/>
      <c r="BH366" s="383"/>
      <c r="BI366" s="383"/>
      <c r="BJ366" s="383"/>
      <c r="BK366" s="383"/>
      <c r="BL366" s="383"/>
      <c r="BM366" s="383"/>
      <c r="BN366" s="383"/>
      <c r="BO366" s="383"/>
      <c r="BP366" s="383"/>
      <c r="BQ366" s="383"/>
      <c r="BR366" s="383"/>
      <c r="BS366" s="383"/>
      <c r="BT366" s="383"/>
      <c r="BU366" s="383"/>
      <c r="BV366" s="383"/>
      <c r="BW366" s="383"/>
      <c r="BX366" s="357"/>
      <c r="BY366" s="357"/>
      <c r="BZ366" s="357"/>
      <c r="CA366" s="357"/>
      <c r="CB366" s="357"/>
      <c r="CC366" s="357"/>
      <c r="CD366" s="357"/>
      <c r="CE366" s="357"/>
      <c r="CF366" s="357"/>
      <c r="CG366" s="357"/>
      <c r="CH366" s="357"/>
      <c r="CI366" s="357"/>
      <c r="CJ366" s="357"/>
      <c r="CK366" s="357"/>
      <c r="CL366" s="357"/>
      <c r="CM366" s="357"/>
      <c r="CN366" s="357"/>
      <c r="CO366" s="357"/>
      <c r="CP366" s="357"/>
      <c r="CQ366" s="357"/>
      <c r="CR366" s="357"/>
      <c r="CS366" s="357"/>
      <c r="CT366" s="357"/>
      <c r="CU366" s="357"/>
      <c r="CV366" s="357"/>
      <c r="CW366" s="357"/>
      <c r="CX366" s="357"/>
      <c r="CY366" s="357"/>
      <c r="CZ366" s="357"/>
    </row>
    <row r="367" s="320" customFormat="true" ht="15" customHeight="true" x14ac:dyDescent="0.2">
      <c r="B367" s="322"/>
      <c r="X367" s="357"/>
      <c r="Y367" s="357"/>
      <c r="Z367" s="357"/>
      <c r="AA367" s="357"/>
      <c r="AB367" s="357"/>
      <c r="AC367" s="357"/>
      <c r="AD367" s="357"/>
      <c r="AE367" s="357"/>
      <c r="AF367" s="357"/>
      <c r="AG367" s="357"/>
      <c r="AH367" s="357"/>
      <c r="AI367" s="357"/>
      <c r="AJ367" s="357"/>
      <c r="AK367" s="357"/>
      <c r="AL367" s="357"/>
      <c r="AM367" s="357"/>
      <c r="AN367" s="357"/>
      <c r="AO367" s="357"/>
      <c r="AP367" s="357"/>
      <c r="AQ367" s="357"/>
      <c r="AR367" s="357"/>
      <c r="AS367" s="357"/>
      <c r="AT367" s="357"/>
      <c r="AU367" s="357"/>
      <c r="AV367" s="357"/>
      <c r="AW367" s="357"/>
      <c r="AX367" s="357"/>
      <c r="AY367" s="357"/>
      <c r="AZ367" s="357"/>
      <c r="BA367" s="383"/>
      <c r="BB367" s="324"/>
      <c r="BC367" s="383"/>
      <c r="BD367" s="383"/>
      <c r="BE367" s="383"/>
      <c r="BF367" s="383"/>
      <c r="BG367" s="383"/>
      <c r="BH367" s="383"/>
      <c r="BI367" s="383"/>
      <c r="BJ367" s="383"/>
      <c r="BK367" s="383"/>
      <c r="BL367" s="383"/>
      <c r="BM367" s="383"/>
      <c r="BN367" s="383"/>
      <c r="BO367" s="383"/>
      <c r="BP367" s="383"/>
      <c r="BQ367" s="383"/>
      <c r="BR367" s="383"/>
      <c r="BS367" s="383"/>
      <c r="BT367" s="383"/>
      <c r="BU367" s="383"/>
      <c r="BV367" s="383"/>
      <c r="BW367" s="383"/>
      <c r="BX367" s="357"/>
      <c r="BY367" s="357"/>
      <c r="BZ367" s="357"/>
      <c r="CA367" s="357"/>
      <c r="CB367" s="357"/>
      <c r="CC367" s="357"/>
      <c r="CD367" s="357"/>
      <c r="CE367" s="357"/>
      <c r="CF367" s="357"/>
      <c r="CG367" s="357"/>
      <c r="CH367" s="357"/>
      <c r="CI367" s="357"/>
      <c r="CJ367" s="357"/>
      <c r="CK367" s="357"/>
      <c r="CL367" s="357"/>
      <c r="CM367" s="357"/>
      <c r="CN367" s="357"/>
      <c r="CO367" s="357"/>
      <c r="CP367" s="357"/>
      <c r="CQ367" s="357"/>
      <c r="CR367" s="357"/>
      <c r="CS367" s="357"/>
      <c r="CT367" s="357"/>
      <c r="CU367" s="357"/>
      <c r="CV367" s="357"/>
      <c r="CW367" s="357"/>
      <c r="CX367" s="357"/>
      <c r="CY367" s="357"/>
      <c r="CZ367" s="357"/>
    </row>
    <row r="368" s="320" customFormat="true" ht="15" customHeight="true" x14ac:dyDescent="0.2">
      <c r="B368" s="322"/>
      <c r="X368" s="357"/>
      <c r="Y368" s="357"/>
      <c r="Z368" s="357"/>
      <c r="AA368" s="357"/>
      <c r="AB368" s="357"/>
      <c r="AC368" s="357"/>
      <c r="AD368" s="357"/>
      <c r="AE368" s="357"/>
      <c r="AF368" s="357"/>
      <c r="AG368" s="357"/>
      <c r="AH368" s="357"/>
      <c r="AI368" s="357"/>
      <c r="AJ368" s="357"/>
      <c r="AK368" s="357"/>
      <c r="AL368" s="357"/>
      <c r="AM368" s="357"/>
      <c r="AN368" s="357"/>
      <c r="AO368" s="357"/>
      <c r="AP368" s="357"/>
      <c r="AQ368" s="357"/>
      <c r="AR368" s="357"/>
      <c r="AS368" s="357"/>
      <c r="AT368" s="357"/>
      <c r="AU368" s="357"/>
      <c r="AV368" s="357"/>
      <c r="AW368" s="357"/>
      <c r="AX368" s="357"/>
      <c r="AY368" s="357"/>
      <c r="AZ368" s="357"/>
      <c r="BA368" s="383"/>
      <c r="BB368" s="324"/>
      <c r="BC368" s="383"/>
      <c r="BD368" s="383"/>
      <c r="BE368" s="383"/>
      <c r="BF368" s="383"/>
      <c r="BG368" s="383"/>
      <c r="BH368" s="383"/>
      <c r="BI368" s="383"/>
      <c r="BJ368" s="383"/>
      <c r="BK368" s="383"/>
      <c r="BL368" s="383"/>
      <c r="BM368" s="383"/>
      <c r="BN368" s="383"/>
      <c r="BO368" s="383"/>
      <c r="BP368" s="383"/>
      <c r="BQ368" s="383"/>
      <c r="BR368" s="383"/>
      <c r="BS368" s="383"/>
      <c r="BT368" s="383"/>
      <c r="BU368" s="383"/>
      <c r="BV368" s="383"/>
      <c r="BW368" s="383"/>
      <c r="BX368" s="357"/>
      <c r="BY368" s="357"/>
      <c r="BZ368" s="357"/>
      <c r="CA368" s="357"/>
      <c r="CB368" s="357"/>
      <c r="CC368" s="357"/>
      <c r="CD368" s="357"/>
      <c r="CE368" s="357"/>
      <c r="CF368" s="357"/>
      <c r="CG368" s="357"/>
      <c r="CH368" s="357"/>
      <c r="CI368" s="357"/>
      <c r="CJ368" s="357"/>
      <c r="CK368" s="357"/>
      <c r="CL368" s="357"/>
      <c r="CM368" s="357"/>
      <c r="CN368" s="357"/>
      <c r="CO368" s="357"/>
      <c r="CP368" s="357"/>
      <c r="CQ368" s="357"/>
      <c r="CR368" s="357"/>
      <c r="CS368" s="357"/>
      <c r="CT368" s="357"/>
      <c r="CU368" s="357"/>
      <c r="CV368" s="357"/>
      <c r="CW368" s="357"/>
      <c r="CX368" s="357"/>
      <c r="CY368" s="357"/>
      <c r="CZ368" s="357"/>
    </row>
    <row r="369" s="320" customFormat="true" ht="15" customHeight="true" x14ac:dyDescent="0.2">
      <c r="B369" s="322"/>
      <c r="X369" s="357"/>
      <c r="Y369" s="357"/>
      <c r="Z369" s="357"/>
      <c r="AA369" s="357"/>
      <c r="AB369" s="357"/>
      <c r="AC369" s="357"/>
      <c r="AD369" s="357"/>
      <c r="AE369" s="357"/>
      <c r="AF369" s="357"/>
      <c r="AG369" s="357"/>
      <c r="AH369" s="357"/>
      <c r="AI369" s="357"/>
      <c r="AJ369" s="357"/>
      <c r="AK369" s="357"/>
      <c r="AL369" s="357"/>
      <c r="AM369" s="357"/>
      <c r="AN369" s="357"/>
      <c r="AO369" s="357"/>
      <c r="AP369" s="357"/>
      <c r="AQ369" s="357"/>
      <c r="AR369" s="357"/>
      <c r="AS369" s="357"/>
      <c r="AT369" s="357"/>
      <c r="AU369" s="357"/>
      <c r="AV369" s="357"/>
      <c r="AW369" s="357"/>
      <c r="AX369" s="357"/>
      <c r="AY369" s="357"/>
      <c r="AZ369" s="357"/>
      <c r="BA369" s="383"/>
      <c r="BB369" s="324"/>
      <c r="BC369" s="383"/>
      <c r="BD369" s="383"/>
      <c r="BE369" s="383"/>
      <c r="BF369" s="383"/>
      <c r="BG369" s="383"/>
      <c r="BH369" s="383"/>
      <c r="BI369" s="383"/>
      <c r="BJ369" s="383"/>
      <c r="BK369" s="383"/>
      <c r="BL369" s="383"/>
      <c r="BM369" s="383"/>
      <c r="BN369" s="383"/>
      <c r="BO369" s="383"/>
      <c r="BP369" s="383"/>
      <c r="BQ369" s="383"/>
      <c r="BR369" s="383"/>
      <c r="BS369" s="383"/>
      <c r="BT369" s="383"/>
      <c r="BU369" s="383"/>
      <c r="BV369" s="383"/>
      <c r="BW369" s="383"/>
      <c r="BX369" s="357"/>
      <c r="BY369" s="357"/>
      <c r="BZ369" s="357"/>
      <c r="CA369" s="357"/>
      <c r="CB369" s="357"/>
      <c r="CC369" s="357"/>
      <c r="CD369" s="357"/>
      <c r="CE369" s="357"/>
      <c r="CF369" s="357"/>
      <c r="CG369" s="357"/>
      <c r="CH369" s="357"/>
      <c r="CI369" s="357"/>
      <c r="CJ369" s="357"/>
      <c r="CK369" s="357"/>
      <c r="CL369" s="357"/>
      <c r="CM369" s="357"/>
      <c r="CN369" s="357"/>
      <c r="CO369" s="357"/>
      <c r="CP369" s="357"/>
      <c r="CQ369" s="357"/>
      <c r="CR369" s="357"/>
      <c r="CS369" s="357"/>
      <c r="CT369" s="357"/>
      <c r="CU369" s="357"/>
      <c r="CV369" s="357"/>
      <c r="CW369" s="357"/>
      <c r="CX369" s="357"/>
      <c r="CY369" s="357"/>
      <c r="CZ369" s="357"/>
    </row>
    <row r="370" s="320" customFormat="true" ht="15" customHeight="true" x14ac:dyDescent="0.2">
      <c r="B370" s="322"/>
      <c r="X370" s="357"/>
      <c r="Y370" s="357"/>
      <c r="Z370" s="357"/>
      <c r="AA370" s="357"/>
      <c r="AB370" s="357"/>
      <c r="AC370" s="357"/>
      <c r="AD370" s="357"/>
      <c r="AE370" s="357"/>
      <c r="AF370" s="357"/>
      <c r="AG370" s="357"/>
      <c r="AH370" s="357"/>
      <c r="AI370" s="357"/>
      <c r="AJ370" s="357"/>
      <c r="AK370" s="357"/>
      <c r="AL370" s="357"/>
      <c r="AM370" s="357"/>
      <c r="AN370" s="357"/>
      <c r="AO370" s="357"/>
      <c r="AP370" s="357"/>
      <c r="AQ370" s="357"/>
      <c r="AR370" s="357"/>
      <c r="AS370" s="357"/>
      <c r="AT370" s="357"/>
      <c r="AU370" s="357"/>
      <c r="AV370" s="357"/>
      <c r="AW370" s="357"/>
      <c r="AX370" s="357"/>
      <c r="AY370" s="357"/>
      <c r="AZ370" s="357"/>
      <c r="BA370" s="383"/>
      <c r="BB370" s="324"/>
      <c r="BC370" s="383"/>
      <c r="BD370" s="383"/>
      <c r="BE370" s="383"/>
      <c r="BF370" s="383"/>
      <c r="BG370" s="383"/>
      <c r="BH370" s="383"/>
      <c r="BI370" s="383"/>
      <c r="BJ370" s="383"/>
      <c r="BK370" s="383"/>
      <c r="BL370" s="383"/>
      <c r="BM370" s="383"/>
      <c r="BN370" s="383"/>
      <c r="BO370" s="383"/>
      <c r="BP370" s="383"/>
      <c r="BQ370" s="383"/>
      <c r="BR370" s="383"/>
      <c r="BS370" s="383"/>
      <c r="BT370" s="383"/>
      <c r="BU370" s="383"/>
      <c r="BV370" s="383"/>
      <c r="BW370" s="383"/>
      <c r="BX370" s="357"/>
      <c r="BY370" s="357"/>
      <c r="BZ370" s="357"/>
      <c r="CA370" s="357"/>
      <c r="CB370" s="357"/>
      <c r="CC370" s="357"/>
      <c r="CD370" s="357"/>
      <c r="CE370" s="357"/>
      <c r="CF370" s="357"/>
      <c r="CG370" s="357"/>
      <c r="CH370" s="357"/>
      <c r="CI370" s="357"/>
      <c r="CJ370" s="357"/>
      <c r="CK370" s="357"/>
      <c r="CL370" s="357"/>
      <c r="CM370" s="357"/>
      <c r="CN370" s="357"/>
      <c r="CO370" s="357"/>
      <c r="CP370" s="357"/>
      <c r="CQ370" s="357"/>
      <c r="CR370" s="357"/>
      <c r="CS370" s="357"/>
      <c r="CT370" s="357"/>
      <c r="CU370" s="357"/>
      <c r="CV370" s="357"/>
      <c r="CW370" s="357"/>
      <c r="CX370" s="357"/>
      <c r="CY370" s="357"/>
      <c r="CZ370" s="357"/>
    </row>
    <row r="371" s="320" customFormat="true" ht="15" customHeight="true" x14ac:dyDescent="0.2">
      <c r="B371" s="322"/>
      <c r="X371" s="357"/>
      <c r="Y371" s="357"/>
      <c r="Z371" s="357"/>
      <c r="AA371" s="357"/>
      <c r="AB371" s="357"/>
      <c r="AC371" s="357"/>
      <c r="AD371" s="357"/>
      <c r="AE371" s="357"/>
      <c r="AF371" s="357"/>
      <c r="AG371" s="357"/>
      <c r="AH371" s="357"/>
      <c r="AI371" s="357"/>
      <c r="AJ371" s="357"/>
      <c r="AK371" s="357"/>
      <c r="AL371" s="357"/>
      <c r="AM371" s="357"/>
      <c r="AN371" s="357"/>
      <c r="AO371" s="357"/>
      <c r="AP371" s="357"/>
      <c r="AQ371" s="357"/>
      <c r="AR371" s="357"/>
      <c r="AS371" s="357"/>
      <c r="AT371" s="357"/>
      <c r="AU371" s="357"/>
      <c r="AV371" s="357"/>
      <c r="AW371" s="357"/>
      <c r="AX371" s="357"/>
      <c r="AY371" s="357"/>
      <c r="AZ371" s="357"/>
      <c r="BA371" s="383"/>
      <c r="BB371" s="324"/>
      <c r="BC371" s="383"/>
      <c r="BD371" s="383"/>
      <c r="BE371" s="383"/>
      <c r="BF371" s="383"/>
      <c r="BG371" s="383"/>
      <c r="BH371" s="383"/>
      <c r="BI371" s="383"/>
      <c r="BJ371" s="383"/>
      <c r="BK371" s="383"/>
      <c r="BL371" s="383"/>
      <c r="BM371" s="383"/>
      <c r="BN371" s="383"/>
      <c r="BO371" s="383"/>
      <c r="BP371" s="383"/>
      <c r="BQ371" s="383"/>
      <c r="BR371" s="383"/>
      <c r="BS371" s="383"/>
      <c r="BT371" s="383"/>
      <c r="BU371" s="383"/>
      <c r="BV371" s="383"/>
      <c r="BW371" s="383"/>
      <c r="BX371" s="357"/>
      <c r="BY371" s="357"/>
      <c r="BZ371" s="357"/>
      <c r="CA371" s="357"/>
      <c r="CB371" s="357"/>
      <c r="CC371" s="357"/>
      <c r="CD371" s="357"/>
      <c r="CE371" s="357"/>
      <c r="CF371" s="357"/>
      <c r="CG371" s="357"/>
      <c r="CH371" s="357"/>
      <c r="CI371" s="357"/>
      <c r="CJ371" s="357"/>
      <c r="CK371" s="357"/>
      <c r="CL371" s="357"/>
      <c r="CM371" s="357"/>
      <c r="CN371" s="357"/>
      <c r="CO371" s="357"/>
      <c r="CP371" s="357"/>
      <c r="CQ371" s="357"/>
      <c r="CR371" s="357"/>
      <c r="CS371" s="357"/>
      <c r="CT371" s="357"/>
      <c r="CU371" s="357"/>
      <c r="CV371" s="357"/>
      <c r="CW371" s="357"/>
      <c r="CX371" s="357"/>
      <c r="CY371" s="357"/>
      <c r="CZ371" s="357"/>
    </row>
    <row r="372" s="320" customFormat="true" ht="15" customHeight="true" x14ac:dyDescent="0.2">
      <c r="B372" s="322"/>
      <c r="X372" s="357"/>
      <c r="Y372" s="357"/>
      <c r="Z372" s="357"/>
      <c r="AA372" s="357"/>
      <c r="AB372" s="357"/>
      <c r="AC372" s="357"/>
      <c r="AD372" s="357"/>
      <c r="AE372" s="357"/>
      <c r="AF372" s="357"/>
      <c r="AG372" s="357"/>
      <c r="AH372" s="357"/>
      <c r="AI372" s="357"/>
      <c r="AJ372" s="357"/>
      <c r="AK372" s="357"/>
      <c r="AL372" s="357"/>
      <c r="AM372" s="357"/>
      <c r="AN372" s="357"/>
      <c r="AO372" s="357"/>
      <c r="AP372" s="357"/>
      <c r="AQ372" s="357"/>
      <c r="AR372" s="357"/>
      <c r="AS372" s="357"/>
      <c r="AT372" s="357"/>
      <c r="AU372" s="357"/>
      <c r="AV372" s="357"/>
      <c r="AW372" s="357"/>
      <c r="AX372" s="357"/>
      <c r="AY372" s="357"/>
      <c r="AZ372" s="357"/>
      <c r="BA372" s="383"/>
      <c r="BB372" s="324"/>
      <c r="BC372" s="383"/>
      <c r="BD372" s="383"/>
      <c r="BE372" s="383"/>
      <c r="BF372" s="383"/>
      <c r="BG372" s="383"/>
      <c r="BH372" s="383"/>
      <c r="BI372" s="383"/>
      <c r="BJ372" s="383"/>
      <c r="BK372" s="383"/>
      <c r="BL372" s="383"/>
      <c r="BM372" s="383"/>
      <c r="BN372" s="383"/>
      <c r="BO372" s="383"/>
      <c r="BP372" s="383"/>
      <c r="BQ372" s="383"/>
      <c r="BR372" s="383"/>
      <c r="BS372" s="383"/>
      <c r="BT372" s="383"/>
      <c r="BU372" s="383"/>
      <c r="BV372" s="383"/>
      <c r="BW372" s="383"/>
      <c r="BX372" s="357"/>
      <c r="BY372" s="357"/>
      <c r="BZ372" s="357"/>
      <c r="CA372" s="357"/>
      <c r="CB372" s="357"/>
      <c r="CC372" s="357"/>
      <c r="CD372" s="357"/>
      <c r="CE372" s="357"/>
      <c r="CF372" s="357"/>
      <c r="CG372" s="357"/>
      <c r="CH372" s="357"/>
      <c r="CI372" s="357"/>
      <c r="CJ372" s="357"/>
      <c r="CK372" s="357"/>
      <c r="CL372" s="357"/>
      <c r="CM372" s="357"/>
      <c r="CN372" s="357"/>
      <c r="CO372" s="357"/>
      <c r="CP372" s="357"/>
      <c r="CQ372" s="357"/>
      <c r="CR372" s="357"/>
      <c r="CS372" s="357"/>
      <c r="CT372" s="357"/>
      <c r="CU372" s="357"/>
      <c r="CV372" s="357"/>
      <c r="CW372" s="357"/>
      <c r="CX372" s="357"/>
      <c r="CY372" s="357"/>
      <c r="CZ372" s="357"/>
    </row>
    <row r="373" s="320" customFormat="true" ht="15" customHeight="true" x14ac:dyDescent="0.2">
      <c r="B373" s="322"/>
      <c r="X373" s="357"/>
      <c r="Y373" s="357"/>
      <c r="Z373" s="357"/>
      <c r="AA373" s="357"/>
      <c r="AB373" s="357"/>
      <c r="AC373" s="357"/>
      <c r="AD373" s="357"/>
      <c r="AE373" s="357"/>
      <c r="AF373" s="357"/>
      <c r="AG373" s="357"/>
      <c r="AH373" s="357"/>
      <c r="AI373" s="357"/>
      <c r="AJ373" s="357"/>
      <c r="AK373" s="357"/>
      <c r="AL373" s="357"/>
      <c r="AM373" s="357"/>
      <c r="AN373" s="357"/>
      <c r="AO373" s="357"/>
      <c r="AP373" s="357"/>
      <c r="AQ373" s="357"/>
      <c r="AR373" s="357"/>
      <c r="AS373" s="357"/>
      <c r="AT373" s="357"/>
      <c r="AU373" s="357"/>
      <c r="AV373" s="357"/>
      <c r="AW373" s="357"/>
      <c r="AX373" s="357"/>
      <c r="AY373" s="357"/>
      <c r="AZ373" s="357"/>
      <c r="BA373" s="383"/>
      <c r="BB373" s="324"/>
      <c r="BC373" s="383"/>
      <c r="BD373" s="383"/>
      <c r="BE373" s="383"/>
      <c r="BF373" s="383"/>
      <c r="BG373" s="383"/>
      <c r="BH373" s="383"/>
      <c r="BI373" s="383"/>
      <c r="BJ373" s="383"/>
      <c r="BK373" s="383"/>
      <c r="BL373" s="383"/>
      <c r="BM373" s="383"/>
      <c r="BN373" s="383"/>
      <c r="BO373" s="383"/>
      <c r="BP373" s="383"/>
      <c r="BQ373" s="383"/>
      <c r="BR373" s="383"/>
      <c r="BS373" s="383"/>
      <c r="BT373" s="383"/>
      <c r="BU373" s="383"/>
      <c r="BV373" s="383"/>
      <c r="BW373" s="383"/>
      <c r="BX373" s="357"/>
      <c r="BY373" s="357"/>
      <c r="BZ373" s="357"/>
      <c r="CA373" s="357"/>
      <c r="CB373" s="357"/>
      <c r="CC373" s="357"/>
      <c r="CD373" s="357"/>
      <c r="CE373" s="357"/>
      <c r="CF373" s="357"/>
      <c r="CG373" s="357"/>
      <c r="CH373" s="357"/>
      <c r="CI373" s="357"/>
      <c r="CJ373" s="357"/>
      <c r="CK373" s="357"/>
      <c r="CL373" s="357"/>
      <c r="CM373" s="357"/>
      <c r="CN373" s="357"/>
      <c r="CO373" s="357"/>
      <c r="CP373" s="357"/>
      <c r="CQ373" s="357"/>
      <c r="CR373" s="357"/>
      <c r="CS373" s="357"/>
      <c r="CT373" s="357"/>
      <c r="CU373" s="357"/>
      <c r="CV373" s="357"/>
      <c r="CW373" s="357"/>
      <c r="CX373" s="357"/>
      <c r="CY373" s="357"/>
      <c r="CZ373" s="357"/>
    </row>
    <row r="374" s="320" customFormat="true" ht="15" customHeight="true" x14ac:dyDescent="0.2">
      <c r="B374" s="322"/>
      <c r="X374" s="357"/>
      <c r="Y374" s="357"/>
      <c r="Z374" s="357"/>
      <c r="AA374" s="357"/>
      <c r="AB374" s="357"/>
      <c r="AC374" s="357"/>
      <c r="AD374" s="357"/>
      <c r="AE374" s="357"/>
      <c r="AF374" s="357"/>
      <c r="AG374" s="357"/>
      <c r="AH374" s="357"/>
      <c r="AI374" s="357"/>
      <c r="AJ374" s="357"/>
      <c r="AK374" s="357"/>
      <c r="AL374" s="357"/>
      <c r="AM374" s="357"/>
      <c r="AN374" s="357"/>
      <c r="AO374" s="357"/>
      <c r="AP374" s="357"/>
      <c r="AQ374" s="357"/>
      <c r="AR374" s="357"/>
      <c r="AS374" s="357"/>
      <c r="AT374" s="357"/>
      <c r="AU374" s="357"/>
      <c r="AV374" s="357"/>
      <c r="AW374" s="357"/>
      <c r="AX374" s="357"/>
      <c r="AY374" s="357"/>
      <c r="AZ374" s="357"/>
      <c r="BA374" s="383"/>
      <c r="BB374" s="324"/>
      <c r="BC374" s="383"/>
      <c r="BD374" s="383"/>
      <c r="BE374" s="383"/>
      <c r="BF374" s="383"/>
      <c r="BG374" s="383"/>
      <c r="BH374" s="383"/>
      <c r="BI374" s="383"/>
      <c r="BJ374" s="383"/>
      <c r="BK374" s="383"/>
      <c r="BL374" s="383"/>
      <c r="BM374" s="383"/>
      <c r="BN374" s="383"/>
      <c r="BO374" s="383"/>
      <c r="BP374" s="383"/>
      <c r="BQ374" s="383"/>
      <c r="BR374" s="383"/>
      <c r="BS374" s="383"/>
      <c r="BT374" s="383"/>
      <c r="BU374" s="383"/>
      <c r="BV374" s="383"/>
      <c r="BW374" s="383"/>
      <c r="BX374" s="357"/>
      <c r="BY374" s="357"/>
      <c r="BZ374" s="357"/>
      <c r="CA374" s="357"/>
      <c r="CB374" s="357"/>
      <c r="CC374" s="357"/>
      <c r="CD374" s="357"/>
      <c r="CE374" s="357"/>
      <c r="CF374" s="357"/>
      <c r="CG374" s="357"/>
      <c r="CH374" s="357"/>
      <c r="CI374" s="357"/>
      <c r="CJ374" s="357"/>
      <c r="CK374" s="357"/>
      <c r="CL374" s="357"/>
      <c r="CM374" s="357"/>
      <c r="CN374" s="357"/>
      <c r="CO374" s="357"/>
      <c r="CP374" s="357"/>
      <c r="CQ374" s="357"/>
      <c r="CR374" s="357"/>
      <c r="CS374" s="357"/>
      <c r="CT374" s="357"/>
      <c r="CU374" s="357"/>
      <c r="CV374" s="357"/>
      <c r="CW374" s="357"/>
      <c r="CX374" s="357"/>
      <c r="CY374" s="357"/>
      <c r="CZ374" s="357"/>
    </row>
    <row r="375" s="320" customFormat="true" ht="15" customHeight="true" x14ac:dyDescent="0.2">
      <c r="B375" s="322"/>
      <c r="X375" s="357"/>
      <c r="Y375" s="357"/>
      <c r="Z375" s="357"/>
      <c r="AA375" s="357"/>
      <c r="AB375" s="357"/>
      <c r="AC375" s="357"/>
      <c r="AD375" s="357"/>
      <c r="AE375" s="357"/>
      <c r="AF375" s="357"/>
      <c r="AG375" s="357"/>
      <c r="AH375" s="357"/>
      <c r="AI375" s="357"/>
      <c r="AJ375" s="357"/>
      <c r="AK375" s="357"/>
      <c r="AL375" s="357"/>
      <c r="AM375" s="357"/>
      <c r="AN375" s="357"/>
      <c r="AO375" s="357"/>
      <c r="AP375" s="357"/>
      <c r="AQ375" s="357"/>
      <c r="AR375" s="357"/>
      <c r="AS375" s="357"/>
      <c r="AT375" s="357"/>
      <c r="AU375" s="357"/>
      <c r="AV375" s="357"/>
      <c r="AW375" s="357"/>
      <c r="AX375" s="357"/>
      <c r="AY375" s="357"/>
      <c r="AZ375" s="357"/>
      <c r="BA375" s="321"/>
      <c r="BB375" s="319"/>
      <c r="BC375" s="319"/>
      <c r="BD375" s="319"/>
      <c r="BE375" s="319"/>
      <c r="BF375" s="319"/>
      <c r="BG375" s="319"/>
      <c r="BH375" s="319"/>
      <c r="BI375" s="319"/>
      <c r="BJ375" s="319"/>
      <c r="BK375" s="319"/>
      <c r="BL375" s="319"/>
      <c r="BM375" s="319"/>
      <c r="BN375" s="319"/>
      <c r="BO375" s="319"/>
      <c r="BP375" s="319"/>
      <c r="BQ375" s="319"/>
      <c r="BR375" s="319"/>
      <c r="BS375" s="319"/>
      <c r="BT375" s="319"/>
      <c r="BU375" s="319"/>
      <c r="BV375" s="319"/>
      <c r="BW375" s="321"/>
      <c r="BX375" s="356"/>
      <c r="BY375" s="356"/>
      <c r="BZ375" s="356"/>
      <c r="CA375" s="356"/>
      <c r="CB375" s="356"/>
      <c r="CC375" s="356"/>
      <c r="CD375" s="356"/>
      <c r="CE375" s="356"/>
      <c r="CF375" s="356"/>
      <c r="CG375" s="356"/>
      <c r="CH375" s="356"/>
      <c r="CI375" s="356"/>
      <c r="CJ375" s="356"/>
      <c r="CK375" s="356"/>
      <c r="CL375" s="356"/>
      <c r="CM375" s="356"/>
      <c r="CN375" s="356"/>
      <c r="CO375" s="356"/>
      <c r="CP375" s="356"/>
      <c r="CQ375" s="356"/>
      <c r="CR375" s="356"/>
      <c r="CS375" s="356"/>
      <c r="CT375" s="356"/>
      <c r="CU375" s="356"/>
      <c r="CV375" s="356"/>
      <c r="CW375" s="356"/>
      <c r="CX375" s="356"/>
      <c r="CY375" s="356"/>
      <c r="CZ375" s="356"/>
    </row>
    <row r="376" s="320" customFormat="true" ht="15" customHeight="true" x14ac:dyDescent="0.2">
      <c r="B376" s="322"/>
      <c r="X376" s="357"/>
      <c r="Y376" s="357"/>
      <c r="Z376" s="357"/>
      <c r="AA376" s="357"/>
      <c r="AB376" s="357"/>
      <c r="AC376" s="357"/>
      <c r="AD376" s="357"/>
      <c r="AE376" s="357"/>
      <c r="AF376" s="357"/>
      <c r="AG376" s="357"/>
      <c r="AH376" s="357"/>
      <c r="AI376" s="357"/>
      <c r="AJ376" s="357"/>
      <c r="AK376" s="357"/>
      <c r="AL376" s="357"/>
      <c r="AM376" s="357"/>
      <c r="AN376" s="357"/>
      <c r="AO376" s="357"/>
      <c r="AP376" s="357"/>
      <c r="AQ376" s="357"/>
      <c r="AR376" s="357"/>
      <c r="AS376" s="357"/>
      <c r="AT376" s="357"/>
      <c r="AU376" s="357"/>
      <c r="AV376" s="357"/>
      <c r="AW376" s="357"/>
      <c r="AX376" s="357"/>
      <c r="AY376" s="357"/>
      <c r="AZ376" s="357"/>
      <c r="BA376" s="321"/>
      <c r="BB376" s="319"/>
      <c r="BC376" s="319"/>
      <c r="BD376" s="319"/>
      <c r="BE376" s="319"/>
      <c r="BF376" s="319"/>
      <c r="BG376" s="319"/>
      <c r="BH376" s="319"/>
      <c r="BI376" s="319"/>
      <c r="BJ376" s="319"/>
      <c r="BK376" s="319"/>
      <c r="BL376" s="319"/>
      <c r="BM376" s="319"/>
      <c r="BN376" s="319"/>
      <c r="BO376" s="319"/>
      <c r="BP376" s="319"/>
      <c r="BQ376" s="319"/>
      <c r="BR376" s="319"/>
      <c r="BS376" s="319"/>
      <c r="BT376" s="319"/>
      <c r="BU376" s="319"/>
      <c r="BV376" s="319"/>
      <c r="BW376" s="321"/>
      <c r="BX376" s="356"/>
      <c r="BY376" s="356"/>
      <c r="BZ376" s="356"/>
      <c r="CA376" s="356"/>
      <c r="CB376" s="356"/>
      <c r="CC376" s="356"/>
      <c r="CD376" s="356"/>
      <c r="CE376" s="356"/>
      <c r="CF376" s="356"/>
      <c r="CG376" s="356"/>
      <c r="CH376" s="356"/>
      <c r="CI376" s="356"/>
      <c r="CJ376" s="356"/>
      <c r="CK376" s="356"/>
      <c r="CL376" s="356"/>
      <c r="CM376" s="356"/>
      <c r="CN376" s="356"/>
      <c r="CO376" s="356"/>
      <c r="CP376" s="356"/>
      <c r="CQ376" s="356"/>
      <c r="CR376" s="356"/>
      <c r="CS376" s="356"/>
      <c r="CT376" s="356"/>
      <c r="CU376" s="356"/>
      <c r="CV376" s="356"/>
      <c r="CW376" s="356"/>
      <c r="CX376" s="356"/>
      <c r="CY376" s="356"/>
      <c r="CZ376" s="356"/>
    </row>
    <row r="377" s="320" customFormat="true" ht="15" customHeight="true" x14ac:dyDescent="0.2">
      <c r="B377" s="322"/>
      <c r="X377" s="357"/>
      <c r="Y377" s="357"/>
      <c r="Z377" s="357"/>
      <c r="AA377" s="357"/>
      <c r="AB377" s="357"/>
      <c r="AC377" s="357"/>
      <c r="AD377" s="357"/>
      <c r="AE377" s="357"/>
      <c r="AF377" s="357"/>
      <c r="AG377" s="357"/>
      <c r="AH377" s="357"/>
      <c r="AI377" s="357"/>
      <c r="AJ377" s="357"/>
      <c r="AK377" s="357"/>
      <c r="AL377" s="357"/>
      <c r="AM377" s="357"/>
      <c r="AN377" s="357"/>
      <c r="AO377" s="357"/>
      <c r="AP377" s="357"/>
      <c r="AQ377" s="357"/>
      <c r="AR377" s="357"/>
      <c r="AS377" s="357"/>
      <c r="AT377" s="357"/>
      <c r="AU377" s="357"/>
      <c r="AV377" s="357"/>
      <c r="AW377" s="357"/>
      <c r="AX377" s="357"/>
      <c r="AY377" s="357"/>
      <c r="AZ377" s="357"/>
      <c r="BA377" s="321"/>
      <c r="BB377" s="319"/>
      <c r="BC377" s="319"/>
      <c r="BD377" s="319"/>
      <c r="BE377" s="319"/>
      <c r="BF377" s="319"/>
      <c r="BG377" s="319"/>
      <c r="BH377" s="319"/>
      <c r="BI377" s="319"/>
      <c r="BJ377" s="319"/>
      <c r="BK377" s="319"/>
      <c r="BL377" s="319"/>
      <c r="BM377" s="319"/>
      <c r="BN377" s="319"/>
      <c r="BO377" s="319"/>
      <c r="BP377" s="319"/>
      <c r="BQ377" s="319"/>
      <c r="BR377" s="319"/>
      <c r="BS377" s="319"/>
      <c r="BT377" s="319"/>
      <c r="BU377" s="319"/>
      <c r="BV377" s="319"/>
      <c r="BW377" s="321"/>
      <c r="BX377" s="356"/>
      <c r="BY377" s="356"/>
      <c r="BZ377" s="356"/>
      <c r="CA377" s="356"/>
      <c r="CB377" s="356"/>
      <c r="CC377" s="356"/>
      <c r="CD377" s="356"/>
      <c r="CE377" s="356"/>
      <c r="CF377" s="356"/>
      <c r="CG377" s="356"/>
      <c r="CH377" s="356"/>
      <c r="CI377" s="356"/>
      <c r="CJ377" s="356"/>
      <c r="CK377" s="356"/>
      <c r="CL377" s="356"/>
      <c r="CM377" s="356"/>
      <c r="CN377" s="356"/>
      <c r="CO377" s="356"/>
      <c r="CP377" s="356"/>
      <c r="CQ377" s="356"/>
      <c r="CR377" s="356"/>
      <c r="CS377" s="356"/>
      <c r="CT377" s="356"/>
      <c r="CU377" s="356"/>
      <c r="CV377" s="356"/>
      <c r="CW377" s="356"/>
      <c r="CX377" s="356"/>
      <c r="CY377" s="356"/>
      <c r="CZ377" s="356"/>
    </row>
    <row r="378" s="320" customFormat="true" ht="15" customHeight="true" x14ac:dyDescent="0.2">
      <c r="B378" s="322"/>
      <c r="X378" s="357"/>
      <c r="Y378" s="357"/>
      <c r="Z378" s="357"/>
      <c r="AA378" s="357"/>
      <c r="AB378" s="357"/>
      <c r="AC378" s="357"/>
      <c r="AD378" s="357"/>
      <c r="AE378" s="357"/>
      <c r="AF378" s="357"/>
      <c r="AG378" s="357"/>
      <c r="AH378" s="357"/>
      <c r="AI378" s="357"/>
      <c r="AJ378" s="357"/>
      <c r="AK378" s="357"/>
      <c r="AL378" s="357"/>
      <c r="AM378" s="357"/>
      <c r="AN378" s="357"/>
      <c r="AO378" s="357"/>
      <c r="AP378" s="357"/>
      <c r="AQ378" s="357"/>
      <c r="AR378" s="357"/>
      <c r="AS378" s="357"/>
      <c r="AT378" s="357"/>
      <c r="AU378" s="357"/>
      <c r="AV378" s="357"/>
      <c r="AW378" s="357"/>
      <c r="AX378" s="357"/>
      <c r="AY378" s="357"/>
      <c r="AZ378" s="357"/>
      <c r="BA378" s="321"/>
      <c r="BB378" s="319"/>
      <c r="BC378" s="319"/>
      <c r="BD378" s="319"/>
      <c r="BE378" s="319"/>
      <c r="BF378" s="319"/>
      <c r="BG378" s="319"/>
      <c r="BH378" s="319"/>
      <c r="BI378" s="319"/>
      <c r="BJ378" s="319"/>
      <c r="BK378" s="319"/>
      <c r="BL378" s="319"/>
      <c r="BM378" s="319"/>
      <c r="BN378" s="319"/>
      <c r="BO378" s="319"/>
      <c r="BP378" s="319"/>
      <c r="BQ378" s="319"/>
      <c r="BR378" s="319"/>
      <c r="BS378" s="319"/>
      <c r="BT378" s="319"/>
      <c r="BU378" s="319"/>
      <c r="BV378" s="319"/>
      <c r="BW378" s="321"/>
      <c r="BX378" s="356"/>
      <c r="BY378" s="356"/>
      <c r="BZ378" s="356"/>
      <c r="CA378" s="356"/>
      <c r="CB378" s="356"/>
      <c r="CC378" s="356"/>
      <c r="CD378" s="356"/>
      <c r="CE378" s="356"/>
      <c r="CF378" s="356"/>
      <c r="CG378" s="356"/>
      <c r="CH378" s="356"/>
      <c r="CI378" s="356"/>
      <c r="CJ378" s="356"/>
      <c r="CK378" s="356"/>
      <c r="CL378" s="356"/>
      <c r="CM378" s="356"/>
      <c r="CN378" s="356"/>
      <c r="CO378" s="356"/>
      <c r="CP378" s="356"/>
      <c r="CQ378" s="356"/>
      <c r="CR378" s="356"/>
      <c r="CS378" s="356"/>
      <c r="CT378" s="356"/>
      <c r="CU378" s="356"/>
      <c r="CV378" s="356"/>
      <c r="CW378" s="356"/>
      <c r="CX378" s="356"/>
      <c r="CY378" s="356"/>
      <c r="CZ378" s="356"/>
    </row>
    <row r="379" s="320" customFormat="true" ht="15" customHeight="true" x14ac:dyDescent="0.2">
      <c r="B379" s="322"/>
      <c r="X379" s="357"/>
      <c r="Y379" s="357"/>
      <c r="Z379" s="357"/>
      <c r="AA379" s="357"/>
      <c r="AB379" s="357"/>
      <c r="AC379" s="357"/>
      <c r="AD379" s="357"/>
      <c r="AE379" s="357"/>
      <c r="AF379" s="357"/>
      <c r="AG379" s="357"/>
      <c r="AH379" s="357"/>
      <c r="AI379" s="357"/>
      <c r="AJ379" s="357"/>
      <c r="AK379" s="357"/>
      <c r="AL379" s="357"/>
      <c r="AM379" s="357"/>
      <c r="AN379" s="357"/>
      <c r="AO379" s="357"/>
      <c r="AP379" s="357"/>
      <c r="AQ379" s="357"/>
      <c r="AR379" s="357"/>
      <c r="AS379" s="357"/>
      <c r="AT379" s="357"/>
      <c r="AU379" s="357"/>
      <c r="AV379" s="357"/>
      <c r="AW379" s="357"/>
      <c r="AX379" s="357"/>
      <c r="AY379" s="357"/>
      <c r="AZ379" s="357"/>
      <c r="BA379" s="321"/>
      <c r="BB379" s="319"/>
      <c r="BC379" s="319"/>
      <c r="BD379" s="319"/>
      <c r="BE379" s="319"/>
      <c r="BF379" s="319"/>
      <c r="BG379" s="319"/>
      <c r="BH379" s="319"/>
      <c r="BI379" s="319"/>
      <c r="BJ379" s="319"/>
      <c r="BK379" s="319"/>
      <c r="BL379" s="319"/>
      <c r="BM379" s="319"/>
      <c r="BN379" s="319"/>
      <c r="BO379" s="319"/>
      <c r="BP379" s="319"/>
      <c r="BQ379" s="319"/>
      <c r="BR379" s="319"/>
      <c r="BS379" s="319"/>
      <c r="BT379" s="319"/>
      <c r="BU379" s="319"/>
      <c r="BV379" s="319"/>
      <c r="BW379" s="321"/>
      <c r="BX379" s="356"/>
      <c r="BY379" s="356"/>
      <c r="BZ379" s="356"/>
      <c r="CA379" s="356"/>
      <c r="CB379" s="356"/>
      <c r="CC379" s="356"/>
      <c r="CD379" s="356"/>
      <c r="CE379" s="356"/>
      <c r="CF379" s="356"/>
      <c r="CG379" s="356"/>
      <c r="CH379" s="356"/>
      <c r="CI379" s="356"/>
      <c r="CJ379" s="356"/>
      <c r="CK379" s="356"/>
      <c r="CL379" s="356"/>
      <c r="CM379" s="356"/>
      <c r="CN379" s="356"/>
      <c r="CO379" s="356"/>
      <c r="CP379" s="356"/>
      <c r="CQ379" s="356"/>
      <c r="CR379" s="356"/>
      <c r="CS379" s="356"/>
      <c r="CT379" s="356"/>
      <c r="CU379" s="356"/>
      <c r="CV379" s="356"/>
      <c r="CW379" s="356"/>
      <c r="CX379" s="356"/>
      <c r="CY379" s="356"/>
      <c r="CZ379" s="356"/>
    </row>
    <row r="380" s="320" customFormat="true" ht="15" customHeight="true" x14ac:dyDescent="0.2">
      <c r="B380" s="322"/>
      <c r="X380" s="357"/>
      <c r="Y380" s="357"/>
      <c r="Z380" s="357"/>
      <c r="AA380" s="357"/>
      <c r="AB380" s="357"/>
      <c r="AC380" s="357"/>
      <c r="AD380" s="357"/>
      <c r="AE380" s="357"/>
      <c r="AF380" s="357"/>
      <c r="AG380" s="357"/>
      <c r="AH380" s="357"/>
      <c r="AI380" s="357"/>
      <c r="AJ380" s="357"/>
      <c r="AK380" s="357"/>
      <c r="AL380" s="357"/>
      <c r="AM380" s="357"/>
      <c r="AN380" s="357"/>
      <c r="AO380" s="357"/>
      <c r="AP380" s="357"/>
      <c r="AQ380" s="357"/>
      <c r="AR380" s="357"/>
      <c r="AS380" s="357"/>
      <c r="AT380" s="357"/>
      <c r="AU380" s="357"/>
      <c r="AV380" s="357"/>
      <c r="AW380" s="357"/>
      <c r="AX380" s="357"/>
      <c r="AY380" s="357"/>
      <c r="AZ380" s="357"/>
      <c r="BA380" s="321"/>
      <c r="BB380" s="319"/>
      <c r="BC380" s="319"/>
      <c r="BD380" s="319"/>
      <c r="BE380" s="319"/>
      <c r="BF380" s="319"/>
      <c r="BG380" s="319"/>
      <c r="BH380" s="319"/>
      <c r="BI380" s="319"/>
      <c r="BJ380" s="319"/>
      <c r="BK380" s="319"/>
      <c r="BL380" s="319"/>
      <c r="BM380" s="319"/>
      <c r="BN380" s="319"/>
      <c r="BO380" s="319"/>
      <c r="BP380" s="319"/>
      <c r="BQ380" s="319"/>
      <c r="BR380" s="319"/>
      <c r="BS380" s="319"/>
      <c r="BT380" s="319"/>
      <c r="BU380" s="319"/>
      <c r="BV380" s="319"/>
      <c r="BW380" s="321"/>
      <c r="BX380" s="356"/>
      <c r="BY380" s="356"/>
      <c r="BZ380" s="356"/>
      <c r="CA380" s="356"/>
      <c r="CB380" s="356"/>
      <c r="CC380" s="356"/>
      <c r="CD380" s="356"/>
      <c r="CE380" s="356"/>
      <c r="CF380" s="356"/>
      <c r="CG380" s="356"/>
      <c r="CH380" s="356"/>
      <c r="CI380" s="356"/>
      <c r="CJ380" s="356"/>
      <c r="CK380" s="356"/>
      <c r="CL380" s="356"/>
      <c r="CM380" s="356"/>
      <c r="CN380" s="356"/>
      <c r="CO380" s="356"/>
      <c r="CP380" s="356"/>
      <c r="CQ380" s="356"/>
      <c r="CR380" s="356"/>
      <c r="CS380" s="356"/>
      <c r="CT380" s="356"/>
      <c r="CU380" s="356"/>
      <c r="CV380" s="356"/>
      <c r="CW380" s="356"/>
      <c r="CX380" s="356"/>
      <c r="CY380" s="356"/>
      <c r="CZ380" s="356"/>
    </row>
    <row r="381" s="320" customFormat="true" ht="15" customHeight="true" x14ac:dyDescent="0.2">
      <c r="B381" s="322"/>
      <c r="X381" s="357"/>
      <c r="Y381" s="357"/>
      <c r="Z381" s="357"/>
      <c r="AA381" s="357"/>
      <c r="AB381" s="357"/>
      <c r="AC381" s="357"/>
      <c r="AD381" s="357"/>
      <c r="AE381" s="357"/>
      <c r="AF381" s="357"/>
      <c r="AG381" s="357"/>
      <c r="AH381" s="357"/>
      <c r="AI381" s="357"/>
      <c r="AJ381" s="357"/>
      <c r="AK381" s="357"/>
      <c r="AL381" s="357"/>
      <c r="AM381" s="357"/>
      <c r="AN381" s="357"/>
      <c r="AO381" s="357"/>
      <c r="AP381" s="357"/>
      <c r="AQ381" s="357"/>
      <c r="AR381" s="357"/>
      <c r="AS381" s="357"/>
      <c r="AT381" s="357"/>
      <c r="AU381" s="357"/>
      <c r="AV381" s="357"/>
      <c r="AW381" s="357"/>
      <c r="AX381" s="357"/>
      <c r="AY381" s="357"/>
      <c r="AZ381" s="357"/>
      <c r="BA381" s="321"/>
      <c r="BB381" s="319"/>
      <c r="BC381" s="319"/>
      <c r="BD381" s="319"/>
      <c r="BE381" s="319"/>
      <c r="BF381" s="319"/>
      <c r="BG381" s="319"/>
      <c r="BH381" s="319"/>
      <c r="BI381" s="319"/>
      <c r="BJ381" s="319"/>
      <c r="BK381" s="319"/>
      <c r="BL381" s="319"/>
      <c r="BM381" s="319"/>
      <c r="BN381" s="319"/>
      <c r="BO381" s="319"/>
      <c r="BP381" s="319"/>
      <c r="BQ381" s="319"/>
      <c r="BR381" s="319"/>
      <c r="BS381" s="319"/>
      <c r="BT381" s="319"/>
      <c r="BU381" s="319"/>
      <c r="BV381" s="319"/>
      <c r="BW381" s="321"/>
      <c r="BX381" s="356"/>
      <c r="BY381" s="356"/>
      <c r="BZ381" s="356"/>
      <c r="CA381" s="356"/>
      <c r="CB381" s="356"/>
      <c r="CC381" s="356"/>
      <c r="CD381" s="356"/>
      <c r="CE381" s="356"/>
      <c r="CF381" s="356"/>
      <c r="CG381" s="356"/>
      <c r="CH381" s="356"/>
      <c r="CI381" s="356"/>
      <c r="CJ381" s="356"/>
      <c r="CK381" s="356"/>
      <c r="CL381" s="356"/>
      <c r="CM381" s="356"/>
      <c r="CN381" s="356"/>
      <c r="CO381" s="356"/>
      <c r="CP381" s="356"/>
      <c r="CQ381" s="356"/>
      <c r="CR381" s="356"/>
      <c r="CS381" s="356"/>
      <c r="CT381" s="356"/>
      <c r="CU381" s="356"/>
      <c r="CV381" s="356"/>
      <c r="CW381" s="356"/>
      <c r="CX381" s="356"/>
      <c r="CY381" s="356"/>
      <c r="CZ381" s="356"/>
    </row>
    <row r="382" s="320" customFormat="true" ht="15" customHeight="true" x14ac:dyDescent="0.2">
      <c r="B382" s="322"/>
      <c r="X382" s="357"/>
      <c r="Y382" s="357"/>
      <c r="Z382" s="357"/>
      <c r="AA382" s="357"/>
      <c r="AB382" s="357"/>
      <c r="AC382" s="357"/>
      <c r="AD382" s="357"/>
      <c r="AE382" s="357"/>
      <c r="AF382" s="357"/>
      <c r="AG382" s="357"/>
      <c r="AH382" s="357"/>
      <c r="AI382" s="357"/>
      <c r="AJ382" s="357"/>
      <c r="AK382" s="357"/>
      <c r="AL382" s="357"/>
      <c r="AM382" s="357"/>
      <c r="AN382" s="357"/>
      <c r="AO382" s="357"/>
      <c r="AP382" s="357"/>
      <c r="AQ382" s="357"/>
      <c r="AR382" s="357"/>
      <c r="AS382" s="357"/>
      <c r="AT382" s="357"/>
      <c r="AU382" s="357"/>
      <c r="AV382" s="357"/>
      <c r="AW382" s="357"/>
      <c r="AX382" s="357"/>
      <c r="AY382" s="357"/>
      <c r="AZ382" s="357"/>
      <c r="BA382" s="321"/>
      <c r="BB382" s="319"/>
      <c r="BC382" s="319"/>
      <c r="BD382" s="319"/>
      <c r="BE382" s="319"/>
      <c r="BF382" s="319"/>
      <c r="BG382" s="319"/>
      <c r="BH382" s="319"/>
      <c r="BI382" s="319"/>
      <c r="BJ382" s="319"/>
      <c r="BK382" s="319"/>
      <c r="BL382" s="319"/>
      <c r="BM382" s="319"/>
      <c r="BN382" s="319"/>
      <c r="BO382" s="319"/>
      <c r="BP382" s="319"/>
      <c r="BQ382" s="319"/>
      <c r="BR382" s="319"/>
      <c r="BS382" s="319"/>
      <c r="BT382" s="319"/>
      <c r="BU382" s="319"/>
      <c r="BV382" s="319"/>
      <c r="BW382" s="321"/>
      <c r="BX382" s="356"/>
      <c r="BY382" s="356"/>
      <c r="BZ382" s="356"/>
      <c r="CA382" s="356"/>
      <c r="CB382" s="356"/>
      <c r="CC382" s="356"/>
      <c r="CD382" s="356"/>
      <c r="CE382" s="356"/>
      <c r="CF382" s="356"/>
      <c r="CG382" s="356"/>
      <c r="CH382" s="356"/>
      <c r="CI382" s="356"/>
      <c r="CJ382" s="356"/>
      <c r="CK382" s="356"/>
      <c r="CL382" s="356"/>
      <c r="CM382" s="356"/>
      <c r="CN382" s="356"/>
      <c r="CO382" s="356"/>
      <c r="CP382" s="356"/>
      <c r="CQ382" s="356"/>
      <c r="CR382" s="356"/>
      <c r="CS382" s="356"/>
      <c r="CT382" s="356"/>
      <c r="CU382" s="356"/>
      <c r="CV382" s="356"/>
      <c r="CW382" s="356"/>
      <c r="CX382" s="356"/>
      <c r="CY382" s="356"/>
      <c r="CZ382" s="356"/>
    </row>
    <row r="383" s="320" customFormat="true" ht="15" customHeight="true" x14ac:dyDescent="0.2">
      <c r="B383" s="322"/>
      <c r="X383" s="357"/>
      <c r="Y383" s="357"/>
      <c r="Z383" s="357"/>
      <c r="AA383" s="357"/>
      <c r="AB383" s="357"/>
      <c r="AC383" s="357"/>
      <c r="AD383" s="357"/>
      <c r="AE383" s="357"/>
      <c r="AF383" s="357"/>
      <c r="AG383" s="357"/>
      <c r="AH383" s="357"/>
      <c r="AI383" s="357"/>
      <c r="AJ383" s="357"/>
      <c r="AK383" s="357"/>
      <c r="AL383" s="357"/>
      <c r="AM383" s="357"/>
      <c r="AN383" s="357"/>
      <c r="AO383" s="357"/>
      <c r="AP383" s="357"/>
      <c r="AQ383" s="357"/>
      <c r="AR383" s="357"/>
      <c r="AS383" s="357"/>
      <c r="AT383" s="357"/>
      <c r="AU383" s="357"/>
      <c r="AV383" s="357"/>
      <c r="AW383" s="357"/>
      <c r="AX383" s="357"/>
      <c r="AY383" s="357"/>
      <c r="AZ383" s="357"/>
      <c r="BA383" s="321"/>
      <c r="BB383" s="319"/>
      <c r="BC383" s="319"/>
      <c r="BD383" s="319"/>
      <c r="BE383" s="319"/>
      <c r="BF383" s="319"/>
      <c r="BG383" s="319"/>
      <c r="BH383" s="319"/>
      <c r="BI383" s="319"/>
      <c r="BJ383" s="319"/>
      <c r="BK383" s="319"/>
      <c r="BL383" s="319"/>
      <c r="BM383" s="319"/>
      <c r="BN383" s="319"/>
      <c r="BO383" s="319"/>
      <c r="BP383" s="319"/>
      <c r="BQ383" s="319"/>
      <c r="BR383" s="319"/>
      <c r="BS383" s="319"/>
      <c r="BT383" s="319"/>
      <c r="BU383" s="319"/>
      <c r="BV383" s="319"/>
      <c r="BW383" s="321"/>
      <c r="BX383" s="356"/>
      <c r="BY383" s="356"/>
      <c r="BZ383" s="356"/>
      <c r="CA383" s="356"/>
      <c r="CB383" s="356"/>
      <c r="CC383" s="356"/>
      <c r="CD383" s="356"/>
      <c r="CE383" s="356"/>
      <c r="CF383" s="356"/>
      <c r="CG383" s="356"/>
      <c r="CH383" s="356"/>
      <c r="CI383" s="356"/>
      <c r="CJ383" s="356"/>
      <c r="CK383" s="356"/>
      <c r="CL383" s="356"/>
      <c r="CM383" s="356"/>
      <c r="CN383" s="356"/>
      <c r="CO383" s="356"/>
      <c r="CP383" s="356"/>
      <c r="CQ383" s="356"/>
      <c r="CR383" s="356"/>
      <c r="CS383" s="356"/>
      <c r="CT383" s="356"/>
      <c r="CU383" s="356"/>
      <c r="CV383" s="356"/>
      <c r="CW383" s="356"/>
      <c r="CX383" s="356"/>
      <c r="CY383" s="356"/>
      <c r="CZ383" s="356"/>
    </row>
    <row r="384" s="320" customFormat="true" ht="15" customHeight="true" x14ac:dyDescent="0.2">
      <c r="B384" s="322"/>
      <c r="X384" s="357"/>
      <c r="Y384" s="357"/>
      <c r="Z384" s="357"/>
      <c r="AA384" s="357"/>
      <c r="AB384" s="357"/>
      <c r="AC384" s="357"/>
      <c r="AD384" s="357"/>
      <c r="AE384" s="357"/>
      <c r="AF384" s="357"/>
      <c r="AG384" s="357"/>
      <c r="AH384" s="357"/>
      <c r="AI384" s="357"/>
      <c r="AJ384" s="357"/>
      <c r="AK384" s="357"/>
      <c r="AL384" s="357"/>
      <c r="AM384" s="357"/>
      <c r="AN384" s="357"/>
      <c r="AO384" s="357"/>
      <c r="AP384" s="357"/>
      <c r="AQ384" s="357"/>
      <c r="AR384" s="357"/>
      <c r="AS384" s="357"/>
      <c r="AT384" s="357"/>
      <c r="AU384" s="357"/>
      <c r="AV384" s="357"/>
      <c r="AW384" s="357"/>
      <c r="AX384" s="357"/>
      <c r="AY384" s="357"/>
      <c r="AZ384" s="357"/>
      <c r="BA384" s="321"/>
      <c r="BB384" s="319"/>
      <c r="BC384" s="319"/>
      <c r="BD384" s="319"/>
      <c r="BE384" s="319"/>
      <c r="BF384" s="319"/>
      <c r="BG384" s="319"/>
      <c r="BH384" s="319"/>
      <c r="BI384" s="319"/>
      <c r="BJ384" s="319"/>
      <c r="BK384" s="319"/>
      <c r="BL384" s="319"/>
      <c r="BM384" s="319"/>
      <c r="BN384" s="319"/>
      <c r="BO384" s="319"/>
      <c r="BP384" s="319"/>
      <c r="BQ384" s="319"/>
      <c r="BR384" s="319"/>
      <c r="BS384" s="319"/>
      <c r="BT384" s="319"/>
      <c r="BU384" s="319"/>
      <c r="BV384" s="319"/>
      <c r="BW384" s="321"/>
      <c r="BX384" s="356"/>
      <c r="BY384" s="356"/>
      <c r="BZ384" s="356"/>
      <c r="CA384" s="356"/>
      <c r="CB384" s="356"/>
      <c r="CC384" s="356"/>
      <c r="CD384" s="356"/>
      <c r="CE384" s="356"/>
      <c r="CF384" s="356"/>
      <c r="CG384" s="356"/>
      <c r="CH384" s="356"/>
      <c r="CI384" s="356"/>
      <c r="CJ384" s="356"/>
      <c r="CK384" s="356"/>
      <c r="CL384" s="356"/>
      <c r="CM384" s="356"/>
      <c r="CN384" s="356"/>
      <c r="CO384" s="356"/>
      <c r="CP384" s="356"/>
      <c r="CQ384" s="356"/>
      <c r="CR384" s="356"/>
      <c r="CS384" s="356"/>
      <c r="CT384" s="356"/>
      <c r="CU384" s="356"/>
      <c r="CV384" s="356"/>
      <c r="CW384" s="356"/>
      <c r="CX384" s="356"/>
      <c r="CY384" s="356"/>
      <c r="CZ384" s="356"/>
    </row>
    <row r="385" s="320" customFormat="true" ht="15" customHeight="true" x14ac:dyDescent="0.2">
      <c r="B385" s="322"/>
      <c r="X385" s="357"/>
      <c r="Y385" s="357"/>
      <c r="Z385" s="357"/>
      <c r="AA385" s="357"/>
      <c r="AB385" s="357"/>
      <c r="AC385" s="357"/>
      <c r="AD385" s="357"/>
      <c r="AE385" s="357"/>
      <c r="AF385" s="357"/>
      <c r="AG385" s="357"/>
      <c r="AH385" s="357"/>
      <c r="AI385" s="357"/>
      <c r="AJ385" s="357"/>
      <c r="AK385" s="357"/>
      <c r="AL385" s="357"/>
      <c r="AM385" s="357"/>
      <c r="AN385" s="357"/>
      <c r="AO385" s="357"/>
      <c r="AP385" s="357"/>
      <c r="AQ385" s="357"/>
      <c r="AR385" s="357"/>
      <c r="AS385" s="357"/>
      <c r="AT385" s="357"/>
      <c r="AU385" s="357"/>
      <c r="AV385" s="357"/>
      <c r="AW385" s="357"/>
      <c r="AX385" s="357"/>
      <c r="AY385" s="357"/>
      <c r="AZ385" s="357"/>
      <c r="BA385" s="321"/>
      <c r="BB385" s="319"/>
      <c r="BC385" s="319"/>
      <c r="BD385" s="319"/>
      <c r="BE385" s="319"/>
      <c r="BF385" s="319"/>
      <c r="BG385" s="319"/>
      <c r="BH385" s="319"/>
      <c r="BI385" s="319"/>
      <c r="BJ385" s="319"/>
      <c r="BK385" s="319"/>
      <c r="BL385" s="319"/>
      <c r="BM385" s="319"/>
      <c r="BN385" s="319"/>
      <c r="BO385" s="319"/>
      <c r="BP385" s="319"/>
      <c r="BQ385" s="319"/>
      <c r="BR385" s="319"/>
      <c r="BS385" s="319"/>
      <c r="BT385" s="319"/>
      <c r="BU385" s="319"/>
      <c r="BV385" s="319"/>
      <c r="BW385" s="321"/>
      <c r="BX385" s="356"/>
      <c r="BY385" s="356"/>
      <c r="BZ385" s="356"/>
      <c r="CA385" s="356"/>
      <c r="CB385" s="356"/>
      <c r="CC385" s="356"/>
      <c r="CD385" s="356"/>
      <c r="CE385" s="356"/>
      <c r="CF385" s="356"/>
      <c r="CG385" s="356"/>
      <c r="CH385" s="356"/>
      <c r="CI385" s="356"/>
      <c r="CJ385" s="356"/>
      <c r="CK385" s="356"/>
      <c r="CL385" s="356"/>
      <c r="CM385" s="356"/>
      <c r="CN385" s="356"/>
      <c r="CO385" s="356"/>
      <c r="CP385" s="356"/>
      <c r="CQ385" s="356"/>
      <c r="CR385" s="356"/>
      <c r="CS385" s="356"/>
      <c r="CT385" s="356"/>
      <c r="CU385" s="356"/>
      <c r="CV385" s="356"/>
      <c r="CW385" s="356"/>
      <c r="CX385" s="356"/>
      <c r="CY385" s="356"/>
      <c r="CZ385" s="356"/>
    </row>
    <row r="386" s="320" customFormat="true" ht="15" customHeight="true" x14ac:dyDescent="0.2">
      <c r="B386" s="322"/>
      <c r="X386" s="357"/>
      <c r="Y386" s="357"/>
      <c r="Z386" s="357"/>
      <c r="AA386" s="357"/>
      <c r="AB386" s="357"/>
      <c r="AC386" s="357"/>
      <c r="AD386" s="357"/>
      <c r="AE386" s="357"/>
      <c r="AF386" s="357"/>
      <c r="AG386" s="357"/>
      <c r="AH386" s="357"/>
      <c r="AI386" s="357"/>
      <c r="AJ386" s="357"/>
      <c r="AK386" s="357"/>
      <c r="AL386" s="357"/>
      <c r="AM386" s="357"/>
      <c r="AN386" s="357"/>
      <c r="AO386" s="357"/>
      <c r="AP386" s="357"/>
      <c r="AQ386" s="357"/>
      <c r="AR386" s="357"/>
      <c r="AS386" s="357"/>
      <c r="AT386" s="357"/>
      <c r="AU386" s="357"/>
      <c r="AV386" s="357"/>
      <c r="AW386" s="357"/>
      <c r="AX386" s="357"/>
      <c r="AY386" s="357"/>
      <c r="AZ386" s="357"/>
      <c r="BA386" s="321"/>
      <c r="BB386" s="319"/>
      <c r="BC386" s="319"/>
      <c r="BD386" s="319"/>
      <c r="BE386" s="319"/>
      <c r="BF386" s="319"/>
      <c r="BG386" s="319"/>
      <c r="BH386" s="319"/>
      <c r="BI386" s="319"/>
      <c r="BJ386" s="319"/>
      <c r="BK386" s="319"/>
      <c r="BL386" s="319"/>
      <c r="BM386" s="319"/>
      <c r="BN386" s="319"/>
      <c r="BO386" s="319"/>
      <c r="BP386" s="319"/>
      <c r="BQ386" s="319"/>
      <c r="BR386" s="319"/>
      <c r="BS386" s="319"/>
      <c r="BT386" s="319"/>
      <c r="BU386" s="319"/>
      <c r="BV386" s="319"/>
      <c r="BW386" s="321"/>
      <c r="BX386" s="356"/>
      <c r="BY386" s="356"/>
      <c r="BZ386" s="356"/>
      <c r="CA386" s="356"/>
      <c r="CB386" s="356"/>
      <c r="CC386" s="356"/>
      <c r="CD386" s="356"/>
      <c r="CE386" s="356"/>
      <c r="CF386" s="356"/>
      <c r="CG386" s="356"/>
      <c r="CH386" s="356"/>
      <c r="CI386" s="356"/>
      <c r="CJ386" s="356"/>
      <c r="CK386" s="356"/>
      <c r="CL386" s="356"/>
      <c r="CM386" s="356"/>
      <c r="CN386" s="356"/>
      <c r="CO386" s="356"/>
      <c r="CP386" s="356"/>
      <c r="CQ386" s="356"/>
      <c r="CR386" s="356"/>
      <c r="CS386" s="356"/>
      <c r="CT386" s="356"/>
      <c r="CU386" s="356"/>
      <c r="CV386" s="356"/>
      <c r="CW386" s="356"/>
      <c r="CX386" s="356"/>
      <c r="CY386" s="356"/>
      <c r="CZ386" s="356"/>
    </row>
    <row r="387" s="320" customFormat="true" ht="15" customHeight="true" x14ac:dyDescent="0.2">
      <c r="B387" s="322"/>
      <c r="X387" s="357"/>
      <c r="Y387" s="357"/>
      <c r="Z387" s="357"/>
      <c r="AA387" s="357"/>
      <c r="AB387" s="357"/>
      <c r="AC387" s="357"/>
      <c r="AD387" s="357"/>
      <c r="AE387" s="357"/>
      <c r="AF387" s="357"/>
      <c r="AG387" s="357"/>
      <c r="AH387" s="357"/>
      <c r="AI387" s="357"/>
      <c r="AJ387" s="357"/>
      <c r="AK387" s="357"/>
      <c r="AL387" s="357"/>
      <c r="AM387" s="357"/>
      <c r="AN387" s="357"/>
      <c r="AO387" s="357"/>
      <c r="AP387" s="357"/>
      <c r="AQ387" s="357"/>
      <c r="AR387" s="357"/>
      <c r="AS387" s="357"/>
      <c r="AT387" s="357"/>
      <c r="AU387" s="357"/>
      <c r="AV387" s="357"/>
      <c r="AW387" s="357"/>
      <c r="AX387" s="357"/>
      <c r="AY387" s="357"/>
      <c r="AZ387" s="357"/>
      <c r="BA387" s="321"/>
      <c r="BB387" s="319"/>
      <c r="BC387" s="319"/>
      <c r="BD387" s="319"/>
      <c r="BE387" s="319"/>
      <c r="BF387" s="319"/>
      <c r="BG387" s="319"/>
      <c r="BH387" s="319"/>
      <c r="BI387" s="319"/>
      <c r="BJ387" s="319"/>
      <c r="BK387" s="319"/>
      <c r="BL387" s="319"/>
      <c r="BM387" s="319"/>
      <c r="BN387" s="319"/>
      <c r="BO387" s="319"/>
      <c r="BP387" s="319"/>
      <c r="BQ387" s="319"/>
      <c r="BR387" s="319"/>
      <c r="BS387" s="319"/>
      <c r="BT387" s="319"/>
      <c r="BU387" s="319"/>
      <c r="BV387" s="319"/>
      <c r="BW387" s="321"/>
      <c r="BX387" s="356"/>
      <c r="BY387" s="356"/>
      <c r="BZ387" s="356"/>
      <c r="CA387" s="356"/>
      <c r="CB387" s="356"/>
      <c r="CC387" s="356"/>
      <c r="CD387" s="356"/>
      <c r="CE387" s="356"/>
      <c r="CF387" s="356"/>
      <c r="CG387" s="356"/>
      <c r="CH387" s="356"/>
      <c r="CI387" s="356"/>
      <c r="CJ387" s="356"/>
      <c r="CK387" s="356"/>
      <c r="CL387" s="356"/>
      <c r="CM387" s="356"/>
      <c r="CN387" s="356"/>
      <c r="CO387" s="356"/>
      <c r="CP387" s="356"/>
      <c r="CQ387" s="356"/>
      <c r="CR387" s="356"/>
      <c r="CS387" s="356"/>
      <c r="CT387" s="356"/>
      <c r="CU387" s="356"/>
      <c r="CV387" s="356"/>
      <c r="CW387" s="356"/>
      <c r="CX387" s="356"/>
      <c r="CY387" s="356"/>
      <c r="CZ387" s="356"/>
    </row>
    <row r="388" s="320" customFormat="true" ht="15" customHeight="true" x14ac:dyDescent="0.2">
      <c r="B388" s="322"/>
      <c r="X388" s="357"/>
      <c r="Y388" s="357"/>
      <c r="Z388" s="357"/>
      <c r="AA388" s="357"/>
      <c r="AB388" s="357"/>
      <c r="AC388" s="357"/>
      <c r="AD388" s="357"/>
      <c r="AE388" s="357"/>
      <c r="AF388" s="357"/>
      <c r="AG388" s="357"/>
      <c r="AH388" s="357"/>
      <c r="AI388" s="357"/>
      <c r="AJ388" s="357"/>
      <c r="AK388" s="357"/>
      <c r="AL388" s="357"/>
      <c r="AM388" s="357"/>
      <c r="AN388" s="357"/>
      <c r="AO388" s="357"/>
      <c r="AP388" s="357"/>
      <c r="AQ388" s="357"/>
      <c r="AR388" s="357"/>
      <c r="AS388" s="357"/>
      <c r="AT388" s="357"/>
      <c r="AU388" s="357"/>
      <c r="AV388" s="357"/>
      <c r="AW388" s="357"/>
      <c r="AX388" s="357"/>
      <c r="AY388" s="357"/>
      <c r="AZ388" s="357"/>
      <c r="BA388" s="321"/>
      <c r="BB388" s="319"/>
      <c r="BC388" s="319"/>
      <c r="BD388" s="319"/>
      <c r="BE388" s="319"/>
      <c r="BF388" s="319"/>
      <c r="BG388" s="319"/>
      <c r="BH388" s="319"/>
      <c r="BI388" s="319"/>
      <c r="BJ388" s="319"/>
      <c r="BK388" s="319"/>
      <c r="BL388" s="319"/>
      <c r="BM388" s="319"/>
      <c r="BN388" s="319"/>
      <c r="BO388" s="319"/>
      <c r="BP388" s="319"/>
      <c r="BQ388" s="319"/>
      <c r="BR388" s="319"/>
      <c r="BS388" s="319"/>
      <c r="BT388" s="319"/>
      <c r="BU388" s="319"/>
      <c r="BV388" s="319"/>
      <c r="BW388" s="321"/>
      <c r="BX388" s="356"/>
      <c r="BY388" s="356"/>
      <c r="BZ388" s="356"/>
      <c r="CA388" s="356"/>
      <c r="CB388" s="356"/>
      <c r="CC388" s="356"/>
      <c r="CD388" s="356"/>
      <c r="CE388" s="356"/>
      <c r="CF388" s="356"/>
      <c r="CG388" s="356"/>
      <c r="CH388" s="356"/>
      <c r="CI388" s="356"/>
      <c r="CJ388" s="356"/>
      <c r="CK388" s="356"/>
      <c r="CL388" s="356"/>
      <c r="CM388" s="356"/>
      <c r="CN388" s="356"/>
      <c r="CO388" s="356"/>
      <c r="CP388" s="356"/>
      <c r="CQ388" s="356"/>
      <c r="CR388" s="356"/>
      <c r="CS388" s="356"/>
      <c r="CT388" s="356"/>
      <c r="CU388" s="356"/>
      <c r="CV388" s="356"/>
      <c r="CW388" s="356"/>
      <c r="CX388" s="356"/>
      <c r="CY388" s="356"/>
      <c r="CZ388" s="356"/>
    </row>
    <row r="389" s="320" customFormat="true" ht="15" customHeight="true" x14ac:dyDescent="0.2">
      <c r="B389" s="322"/>
      <c r="X389" s="357"/>
      <c r="Y389" s="357"/>
      <c r="Z389" s="357"/>
      <c r="AA389" s="357"/>
      <c r="AB389" s="357"/>
      <c r="AC389" s="357"/>
      <c r="AD389" s="357"/>
      <c r="AE389" s="357"/>
      <c r="AF389" s="357"/>
      <c r="AG389" s="357"/>
      <c r="AH389" s="357"/>
      <c r="AI389" s="357"/>
      <c r="AJ389" s="357"/>
      <c r="AK389" s="357"/>
      <c r="AL389" s="357"/>
      <c r="AM389" s="357"/>
      <c r="AN389" s="357"/>
      <c r="AO389" s="357"/>
      <c r="AP389" s="357"/>
      <c r="AQ389" s="357"/>
      <c r="AR389" s="357"/>
      <c r="AS389" s="357"/>
      <c r="AT389" s="357"/>
      <c r="AU389" s="357"/>
      <c r="AV389" s="357"/>
      <c r="AW389" s="357"/>
      <c r="AX389" s="357"/>
      <c r="AY389" s="357"/>
      <c r="AZ389" s="357"/>
      <c r="BA389" s="321"/>
      <c r="BB389" s="319"/>
      <c r="BC389" s="319"/>
      <c r="BD389" s="319"/>
      <c r="BE389" s="319"/>
      <c r="BF389" s="319"/>
      <c r="BG389" s="319"/>
      <c r="BH389" s="319"/>
      <c r="BI389" s="319"/>
      <c r="BJ389" s="319"/>
      <c r="BK389" s="319"/>
      <c r="BL389" s="319"/>
      <c r="BM389" s="319"/>
      <c r="BN389" s="319"/>
      <c r="BO389" s="319"/>
      <c r="BP389" s="319"/>
      <c r="BQ389" s="319"/>
      <c r="BR389" s="319"/>
      <c r="BS389" s="319"/>
      <c r="BT389" s="319"/>
      <c r="BU389" s="319"/>
      <c r="BV389" s="319"/>
      <c r="BW389" s="321"/>
      <c r="BX389" s="356"/>
      <c r="BY389" s="356"/>
      <c r="BZ389" s="356"/>
      <c r="CA389" s="356"/>
      <c r="CB389" s="356"/>
      <c r="CC389" s="356"/>
      <c r="CD389" s="356"/>
      <c r="CE389" s="356"/>
      <c r="CF389" s="356"/>
      <c r="CG389" s="356"/>
      <c r="CH389" s="356"/>
      <c r="CI389" s="356"/>
      <c r="CJ389" s="356"/>
      <c r="CK389" s="356"/>
      <c r="CL389" s="356"/>
      <c r="CM389" s="356"/>
      <c r="CN389" s="356"/>
      <c r="CO389" s="356"/>
      <c r="CP389" s="356"/>
      <c r="CQ389" s="356"/>
      <c r="CR389" s="356"/>
      <c r="CS389" s="356"/>
      <c r="CT389" s="356"/>
      <c r="CU389" s="356"/>
      <c r="CV389" s="356"/>
      <c r="CW389" s="356"/>
      <c r="CX389" s="356"/>
      <c r="CY389" s="356"/>
      <c r="CZ389" s="356"/>
    </row>
    <row r="390" s="514" customFormat="true" ht="15" customHeight="true" x14ac:dyDescent="0.2">
      <c r="B390" s="513"/>
      <c r="X390" s="357"/>
      <c r="Y390" s="357"/>
      <c r="Z390" s="357"/>
      <c r="AA390" s="357"/>
      <c r="AB390" s="357"/>
      <c r="AC390" s="357"/>
      <c r="AD390" s="357"/>
      <c r="AE390" s="357"/>
      <c r="AF390" s="357"/>
      <c r="AG390" s="357"/>
      <c r="AH390" s="357"/>
      <c r="AI390" s="357"/>
      <c r="AJ390" s="357"/>
      <c r="AK390" s="357"/>
      <c r="AL390" s="357"/>
      <c r="AM390" s="357"/>
      <c r="AN390" s="357"/>
      <c r="AO390" s="357"/>
      <c r="AP390" s="357"/>
      <c r="AQ390" s="357"/>
      <c r="AR390" s="357"/>
      <c r="AS390" s="357"/>
      <c r="AT390" s="357"/>
      <c r="AU390" s="357"/>
      <c r="AV390" s="357"/>
      <c r="AW390" s="357"/>
      <c r="AX390" s="357"/>
      <c r="AY390" s="357"/>
      <c r="AZ390" s="357"/>
      <c r="BA390" s="321"/>
      <c r="BB390" s="319"/>
      <c r="BC390" s="319"/>
      <c r="BD390" s="319"/>
      <c r="BE390" s="319"/>
      <c r="BF390" s="319"/>
      <c r="BG390" s="319"/>
      <c r="BH390" s="319"/>
      <c r="BI390" s="319"/>
      <c r="BJ390" s="319"/>
      <c r="BK390" s="319"/>
      <c r="BL390" s="319"/>
      <c r="BM390" s="319"/>
      <c r="BN390" s="319"/>
      <c r="BO390" s="319"/>
      <c r="BP390" s="319"/>
      <c r="BQ390" s="319"/>
      <c r="BR390" s="319"/>
      <c r="BS390" s="319"/>
      <c r="BT390" s="319"/>
      <c r="BU390" s="319"/>
      <c r="BV390" s="319"/>
      <c r="BW390" s="321"/>
      <c r="BX390" s="356"/>
      <c r="BY390" s="356"/>
      <c r="BZ390" s="356"/>
      <c r="CA390" s="356"/>
      <c r="CB390" s="356"/>
      <c r="CC390" s="356"/>
      <c r="CD390" s="356"/>
      <c r="CE390" s="356"/>
      <c r="CF390" s="356"/>
      <c r="CG390" s="356"/>
      <c r="CH390" s="356"/>
      <c r="CI390" s="356"/>
      <c r="CJ390" s="356"/>
      <c r="CK390" s="356"/>
      <c r="CL390" s="356"/>
      <c r="CM390" s="356"/>
      <c r="CN390" s="356"/>
      <c r="CO390" s="356"/>
      <c r="CP390" s="356"/>
      <c r="CQ390" s="356"/>
      <c r="CR390" s="356"/>
      <c r="CS390" s="356"/>
      <c r="CT390" s="356"/>
      <c r="CU390" s="356"/>
      <c r="CV390" s="356"/>
      <c r="CW390" s="356"/>
      <c r="CX390" s="356"/>
      <c r="CY390" s="356"/>
      <c r="CZ390" s="356"/>
    </row>
    <row r="391" s="514" customFormat="true" ht="15" customHeight="true" x14ac:dyDescent="0.2">
      <c r="B391" s="513"/>
      <c r="X391" s="357"/>
      <c r="Y391" s="357"/>
      <c r="Z391" s="357"/>
      <c r="AA391" s="357"/>
      <c r="AB391" s="357"/>
      <c r="AC391" s="357"/>
      <c r="AD391" s="357"/>
      <c r="AE391" s="357"/>
      <c r="AF391" s="357"/>
      <c r="AG391" s="357"/>
      <c r="AH391" s="357"/>
      <c r="AI391" s="357"/>
      <c r="AJ391" s="357"/>
      <c r="AK391" s="357"/>
      <c r="AL391" s="357"/>
      <c r="AM391" s="357"/>
      <c r="AN391" s="357"/>
      <c r="AO391" s="357"/>
      <c r="AP391" s="357"/>
      <c r="AQ391" s="357"/>
      <c r="AR391" s="357"/>
      <c r="AS391" s="357"/>
      <c r="AT391" s="357"/>
      <c r="AU391" s="357"/>
      <c r="AV391" s="357"/>
      <c r="AW391" s="357"/>
      <c r="AX391" s="357"/>
      <c r="AY391" s="357"/>
      <c r="AZ391" s="357"/>
      <c r="BA391" s="321"/>
      <c r="BB391" s="319"/>
      <c r="BC391" s="319"/>
      <c r="BD391" s="319"/>
      <c r="BE391" s="319"/>
      <c r="BF391" s="319"/>
      <c r="BG391" s="319"/>
      <c r="BH391" s="319"/>
      <c r="BI391" s="319"/>
      <c r="BJ391" s="319"/>
      <c r="BK391" s="319"/>
      <c r="BL391" s="319"/>
      <c r="BM391" s="319"/>
      <c r="BN391" s="319"/>
      <c r="BO391" s="319"/>
      <c r="BP391" s="319"/>
      <c r="BQ391" s="319"/>
      <c r="BR391" s="319"/>
      <c r="BS391" s="319"/>
      <c r="BT391" s="319"/>
      <c r="BU391" s="319"/>
      <c r="BV391" s="319"/>
      <c r="BW391" s="321"/>
      <c r="BX391" s="356"/>
      <c r="BY391" s="356"/>
      <c r="BZ391" s="356"/>
      <c r="CA391" s="356"/>
      <c r="CB391" s="356"/>
      <c r="CC391" s="356"/>
      <c r="CD391" s="356"/>
      <c r="CE391" s="356"/>
      <c r="CF391" s="356"/>
      <c r="CG391" s="356"/>
      <c r="CH391" s="356"/>
      <c r="CI391" s="356"/>
      <c r="CJ391" s="356"/>
      <c r="CK391" s="356"/>
      <c r="CL391" s="356"/>
      <c r="CM391" s="356"/>
      <c r="CN391" s="356"/>
      <c r="CO391" s="356"/>
      <c r="CP391" s="356"/>
      <c r="CQ391" s="356"/>
      <c r="CR391" s="356"/>
      <c r="CS391" s="356"/>
      <c r="CT391" s="356"/>
      <c r="CU391" s="356"/>
      <c r="CV391" s="356"/>
      <c r="CW391" s="356"/>
      <c r="CX391" s="356"/>
      <c r="CY391" s="356"/>
      <c r="CZ391" s="356"/>
    </row>
    <row r="392" s="514" customFormat="true" ht="15" customHeight="true" x14ac:dyDescent="0.2">
      <c r="X392" s="357"/>
      <c r="Y392" s="357"/>
      <c r="Z392" s="357"/>
      <c r="AA392" s="357"/>
      <c r="AB392" s="357"/>
      <c r="AC392" s="357"/>
      <c r="AD392" s="357"/>
      <c r="AE392" s="357"/>
      <c r="AF392" s="357"/>
      <c r="AG392" s="357"/>
      <c r="AH392" s="357"/>
      <c r="AI392" s="357"/>
      <c r="AJ392" s="357"/>
      <c r="AK392" s="357"/>
      <c r="AL392" s="357"/>
      <c r="AM392" s="357"/>
      <c r="AN392" s="357"/>
      <c r="AO392" s="357"/>
      <c r="AP392" s="357"/>
      <c r="AQ392" s="357"/>
      <c r="AR392" s="357"/>
      <c r="AS392" s="357"/>
      <c r="AT392" s="357"/>
      <c r="AU392" s="357"/>
      <c r="AV392" s="357"/>
      <c r="AW392" s="357"/>
      <c r="AX392" s="357"/>
      <c r="AY392" s="357"/>
      <c r="AZ392" s="357"/>
      <c r="BA392" s="321"/>
      <c r="BB392" s="319"/>
      <c r="BC392" s="319"/>
      <c r="BD392" s="319"/>
      <c r="BE392" s="319"/>
      <c r="BF392" s="319"/>
      <c r="BG392" s="319"/>
      <c r="BH392" s="319"/>
      <c r="BI392" s="319"/>
      <c r="BJ392" s="319"/>
      <c r="BK392" s="319"/>
      <c r="BL392" s="319"/>
      <c r="BM392" s="319"/>
      <c r="BN392" s="319"/>
      <c r="BO392" s="319"/>
      <c r="BP392" s="319"/>
      <c r="BQ392" s="319"/>
      <c r="BR392" s="319"/>
      <c r="BS392" s="319"/>
      <c r="BT392" s="319"/>
      <c r="BU392" s="319"/>
      <c r="BV392" s="319"/>
      <c r="BW392" s="321"/>
      <c r="BX392" s="356"/>
      <c r="BY392" s="356"/>
      <c r="BZ392" s="356"/>
      <c r="CA392" s="356"/>
      <c r="CB392" s="356"/>
      <c r="CC392" s="356"/>
      <c r="CD392" s="356"/>
      <c r="CE392" s="356"/>
      <c r="CF392" s="356"/>
      <c r="CG392" s="356"/>
      <c r="CH392" s="356"/>
      <c r="CI392" s="356"/>
      <c r="CJ392" s="356"/>
      <c r="CK392" s="356"/>
      <c r="CL392" s="356"/>
      <c r="CM392" s="356"/>
      <c r="CN392" s="356"/>
      <c r="CO392" s="356"/>
      <c r="CP392" s="356"/>
      <c r="CQ392" s="356"/>
      <c r="CR392" s="356"/>
      <c r="CS392" s="356"/>
      <c r="CT392" s="356"/>
      <c r="CU392" s="356"/>
      <c r="CV392" s="356"/>
      <c r="CW392" s="356"/>
      <c r="CX392" s="356"/>
      <c r="CY392" s="356"/>
      <c r="CZ392" s="356"/>
    </row>
    <row r="393" s="514" customFormat="true" ht="15" customHeight="true" x14ac:dyDescent="0.2">
      <c r="X393" s="357"/>
      <c r="Y393" s="357"/>
      <c r="Z393" s="357"/>
      <c r="AA393" s="357"/>
      <c r="AB393" s="357"/>
      <c r="AC393" s="357"/>
      <c r="AD393" s="357"/>
      <c r="AE393" s="357"/>
      <c r="AF393" s="357"/>
      <c r="AG393" s="357"/>
      <c r="AH393" s="357"/>
      <c r="AI393" s="357"/>
      <c r="AJ393" s="357"/>
      <c r="AK393" s="357"/>
      <c r="AL393" s="357"/>
      <c r="AM393" s="357"/>
      <c r="AN393" s="357"/>
      <c r="AO393" s="357"/>
      <c r="AP393" s="357"/>
      <c r="AQ393" s="357"/>
      <c r="AR393" s="357"/>
      <c r="AS393" s="357"/>
      <c r="AT393" s="357"/>
      <c r="AU393" s="357"/>
      <c r="AV393" s="357"/>
      <c r="AW393" s="357"/>
      <c r="AX393" s="357"/>
      <c r="AY393" s="357"/>
      <c r="AZ393" s="357"/>
      <c r="BA393" s="321"/>
      <c r="BB393" s="319"/>
      <c r="BC393" s="319"/>
      <c r="BD393" s="319"/>
      <c r="BE393" s="319"/>
      <c r="BF393" s="319"/>
      <c r="BG393" s="319"/>
      <c r="BH393" s="319"/>
      <c r="BI393" s="319"/>
      <c r="BJ393" s="319"/>
      <c r="BK393" s="319"/>
      <c r="BL393" s="319"/>
      <c r="BM393" s="319"/>
      <c r="BN393" s="319"/>
      <c r="BO393" s="319"/>
      <c r="BP393" s="319"/>
      <c r="BQ393" s="319"/>
      <c r="BR393" s="319"/>
      <c r="BS393" s="319"/>
      <c r="BT393" s="319"/>
      <c r="BU393" s="319"/>
      <c r="BV393" s="319"/>
      <c r="BW393" s="321"/>
      <c r="BX393" s="356"/>
      <c r="BY393" s="356"/>
      <c r="BZ393" s="356"/>
      <c r="CA393" s="356"/>
      <c r="CB393" s="356"/>
      <c r="CC393" s="356"/>
      <c r="CD393" s="356"/>
      <c r="CE393" s="356"/>
      <c r="CF393" s="356"/>
      <c r="CG393" s="356"/>
      <c r="CH393" s="356"/>
      <c r="CI393" s="356"/>
      <c r="CJ393" s="356"/>
      <c r="CK393" s="356"/>
      <c r="CL393" s="356"/>
      <c r="CM393" s="356"/>
      <c r="CN393" s="356"/>
      <c r="CO393" s="356"/>
      <c r="CP393" s="356"/>
      <c r="CQ393" s="356"/>
      <c r="CR393" s="356"/>
      <c r="CS393" s="356"/>
      <c r="CT393" s="356"/>
      <c r="CU393" s="356"/>
      <c r="CV393" s="356"/>
      <c r="CW393" s="356"/>
      <c r="CX393" s="356"/>
      <c r="CY393" s="356"/>
      <c r="CZ393" s="356"/>
    </row>
    <row r="394" s="514" customFormat="true" ht="15" customHeight="true" x14ac:dyDescent="0.2">
      <c r="X394" s="357"/>
      <c r="Y394" s="357"/>
      <c r="Z394" s="357"/>
      <c r="AA394" s="357"/>
      <c r="AB394" s="357"/>
      <c r="AC394" s="357"/>
      <c r="AD394" s="357"/>
      <c r="AE394" s="357"/>
      <c r="AF394" s="357"/>
      <c r="AG394" s="357"/>
      <c r="AH394" s="357"/>
      <c r="AI394" s="357"/>
      <c r="AJ394" s="357"/>
      <c r="AK394" s="357"/>
      <c r="AL394" s="357"/>
      <c r="AM394" s="357"/>
      <c r="AN394" s="357"/>
      <c r="AO394" s="357"/>
      <c r="AP394" s="357"/>
      <c r="AQ394" s="357"/>
      <c r="AR394" s="357"/>
      <c r="AS394" s="357"/>
      <c r="AT394" s="357"/>
      <c r="AU394" s="357"/>
      <c r="AV394" s="357"/>
      <c r="AW394" s="357"/>
      <c r="AX394" s="357"/>
      <c r="AY394" s="357"/>
      <c r="AZ394" s="357"/>
      <c r="BA394" s="321"/>
      <c r="BB394" s="319"/>
      <c r="BC394" s="319"/>
      <c r="BD394" s="319"/>
      <c r="BE394" s="319"/>
      <c r="BF394" s="319"/>
      <c r="BG394" s="319"/>
      <c r="BH394" s="319"/>
      <c r="BI394" s="319"/>
      <c r="BJ394" s="319"/>
      <c r="BK394" s="319"/>
      <c r="BL394" s="319"/>
      <c r="BM394" s="319"/>
      <c r="BN394" s="319"/>
      <c r="BO394" s="319"/>
      <c r="BP394" s="319"/>
      <c r="BQ394" s="319"/>
      <c r="BR394" s="319"/>
      <c r="BS394" s="319"/>
      <c r="BT394" s="319"/>
      <c r="BU394" s="319"/>
      <c r="BV394" s="319"/>
      <c r="BW394" s="321"/>
      <c r="BX394" s="356"/>
      <c r="BY394" s="356"/>
      <c r="BZ394" s="356"/>
      <c r="CA394" s="356"/>
      <c r="CB394" s="356"/>
      <c r="CC394" s="356"/>
      <c r="CD394" s="356"/>
      <c r="CE394" s="356"/>
      <c r="CF394" s="356"/>
      <c r="CG394" s="356"/>
      <c r="CH394" s="356"/>
      <c r="CI394" s="356"/>
      <c r="CJ394" s="356"/>
      <c r="CK394" s="356"/>
      <c r="CL394" s="356"/>
      <c r="CM394" s="356"/>
      <c r="CN394" s="356"/>
      <c r="CO394" s="356"/>
      <c r="CP394" s="356"/>
      <c r="CQ394" s="356"/>
      <c r="CR394" s="356"/>
      <c r="CS394" s="356"/>
      <c r="CT394" s="356"/>
      <c r="CU394" s="356"/>
      <c r="CV394" s="356"/>
      <c r="CW394" s="356"/>
      <c r="CX394" s="356"/>
      <c r="CY394" s="356"/>
      <c r="CZ394" s="356"/>
    </row>
    <row r="395" s="514" customFormat="true" ht="15" customHeight="true" x14ac:dyDescent="0.2">
      <c r="X395" s="357"/>
      <c r="Y395" s="357"/>
      <c r="Z395" s="357"/>
      <c r="AA395" s="357"/>
      <c r="AB395" s="357"/>
      <c r="AC395" s="357"/>
      <c r="AD395" s="357"/>
      <c r="AE395" s="357"/>
      <c r="AF395" s="357"/>
      <c r="AG395" s="357"/>
      <c r="AH395" s="357"/>
      <c r="AI395" s="357"/>
      <c r="AJ395" s="357"/>
      <c r="AK395" s="357"/>
      <c r="AL395" s="357"/>
      <c r="AM395" s="357"/>
      <c r="AN395" s="357"/>
      <c r="AO395" s="357"/>
      <c r="AP395" s="357"/>
      <c r="AQ395" s="357"/>
      <c r="AR395" s="357"/>
      <c r="AS395" s="357"/>
      <c r="AT395" s="357"/>
      <c r="AU395" s="357"/>
      <c r="AV395" s="357"/>
      <c r="AW395" s="357"/>
      <c r="AX395" s="357"/>
      <c r="AY395" s="357"/>
      <c r="AZ395" s="357"/>
      <c r="BA395" s="321"/>
      <c r="BB395" s="319"/>
      <c r="BC395" s="319"/>
      <c r="BD395" s="319"/>
      <c r="BE395" s="319"/>
      <c r="BF395" s="319"/>
      <c r="BG395" s="319"/>
      <c r="BH395" s="319"/>
      <c r="BI395" s="319"/>
      <c r="BJ395" s="319"/>
      <c r="BK395" s="319"/>
      <c r="BL395" s="319"/>
      <c r="BM395" s="319"/>
      <c r="BN395" s="319"/>
      <c r="BO395" s="319"/>
      <c r="BP395" s="319"/>
      <c r="BQ395" s="319"/>
      <c r="BR395" s="319"/>
      <c r="BS395" s="319"/>
      <c r="BT395" s="319"/>
      <c r="BU395" s="319"/>
      <c r="BV395" s="319"/>
      <c r="BW395" s="321"/>
      <c r="BX395" s="356"/>
      <c r="BY395" s="356"/>
      <c r="BZ395" s="356"/>
      <c r="CA395" s="356"/>
      <c r="CB395" s="356"/>
      <c r="CC395" s="356"/>
      <c r="CD395" s="356"/>
      <c r="CE395" s="356"/>
      <c r="CF395" s="356"/>
      <c r="CG395" s="356"/>
      <c r="CH395" s="356"/>
      <c r="CI395" s="356"/>
      <c r="CJ395" s="356"/>
      <c r="CK395" s="356"/>
      <c r="CL395" s="356"/>
      <c r="CM395" s="356"/>
      <c r="CN395" s="356"/>
      <c r="CO395" s="356"/>
      <c r="CP395" s="356"/>
      <c r="CQ395" s="356"/>
      <c r="CR395" s="356"/>
      <c r="CS395" s="356"/>
      <c r="CT395" s="356"/>
      <c r="CU395" s="356"/>
      <c r="CV395" s="356"/>
      <c r="CW395" s="356"/>
      <c r="CX395" s="356"/>
      <c r="CY395" s="356"/>
      <c r="CZ395" s="356"/>
    </row>
    <row r="396" s="514" customFormat="true" ht="15" customHeight="true" x14ac:dyDescent="0.2">
      <c r="X396" s="357"/>
      <c r="Y396" s="357"/>
      <c r="Z396" s="357"/>
      <c r="AA396" s="357"/>
      <c r="AB396" s="357"/>
      <c r="AC396" s="357"/>
      <c r="AD396" s="357"/>
      <c r="AE396" s="357"/>
      <c r="AF396" s="357"/>
      <c r="AG396" s="357"/>
      <c r="AH396" s="357"/>
      <c r="AI396" s="357"/>
      <c r="AJ396" s="357"/>
      <c r="AK396" s="357"/>
      <c r="AL396" s="357"/>
      <c r="AM396" s="357"/>
      <c r="AN396" s="357"/>
      <c r="AO396" s="357"/>
      <c r="AP396" s="357"/>
      <c r="AQ396" s="357"/>
      <c r="AR396" s="357"/>
      <c r="AS396" s="357"/>
      <c r="AT396" s="357"/>
      <c r="AU396" s="357"/>
      <c r="AV396" s="357"/>
      <c r="AW396" s="357"/>
      <c r="AX396" s="357"/>
      <c r="AY396" s="357"/>
      <c r="AZ396" s="357"/>
      <c r="BA396" s="321"/>
      <c r="BB396" s="319"/>
      <c r="BC396" s="319"/>
      <c r="BD396" s="319"/>
      <c r="BE396" s="319"/>
      <c r="BF396" s="319"/>
      <c r="BG396" s="319"/>
      <c r="BH396" s="319"/>
      <c r="BI396" s="319"/>
      <c r="BJ396" s="319"/>
      <c r="BK396" s="319"/>
      <c r="BL396" s="319"/>
      <c r="BM396" s="319"/>
      <c r="BN396" s="319"/>
      <c r="BO396" s="319"/>
      <c r="BP396" s="319"/>
      <c r="BQ396" s="319"/>
      <c r="BR396" s="319"/>
      <c r="BS396" s="319"/>
      <c r="BT396" s="319"/>
      <c r="BU396" s="319"/>
      <c r="BV396" s="319"/>
      <c r="BW396" s="321"/>
      <c r="BX396" s="356"/>
      <c r="BY396" s="356"/>
      <c r="BZ396" s="356"/>
      <c r="CA396" s="356"/>
      <c r="CB396" s="356"/>
      <c r="CC396" s="356"/>
      <c r="CD396" s="356"/>
      <c r="CE396" s="356"/>
      <c r="CF396" s="356"/>
      <c r="CG396" s="356"/>
      <c r="CH396" s="356"/>
      <c r="CI396" s="356"/>
      <c r="CJ396" s="356"/>
      <c r="CK396" s="356"/>
      <c r="CL396" s="356"/>
      <c r="CM396" s="356"/>
      <c r="CN396" s="356"/>
      <c r="CO396" s="356"/>
      <c r="CP396" s="356"/>
      <c r="CQ396" s="356"/>
      <c r="CR396" s="356"/>
      <c r="CS396" s="356"/>
      <c r="CT396" s="356"/>
      <c r="CU396" s="356"/>
      <c r="CV396" s="356"/>
      <c r="CW396" s="356"/>
      <c r="CX396" s="356"/>
      <c r="CY396" s="356"/>
      <c r="CZ396" s="356"/>
    </row>
    <row r="397" s="514" customFormat="true" ht="15" customHeight="true" x14ac:dyDescent="0.2">
      <c r="X397" s="357"/>
      <c r="Y397" s="357"/>
      <c r="Z397" s="357"/>
      <c r="AA397" s="357"/>
      <c r="AB397" s="357"/>
      <c r="AC397" s="357"/>
      <c r="AD397" s="357"/>
      <c r="AE397" s="357"/>
      <c r="AF397" s="357"/>
      <c r="AG397" s="357"/>
      <c r="AH397" s="357"/>
      <c r="AI397" s="357"/>
      <c r="AJ397" s="357"/>
      <c r="AK397" s="357"/>
      <c r="AL397" s="357"/>
      <c r="AM397" s="357"/>
      <c r="AN397" s="357"/>
      <c r="AO397" s="357"/>
      <c r="AP397" s="357"/>
      <c r="AQ397" s="357"/>
      <c r="AR397" s="357"/>
      <c r="AS397" s="357"/>
      <c r="AT397" s="357"/>
      <c r="AU397" s="357"/>
      <c r="AV397" s="357"/>
      <c r="AW397" s="357"/>
      <c r="AX397" s="357"/>
      <c r="AY397" s="357"/>
      <c r="AZ397" s="357"/>
      <c r="BA397" s="321"/>
      <c r="BB397" s="319"/>
      <c r="BC397" s="319"/>
      <c r="BD397" s="319"/>
      <c r="BE397" s="319"/>
      <c r="BF397" s="319"/>
      <c r="BG397" s="319"/>
      <c r="BH397" s="319"/>
      <c r="BI397" s="319"/>
      <c r="BJ397" s="319"/>
      <c r="BK397" s="319"/>
      <c r="BL397" s="319"/>
      <c r="BM397" s="319"/>
      <c r="BN397" s="319"/>
      <c r="BO397" s="319"/>
      <c r="BP397" s="319"/>
      <c r="BQ397" s="319"/>
      <c r="BR397" s="319"/>
      <c r="BS397" s="319"/>
      <c r="BT397" s="319"/>
      <c r="BU397" s="319"/>
      <c r="BV397" s="319"/>
      <c r="BW397" s="321"/>
      <c r="BX397" s="356"/>
      <c r="BY397" s="356"/>
      <c r="BZ397" s="356"/>
      <c r="CA397" s="356"/>
      <c r="CB397" s="356"/>
      <c r="CC397" s="356"/>
      <c r="CD397" s="356"/>
      <c r="CE397" s="356"/>
      <c r="CF397" s="356"/>
      <c r="CG397" s="356"/>
      <c r="CH397" s="356"/>
      <c r="CI397" s="356"/>
      <c r="CJ397" s="356"/>
      <c r="CK397" s="356"/>
      <c r="CL397" s="356"/>
      <c r="CM397" s="356"/>
      <c r="CN397" s="356"/>
      <c r="CO397" s="356"/>
      <c r="CP397" s="356"/>
      <c r="CQ397" s="356"/>
      <c r="CR397" s="356"/>
      <c r="CS397" s="356"/>
      <c r="CT397" s="356"/>
      <c r="CU397" s="356"/>
      <c r="CV397" s="356"/>
      <c r="CW397" s="356"/>
      <c r="CX397" s="356"/>
      <c r="CY397" s="356"/>
      <c r="CZ397" s="356"/>
    </row>
    <row r="398" s="514" customFormat="true" ht="15" customHeight="true" x14ac:dyDescent="0.2">
      <c r="X398" s="357"/>
      <c r="Y398" s="357"/>
      <c r="Z398" s="357"/>
      <c r="AA398" s="357"/>
      <c r="AB398" s="357"/>
      <c r="AC398" s="357"/>
      <c r="AD398" s="357"/>
      <c r="AE398" s="357"/>
      <c r="AF398" s="357"/>
      <c r="AG398" s="357"/>
      <c r="AH398" s="357"/>
      <c r="AI398" s="357"/>
      <c r="AJ398" s="357"/>
      <c r="AK398" s="357"/>
      <c r="AL398" s="357"/>
      <c r="AM398" s="357"/>
      <c r="AN398" s="357"/>
      <c r="AO398" s="357"/>
      <c r="AP398" s="357"/>
      <c r="AQ398" s="357"/>
      <c r="AR398" s="357"/>
      <c r="AS398" s="357"/>
      <c r="AT398" s="357"/>
      <c r="AU398" s="357"/>
      <c r="AV398" s="357"/>
      <c r="AW398" s="357"/>
      <c r="AX398" s="357"/>
      <c r="AY398" s="357"/>
      <c r="AZ398" s="357"/>
      <c r="BA398" s="321"/>
      <c r="BB398" s="319"/>
      <c r="BC398" s="319"/>
      <c r="BD398" s="319"/>
      <c r="BE398" s="319"/>
      <c r="BF398" s="319"/>
      <c r="BG398" s="319"/>
      <c r="BH398" s="319"/>
      <c r="BI398" s="319"/>
      <c r="BJ398" s="319"/>
      <c r="BK398" s="319"/>
      <c r="BL398" s="319"/>
      <c r="BM398" s="319"/>
      <c r="BN398" s="319"/>
      <c r="BO398" s="319"/>
      <c r="BP398" s="319"/>
      <c r="BQ398" s="319"/>
      <c r="BR398" s="319"/>
      <c r="BS398" s="319"/>
      <c r="BT398" s="319"/>
      <c r="BU398" s="319"/>
      <c r="BV398" s="319"/>
      <c r="BW398" s="321"/>
      <c r="BX398" s="356"/>
      <c r="BY398" s="356"/>
      <c r="BZ398" s="356"/>
      <c r="CA398" s="356"/>
      <c r="CB398" s="356"/>
      <c r="CC398" s="356"/>
      <c r="CD398" s="356"/>
      <c r="CE398" s="356"/>
      <c r="CF398" s="356"/>
      <c r="CG398" s="356"/>
      <c r="CH398" s="356"/>
      <c r="CI398" s="356"/>
      <c r="CJ398" s="356"/>
      <c r="CK398" s="356"/>
      <c r="CL398" s="356"/>
      <c r="CM398" s="356"/>
      <c r="CN398" s="356"/>
      <c r="CO398" s="356"/>
      <c r="CP398" s="356"/>
      <c r="CQ398" s="356"/>
      <c r="CR398" s="356"/>
      <c r="CS398" s="356"/>
      <c r="CT398" s="356"/>
      <c r="CU398" s="356"/>
      <c r="CV398" s="356"/>
      <c r="CW398" s="356"/>
      <c r="CX398" s="356"/>
      <c r="CY398" s="356"/>
      <c r="CZ398" s="356"/>
    </row>
    <row r="399" s="528" customFormat="true" ht="15" customHeight="true" x14ac:dyDescent="0.25">
      <c r="A399" s="325"/>
      <c r="B399" s="325"/>
      <c r="C399" s="1061" t="s">
        <v>132</v>
      </c>
      <c r="D399" s="1062"/>
      <c r="E399" s="1062"/>
      <c r="F399" s="1062"/>
      <c r="G399" s="325"/>
      <c r="H399" s="1066" t="s">
        <v>133</v>
      </c>
      <c r="I399" s="1067"/>
      <c r="J399" s="1067"/>
      <c r="K399" s="1067"/>
      <c r="M399" s="1066" t="s">
        <v>134</v>
      </c>
      <c r="N399" s="1067"/>
      <c r="O399" s="1067"/>
      <c r="P399" s="1067"/>
      <c r="X399" s="352"/>
      <c r="Y399" s="352"/>
      <c r="Z399" s="352"/>
      <c r="AA399" s="352"/>
      <c r="AB399" s="352"/>
      <c r="AC399" s="352"/>
      <c r="AD399" s="352"/>
      <c r="AE399" s="352"/>
      <c r="AF399" s="352"/>
      <c r="AG399" s="352"/>
      <c r="AH399" s="352"/>
      <c r="AI399" s="352"/>
      <c r="AJ399" s="352"/>
      <c r="AK399" s="352"/>
      <c r="AL399" s="352"/>
      <c r="AM399" s="352"/>
      <c r="AN399" s="352"/>
      <c r="AO399" s="352"/>
      <c r="AP399" s="352"/>
      <c r="AQ399" s="352"/>
      <c r="AR399" s="352"/>
      <c r="AS399" s="352"/>
      <c r="AT399" s="352"/>
      <c r="AU399" s="352"/>
      <c r="AV399" s="352"/>
      <c r="AW399" s="352"/>
      <c r="AX399" s="352"/>
      <c r="AY399" s="352"/>
      <c r="AZ399" s="352"/>
      <c r="BB399" s="325"/>
      <c r="BX399" s="352"/>
      <c r="BY399" s="352"/>
      <c r="BZ399" s="352"/>
      <c r="CA399" s="352"/>
      <c r="CB399" s="352"/>
      <c r="CC399" s="352"/>
      <c r="CD399" s="352"/>
      <c r="CE399" s="352"/>
      <c r="CF399" s="352"/>
      <c r="CG399" s="352"/>
      <c r="CH399" s="352"/>
      <c r="CI399" s="352"/>
      <c r="CJ399" s="352"/>
      <c r="CK399" s="352"/>
      <c r="CL399" s="352"/>
      <c r="CM399" s="352"/>
      <c r="CN399" s="352"/>
      <c r="CO399" s="352"/>
      <c r="CP399" s="352"/>
      <c r="CQ399" s="352"/>
      <c r="CR399" s="352"/>
      <c r="CS399" s="352"/>
      <c r="CT399" s="352"/>
      <c r="CU399" s="352"/>
      <c r="CV399" s="352"/>
      <c r="CW399" s="352"/>
      <c r="CX399" s="352"/>
      <c r="CY399" s="352"/>
      <c r="CZ399" s="352"/>
    </row>
    <row r="400" s="359" customFormat="true" ht="24" customHeight="true" x14ac:dyDescent="0.2">
      <c r="C400" s="1056" t="s">
        <v>205</v>
      </c>
      <c r="D400" s="962"/>
      <c r="E400" s="962"/>
      <c r="H400" s="1056" t="s">
        <v>205</v>
      </c>
      <c r="I400" s="962"/>
      <c r="J400" s="962"/>
      <c r="M400" s="1056" t="s">
        <v>205</v>
      </c>
      <c r="N400" s="962"/>
      <c r="O400" s="962"/>
      <c r="X400" s="352"/>
      <c r="Y400" s="352"/>
      <c r="Z400" s="352"/>
      <c r="AA400" s="352"/>
      <c r="AB400" s="352"/>
      <c r="AC400" s="352"/>
      <c r="AD400" s="352"/>
      <c r="AE400" s="352"/>
      <c r="AF400" s="352"/>
      <c r="AG400" s="352"/>
      <c r="AH400" s="352"/>
      <c r="AI400" s="352"/>
      <c r="AJ400" s="352"/>
      <c r="AK400" s="352"/>
      <c r="AL400" s="352"/>
      <c r="AM400" s="352"/>
      <c r="AN400" s="352"/>
      <c r="AO400" s="352"/>
      <c r="AP400" s="352"/>
      <c r="AQ400" s="352"/>
      <c r="AR400" s="352"/>
      <c r="AS400" s="352"/>
      <c r="AT400" s="352"/>
      <c r="AU400" s="352"/>
      <c r="AV400" s="352"/>
      <c r="AW400" s="352"/>
      <c r="AX400" s="352"/>
      <c r="AY400" s="352"/>
      <c r="AZ400" s="352"/>
      <c r="BA400" s="528"/>
      <c r="BB400" s="325"/>
      <c r="BC400" s="528"/>
      <c r="BD400" s="528"/>
      <c r="BE400" s="528"/>
      <c r="BF400" s="528"/>
      <c r="BG400" s="528"/>
      <c r="BH400" s="528"/>
      <c r="BI400" s="528"/>
      <c r="BJ400" s="528"/>
      <c r="BK400" s="528"/>
      <c r="BL400" s="528"/>
      <c r="BM400" s="528"/>
      <c r="BN400" s="528"/>
      <c r="BO400" s="528"/>
      <c r="BP400" s="528"/>
      <c r="BQ400" s="528"/>
      <c r="BR400" s="528"/>
      <c r="BS400" s="528"/>
      <c r="BT400" s="528"/>
      <c r="BU400" s="528"/>
      <c r="BV400" s="528"/>
      <c r="BW400" s="528"/>
      <c r="BX400" s="352"/>
      <c r="BY400" s="352"/>
      <c r="BZ400" s="352"/>
      <c r="CA400" s="352"/>
      <c r="CB400" s="352"/>
      <c r="CC400" s="352"/>
      <c r="CD400" s="352"/>
      <c r="CE400" s="352"/>
      <c r="CF400" s="352"/>
      <c r="CG400" s="352"/>
      <c r="CH400" s="352"/>
      <c r="CI400" s="352"/>
      <c r="CJ400" s="352"/>
      <c r="CK400" s="352"/>
      <c r="CL400" s="352"/>
      <c r="CM400" s="352"/>
      <c r="CN400" s="352"/>
      <c r="CO400" s="352"/>
      <c r="CP400" s="352"/>
      <c r="CQ400" s="352"/>
      <c r="CR400" s="352"/>
      <c r="CS400" s="352"/>
      <c r="CT400" s="352"/>
      <c r="CU400" s="352"/>
      <c r="CV400" s="352"/>
      <c r="CW400" s="352"/>
      <c r="CX400" s="352"/>
      <c r="CY400" s="352"/>
      <c r="CZ400" s="352"/>
    </row>
    <row r="401" s="359" customFormat="true" ht="25.15" customHeight="true" x14ac:dyDescent="0.2">
      <c r="C401" s="1068"/>
      <c r="D401" s="962"/>
      <c r="E401" s="529" t="s">
        <v>206</v>
      </c>
      <c r="H401" s="1068"/>
      <c r="I401" s="962"/>
      <c r="J401" s="530" t="s">
        <v>206</v>
      </c>
      <c r="M401" s="1068"/>
      <c r="N401" s="962"/>
      <c r="O401" s="531" t="s">
        <v>206</v>
      </c>
      <c r="X401" s="352"/>
      <c r="Y401" s="352"/>
      <c r="Z401" s="352"/>
      <c r="AA401" s="352"/>
      <c r="AB401" s="352"/>
      <c r="AC401" s="352"/>
      <c r="AD401" s="352"/>
      <c r="AE401" s="352"/>
      <c r="AF401" s="352"/>
      <c r="AG401" s="352"/>
      <c r="AH401" s="352"/>
      <c r="AI401" s="352"/>
      <c r="AJ401" s="352"/>
      <c r="AK401" s="352"/>
      <c r="AL401" s="352"/>
      <c r="AM401" s="352"/>
      <c r="AN401" s="352"/>
      <c r="AO401" s="352"/>
      <c r="AP401" s="352"/>
      <c r="AQ401" s="352"/>
      <c r="AR401" s="352"/>
      <c r="AS401" s="352"/>
      <c r="AT401" s="352"/>
      <c r="AU401" s="352"/>
      <c r="AV401" s="352"/>
      <c r="AW401" s="352"/>
      <c r="AX401" s="352"/>
      <c r="AY401" s="352"/>
      <c r="AZ401" s="352"/>
      <c r="BA401" s="528"/>
      <c r="BB401" s="325"/>
      <c r="BC401" s="528"/>
      <c r="BD401" s="528"/>
      <c r="BE401" s="528"/>
      <c r="BF401" s="528"/>
      <c r="BG401" s="528"/>
      <c r="BH401" s="528"/>
      <c r="BI401" s="528"/>
      <c r="BJ401" s="528"/>
      <c r="BK401" s="528"/>
      <c r="BL401" s="528"/>
      <c r="BM401" s="528"/>
      <c r="BN401" s="528"/>
      <c r="BO401" s="528"/>
      <c r="BP401" s="528"/>
      <c r="BQ401" s="528"/>
      <c r="BR401" s="528"/>
      <c r="BS401" s="528"/>
      <c r="BT401" s="528"/>
      <c r="BU401" s="528"/>
      <c r="BV401" s="528"/>
      <c r="BW401" s="528"/>
      <c r="BX401" s="352"/>
      <c r="BY401" s="352"/>
      <c r="BZ401" s="352"/>
      <c r="CA401" s="352"/>
      <c r="CB401" s="352"/>
      <c r="CC401" s="352"/>
      <c r="CD401" s="352"/>
      <c r="CE401" s="352"/>
      <c r="CF401" s="352"/>
      <c r="CG401" s="352"/>
      <c r="CH401" s="352"/>
      <c r="CI401" s="352"/>
      <c r="CJ401" s="352"/>
      <c r="CK401" s="352"/>
      <c r="CL401" s="352"/>
      <c r="CM401" s="352"/>
      <c r="CN401" s="352"/>
      <c r="CO401" s="352"/>
      <c r="CP401" s="352"/>
      <c r="CQ401" s="352"/>
      <c r="CR401" s="352"/>
      <c r="CS401" s="352"/>
      <c r="CT401" s="352"/>
      <c r="CU401" s="352"/>
      <c r="CV401" s="352"/>
      <c r="CW401" s="352"/>
      <c r="CX401" s="352"/>
      <c r="CY401" s="352"/>
      <c r="CZ401" s="352"/>
    </row>
    <row r="402" s="359" customFormat="true" ht="25.15" customHeight="true" x14ac:dyDescent="0.2">
      <c r="B402" s="1069" t="s">
        <v>139</v>
      </c>
      <c r="C402" s="962"/>
      <c r="D402" s="962"/>
      <c r="E402" s="532" t="s">
        <v>207</v>
      </c>
      <c r="H402" s="962"/>
      <c r="I402" s="962"/>
      <c r="J402" s="533" t="s">
        <v>207</v>
      </c>
      <c r="M402" s="962"/>
      <c r="N402" s="962"/>
      <c r="O402" s="534" t="s">
        <v>207</v>
      </c>
      <c r="X402" s="352"/>
      <c r="Y402" s="352"/>
      <c r="Z402" s="352"/>
      <c r="AA402" s="352"/>
      <c r="AB402" s="352"/>
      <c r="AC402" s="352"/>
      <c r="AD402" s="352"/>
      <c r="AE402" s="352"/>
      <c r="AF402" s="352"/>
      <c r="AG402" s="352"/>
      <c r="AH402" s="352"/>
      <c r="AI402" s="352"/>
      <c r="AJ402" s="352"/>
      <c r="AK402" s="352"/>
      <c r="AL402" s="352"/>
      <c r="AM402" s="352"/>
      <c r="AN402" s="352"/>
      <c r="AO402" s="352"/>
      <c r="AP402" s="352"/>
      <c r="AQ402" s="352"/>
      <c r="AR402" s="352"/>
      <c r="AS402" s="352"/>
      <c r="AT402" s="352"/>
      <c r="AU402" s="352"/>
      <c r="AV402" s="352"/>
      <c r="AW402" s="352"/>
      <c r="AX402" s="352"/>
      <c r="AY402" s="352"/>
      <c r="AZ402" s="352"/>
      <c r="BA402" s="528"/>
      <c r="BB402" s="325"/>
      <c r="BC402" s="528"/>
      <c r="BD402" s="528"/>
      <c r="BE402" s="528"/>
      <c r="BF402" s="528"/>
      <c r="BG402" s="528"/>
      <c r="BH402" s="528"/>
      <c r="BI402" s="528"/>
      <c r="BJ402" s="528"/>
      <c r="BK402" s="528"/>
      <c r="BL402" s="528"/>
      <c r="BM402" s="528"/>
      <c r="BN402" s="528"/>
      <c r="BO402" s="528"/>
      <c r="BP402" s="528"/>
      <c r="BQ402" s="528"/>
      <c r="BR402" s="528"/>
      <c r="BS402" s="528"/>
      <c r="BT402" s="528"/>
      <c r="BU402" s="528"/>
      <c r="BV402" s="528"/>
      <c r="BW402" s="528"/>
      <c r="BX402" s="352"/>
      <c r="BY402" s="352"/>
      <c r="BZ402" s="352"/>
      <c r="CA402" s="352"/>
      <c r="CB402" s="352"/>
      <c r="CC402" s="352"/>
      <c r="CD402" s="352"/>
      <c r="CE402" s="352"/>
      <c r="CF402" s="352"/>
      <c r="CG402" s="352"/>
      <c r="CH402" s="352"/>
      <c r="CI402" s="352"/>
      <c r="CJ402" s="352"/>
      <c r="CK402" s="352"/>
      <c r="CL402" s="352"/>
      <c r="CM402" s="352"/>
      <c r="CN402" s="352"/>
      <c r="CO402" s="352"/>
      <c r="CP402" s="352"/>
      <c r="CQ402" s="352"/>
      <c r="CR402" s="352"/>
      <c r="CS402" s="352"/>
      <c r="CT402" s="352"/>
      <c r="CU402" s="352"/>
      <c r="CV402" s="352"/>
      <c r="CW402" s="352"/>
      <c r="CX402" s="352"/>
      <c r="CY402" s="352"/>
      <c r="CZ402" s="352"/>
    </row>
    <row r="403" s="359" customFormat="true" ht="25.15" customHeight="true" x14ac:dyDescent="0.2">
      <c r="B403" s="962"/>
      <c r="C403" s="1046" t="s">
        <v>208</v>
      </c>
      <c r="D403" s="1045"/>
      <c r="E403" s="632">
        <v>-0.79953244230202591</v>
      </c>
      <c r="F403" s="615"/>
      <c r="G403" s="615"/>
      <c r="H403" s="1046" t="s">
        <v>208</v>
      </c>
      <c r="I403" s="1045"/>
      <c r="J403" s="633">
        <v>-0.67310636954003944</v>
      </c>
      <c r="K403" s="615"/>
      <c r="L403" s="615"/>
      <c r="M403" s="1046" t="s">
        <v>208</v>
      </c>
      <c r="N403" s="1045"/>
      <c r="O403" s="634">
        <v>-0.77131694884964463</v>
      </c>
      <c r="P403" s="615"/>
      <c r="Q403" s="615"/>
      <c r="X403" s="352"/>
      <c r="Y403" s="352"/>
      <c r="Z403" s="352"/>
      <c r="AA403" s="352"/>
      <c r="AB403" s="352"/>
      <c r="AC403" s="352"/>
      <c r="AD403" s="352"/>
      <c r="AE403" s="352"/>
      <c r="AF403" s="352"/>
      <c r="AG403" s="352"/>
      <c r="AH403" s="352"/>
      <c r="AI403" s="352"/>
      <c r="AJ403" s="352"/>
      <c r="AK403" s="352"/>
      <c r="AL403" s="352"/>
      <c r="AM403" s="352"/>
      <c r="AN403" s="352"/>
      <c r="AO403" s="352"/>
      <c r="AP403" s="352"/>
      <c r="AQ403" s="352"/>
      <c r="AR403" s="352"/>
      <c r="AS403" s="352"/>
      <c r="AT403" s="352"/>
      <c r="AU403" s="352"/>
      <c r="AV403" s="352"/>
      <c r="AW403" s="352"/>
      <c r="AX403" s="352"/>
      <c r="AY403" s="352"/>
      <c r="AZ403" s="352"/>
      <c r="BA403" s="354"/>
      <c r="BB403" s="430"/>
      <c r="BC403" s="354"/>
      <c r="BD403" s="354"/>
      <c r="BE403" s="354"/>
      <c r="BF403" s="354"/>
      <c r="BG403" s="354"/>
      <c r="BH403" s="354"/>
      <c r="BI403" s="354"/>
      <c r="BJ403" s="354"/>
      <c r="BK403" s="354"/>
      <c r="BL403" s="354"/>
      <c r="BM403" s="354"/>
      <c r="BN403" s="354"/>
      <c r="BO403" s="354"/>
      <c r="BP403" s="354"/>
      <c r="BQ403" s="354"/>
      <c r="BR403" s="354"/>
      <c r="BS403" s="354"/>
      <c r="BT403" s="354"/>
      <c r="BU403" s="354"/>
      <c r="BV403" s="354"/>
      <c r="BW403" s="354"/>
      <c r="BX403" s="355"/>
      <c r="BY403" s="355"/>
      <c r="BZ403" s="355"/>
      <c r="CA403" s="355"/>
      <c r="CB403" s="355"/>
      <c r="CC403" s="355"/>
      <c r="CD403" s="355"/>
      <c r="CE403" s="355"/>
      <c r="CF403" s="355"/>
      <c r="CG403" s="355"/>
      <c r="CH403" s="355"/>
      <c r="CI403" s="355"/>
      <c r="CJ403" s="355"/>
      <c r="CK403" s="355"/>
      <c r="CL403" s="355"/>
      <c r="CM403" s="355"/>
      <c r="CN403" s="355"/>
      <c r="CO403" s="355"/>
      <c r="CP403" s="355"/>
      <c r="CQ403" s="355"/>
      <c r="CR403" s="355"/>
      <c r="CS403" s="355"/>
      <c r="CT403" s="355"/>
      <c r="CU403" s="355"/>
      <c r="CV403" s="355"/>
      <c r="CW403" s="355"/>
      <c r="CX403" s="355"/>
      <c r="CY403" s="355"/>
      <c r="CZ403" s="355"/>
    </row>
    <row r="404" s="359" customFormat="true" ht="25.15" customHeight="true" x14ac:dyDescent="0.2">
      <c r="B404" s="962"/>
      <c r="C404" s="1046" t="s">
        <v>209</v>
      </c>
      <c r="D404" s="1045"/>
      <c r="E404" s="635">
        <v>-0.77145949001422243</v>
      </c>
      <c r="F404" s="615"/>
      <c r="G404" s="615"/>
      <c r="H404" s="1046" t="s">
        <v>210</v>
      </c>
      <c r="I404" s="1045"/>
      <c r="J404" s="636">
        <v>0.63230695609671683</v>
      </c>
      <c r="K404" s="615"/>
      <c r="L404" s="615"/>
      <c r="M404" s="1046" t="s">
        <v>209</v>
      </c>
      <c r="N404" s="1045"/>
      <c r="O404" s="637">
        <v>-0.73404149255886386</v>
      </c>
      <c r="P404" s="615"/>
      <c r="Q404" s="615"/>
      <c r="X404" s="352"/>
      <c r="Y404" s="352"/>
      <c r="Z404" s="352"/>
      <c r="AA404" s="352"/>
      <c r="AB404" s="352"/>
      <c r="AC404" s="352"/>
      <c r="AD404" s="352"/>
      <c r="AE404" s="352"/>
      <c r="AF404" s="352"/>
      <c r="AG404" s="352"/>
      <c r="AH404" s="352"/>
      <c r="AI404" s="352"/>
      <c r="AJ404" s="352"/>
      <c r="AK404" s="352"/>
      <c r="AL404" s="352"/>
      <c r="AM404" s="352"/>
      <c r="AN404" s="352"/>
      <c r="AO404" s="352"/>
      <c r="AP404" s="352"/>
      <c r="AQ404" s="352"/>
      <c r="AR404" s="352"/>
      <c r="AS404" s="352"/>
      <c r="AT404" s="352"/>
      <c r="AU404" s="352"/>
      <c r="AV404" s="352"/>
      <c r="AW404" s="352"/>
      <c r="AX404" s="352"/>
      <c r="AY404" s="352"/>
      <c r="AZ404" s="352"/>
      <c r="BA404" s="354"/>
      <c r="BB404" s="430"/>
      <c r="BC404" s="354"/>
      <c r="BD404" s="354"/>
      <c r="BE404" s="354"/>
      <c r="BF404" s="354"/>
      <c r="BG404" s="354"/>
      <c r="BH404" s="354"/>
      <c r="BI404" s="354"/>
      <c r="BJ404" s="354"/>
      <c r="BK404" s="354"/>
      <c r="BL404" s="354"/>
      <c r="BM404" s="354"/>
      <c r="BN404" s="354"/>
      <c r="BO404" s="354"/>
      <c r="BP404" s="354"/>
      <c r="BQ404" s="354"/>
      <c r="BR404" s="354"/>
      <c r="BS404" s="354"/>
      <c r="BT404" s="354"/>
      <c r="BU404" s="354"/>
      <c r="BV404" s="354"/>
      <c r="BW404" s="354"/>
      <c r="BX404" s="355"/>
      <c r="BY404" s="355"/>
      <c r="BZ404" s="355"/>
      <c r="CA404" s="355"/>
      <c r="CB404" s="355"/>
      <c r="CC404" s="355"/>
      <c r="CD404" s="355"/>
      <c r="CE404" s="355"/>
      <c r="CF404" s="355"/>
      <c r="CG404" s="355"/>
      <c r="CH404" s="355"/>
      <c r="CI404" s="355"/>
      <c r="CJ404" s="355"/>
      <c r="CK404" s="355"/>
      <c r="CL404" s="355"/>
      <c r="CM404" s="355"/>
      <c r="CN404" s="355"/>
      <c r="CO404" s="355"/>
      <c r="CP404" s="355"/>
      <c r="CQ404" s="355"/>
      <c r="CR404" s="355"/>
      <c r="CS404" s="355"/>
      <c r="CT404" s="355"/>
      <c r="CU404" s="355"/>
      <c r="CV404" s="355"/>
      <c r="CW404" s="355"/>
      <c r="CX404" s="355"/>
      <c r="CY404" s="355"/>
      <c r="CZ404" s="355"/>
    </row>
    <row r="405" s="359" customFormat="true" ht="25.15" customHeight="true" x14ac:dyDescent="0.2">
      <c r="B405" s="962"/>
      <c r="C405" s="1046" t="s">
        <v>211</v>
      </c>
      <c r="D405" s="1045"/>
      <c r="E405" s="635">
        <v>0.70876647992821529</v>
      </c>
      <c r="F405" s="615"/>
      <c r="G405" s="615"/>
      <c r="H405" s="1046" t="s">
        <v>211</v>
      </c>
      <c r="I405" s="1045"/>
      <c r="J405" s="636">
        <v>0.62375040591758535</v>
      </c>
      <c r="K405" s="615"/>
      <c r="L405" s="615"/>
      <c r="M405" s="1046" t="s">
        <v>212</v>
      </c>
      <c r="N405" s="1045"/>
      <c r="O405" s="637">
        <v>0.72596739812126709</v>
      </c>
      <c r="P405" s="615"/>
      <c r="Q405" s="615"/>
      <c r="X405" s="352"/>
      <c r="Y405" s="352"/>
      <c r="Z405" s="352"/>
      <c r="AA405" s="352"/>
      <c r="AB405" s="352"/>
      <c r="AC405" s="352"/>
      <c r="AD405" s="352"/>
      <c r="AE405" s="352"/>
      <c r="AF405" s="352"/>
      <c r="AG405" s="352"/>
      <c r="AH405" s="352"/>
      <c r="AI405" s="352"/>
      <c r="AJ405" s="352"/>
      <c r="AK405" s="352"/>
      <c r="AL405" s="352"/>
      <c r="AM405" s="352"/>
      <c r="AN405" s="352"/>
      <c r="AO405" s="352"/>
      <c r="AP405" s="352"/>
      <c r="AQ405" s="352"/>
      <c r="AR405" s="352"/>
      <c r="AS405" s="352"/>
      <c r="AT405" s="352"/>
      <c r="AU405" s="352"/>
      <c r="AV405" s="352"/>
      <c r="AW405" s="352"/>
      <c r="AX405" s="352"/>
      <c r="AY405" s="352"/>
      <c r="AZ405" s="352"/>
      <c r="BA405" s="354"/>
      <c r="BB405" s="430"/>
      <c r="BC405" s="354"/>
      <c r="BD405" s="354"/>
      <c r="BE405" s="354"/>
      <c r="BF405" s="354"/>
      <c r="BG405" s="354"/>
      <c r="BH405" s="354"/>
      <c r="BI405" s="354"/>
      <c r="BJ405" s="354"/>
      <c r="BK405" s="354"/>
      <c r="BL405" s="354"/>
      <c r="BM405" s="354"/>
      <c r="BN405" s="354"/>
      <c r="BO405" s="354"/>
      <c r="BP405" s="354"/>
      <c r="BQ405" s="354"/>
      <c r="BR405" s="354"/>
      <c r="BS405" s="354"/>
      <c r="BT405" s="354"/>
      <c r="BU405" s="354"/>
      <c r="BV405" s="354"/>
      <c r="BW405" s="354"/>
      <c r="BX405" s="355"/>
      <c r="BY405" s="355"/>
      <c r="BZ405" s="355"/>
      <c r="CA405" s="355"/>
      <c r="CB405" s="355"/>
      <c r="CC405" s="355"/>
      <c r="CD405" s="355"/>
      <c r="CE405" s="355"/>
      <c r="CF405" s="355"/>
      <c r="CG405" s="355"/>
      <c r="CH405" s="355"/>
      <c r="CI405" s="355"/>
      <c r="CJ405" s="355"/>
      <c r="CK405" s="355"/>
      <c r="CL405" s="355"/>
      <c r="CM405" s="355"/>
      <c r="CN405" s="355"/>
      <c r="CO405" s="355"/>
      <c r="CP405" s="355"/>
      <c r="CQ405" s="355"/>
      <c r="CR405" s="355"/>
      <c r="CS405" s="355"/>
      <c r="CT405" s="355"/>
      <c r="CU405" s="355"/>
      <c r="CV405" s="355"/>
      <c r="CW405" s="355"/>
      <c r="CX405" s="355"/>
      <c r="CY405" s="355"/>
      <c r="CZ405" s="355"/>
    </row>
    <row r="406" s="359" customFormat="true" ht="25.15" customHeight="true" x14ac:dyDescent="0.2">
      <c r="B406" s="962"/>
      <c r="C406" s="1046" t="s">
        <v>212</v>
      </c>
      <c r="D406" s="1045"/>
      <c r="E406" s="635">
        <v>0.70241539062966252</v>
      </c>
      <c r="F406" s="615"/>
      <c r="G406" s="615"/>
      <c r="H406" s="1046" t="s">
        <v>209</v>
      </c>
      <c r="I406" s="1045"/>
      <c r="J406" s="636">
        <v>-0.61425198382814006</v>
      </c>
      <c r="K406" s="615"/>
      <c r="L406" s="615"/>
      <c r="M406" s="1046" t="s">
        <v>213</v>
      </c>
      <c r="N406" s="1045"/>
      <c r="O406" s="637">
        <v>-0.58574607552457003</v>
      </c>
      <c r="P406" s="615"/>
      <c r="Q406" s="615"/>
      <c r="X406" s="352"/>
      <c r="Y406" s="352"/>
      <c r="Z406" s="352"/>
      <c r="AA406" s="352"/>
      <c r="AB406" s="352"/>
      <c r="AC406" s="352"/>
      <c r="AD406" s="352"/>
      <c r="AE406" s="352"/>
      <c r="AF406" s="352"/>
      <c r="AG406" s="352"/>
      <c r="AH406" s="352"/>
      <c r="AI406" s="352"/>
      <c r="AJ406" s="352"/>
      <c r="AK406" s="352"/>
      <c r="AL406" s="352"/>
      <c r="AM406" s="352"/>
      <c r="AN406" s="352"/>
      <c r="AO406" s="352"/>
      <c r="AP406" s="352"/>
      <c r="AQ406" s="352"/>
      <c r="AR406" s="352"/>
      <c r="AS406" s="352"/>
      <c r="AT406" s="352"/>
      <c r="AU406" s="352"/>
      <c r="AV406" s="352"/>
      <c r="AW406" s="352"/>
      <c r="AX406" s="352"/>
      <c r="AY406" s="352"/>
      <c r="AZ406" s="352"/>
      <c r="BA406" s="354"/>
      <c r="BB406" s="430"/>
      <c r="BC406" s="354"/>
      <c r="BD406" s="354"/>
      <c r="BE406" s="354"/>
      <c r="BF406" s="354"/>
      <c r="BG406" s="354"/>
      <c r="BH406" s="354"/>
      <c r="BI406" s="354"/>
      <c r="BJ406" s="354"/>
      <c r="BK406" s="354"/>
      <c r="BL406" s="354"/>
      <c r="BM406" s="354"/>
      <c r="BN406" s="354"/>
      <c r="BO406" s="354"/>
      <c r="BP406" s="354"/>
      <c r="BQ406" s="354"/>
      <c r="BR406" s="354"/>
      <c r="BS406" s="354"/>
      <c r="BT406" s="354"/>
      <c r="BU406" s="354"/>
      <c r="BV406" s="354"/>
      <c r="BW406" s="354"/>
      <c r="BX406" s="355"/>
      <c r="BY406" s="355"/>
      <c r="BZ406" s="355"/>
      <c r="CA406" s="355"/>
      <c r="CB406" s="355"/>
      <c r="CC406" s="355"/>
      <c r="CD406" s="355"/>
      <c r="CE406" s="355"/>
      <c r="CF406" s="355"/>
      <c r="CG406" s="355"/>
      <c r="CH406" s="355"/>
      <c r="CI406" s="355"/>
      <c r="CJ406" s="355"/>
      <c r="CK406" s="355"/>
      <c r="CL406" s="355"/>
      <c r="CM406" s="355"/>
      <c r="CN406" s="355"/>
      <c r="CO406" s="355"/>
      <c r="CP406" s="355"/>
      <c r="CQ406" s="355"/>
      <c r="CR406" s="355"/>
      <c r="CS406" s="355"/>
      <c r="CT406" s="355"/>
      <c r="CU406" s="355"/>
      <c r="CV406" s="355"/>
      <c r="CW406" s="355"/>
      <c r="CX406" s="355"/>
      <c r="CY406" s="355"/>
      <c r="CZ406" s="355"/>
    </row>
    <row r="407" s="359" customFormat="true" ht="25.15" customHeight="true" x14ac:dyDescent="0.2">
      <c r="B407" s="962"/>
      <c r="C407" s="1046" t="s">
        <v>210</v>
      </c>
      <c r="D407" s="1045"/>
      <c r="E407" s="635">
        <v>0.69529387337730164</v>
      </c>
      <c r="F407" s="615"/>
      <c r="G407" s="615"/>
      <c r="H407" s="1046" t="s">
        <v>214</v>
      </c>
      <c r="I407" s="1045"/>
      <c r="J407" s="636">
        <v>0.61200694035205438</v>
      </c>
      <c r="K407" s="615"/>
      <c r="L407" s="615"/>
      <c r="M407" s="1046" t="s">
        <v>211</v>
      </c>
      <c r="N407" s="1045"/>
      <c r="O407" s="637">
        <v>0.55746172404067473</v>
      </c>
      <c r="P407" s="615"/>
      <c r="Q407" s="615"/>
      <c r="X407" s="352"/>
      <c r="Y407" s="352"/>
      <c r="Z407" s="352"/>
      <c r="AA407" s="352"/>
      <c r="AB407" s="352"/>
      <c r="AC407" s="352"/>
      <c r="AD407" s="352"/>
      <c r="AE407" s="352"/>
      <c r="AF407" s="352"/>
      <c r="AG407" s="352"/>
      <c r="AH407" s="352"/>
      <c r="AI407" s="352"/>
      <c r="AJ407" s="352"/>
      <c r="AK407" s="352"/>
      <c r="AL407" s="352"/>
      <c r="AM407" s="352"/>
      <c r="AN407" s="352"/>
      <c r="AO407" s="352"/>
      <c r="AP407" s="352"/>
      <c r="AQ407" s="352"/>
      <c r="AR407" s="352"/>
      <c r="AS407" s="352"/>
      <c r="AT407" s="352"/>
      <c r="AU407" s="352"/>
      <c r="AV407" s="352"/>
      <c r="AW407" s="352"/>
      <c r="AX407" s="352"/>
      <c r="AY407" s="352"/>
      <c r="AZ407" s="352"/>
      <c r="BA407" s="354"/>
      <c r="BB407" s="430"/>
      <c r="BC407" s="354"/>
      <c r="BD407" s="354"/>
      <c r="BE407" s="354"/>
      <c r="BF407" s="354"/>
      <c r="BG407" s="354"/>
      <c r="BH407" s="354"/>
      <c r="BI407" s="354"/>
      <c r="BJ407" s="354"/>
      <c r="BK407" s="354"/>
      <c r="BL407" s="354"/>
      <c r="BM407" s="354"/>
      <c r="BN407" s="354"/>
      <c r="BO407" s="354"/>
      <c r="BP407" s="354"/>
      <c r="BQ407" s="354"/>
      <c r="BR407" s="354"/>
      <c r="BS407" s="354"/>
      <c r="BT407" s="354"/>
      <c r="BU407" s="354"/>
      <c r="BV407" s="354"/>
      <c r="BW407" s="354"/>
      <c r="BX407" s="355"/>
      <c r="BY407" s="355"/>
      <c r="BZ407" s="355"/>
      <c r="CA407" s="355"/>
      <c r="CB407" s="355"/>
      <c r="CC407" s="355"/>
      <c r="CD407" s="355"/>
      <c r="CE407" s="355"/>
      <c r="CF407" s="355"/>
      <c r="CG407" s="355"/>
      <c r="CH407" s="355"/>
      <c r="CI407" s="355"/>
      <c r="CJ407" s="355"/>
      <c r="CK407" s="355"/>
      <c r="CL407" s="355"/>
      <c r="CM407" s="355"/>
      <c r="CN407" s="355"/>
      <c r="CO407" s="355"/>
      <c r="CP407" s="355"/>
      <c r="CQ407" s="355"/>
      <c r="CR407" s="355"/>
      <c r="CS407" s="355"/>
      <c r="CT407" s="355"/>
      <c r="CU407" s="355"/>
      <c r="CV407" s="355"/>
      <c r="CW407" s="355"/>
      <c r="CX407" s="355"/>
      <c r="CY407" s="355"/>
      <c r="CZ407" s="355"/>
    </row>
    <row r="408" s="359" customFormat="true" ht="25.15" customHeight="true" x14ac:dyDescent="0.2">
      <c r="B408" s="962"/>
      <c r="C408" s="1046" t="s">
        <v>213</v>
      </c>
      <c r="D408" s="1045"/>
      <c r="E408" s="635">
        <v>-0.63858141914436151</v>
      </c>
      <c r="F408" s="615"/>
      <c r="G408" s="615"/>
      <c r="H408" s="1046" t="s">
        <v>215</v>
      </c>
      <c r="I408" s="1045"/>
      <c r="J408" s="636">
        <v>0.6104772975340037</v>
      </c>
      <c r="K408" s="615"/>
      <c r="L408" s="615"/>
      <c r="M408" s="1046" t="s">
        <v>210</v>
      </c>
      <c r="N408" s="1045"/>
      <c r="O408" s="637">
        <v>0.5495113706387692</v>
      </c>
      <c r="P408" s="615"/>
      <c r="Q408" s="615"/>
      <c r="X408" s="352"/>
      <c r="Y408" s="352"/>
      <c r="Z408" s="352"/>
      <c r="AA408" s="352"/>
      <c r="AB408" s="352"/>
      <c r="AC408" s="352"/>
      <c r="AD408" s="352"/>
      <c r="AE408" s="352"/>
      <c r="AF408" s="352"/>
      <c r="AG408" s="352"/>
      <c r="AH408" s="352"/>
      <c r="AI408" s="352"/>
      <c r="AJ408" s="352"/>
      <c r="AK408" s="352"/>
      <c r="AL408" s="352"/>
      <c r="AM408" s="352"/>
      <c r="AN408" s="352"/>
      <c r="AO408" s="352"/>
      <c r="AP408" s="352"/>
      <c r="AQ408" s="352"/>
      <c r="AR408" s="352"/>
      <c r="AS408" s="352"/>
      <c r="AT408" s="352"/>
      <c r="AU408" s="352"/>
      <c r="AV408" s="352"/>
      <c r="AW408" s="352"/>
      <c r="AX408" s="352"/>
      <c r="AY408" s="352"/>
      <c r="AZ408" s="352"/>
      <c r="BA408" s="354"/>
      <c r="BB408" s="430"/>
      <c r="BC408" s="354"/>
      <c r="BD408" s="354"/>
      <c r="BE408" s="354"/>
      <c r="BF408" s="354"/>
      <c r="BG408" s="354"/>
      <c r="BH408" s="354"/>
      <c r="BI408" s="354"/>
      <c r="BJ408" s="354"/>
      <c r="BK408" s="354"/>
      <c r="BL408" s="354"/>
      <c r="BM408" s="354"/>
      <c r="BN408" s="354"/>
      <c r="BO408" s="354"/>
      <c r="BP408" s="354"/>
      <c r="BQ408" s="354"/>
      <c r="BR408" s="354"/>
      <c r="BS408" s="354"/>
      <c r="BT408" s="354"/>
      <c r="BU408" s="354"/>
      <c r="BV408" s="354"/>
      <c r="BW408" s="354"/>
      <c r="BX408" s="355"/>
      <c r="BY408" s="355"/>
      <c r="BZ408" s="355"/>
      <c r="CA408" s="355"/>
      <c r="CB408" s="355"/>
      <c r="CC408" s="355"/>
      <c r="CD408" s="355"/>
      <c r="CE408" s="355"/>
      <c r="CF408" s="355"/>
      <c r="CG408" s="355"/>
      <c r="CH408" s="355"/>
      <c r="CI408" s="355"/>
      <c r="CJ408" s="355"/>
      <c r="CK408" s="355"/>
      <c r="CL408" s="355"/>
      <c r="CM408" s="355"/>
      <c r="CN408" s="355"/>
      <c r="CO408" s="355"/>
      <c r="CP408" s="355"/>
      <c r="CQ408" s="355"/>
      <c r="CR408" s="355"/>
      <c r="CS408" s="355"/>
      <c r="CT408" s="355"/>
      <c r="CU408" s="355"/>
      <c r="CV408" s="355"/>
      <c r="CW408" s="355"/>
      <c r="CX408" s="355"/>
      <c r="CY408" s="355"/>
      <c r="CZ408" s="355"/>
    </row>
    <row r="409" s="359" customFormat="true" ht="25.15" customHeight="true" x14ac:dyDescent="0.2">
      <c r="B409" s="962"/>
      <c r="C409" s="1046" t="s">
        <v>216</v>
      </c>
      <c r="D409" s="1045"/>
      <c r="E409" s="635">
        <v>0.61788673941726735</v>
      </c>
      <c r="F409" s="615"/>
      <c r="G409" s="615"/>
      <c r="H409" s="1046" t="s">
        <v>217</v>
      </c>
      <c r="I409" s="1045"/>
      <c r="J409" s="636">
        <v>0.56167530805112975</v>
      </c>
      <c r="K409" s="615"/>
      <c r="L409" s="615"/>
      <c r="M409" s="1046" t="s">
        <v>216</v>
      </c>
      <c r="N409" s="1045"/>
      <c r="O409" s="637">
        <v>0.50786018880329864</v>
      </c>
      <c r="P409" s="615"/>
      <c r="Q409" s="615"/>
      <c r="X409" s="352"/>
      <c r="Y409" s="352"/>
      <c r="Z409" s="352"/>
      <c r="AA409" s="352"/>
      <c r="AB409" s="352"/>
      <c r="AC409" s="352"/>
      <c r="AD409" s="352"/>
      <c r="AE409" s="352"/>
      <c r="AF409" s="352"/>
      <c r="AG409" s="352"/>
      <c r="AH409" s="352"/>
      <c r="AI409" s="352"/>
      <c r="AJ409" s="352"/>
      <c r="AK409" s="352"/>
      <c r="AL409" s="352"/>
      <c r="AM409" s="352"/>
      <c r="AN409" s="352"/>
      <c r="AO409" s="352"/>
      <c r="AP409" s="352"/>
      <c r="AQ409" s="352"/>
      <c r="AR409" s="352"/>
      <c r="AS409" s="352"/>
      <c r="AT409" s="352"/>
      <c r="AU409" s="352"/>
      <c r="AV409" s="352"/>
      <c r="AW409" s="352"/>
      <c r="AX409" s="352"/>
      <c r="AY409" s="352"/>
      <c r="AZ409" s="352"/>
      <c r="BA409" s="354"/>
      <c r="BB409" s="430"/>
      <c r="BC409" s="354"/>
      <c r="BD409" s="354"/>
      <c r="BE409" s="354"/>
      <c r="BF409" s="354"/>
      <c r="BG409" s="354"/>
      <c r="BH409" s="354"/>
      <c r="BI409" s="354"/>
      <c r="BJ409" s="354"/>
      <c r="BK409" s="354"/>
      <c r="BL409" s="354"/>
      <c r="BM409" s="354"/>
      <c r="BN409" s="354"/>
      <c r="BO409" s="354"/>
      <c r="BP409" s="354"/>
      <c r="BQ409" s="354"/>
      <c r="BR409" s="354"/>
      <c r="BS409" s="354"/>
      <c r="BT409" s="354"/>
      <c r="BU409" s="354"/>
      <c r="BV409" s="354"/>
      <c r="BW409" s="354"/>
      <c r="BX409" s="355"/>
      <c r="BY409" s="355"/>
      <c r="BZ409" s="355"/>
      <c r="CA409" s="355"/>
      <c r="CB409" s="355"/>
      <c r="CC409" s="355"/>
      <c r="CD409" s="355"/>
      <c r="CE409" s="355"/>
      <c r="CF409" s="355"/>
      <c r="CG409" s="355"/>
      <c r="CH409" s="355"/>
      <c r="CI409" s="355"/>
      <c r="CJ409" s="355"/>
      <c r="CK409" s="355"/>
      <c r="CL409" s="355"/>
      <c r="CM409" s="355"/>
      <c r="CN409" s="355"/>
      <c r="CO409" s="355"/>
      <c r="CP409" s="355"/>
      <c r="CQ409" s="355"/>
      <c r="CR409" s="355"/>
      <c r="CS409" s="355"/>
      <c r="CT409" s="355"/>
      <c r="CU409" s="355"/>
      <c r="CV409" s="355"/>
      <c r="CW409" s="355"/>
      <c r="CX409" s="355"/>
      <c r="CY409" s="355"/>
      <c r="CZ409" s="355"/>
    </row>
    <row r="410" s="359" customFormat="true" ht="25.15" customHeight="true" x14ac:dyDescent="0.2">
      <c r="B410" s="962"/>
      <c r="C410" s="1046" t="s">
        <v>214</v>
      </c>
      <c r="D410" s="1045"/>
      <c r="E410" s="635">
        <v>0.58371991618777708</v>
      </c>
      <c r="F410" s="615"/>
      <c r="G410" s="615"/>
      <c r="H410" s="1046" t="s">
        <v>216</v>
      </c>
      <c r="I410" s="1045"/>
      <c r="J410" s="636">
        <v>0.52794905193227382</v>
      </c>
      <c r="K410" s="615"/>
      <c r="L410" s="615"/>
      <c r="M410" s="1046" t="s">
        <v>218</v>
      </c>
      <c r="N410" s="1045"/>
      <c r="O410" s="637">
        <v>0.47171695934618835</v>
      </c>
      <c r="P410" s="615"/>
      <c r="Q410" s="615"/>
      <c r="X410" s="352"/>
      <c r="Y410" s="352"/>
      <c r="Z410" s="352"/>
      <c r="AA410" s="352"/>
      <c r="AB410" s="352"/>
      <c r="AC410" s="352"/>
      <c r="AD410" s="352"/>
      <c r="AE410" s="352"/>
      <c r="AF410" s="352"/>
      <c r="AG410" s="352"/>
      <c r="AH410" s="352"/>
      <c r="AI410" s="352"/>
      <c r="AJ410" s="352"/>
      <c r="AK410" s="352"/>
      <c r="AL410" s="352"/>
      <c r="AM410" s="352"/>
      <c r="AN410" s="352"/>
      <c r="AO410" s="352"/>
      <c r="AP410" s="352"/>
      <c r="AQ410" s="352"/>
      <c r="AR410" s="352"/>
      <c r="AS410" s="352"/>
      <c r="AT410" s="352"/>
      <c r="AU410" s="352"/>
      <c r="AV410" s="352"/>
      <c r="AW410" s="352"/>
      <c r="AX410" s="352"/>
      <c r="AY410" s="352"/>
      <c r="AZ410" s="352"/>
      <c r="BA410" s="354"/>
      <c r="BB410" s="430"/>
      <c r="BC410" s="354"/>
      <c r="BD410" s="354"/>
      <c r="BE410" s="354"/>
      <c r="BF410" s="354"/>
      <c r="BG410" s="354"/>
      <c r="BH410" s="354"/>
      <c r="BI410" s="354"/>
      <c r="BJ410" s="354"/>
      <c r="BK410" s="354"/>
      <c r="BL410" s="354"/>
      <c r="BM410" s="354"/>
      <c r="BN410" s="354"/>
      <c r="BO410" s="354"/>
      <c r="BP410" s="354"/>
      <c r="BQ410" s="354"/>
      <c r="BR410" s="354"/>
      <c r="BS410" s="354"/>
      <c r="BT410" s="354"/>
      <c r="BU410" s="354"/>
      <c r="BV410" s="354"/>
      <c r="BW410" s="354"/>
      <c r="BX410" s="355"/>
      <c r="BY410" s="355"/>
      <c r="BZ410" s="355"/>
      <c r="CA410" s="355"/>
      <c r="CB410" s="355"/>
      <c r="CC410" s="355"/>
      <c r="CD410" s="355"/>
      <c r="CE410" s="355"/>
      <c r="CF410" s="355"/>
      <c r="CG410" s="355"/>
      <c r="CH410" s="355"/>
      <c r="CI410" s="355"/>
      <c r="CJ410" s="355"/>
      <c r="CK410" s="355"/>
      <c r="CL410" s="355"/>
      <c r="CM410" s="355"/>
      <c r="CN410" s="355"/>
      <c r="CO410" s="355"/>
      <c r="CP410" s="355"/>
      <c r="CQ410" s="355"/>
      <c r="CR410" s="355"/>
      <c r="CS410" s="355"/>
      <c r="CT410" s="355"/>
      <c r="CU410" s="355"/>
      <c r="CV410" s="355"/>
      <c r="CW410" s="355"/>
      <c r="CX410" s="355"/>
      <c r="CY410" s="355"/>
      <c r="CZ410" s="355"/>
    </row>
    <row r="411" s="359" customFormat="true" ht="25.15" customHeight="true" x14ac:dyDescent="0.2">
      <c r="B411" s="962"/>
      <c r="C411" s="1046" t="s">
        <v>215</v>
      </c>
      <c r="D411" s="1045"/>
      <c r="E411" s="635">
        <v>0.56981880521417583</v>
      </c>
      <c r="F411" s="615"/>
      <c r="G411" s="615"/>
      <c r="H411" s="1046" t="s">
        <v>219</v>
      </c>
      <c r="I411" s="1045"/>
      <c r="J411" s="636">
        <v>0.5236329532939924</v>
      </c>
      <c r="K411" s="615"/>
      <c r="L411" s="615"/>
      <c r="M411" s="1046" t="s">
        <v>215</v>
      </c>
      <c r="N411" s="1045"/>
      <c r="O411" s="637">
        <v>0.47057599669736633</v>
      </c>
      <c r="P411" s="615"/>
      <c r="Q411" s="615"/>
      <c r="X411" s="352"/>
      <c r="Y411" s="352"/>
      <c r="Z411" s="352"/>
      <c r="AA411" s="352"/>
      <c r="AB411" s="352"/>
      <c r="AC411" s="352"/>
      <c r="AD411" s="352"/>
      <c r="AE411" s="352"/>
      <c r="AF411" s="352"/>
      <c r="AG411" s="352"/>
      <c r="AH411" s="352"/>
      <c r="AI411" s="352"/>
      <c r="AJ411" s="352"/>
      <c r="AK411" s="352"/>
      <c r="AL411" s="352"/>
      <c r="AM411" s="352"/>
      <c r="AN411" s="352"/>
      <c r="AO411" s="352"/>
      <c r="AP411" s="352"/>
      <c r="AQ411" s="352"/>
      <c r="AR411" s="352"/>
      <c r="AS411" s="352"/>
      <c r="AT411" s="352"/>
      <c r="AU411" s="352"/>
      <c r="AV411" s="352"/>
      <c r="AW411" s="352"/>
      <c r="AX411" s="352"/>
      <c r="AY411" s="352"/>
      <c r="AZ411" s="352"/>
      <c r="BA411" s="354"/>
      <c r="BB411" s="430"/>
      <c r="BC411" s="354"/>
      <c r="BD411" s="354"/>
      <c r="BE411" s="354"/>
      <c r="BF411" s="354"/>
      <c r="BG411" s="354"/>
      <c r="BH411" s="354"/>
      <c r="BI411" s="354"/>
      <c r="BJ411" s="354"/>
      <c r="BK411" s="354"/>
      <c r="BL411" s="354"/>
      <c r="BM411" s="354"/>
      <c r="BN411" s="354"/>
      <c r="BO411" s="354"/>
      <c r="BP411" s="354"/>
      <c r="BQ411" s="354"/>
      <c r="BR411" s="354"/>
      <c r="BS411" s="354"/>
      <c r="BT411" s="354"/>
      <c r="BU411" s="354"/>
      <c r="BV411" s="354"/>
      <c r="BW411" s="354"/>
      <c r="BX411" s="355"/>
      <c r="BY411" s="355"/>
      <c r="BZ411" s="355"/>
      <c r="CA411" s="355"/>
      <c r="CB411" s="355"/>
      <c r="CC411" s="355"/>
      <c r="CD411" s="355"/>
      <c r="CE411" s="355"/>
      <c r="CF411" s="355"/>
      <c r="CG411" s="355"/>
      <c r="CH411" s="355"/>
      <c r="CI411" s="355"/>
      <c r="CJ411" s="355"/>
      <c r="CK411" s="355"/>
      <c r="CL411" s="355"/>
      <c r="CM411" s="355"/>
      <c r="CN411" s="355"/>
      <c r="CO411" s="355"/>
      <c r="CP411" s="355"/>
      <c r="CQ411" s="355"/>
      <c r="CR411" s="355"/>
      <c r="CS411" s="355"/>
      <c r="CT411" s="355"/>
      <c r="CU411" s="355"/>
      <c r="CV411" s="355"/>
      <c r="CW411" s="355"/>
      <c r="CX411" s="355"/>
      <c r="CY411" s="355"/>
      <c r="CZ411" s="355"/>
    </row>
    <row r="412" s="359" customFormat="true" ht="25.15" customHeight="true" x14ac:dyDescent="0.2">
      <c r="B412" s="962"/>
      <c r="C412" s="1046" t="s">
        <v>218</v>
      </c>
      <c r="D412" s="1045"/>
      <c r="E412" s="635">
        <v>0.55647971353331971</v>
      </c>
      <c r="F412" s="615"/>
      <c r="G412" s="615"/>
      <c r="H412" s="1046" t="s">
        <v>218</v>
      </c>
      <c r="I412" s="1045"/>
      <c r="J412" s="636">
        <v>0.51402051986247876</v>
      </c>
      <c r="K412" s="615"/>
      <c r="L412" s="615"/>
      <c r="M412" s="1046" t="s">
        <v>220</v>
      </c>
      <c r="N412" s="1045"/>
      <c r="O412" s="637">
        <v>0.43792284428741657</v>
      </c>
      <c r="P412" s="615"/>
      <c r="Q412" s="615"/>
      <c r="X412" s="352"/>
      <c r="Y412" s="352"/>
      <c r="Z412" s="352"/>
      <c r="AA412" s="352"/>
      <c r="AB412" s="352"/>
      <c r="AC412" s="352"/>
      <c r="AD412" s="352"/>
      <c r="AE412" s="352"/>
      <c r="AF412" s="352"/>
      <c r="AG412" s="352"/>
      <c r="AH412" s="352"/>
      <c r="AI412" s="352"/>
      <c r="AJ412" s="352"/>
      <c r="AK412" s="352"/>
      <c r="AL412" s="352"/>
      <c r="AM412" s="352"/>
      <c r="AN412" s="352"/>
      <c r="AO412" s="352"/>
      <c r="AP412" s="352"/>
      <c r="AQ412" s="352"/>
      <c r="AR412" s="352"/>
      <c r="AS412" s="352"/>
      <c r="AT412" s="352"/>
      <c r="AU412" s="352"/>
      <c r="AV412" s="352"/>
      <c r="AW412" s="352"/>
      <c r="AX412" s="352"/>
      <c r="AY412" s="352"/>
      <c r="AZ412" s="352"/>
      <c r="BA412" s="354"/>
      <c r="BB412" s="430"/>
      <c r="BC412" s="354"/>
      <c r="BD412" s="354"/>
      <c r="BE412" s="354"/>
      <c r="BF412" s="354"/>
      <c r="BG412" s="354"/>
      <c r="BH412" s="354"/>
      <c r="BI412" s="354"/>
      <c r="BJ412" s="354"/>
      <c r="BK412" s="354"/>
      <c r="BL412" s="354"/>
      <c r="BM412" s="354"/>
      <c r="BN412" s="354"/>
      <c r="BO412" s="354"/>
      <c r="BP412" s="354"/>
      <c r="BQ412" s="354"/>
      <c r="BR412" s="354"/>
      <c r="BS412" s="354"/>
      <c r="BT412" s="354"/>
      <c r="BU412" s="354"/>
      <c r="BV412" s="354"/>
      <c r="BW412" s="354"/>
      <c r="BX412" s="355"/>
      <c r="BY412" s="355"/>
      <c r="BZ412" s="355"/>
      <c r="CA412" s="355"/>
      <c r="CB412" s="355"/>
      <c r="CC412" s="355"/>
      <c r="CD412" s="355"/>
      <c r="CE412" s="355"/>
      <c r="CF412" s="355"/>
      <c r="CG412" s="355"/>
      <c r="CH412" s="355"/>
      <c r="CI412" s="355"/>
      <c r="CJ412" s="355"/>
      <c r="CK412" s="355"/>
      <c r="CL412" s="355"/>
      <c r="CM412" s="355"/>
      <c r="CN412" s="355"/>
      <c r="CO412" s="355"/>
      <c r="CP412" s="355"/>
      <c r="CQ412" s="355"/>
      <c r="CR412" s="355"/>
      <c r="CS412" s="355"/>
      <c r="CT412" s="355"/>
      <c r="CU412" s="355"/>
      <c r="CV412" s="355"/>
      <c r="CW412" s="355"/>
      <c r="CX412" s="355"/>
      <c r="CY412" s="355"/>
      <c r="CZ412" s="355"/>
    </row>
    <row r="413" s="359" customFormat="true" ht="25.15" customHeight="true" x14ac:dyDescent="0.2">
      <c r="B413" s="962"/>
      <c r="C413" s="1046" t="s">
        <v>217</v>
      </c>
      <c r="D413" s="1045"/>
      <c r="E413" s="635">
        <v>0.55207138472640027</v>
      </c>
      <c r="F413" s="615"/>
      <c r="G413" s="615"/>
      <c r="H413" s="1046" t="s">
        <v>220</v>
      </c>
      <c r="I413" s="1045"/>
      <c r="J413" s="636">
        <v>0.51151867863544698</v>
      </c>
      <c r="K413" s="615"/>
      <c r="L413" s="615"/>
      <c r="M413" s="1046" t="s">
        <v>221</v>
      </c>
      <c r="N413" s="1045"/>
      <c r="O413" s="637">
        <v>0.43012961729081389</v>
      </c>
      <c r="P413" s="615"/>
      <c r="Q413" s="615"/>
      <c r="X413" s="352"/>
      <c r="Y413" s="352"/>
      <c r="Z413" s="352"/>
      <c r="AA413" s="352"/>
      <c r="AB413" s="352"/>
      <c r="AC413" s="352"/>
      <c r="AD413" s="352"/>
      <c r="AE413" s="352"/>
      <c r="AF413" s="352"/>
      <c r="AG413" s="352"/>
      <c r="AH413" s="352"/>
      <c r="AI413" s="352"/>
      <c r="AJ413" s="352"/>
      <c r="AK413" s="352"/>
      <c r="AL413" s="352"/>
      <c r="AM413" s="352"/>
      <c r="AN413" s="352"/>
      <c r="AO413" s="352"/>
      <c r="AP413" s="352"/>
      <c r="AQ413" s="352"/>
      <c r="AR413" s="352"/>
      <c r="AS413" s="352"/>
      <c r="AT413" s="352"/>
      <c r="AU413" s="352"/>
      <c r="AV413" s="352"/>
      <c r="AW413" s="352"/>
      <c r="AX413" s="352"/>
      <c r="AY413" s="352"/>
      <c r="AZ413" s="352"/>
      <c r="BA413" s="354"/>
      <c r="BB413" s="430"/>
      <c r="BC413" s="354"/>
      <c r="BD413" s="354"/>
      <c r="BE413" s="354"/>
      <c r="BF413" s="354"/>
      <c r="BG413" s="354"/>
      <c r="BH413" s="354"/>
      <c r="BI413" s="354"/>
      <c r="BJ413" s="354"/>
      <c r="BK413" s="354"/>
      <c r="BL413" s="354"/>
      <c r="BM413" s="354"/>
      <c r="BN413" s="354"/>
      <c r="BO413" s="354"/>
      <c r="BP413" s="354"/>
      <c r="BQ413" s="354"/>
      <c r="BR413" s="354"/>
      <c r="BS413" s="354"/>
      <c r="BT413" s="354"/>
      <c r="BU413" s="354"/>
      <c r="BV413" s="354"/>
      <c r="BW413" s="354"/>
      <c r="BX413" s="355"/>
      <c r="BY413" s="355"/>
      <c r="BZ413" s="355"/>
      <c r="CA413" s="355"/>
      <c r="CB413" s="355"/>
      <c r="CC413" s="355"/>
      <c r="CD413" s="355"/>
      <c r="CE413" s="355"/>
      <c r="CF413" s="355"/>
      <c r="CG413" s="355"/>
      <c r="CH413" s="355"/>
      <c r="CI413" s="355"/>
      <c r="CJ413" s="355"/>
      <c r="CK413" s="355"/>
      <c r="CL413" s="355"/>
      <c r="CM413" s="355"/>
      <c r="CN413" s="355"/>
      <c r="CO413" s="355"/>
      <c r="CP413" s="355"/>
      <c r="CQ413" s="355"/>
      <c r="CR413" s="355"/>
      <c r="CS413" s="355"/>
      <c r="CT413" s="355"/>
      <c r="CU413" s="355"/>
      <c r="CV413" s="355"/>
      <c r="CW413" s="355"/>
      <c r="CX413" s="355"/>
      <c r="CY413" s="355"/>
      <c r="CZ413" s="355"/>
    </row>
    <row r="414" s="359" customFormat="true" ht="25.15" customHeight="true" x14ac:dyDescent="0.2">
      <c r="B414" s="962"/>
      <c r="C414" s="1046" t="s">
        <v>220</v>
      </c>
      <c r="D414" s="1045"/>
      <c r="E414" s="635">
        <v>0.5385109618284496</v>
      </c>
      <c r="F414" s="615"/>
      <c r="G414" s="615"/>
      <c r="H414" s="1046" t="s">
        <v>213</v>
      </c>
      <c r="I414" s="1045"/>
      <c r="J414" s="636">
        <v>-0.50147879269960793</v>
      </c>
      <c r="K414" s="615"/>
      <c r="L414" s="615"/>
      <c r="M414" s="1046" t="s">
        <v>222</v>
      </c>
      <c r="N414" s="1045"/>
      <c r="O414" s="637">
        <v>0.42122188231080349</v>
      </c>
      <c r="P414" s="615"/>
      <c r="Q414" s="615"/>
      <c r="X414" s="352"/>
      <c r="Y414" s="352"/>
      <c r="Z414" s="352"/>
      <c r="AA414" s="352"/>
      <c r="AB414" s="352"/>
      <c r="AC414" s="352"/>
      <c r="AD414" s="352"/>
      <c r="AE414" s="352"/>
      <c r="AF414" s="352"/>
      <c r="AG414" s="352"/>
      <c r="AH414" s="352"/>
      <c r="AI414" s="352"/>
      <c r="AJ414" s="352"/>
      <c r="AK414" s="352"/>
      <c r="AL414" s="352"/>
      <c r="AM414" s="352"/>
      <c r="AN414" s="352"/>
      <c r="AO414" s="352"/>
      <c r="AP414" s="352"/>
      <c r="AQ414" s="352"/>
      <c r="AR414" s="352"/>
      <c r="AS414" s="352"/>
      <c r="AT414" s="352"/>
      <c r="AU414" s="352"/>
      <c r="AV414" s="352"/>
      <c r="AW414" s="352"/>
      <c r="AX414" s="352"/>
      <c r="AY414" s="352"/>
      <c r="AZ414" s="352"/>
      <c r="BA414" s="354"/>
      <c r="BB414" s="430"/>
      <c r="BC414" s="354"/>
      <c r="BD414" s="354"/>
      <c r="BE414" s="354"/>
      <c r="BF414" s="354"/>
      <c r="BG414" s="354"/>
      <c r="BH414" s="354"/>
      <c r="BI414" s="354"/>
      <c r="BJ414" s="354"/>
      <c r="BK414" s="354"/>
      <c r="BL414" s="354"/>
      <c r="BM414" s="354"/>
      <c r="BN414" s="354"/>
      <c r="BO414" s="354"/>
      <c r="BP414" s="354"/>
      <c r="BQ414" s="354"/>
      <c r="BR414" s="354"/>
      <c r="BS414" s="354"/>
      <c r="BT414" s="354"/>
      <c r="BU414" s="354"/>
      <c r="BV414" s="354"/>
      <c r="BW414" s="354"/>
      <c r="BX414" s="355"/>
      <c r="BY414" s="355"/>
      <c r="BZ414" s="355"/>
      <c r="CA414" s="355"/>
      <c r="CB414" s="355"/>
      <c r="CC414" s="355"/>
      <c r="CD414" s="355"/>
      <c r="CE414" s="355"/>
      <c r="CF414" s="355"/>
      <c r="CG414" s="355"/>
      <c r="CH414" s="355"/>
      <c r="CI414" s="355"/>
      <c r="CJ414" s="355"/>
      <c r="CK414" s="355"/>
      <c r="CL414" s="355"/>
      <c r="CM414" s="355"/>
      <c r="CN414" s="355"/>
      <c r="CO414" s="355"/>
      <c r="CP414" s="355"/>
      <c r="CQ414" s="355"/>
      <c r="CR414" s="355"/>
      <c r="CS414" s="355"/>
      <c r="CT414" s="355"/>
      <c r="CU414" s="355"/>
      <c r="CV414" s="355"/>
      <c r="CW414" s="355"/>
      <c r="CX414" s="355"/>
      <c r="CY414" s="355"/>
      <c r="CZ414" s="355"/>
    </row>
    <row r="415" s="359" customFormat="true" ht="25.15" customHeight="true" x14ac:dyDescent="0.2">
      <c r="B415" s="962"/>
      <c r="C415" s="1046" t="s">
        <v>223</v>
      </c>
      <c r="D415" s="1045"/>
      <c r="E415" s="635">
        <v>0.53464505742274382</v>
      </c>
      <c r="F415" s="615"/>
      <c r="G415" s="615"/>
      <c r="H415" s="1046" t="s">
        <v>221</v>
      </c>
      <c r="I415" s="1045"/>
      <c r="J415" s="636">
        <v>0.4995427562208159</v>
      </c>
      <c r="K415" s="615"/>
      <c r="L415" s="615"/>
      <c r="M415" s="1046" t="s">
        <v>223</v>
      </c>
      <c r="N415" s="1045"/>
      <c r="O415" s="637">
        <v>0.42024146380588501</v>
      </c>
      <c r="P415" s="615"/>
      <c r="Q415" s="615"/>
      <c r="X415" s="352"/>
      <c r="Y415" s="352"/>
      <c r="Z415" s="352"/>
      <c r="AA415" s="352"/>
      <c r="AB415" s="352"/>
      <c r="AC415" s="352"/>
      <c r="AD415" s="352"/>
      <c r="AE415" s="352"/>
      <c r="AF415" s="352"/>
      <c r="AG415" s="352"/>
      <c r="AH415" s="352"/>
      <c r="AI415" s="352"/>
      <c r="AJ415" s="352"/>
      <c r="AK415" s="352"/>
      <c r="AL415" s="352"/>
      <c r="AM415" s="352"/>
      <c r="AN415" s="352"/>
      <c r="AO415" s="352"/>
      <c r="AP415" s="352"/>
      <c r="AQ415" s="352"/>
      <c r="AR415" s="352"/>
      <c r="AS415" s="352"/>
      <c r="AT415" s="352"/>
      <c r="AU415" s="352"/>
      <c r="AV415" s="352"/>
      <c r="AW415" s="352"/>
      <c r="AX415" s="352"/>
      <c r="AY415" s="352"/>
      <c r="AZ415" s="352"/>
      <c r="BA415" s="354"/>
      <c r="BB415" s="430"/>
      <c r="BC415" s="354"/>
      <c r="BD415" s="354"/>
      <c r="BE415" s="354"/>
      <c r="BF415" s="354"/>
      <c r="BG415" s="354"/>
      <c r="BH415" s="354"/>
      <c r="BI415" s="354"/>
      <c r="BJ415" s="354"/>
      <c r="BK415" s="354"/>
      <c r="BL415" s="354"/>
      <c r="BM415" s="354"/>
      <c r="BN415" s="354"/>
      <c r="BO415" s="354"/>
      <c r="BP415" s="354"/>
      <c r="BQ415" s="354"/>
      <c r="BR415" s="354"/>
      <c r="BS415" s="354"/>
      <c r="BT415" s="354"/>
      <c r="BU415" s="354"/>
      <c r="BV415" s="354"/>
      <c r="BW415" s="354"/>
      <c r="BX415" s="355"/>
      <c r="BY415" s="355"/>
      <c r="BZ415" s="355"/>
      <c r="CA415" s="355"/>
      <c r="CB415" s="355"/>
      <c r="CC415" s="355"/>
      <c r="CD415" s="355"/>
      <c r="CE415" s="355"/>
      <c r="CF415" s="355"/>
      <c r="CG415" s="355"/>
      <c r="CH415" s="355"/>
      <c r="CI415" s="355"/>
      <c r="CJ415" s="355"/>
      <c r="CK415" s="355"/>
      <c r="CL415" s="355"/>
      <c r="CM415" s="355"/>
      <c r="CN415" s="355"/>
      <c r="CO415" s="355"/>
      <c r="CP415" s="355"/>
      <c r="CQ415" s="355"/>
      <c r="CR415" s="355"/>
      <c r="CS415" s="355"/>
      <c r="CT415" s="355"/>
      <c r="CU415" s="355"/>
      <c r="CV415" s="355"/>
      <c r="CW415" s="355"/>
      <c r="CX415" s="355"/>
      <c r="CY415" s="355"/>
      <c r="CZ415" s="355"/>
    </row>
    <row r="416" s="359" customFormat="true" ht="25.15" customHeight="true" x14ac:dyDescent="0.2">
      <c r="B416" s="962"/>
      <c r="C416" s="1046" t="s">
        <v>221</v>
      </c>
      <c r="D416" s="1045"/>
      <c r="E416" s="635">
        <v>0.53228227532108707</v>
      </c>
      <c r="F416" s="615"/>
      <c r="G416" s="615"/>
      <c r="H416" s="1046" t="s">
        <v>224</v>
      </c>
      <c r="I416" s="1045"/>
      <c r="J416" s="636">
        <v>0.49182107710738748</v>
      </c>
      <c r="K416" s="615"/>
      <c r="L416" s="615"/>
      <c r="M416" s="1046" t="s">
        <v>225</v>
      </c>
      <c r="N416" s="1045"/>
      <c r="O416" s="637">
        <v>0.41052901210893661</v>
      </c>
      <c r="P416" s="615"/>
      <c r="Q416" s="615"/>
      <c r="X416" s="352"/>
      <c r="Y416" s="352"/>
      <c r="Z416" s="352"/>
      <c r="AA416" s="352"/>
      <c r="AB416" s="352"/>
      <c r="AC416" s="352"/>
      <c r="AD416" s="352"/>
      <c r="AE416" s="352"/>
      <c r="AF416" s="352"/>
      <c r="AG416" s="352"/>
      <c r="AH416" s="352"/>
      <c r="AI416" s="352"/>
      <c r="AJ416" s="352"/>
      <c r="AK416" s="352"/>
      <c r="AL416" s="352"/>
      <c r="AM416" s="352"/>
      <c r="AN416" s="352"/>
      <c r="AO416" s="352"/>
      <c r="AP416" s="352"/>
      <c r="AQ416" s="352"/>
      <c r="AR416" s="352"/>
      <c r="AS416" s="352"/>
      <c r="AT416" s="352"/>
      <c r="AU416" s="352"/>
      <c r="AV416" s="352"/>
      <c r="AW416" s="352"/>
      <c r="AX416" s="352"/>
      <c r="AY416" s="352"/>
      <c r="AZ416" s="352"/>
      <c r="BA416" s="354"/>
      <c r="BB416" s="430"/>
      <c r="BC416" s="354"/>
      <c r="BD416" s="354"/>
      <c r="BE416" s="354"/>
      <c r="BF416" s="354"/>
      <c r="BG416" s="354"/>
      <c r="BH416" s="354"/>
      <c r="BI416" s="354"/>
      <c r="BJ416" s="354"/>
      <c r="BK416" s="354"/>
      <c r="BL416" s="354"/>
      <c r="BM416" s="354"/>
      <c r="BN416" s="354"/>
      <c r="BO416" s="354"/>
      <c r="BP416" s="354"/>
      <c r="BQ416" s="354"/>
      <c r="BR416" s="354"/>
      <c r="BS416" s="354"/>
      <c r="BT416" s="354"/>
      <c r="BU416" s="354"/>
      <c r="BV416" s="354"/>
      <c r="BW416" s="354"/>
      <c r="BX416" s="355"/>
      <c r="BY416" s="355"/>
      <c r="BZ416" s="355"/>
      <c r="CA416" s="355"/>
      <c r="CB416" s="355"/>
      <c r="CC416" s="355"/>
      <c r="CD416" s="355"/>
      <c r="CE416" s="355"/>
      <c r="CF416" s="355"/>
      <c r="CG416" s="355"/>
      <c r="CH416" s="355"/>
      <c r="CI416" s="355"/>
      <c r="CJ416" s="355"/>
      <c r="CK416" s="355"/>
      <c r="CL416" s="355"/>
      <c r="CM416" s="355"/>
      <c r="CN416" s="355"/>
      <c r="CO416" s="355"/>
      <c r="CP416" s="355"/>
      <c r="CQ416" s="355"/>
      <c r="CR416" s="355"/>
      <c r="CS416" s="355"/>
      <c r="CT416" s="355"/>
      <c r="CU416" s="355"/>
      <c r="CV416" s="355"/>
      <c r="CW416" s="355"/>
      <c r="CX416" s="355"/>
      <c r="CY416" s="355"/>
      <c r="CZ416" s="355"/>
    </row>
    <row r="417" s="359" customFormat="true" ht="25.15" customHeight="true" x14ac:dyDescent="0.2">
      <c r="B417" s="962"/>
      <c r="C417" s="1046" t="s">
        <v>219</v>
      </c>
      <c r="D417" s="1045"/>
      <c r="E417" s="635">
        <v>0.49753173874951767</v>
      </c>
      <c r="F417" s="615"/>
      <c r="G417" s="615"/>
      <c r="H417" s="1046" t="s">
        <v>212</v>
      </c>
      <c r="I417" s="1045"/>
      <c r="J417" s="636">
        <v>0.47808973893672457</v>
      </c>
      <c r="K417" s="615"/>
      <c r="L417" s="615"/>
      <c r="M417" s="1046" t="s">
        <v>214</v>
      </c>
      <c r="N417" s="1045"/>
      <c r="O417" s="637">
        <v>0.40633994375552346</v>
      </c>
      <c r="P417" s="615"/>
      <c r="Q417" s="615"/>
      <c r="X417" s="352"/>
      <c r="Y417" s="352"/>
      <c r="Z417" s="352"/>
      <c r="AA417" s="352"/>
      <c r="AB417" s="352"/>
      <c r="AC417" s="352"/>
      <c r="AD417" s="352"/>
      <c r="AE417" s="352"/>
      <c r="AF417" s="352"/>
      <c r="AG417" s="352"/>
      <c r="AH417" s="352"/>
      <c r="AI417" s="352"/>
      <c r="AJ417" s="352"/>
      <c r="AK417" s="352"/>
      <c r="AL417" s="352"/>
      <c r="AM417" s="352"/>
      <c r="AN417" s="352"/>
      <c r="AO417" s="352"/>
      <c r="AP417" s="352"/>
      <c r="AQ417" s="352"/>
      <c r="AR417" s="352"/>
      <c r="AS417" s="352"/>
      <c r="AT417" s="352"/>
      <c r="AU417" s="352"/>
      <c r="AV417" s="352"/>
      <c r="AW417" s="352"/>
      <c r="AX417" s="352"/>
      <c r="AY417" s="352"/>
      <c r="AZ417" s="352"/>
      <c r="BA417" s="354"/>
      <c r="BB417" s="430"/>
      <c r="BC417" s="354"/>
      <c r="BD417" s="354"/>
      <c r="BE417" s="354"/>
      <c r="BF417" s="354"/>
      <c r="BG417" s="354"/>
      <c r="BH417" s="354"/>
      <c r="BI417" s="354"/>
      <c r="BJ417" s="354"/>
      <c r="BK417" s="354"/>
      <c r="BL417" s="354"/>
      <c r="BM417" s="354"/>
      <c r="BN417" s="354"/>
      <c r="BO417" s="354"/>
      <c r="BP417" s="354"/>
      <c r="BQ417" s="354"/>
      <c r="BR417" s="354"/>
      <c r="BS417" s="354"/>
      <c r="BT417" s="354"/>
      <c r="BU417" s="354"/>
      <c r="BV417" s="354"/>
      <c r="BW417" s="354"/>
      <c r="BX417" s="355"/>
      <c r="BY417" s="355"/>
      <c r="BZ417" s="355"/>
      <c r="CA417" s="355"/>
      <c r="CB417" s="355"/>
      <c r="CC417" s="355"/>
      <c r="CD417" s="355"/>
      <c r="CE417" s="355"/>
      <c r="CF417" s="355"/>
      <c r="CG417" s="355"/>
      <c r="CH417" s="355"/>
      <c r="CI417" s="355"/>
      <c r="CJ417" s="355"/>
      <c r="CK417" s="355"/>
      <c r="CL417" s="355"/>
      <c r="CM417" s="355"/>
      <c r="CN417" s="355"/>
      <c r="CO417" s="355"/>
      <c r="CP417" s="355"/>
      <c r="CQ417" s="355"/>
      <c r="CR417" s="355"/>
      <c r="CS417" s="355"/>
      <c r="CT417" s="355"/>
      <c r="CU417" s="355"/>
      <c r="CV417" s="355"/>
      <c r="CW417" s="355"/>
      <c r="CX417" s="355"/>
      <c r="CY417" s="355"/>
      <c r="CZ417" s="355"/>
    </row>
    <row r="418" s="359" customFormat="true" ht="25.15" customHeight="true" x14ac:dyDescent="0.2">
      <c r="B418" s="962"/>
      <c r="C418" s="1046" t="s">
        <v>224</v>
      </c>
      <c r="D418" s="1045"/>
      <c r="E418" s="635">
        <v>0.42683667899745642</v>
      </c>
      <c r="F418" s="615"/>
      <c r="G418" s="615"/>
      <c r="H418" s="1046" t="s">
        <v>223</v>
      </c>
      <c r="I418" s="1045"/>
      <c r="J418" s="636">
        <v>0.40068240556967349</v>
      </c>
      <c r="K418" s="615"/>
      <c r="L418" s="615"/>
      <c r="M418" s="1046" t="s">
        <v>219</v>
      </c>
      <c r="N418" s="1045"/>
      <c r="O418" s="637">
        <v>0.39943248638604334</v>
      </c>
      <c r="P418" s="615"/>
      <c r="Q418" s="615"/>
      <c r="X418" s="352"/>
      <c r="Y418" s="352"/>
      <c r="Z418" s="352"/>
      <c r="AA418" s="352"/>
      <c r="AB418" s="352"/>
      <c r="AC418" s="352"/>
      <c r="AD418" s="352"/>
      <c r="AE418" s="352"/>
      <c r="AF418" s="352"/>
      <c r="AG418" s="352"/>
      <c r="AH418" s="352"/>
      <c r="AI418" s="352"/>
      <c r="AJ418" s="352"/>
      <c r="AK418" s="352"/>
      <c r="AL418" s="352"/>
      <c r="AM418" s="352"/>
      <c r="AN418" s="352"/>
      <c r="AO418" s="352"/>
      <c r="AP418" s="352"/>
      <c r="AQ418" s="352"/>
      <c r="AR418" s="352"/>
      <c r="AS418" s="352"/>
      <c r="AT418" s="352"/>
      <c r="AU418" s="352"/>
      <c r="AV418" s="352"/>
      <c r="AW418" s="352"/>
      <c r="AX418" s="352"/>
      <c r="AY418" s="352"/>
      <c r="AZ418" s="352"/>
      <c r="BA418" s="354"/>
      <c r="BB418" s="430"/>
      <c r="BC418" s="354"/>
      <c r="BD418" s="354"/>
      <c r="BE418" s="354"/>
      <c r="BF418" s="354"/>
      <c r="BG418" s="354"/>
      <c r="BH418" s="354"/>
      <c r="BI418" s="354"/>
      <c r="BJ418" s="354"/>
      <c r="BK418" s="354"/>
      <c r="BL418" s="354"/>
      <c r="BM418" s="354"/>
      <c r="BN418" s="354"/>
      <c r="BO418" s="354"/>
      <c r="BP418" s="354"/>
      <c r="BQ418" s="354"/>
      <c r="BR418" s="354"/>
      <c r="BS418" s="354"/>
      <c r="BT418" s="354"/>
      <c r="BU418" s="354"/>
      <c r="BV418" s="354"/>
      <c r="BW418" s="354"/>
      <c r="BX418" s="355"/>
      <c r="BY418" s="355"/>
      <c r="BZ418" s="355"/>
      <c r="CA418" s="355"/>
      <c r="CB418" s="355"/>
      <c r="CC418" s="355"/>
      <c r="CD418" s="355"/>
      <c r="CE418" s="355"/>
      <c r="CF418" s="355"/>
      <c r="CG418" s="355"/>
      <c r="CH418" s="355"/>
      <c r="CI418" s="355"/>
      <c r="CJ418" s="355"/>
      <c r="CK418" s="355"/>
      <c r="CL418" s="355"/>
      <c r="CM418" s="355"/>
      <c r="CN418" s="355"/>
      <c r="CO418" s="355"/>
      <c r="CP418" s="355"/>
      <c r="CQ418" s="355"/>
      <c r="CR418" s="355"/>
      <c r="CS418" s="355"/>
      <c r="CT418" s="355"/>
      <c r="CU418" s="355"/>
      <c r="CV418" s="355"/>
      <c r="CW418" s="355"/>
      <c r="CX418" s="355"/>
      <c r="CY418" s="355"/>
      <c r="CZ418" s="355"/>
    </row>
    <row r="419" s="359" customFormat="true" ht="25.15" customHeight="true" x14ac:dyDescent="0.2">
      <c r="B419" s="962"/>
      <c r="C419" s="1046" t="s">
        <v>222</v>
      </c>
      <c r="D419" s="1045"/>
      <c r="E419" s="635">
        <v>0.37785111762857393</v>
      </c>
      <c r="F419" s="615"/>
      <c r="G419" s="615"/>
      <c r="H419" s="1046" t="s">
        <v>226</v>
      </c>
      <c r="I419" s="1045"/>
      <c r="J419" s="636">
        <v>0.38434838230494045</v>
      </c>
      <c r="K419" s="615"/>
      <c r="L419" s="615"/>
      <c r="M419" s="1046" t="s">
        <v>227</v>
      </c>
      <c r="N419" s="1045"/>
      <c r="O419" s="637">
        <v>0.39069888626440613</v>
      </c>
      <c r="P419" s="615"/>
      <c r="Q419" s="615"/>
      <c r="X419" s="352"/>
      <c r="Y419" s="352"/>
      <c r="Z419" s="352"/>
      <c r="AA419" s="352"/>
      <c r="AB419" s="352"/>
      <c r="AC419" s="352"/>
      <c r="AD419" s="352"/>
      <c r="AE419" s="352"/>
      <c r="AF419" s="352"/>
      <c r="AG419" s="352"/>
      <c r="AH419" s="352"/>
      <c r="AI419" s="352"/>
      <c r="AJ419" s="352"/>
      <c r="AK419" s="352"/>
      <c r="AL419" s="352"/>
      <c r="AM419" s="352"/>
      <c r="AN419" s="352"/>
      <c r="AO419" s="352"/>
      <c r="AP419" s="352"/>
      <c r="AQ419" s="352"/>
      <c r="AR419" s="352"/>
      <c r="AS419" s="352"/>
      <c r="AT419" s="352"/>
      <c r="AU419" s="352"/>
      <c r="AV419" s="352"/>
      <c r="AW419" s="352"/>
      <c r="AX419" s="352"/>
      <c r="AY419" s="352"/>
      <c r="AZ419" s="352"/>
      <c r="BA419" s="354"/>
      <c r="BB419" s="430"/>
      <c r="BC419" s="354"/>
      <c r="BD419" s="354"/>
      <c r="BE419" s="354"/>
      <c r="BF419" s="354"/>
      <c r="BG419" s="354"/>
      <c r="BH419" s="354"/>
      <c r="BI419" s="354"/>
      <c r="BJ419" s="354"/>
      <c r="BK419" s="354"/>
      <c r="BL419" s="354"/>
      <c r="BM419" s="354"/>
      <c r="BN419" s="354"/>
      <c r="BO419" s="354"/>
      <c r="BP419" s="354"/>
      <c r="BQ419" s="354"/>
      <c r="BR419" s="354"/>
      <c r="BS419" s="354"/>
      <c r="BT419" s="354"/>
      <c r="BU419" s="354"/>
      <c r="BV419" s="354"/>
      <c r="BW419" s="354"/>
      <c r="BX419" s="355"/>
      <c r="BY419" s="355"/>
      <c r="BZ419" s="355"/>
      <c r="CA419" s="355"/>
      <c r="CB419" s="355"/>
      <c r="CC419" s="355"/>
      <c r="CD419" s="355"/>
      <c r="CE419" s="355"/>
      <c r="CF419" s="355"/>
      <c r="CG419" s="355"/>
      <c r="CH419" s="355"/>
      <c r="CI419" s="355"/>
      <c r="CJ419" s="355"/>
      <c r="CK419" s="355"/>
      <c r="CL419" s="355"/>
      <c r="CM419" s="355"/>
      <c r="CN419" s="355"/>
      <c r="CO419" s="355"/>
      <c r="CP419" s="355"/>
      <c r="CQ419" s="355"/>
      <c r="CR419" s="355"/>
      <c r="CS419" s="355"/>
      <c r="CT419" s="355"/>
      <c r="CU419" s="355"/>
      <c r="CV419" s="355"/>
      <c r="CW419" s="355"/>
      <c r="CX419" s="355"/>
      <c r="CY419" s="355"/>
      <c r="CZ419" s="355"/>
    </row>
    <row r="420" s="359" customFormat="true" ht="25.15" customHeight="true" x14ac:dyDescent="0.2">
      <c r="B420" s="962"/>
      <c r="C420" s="1046" t="s">
        <v>226</v>
      </c>
      <c r="D420" s="1045"/>
      <c r="E420" s="635">
        <v>0.34627246737950701</v>
      </c>
      <c r="F420" s="615"/>
      <c r="G420" s="615"/>
      <c r="H420" s="1046" t="s">
        <v>222</v>
      </c>
      <c r="I420" s="1045"/>
      <c r="J420" s="636">
        <v>0.36970123440841579</v>
      </c>
      <c r="K420" s="615"/>
      <c r="L420" s="615"/>
      <c r="M420" s="1046" t="s">
        <v>228</v>
      </c>
      <c r="N420" s="1045"/>
      <c r="O420" s="637">
        <v>0.38062017721779751</v>
      </c>
      <c r="P420" s="615"/>
      <c r="Q420" s="615"/>
      <c r="X420" s="352"/>
      <c r="Y420" s="352"/>
      <c r="Z420" s="352"/>
      <c r="AA420" s="352"/>
      <c r="AB420" s="352"/>
      <c r="AC420" s="352"/>
      <c r="AD420" s="352"/>
      <c r="AE420" s="352"/>
      <c r="AF420" s="352"/>
      <c r="AG420" s="352"/>
      <c r="AH420" s="352"/>
      <c r="AI420" s="352"/>
      <c r="AJ420" s="352"/>
      <c r="AK420" s="352"/>
      <c r="AL420" s="352"/>
      <c r="AM420" s="352"/>
      <c r="AN420" s="352"/>
      <c r="AO420" s="352"/>
      <c r="AP420" s="352"/>
      <c r="AQ420" s="352"/>
      <c r="AR420" s="352"/>
      <c r="AS420" s="352"/>
      <c r="AT420" s="352"/>
      <c r="AU420" s="352"/>
      <c r="AV420" s="352"/>
      <c r="AW420" s="352"/>
      <c r="AX420" s="352"/>
      <c r="AY420" s="352"/>
      <c r="AZ420" s="352"/>
      <c r="BA420" s="354"/>
      <c r="BB420" s="430"/>
      <c r="BC420" s="354"/>
      <c r="BD420" s="354"/>
      <c r="BE420" s="354"/>
      <c r="BF420" s="354"/>
      <c r="BG420" s="354"/>
      <c r="BH420" s="354"/>
      <c r="BI420" s="354"/>
      <c r="BJ420" s="354"/>
      <c r="BK420" s="354"/>
      <c r="BL420" s="354"/>
      <c r="BM420" s="354"/>
      <c r="BN420" s="354"/>
      <c r="BO420" s="354"/>
      <c r="BP420" s="354"/>
      <c r="BQ420" s="354"/>
      <c r="BR420" s="354"/>
      <c r="BS420" s="354"/>
      <c r="BT420" s="354"/>
      <c r="BU420" s="354"/>
      <c r="BV420" s="354"/>
      <c r="BW420" s="354"/>
      <c r="BX420" s="355"/>
      <c r="BY420" s="355"/>
      <c r="BZ420" s="355"/>
      <c r="CA420" s="355"/>
      <c r="CB420" s="355"/>
      <c r="CC420" s="355"/>
      <c r="CD420" s="355"/>
      <c r="CE420" s="355"/>
      <c r="CF420" s="355"/>
      <c r="CG420" s="355"/>
      <c r="CH420" s="355"/>
      <c r="CI420" s="355"/>
      <c r="CJ420" s="355"/>
      <c r="CK420" s="355"/>
      <c r="CL420" s="355"/>
      <c r="CM420" s="355"/>
      <c r="CN420" s="355"/>
      <c r="CO420" s="355"/>
      <c r="CP420" s="355"/>
      <c r="CQ420" s="355"/>
      <c r="CR420" s="355"/>
      <c r="CS420" s="355"/>
      <c r="CT420" s="355"/>
      <c r="CU420" s="355"/>
      <c r="CV420" s="355"/>
      <c r="CW420" s="355"/>
      <c r="CX420" s="355"/>
      <c r="CY420" s="355"/>
      <c r="CZ420" s="355"/>
    </row>
    <row r="421" s="359" customFormat="true" ht="25.15" customHeight="true" x14ac:dyDescent="0.2">
      <c r="B421" s="962"/>
      <c r="C421" s="1046" t="s">
        <v>228</v>
      </c>
      <c r="D421" s="1045"/>
      <c r="E421" s="635">
        <v>0.33022862673710884</v>
      </c>
      <c r="F421" s="615"/>
      <c r="G421" s="615"/>
      <c r="H421" s="1046" t="s">
        <v>229</v>
      </c>
      <c r="I421" s="1045"/>
      <c r="J421" s="636">
        <v>0.35669218066519237</v>
      </c>
      <c r="K421" s="615"/>
      <c r="L421" s="615"/>
      <c r="M421" s="1046" t="s">
        <v>217</v>
      </c>
      <c r="N421" s="1045"/>
      <c r="O421" s="637">
        <v>0.34433264057509522</v>
      </c>
      <c r="P421" s="615"/>
      <c r="Q421" s="615"/>
      <c r="X421" s="352"/>
      <c r="Y421" s="352"/>
      <c r="Z421" s="352"/>
      <c r="AA421" s="352"/>
      <c r="AB421" s="352"/>
      <c r="AC421" s="352"/>
      <c r="AD421" s="352"/>
      <c r="AE421" s="352"/>
      <c r="AF421" s="352"/>
      <c r="AG421" s="352"/>
      <c r="AH421" s="352"/>
      <c r="AI421" s="352"/>
      <c r="AJ421" s="352"/>
      <c r="AK421" s="352"/>
      <c r="AL421" s="352"/>
      <c r="AM421" s="352"/>
      <c r="AN421" s="352"/>
      <c r="AO421" s="352"/>
      <c r="AP421" s="352"/>
      <c r="AQ421" s="352"/>
      <c r="AR421" s="352"/>
      <c r="AS421" s="352"/>
      <c r="AT421" s="352"/>
      <c r="AU421" s="352"/>
      <c r="AV421" s="352"/>
      <c r="AW421" s="352"/>
      <c r="AX421" s="352"/>
      <c r="AY421" s="352"/>
      <c r="AZ421" s="352"/>
      <c r="BA421" s="354"/>
      <c r="BB421" s="430"/>
      <c r="BC421" s="354"/>
      <c r="BD421" s="354"/>
      <c r="BE421" s="354"/>
      <c r="BF421" s="354"/>
      <c r="BG421" s="354"/>
      <c r="BH421" s="354"/>
      <c r="BI421" s="354"/>
      <c r="BJ421" s="354"/>
      <c r="BK421" s="354"/>
      <c r="BL421" s="354"/>
      <c r="BM421" s="354"/>
      <c r="BN421" s="354"/>
      <c r="BO421" s="354"/>
      <c r="BP421" s="354"/>
      <c r="BQ421" s="354"/>
      <c r="BR421" s="354"/>
      <c r="BS421" s="354"/>
      <c r="BT421" s="354"/>
      <c r="BU421" s="354"/>
      <c r="BV421" s="354"/>
      <c r="BW421" s="354"/>
      <c r="BX421" s="355"/>
      <c r="BY421" s="355"/>
      <c r="BZ421" s="355"/>
      <c r="CA421" s="355"/>
      <c r="CB421" s="355"/>
      <c r="CC421" s="355"/>
      <c r="CD421" s="355"/>
      <c r="CE421" s="355"/>
      <c r="CF421" s="355"/>
      <c r="CG421" s="355"/>
      <c r="CH421" s="355"/>
      <c r="CI421" s="355"/>
      <c r="CJ421" s="355"/>
      <c r="CK421" s="355"/>
      <c r="CL421" s="355"/>
      <c r="CM421" s="355"/>
      <c r="CN421" s="355"/>
      <c r="CO421" s="355"/>
      <c r="CP421" s="355"/>
      <c r="CQ421" s="355"/>
      <c r="CR421" s="355"/>
      <c r="CS421" s="355"/>
      <c r="CT421" s="355"/>
      <c r="CU421" s="355"/>
      <c r="CV421" s="355"/>
      <c r="CW421" s="355"/>
      <c r="CX421" s="355"/>
      <c r="CY421" s="355"/>
      <c r="CZ421" s="355"/>
    </row>
    <row r="422" s="359" customFormat="true" ht="25.15" customHeight="true" x14ac:dyDescent="0.2">
      <c r="B422" s="962"/>
      <c r="C422" s="1046" t="s">
        <v>230</v>
      </c>
      <c r="D422" s="1045"/>
      <c r="E422" s="635">
        <v>0.27000377216987687</v>
      </c>
      <c r="F422" s="615"/>
      <c r="G422" s="615"/>
      <c r="H422" s="1046" t="s">
        <v>228</v>
      </c>
      <c r="I422" s="1045"/>
      <c r="J422" s="636">
        <v>0.35572720762803794</v>
      </c>
      <c r="K422" s="615"/>
      <c r="L422" s="615"/>
      <c r="M422" s="1046" t="s">
        <v>226</v>
      </c>
      <c r="N422" s="1045"/>
      <c r="O422" s="637">
        <v>0.25287511595468265</v>
      </c>
      <c r="P422" s="615"/>
      <c r="Q422" s="615"/>
      <c r="X422" s="352"/>
      <c r="Y422" s="352"/>
      <c r="Z422" s="352"/>
      <c r="AA422" s="352"/>
      <c r="AB422" s="352"/>
      <c r="AC422" s="352"/>
      <c r="AD422" s="352"/>
      <c r="AE422" s="352"/>
      <c r="AF422" s="352"/>
      <c r="AG422" s="352"/>
      <c r="AH422" s="352"/>
      <c r="AI422" s="352"/>
      <c r="AJ422" s="352"/>
      <c r="AK422" s="352"/>
      <c r="AL422" s="352"/>
      <c r="AM422" s="352"/>
      <c r="AN422" s="352"/>
      <c r="AO422" s="352"/>
      <c r="AP422" s="352"/>
      <c r="AQ422" s="352"/>
      <c r="AR422" s="352"/>
      <c r="AS422" s="352"/>
      <c r="AT422" s="352"/>
      <c r="AU422" s="352"/>
      <c r="AV422" s="352"/>
      <c r="AW422" s="352"/>
      <c r="AX422" s="352"/>
      <c r="AY422" s="352"/>
      <c r="AZ422" s="352"/>
      <c r="BA422" s="354"/>
      <c r="BB422" s="430"/>
      <c r="BC422" s="354"/>
      <c r="BD422" s="354"/>
      <c r="BE422" s="354"/>
      <c r="BF422" s="354"/>
      <c r="BG422" s="354"/>
      <c r="BH422" s="354"/>
      <c r="BI422" s="354"/>
      <c r="BJ422" s="354"/>
      <c r="BK422" s="354"/>
      <c r="BL422" s="354"/>
      <c r="BM422" s="354"/>
      <c r="BN422" s="354"/>
      <c r="BO422" s="354"/>
      <c r="BP422" s="354"/>
      <c r="BQ422" s="354"/>
      <c r="BR422" s="354"/>
      <c r="BS422" s="354"/>
      <c r="BT422" s="354"/>
      <c r="BU422" s="354"/>
      <c r="BV422" s="354"/>
      <c r="BW422" s="354"/>
      <c r="BX422" s="355"/>
      <c r="BY422" s="355"/>
      <c r="BZ422" s="355"/>
      <c r="CA422" s="355"/>
      <c r="CB422" s="355"/>
      <c r="CC422" s="355"/>
      <c r="CD422" s="355"/>
      <c r="CE422" s="355"/>
      <c r="CF422" s="355"/>
      <c r="CG422" s="355"/>
      <c r="CH422" s="355"/>
      <c r="CI422" s="355"/>
      <c r="CJ422" s="355"/>
      <c r="CK422" s="355"/>
      <c r="CL422" s="355"/>
      <c r="CM422" s="355"/>
      <c r="CN422" s="355"/>
      <c r="CO422" s="355"/>
      <c r="CP422" s="355"/>
      <c r="CQ422" s="355"/>
      <c r="CR422" s="355"/>
      <c r="CS422" s="355"/>
      <c r="CT422" s="355"/>
      <c r="CU422" s="355"/>
      <c r="CV422" s="355"/>
      <c r="CW422" s="355"/>
      <c r="CX422" s="355"/>
      <c r="CY422" s="355"/>
      <c r="CZ422" s="355"/>
    </row>
    <row r="423" s="359" customFormat="true" ht="25.15" customHeight="true" x14ac:dyDescent="0.2">
      <c r="B423" s="962"/>
      <c r="C423" s="1046" t="s">
        <v>231</v>
      </c>
      <c r="D423" s="1045"/>
      <c r="E423" s="635">
        <v>0.25898609034399367</v>
      </c>
      <c r="F423" s="615"/>
      <c r="G423" s="615"/>
      <c r="H423" s="1046" t="s">
        <v>231</v>
      </c>
      <c r="I423" s="1045"/>
      <c r="J423" s="636">
        <v>0.29704031922088292</v>
      </c>
      <c r="K423" s="615"/>
      <c r="L423" s="615"/>
      <c r="M423" s="1046" t="s">
        <v>232</v>
      </c>
      <c r="N423" s="1045"/>
      <c r="O423" s="637">
        <v>0.2258531140233207</v>
      </c>
      <c r="P423" s="615"/>
      <c r="Q423" s="615"/>
      <c r="X423" s="352"/>
      <c r="Y423" s="352"/>
      <c r="Z423" s="352"/>
      <c r="AA423" s="352"/>
      <c r="AB423" s="352"/>
      <c r="AC423" s="352"/>
      <c r="AD423" s="352"/>
      <c r="AE423" s="352"/>
      <c r="AF423" s="352"/>
      <c r="AG423" s="352"/>
      <c r="AH423" s="352"/>
      <c r="AI423" s="352"/>
      <c r="AJ423" s="352"/>
      <c r="AK423" s="352"/>
      <c r="AL423" s="352"/>
      <c r="AM423" s="352"/>
      <c r="AN423" s="352"/>
      <c r="AO423" s="352"/>
      <c r="AP423" s="352"/>
      <c r="AQ423" s="352"/>
      <c r="AR423" s="352"/>
      <c r="AS423" s="352"/>
      <c r="AT423" s="352"/>
      <c r="AU423" s="352"/>
      <c r="AV423" s="352"/>
      <c r="AW423" s="352"/>
      <c r="AX423" s="352"/>
      <c r="AY423" s="352"/>
      <c r="AZ423" s="352"/>
      <c r="BA423" s="354"/>
      <c r="BB423" s="430"/>
      <c r="BC423" s="354"/>
      <c r="BD423" s="354"/>
      <c r="BE423" s="354"/>
      <c r="BF423" s="354"/>
      <c r="BG423" s="354"/>
      <c r="BH423" s="354"/>
      <c r="BI423" s="354"/>
      <c r="BJ423" s="354"/>
      <c r="BK423" s="354"/>
      <c r="BL423" s="354"/>
      <c r="BM423" s="354"/>
      <c r="BN423" s="354"/>
      <c r="BO423" s="354"/>
      <c r="BP423" s="354"/>
      <c r="BQ423" s="354"/>
      <c r="BR423" s="354"/>
      <c r="BS423" s="354"/>
      <c r="BT423" s="354"/>
      <c r="BU423" s="354"/>
      <c r="BV423" s="354"/>
      <c r="BW423" s="354"/>
      <c r="BX423" s="355"/>
      <c r="BY423" s="355"/>
      <c r="BZ423" s="355"/>
      <c r="CA423" s="355"/>
      <c r="CB423" s="355"/>
      <c r="CC423" s="355"/>
      <c r="CD423" s="355"/>
      <c r="CE423" s="355"/>
      <c r="CF423" s="355"/>
      <c r="CG423" s="355"/>
      <c r="CH423" s="355"/>
      <c r="CI423" s="355"/>
      <c r="CJ423" s="355"/>
      <c r="CK423" s="355"/>
      <c r="CL423" s="355"/>
      <c r="CM423" s="355"/>
      <c r="CN423" s="355"/>
      <c r="CO423" s="355"/>
      <c r="CP423" s="355"/>
      <c r="CQ423" s="355"/>
      <c r="CR423" s="355"/>
      <c r="CS423" s="355"/>
      <c r="CT423" s="355"/>
      <c r="CU423" s="355"/>
      <c r="CV423" s="355"/>
      <c r="CW423" s="355"/>
      <c r="CX423" s="355"/>
      <c r="CY423" s="355"/>
      <c r="CZ423" s="355"/>
    </row>
    <row r="424" s="359" customFormat="true" ht="25.15" customHeight="true" x14ac:dyDescent="0.2">
      <c r="B424" s="962"/>
      <c r="C424" s="1046" t="s">
        <v>233</v>
      </c>
      <c r="D424" s="1045"/>
      <c r="E424" s="635">
        <v>0.24980158726424684</v>
      </c>
      <c r="F424" s="615"/>
      <c r="G424" s="615"/>
      <c r="H424" s="1046" t="s">
        <v>230</v>
      </c>
      <c r="I424" s="1045"/>
      <c r="J424" s="636">
        <v>0.27425535997304173</v>
      </c>
      <c r="K424" s="615"/>
      <c r="L424" s="615"/>
      <c r="M424" s="1046" t="s">
        <v>233</v>
      </c>
      <c r="N424" s="1045"/>
      <c r="O424" s="637">
        <v>0.22521174960356419</v>
      </c>
      <c r="P424" s="615"/>
      <c r="Q424" s="615"/>
      <c r="X424" s="352"/>
      <c r="Y424" s="352"/>
      <c r="Z424" s="352"/>
      <c r="AA424" s="352"/>
      <c r="AB424" s="352"/>
      <c r="AC424" s="352"/>
      <c r="AD424" s="352"/>
      <c r="AE424" s="352"/>
      <c r="AF424" s="352"/>
      <c r="AG424" s="352"/>
      <c r="AH424" s="352"/>
      <c r="AI424" s="352"/>
      <c r="AJ424" s="352"/>
      <c r="AK424" s="352"/>
      <c r="AL424" s="352"/>
      <c r="AM424" s="352"/>
      <c r="AN424" s="352"/>
      <c r="AO424" s="352"/>
      <c r="AP424" s="352"/>
      <c r="AQ424" s="352"/>
      <c r="AR424" s="352"/>
      <c r="AS424" s="352"/>
      <c r="AT424" s="352"/>
      <c r="AU424" s="352"/>
      <c r="AV424" s="352"/>
      <c r="AW424" s="352"/>
      <c r="AX424" s="352"/>
      <c r="AY424" s="352"/>
      <c r="AZ424" s="352"/>
      <c r="BA424" s="354"/>
      <c r="BB424" s="430"/>
      <c r="BC424" s="354"/>
      <c r="BD424" s="354"/>
      <c r="BE424" s="354"/>
      <c r="BF424" s="354"/>
      <c r="BG424" s="354"/>
      <c r="BH424" s="354"/>
      <c r="BI424" s="354"/>
      <c r="BJ424" s="354"/>
      <c r="BK424" s="354"/>
      <c r="BL424" s="354"/>
      <c r="BM424" s="354"/>
      <c r="BN424" s="354"/>
      <c r="BO424" s="354"/>
      <c r="BP424" s="354"/>
      <c r="BQ424" s="354"/>
      <c r="BR424" s="354"/>
      <c r="BS424" s="354"/>
      <c r="BT424" s="354"/>
      <c r="BU424" s="354"/>
      <c r="BV424" s="354"/>
      <c r="BW424" s="354"/>
      <c r="BX424" s="355"/>
      <c r="BY424" s="355"/>
      <c r="BZ424" s="355"/>
      <c r="CA424" s="355"/>
      <c r="CB424" s="355"/>
      <c r="CC424" s="355"/>
      <c r="CD424" s="355"/>
      <c r="CE424" s="355"/>
      <c r="CF424" s="355"/>
      <c r="CG424" s="355"/>
      <c r="CH424" s="355"/>
      <c r="CI424" s="355"/>
      <c r="CJ424" s="355"/>
      <c r="CK424" s="355"/>
      <c r="CL424" s="355"/>
      <c r="CM424" s="355"/>
      <c r="CN424" s="355"/>
      <c r="CO424" s="355"/>
      <c r="CP424" s="355"/>
      <c r="CQ424" s="355"/>
      <c r="CR424" s="355"/>
      <c r="CS424" s="355"/>
      <c r="CT424" s="355"/>
      <c r="CU424" s="355"/>
      <c r="CV424" s="355"/>
      <c r="CW424" s="355"/>
      <c r="CX424" s="355"/>
      <c r="CY424" s="355"/>
      <c r="CZ424" s="355"/>
    </row>
    <row r="425" s="359" customFormat="true" ht="25.15" customHeight="true" x14ac:dyDescent="0.2">
      <c r="B425" s="962"/>
      <c r="C425" s="1046" t="s">
        <v>234</v>
      </c>
      <c r="D425" s="1045"/>
      <c r="E425" s="635">
        <v>0.21786278239465096</v>
      </c>
      <c r="F425" s="615"/>
      <c r="G425" s="615"/>
      <c r="H425" s="1046" t="s">
        <v>233</v>
      </c>
      <c r="I425" s="1045"/>
      <c r="J425" s="636">
        <v>0.25242583359861093</v>
      </c>
      <c r="K425" s="615"/>
      <c r="L425" s="615"/>
      <c r="M425" s="1046" t="s">
        <v>235</v>
      </c>
      <c r="N425" s="1045"/>
      <c r="O425" s="637">
        <v>0.21203995214757815</v>
      </c>
      <c r="P425" s="615"/>
      <c r="Q425" s="615"/>
      <c r="X425" s="352"/>
      <c r="Y425" s="352"/>
      <c r="Z425" s="352"/>
      <c r="AA425" s="352"/>
      <c r="AB425" s="352"/>
      <c r="AC425" s="352"/>
      <c r="AD425" s="352"/>
      <c r="AE425" s="352"/>
      <c r="AF425" s="352"/>
      <c r="AG425" s="352"/>
      <c r="AH425" s="352"/>
      <c r="AI425" s="352"/>
      <c r="AJ425" s="352"/>
      <c r="AK425" s="352"/>
      <c r="AL425" s="352"/>
      <c r="AM425" s="352"/>
      <c r="AN425" s="352"/>
      <c r="AO425" s="352"/>
      <c r="AP425" s="352"/>
      <c r="AQ425" s="352"/>
      <c r="AR425" s="352"/>
      <c r="AS425" s="352"/>
      <c r="AT425" s="352"/>
      <c r="AU425" s="352"/>
      <c r="AV425" s="352"/>
      <c r="AW425" s="352"/>
      <c r="AX425" s="352"/>
      <c r="AY425" s="352"/>
      <c r="AZ425" s="352"/>
      <c r="BA425" s="354"/>
      <c r="BB425" s="430"/>
      <c r="BC425" s="354"/>
      <c r="BD425" s="354"/>
      <c r="BE425" s="354"/>
      <c r="BF425" s="354"/>
      <c r="BG425" s="354"/>
      <c r="BH425" s="354"/>
      <c r="BI425" s="354"/>
      <c r="BJ425" s="354"/>
      <c r="BK425" s="354"/>
      <c r="BL425" s="354"/>
      <c r="BM425" s="354"/>
      <c r="BN425" s="354"/>
      <c r="BO425" s="354"/>
      <c r="BP425" s="354"/>
      <c r="BQ425" s="354"/>
      <c r="BR425" s="354"/>
      <c r="BS425" s="354"/>
      <c r="BT425" s="354"/>
      <c r="BU425" s="354"/>
      <c r="BV425" s="354"/>
      <c r="BW425" s="354"/>
      <c r="BX425" s="355"/>
      <c r="BY425" s="355"/>
      <c r="BZ425" s="355"/>
      <c r="CA425" s="355"/>
      <c r="CB425" s="355"/>
      <c r="CC425" s="355"/>
      <c r="CD425" s="355"/>
      <c r="CE425" s="355"/>
      <c r="CF425" s="355"/>
      <c r="CG425" s="355"/>
      <c r="CH425" s="355"/>
      <c r="CI425" s="355"/>
      <c r="CJ425" s="355"/>
      <c r="CK425" s="355"/>
      <c r="CL425" s="355"/>
      <c r="CM425" s="355"/>
      <c r="CN425" s="355"/>
      <c r="CO425" s="355"/>
      <c r="CP425" s="355"/>
      <c r="CQ425" s="355"/>
      <c r="CR425" s="355"/>
      <c r="CS425" s="355"/>
      <c r="CT425" s="355"/>
      <c r="CU425" s="355"/>
      <c r="CV425" s="355"/>
      <c r="CW425" s="355"/>
      <c r="CX425" s="355"/>
      <c r="CY425" s="355"/>
      <c r="CZ425" s="355"/>
    </row>
    <row r="426" s="359" customFormat="true" ht="25.15" customHeight="true" x14ac:dyDescent="0.2">
      <c r="B426" s="962"/>
      <c r="C426" s="1046" t="s">
        <v>235</v>
      </c>
      <c r="D426" s="1045"/>
      <c r="E426" s="635">
        <v>0.19526899766769981</v>
      </c>
      <c r="F426" s="615"/>
      <c r="G426" s="615"/>
      <c r="H426" s="1046" t="s">
        <v>234</v>
      </c>
      <c r="I426" s="1045"/>
      <c r="J426" s="636">
        <v>0.20617205413437673</v>
      </c>
      <c r="K426" s="615"/>
      <c r="L426" s="615"/>
      <c r="M426" s="1046" t="s">
        <v>224</v>
      </c>
      <c r="N426" s="1045"/>
      <c r="O426" s="637">
        <v>0.20291710539855573</v>
      </c>
      <c r="P426" s="615"/>
      <c r="Q426" s="615"/>
      <c r="X426" s="352"/>
      <c r="Y426" s="352"/>
      <c r="Z426" s="352"/>
      <c r="AA426" s="352"/>
      <c r="AB426" s="352"/>
      <c r="AC426" s="352"/>
      <c r="AD426" s="352"/>
      <c r="AE426" s="352"/>
      <c r="AF426" s="352"/>
      <c r="AG426" s="352"/>
      <c r="AH426" s="352"/>
      <c r="AI426" s="352"/>
      <c r="AJ426" s="352"/>
      <c r="AK426" s="352"/>
      <c r="AL426" s="352"/>
      <c r="AM426" s="352"/>
      <c r="AN426" s="352"/>
      <c r="AO426" s="352"/>
      <c r="AP426" s="352"/>
      <c r="AQ426" s="352"/>
      <c r="AR426" s="352"/>
      <c r="AS426" s="352"/>
      <c r="AT426" s="352"/>
      <c r="AU426" s="352"/>
      <c r="AV426" s="352"/>
      <c r="AW426" s="352"/>
      <c r="AX426" s="352"/>
      <c r="AY426" s="352"/>
      <c r="AZ426" s="352"/>
      <c r="BA426" s="354"/>
      <c r="BB426" s="430"/>
      <c r="BC426" s="354"/>
      <c r="BD426" s="354"/>
      <c r="BE426" s="354"/>
      <c r="BF426" s="354"/>
      <c r="BG426" s="354"/>
      <c r="BH426" s="354"/>
      <c r="BI426" s="354"/>
      <c r="BJ426" s="354"/>
      <c r="BK426" s="354"/>
      <c r="BL426" s="354"/>
      <c r="BM426" s="354"/>
      <c r="BN426" s="354"/>
      <c r="BO426" s="354"/>
      <c r="BP426" s="354"/>
      <c r="BQ426" s="354"/>
      <c r="BR426" s="354"/>
      <c r="BS426" s="354"/>
      <c r="BT426" s="354"/>
      <c r="BU426" s="354"/>
      <c r="BV426" s="354"/>
      <c r="BW426" s="354"/>
      <c r="BX426" s="355"/>
      <c r="BY426" s="355"/>
      <c r="BZ426" s="355"/>
      <c r="CA426" s="355"/>
      <c r="CB426" s="355"/>
      <c r="CC426" s="355"/>
      <c r="CD426" s="355"/>
      <c r="CE426" s="355"/>
      <c r="CF426" s="355"/>
      <c r="CG426" s="355"/>
      <c r="CH426" s="355"/>
      <c r="CI426" s="355"/>
      <c r="CJ426" s="355"/>
      <c r="CK426" s="355"/>
      <c r="CL426" s="355"/>
      <c r="CM426" s="355"/>
      <c r="CN426" s="355"/>
      <c r="CO426" s="355"/>
      <c r="CP426" s="355"/>
      <c r="CQ426" s="355"/>
      <c r="CR426" s="355"/>
      <c r="CS426" s="355"/>
      <c r="CT426" s="355"/>
      <c r="CU426" s="355"/>
      <c r="CV426" s="355"/>
      <c r="CW426" s="355"/>
      <c r="CX426" s="355"/>
      <c r="CY426" s="355"/>
      <c r="CZ426" s="355"/>
    </row>
    <row r="427" s="359" customFormat="true" ht="25.15" customHeight="true" x14ac:dyDescent="0.2">
      <c r="B427" s="962"/>
      <c r="C427" s="1046" t="s">
        <v>225</v>
      </c>
      <c r="D427" s="1045"/>
      <c r="E427" s="635">
        <v>0.18838279093163193</v>
      </c>
      <c r="F427" s="615"/>
      <c r="G427" s="615"/>
      <c r="H427" s="1046" t="s">
        <v>235</v>
      </c>
      <c r="I427" s="1045"/>
      <c r="J427" s="636">
        <v>0.16848157787810786</v>
      </c>
      <c r="K427" s="615"/>
      <c r="L427" s="615"/>
      <c r="M427" s="1046" t="s">
        <v>230</v>
      </c>
      <c r="N427" s="1045"/>
      <c r="O427" s="637">
        <v>0.18812698986642504</v>
      </c>
      <c r="P427" s="615"/>
      <c r="Q427" s="615"/>
      <c r="X427" s="352"/>
      <c r="Y427" s="352"/>
      <c r="Z427" s="352"/>
      <c r="AA427" s="352"/>
      <c r="AB427" s="352"/>
      <c r="AC427" s="352"/>
      <c r="AD427" s="352"/>
      <c r="AE427" s="352"/>
      <c r="AF427" s="352"/>
      <c r="AG427" s="352"/>
      <c r="AH427" s="352"/>
      <c r="AI427" s="352"/>
      <c r="AJ427" s="352"/>
      <c r="AK427" s="352"/>
      <c r="AL427" s="352"/>
      <c r="AM427" s="352"/>
      <c r="AN427" s="352"/>
      <c r="AO427" s="352"/>
      <c r="AP427" s="352"/>
      <c r="AQ427" s="352"/>
      <c r="AR427" s="352"/>
      <c r="AS427" s="352"/>
      <c r="AT427" s="352"/>
      <c r="AU427" s="352"/>
      <c r="AV427" s="352"/>
      <c r="AW427" s="352"/>
      <c r="AX427" s="352"/>
      <c r="AY427" s="352"/>
      <c r="AZ427" s="352"/>
      <c r="BA427" s="354"/>
      <c r="BB427" s="430"/>
      <c r="BC427" s="354"/>
      <c r="BD427" s="354"/>
      <c r="BE427" s="354"/>
      <c r="BF427" s="354"/>
      <c r="BG427" s="354"/>
      <c r="BH427" s="354"/>
      <c r="BI427" s="354"/>
      <c r="BJ427" s="354"/>
      <c r="BK427" s="354"/>
      <c r="BL427" s="354"/>
      <c r="BM427" s="354"/>
      <c r="BN427" s="354"/>
      <c r="BO427" s="354"/>
      <c r="BP427" s="354"/>
      <c r="BQ427" s="354"/>
      <c r="BR427" s="354"/>
      <c r="BS427" s="354"/>
      <c r="BT427" s="354"/>
      <c r="BU427" s="354"/>
      <c r="BV427" s="354"/>
      <c r="BW427" s="354"/>
      <c r="BX427" s="355"/>
      <c r="BY427" s="355"/>
      <c r="BZ427" s="355"/>
      <c r="CA427" s="355"/>
      <c r="CB427" s="355"/>
      <c r="CC427" s="355"/>
      <c r="CD427" s="355"/>
      <c r="CE427" s="355"/>
      <c r="CF427" s="355"/>
      <c r="CG427" s="355"/>
      <c r="CH427" s="355"/>
      <c r="CI427" s="355"/>
      <c r="CJ427" s="355"/>
      <c r="CK427" s="355"/>
      <c r="CL427" s="355"/>
      <c r="CM427" s="355"/>
      <c r="CN427" s="355"/>
      <c r="CO427" s="355"/>
      <c r="CP427" s="355"/>
      <c r="CQ427" s="355"/>
      <c r="CR427" s="355"/>
      <c r="CS427" s="355"/>
      <c r="CT427" s="355"/>
      <c r="CU427" s="355"/>
      <c r="CV427" s="355"/>
      <c r="CW427" s="355"/>
      <c r="CX427" s="355"/>
      <c r="CY427" s="355"/>
      <c r="CZ427" s="355"/>
    </row>
    <row r="428" s="359" customFormat="true" ht="25.15" customHeight="true" x14ac:dyDescent="0.2">
      <c r="B428" s="962"/>
      <c r="C428" s="1046" t="s">
        <v>229</v>
      </c>
      <c r="D428" s="1045"/>
      <c r="E428" s="635">
        <v>0.1736885308562276</v>
      </c>
      <c r="F428" s="615"/>
      <c r="G428" s="615"/>
      <c r="H428" s="1046" t="s">
        <v>236</v>
      </c>
      <c r="I428" s="1045"/>
      <c r="J428" s="636">
        <v>-0.16700489110226177</v>
      </c>
      <c r="K428" s="615"/>
      <c r="L428" s="615"/>
      <c r="M428" s="1046" t="s">
        <v>231</v>
      </c>
      <c r="N428" s="1045"/>
      <c r="O428" s="637">
        <v>0.18632529840055248</v>
      </c>
      <c r="P428" s="615"/>
      <c r="Q428" s="615"/>
      <c r="X428" s="352"/>
      <c r="Y428" s="352"/>
      <c r="Z428" s="352"/>
      <c r="AA428" s="352"/>
      <c r="AB428" s="352"/>
      <c r="AC428" s="352"/>
      <c r="AD428" s="352"/>
      <c r="AE428" s="352"/>
      <c r="AF428" s="352"/>
      <c r="AG428" s="352"/>
      <c r="AH428" s="352"/>
      <c r="AI428" s="352"/>
      <c r="AJ428" s="352"/>
      <c r="AK428" s="352"/>
      <c r="AL428" s="352"/>
      <c r="AM428" s="352"/>
      <c r="AN428" s="352"/>
      <c r="AO428" s="352"/>
      <c r="AP428" s="352"/>
      <c r="AQ428" s="352"/>
      <c r="AR428" s="352"/>
      <c r="AS428" s="352"/>
      <c r="AT428" s="352"/>
      <c r="AU428" s="352"/>
      <c r="AV428" s="352"/>
      <c r="AW428" s="352"/>
      <c r="AX428" s="352"/>
      <c r="AY428" s="352"/>
      <c r="AZ428" s="352"/>
      <c r="BA428" s="354"/>
      <c r="BB428" s="430"/>
      <c r="BC428" s="354"/>
      <c r="BD428" s="354"/>
      <c r="BE428" s="354"/>
      <c r="BF428" s="354"/>
      <c r="BG428" s="354"/>
      <c r="BH428" s="354"/>
      <c r="BI428" s="354"/>
      <c r="BJ428" s="354"/>
      <c r="BK428" s="354"/>
      <c r="BL428" s="354"/>
      <c r="BM428" s="354"/>
      <c r="BN428" s="354"/>
      <c r="BO428" s="354"/>
      <c r="BP428" s="354"/>
      <c r="BQ428" s="354"/>
      <c r="BR428" s="354"/>
      <c r="BS428" s="354"/>
      <c r="BT428" s="354"/>
      <c r="BU428" s="354"/>
      <c r="BV428" s="354"/>
      <c r="BW428" s="354"/>
      <c r="BX428" s="355"/>
      <c r="BY428" s="355"/>
      <c r="BZ428" s="355"/>
      <c r="CA428" s="355"/>
      <c r="CB428" s="355"/>
      <c r="CC428" s="355"/>
      <c r="CD428" s="355"/>
      <c r="CE428" s="355"/>
      <c r="CF428" s="355"/>
      <c r="CG428" s="355"/>
      <c r="CH428" s="355"/>
      <c r="CI428" s="355"/>
      <c r="CJ428" s="355"/>
      <c r="CK428" s="355"/>
      <c r="CL428" s="355"/>
      <c r="CM428" s="355"/>
      <c r="CN428" s="355"/>
      <c r="CO428" s="355"/>
      <c r="CP428" s="355"/>
      <c r="CQ428" s="355"/>
      <c r="CR428" s="355"/>
      <c r="CS428" s="355"/>
      <c r="CT428" s="355"/>
      <c r="CU428" s="355"/>
      <c r="CV428" s="355"/>
      <c r="CW428" s="355"/>
      <c r="CX428" s="355"/>
      <c r="CY428" s="355"/>
      <c r="CZ428" s="355"/>
    </row>
    <row r="429" s="359" customFormat="true" ht="25.15" customHeight="true" x14ac:dyDescent="0.2">
      <c r="B429" s="962"/>
      <c r="C429" s="1046" t="s">
        <v>237</v>
      </c>
      <c r="D429" s="1045"/>
      <c r="E429" s="635">
        <v>0.15425466541006638</v>
      </c>
      <c r="F429" s="615"/>
      <c r="G429" s="615"/>
      <c r="H429" s="1046" t="s">
        <v>238</v>
      </c>
      <c r="I429" s="1045"/>
      <c r="J429" s="636">
        <v>-0.12059899761437778</v>
      </c>
      <c r="K429" s="615"/>
      <c r="L429" s="615"/>
      <c r="M429" s="1046" t="s">
        <v>239</v>
      </c>
      <c r="N429" s="1045"/>
      <c r="O429" s="637">
        <v>0.17145676979736288</v>
      </c>
      <c r="P429" s="615"/>
      <c r="Q429" s="615"/>
      <c r="X429" s="352"/>
      <c r="Y429" s="352"/>
      <c r="Z429" s="352"/>
      <c r="AA429" s="352"/>
      <c r="AB429" s="352"/>
      <c r="AC429" s="352"/>
      <c r="AD429" s="352"/>
      <c r="AE429" s="352"/>
      <c r="AF429" s="352"/>
      <c r="AG429" s="352"/>
      <c r="AH429" s="352"/>
      <c r="AI429" s="352"/>
      <c r="AJ429" s="352"/>
      <c r="AK429" s="352"/>
      <c r="AL429" s="352"/>
      <c r="AM429" s="352"/>
      <c r="AN429" s="352"/>
      <c r="AO429" s="352"/>
      <c r="AP429" s="352"/>
      <c r="AQ429" s="352"/>
      <c r="AR429" s="352"/>
      <c r="AS429" s="352"/>
      <c r="AT429" s="352"/>
      <c r="AU429" s="352"/>
      <c r="AV429" s="352"/>
      <c r="AW429" s="352"/>
      <c r="AX429" s="352"/>
      <c r="AY429" s="352"/>
      <c r="AZ429" s="352"/>
      <c r="BA429" s="354"/>
      <c r="BB429" s="430"/>
      <c r="BC429" s="354"/>
      <c r="BD429" s="354"/>
      <c r="BE429" s="354"/>
      <c r="BF429" s="354"/>
      <c r="BG429" s="354"/>
      <c r="BH429" s="354"/>
      <c r="BI429" s="354"/>
      <c r="BJ429" s="354"/>
      <c r="BK429" s="354"/>
      <c r="BL429" s="354"/>
      <c r="BM429" s="354"/>
      <c r="BN429" s="354"/>
      <c r="BO429" s="354"/>
      <c r="BP429" s="354"/>
      <c r="BQ429" s="354"/>
      <c r="BR429" s="354"/>
      <c r="BS429" s="354"/>
      <c r="BT429" s="354"/>
      <c r="BU429" s="354"/>
      <c r="BV429" s="354"/>
      <c r="BW429" s="354"/>
      <c r="BX429" s="355"/>
      <c r="BY429" s="355"/>
      <c r="BZ429" s="355"/>
      <c r="CA429" s="355"/>
      <c r="CB429" s="355"/>
      <c r="CC429" s="355"/>
      <c r="CD429" s="355"/>
      <c r="CE429" s="355"/>
      <c r="CF429" s="355"/>
      <c r="CG429" s="355"/>
      <c r="CH429" s="355"/>
      <c r="CI429" s="355"/>
      <c r="CJ429" s="355"/>
      <c r="CK429" s="355"/>
      <c r="CL429" s="355"/>
      <c r="CM429" s="355"/>
      <c r="CN429" s="355"/>
      <c r="CO429" s="355"/>
      <c r="CP429" s="355"/>
      <c r="CQ429" s="355"/>
      <c r="CR429" s="355"/>
      <c r="CS429" s="355"/>
      <c r="CT429" s="355"/>
      <c r="CU429" s="355"/>
      <c r="CV429" s="355"/>
      <c r="CW429" s="355"/>
      <c r="CX429" s="355"/>
      <c r="CY429" s="355"/>
      <c r="CZ429" s="355"/>
    </row>
    <row r="430" s="359" customFormat="true" ht="25.15" customHeight="true" x14ac:dyDescent="0.2">
      <c r="B430" s="962"/>
      <c r="C430" s="1046" t="s">
        <v>227</v>
      </c>
      <c r="D430" s="1045"/>
      <c r="E430" s="635">
        <v>0.13040898070960907</v>
      </c>
      <c r="F430" s="615"/>
      <c r="G430" s="615"/>
      <c r="H430" s="1046" t="s">
        <v>232</v>
      </c>
      <c r="I430" s="1045"/>
      <c r="J430" s="636">
        <v>-9.7215751585661786E-2</v>
      </c>
      <c r="K430" s="615"/>
      <c r="L430" s="615"/>
      <c r="M430" s="1046" t="s">
        <v>234</v>
      </c>
      <c r="N430" s="1045"/>
      <c r="O430" s="637">
        <v>0.1705764711907182</v>
      </c>
      <c r="P430" s="615"/>
      <c r="Q430" s="615"/>
      <c r="X430" s="352"/>
      <c r="Y430" s="352"/>
      <c r="Z430" s="352"/>
      <c r="AA430" s="352"/>
      <c r="AB430" s="352"/>
      <c r="AC430" s="352"/>
      <c r="AD430" s="352"/>
      <c r="AE430" s="352"/>
      <c r="AF430" s="352"/>
      <c r="AG430" s="352"/>
      <c r="AH430" s="352"/>
      <c r="AI430" s="352"/>
      <c r="AJ430" s="352"/>
      <c r="AK430" s="352"/>
      <c r="AL430" s="352"/>
      <c r="AM430" s="352"/>
      <c r="AN430" s="352"/>
      <c r="AO430" s="352"/>
      <c r="AP430" s="352"/>
      <c r="AQ430" s="352"/>
      <c r="AR430" s="352"/>
      <c r="AS430" s="352"/>
      <c r="AT430" s="352"/>
      <c r="AU430" s="352"/>
      <c r="AV430" s="352"/>
      <c r="AW430" s="352"/>
      <c r="AX430" s="352"/>
      <c r="AY430" s="352"/>
      <c r="AZ430" s="352"/>
      <c r="BA430" s="354"/>
      <c r="BB430" s="430"/>
      <c r="BC430" s="354"/>
      <c r="BD430" s="354"/>
      <c r="BE430" s="354"/>
      <c r="BF430" s="354"/>
      <c r="BG430" s="354"/>
      <c r="BH430" s="354"/>
      <c r="BI430" s="354"/>
      <c r="BJ430" s="354"/>
      <c r="BK430" s="354"/>
      <c r="BL430" s="354"/>
      <c r="BM430" s="354"/>
      <c r="BN430" s="354"/>
      <c r="BO430" s="354"/>
      <c r="BP430" s="354"/>
      <c r="BQ430" s="354"/>
      <c r="BR430" s="354"/>
      <c r="BS430" s="354"/>
      <c r="BT430" s="354"/>
      <c r="BU430" s="354"/>
      <c r="BV430" s="354"/>
      <c r="BW430" s="354"/>
      <c r="BX430" s="355"/>
      <c r="BY430" s="355"/>
      <c r="BZ430" s="355"/>
      <c r="CA430" s="355"/>
      <c r="CB430" s="355"/>
      <c r="CC430" s="355"/>
      <c r="CD430" s="355"/>
      <c r="CE430" s="355"/>
      <c r="CF430" s="355"/>
      <c r="CG430" s="355"/>
      <c r="CH430" s="355"/>
      <c r="CI430" s="355"/>
      <c r="CJ430" s="355"/>
      <c r="CK430" s="355"/>
      <c r="CL430" s="355"/>
      <c r="CM430" s="355"/>
      <c r="CN430" s="355"/>
      <c r="CO430" s="355"/>
      <c r="CP430" s="355"/>
      <c r="CQ430" s="355"/>
      <c r="CR430" s="355"/>
      <c r="CS430" s="355"/>
      <c r="CT430" s="355"/>
      <c r="CU430" s="355"/>
      <c r="CV430" s="355"/>
      <c r="CW430" s="355"/>
      <c r="CX430" s="355"/>
      <c r="CY430" s="355"/>
      <c r="CZ430" s="355"/>
    </row>
    <row r="431" s="359" customFormat="true" ht="25.15" customHeight="true" x14ac:dyDescent="0.2">
      <c r="B431" s="962"/>
      <c r="C431" s="1046" t="s">
        <v>240</v>
      </c>
      <c r="D431" s="1045"/>
      <c r="E431" s="635">
        <v>0.12539793770419355</v>
      </c>
      <c r="F431" s="615"/>
      <c r="G431" s="615"/>
      <c r="H431" s="1046" t="s">
        <v>241</v>
      </c>
      <c r="I431" s="1045"/>
      <c r="J431" s="636">
        <v>9.5555514910511341E-2</v>
      </c>
      <c r="K431" s="615"/>
      <c r="L431" s="615"/>
      <c r="M431" s="1046" t="s">
        <v>241</v>
      </c>
      <c r="N431" s="1045"/>
      <c r="O431" s="637">
        <v>0.11703971166407065</v>
      </c>
      <c r="P431" s="615"/>
      <c r="Q431" s="615"/>
      <c r="X431" s="352"/>
      <c r="Y431" s="352"/>
      <c r="Z431" s="352"/>
      <c r="AA431" s="352"/>
      <c r="AB431" s="352"/>
      <c r="AC431" s="352"/>
      <c r="AD431" s="352"/>
      <c r="AE431" s="352"/>
      <c r="AF431" s="352"/>
      <c r="AG431" s="352"/>
      <c r="AH431" s="352"/>
      <c r="AI431" s="352"/>
      <c r="AJ431" s="352"/>
      <c r="AK431" s="352"/>
      <c r="AL431" s="352"/>
      <c r="AM431" s="352"/>
      <c r="AN431" s="352"/>
      <c r="AO431" s="352"/>
      <c r="AP431" s="352"/>
      <c r="AQ431" s="352"/>
      <c r="AR431" s="352"/>
      <c r="AS431" s="352"/>
      <c r="AT431" s="352"/>
      <c r="AU431" s="352"/>
      <c r="AV431" s="352"/>
      <c r="AW431" s="352"/>
      <c r="AX431" s="352"/>
      <c r="AY431" s="352"/>
      <c r="AZ431" s="352"/>
      <c r="BA431" s="354"/>
      <c r="BB431" s="430"/>
      <c r="BC431" s="354"/>
      <c r="BD431" s="354"/>
      <c r="BE431" s="354"/>
      <c r="BF431" s="354"/>
      <c r="BG431" s="354"/>
      <c r="BH431" s="354"/>
      <c r="BI431" s="354"/>
      <c r="BJ431" s="354"/>
      <c r="BK431" s="354"/>
      <c r="BL431" s="354"/>
      <c r="BM431" s="354"/>
      <c r="BN431" s="354"/>
      <c r="BO431" s="354"/>
      <c r="BP431" s="354"/>
      <c r="BQ431" s="354"/>
      <c r="BR431" s="354"/>
      <c r="BS431" s="354"/>
      <c r="BT431" s="354"/>
      <c r="BU431" s="354"/>
      <c r="BV431" s="354"/>
      <c r="BW431" s="354"/>
      <c r="BX431" s="355"/>
      <c r="BY431" s="355"/>
      <c r="BZ431" s="355"/>
      <c r="CA431" s="355"/>
      <c r="CB431" s="355"/>
      <c r="CC431" s="355"/>
      <c r="CD431" s="355"/>
      <c r="CE431" s="355"/>
      <c r="CF431" s="355"/>
      <c r="CG431" s="355"/>
      <c r="CH431" s="355"/>
      <c r="CI431" s="355"/>
      <c r="CJ431" s="355"/>
      <c r="CK431" s="355"/>
      <c r="CL431" s="355"/>
      <c r="CM431" s="355"/>
      <c r="CN431" s="355"/>
      <c r="CO431" s="355"/>
      <c r="CP431" s="355"/>
      <c r="CQ431" s="355"/>
      <c r="CR431" s="355"/>
      <c r="CS431" s="355"/>
      <c r="CT431" s="355"/>
      <c r="CU431" s="355"/>
      <c r="CV431" s="355"/>
      <c r="CW431" s="355"/>
      <c r="CX431" s="355"/>
      <c r="CY431" s="355"/>
      <c r="CZ431" s="355"/>
    </row>
    <row r="432" s="359" customFormat="true" ht="25.15" customHeight="true" x14ac:dyDescent="0.2">
      <c r="B432" s="962"/>
      <c r="C432" s="1046" t="s">
        <v>241</v>
      </c>
      <c r="D432" s="1045"/>
      <c r="E432" s="635">
        <v>0.12118423502986903</v>
      </c>
      <c r="F432" s="615"/>
      <c r="G432" s="615"/>
      <c r="H432" s="1046" t="s">
        <v>227</v>
      </c>
      <c r="I432" s="1045"/>
      <c r="J432" s="636">
        <v>9.016529731139894E-2</v>
      </c>
      <c r="K432" s="615"/>
      <c r="L432" s="615"/>
      <c r="M432" s="1046" t="s">
        <v>237</v>
      </c>
      <c r="N432" s="1045"/>
      <c r="O432" s="637">
        <v>9.0854205757944825E-2</v>
      </c>
      <c r="P432" s="615"/>
      <c r="Q432" s="615"/>
      <c r="X432" s="352"/>
      <c r="Y432" s="352"/>
      <c r="Z432" s="352"/>
      <c r="AA432" s="352"/>
      <c r="AB432" s="352"/>
      <c r="AC432" s="352"/>
      <c r="AD432" s="352"/>
      <c r="AE432" s="352"/>
      <c r="AF432" s="352"/>
      <c r="AG432" s="352"/>
      <c r="AH432" s="352"/>
      <c r="AI432" s="352"/>
      <c r="AJ432" s="352"/>
      <c r="AK432" s="352"/>
      <c r="AL432" s="352"/>
      <c r="AM432" s="352"/>
      <c r="AN432" s="352"/>
      <c r="AO432" s="352"/>
      <c r="AP432" s="352"/>
      <c r="AQ432" s="352"/>
      <c r="AR432" s="352"/>
      <c r="AS432" s="352"/>
      <c r="AT432" s="352"/>
      <c r="AU432" s="352"/>
      <c r="AV432" s="352"/>
      <c r="AW432" s="352"/>
      <c r="AX432" s="352"/>
      <c r="AY432" s="352"/>
      <c r="AZ432" s="352"/>
      <c r="BA432" s="354"/>
      <c r="BB432" s="430"/>
      <c r="BC432" s="354"/>
      <c r="BD432" s="354"/>
      <c r="BE432" s="354"/>
      <c r="BF432" s="354"/>
      <c r="BG432" s="354"/>
      <c r="BH432" s="354"/>
      <c r="BI432" s="354"/>
      <c r="BJ432" s="354"/>
      <c r="BK432" s="354"/>
      <c r="BL432" s="354"/>
      <c r="BM432" s="354"/>
      <c r="BN432" s="354"/>
      <c r="BO432" s="354"/>
      <c r="BP432" s="354"/>
      <c r="BQ432" s="354"/>
      <c r="BR432" s="354"/>
      <c r="BS432" s="354"/>
      <c r="BT432" s="354"/>
      <c r="BU432" s="354"/>
      <c r="BV432" s="354"/>
      <c r="BW432" s="354"/>
      <c r="BX432" s="355"/>
      <c r="BY432" s="355"/>
      <c r="BZ432" s="355"/>
      <c r="CA432" s="355"/>
      <c r="CB432" s="355"/>
      <c r="CC432" s="355"/>
      <c r="CD432" s="355"/>
      <c r="CE432" s="355"/>
      <c r="CF432" s="355"/>
      <c r="CG432" s="355"/>
      <c r="CH432" s="355"/>
      <c r="CI432" s="355"/>
      <c r="CJ432" s="355"/>
      <c r="CK432" s="355"/>
      <c r="CL432" s="355"/>
      <c r="CM432" s="355"/>
      <c r="CN432" s="355"/>
      <c r="CO432" s="355"/>
      <c r="CP432" s="355"/>
      <c r="CQ432" s="355"/>
      <c r="CR432" s="355"/>
      <c r="CS432" s="355"/>
      <c r="CT432" s="355"/>
      <c r="CU432" s="355"/>
      <c r="CV432" s="355"/>
      <c r="CW432" s="355"/>
      <c r="CX432" s="355"/>
      <c r="CY432" s="355"/>
      <c r="CZ432" s="355"/>
    </row>
    <row r="433" s="359" customFormat="true" ht="25.15" customHeight="true" x14ac:dyDescent="0.2">
      <c r="B433" s="962"/>
      <c r="C433" s="1046" t="s">
        <v>239</v>
      </c>
      <c r="D433" s="1045"/>
      <c r="E433" s="635">
        <v>9.5216983022183344E-2</v>
      </c>
      <c r="F433" s="615"/>
      <c r="G433" s="615"/>
      <c r="H433" s="1046" t="s">
        <v>237</v>
      </c>
      <c r="I433" s="1045"/>
      <c r="J433" s="636">
        <v>8.0381290780239839E-2</v>
      </c>
      <c r="K433" s="615"/>
      <c r="L433" s="615"/>
      <c r="M433" s="1046" t="s">
        <v>240</v>
      </c>
      <c r="N433" s="1045"/>
      <c r="O433" s="637">
        <v>8.8176459724596798E-2</v>
      </c>
      <c r="P433" s="615"/>
      <c r="Q433" s="615"/>
      <c r="X433" s="352"/>
      <c r="Y433" s="352"/>
      <c r="Z433" s="352"/>
      <c r="AA433" s="352"/>
      <c r="AB433" s="352"/>
      <c r="AC433" s="352"/>
      <c r="AD433" s="352"/>
      <c r="AE433" s="352"/>
      <c r="AF433" s="352"/>
      <c r="AG433" s="352"/>
      <c r="AH433" s="352"/>
      <c r="AI433" s="352"/>
      <c r="AJ433" s="352"/>
      <c r="AK433" s="352"/>
      <c r="AL433" s="352"/>
      <c r="AM433" s="352"/>
      <c r="AN433" s="352"/>
      <c r="AO433" s="352"/>
      <c r="AP433" s="352"/>
      <c r="AQ433" s="352"/>
      <c r="AR433" s="352"/>
      <c r="AS433" s="352"/>
      <c r="AT433" s="352"/>
      <c r="AU433" s="352"/>
      <c r="AV433" s="352"/>
      <c r="AW433" s="352"/>
      <c r="AX433" s="352"/>
      <c r="AY433" s="352"/>
      <c r="AZ433" s="352"/>
      <c r="BA433" s="354"/>
      <c r="BB433" s="430"/>
      <c r="BC433" s="354"/>
      <c r="BD433" s="354"/>
      <c r="BE433" s="354"/>
      <c r="BF433" s="354"/>
      <c r="BG433" s="354"/>
      <c r="BH433" s="354"/>
      <c r="BI433" s="354"/>
      <c r="BJ433" s="354"/>
      <c r="BK433" s="354"/>
      <c r="BL433" s="354"/>
      <c r="BM433" s="354"/>
      <c r="BN433" s="354"/>
      <c r="BO433" s="354"/>
      <c r="BP433" s="354"/>
      <c r="BQ433" s="354"/>
      <c r="BR433" s="354"/>
      <c r="BS433" s="354"/>
      <c r="BT433" s="354"/>
      <c r="BU433" s="354"/>
      <c r="BV433" s="354"/>
      <c r="BW433" s="354"/>
      <c r="BX433" s="355"/>
      <c r="BY433" s="355"/>
      <c r="BZ433" s="355"/>
      <c r="CA433" s="355"/>
      <c r="CB433" s="355"/>
      <c r="CC433" s="355"/>
      <c r="CD433" s="355"/>
      <c r="CE433" s="355"/>
      <c r="CF433" s="355"/>
      <c r="CG433" s="355"/>
      <c r="CH433" s="355"/>
      <c r="CI433" s="355"/>
      <c r="CJ433" s="355"/>
      <c r="CK433" s="355"/>
      <c r="CL433" s="355"/>
      <c r="CM433" s="355"/>
      <c r="CN433" s="355"/>
      <c r="CO433" s="355"/>
      <c r="CP433" s="355"/>
      <c r="CQ433" s="355"/>
      <c r="CR433" s="355"/>
      <c r="CS433" s="355"/>
      <c r="CT433" s="355"/>
      <c r="CU433" s="355"/>
      <c r="CV433" s="355"/>
      <c r="CW433" s="355"/>
      <c r="CX433" s="355"/>
      <c r="CY433" s="355"/>
      <c r="CZ433" s="355"/>
    </row>
    <row r="434" s="359" customFormat="true" ht="25.15" customHeight="true" x14ac:dyDescent="0.2">
      <c r="B434" s="962"/>
      <c r="C434" s="1046" t="s">
        <v>232</v>
      </c>
      <c r="D434" s="1045"/>
      <c r="E434" s="635">
        <v>6.6954150980663513E-2</v>
      </c>
      <c r="F434" s="615"/>
      <c r="G434" s="615"/>
      <c r="H434" s="1046" t="s">
        <v>225</v>
      </c>
      <c r="I434" s="1045"/>
      <c r="J434" s="636">
        <v>8.0374391084135383E-2</v>
      </c>
      <c r="K434" s="615"/>
      <c r="L434" s="615"/>
      <c r="M434" s="1046" t="s">
        <v>242</v>
      </c>
      <c r="N434" s="1045"/>
      <c r="O434" s="637">
        <v>8.5844280235754425E-2</v>
      </c>
      <c r="P434" s="615"/>
      <c r="Q434" s="615"/>
      <c r="X434" s="352"/>
      <c r="Y434" s="352"/>
      <c r="Z434" s="352"/>
      <c r="AA434" s="352"/>
      <c r="AB434" s="352"/>
      <c r="AC434" s="352"/>
      <c r="AD434" s="352"/>
      <c r="AE434" s="352"/>
      <c r="AF434" s="352"/>
      <c r="AG434" s="352"/>
      <c r="AH434" s="352"/>
      <c r="AI434" s="352"/>
      <c r="AJ434" s="352"/>
      <c r="AK434" s="352"/>
      <c r="AL434" s="352"/>
      <c r="AM434" s="352"/>
      <c r="AN434" s="352"/>
      <c r="AO434" s="352"/>
      <c r="AP434" s="352"/>
      <c r="AQ434" s="352"/>
      <c r="AR434" s="352"/>
      <c r="AS434" s="352"/>
      <c r="AT434" s="352"/>
      <c r="AU434" s="352"/>
      <c r="AV434" s="352"/>
      <c r="AW434" s="352"/>
      <c r="AX434" s="352"/>
      <c r="AY434" s="352"/>
      <c r="AZ434" s="352"/>
      <c r="BA434" s="354"/>
      <c r="BB434" s="430"/>
      <c r="BC434" s="354"/>
      <c r="BD434" s="354"/>
      <c r="BE434" s="354"/>
      <c r="BF434" s="354"/>
      <c r="BG434" s="354"/>
      <c r="BH434" s="354"/>
      <c r="BI434" s="354"/>
      <c r="BJ434" s="354"/>
      <c r="BK434" s="354"/>
      <c r="BL434" s="354"/>
      <c r="BM434" s="354"/>
      <c r="BN434" s="354"/>
      <c r="BO434" s="354"/>
      <c r="BP434" s="354"/>
      <c r="BQ434" s="354"/>
      <c r="BR434" s="354"/>
      <c r="BS434" s="354"/>
      <c r="BT434" s="354"/>
      <c r="BU434" s="354"/>
      <c r="BV434" s="354"/>
      <c r="BW434" s="354"/>
      <c r="BX434" s="355"/>
      <c r="BY434" s="355"/>
      <c r="BZ434" s="355"/>
      <c r="CA434" s="355"/>
      <c r="CB434" s="355"/>
      <c r="CC434" s="355"/>
      <c r="CD434" s="355"/>
      <c r="CE434" s="355"/>
      <c r="CF434" s="355"/>
      <c r="CG434" s="355"/>
      <c r="CH434" s="355"/>
      <c r="CI434" s="355"/>
      <c r="CJ434" s="355"/>
      <c r="CK434" s="355"/>
      <c r="CL434" s="355"/>
      <c r="CM434" s="355"/>
      <c r="CN434" s="355"/>
      <c r="CO434" s="355"/>
      <c r="CP434" s="355"/>
      <c r="CQ434" s="355"/>
      <c r="CR434" s="355"/>
      <c r="CS434" s="355"/>
      <c r="CT434" s="355"/>
      <c r="CU434" s="355"/>
      <c r="CV434" s="355"/>
      <c r="CW434" s="355"/>
      <c r="CX434" s="355"/>
      <c r="CY434" s="355"/>
      <c r="CZ434" s="355"/>
    </row>
    <row r="435" s="359" customFormat="true" ht="25.15" customHeight="true" x14ac:dyDescent="0.2">
      <c r="B435" s="962"/>
      <c r="C435" s="1046" t="s">
        <v>242</v>
      </c>
      <c r="D435" s="1045"/>
      <c r="E435" s="635">
        <v>4.1138882824749728E-2</v>
      </c>
      <c r="F435" s="615"/>
      <c r="G435" s="615"/>
      <c r="H435" s="1046" t="s">
        <v>239</v>
      </c>
      <c r="I435" s="1045"/>
      <c r="J435" s="636">
        <v>-7.5892374394641637E-2</v>
      </c>
      <c r="K435" s="615"/>
      <c r="L435" s="615"/>
      <c r="M435" s="1046" t="s">
        <v>243</v>
      </c>
      <c r="N435" s="1045"/>
      <c r="O435" s="637">
        <v>6.6843316130798039E-2</v>
      </c>
      <c r="P435" s="615"/>
      <c r="Q435" s="615"/>
      <c r="X435" s="352"/>
      <c r="Y435" s="352"/>
      <c r="Z435" s="352"/>
      <c r="AA435" s="352"/>
      <c r="AB435" s="352"/>
      <c r="AC435" s="352"/>
      <c r="AD435" s="352"/>
      <c r="AE435" s="352"/>
      <c r="AF435" s="352"/>
      <c r="AG435" s="352"/>
      <c r="AH435" s="352"/>
      <c r="AI435" s="352"/>
      <c r="AJ435" s="352"/>
      <c r="AK435" s="352"/>
      <c r="AL435" s="352"/>
      <c r="AM435" s="352"/>
      <c r="AN435" s="352"/>
      <c r="AO435" s="352"/>
      <c r="AP435" s="352"/>
      <c r="AQ435" s="352"/>
      <c r="AR435" s="352"/>
      <c r="AS435" s="352"/>
      <c r="AT435" s="352"/>
      <c r="AU435" s="352"/>
      <c r="AV435" s="352"/>
      <c r="AW435" s="352"/>
      <c r="AX435" s="352"/>
      <c r="AY435" s="352"/>
      <c r="AZ435" s="352"/>
      <c r="BA435" s="354"/>
      <c r="BB435" s="430"/>
      <c r="BC435" s="354"/>
      <c r="BD435" s="354"/>
      <c r="BE435" s="354"/>
      <c r="BF435" s="354"/>
      <c r="BG435" s="354"/>
      <c r="BH435" s="354"/>
      <c r="BI435" s="354"/>
      <c r="BJ435" s="354"/>
      <c r="BK435" s="354"/>
      <c r="BL435" s="354"/>
      <c r="BM435" s="354"/>
      <c r="BN435" s="354"/>
      <c r="BO435" s="354"/>
      <c r="BP435" s="354"/>
      <c r="BQ435" s="354"/>
      <c r="BR435" s="354"/>
      <c r="BS435" s="354"/>
      <c r="BT435" s="354"/>
      <c r="BU435" s="354"/>
      <c r="BV435" s="354"/>
      <c r="BW435" s="354"/>
      <c r="BX435" s="355"/>
      <c r="BY435" s="355"/>
      <c r="BZ435" s="355"/>
      <c r="CA435" s="355"/>
      <c r="CB435" s="355"/>
      <c r="CC435" s="355"/>
      <c r="CD435" s="355"/>
      <c r="CE435" s="355"/>
      <c r="CF435" s="355"/>
      <c r="CG435" s="355"/>
      <c r="CH435" s="355"/>
      <c r="CI435" s="355"/>
      <c r="CJ435" s="355"/>
      <c r="CK435" s="355"/>
      <c r="CL435" s="355"/>
      <c r="CM435" s="355"/>
      <c r="CN435" s="355"/>
      <c r="CO435" s="355"/>
      <c r="CP435" s="355"/>
      <c r="CQ435" s="355"/>
      <c r="CR435" s="355"/>
      <c r="CS435" s="355"/>
      <c r="CT435" s="355"/>
      <c r="CU435" s="355"/>
      <c r="CV435" s="355"/>
      <c r="CW435" s="355"/>
      <c r="CX435" s="355"/>
      <c r="CY435" s="355"/>
      <c r="CZ435" s="355"/>
    </row>
    <row r="436" s="359" customFormat="true" ht="25.15" customHeight="true" x14ac:dyDescent="0.2">
      <c r="B436" s="962"/>
      <c r="C436" s="1046" t="s">
        <v>238</v>
      </c>
      <c r="D436" s="1045"/>
      <c r="E436" s="635">
        <v>2.1490374758114036E-2</v>
      </c>
      <c r="F436" s="615"/>
      <c r="G436" s="615"/>
      <c r="H436" s="1046" t="s">
        <v>240</v>
      </c>
      <c r="I436" s="1045"/>
      <c r="J436" s="636">
        <v>-7.4176917500065179E-2</v>
      </c>
      <c r="K436" s="615"/>
      <c r="L436" s="615"/>
      <c r="M436" s="1046" t="s">
        <v>244</v>
      </c>
      <c r="N436" s="1045"/>
      <c r="O436" s="637">
        <v>5.9341196711284828E-2</v>
      </c>
      <c r="P436" s="615"/>
      <c r="Q436" s="615"/>
      <c r="X436" s="352"/>
      <c r="Y436" s="352"/>
      <c r="Z436" s="352"/>
      <c r="AA436" s="352"/>
      <c r="AB436" s="352"/>
      <c r="AC436" s="352"/>
      <c r="AD436" s="352"/>
      <c r="AE436" s="352"/>
      <c r="AF436" s="352"/>
      <c r="AG436" s="352"/>
      <c r="AH436" s="352"/>
      <c r="AI436" s="352"/>
      <c r="AJ436" s="352"/>
      <c r="AK436" s="352"/>
      <c r="AL436" s="352"/>
      <c r="AM436" s="352"/>
      <c r="AN436" s="352"/>
      <c r="AO436" s="352"/>
      <c r="AP436" s="352"/>
      <c r="AQ436" s="352"/>
      <c r="AR436" s="352"/>
      <c r="AS436" s="352"/>
      <c r="AT436" s="352"/>
      <c r="AU436" s="352"/>
      <c r="AV436" s="352"/>
      <c r="AW436" s="352"/>
      <c r="AX436" s="352"/>
      <c r="AY436" s="352"/>
      <c r="AZ436" s="352"/>
      <c r="BA436" s="354"/>
      <c r="BB436" s="430"/>
      <c r="BC436" s="354"/>
      <c r="BD436" s="354"/>
      <c r="BE436" s="354"/>
      <c r="BF436" s="354"/>
      <c r="BG436" s="354"/>
      <c r="BH436" s="354"/>
      <c r="BI436" s="354"/>
      <c r="BJ436" s="354"/>
      <c r="BK436" s="354"/>
      <c r="BL436" s="354"/>
      <c r="BM436" s="354"/>
      <c r="BN436" s="354"/>
      <c r="BO436" s="354"/>
      <c r="BP436" s="354"/>
      <c r="BQ436" s="354"/>
      <c r="BR436" s="354"/>
      <c r="BS436" s="354"/>
      <c r="BT436" s="354"/>
      <c r="BU436" s="354"/>
      <c r="BV436" s="354"/>
      <c r="BW436" s="354"/>
      <c r="BX436" s="355"/>
      <c r="BY436" s="355"/>
      <c r="BZ436" s="355"/>
      <c r="CA436" s="355"/>
      <c r="CB436" s="355"/>
      <c r="CC436" s="355"/>
      <c r="CD436" s="355"/>
      <c r="CE436" s="355"/>
      <c r="CF436" s="355"/>
      <c r="CG436" s="355"/>
      <c r="CH436" s="355"/>
      <c r="CI436" s="355"/>
      <c r="CJ436" s="355"/>
      <c r="CK436" s="355"/>
      <c r="CL436" s="355"/>
      <c r="CM436" s="355"/>
      <c r="CN436" s="355"/>
      <c r="CO436" s="355"/>
      <c r="CP436" s="355"/>
      <c r="CQ436" s="355"/>
      <c r="CR436" s="355"/>
      <c r="CS436" s="355"/>
      <c r="CT436" s="355"/>
      <c r="CU436" s="355"/>
      <c r="CV436" s="355"/>
      <c r="CW436" s="355"/>
      <c r="CX436" s="355"/>
      <c r="CY436" s="355"/>
      <c r="CZ436" s="355"/>
    </row>
    <row r="437" s="359" customFormat="true" ht="25.15" customHeight="true" x14ac:dyDescent="0.2">
      <c r="B437" s="962"/>
      <c r="C437" s="1046" t="s">
        <v>236</v>
      </c>
      <c r="D437" s="1045"/>
      <c r="E437" s="635">
        <v>-1.7156358372474763E-2</v>
      </c>
      <c r="F437" s="615"/>
      <c r="G437" s="615"/>
      <c r="H437" s="1046" t="s">
        <v>245</v>
      </c>
      <c r="I437" s="1045"/>
      <c r="J437" s="636">
        <v>-5.0966635507906775E-2</v>
      </c>
      <c r="K437" s="615"/>
      <c r="L437" s="615"/>
      <c r="M437" s="1046" t="s">
        <v>246</v>
      </c>
      <c r="N437" s="1045"/>
      <c r="O437" s="637">
        <v>5.4565007690715282E-2</v>
      </c>
      <c r="P437" s="615"/>
      <c r="Q437" s="615"/>
      <c r="X437" s="352"/>
      <c r="Y437" s="352"/>
      <c r="Z437" s="352"/>
      <c r="AA437" s="352"/>
      <c r="AB437" s="352"/>
      <c r="AC437" s="352"/>
      <c r="AD437" s="352"/>
      <c r="AE437" s="352"/>
      <c r="AF437" s="352"/>
      <c r="AG437" s="352"/>
      <c r="AH437" s="352"/>
      <c r="AI437" s="352"/>
      <c r="AJ437" s="352"/>
      <c r="AK437" s="352"/>
      <c r="AL437" s="352"/>
      <c r="AM437" s="352"/>
      <c r="AN437" s="352"/>
      <c r="AO437" s="352"/>
      <c r="AP437" s="352"/>
      <c r="AQ437" s="352"/>
      <c r="AR437" s="352"/>
      <c r="AS437" s="352"/>
      <c r="AT437" s="352"/>
      <c r="AU437" s="352"/>
      <c r="AV437" s="352"/>
      <c r="AW437" s="352"/>
      <c r="AX437" s="352"/>
      <c r="AY437" s="352"/>
      <c r="AZ437" s="352"/>
      <c r="BA437" s="354"/>
      <c r="BB437" s="430"/>
      <c r="BC437" s="354"/>
      <c r="BD437" s="354"/>
      <c r="BE437" s="354"/>
      <c r="BF437" s="354"/>
      <c r="BG437" s="354"/>
      <c r="BH437" s="354"/>
      <c r="BI437" s="354"/>
      <c r="BJ437" s="354"/>
      <c r="BK437" s="354"/>
      <c r="BL437" s="354"/>
      <c r="BM437" s="354"/>
      <c r="BN437" s="354"/>
      <c r="BO437" s="354"/>
      <c r="BP437" s="354"/>
      <c r="BQ437" s="354"/>
      <c r="BR437" s="354"/>
      <c r="BS437" s="354"/>
      <c r="BT437" s="354"/>
      <c r="BU437" s="354"/>
      <c r="BV437" s="354"/>
      <c r="BW437" s="354"/>
      <c r="BX437" s="355"/>
      <c r="BY437" s="355"/>
      <c r="BZ437" s="355"/>
      <c r="CA437" s="355"/>
      <c r="CB437" s="355"/>
      <c r="CC437" s="355"/>
      <c r="CD437" s="355"/>
      <c r="CE437" s="355"/>
      <c r="CF437" s="355"/>
      <c r="CG437" s="355"/>
      <c r="CH437" s="355"/>
      <c r="CI437" s="355"/>
      <c r="CJ437" s="355"/>
      <c r="CK437" s="355"/>
      <c r="CL437" s="355"/>
      <c r="CM437" s="355"/>
      <c r="CN437" s="355"/>
      <c r="CO437" s="355"/>
      <c r="CP437" s="355"/>
      <c r="CQ437" s="355"/>
      <c r="CR437" s="355"/>
      <c r="CS437" s="355"/>
      <c r="CT437" s="355"/>
      <c r="CU437" s="355"/>
      <c r="CV437" s="355"/>
      <c r="CW437" s="355"/>
      <c r="CX437" s="355"/>
      <c r="CY437" s="355"/>
      <c r="CZ437" s="355"/>
    </row>
    <row r="438" s="359" customFormat="true" ht="25.15" customHeight="true" x14ac:dyDescent="0.2">
      <c r="B438" s="962"/>
      <c r="C438" s="1046" t="s">
        <v>247</v>
      </c>
      <c r="D438" s="1045"/>
      <c r="E438" s="638">
        <v>-1.2790596934346645E-2</v>
      </c>
      <c r="F438" s="615"/>
      <c r="G438" s="615"/>
      <c r="H438" s="1046" t="s">
        <v>248</v>
      </c>
      <c r="I438" s="1045"/>
      <c r="J438" s="636">
        <v>4.047854143622634E-2</v>
      </c>
      <c r="K438" s="615"/>
      <c r="L438" s="615"/>
      <c r="M438" s="1046" t="s">
        <v>245</v>
      </c>
      <c r="N438" s="1045"/>
      <c r="O438" s="637">
        <v>5.4517809699953242E-2</v>
      </c>
      <c r="P438" s="615"/>
      <c r="Q438" s="615"/>
      <c r="X438" s="352"/>
      <c r="Y438" s="352"/>
      <c r="Z438" s="352"/>
      <c r="AA438" s="352"/>
      <c r="AB438" s="352"/>
      <c r="AC438" s="352"/>
      <c r="AD438" s="352"/>
      <c r="AE438" s="352"/>
      <c r="AF438" s="352"/>
      <c r="AG438" s="352"/>
      <c r="AH438" s="352"/>
      <c r="AI438" s="352"/>
      <c r="AJ438" s="352"/>
      <c r="AK438" s="352"/>
      <c r="AL438" s="352"/>
      <c r="AM438" s="352"/>
      <c r="AN438" s="352"/>
      <c r="AO438" s="352"/>
      <c r="AP438" s="352"/>
      <c r="AQ438" s="352"/>
      <c r="AR438" s="352"/>
      <c r="AS438" s="352"/>
      <c r="AT438" s="352"/>
      <c r="AU438" s="352"/>
      <c r="AV438" s="352"/>
      <c r="AW438" s="352"/>
      <c r="AX438" s="352"/>
      <c r="AY438" s="352"/>
      <c r="AZ438" s="352"/>
      <c r="BA438" s="354"/>
      <c r="BB438" s="430"/>
      <c r="BC438" s="354"/>
      <c r="BD438" s="354"/>
      <c r="BE438" s="354"/>
      <c r="BF438" s="354"/>
      <c r="BG438" s="354"/>
      <c r="BH438" s="354"/>
      <c r="BI438" s="354"/>
      <c r="BJ438" s="354"/>
      <c r="BK438" s="354"/>
      <c r="BL438" s="354"/>
      <c r="BM438" s="354"/>
      <c r="BN438" s="354"/>
      <c r="BO438" s="354"/>
      <c r="BP438" s="354"/>
      <c r="BQ438" s="354"/>
      <c r="BR438" s="354"/>
      <c r="BS438" s="354"/>
      <c r="BT438" s="354"/>
      <c r="BU438" s="354"/>
      <c r="BV438" s="354"/>
      <c r="BW438" s="354"/>
      <c r="BX438" s="355"/>
      <c r="BY438" s="355"/>
      <c r="BZ438" s="355"/>
      <c r="CA438" s="355"/>
      <c r="CB438" s="355"/>
      <c r="CC438" s="355"/>
      <c r="CD438" s="355"/>
      <c r="CE438" s="355"/>
      <c r="CF438" s="355"/>
      <c r="CG438" s="355"/>
      <c r="CH438" s="355"/>
      <c r="CI438" s="355"/>
      <c r="CJ438" s="355"/>
      <c r="CK438" s="355"/>
      <c r="CL438" s="355"/>
      <c r="CM438" s="355"/>
      <c r="CN438" s="355"/>
      <c r="CO438" s="355"/>
      <c r="CP438" s="355"/>
      <c r="CQ438" s="355"/>
      <c r="CR438" s="355"/>
      <c r="CS438" s="355"/>
      <c r="CT438" s="355"/>
      <c r="CU438" s="355"/>
      <c r="CV438" s="355"/>
      <c r="CW438" s="355"/>
      <c r="CX438" s="355"/>
      <c r="CY438" s="355"/>
      <c r="CZ438" s="355"/>
    </row>
    <row r="439" s="359" customFormat="true" ht="25.15" customHeight="true" x14ac:dyDescent="0.2">
      <c r="B439" s="962"/>
      <c r="C439" s="1044"/>
      <c r="D439" s="1045"/>
      <c r="E439" s="631"/>
      <c r="F439" s="615"/>
      <c r="G439" s="615"/>
      <c r="H439" s="1046" t="s">
        <v>244</v>
      </c>
      <c r="I439" s="1045"/>
      <c r="J439" s="636">
        <v>3.943247046117148E-2</v>
      </c>
      <c r="K439" s="615"/>
      <c r="L439" s="615"/>
      <c r="M439" s="1046" t="s">
        <v>248</v>
      </c>
      <c r="N439" s="1045"/>
      <c r="O439" s="637">
        <v>4.356020418021115E-2</v>
      </c>
      <c r="P439" s="615"/>
      <c r="Q439" s="615"/>
      <c r="X439" s="352"/>
      <c r="Y439" s="352"/>
      <c r="Z439" s="352"/>
      <c r="AA439" s="352"/>
      <c r="AB439" s="352"/>
      <c r="AC439" s="352"/>
      <c r="AD439" s="352"/>
      <c r="AE439" s="352"/>
      <c r="AF439" s="352"/>
      <c r="AG439" s="352"/>
      <c r="AH439" s="352"/>
      <c r="AI439" s="352"/>
      <c r="AJ439" s="352"/>
      <c r="AK439" s="352"/>
      <c r="AL439" s="352"/>
      <c r="AM439" s="352"/>
      <c r="AN439" s="352"/>
      <c r="AO439" s="352"/>
      <c r="AP439" s="352"/>
      <c r="AQ439" s="352"/>
      <c r="AR439" s="352"/>
      <c r="AS439" s="352"/>
      <c r="AT439" s="352"/>
      <c r="AU439" s="352"/>
      <c r="AV439" s="352"/>
      <c r="AW439" s="352"/>
      <c r="AX439" s="352"/>
      <c r="AY439" s="352"/>
      <c r="AZ439" s="352"/>
      <c r="BA439" s="354"/>
      <c r="BB439" s="430"/>
      <c r="BC439" s="354"/>
      <c r="BD439" s="354"/>
      <c r="BE439" s="354"/>
      <c r="BF439" s="354"/>
      <c r="BG439" s="354"/>
      <c r="BH439" s="354"/>
      <c r="BI439" s="354"/>
      <c r="BJ439" s="354"/>
      <c r="BK439" s="354"/>
      <c r="BL439" s="354"/>
      <c r="BM439" s="354"/>
      <c r="BN439" s="354"/>
      <c r="BO439" s="354"/>
      <c r="BP439" s="354"/>
      <c r="BQ439" s="354"/>
      <c r="BR439" s="354"/>
      <c r="BS439" s="354"/>
      <c r="BT439" s="354"/>
      <c r="BU439" s="354"/>
      <c r="BV439" s="354"/>
      <c r="BW439" s="354"/>
      <c r="BX439" s="355"/>
      <c r="BY439" s="355"/>
      <c r="BZ439" s="355"/>
      <c r="CA439" s="355"/>
      <c r="CB439" s="355"/>
      <c r="CC439" s="355"/>
      <c r="CD439" s="355"/>
      <c r="CE439" s="355"/>
      <c r="CF439" s="355"/>
      <c r="CG439" s="355"/>
      <c r="CH439" s="355"/>
      <c r="CI439" s="355"/>
      <c r="CJ439" s="355"/>
      <c r="CK439" s="355"/>
      <c r="CL439" s="355"/>
      <c r="CM439" s="355"/>
      <c r="CN439" s="355"/>
      <c r="CO439" s="355"/>
      <c r="CP439" s="355"/>
      <c r="CQ439" s="355"/>
      <c r="CR439" s="355"/>
      <c r="CS439" s="355"/>
      <c r="CT439" s="355"/>
      <c r="CU439" s="355"/>
      <c r="CV439" s="355"/>
      <c r="CW439" s="355"/>
      <c r="CX439" s="355"/>
      <c r="CY439" s="355"/>
      <c r="CZ439" s="355"/>
    </row>
    <row r="440" s="359" customFormat="true" ht="25.15" customHeight="true" x14ac:dyDescent="0.2">
      <c r="B440" s="962"/>
      <c r="C440" s="1044"/>
      <c r="D440" s="1045"/>
      <c r="E440" s="631"/>
      <c r="F440" s="615"/>
      <c r="G440" s="615"/>
      <c r="H440" s="1046" t="s">
        <v>247</v>
      </c>
      <c r="I440" s="1045"/>
      <c r="J440" s="636">
        <v>-2.7315400628683116E-2</v>
      </c>
      <c r="K440" s="615"/>
      <c r="L440" s="615"/>
      <c r="M440" s="1046" t="s">
        <v>229</v>
      </c>
      <c r="N440" s="1045"/>
      <c r="O440" s="637">
        <v>-3.910665779004515E-2</v>
      </c>
      <c r="P440" s="615"/>
      <c r="Q440" s="615"/>
      <c r="X440" s="352"/>
      <c r="Y440" s="352"/>
      <c r="Z440" s="352"/>
      <c r="AA440" s="352"/>
      <c r="AB440" s="352"/>
      <c r="AC440" s="352"/>
      <c r="AD440" s="352"/>
      <c r="AE440" s="352"/>
      <c r="AF440" s="352"/>
      <c r="AG440" s="352"/>
      <c r="AH440" s="352"/>
      <c r="AI440" s="352"/>
      <c r="AJ440" s="352"/>
      <c r="AK440" s="352"/>
      <c r="AL440" s="352"/>
      <c r="AM440" s="352"/>
      <c r="AN440" s="352"/>
      <c r="AO440" s="352"/>
      <c r="AP440" s="352"/>
      <c r="AQ440" s="352"/>
      <c r="AR440" s="352"/>
      <c r="AS440" s="352"/>
      <c r="AT440" s="352"/>
      <c r="AU440" s="352"/>
      <c r="AV440" s="352"/>
      <c r="AW440" s="352"/>
      <c r="AX440" s="352"/>
      <c r="AY440" s="352"/>
      <c r="AZ440" s="352"/>
      <c r="BA440" s="354"/>
      <c r="BB440" s="430"/>
      <c r="BC440" s="354"/>
      <c r="BD440" s="354"/>
      <c r="BE440" s="354"/>
      <c r="BF440" s="354"/>
      <c r="BG440" s="354"/>
      <c r="BH440" s="354"/>
      <c r="BI440" s="354"/>
      <c r="BJ440" s="354"/>
      <c r="BK440" s="354"/>
      <c r="BL440" s="354"/>
      <c r="BM440" s="354"/>
      <c r="BN440" s="354"/>
      <c r="BO440" s="354"/>
      <c r="BP440" s="354"/>
      <c r="BQ440" s="354"/>
      <c r="BR440" s="354"/>
      <c r="BS440" s="354"/>
      <c r="BT440" s="354"/>
      <c r="BU440" s="354"/>
      <c r="BV440" s="354"/>
      <c r="BW440" s="354"/>
      <c r="BX440" s="355"/>
      <c r="BY440" s="355"/>
      <c r="BZ440" s="355"/>
      <c r="CA440" s="355"/>
      <c r="CB440" s="355"/>
      <c r="CC440" s="355"/>
      <c r="CD440" s="355"/>
      <c r="CE440" s="355"/>
      <c r="CF440" s="355"/>
      <c r="CG440" s="355"/>
      <c r="CH440" s="355"/>
      <c r="CI440" s="355"/>
      <c r="CJ440" s="355"/>
      <c r="CK440" s="355"/>
      <c r="CL440" s="355"/>
      <c r="CM440" s="355"/>
      <c r="CN440" s="355"/>
      <c r="CO440" s="355"/>
      <c r="CP440" s="355"/>
      <c r="CQ440" s="355"/>
      <c r="CR440" s="355"/>
      <c r="CS440" s="355"/>
      <c r="CT440" s="355"/>
      <c r="CU440" s="355"/>
      <c r="CV440" s="355"/>
      <c r="CW440" s="355"/>
      <c r="CX440" s="355"/>
      <c r="CY440" s="355"/>
      <c r="CZ440" s="355"/>
    </row>
    <row r="441" s="359" customFormat="true" ht="25.15" customHeight="true" x14ac:dyDescent="0.2">
      <c r="B441" s="962"/>
      <c r="C441" s="1044"/>
      <c r="D441" s="1045"/>
      <c r="E441" s="615"/>
      <c r="F441" s="615"/>
      <c r="G441" s="615"/>
      <c r="H441" s="1046" t="s">
        <v>242</v>
      </c>
      <c r="I441" s="1045"/>
      <c r="J441" s="636">
        <v>-2.638582507797126E-2</v>
      </c>
      <c r="K441" s="615"/>
      <c r="L441" s="615"/>
      <c r="M441" s="1046" t="s">
        <v>236</v>
      </c>
      <c r="N441" s="1045"/>
      <c r="O441" s="637">
        <v>-1.9804090571124609E-2</v>
      </c>
      <c r="P441" s="615"/>
      <c r="Q441" s="615"/>
      <c r="X441" s="352"/>
      <c r="Y441" s="352"/>
      <c r="Z441" s="352"/>
      <c r="AA441" s="352"/>
      <c r="AB441" s="352"/>
      <c r="AC441" s="352"/>
      <c r="AD441" s="352"/>
      <c r="AE441" s="352"/>
      <c r="AF441" s="352"/>
      <c r="AG441" s="352"/>
      <c r="AH441" s="352"/>
      <c r="AI441" s="352"/>
      <c r="AJ441" s="352"/>
      <c r="AK441" s="352"/>
      <c r="AL441" s="352"/>
      <c r="AM441" s="352"/>
      <c r="AN441" s="352"/>
      <c r="AO441" s="352"/>
      <c r="AP441" s="352"/>
      <c r="AQ441" s="352"/>
      <c r="AR441" s="352"/>
      <c r="AS441" s="352"/>
      <c r="AT441" s="352"/>
      <c r="AU441" s="352"/>
      <c r="AV441" s="352"/>
      <c r="AW441" s="352"/>
      <c r="AX441" s="352"/>
      <c r="AY441" s="352"/>
      <c r="AZ441" s="352"/>
      <c r="BA441" s="354"/>
      <c r="BB441" s="430"/>
      <c r="BC441" s="354"/>
      <c r="BD441" s="354"/>
      <c r="BE441" s="354"/>
      <c r="BF441" s="354"/>
      <c r="BG441" s="354"/>
      <c r="BH441" s="354"/>
      <c r="BI441" s="354"/>
      <c r="BJ441" s="354"/>
      <c r="BK441" s="354"/>
      <c r="BL441" s="354"/>
      <c r="BM441" s="354"/>
      <c r="BN441" s="354"/>
      <c r="BO441" s="354"/>
      <c r="BP441" s="354"/>
      <c r="BQ441" s="354"/>
      <c r="BR441" s="354"/>
      <c r="BS441" s="354"/>
      <c r="BT441" s="354"/>
      <c r="BU441" s="354"/>
      <c r="BV441" s="354"/>
      <c r="BW441" s="354"/>
      <c r="BX441" s="355"/>
      <c r="BY441" s="355"/>
      <c r="BZ441" s="355"/>
      <c r="CA441" s="355"/>
      <c r="CB441" s="355"/>
      <c r="CC441" s="355"/>
      <c r="CD441" s="355"/>
      <c r="CE441" s="355"/>
      <c r="CF441" s="355"/>
      <c r="CG441" s="355"/>
      <c r="CH441" s="355"/>
      <c r="CI441" s="355"/>
      <c r="CJ441" s="355"/>
      <c r="CK441" s="355"/>
      <c r="CL441" s="355"/>
      <c r="CM441" s="355"/>
      <c r="CN441" s="355"/>
      <c r="CO441" s="355"/>
      <c r="CP441" s="355"/>
      <c r="CQ441" s="355"/>
      <c r="CR441" s="355"/>
      <c r="CS441" s="355"/>
      <c r="CT441" s="355"/>
      <c r="CU441" s="355"/>
      <c r="CV441" s="355"/>
      <c r="CW441" s="355"/>
      <c r="CX441" s="355"/>
      <c r="CY441" s="355"/>
      <c r="CZ441" s="355"/>
    </row>
    <row r="442" s="359" customFormat="true" ht="25.15" customHeight="true" x14ac:dyDescent="0.2">
      <c r="B442" s="962"/>
      <c r="C442" s="1047" t="s">
        <v>249</v>
      </c>
      <c r="D442" s="1045"/>
      <c r="E442" s="1045"/>
      <c r="F442" s="615"/>
      <c r="G442" s="615"/>
      <c r="H442" s="1046" t="s">
        <v>243</v>
      </c>
      <c r="I442" s="1045"/>
      <c r="J442" s="636">
        <v>-1.4097318927919116E-2</v>
      </c>
      <c r="K442" s="615"/>
      <c r="L442" s="615"/>
      <c r="M442" s="1046" t="s">
        <v>238</v>
      </c>
      <c r="N442" s="1045"/>
      <c r="O442" s="637">
        <v>7.8481693313561859E-3</v>
      </c>
      <c r="P442" s="615"/>
      <c r="Q442" s="615"/>
      <c r="X442" s="352"/>
      <c r="Y442" s="352"/>
      <c r="Z442" s="352"/>
      <c r="AA442" s="352"/>
      <c r="AB442" s="352"/>
      <c r="AC442" s="352"/>
      <c r="AD442" s="352"/>
      <c r="AE442" s="352"/>
      <c r="AF442" s="352"/>
      <c r="AG442" s="352"/>
      <c r="AH442" s="352"/>
      <c r="AI442" s="352"/>
      <c r="AJ442" s="352"/>
      <c r="AK442" s="352"/>
      <c r="AL442" s="352"/>
      <c r="AM442" s="352"/>
      <c r="AN442" s="352"/>
      <c r="AO442" s="352"/>
      <c r="AP442" s="352"/>
      <c r="AQ442" s="352"/>
      <c r="AR442" s="352"/>
      <c r="AS442" s="352"/>
      <c r="AT442" s="352"/>
      <c r="AU442" s="352"/>
      <c r="AV442" s="352"/>
      <c r="AW442" s="352"/>
      <c r="AX442" s="352"/>
      <c r="AY442" s="352"/>
      <c r="AZ442" s="352"/>
      <c r="BA442" s="354"/>
      <c r="BB442" s="430"/>
      <c r="BC442" s="354"/>
      <c r="BD442" s="354"/>
      <c r="BE442" s="354"/>
      <c r="BF442" s="354"/>
      <c r="BG442" s="354"/>
      <c r="BH442" s="354"/>
      <c r="BI442" s="354"/>
      <c r="BJ442" s="354"/>
      <c r="BK442" s="354"/>
      <c r="BL442" s="354"/>
      <c r="BM442" s="354"/>
      <c r="BN442" s="354"/>
      <c r="BO442" s="354"/>
      <c r="BP442" s="354"/>
      <c r="BQ442" s="354"/>
      <c r="BR442" s="354"/>
      <c r="BS442" s="354"/>
      <c r="BT442" s="354"/>
      <c r="BU442" s="354"/>
      <c r="BV442" s="354"/>
      <c r="BW442" s="354"/>
      <c r="BX442" s="355"/>
      <c r="BY442" s="355"/>
      <c r="BZ442" s="355"/>
      <c r="CA442" s="355"/>
      <c r="CB442" s="355"/>
      <c r="CC442" s="355"/>
      <c r="CD442" s="355"/>
      <c r="CE442" s="355"/>
      <c r="CF442" s="355"/>
      <c r="CG442" s="355"/>
      <c r="CH442" s="355"/>
      <c r="CI442" s="355"/>
      <c r="CJ442" s="355"/>
      <c r="CK442" s="355"/>
      <c r="CL442" s="355"/>
      <c r="CM442" s="355"/>
      <c r="CN442" s="355"/>
      <c r="CO442" s="355"/>
      <c r="CP442" s="355"/>
      <c r="CQ442" s="355"/>
      <c r="CR442" s="355"/>
      <c r="CS442" s="355"/>
      <c r="CT442" s="355"/>
      <c r="CU442" s="355"/>
      <c r="CV442" s="355"/>
      <c r="CW442" s="355"/>
      <c r="CX442" s="355"/>
      <c r="CY442" s="355"/>
      <c r="CZ442" s="355"/>
    </row>
    <row r="443" s="359" customFormat="true" ht="25.15" customHeight="true" x14ac:dyDescent="0.2">
      <c r="B443" s="962"/>
      <c r="C443" s="1044"/>
      <c r="D443" s="1045"/>
      <c r="E443" s="616" t="s">
        <v>250</v>
      </c>
      <c r="F443" s="615"/>
      <c r="G443" s="615"/>
      <c r="H443" s="1046" t="s">
        <v>246</v>
      </c>
      <c r="I443" s="1045"/>
      <c r="J443" s="639">
        <v>1.6583514163760844E-3</v>
      </c>
      <c r="K443" s="615"/>
      <c r="L443" s="615"/>
      <c r="M443" s="1046" t="s">
        <v>247</v>
      </c>
      <c r="N443" s="1045"/>
      <c r="O443" s="640">
        <v>-7.5520296895784057E-3</v>
      </c>
      <c r="P443" s="615"/>
      <c r="Q443" s="615"/>
      <c r="X443" s="352"/>
      <c r="Y443" s="352"/>
      <c r="Z443" s="352"/>
      <c r="AA443" s="352"/>
      <c r="AB443" s="352"/>
      <c r="AC443" s="352"/>
      <c r="AD443" s="352"/>
      <c r="AE443" s="352"/>
      <c r="AF443" s="352"/>
      <c r="AG443" s="352"/>
      <c r="AH443" s="352"/>
      <c r="AI443" s="352"/>
      <c r="AJ443" s="352"/>
      <c r="AK443" s="352"/>
      <c r="AL443" s="352"/>
      <c r="AM443" s="352"/>
      <c r="AN443" s="352"/>
      <c r="AO443" s="352"/>
      <c r="AP443" s="352"/>
      <c r="AQ443" s="352"/>
      <c r="AR443" s="352"/>
      <c r="AS443" s="352"/>
      <c r="AT443" s="352"/>
      <c r="AU443" s="352"/>
      <c r="AV443" s="352"/>
      <c r="AW443" s="352"/>
      <c r="AX443" s="352"/>
      <c r="AY443" s="352"/>
      <c r="AZ443" s="352"/>
      <c r="BA443" s="354"/>
      <c r="BB443" s="430"/>
      <c r="BC443" s="354"/>
      <c r="BD443" s="354"/>
      <c r="BE443" s="354"/>
      <c r="BF443" s="354"/>
      <c r="BG443" s="354"/>
      <c r="BH443" s="354"/>
      <c r="BI443" s="354"/>
      <c r="BJ443" s="354"/>
      <c r="BK443" s="354"/>
      <c r="BL443" s="354"/>
      <c r="BM443" s="354"/>
      <c r="BN443" s="354"/>
      <c r="BO443" s="354"/>
      <c r="BP443" s="354"/>
      <c r="BQ443" s="354"/>
      <c r="BR443" s="354"/>
      <c r="BS443" s="354"/>
      <c r="BT443" s="354"/>
      <c r="BU443" s="354"/>
      <c r="BV443" s="354"/>
      <c r="BW443" s="354"/>
      <c r="BX443" s="355"/>
      <c r="BY443" s="355"/>
      <c r="BZ443" s="355"/>
      <c r="CA443" s="355"/>
      <c r="CB443" s="355"/>
      <c r="CC443" s="355"/>
      <c r="CD443" s="355"/>
      <c r="CE443" s="355"/>
      <c r="CF443" s="355"/>
      <c r="CG443" s="355"/>
      <c r="CH443" s="355"/>
      <c r="CI443" s="355"/>
      <c r="CJ443" s="355"/>
      <c r="CK443" s="355"/>
      <c r="CL443" s="355"/>
      <c r="CM443" s="355"/>
      <c r="CN443" s="355"/>
      <c r="CO443" s="355"/>
      <c r="CP443" s="355"/>
      <c r="CQ443" s="355"/>
      <c r="CR443" s="355"/>
      <c r="CS443" s="355"/>
      <c r="CT443" s="355"/>
      <c r="CU443" s="355"/>
      <c r="CV443" s="355"/>
      <c r="CW443" s="355"/>
      <c r="CX443" s="355"/>
      <c r="CY443" s="355"/>
      <c r="CZ443" s="355"/>
    </row>
    <row r="444" s="359" customFormat="true" ht="25.15" customHeight="true" x14ac:dyDescent="0.2">
      <c r="B444" s="962"/>
      <c r="C444" s="1046" t="s">
        <v>222</v>
      </c>
      <c r="D444" s="1045"/>
      <c r="E444" s="632">
        <v>0.14277146709316241</v>
      </c>
      <c r="F444" s="615"/>
      <c r="G444" s="615"/>
      <c r="H444" s="1044"/>
      <c r="I444" s="1045"/>
      <c r="J444" s="631"/>
      <c r="K444" s="615"/>
      <c r="L444" s="615"/>
      <c r="M444" s="1044"/>
      <c r="N444" s="1045"/>
      <c r="O444" s="631"/>
      <c r="P444" s="615"/>
      <c r="Q444" s="615"/>
      <c r="X444" s="352"/>
      <c r="Y444" s="352"/>
      <c r="Z444" s="352"/>
      <c r="AA444" s="352"/>
      <c r="AB444" s="352"/>
      <c r="AC444" s="352"/>
      <c r="AD444" s="352"/>
      <c r="AE444" s="352"/>
      <c r="AF444" s="352"/>
      <c r="AG444" s="352"/>
      <c r="AH444" s="352"/>
      <c r="AI444" s="352"/>
      <c r="AJ444" s="352"/>
      <c r="AK444" s="352"/>
      <c r="AL444" s="352"/>
      <c r="AM444" s="352"/>
      <c r="AN444" s="352"/>
      <c r="AO444" s="352"/>
      <c r="AP444" s="352"/>
      <c r="AQ444" s="352"/>
      <c r="AR444" s="352"/>
      <c r="AS444" s="352"/>
      <c r="AT444" s="352"/>
      <c r="AU444" s="352"/>
      <c r="AV444" s="352"/>
      <c r="AW444" s="352"/>
      <c r="AX444" s="352"/>
      <c r="AY444" s="352"/>
      <c r="AZ444" s="352"/>
      <c r="BA444" s="354"/>
      <c r="BB444" s="430"/>
      <c r="BC444" s="354"/>
      <c r="BD444" s="354"/>
      <c r="BE444" s="354"/>
      <c r="BF444" s="354"/>
      <c r="BG444" s="354"/>
      <c r="BH444" s="354"/>
      <c r="BI444" s="354"/>
      <c r="BJ444" s="354"/>
      <c r="BK444" s="354"/>
      <c r="BL444" s="354"/>
      <c r="BM444" s="354"/>
      <c r="BN444" s="354"/>
      <c r="BO444" s="354"/>
      <c r="BP444" s="354"/>
      <c r="BQ444" s="354"/>
      <c r="BR444" s="354"/>
      <c r="BS444" s="354"/>
      <c r="BT444" s="354"/>
      <c r="BU444" s="354"/>
      <c r="BV444" s="354"/>
      <c r="BW444" s="354"/>
      <c r="BX444" s="355"/>
      <c r="BY444" s="355"/>
      <c r="BZ444" s="355"/>
      <c r="CA444" s="355"/>
      <c r="CB444" s="355"/>
      <c r="CC444" s="355"/>
      <c r="CD444" s="355"/>
      <c r="CE444" s="355"/>
      <c r="CF444" s="355"/>
      <c r="CG444" s="355"/>
      <c r="CH444" s="355"/>
      <c r="CI444" s="355"/>
      <c r="CJ444" s="355"/>
      <c r="CK444" s="355"/>
      <c r="CL444" s="355"/>
      <c r="CM444" s="355"/>
      <c r="CN444" s="355"/>
      <c r="CO444" s="355"/>
      <c r="CP444" s="355"/>
      <c r="CQ444" s="355"/>
      <c r="CR444" s="355"/>
      <c r="CS444" s="355"/>
      <c r="CT444" s="355"/>
      <c r="CU444" s="355"/>
      <c r="CV444" s="355"/>
      <c r="CW444" s="355"/>
      <c r="CX444" s="355"/>
      <c r="CY444" s="355"/>
      <c r="CZ444" s="355"/>
    </row>
    <row r="445" s="359" customFormat="true" ht="25.15" customHeight="true" x14ac:dyDescent="0.2">
      <c r="B445" s="962"/>
      <c r="C445" s="1046" t="s">
        <v>221</v>
      </c>
      <c r="D445" s="1045"/>
      <c r="E445" s="635">
        <v>0.28332442062099356</v>
      </c>
      <c r="F445" s="615"/>
      <c r="G445" s="615"/>
      <c r="H445" s="1044"/>
      <c r="I445" s="1045"/>
      <c r="J445" s="631"/>
      <c r="K445" s="615"/>
      <c r="L445" s="615"/>
      <c r="M445" s="1044"/>
      <c r="N445" s="1045"/>
      <c r="O445" s="631"/>
      <c r="P445" s="615"/>
      <c r="Q445" s="615"/>
      <c r="X445" s="352"/>
      <c r="Y445" s="352"/>
      <c r="Z445" s="352"/>
      <c r="AA445" s="352"/>
      <c r="AB445" s="352"/>
      <c r="AC445" s="352"/>
      <c r="AD445" s="352"/>
      <c r="AE445" s="352"/>
      <c r="AF445" s="352"/>
      <c r="AG445" s="352"/>
      <c r="AH445" s="352"/>
      <c r="AI445" s="352"/>
      <c r="AJ445" s="352"/>
      <c r="AK445" s="352"/>
      <c r="AL445" s="352"/>
      <c r="AM445" s="352"/>
      <c r="AN445" s="352"/>
      <c r="AO445" s="352"/>
      <c r="AP445" s="352"/>
      <c r="AQ445" s="352"/>
      <c r="AR445" s="352"/>
      <c r="AS445" s="352"/>
      <c r="AT445" s="352"/>
      <c r="AU445" s="352"/>
      <c r="AV445" s="352"/>
      <c r="AW445" s="352"/>
      <c r="AX445" s="352"/>
      <c r="AY445" s="352"/>
      <c r="AZ445" s="352"/>
      <c r="BA445" s="354"/>
      <c r="BB445" s="430"/>
      <c r="BC445" s="354"/>
      <c r="BD445" s="354"/>
      <c r="BE445" s="354"/>
      <c r="BF445" s="354"/>
      <c r="BG445" s="354"/>
      <c r="BH445" s="354"/>
      <c r="BI445" s="354"/>
      <c r="BJ445" s="354"/>
      <c r="BK445" s="354"/>
      <c r="BL445" s="354"/>
      <c r="BM445" s="354"/>
      <c r="BN445" s="354"/>
      <c r="BO445" s="354"/>
      <c r="BP445" s="354"/>
      <c r="BQ445" s="354"/>
      <c r="BR445" s="354"/>
      <c r="BS445" s="354"/>
      <c r="BT445" s="354"/>
      <c r="BU445" s="354"/>
      <c r="BV445" s="354"/>
      <c r="BW445" s="354"/>
      <c r="BX445" s="355"/>
      <c r="BY445" s="355"/>
      <c r="BZ445" s="355"/>
      <c r="CA445" s="355"/>
      <c r="CB445" s="355"/>
      <c r="CC445" s="355"/>
      <c r="CD445" s="355"/>
      <c r="CE445" s="355"/>
      <c r="CF445" s="355"/>
      <c r="CG445" s="355"/>
      <c r="CH445" s="355"/>
      <c r="CI445" s="355"/>
      <c r="CJ445" s="355"/>
      <c r="CK445" s="355"/>
      <c r="CL445" s="355"/>
      <c r="CM445" s="355"/>
      <c r="CN445" s="355"/>
      <c r="CO445" s="355"/>
      <c r="CP445" s="355"/>
      <c r="CQ445" s="355"/>
      <c r="CR445" s="355"/>
      <c r="CS445" s="355"/>
      <c r="CT445" s="355"/>
      <c r="CU445" s="355"/>
      <c r="CV445" s="355"/>
      <c r="CW445" s="355"/>
      <c r="CX445" s="355"/>
      <c r="CY445" s="355"/>
      <c r="CZ445" s="355"/>
    </row>
    <row r="446" s="359" customFormat="true" ht="25.15" customHeight="true" x14ac:dyDescent="0.2">
      <c r="C446" s="1046" t="s">
        <v>215</v>
      </c>
      <c r="D446" s="1045"/>
      <c r="E446" s="635">
        <v>0.32469347077571087</v>
      </c>
      <c r="F446" s="615"/>
      <c r="G446" s="615"/>
      <c r="H446" s="1044"/>
      <c r="I446" s="1045"/>
      <c r="J446" s="615"/>
      <c r="K446" s="615"/>
      <c r="L446" s="615"/>
      <c r="M446" s="1044"/>
      <c r="N446" s="1045"/>
      <c r="O446" s="615"/>
      <c r="P446" s="615"/>
      <c r="Q446" s="615"/>
      <c r="X446" s="352"/>
      <c r="Y446" s="352"/>
      <c r="Z446" s="352"/>
      <c r="AA446" s="352"/>
      <c r="AB446" s="352"/>
      <c r="AC446" s="352"/>
      <c r="AD446" s="352"/>
      <c r="AE446" s="352"/>
      <c r="AF446" s="352"/>
      <c r="AG446" s="352"/>
      <c r="AH446" s="352"/>
      <c r="AI446" s="352"/>
      <c r="AJ446" s="352"/>
      <c r="AK446" s="352"/>
      <c r="AL446" s="352"/>
      <c r="AM446" s="352"/>
      <c r="AN446" s="352"/>
      <c r="AO446" s="352"/>
      <c r="AP446" s="352"/>
      <c r="AQ446" s="352"/>
      <c r="AR446" s="352"/>
      <c r="AS446" s="352"/>
      <c r="AT446" s="352"/>
      <c r="AU446" s="352"/>
      <c r="AV446" s="352"/>
      <c r="AW446" s="352"/>
      <c r="AX446" s="352"/>
      <c r="AY446" s="352"/>
      <c r="AZ446" s="352"/>
      <c r="BA446" s="354"/>
      <c r="BB446" s="430"/>
      <c r="BC446" s="354"/>
      <c r="BD446" s="354"/>
      <c r="BE446" s="354"/>
      <c r="BF446" s="354"/>
      <c r="BG446" s="354"/>
      <c r="BH446" s="354"/>
      <c r="BI446" s="354"/>
      <c r="BJ446" s="354"/>
      <c r="BK446" s="354"/>
      <c r="BL446" s="354"/>
      <c r="BM446" s="354"/>
      <c r="BN446" s="354"/>
      <c r="BO446" s="354"/>
      <c r="BP446" s="354"/>
      <c r="BQ446" s="354"/>
      <c r="BR446" s="354"/>
      <c r="BS446" s="354"/>
      <c r="BT446" s="354"/>
      <c r="BU446" s="354"/>
      <c r="BV446" s="354"/>
      <c r="BW446" s="354"/>
      <c r="BX446" s="355"/>
      <c r="BY446" s="355"/>
      <c r="BZ446" s="355"/>
      <c r="CA446" s="355"/>
      <c r="CB446" s="355"/>
      <c r="CC446" s="355"/>
      <c r="CD446" s="355"/>
      <c r="CE446" s="355"/>
      <c r="CF446" s="355"/>
      <c r="CG446" s="355"/>
      <c r="CH446" s="355"/>
      <c r="CI446" s="355"/>
      <c r="CJ446" s="355"/>
      <c r="CK446" s="355"/>
      <c r="CL446" s="355"/>
      <c r="CM446" s="355"/>
      <c r="CN446" s="355"/>
      <c r="CO446" s="355"/>
      <c r="CP446" s="355"/>
      <c r="CQ446" s="355"/>
      <c r="CR446" s="355"/>
      <c r="CS446" s="355"/>
      <c r="CT446" s="355"/>
      <c r="CU446" s="355"/>
      <c r="CV446" s="355"/>
      <c r="CW446" s="355"/>
      <c r="CX446" s="355"/>
      <c r="CY446" s="355"/>
      <c r="CZ446" s="355"/>
    </row>
    <row r="447" s="359" customFormat="true" ht="25.15" customHeight="true" x14ac:dyDescent="0.2">
      <c r="C447" s="1046" t="s">
        <v>228</v>
      </c>
      <c r="D447" s="1045"/>
      <c r="E447" s="635">
        <v>0.10905094591667676</v>
      </c>
      <c r="F447" s="615"/>
      <c r="G447" s="615"/>
      <c r="H447" s="1047" t="s">
        <v>249</v>
      </c>
      <c r="I447" s="1045"/>
      <c r="J447" s="1045"/>
      <c r="K447" s="615"/>
      <c r="L447" s="615"/>
      <c r="M447" s="1047" t="s">
        <v>249</v>
      </c>
      <c r="N447" s="1045"/>
      <c r="O447" s="1045"/>
      <c r="P447" s="615"/>
      <c r="Q447" s="615"/>
      <c r="X447" s="352"/>
      <c r="Y447" s="352"/>
      <c r="Z447" s="352"/>
      <c r="AA447" s="352"/>
      <c r="AB447" s="352"/>
      <c r="AC447" s="352"/>
      <c r="AD447" s="352"/>
      <c r="AE447" s="352"/>
      <c r="AF447" s="352"/>
      <c r="AG447" s="352"/>
      <c r="AH447" s="352"/>
      <c r="AI447" s="352"/>
      <c r="AJ447" s="352"/>
      <c r="AK447" s="352"/>
      <c r="AL447" s="352"/>
      <c r="AM447" s="352"/>
      <c r="AN447" s="352"/>
      <c r="AO447" s="352"/>
      <c r="AP447" s="352"/>
      <c r="AQ447" s="352"/>
      <c r="AR447" s="352"/>
      <c r="AS447" s="352"/>
      <c r="AT447" s="352"/>
      <c r="AU447" s="352"/>
      <c r="AV447" s="352"/>
      <c r="AW447" s="352"/>
      <c r="AX447" s="352"/>
      <c r="AY447" s="352"/>
      <c r="AZ447" s="352"/>
      <c r="BA447" s="354"/>
      <c r="BB447" s="430"/>
      <c r="BC447" s="354"/>
      <c r="BD447" s="354"/>
      <c r="BE447" s="354"/>
      <c r="BF447" s="354"/>
      <c r="BG447" s="354"/>
      <c r="BH447" s="354"/>
      <c r="BI447" s="354"/>
      <c r="BJ447" s="354"/>
      <c r="BK447" s="354"/>
      <c r="BL447" s="354"/>
      <c r="BM447" s="354"/>
      <c r="BN447" s="354"/>
      <c r="BO447" s="354"/>
      <c r="BP447" s="354"/>
      <c r="BQ447" s="354"/>
      <c r="BR447" s="354"/>
      <c r="BS447" s="354"/>
      <c r="BT447" s="354"/>
      <c r="BU447" s="354"/>
      <c r="BV447" s="354"/>
      <c r="BW447" s="354"/>
      <c r="BX447" s="355"/>
      <c r="BY447" s="355"/>
      <c r="BZ447" s="355"/>
      <c r="CA447" s="355"/>
      <c r="CB447" s="355"/>
      <c r="CC447" s="355"/>
      <c r="CD447" s="355"/>
      <c r="CE447" s="355"/>
      <c r="CF447" s="355"/>
      <c r="CG447" s="355"/>
      <c r="CH447" s="355"/>
      <c r="CI447" s="355"/>
      <c r="CJ447" s="355"/>
      <c r="CK447" s="355"/>
      <c r="CL447" s="355"/>
      <c r="CM447" s="355"/>
      <c r="CN447" s="355"/>
      <c r="CO447" s="355"/>
      <c r="CP447" s="355"/>
      <c r="CQ447" s="355"/>
      <c r="CR447" s="355"/>
      <c r="CS447" s="355"/>
      <c r="CT447" s="355"/>
      <c r="CU447" s="355"/>
      <c r="CV447" s="355"/>
      <c r="CW447" s="355"/>
      <c r="CX447" s="355"/>
      <c r="CY447" s="355"/>
      <c r="CZ447" s="355"/>
    </row>
    <row r="448" s="359" customFormat="true" ht="25.15" customHeight="true" x14ac:dyDescent="0.2">
      <c r="C448" s="1046" t="s">
        <v>233</v>
      </c>
      <c r="D448" s="1045"/>
      <c r="E448" s="635">
        <v>6.240083299973713E-2</v>
      </c>
      <c r="F448" s="615"/>
      <c r="G448" s="615"/>
      <c r="H448" s="1044"/>
      <c r="I448" s="1045"/>
      <c r="J448" s="617" t="s">
        <v>250</v>
      </c>
      <c r="K448" s="615"/>
      <c r="L448" s="615"/>
      <c r="M448" s="1044"/>
      <c r="N448" s="1045"/>
      <c r="O448" s="618" t="s">
        <v>250</v>
      </c>
      <c r="P448" s="615"/>
      <c r="Q448" s="615"/>
      <c r="X448" s="352"/>
      <c r="Y448" s="352"/>
      <c r="Z448" s="352"/>
      <c r="AA448" s="352"/>
      <c r="AB448" s="352"/>
      <c r="AC448" s="352"/>
      <c r="AD448" s="352"/>
      <c r="AE448" s="352"/>
      <c r="AF448" s="352"/>
      <c r="AG448" s="352"/>
      <c r="AH448" s="352"/>
      <c r="AI448" s="352"/>
      <c r="AJ448" s="352"/>
      <c r="AK448" s="352"/>
      <c r="AL448" s="352"/>
      <c r="AM448" s="352"/>
      <c r="AN448" s="352"/>
      <c r="AO448" s="352"/>
      <c r="AP448" s="352"/>
      <c r="AQ448" s="352"/>
      <c r="AR448" s="352"/>
      <c r="AS448" s="352"/>
      <c r="AT448" s="352"/>
      <c r="AU448" s="352"/>
      <c r="AV448" s="352"/>
      <c r="AW448" s="352"/>
      <c r="AX448" s="352"/>
      <c r="AY448" s="352"/>
      <c r="AZ448" s="352"/>
      <c r="BA448" s="354"/>
      <c r="BB448" s="430"/>
      <c r="BC448" s="354"/>
      <c r="BD448" s="354"/>
      <c r="BE448" s="354"/>
      <c r="BF448" s="354"/>
      <c r="BG448" s="354"/>
      <c r="BH448" s="354"/>
      <c r="BI448" s="354"/>
      <c r="BJ448" s="354"/>
      <c r="BK448" s="354"/>
      <c r="BL448" s="354"/>
      <c r="BM448" s="354"/>
      <c r="BN448" s="354"/>
      <c r="BO448" s="354"/>
      <c r="BP448" s="354"/>
      <c r="BQ448" s="354"/>
      <c r="BR448" s="354"/>
      <c r="BS448" s="354"/>
      <c r="BT448" s="354"/>
      <c r="BU448" s="354"/>
      <c r="BV448" s="354"/>
      <c r="BW448" s="354"/>
      <c r="BX448" s="355"/>
      <c r="BY448" s="355"/>
      <c r="BZ448" s="355"/>
      <c r="CA448" s="355"/>
      <c r="CB448" s="355"/>
      <c r="CC448" s="355"/>
      <c r="CD448" s="355"/>
      <c r="CE448" s="355"/>
      <c r="CF448" s="355"/>
      <c r="CG448" s="355"/>
      <c r="CH448" s="355"/>
      <c r="CI448" s="355"/>
      <c r="CJ448" s="355"/>
      <c r="CK448" s="355"/>
      <c r="CL448" s="355"/>
      <c r="CM448" s="355"/>
      <c r="CN448" s="355"/>
      <c r="CO448" s="355"/>
      <c r="CP448" s="355"/>
      <c r="CQ448" s="355"/>
      <c r="CR448" s="355"/>
      <c r="CS448" s="355"/>
      <c r="CT448" s="355"/>
      <c r="CU448" s="355"/>
      <c r="CV448" s="355"/>
      <c r="CW448" s="355"/>
      <c r="CX448" s="355"/>
      <c r="CY448" s="355"/>
      <c r="CZ448" s="355"/>
    </row>
    <row r="449" s="359" customFormat="true" ht="25.15" customHeight="true" x14ac:dyDescent="0.2">
      <c r="C449" s="1046" t="s">
        <v>235</v>
      </c>
      <c r="D449" s="1045"/>
      <c r="E449" s="635">
        <v>3.8129981450148155E-2</v>
      </c>
      <c r="F449" s="615"/>
      <c r="G449" s="615"/>
      <c r="H449" s="1046" t="s">
        <v>222</v>
      </c>
      <c r="I449" s="1045"/>
      <c r="J449" s="633">
        <v>0.1366790027231064</v>
      </c>
      <c r="K449" s="615"/>
      <c r="L449" s="615"/>
      <c r="M449" s="1046" t="s">
        <v>222</v>
      </c>
      <c r="N449" s="1045"/>
      <c r="O449" s="634">
        <v>0.17742787413745639</v>
      </c>
      <c r="P449" s="615"/>
      <c r="Q449" s="615"/>
      <c r="X449" s="352"/>
      <c r="Y449" s="352"/>
      <c r="Z449" s="352"/>
      <c r="AA449" s="352"/>
      <c r="AB449" s="352"/>
      <c r="AC449" s="352"/>
      <c r="AD449" s="352"/>
      <c r="AE449" s="352"/>
      <c r="AF449" s="352"/>
      <c r="AG449" s="352"/>
      <c r="AH449" s="352"/>
      <c r="AI449" s="352"/>
      <c r="AJ449" s="352"/>
      <c r="AK449" s="352"/>
      <c r="AL449" s="352"/>
      <c r="AM449" s="352"/>
      <c r="AN449" s="352"/>
      <c r="AO449" s="352"/>
      <c r="AP449" s="352"/>
      <c r="AQ449" s="352"/>
      <c r="AR449" s="352"/>
      <c r="AS449" s="352"/>
      <c r="AT449" s="352"/>
      <c r="AU449" s="352"/>
      <c r="AV449" s="352"/>
      <c r="AW449" s="352"/>
      <c r="AX449" s="352"/>
      <c r="AY449" s="352"/>
      <c r="AZ449" s="352"/>
      <c r="BA449" s="354"/>
      <c r="BB449" s="430"/>
      <c r="BC449" s="354"/>
      <c r="BD449" s="354"/>
      <c r="BE449" s="354"/>
      <c r="BF449" s="354"/>
      <c r="BG449" s="354"/>
      <c r="BH449" s="354"/>
      <c r="BI449" s="354"/>
      <c r="BJ449" s="354"/>
      <c r="BK449" s="354"/>
      <c r="BL449" s="354"/>
      <c r="BM449" s="354"/>
      <c r="BN449" s="354"/>
      <c r="BO449" s="354"/>
      <c r="BP449" s="354"/>
      <c r="BQ449" s="354"/>
      <c r="BR449" s="354"/>
      <c r="BS449" s="354"/>
      <c r="BT449" s="354"/>
      <c r="BU449" s="354"/>
      <c r="BV449" s="354"/>
      <c r="BW449" s="354"/>
      <c r="BX449" s="355"/>
      <c r="BY449" s="355"/>
      <c r="BZ449" s="355"/>
      <c r="CA449" s="355"/>
      <c r="CB449" s="355"/>
      <c r="CC449" s="355"/>
      <c r="CD449" s="355"/>
      <c r="CE449" s="355"/>
      <c r="CF449" s="355"/>
      <c r="CG449" s="355"/>
      <c r="CH449" s="355"/>
      <c r="CI449" s="355"/>
      <c r="CJ449" s="355"/>
      <c r="CK449" s="355"/>
      <c r="CL449" s="355"/>
      <c r="CM449" s="355"/>
      <c r="CN449" s="355"/>
      <c r="CO449" s="355"/>
      <c r="CP449" s="355"/>
      <c r="CQ449" s="355"/>
      <c r="CR449" s="355"/>
      <c r="CS449" s="355"/>
      <c r="CT449" s="355"/>
      <c r="CU449" s="355"/>
      <c r="CV449" s="355"/>
      <c r="CW449" s="355"/>
      <c r="CX449" s="355"/>
      <c r="CY449" s="355"/>
      <c r="CZ449" s="355"/>
    </row>
    <row r="450" s="359" customFormat="true" ht="25.15" customHeight="true" x14ac:dyDescent="0.2">
      <c r="C450" s="1046" t="s">
        <v>226</v>
      </c>
      <c r="D450" s="1045"/>
      <c r="E450" s="635">
        <v>0.11990462166509175</v>
      </c>
      <c r="F450" s="615"/>
      <c r="G450" s="615"/>
      <c r="H450" s="1046" t="s">
        <v>221</v>
      </c>
      <c r="I450" s="1045"/>
      <c r="J450" s="636">
        <v>0.24954296529268949</v>
      </c>
      <c r="K450" s="615"/>
      <c r="L450" s="615"/>
      <c r="M450" s="1046" t="s">
        <v>221</v>
      </c>
      <c r="N450" s="1045"/>
      <c r="O450" s="637">
        <v>0.18501148767074202</v>
      </c>
      <c r="P450" s="615"/>
      <c r="Q450" s="615"/>
      <c r="X450" s="352"/>
      <c r="Y450" s="352"/>
      <c r="Z450" s="352"/>
      <c r="AA450" s="352"/>
      <c r="AB450" s="352"/>
      <c r="AC450" s="352"/>
      <c r="AD450" s="352"/>
      <c r="AE450" s="352"/>
      <c r="AF450" s="352"/>
      <c r="AG450" s="352"/>
      <c r="AH450" s="352"/>
      <c r="AI450" s="352"/>
      <c r="AJ450" s="352"/>
      <c r="AK450" s="352"/>
      <c r="AL450" s="352"/>
      <c r="AM450" s="352"/>
      <c r="AN450" s="352"/>
      <c r="AO450" s="352"/>
      <c r="AP450" s="352"/>
      <c r="AQ450" s="352"/>
      <c r="AR450" s="352"/>
      <c r="AS450" s="352"/>
      <c r="AT450" s="352"/>
      <c r="AU450" s="352"/>
      <c r="AV450" s="352"/>
      <c r="AW450" s="352"/>
      <c r="AX450" s="352"/>
      <c r="AY450" s="352"/>
      <c r="AZ450" s="352"/>
      <c r="BA450" s="354"/>
      <c r="BB450" s="430"/>
      <c r="BC450" s="354"/>
      <c r="BD450" s="354"/>
      <c r="BE450" s="354"/>
      <c r="BF450" s="354"/>
      <c r="BG450" s="354"/>
      <c r="BH450" s="354"/>
      <c r="BI450" s="354"/>
      <c r="BJ450" s="354"/>
      <c r="BK450" s="354"/>
      <c r="BL450" s="354"/>
      <c r="BM450" s="354"/>
      <c r="BN450" s="354"/>
      <c r="BO450" s="354"/>
      <c r="BP450" s="354"/>
      <c r="BQ450" s="354"/>
      <c r="BR450" s="354"/>
      <c r="BS450" s="354"/>
      <c r="BT450" s="354"/>
      <c r="BU450" s="354"/>
      <c r="BV450" s="354"/>
      <c r="BW450" s="354"/>
      <c r="BX450" s="355"/>
      <c r="BY450" s="355"/>
      <c r="BZ450" s="355"/>
      <c r="CA450" s="355"/>
      <c r="CB450" s="355"/>
      <c r="CC450" s="355"/>
      <c r="CD450" s="355"/>
      <c r="CE450" s="355"/>
      <c r="CF450" s="355"/>
      <c r="CG450" s="355"/>
      <c r="CH450" s="355"/>
      <c r="CI450" s="355"/>
      <c r="CJ450" s="355"/>
      <c r="CK450" s="355"/>
      <c r="CL450" s="355"/>
      <c r="CM450" s="355"/>
      <c r="CN450" s="355"/>
      <c r="CO450" s="355"/>
      <c r="CP450" s="355"/>
      <c r="CQ450" s="355"/>
      <c r="CR450" s="355"/>
      <c r="CS450" s="355"/>
      <c r="CT450" s="355"/>
      <c r="CU450" s="355"/>
      <c r="CV450" s="355"/>
      <c r="CW450" s="355"/>
      <c r="CX450" s="355"/>
      <c r="CY450" s="355"/>
      <c r="CZ450" s="355"/>
    </row>
    <row r="451" s="359" customFormat="true" ht="25.15" customHeight="true" x14ac:dyDescent="0.2">
      <c r="C451" s="1046" t="s">
        <v>211</v>
      </c>
      <c r="D451" s="1045"/>
      <c r="E451" s="635">
        <v>0.50234992306983317</v>
      </c>
      <c r="F451" s="615"/>
      <c r="G451" s="615"/>
      <c r="H451" s="1046" t="s">
        <v>215</v>
      </c>
      <c r="I451" s="1045"/>
      <c r="J451" s="636">
        <v>0.37268253080442049</v>
      </c>
      <c r="K451" s="615"/>
      <c r="L451" s="615"/>
      <c r="M451" s="1046" t="s">
        <v>215</v>
      </c>
      <c r="N451" s="1045"/>
      <c r="O451" s="637">
        <v>0.22144176866771972</v>
      </c>
      <c r="P451" s="615"/>
      <c r="Q451" s="615"/>
      <c r="X451" s="352"/>
      <c r="Y451" s="352"/>
      <c r="Z451" s="352"/>
      <c r="AA451" s="352"/>
      <c r="AB451" s="352"/>
      <c r="AC451" s="352"/>
      <c r="AD451" s="352"/>
      <c r="AE451" s="352"/>
      <c r="AF451" s="352"/>
      <c r="AG451" s="352"/>
      <c r="AH451" s="352"/>
      <c r="AI451" s="352"/>
      <c r="AJ451" s="352"/>
      <c r="AK451" s="352"/>
      <c r="AL451" s="352"/>
      <c r="AM451" s="352"/>
      <c r="AN451" s="352"/>
      <c r="AO451" s="352"/>
      <c r="AP451" s="352"/>
      <c r="AQ451" s="352"/>
      <c r="AR451" s="352"/>
      <c r="AS451" s="352"/>
      <c r="AT451" s="352"/>
      <c r="AU451" s="352"/>
      <c r="AV451" s="352"/>
      <c r="AW451" s="352"/>
      <c r="AX451" s="352"/>
      <c r="AY451" s="352"/>
      <c r="AZ451" s="352"/>
      <c r="BA451" s="354"/>
      <c r="BB451" s="430"/>
      <c r="BC451" s="354"/>
      <c r="BD451" s="354"/>
      <c r="BE451" s="354"/>
      <c r="BF451" s="354"/>
      <c r="BG451" s="354"/>
      <c r="BH451" s="354"/>
      <c r="BI451" s="354"/>
      <c r="BJ451" s="354"/>
      <c r="BK451" s="354"/>
      <c r="BL451" s="354"/>
      <c r="BM451" s="354"/>
      <c r="BN451" s="354"/>
      <c r="BO451" s="354"/>
      <c r="BP451" s="354"/>
      <c r="BQ451" s="354"/>
      <c r="BR451" s="354"/>
      <c r="BS451" s="354"/>
      <c r="BT451" s="354"/>
      <c r="BU451" s="354"/>
      <c r="BV451" s="354"/>
      <c r="BW451" s="354"/>
      <c r="BX451" s="355"/>
      <c r="BY451" s="355"/>
      <c r="BZ451" s="355"/>
      <c r="CA451" s="355"/>
      <c r="CB451" s="355"/>
      <c r="CC451" s="355"/>
      <c r="CD451" s="355"/>
      <c r="CE451" s="355"/>
      <c r="CF451" s="355"/>
      <c r="CG451" s="355"/>
      <c r="CH451" s="355"/>
      <c r="CI451" s="355"/>
      <c r="CJ451" s="355"/>
      <c r="CK451" s="355"/>
      <c r="CL451" s="355"/>
      <c r="CM451" s="355"/>
      <c r="CN451" s="355"/>
      <c r="CO451" s="355"/>
      <c r="CP451" s="355"/>
      <c r="CQ451" s="355"/>
      <c r="CR451" s="355"/>
      <c r="CS451" s="355"/>
      <c r="CT451" s="355"/>
      <c r="CU451" s="355"/>
      <c r="CV451" s="355"/>
      <c r="CW451" s="355"/>
      <c r="CX451" s="355"/>
      <c r="CY451" s="355"/>
      <c r="CZ451" s="355"/>
    </row>
    <row r="452" s="359" customFormat="true" ht="25.15" customHeight="true" x14ac:dyDescent="0.2">
      <c r="C452" s="1046" t="s">
        <v>220</v>
      </c>
      <c r="D452" s="1045"/>
      <c r="E452" s="635">
        <v>0.28999405600940192</v>
      </c>
      <c r="F452" s="615"/>
      <c r="G452" s="615"/>
      <c r="H452" s="1046" t="s">
        <v>228</v>
      </c>
      <c r="I452" s="1045"/>
      <c r="J452" s="636">
        <v>0.12654184624684123</v>
      </c>
      <c r="K452" s="615"/>
      <c r="L452" s="615"/>
      <c r="M452" s="1046" t="s">
        <v>228</v>
      </c>
      <c r="N452" s="1045"/>
      <c r="O452" s="637">
        <v>0.14487171930530757</v>
      </c>
      <c r="P452" s="615"/>
      <c r="Q452" s="615"/>
      <c r="X452" s="352"/>
      <c r="Y452" s="352"/>
      <c r="Z452" s="352"/>
      <c r="AA452" s="352"/>
      <c r="AB452" s="352"/>
      <c r="AC452" s="352"/>
      <c r="AD452" s="352"/>
      <c r="AE452" s="352"/>
      <c r="AF452" s="352"/>
      <c r="AG452" s="352"/>
      <c r="AH452" s="352"/>
      <c r="AI452" s="352"/>
      <c r="AJ452" s="352"/>
      <c r="AK452" s="352"/>
      <c r="AL452" s="352"/>
      <c r="AM452" s="352"/>
      <c r="AN452" s="352"/>
      <c r="AO452" s="352"/>
      <c r="AP452" s="352"/>
      <c r="AQ452" s="352"/>
      <c r="AR452" s="352"/>
      <c r="AS452" s="352"/>
      <c r="AT452" s="352"/>
      <c r="AU452" s="352"/>
      <c r="AV452" s="352"/>
      <c r="AW452" s="352"/>
      <c r="AX452" s="352"/>
      <c r="AY452" s="352"/>
      <c r="AZ452" s="352"/>
      <c r="BA452" s="354"/>
      <c r="BB452" s="430"/>
      <c r="BC452" s="354"/>
      <c r="BD452" s="354"/>
      <c r="BE452" s="354"/>
      <c r="BF452" s="354"/>
      <c r="BG452" s="354"/>
      <c r="BH452" s="354"/>
      <c r="BI452" s="354"/>
      <c r="BJ452" s="354"/>
      <c r="BK452" s="354"/>
      <c r="BL452" s="354"/>
      <c r="BM452" s="354"/>
      <c r="BN452" s="354"/>
      <c r="BO452" s="354"/>
      <c r="BP452" s="354"/>
      <c r="BQ452" s="354"/>
      <c r="BR452" s="354"/>
      <c r="BS452" s="354"/>
      <c r="BT452" s="354"/>
      <c r="BU452" s="354"/>
      <c r="BV452" s="354"/>
      <c r="BW452" s="354"/>
      <c r="BX452" s="355"/>
      <c r="BY452" s="355"/>
      <c r="BZ452" s="355"/>
      <c r="CA452" s="355"/>
      <c r="CB452" s="355"/>
      <c r="CC452" s="355"/>
      <c r="CD452" s="355"/>
      <c r="CE452" s="355"/>
      <c r="CF452" s="355"/>
      <c r="CG452" s="355"/>
      <c r="CH452" s="355"/>
      <c r="CI452" s="355"/>
      <c r="CJ452" s="355"/>
      <c r="CK452" s="355"/>
      <c r="CL452" s="355"/>
      <c r="CM452" s="355"/>
      <c r="CN452" s="355"/>
      <c r="CO452" s="355"/>
      <c r="CP452" s="355"/>
      <c r="CQ452" s="355"/>
      <c r="CR452" s="355"/>
      <c r="CS452" s="355"/>
      <c r="CT452" s="355"/>
      <c r="CU452" s="355"/>
      <c r="CV452" s="355"/>
      <c r="CW452" s="355"/>
      <c r="CX452" s="355"/>
      <c r="CY452" s="355"/>
      <c r="CZ452" s="355"/>
    </row>
    <row r="453" s="359" customFormat="true" ht="25.15" customHeight="true" x14ac:dyDescent="0.2">
      <c r="C453" s="1046" t="s">
        <v>224</v>
      </c>
      <c r="D453" s="1045"/>
      <c r="E453" s="635">
        <v>0.18218955053757765</v>
      </c>
      <c r="F453" s="615"/>
      <c r="G453" s="615"/>
      <c r="H453" s="1046" t="s">
        <v>233</v>
      </c>
      <c r="I453" s="1045"/>
      <c r="J453" s="636">
        <v>6.3718801467953612E-2</v>
      </c>
      <c r="K453" s="615"/>
      <c r="L453" s="615"/>
      <c r="M453" s="1046" t="s">
        <v>233</v>
      </c>
      <c r="N453" s="1045"/>
      <c r="O453" s="637">
        <v>5.0720332159498491E-2</v>
      </c>
      <c r="P453" s="615"/>
      <c r="Q453" s="615"/>
      <c r="X453" s="352"/>
      <c r="Y453" s="352"/>
      <c r="Z453" s="352"/>
      <c r="AA453" s="352"/>
      <c r="AB453" s="352"/>
      <c r="AC453" s="352"/>
      <c r="AD453" s="352"/>
      <c r="AE453" s="352"/>
      <c r="AF453" s="352"/>
      <c r="AG453" s="352"/>
      <c r="AH453" s="352"/>
      <c r="AI453" s="352"/>
      <c r="AJ453" s="352"/>
      <c r="AK453" s="352"/>
      <c r="AL453" s="352"/>
      <c r="AM453" s="352"/>
      <c r="AN453" s="352"/>
      <c r="AO453" s="352"/>
      <c r="AP453" s="352"/>
      <c r="AQ453" s="352"/>
      <c r="AR453" s="352"/>
      <c r="AS453" s="352"/>
      <c r="AT453" s="352"/>
      <c r="AU453" s="352"/>
      <c r="AV453" s="352"/>
      <c r="AW453" s="352"/>
      <c r="AX453" s="352"/>
      <c r="AY453" s="352"/>
      <c r="AZ453" s="352"/>
      <c r="BA453" s="354"/>
      <c r="BB453" s="430"/>
      <c r="BC453" s="354"/>
      <c r="BD453" s="354"/>
      <c r="BE453" s="354"/>
      <c r="BF453" s="354"/>
      <c r="BG453" s="354"/>
      <c r="BH453" s="354"/>
      <c r="BI453" s="354"/>
      <c r="BJ453" s="354"/>
      <c r="BK453" s="354"/>
      <c r="BL453" s="354"/>
      <c r="BM453" s="354"/>
      <c r="BN453" s="354"/>
      <c r="BO453" s="354"/>
      <c r="BP453" s="354"/>
      <c r="BQ453" s="354"/>
      <c r="BR453" s="354"/>
      <c r="BS453" s="354"/>
      <c r="BT453" s="354"/>
      <c r="BU453" s="354"/>
      <c r="BV453" s="354"/>
      <c r="BW453" s="354"/>
      <c r="BX453" s="355"/>
      <c r="BY453" s="355"/>
      <c r="BZ453" s="355"/>
      <c r="CA453" s="355"/>
      <c r="CB453" s="355"/>
      <c r="CC453" s="355"/>
      <c r="CD453" s="355"/>
      <c r="CE453" s="355"/>
      <c r="CF453" s="355"/>
      <c r="CG453" s="355"/>
      <c r="CH453" s="355"/>
      <c r="CI453" s="355"/>
      <c r="CJ453" s="355"/>
      <c r="CK453" s="355"/>
      <c r="CL453" s="355"/>
      <c r="CM453" s="355"/>
      <c r="CN453" s="355"/>
      <c r="CO453" s="355"/>
      <c r="CP453" s="355"/>
      <c r="CQ453" s="355"/>
      <c r="CR453" s="355"/>
      <c r="CS453" s="355"/>
      <c r="CT453" s="355"/>
      <c r="CU453" s="355"/>
      <c r="CV453" s="355"/>
      <c r="CW453" s="355"/>
      <c r="CX453" s="355"/>
      <c r="CY453" s="355"/>
      <c r="CZ453" s="355"/>
    </row>
    <row r="454" s="359" customFormat="true" ht="25.15" customHeight="true" x14ac:dyDescent="0.2">
      <c r="C454" s="1046" t="s">
        <v>214</v>
      </c>
      <c r="D454" s="1045"/>
      <c r="E454" s="635">
        <v>0.3407289405542655</v>
      </c>
      <c r="F454" s="615"/>
      <c r="G454" s="615"/>
      <c r="H454" s="1046" t="s">
        <v>235</v>
      </c>
      <c r="I454" s="1045"/>
      <c r="J454" s="636">
        <v>2.8386042084296924E-2</v>
      </c>
      <c r="K454" s="615"/>
      <c r="L454" s="615"/>
      <c r="M454" s="1046" t="s">
        <v>235</v>
      </c>
      <c r="N454" s="1045"/>
      <c r="O454" s="637">
        <v>4.4960941306747229E-2</v>
      </c>
      <c r="P454" s="615"/>
      <c r="Q454" s="615"/>
      <c r="X454" s="352"/>
      <c r="Y454" s="352"/>
      <c r="Z454" s="352"/>
      <c r="AA454" s="352"/>
      <c r="AB454" s="352"/>
      <c r="AC454" s="352"/>
      <c r="AD454" s="352"/>
      <c r="AE454" s="352"/>
      <c r="AF454" s="352"/>
      <c r="AG454" s="352"/>
      <c r="AH454" s="352"/>
      <c r="AI454" s="352"/>
      <c r="AJ454" s="352"/>
      <c r="AK454" s="352"/>
      <c r="AL454" s="352"/>
      <c r="AM454" s="352"/>
      <c r="AN454" s="352"/>
      <c r="AO454" s="352"/>
      <c r="AP454" s="352"/>
      <c r="AQ454" s="352"/>
      <c r="AR454" s="352"/>
      <c r="AS454" s="352"/>
      <c r="AT454" s="352"/>
      <c r="AU454" s="352"/>
      <c r="AV454" s="352"/>
      <c r="AW454" s="352"/>
      <c r="AX454" s="352"/>
      <c r="AY454" s="352"/>
      <c r="AZ454" s="352"/>
      <c r="BA454" s="354"/>
      <c r="BB454" s="430"/>
      <c r="BC454" s="354"/>
      <c r="BD454" s="354"/>
      <c r="BE454" s="354"/>
      <c r="BF454" s="354"/>
      <c r="BG454" s="354"/>
      <c r="BH454" s="354"/>
      <c r="BI454" s="354"/>
      <c r="BJ454" s="354"/>
      <c r="BK454" s="354"/>
      <c r="BL454" s="354"/>
      <c r="BM454" s="354"/>
      <c r="BN454" s="354"/>
      <c r="BO454" s="354"/>
      <c r="BP454" s="354"/>
      <c r="BQ454" s="354"/>
      <c r="BR454" s="354"/>
      <c r="BS454" s="354"/>
      <c r="BT454" s="354"/>
      <c r="BU454" s="354"/>
      <c r="BV454" s="354"/>
      <c r="BW454" s="354"/>
      <c r="BX454" s="355"/>
      <c r="BY454" s="355"/>
      <c r="BZ454" s="355"/>
      <c r="CA454" s="355"/>
      <c r="CB454" s="355"/>
      <c r="CC454" s="355"/>
      <c r="CD454" s="355"/>
      <c r="CE454" s="355"/>
      <c r="CF454" s="355"/>
      <c r="CG454" s="355"/>
      <c r="CH454" s="355"/>
      <c r="CI454" s="355"/>
      <c r="CJ454" s="355"/>
      <c r="CK454" s="355"/>
      <c r="CL454" s="355"/>
      <c r="CM454" s="355"/>
      <c r="CN454" s="355"/>
      <c r="CO454" s="355"/>
      <c r="CP454" s="355"/>
      <c r="CQ454" s="355"/>
      <c r="CR454" s="355"/>
      <c r="CS454" s="355"/>
      <c r="CT454" s="355"/>
      <c r="CU454" s="355"/>
      <c r="CV454" s="355"/>
      <c r="CW454" s="355"/>
      <c r="CX454" s="355"/>
      <c r="CY454" s="355"/>
      <c r="CZ454" s="355"/>
    </row>
    <row r="455" s="359" customFormat="true" ht="25.15" customHeight="true" x14ac:dyDescent="0.2">
      <c r="C455" s="1046" t="s">
        <v>218</v>
      </c>
      <c r="D455" s="1045"/>
      <c r="E455" s="635">
        <v>0.30966967157412556</v>
      </c>
      <c r="F455" s="615"/>
      <c r="G455" s="615"/>
      <c r="H455" s="1046" t="s">
        <v>226</v>
      </c>
      <c r="I455" s="1045"/>
      <c r="J455" s="636">
        <v>0.14772367898042466</v>
      </c>
      <c r="K455" s="615"/>
      <c r="L455" s="615"/>
      <c r="M455" s="1046" t="s">
        <v>226</v>
      </c>
      <c r="N455" s="1045"/>
      <c r="O455" s="637">
        <v>6.394582426909419E-2</v>
      </c>
      <c r="P455" s="615"/>
      <c r="Q455" s="615"/>
      <c r="X455" s="352"/>
      <c r="Y455" s="352"/>
      <c r="Z455" s="352"/>
      <c r="AA455" s="352"/>
      <c r="AB455" s="352"/>
      <c r="AC455" s="352"/>
      <c r="AD455" s="352"/>
      <c r="AE455" s="352"/>
      <c r="AF455" s="352"/>
      <c r="AG455" s="352"/>
      <c r="AH455" s="352"/>
      <c r="AI455" s="352"/>
      <c r="AJ455" s="352"/>
      <c r="AK455" s="352"/>
      <c r="AL455" s="352"/>
      <c r="AM455" s="352"/>
      <c r="AN455" s="352"/>
      <c r="AO455" s="352"/>
      <c r="AP455" s="352"/>
      <c r="AQ455" s="352"/>
      <c r="AR455" s="352"/>
      <c r="AS455" s="352"/>
      <c r="AT455" s="352"/>
      <c r="AU455" s="352"/>
      <c r="AV455" s="352"/>
      <c r="AW455" s="352"/>
      <c r="AX455" s="352"/>
      <c r="AY455" s="352"/>
      <c r="AZ455" s="352"/>
      <c r="BA455" s="354"/>
      <c r="BB455" s="430"/>
      <c r="BC455" s="354"/>
      <c r="BD455" s="354"/>
      <c r="BE455" s="354"/>
      <c r="BF455" s="354"/>
      <c r="BG455" s="354"/>
      <c r="BH455" s="354"/>
      <c r="BI455" s="354"/>
      <c r="BJ455" s="354"/>
      <c r="BK455" s="354"/>
      <c r="BL455" s="354"/>
      <c r="BM455" s="354"/>
      <c r="BN455" s="354"/>
      <c r="BO455" s="354"/>
      <c r="BP455" s="354"/>
      <c r="BQ455" s="354"/>
      <c r="BR455" s="354"/>
      <c r="BS455" s="354"/>
      <c r="BT455" s="354"/>
      <c r="BU455" s="354"/>
      <c r="BV455" s="354"/>
      <c r="BW455" s="354"/>
      <c r="BX455" s="355"/>
      <c r="BY455" s="355"/>
      <c r="BZ455" s="355"/>
      <c r="CA455" s="355"/>
      <c r="CB455" s="355"/>
      <c r="CC455" s="355"/>
      <c r="CD455" s="355"/>
      <c r="CE455" s="355"/>
      <c r="CF455" s="355"/>
      <c r="CG455" s="355"/>
      <c r="CH455" s="355"/>
      <c r="CI455" s="355"/>
      <c r="CJ455" s="355"/>
      <c r="CK455" s="355"/>
      <c r="CL455" s="355"/>
      <c r="CM455" s="355"/>
      <c r="CN455" s="355"/>
      <c r="CO455" s="355"/>
      <c r="CP455" s="355"/>
      <c r="CQ455" s="355"/>
      <c r="CR455" s="355"/>
      <c r="CS455" s="355"/>
      <c r="CT455" s="355"/>
      <c r="CU455" s="355"/>
      <c r="CV455" s="355"/>
      <c r="CW455" s="355"/>
      <c r="CX455" s="355"/>
      <c r="CY455" s="355"/>
      <c r="CZ455" s="355"/>
    </row>
    <row r="456" s="359" customFormat="true" ht="25.15" customHeight="true" x14ac:dyDescent="0.2">
      <c r="C456" s="1046" t="s">
        <v>219</v>
      </c>
      <c r="D456" s="1045"/>
      <c r="E456" s="635">
        <v>0.2475378310631183</v>
      </c>
      <c r="F456" s="615"/>
      <c r="G456" s="615"/>
      <c r="H456" s="1046" t="s">
        <v>211</v>
      </c>
      <c r="I456" s="1045"/>
      <c r="J456" s="636">
        <v>0.38906456888235247</v>
      </c>
      <c r="K456" s="615"/>
      <c r="L456" s="615"/>
      <c r="M456" s="1046" t="s">
        <v>211</v>
      </c>
      <c r="N456" s="1045"/>
      <c r="O456" s="637">
        <v>0.31076357377040137</v>
      </c>
      <c r="P456" s="615"/>
      <c r="Q456" s="615"/>
      <c r="X456" s="352"/>
      <c r="Y456" s="352"/>
      <c r="Z456" s="352"/>
      <c r="AA456" s="352"/>
      <c r="AB456" s="352"/>
      <c r="AC456" s="352"/>
      <c r="AD456" s="352"/>
      <c r="AE456" s="352"/>
      <c r="AF456" s="352"/>
      <c r="AG456" s="352"/>
      <c r="AH456" s="352"/>
      <c r="AI456" s="352"/>
      <c r="AJ456" s="352"/>
      <c r="AK456" s="352"/>
      <c r="AL456" s="352"/>
      <c r="AM456" s="352"/>
      <c r="AN456" s="352"/>
      <c r="AO456" s="352"/>
      <c r="AP456" s="352"/>
      <c r="AQ456" s="352"/>
      <c r="AR456" s="352"/>
      <c r="AS456" s="352"/>
      <c r="AT456" s="352"/>
      <c r="AU456" s="352"/>
      <c r="AV456" s="352"/>
      <c r="AW456" s="352"/>
      <c r="AX456" s="352"/>
      <c r="AY456" s="352"/>
      <c r="AZ456" s="352"/>
      <c r="BA456" s="354"/>
      <c r="BB456" s="430"/>
      <c r="BC456" s="354"/>
      <c r="BD456" s="354"/>
      <c r="BE456" s="354"/>
      <c r="BF456" s="354"/>
      <c r="BG456" s="354"/>
      <c r="BH456" s="354"/>
      <c r="BI456" s="354"/>
      <c r="BJ456" s="354"/>
      <c r="BK456" s="354"/>
      <c r="BL456" s="354"/>
      <c r="BM456" s="354"/>
      <c r="BN456" s="354"/>
      <c r="BO456" s="354"/>
      <c r="BP456" s="354"/>
      <c r="BQ456" s="354"/>
      <c r="BR456" s="354"/>
      <c r="BS456" s="354"/>
      <c r="BT456" s="354"/>
      <c r="BU456" s="354"/>
      <c r="BV456" s="354"/>
      <c r="BW456" s="354"/>
      <c r="BX456" s="355"/>
      <c r="BY456" s="355"/>
      <c r="BZ456" s="355"/>
      <c r="CA456" s="355"/>
      <c r="CB456" s="355"/>
      <c r="CC456" s="355"/>
      <c r="CD456" s="355"/>
      <c r="CE456" s="355"/>
      <c r="CF456" s="355"/>
      <c r="CG456" s="355"/>
      <c r="CH456" s="355"/>
      <c r="CI456" s="355"/>
      <c r="CJ456" s="355"/>
      <c r="CK456" s="355"/>
      <c r="CL456" s="355"/>
      <c r="CM456" s="355"/>
      <c r="CN456" s="355"/>
      <c r="CO456" s="355"/>
      <c r="CP456" s="355"/>
      <c r="CQ456" s="355"/>
      <c r="CR456" s="355"/>
      <c r="CS456" s="355"/>
      <c r="CT456" s="355"/>
      <c r="CU456" s="355"/>
      <c r="CV456" s="355"/>
      <c r="CW456" s="355"/>
      <c r="CX456" s="355"/>
      <c r="CY456" s="355"/>
      <c r="CZ456" s="355"/>
    </row>
    <row r="457" s="359" customFormat="true" ht="25.15" customHeight="true" x14ac:dyDescent="0.2">
      <c r="C457" s="1046" t="s">
        <v>217</v>
      </c>
      <c r="D457" s="1045"/>
      <c r="E457" s="635">
        <v>0.30478281383372507</v>
      </c>
      <c r="F457" s="615"/>
      <c r="G457" s="615"/>
      <c r="H457" s="1046" t="s">
        <v>220</v>
      </c>
      <c r="I457" s="1045"/>
      <c r="J457" s="636">
        <v>0.26165135859295369</v>
      </c>
      <c r="K457" s="615"/>
      <c r="L457" s="615"/>
      <c r="M457" s="1046" t="s">
        <v>220</v>
      </c>
      <c r="N457" s="1045"/>
      <c r="O457" s="637">
        <v>0.19177641754878089</v>
      </c>
      <c r="P457" s="615"/>
      <c r="Q457" s="615"/>
      <c r="X457" s="352"/>
      <c r="Y457" s="352"/>
      <c r="Z457" s="352"/>
      <c r="AA457" s="352"/>
      <c r="AB457" s="352"/>
      <c r="AC457" s="352"/>
      <c r="AD457" s="352"/>
      <c r="AE457" s="352"/>
      <c r="AF457" s="352"/>
      <c r="AG457" s="352"/>
      <c r="AH457" s="352"/>
      <c r="AI457" s="352"/>
      <c r="AJ457" s="352"/>
      <c r="AK457" s="352"/>
      <c r="AL457" s="352"/>
      <c r="AM457" s="352"/>
      <c r="AN457" s="352"/>
      <c r="AO457" s="352"/>
      <c r="AP457" s="352"/>
      <c r="AQ457" s="352"/>
      <c r="AR457" s="352"/>
      <c r="AS457" s="352"/>
      <c r="AT457" s="352"/>
      <c r="AU457" s="352"/>
      <c r="AV457" s="352"/>
      <c r="AW457" s="352"/>
      <c r="AX457" s="352"/>
      <c r="AY457" s="352"/>
      <c r="AZ457" s="352"/>
      <c r="BA457" s="354"/>
      <c r="BB457" s="430"/>
      <c r="BC457" s="354"/>
      <c r="BD457" s="354"/>
      <c r="BE457" s="354"/>
      <c r="BF457" s="354"/>
      <c r="BG457" s="354"/>
      <c r="BH457" s="354"/>
      <c r="BI457" s="354"/>
      <c r="BJ457" s="354"/>
      <c r="BK457" s="354"/>
      <c r="BL457" s="354"/>
      <c r="BM457" s="354"/>
      <c r="BN457" s="354"/>
      <c r="BO457" s="354"/>
      <c r="BP457" s="354"/>
      <c r="BQ457" s="354"/>
      <c r="BR457" s="354"/>
      <c r="BS457" s="354"/>
      <c r="BT457" s="354"/>
      <c r="BU457" s="354"/>
      <c r="BV457" s="354"/>
      <c r="BW457" s="354"/>
      <c r="BX457" s="355"/>
      <c r="BY457" s="355"/>
      <c r="BZ457" s="355"/>
      <c r="CA457" s="355"/>
      <c r="CB457" s="355"/>
      <c r="CC457" s="355"/>
      <c r="CD457" s="355"/>
      <c r="CE457" s="355"/>
      <c r="CF457" s="355"/>
      <c r="CG457" s="355"/>
      <c r="CH457" s="355"/>
      <c r="CI457" s="355"/>
      <c r="CJ457" s="355"/>
      <c r="CK457" s="355"/>
      <c r="CL457" s="355"/>
      <c r="CM457" s="355"/>
      <c r="CN457" s="355"/>
      <c r="CO457" s="355"/>
      <c r="CP457" s="355"/>
      <c r="CQ457" s="355"/>
      <c r="CR457" s="355"/>
      <c r="CS457" s="355"/>
      <c r="CT457" s="355"/>
      <c r="CU457" s="355"/>
      <c r="CV457" s="355"/>
      <c r="CW457" s="355"/>
      <c r="CX457" s="355"/>
      <c r="CY457" s="355"/>
      <c r="CZ457" s="355"/>
    </row>
    <row r="458" s="359" customFormat="true" ht="25.15" customHeight="true" x14ac:dyDescent="0.2">
      <c r="C458" s="1046" t="s">
        <v>216</v>
      </c>
      <c r="D458" s="1045"/>
      <c r="E458" s="635">
        <v>0.38178402274770207</v>
      </c>
      <c r="F458" s="615"/>
      <c r="G458" s="615"/>
      <c r="H458" s="1046" t="s">
        <v>248</v>
      </c>
      <c r="I458" s="1045"/>
      <c r="J458" s="636">
        <v>1.6385123168042928E-3</v>
      </c>
      <c r="K458" s="615"/>
      <c r="L458" s="615"/>
      <c r="M458" s="1046" t="s">
        <v>248</v>
      </c>
      <c r="N458" s="1045"/>
      <c r="O458" s="637">
        <v>1.8974913882216849E-3</v>
      </c>
      <c r="P458" s="615"/>
      <c r="Q458" s="615"/>
      <c r="X458" s="352"/>
      <c r="Y458" s="352"/>
      <c r="Z458" s="352"/>
      <c r="AA458" s="352"/>
      <c r="AB458" s="352"/>
      <c r="AC458" s="352"/>
      <c r="AD458" s="352"/>
      <c r="AE458" s="352"/>
      <c r="AF458" s="352"/>
      <c r="AG458" s="352"/>
      <c r="AH458" s="352"/>
      <c r="AI458" s="352"/>
      <c r="AJ458" s="352"/>
      <c r="AK458" s="352"/>
      <c r="AL458" s="352"/>
      <c r="AM458" s="352"/>
      <c r="AN458" s="352"/>
      <c r="AO458" s="352"/>
      <c r="AP458" s="352"/>
      <c r="AQ458" s="352"/>
      <c r="AR458" s="352"/>
      <c r="AS458" s="352"/>
      <c r="AT458" s="352"/>
      <c r="AU458" s="352"/>
      <c r="AV458" s="352"/>
      <c r="AW458" s="352"/>
      <c r="AX458" s="352"/>
      <c r="AY458" s="352"/>
      <c r="AZ458" s="352"/>
      <c r="BA458" s="354"/>
      <c r="BB458" s="430"/>
      <c r="BC458" s="354"/>
      <c r="BD458" s="354"/>
      <c r="BE458" s="354"/>
      <c r="BF458" s="354"/>
      <c r="BG458" s="354"/>
      <c r="BH458" s="354"/>
      <c r="BI458" s="354"/>
      <c r="BJ458" s="354"/>
      <c r="BK458" s="354"/>
      <c r="BL458" s="354"/>
      <c r="BM458" s="354"/>
      <c r="BN458" s="354"/>
      <c r="BO458" s="354"/>
      <c r="BP458" s="354"/>
      <c r="BQ458" s="354"/>
      <c r="BR458" s="354"/>
      <c r="BS458" s="354"/>
      <c r="BT458" s="354"/>
      <c r="BU458" s="354"/>
      <c r="BV458" s="354"/>
      <c r="BW458" s="354"/>
      <c r="BX458" s="355"/>
      <c r="BY458" s="355"/>
      <c r="BZ458" s="355"/>
      <c r="CA458" s="355"/>
      <c r="CB458" s="355"/>
      <c r="CC458" s="355"/>
      <c r="CD458" s="355"/>
      <c r="CE458" s="355"/>
      <c r="CF458" s="355"/>
      <c r="CG458" s="355"/>
      <c r="CH458" s="355"/>
      <c r="CI458" s="355"/>
      <c r="CJ458" s="355"/>
      <c r="CK458" s="355"/>
      <c r="CL458" s="355"/>
      <c r="CM458" s="355"/>
      <c r="CN458" s="355"/>
      <c r="CO458" s="355"/>
      <c r="CP458" s="355"/>
      <c r="CQ458" s="355"/>
      <c r="CR458" s="355"/>
      <c r="CS458" s="355"/>
      <c r="CT458" s="355"/>
      <c r="CU458" s="355"/>
      <c r="CV458" s="355"/>
      <c r="CW458" s="355"/>
      <c r="CX458" s="355"/>
      <c r="CY458" s="355"/>
      <c r="CZ458" s="355"/>
    </row>
    <row r="459" s="359" customFormat="true" ht="25.15" customHeight="true" x14ac:dyDescent="0.2">
      <c r="C459" s="1046" t="s">
        <v>234</v>
      </c>
      <c r="D459" s="1045"/>
      <c r="E459" s="635">
        <v>4.7464191952739036E-2</v>
      </c>
      <c r="F459" s="615"/>
      <c r="G459" s="615"/>
      <c r="H459" s="1046" t="s">
        <v>244</v>
      </c>
      <c r="I459" s="1045"/>
      <c r="J459" s="636">
        <v>1.5549197266711613E-3</v>
      </c>
      <c r="K459" s="615"/>
      <c r="L459" s="615"/>
      <c r="M459" s="1046" t="s">
        <v>244</v>
      </c>
      <c r="N459" s="1045"/>
      <c r="O459" s="637">
        <v>3.5213776271274012E-3</v>
      </c>
      <c r="P459" s="615"/>
      <c r="Q459" s="615"/>
      <c r="X459" s="352"/>
      <c r="Y459" s="352"/>
      <c r="Z459" s="352"/>
      <c r="AA459" s="352"/>
      <c r="AB459" s="352"/>
      <c r="AC459" s="352"/>
      <c r="AD459" s="352"/>
      <c r="AE459" s="352"/>
      <c r="AF459" s="352"/>
      <c r="AG459" s="352"/>
      <c r="AH459" s="352"/>
      <c r="AI459" s="352"/>
      <c r="AJ459" s="352"/>
      <c r="AK459" s="352"/>
      <c r="AL459" s="352"/>
      <c r="AM459" s="352"/>
      <c r="AN459" s="352"/>
      <c r="AO459" s="352"/>
      <c r="AP459" s="352"/>
      <c r="AQ459" s="352"/>
      <c r="AR459" s="352"/>
      <c r="AS459" s="352"/>
      <c r="AT459" s="352"/>
      <c r="AU459" s="352"/>
      <c r="AV459" s="352"/>
      <c r="AW459" s="352"/>
      <c r="AX459" s="352"/>
      <c r="AY459" s="352"/>
      <c r="AZ459" s="352"/>
      <c r="BA459" s="354"/>
      <c r="BB459" s="430"/>
      <c r="BC459" s="354"/>
      <c r="BD459" s="354"/>
      <c r="BE459" s="354"/>
      <c r="BF459" s="354"/>
      <c r="BG459" s="354"/>
      <c r="BH459" s="354"/>
      <c r="BI459" s="354"/>
      <c r="BJ459" s="354"/>
      <c r="BK459" s="354"/>
      <c r="BL459" s="354"/>
      <c r="BM459" s="354"/>
      <c r="BN459" s="354"/>
      <c r="BO459" s="354"/>
      <c r="BP459" s="354"/>
      <c r="BQ459" s="354"/>
      <c r="BR459" s="354"/>
      <c r="BS459" s="354"/>
      <c r="BT459" s="354"/>
      <c r="BU459" s="354"/>
      <c r="BV459" s="354"/>
      <c r="BW459" s="354"/>
      <c r="BX459" s="355"/>
      <c r="BY459" s="355"/>
      <c r="BZ459" s="355"/>
      <c r="CA459" s="355"/>
      <c r="CB459" s="355"/>
      <c r="CC459" s="355"/>
      <c r="CD459" s="355"/>
      <c r="CE459" s="355"/>
      <c r="CF459" s="355"/>
      <c r="CG459" s="355"/>
      <c r="CH459" s="355"/>
      <c r="CI459" s="355"/>
      <c r="CJ459" s="355"/>
      <c r="CK459" s="355"/>
      <c r="CL459" s="355"/>
      <c r="CM459" s="355"/>
      <c r="CN459" s="355"/>
      <c r="CO459" s="355"/>
      <c r="CP459" s="355"/>
      <c r="CQ459" s="355"/>
      <c r="CR459" s="355"/>
      <c r="CS459" s="355"/>
      <c r="CT459" s="355"/>
      <c r="CU459" s="355"/>
      <c r="CV459" s="355"/>
      <c r="CW459" s="355"/>
      <c r="CX459" s="355"/>
      <c r="CY459" s="355"/>
      <c r="CZ459" s="355"/>
    </row>
    <row r="460" s="359" customFormat="true" ht="25.15" customHeight="true" x14ac:dyDescent="0.2">
      <c r="C460" s="1046" t="s">
        <v>231</v>
      </c>
      <c r="D460" s="1045"/>
      <c r="E460" s="635">
        <v>6.7073794991667254E-2</v>
      </c>
      <c r="F460" s="615"/>
      <c r="G460" s="615"/>
      <c r="H460" s="1046" t="s">
        <v>246</v>
      </c>
      <c r="I460" s="1045"/>
      <c r="J460" s="641">
        <v>2.7501294201965651E-6</v>
      </c>
      <c r="K460" s="615"/>
      <c r="L460" s="615"/>
      <c r="M460" s="1046" t="s">
        <v>246</v>
      </c>
      <c r="N460" s="1045"/>
      <c r="O460" s="637">
        <v>2.9773400642878179E-3</v>
      </c>
      <c r="P460" s="615"/>
      <c r="Q460" s="615"/>
      <c r="X460" s="352"/>
      <c r="Y460" s="352"/>
      <c r="Z460" s="352"/>
      <c r="AA460" s="352"/>
      <c r="AB460" s="352"/>
      <c r="AC460" s="352"/>
      <c r="AD460" s="352"/>
      <c r="AE460" s="352"/>
      <c r="AF460" s="352"/>
      <c r="AG460" s="352"/>
      <c r="AH460" s="352"/>
      <c r="AI460" s="352"/>
      <c r="AJ460" s="352"/>
      <c r="AK460" s="352"/>
      <c r="AL460" s="352"/>
      <c r="AM460" s="352"/>
      <c r="AN460" s="352"/>
      <c r="AO460" s="352"/>
      <c r="AP460" s="352"/>
      <c r="AQ460" s="352"/>
      <c r="AR460" s="352"/>
      <c r="AS460" s="352"/>
      <c r="AT460" s="352"/>
      <c r="AU460" s="352"/>
      <c r="AV460" s="352"/>
      <c r="AW460" s="352"/>
      <c r="AX460" s="352"/>
      <c r="AY460" s="352"/>
      <c r="AZ460" s="352"/>
      <c r="BA460" s="354"/>
      <c r="BB460" s="430"/>
      <c r="BC460" s="354"/>
      <c r="BD460" s="354"/>
      <c r="BE460" s="354"/>
      <c r="BF460" s="354"/>
      <c r="BG460" s="354"/>
      <c r="BH460" s="354"/>
      <c r="BI460" s="354"/>
      <c r="BJ460" s="354"/>
      <c r="BK460" s="354"/>
      <c r="BL460" s="354"/>
      <c r="BM460" s="354"/>
      <c r="BN460" s="354"/>
      <c r="BO460" s="354"/>
      <c r="BP460" s="354"/>
      <c r="BQ460" s="354"/>
      <c r="BR460" s="354"/>
      <c r="BS460" s="354"/>
      <c r="BT460" s="354"/>
      <c r="BU460" s="354"/>
      <c r="BV460" s="354"/>
      <c r="BW460" s="354"/>
      <c r="BX460" s="355"/>
      <c r="BY460" s="355"/>
      <c r="BZ460" s="355"/>
      <c r="CA460" s="355"/>
      <c r="CB460" s="355"/>
      <c r="CC460" s="355"/>
      <c r="CD460" s="355"/>
      <c r="CE460" s="355"/>
      <c r="CF460" s="355"/>
      <c r="CG460" s="355"/>
      <c r="CH460" s="355"/>
      <c r="CI460" s="355"/>
      <c r="CJ460" s="355"/>
      <c r="CK460" s="355"/>
      <c r="CL460" s="355"/>
      <c r="CM460" s="355"/>
      <c r="CN460" s="355"/>
      <c r="CO460" s="355"/>
      <c r="CP460" s="355"/>
      <c r="CQ460" s="355"/>
      <c r="CR460" s="355"/>
      <c r="CS460" s="355"/>
      <c r="CT460" s="355"/>
      <c r="CU460" s="355"/>
      <c r="CV460" s="355"/>
      <c r="CW460" s="355"/>
      <c r="CX460" s="355"/>
      <c r="CY460" s="355"/>
      <c r="CZ460" s="355"/>
    </row>
    <row r="461" s="359" customFormat="true" ht="25.15" customHeight="true" x14ac:dyDescent="0.2">
      <c r="C461" s="1046" t="s">
        <v>247</v>
      </c>
      <c r="D461" s="1045"/>
      <c r="E461" s="635">
        <v>1.635993699369178E-4</v>
      </c>
      <c r="F461" s="615"/>
      <c r="G461" s="615"/>
      <c r="H461" s="1046" t="s">
        <v>245</v>
      </c>
      <c r="I461" s="1045"/>
      <c r="J461" s="636">
        <v>2.5975979349958239E-3</v>
      </c>
      <c r="K461" s="615"/>
      <c r="L461" s="615"/>
      <c r="M461" s="1046" t="s">
        <v>245</v>
      </c>
      <c r="N461" s="1045"/>
      <c r="O461" s="637">
        <v>2.9721915744803156E-3</v>
      </c>
      <c r="P461" s="615"/>
      <c r="Q461" s="615"/>
      <c r="X461" s="352"/>
      <c r="Y461" s="352"/>
      <c r="Z461" s="352"/>
      <c r="AA461" s="352"/>
      <c r="AB461" s="352"/>
      <c r="AC461" s="352"/>
      <c r="AD461" s="352"/>
      <c r="AE461" s="352"/>
      <c r="AF461" s="352"/>
      <c r="AG461" s="352"/>
      <c r="AH461" s="352"/>
      <c r="AI461" s="352"/>
      <c r="AJ461" s="352"/>
      <c r="AK461" s="352"/>
      <c r="AL461" s="352"/>
      <c r="AM461" s="352"/>
      <c r="AN461" s="352"/>
      <c r="AO461" s="352"/>
      <c r="AP461" s="352"/>
      <c r="AQ461" s="352"/>
      <c r="AR461" s="352"/>
      <c r="AS461" s="352"/>
      <c r="AT461" s="352"/>
      <c r="AU461" s="352"/>
      <c r="AV461" s="352"/>
      <c r="AW461" s="352"/>
      <c r="AX461" s="352"/>
      <c r="AY461" s="352"/>
      <c r="AZ461" s="352"/>
      <c r="BA461" s="354"/>
      <c r="BB461" s="430"/>
      <c r="BC461" s="354"/>
      <c r="BD461" s="354"/>
      <c r="BE461" s="354"/>
      <c r="BF461" s="354"/>
      <c r="BG461" s="354"/>
      <c r="BH461" s="354"/>
      <c r="BI461" s="354"/>
      <c r="BJ461" s="354"/>
      <c r="BK461" s="354"/>
      <c r="BL461" s="354"/>
      <c r="BM461" s="354"/>
      <c r="BN461" s="354"/>
      <c r="BO461" s="354"/>
      <c r="BP461" s="354"/>
      <c r="BQ461" s="354"/>
      <c r="BR461" s="354"/>
      <c r="BS461" s="354"/>
      <c r="BT461" s="354"/>
      <c r="BU461" s="354"/>
      <c r="BV461" s="354"/>
      <c r="BW461" s="354"/>
      <c r="BX461" s="355"/>
      <c r="BY461" s="355"/>
      <c r="BZ461" s="355"/>
      <c r="CA461" s="355"/>
      <c r="CB461" s="355"/>
      <c r="CC461" s="355"/>
      <c r="CD461" s="355"/>
      <c r="CE461" s="355"/>
      <c r="CF461" s="355"/>
      <c r="CG461" s="355"/>
      <c r="CH461" s="355"/>
      <c r="CI461" s="355"/>
      <c r="CJ461" s="355"/>
      <c r="CK461" s="355"/>
      <c r="CL461" s="355"/>
      <c r="CM461" s="355"/>
      <c r="CN461" s="355"/>
      <c r="CO461" s="355"/>
      <c r="CP461" s="355"/>
      <c r="CQ461" s="355"/>
      <c r="CR461" s="355"/>
      <c r="CS461" s="355"/>
      <c r="CT461" s="355"/>
      <c r="CU461" s="355"/>
      <c r="CV461" s="355"/>
      <c r="CW461" s="355"/>
      <c r="CX461" s="355"/>
      <c r="CY461" s="355"/>
      <c r="CZ461" s="355"/>
    </row>
    <row r="462" s="359" customFormat="true" ht="25.15" customHeight="true" x14ac:dyDescent="0.2">
      <c r="C462" s="1046" t="s">
        <v>208</v>
      </c>
      <c r="D462" s="1045"/>
      <c r="E462" s="635">
        <v>0.63925212629344241</v>
      </c>
      <c r="F462" s="615"/>
      <c r="G462" s="615"/>
      <c r="H462" s="1046" t="s">
        <v>243</v>
      </c>
      <c r="I462" s="1045"/>
      <c r="J462" s="636">
        <v>1.9873440095546658E-4</v>
      </c>
      <c r="K462" s="615"/>
      <c r="L462" s="615"/>
      <c r="M462" s="1046" t="s">
        <v>243</v>
      </c>
      <c r="N462" s="1045"/>
      <c r="O462" s="637">
        <v>4.4680289113618052E-3</v>
      </c>
      <c r="P462" s="615"/>
      <c r="Q462" s="615"/>
      <c r="X462" s="352"/>
      <c r="Y462" s="352"/>
      <c r="Z462" s="352"/>
      <c r="AA462" s="352"/>
      <c r="AB462" s="352"/>
      <c r="AC462" s="352"/>
      <c r="AD462" s="352"/>
      <c r="AE462" s="352"/>
      <c r="AF462" s="352"/>
      <c r="AG462" s="352"/>
      <c r="AH462" s="352"/>
      <c r="AI462" s="352"/>
      <c r="AJ462" s="352"/>
      <c r="AK462" s="352"/>
      <c r="AL462" s="352"/>
      <c r="AM462" s="352"/>
      <c r="AN462" s="352"/>
      <c r="AO462" s="352"/>
      <c r="AP462" s="352"/>
      <c r="AQ462" s="352"/>
      <c r="AR462" s="352"/>
      <c r="AS462" s="352"/>
      <c r="AT462" s="352"/>
      <c r="AU462" s="352"/>
      <c r="AV462" s="352"/>
      <c r="AW462" s="352"/>
      <c r="AX462" s="352"/>
      <c r="AY462" s="352"/>
      <c r="AZ462" s="352"/>
      <c r="BA462" s="354"/>
      <c r="BB462" s="430"/>
      <c r="BC462" s="354"/>
      <c r="BD462" s="354"/>
      <c r="BE462" s="354"/>
      <c r="BF462" s="354"/>
      <c r="BG462" s="354"/>
      <c r="BH462" s="354"/>
      <c r="BI462" s="354"/>
      <c r="BJ462" s="354"/>
      <c r="BK462" s="354"/>
      <c r="BL462" s="354"/>
      <c r="BM462" s="354"/>
      <c r="BN462" s="354"/>
      <c r="BO462" s="354"/>
      <c r="BP462" s="354"/>
      <c r="BQ462" s="354"/>
      <c r="BR462" s="354"/>
      <c r="BS462" s="354"/>
      <c r="BT462" s="354"/>
      <c r="BU462" s="354"/>
      <c r="BV462" s="354"/>
      <c r="BW462" s="354"/>
      <c r="BX462" s="355"/>
      <c r="BY462" s="355"/>
      <c r="BZ462" s="355"/>
      <c r="CA462" s="355"/>
      <c r="CB462" s="355"/>
      <c r="CC462" s="355"/>
      <c r="CD462" s="355"/>
      <c r="CE462" s="355"/>
      <c r="CF462" s="355"/>
      <c r="CG462" s="355"/>
      <c r="CH462" s="355"/>
      <c r="CI462" s="355"/>
      <c r="CJ462" s="355"/>
      <c r="CK462" s="355"/>
      <c r="CL462" s="355"/>
      <c r="CM462" s="355"/>
      <c r="CN462" s="355"/>
      <c r="CO462" s="355"/>
      <c r="CP462" s="355"/>
      <c r="CQ462" s="355"/>
      <c r="CR462" s="355"/>
      <c r="CS462" s="355"/>
      <c r="CT462" s="355"/>
      <c r="CU462" s="355"/>
      <c r="CV462" s="355"/>
      <c r="CW462" s="355"/>
      <c r="CX462" s="355"/>
      <c r="CY462" s="355"/>
      <c r="CZ462" s="355"/>
    </row>
    <row r="463" s="359" customFormat="true" ht="25.15" customHeight="true" x14ac:dyDescent="0.2">
      <c r="C463" s="1046" t="s">
        <v>242</v>
      </c>
      <c r="D463" s="1045"/>
      <c r="E463" s="635">
        <v>1.6924076800684882E-3</v>
      </c>
      <c r="F463" s="615"/>
      <c r="G463" s="615"/>
      <c r="H463" s="1046" t="s">
        <v>224</v>
      </c>
      <c r="I463" s="1045"/>
      <c r="J463" s="636">
        <v>0.24188797188707079</v>
      </c>
      <c r="K463" s="615"/>
      <c r="L463" s="615"/>
      <c r="M463" s="1046" t="s">
        <v>224</v>
      </c>
      <c r="N463" s="1045"/>
      <c r="O463" s="637">
        <v>4.1175351663328578E-2</v>
      </c>
      <c r="P463" s="615"/>
      <c r="Q463" s="615"/>
      <c r="X463" s="352"/>
      <c r="Y463" s="352"/>
      <c r="Z463" s="352"/>
      <c r="AA463" s="352"/>
      <c r="AB463" s="352"/>
      <c r="AC463" s="352"/>
      <c r="AD463" s="352"/>
      <c r="AE463" s="352"/>
      <c r="AF463" s="352"/>
      <c r="AG463" s="352"/>
      <c r="AH463" s="352"/>
      <c r="AI463" s="352"/>
      <c r="AJ463" s="352"/>
      <c r="AK463" s="352"/>
      <c r="AL463" s="352"/>
      <c r="AM463" s="352"/>
      <c r="AN463" s="352"/>
      <c r="AO463" s="352"/>
      <c r="AP463" s="352"/>
      <c r="AQ463" s="352"/>
      <c r="AR463" s="352"/>
      <c r="AS463" s="352"/>
      <c r="AT463" s="352"/>
      <c r="AU463" s="352"/>
      <c r="AV463" s="352"/>
      <c r="AW463" s="352"/>
      <c r="AX463" s="352"/>
      <c r="AY463" s="352"/>
      <c r="AZ463" s="352"/>
      <c r="BA463" s="354"/>
      <c r="BB463" s="430"/>
      <c r="BC463" s="354"/>
      <c r="BD463" s="354"/>
      <c r="BE463" s="354"/>
      <c r="BF463" s="354"/>
      <c r="BG463" s="354"/>
      <c r="BH463" s="354"/>
      <c r="BI463" s="354"/>
      <c r="BJ463" s="354"/>
      <c r="BK463" s="354"/>
      <c r="BL463" s="354"/>
      <c r="BM463" s="354"/>
      <c r="BN463" s="354"/>
      <c r="BO463" s="354"/>
      <c r="BP463" s="354"/>
      <c r="BQ463" s="354"/>
      <c r="BR463" s="354"/>
      <c r="BS463" s="354"/>
      <c r="BT463" s="354"/>
      <c r="BU463" s="354"/>
      <c r="BV463" s="354"/>
      <c r="BW463" s="354"/>
      <c r="BX463" s="355"/>
      <c r="BY463" s="355"/>
      <c r="BZ463" s="355"/>
      <c r="CA463" s="355"/>
      <c r="CB463" s="355"/>
      <c r="CC463" s="355"/>
      <c r="CD463" s="355"/>
      <c r="CE463" s="355"/>
      <c r="CF463" s="355"/>
      <c r="CG463" s="355"/>
      <c r="CH463" s="355"/>
      <c r="CI463" s="355"/>
      <c r="CJ463" s="355"/>
      <c r="CK463" s="355"/>
      <c r="CL463" s="355"/>
      <c r="CM463" s="355"/>
      <c r="CN463" s="355"/>
      <c r="CO463" s="355"/>
      <c r="CP463" s="355"/>
      <c r="CQ463" s="355"/>
      <c r="CR463" s="355"/>
      <c r="CS463" s="355"/>
      <c r="CT463" s="355"/>
      <c r="CU463" s="355"/>
      <c r="CV463" s="355"/>
      <c r="CW463" s="355"/>
      <c r="CX463" s="355"/>
      <c r="CY463" s="355"/>
      <c r="CZ463" s="355"/>
    </row>
    <row r="464" s="359" customFormat="true" ht="25.15" customHeight="true" x14ac:dyDescent="0.2">
      <c r="C464" s="1046" t="s">
        <v>241</v>
      </c>
      <c r="D464" s="1045"/>
      <c r="E464" s="635">
        <v>1.4685618819774536E-2</v>
      </c>
      <c r="F464" s="615"/>
      <c r="G464" s="615"/>
      <c r="H464" s="1046" t="s">
        <v>214</v>
      </c>
      <c r="I464" s="1045"/>
      <c r="J464" s="636">
        <v>0.37455249503908306</v>
      </c>
      <c r="K464" s="615"/>
      <c r="L464" s="615"/>
      <c r="M464" s="1046" t="s">
        <v>214</v>
      </c>
      <c r="N464" s="1045"/>
      <c r="O464" s="637">
        <v>0.16511214989124195</v>
      </c>
      <c r="P464" s="615"/>
      <c r="Q464" s="615"/>
      <c r="X464" s="352"/>
      <c r="Y464" s="352"/>
      <c r="Z464" s="352"/>
      <c r="AA464" s="352"/>
      <c r="AB464" s="352"/>
      <c r="AC464" s="352"/>
      <c r="AD464" s="352"/>
      <c r="AE464" s="352"/>
      <c r="AF464" s="352"/>
      <c r="AG464" s="352"/>
      <c r="AH464" s="352"/>
      <c r="AI464" s="352"/>
      <c r="AJ464" s="352"/>
      <c r="AK464" s="352"/>
      <c r="AL464" s="352"/>
      <c r="AM464" s="352"/>
      <c r="AN464" s="352"/>
      <c r="AO464" s="352"/>
      <c r="AP464" s="352"/>
      <c r="AQ464" s="352"/>
      <c r="AR464" s="352"/>
      <c r="AS464" s="352"/>
      <c r="AT464" s="352"/>
      <c r="AU464" s="352"/>
      <c r="AV464" s="352"/>
      <c r="AW464" s="352"/>
      <c r="AX464" s="352"/>
      <c r="AY464" s="352"/>
      <c r="AZ464" s="352"/>
      <c r="BA464" s="354"/>
      <c r="BB464" s="430"/>
      <c r="BC464" s="354"/>
      <c r="BD464" s="354"/>
      <c r="BE464" s="354"/>
      <c r="BF464" s="354"/>
      <c r="BG464" s="354"/>
      <c r="BH464" s="354"/>
      <c r="BI464" s="354"/>
      <c r="BJ464" s="354"/>
      <c r="BK464" s="354"/>
      <c r="BL464" s="354"/>
      <c r="BM464" s="354"/>
      <c r="BN464" s="354"/>
      <c r="BO464" s="354"/>
      <c r="BP464" s="354"/>
      <c r="BQ464" s="354"/>
      <c r="BR464" s="354"/>
      <c r="BS464" s="354"/>
      <c r="BT464" s="354"/>
      <c r="BU464" s="354"/>
      <c r="BV464" s="354"/>
      <c r="BW464" s="354"/>
      <c r="BX464" s="355"/>
      <c r="BY464" s="355"/>
      <c r="BZ464" s="355"/>
      <c r="CA464" s="355"/>
      <c r="CB464" s="355"/>
      <c r="CC464" s="355"/>
      <c r="CD464" s="355"/>
      <c r="CE464" s="355"/>
      <c r="CF464" s="355"/>
      <c r="CG464" s="355"/>
      <c r="CH464" s="355"/>
      <c r="CI464" s="355"/>
      <c r="CJ464" s="355"/>
      <c r="CK464" s="355"/>
      <c r="CL464" s="355"/>
      <c r="CM464" s="355"/>
      <c r="CN464" s="355"/>
      <c r="CO464" s="355"/>
      <c r="CP464" s="355"/>
      <c r="CQ464" s="355"/>
      <c r="CR464" s="355"/>
      <c r="CS464" s="355"/>
      <c r="CT464" s="355"/>
      <c r="CU464" s="355"/>
      <c r="CV464" s="355"/>
      <c r="CW464" s="355"/>
      <c r="CX464" s="355"/>
      <c r="CY464" s="355"/>
      <c r="CZ464" s="355"/>
    </row>
    <row r="465" s="359" customFormat="true" ht="25.15" customHeight="true" x14ac:dyDescent="0.2">
      <c r="C465" s="1046" t="s">
        <v>230</v>
      </c>
      <c r="D465" s="1045"/>
      <c r="E465" s="635">
        <v>7.2902036985962773E-2</v>
      </c>
      <c r="F465" s="615"/>
      <c r="G465" s="615"/>
      <c r="H465" s="1046" t="s">
        <v>218</v>
      </c>
      <c r="I465" s="1045"/>
      <c r="J465" s="636">
        <v>0.26421709483969291</v>
      </c>
      <c r="K465" s="615"/>
      <c r="L465" s="615"/>
      <c r="M465" s="1046" t="s">
        <v>218</v>
      </c>
      <c r="N465" s="1045"/>
      <c r="O465" s="637">
        <v>0.22251688973481351</v>
      </c>
      <c r="P465" s="615"/>
      <c r="Q465" s="615"/>
      <c r="X465" s="352"/>
      <c r="Y465" s="352"/>
      <c r="Z465" s="352"/>
      <c r="AA465" s="352"/>
      <c r="AB465" s="352"/>
      <c r="AC465" s="352"/>
      <c r="AD465" s="352"/>
      <c r="AE465" s="352"/>
      <c r="AF465" s="352"/>
      <c r="AG465" s="352"/>
      <c r="AH465" s="352"/>
      <c r="AI465" s="352"/>
      <c r="AJ465" s="352"/>
      <c r="AK465" s="352"/>
      <c r="AL465" s="352"/>
      <c r="AM465" s="352"/>
      <c r="AN465" s="352"/>
      <c r="AO465" s="352"/>
      <c r="AP465" s="352"/>
      <c r="AQ465" s="352"/>
      <c r="AR465" s="352"/>
      <c r="AS465" s="352"/>
      <c r="AT465" s="352"/>
      <c r="AU465" s="352"/>
      <c r="AV465" s="352"/>
      <c r="AW465" s="352"/>
      <c r="AX465" s="352"/>
      <c r="AY465" s="352"/>
      <c r="AZ465" s="352"/>
      <c r="BA465" s="354"/>
      <c r="BB465" s="430"/>
      <c r="BC465" s="354"/>
      <c r="BD465" s="354"/>
      <c r="BE465" s="354"/>
      <c r="BF465" s="354"/>
      <c r="BG465" s="354"/>
      <c r="BH465" s="354"/>
      <c r="BI465" s="354"/>
      <c r="BJ465" s="354"/>
      <c r="BK465" s="354"/>
      <c r="BL465" s="354"/>
      <c r="BM465" s="354"/>
      <c r="BN465" s="354"/>
      <c r="BO465" s="354"/>
      <c r="BP465" s="354"/>
      <c r="BQ465" s="354"/>
      <c r="BR465" s="354"/>
      <c r="BS465" s="354"/>
      <c r="BT465" s="354"/>
      <c r="BU465" s="354"/>
      <c r="BV465" s="354"/>
      <c r="BW465" s="354"/>
      <c r="BX465" s="355"/>
      <c r="BY465" s="355"/>
      <c r="BZ465" s="355"/>
      <c r="CA465" s="355"/>
      <c r="CB465" s="355"/>
      <c r="CC465" s="355"/>
      <c r="CD465" s="355"/>
      <c r="CE465" s="355"/>
      <c r="CF465" s="355"/>
      <c r="CG465" s="355"/>
      <c r="CH465" s="355"/>
      <c r="CI465" s="355"/>
      <c r="CJ465" s="355"/>
      <c r="CK465" s="355"/>
      <c r="CL465" s="355"/>
      <c r="CM465" s="355"/>
      <c r="CN465" s="355"/>
      <c r="CO465" s="355"/>
      <c r="CP465" s="355"/>
      <c r="CQ465" s="355"/>
      <c r="CR465" s="355"/>
      <c r="CS465" s="355"/>
      <c r="CT465" s="355"/>
      <c r="CU465" s="355"/>
      <c r="CV465" s="355"/>
      <c r="CW465" s="355"/>
      <c r="CX465" s="355"/>
      <c r="CY465" s="355"/>
      <c r="CZ465" s="355"/>
    </row>
    <row r="466" s="359" customFormat="true" ht="25.15" customHeight="true" x14ac:dyDescent="0.2">
      <c r="C466" s="1046" t="s">
        <v>212</v>
      </c>
      <c r="D466" s="1045"/>
      <c r="E466" s="635">
        <v>0.49338738099342139</v>
      </c>
      <c r="F466" s="615"/>
      <c r="G466" s="615"/>
      <c r="H466" s="1046" t="s">
        <v>219</v>
      </c>
      <c r="I466" s="1045"/>
      <c r="J466" s="636">
        <v>0.27419146977538844</v>
      </c>
      <c r="K466" s="615"/>
      <c r="L466" s="615"/>
      <c r="M466" s="1046" t="s">
        <v>219</v>
      </c>
      <c r="N466" s="1045"/>
      <c r="O466" s="637">
        <v>0.15954631118053669</v>
      </c>
      <c r="P466" s="615"/>
      <c r="Q466" s="615"/>
      <c r="X466" s="352"/>
      <c r="Y466" s="352"/>
      <c r="Z466" s="352"/>
      <c r="AA466" s="352"/>
      <c r="AB466" s="352"/>
      <c r="AC466" s="352"/>
      <c r="AD466" s="352"/>
      <c r="AE466" s="352"/>
      <c r="AF466" s="352"/>
      <c r="AG466" s="352"/>
      <c r="AH466" s="352"/>
      <c r="AI466" s="352"/>
      <c r="AJ466" s="352"/>
      <c r="AK466" s="352"/>
      <c r="AL466" s="352"/>
      <c r="AM466" s="352"/>
      <c r="AN466" s="352"/>
      <c r="AO466" s="352"/>
      <c r="AP466" s="352"/>
      <c r="AQ466" s="352"/>
      <c r="AR466" s="352"/>
      <c r="AS466" s="352"/>
      <c r="AT466" s="352"/>
      <c r="AU466" s="352"/>
      <c r="AV466" s="352"/>
      <c r="AW466" s="352"/>
      <c r="AX466" s="352"/>
      <c r="AY466" s="352"/>
      <c r="AZ466" s="352"/>
      <c r="BA466" s="354"/>
      <c r="BB466" s="430"/>
      <c r="BC466" s="354"/>
      <c r="BD466" s="354"/>
      <c r="BE466" s="354"/>
      <c r="BF466" s="354"/>
      <c r="BG466" s="354"/>
      <c r="BH466" s="354"/>
      <c r="BI466" s="354"/>
      <c r="BJ466" s="354"/>
      <c r="BK466" s="354"/>
      <c r="BL466" s="354"/>
      <c r="BM466" s="354"/>
      <c r="BN466" s="354"/>
      <c r="BO466" s="354"/>
      <c r="BP466" s="354"/>
      <c r="BQ466" s="354"/>
      <c r="BR466" s="354"/>
      <c r="BS466" s="354"/>
      <c r="BT466" s="354"/>
      <c r="BU466" s="354"/>
      <c r="BV466" s="354"/>
      <c r="BW466" s="354"/>
      <c r="BX466" s="355"/>
      <c r="BY466" s="355"/>
      <c r="BZ466" s="355"/>
      <c r="CA466" s="355"/>
      <c r="CB466" s="355"/>
      <c r="CC466" s="355"/>
      <c r="CD466" s="355"/>
      <c r="CE466" s="355"/>
      <c r="CF466" s="355"/>
      <c r="CG466" s="355"/>
      <c r="CH466" s="355"/>
      <c r="CI466" s="355"/>
      <c r="CJ466" s="355"/>
      <c r="CK466" s="355"/>
      <c r="CL466" s="355"/>
      <c r="CM466" s="355"/>
      <c r="CN466" s="355"/>
      <c r="CO466" s="355"/>
      <c r="CP466" s="355"/>
      <c r="CQ466" s="355"/>
      <c r="CR466" s="355"/>
      <c r="CS466" s="355"/>
      <c r="CT466" s="355"/>
      <c r="CU466" s="355"/>
      <c r="CV466" s="355"/>
      <c r="CW466" s="355"/>
      <c r="CX466" s="355"/>
      <c r="CY466" s="355"/>
      <c r="CZ466" s="355"/>
    </row>
    <row r="467" s="359" customFormat="true" ht="25.15" customHeight="true" x14ac:dyDescent="0.2">
      <c r="C467" s="1046" t="s">
        <v>209</v>
      </c>
      <c r="D467" s="1045"/>
      <c r="E467" s="635">
        <v>0.59514974473300419</v>
      </c>
      <c r="F467" s="615"/>
      <c r="G467" s="615"/>
      <c r="H467" s="1046" t="s">
        <v>217</v>
      </c>
      <c r="I467" s="1045"/>
      <c r="J467" s="636">
        <v>0.31547915167433149</v>
      </c>
      <c r="K467" s="615"/>
      <c r="L467" s="615"/>
      <c r="M467" s="1046" t="s">
        <v>217</v>
      </c>
      <c r="N467" s="1045"/>
      <c r="O467" s="637">
        <v>0.1185649673654177</v>
      </c>
      <c r="P467" s="615"/>
      <c r="Q467" s="615"/>
      <c r="X467" s="352"/>
      <c r="Y467" s="352"/>
      <c r="Z467" s="352"/>
      <c r="AA467" s="352"/>
      <c r="AB467" s="352"/>
      <c r="AC467" s="352"/>
      <c r="AD467" s="352"/>
      <c r="AE467" s="352"/>
      <c r="AF467" s="352"/>
      <c r="AG467" s="352"/>
      <c r="AH467" s="352"/>
      <c r="AI467" s="352"/>
      <c r="AJ467" s="352"/>
      <c r="AK467" s="352"/>
      <c r="AL467" s="352"/>
      <c r="AM467" s="352"/>
      <c r="AN467" s="352"/>
      <c r="AO467" s="352"/>
      <c r="AP467" s="352"/>
      <c r="AQ467" s="352"/>
      <c r="AR467" s="352"/>
      <c r="AS467" s="352"/>
      <c r="AT467" s="352"/>
      <c r="AU467" s="352"/>
      <c r="AV467" s="352"/>
      <c r="AW467" s="352"/>
      <c r="AX467" s="352"/>
      <c r="AY467" s="352"/>
      <c r="AZ467" s="352"/>
      <c r="BA467" s="354"/>
      <c r="BB467" s="430"/>
      <c r="BC467" s="354"/>
      <c r="BD467" s="354"/>
      <c r="BE467" s="354"/>
      <c r="BF467" s="354"/>
      <c r="BG467" s="354"/>
      <c r="BH467" s="354"/>
      <c r="BI467" s="354"/>
      <c r="BJ467" s="354"/>
      <c r="BK467" s="354"/>
      <c r="BL467" s="354"/>
      <c r="BM467" s="354"/>
      <c r="BN467" s="354"/>
      <c r="BO467" s="354"/>
      <c r="BP467" s="354"/>
      <c r="BQ467" s="354"/>
      <c r="BR467" s="354"/>
      <c r="BS467" s="354"/>
      <c r="BT467" s="354"/>
      <c r="BU467" s="354"/>
      <c r="BV467" s="354"/>
      <c r="BW467" s="354"/>
      <c r="BX467" s="355"/>
      <c r="BY467" s="355"/>
      <c r="BZ467" s="355"/>
      <c r="CA467" s="355"/>
      <c r="CB467" s="355"/>
      <c r="CC467" s="355"/>
      <c r="CD467" s="355"/>
      <c r="CE467" s="355"/>
      <c r="CF467" s="355"/>
      <c r="CG467" s="355"/>
      <c r="CH467" s="355"/>
      <c r="CI467" s="355"/>
      <c r="CJ467" s="355"/>
      <c r="CK467" s="355"/>
      <c r="CL467" s="355"/>
      <c r="CM467" s="355"/>
      <c r="CN467" s="355"/>
      <c r="CO467" s="355"/>
      <c r="CP467" s="355"/>
      <c r="CQ467" s="355"/>
      <c r="CR467" s="355"/>
      <c r="CS467" s="355"/>
      <c r="CT467" s="355"/>
      <c r="CU467" s="355"/>
      <c r="CV467" s="355"/>
      <c r="CW467" s="355"/>
      <c r="CX467" s="355"/>
      <c r="CY467" s="355"/>
      <c r="CZ467" s="355"/>
    </row>
    <row r="468" s="359" customFormat="true" ht="25.15" customHeight="true" x14ac:dyDescent="0.2">
      <c r="C468" s="1046" t="s">
        <v>238</v>
      </c>
      <c r="D468" s="1045"/>
      <c r="E468" s="635">
        <v>4.6183620724418495E-4</v>
      </c>
      <c r="F468" s="615"/>
      <c r="G468" s="615"/>
      <c r="H468" s="1046" t="s">
        <v>216</v>
      </c>
      <c r="I468" s="1045"/>
      <c r="J468" s="636">
        <v>0.27873020143618676</v>
      </c>
      <c r="K468" s="615"/>
      <c r="L468" s="615"/>
      <c r="M468" s="1046" t="s">
        <v>216</v>
      </c>
      <c r="N468" s="1045"/>
      <c r="O468" s="637">
        <v>0.25792197137132217</v>
      </c>
      <c r="P468" s="615"/>
      <c r="Q468" s="615"/>
      <c r="X468" s="352"/>
      <c r="Y468" s="352"/>
      <c r="Z468" s="352"/>
      <c r="AA468" s="352"/>
      <c r="AB468" s="352"/>
      <c r="AC468" s="352"/>
      <c r="AD468" s="352"/>
      <c r="AE468" s="352"/>
      <c r="AF468" s="352"/>
      <c r="AG468" s="352"/>
      <c r="AH468" s="352"/>
      <c r="AI468" s="352"/>
      <c r="AJ468" s="352"/>
      <c r="AK468" s="352"/>
      <c r="AL468" s="352"/>
      <c r="AM468" s="352"/>
      <c r="AN468" s="352"/>
      <c r="AO468" s="352"/>
      <c r="AP468" s="352"/>
      <c r="AQ468" s="352"/>
      <c r="AR468" s="352"/>
      <c r="AS468" s="352"/>
      <c r="AT468" s="352"/>
      <c r="AU468" s="352"/>
      <c r="AV468" s="352"/>
      <c r="AW468" s="352"/>
      <c r="AX468" s="352"/>
      <c r="AY468" s="352"/>
      <c r="AZ468" s="352"/>
      <c r="BA468" s="354"/>
      <c r="BB468" s="430"/>
      <c r="BC468" s="354"/>
      <c r="BD468" s="354"/>
      <c r="BE468" s="354"/>
      <c r="BF468" s="354"/>
      <c r="BG468" s="354"/>
      <c r="BH468" s="354"/>
      <c r="BI468" s="354"/>
      <c r="BJ468" s="354"/>
      <c r="BK468" s="354"/>
      <c r="BL468" s="354"/>
      <c r="BM468" s="354"/>
      <c r="BN468" s="354"/>
      <c r="BO468" s="354"/>
      <c r="BP468" s="354"/>
      <c r="BQ468" s="354"/>
      <c r="BR468" s="354"/>
      <c r="BS468" s="354"/>
      <c r="BT468" s="354"/>
      <c r="BU468" s="354"/>
      <c r="BV468" s="354"/>
      <c r="BW468" s="354"/>
      <c r="BX468" s="355"/>
      <c r="BY468" s="355"/>
      <c r="BZ468" s="355"/>
      <c r="CA468" s="355"/>
      <c r="CB468" s="355"/>
      <c r="CC468" s="355"/>
      <c r="CD468" s="355"/>
      <c r="CE468" s="355"/>
      <c r="CF468" s="355"/>
      <c r="CG468" s="355"/>
      <c r="CH468" s="355"/>
      <c r="CI468" s="355"/>
      <c r="CJ468" s="355"/>
      <c r="CK468" s="355"/>
      <c r="CL468" s="355"/>
      <c r="CM468" s="355"/>
      <c r="CN468" s="355"/>
      <c r="CO468" s="355"/>
      <c r="CP468" s="355"/>
      <c r="CQ468" s="355"/>
      <c r="CR468" s="355"/>
      <c r="CS468" s="355"/>
      <c r="CT468" s="355"/>
      <c r="CU468" s="355"/>
      <c r="CV468" s="355"/>
      <c r="CW468" s="355"/>
      <c r="CX468" s="355"/>
      <c r="CY468" s="355"/>
      <c r="CZ468" s="355"/>
    </row>
    <row r="469" s="359" customFormat="true" ht="25.15" customHeight="true" x14ac:dyDescent="0.2">
      <c r="C469" s="1046" t="s">
        <v>232</v>
      </c>
      <c r="D469" s="1045"/>
      <c r="E469" s="635">
        <v>4.4828583335414845E-3</v>
      </c>
      <c r="F469" s="615"/>
      <c r="G469" s="615"/>
      <c r="H469" s="1046" t="s">
        <v>234</v>
      </c>
      <c r="I469" s="1045"/>
      <c r="J469" s="636">
        <v>4.2506915905988367E-2</v>
      </c>
      <c r="K469" s="615"/>
      <c r="L469" s="615"/>
      <c r="M469" s="1046" t="s">
        <v>234</v>
      </c>
      <c r="N469" s="1045"/>
      <c r="O469" s="637">
        <v>2.9096332523877916E-2</v>
      </c>
      <c r="P469" s="615"/>
      <c r="Q469" s="615"/>
      <c r="X469" s="352"/>
      <c r="Y469" s="352"/>
      <c r="Z469" s="352"/>
      <c r="AA469" s="352"/>
      <c r="AB469" s="352"/>
      <c r="AC469" s="352"/>
      <c r="AD469" s="352"/>
      <c r="AE469" s="352"/>
      <c r="AF469" s="352"/>
      <c r="AG469" s="352"/>
      <c r="AH469" s="352"/>
      <c r="AI469" s="352"/>
      <c r="AJ469" s="352"/>
      <c r="AK469" s="352"/>
      <c r="AL469" s="352"/>
      <c r="AM469" s="352"/>
      <c r="AN469" s="352"/>
      <c r="AO469" s="352"/>
      <c r="AP469" s="352"/>
      <c r="AQ469" s="352"/>
      <c r="AR469" s="352"/>
      <c r="AS469" s="352"/>
      <c r="AT469" s="352"/>
      <c r="AU469" s="352"/>
      <c r="AV469" s="352"/>
      <c r="AW469" s="352"/>
      <c r="AX469" s="352"/>
      <c r="AY469" s="352"/>
      <c r="AZ469" s="352"/>
      <c r="BA469" s="354"/>
      <c r="BB469" s="430"/>
      <c r="BC469" s="354"/>
      <c r="BD469" s="354"/>
      <c r="BE469" s="354"/>
      <c r="BF469" s="354"/>
      <c r="BG469" s="354"/>
      <c r="BH469" s="354"/>
      <c r="BI469" s="354"/>
      <c r="BJ469" s="354"/>
      <c r="BK469" s="354"/>
      <c r="BL469" s="354"/>
      <c r="BM469" s="354"/>
      <c r="BN469" s="354"/>
      <c r="BO469" s="354"/>
      <c r="BP469" s="354"/>
      <c r="BQ469" s="354"/>
      <c r="BR469" s="354"/>
      <c r="BS469" s="354"/>
      <c r="BT469" s="354"/>
      <c r="BU469" s="354"/>
      <c r="BV469" s="354"/>
      <c r="BW469" s="354"/>
      <c r="BX469" s="355"/>
      <c r="BY469" s="355"/>
      <c r="BZ469" s="355"/>
      <c r="CA469" s="355"/>
      <c r="CB469" s="355"/>
      <c r="CC469" s="355"/>
      <c r="CD469" s="355"/>
      <c r="CE469" s="355"/>
      <c r="CF469" s="355"/>
      <c r="CG469" s="355"/>
      <c r="CH469" s="355"/>
      <c r="CI469" s="355"/>
      <c r="CJ469" s="355"/>
      <c r="CK469" s="355"/>
      <c r="CL469" s="355"/>
      <c r="CM469" s="355"/>
      <c r="CN469" s="355"/>
      <c r="CO469" s="355"/>
      <c r="CP469" s="355"/>
      <c r="CQ469" s="355"/>
      <c r="CR469" s="355"/>
      <c r="CS469" s="355"/>
      <c r="CT469" s="355"/>
      <c r="CU469" s="355"/>
      <c r="CV469" s="355"/>
      <c r="CW469" s="355"/>
      <c r="CX469" s="355"/>
      <c r="CY469" s="355"/>
      <c r="CZ469" s="355"/>
    </row>
    <row r="470" s="359" customFormat="true" ht="25.15" customHeight="true" x14ac:dyDescent="0.2">
      <c r="C470" s="1046" t="s">
        <v>225</v>
      </c>
      <c r="D470" s="1045"/>
      <c r="E470" s="635">
        <v>3.5488075919190946E-2</v>
      </c>
      <c r="F470" s="615"/>
      <c r="G470" s="615"/>
      <c r="H470" s="1046" t="s">
        <v>231</v>
      </c>
      <c r="I470" s="1045"/>
      <c r="J470" s="636">
        <v>8.8232951242844027E-2</v>
      </c>
      <c r="K470" s="615"/>
      <c r="L470" s="615"/>
      <c r="M470" s="1046" t="s">
        <v>231</v>
      </c>
      <c r="N470" s="1045"/>
      <c r="O470" s="637">
        <v>3.4717116824054928E-2</v>
      </c>
      <c r="P470" s="615"/>
      <c r="Q470" s="615"/>
      <c r="X470" s="352"/>
      <c r="Y470" s="352"/>
      <c r="Z470" s="352"/>
      <c r="AA470" s="352"/>
      <c r="AB470" s="352"/>
      <c r="AC470" s="352"/>
      <c r="AD470" s="352"/>
      <c r="AE470" s="352"/>
      <c r="AF470" s="352"/>
      <c r="AG470" s="352"/>
      <c r="AH470" s="352"/>
      <c r="AI470" s="352"/>
      <c r="AJ470" s="352"/>
      <c r="AK470" s="352"/>
      <c r="AL470" s="352"/>
      <c r="AM470" s="352"/>
      <c r="AN470" s="352"/>
      <c r="AO470" s="352"/>
      <c r="AP470" s="352"/>
      <c r="AQ470" s="352"/>
      <c r="AR470" s="352"/>
      <c r="AS470" s="352"/>
      <c r="AT470" s="352"/>
      <c r="AU470" s="352"/>
      <c r="AV470" s="352"/>
      <c r="AW470" s="352"/>
      <c r="AX470" s="352"/>
      <c r="AY470" s="352"/>
      <c r="AZ470" s="352"/>
      <c r="BA470" s="354"/>
      <c r="BB470" s="430"/>
      <c r="BC470" s="354"/>
      <c r="BD470" s="354"/>
      <c r="BE470" s="354"/>
      <c r="BF470" s="354"/>
      <c r="BG470" s="354"/>
      <c r="BH470" s="354"/>
      <c r="BI470" s="354"/>
      <c r="BJ470" s="354"/>
      <c r="BK470" s="354"/>
      <c r="BL470" s="354"/>
      <c r="BM470" s="354"/>
      <c r="BN470" s="354"/>
      <c r="BO470" s="354"/>
      <c r="BP470" s="354"/>
      <c r="BQ470" s="354"/>
      <c r="BR470" s="354"/>
      <c r="BS470" s="354"/>
      <c r="BT470" s="354"/>
      <c r="BU470" s="354"/>
      <c r="BV470" s="354"/>
      <c r="BW470" s="354"/>
      <c r="BX470" s="355"/>
      <c r="BY470" s="355"/>
      <c r="BZ470" s="355"/>
      <c r="CA470" s="355"/>
      <c r="CB470" s="355"/>
      <c r="CC470" s="355"/>
      <c r="CD470" s="355"/>
      <c r="CE470" s="355"/>
      <c r="CF470" s="355"/>
      <c r="CG470" s="355"/>
      <c r="CH470" s="355"/>
      <c r="CI470" s="355"/>
      <c r="CJ470" s="355"/>
      <c r="CK470" s="355"/>
      <c r="CL470" s="355"/>
      <c r="CM470" s="355"/>
      <c r="CN470" s="355"/>
      <c r="CO470" s="355"/>
      <c r="CP470" s="355"/>
      <c r="CQ470" s="355"/>
      <c r="CR470" s="355"/>
      <c r="CS470" s="355"/>
      <c r="CT470" s="355"/>
      <c r="CU470" s="355"/>
      <c r="CV470" s="355"/>
      <c r="CW470" s="355"/>
      <c r="CX470" s="355"/>
      <c r="CY470" s="355"/>
      <c r="CZ470" s="355"/>
    </row>
    <row r="471" s="359" customFormat="true" ht="25.15" customHeight="true" x14ac:dyDescent="0.2">
      <c r="C471" s="1046" t="s">
        <v>210</v>
      </c>
      <c r="D471" s="1045"/>
      <c r="E471" s="635">
        <v>0.48343357035601114</v>
      </c>
      <c r="F471" s="615"/>
      <c r="G471" s="615"/>
      <c r="H471" s="1046" t="s">
        <v>247</v>
      </c>
      <c r="I471" s="1045"/>
      <c r="J471" s="636">
        <v>7.4613111150546201E-4</v>
      </c>
      <c r="K471" s="615"/>
      <c r="L471" s="615"/>
      <c r="M471" s="1046" t="s">
        <v>247</v>
      </c>
      <c r="N471" s="1045"/>
      <c r="O471" s="642">
        <v>5.7033152432273714E-5</v>
      </c>
      <c r="P471" s="615"/>
      <c r="Q471" s="615"/>
      <c r="X471" s="352"/>
      <c r="Y471" s="352"/>
      <c r="Z471" s="352"/>
      <c r="AA471" s="352"/>
      <c r="AB471" s="352"/>
      <c r="AC471" s="352"/>
      <c r="AD471" s="352"/>
      <c r="AE471" s="352"/>
      <c r="AF471" s="352"/>
      <c r="AG471" s="352"/>
      <c r="AH471" s="352"/>
      <c r="AI471" s="352"/>
      <c r="AJ471" s="352"/>
      <c r="AK471" s="352"/>
      <c r="AL471" s="352"/>
      <c r="AM471" s="352"/>
      <c r="AN471" s="352"/>
      <c r="AO471" s="352"/>
      <c r="AP471" s="352"/>
      <c r="AQ471" s="352"/>
      <c r="AR471" s="352"/>
      <c r="AS471" s="352"/>
      <c r="AT471" s="352"/>
      <c r="AU471" s="352"/>
      <c r="AV471" s="352"/>
      <c r="AW471" s="352"/>
      <c r="AX471" s="352"/>
      <c r="AY471" s="352"/>
      <c r="AZ471" s="352"/>
      <c r="BA471" s="354"/>
      <c r="BB471" s="430"/>
      <c r="BC471" s="354"/>
      <c r="BD471" s="354"/>
      <c r="BE471" s="354"/>
      <c r="BF471" s="354"/>
      <c r="BG471" s="354"/>
      <c r="BH471" s="354"/>
      <c r="BI471" s="354"/>
      <c r="BJ471" s="354"/>
      <c r="BK471" s="354"/>
      <c r="BL471" s="354"/>
      <c r="BM471" s="354"/>
      <c r="BN471" s="354"/>
      <c r="BO471" s="354"/>
      <c r="BP471" s="354"/>
      <c r="BQ471" s="354"/>
      <c r="BR471" s="354"/>
      <c r="BS471" s="354"/>
      <c r="BT471" s="354"/>
      <c r="BU471" s="354"/>
      <c r="BV471" s="354"/>
      <c r="BW471" s="354"/>
      <c r="BX471" s="355"/>
      <c r="BY471" s="355"/>
      <c r="BZ471" s="355"/>
      <c r="CA471" s="355"/>
      <c r="CB471" s="355"/>
      <c r="CC471" s="355"/>
      <c r="CD471" s="355"/>
      <c r="CE471" s="355"/>
      <c r="CF471" s="355"/>
      <c r="CG471" s="355"/>
      <c r="CH471" s="355"/>
      <c r="CI471" s="355"/>
      <c r="CJ471" s="355"/>
      <c r="CK471" s="355"/>
      <c r="CL471" s="355"/>
      <c r="CM471" s="355"/>
      <c r="CN471" s="355"/>
      <c r="CO471" s="355"/>
      <c r="CP471" s="355"/>
      <c r="CQ471" s="355"/>
      <c r="CR471" s="355"/>
      <c r="CS471" s="355"/>
      <c r="CT471" s="355"/>
      <c r="CU471" s="355"/>
      <c r="CV471" s="355"/>
      <c r="CW471" s="355"/>
      <c r="CX471" s="355"/>
      <c r="CY471" s="355"/>
      <c r="CZ471" s="355"/>
    </row>
    <row r="472" s="359" customFormat="true" ht="25.15" customHeight="true" x14ac:dyDescent="0.2">
      <c r="C472" s="1046" t="s">
        <v>240</v>
      </c>
      <c r="D472" s="1045"/>
      <c r="E472" s="635">
        <v>1.5724642780464808E-2</v>
      </c>
      <c r="F472" s="615"/>
      <c r="G472" s="615"/>
      <c r="H472" s="1046" t="s">
        <v>208</v>
      </c>
      <c r="I472" s="1045"/>
      <c r="J472" s="636">
        <v>0.45307218471537214</v>
      </c>
      <c r="K472" s="615"/>
      <c r="L472" s="615"/>
      <c r="M472" s="1046" t="s">
        <v>208</v>
      </c>
      <c r="N472" s="1045"/>
      <c r="O472" s="637">
        <v>0.59492983558272527</v>
      </c>
      <c r="P472" s="615"/>
      <c r="Q472" s="615"/>
      <c r="X472" s="352"/>
      <c r="Y472" s="352"/>
      <c r="Z472" s="352"/>
      <c r="AA472" s="352"/>
      <c r="AB472" s="352"/>
      <c r="AC472" s="352"/>
      <c r="AD472" s="352"/>
      <c r="AE472" s="352"/>
      <c r="AF472" s="352"/>
      <c r="AG472" s="352"/>
      <c r="AH472" s="352"/>
      <c r="AI472" s="352"/>
      <c r="AJ472" s="352"/>
      <c r="AK472" s="352"/>
      <c r="AL472" s="352"/>
      <c r="AM472" s="352"/>
      <c r="AN472" s="352"/>
      <c r="AO472" s="352"/>
      <c r="AP472" s="352"/>
      <c r="AQ472" s="352"/>
      <c r="AR472" s="352"/>
      <c r="AS472" s="352"/>
      <c r="AT472" s="352"/>
      <c r="AU472" s="352"/>
      <c r="AV472" s="352"/>
      <c r="AW472" s="352"/>
      <c r="AX472" s="352"/>
      <c r="AY472" s="352"/>
      <c r="AZ472" s="352"/>
      <c r="BA472" s="354"/>
      <c r="BB472" s="430"/>
      <c r="BC472" s="354"/>
      <c r="BD472" s="354"/>
      <c r="BE472" s="354"/>
      <c r="BF472" s="354"/>
      <c r="BG472" s="354"/>
      <c r="BH472" s="354"/>
      <c r="BI472" s="354"/>
      <c r="BJ472" s="354"/>
      <c r="BK472" s="354"/>
      <c r="BL472" s="354"/>
      <c r="BM472" s="354"/>
      <c r="BN472" s="354"/>
      <c r="BO472" s="354"/>
      <c r="BP472" s="354"/>
      <c r="BQ472" s="354"/>
      <c r="BR472" s="354"/>
      <c r="BS472" s="354"/>
      <c r="BT472" s="354"/>
      <c r="BU472" s="354"/>
      <c r="BV472" s="354"/>
      <c r="BW472" s="354"/>
      <c r="BX472" s="355"/>
      <c r="BY472" s="355"/>
      <c r="BZ472" s="355"/>
      <c r="CA472" s="355"/>
      <c r="CB472" s="355"/>
      <c r="CC472" s="355"/>
      <c r="CD472" s="355"/>
      <c r="CE472" s="355"/>
      <c r="CF472" s="355"/>
      <c r="CG472" s="355"/>
      <c r="CH472" s="355"/>
      <c r="CI472" s="355"/>
      <c r="CJ472" s="355"/>
      <c r="CK472" s="355"/>
      <c r="CL472" s="355"/>
      <c r="CM472" s="355"/>
      <c r="CN472" s="355"/>
      <c r="CO472" s="355"/>
      <c r="CP472" s="355"/>
      <c r="CQ472" s="355"/>
      <c r="CR472" s="355"/>
      <c r="CS472" s="355"/>
      <c r="CT472" s="355"/>
      <c r="CU472" s="355"/>
      <c r="CV472" s="355"/>
      <c r="CW472" s="355"/>
      <c r="CX472" s="355"/>
      <c r="CY472" s="355"/>
      <c r="CZ472" s="355"/>
    </row>
    <row r="473" s="359" customFormat="true" ht="25.15" customHeight="true" x14ac:dyDescent="0.2">
      <c r="C473" s="1046" t="s">
        <v>213</v>
      </c>
      <c r="D473" s="1045"/>
      <c r="E473" s="635">
        <v>0.40778622887642674</v>
      </c>
      <c r="F473" s="615"/>
      <c r="G473" s="615"/>
      <c r="H473" s="1046" t="s">
        <v>242</v>
      </c>
      <c r="I473" s="1045"/>
      <c r="J473" s="636">
        <v>6.9621176504529704E-4</v>
      </c>
      <c r="K473" s="615"/>
      <c r="L473" s="615"/>
      <c r="M473" s="1046" t="s">
        <v>242</v>
      </c>
      <c r="N473" s="1045"/>
      <c r="O473" s="637">
        <v>7.3692404491947378E-3</v>
      </c>
      <c r="P473" s="615"/>
      <c r="Q473" s="615"/>
      <c r="X473" s="352"/>
      <c r="Y473" s="352"/>
      <c r="Z473" s="352"/>
      <c r="AA473" s="352"/>
      <c r="AB473" s="352"/>
      <c r="AC473" s="352"/>
      <c r="AD473" s="352"/>
      <c r="AE473" s="352"/>
      <c r="AF473" s="352"/>
      <c r="AG473" s="352"/>
      <c r="AH473" s="352"/>
      <c r="AI473" s="352"/>
      <c r="AJ473" s="352"/>
      <c r="AK473" s="352"/>
      <c r="AL473" s="352"/>
      <c r="AM473" s="352"/>
      <c r="AN473" s="352"/>
      <c r="AO473" s="352"/>
      <c r="AP473" s="352"/>
      <c r="AQ473" s="352"/>
      <c r="AR473" s="352"/>
      <c r="AS473" s="352"/>
      <c r="AT473" s="352"/>
      <c r="AU473" s="352"/>
      <c r="AV473" s="352"/>
      <c r="AW473" s="352"/>
      <c r="AX473" s="352"/>
      <c r="AY473" s="352"/>
      <c r="AZ473" s="352"/>
      <c r="BA473" s="354"/>
      <c r="BB473" s="430"/>
      <c r="BC473" s="354"/>
      <c r="BD473" s="354"/>
      <c r="BE473" s="354"/>
      <c r="BF473" s="354"/>
      <c r="BG473" s="354"/>
      <c r="BH473" s="354"/>
      <c r="BI473" s="354"/>
      <c r="BJ473" s="354"/>
      <c r="BK473" s="354"/>
      <c r="BL473" s="354"/>
      <c r="BM473" s="354"/>
      <c r="BN473" s="354"/>
      <c r="BO473" s="354"/>
      <c r="BP473" s="354"/>
      <c r="BQ473" s="354"/>
      <c r="BR473" s="354"/>
      <c r="BS473" s="354"/>
      <c r="BT473" s="354"/>
      <c r="BU473" s="354"/>
      <c r="BV473" s="354"/>
      <c r="BW473" s="354"/>
      <c r="BX473" s="355"/>
      <c r="BY473" s="355"/>
      <c r="BZ473" s="355"/>
      <c r="CA473" s="355"/>
      <c r="CB473" s="355"/>
      <c r="CC473" s="355"/>
      <c r="CD473" s="355"/>
      <c r="CE473" s="355"/>
      <c r="CF473" s="355"/>
      <c r="CG473" s="355"/>
      <c r="CH473" s="355"/>
      <c r="CI473" s="355"/>
      <c r="CJ473" s="355"/>
      <c r="CK473" s="355"/>
      <c r="CL473" s="355"/>
      <c r="CM473" s="355"/>
      <c r="CN473" s="355"/>
      <c r="CO473" s="355"/>
      <c r="CP473" s="355"/>
      <c r="CQ473" s="355"/>
      <c r="CR473" s="355"/>
      <c r="CS473" s="355"/>
      <c r="CT473" s="355"/>
      <c r="CU473" s="355"/>
      <c r="CV473" s="355"/>
      <c r="CW473" s="355"/>
      <c r="CX473" s="355"/>
      <c r="CY473" s="355"/>
      <c r="CZ473" s="355"/>
    </row>
    <row r="474" s="359" customFormat="true" ht="25.15" customHeight="true" x14ac:dyDescent="0.2">
      <c r="C474" s="1046" t="s">
        <v>223</v>
      </c>
      <c r="D474" s="1045"/>
      <c r="E474" s="635">
        <v>0.28584533742656903</v>
      </c>
      <c r="F474" s="615"/>
      <c r="G474" s="615"/>
      <c r="H474" s="1046" t="s">
        <v>241</v>
      </c>
      <c r="I474" s="1045"/>
      <c r="J474" s="636">
        <v>9.1308564298129558E-3</v>
      </c>
      <c r="K474" s="615"/>
      <c r="L474" s="615"/>
      <c r="M474" s="1046" t="s">
        <v>241</v>
      </c>
      <c r="N474" s="1045"/>
      <c r="O474" s="637">
        <v>1.3698294106408795E-2</v>
      </c>
      <c r="P474" s="615"/>
      <c r="Q474" s="615"/>
      <c r="X474" s="352"/>
      <c r="Y474" s="352"/>
      <c r="Z474" s="352"/>
      <c r="AA474" s="352"/>
      <c r="AB474" s="352"/>
      <c r="AC474" s="352"/>
      <c r="AD474" s="352"/>
      <c r="AE474" s="352"/>
      <c r="AF474" s="352"/>
      <c r="AG474" s="352"/>
      <c r="AH474" s="352"/>
      <c r="AI474" s="352"/>
      <c r="AJ474" s="352"/>
      <c r="AK474" s="352"/>
      <c r="AL474" s="352"/>
      <c r="AM474" s="352"/>
      <c r="AN474" s="352"/>
      <c r="AO474" s="352"/>
      <c r="AP474" s="352"/>
      <c r="AQ474" s="352"/>
      <c r="AR474" s="352"/>
      <c r="AS474" s="352"/>
      <c r="AT474" s="352"/>
      <c r="AU474" s="352"/>
      <c r="AV474" s="352"/>
      <c r="AW474" s="352"/>
      <c r="AX474" s="352"/>
      <c r="AY474" s="352"/>
      <c r="AZ474" s="352"/>
      <c r="BA474" s="354"/>
      <c r="BB474" s="430"/>
      <c r="BC474" s="354"/>
      <c r="BD474" s="354"/>
      <c r="BE474" s="354"/>
      <c r="BF474" s="354"/>
      <c r="BG474" s="354"/>
      <c r="BH474" s="354"/>
      <c r="BI474" s="354"/>
      <c r="BJ474" s="354"/>
      <c r="BK474" s="354"/>
      <c r="BL474" s="354"/>
      <c r="BM474" s="354"/>
      <c r="BN474" s="354"/>
      <c r="BO474" s="354"/>
      <c r="BP474" s="354"/>
      <c r="BQ474" s="354"/>
      <c r="BR474" s="354"/>
      <c r="BS474" s="354"/>
      <c r="BT474" s="354"/>
      <c r="BU474" s="354"/>
      <c r="BV474" s="354"/>
      <c r="BW474" s="354"/>
      <c r="BX474" s="355"/>
      <c r="BY474" s="355"/>
      <c r="BZ474" s="355"/>
      <c r="CA474" s="355"/>
      <c r="CB474" s="355"/>
      <c r="CC474" s="355"/>
      <c r="CD474" s="355"/>
      <c r="CE474" s="355"/>
      <c r="CF474" s="355"/>
      <c r="CG474" s="355"/>
      <c r="CH474" s="355"/>
      <c r="CI474" s="355"/>
      <c r="CJ474" s="355"/>
      <c r="CK474" s="355"/>
      <c r="CL474" s="355"/>
      <c r="CM474" s="355"/>
      <c r="CN474" s="355"/>
      <c r="CO474" s="355"/>
      <c r="CP474" s="355"/>
      <c r="CQ474" s="355"/>
      <c r="CR474" s="355"/>
      <c r="CS474" s="355"/>
      <c r="CT474" s="355"/>
      <c r="CU474" s="355"/>
      <c r="CV474" s="355"/>
      <c r="CW474" s="355"/>
      <c r="CX474" s="355"/>
      <c r="CY474" s="355"/>
      <c r="CZ474" s="355"/>
    </row>
    <row r="475" s="359" customFormat="true" ht="25.15" customHeight="true" x14ac:dyDescent="0.2">
      <c r="C475" s="1046" t="s">
        <v>227</v>
      </c>
      <c r="D475" s="1045"/>
      <c r="E475" s="635">
        <v>1.7006502249719193E-2</v>
      </c>
      <c r="F475" s="615"/>
      <c r="G475" s="615"/>
      <c r="H475" s="1046" t="s">
        <v>230</v>
      </c>
      <c r="I475" s="1045"/>
      <c r="J475" s="636">
        <v>7.5216002473942709E-2</v>
      </c>
      <c r="K475" s="615"/>
      <c r="L475" s="615"/>
      <c r="M475" s="1046" t="s">
        <v>230</v>
      </c>
      <c r="N475" s="1045"/>
      <c r="O475" s="637">
        <v>3.5391764316201987E-2</v>
      </c>
      <c r="P475" s="615"/>
      <c r="Q475" s="615"/>
      <c r="X475" s="352"/>
      <c r="Y475" s="352"/>
      <c r="Z475" s="352"/>
      <c r="AA475" s="352"/>
      <c r="AB475" s="352"/>
      <c r="AC475" s="352"/>
      <c r="AD475" s="352"/>
      <c r="AE475" s="352"/>
      <c r="AF475" s="352"/>
      <c r="AG475" s="352"/>
      <c r="AH475" s="352"/>
      <c r="AI475" s="352"/>
      <c r="AJ475" s="352"/>
      <c r="AK475" s="352"/>
      <c r="AL475" s="352"/>
      <c r="AM475" s="352"/>
      <c r="AN475" s="352"/>
      <c r="AO475" s="352"/>
      <c r="AP475" s="352"/>
      <c r="AQ475" s="352"/>
      <c r="AR475" s="352"/>
      <c r="AS475" s="352"/>
      <c r="AT475" s="352"/>
      <c r="AU475" s="352"/>
      <c r="AV475" s="352"/>
      <c r="AW475" s="352"/>
      <c r="AX475" s="352"/>
      <c r="AY475" s="352"/>
      <c r="AZ475" s="352"/>
      <c r="BA475" s="354"/>
      <c r="BB475" s="430"/>
      <c r="BC475" s="354"/>
      <c r="BD475" s="354"/>
      <c r="BE475" s="354"/>
      <c r="BF475" s="354"/>
      <c r="BG475" s="354"/>
      <c r="BH475" s="354"/>
      <c r="BI475" s="354"/>
      <c r="BJ475" s="354"/>
      <c r="BK475" s="354"/>
      <c r="BL475" s="354"/>
      <c r="BM475" s="354"/>
      <c r="BN475" s="354"/>
      <c r="BO475" s="354"/>
      <c r="BP475" s="354"/>
      <c r="BQ475" s="354"/>
      <c r="BR475" s="354"/>
      <c r="BS475" s="354"/>
      <c r="BT475" s="354"/>
      <c r="BU475" s="354"/>
      <c r="BV475" s="354"/>
      <c r="BW475" s="354"/>
      <c r="BX475" s="355"/>
      <c r="BY475" s="355"/>
      <c r="BZ475" s="355"/>
      <c r="CA475" s="355"/>
      <c r="CB475" s="355"/>
      <c r="CC475" s="355"/>
      <c r="CD475" s="355"/>
      <c r="CE475" s="355"/>
      <c r="CF475" s="355"/>
      <c r="CG475" s="355"/>
      <c r="CH475" s="355"/>
      <c r="CI475" s="355"/>
      <c r="CJ475" s="355"/>
      <c r="CK475" s="355"/>
      <c r="CL475" s="355"/>
      <c r="CM475" s="355"/>
      <c r="CN475" s="355"/>
      <c r="CO475" s="355"/>
      <c r="CP475" s="355"/>
      <c r="CQ475" s="355"/>
      <c r="CR475" s="355"/>
      <c r="CS475" s="355"/>
      <c r="CT475" s="355"/>
      <c r="CU475" s="355"/>
      <c r="CV475" s="355"/>
      <c r="CW475" s="355"/>
      <c r="CX475" s="355"/>
      <c r="CY475" s="355"/>
      <c r="CZ475" s="355"/>
    </row>
    <row r="476" s="359" customFormat="true" ht="25.15" customHeight="true" x14ac:dyDescent="0.2">
      <c r="C476" s="1046" t="s">
        <v>237</v>
      </c>
      <c r="D476" s="1045"/>
      <c r="E476" s="635">
        <v>2.3794501800771532E-2</v>
      </c>
      <c r="F476" s="615"/>
      <c r="G476" s="615"/>
      <c r="H476" s="1046" t="s">
        <v>212</v>
      </c>
      <c r="I476" s="1045"/>
      <c r="J476" s="636">
        <v>0.22856979847658546</v>
      </c>
      <c r="K476" s="615"/>
      <c r="L476" s="615"/>
      <c r="M476" s="1046" t="s">
        <v>212</v>
      </c>
      <c r="N476" s="1045"/>
      <c r="O476" s="637">
        <v>0.52702866313496233</v>
      </c>
      <c r="P476" s="615"/>
      <c r="Q476" s="615"/>
      <c r="X476" s="352"/>
      <c r="Y476" s="352"/>
      <c r="Z476" s="352"/>
      <c r="AA476" s="352"/>
      <c r="AB476" s="352"/>
      <c r="AC476" s="352"/>
      <c r="AD476" s="352"/>
      <c r="AE476" s="352"/>
      <c r="AF476" s="352"/>
      <c r="AG476" s="352"/>
      <c r="AH476" s="352"/>
      <c r="AI476" s="352"/>
      <c r="AJ476" s="352"/>
      <c r="AK476" s="352"/>
      <c r="AL476" s="352"/>
      <c r="AM476" s="352"/>
      <c r="AN476" s="352"/>
      <c r="AO476" s="352"/>
      <c r="AP476" s="352"/>
      <c r="AQ476" s="352"/>
      <c r="AR476" s="352"/>
      <c r="AS476" s="352"/>
      <c r="AT476" s="352"/>
      <c r="AU476" s="352"/>
      <c r="AV476" s="352"/>
      <c r="AW476" s="352"/>
      <c r="AX476" s="352"/>
      <c r="AY476" s="352"/>
      <c r="AZ476" s="352"/>
      <c r="BA476" s="354"/>
      <c r="BB476" s="430"/>
      <c r="BC476" s="354"/>
      <c r="BD476" s="354"/>
      <c r="BE476" s="354"/>
      <c r="BF476" s="354"/>
      <c r="BG476" s="354"/>
      <c r="BH476" s="354"/>
      <c r="BI476" s="354"/>
      <c r="BJ476" s="354"/>
      <c r="BK476" s="354"/>
      <c r="BL476" s="354"/>
      <c r="BM476" s="354"/>
      <c r="BN476" s="354"/>
      <c r="BO476" s="354"/>
      <c r="BP476" s="354"/>
      <c r="BQ476" s="354"/>
      <c r="BR476" s="354"/>
      <c r="BS476" s="354"/>
      <c r="BT476" s="354"/>
      <c r="BU476" s="354"/>
      <c r="BV476" s="354"/>
      <c r="BW476" s="354"/>
      <c r="BX476" s="355"/>
      <c r="BY476" s="355"/>
      <c r="BZ476" s="355"/>
      <c r="CA476" s="355"/>
      <c r="CB476" s="355"/>
      <c r="CC476" s="355"/>
      <c r="CD476" s="355"/>
      <c r="CE476" s="355"/>
      <c r="CF476" s="355"/>
      <c r="CG476" s="355"/>
      <c r="CH476" s="355"/>
      <c r="CI476" s="355"/>
      <c r="CJ476" s="355"/>
      <c r="CK476" s="355"/>
      <c r="CL476" s="355"/>
      <c r="CM476" s="355"/>
      <c r="CN476" s="355"/>
      <c r="CO476" s="355"/>
      <c r="CP476" s="355"/>
      <c r="CQ476" s="355"/>
      <c r="CR476" s="355"/>
      <c r="CS476" s="355"/>
      <c r="CT476" s="355"/>
      <c r="CU476" s="355"/>
      <c r="CV476" s="355"/>
      <c r="CW476" s="355"/>
      <c r="CX476" s="355"/>
      <c r="CY476" s="355"/>
      <c r="CZ476" s="355"/>
    </row>
    <row r="477" s="359" customFormat="true" ht="25.15" customHeight="true" x14ac:dyDescent="0.2">
      <c r="C477" s="1046" t="s">
        <v>236</v>
      </c>
      <c r="D477" s="1045"/>
      <c r="E477" s="635">
        <v>2.9434063260478488E-4</v>
      </c>
      <c r="F477" s="615"/>
      <c r="G477" s="615"/>
      <c r="H477" s="1046" t="s">
        <v>209</v>
      </c>
      <c r="I477" s="1045"/>
      <c r="J477" s="636">
        <v>0.37730549963680565</v>
      </c>
      <c r="K477" s="615"/>
      <c r="L477" s="615"/>
      <c r="M477" s="1046" t="s">
        <v>209</v>
      </c>
      <c r="N477" s="1045"/>
      <c r="O477" s="637">
        <v>0.53881691279804456</v>
      </c>
      <c r="P477" s="615"/>
      <c r="Q477" s="615"/>
      <c r="X477" s="352"/>
      <c r="Y477" s="352"/>
      <c r="Z477" s="352"/>
      <c r="AA477" s="352"/>
      <c r="AB477" s="352"/>
      <c r="AC477" s="352"/>
      <c r="AD477" s="352"/>
      <c r="AE477" s="352"/>
      <c r="AF477" s="352"/>
      <c r="AG477" s="352"/>
      <c r="AH477" s="352"/>
      <c r="AI477" s="352"/>
      <c r="AJ477" s="352"/>
      <c r="AK477" s="352"/>
      <c r="AL477" s="352"/>
      <c r="AM477" s="352"/>
      <c r="AN477" s="352"/>
      <c r="AO477" s="352"/>
      <c r="AP477" s="352"/>
      <c r="AQ477" s="352"/>
      <c r="AR477" s="352"/>
      <c r="AS477" s="352"/>
      <c r="AT477" s="352"/>
      <c r="AU477" s="352"/>
      <c r="AV477" s="352"/>
      <c r="AW477" s="352"/>
      <c r="AX477" s="352"/>
      <c r="AY477" s="352"/>
      <c r="AZ477" s="352"/>
      <c r="BA477" s="354"/>
      <c r="BB477" s="430"/>
      <c r="BC477" s="354"/>
      <c r="BD477" s="354"/>
      <c r="BE477" s="354"/>
      <c r="BF477" s="354"/>
      <c r="BG477" s="354"/>
      <c r="BH477" s="354"/>
      <c r="BI477" s="354"/>
      <c r="BJ477" s="354"/>
      <c r="BK477" s="354"/>
      <c r="BL477" s="354"/>
      <c r="BM477" s="354"/>
      <c r="BN477" s="354"/>
      <c r="BO477" s="354"/>
      <c r="BP477" s="354"/>
      <c r="BQ477" s="354"/>
      <c r="BR477" s="354"/>
      <c r="BS477" s="354"/>
      <c r="BT477" s="354"/>
      <c r="BU477" s="354"/>
      <c r="BV477" s="354"/>
      <c r="BW477" s="354"/>
      <c r="BX477" s="355"/>
      <c r="BY477" s="355"/>
      <c r="BZ477" s="355"/>
      <c r="CA477" s="355"/>
      <c r="CB477" s="355"/>
      <c r="CC477" s="355"/>
      <c r="CD477" s="355"/>
      <c r="CE477" s="355"/>
      <c r="CF477" s="355"/>
      <c r="CG477" s="355"/>
      <c r="CH477" s="355"/>
      <c r="CI477" s="355"/>
      <c r="CJ477" s="355"/>
      <c r="CK477" s="355"/>
      <c r="CL477" s="355"/>
      <c r="CM477" s="355"/>
      <c r="CN477" s="355"/>
      <c r="CO477" s="355"/>
      <c r="CP477" s="355"/>
      <c r="CQ477" s="355"/>
      <c r="CR477" s="355"/>
      <c r="CS477" s="355"/>
      <c r="CT477" s="355"/>
      <c r="CU477" s="355"/>
      <c r="CV477" s="355"/>
      <c r="CW477" s="355"/>
      <c r="CX477" s="355"/>
      <c r="CY477" s="355"/>
      <c r="CZ477" s="355"/>
    </row>
    <row r="478" s="359" customFormat="true" ht="25.15" customHeight="true" x14ac:dyDescent="0.2">
      <c r="C478" s="1046" t="s">
        <v>229</v>
      </c>
      <c r="D478" s="1045"/>
      <c r="E478" s="635">
        <v>3.0167705750994724E-2</v>
      </c>
      <c r="F478" s="615"/>
      <c r="G478" s="615"/>
      <c r="H478" s="1046" t="s">
        <v>238</v>
      </c>
      <c r="I478" s="1045"/>
      <c r="J478" s="636">
        <v>1.4544118225592699E-2</v>
      </c>
      <c r="K478" s="615"/>
      <c r="L478" s="615"/>
      <c r="M478" s="1046" t="s">
        <v>238</v>
      </c>
      <c r="N478" s="1045"/>
      <c r="O478" s="642">
        <v>6.1593761853639804E-5</v>
      </c>
      <c r="P478" s="615"/>
      <c r="Q478" s="615"/>
      <c r="X478" s="352"/>
      <c r="Y478" s="352"/>
      <c r="Z478" s="352"/>
      <c r="AA478" s="352"/>
      <c r="AB478" s="352"/>
      <c r="AC478" s="352"/>
      <c r="AD478" s="352"/>
      <c r="AE478" s="352"/>
      <c r="AF478" s="352"/>
      <c r="AG478" s="352"/>
      <c r="AH478" s="352"/>
      <c r="AI478" s="352"/>
      <c r="AJ478" s="352"/>
      <c r="AK478" s="352"/>
      <c r="AL478" s="352"/>
      <c r="AM478" s="352"/>
      <c r="AN478" s="352"/>
      <c r="AO478" s="352"/>
      <c r="AP478" s="352"/>
      <c r="AQ478" s="352"/>
      <c r="AR478" s="352"/>
      <c r="AS478" s="352"/>
      <c r="AT478" s="352"/>
      <c r="AU478" s="352"/>
      <c r="AV478" s="352"/>
      <c r="AW478" s="352"/>
      <c r="AX478" s="352"/>
      <c r="AY478" s="352"/>
      <c r="AZ478" s="352"/>
      <c r="BA478" s="354"/>
      <c r="BB478" s="430"/>
      <c r="BC478" s="354"/>
      <c r="BD478" s="354"/>
      <c r="BE478" s="354"/>
      <c r="BF478" s="354"/>
      <c r="BG478" s="354"/>
      <c r="BH478" s="354"/>
      <c r="BI478" s="354"/>
      <c r="BJ478" s="354"/>
      <c r="BK478" s="354"/>
      <c r="BL478" s="354"/>
      <c r="BM478" s="354"/>
      <c r="BN478" s="354"/>
      <c r="BO478" s="354"/>
      <c r="BP478" s="354"/>
      <c r="BQ478" s="354"/>
      <c r="BR478" s="354"/>
      <c r="BS478" s="354"/>
      <c r="BT478" s="354"/>
      <c r="BU478" s="354"/>
      <c r="BV478" s="354"/>
      <c r="BW478" s="354"/>
      <c r="BX478" s="355"/>
      <c r="BY478" s="355"/>
      <c r="BZ478" s="355"/>
      <c r="CA478" s="355"/>
      <c r="CB478" s="355"/>
      <c r="CC478" s="355"/>
      <c r="CD478" s="355"/>
      <c r="CE478" s="355"/>
      <c r="CF478" s="355"/>
      <c r="CG478" s="355"/>
      <c r="CH478" s="355"/>
      <c r="CI478" s="355"/>
      <c r="CJ478" s="355"/>
      <c r="CK478" s="355"/>
      <c r="CL478" s="355"/>
      <c r="CM478" s="355"/>
      <c r="CN478" s="355"/>
      <c r="CO478" s="355"/>
      <c r="CP478" s="355"/>
      <c r="CQ478" s="355"/>
      <c r="CR478" s="355"/>
      <c r="CS478" s="355"/>
      <c r="CT478" s="355"/>
      <c r="CU478" s="355"/>
      <c r="CV478" s="355"/>
      <c r="CW478" s="355"/>
      <c r="CX478" s="355"/>
      <c r="CY478" s="355"/>
      <c r="CZ478" s="355"/>
    </row>
    <row r="479" s="359" customFormat="true" ht="25.15" customHeight="true" x14ac:dyDescent="0.2">
      <c r="C479" s="1046" t="s">
        <v>239</v>
      </c>
      <c r="D479" s="1045"/>
      <c r="E479" s="638">
        <v>9.0662738558467508E-3</v>
      </c>
      <c r="F479" s="615"/>
      <c r="G479" s="615"/>
      <c r="H479" s="1046" t="s">
        <v>232</v>
      </c>
      <c r="I479" s="1045"/>
      <c r="J479" s="636">
        <v>9.4509023563651012E-3</v>
      </c>
      <c r="K479" s="615"/>
      <c r="L479" s="615"/>
      <c r="M479" s="1046" t="s">
        <v>232</v>
      </c>
      <c r="N479" s="1045"/>
      <c r="O479" s="637">
        <v>5.1009629114031105E-2</v>
      </c>
      <c r="P479" s="615"/>
      <c r="Q479" s="615"/>
      <c r="X479" s="352"/>
      <c r="Y479" s="352"/>
      <c r="Z479" s="352"/>
      <c r="AA479" s="352"/>
      <c r="AB479" s="352"/>
      <c r="AC479" s="352"/>
      <c r="AD479" s="352"/>
      <c r="AE479" s="352"/>
      <c r="AF479" s="352"/>
      <c r="AG479" s="352"/>
      <c r="AH479" s="352"/>
      <c r="AI479" s="352"/>
      <c r="AJ479" s="352"/>
      <c r="AK479" s="352"/>
      <c r="AL479" s="352"/>
      <c r="AM479" s="352"/>
      <c r="AN479" s="352"/>
      <c r="AO479" s="352"/>
      <c r="AP479" s="352"/>
      <c r="AQ479" s="352"/>
      <c r="AR479" s="352"/>
      <c r="AS479" s="352"/>
      <c r="AT479" s="352"/>
      <c r="AU479" s="352"/>
      <c r="AV479" s="352"/>
      <c r="AW479" s="352"/>
      <c r="AX479" s="352"/>
      <c r="AY479" s="352"/>
      <c r="AZ479" s="352"/>
      <c r="BA479" s="354"/>
      <c r="BB479" s="430"/>
      <c r="BC479" s="354"/>
      <c r="BD479" s="354"/>
      <c r="BE479" s="354"/>
      <c r="BF479" s="354"/>
      <c r="BG479" s="354"/>
      <c r="BH479" s="354"/>
      <c r="BI479" s="354"/>
      <c r="BJ479" s="354"/>
      <c r="BK479" s="354"/>
      <c r="BL479" s="354"/>
      <c r="BM479" s="354"/>
      <c r="BN479" s="354"/>
      <c r="BO479" s="354"/>
      <c r="BP479" s="354"/>
      <c r="BQ479" s="354"/>
      <c r="BR479" s="354"/>
      <c r="BS479" s="354"/>
      <c r="BT479" s="354"/>
      <c r="BU479" s="354"/>
      <c r="BV479" s="354"/>
      <c r="BW479" s="354"/>
      <c r="BX479" s="355"/>
      <c r="BY479" s="355"/>
      <c r="BZ479" s="355"/>
      <c r="CA479" s="355"/>
      <c r="CB479" s="355"/>
      <c r="CC479" s="355"/>
      <c r="CD479" s="355"/>
      <c r="CE479" s="355"/>
      <c r="CF479" s="355"/>
      <c r="CG479" s="355"/>
      <c r="CH479" s="355"/>
      <c r="CI479" s="355"/>
      <c r="CJ479" s="355"/>
      <c r="CK479" s="355"/>
      <c r="CL479" s="355"/>
      <c r="CM479" s="355"/>
      <c r="CN479" s="355"/>
      <c r="CO479" s="355"/>
      <c r="CP479" s="355"/>
      <c r="CQ479" s="355"/>
      <c r="CR479" s="355"/>
      <c r="CS479" s="355"/>
      <c r="CT479" s="355"/>
      <c r="CU479" s="355"/>
      <c r="CV479" s="355"/>
      <c r="CW479" s="355"/>
      <c r="CX479" s="355"/>
      <c r="CY479" s="355"/>
      <c r="CZ479" s="355"/>
    </row>
    <row r="480" s="359" customFormat="true" ht="25.15" customHeight="true" x14ac:dyDescent="0.2">
      <c r="C480" s="1044"/>
      <c r="D480" s="1045"/>
      <c r="E480" s="631"/>
      <c r="F480" s="615"/>
      <c r="G480" s="615"/>
      <c r="H480" s="1046" t="s">
        <v>225</v>
      </c>
      <c r="I480" s="1045"/>
      <c r="J480" s="636">
        <v>6.4600427421455412E-3</v>
      </c>
      <c r="K480" s="615"/>
      <c r="L480" s="615"/>
      <c r="M480" s="1046" t="s">
        <v>225</v>
      </c>
      <c r="N480" s="1045"/>
      <c r="O480" s="637">
        <v>0.16853406978313942</v>
      </c>
      <c r="P480" s="615"/>
      <c r="Q480" s="615"/>
      <c r="X480" s="352"/>
      <c r="Y480" s="352"/>
      <c r="Z480" s="352"/>
      <c r="AA480" s="352"/>
      <c r="AB480" s="352"/>
      <c r="AC480" s="352"/>
      <c r="AD480" s="352"/>
      <c r="AE480" s="352"/>
      <c r="AF480" s="352"/>
      <c r="AG480" s="352"/>
      <c r="AH480" s="352"/>
      <c r="AI480" s="352"/>
      <c r="AJ480" s="352"/>
      <c r="AK480" s="352"/>
      <c r="AL480" s="352"/>
      <c r="AM480" s="352"/>
      <c r="AN480" s="352"/>
      <c r="AO480" s="352"/>
      <c r="AP480" s="352"/>
      <c r="AQ480" s="352"/>
      <c r="AR480" s="352"/>
      <c r="AS480" s="352"/>
      <c r="AT480" s="352"/>
      <c r="AU480" s="352"/>
      <c r="AV480" s="352"/>
      <c r="AW480" s="352"/>
      <c r="AX480" s="352"/>
      <c r="AY480" s="352"/>
      <c r="AZ480" s="352"/>
      <c r="BA480" s="354"/>
      <c r="BB480" s="430"/>
      <c r="BC480" s="354"/>
      <c r="BD480" s="354"/>
      <c r="BE480" s="354"/>
      <c r="BF480" s="354"/>
      <c r="BG480" s="354"/>
      <c r="BH480" s="354"/>
      <c r="BI480" s="354"/>
      <c r="BJ480" s="354"/>
      <c r="BK480" s="354"/>
      <c r="BL480" s="354"/>
      <c r="BM480" s="354"/>
      <c r="BN480" s="354"/>
      <c r="BO480" s="354"/>
      <c r="BP480" s="354"/>
      <c r="BQ480" s="354"/>
      <c r="BR480" s="354"/>
      <c r="BS480" s="354"/>
      <c r="BT480" s="354"/>
      <c r="BU480" s="354"/>
      <c r="BV480" s="354"/>
      <c r="BW480" s="354"/>
      <c r="BX480" s="355"/>
      <c r="BY480" s="355"/>
      <c r="BZ480" s="355"/>
      <c r="CA480" s="355"/>
      <c r="CB480" s="355"/>
      <c r="CC480" s="355"/>
      <c r="CD480" s="355"/>
      <c r="CE480" s="355"/>
      <c r="CF480" s="355"/>
      <c r="CG480" s="355"/>
      <c r="CH480" s="355"/>
      <c r="CI480" s="355"/>
      <c r="CJ480" s="355"/>
      <c r="CK480" s="355"/>
      <c r="CL480" s="355"/>
      <c r="CM480" s="355"/>
      <c r="CN480" s="355"/>
      <c r="CO480" s="355"/>
      <c r="CP480" s="355"/>
      <c r="CQ480" s="355"/>
      <c r="CR480" s="355"/>
      <c r="CS480" s="355"/>
      <c r="CT480" s="355"/>
      <c r="CU480" s="355"/>
      <c r="CV480" s="355"/>
      <c r="CW480" s="355"/>
      <c r="CX480" s="355"/>
      <c r="CY480" s="355"/>
      <c r="CZ480" s="355"/>
    </row>
    <row r="481" s="359" customFormat="true" ht="25.15" customHeight="true" x14ac:dyDescent="0.2">
      <c r="C481" s="1044"/>
      <c r="D481" s="1045"/>
      <c r="E481" s="615"/>
      <c r="F481" s="615"/>
      <c r="G481" s="615"/>
      <c r="H481" s="1046" t="s">
        <v>210</v>
      </c>
      <c r="I481" s="1045"/>
      <c r="J481" s="636">
        <v>0.39981208672829538</v>
      </c>
      <c r="K481" s="615"/>
      <c r="L481" s="615"/>
      <c r="M481" s="1046" t="s">
        <v>210</v>
      </c>
      <c r="N481" s="1045"/>
      <c r="O481" s="637">
        <v>0.30196274646129878</v>
      </c>
      <c r="P481" s="615"/>
      <c r="Q481" s="615"/>
      <c r="X481" s="352"/>
      <c r="Y481" s="352"/>
      <c r="Z481" s="352"/>
      <c r="AA481" s="352"/>
      <c r="AB481" s="352"/>
      <c r="AC481" s="352"/>
      <c r="AD481" s="352"/>
      <c r="AE481" s="352"/>
      <c r="AF481" s="352"/>
      <c r="AG481" s="352"/>
      <c r="AH481" s="352"/>
      <c r="AI481" s="352"/>
      <c r="AJ481" s="352"/>
      <c r="AK481" s="352"/>
      <c r="AL481" s="352"/>
      <c r="AM481" s="352"/>
      <c r="AN481" s="352"/>
      <c r="AO481" s="352"/>
      <c r="AP481" s="352"/>
      <c r="AQ481" s="352"/>
      <c r="AR481" s="352"/>
      <c r="AS481" s="352"/>
      <c r="AT481" s="352"/>
      <c r="AU481" s="352"/>
      <c r="AV481" s="352"/>
      <c r="AW481" s="352"/>
      <c r="AX481" s="352"/>
      <c r="AY481" s="352"/>
      <c r="AZ481" s="352"/>
      <c r="BA481" s="354"/>
      <c r="BB481" s="430"/>
      <c r="BC481" s="354"/>
      <c r="BD481" s="354"/>
      <c r="BE481" s="354"/>
      <c r="BF481" s="354"/>
      <c r="BG481" s="354"/>
      <c r="BH481" s="354"/>
      <c r="BI481" s="354"/>
      <c r="BJ481" s="354"/>
      <c r="BK481" s="354"/>
      <c r="BL481" s="354"/>
      <c r="BM481" s="354"/>
      <c r="BN481" s="354"/>
      <c r="BO481" s="354"/>
      <c r="BP481" s="354"/>
      <c r="BQ481" s="354"/>
      <c r="BR481" s="354"/>
      <c r="BS481" s="354"/>
      <c r="BT481" s="354"/>
      <c r="BU481" s="354"/>
      <c r="BV481" s="354"/>
      <c r="BW481" s="354"/>
      <c r="BX481" s="355"/>
      <c r="BY481" s="355"/>
      <c r="BZ481" s="355"/>
      <c r="CA481" s="355"/>
      <c r="CB481" s="355"/>
      <c r="CC481" s="355"/>
      <c r="CD481" s="355"/>
      <c r="CE481" s="355"/>
      <c r="CF481" s="355"/>
      <c r="CG481" s="355"/>
      <c r="CH481" s="355"/>
      <c r="CI481" s="355"/>
      <c r="CJ481" s="355"/>
      <c r="CK481" s="355"/>
      <c r="CL481" s="355"/>
      <c r="CM481" s="355"/>
      <c r="CN481" s="355"/>
      <c r="CO481" s="355"/>
      <c r="CP481" s="355"/>
      <c r="CQ481" s="355"/>
      <c r="CR481" s="355"/>
      <c r="CS481" s="355"/>
      <c r="CT481" s="355"/>
      <c r="CU481" s="355"/>
      <c r="CV481" s="355"/>
      <c r="CW481" s="355"/>
      <c r="CX481" s="355"/>
      <c r="CY481" s="355"/>
      <c r="CZ481" s="355"/>
    </row>
    <row r="482" s="359" customFormat="true" ht="25.15" customHeight="true" x14ac:dyDescent="0.2">
      <c r="C482" s="1047" t="s">
        <v>251</v>
      </c>
      <c r="D482" s="1045"/>
      <c r="E482" s="1045"/>
      <c r="F482" s="1045"/>
      <c r="G482" s="1045"/>
      <c r="H482" s="1046" t="s">
        <v>240</v>
      </c>
      <c r="I482" s="1045"/>
      <c r="J482" s="636">
        <v>5.5022150898114755E-3</v>
      </c>
      <c r="K482" s="615"/>
      <c r="L482" s="615"/>
      <c r="M482" s="1046" t="s">
        <v>240</v>
      </c>
      <c r="N482" s="1045"/>
      <c r="O482" s="637">
        <v>7.7750880495634413E-3</v>
      </c>
      <c r="P482" s="615"/>
      <c r="Q482" s="615"/>
      <c r="X482" s="352"/>
      <c r="Y482" s="352"/>
      <c r="Z482" s="352"/>
      <c r="AA482" s="352"/>
      <c r="AB482" s="352"/>
      <c r="AC482" s="352"/>
      <c r="AD482" s="352"/>
      <c r="AE482" s="352"/>
      <c r="AF482" s="352"/>
      <c r="AG482" s="352"/>
      <c r="AH482" s="352"/>
      <c r="AI482" s="352"/>
      <c r="AJ482" s="352"/>
      <c r="AK482" s="352"/>
      <c r="AL482" s="352"/>
      <c r="AM482" s="352"/>
      <c r="AN482" s="352"/>
      <c r="AO482" s="352"/>
      <c r="AP482" s="352"/>
      <c r="AQ482" s="352"/>
      <c r="AR482" s="352"/>
      <c r="AS482" s="352"/>
      <c r="AT482" s="352"/>
      <c r="AU482" s="352"/>
      <c r="AV482" s="352"/>
      <c r="AW482" s="352"/>
      <c r="AX482" s="352"/>
      <c r="AY482" s="352"/>
      <c r="AZ482" s="352"/>
      <c r="BA482" s="354"/>
      <c r="BB482" s="430"/>
      <c r="BC482" s="354"/>
      <c r="BD482" s="354"/>
      <c r="BE482" s="354"/>
      <c r="BF482" s="354"/>
      <c r="BG482" s="354"/>
      <c r="BH482" s="354"/>
      <c r="BI482" s="354"/>
      <c r="BJ482" s="354"/>
      <c r="BK482" s="354"/>
      <c r="BL482" s="354"/>
      <c r="BM482" s="354"/>
      <c r="BN482" s="354"/>
      <c r="BO482" s="354"/>
      <c r="BP482" s="354"/>
      <c r="BQ482" s="354"/>
      <c r="BR482" s="354"/>
      <c r="BS482" s="354"/>
      <c r="BT482" s="354"/>
      <c r="BU482" s="354"/>
      <c r="BV482" s="354"/>
      <c r="BW482" s="354"/>
      <c r="BX482" s="355"/>
      <c r="BY482" s="355"/>
      <c r="BZ482" s="355"/>
      <c r="CA482" s="355"/>
      <c r="CB482" s="355"/>
      <c r="CC482" s="355"/>
      <c r="CD482" s="355"/>
      <c r="CE482" s="355"/>
      <c r="CF482" s="355"/>
      <c r="CG482" s="355"/>
      <c r="CH482" s="355"/>
      <c r="CI482" s="355"/>
      <c r="CJ482" s="355"/>
      <c r="CK482" s="355"/>
      <c r="CL482" s="355"/>
      <c r="CM482" s="355"/>
      <c r="CN482" s="355"/>
      <c r="CO482" s="355"/>
      <c r="CP482" s="355"/>
      <c r="CQ482" s="355"/>
      <c r="CR482" s="355"/>
      <c r="CS482" s="355"/>
      <c r="CT482" s="355"/>
      <c r="CU482" s="355"/>
      <c r="CV482" s="355"/>
      <c r="CW482" s="355"/>
      <c r="CX482" s="355"/>
      <c r="CY482" s="355"/>
      <c r="CZ482" s="355"/>
    </row>
    <row r="483" s="359" customFormat="true" ht="25.15" customHeight="true" x14ac:dyDescent="0.2">
      <c r="C483" s="1048" t="s">
        <v>206</v>
      </c>
      <c r="D483" s="1045"/>
      <c r="E483" s="1048" t="s">
        <v>252</v>
      </c>
      <c r="F483" s="1049"/>
      <c r="G483" s="1050"/>
      <c r="H483" s="1046" t="s">
        <v>213</v>
      </c>
      <c r="I483" s="1045"/>
      <c r="J483" s="636">
        <v>0.25148097952745635</v>
      </c>
      <c r="K483" s="615"/>
      <c r="L483" s="615"/>
      <c r="M483" s="1046" t="s">
        <v>213</v>
      </c>
      <c r="N483" s="1045"/>
      <c r="O483" s="637">
        <v>0.34309846499243529</v>
      </c>
      <c r="P483" s="615"/>
      <c r="Q483" s="615"/>
      <c r="X483" s="352"/>
      <c r="Y483" s="352"/>
      <c r="Z483" s="352"/>
      <c r="AA483" s="352"/>
      <c r="AB483" s="352"/>
      <c r="AC483" s="352"/>
      <c r="AD483" s="352"/>
      <c r="AE483" s="352"/>
      <c r="AF483" s="352"/>
      <c r="AG483" s="352"/>
      <c r="AH483" s="352"/>
      <c r="AI483" s="352"/>
      <c r="AJ483" s="352"/>
      <c r="AK483" s="352"/>
      <c r="AL483" s="352"/>
      <c r="AM483" s="352"/>
      <c r="AN483" s="352"/>
      <c r="AO483" s="352"/>
      <c r="AP483" s="352"/>
      <c r="AQ483" s="352"/>
      <c r="AR483" s="352"/>
      <c r="AS483" s="352"/>
      <c r="AT483" s="352"/>
      <c r="AU483" s="352"/>
      <c r="AV483" s="352"/>
      <c r="AW483" s="352"/>
      <c r="AX483" s="352"/>
      <c r="AY483" s="352"/>
      <c r="AZ483" s="352"/>
      <c r="BA483" s="354"/>
      <c r="BB483" s="430"/>
      <c r="BC483" s="354"/>
      <c r="BD483" s="354"/>
      <c r="BE483" s="354"/>
      <c r="BF483" s="354"/>
      <c r="BG483" s="354"/>
      <c r="BH483" s="354"/>
      <c r="BI483" s="354"/>
      <c r="BJ483" s="354"/>
      <c r="BK483" s="354"/>
      <c r="BL483" s="354"/>
      <c r="BM483" s="354"/>
      <c r="BN483" s="354"/>
      <c r="BO483" s="354"/>
      <c r="BP483" s="354"/>
      <c r="BQ483" s="354"/>
      <c r="BR483" s="354"/>
      <c r="BS483" s="354"/>
      <c r="BT483" s="354"/>
      <c r="BU483" s="354"/>
      <c r="BV483" s="354"/>
      <c r="BW483" s="354"/>
      <c r="BX483" s="355"/>
      <c r="BY483" s="355"/>
      <c r="BZ483" s="355"/>
      <c r="CA483" s="355"/>
      <c r="CB483" s="355"/>
      <c r="CC483" s="355"/>
      <c r="CD483" s="355"/>
      <c r="CE483" s="355"/>
      <c r="CF483" s="355"/>
      <c r="CG483" s="355"/>
      <c r="CH483" s="355"/>
      <c r="CI483" s="355"/>
      <c r="CJ483" s="355"/>
      <c r="CK483" s="355"/>
      <c r="CL483" s="355"/>
      <c r="CM483" s="355"/>
      <c r="CN483" s="355"/>
      <c r="CO483" s="355"/>
      <c r="CP483" s="355"/>
      <c r="CQ483" s="355"/>
      <c r="CR483" s="355"/>
      <c r="CS483" s="355"/>
      <c r="CT483" s="355"/>
      <c r="CU483" s="355"/>
      <c r="CV483" s="355"/>
      <c r="CW483" s="355"/>
      <c r="CX483" s="355"/>
      <c r="CY483" s="355"/>
      <c r="CZ483" s="355"/>
    </row>
    <row r="484" s="359" customFormat="true" ht="25.15" customHeight="true" x14ac:dyDescent="0.2">
      <c r="C484" s="1045"/>
      <c r="D484" s="1045"/>
      <c r="E484" s="619" t="s">
        <v>191</v>
      </c>
      <c r="F484" s="620" t="s">
        <v>253</v>
      </c>
      <c r="G484" s="621" t="s">
        <v>254</v>
      </c>
      <c r="H484" s="1046" t="s">
        <v>223</v>
      </c>
      <c r="I484" s="1045"/>
      <c r="J484" s="636">
        <v>0.16054639013310032</v>
      </c>
      <c r="K484" s="615"/>
      <c r="L484" s="615"/>
      <c r="M484" s="1046" t="s">
        <v>223</v>
      </c>
      <c r="N484" s="1045"/>
      <c r="O484" s="637">
        <v>0.17660288790171297</v>
      </c>
      <c r="P484" s="615"/>
      <c r="Q484" s="615"/>
      <c r="X484" s="352"/>
      <c r="Y484" s="352"/>
      <c r="Z484" s="352"/>
      <c r="AA484" s="352"/>
      <c r="AB484" s="352"/>
      <c r="AC484" s="352"/>
      <c r="AD484" s="352"/>
      <c r="AE484" s="352"/>
      <c r="AF484" s="352"/>
      <c r="AG484" s="352"/>
      <c r="AH484" s="352"/>
      <c r="AI484" s="352"/>
      <c r="AJ484" s="352"/>
      <c r="AK484" s="352"/>
      <c r="AL484" s="352"/>
      <c r="AM484" s="352"/>
      <c r="AN484" s="352"/>
      <c r="AO484" s="352"/>
      <c r="AP484" s="352"/>
      <c r="AQ484" s="352"/>
      <c r="AR484" s="352"/>
      <c r="AS484" s="352"/>
      <c r="AT484" s="352"/>
      <c r="AU484" s="352"/>
      <c r="AV484" s="352"/>
      <c r="AW484" s="352"/>
      <c r="AX484" s="352"/>
      <c r="AY484" s="352"/>
      <c r="AZ484" s="352"/>
      <c r="BA484" s="354"/>
      <c r="BB484" s="430"/>
      <c r="BC484" s="354"/>
      <c r="BD484" s="354"/>
      <c r="BE484" s="354"/>
      <c r="BF484" s="354"/>
      <c r="BG484" s="354"/>
      <c r="BH484" s="354"/>
      <c r="BI484" s="354"/>
      <c r="BJ484" s="354"/>
      <c r="BK484" s="354"/>
      <c r="BL484" s="354"/>
      <c r="BM484" s="354"/>
      <c r="BN484" s="354"/>
      <c r="BO484" s="354"/>
      <c r="BP484" s="354"/>
      <c r="BQ484" s="354"/>
      <c r="BR484" s="354"/>
      <c r="BS484" s="354"/>
      <c r="BT484" s="354"/>
      <c r="BU484" s="354"/>
      <c r="BV484" s="354"/>
      <c r="BW484" s="354"/>
      <c r="BX484" s="355"/>
      <c r="BY484" s="355"/>
      <c r="BZ484" s="355"/>
      <c r="CA484" s="355"/>
      <c r="CB484" s="355"/>
      <c r="CC484" s="355"/>
      <c r="CD484" s="355"/>
      <c r="CE484" s="355"/>
      <c r="CF484" s="355"/>
      <c r="CG484" s="355"/>
      <c r="CH484" s="355"/>
      <c r="CI484" s="355"/>
      <c r="CJ484" s="355"/>
      <c r="CK484" s="355"/>
      <c r="CL484" s="355"/>
      <c r="CM484" s="355"/>
      <c r="CN484" s="355"/>
      <c r="CO484" s="355"/>
      <c r="CP484" s="355"/>
      <c r="CQ484" s="355"/>
      <c r="CR484" s="355"/>
      <c r="CS484" s="355"/>
      <c r="CT484" s="355"/>
      <c r="CU484" s="355"/>
      <c r="CV484" s="355"/>
      <c r="CW484" s="355"/>
      <c r="CX484" s="355"/>
      <c r="CY484" s="355"/>
      <c r="CZ484" s="355"/>
    </row>
    <row r="485" s="359" customFormat="true" ht="25.15" customHeight="true" x14ac:dyDescent="0.2">
      <c r="C485" s="1046" t="s">
        <v>207</v>
      </c>
      <c r="D485" s="1045"/>
      <c r="E485" s="643">
        <v>6.884635325920673</v>
      </c>
      <c r="F485" s="644">
        <v>19.123987016446314</v>
      </c>
      <c r="G485" s="645">
        <v>19.123987016446314</v>
      </c>
      <c r="H485" s="1046" t="s">
        <v>227</v>
      </c>
      <c r="I485" s="1045"/>
      <c r="J485" s="636">
        <v>8.1297808392529654E-3</v>
      </c>
      <c r="K485" s="615"/>
      <c r="L485" s="615"/>
      <c r="M485" s="1046" t="s">
        <v>227</v>
      </c>
      <c r="N485" s="1045"/>
      <c r="O485" s="637">
        <v>0.15264561972824736</v>
      </c>
      <c r="P485" s="615"/>
      <c r="Q485" s="615"/>
      <c r="X485" s="352"/>
      <c r="Y485" s="352"/>
      <c r="Z485" s="352"/>
      <c r="AA485" s="352"/>
      <c r="AB485" s="352"/>
      <c r="AC485" s="352"/>
      <c r="AD485" s="352"/>
      <c r="AE485" s="352"/>
      <c r="AF485" s="352"/>
      <c r="AG485" s="352"/>
      <c r="AH485" s="352"/>
      <c r="AI485" s="352"/>
      <c r="AJ485" s="352"/>
      <c r="AK485" s="352"/>
      <c r="AL485" s="352"/>
      <c r="AM485" s="352"/>
      <c r="AN485" s="352"/>
      <c r="AO485" s="352"/>
      <c r="AP485" s="352"/>
      <c r="AQ485" s="352"/>
      <c r="AR485" s="352"/>
      <c r="AS485" s="352"/>
      <c r="AT485" s="352"/>
      <c r="AU485" s="352"/>
      <c r="AV485" s="352"/>
      <c r="AW485" s="352"/>
      <c r="AX485" s="352"/>
      <c r="AY485" s="352"/>
      <c r="AZ485" s="352"/>
      <c r="BA485" s="354"/>
      <c r="BB485" s="430"/>
      <c r="BC485" s="354"/>
      <c r="BD485" s="354"/>
      <c r="BE485" s="354"/>
      <c r="BF485" s="354"/>
      <c r="BG485" s="354"/>
      <c r="BH485" s="354"/>
      <c r="BI485" s="354"/>
      <c r="BJ485" s="354"/>
      <c r="BK485" s="354"/>
      <c r="BL485" s="354"/>
      <c r="BM485" s="354"/>
      <c r="BN485" s="354"/>
      <c r="BO485" s="354"/>
      <c r="BP485" s="354"/>
      <c r="BQ485" s="354"/>
      <c r="BR485" s="354"/>
      <c r="BS485" s="354"/>
      <c r="BT485" s="354"/>
      <c r="BU485" s="354"/>
      <c r="BV485" s="354"/>
      <c r="BW485" s="354"/>
      <c r="BX485" s="355"/>
      <c r="BY485" s="355"/>
      <c r="BZ485" s="355"/>
      <c r="CA485" s="355"/>
      <c r="CB485" s="355"/>
      <c r="CC485" s="355"/>
      <c r="CD485" s="355"/>
      <c r="CE485" s="355"/>
      <c r="CF485" s="355"/>
      <c r="CG485" s="355"/>
      <c r="CH485" s="355"/>
      <c r="CI485" s="355"/>
      <c r="CJ485" s="355"/>
      <c r="CK485" s="355"/>
      <c r="CL485" s="355"/>
      <c r="CM485" s="355"/>
      <c r="CN485" s="355"/>
      <c r="CO485" s="355"/>
      <c r="CP485" s="355"/>
      <c r="CQ485" s="355"/>
      <c r="CR485" s="355"/>
      <c r="CS485" s="355"/>
      <c r="CT485" s="355"/>
      <c r="CU485" s="355"/>
      <c r="CV485" s="355"/>
      <c r="CW485" s="355"/>
      <c r="CX485" s="355"/>
      <c r="CY485" s="355"/>
      <c r="CZ485" s="355"/>
    </row>
    <row r="486" s="359" customFormat="true" ht="25.15" customHeight="true" x14ac:dyDescent="0.2">
      <c r="C486" s="1044"/>
      <c r="D486" s="1045"/>
      <c r="E486" s="631"/>
      <c r="F486" s="631"/>
      <c r="G486" s="631"/>
      <c r="H486" s="1046" t="s">
        <v>237</v>
      </c>
      <c r="I486" s="1045"/>
      <c r="J486" s="636">
        <v>6.4611519074974704E-3</v>
      </c>
      <c r="K486" s="615"/>
      <c r="L486" s="615"/>
      <c r="M486" s="1046" t="s">
        <v>237</v>
      </c>
      <c r="N486" s="1045"/>
      <c r="O486" s="637">
        <v>8.2544867039069745E-3</v>
      </c>
      <c r="P486" s="615"/>
      <c r="Q486" s="615"/>
      <c r="X486" s="352"/>
      <c r="Y486" s="352"/>
      <c r="Z486" s="352"/>
      <c r="AA486" s="352"/>
      <c r="AB486" s="352"/>
      <c r="AC486" s="352"/>
      <c r="AD486" s="352"/>
      <c r="AE486" s="352"/>
      <c r="AF486" s="352"/>
      <c r="AG486" s="352"/>
      <c r="AH486" s="352"/>
      <c r="AI486" s="352"/>
      <c r="AJ486" s="352"/>
      <c r="AK486" s="352"/>
      <c r="AL486" s="352"/>
      <c r="AM486" s="352"/>
      <c r="AN486" s="352"/>
      <c r="AO486" s="352"/>
      <c r="AP486" s="352"/>
      <c r="AQ486" s="352"/>
      <c r="AR486" s="352"/>
      <c r="AS486" s="352"/>
      <c r="AT486" s="352"/>
      <c r="AU486" s="352"/>
      <c r="AV486" s="352"/>
      <c r="AW486" s="352"/>
      <c r="AX486" s="352"/>
      <c r="AY486" s="352"/>
      <c r="AZ486" s="352"/>
      <c r="BA486" s="354"/>
      <c r="BB486" s="430"/>
      <c r="BC486" s="354"/>
      <c r="BD486" s="354"/>
      <c r="BE486" s="354"/>
      <c r="BF486" s="354"/>
      <c r="BG486" s="354"/>
      <c r="BH486" s="354"/>
      <c r="BI486" s="354"/>
      <c r="BJ486" s="354"/>
      <c r="BK486" s="354"/>
      <c r="BL486" s="354"/>
      <c r="BM486" s="354"/>
      <c r="BN486" s="354"/>
      <c r="BO486" s="354"/>
      <c r="BP486" s="354"/>
      <c r="BQ486" s="354"/>
      <c r="BR486" s="354"/>
      <c r="BS486" s="354"/>
      <c r="BT486" s="354"/>
      <c r="BU486" s="354"/>
      <c r="BV486" s="354"/>
      <c r="BW486" s="354"/>
      <c r="BX486" s="355"/>
      <c r="BY486" s="355"/>
      <c r="BZ486" s="355"/>
      <c r="CA486" s="355"/>
      <c r="CB486" s="355"/>
      <c r="CC486" s="355"/>
      <c r="CD486" s="355"/>
      <c r="CE486" s="355"/>
      <c r="CF486" s="355"/>
      <c r="CG486" s="355"/>
      <c r="CH486" s="355"/>
      <c r="CI486" s="355"/>
      <c r="CJ486" s="355"/>
      <c r="CK486" s="355"/>
      <c r="CL486" s="355"/>
      <c r="CM486" s="355"/>
      <c r="CN486" s="355"/>
      <c r="CO486" s="355"/>
      <c r="CP486" s="355"/>
      <c r="CQ486" s="355"/>
      <c r="CR486" s="355"/>
      <c r="CS486" s="355"/>
      <c r="CT486" s="355"/>
      <c r="CU486" s="355"/>
      <c r="CV486" s="355"/>
      <c r="CW486" s="355"/>
      <c r="CX486" s="355"/>
      <c r="CY486" s="355"/>
      <c r="CZ486" s="355"/>
    </row>
    <row r="487" s="359" customFormat="true" ht="25.15" customHeight="true" x14ac:dyDescent="0.2">
      <c r="C487" s="1044"/>
      <c r="D487" s="1045"/>
      <c r="E487" s="615"/>
      <c r="F487" s="615"/>
      <c r="G487" s="615"/>
      <c r="H487" s="1046" t="s">
        <v>236</v>
      </c>
      <c r="I487" s="1045"/>
      <c r="J487" s="636">
        <v>2.7890633652078313E-2</v>
      </c>
      <c r="K487" s="615"/>
      <c r="L487" s="615"/>
      <c r="M487" s="1046" t="s">
        <v>236</v>
      </c>
      <c r="N487" s="1045"/>
      <c r="O487" s="637">
        <v>3.9220200334930664E-4</v>
      </c>
      <c r="P487" s="615"/>
      <c r="Q487" s="615"/>
      <c r="X487" s="352"/>
      <c r="Y487" s="352"/>
      <c r="Z487" s="352"/>
      <c r="AA487" s="352"/>
      <c r="AB487" s="352"/>
      <c r="AC487" s="352"/>
      <c r="AD487" s="352"/>
      <c r="AE487" s="352"/>
      <c r="AF487" s="352"/>
      <c r="AG487" s="352"/>
      <c r="AH487" s="352"/>
      <c r="AI487" s="352"/>
      <c r="AJ487" s="352"/>
      <c r="AK487" s="352"/>
      <c r="AL487" s="352"/>
      <c r="AM487" s="352"/>
      <c r="AN487" s="352"/>
      <c r="AO487" s="352"/>
      <c r="AP487" s="352"/>
      <c r="AQ487" s="352"/>
      <c r="AR487" s="352"/>
      <c r="AS487" s="352"/>
      <c r="AT487" s="352"/>
      <c r="AU487" s="352"/>
      <c r="AV487" s="352"/>
      <c r="AW487" s="352"/>
      <c r="AX487" s="352"/>
      <c r="AY487" s="352"/>
      <c r="AZ487" s="352"/>
      <c r="BA487" s="354"/>
      <c r="BB487" s="430"/>
      <c r="BC487" s="354"/>
      <c r="BD487" s="354"/>
      <c r="BE487" s="354"/>
      <c r="BF487" s="354"/>
      <c r="BG487" s="354"/>
      <c r="BH487" s="354"/>
      <c r="BI487" s="354"/>
      <c r="BJ487" s="354"/>
      <c r="BK487" s="354"/>
      <c r="BL487" s="354"/>
      <c r="BM487" s="354"/>
      <c r="BN487" s="354"/>
      <c r="BO487" s="354"/>
      <c r="BP487" s="354"/>
      <c r="BQ487" s="354"/>
      <c r="BR487" s="354"/>
      <c r="BS487" s="354"/>
      <c r="BT487" s="354"/>
      <c r="BU487" s="354"/>
      <c r="BV487" s="354"/>
      <c r="BW487" s="354"/>
      <c r="BX487" s="355"/>
      <c r="BY487" s="355"/>
      <c r="BZ487" s="355"/>
      <c r="CA487" s="355"/>
      <c r="CB487" s="355"/>
      <c r="CC487" s="355"/>
      <c r="CD487" s="355"/>
      <c r="CE487" s="355"/>
      <c r="CF487" s="355"/>
      <c r="CG487" s="355"/>
      <c r="CH487" s="355"/>
      <c r="CI487" s="355"/>
      <c r="CJ487" s="355"/>
      <c r="CK487" s="355"/>
      <c r="CL487" s="355"/>
      <c r="CM487" s="355"/>
      <c r="CN487" s="355"/>
      <c r="CO487" s="355"/>
      <c r="CP487" s="355"/>
      <c r="CQ487" s="355"/>
      <c r="CR487" s="355"/>
      <c r="CS487" s="355"/>
      <c r="CT487" s="355"/>
      <c r="CU487" s="355"/>
      <c r="CV487" s="355"/>
      <c r="CW487" s="355"/>
      <c r="CX487" s="355"/>
      <c r="CY487" s="355"/>
      <c r="CZ487" s="355"/>
    </row>
    <row r="488" s="359" customFormat="true" ht="25.15" customHeight="true" x14ac:dyDescent="0.2">
      <c r="C488" s="1047" t="s">
        <v>255</v>
      </c>
      <c r="D488" s="1045"/>
      <c r="E488" s="1045"/>
      <c r="F488" s="615"/>
      <c r="G488" s="615"/>
      <c r="H488" s="1046" t="s">
        <v>229</v>
      </c>
      <c r="I488" s="1045"/>
      <c r="J488" s="636">
        <v>0.12722931174769023</v>
      </c>
      <c r="K488" s="615"/>
      <c r="L488" s="615"/>
      <c r="M488" s="1046" t="s">
        <v>229</v>
      </c>
      <c r="N488" s="1045"/>
      <c r="O488" s="637">
        <v>1.529330683507699E-3</v>
      </c>
      <c r="P488" s="615"/>
      <c r="Q488" s="615"/>
      <c r="X488" s="352"/>
      <c r="Y488" s="352"/>
      <c r="Z488" s="352"/>
      <c r="AA488" s="352"/>
      <c r="AB488" s="352"/>
      <c r="AC488" s="352"/>
      <c r="AD488" s="352"/>
      <c r="AE488" s="352"/>
      <c r="AF488" s="352"/>
      <c r="AG488" s="352"/>
      <c r="AH488" s="352"/>
      <c r="AI488" s="352"/>
      <c r="AJ488" s="352"/>
      <c r="AK488" s="352"/>
      <c r="AL488" s="352"/>
      <c r="AM488" s="352"/>
      <c r="AN488" s="352"/>
      <c r="AO488" s="352"/>
      <c r="AP488" s="352"/>
      <c r="AQ488" s="352"/>
      <c r="AR488" s="352"/>
      <c r="AS488" s="352"/>
      <c r="AT488" s="352"/>
      <c r="AU488" s="352"/>
      <c r="AV488" s="352"/>
      <c r="AW488" s="352"/>
      <c r="AX488" s="352"/>
      <c r="AY488" s="352"/>
      <c r="AZ488" s="352"/>
      <c r="BA488" s="354"/>
      <c r="BB488" s="430"/>
      <c r="BC488" s="354"/>
      <c r="BD488" s="354"/>
      <c r="BE488" s="354"/>
      <c r="BF488" s="354"/>
      <c r="BG488" s="354"/>
      <c r="BH488" s="354"/>
      <c r="BI488" s="354"/>
      <c r="BJ488" s="354"/>
      <c r="BK488" s="354"/>
      <c r="BL488" s="354"/>
      <c r="BM488" s="354"/>
      <c r="BN488" s="354"/>
      <c r="BO488" s="354"/>
      <c r="BP488" s="354"/>
      <c r="BQ488" s="354"/>
      <c r="BR488" s="354"/>
      <c r="BS488" s="354"/>
      <c r="BT488" s="354"/>
      <c r="BU488" s="354"/>
      <c r="BV488" s="354"/>
      <c r="BW488" s="354"/>
      <c r="BX488" s="355"/>
      <c r="BY488" s="355"/>
      <c r="BZ488" s="355"/>
      <c r="CA488" s="355"/>
      <c r="CB488" s="355"/>
      <c r="CC488" s="355"/>
      <c r="CD488" s="355"/>
      <c r="CE488" s="355"/>
      <c r="CF488" s="355"/>
      <c r="CG488" s="355"/>
      <c r="CH488" s="355"/>
      <c r="CI488" s="355"/>
      <c r="CJ488" s="355"/>
      <c r="CK488" s="355"/>
      <c r="CL488" s="355"/>
      <c r="CM488" s="355"/>
      <c r="CN488" s="355"/>
      <c r="CO488" s="355"/>
      <c r="CP488" s="355"/>
      <c r="CQ488" s="355"/>
      <c r="CR488" s="355"/>
      <c r="CS488" s="355"/>
      <c r="CT488" s="355"/>
      <c r="CU488" s="355"/>
      <c r="CV488" s="355"/>
      <c r="CW488" s="355"/>
      <c r="CX488" s="355"/>
      <c r="CY488" s="355"/>
      <c r="CZ488" s="355"/>
    </row>
    <row r="489" s="359" customFormat="true" ht="25.15" customHeight="true" x14ac:dyDescent="0.2">
      <c r="C489" s="1044"/>
      <c r="D489" s="1045"/>
      <c r="E489" s="622" t="s">
        <v>206</v>
      </c>
      <c r="F489" s="615"/>
      <c r="G489" s="615"/>
      <c r="H489" s="1046" t="s">
        <v>239</v>
      </c>
      <c r="I489" s="1045"/>
      <c r="J489" s="639">
        <v>5.7596524912564579E-3</v>
      </c>
      <c r="K489" s="615"/>
      <c r="L489" s="615"/>
      <c r="M489" s="1046" t="s">
        <v>239</v>
      </c>
      <c r="N489" s="1045"/>
      <c r="O489" s="640">
        <v>2.9397423909345889E-2</v>
      </c>
      <c r="P489" s="615"/>
      <c r="Q489" s="615"/>
      <c r="X489" s="352"/>
      <c r="Y489" s="352"/>
      <c r="Z489" s="352"/>
      <c r="AA489" s="352"/>
      <c r="AB489" s="352"/>
      <c r="AC489" s="352"/>
      <c r="AD489" s="352"/>
      <c r="AE489" s="352"/>
      <c r="AF489" s="352"/>
      <c r="AG489" s="352"/>
      <c r="AH489" s="352"/>
      <c r="AI489" s="352"/>
      <c r="AJ489" s="352"/>
      <c r="AK489" s="352"/>
      <c r="AL489" s="352"/>
      <c r="AM489" s="352"/>
      <c r="AN489" s="352"/>
      <c r="AO489" s="352"/>
      <c r="AP489" s="352"/>
      <c r="AQ489" s="352"/>
      <c r="AR489" s="352"/>
      <c r="AS489" s="352"/>
      <c r="AT489" s="352"/>
      <c r="AU489" s="352"/>
      <c r="AV489" s="352"/>
      <c r="AW489" s="352"/>
      <c r="AX489" s="352"/>
      <c r="AY489" s="352"/>
      <c r="AZ489" s="352"/>
      <c r="BA489" s="354"/>
      <c r="BB489" s="430"/>
      <c r="BC489" s="354"/>
      <c r="BD489" s="354"/>
      <c r="BE489" s="354"/>
      <c r="BF489" s="354"/>
      <c r="BG489" s="354"/>
      <c r="BH489" s="354"/>
      <c r="BI489" s="354"/>
      <c r="BJ489" s="354"/>
      <c r="BK489" s="354"/>
      <c r="BL489" s="354"/>
      <c r="BM489" s="354"/>
      <c r="BN489" s="354"/>
      <c r="BO489" s="354"/>
      <c r="BP489" s="354"/>
      <c r="BQ489" s="354"/>
      <c r="BR489" s="354"/>
      <c r="BS489" s="354"/>
      <c r="BT489" s="354"/>
      <c r="BU489" s="354"/>
      <c r="BV489" s="354"/>
      <c r="BW489" s="354"/>
      <c r="BX489" s="355"/>
      <c r="BY489" s="355"/>
      <c r="BZ489" s="355"/>
      <c r="CA489" s="355"/>
      <c r="CB489" s="355"/>
      <c r="CC489" s="355"/>
      <c r="CD489" s="355"/>
      <c r="CE489" s="355"/>
      <c r="CF489" s="355"/>
      <c r="CG489" s="355"/>
      <c r="CH489" s="355"/>
      <c r="CI489" s="355"/>
      <c r="CJ489" s="355"/>
      <c r="CK489" s="355"/>
      <c r="CL489" s="355"/>
      <c r="CM489" s="355"/>
      <c r="CN489" s="355"/>
      <c r="CO489" s="355"/>
      <c r="CP489" s="355"/>
      <c r="CQ489" s="355"/>
      <c r="CR489" s="355"/>
      <c r="CS489" s="355"/>
      <c r="CT489" s="355"/>
      <c r="CU489" s="355"/>
      <c r="CV489" s="355"/>
      <c r="CW489" s="355"/>
      <c r="CX489" s="355"/>
      <c r="CY489" s="355"/>
      <c r="CZ489" s="355"/>
    </row>
    <row r="490" s="359" customFormat="true" ht="25.15" customHeight="true" x14ac:dyDescent="0.2">
      <c r="C490" s="1045"/>
      <c r="D490" s="1045"/>
      <c r="E490" s="646" t="s">
        <v>207</v>
      </c>
      <c r="F490" s="615"/>
      <c r="G490" s="615"/>
      <c r="H490" s="1044"/>
      <c r="I490" s="1045"/>
      <c r="J490" s="631"/>
      <c r="K490" s="615"/>
      <c r="L490" s="615"/>
      <c r="M490" s="1044"/>
      <c r="N490" s="1045"/>
      <c r="O490" s="631"/>
      <c r="P490" s="615"/>
      <c r="Q490" s="615"/>
      <c r="X490" s="352"/>
      <c r="Y490" s="352"/>
      <c r="Z490" s="352"/>
      <c r="AA490" s="352"/>
      <c r="AB490" s="352"/>
      <c r="AC490" s="352"/>
      <c r="AD490" s="352"/>
      <c r="AE490" s="352"/>
      <c r="AF490" s="352"/>
      <c r="AG490" s="352"/>
      <c r="AH490" s="352"/>
      <c r="AI490" s="352"/>
      <c r="AJ490" s="352"/>
      <c r="AK490" s="352"/>
      <c r="AL490" s="352"/>
      <c r="AM490" s="352"/>
      <c r="AN490" s="352"/>
      <c r="AO490" s="352"/>
      <c r="AP490" s="352"/>
      <c r="AQ490" s="352"/>
      <c r="AR490" s="352"/>
      <c r="AS490" s="352"/>
      <c r="AT490" s="352"/>
      <c r="AU490" s="352"/>
      <c r="AV490" s="352"/>
      <c r="AW490" s="352"/>
      <c r="AX490" s="352"/>
      <c r="AY490" s="352"/>
      <c r="AZ490" s="352"/>
      <c r="BA490" s="354"/>
      <c r="BB490" s="430"/>
      <c r="BC490" s="354"/>
      <c r="BD490" s="354"/>
      <c r="BE490" s="354"/>
      <c r="BF490" s="354"/>
      <c r="BG490" s="354"/>
      <c r="BH490" s="354"/>
      <c r="BI490" s="354"/>
      <c r="BJ490" s="354"/>
      <c r="BK490" s="354"/>
      <c r="BL490" s="354"/>
      <c r="BM490" s="354"/>
      <c r="BN490" s="354"/>
      <c r="BO490" s="354"/>
      <c r="BP490" s="354"/>
      <c r="BQ490" s="354"/>
      <c r="BR490" s="354"/>
      <c r="BS490" s="354"/>
      <c r="BT490" s="354"/>
      <c r="BU490" s="354"/>
      <c r="BV490" s="354"/>
      <c r="BW490" s="354"/>
      <c r="BX490" s="355"/>
      <c r="BY490" s="355"/>
      <c r="BZ490" s="355"/>
      <c r="CA490" s="355"/>
      <c r="CB490" s="355"/>
      <c r="CC490" s="355"/>
      <c r="CD490" s="355"/>
      <c r="CE490" s="355"/>
      <c r="CF490" s="355"/>
      <c r="CG490" s="355"/>
      <c r="CH490" s="355"/>
      <c r="CI490" s="355"/>
      <c r="CJ490" s="355"/>
      <c r="CK490" s="355"/>
      <c r="CL490" s="355"/>
      <c r="CM490" s="355"/>
      <c r="CN490" s="355"/>
      <c r="CO490" s="355"/>
      <c r="CP490" s="355"/>
      <c r="CQ490" s="355"/>
      <c r="CR490" s="355"/>
      <c r="CS490" s="355"/>
      <c r="CT490" s="355"/>
      <c r="CU490" s="355"/>
      <c r="CV490" s="355"/>
      <c r="CW490" s="355"/>
      <c r="CX490" s="355"/>
      <c r="CY490" s="355"/>
      <c r="CZ490" s="355"/>
    </row>
    <row r="491" s="359" customFormat="true" ht="25.15" customHeight="true" x14ac:dyDescent="0.2">
      <c r="C491" s="1046" t="s">
        <v>222</v>
      </c>
      <c r="D491" s="1045"/>
      <c r="E491" s="632">
        <v>5.4883243591125778E-2</v>
      </c>
      <c r="F491" s="615"/>
      <c r="G491" s="615"/>
      <c r="H491" s="1044"/>
      <c r="I491" s="1045"/>
      <c r="J491" s="615"/>
      <c r="K491" s="615"/>
      <c r="L491" s="615"/>
      <c r="M491" s="1044"/>
      <c r="N491" s="1045"/>
      <c r="O491" s="615"/>
      <c r="P491" s="615"/>
      <c r="Q491" s="615"/>
      <c r="X491" s="352"/>
      <c r="Y491" s="352"/>
      <c r="Z491" s="352"/>
      <c r="AA491" s="352"/>
      <c r="AB491" s="352"/>
      <c r="AC491" s="352"/>
      <c r="AD491" s="352"/>
      <c r="AE491" s="352"/>
      <c r="AF491" s="352"/>
      <c r="AG491" s="352"/>
      <c r="AH491" s="352"/>
      <c r="AI491" s="352"/>
      <c r="AJ491" s="352"/>
      <c r="AK491" s="352"/>
      <c r="AL491" s="352"/>
      <c r="AM491" s="352"/>
      <c r="AN491" s="352"/>
      <c r="AO491" s="352"/>
      <c r="AP491" s="352"/>
      <c r="AQ491" s="352"/>
      <c r="AR491" s="352"/>
      <c r="AS491" s="352"/>
      <c r="AT491" s="352"/>
      <c r="AU491" s="352"/>
      <c r="AV491" s="352"/>
      <c r="AW491" s="352"/>
      <c r="AX491" s="352"/>
      <c r="AY491" s="352"/>
      <c r="AZ491" s="352"/>
      <c r="BA491" s="354"/>
      <c r="BB491" s="430"/>
      <c r="BC491" s="354"/>
      <c r="BD491" s="354"/>
      <c r="BE491" s="354"/>
      <c r="BF491" s="354"/>
      <c r="BG491" s="354"/>
      <c r="BH491" s="354"/>
      <c r="BI491" s="354"/>
      <c r="BJ491" s="354"/>
      <c r="BK491" s="354"/>
      <c r="BL491" s="354"/>
      <c r="BM491" s="354"/>
      <c r="BN491" s="354"/>
      <c r="BO491" s="354"/>
      <c r="BP491" s="354"/>
      <c r="BQ491" s="354"/>
      <c r="BR491" s="354"/>
      <c r="BS491" s="354"/>
      <c r="BT491" s="354"/>
      <c r="BU491" s="354"/>
      <c r="BV491" s="354"/>
      <c r="BW491" s="354"/>
      <c r="BX491" s="355"/>
      <c r="BY491" s="355"/>
      <c r="BZ491" s="355"/>
      <c r="CA491" s="355"/>
      <c r="CB491" s="355"/>
      <c r="CC491" s="355"/>
      <c r="CD491" s="355"/>
      <c r="CE491" s="355"/>
      <c r="CF491" s="355"/>
      <c r="CG491" s="355"/>
      <c r="CH491" s="355"/>
      <c r="CI491" s="355"/>
      <c r="CJ491" s="355"/>
      <c r="CK491" s="355"/>
      <c r="CL491" s="355"/>
      <c r="CM491" s="355"/>
      <c r="CN491" s="355"/>
      <c r="CO491" s="355"/>
      <c r="CP491" s="355"/>
      <c r="CQ491" s="355"/>
      <c r="CR491" s="355"/>
      <c r="CS491" s="355"/>
      <c r="CT491" s="355"/>
      <c r="CU491" s="355"/>
      <c r="CV491" s="355"/>
      <c r="CW491" s="355"/>
      <c r="CX491" s="355"/>
      <c r="CY491" s="355"/>
      <c r="CZ491" s="355"/>
    </row>
    <row r="492" s="359" customFormat="true" ht="25.15" customHeight="true" x14ac:dyDescent="0.2">
      <c r="C492" s="1046" t="s">
        <v>221</v>
      </c>
      <c r="D492" s="1045"/>
      <c r="E492" s="635">
        <v>7.7314519959690922E-2</v>
      </c>
      <c r="F492" s="615"/>
      <c r="G492" s="615"/>
      <c r="H492" s="1047" t="s">
        <v>251</v>
      </c>
      <c r="I492" s="1045"/>
      <c r="J492" s="1045"/>
      <c r="K492" s="1045"/>
      <c r="L492" s="1045"/>
      <c r="M492" s="1047" t="s">
        <v>251</v>
      </c>
      <c r="N492" s="1045"/>
      <c r="O492" s="1045"/>
      <c r="P492" s="1045"/>
      <c r="Q492" s="1045"/>
      <c r="X492" s="352"/>
      <c r="Y492" s="352"/>
      <c r="Z492" s="352"/>
      <c r="AA492" s="352"/>
      <c r="AB492" s="352"/>
      <c r="AC492" s="352"/>
      <c r="AD492" s="352"/>
      <c r="AE492" s="352"/>
      <c r="AF492" s="352"/>
      <c r="AG492" s="352"/>
      <c r="AH492" s="352"/>
      <c r="AI492" s="352"/>
      <c r="AJ492" s="352"/>
      <c r="AK492" s="352"/>
      <c r="AL492" s="352"/>
      <c r="AM492" s="352"/>
      <c r="AN492" s="352"/>
      <c r="AO492" s="352"/>
      <c r="AP492" s="352"/>
      <c r="AQ492" s="352"/>
      <c r="AR492" s="352"/>
      <c r="AS492" s="352"/>
      <c r="AT492" s="352"/>
      <c r="AU492" s="352"/>
      <c r="AV492" s="352"/>
      <c r="AW492" s="352"/>
      <c r="AX492" s="352"/>
      <c r="AY492" s="352"/>
      <c r="AZ492" s="352"/>
      <c r="BA492" s="354"/>
      <c r="BB492" s="430"/>
      <c r="BC492" s="354"/>
      <c r="BD492" s="354"/>
      <c r="BE492" s="354"/>
      <c r="BF492" s="354"/>
      <c r="BG492" s="354"/>
      <c r="BH492" s="354"/>
      <c r="BI492" s="354"/>
      <c r="BJ492" s="354"/>
      <c r="BK492" s="354"/>
      <c r="BL492" s="354"/>
      <c r="BM492" s="354"/>
      <c r="BN492" s="354"/>
      <c r="BO492" s="354"/>
      <c r="BP492" s="354"/>
      <c r="BQ492" s="354"/>
      <c r="BR492" s="354"/>
      <c r="BS492" s="354"/>
      <c r="BT492" s="354"/>
      <c r="BU492" s="354"/>
      <c r="BV492" s="354"/>
      <c r="BW492" s="354"/>
      <c r="BX492" s="355"/>
      <c r="BY492" s="355"/>
      <c r="BZ492" s="355"/>
      <c r="CA492" s="355"/>
      <c r="CB492" s="355"/>
      <c r="CC492" s="355"/>
      <c r="CD492" s="355"/>
      <c r="CE492" s="355"/>
      <c r="CF492" s="355"/>
      <c r="CG492" s="355"/>
      <c r="CH492" s="355"/>
      <c r="CI492" s="355"/>
      <c r="CJ492" s="355"/>
      <c r="CK492" s="355"/>
      <c r="CL492" s="355"/>
      <c r="CM492" s="355"/>
      <c r="CN492" s="355"/>
      <c r="CO492" s="355"/>
      <c r="CP492" s="355"/>
      <c r="CQ492" s="355"/>
      <c r="CR492" s="355"/>
      <c r="CS492" s="355"/>
      <c r="CT492" s="355"/>
      <c r="CU492" s="355"/>
      <c r="CV492" s="355"/>
      <c r="CW492" s="355"/>
      <c r="CX492" s="355"/>
      <c r="CY492" s="355"/>
      <c r="CZ492" s="355"/>
    </row>
    <row r="493" s="359" customFormat="true" ht="25.15" customHeight="true" x14ac:dyDescent="0.2">
      <c r="C493" s="1046" t="s">
        <v>215</v>
      </c>
      <c r="D493" s="1045"/>
      <c r="E493" s="635">
        <v>8.2766737559621537E-2</v>
      </c>
      <c r="F493" s="615"/>
      <c r="G493" s="615"/>
      <c r="H493" s="1048" t="s">
        <v>206</v>
      </c>
      <c r="I493" s="1045"/>
      <c r="J493" s="1048" t="s">
        <v>252</v>
      </c>
      <c r="K493" s="1049"/>
      <c r="L493" s="1050"/>
      <c r="M493" s="1048" t="s">
        <v>206</v>
      </c>
      <c r="N493" s="1045"/>
      <c r="O493" s="1048" t="s">
        <v>252</v>
      </c>
      <c r="P493" s="1049"/>
      <c r="Q493" s="1050"/>
      <c r="X493" s="352"/>
      <c r="Y493" s="352"/>
      <c r="Z493" s="352"/>
      <c r="AA493" s="352"/>
      <c r="AB493" s="352"/>
      <c r="AC493" s="352"/>
      <c r="AD493" s="352"/>
      <c r="AE493" s="352"/>
      <c r="AF493" s="352"/>
      <c r="AG493" s="352"/>
      <c r="AH493" s="352"/>
      <c r="AI493" s="352"/>
      <c r="AJ493" s="352"/>
      <c r="AK493" s="352"/>
      <c r="AL493" s="352"/>
      <c r="AM493" s="352"/>
      <c r="AN493" s="352"/>
      <c r="AO493" s="352"/>
      <c r="AP493" s="352"/>
      <c r="AQ493" s="352"/>
      <c r="AR493" s="352"/>
      <c r="AS493" s="352"/>
      <c r="AT493" s="352"/>
      <c r="AU493" s="352"/>
      <c r="AV493" s="352"/>
      <c r="AW493" s="352"/>
      <c r="AX493" s="352"/>
      <c r="AY493" s="352"/>
      <c r="AZ493" s="352"/>
      <c r="BA493" s="354"/>
      <c r="BB493" s="430"/>
      <c r="BC493" s="354"/>
      <c r="BD493" s="354"/>
      <c r="BE493" s="354"/>
      <c r="BF493" s="354"/>
      <c r="BG493" s="354"/>
      <c r="BH493" s="354"/>
      <c r="BI493" s="354"/>
      <c r="BJ493" s="354"/>
      <c r="BK493" s="354"/>
      <c r="BL493" s="354"/>
      <c r="BM493" s="354"/>
      <c r="BN493" s="354"/>
      <c r="BO493" s="354"/>
      <c r="BP493" s="354"/>
      <c r="BQ493" s="354"/>
      <c r="BR493" s="354"/>
      <c r="BS493" s="354"/>
      <c r="BT493" s="354"/>
      <c r="BU493" s="354"/>
      <c r="BV493" s="354"/>
      <c r="BW493" s="354"/>
      <c r="BX493" s="355"/>
      <c r="BY493" s="355"/>
      <c r="BZ493" s="355"/>
      <c r="CA493" s="355"/>
      <c r="CB493" s="355"/>
      <c r="CC493" s="355"/>
      <c r="CD493" s="355"/>
      <c r="CE493" s="355"/>
      <c r="CF493" s="355"/>
      <c r="CG493" s="355"/>
      <c r="CH493" s="355"/>
      <c r="CI493" s="355"/>
      <c r="CJ493" s="355"/>
      <c r="CK493" s="355"/>
      <c r="CL493" s="355"/>
      <c r="CM493" s="355"/>
      <c r="CN493" s="355"/>
      <c r="CO493" s="355"/>
      <c r="CP493" s="355"/>
      <c r="CQ493" s="355"/>
      <c r="CR493" s="355"/>
      <c r="CS493" s="355"/>
      <c r="CT493" s="355"/>
      <c r="CU493" s="355"/>
      <c r="CV493" s="355"/>
      <c r="CW493" s="355"/>
      <c r="CX493" s="355"/>
      <c r="CY493" s="355"/>
      <c r="CZ493" s="355"/>
    </row>
    <row r="494" s="359" customFormat="true" ht="25.15" customHeight="true" x14ac:dyDescent="0.2">
      <c r="C494" s="1046" t="s">
        <v>228</v>
      </c>
      <c r="D494" s="1045"/>
      <c r="E494" s="635">
        <v>4.7966030313006856E-2</v>
      </c>
      <c r="F494" s="615"/>
      <c r="G494" s="615"/>
      <c r="H494" s="1045"/>
      <c r="I494" s="1045"/>
      <c r="J494" s="623" t="s">
        <v>191</v>
      </c>
      <c r="K494" s="624" t="s">
        <v>253</v>
      </c>
      <c r="L494" s="625" t="s">
        <v>254</v>
      </c>
      <c r="M494" s="1045"/>
      <c r="N494" s="1045"/>
      <c r="O494" s="626" t="s">
        <v>191</v>
      </c>
      <c r="P494" s="627" t="s">
        <v>253</v>
      </c>
      <c r="Q494" s="628" t="s">
        <v>254</v>
      </c>
      <c r="X494" s="352"/>
      <c r="Y494" s="352"/>
      <c r="Z494" s="352"/>
      <c r="AA494" s="352"/>
      <c r="AB494" s="352"/>
      <c r="AC494" s="352"/>
      <c r="AD494" s="352"/>
      <c r="AE494" s="352"/>
      <c r="AF494" s="352"/>
      <c r="AG494" s="352"/>
      <c r="AH494" s="352"/>
      <c r="AI494" s="352"/>
      <c r="AJ494" s="352"/>
      <c r="AK494" s="352"/>
      <c r="AL494" s="352"/>
      <c r="AM494" s="352"/>
      <c r="AN494" s="352"/>
      <c r="AO494" s="352"/>
      <c r="AP494" s="352"/>
      <c r="AQ494" s="352"/>
      <c r="AR494" s="352"/>
      <c r="AS494" s="352"/>
      <c r="AT494" s="352"/>
      <c r="AU494" s="352"/>
      <c r="AV494" s="352"/>
      <c r="AW494" s="352"/>
      <c r="AX494" s="352"/>
      <c r="AY494" s="352"/>
      <c r="AZ494" s="352"/>
      <c r="BA494" s="354"/>
      <c r="BB494" s="430"/>
      <c r="BC494" s="354"/>
      <c r="BD494" s="354"/>
      <c r="BE494" s="354"/>
      <c r="BF494" s="354"/>
      <c r="BG494" s="354"/>
      <c r="BH494" s="354"/>
      <c r="BI494" s="354"/>
      <c r="BJ494" s="354"/>
      <c r="BK494" s="354"/>
      <c r="BL494" s="354"/>
      <c r="BM494" s="354"/>
      <c r="BN494" s="354"/>
      <c r="BO494" s="354"/>
      <c r="BP494" s="354"/>
      <c r="BQ494" s="354"/>
      <c r="BR494" s="354"/>
      <c r="BS494" s="354"/>
      <c r="BT494" s="354"/>
      <c r="BU494" s="354"/>
      <c r="BV494" s="354"/>
      <c r="BW494" s="354"/>
      <c r="BX494" s="355"/>
      <c r="BY494" s="355"/>
      <c r="BZ494" s="355"/>
      <c r="CA494" s="355"/>
      <c r="CB494" s="355"/>
      <c r="CC494" s="355"/>
      <c r="CD494" s="355"/>
      <c r="CE494" s="355"/>
      <c r="CF494" s="355"/>
      <c r="CG494" s="355"/>
      <c r="CH494" s="355"/>
      <c r="CI494" s="355"/>
      <c r="CJ494" s="355"/>
      <c r="CK494" s="355"/>
      <c r="CL494" s="355"/>
      <c r="CM494" s="355"/>
      <c r="CN494" s="355"/>
      <c r="CO494" s="355"/>
      <c r="CP494" s="355"/>
      <c r="CQ494" s="355"/>
      <c r="CR494" s="355"/>
      <c r="CS494" s="355"/>
      <c r="CT494" s="355"/>
      <c r="CU494" s="355"/>
      <c r="CV494" s="355"/>
      <c r="CW494" s="355"/>
      <c r="CX494" s="355"/>
      <c r="CY494" s="355"/>
      <c r="CZ494" s="355"/>
    </row>
    <row r="495" s="359" customFormat="true" ht="25.15" customHeight="true" x14ac:dyDescent="0.2">
      <c r="C495" s="1046" t="s">
        <v>233</v>
      </c>
      <c r="D495" s="1045"/>
      <c r="E495" s="635">
        <v>3.6283924338554742E-2</v>
      </c>
      <c r="F495" s="615"/>
      <c r="G495" s="615"/>
      <c r="H495" s="1046" t="s">
        <v>207</v>
      </c>
      <c r="I495" s="1045"/>
      <c r="J495" s="647">
        <v>5.8297855114340837</v>
      </c>
      <c r="K495" s="648">
        <v>14.218989052278253</v>
      </c>
      <c r="L495" s="649">
        <v>14.218989052278253</v>
      </c>
      <c r="M495" s="1046" t="s">
        <v>207</v>
      </c>
      <c r="N495" s="1045"/>
      <c r="O495" s="650">
        <v>5.3939627455881833</v>
      </c>
      <c r="P495" s="651">
        <v>13.156006696556544</v>
      </c>
      <c r="Q495" s="652">
        <v>13.156006696556544</v>
      </c>
      <c r="X495" s="352"/>
      <c r="Y495" s="352"/>
      <c r="Z495" s="352"/>
      <c r="AA495" s="352"/>
      <c r="AB495" s="352"/>
      <c r="AC495" s="352"/>
      <c r="AD495" s="352"/>
      <c r="AE495" s="352"/>
      <c r="AF495" s="352"/>
      <c r="AG495" s="352"/>
      <c r="AH495" s="352"/>
      <c r="AI495" s="352"/>
      <c r="AJ495" s="352"/>
      <c r="AK495" s="352"/>
      <c r="AL495" s="352"/>
      <c r="AM495" s="352"/>
      <c r="AN495" s="352"/>
      <c r="AO495" s="352"/>
      <c r="AP495" s="352"/>
      <c r="AQ495" s="352"/>
      <c r="AR495" s="352"/>
      <c r="AS495" s="352"/>
      <c r="AT495" s="352"/>
      <c r="AU495" s="352"/>
      <c r="AV495" s="352"/>
      <c r="AW495" s="352"/>
      <c r="AX495" s="352"/>
      <c r="AY495" s="352"/>
      <c r="AZ495" s="352"/>
      <c r="BA495" s="354"/>
      <c r="BB495" s="430"/>
      <c r="BC495" s="354"/>
      <c r="BD495" s="354"/>
      <c r="BE495" s="354"/>
      <c r="BF495" s="354"/>
      <c r="BG495" s="354"/>
      <c r="BH495" s="354"/>
      <c r="BI495" s="354"/>
      <c r="BJ495" s="354"/>
      <c r="BK495" s="354"/>
      <c r="BL495" s="354"/>
      <c r="BM495" s="354"/>
      <c r="BN495" s="354"/>
      <c r="BO495" s="354"/>
      <c r="BP495" s="354"/>
      <c r="BQ495" s="354"/>
      <c r="BR495" s="354"/>
      <c r="BS495" s="354"/>
      <c r="BT495" s="354"/>
      <c r="BU495" s="354"/>
      <c r="BV495" s="354"/>
      <c r="BW495" s="354"/>
      <c r="BX495" s="355"/>
      <c r="BY495" s="355"/>
      <c r="BZ495" s="355"/>
      <c r="CA495" s="355"/>
      <c r="CB495" s="355"/>
      <c r="CC495" s="355"/>
      <c r="CD495" s="355"/>
      <c r="CE495" s="355"/>
      <c r="CF495" s="355"/>
      <c r="CG495" s="355"/>
      <c r="CH495" s="355"/>
      <c r="CI495" s="355"/>
      <c r="CJ495" s="355"/>
      <c r="CK495" s="355"/>
      <c r="CL495" s="355"/>
      <c r="CM495" s="355"/>
      <c r="CN495" s="355"/>
      <c r="CO495" s="355"/>
      <c r="CP495" s="355"/>
      <c r="CQ495" s="355"/>
      <c r="CR495" s="355"/>
      <c r="CS495" s="355"/>
      <c r="CT495" s="355"/>
      <c r="CU495" s="355"/>
      <c r="CV495" s="355"/>
      <c r="CW495" s="355"/>
      <c r="CX495" s="355"/>
      <c r="CY495" s="355"/>
      <c r="CZ495" s="355"/>
    </row>
    <row r="496" s="359" customFormat="true" ht="25.15" customHeight="true" x14ac:dyDescent="0.2">
      <c r="C496" s="1046" t="s">
        <v>235</v>
      </c>
      <c r="D496" s="1045"/>
      <c r="E496" s="635">
        <v>2.8363012479762209E-2</v>
      </c>
      <c r="F496" s="615"/>
      <c r="G496" s="615"/>
      <c r="H496" s="1044"/>
      <c r="I496" s="1045"/>
      <c r="J496" s="631"/>
      <c r="K496" s="631"/>
      <c r="L496" s="631"/>
      <c r="M496" s="1044"/>
      <c r="N496" s="1045"/>
      <c r="O496" s="631"/>
      <c r="P496" s="631"/>
      <c r="Q496" s="631"/>
      <c r="X496" s="352"/>
      <c r="Y496" s="352"/>
      <c r="Z496" s="352"/>
      <c r="AA496" s="352"/>
      <c r="AB496" s="352"/>
      <c r="AC496" s="352"/>
      <c r="AD496" s="352"/>
      <c r="AE496" s="352"/>
      <c r="AF496" s="352"/>
      <c r="AG496" s="352"/>
      <c r="AH496" s="352"/>
      <c r="AI496" s="352"/>
      <c r="AJ496" s="352"/>
      <c r="AK496" s="352"/>
      <c r="AL496" s="352"/>
      <c r="AM496" s="352"/>
      <c r="AN496" s="352"/>
      <c r="AO496" s="352"/>
      <c r="AP496" s="352"/>
      <c r="AQ496" s="352"/>
      <c r="AR496" s="352"/>
      <c r="AS496" s="352"/>
      <c r="AT496" s="352"/>
      <c r="AU496" s="352"/>
      <c r="AV496" s="352"/>
      <c r="AW496" s="352"/>
      <c r="AX496" s="352"/>
      <c r="AY496" s="352"/>
      <c r="AZ496" s="352"/>
      <c r="BA496" s="354"/>
      <c r="BB496" s="430"/>
      <c r="BC496" s="354"/>
      <c r="BD496" s="354"/>
      <c r="BE496" s="354"/>
      <c r="BF496" s="354"/>
      <c r="BG496" s="354"/>
      <c r="BH496" s="354"/>
      <c r="BI496" s="354"/>
      <c r="BJ496" s="354"/>
      <c r="BK496" s="354"/>
      <c r="BL496" s="354"/>
      <c r="BM496" s="354"/>
      <c r="BN496" s="354"/>
      <c r="BO496" s="354"/>
      <c r="BP496" s="354"/>
      <c r="BQ496" s="354"/>
      <c r="BR496" s="354"/>
      <c r="BS496" s="354"/>
      <c r="BT496" s="354"/>
      <c r="BU496" s="354"/>
      <c r="BV496" s="354"/>
      <c r="BW496" s="354"/>
      <c r="BX496" s="355"/>
      <c r="BY496" s="355"/>
      <c r="BZ496" s="355"/>
      <c r="CA496" s="355"/>
      <c r="CB496" s="355"/>
      <c r="CC496" s="355"/>
      <c r="CD496" s="355"/>
      <c r="CE496" s="355"/>
      <c r="CF496" s="355"/>
      <c r="CG496" s="355"/>
      <c r="CH496" s="355"/>
      <c r="CI496" s="355"/>
      <c r="CJ496" s="355"/>
      <c r="CK496" s="355"/>
      <c r="CL496" s="355"/>
      <c r="CM496" s="355"/>
      <c r="CN496" s="355"/>
      <c r="CO496" s="355"/>
      <c r="CP496" s="355"/>
      <c r="CQ496" s="355"/>
      <c r="CR496" s="355"/>
      <c r="CS496" s="355"/>
      <c r="CT496" s="355"/>
      <c r="CU496" s="355"/>
      <c r="CV496" s="355"/>
      <c r="CW496" s="355"/>
      <c r="CX496" s="355"/>
      <c r="CY496" s="355"/>
      <c r="CZ496" s="355"/>
    </row>
    <row r="497" s="359" customFormat="true" ht="25.15" customHeight="true" x14ac:dyDescent="0.2">
      <c r="C497" s="1046" t="s">
        <v>226</v>
      </c>
      <c r="D497" s="1045"/>
      <c r="E497" s="635">
        <v>5.0296413823952321E-2</v>
      </c>
      <c r="F497" s="615"/>
      <c r="G497" s="615"/>
      <c r="H497" s="1044"/>
      <c r="I497" s="1045"/>
      <c r="J497" s="615"/>
      <c r="K497" s="615"/>
      <c r="L497" s="615"/>
      <c r="M497" s="1044"/>
      <c r="N497" s="1045"/>
      <c r="O497" s="615"/>
      <c r="P497" s="615"/>
      <c r="Q497" s="615"/>
      <c r="X497" s="352"/>
      <c r="Y497" s="352"/>
      <c r="Z497" s="352"/>
      <c r="AA497" s="352"/>
      <c r="AB497" s="352"/>
      <c r="AC497" s="352"/>
      <c r="AD497" s="352"/>
      <c r="AE497" s="352"/>
      <c r="AF497" s="352"/>
      <c r="AG497" s="352"/>
      <c r="AH497" s="352"/>
      <c r="AI497" s="352"/>
      <c r="AJ497" s="352"/>
      <c r="AK497" s="352"/>
      <c r="AL497" s="352"/>
      <c r="AM497" s="352"/>
      <c r="AN497" s="352"/>
      <c r="AO497" s="352"/>
      <c r="AP497" s="352"/>
      <c r="AQ497" s="352"/>
      <c r="AR497" s="352"/>
      <c r="AS497" s="352"/>
      <c r="AT497" s="352"/>
      <c r="AU497" s="352"/>
      <c r="AV497" s="352"/>
      <c r="AW497" s="352"/>
      <c r="AX497" s="352"/>
      <c r="AY497" s="352"/>
      <c r="AZ497" s="352"/>
      <c r="BA497" s="354"/>
      <c r="BB497" s="430"/>
      <c r="BC497" s="354"/>
      <c r="BD497" s="354"/>
      <c r="BE497" s="354"/>
      <c r="BF497" s="354"/>
      <c r="BG497" s="354"/>
      <c r="BH497" s="354"/>
      <c r="BI497" s="354"/>
      <c r="BJ497" s="354"/>
      <c r="BK497" s="354"/>
      <c r="BL497" s="354"/>
      <c r="BM497" s="354"/>
      <c r="BN497" s="354"/>
      <c r="BO497" s="354"/>
      <c r="BP497" s="354"/>
      <c r="BQ497" s="354"/>
      <c r="BR497" s="354"/>
      <c r="BS497" s="354"/>
      <c r="BT497" s="354"/>
      <c r="BU497" s="354"/>
      <c r="BV497" s="354"/>
      <c r="BW497" s="354"/>
      <c r="BX497" s="355"/>
      <c r="BY497" s="355"/>
      <c r="BZ497" s="355"/>
      <c r="CA497" s="355"/>
      <c r="CB497" s="355"/>
      <c r="CC497" s="355"/>
      <c r="CD497" s="355"/>
      <c r="CE497" s="355"/>
      <c r="CF497" s="355"/>
      <c r="CG497" s="355"/>
      <c r="CH497" s="355"/>
      <c r="CI497" s="355"/>
      <c r="CJ497" s="355"/>
      <c r="CK497" s="355"/>
      <c r="CL497" s="355"/>
      <c r="CM497" s="355"/>
      <c r="CN497" s="355"/>
      <c r="CO497" s="355"/>
      <c r="CP497" s="355"/>
      <c r="CQ497" s="355"/>
      <c r="CR497" s="355"/>
      <c r="CS497" s="355"/>
      <c r="CT497" s="355"/>
      <c r="CU497" s="355"/>
      <c r="CV497" s="355"/>
      <c r="CW497" s="355"/>
      <c r="CX497" s="355"/>
      <c r="CY497" s="355"/>
      <c r="CZ497" s="355"/>
    </row>
    <row r="498" s="359" customFormat="true" ht="25.15" customHeight="true" x14ac:dyDescent="0.2">
      <c r="C498" s="1046" t="s">
        <v>211</v>
      </c>
      <c r="D498" s="1045"/>
      <c r="E498" s="635">
        <v>0.10294902291479512</v>
      </c>
      <c r="F498" s="615"/>
      <c r="G498" s="615"/>
      <c r="H498" s="1047" t="s">
        <v>255</v>
      </c>
      <c r="I498" s="1045"/>
      <c r="J498" s="1045"/>
      <c r="K498" s="615"/>
      <c r="L498" s="615"/>
      <c r="M498" s="1047" t="s">
        <v>255</v>
      </c>
      <c r="N498" s="1045"/>
      <c r="O498" s="1045"/>
      <c r="P498" s="615"/>
      <c r="Q498" s="615"/>
      <c r="X498" s="352"/>
      <c r="Y498" s="352"/>
      <c r="Z498" s="352"/>
      <c r="AA498" s="352"/>
      <c r="AB498" s="352"/>
      <c r="AC498" s="352"/>
      <c r="AD498" s="352"/>
      <c r="AE498" s="352"/>
      <c r="AF498" s="352"/>
      <c r="AG498" s="352"/>
      <c r="AH498" s="352"/>
      <c r="AI498" s="352"/>
      <c r="AJ498" s="352"/>
      <c r="AK498" s="352"/>
      <c r="AL498" s="352"/>
      <c r="AM498" s="352"/>
      <c r="AN498" s="352"/>
      <c r="AO498" s="352"/>
      <c r="AP498" s="352"/>
      <c r="AQ498" s="352"/>
      <c r="AR498" s="352"/>
      <c r="AS498" s="352"/>
      <c r="AT498" s="352"/>
      <c r="AU498" s="352"/>
      <c r="AV498" s="352"/>
      <c r="AW498" s="352"/>
      <c r="AX498" s="352"/>
      <c r="AY498" s="352"/>
      <c r="AZ498" s="352"/>
      <c r="BA498" s="354"/>
      <c r="BB498" s="430"/>
      <c r="BC498" s="354"/>
      <c r="BD498" s="354"/>
      <c r="BE498" s="354"/>
      <c r="BF498" s="354"/>
      <c r="BG498" s="354"/>
      <c r="BH498" s="354"/>
      <c r="BI498" s="354"/>
      <c r="BJ498" s="354"/>
      <c r="BK498" s="354"/>
      <c r="BL498" s="354"/>
      <c r="BM498" s="354"/>
      <c r="BN498" s="354"/>
      <c r="BO498" s="354"/>
      <c r="BP498" s="354"/>
      <c r="BQ498" s="354"/>
      <c r="BR498" s="354"/>
      <c r="BS498" s="354"/>
      <c r="BT498" s="354"/>
      <c r="BU498" s="354"/>
      <c r="BV498" s="354"/>
      <c r="BW498" s="354"/>
      <c r="BX498" s="355"/>
      <c r="BY498" s="355"/>
      <c r="BZ498" s="355"/>
      <c r="CA498" s="355"/>
      <c r="CB498" s="355"/>
      <c r="CC498" s="355"/>
      <c r="CD498" s="355"/>
      <c r="CE498" s="355"/>
      <c r="CF498" s="355"/>
      <c r="CG498" s="355"/>
      <c r="CH498" s="355"/>
      <c r="CI498" s="355"/>
      <c r="CJ498" s="355"/>
      <c r="CK498" s="355"/>
      <c r="CL498" s="355"/>
      <c r="CM498" s="355"/>
      <c r="CN498" s="355"/>
      <c r="CO498" s="355"/>
      <c r="CP498" s="355"/>
      <c r="CQ498" s="355"/>
      <c r="CR498" s="355"/>
      <c r="CS498" s="355"/>
      <c r="CT498" s="355"/>
      <c r="CU498" s="355"/>
      <c r="CV498" s="355"/>
      <c r="CW498" s="355"/>
      <c r="CX498" s="355"/>
      <c r="CY498" s="355"/>
      <c r="CZ498" s="355"/>
    </row>
    <row r="499" s="359" customFormat="true" ht="25.15" customHeight="true" x14ac:dyDescent="0.2">
      <c r="C499" s="1046" t="s">
        <v>220</v>
      </c>
      <c r="D499" s="1045"/>
      <c r="E499" s="635">
        <v>7.821924275363637E-2</v>
      </c>
      <c r="F499" s="615"/>
      <c r="G499" s="615"/>
      <c r="H499" s="1044"/>
      <c r="I499" s="1045"/>
      <c r="J499" s="629" t="s">
        <v>206</v>
      </c>
      <c r="K499" s="615"/>
      <c r="L499" s="615"/>
      <c r="M499" s="1044"/>
      <c r="N499" s="1045"/>
      <c r="O499" s="630" t="s">
        <v>206</v>
      </c>
      <c r="P499" s="615"/>
      <c r="Q499" s="615"/>
      <c r="X499" s="352"/>
      <c r="Y499" s="352"/>
      <c r="Z499" s="352"/>
      <c r="AA499" s="352"/>
      <c r="AB499" s="352"/>
      <c r="AC499" s="352"/>
      <c r="AD499" s="352"/>
      <c r="AE499" s="352"/>
      <c r="AF499" s="352"/>
      <c r="AG499" s="352"/>
      <c r="AH499" s="352"/>
      <c r="AI499" s="352"/>
      <c r="AJ499" s="352"/>
      <c r="AK499" s="352"/>
      <c r="AL499" s="352"/>
      <c r="AM499" s="352"/>
      <c r="AN499" s="352"/>
      <c r="AO499" s="352"/>
      <c r="AP499" s="352"/>
      <c r="AQ499" s="352"/>
      <c r="AR499" s="352"/>
      <c r="AS499" s="352"/>
      <c r="AT499" s="352"/>
      <c r="AU499" s="352"/>
      <c r="AV499" s="352"/>
      <c r="AW499" s="352"/>
      <c r="AX499" s="352"/>
      <c r="AY499" s="352"/>
      <c r="AZ499" s="352"/>
      <c r="BA499" s="354"/>
      <c r="BB499" s="430"/>
      <c r="BC499" s="354"/>
      <c r="BD499" s="354"/>
      <c r="BE499" s="354"/>
      <c r="BF499" s="354"/>
      <c r="BG499" s="354"/>
      <c r="BH499" s="354"/>
      <c r="BI499" s="354"/>
      <c r="BJ499" s="354"/>
      <c r="BK499" s="354"/>
      <c r="BL499" s="354"/>
      <c r="BM499" s="354"/>
      <c r="BN499" s="354"/>
      <c r="BO499" s="354"/>
      <c r="BP499" s="354"/>
      <c r="BQ499" s="354"/>
      <c r="BR499" s="354"/>
      <c r="BS499" s="354"/>
      <c r="BT499" s="354"/>
      <c r="BU499" s="354"/>
      <c r="BV499" s="354"/>
      <c r="BW499" s="354"/>
      <c r="BX499" s="355"/>
      <c r="BY499" s="355"/>
      <c r="BZ499" s="355"/>
      <c r="CA499" s="355"/>
      <c r="CB499" s="355"/>
      <c r="CC499" s="355"/>
      <c r="CD499" s="355"/>
      <c r="CE499" s="355"/>
      <c r="CF499" s="355"/>
      <c r="CG499" s="355"/>
      <c r="CH499" s="355"/>
      <c r="CI499" s="355"/>
      <c r="CJ499" s="355"/>
      <c r="CK499" s="355"/>
      <c r="CL499" s="355"/>
      <c r="CM499" s="355"/>
      <c r="CN499" s="355"/>
      <c r="CO499" s="355"/>
      <c r="CP499" s="355"/>
      <c r="CQ499" s="355"/>
      <c r="CR499" s="355"/>
      <c r="CS499" s="355"/>
      <c r="CT499" s="355"/>
      <c r="CU499" s="355"/>
      <c r="CV499" s="355"/>
      <c r="CW499" s="355"/>
      <c r="CX499" s="355"/>
      <c r="CY499" s="355"/>
      <c r="CZ499" s="355"/>
    </row>
    <row r="500" s="359" customFormat="true" ht="25.15" customHeight="true" x14ac:dyDescent="0.2">
      <c r="C500" s="1046" t="s">
        <v>224</v>
      </c>
      <c r="D500" s="1045"/>
      <c r="E500" s="635">
        <v>6.1998444186348554E-2</v>
      </c>
      <c r="F500" s="615"/>
      <c r="G500" s="615"/>
      <c r="H500" s="1045"/>
      <c r="I500" s="1045"/>
      <c r="J500" s="653" t="s">
        <v>207</v>
      </c>
      <c r="K500" s="615"/>
      <c r="L500" s="615"/>
      <c r="M500" s="1045"/>
      <c r="N500" s="1045"/>
      <c r="O500" s="654" t="s">
        <v>207</v>
      </c>
      <c r="P500" s="615"/>
      <c r="Q500" s="615"/>
      <c r="X500" s="352"/>
      <c r="Y500" s="352"/>
      <c r="Z500" s="352"/>
      <c r="AA500" s="352"/>
      <c r="AB500" s="352"/>
      <c r="AC500" s="352"/>
      <c r="AD500" s="352"/>
      <c r="AE500" s="352"/>
      <c r="AF500" s="352"/>
      <c r="AG500" s="352"/>
      <c r="AH500" s="352"/>
      <c r="AI500" s="352"/>
      <c r="AJ500" s="352"/>
      <c r="AK500" s="352"/>
      <c r="AL500" s="352"/>
      <c r="AM500" s="352"/>
      <c r="AN500" s="352"/>
      <c r="AO500" s="352"/>
      <c r="AP500" s="352"/>
      <c r="AQ500" s="352"/>
      <c r="AR500" s="352"/>
      <c r="AS500" s="352"/>
      <c r="AT500" s="352"/>
      <c r="AU500" s="352"/>
      <c r="AV500" s="352"/>
      <c r="AW500" s="352"/>
      <c r="AX500" s="352"/>
      <c r="AY500" s="352"/>
      <c r="AZ500" s="352"/>
      <c r="BA500" s="354"/>
      <c r="BB500" s="430"/>
      <c r="BC500" s="354"/>
      <c r="BD500" s="354"/>
      <c r="BE500" s="354"/>
      <c r="BF500" s="354"/>
      <c r="BG500" s="354"/>
      <c r="BH500" s="354"/>
      <c r="BI500" s="354"/>
      <c r="BJ500" s="354"/>
      <c r="BK500" s="354"/>
      <c r="BL500" s="354"/>
      <c r="BM500" s="354"/>
      <c r="BN500" s="354"/>
      <c r="BO500" s="354"/>
      <c r="BP500" s="354"/>
      <c r="BQ500" s="354"/>
      <c r="BR500" s="354"/>
      <c r="BS500" s="354"/>
      <c r="BT500" s="354"/>
      <c r="BU500" s="354"/>
      <c r="BV500" s="354"/>
      <c r="BW500" s="354"/>
      <c r="BX500" s="355"/>
      <c r="BY500" s="355"/>
      <c r="BZ500" s="355"/>
      <c r="CA500" s="355"/>
      <c r="CB500" s="355"/>
      <c r="CC500" s="355"/>
      <c r="CD500" s="355"/>
      <c r="CE500" s="355"/>
      <c r="CF500" s="355"/>
      <c r="CG500" s="355"/>
      <c r="CH500" s="355"/>
      <c r="CI500" s="355"/>
      <c r="CJ500" s="355"/>
      <c r="CK500" s="355"/>
      <c r="CL500" s="355"/>
      <c r="CM500" s="355"/>
      <c r="CN500" s="355"/>
      <c r="CO500" s="355"/>
      <c r="CP500" s="355"/>
      <c r="CQ500" s="355"/>
      <c r="CR500" s="355"/>
      <c r="CS500" s="355"/>
      <c r="CT500" s="355"/>
      <c r="CU500" s="355"/>
      <c r="CV500" s="355"/>
      <c r="CW500" s="355"/>
      <c r="CX500" s="355"/>
      <c r="CY500" s="355"/>
      <c r="CZ500" s="355"/>
    </row>
    <row r="501" s="359" customFormat="true" ht="25.15" customHeight="true" x14ac:dyDescent="0.2">
      <c r="C501" s="1046" t="s">
        <v>214</v>
      </c>
      <c r="D501" s="1045"/>
      <c r="E501" s="635">
        <v>8.4785887495023859E-2</v>
      </c>
      <c r="F501" s="615"/>
      <c r="G501" s="615"/>
      <c r="H501" s="1046" t="s">
        <v>222</v>
      </c>
      <c r="I501" s="1045"/>
      <c r="J501" s="633">
        <v>6.3415923910633207E-2</v>
      </c>
      <c r="K501" s="615"/>
      <c r="L501" s="615"/>
      <c r="M501" s="1046" t="s">
        <v>222</v>
      </c>
      <c r="N501" s="1045"/>
      <c r="O501" s="634">
        <v>7.8091359206240038E-2</v>
      </c>
      <c r="P501" s="615"/>
      <c r="Q501" s="615"/>
      <c r="X501" s="352"/>
      <c r="Y501" s="352"/>
      <c r="Z501" s="352"/>
      <c r="AA501" s="352"/>
      <c r="AB501" s="352"/>
      <c r="AC501" s="352"/>
      <c r="AD501" s="352"/>
      <c r="AE501" s="352"/>
      <c r="AF501" s="352"/>
      <c r="AG501" s="352"/>
      <c r="AH501" s="352"/>
      <c r="AI501" s="352"/>
      <c r="AJ501" s="352"/>
      <c r="AK501" s="352"/>
      <c r="AL501" s="352"/>
      <c r="AM501" s="352"/>
      <c r="AN501" s="352"/>
      <c r="AO501" s="352"/>
      <c r="AP501" s="352"/>
      <c r="AQ501" s="352"/>
      <c r="AR501" s="352"/>
      <c r="AS501" s="352"/>
      <c r="AT501" s="352"/>
      <c r="AU501" s="352"/>
      <c r="AV501" s="352"/>
      <c r="AW501" s="352"/>
      <c r="AX501" s="352"/>
      <c r="AY501" s="352"/>
      <c r="AZ501" s="352"/>
      <c r="BA501" s="354"/>
      <c r="BB501" s="430"/>
      <c r="BC501" s="354"/>
      <c r="BD501" s="354"/>
      <c r="BE501" s="354"/>
      <c r="BF501" s="354"/>
      <c r="BG501" s="354"/>
      <c r="BH501" s="354"/>
      <c r="BI501" s="354"/>
      <c r="BJ501" s="354"/>
      <c r="BK501" s="354"/>
      <c r="BL501" s="354"/>
      <c r="BM501" s="354"/>
      <c r="BN501" s="354"/>
      <c r="BO501" s="354"/>
      <c r="BP501" s="354"/>
      <c r="BQ501" s="354"/>
      <c r="BR501" s="354"/>
      <c r="BS501" s="354"/>
      <c r="BT501" s="354"/>
      <c r="BU501" s="354"/>
      <c r="BV501" s="354"/>
      <c r="BW501" s="354"/>
      <c r="BX501" s="355"/>
      <c r="BY501" s="355"/>
      <c r="BZ501" s="355"/>
      <c r="CA501" s="355"/>
      <c r="CB501" s="355"/>
      <c r="CC501" s="355"/>
      <c r="CD501" s="355"/>
      <c r="CE501" s="355"/>
      <c r="CF501" s="355"/>
      <c r="CG501" s="355"/>
      <c r="CH501" s="355"/>
      <c r="CI501" s="355"/>
      <c r="CJ501" s="355"/>
      <c r="CK501" s="355"/>
      <c r="CL501" s="355"/>
      <c r="CM501" s="355"/>
      <c r="CN501" s="355"/>
      <c r="CO501" s="355"/>
      <c r="CP501" s="355"/>
      <c r="CQ501" s="355"/>
      <c r="CR501" s="355"/>
      <c r="CS501" s="355"/>
      <c r="CT501" s="355"/>
      <c r="CU501" s="355"/>
      <c r="CV501" s="355"/>
      <c r="CW501" s="355"/>
      <c r="CX501" s="355"/>
      <c r="CY501" s="355"/>
      <c r="CZ501" s="355"/>
    </row>
    <row r="502" s="359" customFormat="true" ht="25.15" customHeight="true" x14ac:dyDescent="0.2">
      <c r="C502" s="1046" t="s">
        <v>218</v>
      </c>
      <c r="D502" s="1045"/>
      <c r="E502" s="635">
        <v>8.082922147498095E-2</v>
      </c>
      <c r="F502" s="615"/>
      <c r="G502" s="615"/>
      <c r="H502" s="1046" t="s">
        <v>221</v>
      </c>
      <c r="I502" s="1045"/>
      <c r="J502" s="636">
        <v>8.5688016350010124E-2</v>
      </c>
      <c r="K502" s="615"/>
      <c r="L502" s="615"/>
      <c r="M502" s="1046" t="s">
        <v>221</v>
      </c>
      <c r="N502" s="1045"/>
      <c r="O502" s="637">
        <v>7.9742786069967667E-2</v>
      </c>
      <c r="P502" s="615"/>
      <c r="Q502" s="615"/>
      <c r="X502" s="352"/>
      <c r="Y502" s="352"/>
      <c r="Z502" s="352"/>
      <c r="AA502" s="352"/>
      <c r="AB502" s="352"/>
      <c r="AC502" s="352"/>
      <c r="AD502" s="352"/>
      <c r="AE502" s="352"/>
      <c r="AF502" s="352"/>
      <c r="AG502" s="352"/>
      <c r="AH502" s="352"/>
      <c r="AI502" s="352"/>
      <c r="AJ502" s="352"/>
      <c r="AK502" s="352"/>
      <c r="AL502" s="352"/>
      <c r="AM502" s="352"/>
      <c r="AN502" s="352"/>
      <c r="AO502" s="352"/>
      <c r="AP502" s="352"/>
      <c r="AQ502" s="352"/>
      <c r="AR502" s="352"/>
      <c r="AS502" s="352"/>
      <c r="AT502" s="352"/>
      <c r="AU502" s="352"/>
      <c r="AV502" s="352"/>
      <c r="AW502" s="352"/>
      <c r="AX502" s="352"/>
      <c r="AY502" s="352"/>
      <c r="AZ502" s="352"/>
      <c r="BA502" s="354"/>
      <c r="BB502" s="430"/>
      <c r="BC502" s="354"/>
      <c r="BD502" s="354"/>
      <c r="BE502" s="354"/>
      <c r="BF502" s="354"/>
      <c r="BG502" s="354"/>
      <c r="BH502" s="354"/>
      <c r="BI502" s="354"/>
      <c r="BJ502" s="354"/>
      <c r="BK502" s="354"/>
      <c r="BL502" s="354"/>
      <c r="BM502" s="354"/>
      <c r="BN502" s="354"/>
      <c r="BO502" s="354"/>
      <c r="BP502" s="354"/>
      <c r="BQ502" s="354"/>
      <c r="BR502" s="354"/>
      <c r="BS502" s="354"/>
      <c r="BT502" s="354"/>
      <c r="BU502" s="354"/>
      <c r="BV502" s="354"/>
      <c r="BW502" s="354"/>
      <c r="BX502" s="355"/>
      <c r="BY502" s="355"/>
      <c r="BZ502" s="355"/>
      <c r="CA502" s="355"/>
      <c r="CB502" s="355"/>
      <c r="CC502" s="355"/>
      <c r="CD502" s="355"/>
      <c r="CE502" s="355"/>
      <c r="CF502" s="355"/>
      <c r="CG502" s="355"/>
      <c r="CH502" s="355"/>
      <c r="CI502" s="355"/>
      <c r="CJ502" s="355"/>
      <c r="CK502" s="355"/>
      <c r="CL502" s="355"/>
      <c r="CM502" s="355"/>
      <c r="CN502" s="355"/>
      <c r="CO502" s="355"/>
      <c r="CP502" s="355"/>
      <c r="CQ502" s="355"/>
      <c r="CR502" s="355"/>
      <c r="CS502" s="355"/>
      <c r="CT502" s="355"/>
      <c r="CU502" s="355"/>
      <c r="CV502" s="355"/>
      <c r="CW502" s="355"/>
      <c r="CX502" s="355"/>
      <c r="CY502" s="355"/>
      <c r="CZ502" s="355"/>
    </row>
    <row r="503" s="359" customFormat="true" ht="25.15" customHeight="true" x14ac:dyDescent="0.2">
      <c r="C503" s="1046" t="s">
        <v>219</v>
      </c>
      <c r="D503" s="1045"/>
      <c r="E503" s="635">
        <v>7.2266970608640541E-2</v>
      </c>
      <c r="F503" s="615"/>
      <c r="G503" s="615"/>
      <c r="H503" s="1046" t="s">
        <v>215</v>
      </c>
      <c r="I503" s="1045"/>
      <c r="J503" s="636">
        <v>0.10471693964326156</v>
      </c>
      <c r="K503" s="615"/>
      <c r="L503" s="615"/>
      <c r="M503" s="1046" t="s">
        <v>215</v>
      </c>
      <c r="N503" s="1045"/>
      <c r="O503" s="637">
        <v>8.7241239677129545E-2</v>
      </c>
      <c r="P503" s="615"/>
      <c r="Q503" s="615"/>
      <c r="X503" s="352"/>
      <c r="Y503" s="352"/>
      <c r="Z503" s="352"/>
      <c r="AA503" s="352"/>
      <c r="AB503" s="352"/>
      <c r="AC503" s="352"/>
      <c r="AD503" s="352"/>
      <c r="AE503" s="352"/>
      <c r="AF503" s="352"/>
      <c r="AG503" s="352"/>
      <c r="AH503" s="352"/>
      <c r="AI503" s="352"/>
      <c r="AJ503" s="352"/>
      <c r="AK503" s="352"/>
      <c r="AL503" s="352"/>
      <c r="AM503" s="352"/>
      <c r="AN503" s="352"/>
      <c r="AO503" s="352"/>
      <c r="AP503" s="352"/>
      <c r="AQ503" s="352"/>
      <c r="AR503" s="352"/>
      <c r="AS503" s="352"/>
      <c r="AT503" s="352"/>
      <c r="AU503" s="352"/>
      <c r="AV503" s="352"/>
      <c r="AW503" s="352"/>
      <c r="AX503" s="352"/>
      <c r="AY503" s="352"/>
      <c r="AZ503" s="352"/>
      <c r="BA503" s="354"/>
      <c r="BB503" s="430"/>
      <c r="BC503" s="354"/>
      <c r="BD503" s="354"/>
      <c r="BE503" s="354"/>
      <c r="BF503" s="354"/>
      <c r="BG503" s="354"/>
      <c r="BH503" s="354"/>
      <c r="BI503" s="354"/>
      <c r="BJ503" s="354"/>
      <c r="BK503" s="354"/>
      <c r="BL503" s="354"/>
      <c r="BM503" s="354"/>
      <c r="BN503" s="354"/>
      <c r="BO503" s="354"/>
      <c r="BP503" s="354"/>
      <c r="BQ503" s="354"/>
      <c r="BR503" s="354"/>
      <c r="BS503" s="354"/>
      <c r="BT503" s="354"/>
      <c r="BU503" s="354"/>
      <c r="BV503" s="354"/>
      <c r="BW503" s="354"/>
      <c r="BX503" s="355"/>
      <c r="BY503" s="355"/>
      <c r="BZ503" s="355"/>
      <c r="CA503" s="355"/>
      <c r="CB503" s="355"/>
      <c r="CC503" s="355"/>
      <c r="CD503" s="355"/>
      <c r="CE503" s="355"/>
      <c r="CF503" s="355"/>
      <c r="CG503" s="355"/>
      <c r="CH503" s="355"/>
      <c r="CI503" s="355"/>
      <c r="CJ503" s="355"/>
      <c r="CK503" s="355"/>
      <c r="CL503" s="355"/>
      <c r="CM503" s="355"/>
      <c r="CN503" s="355"/>
      <c r="CO503" s="355"/>
      <c r="CP503" s="355"/>
      <c r="CQ503" s="355"/>
      <c r="CR503" s="355"/>
      <c r="CS503" s="355"/>
      <c r="CT503" s="355"/>
      <c r="CU503" s="355"/>
      <c r="CV503" s="355"/>
      <c r="CW503" s="355"/>
      <c r="CX503" s="355"/>
      <c r="CY503" s="355"/>
      <c r="CZ503" s="355"/>
    </row>
    <row r="504" s="359" customFormat="true" ht="25.15" customHeight="true" x14ac:dyDescent="0.2">
      <c r="C504" s="1046" t="s">
        <v>217</v>
      </c>
      <c r="D504" s="1045"/>
      <c r="E504" s="635">
        <v>8.018890741356334E-2</v>
      </c>
      <c r="F504" s="615"/>
      <c r="G504" s="615"/>
      <c r="H504" s="1046" t="s">
        <v>228</v>
      </c>
      <c r="I504" s="1045"/>
      <c r="J504" s="636">
        <v>6.1018918608642204E-2</v>
      </c>
      <c r="K504" s="615"/>
      <c r="L504" s="615"/>
      <c r="M504" s="1046" t="s">
        <v>228</v>
      </c>
      <c r="N504" s="1045"/>
      <c r="O504" s="637">
        <v>7.0564109388614793E-2</v>
      </c>
      <c r="P504" s="615"/>
      <c r="Q504" s="615"/>
      <c r="X504" s="352"/>
      <c r="Y504" s="352"/>
      <c r="Z504" s="352"/>
      <c r="AA504" s="352"/>
      <c r="AB504" s="352"/>
      <c r="AC504" s="352"/>
      <c r="AD504" s="352"/>
      <c r="AE504" s="352"/>
      <c r="AF504" s="352"/>
      <c r="AG504" s="352"/>
      <c r="AH504" s="352"/>
      <c r="AI504" s="352"/>
      <c r="AJ504" s="352"/>
      <c r="AK504" s="352"/>
      <c r="AL504" s="352"/>
      <c r="AM504" s="352"/>
      <c r="AN504" s="352"/>
      <c r="AO504" s="352"/>
      <c r="AP504" s="352"/>
      <c r="AQ504" s="352"/>
      <c r="AR504" s="352"/>
      <c r="AS504" s="352"/>
      <c r="AT504" s="352"/>
      <c r="AU504" s="352"/>
      <c r="AV504" s="352"/>
      <c r="AW504" s="352"/>
      <c r="AX504" s="352"/>
      <c r="AY504" s="352"/>
      <c r="AZ504" s="352"/>
      <c r="BA504" s="354"/>
      <c r="BB504" s="430"/>
      <c r="BC504" s="354"/>
      <c r="BD504" s="354"/>
      <c r="BE504" s="354"/>
      <c r="BF504" s="354"/>
      <c r="BG504" s="354"/>
      <c r="BH504" s="354"/>
      <c r="BI504" s="354"/>
      <c r="BJ504" s="354"/>
      <c r="BK504" s="354"/>
      <c r="BL504" s="354"/>
      <c r="BM504" s="354"/>
      <c r="BN504" s="354"/>
      <c r="BO504" s="354"/>
      <c r="BP504" s="354"/>
      <c r="BQ504" s="354"/>
      <c r="BR504" s="354"/>
      <c r="BS504" s="354"/>
      <c r="BT504" s="354"/>
      <c r="BU504" s="354"/>
      <c r="BV504" s="354"/>
      <c r="BW504" s="354"/>
      <c r="BX504" s="355"/>
      <c r="BY504" s="355"/>
      <c r="BZ504" s="355"/>
      <c r="CA504" s="355"/>
      <c r="CB504" s="355"/>
      <c r="CC504" s="355"/>
      <c r="CD504" s="355"/>
      <c r="CE504" s="355"/>
      <c r="CF504" s="355"/>
      <c r="CG504" s="355"/>
      <c r="CH504" s="355"/>
      <c r="CI504" s="355"/>
      <c r="CJ504" s="355"/>
      <c r="CK504" s="355"/>
      <c r="CL504" s="355"/>
      <c r="CM504" s="355"/>
      <c r="CN504" s="355"/>
      <c r="CO504" s="355"/>
      <c r="CP504" s="355"/>
      <c r="CQ504" s="355"/>
      <c r="CR504" s="355"/>
      <c r="CS504" s="355"/>
      <c r="CT504" s="355"/>
      <c r="CU504" s="355"/>
      <c r="CV504" s="355"/>
      <c r="CW504" s="355"/>
      <c r="CX504" s="355"/>
      <c r="CY504" s="355"/>
      <c r="CZ504" s="355"/>
    </row>
    <row r="505" s="359" customFormat="true" ht="25.15" customHeight="true" x14ac:dyDescent="0.2">
      <c r="C505" s="1046" t="s">
        <v>216</v>
      </c>
      <c r="D505" s="1045"/>
      <c r="E505" s="635">
        <v>8.9748651913474906E-2</v>
      </c>
      <c r="F505" s="615"/>
      <c r="G505" s="615"/>
      <c r="H505" s="1046" t="s">
        <v>233</v>
      </c>
      <c r="I505" s="1045"/>
      <c r="J505" s="636">
        <v>4.3299334615917291E-2</v>
      </c>
      <c r="K505" s="615"/>
      <c r="L505" s="615"/>
      <c r="M505" s="1046" t="s">
        <v>233</v>
      </c>
      <c r="N505" s="1045"/>
      <c r="O505" s="637">
        <v>4.1752559338265521E-2</v>
      </c>
      <c r="P505" s="615"/>
      <c r="Q505" s="615"/>
      <c r="X505" s="352"/>
      <c r="Y505" s="352"/>
      <c r="Z505" s="352"/>
      <c r="AA505" s="352"/>
      <c r="AB505" s="352"/>
      <c r="AC505" s="352"/>
      <c r="AD505" s="352"/>
      <c r="AE505" s="352"/>
      <c r="AF505" s="352"/>
      <c r="AG505" s="352"/>
      <c r="AH505" s="352"/>
      <c r="AI505" s="352"/>
      <c r="AJ505" s="352"/>
      <c r="AK505" s="352"/>
      <c r="AL505" s="352"/>
      <c r="AM505" s="352"/>
      <c r="AN505" s="352"/>
      <c r="AO505" s="352"/>
      <c r="AP505" s="352"/>
      <c r="AQ505" s="352"/>
      <c r="AR505" s="352"/>
      <c r="AS505" s="352"/>
      <c r="AT505" s="352"/>
      <c r="AU505" s="352"/>
      <c r="AV505" s="352"/>
      <c r="AW505" s="352"/>
      <c r="AX505" s="352"/>
      <c r="AY505" s="352"/>
      <c r="AZ505" s="352"/>
      <c r="BA505" s="354"/>
      <c r="BB505" s="430"/>
      <c r="BC505" s="354"/>
      <c r="BD505" s="354"/>
      <c r="BE505" s="354"/>
      <c r="BF505" s="354"/>
      <c r="BG505" s="354"/>
      <c r="BH505" s="354"/>
      <c r="BI505" s="354"/>
      <c r="BJ505" s="354"/>
      <c r="BK505" s="354"/>
      <c r="BL505" s="354"/>
      <c r="BM505" s="354"/>
      <c r="BN505" s="354"/>
      <c r="BO505" s="354"/>
      <c r="BP505" s="354"/>
      <c r="BQ505" s="354"/>
      <c r="BR505" s="354"/>
      <c r="BS505" s="354"/>
      <c r="BT505" s="354"/>
      <c r="BU505" s="354"/>
      <c r="BV505" s="354"/>
      <c r="BW505" s="354"/>
      <c r="BX505" s="355"/>
      <c r="BY505" s="355"/>
      <c r="BZ505" s="355"/>
      <c r="CA505" s="355"/>
      <c r="CB505" s="355"/>
      <c r="CC505" s="355"/>
      <c r="CD505" s="355"/>
      <c r="CE505" s="355"/>
      <c r="CF505" s="355"/>
      <c r="CG505" s="355"/>
      <c r="CH505" s="355"/>
      <c r="CI505" s="355"/>
      <c r="CJ505" s="355"/>
      <c r="CK505" s="355"/>
      <c r="CL505" s="355"/>
      <c r="CM505" s="355"/>
      <c r="CN505" s="355"/>
      <c r="CO505" s="355"/>
      <c r="CP505" s="355"/>
      <c r="CQ505" s="355"/>
      <c r="CR505" s="355"/>
      <c r="CS505" s="355"/>
      <c r="CT505" s="355"/>
      <c r="CU505" s="355"/>
      <c r="CV505" s="355"/>
      <c r="CW505" s="355"/>
      <c r="CX505" s="355"/>
      <c r="CY505" s="355"/>
      <c r="CZ505" s="355"/>
    </row>
    <row r="506" s="359" customFormat="true" ht="25.15" customHeight="true" x14ac:dyDescent="0.2">
      <c r="C506" s="1046" t="s">
        <v>234</v>
      </c>
      <c r="D506" s="1045"/>
      <c r="E506" s="635">
        <v>3.1644781761264382E-2</v>
      </c>
      <c r="F506" s="615"/>
      <c r="G506" s="615"/>
      <c r="H506" s="1046" t="s">
        <v>235</v>
      </c>
      <c r="I506" s="1045"/>
      <c r="J506" s="636">
        <v>2.8900133212047222E-2</v>
      </c>
      <c r="K506" s="615"/>
      <c r="L506" s="615"/>
      <c r="M506" s="1046" t="s">
        <v>235</v>
      </c>
      <c r="N506" s="1045"/>
      <c r="O506" s="637">
        <v>3.931060746035174E-2</v>
      </c>
      <c r="P506" s="615"/>
      <c r="Q506" s="615"/>
      <c r="X506" s="352"/>
      <c r="Y506" s="352"/>
      <c r="Z506" s="352"/>
      <c r="AA506" s="352"/>
      <c r="AB506" s="352"/>
      <c r="AC506" s="352"/>
      <c r="AD506" s="352"/>
      <c r="AE506" s="352"/>
      <c r="AF506" s="352"/>
      <c r="AG506" s="352"/>
      <c r="AH506" s="352"/>
      <c r="AI506" s="352"/>
      <c r="AJ506" s="352"/>
      <c r="AK506" s="352"/>
      <c r="AL506" s="352"/>
      <c r="AM506" s="352"/>
      <c r="AN506" s="352"/>
      <c r="AO506" s="352"/>
      <c r="AP506" s="352"/>
      <c r="AQ506" s="352"/>
      <c r="AR506" s="352"/>
      <c r="AS506" s="352"/>
      <c r="AT506" s="352"/>
      <c r="AU506" s="352"/>
      <c r="AV506" s="352"/>
      <c r="AW506" s="352"/>
      <c r="AX506" s="352"/>
      <c r="AY506" s="352"/>
      <c r="AZ506" s="352"/>
      <c r="BA506" s="354"/>
      <c r="BB506" s="430"/>
      <c r="BC506" s="354"/>
      <c r="BD506" s="354"/>
      <c r="BE506" s="354"/>
      <c r="BF506" s="354"/>
      <c r="BG506" s="354"/>
      <c r="BH506" s="354"/>
      <c r="BI506" s="354"/>
      <c r="BJ506" s="354"/>
      <c r="BK506" s="354"/>
      <c r="BL506" s="354"/>
      <c r="BM506" s="354"/>
      <c r="BN506" s="354"/>
      <c r="BO506" s="354"/>
      <c r="BP506" s="354"/>
      <c r="BQ506" s="354"/>
      <c r="BR506" s="354"/>
      <c r="BS506" s="354"/>
      <c r="BT506" s="354"/>
      <c r="BU506" s="354"/>
      <c r="BV506" s="354"/>
      <c r="BW506" s="354"/>
      <c r="BX506" s="355"/>
      <c r="BY506" s="355"/>
      <c r="BZ506" s="355"/>
      <c r="CA506" s="355"/>
      <c r="CB506" s="355"/>
      <c r="CC506" s="355"/>
      <c r="CD506" s="355"/>
      <c r="CE506" s="355"/>
      <c r="CF506" s="355"/>
      <c r="CG506" s="355"/>
      <c r="CH506" s="355"/>
      <c r="CI506" s="355"/>
      <c r="CJ506" s="355"/>
      <c r="CK506" s="355"/>
      <c r="CL506" s="355"/>
      <c r="CM506" s="355"/>
      <c r="CN506" s="355"/>
      <c r="CO506" s="355"/>
      <c r="CP506" s="355"/>
      <c r="CQ506" s="355"/>
      <c r="CR506" s="355"/>
      <c r="CS506" s="355"/>
      <c r="CT506" s="355"/>
      <c r="CU506" s="355"/>
      <c r="CV506" s="355"/>
      <c r="CW506" s="355"/>
      <c r="CX506" s="355"/>
      <c r="CY506" s="355"/>
      <c r="CZ506" s="355"/>
    </row>
    <row r="507" s="359" customFormat="true" ht="25.15" customHeight="true" x14ac:dyDescent="0.2">
      <c r="C507" s="1046" t="s">
        <v>231</v>
      </c>
      <c r="D507" s="1045"/>
      <c r="E507" s="635">
        <v>3.7617982374303874E-2</v>
      </c>
      <c r="F507" s="615"/>
      <c r="G507" s="615"/>
      <c r="H507" s="1046" t="s">
        <v>226</v>
      </c>
      <c r="I507" s="1045"/>
      <c r="J507" s="636">
        <v>6.5928391627978367E-2</v>
      </c>
      <c r="K507" s="615"/>
      <c r="L507" s="615"/>
      <c r="M507" s="1046" t="s">
        <v>226</v>
      </c>
      <c r="N507" s="1045"/>
      <c r="O507" s="637">
        <v>4.6881138762316012E-2</v>
      </c>
      <c r="P507" s="615"/>
      <c r="Q507" s="615"/>
      <c r="X507" s="352"/>
      <c r="Y507" s="352"/>
      <c r="Z507" s="352"/>
      <c r="AA507" s="352"/>
      <c r="AB507" s="352"/>
      <c r="AC507" s="352"/>
      <c r="AD507" s="352"/>
      <c r="AE507" s="352"/>
      <c r="AF507" s="352"/>
      <c r="AG507" s="352"/>
      <c r="AH507" s="352"/>
      <c r="AI507" s="352"/>
      <c r="AJ507" s="352"/>
      <c r="AK507" s="352"/>
      <c r="AL507" s="352"/>
      <c r="AM507" s="352"/>
      <c r="AN507" s="352"/>
      <c r="AO507" s="352"/>
      <c r="AP507" s="352"/>
      <c r="AQ507" s="352"/>
      <c r="AR507" s="352"/>
      <c r="AS507" s="352"/>
      <c r="AT507" s="352"/>
      <c r="AU507" s="352"/>
      <c r="AV507" s="352"/>
      <c r="AW507" s="352"/>
      <c r="AX507" s="352"/>
      <c r="AY507" s="352"/>
      <c r="AZ507" s="352"/>
      <c r="BA507" s="354"/>
      <c r="BB507" s="430"/>
      <c r="BC507" s="354"/>
      <c r="BD507" s="354"/>
      <c r="BE507" s="354"/>
      <c r="BF507" s="354"/>
      <c r="BG507" s="354"/>
      <c r="BH507" s="354"/>
      <c r="BI507" s="354"/>
      <c r="BJ507" s="354"/>
      <c r="BK507" s="354"/>
      <c r="BL507" s="354"/>
      <c r="BM507" s="354"/>
      <c r="BN507" s="354"/>
      <c r="BO507" s="354"/>
      <c r="BP507" s="354"/>
      <c r="BQ507" s="354"/>
      <c r="BR507" s="354"/>
      <c r="BS507" s="354"/>
      <c r="BT507" s="354"/>
      <c r="BU507" s="354"/>
      <c r="BV507" s="354"/>
      <c r="BW507" s="354"/>
      <c r="BX507" s="355"/>
      <c r="BY507" s="355"/>
      <c r="BZ507" s="355"/>
      <c r="CA507" s="355"/>
      <c r="CB507" s="355"/>
      <c r="CC507" s="355"/>
      <c r="CD507" s="355"/>
      <c r="CE507" s="355"/>
      <c r="CF507" s="355"/>
      <c r="CG507" s="355"/>
      <c r="CH507" s="355"/>
      <c r="CI507" s="355"/>
      <c r="CJ507" s="355"/>
      <c r="CK507" s="355"/>
      <c r="CL507" s="355"/>
      <c r="CM507" s="355"/>
      <c r="CN507" s="355"/>
      <c r="CO507" s="355"/>
      <c r="CP507" s="355"/>
      <c r="CQ507" s="355"/>
      <c r="CR507" s="355"/>
      <c r="CS507" s="355"/>
      <c r="CT507" s="355"/>
      <c r="CU507" s="355"/>
      <c r="CV507" s="355"/>
      <c r="CW507" s="355"/>
      <c r="CX507" s="355"/>
      <c r="CY507" s="355"/>
      <c r="CZ507" s="355"/>
    </row>
    <row r="508" s="359" customFormat="true" ht="25.15" customHeight="true" x14ac:dyDescent="0.2">
      <c r="C508" s="1046" t="s">
        <v>247</v>
      </c>
      <c r="D508" s="1045"/>
      <c r="E508" s="635">
        <v>-1.857846687418578E-3</v>
      </c>
      <c r="F508" s="615"/>
      <c r="G508" s="615"/>
      <c r="H508" s="1046" t="s">
        <v>211</v>
      </c>
      <c r="I508" s="1045"/>
      <c r="J508" s="636">
        <v>0.10699371438180877</v>
      </c>
      <c r="K508" s="615"/>
      <c r="L508" s="615"/>
      <c r="M508" s="1046" t="s">
        <v>211</v>
      </c>
      <c r="N508" s="1045"/>
      <c r="O508" s="637">
        <v>0.10334919804491281</v>
      </c>
      <c r="P508" s="615"/>
      <c r="Q508" s="615"/>
      <c r="X508" s="352"/>
      <c r="Y508" s="352"/>
      <c r="Z508" s="352"/>
      <c r="AA508" s="352"/>
      <c r="AB508" s="352"/>
      <c r="AC508" s="352"/>
      <c r="AD508" s="352"/>
      <c r="AE508" s="352"/>
      <c r="AF508" s="352"/>
      <c r="AG508" s="352"/>
      <c r="AH508" s="352"/>
      <c r="AI508" s="352"/>
      <c r="AJ508" s="352"/>
      <c r="AK508" s="352"/>
      <c r="AL508" s="352"/>
      <c r="AM508" s="352"/>
      <c r="AN508" s="352"/>
      <c r="AO508" s="352"/>
      <c r="AP508" s="352"/>
      <c r="AQ508" s="352"/>
      <c r="AR508" s="352"/>
      <c r="AS508" s="352"/>
      <c r="AT508" s="352"/>
      <c r="AU508" s="352"/>
      <c r="AV508" s="352"/>
      <c r="AW508" s="352"/>
      <c r="AX508" s="352"/>
      <c r="AY508" s="352"/>
      <c r="AZ508" s="352"/>
      <c r="BA508" s="354"/>
      <c r="BB508" s="430"/>
      <c r="BC508" s="354"/>
      <c r="BD508" s="354"/>
      <c r="BE508" s="354"/>
      <c r="BF508" s="354"/>
      <c r="BG508" s="354"/>
      <c r="BH508" s="354"/>
      <c r="BI508" s="354"/>
      <c r="BJ508" s="354"/>
      <c r="BK508" s="354"/>
      <c r="BL508" s="354"/>
      <c r="BM508" s="354"/>
      <c r="BN508" s="354"/>
      <c r="BO508" s="354"/>
      <c r="BP508" s="354"/>
      <c r="BQ508" s="354"/>
      <c r="BR508" s="354"/>
      <c r="BS508" s="354"/>
      <c r="BT508" s="354"/>
      <c r="BU508" s="354"/>
      <c r="BV508" s="354"/>
      <c r="BW508" s="354"/>
      <c r="BX508" s="355"/>
      <c r="BY508" s="355"/>
      <c r="BZ508" s="355"/>
      <c r="CA508" s="355"/>
      <c r="CB508" s="355"/>
      <c r="CC508" s="355"/>
      <c r="CD508" s="355"/>
      <c r="CE508" s="355"/>
      <c r="CF508" s="355"/>
      <c r="CG508" s="355"/>
      <c r="CH508" s="355"/>
      <c r="CI508" s="355"/>
      <c r="CJ508" s="355"/>
      <c r="CK508" s="355"/>
      <c r="CL508" s="355"/>
      <c r="CM508" s="355"/>
      <c r="CN508" s="355"/>
      <c r="CO508" s="355"/>
      <c r="CP508" s="355"/>
      <c r="CQ508" s="355"/>
      <c r="CR508" s="355"/>
      <c r="CS508" s="355"/>
      <c r="CT508" s="355"/>
      <c r="CU508" s="355"/>
      <c r="CV508" s="355"/>
      <c r="CW508" s="355"/>
      <c r="CX508" s="355"/>
      <c r="CY508" s="355"/>
      <c r="CZ508" s="355"/>
    </row>
    <row r="509" s="359" customFormat="true" ht="25.15" customHeight="true" x14ac:dyDescent="0.2">
      <c r="C509" s="1046" t="s">
        <v>208</v>
      </c>
      <c r="D509" s="1045"/>
      <c r="E509" s="635">
        <v>-0.11613286753065682</v>
      </c>
      <c r="F509" s="615"/>
      <c r="G509" s="615"/>
      <c r="H509" s="1046" t="s">
        <v>220</v>
      </c>
      <c r="I509" s="1045"/>
      <c r="J509" s="636">
        <v>8.7742281020835908E-2</v>
      </c>
      <c r="K509" s="615"/>
      <c r="L509" s="615"/>
      <c r="M509" s="1046" t="s">
        <v>220</v>
      </c>
      <c r="N509" s="1045"/>
      <c r="O509" s="637">
        <v>8.1187591561621628E-2</v>
      </c>
      <c r="P509" s="615"/>
      <c r="Q509" s="615"/>
      <c r="X509" s="352"/>
      <c r="Y509" s="352"/>
      <c r="Z509" s="352"/>
      <c r="AA509" s="352"/>
      <c r="AB509" s="352"/>
      <c r="AC509" s="352"/>
      <c r="AD509" s="352"/>
      <c r="AE509" s="352"/>
      <c r="AF509" s="352"/>
      <c r="AG509" s="352"/>
      <c r="AH509" s="352"/>
      <c r="AI509" s="352"/>
      <c r="AJ509" s="352"/>
      <c r="AK509" s="352"/>
      <c r="AL509" s="352"/>
      <c r="AM509" s="352"/>
      <c r="AN509" s="352"/>
      <c r="AO509" s="352"/>
      <c r="AP509" s="352"/>
      <c r="AQ509" s="352"/>
      <c r="AR509" s="352"/>
      <c r="AS509" s="352"/>
      <c r="AT509" s="352"/>
      <c r="AU509" s="352"/>
      <c r="AV509" s="352"/>
      <c r="AW509" s="352"/>
      <c r="AX509" s="352"/>
      <c r="AY509" s="352"/>
      <c r="AZ509" s="352"/>
      <c r="BA509" s="354"/>
      <c r="BB509" s="430"/>
      <c r="BC509" s="354"/>
      <c r="BD509" s="354"/>
      <c r="BE509" s="354"/>
      <c r="BF509" s="354"/>
      <c r="BG509" s="354"/>
      <c r="BH509" s="354"/>
      <c r="BI509" s="354"/>
      <c r="BJ509" s="354"/>
      <c r="BK509" s="354"/>
      <c r="BL509" s="354"/>
      <c r="BM509" s="354"/>
      <c r="BN509" s="354"/>
      <c r="BO509" s="354"/>
      <c r="BP509" s="354"/>
      <c r="BQ509" s="354"/>
      <c r="BR509" s="354"/>
      <c r="BS509" s="354"/>
      <c r="BT509" s="354"/>
      <c r="BU509" s="354"/>
      <c r="BV509" s="354"/>
      <c r="BW509" s="354"/>
      <c r="BX509" s="355"/>
      <c r="BY509" s="355"/>
      <c r="BZ509" s="355"/>
      <c r="CA509" s="355"/>
      <c r="CB509" s="355"/>
      <c r="CC509" s="355"/>
      <c r="CD509" s="355"/>
      <c r="CE509" s="355"/>
      <c r="CF509" s="355"/>
      <c r="CG509" s="355"/>
      <c r="CH509" s="355"/>
      <c r="CI509" s="355"/>
      <c r="CJ509" s="355"/>
      <c r="CK509" s="355"/>
      <c r="CL509" s="355"/>
      <c r="CM509" s="355"/>
      <c r="CN509" s="355"/>
      <c r="CO509" s="355"/>
      <c r="CP509" s="355"/>
      <c r="CQ509" s="355"/>
      <c r="CR509" s="355"/>
      <c r="CS509" s="355"/>
      <c r="CT509" s="355"/>
      <c r="CU509" s="355"/>
      <c r="CV509" s="355"/>
      <c r="CW509" s="355"/>
      <c r="CX509" s="355"/>
      <c r="CY509" s="355"/>
      <c r="CZ509" s="355"/>
    </row>
    <row r="510" s="359" customFormat="true" ht="25.15" customHeight="true" x14ac:dyDescent="0.2">
      <c r="C510" s="1046" t="s">
        <v>242</v>
      </c>
      <c r="D510" s="1045"/>
      <c r="E510" s="635">
        <v>5.9754628788923226E-3</v>
      </c>
      <c r="F510" s="615"/>
      <c r="G510" s="615"/>
      <c r="H510" s="1046" t="s">
        <v>248</v>
      </c>
      <c r="I510" s="1045"/>
      <c r="J510" s="636">
        <v>6.9434014951038773E-3</v>
      </c>
      <c r="K510" s="615"/>
      <c r="L510" s="615"/>
      <c r="M510" s="1046" t="s">
        <v>248</v>
      </c>
      <c r="N510" s="1045"/>
      <c r="O510" s="637">
        <v>8.0757332289400421E-3</v>
      </c>
      <c r="P510" s="615"/>
      <c r="Q510" s="615"/>
      <c r="X510" s="352"/>
      <c r="Y510" s="352"/>
      <c r="Z510" s="352"/>
      <c r="AA510" s="352"/>
      <c r="AB510" s="352"/>
      <c r="AC510" s="352"/>
      <c r="AD510" s="352"/>
      <c r="AE510" s="352"/>
      <c r="AF510" s="352"/>
      <c r="AG510" s="352"/>
      <c r="AH510" s="352"/>
      <c r="AI510" s="352"/>
      <c r="AJ510" s="352"/>
      <c r="AK510" s="352"/>
      <c r="AL510" s="352"/>
      <c r="AM510" s="352"/>
      <c r="AN510" s="352"/>
      <c r="AO510" s="352"/>
      <c r="AP510" s="352"/>
      <c r="AQ510" s="352"/>
      <c r="AR510" s="352"/>
      <c r="AS510" s="352"/>
      <c r="AT510" s="352"/>
      <c r="AU510" s="352"/>
      <c r="AV510" s="352"/>
      <c r="AW510" s="352"/>
      <c r="AX510" s="352"/>
      <c r="AY510" s="352"/>
      <c r="AZ510" s="352"/>
      <c r="BA510" s="354"/>
      <c r="BB510" s="430"/>
      <c r="BC510" s="354"/>
      <c r="BD510" s="354"/>
      <c r="BE510" s="354"/>
      <c r="BF510" s="354"/>
      <c r="BG510" s="354"/>
      <c r="BH510" s="354"/>
      <c r="BI510" s="354"/>
      <c r="BJ510" s="354"/>
      <c r="BK510" s="354"/>
      <c r="BL510" s="354"/>
      <c r="BM510" s="354"/>
      <c r="BN510" s="354"/>
      <c r="BO510" s="354"/>
      <c r="BP510" s="354"/>
      <c r="BQ510" s="354"/>
      <c r="BR510" s="354"/>
      <c r="BS510" s="354"/>
      <c r="BT510" s="354"/>
      <c r="BU510" s="354"/>
      <c r="BV510" s="354"/>
      <c r="BW510" s="354"/>
      <c r="BX510" s="355"/>
      <c r="BY510" s="355"/>
      <c r="BZ510" s="355"/>
      <c r="CA510" s="355"/>
      <c r="CB510" s="355"/>
      <c r="CC510" s="355"/>
      <c r="CD510" s="355"/>
      <c r="CE510" s="355"/>
      <c r="CF510" s="355"/>
      <c r="CG510" s="355"/>
      <c r="CH510" s="355"/>
      <c r="CI510" s="355"/>
      <c r="CJ510" s="355"/>
      <c r="CK510" s="355"/>
      <c r="CL510" s="355"/>
      <c r="CM510" s="355"/>
      <c r="CN510" s="355"/>
      <c r="CO510" s="355"/>
      <c r="CP510" s="355"/>
      <c r="CQ510" s="355"/>
      <c r="CR510" s="355"/>
      <c r="CS510" s="355"/>
      <c r="CT510" s="355"/>
      <c r="CU510" s="355"/>
      <c r="CV510" s="355"/>
      <c r="CW510" s="355"/>
      <c r="CX510" s="355"/>
      <c r="CY510" s="355"/>
      <c r="CZ510" s="355"/>
    </row>
    <row r="511" s="359" customFormat="true" ht="25.15" customHeight="true" x14ac:dyDescent="0.2">
      <c r="C511" s="1046" t="s">
        <v>241</v>
      </c>
      <c r="D511" s="1045"/>
      <c r="E511" s="635">
        <v>1.760212840520543E-2</v>
      </c>
      <c r="F511" s="615"/>
      <c r="G511" s="615"/>
      <c r="H511" s="1046" t="s">
        <v>244</v>
      </c>
      <c r="I511" s="1045"/>
      <c r="J511" s="636">
        <v>6.7639659098661055E-3</v>
      </c>
      <c r="K511" s="615"/>
      <c r="L511" s="615"/>
      <c r="M511" s="1046" t="s">
        <v>244</v>
      </c>
      <c r="N511" s="1045"/>
      <c r="O511" s="637">
        <v>1.100141018953478E-2</v>
      </c>
      <c r="P511" s="615"/>
      <c r="Q511" s="615"/>
      <c r="X511" s="352"/>
      <c r="Y511" s="352"/>
      <c r="Z511" s="352"/>
      <c r="AA511" s="352"/>
      <c r="AB511" s="352"/>
      <c r="AC511" s="352"/>
      <c r="AD511" s="352"/>
      <c r="AE511" s="352"/>
      <c r="AF511" s="352"/>
      <c r="AG511" s="352"/>
      <c r="AH511" s="352"/>
      <c r="AI511" s="352"/>
      <c r="AJ511" s="352"/>
      <c r="AK511" s="352"/>
      <c r="AL511" s="352"/>
      <c r="AM511" s="352"/>
      <c r="AN511" s="352"/>
      <c r="AO511" s="352"/>
      <c r="AP511" s="352"/>
      <c r="AQ511" s="352"/>
      <c r="AR511" s="352"/>
      <c r="AS511" s="352"/>
      <c r="AT511" s="352"/>
      <c r="AU511" s="352"/>
      <c r="AV511" s="352"/>
      <c r="AW511" s="352"/>
      <c r="AX511" s="352"/>
      <c r="AY511" s="352"/>
      <c r="AZ511" s="352"/>
      <c r="BA511" s="354"/>
      <c r="BB511" s="430"/>
      <c r="BC511" s="354"/>
      <c r="BD511" s="354"/>
      <c r="BE511" s="354"/>
      <c r="BF511" s="354"/>
      <c r="BG511" s="354"/>
      <c r="BH511" s="354"/>
      <c r="BI511" s="354"/>
      <c r="BJ511" s="354"/>
      <c r="BK511" s="354"/>
      <c r="BL511" s="354"/>
      <c r="BM511" s="354"/>
      <c r="BN511" s="354"/>
      <c r="BO511" s="354"/>
      <c r="BP511" s="354"/>
      <c r="BQ511" s="354"/>
      <c r="BR511" s="354"/>
      <c r="BS511" s="354"/>
      <c r="BT511" s="354"/>
      <c r="BU511" s="354"/>
      <c r="BV511" s="354"/>
      <c r="BW511" s="354"/>
      <c r="BX511" s="355"/>
      <c r="BY511" s="355"/>
      <c r="BZ511" s="355"/>
      <c r="CA511" s="355"/>
      <c r="CB511" s="355"/>
      <c r="CC511" s="355"/>
      <c r="CD511" s="355"/>
      <c r="CE511" s="355"/>
      <c r="CF511" s="355"/>
      <c r="CG511" s="355"/>
      <c r="CH511" s="355"/>
      <c r="CI511" s="355"/>
      <c r="CJ511" s="355"/>
      <c r="CK511" s="355"/>
      <c r="CL511" s="355"/>
      <c r="CM511" s="355"/>
      <c r="CN511" s="355"/>
      <c r="CO511" s="355"/>
      <c r="CP511" s="355"/>
      <c r="CQ511" s="355"/>
      <c r="CR511" s="355"/>
      <c r="CS511" s="355"/>
      <c r="CT511" s="355"/>
      <c r="CU511" s="355"/>
      <c r="CV511" s="355"/>
      <c r="CW511" s="355"/>
      <c r="CX511" s="355"/>
      <c r="CY511" s="355"/>
      <c r="CZ511" s="355"/>
    </row>
    <row r="512" s="359" customFormat="true" ht="25.15" customHeight="true" x14ac:dyDescent="0.2">
      <c r="C512" s="1046" t="s">
        <v>230</v>
      </c>
      <c r="D512" s="1045"/>
      <c r="E512" s="635">
        <v>3.921831141198022E-2</v>
      </c>
      <c r="F512" s="615"/>
      <c r="G512" s="615"/>
      <c r="H512" s="1046" t="s">
        <v>246</v>
      </c>
      <c r="I512" s="1045"/>
      <c r="J512" s="636">
        <v>2.8446182335928555E-4</v>
      </c>
      <c r="K512" s="615"/>
      <c r="L512" s="615"/>
      <c r="M512" s="1046" t="s">
        <v>246</v>
      </c>
      <c r="N512" s="1045"/>
      <c r="O512" s="637">
        <v>1.0115940777556346E-2</v>
      </c>
      <c r="P512" s="615"/>
      <c r="Q512" s="615"/>
      <c r="X512" s="352"/>
      <c r="Y512" s="352"/>
      <c r="Z512" s="352"/>
      <c r="AA512" s="352"/>
      <c r="AB512" s="352"/>
      <c r="AC512" s="352"/>
      <c r="AD512" s="352"/>
      <c r="AE512" s="352"/>
      <c r="AF512" s="352"/>
      <c r="AG512" s="352"/>
      <c r="AH512" s="352"/>
      <c r="AI512" s="352"/>
      <c r="AJ512" s="352"/>
      <c r="AK512" s="352"/>
      <c r="AL512" s="352"/>
      <c r="AM512" s="352"/>
      <c r="AN512" s="352"/>
      <c r="AO512" s="352"/>
      <c r="AP512" s="352"/>
      <c r="AQ512" s="352"/>
      <c r="AR512" s="352"/>
      <c r="AS512" s="352"/>
      <c r="AT512" s="352"/>
      <c r="AU512" s="352"/>
      <c r="AV512" s="352"/>
      <c r="AW512" s="352"/>
      <c r="AX512" s="352"/>
      <c r="AY512" s="352"/>
      <c r="AZ512" s="352"/>
      <c r="BA512" s="354"/>
      <c r="BB512" s="430"/>
      <c r="BC512" s="354"/>
      <c r="BD512" s="354"/>
      <c r="BE512" s="354"/>
      <c r="BF512" s="354"/>
      <c r="BG512" s="354"/>
      <c r="BH512" s="354"/>
      <c r="BI512" s="354"/>
      <c r="BJ512" s="354"/>
      <c r="BK512" s="354"/>
      <c r="BL512" s="354"/>
      <c r="BM512" s="354"/>
      <c r="BN512" s="354"/>
      <c r="BO512" s="354"/>
      <c r="BP512" s="354"/>
      <c r="BQ512" s="354"/>
      <c r="BR512" s="354"/>
      <c r="BS512" s="354"/>
      <c r="BT512" s="354"/>
      <c r="BU512" s="354"/>
      <c r="BV512" s="354"/>
      <c r="BW512" s="354"/>
      <c r="BX512" s="355"/>
      <c r="BY512" s="355"/>
      <c r="BZ512" s="355"/>
      <c r="CA512" s="355"/>
      <c r="CB512" s="355"/>
      <c r="CC512" s="355"/>
      <c r="CD512" s="355"/>
      <c r="CE512" s="355"/>
      <c r="CF512" s="355"/>
      <c r="CG512" s="355"/>
      <c r="CH512" s="355"/>
      <c r="CI512" s="355"/>
      <c r="CJ512" s="355"/>
      <c r="CK512" s="355"/>
      <c r="CL512" s="355"/>
      <c r="CM512" s="355"/>
      <c r="CN512" s="355"/>
      <c r="CO512" s="355"/>
      <c r="CP512" s="355"/>
      <c r="CQ512" s="355"/>
      <c r="CR512" s="355"/>
      <c r="CS512" s="355"/>
      <c r="CT512" s="355"/>
      <c r="CU512" s="355"/>
      <c r="CV512" s="355"/>
      <c r="CW512" s="355"/>
      <c r="CX512" s="355"/>
      <c r="CY512" s="355"/>
      <c r="CZ512" s="355"/>
    </row>
    <row r="513" s="359" customFormat="true" ht="25.15" customHeight="true" x14ac:dyDescent="0.2">
      <c r="C513" s="1046" t="s">
        <v>212</v>
      </c>
      <c r="D513" s="1045"/>
      <c r="E513" s="635">
        <v>0.10202652099597294</v>
      </c>
      <c r="F513" s="615"/>
      <c r="G513" s="615"/>
      <c r="H513" s="1046" t="s">
        <v>245</v>
      </c>
      <c r="I513" s="1045"/>
      <c r="J513" s="636">
        <v>-8.7424546594286907E-3</v>
      </c>
      <c r="K513" s="615"/>
      <c r="L513" s="615"/>
      <c r="M513" s="1046" t="s">
        <v>245</v>
      </c>
      <c r="N513" s="1045"/>
      <c r="O513" s="637">
        <v>1.0107190626139255E-2</v>
      </c>
      <c r="P513" s="615"/>
      <c r="Q513" s="615"/>
      <c r="X513" s="352"/>
      <c r="Y513" s="352"/>
      <c r="Z513" s="352"/>
      <c r="AA513" s="352"/>
      <c r="AB513" s="352"/>
      <c r="AC513" s="352"/>
      <c r="AD513" s="352"/>
      <c r="AE513" s="352"/>
      <c r="AF513" s="352"/>
      <c r="AG513" s="352"/>
      <c r="AH513" s="352"/>
      <c r="AI513" s="352"/>
      <c r="AJ513" s="352"/>
      <c r="AK513" s="352"/>
      <c r="AL513" s="352"/>
      <c r="AM513" s="352"/>
      <c r="AN513" s="352"/>
      <c r="AO513" s="352"/>
      <c r="AP513" s="352"/>
      <c r="AQ513" s="352"/>
      <c r="AR513" s="352"/>
      <c r="AS513" s="352"/>
      <c r="AT513" s="352"/>
      <c r="AU513" s="352"/>
      <c r="AV513" s="352"/>
      <c r="AW513" s="352"/>
      <c r="AX513" s="352"/>
      <c r="AY513" s="352"/>
      <c r="AZ513" s="352"/>
      <c r="BA513" s="354"/>
      <c r="BB513" s="430"/>
      <c r="BC513" s="354"/>
      <c r="BD513" s="354"/>
      <c r="BE513" s="354"/>
      <c r="BF513" s="354"/>
      <c r="BG513" s="354"/>
      <c r="BH513" s="354"/>
      <c r="BI513" s="354"/>
      <c r="BJ513" s="354"/>
      <c r="BK513" s="354"/>
      <c r="BL513" s="354"/>
      <c r="BM513" s="354"/>
      <c r="BN513" s="354"/>
      <c r="BO513" s="354"/>
      <c r="BP513" s="354"/>
      <c r="BQ513" s="354"/>
      <c r="BR513" s="354"/>
      <c r="BS513" s="354"/>
      <c r="BT513" s="354"/>
      <c r="BU513" s="354"/>
      <c r="BV513" s="354"/>
      <c r="BW513" s="354"/>
      <c r="BX513" s="355"/>
      <c r="BY513" s="355"/>
      <c r="BZ513" s="355"/>
      <c r="CA513" s="355"/>
      <c r="CB513" s="355"/>
      <c r="CC513" s="355"/>
      <c r="CD513" s="355"/>
      <c r="CE513" s="355"/>
      <c r="CF513" s="355"/>
      <c r="CG513" s="355"/>
      <c r="CH513" s="355"/>
      <c r="CI513" s="355"/>
      <c r="CJ513" s="355"/>
      <c r="CK513" s="355"/>
      <c r="CL513" s="355"/>
      <c r="CM513" s="355"/>
      <c r="CN513" s="355"/>
      <c r="CO513" s="355"/>
      <c r="CP513" s="355"/>
      <c r="CQ513" s="355"/>
      <c r="CR513" s="355"/>
      <c r="CS513" s="355"/>
      <c r="CT513" s="355"/>
      <c r="CU513" s="355"/>
      <c r="CV513" s="355"/>
      <c r="CW513" s="355"/>
      <c r="CX513" s="355"/>
      <c r="CY513" s="355"/>
      <c r="CZ513" s="355"/>
    </row>
    <row r="514" s="359" customFormat="true" ht="25.15" customHeight="true" x14ac:dyDescent="0.2">
      <c r="C514" s="1046" t="s">
        <v>209</v>
      </c>
      <c r="D514" s="1045"/>
      <c r="E514" s="635">
        <v>-0.11205524381366651</v>
      </c>
      <c r="F514" s="615"/>
      <c r="G514" s="615"/>
      <c r="H514" s="1046" t="s">
        <v>243</v>
      </c>
      <c r="I514" s="1045"/>
      <c r="J514" s="636">
        <v>-2.4181539612854949E-3</v>
      </c>
      <c r="K514" s="615"/>
      <c r="L514" s="615"/>
      <c r="M514" s="1046" t="s">
        <v>243</v>
      </c>
      <c r="N514" s="1045"/>
      <c r="O514" s="637">
        <v>1.2392246532564648E-2</v>
      </c>
      <c r="P514" s="615"/>
      <c r="Q514" s="615"/>
      <c r="X514" s="352"/>
      <c r="Y514" s="352"/>
      <c r="Z514" s="352"/>
      <c r="AA514" s="352"/>
      <c r="AB514" s="352"/>
      <c r="AC514" s="352"/>
      <c r="AD514" s="352"/>
      <c r="AE514" s="352"/>
      <c r="AF514" s="352"/>
      <c r="AG514" s="352"/>
      <c r="AH514" s="352"/>
      <c r="AI514" s="352"/>
      <c r="AJ514" s="352"/>
      <c r="AK514" s="352"/>
      <c r="AL514" s="352"/>
      <c r="AM514" s="352"/>
      <c r="AN514" s="352"/>
      <c r="AO514" s="352"/>
      <c r="AP514" s="352"/>
      <c r="AQ514" s="352"/>
      <c r="AR514" s="352"/>
      <c r="AS514" s="352"/>
      <c r="AT514" s="352"/>
      <c r="AU514" s="352"/>
      <c r="AV514" s="352"/>
      <c r="AW514" s="352"/>
      <c r="AX514" s="352"/>
      <c r="AY514" s="352"/>
      <c r="AZ514" s="352"/>
      <c r="BA514" s="354"/>
      <c r="BB514" s="430"/>
      <c r="BC514" s="354"/>
      <c r="BD514" s="354"/>
      <c r="BE514" s="354"/>
      <c r="BF514" s="354"/>
      <c r="BG514" s="354"/>
      <c r="BH514" s="354"/>
      <c r="BI514" s="354"/>
      <c r="BJ514" s="354"/>
      <c r="BK514" s="354"/>
      <c r="BL514" s="354"/>
      <c r="BM514" s="354"/>
      <c r="BN514" s="354"/>
      <c r="BO514" s="354"/>
      <c r="BP514" s="354"/>
      <c r="BQ514" s="354"/>
      <c r="BR514" s="354"/>
      <c r="BS514" s="354"/>
      <c r="BT514" s="354"/>
      <c r="BU514" s="354"/>
      <c r="BV514" s="354"/>
      <c r="BW514" s="354"/>
      <c r="BX514" s="355"/>
      <c r="BY514" s="355"/>
      <c r="BZ514" s="355"/>
      <c r="CA514" s="355"/>
      <c r="CB514" s="355"/>
      <c r="CC514" s="355"/>
      <c r="CD514" s="355"/>
      <c r="CE514" s="355"/>
      <c r="CF514" s="355"/>
      <c r="CG514" s="355"/>
      <c r="CH514" s="355"/>
      <c r="CI514" s="355"/>
      <c r="CJ514" s="355"/>
      <c r="CK514" s="355"/>
      <c r="CL514" s="355"/>
      <c r="CM514" s="355"/>
      <c r="CN514" s="355"/>
      <c r="CO514" s="355"/>
      <c r="CP514" s="355"/>
      <c r="CQ514" s="355"/>
      <c r="CR514" s="355"/>
      <c r="CS514" s="355"/>
      <c r="CT514" s="355"/>
      <c r="CU514" s="355"/>
      <c r="CV514" s="355"/>
      <c r="CW514" s="355"/>
      <c r="CX514" s="355"/>
      <c r="CY514" s="355"/>
      <c r="CZ514" s="355"/>
    </row>
    <row r="515" s="359" customFormat="true" ht="25.15" customHeight="true" x14ac:dyDescent="0.2">
      <c r="C515" s="1046" t="s">
        <v>238</v>
      </c>
      <c r="D515" s="1045"/>
      <c r="E515" s="635">
        <v>3.1214979066796333E-3</v>
      </c>
      <c r="F515" s="615"/>
      <c r="G515" s="615"/>
      <c r="H515" s="1046" t="s">
        <v>224</v>
      </c>
      <c r="I515" s="1045"/>
      <c r="J515" s="636">
        <v>8.4363494358886487E-2</v>
      </c>
      <c r="K515" s="615"/>
      <c r="L515" s="615"/>
      <c r="M515" s="1046" t="s">
        <v>224</v>
      </c>
      <c r="N515" s="1045"/>
      <c r="O515" s="637">
        <v>3.7619300497491424E-2</v>
      </c>
      <c r="P515" s="615"/>
      <c r="Q515" s="615"/>
      <c r="X515" s="352"/>
      <c r="Y515" s="352"/>
      <c r="Z515" s="352"/>
      <c r="AA515" s="352"/>
      <c r="AB515" s="352"/>
      <c r="AC515" s="352"/>
      <c r="AD515" s="352"/>
      <c r="AE515" s="352"/>
      <c r="AF515" s="352"/>
      <c r="AG515" s="352"/>
      <c r="AH515" s="352"/>
      <c r="AI515" s="352"/>
      <c r="AJ515" s="352"/>
      <c r="AK515" s="352"/>
      <c r="AL515" s="352"/>
      <c r="AM515" s="352"/>
      <c r="AN515" s="352"/>
      <c r="AO515" s="352"/>
      <c r="AP515" s="352"/>
      <c r="AQ515" s="352"/>
      <c r="AR515" s="352"/>
      <c r="AS515" s="352"/>
      <c r="AT515" s="352"/>
      <c r="AU515" s="352"/>
      <c r="AV515" s="352"/>
      <c r="AW515" s="352"/>
      <c r="AX515" s="352"/>
      <c r="AY515" s="352"/>
      <c r="AZ515" s="352"/>
      <c r="BA515" s="354"/>
      <c r="BB515" s="430"/>
      <c r="BC515" s="354"/>
      <c r="BD515" s="354"/>
      <c r="BE515" s="354"/>
      <c r="BF515" s="354"/>
      <c r="BG515" s="354"/>
      <c r="BH515" s="354"/>
      <c r="BI515" s="354"/>
      <c r="BJ515" s="354"/>
      <c r="BK515" s="354"/>
      <c r="BL515" s="354"/>
      <c r="BM515" s="354"/>
      <c r="BN515" s="354"/>
      <c r="BO515" s="354"/>
      <c r="BP515" s="354"/>
      <c r="BQ515" s="354"/>
      <c r="BR515" s="354"/>
      <c r="BS515" s="354"/>
      <c r="BT515" s="354"/>
      <c r="BU515" s="354"/>
      <c r="BV515" s="354"/>
      <c r="BW515" s="354"/>
      <c r="BX515" s="355"/>
      <c r="BY515" s="355"/>
      <c r="BZ515" s="355"/>
      <c r="CA515" s="355"/>
      <c r="CB515" s="355"/>
      <c r="CC515" s="355"/>
      <c r="CD515" s="355"/>
      <c r="CE515" s="355"/>
      <c r="CF515" s="355"/>
      <c r="CG515" s="355"/>
      <c r="CH515" s="355"/>
      <c r="CI515" s="355"/>
      <c r="CJ515" s="355"/>
      <c r="CK515" s="355"/>
      <c r="CL515" s="355"/>
      <c r="CM515" s="355"/>
      <c r="CN515" s="355"/>
      <c r="CO515" s="355"/>
      <c r="CP515" s="355"/>
      <c r="CQ515" s="355"/>
      <c r="CR515" s="355"/>
      <c r="CS515" s="355"/>
      <c r="CT515" s="355"/>
      <c r="CU515" s="355"/>
      <c r="CV515" s="355"/>
      <c r="CW515" s="355"/>
      <c r="CX515" s="355"/>
      <c r="CY515" s="355"/>
      <c r="CZ515" s="355"/>
    </row>
    <row r="516" s="359" customFormat="true" ht="25.15" customHeight="true" x14ac:dyDescent="0.2">
      <c r="C516" s="1046" t="s">
        <v>232</v>
      </c>
      <c r="D516" s="1045"/>
      <c r="E516" s="635">
        <v>9.7251557723879618E-3</v>
      </c>
      <c r="F516" s="615"/>
      <c r="G516" s="615"/>
      <c r="H516" s="1046" t="s">
        <v>214</v>
      </c>
      <c r="I516" s="1045"/>
      <c r="J516" s="636">
        <v>0.10497932370782972</v>
      </c>
      <c r="K516" s="615"/>
      <c r="L516" s="615"/>
      <c r="M516" s="1046" t="s">
        <v>214</v>
      </c>
      <c r="N516" s="1045"/>
      <c r="O516" s="637">
        <v>7.5332360070131388E-2</v>
      </c>
      <c r="P516" s="615"/>
      <c r="Q516" s="615"/>
      <c r="X516" s="352"/>
      <c r="Y516" s="352"/>
      <c r="Z516" s="352"/>
      <c r="AA516" s="352"/>
      <c r="AB516" s="352"/>
      <c r="AC516" s="352"/>
      <c r="AD516" s="352"/>
      <c r="AE516" s="352"/>
      <c r="AF516" s="352"/>
      <c r="AG516" s="352"/>
      <c r="AH516" s="352"/>
      <c r="AI516" s="352"/>
      <c r="AJ516" s="352"/>
      <c r="AK516" s="352"/>
      <c r="AL516" s="352"/>
      <c r="AM516" s="352"/>
      <c r="AN516" s="352"/>
      <c r="AO516" s="352"/>
      <c r="AP516" s="352"/>
      <c r="AQ516" s="352"/>
      <c r="AR516" s="352"/>
      <c r="AS516" s="352"/>
      <c r="AT516" s="352"/>
      <c r="AU516" s="352"/>
      <c r="AV516" s="352"/>
      <c r="AW516" s="352"/>
      <c r="AX516" s="352"/>
      <c r="AY516" s="352"/>
      <c r="AZ516" s="352"/>
      <c r="BA516" s="354"/>
      <c r="BB516" s="430"/>
      <c r="BC516" s="354"/>
      <c r="BD516" s="354"/>
      <c r="BE516" s="354"/>
      <c r="BF516" s="354"/>
      <c r="BG516" s="354"/>
      <c r="BH516" s="354"/>
      <c r="BI516" s="354"/>
      <c r="BJ516" s="354"/>
      <c r="BK516" s="354"/>
      <c r="BL516" s="354"/>
      <c r="BM516" s="354"/>
      <c r="BN516" s="354"/>
      <c r="BO516" s="354"/>
      <c r="BP516" s="354"/>
      <c r="BQ516" s="354"/>
      <c r="BR516" s="354"/>
      <c r="BS516" s="354"/>
      <c r="BT516" s="354"/>
      <c r="BU516" s="354"/>
      <c r="BV516" s="354"/>
      <c r="BW516" s="354"/>
      <c r="BX516" s="355"/>
      <c r="BY516" s="355"/>
      <c r="BZ516" s="355"/>
      <c r="CA516" s="355"/>
      <c r="CB516" s="355"/>
      <c r="CC516" s="355"/>
      <c r="CD516" s="355"/>
      <c r="CE516" s="355"/>
      <c r="CF516" s="355"/>
      <c r="CG516" s="355"/>
      <c r="CH516" s="355"/>
      <c r="CI516" s="355"/>
      <c r="CJ516" s="355"/>
      <c r="CK516" s="355"/>
      <c r="CL516" s="355"/>
      <c r="CM516" s="355"/>
      <c r="CN516" s="355"/>
      <c r="CO516" s="355"/>
      <c r="CP516" s="355"/>
      <c r="CQ516" s="355"/>
      <c r="CR516" s="355"/>
      <c r="CS516" s="355"/>
      <c r="CT516" s="355"/>
      <c r="CU516" s="355"/>
      <c r="CV516" s="355"/>
      <c r="CW516" s="355"/>
      <c r="CX516" s="355"/>
      <c r="CY516" s="355"/>
      <c r="CZ516" s="355"/>
    </row>
    <row r="517" s="359" customFormat="true" ht="25.15" customHeight="true" x14ac:dyDescent="0.2">
      <c r="C517" s="1046" t="s">
        <v>225</v>
      </c>
      <c r="D517" s="1045"/>
      <c r="E517" s="635">
        <v>2.7362784230904744E-2</v>
      </c>
      <c r="F517" s="615"/>
      <c r="G517" s="615"/>
      <c r="H517" s="1046" t="s">
        <v>218</v>
      </c>
      <c r="I517" s="1045"/>
      <c r="J517" s="636">
        <v>8.8171429095344811E-2</v>
      </c>
      <c r="K517" s="615"/>
      <c r="L517" s="615"/>
      <c r="M517" s="1046" t="s">
        <v>218</v>
      </c>
      <c r="N517" s="1045"/>
      <c r="O517" s="637">
        <v>8.7452765544592234E-2</v>
      </c>
      <c r="P517" s="615"/>
      <c r="Q517" s="615"/>
      <c r="X517" s="352"/>
      <c r="Y517" s="352"/>
      <c r="Z517" s="352"/>
      <c r="AA517" s="352"/>
      <c r="AB517" s="352"/>
      <c r="AC517" s="352"/>
      <c r="AD517" s="352"/>
      <c r="AE517" s="352"/>
      <c r="AF517" s="352"/>
      <c r="AG517" s="352"/>
      <c r="AH517" s="352"/>
      <c r="AI517" s="352"/>
      <c r="AJ517" s="352"/>
      <c r="AK517" s="352"/>
      <c r="AL517" s="352"/>
      <c r="AM517" s="352"/>
      <c r="AN517" s="352"/>
      <c r="AO517" s="352"/>
      <c r="AP517" s="352"/>
      <c r="AQ517" s="352"/>
      <c r="AR517" s="352"/>
      <c r="AS517" s="352"/>
      <c r="AT517" s="352"/>
      <c r="AU517" s="352"/>
      <c r="AV517" s="352"/>
      <c r="AW517" s="352"/>
      <c r="AX517" s="352"/>
      <c r="AY517" s="352"/>
      <c r="AZ517" s="352"/>
      <c r="BA517" s="354"/>
      <c r="BB517" s="430"/>
      <c r="BC517" s="354"/>
      <c r="BD517" s="354"/>
      <c r="BE517" s="354"/>
      <c r="BF517" s="354"/>
      <c r="BG517" s="354"/>
      <c r="BH517" s="354"/>
      <c r="BI517" s="354"/>
      <c r="BJ517" s="354"/>
      <c r="BK517" s="354"/>
      <c r="BL517" s="354"/>
      <c r="BM517" s="354"/>
      <c r="BN517" s="354"/>
      <c r="BO517" s="354"/>
      <c r="BP517" s="354"/>
      <c r="BQ517" s="354"/>
      <c r="BR517" s="354"/>
      <c r="BS517" s="354"/>
      <c r="BT517" s="354"/>
      <c r="BU517" s="354"/>
      <c r="BV517" s="354"/>
      <c r="BW517" s="354"/>
      <c r="BX517" s="355"/>
      <c r="BY517" s="355"/>
      <c r="BZ517" s="355"/>
      <c r="CA517" s="355"/>
      <c r="CB517" s="355"/>
      <c r="CC517" s="355"/>
      <c r="CD517" s="355"/>
      <c r="CE517" s="355"/>
      <c r="CF517" s="355"/>
      <c r="CG517" s="355"/>
      <c r="CH517" s="355"/>
      <c r="CI517" s="355"/>
      <c r="CJ517" s="355"/>
      <c r="CK517" s="355"/>
      <c r="CL517" s="355"/>
      <c r="CM517" s="355"/>
      <c r="CN517" s="355"/>
      <c r="CO517" s="355"/>
      <c r="CP517" s="355"/>
      <c r="CQ517" s="355"/>
      <c r="CR517" s="355"/>
      <c r="CS517" s="355"/>
      <c r="CT517" s="355"/>
      <c r="CU517" s="355"/>
      <c r="CV517" s="355"/>
      <c r="CW517" s="355"/>
      <c r="CX517" s="355"/>
      <c r="CY517" s="355"/>
      <c r="CZ517" s="355"/>
    </row>
    <row r="518" s="359" customFormat="true" ht="25.15" customHeight="true" x14ac:dyDescent="0.2">
      <c r="C518" s="1046" t="s">
        <v>210</v>
      </c>
      <c r="D518" s="1045"/>
      <c r="E518" s="635">
        <v>0.10099211366497773</v>
      </c>
      <c r="F518" s="615"/>
      <c r="G518" s="615"/>
      <c r="H518" s="1046" t="s">
        <v>219</v>
      </c>
      <c r="I518" s="1045"/>
      <c r="J518" s="636">
        <v>8.9820277652922192E-2</v>
      </c>
      <c r="K518" s="615"/>
      <c r="L518" s="615"/>
      <c r="M518" s="1046" t="s">
        <v>219</v>
      </c>
      <c r="N518" s="1045"/>
      <c r="O518" s="637">
        <v>7.4051769584939434E-2</v>
      </c>
      <c r="P518" s="615"/>
      <c r="Q518" s="615"/>
      <c r="X518" s="352"/>
      <c r="Y518" s="352"/>
      <c r="Z518" s="352"/>
      <c r="AA518" s="352"/>
      <c r="AB518" s="352"/>
      <c r="AC518" s="352"/>
      <c r="AD518" s="352"/>
      <c r="AE518" s="352"/>
      <c r="AF518" s="352"/>
      <c r="AG518" s="352"/>
      <c r="AH518" s="352"/>
      <c r="AI518" s="352"/>
      <c r="AJ518" s="352"/>
      <c r="AK518" s="352"/>
      <c r="AL518" s="352"/>
      <c r="AM518" s="352"/>
      <c r="AN518" s="352"/>
      <c r="AO518" s="352"/>
      <c r="AP518" s="352"/>
      <c r="AQ518" s="352"/>
      <c r="AR518" s="352"/>
      <c r="AS518" s="352"/>
      <c r="AT518" s="352"/>
      <c r="AU518" s="352"/>
      <c r="AV518" s="352"/>
      <c r="AW518" s="352"/>
      <c r="AX518" s="352"/>
      <c r="AY518" s="352"/>
      <c r="AZ518" s="352"/>
      <c r="BA518" s="354"/>
      <c r="BB518" s="430"/>
      <c r="BC518" s="354"/>
      <c r="BD518" s="354"/>
      <c r="BE518" s="354"/>
      <c r="BF518" s="354"/>
      <c r="BG518" s="354"/>
      <c r="BH518" s="354"/>
      <c r="BI518" s="354"/>
      <c r="BJ518" s="354"/>
      <c r="BK518" s="354"/>
      <c r="BL518" s="354"/>
      <c r="BM518" s="354"/>
      <c r="BN518" s="354"/>
      <c r="BO518" s="354"/>
      <c r="BP518" s="354"/>
      <c r="BQ518" s="354"/>
      <c r="BR518" s="354"/>
      <c r="BS518" s="354"/>
      <c r="BT518" s="354"/>
      <c r="BU518" s="354"/>
      <c r="BV518" s="354"/>
      <c r="BW518" s="354"/>
      <c r="BX518" s="355"/>
      <c r="BY518" s="355"/>
      <c r="BZ518" s="355"/>
      <c r="CA518" s="355"/>
      <c r="CB518" s="355"/>
      <c r="CC518" s="355"/>
      <c r="CD518" s="355"/>
      <c r="CE518" s="355"/>
      <c r="CF518" s="355"/>
      <c r="CG518" s="355"/>
      <c r="CH518" s="355"/>
      <c r="CI518" s="355"/>
      <c r="CJ518" s="355"/>
      <c r="CK518" s="355"/>
      <c r="CL518" s="355"/>
      <c r="CM518" s="355"/>
      <c r="CN518" s="355"/>
      <c r="CO518" s="355"/>
      <c r="CP518" s="355"/>
      <c r="CQ518" s="355"/>
      <c r="CR518" s="355"/>
      <c r="CS518" s="355"/>
      <c r="CT518" s="355"/>
      <c r="CU518" s="355"/>
      <c r="CV518" s="355"/>
      <c r="CW518" s="355"/>
      <c r="CX518" s="355"/>
      <c r="CY518" s="355"/>
      <c r="CZ518" s="355"/>
    </row>
    <row r="519" s="359" customFormat="true" ht="25.15" customHeight="true" x14ac:dyDescent="0.2">
      <c r="C519" s="1046" t="s">
        <v>240</v>
      </c>
      <c r="D519" s="1045"/>
      <c r="E519" s="635">
        <v>1.8214172830922495E-2</v>
      </c>
      <c r="F519" s="615"/>
      <c r="G519" s="615"/>
      <c r="H519" s="1046" t="s">
        <v>217</v>
      </c>
      <c r="I519" s="1045"/>
      <c r="J519" s="636">
        <v>9.6345792988353329E-2</v>
      </c>
      <c r="K519" s="615"/>
      <c r="L519" s="615"/>
      <c r="M519" s="1046" t="s">
        <v>217</v>
      </c>
      <c r="N519" s="1045"/>
      <c r="O519" s="637">
        <v>6.3836673854807582E-2</v>
      </c>
      <c r="P519" s="615"/>
      <c r="Q519" s="615"/>
      <c r="X519" s="352"/>
      <c r="Y519" s="352"/>
      <c r="Z519" s="352"/>
      <c r="AA519" s="352"/>
      <c r="AB519" s="352"/>
      <c r="AC519" s="352"/>
      <c r="AD519" s="352"/>
      <c r="AE519" s="352"/>
      <c r="AF519" s="352"/>
      <c r="AG519" s="352"/>
      <c r="AH519" s="352"/>
      <c r="AI519" s="352"/>
      <c r="AJ519" s="352"/>
      <c r="AK519" s="352"/>
      <c r="AL519" s="352"/>
      <c r="AM519" s="352"/>
      <c r="AN519" s="352"/>
      <c r="AO519" s="352"/>
      <c r="AP519" s="352"/>
      <c r="AQ519" s="352"/>
      <c r="AR519" s="352"/>
      <c r="AS519" s="352"/>
      <c r="AT519" s="352"/>
      <c r="AU519" s="352"/>
      <c r="AV519" s="352"/>
      <c r="AW519" s="352"/>
      <c r="AX519" s="352"/>
      <c r="AY519" s="352"/>
      <c r="AZ519" s="352"/>
      <c r="BA519" s="354"/>
      <c r="BB519" s="430"/>
      <c r="BC519" s="354"/>
      <c r="BD519" s="354"/>
      <c r="BE519" s="354"/>
      <c r="BF519" s="354"/>
      <c r="BG519" s="354"/>
      <c r="BH519" s="354"/>
      <c r="BI519" s="354"/>
      <c r="BJ519" s="354"/>
      <c r="BK519" s="354"/>
      <c r="BL519" s="354"/>
      <c r="BM519" s="354"/>
      <c r="BN519" s="354"/>
      <c r="BO519" s="354"/>
      <c r="BP519" s="354"/>
      <c r="BQ519" s="354"/>
      <c r="BR519" s="354"/>
      <c r="BS519" s="354"/>
      <c r="BT519" s="354"/>
      <c r="BU519" s="354"/>
      <c r="BV519" s="354"/>
      <c r="BW519" s="354"/>
      <c r="BX519" s="355"/>
      <c r="BY519" s="355"/>
      <c r="BZ519" s="355"/>
      <c r="CA519" s="355"/>
      <c r="CB519" s="355"/>
      <c r="CC519" s="355"/>
      <c r="CD519" s="355"/>
      <c r="CE519" s="355"/>
      <c r="CF519" s="355"/>
      <c r="CG519" s="355"/>
      <c r="CH519" s="355"/>
      <c r="CI519" s="355"/>
      <c r="CJ519" s="355"/>
      <c r="CK519" s="355"/>
      <c r="CL519" s="355"/>
      <c r="CM519" s="355"/>
      <c r="CN519" s="355"/>
      <c r="CO519" s="355"/>
      <c r="CP519" s="355"/>
      <c r="CQ519" s="355"/>
      <c r="CR519" s="355"/>
      <c r="CS519" s="355"/>
      <c r="CT519" s="355"/>
      <c r="CU519" s="355"/>
      <c r="CV519" s="355"/>
      <c r="CW519" s="355"/>
      <c r="CX519" s="355"/>
      <c r="CY519" s="355"/>
      <c r="CZ519" s="355"/>
    </row>
    <row r="520" s="359" customFormat="true" ht="25.15" customHeight="true" x14ac:dyDescent="0.2">
      <c r="C520" s="1046" t="s">
        <v>213</v>
      </c>
      <c r="D520" s="1045"/>
      <c r="E520" s="635">
        <v>-9.2754574340357651E-2</v>
      </c>
      <c r="F520" s="615"/>
      <c r="G520" s="615"/>
      <c r="H520" s="1046" t="s">
        <v>216</v>
      </c>
      <c r="I520" s="1045"/>
      <c r="J520" s="636">
        <v>9.0560630557813146E-2</v>
      </c>
      <c r="K520" s="615"/>
      <c r="L520" s="615"/>
      <c r="M520" s="1046" t="s">
        <v>216</v>
      </c>
      <c r="N520" s="1045"/>
      <c r="O520" s="637">
        <v>9.4153447614870253E-2</v>
      </c>
      <c r="P520" s="615"/>
      <c r="Q520" s="615"/>
      <c r="X520" s="352"/>
      <c r="Y520" s="352"/>
      <c r="Z520" s="352"/>
      <c r="AA520" s="352"/>
      <c r="AB520" s="352"/>
      <c r="AC520" s="352"/>
      <c r="AD520" s="352"/>
      <c r="AE520" s="352"/>
      <c r="AF520" s="352"/>
      <c r="AG520" s="352"/>
      <c r="AH520" s="352"/>
      <c r="AI520" s="352"/>
      <c r="AJ520" s="352"/>
      <c r="AK520" s="352"/>
      <c r="AL520" s="352"/>
      <c r="AM520" s="352"/>
      <c r="AN520" s="352"/>
      <c r="AO520" s="352"/>
      <c r="AP520" s="352"/>
      <c r="AQ520" s="352"/>
      <c r="AR520" s="352"/>
      <c r="AS520" s="352"/>
      <c r="AT520" s="352"/>
      <c r="AU520" s="352"/>
      <c r="AV520" s="352"/>
      <c r="AW520" s="352"/>
      <c r="AX520" s="352"/>
      <c r="AY520" s="352"/>
      <c r="AZ520" s="352"/>
      <c r="BA520" s="354"/>
      <c r="BB520" s="430"/>
      <c r="BC520" s="354"/>
      <c r="BD520" s="354"/>
      <c r="BE520" s="354"/>
      <c r="BF520" s="354"/>
      <c r="BG520" s="354"/>
      <c r="BH520" s="354"/>
      <c r="BI520" s="354"/>
      <c r="BJ520" s="354"/>
      <c r="BK520" s="354"/>
      <c r="BL520" s="354"/>
      <c r="BM520" s="354"/>
      <c r="BN520" s="354"/>
      <c r="BO520" s="354"/>
      <c r="BP520" s="354"/>
      <c r="BQ520" s="354"/>
      <c r="BR520" s="354"/>
      <c r="BS520" s="354"/>
      <c r="BT520" s="354"/>
      <c r="BU520" s="354"/>
      <c r="BV520" s="354"/>
      <c r="BW520" s="354"/>
      <c r="BX520" s="355"/>
      <c r="BY520" s="355"/>
      <c r="BZ520" s="355"/>
      <c r="CA520" s="355"/>
      <c r="CB520" s="355"/>
      <c r="CC520" s="355"/>
      <c r="CD520" s="355"/>
      <c r="CE520" s="355"/>
      <c r="CF520" s="355"/>
      <c r="CG520" s="355"/>
      <c r="CH520" s="355"/>
      <c r="CI520" s="355"/>
      <c r="CJ520" s="355"/>
      <c r="CK520" s="355"/>
      <c r="CL520" s="355"/>
      <c r="CM520" s="355"/>
      <c r="CN520" s="355"/>
      <c r="CO520" s="355"/>
      <c r="CP520" s="355"/>
      <c r="CQ520" s="355"/>
      <c r="CR520" s="355"/>
      <c r="CS520" s="355"/>
      <c r="CT520" s="355"/>
      <c r="CU520" s="355"/>
      <c r="CV520" s="355"/>
      <c r="CW520" s="355"/>
      <c r="CX520" s="355"/>
      <c r="CY520" s="355"/>
      <c r="CZ520" s="355"/>
    </row>
    <row r="521" s="359" customFormat="true" ht="25.15" customHeight="true" x14ac:dyDescent="0.2">
      <c r="C521" s="1046" t="s">
        <v>223</v>
      </c>
      <c r="D521" s="1045"/>
      <c r="E521" s="635">
        <v>7.7657716365862342E-2</v>
      </c>
      <c r="F521" s="615"/>
      <c r="G521" s="615"/>
      <c r="H521" s="1046" t="s">
        <v>234</v>
      </c>
      <c r="I521" s="1045"/>
      <c r="J521" s="636">
        <v>3.5365289808691427E-2</v>
      </c>
      <c r="K521" s="615"/>
      <c r="L521" s="615"/>
      <c r="M521" s="1046" t="s">
        <v>234</v>
      </c>
      <c r="N521" s="1045"/>
      <c r="O521" s="637">
        <v>3.1623590898961197E-2</v>
      </c>
      <c r="P521" s="615"/>
      <c r="Q521" s="615"/>
      <c r="X521" s="352"/>
      <c r="Y521" s="352"/>
      <c r="Z521" s="352"/>
      <c r="AA521" s="352"/>
      <c r="AB521" s="352"/>
      <c r="AC521" s="352"/>
      <c r="AD521" s="352"/>
      <c r="AE521" s="352"/>
      <c r="AF521" s="352"/>
      <c r="AG521" s="352"/>
      <c r="AH521" s="352"/>
      <c r="AI521" s="352"/>
      <c r="AJ521" s="352"/>
      <c r="AK521" s="352"/>
      <c r="AL521" s="352"/>
      <c r="AM521" s="352"/>
      <c r="AN521" s="352"/>
      <c r="AO521" s="352"/>
      <c r="AP521" s="352"/>
      <c r="AQ521" s="352"/>
      <c r="AR521" s="352"/>
      <c r="AS521" s="352"/>
      <c r="AT521" s="352"/>
      <c r="AU521" s="352"/>
      <c r="AV521" s="352"/>
      <c r="AW521" s="352"/>
      <c r="AX521" s="352"/>
      <c r="AY521" s="352"/>
      <c r="AZ521" s="352"/>
      <c r="BA521" s="354"/>
      <c r="BB521" s="430"/>
      <c r="BC521" s="354"/>
      <c r="BD521" s="354"/>
      <c r="BE521" s="354"/>
      <c r="BF521" s="354"/>
      <c r="BG521" s="354"/>
      <c r="BH521" s="354"/>
      <c r="BI521" s="354"/>
      <c r="BJ521" s="354"/>
      <c r="BK521" s="354"/>
      <c r="BL521" s="354"/>
      <c r="BM521" s="354"/>
      <c r="BN521" s="354"/>
      <c r="BO521" s="354"/>
      <c r="BP521" s="354"/>
      <c r="BQ521" s="354"/>
      <c r="BR521" s="354"/>
      <c r="BS521" s="354"/>
      <c r="BT521" s="354"/>
      <c r="BU521" s="354"/>
      <c r="BV521" s="354"/>
      <c r="BW521" s="354"/>
      <c r="BX521" s="355"/>
      <c r="BY521" s="355"/>
      <c r="BZ521" s="355"/>
      <c r="CA521" s="355"/>
      <c r="CB521" s="355"/>
      <c r="CC521" s="355"/>
      <c r="CD521" s="355"/>
      <c r="CE521" s="355"/>
      <c r="CF521" s="355"/>
      <c r="CG521" s="355"/>
      <c r="CH521" s="355"/>
      <c r="CI521" s="355"/>
      <c r="CJ521" s="355"/>
      <c r="CK521" s="355"/>
      <c r="CL521" s="355"/>
      <c r="CM521" s="355"/>
      <c r="CN521" s="355"/>
      <c r="CO521" s="355"/>
      <c r="CP521" s="355"/>
      <c r="CQ521" s="355"/>
      <c r="CR521" s="355"/>
      <c r="CS521" s="355"/>
      <c r="CT521" s="355"/>
      <c r="CU521" s="355"/>
      <c r="CV521" s="355"/>
      <c r="CW521" s="355"/>
      <c r="CX521" s="355"/>
      <c r="CY521" s="355"/>
      <c r="CZ521" s="355"/>
    </row>
    <row r="522" s="359" customFormat="true" ht="25.15" customHeight="true" x14ac:dyDescent="0.2">
      <c r="C522" s="1046" t="s">
        <v>227</v>
      </c>
      <c r="D522" s="1045"/>
      <c r="E522" s="635">
        <v>1.8942031717877471E-2</v>
      </c>
      <c r="F522" s="615"/>
      <c r="G522" s="615"/>
      <c r="H522" s="1046" t="s">
        <v>231</v>
      </c>
      <c r="I522" s="1045"/>
      <c r="J522" s="636">
        <v>5.0952186600740516E-2</v>
      </c>
      <c r="K522" s="615"/>
      <c r="L522" s="615"/>
      <c r="M522" s="1046" t="s">
        <v>231</v>
      </c>
      <c r="N522" s="1045"/>
      <c r="O522" s="637">
        <v>3.4543304651659161E-2</v>
      </c>
      <c r="P522" s="615"/>
      <c r="Q522" s="615"/>
      <c r="X522" s="352"/>
      <c r="Y522" s="352"/>
      <c r="Z522" s="352"/>
      <c r="AA522" s="352"/>
      <c r="AB522" s="352"/>
      <c r="AC522" s="352"/>
      <c r="AD522" s="352"/>
      <c r="AE522" s="352"/>
      <c r="AF522" s="352"/>
      <c r="AG522" s="352"/>
      <c r="AH522" s="352"/>
      <c r="AI522" s="352"/>
      <c r="AJ522" s="352"/>
      <c r="AK522" s="352"/>
      <c r="AL522" s="352"/>
      <c r="AM522" s="352"/>
      <c r="AN522" s="352"/>
      <c r="AO522" s="352"/>
      <c r="AP522" s="352"/>
      <c r="AQ522" s="352"/>
      <c r="AR522" s="352"/>
      <c r="AS522" s="352"/>
      <c r="AT522" s="352"/>
      <c r="AU522" s="352"/>
      <c r="AV522" s="352"/>
      <c r="AW522" s="352"/>
      <c r="AX522" s="352"/>
      <c r="AY522" s="352"/>
      <c r="AZ522" s="352"/>
      <c r="BA522" s="354"/>
      <c r="BB522" s="430"/>
      <c r="BC522" s="354"/>
      <c r="BD522" s="354"/>
      <c r="BE522" s="354"/>
      <c r="BF522" s="354"/>
      <c r="BG522" s="354"/>
      <c r="BH522" s="354"/>
      <c r="BI522" s="354"/>
      <c r="BJ522" s="354"/>
      <c r="BK522" s="354"/>
      <c r="BL522" s="354"/>
      <c r="BM522" s="354"/>
      <c r="BN522" s="354"/>
      <c r="BO522" s="354"/>
      <c r="BP522" s="354"/>
      <c r="BQ522" s="354"/>
      <c r="BR522" s="354"/>
      <c r="BS522" s="354"/>
      <c r="BT522" s="354"/>
      <c r="BU522" s="354"/>
      <c r="BV522" s="354"/>
      <c r="BW522" s="354"/>
      <c r="BX522" s="355"/>
      <c r="BY522" s="355"/>
      <c r="BZ522" s="355"/>
      <c r="CA522" s="355"/>
      <c r="CB522" s="355"/>
      <c r="CC522" s="355"/>
      <c r="CD522" s="355"/>
      <c r="CE522" s="355"/>
      <c r="CF522" s="355"/>
      <c r="CG522" s="355"/>
      <c r="CH522" s="355"/>
      <c r="CI522" s="355"/>
      <c r="CJ522" s="355"/>
      <c r="CK522" s="355"/>
      <c r="CL522" s="355"/>
      <c r="CM522" s="355"/>
      <c r="CN522" s="355"/>
      <c r="CO522" s="355"/>
      <c r="CP522" s="355"/>
      <c r="CQ522" s="355"/>
      <c r="CR522" s="355"/>
      <c r="CS522" s="355"/>
      <c r="CT522" s="355"/>
      <c r="CU522" s="355"/>
      <c r="CV522" s="355"/>
      <c r="CW522" s="355"/>
      <c r="CX522" s="355"/>
      <c r="CY522" s="355"/>
      <c r="CZ522" s="355"/>
    </row>
    <row r="523" s="359" customFormat="true" ht="25.15" customHeight="true" x14ac:dyDescent="0.2">
      <c r="C523" s="1046" t="s">
        <v>237</v>
      </c>
      <c r="D523" s="1045"/>
      <c r="E523" s="635">
        <v>2.2405640692295944E-2</v>
      </c>
      <c r="F523" s="615"/>
      <c r="G523" s="615"/>
      <c r="H523" s="1046" t="s">
        <v>247</v>
      </c>
      <c r="I523" s="1045"/>
      <c r="J523" s="636">
        <v>-4.6854898134946529E-3</v>
      </c>
      <c r="K523" s="615"/>
      <c r="L523" s="615"/>
      <c r="M523" s="1046" t="s">
        <v>247</v>
      </c>
      <c r="N523" s="1045"/>
      <c r="O523" s="637">
        <v>-1.4000893305678361E-3</v>
      </c>
      <c r="P523" s="615"/>
      <c r="Q523" s="615"/>
      <c r="X523" s="352"/>
      <c r="Y523" s="352"/>
      <c r="Z523" s="352"/>
      <c r="AA523" s="352"/>
      <c r="AB523" s="352"/>
      <c r="AC523" s="352"/>
      <c r="AD523" s="352"/>
      <c r="AE523" s="352"/>
      <c r="AF523" s="352"/>
      <c r="AG523" s="352"/>
      <c r="AH523" s="352"/>
      <c r="AI523" s="352"/>
      <c r="AJ523" s="352"/>
      <c r="AK523" s="352"/>
      <c r="AL523" s="352"/>
      <c r="AM523" s="352"/>
      <c r="AN523" s="352"/>
      <c r="AO523" s="352"/>
      <c r="AP523" s="352"/>
      <c r="AQ523" s="352"/>
      <c r="AR523" s="352"/>
      <c r="AS523" s="352"/>
      <c r="AT523" s="352"/>
      <c r="AU523" s="352"/>
      <c r="AV523" s="352"/>
      <c r="AW523" s="352"/>
      <c r="AX523" s="352"/>
      <c r="AY523" s="352"/>
      <c r="AZ523" s="352"/>
      <c r="BA523" s="354"/>
      <c r="BB523" s="430"/>
      <c r="BC523" s="354"/>
      <c r="BD523" s="354"/>
      <c r="BE523" s="354"/>
      <c r="BF523" s="354"/>
      <c r="BG523" s="354"/>
      <c r="BH523" s="354"/>
      <c r="BI523" s="354"/>
      <c r="BJ523" s="354"/>
      <c r="BK523" s="354"/>
      <c r="BL523" s="354"/>
      <c r="BM523" s="354"/>
      <c r="BN523" s="354"/>
      <c r="BO523" s="354"/>
      <c r="BP523" s="354"/>
      <c r="BQ523" s="354"/>
      <c r="BR523" s="354"/>
      <c r="BS523" s="354"/>
      <c r="BT523" s="354"/>
      <c r="BU523" s="354"/>
      <c r="BV523" s="354"/>
      <c r="BW523" s="354"/>
      <c r="BX523" s="355"/>
      <c r="BY523" s="355"/>
      <c r="BZ523" s="355"/>
      <c r="CA523" s="355"/>
      <c r="CB523" s="355"/>
      <c r="CC523" s="355"/>
      <c r="CD523" s="355"/>
      <c r="CE523" s="355"/>
      <c r="CF523" s="355"/>
      <c r="CG523" s="355"/>
      <c r="CH523" s="355"/>
      <c r="CI523" s="355"/>
      <c r="CJ523" s="355"/>
      <c r="CK523" s="355"/>
      <c r="CL523" s="355"/>
      <c r="CM523" s="355"/>
      <c r="CN523" s="355"/>
      <c r="CO523" s="355"/>
      <c r="CP523" s="355"/>
      <c r="CQ523" s="355"/>
      <c r="CR523" s="355"/>
      <c r="CS523" s="355"/>
      <c r="CT523" s="355"/>
      <c r="CU523" s="355"/>
      <c r="CV523" s="355"/>
      <c r="CW523" s="355"/>
      <c r="CX523" s="355"/>
      <c r="CY523" s="355"/>
      <c r="CZ523" s="355"/>
    </row>
    <row r="524" s="359" customFormat="true" ht="25.15" customHeight="true" x14ac:dyDescent="0.2">
      <c r="C524" s="1046" t="s">
        <v>236</v>
      </c>
      <c r="D524" s="1045"/>
      <c r="E524" s="635">
        <v>-2.4919777969765545E-3</v>
      </c>
      <c r="F524" s="615"/>
      <c r="G524" s="615"/>
      <c r="H524" s="1046" t="s">
        <v>208</v>
      </c>
      <c r="I524" s="1045"/>
      <c r="J524" s="636">
        <v>-0.11545988582596417</v>
      </c>
      <c r="K524" s="615"/>
      <c r="L524" s="615"/>
      <c r="M524" s="1046" t="s">
        <v>208</v>
      </c>
      <c r="N524" s="1045"/>
      <c r="O524" s="637">
        <v>-0.14299634336194081</v>
      </c>
      <c r="P524" s="615"/>
      <c r="Q524" s="615"/>
      <c r="X524" s="352"/>
      <c r="Y524" s="352"/>
      <c r="Z524" s="352"/>
      <c r="AA524" s="352"/>
      <c r="AB524" s="352"/>
      <c r="AC524" s="352"/>
      <c r="AD524" s="352"/>
      <c r="AE524" s="352"/>
      <c r="AF524" s="352"/>
      <c r="AG524" s="352"/>
      <c r="AH524" s="352"/>
      <c r="AI524" s="352"/>
      <c r="AJ524" s="352"/>
      <c r="AK524" s="352"/>
      <c r="AL524" s="352"/>
      <c r="AM524" s="352"/>
      <c r="AN524" s="352"/>
      <c r="AO524" s="352"/>
      <c r="AP524" s="352"/>
      <c r="AQ524" s="352"/>
      <c r="AR524" s="352"/>
      <c r="AS524" s="352"/>
      <c r="AT524" s="352"/>
      <c r="AU524" s="352"/>
      <c r="AV524" s="352"/>
      <c r="AW524" s="352"/>
      <c r="AX524" s="352"/>
      <c r="AY524" s="352"/>
      <c r="AZ524" s="352"/>
      <c r="BA524" s="354"/>
      <c r="BB524" s="430"/>
      <c r="BC524" s="354"/>
      <c r="BD524" s="354"/>
      <c r="BE524" s="354"/>
      <c r="BF524" s="354"/>
      <c r="BG524" s="354"/>
      <c r="BH524" s="354"/>
      <c r="BI524" s="354"/>
      <c r="BJ524" s="354"/>
      <c r="BK524" s="354"/>
      <c r="BL524" s="354"/>
      <c r="BM524" s="354"/>
      <c r="BN524" s="354"/>
      <c r="BO524" s="354"/>
      <c r="BP524" s="354"/>
      <c r="BQ524" s="354"/>
      <c r="BR524" s="354"/>
      <c r="BS524" s="354"/>
      <c r="BT524" s="354"/>
      <c r="BU524" s="354"/>
      <c r="BV524" s="354"/>
      <c r="BW524" s="354"/>
      <c r="BX524" s="355"/>
      <c r="BY524" s="355"/>
      <c r="BZ524" s="355"/>
      <c r="CA524" s="355"/>
      <c r="CB524" s="355"/>
      <c r="CC524" s="355"/>
      <c r="CD524" s="355"/>
      <c r="CE524" s="355"/>
      <c r="CF524" s="355"/>
      <c r="CG524" s="355"/>
      <c r="CH524" s="355"/>
      <c r="CI524" s="355"/>
      <c r="CJ524" s="355"/>
      <c r="CK524" s="355"/>
      <c r="CL524" s="355"/>
      <c r="CM524" s="355"/>
      <c r="CN524" s="355"/>
      <c r="CO524" s="355"/>
      <c r="CP524" s="355"/>
      <c r="CQ524" s="355"/>
      <c r="CR524" s="355"/>
      <c r="CS524" s="355"/>
      <c r="CT524" s="355"/>
      <c r="CU524" s="355"/>
      <c r="CV524" s="355"/>
      <c r="CW524" s="355"/>
      <c r="CX524" s="355"/>
      <c r="CY524" s="355"/>
      <c r="CZ524" s="355"/>
    </row>
    <row r="525" s="359" customFormat="true" ht="25.15" customHeight="true" x14ac:dyDescent="0.2">
      <c r="C525" s="1046" t="s">
        <v>229</v>
      </c>
      <c r="D525" s="1045"/>
      <c r="E525" s="635">
        <v>2.522842861440892E-2</v>
      </c>
      <c r="F525" s="615"/>
      <c r="G525" s="615"/>
      <c r="H525" s="1046" t="s">
        <v>242</v>
      </c>
      <c r="I525" s="1045"/>
      <c r="J525" s="636">
        <v>-4.5260370259283421E-3</v>
      </c>
      <c r="K525" s="615"/>
      <c r="L525" s="615"/>
      <c r="M525" s="1046" t="s">
        <v>242</v>
      </c>
      <c r="N525" s="1045"/>
      <c r="O525" s="637">
        <v>1.5914881930908401E-2</v>
      </c>
      <c r="P525" s="615"/>
      <c r="Q525" s="615"/>
      <c r="X525" s="352"/>
      <c r="Y525" s="352"/>
      <c r="Z525" s="352"/>
      <c r="AA525" s="352"/>
      <c r="AB525" s="352"/>
      <c r="AC525" s="352"/>
      <c r="AD525" s="352"/>
      <c r="AE525" s="352"/>
      <c r="AF525" s="352"/>
      <c r="AG525" s="352"/>
      <c r="AH525" s="352"/>
      <c r="AI525" s="352"/>
      <c r="AJ525" s="352"/>
      <c r="AK525" s="352"/>
      <c r="AL525" s="352"/>
      <c r="AM525" s="352"/>
      <c r="AN525" s="352"/>
      <c r="AO525" s="352"/>
      <c r="AP525" s="352"/>
      <c r="AQ525" s="352"/>
      <c r="AR525" s="352"/>
      <c r="AS525" s="352"/>
      <c r="AT525" s="352"/>
      <c r="AU525" s="352"/>
      <c r="AV525" s="352"/>
      <c r="AW525" s="352"/>
      <c r="AX525" s="352"/>
      <c r="AY525" s="352"/>
      <c r="AZ525" s="352"/>
      <c r="BA525" s="354"/>
      <c r="BB525" s="430"/>
      <c r="BC525" s="354"/>
      <c r="BD525" s="354"/>
      <c r="BE525" s="354"/>
      <c r="BF525" s="354"/>
      <c r="BG525" s="354"/>
      <c r="BH525" s="354"/>
      <c r="BI525" s="354"/>
      <c r="BJ525" s="354"/>
      <c r="BK525" s="354"/>
      <c r="BL525" s="354"/>
      <c r="BM525" s="354"/>
      <c r="BN525" s="354"/>
      <c r="BO525" s="354"/>
      <c r="BP525" s="354"/>
      <c r="BQ525" s="354"/>
      <c r="BR525" s="354"/>
      <c r="BS525" s="354"/>
      <c r="BT525" s="354"/>
      <c r="BU525" s="354"/>
      <c r="BV525" s="354"/>
      <c r="BW525" s="354"/>
      <c r="BX525" s="355"/>
      <c r="BY525" s="355"/>
      <c r="BZ525" s="355"/>
      <c r="CA525" s="355"/>
      <c r="CB525" s="355"/>
      <c r="CC525" s="355"/>
      <c r="CD525" s="355"/>
      <c r="CE525" s="355"/>
      <c r="CF525" s="355"/>
      <c r="CG525" s="355"/>
      <c r="CH525" s="355"/>
      <c r="CI525" s="355"/>
      <c r="CJ525" s="355"/>
      <c r="CK525" s="355"/>
      <c r="CL525" s="355"/>
      <c r="CM525" s="355"/>
      <c r="CN525" s="355"/>
      <c r="CO525" s="355"/>
      <c r="CP525" s="355"/>
      <c r="CQ525" s="355"/>
      <c r="CR525" s="355"/>
      <c r="CS525" s="355"/>
      <c r="CT525" s="355"/>
      <c r="CU525" s="355"/>
      <c r="CV525" s="355"/>
      <c r="CW525" s="355"/>
      <c r="CX525" s="355"/>
      <c r="CY525" s="355"/>
      <c r="CZ525" s="355"/>
    </row>
    <row r="526" s="359" customFormat="true" ht="25.15" customHeight="true" x14ac:dyDescent="0.2">
      <c r="C526" s="1046" t="s">
        <v>239</v>
      </c>
      <c r="D526" s="1045"/>
      <c r="E526" s="638">
        <v>1.3830359708914591E-2</v>
      </c>
      <c r="F526" s="615"/>
      <c r="G526" s="615"/>
      <c r="H526" s="1046" t="s">
        <v>241</v>
      </c>
      <c r="I526" s="1045"/>
      <c r="J526" s="636">
        <v>1.6390914335200884E-2</v>
      </c>
      <c r="K526" s="615"/>
      <c r="L526" s="615"/>
      <c r="M526" s="1046" t="s">
        <v>241</v>
      </c>
      <c r="N526" s="1045"/>
      <c r="O526" s="637">
        <v>2.1698279573732597E-2</v>
      </c>
      <c r="P526" s="615"/>
      <c r="Q526" s="615"/>
      <c r="X526" s="352"/>
      <c r="Y526" s="352"/>
      <c r="Z526" s="352"/>
      <c r="AA526" s="352"/>
      <c r="AB526" s="352"/>
      <c r="AC526" s="352"/>
      <c r="AD526" s="352"/>
      <c r="AE526" s="352"/>
      <c r="AF526" s="352"/>
      <c r="AG526" s="352"/>
      <c r="AH526" s="352"/>
      <c r="AI526" s="352"/>
      <c r="AJ526" s="352"/>
      <c r="AK526" s="352"/>
      <c r="AL526" s="352"/>
      <c r="AM526" s="352"/>
      <c r="AN526" s="352"/>
      <c r="AO526" s="352"/>
      <c r="AP526" s="352"/>
      <c r="AQ526" s="352"/>
      <c r="AR526" s="352"/>
      <c r="AS526" s="352"/>
      <c r="AT526" s="352"/>
      <c r="AU526" s="352"/>
      <c r="AV526" s="352"/>
      <c r="AW526" s="352"/>
      <c r="AX526" s="352"/>
      <c r="AY526" s="352"/>
      <c r="AZ526" s="352"/>
      <c r="BA526" s="354"/>
      <c r="BB526" s="430"/>
      <c r="BC526" s="354"/>
      <c r="BD526" s="354"/>
      <c r="BE526" s="354"/>
      <c r="BF526" s="354"/>
      <c r="BG526" s="354"/>
      <c r="BH526" s="354"/>
      <c r="BI526" s="354"/>
      <c r="BJ526" s="354"/>
      <c r="BK526" s="354"/>
      <c r="BL526" s="354"/>
      <c r="BM526" s="354"/>
      <c r="BN526" s="354"/>
      <c r="BO526" s="354"/>
      <c r="BP526" s="354"/>
      <c r="BQ526" s="354"/>
      <c r="BR526" s="354"/>
      <c r="BS526" s="354"/>
      <c r="BT526" s="354"/>
      <c r="BU526" s="354"/>
      <c r="BV526" s="354"/>
      <c r="BW526" s="354"/>
      <c r="BX526" s="355"/>
      <c r="BY526" s="355"/>
      <c r="BZ526" s="355"/>
      <c r="CA526" s="355"/>
      <c r="CB526" s="355"/>
      <c r="CC526" s="355"/>
      <c r="CD526" s="355"/>
      <c r="CE526" s="355"/>
      <c r="CF526" s="355"/>
      <c r="CG526" s="355"/>
      <c r="CH526" s="355"/>
      <c r="CI526" s="355"/>
      <c r="CJ526" s="355"/>
      <c r="CK526" s="355"/>
      <c r="CL526" s="355"/>
      <c r="CM526" s="355"/>
      <c r="CN526" s="355"/>
      <c r="CO526" s="355"/>
      <c r="CP526" s="355"/>
      <c r="CQ526" s="355"/>
      <c r="CR526" s="355"/>
      <c r="CS526" s="355"/>
      <c r="CT526" s="355"/>
      <c r="CU526" s="355"/>
      <c r="CV526" s="355"/>
      <c r="CW526" s="355"/>
      <c r="CX526" s="355"/>
      <c r="CY526" s="355"/>
      <c r="CZ526" s="355"/>
    </row>
    <row r="527" s="359" customFormat="true" ht="25.15" customHeight="true" x14ac:dyDescent="0.2">
      <c r="C527" s="1044"/>
      <c r="D527" s="1045"/>
      <c r="E527" s="631"/>
      <c r="F527" s="615"/>
      <c r="G527" s="615"/>
      <c r="H527" s="1046" t="s">
        <v>230</v>
      </c>
      <c r="I527" s="1045"/>
      <c r="J527" s="636">
        <v>4.7043816523805002E-2</v>
      </c>
      <c r="K527" s="615"/>
      <c r="L527" s="615"/>
      <c r="M527" s="1046" t="s">
        <v>230</v>
      </c>
      <c r="N527" s="1045"/>
      <c r="O527" s="637">
        <v>3.4877324657145145E-2</v>
      </c>
      <c r="P527" s="615"/>
      <c r="Q527" s="615"/>
      <c r="X527" s="352"/>
      <c r="Y527" s="352"/>
      <c r="Z527" s="352"/>
      <c r="AA527" s="352"/>
      <c r="AB527" s="352"/>
      <c r="AC527" s="352"/>
      <c r="AD527" s="352"/>
      <c r="AE527" s="352"/>
      <c r="AF527" s="352"/>
      <c r="AG527" s="352"/>
      <c r="AH527" s="352"/>
      <c r="AI527" s="352"/>
      <c r="AJ527" s="352"/>
      <c r="AK527" s="352"/>
      <c r="AL527" s="352"/>
      <c r="AM527" s="352"/>
      <c r="AN527" s="352"/>
      <c r="AO527" s="352"/>
      <c r="AP527" s="352"/>
      <c r="AQ527" s="352"/>
      <c r="AR527" s="352"/>
      <c r="AS527" s="352"/>
      <c r="AT527" s="352"/>
      <c r="AU527" s="352"/>
      <c r="AV527" s="352"/>
      <c r="AW527" s="352"/>
      <c r="AX527" s="352"/>
      <c r="AY527" s="352"/>
      <c r="AZ527" s="352"/>
      <c r="BA527" s="354"/>
      <c r="BB527" s="430"/>
      <c r="BC527" s="354"/>
      <c r="BD527" s="354"/>
      <c r="BE527" s="354"/>
      <c r="BF527" s="354"/>
      <c r="BG527" s="354"/>
      <c r="BH527" s="354"/>
      <c r="BI527" s="354"/>
      <c r="BJ527" s="354"/>
      <c r="BK527" s="354"/>
      <c r="BL527" s="354"/>
      <c r="BM527" s="354"/>
      <c r="BN527" s="354"/>
      <c r="BO527" s="354"/>
      <c r="BP527" s="354"/>
      <c r="BQ527" s="354"/>
      <c r="BR527" s="354"/>
      <c r="BS527" s="354"/>
      <c r="BT527" s="354"/>
      <c r="BU527" s="354"/>
      <c r="BV527" s="354"/>
      <c r="BW527" s="354"/>
      <c r="BX527" s="355"/>
      <c r="BY527" s="355"/>
      <c r="BZ527" s="355"/>
      <c r="CA527" s="355"/>
      <c r="CB527" s="355"/>
      <c r="CC527" s="355"/>
      <c r="CD527" s="355"/>
      <c r="CE527" s="355"/>
      <c r="CF527" s="355"/>
      <c r="CG527" s="355"/>
      <c r="CH527" s="355"/>
      <c r="CI527" s="355"/>
      <c r="CJ527" s="355"/>
      <c r="CK527" s="355"/>
      <c r="CL527" s="355"/>
      <c r="CM527" s="355"/>
      <c r="CN527" s="355"/>
      <c r="CO527" s="355"/>
      <c r="CP527" s="355"/>
      <c r="CQ527" s="355"/>
      <c r="CR527" s="355"/>
      <c r="CS527" s="355"/>
      <c r="CT527" s="355"/>
      <c r="CU527" s="355"/>
      <c r="CV527" s="355"/>
      <c r="CW527" s="355"/>
      <c r="CX527" s="355"/>
      <c r="CY527" s="355"/>
      <c r="CZ527" s="355"/>
    </row>
    <row r="528" s="359" customFormat="true" ht="25.15" customHeight="true" x14ac:dyDescent="0.2">
      <c r="C528" s="1044"/>
      <c r="D528" s="1045"/>
      <c r="E528" s="615"/>
      <c r="F528" s="615"/>
      <c r="G528" s="615"/>
      <c r="H528" s="1046" t="s">
        <v>212</v>
      </c>
      <c r="I528" s="1045"/>
      <c r="J528" s="636">
        <v>8.2008118137285993E-2</v>
      </c>
      <c r="K528" s="615"/>
      <c r="L528" s="615"/>
      <c r="M528" s="1046" t="s">
        <v>212</v>
      </c>
      <c r="N528" s="1045"/>
      <c r="O528" s="637">
        <v>0.13458887878212519</v>
      </c>
      <c r="P528" s="615"/>
      <c r="Q528" s="615"/>
      <c r="X528" s="352"/>
      <c r="Y528" s="352"/>
      <c r="Z528" s="352"/>
      <c r="AA528" s="352"/>
      <c r="AB528" s="352"/>
      <c r="AC528" s="352"/>
      <c r="AD528" s="352"/>
      <c r="AE528" s="352"/>
      <c r="AF528" s="352"/>
      <c r="AG528" s="352"/>
      <c r="AH528" s="352"/>
      <c r="AI528" s="352"/>
      <c r="AJ528" s="352"/>
      <c r="AK528" s="352"/>
      <c r="AL528" s="352"/>
      <c r="AM528" s="352"/>
      <c r="AN528" s="352"/>
      <c r="AO528" s="352"/>
      <c r="AP528" s="352"/>
      <c r="AQ528" s="352"/>
      <c r="AR528" s="352"/>
      <c r="AS528" s="352"/>
      <c r="AT528" s="352"/>
      <c r="AU528" s="352"/>
      <c r="AV528" s="352"/>
      <c r="AW528" s="352"/>
      <c r="AX528" s="352"/>
      <c r="AY528" s="352"/>
      <c r="AZ528" s="352"/>
      <c r="BA528" s="354"/>
      <c r="BB528" s="430"/>
      <c r="BC528" s="354"/>
      <c r="BD528" s="354"/>
      <c r="BE528" s="354"/>
      <c r="BF528" s="354"/>
      <c r="BG528" s="354"/>
      <c r="BH528" s="354"/>
      <c r="BI528" s="354"/>
      <c r="BJ528" s="354"/>
      <c r="BK528" s="354"/>
      <c r="BL528" s="354"/>
      <c r="BM528" s="354"/>
      <c r="BN528" s="354"/>
      <c r="BO528" s="354"/>
      <c r="BP528" s="354"/>
      <c r="BQ528" s="354"/>
      <c r="BR528" s="354"/>
      <c r="BS528" s="354"/>
      <c r="BT528" s="354"/>
      <c r="BU528" s="354"/>
      <c r="BV528" s="354"/>
      <c r="BW528" s="354"/>
      <c r="BX528" s="355"/>
      <c r="BY528" s="355"/>
      <c r="BZ528" s="355"/>
      <c r="CA528" s="355"/>
      <c r="CB528" s="355"/>
      <c r="CC528" s="355"/>
      <c r="CD528" s="355"/>
      <c r="CE528" s="355"/>
      <c r="CF528" s="355"/>
      <c r="CG528" s="355"/>
      <c r="CH528" s="355"/>
      <c r="CI528" s="355"/>
      <c r="CJ528" s="355"/>
      <c r="CK528" s="355"/>
      <c r="CL528" s="355"/>
      <c r="CM528" s="355"/>
      <c r="CN528" s="355"/>
      <c r="CO528" s="355"/>
      <c r="CP528" s="355"/>
      <c r="CQ528" s="355"/>
      <c r="CR528" s="355"/>
      <c r="CS528" s="355"/>
      <c r="CT528" s="355"/>
      <c r="CU528" s="355"/>
      <c r="CV528" s="355"/>
      <c r="CW528" s="355"/>
      <c r="CX528" s="355"/>
      <c r="CY528" s="355"/>
      <c r="CZ528" s="355"/>
    </row>
    <row r="529" s="359" customFormat="true" ht="25.15" customHeight="true" x14ac:dyDescent="0.2">
      <c r="C529" s="1047" t="s">
        <v>256</v>
      </c>
      <c r="D529" s="1045"/>
      <c r="E529" s="1045"/>
      <c r="F529" s="615"/>
      <c r="G529" s="615"/>
      <c r="H529" s="1046" t="s">
        <v>209</v>
      </c>
      <c r="I529" s="1045"/>
      <c r="J529" s="636">
        <v>-0.1053644225200729</v>
      </c>
      <c r="K529" s="615"/>
      <c r="L529" s="615"/>
      <c r="M529" s="1046" t="s">
        <v>209</v>
      </c>
      <c r="N529" s="1045"/>
      <c r="O529" s="637">
        <v>-0.13608575497842462</v>
      </c>
      <c r="P529" s="615"/>
      <c r="Q529" s="615"/>
      <c r="X529" s="352"/>
      <c r="Y529" s="352"/>
      <c r="Z529" s="352"/>
      <c r="AA529" s="352"/>
      <c r="AB529" s="352"/>
      <c r="AC529" s="352"/>
      <c r="AD529" s="352"/>
      <c r="AE529" s="352"/>
      <c r="AF529" s="352"/>
      <c r="AG529" s="352"/>
      <c r="AH529" s="352"/>
      <c r="AI529" s="352"/>
      <c r="AJ529" s="352"/>
      <c r="AK529" s="352"/>
      <c r="AL529" s="352"/>
      <c r="AM529" s="352"/>
      <c r="AN529" s="352"/>
      <c r="AO529" s="352"/>
      <c r="AP529" s="352"/>
      <c r="AQ529" s="352"/>
      <c r="AR529" s="352"/>
      <c r="AS529" s="352"/>
      <c r="AT529" s="352"/>
      <c r="AU529" s="352"/>
      <c r="AV529" s="352"/>
      <c r="AW529" s="352"/>
      <c r="AX529" s="352"/>
      <c r="AY529" s="352"/>
      <c r="AZ529" s="352"/>
      <c r="BA529" s="354"/>
      <c r="BB529" s="430"/>
      <c r="BC529" s="354"/>
      <c r="BD529" s="354"/>
      <c r="BE529" s="354"/>
      <c r="BF529" s="354"/>
      <c r="BG529" s="354"/>
      <c r="BH529" s="354"/>
      <c r="BI529" s="354"/>
      <c r="BJ529" s="354"/>
      <c r="BK529" s="354"/>
      <c r="BL529" s="354"/>
      <c r="BM529" s="354"/>
      <c r="BN529" s="354"/>
      <c r="BO529" s="354"/>
      <c r="BP529" s="354"/>
      <c r="BQ529" s="354"/>
      <c r="BR529" s="354"/>
      <c r="BS529" s="354"/>
      <c r="BT529" s="354"/>
      <c r="BU529" s="354"/>
      <c r="BV529" s="354"/>
      <c r="BW529" s="354"/>
      <c r="BX529" s="355"/>
      <c r="BY529" s="355"/>
      <c r="BZ529" s="355"/>
      <c r="CA529" s="355"/>
      <c r="CB529" s="355"/>
      <c r="CC529" s="355"/>
      <c r="CD529" s="355"/>
      <c r="CE529" s="355"/>
      <c r="CF529" s="355"/>
      <c r="CG529" s="355"/>
      <c r="CH529" s="355"/>
      <c r="CI529" s="355"/>
      <c r="CJ529" s="355"/>
      <c r="CK529" s="355"/>
      <c r="CL529" s="355"/>
      <c r="CM529" s="355"/>
      <c r="CN529" s="355"/>
      <c r="CO529" s="355"/>
      <c r="CP529" s="355"/>
      <c r="CQ529" s="355"/>
      <c r="CR529" s="355"/>
      <c r="CS529" s="355"/>
      <c r="CT529" s="355"/>
      <c r="CU529" s="355"/>
      <c r="CV529" s="355"/>
      <c r="CW529" s="355"/>
      <c r="CX529" s="355"/>
      <c r="CY529" s="355"/>
      <c r="CZ529" s="355"/>
    </row>
    <row r="530" s="359" customFormat="true" ht="25.15" customHeight="true" x14ac:dyDescent="0.2">
      <c r="C530" s="1048" t="s">
        <v>206</v>
      </c>
      <c r="D530" s="1045"/>
      <c r="E530" s="655" t="s">
        <v>207</v>
      </c>
      <c r="F530" s="615"/>
      <c r="G530" s="615"/>
      <c r="H530" s="1046" t="s">
        <v>238</v>
      </c>
      <c r="I530" s="1045"/>
      <c r="J530" s="636">
        <v>-2.0686695484395501E-2</v>
      </c>
      <c r="K530" s="615"/>
      <c r="L530" s="615"/>
      <c r="M530" s="1046" t="s">
        <v>238</v>
      </c>
      <c r="N530" s="1045"/>
      <c r="O530" s="637">
        <v>1.4549913860223344E-3</v>
      </c>
      <c r="P530" s="615"/>
      <c r="Q530" s="615"/>
      <c r="X530" s="352"/>
      <c r="Y530" s="352"/>
      <c r="Z530" s="352"/>
      <c r="AA530" s="352"/>
      <c r="AB530" s="352"/>
      <c r="AC530" s="352"/>
      <c r="AD530" s="352"/>
      <c r="AE530" s="352"/>
      <c r="AF530" s="352"/>
      <c r="AG530" s="352"/>
      <c r="AH530" s="352"/>
      <c r="AI530" s="352"/>
      <c r="AJ530" s="352"/>
      <c r="AK530" s="352"/>
      <c r="AL530" s="352"/>
      <c r="AM530" s="352"/>
      <c r="AN530" s="352"/>
      <c r="AO530" s="352"/>
      <c r="AP530" s="352"/>
      <c r="AQ530" s="352"/>
      <c r="AR530" s="352"/>
      <c r="AS530" s="352"/>
      <c r="AT530" s="352"/>
      <c r="AU530" s="352"/>
      <c r="AV530" s="352"/>
      <c r="AW530" s="352"/>
      <c r="AX530" s="352"/>
      <c r="AY530" s="352"/>
      <c r="AZ530" s="352"/>
      <c r="BA530" s="354"/>
      <c r="BB530" s="430"/>
      <c r="BC530" s="354"/>
      <c r="BD530" s="354"/>
      <c r="BE530" s="354"/>
      <c r="BF530" s="354"/>
      <c r="BG530" s="354"/>
      <c r="BH530" s="354"/>
      <c r="BI530" s="354"/>
      <c r="BJ530" s="354"/>
      <c r="BK530" s="354"/>
      <c r="BL530" s="354"/>
      <c r="BM530" s="354"/>
      <c r="BN530" s="354"/>
      <c r="BO530" s="354"/>
      <c r="BP530" s="354"/>
      <c r="BQ530" s="354"/>
      <c r="BR530" s="354"/>
      <c r="BS530" s="354"/>
      <c r="BT530" s="354"/>
      <c r="BU530" s="354"/>
      <c r="BV530" s="354"/>
      <c r="BW530" s="354"/>
      <c r="BX530" s="355"/>
      <c r="BY530" s="355"/>
      <c r="BZ530" s="355"/>
      <c r="CA530" s="355"/>
      <c r="CB530" s="355"/>
      <c r="CC530" s="355"/>
      <c r="CD530" s="355"/>
      <c r="CE530" s="355"/>
      <c r="CF530" s="355"/>
      <c r="CG530" s="355"/>
      <c r="CH530" s="355"/>
      <c r="CI530" s="355"/>
      <c r="CJ530" s="355"/>
      <c r="CK530" s="355"/>
      <c r="CL530" s="355"/>
      <c r="CM530" s="355"/>
      <c r="CN530" s="355"/>
      <c r="CO530" s="355"/>
      <c r="CP530" s="355"/>
      <c r="CQ530" s="355"/>
      <c r="CR530" s="355"/>
      <c r="CS530" s="355"/>
      <c r="CT530" s="355"/>
      <c r="CU530" s="355"/>
      <c r="CV530" s="355"/>
      <c r="CW530" s="355"/>
      <c r="CX530" s="355"/>
      <c r="CY530" s="355"/>
      <c r="CZ530" s="355"/>
    </row>
    <row r="531" s="359" customFormat="true" ht="25.15" customHeight="true" x14ac:dyDescent="0.2">
      <c r="C531" s="1046" t="s">
        <v>207</v>
      </c>
      <c r="D531" s="1045"/>
      <c r="E531" s="656">
        <v>0.99999999999999978</v>
      </c>
      <c r="F531" s="615"/>
      <c r="G531" s="615"/>
      <c r="H531" s="1046" t="s">
        <v>232</v>
      </c>
      <c r="I531" s="1045"/>
      <c r="J531" s="636">
        <v>-1.6675699542460086E-2</v>
      </c>
      <c r="K531" s="615"/>
      <c r="L531" s="615"/>
      <c r="M531" s="1046" t="s">
        <v>232</v>
      </c>
      <c r="N531" s="1045"/>
      <c r="O531" s="637">
        <v>4.1871463463119013E-2</v>
      </c>
      <c r="P531" s="615"/>
      <c r="Q531" s="615"/>
      <c r="X531" s="352"/>
      <c r="Y531" s="352"/>
      <c r="Z531" s="352"/>
      <c r="AA531" s="352"/>
      <c r="AB531" s="352"/>
      <c r="AC531" s="352"/>
      <c r="AD531" s="352"/>
      <c r="AE531" s="352"/>
      <c r="AF531" s="352"/>
      <c r="AG531" s="352"/>
      <c r="AH531" s="352"/>
      <c r="AI531" s="352"/>
      <c r="AJ531" s="352"/>
      <c r="AK531" s="352"/>
      <c r="AL531" s="352"/>
      <c r="AM531" s="352"/>
      <c r="AN531" s="352"/>
      <c r="AO531" s="352"/>
      <c r="AP531" s="352"/>
      <c r="AQ531" s="352"/>
      <c r="AR531" s="352"/>
      <c r="AS531" s="352"/>
      <c r="AT531" s="352"/>
      <c r="AU531" s="352"/>
      <c r="AV531" s="352"/>
      <c r="AW531" s="352"/>
      <c r="AX531" s="352"/>
      <c r="AY531" s="352"/>
      <c r="AZ531" s="352"/>
      <c r="BA531" s="354"/>
      <c r="BB531" s="430"/>
      <c r="BC531" s="354"/>
      <c r="BD531" s="354"/>
      <c r="BE531" s="354"/>
      <c r="BF531" s="354"/>
      <c r="BG531" s="354"/>
      <c r="BH531" s="354"/>
      <c r="BI531" s="354"/>
      <c r="BJ531" s="354"/>
      <c r="BK531" s="354"/>
      <c r="BL531" s="354"/>
      <c r="BM531" s="354"/>
      <c r="BN531" s="354"/>
      <c r="BO531" s="354"/>
      <c r="BP531" s="354"/>
      <c r="BQ531" s="354"/>
      <c r="BR531" s="354"/>
      <c r="BS531" s="354"/>
      <c r="BT531" s="354"/>
      <c r="BU531" s="354"/>
      <c r="BV531" s="354"/>
      <c r="BW531" s="354"/>
      <c r="BX531" s="355"/>
      <c r="BY531" s="355"/>
      <c r="BZ531" s="355"/>
      <c r="CA531" s="355"/>
      <c r="CB531" s="355"/>
      <c r="CC531" s="355"/>
      <c r="CD531" s="355"/>
      <c r="CE531" s="355"/>
      <c r="CF531" s="355"/>
      <c r="CG531" s="355"/>
      <c r="CH531" s="355"/>
      <c r="CI531" s="355"/>
      <c r="CJ531" s="355"/>
      <c r="CK531" s="355"/>
      <c r="CL531" s="355"/>
      <c r="CM531" s="355"/>
      <c r="CN531" s="355"/>
      <c r="CO531" s="355"/>
      <c r="CP531" s="355"/>
      <c r="CQ531" s="355"/>
      <c r="CR531" s="355"/>
      <c r="CS531" s="355"/>
      <c r="CT531" s="355"/>
      <c r="CU531" s="355"/>
      <c r="CV531" s="355"/>
      <c r="CW531" s="355"/>
      <c r="CX531" s="355"/>
      <c r="CY531" s="355"/>
      <c r="CZ531" s="355"/>
    </row>
    <row r="532" s="359" customFormat="true" ht="25.15" customHeight="true" x14ac:dyDescent="0.2">
      <c r="C532" s="1044"/>
      <c r="D532" s="1045"/>
      <c r="E532" s="631"/>
      <c r="F532" s="615"/>
      <c r="G532" s="615"/>
      <c r="H532" s="1046" t="s">
        <v>225</v>
      </c>
      <c r="I532" s="1045"/>
      <c r="J532" s="636">
        <v>1.3786852179466184E-2</v>
      </c>
      <c r="K532" s="615"/>
      <c r="L532" s="615"/>
      <c r="M532" s="1046" t="s">
        <v>225</v>
      </c>
      <c r="N532" s="1045"/>
      <c r="O532" s="637">
        <v>7.6108981739763687E-2</v>
      </c>
      <c r="P532" s="615"/>
      <c r="Q532" s="615"/>
      <c r="X532" s="352"/>
      <c r="Y532" s="352"/>
      <c r="Z532" s="352"/>
      <c r="AA532" s="352"/>
      <c r="AB532" s="352"/>
      <c r="AC532" s="352"/>
      <c r="AD532" s="352"/>
      <c r="AE532" s="352"/>
      <c r="AF532" s="352"/>
      <c r="AG532" s="352"/>
      <c r="AH532" s="352"/>
      <c r="AI532" s="352"/>
      <c r="AJ532" s="352"/>
      <c r="AK532" s="352"/>
      <c r="AL532" s="352"/>
      <c r="AM532" s="352"/>
      <c r="AN532" s="352"/>
      <c r="AO532" s="352"/>
      <c r="AP532" s="352"/>
      <c r="AQ532" s="352"/>
      <c r="AR532" s="352"/>
      <c r="AS532" s="352"/>
      <c r="AT532" s="352"/>
      <c r="AU532" s="352"/>
      <c r="AV532" s="352"/>
      <c r="AW532" s="352"/>
      <c r="AX532" s="352"/>
      <c r="AY532" s="352"/>
      <c r="AZ532" s="352"/>
      <c r="BA532" s="354"/>
      <c r="BB532" s="430"/>
      <c r="BC532" s="354"/>
      <c r="BD532" s="354"/>
      <c r="BE532" s="354"/>
      <c r="BF532" s="354"/>
      <c r="BG532" s="354"/>
      <c r="BH532" s="354"/>
      <c r="BI532" s="354"/>
      <c r="BJ532" s="354"/>
      <c r="BK532" s="354"/>
      <c r="BL532" s="354"/>
      <c r="BM532" s="354"/>
      <c r="BN532" s="354"/>
      <c r="BO532" s="354"/>
      <c r="BP532" s="354"/>
      <c r="BQ532" s="354"/>
      <c r="BR532" s="354"/>
      <c r="BS532" s="354"/>
      <c r="BT532" s="354"/>
      <c r="BU532" s="354"/>
      <c r="BV532" s="354"/>
      <c r="BW532" s="354"/>
      <c r="BX532" s="355"/>
      <c r="BY532" s="355"/>
      <c r="BZ532" s="355"/>
      <c r="CA532" s="355"/>
      <c r="CB532" s="355"/>
      <c r="CC532" s="355"/>
      <c r="CD532" s="355"/>
      <c r="CE532" s="355"/>
      <c r="CF532" s="355"/>
      <c r="CG532" s="355"/>
      <c r="CH532" s="355"/>
      <c r="CI532" s="355"/>
      <c r="CJ532" s="355"/>
      <c r="CK532" s="355"/>
      <c r="CL532" s="355"/>
      <c r="CM532" s="355"/>
      <c r="CN532" s="355"/>
      <c r="CO532" s="355"/>
      <c r="CP532" s="355"/>
      <c r="CQ532" s="355"/>
      <c r="CR532" s="355"/>
      <c r="CS532" s="355"/>
      <c r="CT532" s="355"/>
      <c r="CU532" s="355"/>
      <c r="CV532" s="355"/>
      <c r="CW532" s="355"/>
      <c r="CX532" s="355"/>
      <c r="CY532" s="355"/>
      <c r="CZ532" s="355"/>
    </row>
    <row r="533" s="359" customFormat="true" ht="25.15" customHeight="true" x14ac:dyDescent="0.2">
      <c r="C533" s="1044"/>
      <c r="D533" s="1045"/>
      <c r="E533" s="615"/>
      <c r="F533" s="615"/>
      <c r="G533" s="615"/>
      <c r="H533" s="1046" t="s">
        <v>210</v>
      </c>
      <c r="I533" s="1045"/>
      <c r="J533" s="636">
        <v>0.10846144422578834</v>
      </c>
      <c r="K533" s="615"/>
      <c r="L533" s="615"/>
      <c r="M533" s="1046" t="s">
        <v>210</v>
      </c>
      <c r="N533" s="1045"/>
      <c r="O533" s="637">
        <v>0.10187526250310577</v>
      </c>
      <c r="P533" s="615"/>
      <c r="Q533" s="615"/>
      <c r="X533" s="352"/>
      <c r="Y533" s="352"/>
      <c r="Z533" s="352"/>
      <c r="AA533" s="352"/>
      <c r="AB533" s="352"/>
      <c r="AC533" s="352"/>
      <c r="AD533" s="352"/>
      <c r="AE533" s="352"/>
      <c r="AF533" s="352"/>
      <c r="AG533" s="352"/>
      <c r="AH533" s="352"/>
      <c r="AI533" s="352"/>
      <c r="AJ533" s="352"/>
      <c r="AK533" s="352"/>
      <c r="AL533" s="352"/>
      <c r="AM533" s="352"/>
      <c r="AN533" s="352"/>
      <c r="AO533" s="352"/>
      <c r="AP533" s="352"/>
      <c r="AQ533" s="352"/>
      <c r="AR533" s="352"/>
      <c r="AS533" s="352"/>
      <c r="AT533" s="352"/>
      <c r="AU533" s="352"/>
      <c r="AV533" s="352"/>
      <c r="AW533" s="352"/>
      <c r="AX533" s="352"/>
      <c r="AY533" s="352"/>
      <c r="AZ533" s="352"/>
      <c r="BA533" s="354"/>
      <c r="BB533" s="430"/>
      <c r="BC533" s="354"/>
      <c r="BD533" s="354"/>
      <c r="BE533" s="354"/>
      <c r="BF533" s="354"/>
      <c r="BG533" s="354"/>
      <c r="BH533" s="354"/>
      <c r="BI533" s="354"/>
      <c r="BJ533" s="354"/>
      <c r="BK533" s="354"/>
      <c r="BL533" s="354"/>
      <c r="BM533" s="354"/>
      <c r="BN533" s="354"/>
      <c r="BO533" s="354"/>
      <c r="BP533" s="354"/>
      <c r="BQ533" s="354"/>
      <c r="BR533" s="354"/>
      <c r="BS533" s="354"/>
      <c r="BT533" s="354"/>
      <c r="BU533" s="354"/>
      <c r="BV533" s="354"/>
      <c r="BW533" s="354"/>
      <c r="BX533" s="355"/>
      <c r="BY533" s="355"/>
      <c r="BZ533" s="355"/>
      <c r="CA533" s="355"/>
      <c r="CB533" s="355"/>
      <c r="CC533" s="355"/>
      <c r="CD533" s="355"/>
      <c r="CE533" s="355"/>
      <c r="CF533" s="355"/>
      <c r="CG533" s="355"/>
      <c r="CH533" s="355"/>
      <c r="CI533" s="355"/>
      <c r="CJ533" s="355"/>
      <c r="CK533" s="355"/>
      <c r="CL533" s="355"/>
      <c r="CM533" s="355"/>
      <c r="CN533" s="355"/>
      <c r="CO533" s="355"/>
      <c r="CP533" s="355"/>
      <c r="CQ533" s="355"/>
      <c r="CR533" s="355"/>
      <c r="CS533" s="355"/>
      <c r="CT533" s="355"/>
      <c r="CU533" s="355"/>
      <c r="CV533" s="355"/>
      <c r="CW533" s="355"/>
      <c r="CX533" s="355"/>
      <c r="CY533" s="355"/>
      <c r="CZ533" s="355"/>
    </row>
    <row r="534" s="359" customFormat="true" ht="25.15" customHeight="true" x14ac:dyDescent="0.2">
      <c r="C534" s="1044"/>
      <c r="D534" s="1045"/>
      <c r="E534" s="615"/>
      <c r="F534" s="615"/>
      <c r="G534" s="615"/>
      <c r="H534" s="1046" t="s">
        <v>240</v>
      </c>
      <c r="I534" s="1045"/>
      <c r="J534" s="636">
        <v>-1.272378157902729E-2</v>
      </c>
      <c r="K534" s="615"/>
      <c r="L534" s="615"/>
      <c r="M534" s="1046" t="s">
        <v>240</v>
      </c>
      <c r="N534" s="1045"/>
      <c r="O534" s="637">
        <v>1.6347250413755246E-2</v>
      </c>
      <c r="P534" s="615"/>
      <c r="Q534" s="615"/>
      <c r="X534" s="352"/>
      <c r="Y534" s="352"/>
      <c r="Z534" s="352"/>
      <c r="AA534" s="352"/>
      <c r="AB534" s="352"/>
      <c r="AC534" s="352"/>
      <c r="AD534" s="352"/>
      <c r="AE534" s="352"/>
      <c r="AF534" s="352"/>
      <c r="AG534" s="352"/>
      <c r="AH534" s="352"/>
      <c r="AI534" s="352"/>
      <c r="AJ534" s="352"/>
      <c r="AK534" s="352"/>
      <c r="AL534" s="352"/>
      <c r="AM534" s="352"/>
      <c r="AN534" s="352"/>
      <c r="AO534" s="352"/>
      <c r="AP534" s="352"/>
      <c r="AQ534" s="352"/>
      <c r="AR534" s="352"/>
      <c r="AS534" s="352"/>
      <c r="AT534" s="352"/>
      <c r="AU534" s="352"/>
      <c r="AV534" s="352"/>
      <c r="AW534" s="352"/>
      <c r="AX534" s="352"/>
      <c r="AY534" s="352"/>
      <c r="AZ534" s="352"/>
      <c r="BA534" s="354"/>
      <c r="BB534" s="430"/>
      <c r="BC534" s="354"/>
      <c r="BD534" s="354"/>
      <c r="BE534" s="354"/>
      <c r="BF534" s="354"/>
      <c r="BG534" s="354"/>
      <c r="BH534" s="354"/>
      <c r="BI534" s="354"/>
      <c r="BJ534" s="354"/>
      <c r="BK534" s="354"/>
      <c r="BL534" s="354"/>
      <c r="BM534" s="354"/>
      <c r="BN534" s="354"/>
      <c r="BO534" s="354"/>
      <c r="BP534" s="354"/>
      <c r="BQ534" s="354"/>
      <c r="BR534" s="354"/>
      <c r="BS534" s="354"/>
      <c r="BT534" s="354"/>
      <c r="BU534" s="354"/>
      <c r="BV534" s="354"/>
      <c r="BW534" s="354"/>
      <c r="BX534" s="355"/>
      <c r="BY534" s="355"/>
      <c r="BZ534" s="355"/>
      <c r="CA534" s="355"/>
      <c r="CB534" s="355"/>
      <c r="CC534" s="355"/>
      <c r="CD534" s="355"/>
      <c r="CE534" s="355"/>
      <c r="CF534" s="355"/>
      <c r="CG534" s="355"/>
      <c r="CH534" s="355"/>
      <c r="CI534" s="355"/>
      <c r="CJ534" s="355"/>
      <c r="CK534" s="355"/>
      <c r="CL534" s="355"/>
      <c r="CM534" s="355"/>
      <c r="CN534" s="355"/>
      <c r="CO534" s="355"/>
      <c r="CP534" s="355"/>
      <c r="CQ534" s="355"/>
      <c r="CR534" s="355"/>
      <c r="CS534" s="355"/>
      <c r="CT534" s="355"/>
      <c r="CU534" s="355"/>
      <c r="CV534" s="355"/>
      <c r="CW534" s="355"/>
      <c r="CX534" s="355"/>
      <c r="CY534" s="355"/>
      <c r="CZ534" s="355"/>
    </row>
    <row r="535" s="359" customFormat="true" ht="25.15" customHeight="true" x14ac:dyDescent="0.2">
      <c r="C535" s="1044"/>
      <c r="D535" s="1045"/>
      <c r="E535" s="615"/>
      <c r="F535" s="615"/>
      <c r="G535" s="615"/>
      <c r="H535" s="1046" t="s">
        <v>213</v>
      </c>
      <c r="I535" s="1045"/>
      <c r="J535" s="636">
        <v>-8.6020110296690475E-2</v>
      </c>
      <c r="K535" s="615"/>
      <c r="L535" s="615"/>
      <c r="M535" s="1046" t="s">
        <v>213</v>
      </c>
      <c r="N535" s="1045"/>
      <c r="O535" s="637">
        <v>-0.10859290342775581</v>
      </c>
      <c r="P535" s="615"/>
      <c r="Q535" s="615"/>
      <c r="X535" s="352"/>
      <c r="Y535" s="352"/>
      <c r="Z535" s="352"/>
      <c r="AA535" s="352"/>
      <c r="AB535" s="352"/>
      <c r="AC535" s="352"/>
      <c r="AD535" s="352"/>
      <c r="AE535" s="352"/>
      <c r="AF535" s="352"/>
      <c r="AG535" s="352"/>
      <c r="AH535" s="352"/>
      <c r="AI535" s="352"/>
      <c r="AJ535" s="352"/>
      <c r="AK535" s="352"/>
      <c r="AL535" s="352"/>
      <c r="AM535" s="352"/>
      <c r="AN535" s="352"/>
      <c r="AO535" s="352"/>
      <c r="AP535" s="352"/>
      <c r="AQ535" s="352"/>
      <c r="AR535" s="352"/>
      <c r="AS535" s="352"/>
      <c r="AT535" s="352"/>
      <c r="AU535" s="352"/>
      <c r="AV535" s="352"/>
      <c r="AW535" s="352"/>
      <c r="AX535" s="352"/>
      <c r="AY535" s="352"/>
      <c r="AZ535" s="352"/>
      <c r="BA535" s="354"/>
      <c r="BB535" s="430"/>
      <c r="BC535" s="354"/>
      <c r="BD535" s="354"/>
      <c r="BE535" s="354"/>
      <c r="BF535" s="354"/>
      <c r="BG535" s="354"/>
      <c r="BH535" s="354"/>
      <c r="BI535" s="354"/>
      <c r="BJ535" s="354"/>
      <c r="BK535" s="354"/>
      <c r="BL535" s="354"/>
      <c r="BM535" s="354"/>
      <c r="BN535" s="354"/>
      <c r="BO535" s="354"/>
      <c r="BP535" s="354"/>
      <c r="BQ535" s="354"/>
      <c r="BR535" s="354"/>
      <c r="BS535" s="354"/>
      <c r="BT535" s="354"/>
      <c r="BU535" s="354"/>
      <c r="BV535" s="354"/>
      <c r="BW535" s="354"/>
      <c r="BX535" s="355"/>
      <c r="BY535" s="355"/>
      <c r="BZ535" s="355"/>
      <c r="CA535" s="355"/>
      <c r="CB535" s="355"/>
      <c r="CC535" s="355"/>
      <c r="CD535" s="355"/>
      <c r="CE535" s="355"/>
      <c r="CF535" s="355"/>
      <c r="CG535" s="355"/>
      <c r="CH535" s="355"/>
      <c r="CI535" s="355"/>
      <c r="CJ535" s="355"/>
      <c r="CK535" s="355"/>
      <c r="CL535" s="355"/>
      <c r="CM535" s="355"/>
      <c r="CN535" s="355"/>
      <c r="CO535" s="355"/>
      <c r="CP535" s="355"/>
      <c r="CQ535" s="355"/>
      <c r="CR535" s="355"/>
      <c r="CS535" s="355"/>
      <c r="CT535" s="355"/>
      <c r="CU535" s="355"/>
      <c r="CV535" s="355"/>
      <c r="CW535" s="355"/>
      <c r="CX535" s="355"/>
      <c r="CY535" s="355"/>
      <c r="CZ535" s="355"/>
    </row>
    <row r="536" s="359" customFormat="true" ht="25.15" customHeight="true" x14ac:dyDescent="0.2">
      <c r="C536" s="1044"/>
      <c r="D536" s="1045"/>
      <c r="E536" s="615"/>
      <c r="F536" s="615"/>
      <c r="G536" s="615"/>
      <c r="H536" s="1046" t="s">
        <v>223</v>
      </c>
      <c r="I536" s="1045"/>
      <c r="J536" s="636">
        <v>6.8730213964785916E-2</v>
      </c>
      <c r="K536" s="615"/>
      <c r="L536" s="615"/>
      <c r="M536" s="1046" t="s">
        <v>223</v>
      </c>
      <c r="N536" s="1045"/>
      <c r="O536" s="637">
        <v>7.790959701188295E-2</v>
      </c>
      <c r="P536" s="615"/>
      <c r="Q536" s="615"/>
      <c r="X536" s="352"/>
      <c r="Y536" s="352"/>
      <c r="Z536" s="352"/>
      <c r="AA536" s="352"/>
      <c r="AB536" s="352"/>
      <c r="AC536" s="352"/>
      <c r="AD536" s="352"/>
      <c r="AE536" s="352"/>
      <c r="AF536" s="352"/>
      <c r="AG536" s="352"/>
      <c r="AH536" s="352"/>
      <c r="AI536" s="352"/>
      <c r="AJ536" s="352"/>
      <c r="AK536" s="352"/>
      <c r="AL536" s="352"/>
      <c r="AM536" s="352"/>
      <c r="AN536" s="352"/>
      <c r="AO536" s="352"/>
      <c r="AP536" s="352"/>
      <c r="AQ536" s="352"/>
      <c r="AR536" s="352"/>
      <c r="AS536" s="352"/>
      <c r="AT536" s="352"/>
      <c r="AU536" s="352"/>
      <c r="AV536" s="352"/>
      <c r="AW536" s="352"/>
      <c r="AX536" s="352"/>
      <c r="AY536" s="352"/>
      <c r="AZ536" s="352"/>
      <c r="BA536" s="354"/>
      <c r="BB536" s="430"/>
      <c r="BC536" s="354"/>
      <c r="BD536" s="354"/>
      <c r="BE536" s="354"/>
      <c r="BF536" s="354"/>
      <c r="BG536" s="354"/>
      <c r="BH536" s="354"/>
      <c r="BI536" s="354"/>
      <c r="BJ536" s="354"/>
      <c r="BK536" s="354"/>
      <c r="BL536" s="354"/>
      <c r="BM536" s="354"/>
      <c r="BN536" s="354"/>
      <c r="BO536" s="354"/>
      <c r="BP536" s="354"/>
      <c r="BQ536" s="354"/>
      <c r="BR536" s="354"/>
      <c r="BS536" s="354"/>
      <c r="BT536" s="354"/>
      <c r="BU536" s="354"/>
      <c r="BV536" s="354"/>
      <c r="BW536" s="354"/>
      <c r="BX536" s="355"/>
      <c r="BY536" s="355"/>
      <c r="BZ536" s="355"/>
      <c r="CA536" s="355"/>
      <c r="CB536" s="355"/>
      <c r="CC536" s="355"/>
      <c r="CD536" s="355"/>
      <c r="CE536" s="355"/>
      <c r="CF536" s="355"/>
      <c r="CG536" s="355"/>
      <c r="CH536" s="355"/>
      <c r="CI536" s="355"/>
      <c r="CJ536" s="355"/>
      <c r="CK536" s="355"/>
      <c r="CL536" s="355"/>
      <c r="CM536" s="355"/>
      <c r="CN536" s="355"/>
      <c r="CO536" s="355"/>
      <c r="CP536" s="355"/>
      <c r="CQ536" s="355"/>
      <c r="CR536" s="355"/>
      <c r="CS536" s="355"/>
      <c r="CT536" s="355"/>
      <c r="CU536" s="355"/>
      <c r="CV536" s="355"/>
      <c r="CW536" s="355"/>
      <c r="CX536" s="355"/>
      <c r="CY536" s="355"/>
      <c r="CZ536" s="355"/>
    </row>
    <row r="537" s="359" customFormat="true" ht="25.15" customHeight="true" x14ac:dyDescent="0.2">
      <c r="C537" s="1044"/>
      <c r="D537" s="1045"/>
      <c r="E537" s="615"/>
      <c r="F537" s="615"/>
      <c r="G537" s="615"/>
      <c r="H537" s="1046" t="s">
        <v>227</v>
      </c>
      <c r="I537" s="1045"/>
      <c r="J537" s="636">
        <v>1.5466314692805731E-2</v>
      </c>
      <c r="K537" s="615"/>
      <c r="L537" s="615"/>
      <c r="M537" s="1046" t="s">
        <v>227</v>
      </c>
      <c r="N537" s="1045"/>
      <c r="O537" s="637">
        <v>7.2432626010249274E-2</v>
      </c>
      <c r="P537" s="615"/>
      <c r="Q537" s="615"/>
      <c r="X537" s="352"/>
      <c r="Y537" s="352"/>
      <c r="Z537" s="352"/>
      <c r="AA537" s="352"/>
      <c r="AB537" s="352"/>
      <c r="AC537" s="352"/>
      <c r="AD537" s="352"/>
      <c r="AE537" s="352"/>
      <c r="AF537" s="352"/>
      <c r="AG537" s="352"/>
      <c r="AH537" s="352"/>
      <c r="AI537" s="352"/>
      <c r="AJ537" s="352"/>
      <c r="AK537" s="352"/>
      <c r="AL537" s="352"/>
      <c r="AM537" s="352"/>
      <c r="AN537" s="352"/>
      <c r="AO537" s="352"/>
      <c r="AP537" s="352"/>
      <c r="AQ537" s="352"/>
      <c r="AR537" s="352"/>
      <c r="AS537" s="352"/>
      <c r="AT537" s="352"/>
      <c r="AU537" s="352"/>
      <c r="AV537" s="352"/>
      <c r="AW537" s="352"/>
      <c r="AX537" s="352"/>
      <c r="AY537" s="352"/>
      <c r="AZ537" s="352"/>
      <c r="BA537" s="354"/>
      <c r="BB537" s="430"/>
      <c r="BC537" s="354"/>
      <c r="BD537" s="354"/>
      <c r="BE537" s="354"/>
      <c r="BF537" s="354"/>
      <c r="BG537" s="354"/>
      <c r="BH537" s="354"/>
      <c r="BI537" s="354"/>
      <c r="BJ537" s="354"/>
      <c r="BK537" s="354"/>
      <c r="BL537" s="354"/>
      <c r="BM537" s="354"/>
      <c r="BN537" s="354"/>
      <c r="BO537" s="354"/>
      <c r="BP537" s="354"/>
      <c r="BQ537" s="354"/>
      <c r="BR537" s="354"/>
      <c r="BS537" s="354"/>
      <c r="BT537" s="354"/>
      <c r="BU537" s="354"/>
      <c r="BV537" s="354"/>
      <c r="BW537" s="354"/>
      <c r="BX537" s="355"/>
      <c r="BY537" s="355"/>
      <c r="BZ537" s="355"/>
      <c r="CA537" s="355"/>
      <c r="CB537" s="355"/>
      <c r="CC537" s="355"/>
      <c r="CD537" s="355"/>
      <c r="CE537" s="355"/>
      <c r="CF537" s="355"/>
      <c r="CG537" s="355"/>
      <c r="CH537" s="355"/>
      <c r="CI537" s="355"/>
      <c r="CJ537" s="355"/>
      <c r="CK537" s="355"/>
      <c r="CL537" s="355"/>
      <c r="CM537" s="355"/>
      <c r="CN537" s="355"/>
      <c r="CO537" s="355"/>
      <c r="CP537" s="355"/>
      <c r="CQ537" s="355"/>
      <c r="CR537" s="355"/>
      <c r="CS537" s="355"/>
      <c r="CT537" s="355"/>
      <c r="CU537" s="355"/>
      <c r="CV537" s="355"/>
      <c r="CW537" s="355"/>
      <c r="CX537" s="355"/>
      <c r="CY537" s="355"/>
      <c r="CZ537" s="355"/>
    </row>
    <row r="538" s="359" customFormat="true" ht="25.15" customHeight="true" x14ac:dyDescent="0.2">
      <c r="C538" s="1044"/>
      <c r="D538" s="1045"/>
      <c r="E538" s="615"/>
      <c r="F538" s="615"/>
      <c r="G538" s="615"/>
      <c r="H538" s="1046" t="s">
        <v>237</v>
      </c>
      <c r="I538" s="1045"/>
      <c r="J538" s="636">
        <v>1.3788035704330166E-2</v>
      </c>
      <c r="K538" s="615"/>
      <c r="L538" s="615"/>
      <c r="M538" s="1046" t="s">
        <v>237</v>
      </c>
      <c r="N538" s="1045"/>
      <c r="O538" s="637">
        <v>1.6843684326936829E-2</v>
      </c>
      <c r="P538" s="615"/>
      <c r="Q538" s="615"/>
      <c r="X538" s="352"/>
      <c r="Y538" s="352"/>
      <c r="Z538" s="352"/>
      <c r="AA538" s="352"/>
      <c r="AB538" s="352"/>
      <c r="AC538" s="352"/>
      <c r="AD538" s="352"/>
      <c r="AE538" s="352"/>
      <c r="AF538" s="352"/>
      <c r="AG538" s="352"/>
      <c r="AH538" s="352"/>
      <c r="AI538" s="352"/>
      <c r="AJ538" s="352"/>
      <c r="AK538" s="352"/>
      <c r="AL538" s="352"/>
      <c r="AM538" s="352"/>
      <c r="AN538" s="352"/>
      <c r="AO538" s="352"/>
      <c r="AP538" s="352"/>
      <c r="AQ538" s="352"/>
      <c r="AR538" s="352"/>
      <c r="AS538" s="352"/>
      <c r="AT538" s="352"/>
      <c r="AU538" s="352"/>
      <c r="AV538" s="352"/>
      <c r="AW538" s="352"/>
      <c r="AX538" s="352"/>
      <c r="AY538" s="352"/>
      <c r="AZ538" s="352"/>
      <c r="BA538" s="354"/>
      <c r="BB538" s="430"/>
      <c r="BC538" s="354"/>
      <c r="BD538" s="354"/>
      <c r="BE538" s="354"/>
      <c r="BF538" s="354"/>
      <c r="BG538" s="354"/>
      <c r="BH538" s="354"/>
      <c r="BI538" s="354"/>
      <c r="BJ538" s="354"/>
      <c r="BK538" s="354"/>
      <c r="BL538" s="354"/>
      <c r="BM538" s="354"/>
      <c r="BN538" s="354"/>
      <c r="BO538" s="354"/>
      <c r="BP538" s="354"/>
      <c r="BQ538" s="354"/>
      <c r="BR538" s="354"/>
      <c r="BS538" s="354"/>
      <c r="BT538" s="354"/>
      <c r="BU538" s="354"/>
      <c r="BV538" s="354"/>
      <c r="BW538" s="354"/>
      <c r="BX538" s="355"/>
      <c r="BY538" s="355"/>
      <c r="BZ538" s="355"/>
      <c r="CA538" s="355"/>
      <c r="CB538" s="355"/>
      <c r="CC538" s="355"/>
      <c r="CD538" s="355"/>
      <c r="CE538" s="355"/>
      <c r="CF538" s="355"/>
      <c r="CG538" s="355"/>
      <c r="CH538" s="355"/>
      <c r="CI538" s="355"/>
      <c r="CJ538" s="355"/>
      <c r="CK538" s="355"/>
      <c r="CL538" s="355"/>
      <c r="CM538" s="355"/>
      <c r="CN538" s="355"/>
      <c r="CO538" s="355"/>
      <c r="CP538" s="355"/>
      <c r="CQ538" s="355"/>
      <c r="CR538" s="355"/>
      <c r="CS538" s="355"/>
      <c r="CT538" s="355"/>
      <c r="CU538" s="355"/>
      <c r="CV538" s="355"/>
      <c r="CW538" s="355"/>
      <c r="CX538" s="355"/>
      <c r="CY538" s="355"/>
      <c r="CZ538" s="355"/>
    </row>
    <row r="539" s="359" customFormat="true" ht="25.15" customHeight="true" x14ac:dyDescent="0.2">
      <c r="C539" s="1044"/>
      <c r="D539" s="1045"/>
      <c r="E539" s="615"/>
      <c r="F539" s="615"/>
      <c r="G539" s="615"/>
      <c r="H539" s="1046" t="s">
        <v>236</v>
      </c>
      <c r="I539" s="1045"/>
      <c r="J539" s="636">
        <v>-2.8646832850833272E-2</v>
      </c>
      <c r="K539" s="615"/>
      <c r="L539" s="615"/>
      <c r="M539" s="1046" t="s">
        <v>236</v>
      </c>
      <c r="N539" s="1045"/>
      <c r="O539" s="637">
        <v>-3.6715289862397967E-3</v>
      </c>
      <c r="P539" s="615"/>
      <c r="Q539" s="615"/>
      <c r="X539" s="352"/>
      <c r="Y539" s="352"/>
      <c r="Z539" s="352"/>
      <c r="AA539" s="352"/>
      <c r="AB539" s="352"/>
      <c r="AC539" s="352"/>
      <c r="AD539" s="352"/>
      <c r="AE539" s="352"/>
      <c r="AF539" s="352"/>
      <c r="AG539" s="352"/>
      <c r="AH539" s="352"/>
      <c r="AI539" s="352"/>
      <c r="AJ539" s="352"/>
      <c r="AK539" s="352"/>
      <c r="AL539" s="352"/>
      <c r="AM539" s="352"/>
      <c r="AN539" s="352"/>
      <c r="AO539" s="352"/>
      <c r="AP539" s="352"/>
      <c r="AQ539" s="352"/>
      <c r="AR539" s="352"/>
      <c r="AS539" s="352"/>
      <c r="AT539" s="352"/>
      <c r="AU539" s="352"/>
      <c r="AV539" s="352"/>
      <c r="AW539" s="352"/>
      <c r="AX539" s="352"/>
      <c r="AY539" s="352"/>
      <c r="AZ539" s="352"/>
      <c r="BA539" s="354"/>
      <c r="BB539" s="430"/>
      <c r="BC539" s="354"/>
      <c r="BD539" s="354"/>
      <c r="BE539" s="354"/>
      <c r="BF539" s="354"/>
      <c r="BG539" s="354"/>
      <c r="BH539" s="354"/>
      <c r="BI539" s="354"/>
      <c r="BJ539" s="354"/>
      <c r="BK539" s="354"/>
      <c r="BL539" s="354"/>
      <c r="BM539" s="354"/>
      <c r="BN539" s="354"/>
      <c r="BO539" s="354"/>
      <c r="BP539" s="354"/>
      <c r="BQ539" s="354"/>
      <c r="BR539" s="354"/>
      <c r="BS539" s="354"/>
      <c r="BT539" s="354"/>
      <c r="BU539" s="354"/>
      <c r="BV539" s="354"/>
      <c r="BW539" s="354"/>
      <c r="BX539" s="355"/>
      <c r="BY539" s="355"/>
      <c r="BZ539" s="355"/>
      <c r="CA539" s="355"/>
      <c r="CB539" s="355"/>
      <c r="CC539" s="355"/>
      <c r="CD539" s="355"/>
      <c r="CE539" s="355"/>
      <c r="CF539" s="355"/>
      <c r="CG539" s="355"/>
      <c r="CH539" s="355"/>
      <c r="CI539" s="355"/>
      <c r="CJ539" s="355"/>
      <c r="CK539" s="355"/>
      <c r="CL539" s="355"/>
      <c r="CM539" s="355"/>
      <c r="CN539" s="355"/>
      <c r="CO539" s="355"/>
      <c r="CP539" s="355"/>
      <c r="CQ539" s="355"/>
      <c r="CR539" s="355"/>
      <c r="CS539" s="355"/>
      <c r="CT539" s="355"/>
      <c r="CU539" s="355"/>
      <c r="CV539" s="355"/>
      <c r="CW539" s="355"/>
      <c r="CX539" s="355"/>
      <c r="CY539" s="355"/>
      <c r="CZ539" s="355"/>
    </row>
    <row r="540" s="359" customFormat="true" ht="25.15" customHeight="true" x14ac:dyDescent="0.2">
      <c r="C540" s="1044"/>
      <c r="D540" s="1045"/>
      <c r="E540" s="615"/>
      <c r="F540" s="615"/>
      <c r="G540" s="615"/>
      <c r="H540" s="1046" t="s">
        <v>229</v>
      </c>
      <c r="I540" s="1045"/>
      <c r="J540" s="636">
        <v>6.1184443229618711E-2</v>
      </c>
      <c r="K540" s="615"/>
      <c r="L540" s="615"/>
      <c r="M540" s="1046" t="s">
        <v>229</v>
      </c>
      <c r="N540" s="1045"/>
      <c r="O540" s="637">
        <v>-7.2500793265639768E-3</v>
      </c>
      <c r="P540" s="615"/>
      <c r="Q540" s="615"/>
      <c r="X540" s="352"/>
      <c r="Y540" s="352"/>
      <c r="Z540" s="352"/>
      <c r="AA540" s="352"/>
      <c r="AB540" s="352"/>
      <c r="AC540" s="352"/>
      <c r="AD540" s="352"/>
      <c r="AE540" s="352"/>
      <c r="AF540" s="352"/>
      <c r="AG540" s="352"/>
      <c r="AH540" s="352"/>
      <c r="AI540" s="352"/>
      <c r="AJ540" s="352"/>
      <c r="AK540" s="352"/>
      <c r="AL540" s="352"/>
      <c r="AM540" s="352"/>
      <c r="AN540" s="352"/>
      <c r="AO540" s="352"/>
      <c r="AP540" s="352"/>
      <c r="AQ540" s="352"/>
      <c r="AR540" s="352"/>
      <c r="AS540" s="352"/>
      <c r="AT540" s="352"/>
      <c r="AU540" s="352"/>
      <c r="AV540" s="352"/>
      <c r="AW540" s="352"/>
      <c r="AX540" s="352"/>
      <c r="AY540" s="352"/>
      <c r="AZ540" s="352"/>
      <c r="BA540" s="354"/>
      <c r="BB540" s="430"/>
      <c r="BC540" s="354"/>
      <c r="BD540" s="354"/>
      <c r="BE540" s="354"/>
      <c r="BF540" s="354"/>
      <c r="BG540" s="354"/>
      <c r="BH540" s="354"/>
      <c r="BI540" s="354"/>
      <c r="BJ540" s="354"/>
      <c r="BK540" s="354"/>
      <c r="BL540" s="354"/>
      <c r="BM540" s="354"/>
      <c r="BN540" s="354"/>
      <c r="BO540" s="354"/>
      <c r="BP540" s="354"/>
      <c r="BQ540" s="354"/>
      <c r="BR540" s="354"/>
      <c r="BS540" s="354"/>
      <c r="BT540" s="354"/>
      <c r="BU540" s="354"/>
      <c r="BV540" s="354"/>
      <c r="BW540" s="354"/>
      <c r="BX540" s="355"/>
      <c r="BY540" s="355"/>
      <c r="BZ540" s="355"/>
      <c r="CA540" s="355"/>
      <c r="CB540" s="355"/>
      <c r="CC540" s="355"/>
      <c r="CD540" s="355"/>
      <c r="CE540" s="355"/>
      <c r="CF540" s="355"/>
      <c r="CG540" s="355"/>
      <c r="CH540" s="355"/>
      <c r="CI540" s="355"/>
      <c r="CJ540" s="355"/>
      <c r="CK540" s="355"/>
      <c r="CL540" s="355"/>
      <c r="CM540" s="355"/>
      <c r="CN540" s="355"/>
      <c r="CO540" s="355"/>
      <c r="CP540" s="355"/>
      <c r="CQ540" s="355"/>
      <c r="CR540" s="355"/>
      <c r="CS540" s="355"/>
      <c r="CT540" s="355"/>
      <c r="CU540" s="355"/>
      <c r="CV540" s="355"/>
      <c r="CW540" s="355"/>
      <c r="CX540" s="355"/>
      <c r="CY540" s="355"/>
      <c r="CZ540" s="355"/>
    </row>
    <row r="541" s="359" customFormat="true" ht="25.15" customHeight="true" x14ac:dyDescent="0.2">
      <c r="C541" s="1044"/>
      <c r="D541" s="1045"/>
      <c r="E541" s="615"/>
      <c r="F541" s="615"/>
      <c r="G541" s="615"/>
      <c r="H541" s="1046" t="s">
        <v>239</v>
      </c>
      <c r="I541" s="1045"/>
      <c r="J541" s="639">
        <v>-1.3018038870519728E-2</v>
      </c>
      <c r="K541" s="615"/>
      <c r="L541" s="615"/>
      <c r="M541" s="1046" t="s">
        <v>239</v>
      </c>
      <c r="N541" s="1045"/>
      <c r="O541" s="640">
        <v>3.1786791619500973E-2</v>
      </c>
      <c r="P541" s="615"/>
      <c r="Q541" s="615"/>
      <c r="X541" s="352"/>
      <c r="Y541" s="352"/>
      <c r="Z541" s="352"/>
      <c r="AA541" s="352"/>
      <c r="AB541" s="352"/>
      <c r="AC541" s="352"/>
      <c r="AD541" s="352"/>
      <c r="AE541" s="352"/>
      <c r="AF541" s="352"/>
      <c r="AG541" s="352"/>
      <c r="AH541" s="352"/>
      <c r="AI541" s="352"/>
      <c r="AJ541" s="352"/>
      <c r="AK541" s="352"/>
      <c r="AL541" s="352"/>
      <c r="AM541" s="352"/>
      <c r="AN541" s="352"/>
      <c r="AO541" s="352"/>
      <c r="AP541" s="352"/>
      <c r="AQ541" s="352"/>
      <c r="AR541" s="352"/>
      <c r="AS541" s="352"/>
      <c r="AT541" s="352"/>
      <c r="AU541" s="352"/>
      <c r="AV541" s="352"/>
      <c r="AW541" s="352"/>
      <c r="AX541" s="352"/>
      <c r="AY541" s="352"/>
      <c r="AZ541" s="352"/>
      <c r="BA541" s="354"/>
      <c r="BB541" s="430"/>
      <c r="BC541" s="354"/>
      <c r="BD541" s="354"/>
      <c r="BE541" s="354"/>
      <c r="BF541" s="354"/>
      <c r="BG541" s="354"/>
      <c r="BH541" s="354"/>
      <c r="BI541" s="354"/>
      <c r="BJ541" s="354"/>
      <c r="BK541" s="354"/>
      <c r="BL541" s="354"/>
      <c r="BM541" s="354"/>
      <c r="BN541" s="354"/>
      <c r="BO541" s="354"/>
      <c r="BP541" s="354"/>
      <c r="BQ541" s="354"/>
      <c r="BR541" s="354"/>
      <c r="BS541" s="354"/>
      <c r="BT541" s="354"/>
      <c r="BU541" s="354"/>
      <c r="BV541" s="354"/>
      <c r="BW541" s="354"/>
      <c r="BX541" s="355"/>
      <c r="BY541" s="355"/>
      <c r="BZ541" s="355"/>
      <c r="CA541" s="355"/>
      <c r="CB541" s="355"/>
      <c r="CC541" s="355"/>
      <c r="CD541" s="355"/>
      <c r="CE541" s="355"/>
      <c r="CF541" s="355"/>
      <c r="CG541" s="355"/>
      <c r="CH541" s="355"/>
      <c r="CI541" s="355"/>
      <c r="CJ541" s="355"/>
      <c r="CK541" s="355"/>
      <c r="CL541" s="355"/>
      <c r="CM541" s="355"/>
      <c r="CN541" s="355"/>
      <c r="CO541" s="355"/>
      <c r="CP541" s="355"/>
      <c r="CQ541" s="355"/>
      <c r="CR541" s="355"/>
      <c r="CS541" s="355"/>
      <c r="CT541" s="355"/>
      <c r="CU541" s="355"/>
      <c r="CV541" s="355"/>
      <c r="CW541" s="355"/>
      <c r="CX541" s="355"/>
      <c r="CY541" s="355"/>
      <c r="CZ541" s="355"/>
    </row>
    <row r="542" s="359" customFormat="true" ht="25.15" customHeight="true" x14ac:dyDescent="0.2">
      <c r="C542" s="1044"/>
      <c r="D542" s="1045"/>
      <c r="E542" s="615"/>
      <c r="F542" s="615"/>
      <c r="G542" s="615"/>
      <c r="H542" s="1044"/>
      <c r="I542" s="1045"/>
      <c r="J542" s="631"/>
      <c r="K542" s="615"/>
      <c r="L542" s="615"/>
      <c r="M542" s="1044"/>
      <c r="N542" s="1045"/>
      <c r="O542" s="631"/>
      <c r="P542" s="615"/>
      <c r="Q542" s="615"/>
      <c r="X542" s="352"/>
      <c r="Y542" s="352"/>
      <c r="Z542" s="352"/>
      <c r="AA542" s="352"/>
      <c r="AB542" s="352"/>
      <c r="AC542" s="352"/>
      <c r="AD542" s="352"/>
      <c r="AE542" s="352"/>
      <c r="AF542" s="352"/>
      <c r="AG542" s="352"/>
      <c r="AH542" s="352"/>
      <c r="AI542" s="352"/>
      <c r="AJ542" s="352"/>
      <c r="AK542" s="352"/>
      <c r="AL542" s="352"/>
      <c r="AM542" s="352"/>
      <c r="AN542" s="352"/>
      <c r="AO542" s="352"/>
      <c r="AP542" s="352"/>
      <c r="AQ542" s="352"/>
      <c r="AR542" s="352"/>
      <c r="AS542" s="352"/>
      <c r="AT542" s="352"/>
      <c r="AU542" s="352"/>
      <c r="AV542" s="352"/>
      <c r="AW542" s="352"/>
      <c r="AX542" s="352"/>
      <c r="AY542" s="352"/>
      <c r="AZ542" s="352"/>
      <c r="BA542" s="354"/>
      <c r="BB542" s="430"/>
      <c r="BC542" s="354"/>
      <c r="BD542" s="354"/>
      <c r="BE542" s="354"/>
      <c r="BF542" s="354"/>
      <c r="BG542" s="354"/>
      <c r="BH542" s="354"/>
      <c r="BI542" s="354"/>
      <c r="BJ542" s="354"/>
      <c r="BK542" s="354"/>
      <c r="BL542" s="354"/>
      <c r="BM542" s="354"/>
      <c r="BN542" s="354"/>
      <c r="BO542" s="354"/>
      <c r="BP542" s="354"/>
      <c r="BQ542" s="354"/>
      <c r="BR542" s="354"/>
      <c r="BS542" s="354"/>
      <c r="BT542" s="354"/>
      <c r="BU542" s="354"/>
      <c r="BV542" s="354"/>
      <c r="BW542" s="354"/>
      <c r="BX542" s="355"/>
      <c r="BY542" s="355"/>
      <c r="BZ542" s="355"/>
      <c r="CA542" s="355"/>
      <c r="CB542" s="355"/>
      <c r="CC542" s="355"/>
      <c r="CD542" s="355"/>
      <c r="CE542" s="355"/>
      <c r="CF542" s="355"/>
      <c r="CG542" s="355"/>
      <c r="CH542" s="355"/>
      <c r="CI542" s="355"/>
      <c r="CJ542" s="355"/>
      <c r="CK542" s="355"/>
      <c r="CL542" s="355"/>
      <c r="CM542" s="355"/>
      <c r="CN542" s="355"/>
      <c r="CO542" s="355"/>
      <c r="CP542" s="355"/>
      <c r="CQ542" s="355"/>
      <c r="CR542" s="355"/>
      <c r="CS542" s="355"/>
      <c r="CT542" s="355"/>
      <c r="CU542" s="355"/>
      <c r="CV542" s="355"/>
      <c r="CW542" s="355"/>
      <c r="CX542" s="355"/>
      <c r="CY542" s="355"/>
      <c r="CZ542" s="355"/>
    </row>
    <row r="543" s="359" customFormat="true" ht="25.15" customHeight="true" x14ac:dyDescent="0.2">
      <c r="C543" s="1044"/>
      <c r="D543" s="1045"/>
      <c r="E543" s="615"/>
      <c r="F543" s="615"/>
      <c r="G543" s="615"/>
      <c r="H543" s="1044"/>
      <c r="I543" s="1045"/>
      <c r="J543" s="615"/>
      <c r="K543" s="615"/>
      <c r="L543" s="615"/>
      <c r="M543" s="1044"/>
      <c r="N543" s="1045"/>
      <c r="O543" s="615"/>
      <c r="P543" s="615"/>
      <c r="Q543" s="615"/>
      <c r="X543" s="352"/>
      <c r="Y543" s="352"/>
      <c r="Z543" s="352"/>
      <c r="AA543" s="352"/>
      <c r="AB543" s="352"/>
      <c r="AC543" s="352"/>
      <c r="AD543" s="352"/>
      <c r="AE543" s="352"/>
      <c r="AF543" s="352"/>
      <c r="AG543" s="352"/>
      <c r="AH543" s="352"/>
      <c r="AI543" s="352"/>
      <c r="AJ543" s="352"/>
      <c r="AK543" s="352"/>
      <c r="AL543" s="352"/>
      <c r="AM543" s="352"/>
      <c r="AN543" s="352"/>
      <c r="AO543" s="352"/>
      <c r="AP543" s="352"/>
      <c r="AQ543" s="352"/>
      <c r="AR543" s="352"/>
      <c r="AS543" s="352"/>
      <c r="AT543" s="352"/>
      <c r="AU543" s="352"/>
      <c r="AV543" s="352"/>
      <c r="AW543" s="352"/>
      <c r="AX543" s="352"/>
      <c r="AY543" s="352"/>
      <c r="AZ543" s="352"/>
      <c r="BA543" s="354"/>
      <c r="BB543" s="430"/>
      <c r="BC543" s="354"/>
      <c r="BD543" s="354"/>
      <c r="BE543" s="354"/>
      <c r="BF543" s="354"/>
      <c r="BG543" s="354"/>
      <c r="BH543" s="354"/>
      <c r="BI543" s="354"/>
      <c r="BJ543" s="354"/>
      <c r="BK543" s="354"/>
      <c r="BL543" s="354"/>
      <c r="BM543" s="354"/>
      <c r="BN543" s="354"/>
      <c r="BO543" s="354"/>
      <c r="BP543" s="354"/>
      <c r="BQ543" s="354"/>
      <c r="BR543" s="354"/>
      <c r="BS543" s="354"/>
      <c r="BT543" s="354"/>
      <c r="BU543" s="354"/>
      <c r="BV543" s="354"/>
      <c r="BW543" s="354"/>
      <c r="BX543" s="355"/>
      <c r="BY543" s="355"/>
      <c r="BZ543" s="355"/>
      <c r="CA543" s="355"/>
      <c r="CB543" s="355"/>
      <c r="CC543" s="355"/>
      <c r="CD543" s="355"/>
      <c r="CE543" s="355"/>
      <c r="CF543" s="355"/>
      <c r="CG543" s="355"/>
      <c r="CH543" s="355"/>
      <c r="CI543" s="355"/>
      <c r="CJ543" s="355"/>
      <c r="CK543" s="355"/>
      <c r="CL543" s="355"/>
      <c r="CM543" s="355"/>
      <c r="CN543" s="355"/>
      <c r="CO543" s="355"/>
      <c r="CP543" s="355"/>
      <c r="CQ543" s="355"/>
      <c r="CR543" s="355"/>
      <c r="CS543" s="355"/>
      <c r="CT543" s="355"/>
      <c r="CU543" s="355"/>
      <c r="CV543" s="355"/>
      <c r="CW543" s="355"/>
      <c r="CX543" s="355"/>
      <c r="CY543" s="355"/>
      <c r="CZ543" s="355"/>
    </row>
    <row r="544" s="359" customFormat="true" ht="25.15" customHeight="true" x14ac:dyDescent="0.2">
      <c r="C544" s="1044"/>
      <c r="D544" s="1045"/>
      <c r="E544" s="615"/>
      <c r="F544" s="615"/>
      <c r="G544" s="615"/>
      <c r="H544" s="1047" t="s">
        <v>256</v>
      </c>
      <c r="I544" s="1045"/>
      <c r="J544" s="1045"/>
      <c r="K544" s="615"/>
      <c r="L544" s="615"/>
      <c r="M544" s="1047" t="s">
        <v>256</v>
      </c>
      <c r="N544" s="1045"/>
      <c r="O544" s="1045"/>
      <c r="P544" s="615"/>
      <c r="Q544" s="615"/>
      <c r="X544" s="352"/>
      <c r="Y544" s="352"/>
      <c r="Z544" s="352"/>
      <c r="AA544" s="352"/>
      <c r="AB544" s="352"/>
      <c r="AC544" s="352"/>
      <c r="AD544" s="352"/>
      <c r="AE544" s="352"/>
      <c r="AF544" s="352"/>
      <c r="AG544" s="352"/>
      <c r="AH544" s="352"/>
      <c r="AI544" s="352"/>
      <c r="AJ544" s="352"/>
      <c r="AK544" s="352"/>
      <c r="AL544" s="352"/>
      <c r="AM544" s="352"/>
      <c r="AN544" s="352"/>
      <c r="AO544" s="352"/>
      <c r="AP544" s="352"/>
      <c r="AQ544" s="352"/>
      <c r="AR544" s="352"/>
      <c r="AS544" s="352"/>
      <c r="AT544" s="352"/>
      <c r="AU544" s="352"/>
      <c r="AV544" s="352"/>
      <c r="AW544" s="352"/>
      <c r="AX544" s="352"/>
      <c r="AY544" s="352"/>
      <c r="AZ544" s="352"/>
      <c r="BA544" s="354"/>
      <c r="BB544" s="430"/>
      <c r="BC544" s="354"/>
      <c r="BD544" s="354"/>
      <c r="BE544" s="354"/>
      <c r="BF544" s="354"/>
      <c r="BG544" s="354"/>
      <c r="BH544" s="354"/>
      <c r="BI544" s="354"/>
      <c r="BJ544" s="354"/>
      <c r="BK544" s="354"/>
      <c r="BL544" s="354"/>
      <c r="BM544" s="354"/>
      <c r="BN544" s="354"/>
      <c r="BO544" s="354"/>
      <c r="BP544" s="354"/>
      <c r="BQ544" s="354"/>
      <c r="BR544" s="354"/>
      <c r="BS544" s="354"/>
      <c r="BT544" s="354"/>
      <c r="BU544" s="354"/>
      <c r="BV544" s="354"/>
      <c r="BW544" s="354"/>
      <c r="BX544" s="355"/>
      <c r="BY544" s="355"/>
      <c r="BZ544" s="355"/>
      <c r="CA544" s="355"/>
      <c r="CB544" s="355"/>
      <c r="CC544" s="355"/>
      <c r="CD544" s="355"/>
      <c r="CE544" s="355"/>
      <c r="CF544" s="355"/>
      <c r="CG544" s="355"/>
      <c r="CH544" s="355"/>
      <c r="CI544" s="355"/>
      <c r="CJ544" s="355"/>
      <c r="CK544" s="355"/>
      <c r="CL544" s="355"/>
      <c r="CM544" s="355"/>
      <c r="CN544" s="355"/>
      <c r="CO544" s="355"/>
      <c r="CP544" s="355"/>
      <c r="CQ544" s="355"/>
      <c r="CR544" s="355"/>
      <c r="CS544" s="355"/>
      <c r="CT544" s="355"/>
      <c r="CU544" s="355"/>
      <c r="CV544" s="355"/>
      <c r="CW544" s="355"/>
      <c r="CX544" s="355"/>
      <c r="CY544" s="355"/>
      <c r="CZ544" s="355"/>
    </row>
    <row r="545" s="359" customFormat="true" ht="25.15" customHeight="true" x14ac:dyDescent="0.2">
      <c r="C545" s="1044"/>
      <c r="D545" s="1045"/>
      <c r="E545" s="615"/>
      <c r="F545" s="615"/>
      <c r="G545" s="615"/>
      <c r="H545" s="1048" t="s">
        <v>206</v>
      </c>
      <c r="I545" s="1045"/>
      <c r="J545" s="657" t="s">
        <v>207</v>
      </c>
      <c r="K545" s="615"/>
      <c r="L545" s="615"/>
      <c r="M545" s="1048" t="s">
        <v>206</v>
      </c>
      <c r="N545" s="1045"/>
      <c r="O545" s="658" t="s">
        <v>207</v>
      </c>
      <c r="P545" s="615"/>
      <c r="Q545" s="615"/>
      <c r="X545" s="352"/>
      <c r="Y545" s="352"/>
      <c r="Z545" s="352"/>
      <c r="AA545" s="352"/>
      <c r="AB545" s="352"/>
      <c r="AC545" s="352"/>
      <c r="AD545" s="352"/>
      <c r="AE545" s="352"/>
      <c r="AF545" s="352"/>
      <c r="AG545" s="352"/>
      <c r="AH545" s="352"/>
      <c r="AI545" s="352"/>
      <c r="AJ545" s="352"/>
      <c r="AK545" s="352"/>
      <c r="AL545" s="352"/>
      <c r="AM545" s="352"/>
      <c r="AN545" s="352"/>
      <c r="AO545" s="352"/>
      <c r="AP545" s="352"/>
      <c r="AQ545" s="352"/>
      <c r="AR545" s="352"/>
      <c r="AS545" s="352"/>
      <c r="AT545" s="352"/>
      <c r="AU545" s="352"/>
      <c r="AV545" s="352"/>
      <c r="AW545" s="352"/>
      <c r="AX545" s="352"/>
      <c r="AY545" s="352"/>
      <c r="AZ545" s="352"/>
      <c r="BA545" s="354"/>
      <c r="BB545" s="430"/>
      <c r="BC545" s="354"/>
      <c r="BD545" s="354"/>
      <c r="BE545" s="354"/>
      <c r="BF545" s="354"/>
      <c r="BG545" s="354"/>
      <c r="BH545" s="354"/>
      <c r="BI545" s="354"/>
      <c r="BJ545" s="354"/>
      <c r="BK545" s="354"/>
      <c r="BL545" s="354"/>
      <c r="BM545" s="354"/>
      <c r="BN545" s="354"/>
      <c r="BO545" s="354"/>
      <c r="BP545" s="354"/>
      <c r="BQ545" s="354"/>
      <c r="BR545" s="354"/>
      <c r="BS545" s="354"/>
      <c r="BT545" s="354"/>
      <c r="BU545" s="354"/>
      <c r="BV545" s="354"/>
      <c r="BW545" s="354"/>
      <c r="BX545" s="355"/>
      <c r="BY545" s="355"/>
      <c r="BZ545" s="355"/>
      <c r="CA545" s="355"/>
      <c r="CB545" s="355"/>
      <c r="CC545" s="355"/>
      <c r="CD545" s="355"/>
      <c r="CE545" s="355"/>
      <c r="CF545" s="355"/>
      <c r="CG545" s="355"/>
      <c r="CH545" s="355"/>
      <c r="CI545" s="355"/>
      <c r="CJ545" s="355"/>
      <c r="CK545" s="355"/>
      <c r="CL545" s="355"/>
      <c r="CM545" s="355"/>
      <c r="CN545" s="355"/>
      <c r="CO545" s="355"/>
      <c r="CP545" s="355"/>
      <c r="CQ545" s="355"/>
      <c r="CR545" s="355"/>
      <c r="CS545" s="355"/>
      <c r="CT545" s="355"/>
      <c r="CU545" s="355"/>
      <c r="CV545" s="355"/>
      <c r="CW545" s="355"/>
      <c r="CX545" s="355"/>
      <c r="CY545" s="355"/>
      <c r="CZ545" s="355"/>
    </row>
    <row r="546" s="359" customFormat="true" ht="25.15" customHeight="true" x14ac:dyDescent="0.2">
      <c r="C546" s="1044"/>
      <c r="D546" s="1045"/>
      <c r="E546" s="615"/>
      <c r="F546" s="615"/>
      <c r="G546" s="615"/>
      <c r="H546" s="1046" t="s">
        <v>207</v>
      </c>
      <c r="I546" s="1045"/>
      <c r="J546" s="659">
        <v>1</v>
      </c>
      <c r="K546" s="615"/>
      <c r="L546" s="615"/>
      <c r="M546" s="1046" t="s">
        <v>207</v>
      </c>
      <c r="N546" s="1045"/>
      <c r="O546" s="660">
        <v>1</v>
      </c>
      <c r="P546" s="615"/>
      <c r="Q546" s="615"/>
      <c r="X546" s="352"/>
      <c r="Y546" s="352"/>
      <c r="Z546" s="352"/>
      <c r="AA546" s="352"/>
      <c r="AB546" s="352"/>
      <c r="AC546" s="352"/>
      <c r="AD546" s="352"/>
      <c r="AE546" s="352"/>
      <c r="AF546" s="352"/>
      <c r="AG546" s="352"/>
      <c r="AH546" s="352"/>
      <c r="AI546" s="352"/>
      <c r="AJ546" s="352"/>
      <c r="AK546" s="352"/>
      <c r="AL546" s="352"/>
      <c r="AM546" s="352"/>
      <c r="AN546" s="352"/>
      <c r="AO546" s="352"/>
      <c r="AP546" s="352"/>
      <c r="AQ546" s="352"/>
      <c r="AR546" s="352"/>
      <c r="AS546" s="352"/>
      <c r="AT546" s="352"/>
      <c r="AU546" s="352"/>
      <c r="AV546" s="352"/>
      <c r="AW546" s="352"/>
      <c r="AX546" s="352"/>
      <c r="AY546" s="352"/>
      <c r="AZ546" s="352"/>
      <c r="BA546" s="354"/>
      <c r="BB546" s="430"/>
      <c r="BC546" s="354"/>
      <c r="BD546" s="354"/>
      <c r="BE546" s="354"/>
      <c r="BF546" s="354"/>
      <c r="BG546" s="354"/>
      <c r="BH546" s="354"/>
      <c r="BI546" s="354"/>
      <c r="BJ546" s="354"/>
      <c r="BK546" s="354"/>
      <c r="BL546" s="354"/>
      <c r="BM546" s="354"/>
      <c r="BN546" s="354"/>
      <c r="BO546" s="354"/>
      <c r="BP546" s="354"/>
      <c r="BQ546" s="354"/>
      <c r="BR546" s="354"/>
      <c r="BS546" s="354"/>
      <c r="BT546" s="354"/>
      <c r="BU546" s="354"/>
      <c r="BV546" s="354"/>
      <c r="BW546" s="354"/>
      <c r="BX546" s="355"/>
      <c r="BY546" s="355"/>
      <c r="BZ546" s="355"/>
      <c r="CA546" s="355"/>
      <c r="CB546" s="355"/>
      <c r="CC546" s="355"/>
      <c r="CD546" s="355"/>
      <c r="CE546" s="355"/>
      <c r="CF546" s="355"/>
      <c r="CG546" s="355"/>
      <c r="CH546" s="355"/>
      <c r="CI546" s="355"/>
      <c r="CJ546" s="355"/>
      <c r="CK546" s="355"/>
      <c r="CL546" s="355"/>
      <c r="CM546" s="355"/>
      <c r="CN546" s="355"/>
      <c r="CO546" s="355"/>
      <c r="CP546" s="355"/>
      <c r="CQ546" s="355"/>
      <c r="CR546" s="355"/>
      <c r="CS546" s="355"/>
      <c r="CT546" s="355"/>
      <c r="CU546" s="355"/>
      <c r="CV546" s="355"/>
      <c r="CW546" s="355"/>
      <c r="CX546" s="355"/>
      <c r="CY546" s="355"/>
      <c r="CZ546" s="355"/>
    </row>
    <row r="547" s="359" customFormat="true" ht="25.15" customHeight="true" x14ac:dyDescent="0.2">
      <c r="C547" s="1044"/>
      <c r="D547" s="1045"/>
      <c r="E547" s="615"/>
      <c r="F547" s="615"/>
      <c r="G547" s="615"/>
      <c r="H547" s="1044"/>
      <c r="I547" s="1045"/>
      <c r="J547" s="631"/>
      <c r="K547" s="615"/>
      <c r="L547" s="615"/>
      <c r="M547" s="1044"/>
      <c r="N547" s="1045"/>
      <c r="O547" s="631"/>
      <c r="P547" s="615"/>
      <c r="Q547" s="615"/>
      <c r="X547" s="352"/>
      <c r="Y547" s="352"/>
      <c r="Z547" s="352"/>
      <c r="AA547" s="352"/>
      <c r="AB547" s="352"/>
      <c r="AC547" s="352"/>
      <c r="AD547" s="352"/>
      <c r="AE547" s="352"/>
      <c r="AF547" s="352"/>
      <c r="AG547" s="352"/>
      <c r="AH547" s="352"/>
      <c r="AI547" s="352"/>
      <c r="AJ547" s="352"/>
      <c r="AK547" s="352"/>
      <c r="AL547" s="352"/>
      <c r="AM547" s="352"/>
      <c r="AN547" s="352"/>
      <c r="AO547" s="352"/>
      <c r="AP547" s="352"/>
      <c r="AQ547" s="352"/>
      <c r="AR547" s="352"/>
      <c r="AS547" s="352"/>
      <c r="AT547" s="352"/>
      <c r="AU547" s="352"/>
      <c r="AV547" s="352"/>
      <c r="AW547" s="352"/>
      <c r="AX547" s="352"/>
      <c r="AY547" s="352"/>
      <c r="AZ547" s="352"/>
      <c r="BA547" s="354"/>
      <c r="BB547" s="430"/>
      <c r="BC547" s="354"/>
      <c r="BD547" s="354"/>
      <c r="BE547" s="354"/>
      <c r="BF547" s="354"/>
      <c r="BG547" s="354"/>
      <c r="BH547" s="354"/>
      <c r="BI547" s="354"/>
      <c r="BJ547" s="354"/>
      <c r="BK547" s="354"/>
      <c r="BL547" s="354"/>
      <c r="BM547" s="354"/>
      <c r="BN547" s="354"/>
      <c r="BO547" s="354"/>
      <c r="BP547" s="354"/>
      <c r="BQ547" s="354"/>
      <c r="BR547" s="354"/>
      <c r="BS547" s="354"/>
      <c r="BT547" s="354"/>
      <c r="BU547" s="354"/>
      <c r="BV547" s="354"/>
      <c r="BW547" s="354"/>
      <c r="BX547" s="355"/>
      <c r="BY547" s="355"/>
      <c r="BZ547" s="355"/>
      <c r="CA547" s="355"/>
      <c r="CB547" s="355"/>
      <c r="CC547" s="355"/>
      <c r="CD547" s="355"/>
      <c r="CE547" s="355"/>
      <c r="CF547" s="355"/>
      <c r="CG547" s="355"/>
      <c r="CH547" s="355"/>
      <c r="CI547" s="355"/>
      <c r="CJ547" s="355"/>
      <c r="CK547" s="355"/>
      <c r="CL547" s="355"/>
      <c r="CM547" s="355"/>
      <c r="CN547" s="355"/>
      <c r="CO547" s="355"/>
      <c r="CP547" s="355"/>
      <c r="CQ547" s="355"/>
      <c r="CR547" s="355"/>
      <c r="CS547" s="355"/>
      <c r="CT547" s="355"/>
      <c r="CU547" s="355"/>
      <c r="CV547" s="355"/>
      <c r="CW547" s="355"/>
      <c r="CX547" s="355"/>
      <c r="CY547" s="355"/>
      <c r="CZ547" s="355"/>
    </row>
    <row r="548" s="359" customFormat="true" ht="25.15" customHeight="true" x14ac:dyDescent="0.2">
      <c r="C548" s="1044"/>
      <c r="D548" s="1045"/>
      <c r="E548" s="615"/>
      <c r="F548" s="615"/>
      <c r="G548" s="615"/>
      <c r="H548" s="1044"/>
      <c r="I548" s="1045"/>
      <c r="J548" s="615"/>
      <c r="K548" s="615"/>
      <c r="L548" s="615"/>
      <c r="M548" s="1044"/>
      <c r="N548" s="1045"/>
      <c r="O548" s="615"/>
      <c r="P548" s="615"/>
      <c r="Q548" s="615"/>
      <c r="X548" s="352"/>
      <c r="Y548" s="352"/>
      <c r="Z548" s="352"/>
      <c r="AA548" s="352"/>
      <c r="AB548" s="352"/>
      <c r="AC548" s="352"/>
      <c r="AD548" s="352"/>
      <c r="AE548" s="352"/>
      <c r="AF548" s="352"/>
      <c r="AG548" s="352"/>
      <c r="AH548" s="352"/>
      <c r="AI548" s="352"/>
      <c r="AJ548" s="352"/>
      <c r="AK548" s="352"/>
      <c r="AL548" s="352"/>
      <c r="AM548" s="352"/>
      <c r="AN548" s="352"/>
      <c r="AO548" s="352"/>
      <c r="AP548" s="352"/>
      <c r="AQ548" s="352"/>
      <c r="AR548" s="352"/>
      <c r="AS548" s="352"/>
      <c r="AT548" s="352"/>
      <c r="AU548" s="352"/>
      <c r="AV548" s="352"/>
      <c r="AW548" s="352"/>
      <c r="AX548" s="352"/>
      <c r="AY548" s="352"/>
      <c r="AZ548" s="352"/>
      <c r="BA548" s="354"/>
      <c r="BB548" s="430"/>
      <c r="BC548" s="354"/>
      <c r="BD548" s="354"/>
      <c r="BE548" s="354"/>
      <c r="BF548" s="354"/>
      <c r="BG548" s="354"/>
      <c r="BH548" s="354"/>
      <c r="BI548" s="354"/>
      <c r="BJ548" s="354"/>
      <c r="BK548" s="354"/>
      <c r="BL548" s="354"/>
      <c r="BM548" s="354"/>
      <c r="BN548" s="354"/>
      <c r="BO548" s="354"/>
      <c r="BP548" s="354"/>
      <c r="BQ548" s="354"/>
      <c r="BR548" s="354"/>
      <c r="BS548" s="354"/>
      <c r="BT548" s="354"/>
      <c r="BU548" s="354"/>
      <c r="BV548" s="354"/>
      <c r="BW548" s="354"/>
      <c r="BX548" s="355"/>
      <c r="BY548" s="355"/>
      <c r="BZ548" s="355"/>
      <c r="CA548" s="355"/>
      <c r="CB548" s="355"/>
      <c r="CC548" s="355"/>
      <c r="CD548" s="355"/>
      <c r="CE548" s="355"/>
      <c r="CF548" s="355"/>
      <c r="CG548" s="355"/>
      <c r="CH548" s="355"/>
      <c r="CI548" s="355"/>
      <c r="CJ548" s="355"/>
      <c r="CK548" s="355"/>
      <c r="CL548" s="355"/>
      <c r="CM548" s="355"/>
      <c r="CN548" s="355"/>
      <c r="CO548" s="355"/>
      <c r="CP548" s="355"/>
      <c r="CQ548" s="355"/>
      <c r="CR548" s="355"/>
      <c r="CS548" s="355"/>
      <c r="CT548" s="355"/>
      <c r="CU548" s="355"/>
      <c r="CV548" s="355"/>
      <c r="CW548" s="355"/>
      <c r="CX548" s="355"/>
      <c r="CY548" s="355"/>
      <c r="CZ548" s="355"/>
    </row>
    <row r="549" s="359" customFormat="true" ht="25.15" customHeight="true" x14ac:dyDescent="0.2">
      <c r="C549" s="1044"/>
      <c r="D549" s="1045"/>
      <c r="E549" s="615"/>
      <c r="F549" s="615"/>
      <c r="G549" s="615"/>
      <c r="H549" s="1044"/>
      <c r="I549" s="1045"/>
      <c r="J549" s="615"/>
      <c r="K549" s="615"/>
      <c r="L549" s="615"/>
      <c r="M549" s="1044"/>
      <c r="N549" s="1045"/>
      <c r="O549" s="615"/>
      <c r="P549" s="615"/>
      <c r="Q549" s="615"/>
      <c r="X549" s="352"/>
      <c r="Y549" s="352"/>
      <c r="Z549" s="352"/>
      <c r="AA549" s="352"/>
      <c r="AB549" s="352"/>
      <c r="AC549" s="352"/>
      <c r="AD549" s="352"/>
      <c r="AE549" s="352"/>
      <c r="AF549" s="352"/>
      <c r="AG549" s="352"/>
      <c r="AH549" s="352"/>
      <c r="AI549" s="352"/>
      <c r="AJ549" s="352"/>
      <c r="AK549" s="352"/>
      <c r="AL549" s="352"/>
      <c r="AM549" s="352"/>
      <c r="AN549" s="352"/>
      <c r="AO549" s="352"/>
      <c r="AP549" s="352"/>
      <c r="AQ549" s="352"/>
      <c r="AR549" s="352"/>
      <c r="AS549" s="352"/>
      <c r="AT549" s="352"/>
      <c r="AU549" s="352"/>
      <c r="AV549" s="352"/>
      <c r="AW549" s="352"/>
      <c r="AX549" s="352"/>
      <c r="AY549" s="352"/>
      <c r="AZ549" s="352"/>
      <c r="BA549" s="354"/>
      <c r="BB549" s="430"/>
      <c r="BC549" s="354"/>
      <c r="BD549" s="354"/>
      <c r="BE549" s="354"/>
      <c r="BF549" s="354"/>
      <c r="BG549" s="354"/>
      <c r="BH549" s="354"/>
      <c r="BI549" s="354"/>
      <c r="BJ549" s="354"/>
      <c r="BK549" s="354"/>
      <c r="BL549" s="354"/>
      <c r="BM549" s="354"/>
      <c r="BN549" s="354"/>
      <c r="BO549" s="354"/>
      <c r="BP549" s="354"/>
      <c r="BQ549" s="354"/>
      <c r="BR549" s="354"/>
      <c r="BS549" s="354"/>
      <c r="BT549" s="354"/>
      <c r="BU549" s="354"/>
      <c r="BV549" s="354"/>
      <c r="BW549" s="354"/>
      <c r="BX549" s="355"/>
      <c r="BY549" s="355"/>
      <c r="BZ549" s="355"/>
      <c r="CA549" s="355"/>
      <c r="CB549" s="355"/>
      <c r="CC549" s="355"/>
      <c r="CD549" s="355"/>
      <c r="CE549" s="355"/>
      <c r="CF549" s="355"/>
      <c r="CG549" s="355"/>
      <c r="CH549" s="355"/>
      <c r="CI549" s="355"/>
      <c r="CJ549" s="355"/>
      <c r="CK549" s="355"/>
      <c r="CL549" s="355"/>
      <c r="CM549" s="355"/>
      <c r="CN549" s="355"/>
      <c r="CO549" s="355"/>
      <c r="CP549" s="355"/>
      <c r="CQ549" s="355"/>
      <c r="CR549" s="355"/>
      <c r="CS549" s="355"/>
      <c r="CT549" s="355"/>
      <c r="CU549" s="355"/>
      <c r="CV549" s="355"/>
      <c r="CW549" s="355"/>
      <c r="CX549" s="355"/>
      <c r="CY549" s="355"/>
      <c r="CZ549" s="355"/>
    </row>
    <row r="550" s="359" customFormat="true" ht="25.15" customHeight="true" x14ac:dyDescent="0.2">
      <c r="C550" s="1044"/>
      <c r="D550" s="1045"/>
      <c r="E550" s="615"/>
      <c r="F550" s="615"/>
      <c r="G550" s="615"/>
      <c r="H550" s="1044"/>
      <c r="I550" s="1045"/>
      <c r="J550" s="615"/>
      <c r="K550" s="615"/>
      <c r="L550" s="615"/>
      <c r="M550" s="1044"/>
      <c r="N550" s="1045"/>
      <c r="O550" s="615"/>
      <c r="P550" s="615"/>
      <c r="Q550" s="615"/>
      <c r="X550" s="352"/>
      <c r="Y550" s="352"/>
      <c r="Z550" s="352"/>
      <c r="AA550" s="352"/>
      <c r="AB550" s="352"/>
      <c r="AC550" s="352"/>
      <c r="AD550" s="352"/>
      <c r="AE550" s="352"/>
      <c r="AF550" s="352"/>
      <c r="AG550" s="352"/>
      <c r="AH550" s="352"/>
      <c r="AI550" s="352"/>
      <c r="AJ550" s="352"/>
      <c r="AK550" s="352"/>
      <c r="AL550" s="352"/>
      <c r="AM550" s="352"/>
      <c r="AN550" s="352"/>
      <c r="AO550" s="352"/>
      <c r="AP550" s="352"/>
      <c r="AQ550" s="352"/>
      <c r="AR550" s="352"/>
      <c r="AS550" s="352"/>
      <c r="AT550" s="352"/>
      <c r="AU550" s="352"/>
      <c r="AV550" s="352"/>
      <c r="AW550" s="352"/>
      <c r="AX550" s="352"/>
      <c r="AY550" s="352"/>
      <c r="AZ550" s="352"/>
      <c r="BA550" s="354"/>
      <c r="BB550" s="430"/>
      <c r="BC550" s="354"/>
      <c r="BD550" s="354"/>
      <c r="BE550" s="354"/>
      <c r="BF550" s="354"/>
      <c r="BG550" s="354"/>
      <c r="BH550" s="354"/>
      <c r="BI550" s="354"/>
      <c r="BJ550" s="354"/>
      <c r="BK550" s="354"/>
      <c r="BL550" s="354"/>
      <c r="BM550" s="354"/>
      <c r="BN550" s="354"/>
      <c r="BO550" s="354"/>
      <c r="BP550" s="354"/>
      <c r="BQ550" s="354"/>
      <c r="BR550" s="354"/>
      <c r="BS550" s="354"/>
      <c r="BT550" s="354"/>
      <c r="BU550" s="354"/>
      <c r="BV550" s="354"/>
      <c r="BW550" s="354"/>
      <c r="BX550" s="355"/>
      <c r="BY550" s="355"/>
      <c r="BZ550" s="355"/>
      <c r="CA550" s="355"/>
      <c r="CB550" s="355"/>
      <c r="CC550" s="355"/>
      <c r="CD550" s="355"/>
      <c r="CE550" s="355"/>
      <c r="CF550" s="355"/>
      <c r="CG550" s="355"/>
      <c r="CH550" s="355"/>
      <c r="CI550" s="355"/>
      <c r="CJ550" s="355"/>
      <c r="CK550" s="355"/>
      <c r="CL550" s="355"/>
      <c r="CM550" s="355"/>
      <c r="CN550" s="355"/>
      <c r="CO550" s="355"/>
      <c r="CP550" s="355"/>
      <c r="CQ550" s="355"/>
      <c r="CR550" s="355"/>
      <c r="CS550" s="355"/>
      <c r="CT550" s="355"/>
      <c r="CU550" s="355"/>
      <c r="CV550" s="355"/>
      <c r="CW550" s="355"/>
      <c r="CX550" s="355"/>
      <c r="CY550" s="355"/>
      <c r="CZ550" s="355"/>
    </row>
    <row r="551" s="359" customFormat="true" ht="25.15" customHeight="true" x14ac:dyDescent="0.2">
      <c r="C551" s="1044"/>
      <c r="D551" s="1045"/>
      <c r="E551" s="615"/>
      <c r="F551" s="615"/>
      <c r="G551" s="615"/>
      <c r="H551" s="1044"/>
      <c r="I551" s="1045"/>
      <c r="J551" s="615"/>
      <c r="K551" s="615"/>
      <c r="L551" s="615"/>
      <c r="M551" s="1044"/>
      <c r="N551" s="1045"/>
      <c r="O551" s="615"/>
      <c r="P551" s="615"/>
      <c r="Q551" s="615"/>
      <c r="X551" s="352"/>
      <c r="Y551" s="352"/>
      <c r="Z551" s="352"/>
      <c r="AA551" s="352"/>
      <c r="AB551" s="352"/>
      <c r="AC551" s="352"/>
      <c r="AD551" s="352"/>
      <c r="AE551" s="352"/>
      <c r="AF551" s="352"/>
      <c r="AG551" s="352"/>
      <c r="AH551" s="352"/>
      <c r="AI551" s="352"/>
      <c r="AJ551" s="352"/>
      <c r="AK551" s="352"/>
      <c r="AL551" s="352"/>
      <c r="AM551" s="352"/>
      <c r="AN551" s="352"/>
      <c r="AO551" s="352"/>
      <c r="AP551" s="352"/>
      <c r="AQ551" s="352"/>
      <c r="AR551" s="352"/>
      <c r="AS551" s="352"/>
      <c r="AT551" s="352"/>
      <c r="AU551" s="352"/>
      <c r="AV551" s="352"/>
      <c r="AW551" s="352"/>
      <c r="AX551" s="352"/>
      <c r="AY551" s="352"/>
      <c r="AZ551" s="352"/>
      <c r="BA551" s="354"/>
      <c r="BB551" s="430"/>
      <c r="BC551" s="354"/>
      <c r="BD551" s="354"/>
      <c r="BE551" s="354"/>
      <c r="BF551" s="354"/>
      <c r="BG551" s="354"/>
      <c r="BH551" s="354"/>
      <c r="BI551" s="354"/>
      <c r="BJ551" s="354"/>
      <c r="BK551" s="354"/>
      <c r="BL551" s="354"/>
      <c r="BM551" s="354"/>
      <c r="BN551" s="354"/>
      <c r="BO551" s="354"/>
      <c r="BP551" s="354"/>
      <c r="BQ551" s="354"/>
      <c r="BR551" s="354"/>
      <c r="BS551" s="354"/>
      <c r="BT551" s="354"/>
      <c r="BU551" s="354"/>
      <c r="BV551" s="354"/>
      <c r="BW551" s="354"/>
      <c r="BX551" s="355"/>
      <c r="BY551" s="355"/>
      <c r="BZ551" s="355"/>
      <c r="CA551" s="355"/>
      <c r="CB551" s="355"/>
      <c r="CC551" s="355"/>
      <c r="CD551" s="355"/>
      <c r="CE551" s="355"/>
      <c r="CF551" s="355"/>
      <c r="CG551" s="355"/>
      <c r="CH551" s="355"/>
      <c r="CI551" s="355"/>
      <c r="CJ551" s="355"/>
      <c r="CK551" s="355"/>
      <c r="CL551" s="355"/>
      <c r="CM551" s="355"/>
      <c r="CN551" s="355"/>
      <c r="CO551" s="355"/>
      <c r="CP551" s="355"/>
      <c r="CQ551" s="355"/>
      <c r="CR551" s="355"/>
      <c r="CS551" s="355"/>
      <c r="CT551" s="355"/>
      <c r="CU551" s="355"/>
      <c r="CV551" s="355"/>
      <c r="CW551" s="355"/>
      <c r="CX551" s="355"/>
      <c r="CY551" s="355"/>
      <c r="CZ551" s="355"/>
    </row>
    <row r="552" s="359" customFormat="true" ht="25.15" customHeight="true" x14ac:dyDescent="0.2">
      <c r="C552" s="1044"/>
      <c r="D552" s="1045"/>
      <c r="E552" s="615"/>
      <c r="F552" s="615"/>
      <c r="G552" s="615"/>
      <c r="H552" s="1044"/>
      <c r="I552" s="1045"/>
      <c r="J552" s="615"/>
      <c r="K552" s="615"/>
      <c r="L552" s="615"/>
      <c r="M552" s="1044"/>
      <c r="N552" s="1045"/>
      <c r="O552" s="615"/>
      <c r="P552" s="615"/>
      <c r="Q552" s="615"/>
      <c r="X552" s="352"/>
      <c r="Y552" s="352"/>
      <c r="Z552" s="352"/>
      <c r="AA552" s="352"/>
      <c r="AB552" s="352"/>
      <c r="AC552" s="352"/>
      <c r="AD552" s="352"/>
      <c r="AE552" s="352"/>
      <c r="AF552" s="352"/>
      <c r="AG552" s="352"/>
      <c r="AH552" s="352"/>
      <c r="AI552" s="352"/>
      <c r="AJ552" s="352"/>
      <c r="AK552" s="352"/>
      <c r="AL552" s="352"/>
      <c r="AM552" s="352"/>
      <c r="AN552" s="352"/>
      <c r="AO552" s="352"/>
      <c r="AP552" s="352"/>
      <c r="AQ552" s="352"/>
      <c r="AR552" s="352"/>
      <c r="AS552" s="352"/>
      <c r="AT552" s="352"/>
      <c r="AU552" s="352"/>
      <c r="AV552" s="352"/>
      <c r="AW552" s="352"/>
      <c r="AX552" s="352"/>
      <c r="AY552" s="352"/>
      <c r="AZ552" s="352"/>
      <c r="BA552" s="354"/>
      <c r="BB552" s="430"/>
      <c r="BC552" s="354"/>
      <c r="BD552" s="354"/>
      <c r="BE552" s="354"/>
      <c r="BF552" s="354"/>
      <c r="BG552" s="354"/>
      <c r="BH552" s="354"/>
      <c r="BI552" s="354"/>
      <c r="BJ552" s="354"/>
      <c r="BK552" s="354"/>
      <c r="BL552" s="354"/>
      <c r="BM552" s="354"/>
      <c r="BN552" s="354"/>
      <c r="BO552" s="354"/>
      <c r="BP552" s="354"/>
      <c r="BQ552" s="354"/>
      <c r="BR552" s="354"/>
      <c r="BS552" s="354"/>
      <c r="BT552" s="354"/>
      <c r="BU552" s="354"/>
      <c r="BV552" s="354"/>
      <c r="BW552" s="354"/>
      <c r="BX552" s="355"/>
      <c r="BY552" s="355"/>
      <c r="BZ552" s="355"/>
      <c r="CA552" s="355"/>
      <c r="CB552" s="355"/>
      <c r="CC552" s="355"/>
      <c r="CD552" s="355"/>
      <c r="CE552" s="355"/>
      <c r="CF552" s="355"/>
      <c r="CG552" s="355"/>
      <c r="CH552" s="355"/>
      <c r="CI552" s="355"/>
      <c r="CJ552" s="355"/>
      <c r="CK552" s="355"/>
      <c r="CL552" s="355"/>
      <c r="CM552" s="355"/>
      <c r="CN552" s="355"/>
      <c r="CO552" s="355"/>
      <c r="CP552" s="355"/>
      <c r="CQ552" s="355"/>
      <c r="CR552" s="355"/>
      <c r="CS552" s="355"/>
      <c r="CT552" s="355"/>
      <c r="CU552" s="355"/>
      <c r="CV552" s="355"/>
      <c r="CW552" s="355"/>
      <c r="CX552" s="355"/>
      <c r="CY552" s="355"/>
      <c r="CZ552" s="355"/>
    </row>
    <row r="553" s="359" customFormat="true" ht="25.15" customHeight="true" x14ac:dyDescent="0.2">
      <c r="C553" s="1044"/>
      <c r="D553" s="1045"/>
      <c r="E553" s="615"/>
      <c r="F553" s="615"/>
      <c r="G553" s="615"/>
      <c r="H553" s="1044"/>
      <c r="I553" s="1045"/>
      <c r="J553" s="615"/>
      <c r="K553" s="615"/>
      <c r="L553" s="615"/>
      <c r="M553" s="1044"/>
      <c r="N553" s="1045"/>
      <c r="O553" s="615"/>
      <c r="P553" s="615"/>
      <c r="Q553" s="615"/>
      <c r="X553" s="352"/>
      <c r="Y553" s="352"/>
      <c r="Z553" s="352"/>
      <c r="AA553" s="352"/>
      <c r="AB553" s="352"/>
      <c r="AC553" s="352"/>
      <c r="AD553" s="352"/>
      <c r="AE553" s="352"/>
      <c r="AF553" s="352"/>
      <c r="AG553" s="352"/>
      <c r="AH553" s="352"/>
      <c r="AI553" s="352"/>
      <c r="AJ553" s="352"/>
      <c r="AK553" s="352"/>
      <c r="AL553" s="352"/>
      <c r="AM553" s="352"/>
      <c r="AN553" s="352"/>
      <c r="AO553" s="352"/>
      <c r="AP553" s="352"/>
      <c r="AQ553" s="352"/>
      <c r="AR553" s="352"/>
      <c r="AS553" s="352"/>
      <c r="AT553" s="352"/>
      <c r="AU553" s="352"/>
      <c r="AV553" s="352"/>
      <c r="AW553" s="352"/>
      <c r="AX553" s="352"/>
      <c r="AY553" s="352"/>
      <c r="AZ553" s="352"/>
      <c r="BA553" s="354"/>
      <c r="BB553" s="430"/>
      <c r="BC553" s="354"/>
      <c r="BD553" s="354"/>
      <c r="BE553" s="354"/>
      <c r="BF553" s="354"/>
      <c r="BG553" s="354"/>
      <c r="BH553" s="354"/>
      <c r="BI553" s="354"/>
      <c r="BJ553" s="354"/>
      <c r="BK553" s="354"/>
      <c r="BL553" s="354"/>
      <c r="BM553" s="354"/>
      <c r="BN553" s="354"/>
      <c r="BO553" s="354"/>
      <c r="BP553" s="354"/>
      <c r="BQ553" s="354"/>
      <c r="BR553" s="354"/>
      <c r="BS553" s="354"/>
      <c r="BT553" s="354"/>
      <c r="BU553" s="354"/>
      <c r="BV553" s="354"/>
      <c r="BW553" s="354"/>
      <c r="BX553" s="355"/>
      <c r="BY553" s="355"/>
      <c r="BZ553" s="355"/>
      <c r="CA553" s="355"/>
      <c r="CB553" s="355"/>
      <c r="CC553" s="355"/>
      <c r="CD553" s="355"/>
      <c r="CE553" s="355"/>
      <c r="CF553" s="355"/>
      <c r="CG553" s="355"/>
      <c r="CH553" s="355"/>
      <c r="CI553" s="355"/>
      <c r="CJ553" s="355"/>
      <c r="CK553" s="355"/>
      <c r="CL553" s="355"/>
      <c r="CM553" s="355"/>
      <c r="CN553" s="355"/>
      <c r="CO553" s="355"/>
      <c r="CP553" s="355"/>
      <c r="CQ553" s="355"/>
      <c r="CR553" s="355"/>
      <c r="CS553" s="355"/>
      <c r="CT553" s="355"/>
      <c r="CU553" s="355"/>
      <c r="CV553" s="355"/>
      <c r="CW553" s="355"/>
      <c r="CX553" s="355"/>
      <c r="CY553" s="355"/>
      <c r="CZ553" s="355"/>
    </row>
    <row r="554" s="359" customFormat="true" ht="25.15" customHeight="true" x14ac:dyDescent="0.2">
      <c r="C554" s="1044"/>
      <c r="D554" s="1045"/>
      <c r="E554" s="615"/>
      <c r="F554" s="615"/>
      <c r="G554" s="615"/>
      <c r="H554" s="1044"/>
      <c r="I554" s="1045"/>
      <c r="J554" s="615"/>
      <c r="K554" s="615"/>
      <c r="L554" s="615"/>
      <c r="M554" s="1044"/>
      <c r="N554" s="1045"/>
      <c r="O554" s="615"/>
      <c r="P554" s="615"/>
      <c r="Q554" s="615"/>
      <c r="X554" s="352"/>
      <c r="Y554" s="352"/>
      <c r="Z554" s="352"/>
      <c r="AA554" s="352"/>
      <c r="AB554" s="352"/>
      <c r="AC554" s="352"/>
      <c r="AD554" s="352"/>
      <c r="AE554" s="352"/>
      <c r="AF554" s="352"/>
      <c r="AG554" s="352"/>
      <c r="AH554" s="352"/>
      <c r="AI554" s="352"/>
      <c r="AJ554" s="352"/>
      <c r="AK554" s="352"/>
      <c r="AL554" s="352"/>
      <c r="AM554" s="352"/>
      <c r="AN554" s="352"/>
      <c r="AO554" s="352"/>
      <c r="AP554" s="352"/>
      <c r="AQ554" s="352"/>
      <c r="AR554" s="352"/>
      <c r="AS554" s="352"/>
      <c r="AT554" s="352"/>
      <c r="AU554" s="352"/>
      <c r="AV554" s="352"/>
      <c r="AW554" s="352"/>
      <c r="AX554" s="352"/>
      <c r="AY554" s="352"/>
      <c r="AZ554" s="352"/>
      <c r="BA554" s="354"/>
      <c r="BB554" s="430"/>
      <c r="BC554" s="354"/>
      <c r="BD554" s="354"/>
      <c r="BE554" s="354"/>
      <c r="BF554" s="354"/>
      <c r="BG554" s="354"/>
      <c r="BH554" s="354"/>
      <c r="BI554" s="354"/>
      <c r="BJ554" s="354"/>
      <c r="BK554" s="354"/>
      <c r="BL554" s="354"/>
      <c r="BM554" s="354"/>
      <c r="BN554" s="354"/>
      <c r="BO554" s="354"/>
      <c r="BP554" s="354"/>
      <c r="BQ554" s="354"/>
      <c r="BR554" s="354"/>
      <c r="BS554" s="354"/>
      <c r="BT554" s="354"/>
      <c r="BU554" s="354"/>
      <c r="BV554" s="354"/>
      <c r="BW554" s="354"/>
      <c r="BX554" s="355"/>
      <c r="BY554" s="355"/>
      <c r="BZ554" s="355"/>
      <c r="CA554" s="355"/>
      <c r="CB554" s="355"/>
      <c r="CC554" s="355"/>
      <c r="CD554" s="355"/>
      <c r="CE554" s="355"/>
      <c r="CF554" s="355"/>
      <c r="CG554" s="355"/>
      <c r="CH554" s="355"/>
      <c r="CI554" s="355"/>
      <c r="CJ554" s="355"/>
      <c r="CK554" s="355"/>
      <c r="CL554" s="355"/>
      <c r="CM554" s="355"/>
      <c r="CN554" s="355"/>
      <c r="CO554" s="355"/>
      <c r="CP554" s="355"/>
      <c r="CQ554" s="355"/>
      <c r="CR554" s="355"/>
      <c r="CS554" s="355"/>
      <c r="CT554" s="355"/>
      <c r="CU554" s="355"/>
      <c r="CV554" s="355"/>
      <c r="CW554" s="355"/>
      <c r="CX554" s="355"/>
      <c r="CY554" s="355"/>
      <c r="CZ554" s="355"/>
    </row>
    <row r="555" s="359" customFormat="true" ht="25.15" customHeight="true" x14ac:dyDescent="0.2">
      <c r="C555" s="1044"/>
      <c r="D555" s="1045"/>
      <c r="E555" s="615"/>
      <c r="F555" s="615"/>
      <c r="G555" s="615"/>
      <c r="H555" s="1044"/>
      <c r="I555" s="1045"/>
      <c r="J555" s="615"/>
      <c r="K555" s="615"/>
      <c r="L555" s="615"/>
      <c r="M555" s="1044"/>
      <c r="N555" s="1045"/>
      <c r="O555" s="615"/>
      <c r="P555" s="615"/>
      <c r="Q555" s="615"/>
      <c r="X555" s="352"/>
      <c r="Y555" s="352"/>
      <c r="Z555" s="352"/>
      <c r="AA555" s="352"/>
      <c r="AB555" s="352"/>
      <c r="AC555" s="352"/>
      <c r="AD555" s="352"/>
      <c r="AE555" s="352"/>
      <c r="AF555" s="352"/>
      <c r="AG555" s="352"/>
      <c r="AH555" s="352"/>
      <c r="AI555" s="352"/>
      <c r="AJ555" s="352"/>
      <c r="AK555" s="352"/>
      <c r="AL555" s="352"/>
      <c r="AM555" s="352"/>
      <c r="AN555" s="352"/>
      <c r="AO555" s="352"/>
      <c r="AP555" s="352"/>
      <c r="AQ555" s="352"/>
      <c r="AR555" s="352"/>
      <c r="AS555" s="352"/>
      <c r="AT555" s="352"/>
      <c r="AU555" s="352"/>
      <c r="AV555" s="352"/>
      <c r="AW555" s="352"/>
      <c r="AX555" s="352"/>
      <c r="AY555" s="352"/>
      <c r="AZ555" s="352"/>
      <c r="BA555" s="354"/>
      <c r="BB555" s="430"/>
      <c r="BC555" s="354"/>
      <c r="BD555" s="354"/>
      <c r="BE555" s="354"/>
      <c r="BF555" s="354"/>
      <c r="BG555" s="354"/>
      <c r="BH555" s="354"/>
      <c r="BI555" s="354"/>
      <c r="BJ555" s="354"/>
      <c r="BK555" s="354"/>
      <c r="BL555" s="354"/>
      <c r="BM555" s="354"/>
      <c r="BN555" s="354"/>
      <c r="BO555" s="354"/>
      <c r="BP555" s="354"/>
      <c r="BQ555" s="354"/>
      <c r="BR555" s="354"/>
      <c r="BS555" s="354"/>
      <c r="BT555" s="354"/>
      <c r="BU555" s="354"/>
      <c r="BV555" s="354"/>
      <c r="BW555" s="354"/>
      <c r="BX555" s="355"/>
      <c r="BY555" s="355"/>
      <c r="BZ555" s="355"/>
      <c r="CA555" s="355"/>
      <c r="CB555" s="355"/>
      <c r="CC555" s="355"/>
      <c r="CD555" s="355"/>
      <c r="CE555" s="355"/>
      <c r="CF555" s="355"/>
      <c r="CG555" s="355"/>
      <c r="CH555" s="355"/>
      <c r="CI555" s="355"/>
      <c r="CJ555" s="355"/>
      <c r="CK555" s="355"/>
      <c r="CL555" s="355"/>
      <c r="CM555" s="355"/>
      <c r="CN555" s="355"/>
      <c r="CO555" s="355"/>
      <c r="CP555" s="355"/>
      <c r="CQ555" s="355"/>
      <c r="CR555" s="355"/>
      <c r="CS555" s="355"/>
      <c r="CT555" s="355"/>
      <c r="CU555" s="355"/>
      <c r="CV555" s="355"/>
      <c r="CW555" s="355"/>
      <c r="CX555" s="355"/>
      <c r="CY555" s="355"/>
      <c r="CZ555" s="355"/>
    </row>
    <row r="556" s="359" customFormat="true" ht="25.15" customHeight="true" x14ac:dyDescent="0.2">
      <c r="C556" s="1044"/>
      <c r="D556" s="1045"/>
      <c r="E556" s="615"/>
      <c r="F556" s="615"/>
      <c r="G556" s="615"/>
      <c r="H556" s="1044"/>
      <c r="I556" s="1045"/>
      <c r="J556" s="615"/>
      <c r="K556" s="615"/>
      <c r="L556" s="615"/>
      <c r="M556" s="1044"/>
      <c r="N556" s="1045"/>
      <c r="O556" s="615"/>
      <c r="P556" s="615"/>
      <c r="Q556" s="615"/>
      <c r="X556" s="352"/>
      <c r="Y556" s="352"/>
      <c r="Z556" s="352"/>
      <c r="AA556" s="352"/>
      <c r="AB556" s="352"/>
      <c r="AC556" s="352"/>
      <c r="AD556" s="352"/>
      <c r="AE556" s="352"/>
      <c r="AF556" s="352"/>
      <c r="AG556" s="352"/>
      <c r="AH556" s="352"/>
      <c r="AI556" s="352"/>
      <c r="AJ556" s="352"/>
      <c r="AK556" s="352"/>
      <c r="AL556" s="352"/>
      <c r="AM556" s="352"/>
      <c r="AN556" s="352"/>
      <c r="AO556" s="352"/>
      <c r="AP556" s="352"/>
      <c r="AQ556" s="352"/>
      <c r="AR556" s="352"/>
      <c r="AS556" s="352"/>
      <c r="AT556" s="352"/>
      <c r="AU556" s="352"/>
      <c r="AV556" s="352"/>
      <c r="AW556" s="352"/>
      <c r="AX556" s="352"/>
      <c r="AY556" s="352"/>
      <c r="AZ556" s="352"/>
      <c r="BA556" s="354"/>
      <c r="BB556" s="430"/>
      <c r="BC556" s="354"/>
      <c r="BD556" s="354"/>
      <c r="BE556" s="354"/>
      <c r="BF556" s="354"/>
      <c r="BG556" s="354"/>
      <c r="BH556" s="354"/>
      <c r="BI556" s="354"/>
      <c r="BJ556" s="354"/>
      <c r="BK556" s="354"/>
      <c r="BL556" s="354"/>
      <c r="BM556" s="354"/>
      <c r="BN556" s="354"/>
      <c r="BO556" s="354"/>
      <c r="BP556" s="354"/>
      <c r="BQ556" s="354"/>
      <c r="BR556" s="354"/>
      <c r="BS556" s="354"/>
      <c r="BT556" s="354"/>
      <c r="BU556" s="354"/>
      <c r="BV556" s="354"/>
      <c r="BW556" s="354"/>
      <c r="BX556" s="355"/>
      <c r="BY556" s="355"/>
      <c r="BZ556" s="355"/>
      <c r="CA556" s="355"/>
      <c r="CB556" s="355"/>
      <c r="CC556" s="355"/>
      <c r="CD556" s="355"/>
      <c r="CE556" s="355"/>
      <c r="CF556" s="355"/>
      <c r="CG556" s="355"/>
      <c r="CH556" s="355"/>
      <c r="CI556" s="355"/>
      <c r="CJ556" s="355"/>
      <c r="CK556" s="355"/>
      <c r="CL556" s="355"/>
      <c r="CM556" s="355"/>
      <c r="CN556" s="355"/>
      <c r="CO556" s="355"/>
      <c r="CP556" s="355"/>
      <c r="CQ556" s="355"/>
      <c r="CR556" s="355"/>
      <c r="CS556" s="355"/>
      <c r="CT556" s="355"/>
      <c r="CU556" s="355"/>
      <c r="CV556" s="355"/>
      <c r="CW556" s="355"/>
      <c r="CX556" s="355"/>
      <c r="CY556" s="355"/>
      <c r="CZ556" s="355"/>
    </row>
    <row r="557" s="359" customFormat="true" ht="25.15" customHeight="true" x14ac:dyDescent="0.2">
      <c r="C557" s="1044"/>
      <c r="D557" s="1045"/>
      <c r="E557" s="615"/>
      <c r="F557" s="615"/>
      <c r="G557" s="615"/>
      <c r="H557" s="1044"/>
      <c r="I557" s="1045"/>
      <c r="J557" s="615"/>
      <c r="K557" s="615"/>
      <c r="L557" s="615"/>
      <c r="M557" s="1044"/>
      <c r="N557" s="1045"/>
      <c r="O557" s="615"/>
      <c r="P557" s="615"/>
      <c r="Q557" s="615"/>
      <c r="X557" s="352"/>
      <c r="Y557" s="352"/>
      <c r="Z557" s="352"/>
      <c r="AA557" s="352"/>
      <c r="AB557" s="352"/>
      <c r="AC557" s="352"/>
      <c r="AD557" s="352"/>
      <c r="AE557" s="352"/>
      <c r="AF557" s="352"/>
      <c r="AG557" s="352"/>
      <c r="AH557" s="352"/>
      <c r="AI557" s="352"/>
      <c r="AJ557" s="352"/>
      <c r="AK557" s="352"/>
      <c r="AL557" s="352"/>
      <c r="AM557" s="352"/>
      <c r="AN557" s="352"/>
      <c r="AO557" s="352"/>
      <c r="AP557" s="352"/>
      <c r="AQ557" s="352"/>
      <c r="AR557" s="352"/>
      <c r="AS557" s="352"/>
      <c r="AT557" s="352"/>
      <c r="AU557" s="352"/>
      <c r="AV557" s="352"/>
      <c r="AW557" s="352"/>
      <c r="AX557" s="352"/>
      <c r="AY557" s="352"/>
      <c r="AZ557" s="352"/>
      <c r="BA557" s="354"/>
      <c r="BB557" s="430"/>
      <c r="BC557" s="354"/>
      <c r="BD557" s="354"/>
      <c r="BE557" s="354"/>
      <c r="BF557" s="354"/>
      <c r="BG557" s="354"/>
      <c r="BH557" s="354"/>
      <c r="BI557" s="354"/>
      <c r="BJ557" s="354"/>
      <c r="BK557" s="354"/>
      <c r="BL557" s="354"/>
      <c r="BM557" s="354"/>
      <c r="BN557" s="354"/>
      <c r="BO557" s="354"/>
      <c r="BP557" s="354"/>
      <c r="BQ557" s="354"/>
      <c r="BR557" s="354"/>
      <c r="BS557" s="354"/>
      <c r="BT557" s="354"/>
      <c r="BU557" s="354"/>
      <c r="BV557" s="354"/>
      <c r="BW557" s="354"/>
      <c r="BX557" s="355"/>
      <c r="BY557" s="355"/>
      <c r="BZ557" s="355"/>
      <c r="CA557" s="355"/>
      <c r="CB557" s="355"/>
      <c r="CC557" s="355"/>
      <c r="CD557" s="355"/>
      <c r="CE557" s="355"/>
      <c r="CF557" s="355"/>
      <c r="CG557" s="355"/>
      <c r="CH557" s="355"/>
      <c r="CI557" s="355"/>
      <c r="CJ557" s="355"/>
      <c r="CK557" s="355"/>
      <c r="CL557" s="355"/>
      <c r="CM557" s="355"/>
      <c r="CN557" s="355"/>
      <c r="CO557" s="355"/>
      <c r="CP557" s="355"/>
      <c r="CQ557" s="355"/>
      <c r="CR557" s="355"/>
      <c r="CS557" s="355"/>
      <c r="CT557" s="355"/>
      <c r="CU557" s="355"/>
      <c r="CV557" s="355"/>
      <c r="CW557" s="355"/>
      <c r="CX557" s="355"/>
      <c r="CY557" s="355"/>
      <c r="CZ557" s="355"/>
    </row>
    <row r="558" s="359" customFormat="true" ht="25.15" customHeight="true" x14ac:dyDescent="0.2">
      <c r="C558" s="1044"/>
      <c r="D558" s="1045"/>
      <c r="E558" s="615"/>
      <c r="F558" s="615"/>
      <c r="G558" s="615"/>
      <c r="H558" s="1044"/>
      <c r="I558" s="1045"/>
      <c r="J558" s="615"/>
      <c r="K558" s="615"/>
      <c r="L558" s="615"/>
      <c r="M558" s="1044"/>
      <c r="N558" s="1045"/>
      <c r="O558" s="615"/>
      <c r="P558" s="615"/>
      <c r="Q558" s="615"/>
      <c r="X558" s="352"/>
      <c r="Y558" s="352"/>
      <c r="Z558" s="352"/>
      <c r="AA558" s="352"/>
      <c r="AB558" s="352"/>
      <c r="AC558" s="352"/>
      <c r="AD558" s="352"/>
      <c r="AE558" s="352"/>
      <c r="AF558" s="352"/>
      <c r="AG558" s="352"/>
      <c r="AH558" s="352"/>
      <c r="AI558" s="352"/>
      <c r="AJ558" s="352"/>
      <c r="AK558" s="352"/>
      <c r="AL558" s="352"/>
      <c r="AM558" s="352"/>
      <c r="AN558" s="352"/>
      <c r="AO558" s="352"/>
      <c r="AP558" s="352"/>
      <c r="AQ558" s="352"/>
      <c r="AR558" s="352"/>
      <c r="AS558" s="352"/>
      <c r="AT558" s="352"/>
      <c r="AU558" s="352"/>
      <c r="AV558" s="352"/>
      <c r="AW558" s="352"/>
      <c r="AX558" s="352"/>
      <c r="AY558" s="352"/>
      <c r="AZ558" s="352"/>
      <c r="BA558" s="354"/>
      <c r="BB558" s="430"/>
      <c r="BC558" s="354"/>
      <c r="BD558" s="354"/>
      <c r="BE558" s="354"/>
      <c r="BF558" s="354"/>
      <c r="BG558" s="354"/>
      <c r="BH558" s="354"/>
      <c r="BI558" s="354"/>
      <c r="BJ558" s="354"/>
      <c r="BK558" s="354"/>
      <c r="BL558" s="354"/>
      <c r="BM558" s="354"/>
      <c r="BN558" s="354"/>
      <c r="BO558" s="354"/>
      <c r="BP558" s="354"/>
      <c r="BQ558" s="354"/>
      <c r="BR558" s="354"/>
      <c r="BS558" s="354"/>
      <c r="BT558" s="354"/>
      <c r="BU558" s="354"/>
      <c r="BV558" s="354"/>
      <c r="BW558" s="354"/>
      <c r="BX558" s="355"/>
      <c r="BY558" s="355"/>
      <c r="BZ558" s="355"/>
      <c r="CA558" s="355"/>
      <c r="CB558" s="355"/>
      <c r="CC558" s="355"/>
      <c r="CD558" s="355"/>
      <c r="CE558" s="355"/>
      <c r="CF558" s="355"/>
      <c r="CG558" s="355"/>
      <c r="CH558" s="355"/>
      <c r="CI558" s="355"/>
      <c r="CJ558" s="355"/>
      <c r="CK558" s="355"/>
      <c r="CL558" s="355"/>
      <c r="CM558" s="355"/>
      <c r="CN558" s="355"/>
      <c r="CO558" s="355"/>
      <c r="CP558" s="355"/>
      <c r="CQ558" s="355"/>
      <c r="CR558" s="355"/>
      <c r="CS558" s="355"/>
      <c r="CT558" s="355"/>
      <c r="CU558" s="355"/>
      <c r="CV558" s="355"/>
      <c r="CW558" s="355"/>
      <c r="CX558" s="355"/>
      <c r="CY558" s="355"/>
      <c r="CZ558" s="355"/>
    </row>
    <row r="559" s="359" customFormat="true" ht="25.15" customHeight="true" x14ac:dyDescent="0.2">
      <c r="C559" s="1044"/>
      <c r="D559" s="1045"/>
      <c r="E559" s="615"/>
      <c r="F559" s="615"/>
      <c r="G559" s="615"/>
      <c r="H559" s="1044"/>
      <c r="I559" s="1045"/>
      <c r="J559" s="615"/>
      <c r="K559" s="615"/>
      <c r="L559" s="615"/>
      <c r="M559" s="1044"/>
      <c r="N559" s="1045"/>
      <c r="O559" s="615"/>
      <c r="P559" s="615"/>
      <c r="Q559" s="615"/>
      <c r="X559" s="352"/>
      <c r="Y559" s="352"/>
      <c r="Z559" s="352"/>
      <c r="AA559" s="352"/>
      <c r="AB559" s="352"/>
      <c r="AC559" s="352"/>
      <c r="AD559" s="352"/>
      <c r="AE559" s="352"/>
      <c r="AF559" s="352"/>
      <c r="AG559" s="352"/>
      <c r="AH559" s="352"/>
      <c r="AI559" s="352"/>
      <c r="AJ559" s="352"/>
      <c r="AK559" s="352"/>
      <c r="AL559" s="352"/>
      <c r="AM559" s="352"/>
      <c r="AN559" s="352"/>
      <c r="AO559" s="352"/>
      <c r="AP559" s="352"/>
      <c r="AQ559" s="352"/>
      <c r="AR559" s="352"/>
      <c r="AS559" s="352"/>
      <c r="AT559" s="352"/>
      <c r="AU559" s="352"/>
      <c r="AV559" s="352"/>
      <c r="AW559" s="352"/>
      <c r="AX559" s="352"/>
      <c r="AY559" s="352"/>
      <c r="AZ559" s="352"/>
      <c r="BA559" s="354"/>
      <c r="BB559" s="430"/>
      <c r="BC559" s="354"/>
      <c r="BD559" s="354"/>
      <c r="BE559" s="354"/>
      <c r="BF559" s="354"/>
      <c r="BG559" s="354"/>
      <c r="BH559" s="354"/>
      <c r="BI559" s="354"/>
      <c r="BJ559" s="354"/>
      <c r="BK559" s="354"/>
      <c r="BL559" s="354"/>
      <c r="BM559" s="354"/>
      <c r="BN559" s="354"/>
      <c r="BO559" s="354"/>
      <c r="BP559" s="354"/>
      <c r="BQ559" s="354"/>
      <c r="BR559" s="354"/>
      <c r="BS559" s="354"/>
      <c r="BT559" s="354"/>
      <c r="BU559" s="354"/>
      <c r="BV559" s="354"/>
      <c r="BW559" s="354"/>
      <c r="BX559" s="355"/>
      <c r="BY559" s="355"/>
      <c r="BZ559" s="355"/>
      <c r="CA559" s="355"/>
      <c r="CB559" s="355"/>
      <c r="CC559" s="355"/>
      <c r="CD559" s="355"/>
      <c r="CE559" s="355"/>
      <c r="CF559" s="355"/>
      <c r="CG559" s="355"/>
      <c r="CH559" s="355"/>
      <c r="CI559" s="355"/>
      <c r="CJ559" s="355"/>
      <c r="CK559" s="355"/>
      <c r="CL559" s="355"/>
      <c r="CM559" s="355"/>
      <c r="CN559" s="355"/>
      <c r="CO559" s="355"/>
      <c r="CP559" s="355"/>
      <c r="CQ559" s="355"/>
      <c r="CR559" s="355"/>
      <c r="CS559" s="355"/>
      <c r="CT559" s="355"/>
      <c r="CU559" s="355"/>
      <c r="CV559" s="355"/>
      <c r="CW559" s="355"/>
      <c r="CX559" s="355"/>
      <c r="CY559" s="355"/>
      <c r="CZ559" s="355"/>
    </row>
    <row r="560" s="359" customFormat="true" ht="25.15" customHeight="true" x14ac:dyDescent="0.2">
      <c r="C560" s="1044"/>
      <c r="D560" s="1045"/>
      <c r="E560" s="615"/>
      <c r="F560" s="615"/>
      <c r="G560" s="615"/>
      <c r="H560" s="1044"/>
      <c r="I560" s="1045"/>
      <c r="J560" s="615"/>
      <c r="K560" s="615"/>
      <c r="L560" s="615"/>
      <c r="M560" s="1044"/>
      <c r="N560" s="1045"/>
      <c r="O560" s="615"/>
      <c r="P560" s="615"/>
      <c r="Q560" s="615"/>
      <c r="X560" s="352"/>
      <c r="Y560" s="352"/>
      <c r="Z560" s="352"/>
      <c r="AA560" s="352"/>
      <c r="AB560" s="352"/>
      <c r="AC560" s="352"/>
      <c r="AD560" s="352"/>
      <c r="AE560" s="352"/>
      <c r="AF560" s="352"/>
      <c r="AG560" s="352"/>
      <c r="AH560" s="352"/>
      <c r="AI560" s="352"/>
      <c r="AJ560" s="352"/>
      <c r="AK560" s="352"/>
      <c r="AL560" s="352"/>
      <c r="AM560" s="352"/>
      <c r="AN560" s="352"/>
      <c r="AO560" s="352"/>
      <c r="AP560" s="352"/>
      <c r="AQ560" s="352"/>
      <c r="AR560" s="352"/>
      <c r="AS560" s="352"/>
      <c r="AT560" s="352"/>
      <c r="AU560" s="352"/>
      <c r="AV560" s="352"/>
      <c r="AW560" s="352"/>
      <c r="AX560" s="352"/>
      <c r="AY560" s="352"/>
      <c r="AZ560" s="352"/>
      <c r="BA560" s="354"/>
      <c r="BB560" s="430"/>
      <c r="BC560" s="354"/>
      <c r="BD560" s="354"/>
      <c r="BE560" s="354"/>
      <c r="BF560" s="354"/>
      <c r="BG560" s="354"/>
      <c r="BH560" s="354"/>
      <c r="BI560" s="354"/>
      <c r="BJ560" s="354"/>
      <c r="BK560" s="354"/>
      <c r="BL560" s="354"/>
      <c r="BM560" s="354"/>
      <c r="BN560" s="354"/>
      <c r="BO560" s="354"/>
      <c r="BP560" s="354"/>
      <c r="BQ560" s="354"/>
      <c r="BR560" s="354"/>
      <c r="BS560" s="354"/>
      <c r="BT560" s="354"/>
      <c r="BU560" s="354"/>
      <c r="BV560" s="354"/>
      <c r="BW560" s="354"/>
      <c r="BX560" s="355"/>
      <c r="BY560" s="355"/>
      <c r="BZ560" s="355"/>
      <c r="CA560" s="355"/>
      <c r="CB560" s="355"/>
      <c r="CC560" s="355"/>
      <c r="CD560" s="355"/>
      <c r="CE560" s="355"/>
      <c r="CF560" s="355"/>
      <c r="CG560" s="355"/>
      <c r="CH560" s="355"/>
      <c r="CI560" s="355"/>
      <c r="CJ560" s="355"/>
      <c r="CK560" s="355"/>
      <c r="CL560" s="355"/>
      <c r="CM560" s="355"/>
      <c r="CN560" s="355"/>
      <c r="CO560" s="355"/>
      <c r="CP560" s="355"/>
      <c r="CQ560" s="355"/>
      <c r="CR560" s="355"/>
      <c r="CS560" s="355"/>
      <c r="CT560" s="355"/>
      <c r="CU560" s="355"/>
      <c r="CV560" s="355"/>
      <c r="CW560" s="355"/>
      <c r="CX560" s="355"/>
      <c r="CY560" s="355"/>
      <c r="CZ560" s="355"/>
    </row>
    <row r="561" s="359" customFormat="true" ht="25.15" customHeight="true" x14ac:dyDescent="0.2">
      <c r="C561" s="1044"/>
      <c r="D561" s="1045"/>
      <c r="E561" s="615"/>
      <c r="F561" s="615"/>
      <c r="G561" s="615"/>
      <c r="H561" s="1044"/>
      <c r="I561" s="1045"/>
      <c r="J561" s="615"/>
      <c r="K561" s="615"/>
      <c r="L561" s="615"/>
      <c r="M561" s="1044"/>
      <c r="N561" s="1045"/>
      <c r="O561" s="615"/>
      <c r="P561" s="615"/>
      <c r="Q561" s="615"/>
      <c r="X561" s="352"/>
      <c r="Y561" s="352"/>
      <c r="Z561" s="352"/>
      <c r="AA561" s="352"/>
      <c r="AB561" s="352"/>
      <c r="AC561" s="352"/>
      <c r="AD561" s="352"/>
      <c r="AE561" s="352"/>
      <c r="AF561" s="352"/>
      <c r="AG561" s="352"/>
      <c r="AH561" s="352"/>
      <c r="AI561" s="352"/>
      <c r="AJ561" s="352"/>
      <c r="AK561" s="352"/>
      <c r="AL561" s="352"/>
      <c r="AM561" s="352"/>
      <c r="AN561" s="352"/>
      <c r="AO561" s="352"/>
      <c r="AP561" s="352"/>
      <c r="AQ561" s="352"/>
      <c r="AR561" s="352"/>
      <c r="AS561" s="352"/>
      <c r="AT561" s="352"/>
      <c r="AU561" s="352"/>
      <c r="AV561" s="352"/>
      <c r="AW561" s="352"/>
      <c r="AX561" s="352"/>
      <c r="AY561" s="352"/>
      <c r="AZ561" s="352"/>
      <c r="BA561" s="354"/>
      <c r="BB561" s="430"/>
      <c r="BC561" s="354"/>
      <c r="BD561" s="354"/>
      <c r="BE561" s="354"/>
      <c r="BF561" s="354"/>
      <c r="BG561" s="354"/>
      <c r="BH561" s="354"/>
      <c r="BI561" s="354"/>
      <c r="BJ561" s="354"/>
      <c r="BK561" s="354"/>
      <c r="BL561" s="354"/>
      <c r="BM561" s="354"/>
      <c r="BN561" s="354"/>
      <c r="BO561" s="354"/>
      <c r="BP561" s="354"/>
      <c r="BQ561" s="354"/>
      <c r="BR561" s="354"/>
      <c r="BS561" s="354"/>
      <c r="BT561" s="354"/>
      <c r="BU561" s="354"/>
      <c r="BV561" s="354"/>
      <c r="BW561" s="354"/>
      <c r="BX561" s="355"/>
      <c r="BY561" s="355"/>
      <c r="BZ561" s="355"/>
      <c r="CA561" s="355"/>
      <c r="CB561" s="355"/>
      <c r="CC561" s="355"/>
      <c r="CD561" s="355"/>
      <c r="CE561" s="355"/>
      <c r="CF561" s="355"/>
      <c r="CG561" s="355"/>
      <c r="CH561" s="355"/>
      <c r="CI561" s="355"/>
      <c r="CJ561" s="355"/>
      <c r="CK561" s="355"/>
      <c r="CL561" s="355"/>
      <c r="CM561" s="355"/>
      <c r="CN561" s="355"/>
      <c r="CO561" s="355"/>
      <c r="CP561" s="355"/>
      <c r="CQ561" s="355"/>
      <c r="CR561" s="355"/>
      <c r="CS561" s="355"/>
      <c r="CT561" s="355"/>
      <c r="CU561" s="355"/>
      <c r="CV561" s="355"/>
      <c r="CW561" s="355"/>
      <c r="CX561" s="355"/>
      <c r="CY561" s="355"/>
      <c r="CZ561" s="355"/>
    </row>
    <row r="562" s="359" customFormat="true" ht="25.15" customHeight="true" x14ac:dyDescent="0.2">
      <c r="C562" s="1044"/>
      <c r="D562" s="1045"/>
      <c r="E562" s="615"/>
      <c r="F562" s="615"/>
      <c r="G562" s="615"/>
      <c r="H562" s="1044"/>
      <c r="I562" s="1045"/>
      <c r="J562" s="615"/>
      <c r="K562" s="615"/>
      <c r="L562" s="615"/>
      <c r="M562" s="1044"/>
      <c r="N562" s="1045"/>
      <c r="O562" s="615"/>
      <c r="P562" s="615"/>
      <c r="Q562" s="615"/>
      <c r="X562" s="352"/>
      <c r="Y562" s="352"/>
      <c r="Z562" s="352"/>
      <c r="AA562" s="352"/>
      <c r="AB562" s="352"/>
      <c r="AC562" s="352"/>
      <c r="AD562" s="352"/>
      <c r="AE562" s="352"/>
      <c r="AF562" s="352"/>
      <c r="AG562" s="352"/>
      <c r="AH562" s="352"/>
      <c r="AI562" s="352"/>
      <c r="AJ562" s="352"/>
      <c r="AK562" s="352"/>
      <c r="AL562" s="352"/>
      <c r="AM562" s="352"/>
      <c r="AN562" s="352"/>
      <c r="AO562" s="352"/>
      <c r="AP562" s="352"/>
      <c r="AQ562" s="352"/>
      <c r="AR562" s="352"/>
      <c r="AS562" s="352"/>
      <c r="AT562" s="352"/>
      <c r="AU562" s="352"/>
      <c r="AV562" s="352"/>
      <c r="AW562" s="352"/>
      <c r="AX562" s="352"/>
      <c r="AY562" s="352"/>
      <c r="AZ562" s="352"/>
      <c r="BA562" s="354"/>
      <c r="BB562" s="430"/>
      <c r="BC562" s="354"/>
      <c r="BD562" s="354"/>
      <c r="BE562" s="354"/>
      <c r="BF562" s="354"/>
      <c r="BG562" s="354"/>
      <c r="BH562" s="354"/>
      <c r="BI562" s="354"/>
      <c r="BJ562" s="354"/>
      <c r="BK562" s="354"/>
      <c r="BL562" s="354"/>
      <c r="BM562" s="354"/>
      <c r="BN562" s="354"/>
      <c r="BO562" s="354"/>
      <c r="BP562" s="354"/>
      <c r="BQ562" s="354"/>
      <c r="BR562" s="354"/>
      <c r="BS562" s="354"/>
      <c r="BT562" s="354"/>
      <c r="BU562" s="354"/>
      <c r="BV562" s="354"/>
      <c r="BW562" s="354"/>
      <c r="BX562" s="355"/>
      <c r="BY562" s="355"/>
      <c r="BZ562" s="355"/>
      <c r="CA562" s="355"/>
      <c r="CB562" s="355"/>
      <c r="CC562" s="355"/>
      <c r="CD562" s="355"/>
      <c r="CE562" s="355"/>
      <c r="CF562" s="355"/>
      <c r="CG562" s="355"/>
      <c r="CH562" s="355"/>
      <c r="CI562" s="355"/>
      <c r="CJ562" s="355"/>
      <c r="CK562" s="355"/>
      <c r="CL562" s="355"/>
      <c r="CM562" s="355"/>
      <c r="CN562" s="355"/>
      <c r="CO562" s="355"/>
      <c r="CP562" s="355"/>
      <c r="CQ562" s="355"/>
      <c r="CR562" s="355"/>
      <c r="CS562" s="355"/>
      <c r="CT562" s="355"/>
      <c r="CU562" s="355"/>
      <c r="CV562" s="355"/>
      <c r="CW562" s="355"/>
      <c r="CX562" s="355"/>
      <c r="CY562" s="355"/>
      <c r="CZ562" s="355"/>
    </row>
    <row r="563" s="359" customFormat="true" ht="25.15" customHeight="true" x14ac:dyDescent="0.2">
      <c r="C563" s="1044"/>
      <c r="D563" s="1045"/>
      <c r="E563" s="615"/>
      <c r="F563" s="615"/>
      <c r="G563" s="615"/>
      <c r="H563" s="1044"/>
      <c r="I563" s="1045"/>
      <c r="J563" s="615"/>
      <c r="K563" s="615"/>
      <c r="L563" s="615"/>
      <c r="M563" s="1044"/>
      <c r="N563" s="1045"/>
      <c r="O563" s="615"/>
      <c r="P563" s="615"/>
      <c r="Q563" s="615"/>
      <c r="X563" s="352"/>
      <c r="Y563" s="352"/>
      <c r="Z563" s="352"/>
      <c r="AA563" s="352"/>
      <c r="AB563" s="352"/>
      <c r="AC563" s="352"/>
      <c r="AD563" s="352"/>
      <c r="AE563" s="352"/>
      <c r="AF563" s="352"/>
      <c r="AG563" s="352"/>
      <c r="AH563" s="352"/>
      <c r="AI563" s="352"/>
      <c r="AJ563" s="352"/>
      <c r="AK563" s="352"/>
      <c r="AL563" s="352"/>
      <c r="AM563" s="352"/>
      <c r="AN563" s="352"/>
      <c r="AO563" s="352"/>
      <c r="AP563" s="352"/>
      <c r="AQ563" s="352"/>
      <c r="AR563" s="352"/>
      <c r="AS563" s="352"/>
      <c r="AT563" s="352"/>
      <c r="AU563" s="352"/>
      <c r="AV563" s="352"/>
      <c r="AW563" s="352"/>
      <c r="AX563" s="352"/>
      <c r="AY563" s="352"/>
      <c r="AZ563" s="352"/>
      <c r="BA563" s="354"/>
      <c r="BB563" s="430"/>
      <c r="BC563" s="354"/>
      <c r="BD563" s="354"/>
      <c r="BE563" s="354"/>
      <c r="BF563" s="354"/>
      <c r="BG563" s="354"/>
      <c r="BH563" s="354"/>
      <c r="BI563" s="354"/>
      <c r="BJ563" s="354"/>
      <c r="BK563" s="354"/>
      <c r="BL563" s="354"/>
      <c r="BM563" s="354"/>
      <c r="BN563" s="354"/>
      <c r="BO563" s="354"/>
      <c r="BP563" s="354"/>
      <c r="BQ563" s="354"/>
      <c r="BR563" s="354"/>
      <c r="BS563" s="354"/>
      <c r="BT563" s="354"/>
      <c r="BU563" s="354"/>
      <c r="BV563" s="354"/>
      <c r="BW563" s="354"/>
      <c r="BX563" s="355"/>
      <c r="BY563" s="355"/>
      <c r="BZ563" s="355"/>
      <c r="CA563" s="355"/>
      <c r="CB563" s="355"/>
      <c r="CC563" s="355"/>
      <c r="CD563" s="355"/>
      <c r="CE563" s="355"/>
      <c r="CF563" s="355"/>
      <c r="CG563" s="355"/>
      <c r="CH563" s="355"/>
      <c r="CI563" s="355"/>
      <c r="CJ563" s="355"/>
      <c r="CK563" s="355"/>
      <c r="CL563" s="355"/>
      <c r="CM563" s="355"/>
      <c r="CN563" s="355"/>
      <c r="CO563" s="355"/>
      <c r="CP563" s="355"/>
      <c r="CQ563" s="355"/>
      <c r="CR563" s="355"/>
      <c r="CS563" s="355"/>
      <c r="CT563" s="355"/>
      <c r="CU563" s="355"/>
      <c r="CV563" s="355"/>
      <c r="CW563" s="355"/>
      <c r="CX563" s="355"/>
      <c r="CY563" s="355"/>
      <c r="CZ563" s="355"/>
    </row>
    <row r="564" s="359" customFormat="true" ht="25.15" customHeight="true" x14ac:dyDescent="0.2">
      <c r="C564" s="1044"/>
      <c r="D564" s="1045"/>
      <c r="E564" s="615"/>
      <c r="F564" s="615"/>
      <c r="G564" s="615"/>
      <c r="H564" s="1044"/>
      <c r="I564" s="1045"/>
      <c r="J564" s="615"/>
      <c r="K564" s="615"/>
      <c r="L564" s="615"/>
      <c r="M564" s="1044"/>
      <c r="N564" s="1045"/>
      <c r="O564" s="615"/>
      <c r="P564" s="615"/>
      <c r="Q564" s="615"/>
      <c r="X564" s="352"/>
      <c r="Y564" s="352"/>
      <c r="Z564" s="352"/>
      <c r="AA564" s="352"/>
      <c r="AB564" s="352"/>
      <c r="AC564" s="352"/>
      <c r="AD564" s="352"/>
      <c r="AE564" s="352"/>
      <c r="AF564" s="352"/>
      <c r="AG564" s="352"/>
      <c r="AH564" s="352"/>
      <c r="AI564" s="352"/>
      <c r="AJ564" s="352"/>
      <c r="AK564" s="352"/>
      <c r="AL564" s="352"/>
      <c r="AM564" s="352"/>
      <c r="AN564" s="352"/>
      <c r="AO564" s="352"/>
      <c r="AP564" s="352"/>
      <c r="AQ564" s="352"/>
      <c r="AR564" s="352"/>
      <c r="AS564" s="352"/>
      <c r="AT564" s="352"/>
      <c r="AU564" s="352"/>
      <c r="AV564" s="352"/>
      <c r="AW564" s="352"/>
      <c r="AX564" s="352"/>
      <c r="AY564" s="352"/>
      <c r="AZ564" s="352"/>
      <c r="BA564" s="354"/>
      <c r="BB564" s="430"/>
      <c r="BC564" s="354"/>
      <c r="BD564" s="354"/>
      <c r="BE564" s="354"/>
      <c r="BF564" s="354"/>
      <c r="BG564" s="354"/>
      <c r="BH564" s="354"/>
      <c r="BI564" s="354"/>
      <c r="BJ564" s="354"/>
      <c r="BK564" s="354"/>
      <c r="BL564" s="354"/>
      <c r="BM564" s="354"/>
      <c r="BN564" s="354"/>
      <c r="BO564" s="354"/>
      <c r="BP564" s="354"/>
      <c r="BQ564" s="354"/>
      <c r="BR564" s="354"/>
      <c r="BS564" s="354"/>
      <c r="BT564" s="354"/>
      <c r="BU564" s="354"/>
      <c r="BV564" s="354"/>
      <c r="BW564" s="354"/>
      <c r="BX564" s="355"/>
      <c r="BY564" s="355"/>
      <c r="BZ564" s="355"/>
      <c r="CA564" s="355"/>
      <c r="CB564" s="355"/>
      <c r="CC564" s="355"/>
      <c r="CD564" s="355"/>
      <c r="CE564" s="355"/>
      <c r="CF564" s="355"/>
      <c r="CG564" s="355"/>
      <c r="CH564" s="355"/>
      <c r="CI564" s="355"/>
      <c r="CJ564" s="355"/>
      <c r="CK564" s="355"/>
      <c r="CL564" s="355"/>
      <c r="CM564" s="355"/>
      <c r="CN564" s="355"/>
      <c r="CO564" s="355"/>
      <c r="CP564" s="355"/>
      <c r="CQ564" s="355"/>
      <c r="CR564" s="355"/>
      <c r="CS564" s="355"/>
      <c r="CT564" s="355"/>
      <c r="CU564" s="355"/>
      <c r="CV564" s="355"/>
      <c r="CW564" s="355"/>
      <c r="CX564" s="355"/>
      <c r="CY564" s="355"/>
      <c r="CZ564" s="355"/>
    </row>
    <row r="565" s="359" customFormat="true" ht="25.15" customHeight="true" x14ac:dyDescent="0.2">
      <c r="C565" s="1044"/>
      <c r="D565" s="1045"/>
      <c r="E565" s="615"/>
      <c r="F565" s="615"/>
      <c r="G565" s="615"/>
      <c r="H565" s="1044"/>
      <c r="I565" s="1045"/>
      <c r="J565" s="615"/>
      <c r="K565" s="615"/>
      <c r="L565" s="615"/>
      <c r="M565" s="1044"/>
      <c r="N565" s="1045"/>
      <c r="O565" s="615"/>
      <c r="P565" s="615"/>
      <c r="Q565" s="615"/>
      <c r="X565" s="352"/>
      <c r="Y565" s="352"/>
      <c r="Z565" s="352"/>
      <c r="AA565" s="352"/>
      <c r="AB565" s="352"/>
      <c r="AC565" s="352"/>
      <c r="AD565" s="352"/>
      <c r="AE565" s="352"/>
      <c r="AF565" s="352"/>
      <c r="AG565" s="352"/>
      <c r="AH565" s="352"/>
      <c r="AI565" s="352"/>
      <c r="AJ565" s="352"/>
      <c r="AK565" s="352"/>
      <c r="AL565" s="352"/>
      <c r="AM565" s="352"/>
      <c r="AN565" s="352"/>
      <c r="AO565" s="352"/>
      <c r="AP565" s="352"/>
      <c r="AQ565" s="352"/>
      <c r="AR565" s="352"/>
      <c r="AS565" s="352"/>
      <c r="AT565" s="352"/>
      <c r="AU565" s="352"/>
      <c r="AV565" s="352"/>
      <c r="AW565" s="352"/>
      <c r="AX565" s="352"/>
      <c r="AY565" s="352"/>
      <c r="AZ565" s="352"/>
      <c r="BA565" s="354"/>
      <c r="BB565" s="430"/>
      <c r="BC565" s="354"/>
      <c r="BD565" s="354"/>
      <c r="BE565" s="354"/>
      <c r="BF565" s="354"/>
      <c r="BG565" s="354"/>
      <c r="BH565" s="354"/>
      <c r="BI565" s="354"/>
      <c r="BJ565" s="354"/>
      <c r="BK565" s="354"/>
      <c r="BL565" s="354"/>
      <c r="BM565" s="354"/>
      <c r="BN565" s="354"/>
      <c r="BO565" s="354"/>
      <c r="BP565" s="354"/>
      <c r="BQ565" s="354"/>
      <c r="BR565" s="354"/>
      <c r="BS565" s="354"/>
      <c r="BT565" s="354"/>
      <c r="BU565" s="354"/>
      <c r="BV565" s="354"/>
      <c r="BW565" s="354"/>
      <c r="BX565" s="355"/>
      <c r="BY565" s="355"/>
      <c r="BZ565" s="355"/>
      <c r="CA565" s="355"/>
      <c r="CB565" s="355"/>
      <c r="CC565" s="355"/>
      <c r="CD565" s="355"/>
      <c r="CE565" s="355"/>
      <c r="CF565" s="355"/>
      <c r="CG565" s="355"/>
      <c r="CH565" s="355"/>
      <c r="CI565" s="355"/>
      <c r="CJ565" s="355"/>
      <c r="CK565" s="355"/>
      <c r="CL565" s="355"/>
      <c r="CM565" s="355"/>
      <c r="CN565" s="355"/>
      <c r="CO565" s="355"/>
      <c r="CP565" s="355"/>
      <c r="CQ565" s="355"/>
      <c r="CR565" s="355"/>
      <c r="CS565" s="355"/>
      <c r="CT565" s="355"/>
      <c r="CU565" s="355"/>
      <c r="CV565" s="355"/>
      <c r="CW565" s="355"/>
      <c r="CX565" s="355"/>
      <c r="CY565" s="355"/>
      <c r="CZ565" s="355"/>
    </row>
    <row r="566" s="359" customFormat="true" ht="25.15" customHeight="true" x14ac:dyDescent="0.2">
      <c r="C566" s="1044"/>
      <c r="D566" s="1045"/>
      <c r="E566" s="615"/>
      <c r="F566" s="615"/>
      <c r="G566" s="615"/>
      <c r="H566" s="1044"/>
      <c r="I566" s="1045"/>
      <c r="J566" s="615"/>
      <c r="K566" s="615"/>
      <c r="L566" s="615"/>
      <c r="M566" s="1044"/>
      <c r="N566" s="1045"/>
      <c r="O566" s="615"/>
      <c r="P566" s="615"/>
      <c r="Q566" s="615"/>
      <c r="X566" s="352"/>
      <c r="Y566" s="352"/>
      <c r="Z566" s="352"/>
      <c r="AA566" s="352"/>
      <c r="AB566" s="352"/>
      <c r="AC566" s="352"/>
      <c r="AD566" s="352"/>
      <c r="AE566" s="352"/>
      <c r="AF566" s="352"/>
      <c r="AG566" s="352"/>
      <c r="AH566" s="352"/>
      <c r="AI566" s="352"/>
      <c r="AJ566" s="352"/>
      <c r="AK566" s="352"/>
      <c r="AL566" s="352"/>
      <c r="AM566" s="352"/>
      <c r="AN566" s="352"/>
      <c r="AO566" s="352"/>
      <c r="AP566" s="352"/>
      <c r="AQ566" s="352"/>
      <c r="AR566" s="352"/>
      <c r="AS566" s="352"/>
      <c r="AT566" s="352"/>
      <c r="AU566" s="352"/>
      <c r="AV566" s="352"/>
      <c r="AW566" s="352"/>
      <c r="AX566" s="352"/>
      <c r="AY566" s="352"/>
      <c r="AZ566" s="352"/>
      <c r="BA566" s="354"/>
      <c r="BB566" s="430"/>
      <c r="BC566" s="354"/>
      <c r="BD566" s="354"/>
      <c r="BE566" s="354"/>
      <c r="BF566" s="354"/>
      <c r="BG566" s="354"/>
      <c r="BH566" s="354"/>
      <c r="BI566" s="354"/>
      <c r="BJ566" s="354"/>
      <c r="BK566" s="354"/>
      <c r="BL566" s="354"/>
      <c r="BM566" s="354"/>
      <c r="BN566" s="354"/>
      <c r="BO566" s="354"/>
      <c r="BP566" s="354"/>
      <c r="BQ566" s="354"/>
      <c r="BR566" s="354"/>
      <c r="BS566" s="354"/>
      <c r="BT566" s="354"/>
      <c r="BU566" s="354"/>
      <c r="BV566" s="354"/>
      <c r="BW566" s="354"/>
      <c r="BX566" s="355"/>
      <c r="BY566" s="355"/>
      <c r="BZ566" s="355"/>
      <c r="CA566" s="355"/>
      <c r="CB566" s="355"/>
      <c r="CC566" s="355"/>
      <c r="CD566" s="355"/>
      <c r="CE566" s="355"/>
      <c r="CF566" s="355"/>
      <c r="CG566" s="355"/>
      <c r="CH566" s="355"/>
      <c r="CI566" s="355"/>
      <c r="CJ566" s="355"/>
      <c r="CK566" s="355"/>
      <c r="CL566" s="355"/>
      <c r="CM566" s="355"/>
      <c r="CN566" s="355"/>
      <c r="CO566" s="355"/>
      <c r="CP566" s="355"/>
      <c r="CQ566" s="355"/>
      <c r="CR566" s="355"/>
      <c r="CS566" s="355"/>
      <c r="CT566" s="355"/>
      <c r="CU566" s="355"/>
      <c r="CV566" s="355"/>
      <c r="CW566" s="355"/>
      <c r="CX566" s="355"/>
      <c r="CY566" s="355"/>
      <c r="CZ566" s="355"/>
    </row>
    <row r="567" s="359" customFormat="true" ht="25.15" customHeight="true" x14ac:dyDescent="0.2">
      <c r="C567" s="1044"/>
      <c r="D567" s="1045"/>
      <c r="E567" s="615"/>
      <c r="F567" s="615"/>
      <c r="G567" s="615"/>
      <c r="H567" s="1044"/>
      <c r="I567" s="1045"/>
      <c r="J567" s="615"/>
      <c r="K567" s="615"/>
      <c r="L567" s="615"/>
      <c r="M567" s="1044"/>
      <c r="N567" s="1045"/>
      <c r="O567" s="615"/>
      <c r="P567" s="615"/>
      <c r="Q567" s="615"/>
      <c r="X567" s="352"/>
      <c r="Y567" s="352"/>
      <c r="Z567" s="352"/>
      <c r="AA567" s="352"/>
      <c r="AB567" s="352"/>
      <c r="AC567" s="352"/>
      <c r="AD567" s="352"/>
      <c r="AE567" s="352"/>
      <c r="AF567" s="352"/>
      <c r="AG567" s="352"/>
      <c r="AH567" s="352"/>
      <c r="AI567" s="352"/>
      <c r="AJ567" s="352"/>
      <c r="AK567" s="352"/>
      <c r="AL567" s="352"/>
      <c r="AM567" s="352"/>
      <c r="AN567" s="352"/>
      <c r="AO567" s="352"/>
      <c r="AP567" s="352"/>
      <c r="AQ567" s="352"/>
      <c r="AR567" s="352"/>
      <c r="AS567" s="352"/>
      <c r="AT567" s="352"/>
      <c r="AU567" s="352"/>
      <c r="AV567" s="352"/>
      <c r="AW567" s="352"/>
      <c r="AX567" s="352"/>
      <c r="AY567" s="352"/>
      <c r="AZ567" s="352"/>
      <c r="BA567" s="354"/>
      <c r="BB567" s="430"/>
      <c r="BC567" s="354"/>
      <c r="BD567" s="354"/>
      <c r="BE567" s="354"/>
      <c r="BF567" s="354"/>
      <c r="BG567" s="354"/>
      <c r="BH567" s="354"/>
      <c r="BI567" s="354"/>
      <c r="BJ567" s="354"/>
      <c r="BK567" s="354"/>
      <c r="BL567" s="354"/>
      <c r="BM567" s="354"/>
      <c r="BN567" s="354"/>
      <c r="BO567" s="354"/>
      <c r="BP567" s="354"/>
      <c r="BQ567" s="354"/>
      <c r="BR567" s="354"/>
      <c r="BS567" s="354"/>
      <c r="BT567" s="354"/>
      <c r="BU567" s="354"/>
      <c r="BV567" s="354"/>
      <c r="BW567" s="354"/>
      <c r="BX567" s="355"/>
      <c r="BY567" s="355"/>
      <c r="BZ567" s="355"/>
      <c r="CA567" s="355"/>
      <c r="CB567" s="355"/>
      <c r="CC567" s="355"/>
      <c r="CD567" s="355"/>
      <c r="CE567" s="355"/>
      <c r="CF567" s="355"/>
      <c r="CG567" s="355"/>
      <c r="CH567" s="355"/>
      <c r="CI567" s="355"/>
      <c r="CJ567" s="355"/>
      <c r="CK567" s="355"/>
      <c r="CL567" s="355"/>
      <c r="CM567" s="355"/>
      <c r="CN567" s="355"/>
      <c r="CO567" s="355"/>
      <c r="CP567" s="355"/>
      <c r="CQ567" s="355"/>
      <c r="CR567" s="355"/>
      <c r="CS567" s="355"/>
      <c r="CT567" s="355"/>
      <c r="CU567" s="355"/>
      <c r="CV567" s="355"/>
      <c r="CW567" s="355"/>
      <c r="CX567" s="355"/>
      <c r="CY567" s="355"/>
      <c r="CZ567" s="355"/>
    </row>
    <row r="568" s="359" customFormat="true" ht="25.15" customHeight="true" x14ac:dyDescent="0.2">
      <c r="C568" s="1044"/>
      <c r="D568" s="1045"/>
      <c r="E568" s="615"/>
      <c r="F568" s="615"/>
      <c r="G568" s="615"/>
      <c r="H568" s="1044"/>
      <c r="I568" s="1045"/>
      <c r="J568" s="615"/>
      <c r="K568" s="615"/>
      <c r="L568" s="615"/>
      <c r="M568" s="1044"/>
      <c r="N568" s="1045"/>
      <c r="O568" s="615"/>
      <c r="P568" s="615"/>
      <c r="Q568" s="615"/>
      <c r="X568" s="352"/>
      <c r="Y568" s="352"/>
      <c r="Z568" s="352"/>
      <c r="AA568" s="352"/>
      <c r="AB568" s="352"/>
      <c r="AC568" s="352"/>
      <c r="AD568" s="352"/>
      <c r="AE568" s="352"/>
      <c r="AF568" s="352"/>
      <c r="AG568" s="352"/>
      <c r="AH568" s="352"/>
      <c r="AI568" s="352"/>
      <c r="AJ568" s="352"/>
      <c r="AK568" s="352"/>
      <c r="AL568" s="352"/>
      <c r="AM568" s="352"/>
      <c r="AN568" s="352"/>
      <c r="AO568" s="352"/>
      <c r="AP568" s="352"/>
      <c r="AQ568" s="352"/>
      <c r="AR568" s="352"/>
      <c r="AS568" s="352"/>
      <c r="AT568" s="352"/>
      <c r="AU568" s="352"/>
      <c r="AV568" s="352"/>
      <c r="AW568" s="352"/>
      <c r="AX568" s="352"/>
      <c r="AY568" s="352"/>
      <c r="AZ568" s="352"/>
      <c r="BA568" s="354"/>
      <c r="BB568" s="430"/>
      <c r="BC568" s="354"/>
      <c r="BD568" s="354"/>
      <c r="BE568" s="354"/>
      <c r="BF568" s="354"/>
      <c r="BG568" s="354"/>
      <c r="BH568" s="354"/>
      <c r="BI568" s="354"/>
      <c r="BJ568" s="354"/>
      <c r="BK568" s="354"/>
      <c r="BL568" s="354"/>
      <c r="BM568" s="354"/>
      <c r="BN568" s="354"/>
      <c r="BO568" s="354"/>
      <c r="BP568" s="354"/>
      <c r="BQ568" s="354"/>
      <c r="BR568" s="354"/>
      <c r="BS568" s="354"/>
      <c r="BT568" s="354"/>
      <c r="BU568" s="354"/>
      <c r="BV568" s="354"/>
      <c r="BW568" s="354"/>
      <c r="BX568" s="355"/>
      <c r="BY568" s="355"/>
      <c r="BZ568" s="355"/>
      <c r="CA568" s="355"/>
      <c r="CB568" s="355"/>
      <c r="CC568" s="355"/>
      <c r="CD568" s="355"/>
      <c r="CE568" s="355"/>
      <c r="CF568" s="355"/>
      <c r="CG568" s="355"/>
      <c r="CH568" s="355"/>
      <c r="CI568" s="355"/>
      <c r="CJ568" s="355"/>
      <c r="CK568" s="355"/>
      <c r="CL568" s="355"/>
      <c r="CM568" s="355"/>
      <c r="CN568" s="355"/>
      <c r="CO568" s="355"/>
      <c r="CP568" s="355"/>
      <c r="CQ568" s="355"/>
      <c r="CR568" s="355"/>
      <c r="CS568" s="355"/>
      <c r="CT568" s="355"/>
      <c r="CU568" s="355"/>
      <c r="CV568" s="355"/>
      <c r="CW568" s="355"/>
      <c r="CX568" s="355"/>
      <c r="CY568" s="355"/>
      <c r="CZ568" s="355"/>
    </row>
    <row r="569" s="359" customFormat="true" ht="25.15" customHeight="true" x14ac:dyDescent="0.2">
      <c r="C569" s="1044"/>
      <c r="D569" s="1045"/>
      <c r="E569" s="615"/>
      <c r="F569" s="615"/>
      <c r="G569" s="615"/>
      <c r="H569" s="1044"/>
      <c r="I569" s="1045"/>
      <c r="J569" s="615"/>
      <c r="K569" s="615"/>
      <c r="L569" s="615"/>
      <c r="M569" s="1044"/>
      <c r="N569" s="1045"/>
      <c r="O569" s="615"/>
      <c r="P569" s="615"/>
      <c r="Q569" s="615"/>
      <c r="X569" s="352"/>
      <c r="Y569" s="352"/>
      <c r="Z569" s="352"/>
      <c r="AA569" s="352"/>
      <c r="AB569" s="352"/>
      <c r="AC569" s="352"/>
      <c r="AD569" s="352"/>
      <c r="AE569" s="352"/>
      <c r="AF569" s="352"/>
      <c r="AG569" s="352"/>
      <c r="AH569" s="352"/>
      <c r="AI569" s="352"/>
      <c r="AJ569" s="352"/>
      <c r="AK569" s="352"/>
      <c r="AL569" s="352"/>
      <c r="AM569" s="352"/>
      <c r="AN569" s="352"/>
      <c r="AO569" s="352"/>
      <c r="AP569" s="352"/>
      <c r="AQ569" s="352"/>
      <c r="AR569" s="352"/>
      <c r="AS569" s="352"/>
      <c r="AT569" s="352"/>
      <c r="AU569" s="352"/>
      <c r="AV569" s="352"/>
      <c r="AW569" s="352"/>
      <c r="AX569" s="352"/>
      <c r="AY569" s="352"/>
      <c r="AZ569" s="352"/>
      <c r="BA569" s="354"/>
      <c r="BB569" s="430"/>
      <c r="BC569" s="354"/>
      <c r="BD569" s="354"/>
      <c r="BE569" s="354"/>
      <c r="BF569" s="354"/>
      <c r="BG569" s="354"/>
      <c r="BH569" s="354"/>
      <c r="BI569" s="354"/>
      <c r="BJ569" s="354"/>
      <c r="BK569" s="354"/>
      <c r="BL569" s="354"/>
      <c r="BM569" s="354"/>
      <c r="BN569" s="354"/>
      <c r="BO569" s="354"/>
      <c r="BP569" s="354"/>
      <c r="BQ569" s="354"/>
      <c r="BR569" s="354"/>
      <c r="BS569" s="354"/>
      <c r="BT569" s="354"/>
      <c r="BU569" s="354"/>
      <c r="BV569" s="354"/>
      <c r="BW569" s="354"/>
      <c r="BX569" s="355"/>
      <c r="BY569" s="355"/>
      <c r="BZ569" s="355"/>
      <c r="CA569" s="355"/>
      <c r="CB569" s="355"/>
      <c r="CC569" s="355"/>
      <c r="CD569" s="355"/>
      <c r="CE569" s="355"/>
      <c r="CF569" s="355"/>
      <c r="CG569" s="355"/>
      <c r="CH569" s="355"/>
      <c r="CI569" s="355"/>
      <c r="CJ569" s="355"/>
      <c r="CK569" s="355"/>
      <c r="CL569" s="355"/>
      <c r="CM569" s="355"/>
      <c r="CN569" s="355"/>
      <c r="CO569" s="355"/>
      <c r="CP569" s="355"/>
      <c r="CQ569" s="355"/>
      <c r="CR569" s="355"/>
      <c r="CS569" s="355"/>
      <c r="CT569" s="355"/>
      <c r="CU569" s="355"/>
      <c r="CV569" s="355"/>
      <c r="CW569" s="355"/>
      <c r="CX569" s="355"/>
      <c r="CY569" s="355"/>
      <c r="CZ569" s="355"/>
    </row>
    <row r="570" s="359" customFormat="true" ht="25.15" customHeight="true" x14ac:dyDescent="0.2">
      <c r="C570" s="1044"/>
      <c r="D570" s="1045"/>
      <c r="E570" s="615"/>
      <c r="F570" s="615"/>
      <c r="G570" s="615"/>
      <c r="H570" s="1044"/>
      <c r="I570" s="1045"/>
      <c r="J570" s="615"/>
      <c r="K570" s="615"/>
      <c r="L570" s="615"/>
      <c r="M570" s="1044"/>
      <c r="N570" s="1045"/>
      <c r="O570" s="615"/>
      <c r="P570" s="615"/>
      <c r="Q570" s="615"/>
      <c r="X570" s="352"/>
      <c r="Y570" s="352"/>
      <c r="Z570" s="352"/>
      <c r="AA570" s="352"/>
      <c r="AB570" s="352"/>
      <c r="AC570" s="352"/>
      <c r="AD570" s="352"/>
      <c r="AE570" s="352"/>
      <c r="AF570" s="352"/>
      <c r="AG570" s="352"/>
      <c r="AH570" s="352"/>
      <c r="AI570" s="352"/>
      <c r="AJ570" s="352"/>
      <c r="AK570" s="352"/>
      <c r="AL570" s="352"/>
      <c r="AM570" s="352"/>
      <c r="AN570" s="352"/>
      <c r="AO570" s="352"/>
      <c r="AP570" s="352"/>
      <c r="AQ570" s="352"/>
      <c r="AR570" s="352"/>
      <c r="AS570" s="352"/>
      <c r="AT570" s="352"/>
      <c r="AU570" s="352"/>
      <c r="AV570" s="352"/>
      <c r="AW570" s="352"/>
      <c r="AX570" s="352"/>
      <c r="AY570" s="352"/>
      <c r="AZ570" s="352"/>
      <c r="BA570" s="354"/>
      <c r="BB570" s="430"/>
      <c r="BC570" s="354"/>
      <c r="BD570" s="354"/>
      <c r="BE570" s="354"/>
      <c r="BF570" s="354"/>
      <c r="BG570" s="354"/>
      <c r="BH570" s="354"/>
      <c r="BI570" s="354"/>
      <c r="BJ570" s="354"/>
      <c r="BK570" s="354"/>
      <c r="BL570" s="354"/>
      <c r="BM570" s="354"/>
      <c r="BN570" s="354"/>
      <c r="BO570" s="354"/>
      <c r="BP570" s="354"/>
      <c r="BQ570" s="354"/>
      <c r="BR570" s="354"/>
      <c r="BS570" s="354"/>
      <c r="BT570" s="354"/>
      <c r="BU570" s="354"/>
      <c r="BV570" s="354"/>
      <c r="BW570" s="354"/>
      <c r="BX570" s="355"/>
      <c r="BY570" s="355"/>
      <c r="BZ570" s="355"/>
      <c r="CA570" s="355"/>
      <c r="CB570" s="355"/>
      <c r="CC570" s="355"/>
      <c r="CD570" s="355"/>
      <c r="CE570" s="355"/>
      <c r="CF570" s="355"/>
      <c r="CG570" s="355"/>
      <c r="CH570" s="355"/>
      <c r="CI570" s="355"/>
      <c r="CJ570" s="355"/>
      <c r="CK570" s="355"/>
      <c r="CL570" s="355"/>
      <c r="CM570" s="355"/>
      <c r="CN570" s="355"/>
      <c r="CO570" s="355"/>
      <c r="CP570" s="355"/>
      <c r="CQ570" s="355"/>
      <c r="CR570" s="355"/>
      <c r="CS570" s="355"/>
      <c r="CT570" s="355"/>
      <c r="CU570" s="355"/>
      <c r="CV570" s="355"/>
      <c r="CW570" s="355"/>
      <c r="CX570" s="355"/>
      <c r="CY570" s="355"/>
      <c r="CZ570" s="355"/>
    </row>
    <row r="571" s="359" customFormat="true" ht="25.15" customHeight="true" x14ac:dyDescent="0.2">
      <c r="C571" s="1044"/>
      <c r="D571" s="1045"/>
      <c r="E571" s="615"/>
      <c r="F571" s="615"/>
      <c r="G571" s="615"/>
      <c r="H571" s="1044"/>
      <c r="I571" s="1045"/>
      <c r="J571" s="615"/>
      <c r="K571" s="615"/>
      <c r="L571" s="615"/>
      <c r="M571" s="1044"/>
      <c r="N571" s="1045"/>
      <c r="O571" s="615"/>
      <c r="P571" s="615"/>
      <c r="Q571" s="615"/>
      <c r="X571" s="352"/>
      <c r="Y571" s="352"/>
      <c r="Z571" s="352"/>
      <c r="AA571" s="352"/>
      <c r="AB571" s="352"/>
      <c r="AC571" s="352"/>
      <c r="AD571" s="352"/>
      <c r="AE571" s="352"/>
      <c r="AF571" s="352"/>
      <c r="AG571" s="352"/>
      <c r="AH571" s="352"/>
      <c r="AI571" s="352"/>
      <c r="AJ571" s="352"/>
      <c r="AK571" s="352"/>
      <c r="AL571" s="352"/>
      <c r="AM571" s="352"/>
      <c r="AN571" s="352"/>
      <c r="AO571" s="352"/>
      <c r="AP571" s="352"/>
      <c r="AQ571" s="352"/>
      <c r="AR571" s="352"/>
      <c r="AS571" s="352"/>
      <c r="AT571" s="352"/>
      <c r="AU571" s="352"/>
      <c r="AV571" s="352"/>
      <c r="AW571" s="352"/>
      <c r="AX571" s="352"/>
      <c r="AY571" s="352"/>
      <c r="AZ571" s="352"/>
      <c r="BA571" s="354"/>
      <c r="BB571" s="430"/>
      <c r="BC571" s="354"/>
      <c r="BD571" s="354"/>
      <c r="BE571" s="354"/>
      <c r="BF571" s="354"/>
      <c r="BG571" s="354"/>
      <c r="BH571" s="354"/>
      <c r="BI571" s="354"/>
      <c r="BJ571" s="354"/>
      <c r="BK571" s="354"/>
      <c r="BL571" s="354"/>
      <c r="BM571" s="354"/>
      <c r="BN571" s="354"/>
      <c r="BO571" s="354"/>
      <c r="BP571" s="354"/>
      <c r="BQ571" s="354"/>
      <c r="BR571" s="354"/>
      <c r="BS571" s="354"/>
      <c r="BT571" s="354"/>
      <c r="BU571" s="354"/>
      <c r="BV571" s="354"/>
      <c r="BW571" s="354"/>
      <c r="BX571" s="355"/>
      <c r="BY571" s="355"/>
      <c r="BZ571" s="355"/>
      <c r="CA571" s="355"/>
      <c r="CB571" s="355"/>
      <c r="CC571" s="355"/>
      <c r="CD571" s="355"/>
      <c r="CE571" s="355"/>
      <c r="CF571" s="355"/>
      <c r="CG571" s="355"/>
      <c r="CH571" s="355"/>
      <c r="CI571" s="355"/>
      <c r="CJ571" s="355"/>
      <c r="CK571" s="355"/>
      <c r="CL571" s="355"/>
      <c r="CM571" s="355"/>
      <c r="CN571" s="355"/>
      <c r="CO571" s="355"/>
      <c r="CP571" s="355"/>
      <c r="CQ571" s="355"/>
      <c r="CR571" s="355"/>
      <c r="CS571" s="355"/>
      <c r="CT571" s="355"/>
      <c r="CU571" s="355"/>
      <c r="CV571" s="355"/>
      <c r="CW571" s="355"/>
      <c r="CX571" s="355"/>
      <c r="CY571" s="355"/>
      <c r="CZ571" s="355"/>
    </row>
    <row r="572" s="359" customFormat="true" ht="25.15" customHeight="true" x14ac:dyDescent="0.2">
      <c r="C572" s="1044"/>
      <c r="D572" s="1045"/>
      <c r="E572" s="615"/>
      <c r="F572" s="615"/>
      <c r="G572" s="615"/>
      <c r="H572" s="1044"/>
      <c r="I572" s="1045"/>
      <c r="J572" s="615"/>
      <c r="K572" s="615"/>
      <c r="L572" s="615"/>
      <c r="M572" s="1044"/>
      <c r="N572" s="1045"/>
      <c r="O572" s="615"/>
      <c r="P572" s="615"/>
      <c r="Q572" s="615"/>
      <c r="X572" s="352"/>
      <c r="Y572" s="352"/>
      <c r="Z572" s="352"/>
      <c r="AA572" s="352"/>
      <c r="AB572" s="352"/>
      <c r="AC572" s="352"/>
      <c r="AD572" s="352"/>
      <c r="AE572" s="352"/>
      <c r="AF572" s="352"/>
      <c r="AG572" s="352"/>
      <c r="AH572" s="352"/>
      <c r="AI572" s="352"/>
      <c r="AJ572" s="352"/>
      <c r="AK572" s="352"/>
      <c r="AL572" s="352"/>
      <c r="AM572" s="352"/>
      <c r="AN572" s="352"/>
      <c r="AO572" s="352"/>
      <c r="AP572" s="352"/>
      <c r="AQ572" s="352"/>
      <c r="AR572" s="352"/>
      <c r="AS572" s="352"/>
      <c r="AT572" s="352"/>
      <c r="AU572" s="352"/>
      <c r="AV572" s="352"/>
      <c r="AW572" s="352"/>
      <c r="AX572" s="352"/>
      <c r="AY572" s="352"/>
      <c r="AZ572" s="352"/>
      <c r="BA572" s="354"/>
      <c r="BB572" s="430"/>
      <c r="BC572" s="354"/>
      <c r="BD572" s="354"/>
      <c r="BE572" s="354"/>
      <c r="BF572" s="354"/>
      <c r="BG572" s="354"/>
      <c r="BH572" s="354"/>
      <c r="BI572" s="354"/>
      <c r="BJ572" s="354"/>
      <c r="BK572" s="354"/>
      <c r="BL572" s="354"/>
      <c r="BM572" s="354"/>
      <c r="BN572" s="354"/>
      <c r="BO572" s="354"/>
      <c r="BP572" s="354"/>
      <c r="BQ572" s="354"/>
      <c r="BR572" s="354"/>
      <c r="BS572" s="354"/>
      <c r="BT572" s="354"/>
      <c r="BU572" s="354"/>
      <c r="BV572" s="354"/>
      <c r="BW572" s="354"/>
      <c r="BX572" s="355"/>
      <c r="BY572" s="355"/>
      <c r="BZ572" s="355"/>
      <c r="CA572" s="355"/>
      <c r="CB572" s="355"/>
      <c r="CC572" s="355"/>
      <c r="CD572" s="355"/>
      <c r="CE572" s="355"/>
      <c r="CF572" s="355"/>
      <c r="CG572" s="355"/>
      <c r="CH572" s="355"/>
      <c r="CI572" s="355"/>
      <c r="CJ572" s="355"/>
      <c r="CK572" s="355"/>
      <c r="CL572" s="355"/>
      <c r="CM572" s="355"/>
      <c r="CN572" s="355"/>
      <c r="CO572" s="355"/>
      <c r="CP572" s="355"/>
      <c r="CQ572" s="355"/>
      <c r="CR572" s="355"/>
      <c r="CS572" s="355"/>
      <c r="CT572" s="355"/>
      <c r="CU572" s="355"/>
      <c r="CV572" s="355"/>
      <c r="CW572" s="355"/>
      <c r="CX572" s="355"/>
      <c r="CY572" s="355"/>
      <c r="CZ572" s="355"/>
    </row>
    <row r="573" s="359" customFormat="true" ht="25.15" customHeight="true" x14ac:dyDescent="0.2">
      <c r="C573" s="1044"/>
      <c r="D573" s="1045"/>
      <c r="E573" s="615"/>
      <c r="F573" s="615"/>
      <c r="G573" s="615"/>
      <c r="H573" s="1044"/>
      <c r="I573" s="1045"/>
      <c r="J573" s="615"/>
      <c r="K573" s="615"/>
      <c r="L573" s="615"/>
      <c r="M573" s="1044"/>
      <c r="N573" s="1045"/>
      <c r="O573" s="615"/>
      <c r="P573" s="615"/>
      <c r="Q573" s="615"/>
      <c r="X573" s="352"/>
      <c r="Y573" s="352"/>
      <c r="Z573" s="352"/>
      <c r="AA573" s="352"/>
      <c r="AB573" s="352"/>
      <c r="AC573" s="352"/>
      <c r="AD573" s="352"/>
      <c r="AE573" s="352"/>
      <c r="AF573" s="352"/>
      <c r="AG573" s="352"/>
      <c r="AH573" s="352"/>
      <c r="AI573" s="352"/>
      <c r="AJ573" s="352"/>
      <c r="AK573" s="352"/>
      <c r="AL573" s="352"/>
      <c r="AM573" s="352"/>
      <c r="AN573" s="352"/>
      <c r="AO573" s="352"/>
      <c r="AP573" s="352"/>
      <c r="AQ573" s="352"/>
      <c r="AR573" s="352"/>
      <c r="AS573" s="352"/>
      <c r="AT573" s="352"/>
      <c r="AU573" s="352"/>
      <c r="AV573" s="352"/>
      <c r="AW573" s="352"/>
      <c r="AX573" s="352"/>
      <c r="AY573" s="352"/>
      <c r="AZ573" s="352"/>
      <c r="BA573" s="354"/>
      <c r="BB573" s="430"/>
      <c r="BC573" s="354"/>
      <c r="BD573" s="354"/>
      <c r="BE573" s="354"/>
      <c r="BF573" s="354"/>
      <c r="BG573" s="354"/>
      <c r="BH573" s="354"/>
      <c r="BI573" s="354"/>
      <c r="BJ573" s="354"/>
      <c r="BK573" s="354"/>
      <c r="BL573" s="354"/>
      <c r="BM573" s="354"/>
      <c r="BN573" s="354"/>
      <c r="BO573" s="354"/>
      <c r="BP573" s="354"/>
      <c r="BQ573" s="354"/>
      <c r="BR573" s="354"/>
      <c r="BS573" s="354"/>
      <c r="BT573" s="354"/>
      <c r="BU573" s="354"/>
      <c r="BV573" s="354"/>
      <c r="BW573" s="354"/>
      <c r="BX573" s="355"/>
      <c r="BY573" s="355"/>
      <c r="BZ573" s="355"/>
      <c r="CA573" s="355"/>
      <c r="CB573" s="355"/>
      <c r="CC573" s="355"/>
      <c r="CD573" s="355"/>
      <c r="CE573" s="355"/>
      <c r="CF573" s="355"/>
      <c r="CG573" s="355"/>
      <c r="CH573" s="355"/>
      <c r="CI573" s="355"/>
      <c r="CJ573" s="355"/>
      <c r="CK573" s="355"/>
      <c r="CL573" s="355"/>
      <c r="CM573" s="355"/>
      <c r="CN573" s="355"/>
      <c r="CO573" s="355"/>
      <c r="CP573" s="355"/>
      <c r="CQ573" s="355"/>
      <c r="CR573" s="355"/>
      <c r="CS573" s="355"/>
      <c r="CT573" s="355"/>
      <c r="CU573" s="355"/>
      <c r="CV573" s="355"/>
      <c r="CW573" s="355"/>
      <c r="CX573" s="355"/>
      <c r="CY573" s="355"/>
      <c r="CZ573" s="355"/>
    </row>
    <row r="574" s="359" customFormat="true" ht="25.15" customHeight="true" x14ac:dyDescent="0.2">
      <c r="C574" s="1044"/>
      <c r="D574" s="1045"/>
      <c r="E574" s="615"/>
      <c r="F574" s="615"/>
      <c r="G574" s="615"/>
      <c r="H574" s="1044"/>
      <c r="I574" s="1045"/>
      <c r="J574" s="615"/>
      <c r="K574" s="615"/>
      <c r="L574" s="615"/>
      <c r="M574" s="1044"/>
      <c r="N574" s="1045"/>
      <c r="O574" s="615"/>
      <c r="P574" s="615"/>
      <c r="Q574" s="615"/>
      <c r="X574" s="352"/>
      <c r="Y574" s="352"/>
      <c r="Z574" s="352"/>
      <c r="AA574" s="352"/>
      <c r="AB574" s="352"/>
      <c r="AC574" s="352"/>
      <c r="AD574" s="352"/>
      <c r="AE574" s="352"/>
      <c r="AF574" s="352"/>
      <c r="AG574" s="352"/>
      <c r="AH574" s="352"/>
      <c r="AI574" s="352"/>
      <c r="AJ574" s="352"/>
      <c r="AK574" s="352"/>
      <c r="AL574" s="352"/>
      <c r="AM574" s="352"/>
      <c r="AN574" s="352"/>
      <c r="AO574" s="352"/>
      <c r="AP574" s="352"/>
      <c r="AQ574" s="352"/>
      <c r="AR574" s="352"/>
      <c r="AS574" s="352"/>
      <c r="AT574" s="352"/>
      <c r="AU574" s="352"/>
      <c r="AV574" s="352"/>
      <c r="AW574" s="352"/>
      <c r="AX574" s="352"/>
      <c r="AY574" s="352"/>
      <c r="AZ574" s="352"/>
      <c r="BA574" s="354"/>
      <c r="BB574" s="430"/>
      <c r="BC574" s="354"/>
      <c r="BD574" s="354"/>
      <c r="BE574" s="354"/>
      <c r="BF574" s="354"/>
      <c r="BG574" s="354"/>
      <c r="BH574" s="354"/>
      <c r="BI574" s="354"/>
      <c r="BJ574" s="354"/>
      <c r="BK574" s="354"/>
      <c r="BL574" s="354"/>
      <c r="BM574" s="354"/>
      <c r="BN574" s="354"/>
      <c r="BO574" s="354"/>
      <c r="BP574" s="354"/>
      <c r="BQ574" s="354"/>
      <c r="BR574" s="354"/>
      <c r="BS574" s="354"/>
      <c r="BT574" s="354"/>
      <c r="BU574" s="354"/>
      <c r="BV574" s="354"/>
      <c r="BW574" s="354"/>
      <c r="BX574" s="355"/>
      <c r="BY574" s="355"/>
      <c r="BZ574" s="355"/>
      <c r="CA574" s="355"/>
      <c r="CB574" s="355"/>
      <c r="CC574" s="355"/>
      <c r="CD574" s="355"/>
      <c r="CE574" s="355"/>
      <c r="CF574" s="355"/>
      <c r="CG574" s="355"/>
      <c r="CH574" s="355"/>
      <c r="CI574" s="355"/>
      <c r="CJ574" s="355"/>
      <c r="CK574" s="355"/>
      <c r="CL574" s="355"/>
      <c r="CM574" s="355"/>
      <c r="CN574" s="355"/>
      <c r="CO574" s="355"/>
      <c r="CP574" s="355"/>
      <c r="CQ574" s="355"/>
      <c r="CR574" s="355"/>
      <c r="CS574" s="355"/>
      <c r="CT574" s="355"/>
      <c r="CU574" s="355"/>
      <c r="CV574" s="355"/>
      <c r="CW574" s="355"/>
      <c r="CX574" s="355"/>
      <c r="CY574" s="355"/>
      <c r="CZ574" s="355"/>
    </row>
    <row r="575" s="359" customFormat="true" ht="25.15" customHeight="true" x14ac:dyDescent="0.2">
      <c r="C575" s="1044"/>
      <c r="D575" s="1045"/>
      <c r="E575" s="615"/>
      <c r="F575" s="615"/>
      <c r="G575" s="615"/>
      <c r="H575" s="1044"/>
      <c r="I575" s="1045"/>
      <c r="J575" s="615"/>
      <c r="K575" s="615"/>
      <c r="L575" s="615"/>
      <c r="M575" s="1044"/>
      <c r="N575" s="1045"/>
      <c r="O575" s="615"/>
      <c r="P575" s="615"/>
      <c r="Q575" s="615"/>
      <c r="X575" s="352"/>
      <c r="Y575" s="352"/>
      <c r="Z575" s="352"/>
      <c r="AA575" s="352"/>
      <c r="AB575" s="352"/>
      <c r="AC575" s="352"/>
      <c r="AD575" s="352"/>
      <c r="AE575" s="352"/>
      <c r="AF575" s="352"/>
      <c r="AG575" s="352"/>
      <c r="AH575" s="352"/>
      <c r="AI575" s="352"/>
      <c r="AJ575" s="352"/>
      <c r="AK575" s="352"/>
      <c r="AL575" s="352"/>
      <c r="AM575" s="352"/>
      <c r="AN575" s="352"/>
      <c r="AO575" s="352"/>
      <c r="AP575" s="352"/>
      <c r="AQ575" s="352"/>
      <c r="AR575" s="352"/>
      <c r="AS575" s="352"/>
      <c r="AT575" s="352"/>
      <c r="AU575" s="352"/>
      <c r="AV575" s="352"/>
      <c r="AW575" s="352"/>
      <c r="AX575" s="352"/>
      <c r="AY575" s="352"/>
      <c r="AZ575" s="352"/>
      <c r="BA575" s="354"/>
      <c r="BB575" s="430"/>
      <c r="BC575" s="354"/>
      <c r="BD575" s="354"/>
      <c r="BE575" s="354"/>
      <c r="BF575" s="354"/>
      <c r="BG575" s="354"/>
      <c r="BH575" s="354"/>
      <c r="BI575" s="354"/>
      <c r="BJ575" s="354"/>
      <c r="BK575" s="354"/>
      <c r="BL575" s="354"/>
      <c r="BM575" s="354"/>
      <c r="BN575" s="354"/>
      <c r="BO575" s="354"/>
      <c r="BP575" s="354"/>
      <c r="BQ575" s="354"/>
      <c r="BR575" s="354"/>
      <c r="BS575" s="354"/>
      <c r="BT575" s="354"/>
      <c r="BU575" s="354"/>
      <c r="BV575" s="354"/>
      <c r="BW575" s="354"/>
      <c r="BX575" s="355"/>
      <c r="BY575" s="355"/>
      <c r="BZ575" s="355"/>
      <c r="CA575" s="355"/>
      <c r="CB575" s="355"/>
      <c r="CC575" s="355"/>
      <c r="CD575" s="355"/>
      <c r="CE575" s="355"/>
      <c r="CF575" s="355"/>
      <c r="CG575" s="355"/>
      <c r="CH575" s="355"/>
      <c r="CI575" s="355"/>
      <c r="CJ575" s="355"/>
      <c r="CK575" s="355"/>
      <c r="CL575" s="355"/>
      <c r="CM575" s="355"/>
      <c r="CN575" s="355"/>
      <c r="CO575" s="355"/>
      <c r="CP575" s="355"/>
      <c r="CQ575" s="355"/>
      <c r="CR575" s="355"/>
      <c r="CS575" s="355"/>
      <c r="CT575" s="355"/>
      <c r="CU575" s="355"/>
      <c r="CV575" s="355"/>
      <c r="CW575" s="355"/>
      <c r="CX575" s="355"/>
      <c r="CY575" s="355"/>
      <c r="CZ575" s="355"/>
    </row>
    <row r="576" s="359" customFormat="true" ht="25.15" customHeight="true" x14ac:dyDescent="0.2">
      <c r="C576" s="1044"/>
      <c r="D576" s="1045"/>
      <c r="E576" s="615"/>
      <c r="F576" s="615"/>
      <c r="G576" s="615"/>
      <c r="H576" s="1044"/>
      <c r="I576" s="1045"/>
      <c r="J576" s="615"/>
      <c r="K576" s="615"/>
      <c r="L576" s="615"/>
      <c r="M576" s="1044"/>
      <c r="N576" s="1045"/>
      <c r="O576" s="615"/>
      <c r="P576" s="615"/>
      <c r="Q576" s="615"/>
      <c r="X576" s="352"/>
      <c r="Y576" s="352"/>
      <c r="Z576" s="352"/>
      <c r="AA576" s="352"/>
      <c r="AB576" s="352"/>
      <c r="AC576" s="352"/>
      <c r="AD576" s="352"/>
      <c r="AE576" s="352"/>
      <c r="AF576" s="352"/>
      <c r="AG576" s="352"/>
      <c r="AH576" s="352"/>
      <c r="AI576" s="352"/>
      <c r="AJ576" s="352"/>
      <c r="AK576" s="352"/>
      <c r="AL576" s="352"/>
      <c r="AM576" s="352"/>
      <c r="AN576" s="352"/>
      <c r="AO576" s="352"/>
      <c r="AP576" s="352"/>
      <c r="AQ576" s="352"/>
      <c r="AR576" s="352"/>
      <c r="AS576" s="352"/>
      <c r="AT576" s="352"/>
      <c r="AU576" s="352"/>
      <c r="AV576" s="352"/>
      <c r="AW576" s="352"/>
      <c r="AX576" s="352"/>
      <c r="AY576" s="352"/>
      <c r="AZ576" s="352"/>
      <c r="BA576" s="354"/>
      <c r="BB576" s="430"/>
      <c r="BC576" s="354"/>
      <c r="BD576" s="354"/>
      <c r="BE576" s="354"/>
      <c r="BF576" s="354"/>
      <c r="BG576" s="354"/>
      <c r="BH576" s="354"/>
      <c r="BI576" s="354"/>
      <c r="BJ576" s="354"/>
      <c r="BK576" s="354"/>
      <c r="BL576" s="354"/>
      <c r="BM576" s="354"/>
      <c r="BN576" s="354"/>
      <c r="BO576" s="354"/>
      <c r="BP576" s="354"/>
      <c r="BQ576" s="354"/>
      <c r="BR576" s="354"/>
      <c r="BS576" s="354"/>
      <c r="BT576" s="354"/>
      <c r="BU576" s="354"/>
      <c r="BV576" s="354"/>
      <c r="BW576" s="354"/>
      <c r="BX576" s="355"/>
      <c r="BY576" s="355"/>
      <c r="BZ576" s="355"/>
      <c r="CA576" s="355"/>
      <c r="CB576" s="355"/>
      <c r="CC576" s="355"/>
      <c r="CD576" s="355"/>
      <c r="CE576" s="355"/>
      <c r="CF576" s="355"/>
      <c r="CG576" s="355"/>
      <c r="CH576" s="355"/>
      <c r="CI576" s="355"/>
      <c r="CJ576" s="355"/>
      <c r="CK576" s="355"/>
      <c r="CL576" s="355"/>
      <c r="CM576" s="355"/>
      <c r="CN576" s="355"/>
      <c r="CO576" s="355"/>
      <c r="CP576" s="355"/>
      <c r="CQ576" s="355"/>
      <c r="CR576" s="355"/>
      <c r="CS576" s="355"/>
      <c r="CT576" s="355"/>
      <c r="CU576" s="355"/>
      <c r="CV576" s="355"/>
      <c r="CW576" s="355"/>
      <c r="CX576" s="355"/>
      <c r="CY576" s="355"/>
      <c r="CZ576" s="355"/>
    </row>
    <row r="577" s="359" customFormat="true" ht="25.15" customHeight="true" x14ac:dyDescent="0.2">
      <c r="C577" s="1044"/>
      <c r="D577" s="1045"/>
      <c r="E577" s="615"/>
      <c r="F577" s="615"/>
      <c r="G577" s="615"/>
      <c r="H577" s="1044"/>
      <c r="I577" s="1045"/>
      <c r="J577" s="615"/>
      <c r="K577" s="615"/>
      <c r="L577" s="615"/>
      <c r="M577" s="1044"/>
      <c r="N577" s="1045"/>
      <c r="O577" s="615"/>
      <c r="P577" s="615"/>
      <c r="Q577" s="615"/>
      <c r="X577" s="352"/>
      <c r="Y577" s="352"/>
      <c r="Z577" s="352"/>
      <c r="AA577" s="352"/>
      <c r="AB577" s="352"/>
      <c r="AC577" s="352"/>
      <c r="AD577" s="352"/>
      <c r="AE577" s="352"/>
      <c r="AF577" s="352"/>
      <c r="AG577" s="352"/>
      <c r="AH577" s="352"/>
      <c r="AI577" s="352"/>
      <c r="AJ577" s="352"/>
      <c r="AK577" s="352"/>
      <c r="AL577" s="352"/>
      <c r="AM577" s="352"/>
      <c r="AN577" s="352"/>
      <c r="AO577" s="352"/>
      <c r="AP577" s="352"/>
      <c r="AQ577" s="352"/>
      <c r="AR577" s="352"/>
      <c r="AS577" s="352"/>
      <c r="AT577" s="352"/>
      <c r="AU577" s="352"/>
      <c r="AV577" s="352"/>
      <c r="AW577" s="352"/>
      <c r="AX577" s="352"/>
      <c r="AY577" s="352"/>
      <c r="AZ577" s="352"/>
      <c r="BA577" s="354"/>
      <c r="BB577" s="430"/>
      <c r="BC577" s="354"/>
      <c r="BD577" s="354"/>
      <c r="BE577" s="354"/>
      <c r="BF577" s="354"/>
      <c r="BG577" s="354"/>
      <c r="BH577" s="354"/>
      <c r="BI577" s="354"/>
      <c r="BJ577" s="354"/>
      <c r="BK577" s="354"/>
      <c r="BL577" s="354"/>
      <c r="BM577" s="354"/>
      <c r="BN577" s="354"/>
      <c r="BO577" s="354"/>
      <c r="BP577" s="354"/>
      <c r="BQ577" s="354"/>
      <c r="BR577" s="354"/>
      <c r="BS577" s="354"/>
      <c r="BT577" s="354"/>
      <c r="BU577" s="354"/>
      <c r="BV577" s="354"/>
      <c r="BW577" s="354"/>
      <c r="BX577" s="355"/>
      <c r="BY577" s="355"/>
      <c r="BZ577" s="355"/>
      <c r="CA577" s="355"/>
      <c r="CB577" s="355"/>
      <c r="CC577" s="355"/>
      <c r="CD577" s="355"/>
      <c r="CE577" s="355"/>
      <c r="CF577" s="355"/>
      <c r="CG577" s="355"/>
      <c r="CH577" s="355"/>
      <c r="CI577" s="355"/>
      <c r="CJ577" s="355"/>
      <c r="CK577" s="355"/>
      <c r="CL577" s="355"/>
      <c r="CM577" s="355"/>
      <c r="CN577" s="355"/>
      <c r="CO577" s="355"/>
      <c r="CP577" s="355"/>
      <c r="CQ577" s="355"/>
      <c r="CR577" s="355"/>
      <c r="CS577" s="355"/>
      <c r="CT577" s="355"/>
      <c r="CU577" s="355"/>
      <c r="CV577" s="355"/>
      <c r="CW577" s="355"/>
      <c r="CX577" s="355"/>
      <c r="CY577" s="355"/>
      <c r="CZ577" s="355"/>
    </row>
    <row r="578" s="359" customFormat="true" ht="25.15" customHeight="true" x14ac:dyDescent="0.2">
      <c r="C578" s="1044"/>
      <c r="D578" s="1045"/>
      <c r="E578" s="615"/>
      <c r="F578" s="615"/>
      <c r="G578" s="615"/>
      <c r="H578" s="1044"/>
      <c r="I578" s="1045"/>
      <c r="J578" s="615"/>
      <c r="K578" s="615"/>
      <c r="L578" s="615"/>
      <c r="M578" s="1044"/>
      <c r="N578" s="1045"/>
      <c r="O578" s="615"/>
      <c r="P578" s="615"/>
      <c r="Q578" s="615"/>
      <c r="X578" s="352"/>
      <c r="Y578" s="352"/>
      <c r="Z578" s="352"/>
      <c r="AA578" s="352"/>
      <c r="AB578" s="352"/>
      <c r="AC578" s="352"/>
      <c r="AD578" s="352"/>
      <c r="AE578" s="352"/>
      <c r="AF578" s="352"/>
      <c r="AG578" s="352"/>
      <c r="AH578" s="352"/>
      <c r="AI578" s="352"/>
      <c r="AJ578" s="352"/>
      <c r="AK578" s="352"/>
      <c r="AL578" s="352"/>
      <c r="AM578" s="352"/>
      <c r="AN578" s="352"/>
      <c r="AO578" s="352"/>
      <c r="AP578" s="352"/>
      <c r="AQ578" s="352"/>
      <c r="AR578" s="352"/>
      <c r="AS578" s="352"/>
      <c r="AT578" s="352"/>
      <c r="AU578" s="352"/>
      <c r="AV578" s="352"/>
      <c r="AW578" s="352"/>
      <c r="AX578" s="352"/>
      <c r="AY578" s="352"/>
      <c r="AZ578" s="352"/>
      <c r="BA578" s="354"/>
      <c r="BB578" s="430"/>
      <c r="BC578" s="354"/>
      <c r="BD578" s="354"/>
      <c r="BE578" s="354"/>
      <c r="BF578" s="354"/>
      <c r="BG578" s="354"/>
      <c r="BH578" s="354"/>
      <c r="BI578" s="354"/>
      <c r="BJ578" s="354"/>
      <c r="BK578" s="354"/>
      <c r="BL578" s="354"/>
      <c r="BM578" s="354"/>
      <c r="BN578" s="354"/>
      <c r="BO578" s="354"/>
      <c r="BP578" s="354"/>
      <c r="BQ578" s="354"/>
      <c r="BR578" s="354"/>
      <c r="BS578" s="354"/>
      <c r="BT578" s="354"/>
      <c r="BU578" s="354"/>
      <c r="BV578" s="354"/>
      <c r="BW578" s="354"/>
      <c r="BX578" s="355"/>
      <c r="BY578" s="355"/>
      <c r="BZ578" s="355"/>
      <c r="CA578" s="355"/>
      <c r="CB578" s="355"/>
      <c r="CC578" s="355"/>
      <c r="CD578" s="355"/>
      <c r="CE578" s="355"/>
      <c r="CF578" s="355"/>
      <c r="CG578" s="355"/>
      <c r="CH578" s="355"/>
      <c r="CI578" s="355"/>
      <c r="CJ578" s="355"/>
      <c r="CK578" s="355"/>
      <c r="CL578" s="355"/>
      <c r="CM578" s="355"/>
      <c r="CN578" s="355"/>
      <c r="CO578" s="355"/>
      <c r="CP578" s="355"/>
      <c r="CQ578" s="355"/>
      <c r="CR578" s="355"/>
      <c r="CS578" s="355"/>
      <c r="CT578" s="355"/>
      <c r="CU578" s="355"/>
      <c r="CV578" s="355"/>
      <c r="CW578" s="355"/>
      <c r="CX578" s="355"/>
      <c r="CY578" s="355"/>
      <c r="CZ578" s="355"/>
    </row>
    <row r="579" s="359" customFormat="true" ht="25.15" customHeight="true" x14ac:dyDescent="0.2">
      <c r="C579" s="1044"/>
      <c r="D579" s="1045"/>
      <c r="E579" s="615"/>
      <c r="F579" s="615"/>
      <c r="G579" s="615"/>
      <c r="H579" s="1044"/>
      <c r="I579" s="1045"/>
      <c r="J579" s="615"/>
      <c r="K579" s="615"/>
      <c r="L579" s="615"/>
      <c r="M579" s="1044"/>
      <c r="N579" s="1045"/>
      <c r="O579" s="615"/>
      <c r="P579" s="615"/>
      <c r="Q579" s="615"/>
      <c r="X579" s="352"/>
      <c r="Y579" s="352"/>
      <c r="Z579" s="352"/>
      <c r="AA579" s="352"/>
      <c r="AB579" s="352"/>
      <c r="AC579" s="352"/>
      <c r="AD579" s="352"/>
      <c r="AE579" s="352"/>
      <c r="AF579" s="352"/>
      <c r="AG579" s="352"/>
      <c r="AH579" s="352"/>
      <c r="AI579" s="352"/>
      <c r="AJ579" s="352"/>
      <c r="AK579" s="352"/>
      <c r="AL579" s="352"/>
      <c r="AM579" s="352"/>
      <c r="AN579" s="352"/>
      <c r="AO579" s="352"/>
      <c r="AP579" s="352"/>
      <c r="AQ579" s="352"/>
      <c r="AR579" s="352"/>
      <c r="AS579" s="352"/>
      <c r="AT579" s="352"/>
      <c r="AU579" s="352"/>
      <c r="AV579" s="352"/>
      <c r="AW579" s="352"/>
      <c r="AX579" s="352"/>
      <c r="AY579" s="352"/>
      <c r="AZ579" s="352"/>
      <c r="BA579" s="354"/>
      <c r="BB579" s="430"/>
      <c r="BC579" s="354"/>
      <c r="BD579" s="354"/>
      <c r="BE579" s="354"/>
      <c r="BF579" s="354"/>
      <c r="BG579" s="354"/>
      <c r="BH579" s="354"/>
      <c r="BI579" s="354"/>
      <c r="BJ579" s="354"/>
      <c r="BK579" s="354"/>
      <c r="BL579" s="354"/>
      <c r="BM579" s="354"/>
      <c r="BN579" s="354"/>
      <c r="BO579" s="354"/>
      <c r="BP579" s="354"/>
      <c r="BQ579" s="354"/>
      <c r="BR579" s="354"/>
      <c r="BS579" s="354"/>
      <c r="BT579" s="354"/>
      <c r="BU579" s="354"/>
      <c r="BV579" s="354"/>
      <c r="BW579" s="354"/>
      <c r="BX579" s="355"/>
      <c r="BY579" s="355"/>
      <c r="BZ579" s="355"/>
      <c r="CA579" s="355"/>
      <c r="CB579" s="355"/>
      <c r="CC579" s="355"/>
      <c r="CD579" s="355"/>
      <c r="CE579" s="355"/>
      <c r="CF579" s="355"/>
      <c r="CG579" s="355"/>
      <c r="CH579" s="355"/>
      <c r="CI579" s="355"/>
      <c r="CJ579" s="355"/>
      <c r="CK579" s="355"/>
      <c r="CL579" s="355"/>
      <c r="CM579" s="355"/>
      <c r="CN579" s="355"/>
      <c r="CO579" s="355"/>
      <c r="CP579" s="355"/>
      <c r="CQ579" s="355"/>
      <c r="CR579" s="355"/>
      <c r="CS579" s="355"/>
      <c r="CT579" s="355"/>
      <c r="CU579" s="355"/>
      <c r="CV579" s="355"/>
      <c r="CW579" s="355"/>
      <c r="CX579" s="355"/>
      <c r="CY579" s="355"/>
      <c r="CZ579" s="355"/>
    </row>
    <row r="580" s="359" customFormat="true" ht="25.15" customHeight="true" x14ac:dyDescent="0.2">
      <c r="C580" s="1044"/>
      <c r="D580" s="1045"/>
      <c r="E580" s="615"/>
      <c r="F580" s="615"/>
      <c r="G580" s="615"/>
      <c r="H580" s="1044"/>
      <c r="I580" s="1045"/>
      <c r="J580" s="615"/>
      <c r="K580" s="615"/>
      <c r="L580" s="615"/>
      <c r="M580" s="1044"/>
      <c r="N580" s="1045"/>
      <c r="O580" s="615"/>
      <c r="P580" s="615"/>
      <c r="Q580" s="615"/>
      <c r="X580" s="352"/>
      <c r="Y580" s="352"/>
      <c r="Z580" s="352"/>
      <c r="AA580" s="352"/>
      <c r="AB580" s="352"/>
      <c r="AC580" s="352"/>
      <c r="AD580" s="352"/>
      <c r="AE580" s="352"/>
      <c r="AF580" s="352"/>
      <c r="AG580" s="352"/>
      <c r="AH580" s="352"/>
      <c r="AI580" s="352"/>
      <c r="AJ580" s="352"/>
      <c r="AK580" s="352"/>
      <c r="AL580" s="352"/>
      <c r="AM580" s="352"/>
      <c r="AN580" s="352"/>
      <c r="AO580" s="352"/>
      <c r="AP580" s="352"/>
      <c r="AQ580" s="352"/>
      <c r="AR580" s="352"/>
      <c r="AS580" s="352"/>
      <c r="AT580" s="352"/>
      <c r="AU580" s="352"/>
      <c r="AV580" s="352"/>
      <c r="AW580" s="352"/>
      <c r="AX580" s="352"/>
      <c r="AY580" s="352"/>
      <c r="AZ580" s="352"/>
      <c r="BA580" s="354"/>
      <c r="BB580" s="430"/>
      <c r="BC580" s="354"/>
      <c r="BD580" s="354"/>
      <c r="BE580" s="354"/>
      <c r="BF580" s="354"/>
      <c r="BG580" s="354"/>
      <c r="BH580" s="354"/>
      <c r="BI580" s="354"/>
      <c r="BJ580" s="354"/>
      <c r="BK580" s="354"/>
      <c r="BL580" s="354"/>
      <c r="BM580" s="354"/>
      <c r="BN580" s="354"/>
      <c r="BO580" s="354"/>
      <c r="BP580" s="354"/>
      <c r="BQ580" s="354"/>
      <c r="BR580" s="354"/>
      <c r="BS580" s="354"/>
      <c r="BT580" s="354"/>
      <c r="BU580" s="354"/>
      <c r="BV580" s="354"/>
      <c r="BW580" s="354"/>
      <c r="BX580" s="355"/>
      <c r="BY580" s="355"/>
      <c r="BZ580" s="355"/>
      <c r="CA580" s="355"/>
      <c r="CB580" s="355"/>
      <c r="CC580" s="355"/>
      <c r="CD580" s="355"/>
      <c r="CE580" s="355"/>
      <c r="CF580" s="355"/>
      <c r="CG580" s="355"/>
      <c r="CH580" s="355"/>
      <c r="CI580" s="355"/>
      <c r="CJ580" s="355"/>
      <c r="CK580" s="355"/>
      <c r="CL580" s="355"/>
      <c r="CM580" s="355"/>
      <c r="CN580" s="355"/>
      <c r="CO580" s="355"/>
      <c r="CP580" s="355"/>
      <c r="CQ580" s="355"/>
      <c r="CR580" s="355"/>
      <c r="CS580" s="355"/>
      <c r="CT580" s="355"/>
      <c r="CU580" s="355"/>
      <c r="CV580" s="355"/>
      <c r="CW580" s="355"/>
      <c r="CX580" s="355"/>
      <c r="CY580" s="355"/>
      <c r="CZ580" s="355"/>
    </row>
    <row r="581" s="359" customFormat="true" ht="25.15" customHeight="true" x14ac:dyDescent="0.2">
      <c r="C581" s="1044"/>
      <c r="D581" s="1045"/>
      <c r="E581" s="615"/>
      <c r="F581" s="615"/>
      <c r="G581" s="615"/>
      <c r="H581" s="1044"/>
      <c r="I581" s="1045"/>
      <c r="J581" s="615"/>
      <c r="K581" s="615"/>
      <c r="L581" s="615"/>
      <c r="M581" s="1044"/>
      <c r="N581" s="1045"/>
      <c r="O581" s="615"/>
      <c r="P581" s="615"/>
      <c r="Q581" s="615"/>
      <c r="X581" s="352"/>
      <c r="Y581" s="352"/>
      <c r="Z581" s="352"/>
      <c r="AA581" s="352"/>
      <c r="AB581" s="352"/>
      <c r="AC581" s="352"/>
      <c r="AD581" s="352"/>
      <c r="AE581" s="352"/>
      <c r="AF581" s="352"/>
      <c r="AG581" s="352"/>
      <c r="AH581" s="352"/>
      <c r="AI581" s="352"/>
      <c r="AJ581" s="352"/>
      <c r="AK581" s="352"/>
      <c r="AL581" s="352"/>
      <c r="AM581" s="352"/>
      <c r="AN581" s="352"/>
      <c r="AO581" s="352"/>
      <c r="AP581" s="352"/>
      <c r="AQ581" s="352"/>
      <c r="AR581" s="352"/>
      <c r="AS581" s="352"/>
      <c r="AT581" s="352"/>
      <c r="AU581" s="352"/>
      <c r="AV581" s="352"/>
      <c r="AW581" s="352"/>
      <c r="AX581" s="352"/>
      <c r="AY581" s="352"/>
      <c r="AZ581" s="352"/>
      <c r="BA581" s="354"/>
      <c r="BB581" s="430"/>
      <c r="BC581" s="354"/>
      <c r="BD581" s="354"/>
      <c r="BE581" s="354"/>
      <c r="BF581" s="354"/>
      <c r="BG581" s="354"/>
      <c r="BH581" s="354"/>
      <c r="BI581" s="354"/>
      <c r="BJ581" s="354"/>
      <c r="BK581" s="354"/>
      <c r="BL581" s="354"/>
      <c r="BM581" s="354"/>
      <c r="BN581" s="354"/>
      <c r="BO581" s="354"/>
      <c r="BP581" s="354"/>
      <c r="BQ581" s="354"/>
      <c r="BR581" s="354"/>
      <c r="BS581" s="354"/>
      <c r="BT581" s="354"/>
      <c r="BU581" s="354"/>
      <c r="BV581" s="354"/>
      <c r="BW581" s="354"/>
      <c r="BX581" s="355"/>
      <c r="BY581" s="355"/>
      <c r="BZ581" s="355"/>
      <c r="CA581" s="355"/>
      <c r="CB581" s="355"/>
      <c r="CC581" s="355"/>
      <c r="CD581" s="355"/>
      <c r="CE581" s="355"/>
      <c r="CF581" s="355"/>
      <c r="CG581" s="355"/>
      <c r="CH581" s="355"/>
      <c r="CI581" s="355"/>
      <c r="CJ581" s="355"/>
      <c r="CK581" s="355"/>
      <c r="CL581" s="355"/>
      <c r="CM581" s="355"/>
      <c r="CN581" s="355"/>
      <c r="CO581" s="355"/>
      <c r="CP581" s="355"/>
      <c r="CQ581" s="355"/>
      <c r="CR581" s="355"/>
      <c r="CS581" s="355"/>
      <c r="CT581" s="355"/>
      <c r="CU581" s="355"/>
      <c r="CV581" s="355"/>
      <c r="CW581" s="355"/>
      <c r="CX581" s="355"/>
      <c r="CY581" s="355"/>
      <c r="CZ581" s="355"/>
    </row>
    <row r="582" s="359" customFormat="true" ht="25.15" customHeight="true" x14ac:dyDescent="0.2">
      <c r="C582" s="1044"/>
      <c r="D582" s="1045"/>
      <c r="E582" s="615"/>
      <c r="F582" s="615"/>
      <c r="G582" s="615"/>
      <c r="H582" s="1044"/>
      <c r="I582" s="1045"/>
      <c r="J582" s="615"/>
      <c r="K582" s="615"/>
      <c r="L582" s="615"/>
      <c r="M582" s="1044"/>
      <c r="N582" s="1045"/>
      <c r="O582" s="615"/>
      <c r="P582" s="615"/>
      <c r="Q582" s="615"/>
      <c r="X582" s="352"/>
      <c r="Y582" s="352"/>
      <c r="Z582" s="352"/>
      <c r="AA582" s="352"/>
      <c r="AB582" s="352"/>
      <c r="AC582" s="352"/>
      <c r="AD582" s="352"/>
      <c r="AE582" s="352"/>
      <c r="AF582" s="352"/>
      <c r="AG582" s="352"/>
      <c r="AH582" s="352"/>
      <c r="AI582" s="352"/>
      <c r="AJ582" s="352"/>
      <c r="AK582" s="352"/>
      <c r="AL582" s="352"/>
      <c r="AM582" s="352"/>
      <c r="AN582" s="352"/>
      <c r="AO582" s="352"/>
      <c r="AP582" s="352"/>
      <c r="AQ582" s="352"/>
      <c r="AR582" s="352"/>
      <c r="AS582" s="352"/>
      <c r="AT582" s="352"/>
      <c r="AU582" s="352"/>
      <c r="AV582" s="352"/>
      <c r="AW582" s="352"/>
      <c r="AX582" s="352"/>
      <c r="AY582" s="352"/>
      <c r="AZ582" s="352"/>
      <c r="BA582" s="354"/>
      <c r="BB582" s="430"/>
      <c r="BC582" s="354"/>
      <c r="BD582" s="354"/>
      <c r="BE582" s="354"/>
      <c r="BF582" s="354"/>
      <c r="BG582" s="354"/>
      <c r="BH582" s="354"/>
      <c r="BI582" s="354"/>
      <c r="BJ582" s="354"/>
      <c r="BK582" s="354"/>
      <c r="BL582" s="354"/>
      <c r="BM582" s="354"/>
      <c r="BN582" s="354"/>
      <c r="BO582" s="354"/>
      <c r="BP582" s="354"/>
      <c r="BQ582" s="354"/>
      <c r="BR582" s="354"/>
      <c r="BS582" s="354"/>
      <c r="BT582" s="354"/>
      <c r="BU582" s="354"/>
      <c r="BV582" s="354"/>
      <c r="BW582" s="354"/>
      <c r="BX582" s="355"/>
      <c r="BY582" s="355"/>
      <c r="BZ582" s="355"/>
      <c r="CA582" s="355"/>
      <c r="CB582" s="355"/>
      <c r="CC582" s="355"/>
      <c r="CD582" s="355"/>
      <c r="CE582" s="355"/>
      <c r="CF582" s="355"/>
      <c r="CG582" s="355"/>
      <c r="CH582" s="355"/>
      <c r="CI582" s="355"/>
      <c r="CJ582" s="355"/>
      <c r="CK582" s="355"/>
      <c r="CL582" s="355"/>
      <c r="CM582" s="355"/>
      <c r="CN582" s="355"/>
      <c r="CO582" s="355"/>
      <c r="CP582" s="355"/>
      <c r="CQ582" s="355"/>
      <c r="CR582" s="355"/>
      <c r="CS582" s="355"/>
      <c r="CT582" s="355"/>
      <c r="CU582" s="355"/>
      <c r="CV582" s="355"/>
      <c r="CW582" s="355"/>
      <c r="CX582" s="355"/>
      <c r="CY582" s="355"/>
      <c r="CZ582" s="355"/>
    </row>
    <row r="583" s="359" customFormat="true" ht="25.15" customHeight="true" x14ac:dyDescent="0.2">
      <c r="C583" s="1044"/>
      <c r="D583" s="1045"/>
      <c r="E583" s="615"/>
      <c r="F583" s="615"/>
      <c r="G583" s="615"/>
      <c r="H583" s="1044"/>
      <c r="I583" s="1045"/>
      <c r="J583" s="615"/>
      <c r="K583" s="615"/>
      <c r="L583" s="615"/>
      <c r="M583" s="1044"/>
      <c r="N583" s="1045"/>
      <c r="O583" s="615"/>
      <c r="P583" s="615"/>
      <c r="Q583" s="615"/>
      <c r="X583" s="352"/>
      <c r="Y583" s="352"/>
      <c r="Z583" s="352"/>
      <c r="AA583" s="352"/>
      <c r="AB583" s="352"/>
      <c r="AC583" s="352"/>
      <c r="AD583" s="352"/>
      <c r="AE583" s="352"/>
      <c r="AF583" s="352"/>
      <c r="AG583" s="352"/>
      <c r="AH583" s="352"/>
      <c r="AI583" s="352"/>
      <c r="AJ583" s="352"/>
      <c r="AK583" s="352"/>
      <c r="AL583" s="352"/>
      <c r="AM583" s="352"/>
      <c r="AN583" s="352"/>
      <c r="AO583" s="352"/>
      <c r="AP583" s="352"/>
      <c r="AQ583" s="352"/>
      <c r="AR583" s="352"/>
      <c r="AS583" s="352"/>
      <c r="AT583" s="352"/>
      <c r="AU583" s="352"/>
      <c r="AV583" s="352"/>
      <c r="AW583" s="352"/>
      <c r="AX583" s="352"/>
      <c r="AY583" s="352"/>
      <c r="AZ583" s="352"/>
      <c r="BA583" s="354"/>
      <c r="BB583" s="430"/>
      <c r="BC583" s="354"/>
      <c r="BD583" s="354"/>
      <c r="BE583" s="354"/>
      <c r="BF583" s="354"/>
      <c r="BG583" s="354"/>
      <c r="BH583" s="354"/>
      <c r="BI583" s="354"/>
      <c r="BJ583" s="354"/>
      <c r="BK583" s="354"/>
      <c r="BL583" s="354"/>
      <c r="BM583" s="354"/>
      <c r="BN583" s="354"/>
      <c r="BO583" s="354"/>
      <c r="BP583" s="354"/>
      <c r="BQ583" s="354"/>
      <c r="BR583" s="354"/>
      <c r="BS583" s="354"/>
      <c r="BT583" s="354"/>
      <c r="BU583" s="354"/>
      <c r="BV583" s="354"/>
      <c r="BW583" s="354"/>
      <c r="BX583" s="355"/>
      <c r="BY583" s="355"/>
      <c r="BZ583" s="355"/>
      <c r="CA583" s="355"/>
      <c r="CB583" s="355"/>
      <c r="CC583" s="355"/>
      <c r="CD583" s="355"/>
      <c r="CE583" s="355"/>
      <c r="CF583" s="355"/>
      <c r="CG583" s="355"/>
      <c r="CH583" s="355"/>
      <c r="CI583" s="355"/>
      <c r="CJ583" s="355"/>
      <c r="CK583" s="355"/>
      <c r="CL583" s="355"/>
      <c r="CM583" s="355"/>
      <c r="CN583" s="355"/>
      <c r="CO583" s="355"/>
      <c r="CP583" s="355"/>
      <c r="CQ583" s="355"/>
      <c r="CR583" s="355"/>
      <c r="CS583" s="355"/>
      <c r="CT583" s="355"/>
      <c r="CU583" s="355"/>
      <c r="CV583" s="355"/>
      <c r="CW583" s="355"/>
      <c r="CX583" s="355"/>
      <c r="CY583" s="355"/>
      <c r="CZ583" s="355"/>
    </row>
    <row r="584" s="359" customFormat="true" ht="25.15" customHeight="true" x14ac:dyDescent="0.2">
      <c r="C584" s="1044"/>
      <c r="D584" s="1045"/>
      <c r="E584" s="615"/>
      <c r="F584" s="615"/>
      <c r="G584" s="615"/>
      <c r="H584" s="1044"/>
      <c r="I584" s="1045"/>
      <c r="J584" s="615"/>
      <c r="K584" s="615"/>
      <c r="L584" s="615"/>
      <c r="M584" s="1044"/>
      <c r="N584" s="1045"/>
      <c r="O584" s="615"/>
      <c r="P584" s="615"/>
      <c r="Q584" s="615"/>
      <c r="X584" s="352"/>
      <c r="Y584" s="352"/>
      <c r="Z584" s="352"/>
      <c r="AA584" s="352"/>
      <c r="AB584" s="352"/>
      <c r="AC584" s="352"/>
      <c r="AD584" s="352"/>
      <c r="AE584" s="352"/>
      <c r="AF584" s="352"/>
      <c r="AG584" s="352"/>
      <c r="AH584" s="352"/>
      <c r="AI584" s="352"/>
      <c r="AJ584" s="352"/>
      <c r="AK584" s="352"/>
      <c r="AL584" s="352"/>
      <c r="AM584" s="352"/>
      <c r="AN584" s="352"/>
      <c r="AO584" s="352"/>
      <c r="AP584" s="352"/>
      <c r="AQ584" s="352"/>
      <c r="AR584" s="352"/>
      <c r="AS584" s="352"/>
      <c r="AT584" s="352"/>
      <c r="AU584" s="352"/>
      <c r="AV584" s="352"/>
      <c r="AW584" s="352"/>
      <c r="AX584" s="352"/>
      <c r="AY584" s="352"/>
      <c r="AZ584" s="352"/>
      <c r="BA584" s="354"/>
      <c r="BB584" s="430"/>
      <c r="BC584" s="354"/>
      <c r="BD584" s="354"/>
      <c r="BE584" s="354"/>
      <c r="BF584" s="354"/>
      <c r="BG584" s="354"/>
      <c r="BH584" s="354"/>
      <c r="BI584" s="354"/>
      <c r="BJ584" s="354"/>
      <c r="BK584" s="354"/>
      <c r="BL584" s="354"/>
      <c r="BM584" s="354"/>
      <c r="BN584" s="354"/>
      <c r="BO584" s="354"/>
      <c r="BP584" s="354"/>
      <c r="BQ584" s="354"/>
      <c r="BR584" s="354"/>
      <c r="BS584" s="354"/>
      <c r="BT584" s="354"/>
      <c r="BU584" s="354"/>
      <c r="BV584" s="354"/>
      <c r="BW584" s="354"/>
      <c r="BX584" s="355"/>
      <c r="BY584" s="355"/>
      <c r="BZ584" s="355"/>
      <c r="CA584" s="355"/>
      <c r="CB584" s="355"/>
      <c r="CC584" s="355"/>
      <c r="CD584" s="355"/>
      <c r="CE584" s="355"/>
      <c r="CF584" s="355"/>
      <c r="CG584" s="355"/>
      <c r="CH584" s="355"/>
      <c r="CI584" s="355"/>
      <c r="CJ584" s="355"/>
      <c r="CK584" s="355"/>
      <c r="CL584" s="355"/>
      <c r="CM584" s="355"/>
      <c r="CN584" s="355"/>
      <c r="CO584" s="355"/>
      <c r="CP584" s="355"/>
      <c r="CQ584" s="355"/>
      <c r="CR584" s="355"/>
      <c r="CS584" s="355"/>
      <c r="CT584" s="355"/>
      <c r="CU584" s="355"/>
      <c r="CV584" s="355"/>
      <c r="CW584" s="355"/>
      <c r="CX584" s="355"/>
      <c r="CY584" s="355"/>
      <c r="CZ584" s="355"/>
    </row>
    <row r="585" s="359" customFormat="true" ht="25.15" customHeight="true" x14ac:dyDescent="0.2">
      <c r="C585" s="1044"/>
      <c r="D585" s="1045"/>
      <c r="E585" s="615"/>
      <c r="F585" s="615"/>
      <c r="G585" s="615"/>
      <c r="H585" s="1044"/>
      <c r="I585" s="1045"/>
      <c r="J585" s="615"/>
      <c r="K585" s="615"/>
      <c r="L585" s="615"/>
      <c r="M585" s="1044"/>
      <c r="N585" s="1045"/>
      <c r="O585" s="615"/>
      <c r="P585" s="615"/>
      <c r="Q585" s="615"/>
      <c r="X585" s="352"/>
      <c r="Y585" s="352"/>
      <c r="Z585" s="352"/>
      <c r="AA585" s="352"/>
      <c r="AB585" s="352"/>
      <c r="AC585" s="352"/>
      <c r="AD585" s="352"/>
      <c r="AE585" s="352"/>
      <c r="AF585" s="352"/>
      <c r="AG585" s="352"/>
      <c r="AH585" s="352"/>
      <c r="AI585" s="352"/>
      <c r="AJ585" s="352"/>
      <c r="AK585" s="352"/>
      <c r="AL585" s="352"/>
      <c r="AM585" s="352"/>
      <c r="AN585" s="352"/>
      <c r="AO585" s="352"/>
      <c r="AP585" s="352"/>
      <c r="AQ585" s="352"/>
      <c r="AR585" s="352"/>
      <c r="AS585" s="352"/>
      <c r="AT585" s="352"/>
      <c r="AU585" s="352"/>
      <c r="AV585" s="352"/>
      <c r="AW585" s="352"/>
      <c r="AX585" s="352"/>
      <c r="AY585" s="352"/>
      <c r="AZ585" s="352"/>
      <c r="BA585" s="354"/>
      <c r="BB585" s="430"/>
      <c r="BC585" s="354"/>
      <c r="BD585" s="354"/>
      <c r="BE585" s="354"/>
      <c r="BF585" s="354"/>
      <c r="BG585" s="354"/>
      <c r="BH585" s="354"/>
      <c r="BI585" s="354"/>
      <c r="BJ585" s="354"/>
      <c r="BK585" s="354"/>
      <c r="BL585" s="354"/>
      <c r="BM585" s="354"/>
      <c r="BN585" s="354"/>
      <c r="BO585" s="354"/>
      <c r="BP585" s="354"/>
      <c r="BQ585" s="354"/>
      <c r="BR585" s="354"/>
      <c r="BS585" s="354"/>
      <c r="BT585" s="354"/>
      <c r="BU585" s="354"/>
      <c r="BV585" s="354"/>
      <c r="BW585" s="354"/>
      <c r="BX585" s="355"/>
      <c r="BY585" s="355"/>
      <c r="BZ585" s="355"/>
      <c r="CA585" s="355"/>
      <c r="CB585" s="355"/>
      <c r="CC585" s="355"/>
      <c r="CD585" s="355"/>
      <c r="CE585" s="355"/>
      <c r="CF585" s="355"/>
      <c r="CG585" s="355"/>
      <c r="CH585" s="355"/>
      <c r="CI585" s="355"/>
      <c r="CJ585" s="355"/>
      <c r="CK585" s="355"/>
      <c r="CL585" s="355"/>
      <c r="CM585" s="355"/>
      <c r="CN585" s="355"/>
      <c r="CO585" s="355"/>
      <c r="CP585" s="355"/>
      <c r="CQ585" s="355"/>
      <c r="CR585" s="355"/>
      <c r="CS585" s="355"/>
      <c r="CT585" s="355"/>
      <c r="CU585" s="355"/>
      <c r="CV585" s="355"/>
      <c r="CW585" s="355"/>
      <c r="CX585" s="355"/>
      <c r="CY585" s="355"/>
      <c r="CZ585" s="355"/>
    </row>
    <row r="586" s="359" customFormat="true" ht="25.15" customHeight="true" x14ac:dyDescent="0.2">
      <c r="C586" s="1044"/>
      <c r="D586" s="1045"/>
      <c r="E586" s="615"/>
      <c r="F586" s="615"/>
      <c r="G586" s="615"/>
      <c r="H586" s="1044"/>
      <c r="I586" s="1045"/>
      <c r="J586" s="615"/>
      <c r="K586" s="615"/>
      <c r="L586" s="615"/>
      <c r="M586" s="1044"/>
      <c r="N586" s="1045"/>
      <c r="O586" s="615"/>
      <c r="P586" s="615"/>
      <c r="Q586" s="615"/>
      <c r="X586" s="352"/>
      <c r="Y586" s="352"/>
      <c r="Z586" s="352"/>
      <c r="AA586" s="352"/>
      <c r="AB586" s="352"/>
      <c r="AC586" s="352"/>
      <c r="AD586" s="352"/>
      <c r="AE586" s="352"/>
      <c r="AF586" s="352"/>
      <c r="AG586" s="352"/>
      <c r="AH586" s="352"/>
      <c r="AI586" s="352"/>
      <c r="AJ586" s="352"/>
      <c r="AK586" s="352"/>
      <c r="AL586" s="352"/>
      <c r="AM586" s="352"/>
      <c r="AN586" s="352"/>
      <c r="AO586" s="352"/>
      <c r="AP586" s="352"/>
      <c r="AQ586" s="352"/>
      <c r="AR586" s="352"/>
      <c r="AS586" s="352"/>
      <c r="AT586" s="352"/>
      <c r="AU586" s="352"/>
      <c r="AV586" s="352"/>
      <c r="AW586" s="352"/>
      <c r="AX586" s="352"/>
      <c r="AY586" s="352"/>
      <c r="AZ586" s="352"/>
      <c r="BA586" s="354"/>
      <c r="BB586" s="430"/>
      <c r="BC586" s="354"/>
      <c r="BD586" s="354"/>
      <c r="BE586" s="354"/>
      <c r="BF586" s="354"/>
      <c r="BG586" s="354"/>
      <c r="BH586" s="354"/>
      <c r="BI586" s="354"/>
      <c r="BJ586" s="354"/>
      <c r="BK586" s="354"/>
      <c r="BL586" s="354"/>
      <c r="BM586" s="354"/>
      <c r="BN586" s="354"/>
      <c r="BO586" s="354"/>
      <c r="BP586" s="354"/>
      <c r="BQ586" s="354"/>
      <c r="BR586" s="354"/>
      <c r="BS586" s="354"/>
      <c r="BT586" s="354"/>
      <c r="BU586" s="354"/>
      <c r="BV586" s="354"/>
      <c r="BW586" s="354"/>
      <c r="BX586" s="355"/>
      <c r="BY586" s="355"/>
      <c r="BZ586" s="355"/>
      <c r="CA586" s="355"/>
      <c r="CB586" s="355"/>
      <c r="CC586" s="355"/>
      <c r="CD586" s="355"/>
      <c r="CE586" s="355"/>
      <c r="CF586" s="355"/>
      <c r="CG586" s="355"/>
      <c r="CH586" s="355"/>
      <c r="CI586" s="355"/>
      <c r="CJ586" s="355"/>
      <c r="CK586" s="355"/>
      <c r="CL586" s="355"/>
      <c r="CM586" s="355"/>
      <c r="CN586" s="355"/>
      <c r="CO586" s="355"/>
      <c r="CP586" s="355"/>
      <c r="CQ586" s="355"/>
      <c r="CR586" s="355"/>
      <c r="CS586" s="355"/>
      <c r="CT586" s="355"/>
      <c r="CU586" s="355"/>
      <c r="CV586" s="355"/>
      <c r="CW586" s="355"/>
      <c r="CX586" s="355"/>
      <c r="CY586" s="355"/>
      <c r="CZ586" s="355"/>
    </row>
    <row r="587" s="359" customFormat="true" ht="25.15" customHeight="true" x14ac:dyDescent="0.2">
      <c r="C587" s="1044"/>
      <c r="D587" s="1045"/>
      <c r="E587" s="615"/>
      <c r="F587" s="615"/>
      <c r="G587" s="615"/>
      <c r="H587" s="1044"/>
      <c r="I587" s="1045"/>
      <c r="J587" s="615"/>
      <c r="K587" s="615"/>
      <c r="L587" s="615"/>
      <c r="M587" s="1044"/>
      <c r="N587" s="1045"/>
      <c r="O587" s="615"/>
      <c r="P587" s="615"/>
      <c r="Q587" s="615"/>
      <c r="X587" s="352"/>
      <c r="Y587" s="352"/>
      <c r="Z587" s="352"/>
      <c r="AA587" s="352"/>
      <c r="AB587" s="352"/>
      <c r="AC587" s="352"/>
      <c r="AD587" s="352"/>
      <c r="AE587" s="352"/>
      <c r="AF587" s="352"/>
      <c r="AG587" s="352"/>
      <c r="AH587" s="352"/>
      <c r="AI587" s="352"/>
      <c r="AJ587" s="352"/>
      <c r="AK587" s="352"/>
      <c r="AL587" s="352"/>
      <c r="AM587" s="352"/>
      <c r="AN587" s="352"/>
      <c r="AO587" s="352"/>
      <c r="AP587" s="352"/>
      <c r="AQ587" s="352"/>
      <c r="AR587" s="352"/>
      <c r="AS587" s="352"/>
      <c r="AT587" s="352"/>
      <c r="AU587" s="352"/>
      <c r="AV587" s="352"/>
      <c r="AW587" s="352"/>
      <c r="AX587" s="352"/>
      <c r="AY587" s="352"/>
      <c r="AZ587" s="352"/>
      <c r="BA587" s="354"/>
      <c r="BB587" s="430"/>
      <c r="BC587" s="354"/>
      <c r="BD587" s="354"/>
      <c r="BE587" s="354"/>
      <c r="BF587" s="354"/>
      <c r="BG587" s="354"/>
      <c r="BH587" s="354"/>
      <c r="BI587" s="354"/>
      <c r="BJ587" s="354"/>
      <c r="BK587" s="354"/>
      <c r="BL587" s="354"/>
      <c r="BM587" s="354"/>
      <c r="BN587" s="354"/>
      <c r="BO587" s="354"/>
      <c r="BP587" s="354"/>
      <c r="BQ587" s="354"/>
      <c r="BR587" s="354"/>
      <c r="BS587" s="354"/>
      <c r="BT587" s="354"/>
      <c r="BU587" s="354"/>
      <c r="BV587" s="354"/>
      <c r="BW587" s="354"/>
      <c r="BX587" s="355"/>
      <c r="BY587" s="355"/>
      <c r="BZ587" s="355"/>
      <c r="CA587" s="355"/>
      <c r="CB587" s="355"/>
      <c r="CC587" s="355"/>
      <c r="CD587" s="355"/>
      <c r="CE587" s="355"/>
      <c r="CF587" s="355"/>
      <c r="CG587" s="355"/>
      <c r="CH587" s="355"/>
      <c r="CI587" s="355"/>
      <c r="CJ587" s="355"/>
      <c r="CK587" s="355"/>
      <c r="CL587" s="355"/>
      <c r="CM587" s="355"/>
      <c r="CN587" s="355"/>
      <c r="CO587" s="355"/>
      <c r="CP587" s="355"/>
      <c r="CQ587" s="355"/>
      <c r="CR587" s="355"/>
      <c r="CS587" s="355"/>
      <c r="CT587" s="355"/>
      <c r="CU587" s="355"/>
      <c r="CV587" s="355"/>
      <c r="CW587" s="355"/>
      <c r="CX587" s="355"/>
      <c r="CY587" s="355"/>
      <c r="CZ587" s="355"/>
    </row>
    <row r="588" s="359" customFormat="true" ht="25.15" customHeight="true" x14ac:dyDescent="0.2">
      <c r="C588" s="1044"/>
      <c r="D588" s="1045"/>
      <c r="E588" s="615"/>
      <c r="F588" s="615"/>
      <c r="G588" s="615"/>
      <c r="H588" s="1044"/>
      <c r="I588" s="1045"/>
      <c r="J588" s="615"/>
      <c r="K588" s="615"/>
      <c r="L588" s="615"/>
      <c r="M588" s="1044"/>
      <c r="N588" s="1045"/>
      <c r="O588" s="615"/>
      <c r="P588" s="615"/>
      <c r="Q588" s="615"/>
      <c r="X588" s="352"/>
      <c r="Y588" s="352"/>
      <c r="Z588" s="352"/>
      <c r="AA588" s="352"/>
      <c r="AB588" s="352"/>
      <c r="AC588" s="352"/>
      <c r="AD588" s="352"/>
      <c r="AE588" s="352"/>
      <c r="AF588" s="352"/>
      <c r="AG588" s="352"/>
      <c r="AH588" s="352"/>
      <c r="AI588" s="352"/>
      <c r="AJ588" s="352"/>
      <c r="AK588" s="352"/>
      <c r="AL588" s="352"/>
      <c r="AM588" s="352"/>
      <c r="AN588" s="352"/>
      <c r="AO588" s="352"/>
      <c r="AP588" s="352"/>
      <c r="AQ588" s="352"/>
      <c r="AR588" s="352"/>
      <c r="AS588" s="352"/>
      <c r="AT588" s="352"/>
      <c r="AU588" s="352"/>
      <c r="AV588" s="352"/>
      <c r="AW588" s="352"/>
      <c r="AX588" s="352"/>
      <c r="AY588" s="352"/>
      <c r="AZ588" s="352"/>
      <c r="BA588" s="354"/>
      <c r="BB588" s="430"/>
      <c r="BC588" s="354"/>
      <c r="BD588" s="354"/>
      <c r="BE588" s="354"/>
      <c r="BF588" s="354"/>
      <c r="BG588" s="354"/>
      <c r="BH588" s="354"/>
      <c r="BI588" s="354"/>
      <c r="BJ588" s="354"/>
      <c r="BK588" s="354"/>
      <c r="BL588" s="354"/>
      <c r="BM588" s="354"/>
      <c r="BN588" s="354"/>
      <c r="BO588" s="354"/>
      <c r="BP588" s="354"/>
      <c r="BQ588" s="354"/>
      <c r="BR588" s="354"/>
      <c r="BS588" s="354"/>
      <c r="BT588" s="354"/>
      <c r="BU588" s="354"/>
      <c r="BV588" s="354"/>
      <c r="BW588" s="354"/>
      <c r="BX588" s="355"/>
      <c r="BY588" s="355"/>
      <c r="BZ588" s="355"/>
      <c r="CA588" s="355"/>
      <c r="CB588" s="355"/>
      <c r="CC588" s="355"/>
      <c r="CD588" s="355"/>
      <c r="CE588" s="355"/>
      <c r="CF588" s="355"/>
      <c r="CG588" s="355"/>
      <c r="CH588" s="355"/>
      <c r="CI588" s="355"/>
      <c r="CJ588" s="355"/>
      <c r="CK588" s="355"/>
      <c r="CL588" s="355"/>
      <c r="CM588" s="355"/>
      <c r="CN588" s="355"/>
      <c r="CO588" s="355"/>
      <c r="CP588" s="355"/>
      <c r="CQ588" s="355"/>
      <c r="CR588" s="355"/>
      <c r="CS588" s="355"/>
      <c r="CT588" s="355"/>
      <c r="CU588" s="355"/>
      <c r="CV588" s="355"/>
      <c r="CW588" s="355"/>
      <c r="CX588" s="355"/>
      <c r="CY588" s="355"/>
      <c r="CZ588" s="355"/>
    </row>
    <row r="589" s="359" customFormat="true" ht="25.15" customHeight="true" x14ac:dyDescent="0.2">
      <c r="C589" s="1044"/>
      <c r="D589" s="1045"/>
      <c r="E589" s="615"/>
      <c r="F589" s="615"/>
      <c r="G589" s="615"/>
      <c r="H589" s="1044"/>
      <c r="I589" s="1045"/>
      <c r="J589" s="615"/>
      <c r="K589" s="615"/>
      <c r="L589" s="615"/>
      <c r="M589" s="1044"/>
      <c r="N589" s="1045"/>
      <c r="O589" s="615"/>
      <c r="P589" s="615"/>
      <c r="Q589" s="615"/>
      <c r="X589" s="352"/>
      <c r="Y589" s="352"/>
      <c r="Z589" s="352"/>
      <c r="AA589" s="352"/>
      <c r="AB589" s="352"/>
      <c r="AC589" s="352"/>
      <c r="AD589" s="352"/>
      <c r="AE589" s="352"/>
      <c r="AF589" s="352"/>
      <c r="AG589" s="352"/>
      <c r="AH589" s="352"/>
      <c r="AI589" s="352"/>
      <c r="AJ589" s="352"/>
      <c r="AK589" s="352"/>
      <c r="AL589" s="352"/>
      <c r="AM589" s="352"/>
      <c r="AN589" s="352"/>
      <c r="AO589" s="352"/>
      <c r="AP589" s="352"/>
      <c r="AQ589" s="352"/>
      <c r="AR589" s="352"/>
      <c r="AS589" s="352"/>
      <c r="AT589" s="352"/>
      <c r="AU589" s="352"/>
      <c r="AV589" s="352"/>
      <c r="AW589" s="352"/>
      <c r="AX589" s="352"/>
      <c r="AY589" s="352"/>
      <c r="AZ589" s="352"/>
      <c r="BA589" s="354"/>
      <c r="BB589" s="430"/>
      <c r="BC589" s="354"/>
      <c r="BD589" s="354"/>
      <c r="BE589" s="354"/>
      <c r="BF589" s="354"/>
      <c r="BG589" s="354"/>
      <c r="BH589" s="354"/>
      <c r="BI589" s="354"/>
      <c r="BJ589" s="354"/>
      <c r="BK589" s="354"/>
      <c r="BL589" s="354"/>
      <c r="BM589" s="354"/>
      <c r="BN589" s="354"/>
      <c r="BO589" s="354"/>
      <c r="BP589" s="354"/>
      <c r="BQ589" s="354"/>
      <c r="BR589" s="354"/>
      <c r="BS589" s="354"/>
      <c r="BT589" s="354"/>
      <c r="BU589" s="354"/>
      <c r="BV589" s="354"/>
      <c r="BW589" s="354"/>
      <c r="BX589" s="355"/>
      <c r="BY589" s="355"/>
      <c r="BZ589" s="355"/>
      <c r="CA589" s="355"/>
      <c r="CB589" s="355"/>
      <c r="CC589" s="355"/>
      <c r="CD589" s="355"/>
      <c r="CE589" s="355"/>
      <c r="CF589" s="355"/>
      <c r="CG589" s="355"/>
      <c r="CH589" s="355"/>
      <c r="CI589" s="355"/>
      <c r="CJ589" s="355"/>
      <c r="CK589" s="355"/>
      <c r="CL589" s="355"/>
      <c r="CM589" s="355"/>
      <c r="CN589" s="355"/>
      <c r="CO589" s="355"/>
      <c r="CP589" s="355"/>
      <c r="CQ589" s="355"/>
      <c r="CR589" s="355"/>
      <c r="CS589" s="355"/>
      <c r="CT589" s="355"/>
      <c r="CU589" s="355"/>
      <c r="CV589" s="355"/>
      <c r="CW589" s="355"/>
      <c r="CX589" s="355"/>
      <c r="CY589" s="355"/>
      <c r="CZ589" s="355"/>
    </row>
    <row r="590" s="359" customFormat="true" ht="25.15" customHeight="true" x14ac:dyDescent="0.2">
      <c r="C590" s="1044"/>
      <c r="D590" s="1045"/>
      <c r="E590" s="615"/>
      <c r="F590" s="615"/>
      <c r="G590" s="615"/>
      <c r="H590" s="1044"/>
      <c r="I590" s="1045"/>
      <c r="J590" s="615"/>
      <c r="K590" s="615"/>
      <c r="L590" s="615"/>
      <c r="M590" s="1044"/>
      <c r="N590" s="1045"/>
      <c r="O590" s="615"/>
      <c r="P590" s="615"/>
      <c r="Q590" s="615"/>
      <c r="X590" s="352"/>
      <c r="Y590" s="352"/>
      <c r="Z590" s="352"/>
      <c r="AA590" s="352"/>
      <c r="AB590" s="352"/>
      <c r="AC590" s="352"/>
      <c r="AD590" s="352"/>
      <c r="AE590" s="352"/>
      <c r="AF590" s="352"/>
      <c r="AG590" s="352"/>
      <c r="AH590" s="352"/>
      <c r="AI590" s="352"/>
      <c r="AJ590" s="352"/>
      <c r="AK590" s="352"/>
      <c r="AL590" s="352"/>
      <c r="AM590" s="352"/>
      <c r="AN590" s="352"/>
      <c r="AO590" s="352"/>
      <c r="AP590" s="352"/>
      <c r="AQ590" s="352"/>
      <c r="AR590" s="352"/>
      <c r="AS590" s="352"/>
      <c r="AT590" s="352"/>
      <c r="AU590" s="352"/>
      <c r="AV590" s="352"/>
      <c r="AW590" s="352"/>
      <c r="AX590" s="352"/>
      <c r="AY590" s="352"/>
      <c r="AZ590" s="352"/>
      <c r="BA590" s="354"/>
      <c r="BB590" s="430"/>
      <c r="BC590" s="354"/>
      <c r="BD590" s="354"/>
      <c r="BE590" s="354"/>
      <c r="BF590" s="354"/>
      <c r="BG590" s="354"/>
      <c r="BH590" s="354"/>
      <c r="BI590" s="354"/>
      <c r="BJ590" s="354"/>
      <c r="BK590" s="354"/>
      <c r="BL590" s="354"/>
      <c r="BM590" s="354"/>
      <c r="BN590" s="354"/>
      <c r="BO590" s="354"/>
      <c r="BP590" s="354"/>
      <c r="BQ590" s="354"/>
      <c r="BR590" s="354"/>
      <c r="BS590" s="354"/>
      <c r="BT590" s="354"/>
      <c r="BU590" s="354"/>
      <c r="BV590" s="354"/>
      <c r="BW590" s="354"/>
      <c r="BX590" s="355"/>
      <c r="BY590" s="355"/>
      <c r="BZ590" s="355"/>
      <c r="CA590" s="355"/>
      <c r="CB590" s="355"/>
      <c r="CC590" s="355"/>
      <c r="CD590" s="355"/>
      <c r="CE590" s="355"/>
      <c r="CF590" s="355"/>
      <c r="CG590" s="355"/>
      <c r="CH590" s="355"/>
      <c r="CI590" s="355"/>
      <c r="CJ590" s="355"/>
      <c r="CK590" s="355"/>
      <c r="CL590" s="355"/>
      <c r="CM590" s="355"/>
      <c r="CN590" s="355"/>
      <c r="CO590" s="355"/>
      <c r="CP590" s="355"/>
      <c r="CQ590" s="355"/>
      <c r="CR590" s="355"/>
      <c r="CS590" s="355"/>
      <c r="CT590" s="355"/>
      <c r="CU590" s="355"/>
      <c r="CV590" s="355"/>
      <c r="CW590" s="355"/>
      <c r="CX590" s="355"/>
      <c r="CY590" s="355"/>
      <c r="CZ590" s="355"/>
    </row>
    <row r="591" s="359" customFormat="true" ht="25.15" customHeight="true" x14ac:dyDescent="0.2">
      <c r="C591" s="1044"/>
      <c r="D591" s="1045"/>
      <c r="E591" s="615"/>
      <c r="F591" s="615"/>
      <c r="G591" s="615"/>
      <c r="H591" s="1044"/>
      <c r="I591" s="1045"/>
      <c r="J591" s="615"/>
      <c r="K591" s="615"/>
      <c r="L591" s="615"/>
      <c r="M591" s="1044"/>
      <c r="N591" s="1045"/>
      <c r="O591" s="615"/>
      <c r="P591" s="615"/>
      <c r="Q591" s="615"/>
      <c r="X591" s="352"/>
      <c r="Y591" s="352"/>
      <c r="Z591" s="352"/>
      <c r="AA591" s="352"/>
      <c r="AB591" s="352"/>
      <c r="AC591" s="352"/>
      <c r="AD591" s="352"/>
      <c r="AE591" s="352"/>
      <c r="AF591" s="352"/>
      <c r="AG591" s="352"/>
      <c r="AH591" s="352"/>
      <c r="AI591" s="352"/>
      <c r="AJ591" s="352"/>
      <c r="AK591" s="352"/>
      <c r="AL591" s="352"/>
      <c r="AM591" s="352"/>
      <c r="AN591" s="352"/>
      <c r="AO591" s="352"/>
      <c r="AP591" s="352"/>
      <c r="AQ591" s="352"/>
      <c r="AR591" s="352"/>
      <c r="AS591" s="352"/>
      <c r="AT591" s="352"/>
      <c r="AU591" s="352"/>
      <c r="AV591" s="352"/>
      <c r="AW591" s="352"/>
      <c r="AX591" s="352"/>
      <c r="AY591" s="352"/>
      <c r="AZ591" s="352"/>
      <c r="BA591" s="354"/>
      <c r="BB591" s="430"/>
      <c r="BC591" s="354"/>
      <c r="BD591" s="354"/>
      <c r="BE591" s="354"/>
      <c r="BF591" s="354"/>
      <c r="BG591" s="354"/>
      <c r="BH591" s="354"/>
      <c r="BI591" s="354"/>
      <c r="BJ591" s="354"/>
      <c r="BK591" s="354"/>
      <c r="BL591" s="354"/>
      <c r="BM591" s="354"/>
      <c r="BN591" s="354"/>
      <c r="BO591" s="354"/>
      <c r="BP591" s="354"/>
      <c r="BQ591" s="354"/>
      <c r="BR591" s="354"/>
      <c r="BS591" s="354"/>
      <c r="BT591" s="354"/>
      <c r="BU591" s="354"/>
      <c r="BV591" s="354"/>
      <c r="BW591" s="354"/>
      <c r="BX591" s="355"/>
      <c r="BY591" s="355"/>
      <c r="BZ591" s="355"/>
      <c r="CA591" s="355"/>
      <c r="CB591" s="355"/>
      <c r="CC591" s="355"/>
      <c r="CD591" s="355"/>
      <c r="CE591" s="355"/>
      <c r="CF591" s="355"/>
      <c r="CG591" s="355"/>
      <c r="CH591" s="355"/>
      <c r="CI591" s="355"/>
      <c r="CJ591" s="355"/>
      <c r="CK591" s="355"/>
      <c r="CL591" s="355"/>
      <c r="CM591" s="355"/>
      <c r="CN591" s="355"/>
      <c r="CO591" s="355"/>
      <c r="CP591" s="355"/>
      <c r="CQ591" s="355"/>
      <c r="CR591" s="355"/>
      <c r="CS591" s="355"/>
      <c r="CT591" s="355"/>
      <c r="CU591" s="355"/>
      <c r="CV591" s="355"/>
      <c r="CW591" s="355"/>
      <c r="CX591" s="355"/>
      <c r="CY591" s="355"/>
      <c r="CZ591" s="355"/>
    </row>
    <row r="592" s="359" customFormat="true" ht="25.15" customHeight="true" x14ac:dyDescent="0.2">
      <c r="C592" s="1044"/>
      <c r="D592" s="1045"/>
      <c r="E592" s="615"/>
      <c r="F592" s="615"/>
      <c r="G592" s="615"/>
      <c r="H592" s="1044"/>
      <c r="I592" s="1045"/>
      <c r="J592" s="615"/>
      <c r="K592" s="615"/>
      <c r="L592" s="615"/>
      <c r="M592" s="1044"/>
      <c r="N592" s="1045"/>
      <c r="O592" s="615"/>
      <c r="P592" s="615"/>
      <c r="Q592" s="615"/>
      <c r="X592" s="352"/>
      <c r="Y592" s="352"/>
      <c r="Z592" s="352"/>
      <c r="AA592" s="352"/>
      <c r="AB592" s="352"/>
      <c r="AC592" s="352"/>
      <c r="AD592" s="352"/>
      <c r="AE592" s="352"/>
      <c r="AF592" s="352"/>
      <c r="AG592" s="352"/>
      <c r="AH592" s="352"/>
      <c r="AI592" s="352"/>
      <c r="AJ592" s="352"/>
      <c r="AK592" s="352"/>
      <c r="AL592" s="352"/>
      <c r="AM592" s="352"/>
      <c r="AN592" s="352"/>
      <c r="AO592" s="352"/>
      <c r="AP592" s="352"/>
      <c r="AQ592" s="352"/>
      <c r="AR592" s="352"/>
      <c r="AS592" s="352"/>
      <c r="AT592" s="352"/>
      <c r="AU592" s="352"/>
      <c r="AV592" s="352"/>
      <c r="AW592" s="352"/>
      <c r="AX592" s="352"/>
      <c r="AY592" s="352"/>
      <c r="AZ592" s="352"/>
      <c r="BA592" s="354"/>
      <c r="BB592" s="430"/>
      <c r="BC592" s="354"/>
      <c r="BD592" s="354"/>
      <c r="BE592" s="354"/>
      <c r="BF592" s="354"/>
      <c r="BG592" s="354"/>
      <c r="BH592" s="354"/>
      <c r="BI592" s="354"/>
      <c r="BJ592" s="354"/>
      <c r="BK592" s="354"/>
      <c r="BL592" s="354"/>
      <c r="BM592" s="354"/>
      <c r="BN592" s="354"/>
      <c r="BO592" s="354"/>
      <c r="BP592" s="354"/>
      <c r="BQ592" s="354"/>
      <c r="BR592" s="354"/>
      <c r="BS592" s="354"/>
      <c r="BT592" s="354"/>
      <c r="BU592" s="354"/>
      <c r="BV592" s="354"/>
      <c r="BW592" s="354"/>
      <c r="BX592" s="355"/>
      <c r="BY592" s="355"/>
      <c r="BZ592" s="355"/>
      <c r="CA592" s="355"/>
      <c r="CB592" s="355"/>
      <c r="CC592" s="355"/>
      <c r="CD592" s="355"/>
      <c r="CE592" s="355"/>
      <c r="CF592" s="355"/>
      <c r="CG592" s="355"/>
      <c r="CH592" s="355"/>
      <c r="CI592" s="355"/>
      <c r="CJ592" s="355"/>
      <c r="CK592" s="355"/>
      <c r="CL592" s="355"/>
      <c r="CM592" s="355"/>
      <c r="CN592" s="355"/>
      <c r="CO592" s="355"/>
      <c r="CP592" s="355"/>
      <c r="CQ592" s="355"/>
      <c r="CR592" s="355"/>
      <c r="CS592" s="355"/>
      <c r="CT592" s="355"/>
      <c r="CU592" s="355"/>
      <c r="CV592" s="355"/>
      <c r="CW592" s="355"/>
      <c r="CX592" s="355"/>
      <c r="CY592" s="355"/>
      <c r="CZ592" s="355"/>
    </row>
    <row r="593" s="359" customFormat="true" ht="25.15" customHeight="true" x14ac:dyDescent="0.2">
      <c r="C593" s="1044"/>
      <c r="D593" s="1045"/>
      <c r="E593" s="615"/>
      <c r="F593" s="615"/>
      <c r="G593" s="615"/>
      <c r="H593" s="1044"/>
      <c r="I593" s="1045"/>
      <c r="J593" s="615"/>
      <c r="K593" s="615"/>
      <c r="L593" s="615"/>
      <c r="M593" s="1044"/>
      <c r="N593" s="1045"/>
      <c r="O593" s="615"/>
      <c r="P593" s="615"/>
      <c r="Q593" s="615"/>
      <c r="X593" s="352"/>
      <c r="Y593" s="352"/>
      <c r="Z593" s="352"/>
      <c r="AA593" s="352"/>
      <c r="AB593" s="352"/>
      <c r="AC593" s="352"/>
      <c r="AD593" s="352"/>
      <c r="AE593" s="352"/>
      <c r="AF593" s="352"/>
      <c r="AG593" s="352"/>
      <c r="AH593" s="352"/>
      <c r="AI593" s="352"/>
      <c r="AJ593" s="352"/>
      <c r="AK593" s="352"/>
      <c r="AL593" s="352"/>
      <c r="AM593" s="352"/>
      <c r="AN593" s="352"/>
      <c r="AO593" s="352"/>
      <c r="AP593" s="352"/>
      <c r="AQ593" s="352"/>
      <c r="AR593" s="352"/>
      <c r="AS593" s="352"/>
      <c r="AT593" s="352"/>
      <c r="AU593" s="352"/>
      <c r="AV593" s="352"/>
      <c r="AW593" s="352"/>
      <c r="AX593" s="352"/>
      <c r="AY593" s="352"/>
      <c r="AZ593" s="352"/>
      <c r="BA593" s="354"/>
      <c r="BB593" s="430"/>
      <c r="BC593" s="354"/>
      <c r="BD593" s="354"/>
      <c r="BE593" s="354"/>
      <c r="BF593" s="354"/>
      <c r="BG593" s="354"/>
      <c r="BH593" s="354"/>
      <c r="BI593" s="354"/>
      <c r="BJ593" s="354"/>
      <c r="BK593" s="354"/>
      <c r="BL593" s="354"/>
      <c r="BM593" s="354"/>
      <c r="BN593" s="354"/>
      <c r="BO593" s="354"/>
      <c r="BP593" s="354"/>
      <c r="BQ593" s="354"/>
      <c r="BR593" s="354"/>
      <c r="BS593" s="354"/>
      <c r="BT593" s="354"/>
      <c r="BU593" s="354"/>
      <c r="BV593" s="354"/>
      <c r="BW593" s="354"/>
      <c r="BX593" s="355"/>
      <c r="BY593" s="355"/>
      <c r="BZ593" s="355"/>
      <c r="CA593" s="355"/>
      <c r="CB593" s="355"/>
      <c r="CC593" s="355"/>
      <c r="CD593" s="355"/>
      <c r="CE593" s="355"/>
      <c r="CF593" s="355"/>
      <c r="CG593" s="355"/>
      <c r="CH593" s="355"/>
      <c r="CI593" s="355"/>
      <c r="CJ593" s="355"/>
      <c r="CK593" s="355"/>
      <c r="CL593" s="355"/>
      <c r="CM593" s="355"/>
      <c r="CN593" s="355"/>
      <c r="CO593" s="355"/>
      <c r="CP593" s="355"/>
      <c r="CQ593" s="355"/>
      <c r="CR593" s="355"/>
      <c r="CS593" s="355"/>
      <c r="CT593" s="355"/>
      <c r="CU593" s="355"/>
      <c r="CV593" s="355"/>
      <c r="CW593" s="355"/>
      <c r="CX593" s="355"/>
      <c r="CY593" s="355"/>
      <c r="CZ593" s="355"/>
    </row>
    <row r="594" s="359" customFormat="true" ht="25.15" customHeight="true" x14ac:dyDescent="0.2">
      <c r="C594" s="1044"/>
      <c r="D594" s="1045"/>
      <c r="E594" s="615"/>
      <c r="F594" s="615"/>
      <c r="G594" s="615"/>
      <c r="H594" s="1044"/>
      <c r="I594" s="1045"/>
      <c r="J594" s="615"/>
      <c r="K594" s="615"/>
      <c r="L594" s="615"/>
      <c r="M594" s="1044"/>
      <c r="N594" s="1045"/>
      <c r="O594" s="615"/>
      <c r="P594" s="615"/>
      <c r="Q594" s="615"/>
      <c r="X594" s="352"/>
      <c r="Y594" s="352"/>
      <c r="Z594" s="352"/>
      <c r="AA594" s="352"/>
      <c r="AB594" s="352"/>
      <c r="AC594" s="352"/>
      <c r="AD594" s="352"/>
      <c r="AE594" s="352"/>
      <c r="AF594" s="352"/>
      <c r="AG594" s="352"/>
      <c r="AH594" s="352"/>
      <c r="AI594" s="352"/>
      <c r="AJ594" s="352"/>
      <c r="AK594" s="352"/>
      <c r="AL594" s="352"/>
      <c r="AM594" s="352"/>
      <c r="AN594" s="352"/>
      <c r="AO594" s="352"/>
      <c r="AP594" s="352"/>
      <c r="AQ594" s="352"/>
      <c r="AR594" s="352"/>
      <c r="AS594" s="352"/>
      <c r="AT594" s="352"/>
      <c r="AU594" s="352"/>
      <c r="AV594" s="352"/>
      <c r="AW594" s="352"/>
      <c r="AX594" s="352"/>
      <c r="AY594" s="352"/>
      <c r="AZ594" s="352"/>
      <c r="BA594" s="354"/>
      <c r="BB594" s="430"/>
      <c r="BC594" s="354"/>
      <c r="BD594" s="354"/>
      <c r="BE594" s="354"/>
      <c r="BF594" s="354"/>
      <c r="BG594" s="354"/>
      <c r="BH594" s="354"/>
      <c r="BI594" s="354"/>
      <c r="BJ594" s="354"/>
      <c r="BK594" s="354"/>
      <c r="BL594" s="354"/>
      <c r="BM594" s="354"/>
      <c r="BN594" s="354"/>
      <c r="BO594" s="354"/>
      <c r="BP594" s="354"/>
      <c r="BQ594" s="354"/>
      <c r="BR594" s="354"/>
      <c r="BS594" s="354"/>
      <c r="BT594" s="354"/>
      <c r="BU594" s="354"/>
      <c r="BV594" s="354"/>
      <c r="BW594" s="354"/>
      <c r="BX594" s="355"/>
      <c r="BY594" s="355"/>
      <c r="BZ594" s="355"/>
      <c r="CA594" s="355"/>
      <c r="CB594" s="355"/>
      <c r="CC594" s="355"/>
      <c r="CD594" s="355"/>
      <c r="CE594" s="355"/>
      <c r="CF594" s="355"/>
      <c r="CG594" s="355"/>
      <c r="CH594" s="355"/>
      <c r="CI594" s="355"/>
      <c r="CJ594" s="355"/>
      <c r="CK594" s="355"/>
      <c r="CL594" s="355"/>
      <c r="CM594" s="355"/>
      <c r="CN594" s="355"/>
      <c r="CO594" s="355"/>
      <c r="CP594" s="355"/>
      <c r="CQ594" s="355"/>
      <c r="CR594" s="355"/>
      <c r="CS594" s="355"/>
      <c r="CT594" s="355"/>
      <c r="CU594" s="355"/>
      <c r="CV594" s="355"/>
      <c r="CW594" s="355"/>
      <c r="CX594" s="355"/>
      <c r="CY594" s="355"/>
      <c r="CZ594" s="355"/>
    </row>
    <row r="595" s="359" customFormat="true" ht="25.15" customHeight="true" x14ac:dyDescent="0.2">
      <c r="C595" s="1044"/>
      <c r="D595" s="1045"/>
      <c r="E595" s="615"/>
      <c r="F595" s="615"/>
      <c r="G595" s="615"/>
      <c r="H595" s="1044"/>
      <c r="I595" s="1045"/>
      <c r="J595" s="615"/>
      <c r="K595" s="615"/>
      <c r="L595" s="615"/>
      <c r="M595" s="1044"/>
      <c r="N595" s="1045"/>
      <c r="O595" s="615"/>
      <c r="P595" s="615"/>
      <c r="Q595" s="615"/>
      <c r="X595" s="352"/>
      <c r="Y595" s="352"/>
      <c r="Z595" s="352"/>
      <c r="AA595" s="352"/>
      <c r="AB595" s="352"/>
      <c r="AC595" s="352"/>
      <c r="AD595" s="352"/>
      <c r="AE595" s="352"/>
      <c r="AF595" s="352"/>
      <c r="AG595" s="352"/>
      <c r="AH595" s="352"/>
      <c r="AI595" s="352"/>
      <c r="AJ595" s="352"/>
      <c r="AK595" s="352"/>
      <c r="AL595" s="352"/>
      <c r="AM595" s="352"/>
      <c r="AN595" s="352"/>
      <c r="AO595" s="352"/>
      <c r="AP595" s="352"/>
      <c r="AQ595" s="352"/>
      <c r="AR595" s="352"/>
      <c r="AS595" s="352"/>
      <c r="AT595" s="352"/>
      <c r="AU595" s="352"/>
      <c r="AV595" s="352"/>
      <c r="AW595" s="352"/>
      <c r="AX595" s="352"/>
      <c r="AY595" s="352"/>
      <c r="AZ595" s="352"/>
      <c r="BA595" s="354"/>
      <c r="BB595" s="430"/>
      <c r="BC595" s="354"/>
      <c r="BD595" s="354"/>
      <c r="BE595" s="354"/>
      <c r="BF595" s="354"/>
      <c r="BG595" s="354"/>
      <c r="BH595" s="354"/>
      <c r="BI595" s="354"/>
      <c r="BJ595" s="354"/>
      <c r="BK595" s="354"/>
      <c r="BL595" s="354"/>
      <c r="BM595" s="354"/>
      <c r="BN595" s="354"/>
      <c r="BO595" s="354"/>
      <c r="BP595" s="354"/>
      <c r="BQ595" s="354"/>
      <c r="BR595" s="354"/>
      <c r="BS595" s="354"/>
      <c r="BT595" s="354"/>
      <c r="BU595" s="354"/>
      <c r="BV595" s="354"/>
      <c r="BW595" s="354"/>
      <c r="BX595" s="355"/>
      <c r="BY595" s="355"/>
      <c r="BZ595" s="355"/>
      <c r="CA595" s="355"/>
      <c r="CB595" s="355"/>
      <c r="CC595" s="355"/>
      <c r="CD595" s="355"/>
      <c r="CE595" s="355"/>
      <c r="CF595" s="355"/>
      <c r="CG595" s="355"/>
      <c r="CH595" s="355"/>
      <c r="CI595" s="355"/>
      <c r="CJ595" s="355"/>
      <c r="CK595" s="355"/>
      <c r="CL595" s="355"/>
      <c r="CM595" s="355"/>
      <c r="CN595" s="355"/>
      <c r="CO595" s="355"/>
      <c r="CP595" s="355"/>
      <c r="CQ595" s="355"/>
      <c r="CR595" s="355"/>
      <c r="CS595" s="355"/>
      <c r="CT595" s="355"/>
      <c r="CU595" s="355"/>
      <c r="CV595" s="355"/>
      <c r="CW595" s="355"/>
      <c r="CX595" s="355"/>
      <c r="CY595" s="355"/>
      <c r="CZ595" s="355"/>
    </row>
    <row r="596" s="359" customFormat="true" ht="25.15" customHeight="true" x14ac:dyDescent="0.2">
      <c r="C596" s="1044"/>
      <c r="D596" s="1045"/>
      <c r="E596" s="615"/>
      <c r="F596" s="615"/>
      <c r="G596" s="615"/>
      <c r="H596" s="1044"/>
      <c r="I596" s="1045"/>
      <c r="J596" s="615"/>
      <c r="K596" s="615"/>
      <c r="L596" s="615"/>
      <c r="M596" s="1044"/>
      <c r="N596" s="1045"/>
      <c r="O596" s="615"/>
      <c r="P596" s="615"/>
      <c r="Q596" s="615"/>
      <c r="X596" s="352"/>
      <c r="Y596" s="352"/>
      <c r="Z596" s="352"/>
      <c r="AA596" s="352"/>
      <c r="AB596" s="352"/>
      <c r="AC596" s="352"/>
      <c r="AD596" s="352"/>
      <c r="AE596" s="352"/>
      <c r="AF596" s="352"/>
      <c r="AG596" s="352"/>
      <c r="AH596" s="352"/>
      <c r="AI596" s="352"/>
      <c r="AJ596" s="352"/>
      <c r="AK596" s="352"/>
      <c r="AL596" s="352"/>
      <c r="AM596" s="352"/>
      <c r="AN596" s="352"/>
      <c r="AO596" s="352"/>
      <c r="AP596" s="352"/>
      <c r="AQ596" s="352"/>
      <c r="AR596" s="352"/>
      <c r="AS596" s="352"/>
      <c r="AT596" s="352"/>
      <c r="AU596" s="352"/>
      <c r="AV596" s="352"/>
      <c r="AW596" s="352"/>
      <c r="AX596" s="352"/>
      <c r="AY596" s="352"/>
      <c r="AZ596" s="352"/>
      <c r="BA596" s="354"/>
      <c r="BB596" s="430"/>
      <c r="BC596" s="354"/>
      <c r="BD596" s="354"/>
      <c r="BE596" s="354"/>
      <c r="BF596" s="354"/>
      <c r="BG596" s="354"/>
      <c r="BH596" s="354"/>
      <c r="BI596" s="354"/>
      <c r="BJ596" s="354"/>
      <c r="BK596" s="354"/>
      <c r="BL596" s="354"/>
      <c r="BM596" s="354"/>
      <c r="BN596" s="354"/>
      <c r="BO596" s="354"/>
      <c r="BP596" s="354"/>
      <c r="BQ596" s="354"/>
      <c r="BR596" s="354"/>
      <c r="BS596" s="354"/>
      <c r="BT596" s="354"/>
      <c r="BU596" s="354"/>
      <c r="BV596" s="354"/>
      <c r="BW596" s="354"/>
      <c r="BX596" s="355"/>
      <c r="BY596" s="355"/>
      <c r="BZ596" s="355"/>
      <c r="CA596" s="355"/>
      <c r="CB596" s="355"/>
      <c r="CC596" s="355"/>
      <c r="CD596" s="355"/>
      <c r="CE596" s="355"/>
      <c r="CF596" s="355"/>
      <c r="CG596" s="355"/>
      <c r="CH596" s="355"/>
      <c r="CI596" s="355"/>
      <c r="CJ596" s="355"/>
      <c r="CK596" s="355"/>
      <c r="CL596" s="355"/>
      <c r="CM596" s="355"/>
      <c r="CN596" s="355"/>
      <c r="CO596" s="355"/>
      <c r="CP596" s="355"/>
      <c r="CQ596" s="355"/>
      <c r="CR596" s="355"/>
      <c r="CS596" s="355"/>
      <c r="CT596" s="355"/>
      <c r="CU596" s="355"/>
      <c r="CV596" s="355"/>
      <c r="CW596" s="355"/>
      <c r="CX596" s="355"/>
      <c r="CY596" s="355"/>
      <c r="CZ596" s="355"/>
    </row>
    <row r="597" s="359" customFormat="true" ht="25.15" customHeight="true" x14ac:dyDescent="0.2">
      <c r="C597" s="1044"/>
      <c r="D597" s="1045"/>
      <c r="E597" s="615"/>
      <c r="F597" s="615"/>
      <c r="G597" s="615"/>
      <c r="H597" s="1044"/>
      <c r="I597" s="1045"/>
      <c r="J597" s="615"/>
      <c r="K597" s="615"/>
      <c r="L597" s="615"/>
      <c r="M597" s="1044"/>
      <c r="N597" s="1045"/>
      <c r="O597" s="615"/>
      <c r="P597" s="615"/>
      <c r="Q597" s="615"/>
      <c r="X597" s="352"/>
      <c r="Y597" s="352"/>
      <c r="Z597" s="352"/>
      <c r="AA597" s="352"/>
      <c r="AB597" s="352"/>
      <c r="AC597" s="352"/>
      <c r="AD597" s="352"/>
      <c r="AE597" s="352"/>
      <c r="AF597" s="352"/>
      <c r="AG597" s="352"/>
      <c r="AH597" s="352"/>
      <c r="AI597" s="352"/>
      <c r="AJ597" s="352"/>
      <c r="AK597" s="352"/>
      <c r="AL597" s="352"/>
      <c r="AM597" s="352"/>
      <c r="AN597" s="352"/>
      <c r="AO597" s="352"/>
      <c r="AP597" s="352"/>
      <c r="AQ597" s="352"/>
      <c r="AR597" s="352"/>
      <c r="AS597" s="352"/>
      <c r="AT597" s="352"/>
      <c r="AU597" s="352"/>
      <c r="AV597" s="352"/>
      <c r="AW597" s="352"/>
      <c r="AX597" s="352"/>
      <c r="AY597" s="352"/>
      <c r="AZ597" s="352"/>
      <c r="BA597" s="354"/>
      <c r="BB597" s="430"/>
      <c r="BC597" s="354"/>
      <c r="BD597" s="354"/>
      <c r="BE597" s="354"/>
      <c r="BF597" s="354"/>
      <c r="BG597" s="354"/>
      <c r="BH597" s="354"/>
      <c r="BI597" s="354"/>
      <c r="BJ597" s="354"/>
      <c r="BK597" s="354"/>
      <c r="BL597" s="354"/>
      <c r="BM597" s="354"/>
      <c r="BN597" s="354"/>
      <c r="BO597" s="354"/>
      <c r="BP597" s="354"/>
      <c r="BQ597" s="354"/>
      <c r="BR597" s="354"/>
      <c r="BS597" s="354"/>
      <c r="BT597" s="354"/>
      <c r="BU597" s="354"/>
      <c r="BV597" s="354"/>
      <c r="BW597" s="354"/>
      <c r="BX597" s="355"/>
      <c r="BY597" s="355"/>
      <c r="BZ597" s="355"/>
      <c r="CA597" s="355"/>
      <c r="CB597" s="355"/>
      <c r="CC597" s="355"/>
      <c r="CD597" s="355"/>
      <c r="CE597" s="355"/>
      <c r="CF597" s="355"/>
      <c r="CG597" s="355"/>
      <c r="CH597" s="355"/>
      <c r="CI597" s="355"/>
      <c r="CJ597" s="355"/>
      <c r="CK597" s="355"/>
      <c r="CL597" s="355"/>
      <c r="CM597" s="355"/>
      <c r="CN597" s="355"/>
      <c r="CO597" s="355"/>
      <c r="CP597" s="355"/>
      <c r="CQ597" s="355"/>
      <c r="CR597" s="355"/>
      <c r="CS597" s="355"/>
      <c r="CT597" s="355"/>
      <c r="CU597" s="355"/>
      <c r="CV597" s="355"/>
      <c r="CW597" s="355"/>
      <c r="CX597" s="355"/>
      <c r="CY597" s="355"/>
      <c r="CZ597" s="355"/>
    </row>
    <row r="598" s="359" customFormat="true" ht="25.15" customHeight="true" x14ac:dyDescent="0.2">
      <c r="C598" s="1044"/>
      <c r="D598" s="1045"/>
      <c r="E598" s="615"/>
      <c r="F598" s="615"/>
      <c r="G598" s="615"/>
      <c r="H598" s="1044"/>
      <c r="I598" s="1045"/>
      <c r="J598" s="615"/>
      <c r="K598" s="615"/>
      <c r="L598" s="615"/>
      <c r="M598" s="1044"/>
      <c r="N598" s="1045"/>
      <c r="O598" s="615"/>
      <c r="P598" s="615"/>
      <c r="Q598" s="615"/>
      <c r="X598" s="352"/>
      <c r="Y598" s="352"/>
      <c r="Z598" s="352"/>
      <c r="AA598" s="352"/>
      <c r="AB598" s="352"/>
      <c r="AC598" s="352"/>
      <c r="AD598" s="352"/>
      <c r="AE598" s="352"/>
      <c r="AF598" s="352"/>
      <c r="AG598" s="352"/>
      <c r="AH598" s="352"/>
      <c r="AI598" s="352"/>
      <c r="AJ598" s="352"/>
      <c r="AK598" s="352"/>
      <c r="AL598" s="352"/>
      <c r="AM598" s="352"/>
      <c r="AN598" s="352"/>
      <c r="AO598" s="352"/>
      <c r="AP598" s="352"/>
      <c r="AQ598" s="352"/>
      <c r="AR598" s="352"/>
      <c r="AS598" s="352"/>
      <c r="AT598" s="352"/>
      <c r="AU598" s="352"/>
      <c r="AV598" s="352"/>
      <c r="AW598" s="352"/>
      <c r="AX598" s="352"/>
      <c r="AY598" s="352"/>
      <c r="AZ598" s="352"/>
      <c r="BA598" s="354"/>
      <c r="BB598" s="430"/>
      <c r="BC598" s="354"/>
      <c r="BD598" s="354"/>
      <c r="BE598" s="354"/>
      <c r="BF598" s="354"/>
      <c r="BG598" s="354"/>
      <c r="BH598" s="354"/>
      <c r="BI598" s="354"/>
      <c r="BJ598" s="354"/>
      <c r="BK598" s="354"/>
      <c r="BL598" s="354"/>
      <c r="BM598" s="354"/>
      <c r="BN598" s="354"/>
      <c r="BO598" s="354"/>
      <c r="BP598" s="354"/>
      <c r="BQ598" s="354"/>
      <c r="BR598" s="354"/>
      <c r="BS598" s="354"/>
      <c r="BT598" s="354"/>
      <c r="BU598" s="354"/>
      <c r="BV598" s="354"/>
      <c r="BW598" s="354"/>
      <c r="BX598" s="355"/>
      <c r="BY598" s="355"/>
      <c r="BZ598" s="355"/>
      <c r="CA598" s="355"/>
      <c r="CB598" s="355"/>
      <c r="CC598" s="355"/>
      <c r="CD598" s="355"/>
      <c r="CE598" s="355"/>
      <c r="CF598" s="355"/>
      <c r="CG598" s="355"/>
      <c r="CH598" s="355"/>
      <c r="CI598" s="355"/>
      <c r="CJ598" s="355"/>
      <c r="CK598" s="355"/>
      <c r="CL598" s="355"/>
      <c r="CM598" s="355"/>
      <c r="CN598" s="355"/>
      <c r="CO598" s="355"/>
      <c r="CP598" s="355"/>
      <c r="CQ598" s="355"/>
      <c r="CR598" s="355"/>
      <c r="CS598" s="355"/>
      <c r="CT598" s="355"/>
      <c r="CU598" s="355"/>
      <c r="CV598" s="355"/>
      <c r="CW598" s="355"/>
      <c r="CX598" s="355"/>
      <c r="CY598" s="355"/>
      <c r="CZ598" s="355"/>
    </row>
    <row r="599" s="359" customFormat="true" ht="25.15" customHeight="true" x14ac:dyDescent="0.2">
      <c r="C599" s="1044"/>
      <c r="D599" s="1045"/>
      <c r="E599" s="615"/>
      <c r="F599" s="615"/>
      <c r="G599" s="615"/>
      <c r="H599" s="1044"/>
      <c r="I599" s="1045"/>
      <c r="J599" s="615"/>
      <c r="K599" s="615"/>
      <c r="L599" s="615"/>
      <c r="M599" s="1044"/>
      <c r="N599" s="1045"/>
      <c r="O599" s="615"/>
      <c r="P599" s="615"/>
      <c r="Q599" s="615"/>
      <c r="X599" s="352"/>
      <c r="Y599" s="352"/>
      <c r="Z599" s="352"/>
      <c r="AA599" s="352"/>
      <c r="AB599" s="352"/>
      <c r="AC599" s="352"/>
      <c r="AD599" s="352"/>
      <c r="AE599" s="352"/>
      <c r="AF599" s="352"/>
      <c r="AG599" s="352"/>
      <c r="AH599" s="352"/>
      <c r="AI599" s="352"/>
      <c r="AJ599" s="352"/>
      <c r="AK599" s="352"/>
      <c r="AL599" s="352"/>
      <c r="AM599" s="352"/>
      <c r="AN599" s="352"/>
      <c r="AO599" s="352"/>
      <c r="AP599" s="352"/>
      <c r="AQ599" s="352"/>
      <c r="AR599" s="352"/>
      <c r="AS599" s="352"/>
      <c r="AT599" s="352"/>
      <c r="AU599" s="352"/>
      <c r="AV599" s="352"/>
      <c r="AW599" s="352"/>
      <c r="AX599" s="352"/>
      <c r="AY599" s="352"/>
      <c r="AZ599" s="352"/>
      <c r="BA599" s="354"/>
      <c r="BB599" s="430"/>
      <c r="BC599" s="354"/>
      <c r="BD599" s="354"/>
      <c r="BE599" s="354"/>
      <c r="BF599" s="354"/>
      <c r="BG599" s="354"/>
      <c r="BH599" s="354"/>
      <c r="BI599" s="354"/>
      <c r="BJ599" s="354"/>
      <c r="BK599" s="354"/>
      <c r="BL599" s="354"/>
      <c r="BM599" s="354"/>
      <c r="BN599" s="354"/>
      <c r="BO599" s="354"/>
      <c r="BP599" s="354"/>
      <c r="BQ599" s="354"/>
      <c r="BR599" s="354"/>
      <c r="BS599" s="354"/>
      <c r="BT599" s="354"/>
      <c r="BU599" s="354"/>
      <c r="BV599" s="354"/>
      <c r="BW599" s="354"/>
      <c r="BX599" s="355"/>
      <c r="BY599" s="355"/>
      <c r="BZ599" s="355"/>
      <c r="CA599" s="355"/>
      <c r="CB599" s="355"/>
      <c r="CC599" s="355"/>
      <c r="CD599" s="355"/>
      <c r="CE599" s="355"/>
      <c r="CF599" s="355"/>
      <c r="CG599" s="355"/>
      <c r="CH599" s="355"/>
      <c r="CI599" s="355"/>
      <c r="CJ599" s="355"/>
      <c r="CK599" s="355"/>
      <c r="CL599" s="355"/>
      <c r="CM599" s="355"/>
      <c r="CN599" s="355"/>
      <c r="CO599" s="355"/>
      <c r="CP599" s="355"/>
      <c r="CQ599" s="355"/>
      <c r="CR599" s="355"/>
      <c r="CS599" s="355"/>
      <c r="CT599" s="355"/>
      <c r="CU599" s="355"/>
      <c r="CV599" s="355"/>
      <c r="CW599" s="355"/>
      <c r="CX599" s="355"/>
      <c r="CY599" s="355"/>
      <c r="CZ599" s="355"/>
    </row>
    <row r="600" s="359" customFormat="true" ht="25.15" customHeight="true" x14ac:dyDescent="0.2">
      <c r="C600" s="1044"/>
      <c r="D600" s="1045"/>
      <c r="E600" s="615"/>
      <c r="F600" s="615"/>
      <c r="G600" s="615"/>
      <c r="H600" s="1044"/>
      <c r="I600" s="1045"/>
      <c r="J600" s="615"/>
      <c r="K600" s="615"/>
      <c r="L600" s="615"/>
      <c r="M600" s="1044"/>
      <c r="N600" s="1045"/>
      <c r="O600" s="615"/>
      <c r="P600" s="615"/>
      <c r="Q600" s="615"/>
      <c r="X600" s="352"/>
      <c r="Y600" s="352"/>
      <c r="Z600" s="352"/>
      <c r="AA600" s="352"/>
      <c r="AB600" s="352"/>
      <c r="AC600" s="352"/>
      <c r="AD600" s="352"/>
      <c r="AE600" s="352"/>
      <c r="AF600" s="352"/>
      <c r="AG600" s="352"/>
      <c r="AH600" s="352"/>
      <c r="AI600" s="352"/>
      <c r="AJ600" s="352"/>
      <c r="AK600" s="352"/>
      <c r="AL600" s="352"/>
      <c r="AM600" s="352"/>
      <c r="AN600" s="352"/>
      <c r="AO600" s="352"/>
      <c r="AP600" s="352"/>
      <c r="AQ600" s="352"/>
      <c r="AR600" s="352"/>
      <c r="AS600" s="352"/>
      <c r="AT600" s="352"/>
      <c r="AU600" s="352"/>
      <c r="AV600" s="352"/>
      <c r="AW600" s="352"/>
      <c r="AX600" s="352"/>
      <c r="AY600" s="352"/>
      <c r="AZ600" s="352"/>
      <c r="BA600" s="354"/>
      <c r="BB600" s="430"/>
      <c r="BC600" s="354"/>
      <c r="BD600" s="354"/>
      <c r="BE600" s="354"/>
      <c r="BF600" s="354"/>
      <c r="BG600" s="354"/>
      <c r="BH600" s="354"/>
      <c r="BI600" s="354"/>
      <c r="BJ600" s="354"/>
      <c r="BK600" s="354"/>
      <c r="BL600" s="354"/>
      <c r="BM600" s="354"/>
      <c r="BN600" s="354"/>
      <c r="BO600" s="354"/>
      <c r="BP600" s="354"/>
      <c r="BQ600" s="354"/>
      <c r="BR600" s="354"/>
      <c r="BS600" s="354"/>
      <c r="BT600" s="354"/>
      <c r="BU600" s="354"/>
      <c r="BV600" s="354"/>
      <c r="BW600" s="354"/>
      <c r="BX600" s="355"/>
      <c r="BY600" s="355"/>
      <c r="BZ600" s="355"/>
      <c r="CA600" s="355"/>
      <c r="CB600" s="355"/>
      <c r="CC600" s="355"/>
      <c r="CD600" s="355"/>
      <c r="CE600" s="355"/>
      <c r="CF600" s="355"/>
      <c r="CG600" s="355"/>
      <c r="CH600" s="355"/>
      <c r="CI600" s="355"/>
      <c r="CJ600" s="355"/>
      <c r="CK600" s="355"/>
      <c r="CL600" s="355"/>
      <c r="CM600" s="355"/>
      <c r="CN600" s="355"/>
      <c r="CO600" s="355"/>
      <c r="CP600" s="355"/>
      <c r="CQ600" s="355"/>
      <c r="CR600" s="355"/>
      <c r="CS600" s="355"/>
      <c r="CT600" s="355"/>
      <c r="CU600" s="355"/>
      <c r="CV600" s="355"/>
      <c r="CW600" s="355"/>
      <c r="CX600" s="355"/>
      <c r="CY600" s="355"/>
      <c r="CZ600" s="355"/>
    </row>
    <row r="601" s="359" customFormat="true" ht="25.15" customHeight="true" x14ac:dyDescent="0.2">
      <c r="C601" s="1044"/>
      <c r="D601" s="1045"/>
      <c r="E601" s="615"/>
      <c r="F601" s="615"/>
      <c r="G601" s="615"/>
      <c r="H601" s="1044"/>
      <c r="I601" s="1045"/>
      <c r="J601" s="615"/>
      <c r="K601" s="615"/>
      <c r="L601" s="615"/>
      <c r="M601" s="1044"/>
      <c r="N601" s="1045"/>
      <c r="O601" s="615"/>
      <c r="P601" s="615"/>
      <c r="Q601" s="615"/>
      <c r="X601" s="352"/>
      <c r="Y601" s="352"/>
      <c r="Z601" s="352"/>
      <c r="AA601" s="352"/>
      <c r="AB601" s="352"/>
      <c r="AC601" s="352"/>
      <c r="AD601" s="352"/>
      <c r="AE601" s="352"/>
      <c r="AF601" s="352"/>
      <c r="AG601" s="352"/>
      <c r="AH601" s="352"/>
      <c r="AI601" s="352"/>
      <c r="AJ601" s="352"/>
      <c r="AK601" s="352"/>
      <c r="AL601" s="352"/>
      <c r="AM601" s="352"/>
      <c r="AN601" s="352"/>
      <c r="AO601" s="352"/>
      <c r="AP601" s="352"/>
      <c r="AQ601" s="352"/>
      <c r="AR601" s="352"/>
      <c r="AS601" s="352"/>
      <c r="AT601" s="352"/>
      <c r="AU601" s="352"/>
      <c r="AV601" s="352"/>
      <c r="AW601" s="352"/>
      <c r="AX601" s="352"/>
      <c r="AY601" s="352"/>
      <c r="AZ601" s="352"/>
      <c r="BA601" s="354"/>
      <c r="BB601" s="430"/>
      <c r="BC601" s="354"/>
      <c r="BD601" s="354"/>
      <c r="BE601" s="354"/>
      <c r="BF601" s="354"/>
      <c r="BG601" s="354"/>
      <c r="BH601" s="354"/>
      <c r="BI601" s="354"/>
      <c r="BJ601" s="354"/>
      <c r="BK601" s="354"/>
      <c r="BL601" s="354"/>
      <c r="BM601" s="354"/>
      <c r="BN601" s="354"/>
      <c r="BO601" s="354"/>
      <c r="BP601" s="354"/>
      <c r="BQ601" s="354"/>
      <c r="BR601" s="354"/>
      <c r="BS601" s="354"/>
      <c r="BT601" s="354"/>
      <c r="BU601" s="354"/>
      <c r="BV601" s="354"/>
      <c r="BW601" s="354"/>
      <c r="BX601" s="355"/>
      <c r="BY601" s="355"/>
      <c r="BZ601" s="355"/>
      <c r="CA601" s="355"/>
      <c r="CB601" s="355"/>
      <c r="CC601" s="355"/>
      <c r="CD601" s="355"/>
      <c r="CE601" s="355"/>
      <c r="CF601" s="355"/>
      <c r="CG601" s="355"/>
      <c r="CH601" s="355"/>
      <c r="CI601" s="355"/>
      <c r="CJ601" s="355"/>
      <c r="CK601" s="355"/>
      <c r="CL601" s="355"/>
      <c r="CM601" s="355"/>
      <c r="CN601" s="355"/>
      <c r="CO601" s="355"/>
      <c r="CP601" s="355"/>
      <c r="CQ601" s="355"/>
      <c r="CR601" s="355"/>
      <c r="CS601" s="355"/>
      <c r="CT601" s="355"/>
      <c r="CU601" s="355"/>
      <c r="CV601" s="355"/>
      <c r="CW601" s="355"/>
      <c r="CX601" s="355"/>
      <c r="CY601" s="355"/>
      <c r="CZ601" s="355"/>
    </row>
    <row r="602" s="359" customFormat="true" ht="25.15" customHeight="true" x14ac:dyDescent="0.2">
      <c r="C602" s="1044"/>
      <c r="D602" s="1045"/>
      <c r="E602" s="615"/>
      <c r="F602" s="615"/>
      <c r="G602" s="615"/>
      <c r="H602" s="1044"/>
      <c r="I602" s="1045"/>
      <c r="J602" s="615"/>
      <c r="K602" s="615"/>
      <c r="L602" s="615"/>
      <c r="M602" s="1044"/>
      <c r="N602" s="1045"/>
      <c r="O602" s="615"/>
      <c r="P602" s="615"/>
      <c r="Q602" s="615"/>
      <c r="X602" s="352"/>
      <c r="Y602" s="352"/>
      <c r="Z602" s="352"/>
      <c r="AA602" s="352"/>
      <c r="AB602" s="352"/>
      <c r="AC602" s="352"/>
      <c r="AD602" s="352"/>
      <c r="AE602" s="352"/>
      <c r="AF602" s="352"/>
      <c r="AG602" s="352"/>
      <c r="AH602" s="352"/>
      <c r="AI602" s="352"/>
      <c r="AJ602" s="352"/>
      <c r="AK602" s="352"/>
      <c r="AL602" s="352"/>
      <c r="AM602" s="352"/>
      <c r="AN602" s="352"/>
      <c r="AO602" s="352"/>
      <c r="AP602" s="352"/>
      <c r="AQ602" s="352"/>
      <c r="AR602" s="352"/>
      <c r="AS602" s="352"/>
      <c r="AT602" s="352"/>
      <c r="AU602" s="352"/>
      <c r="AV602" s="352"/>
      <c r="AW602" s="352"/>
      <c r="AX602" s="352"/>
      <c r="AY602" s="352"/>
      <c r="AZ602" s="352"/>
      <c r="BA602" s="354"/>
      <c r="BB602" s="430"/>
      <c r="BC602" s="354"/>
      <c r="BD602" s="354"/>
      <c r="BE602" s="354"/>
      <c r="BF602" s="354"/>
      <c r="BG602" s="354"/>
      <c r="BH602" s="354"/>
      <c r="BI602" s="354"/>
      <c r="BJ602" s="354"/>
      <c r="BK602" s="354"/>
      <c r="BL602" s="354"/>
      <c r="BM602" s="354"/>
      <c r="BN602" s="354"/>
      <c r="BO602" s="354"/>
      <c r="BP602" s="354"/>
      <c r="BQ602" s="354"/>
      <c r="BR602" s="354"/>
      <c r="BS602" s="354"/>
      <c r="BT602" s="354"/>
      <c r="BU602" s="354"/>
      <c r="BV602" s="354"/>
      <c r="BW602" s="354"/>
      <c r="BX602" s="355"/>
      <c r="BY602" s="355"/>
      <c r="BZ602" s="355"/>
      <c r="CA602" s="355"/>
      <c r="CB602" s="355"/>
      <c r="CC602" s="355"/>
      <c r="CD602" s="355"/>
      <c r="CE602" s="355"/>
      <c r="CF602" s="355"/>
      <c r="CG602" s="355"/>
      <c r="CH602" s="355"/>
      <c r="CI602" s="355"/>
      <c r="CJ602" s="355"/>
      <c r="CK602" s="355"/>
      <c r="CL602" s="355"/>
      <c r="CM602" s="355"/>
      <c r="CN602" s="355"/>
      <c r="CO602" s="355"/>
      <c r="CP602" s="355"/>
      <c r="CQ602" s="355"/>
      <c r="CR602" s="355"/>
      <c r="CS602" s="355"/>
      <c r="CT602" s="355"/>
      <c r="CU602" s="355"/>
      <c r="CV602" s="355"/>
      <c r="CW602" s="355"/>
      <c r="CX602" s="355"/>
      <c r="CY602" s="355"/>
      <c r="CZ602" s="355"/>
    </row>
    <row r="603" s="359" customFormat="true" ht="25.15" customHeight="true" x14ac:dyDescent="0.2">
      <c r="C603" s="1044"/>
      <c r="D603" s="1045"/>
      <c r="E603" s="615"/>
      <c r="F603" s="615"/>
      <c r="G603" s="615"/>
      <c r="H603" s="1044"/>
      <c r="I603" s="1045"/>
      <c r="J603" s="615"/>
      <c r="K603" s="615"/>
      <c r="L603" s="615"/>
      <c r="M603" s="1044"/>
      <c r="N603" s="1045"/>
      <c r="O603" s="615"/>
      <c r="P603" s="615"/>
      <c r="Q603" s="615"/>
      <c r="X603" s="352"/>
      <c r="Y603" s="352"/>
      <c r="Z603" s="352"/>
      <c r="AA603" s="352"/>
      <c r="AB603" s="352"/>
      <c r="AC603" s="352"/>
      <c r="AD603" s="352"/>
      <c r="AE603" s="352"/>
      <c r="AF603" s="352"/>
      <c r="AG603" s="352"/>
      <c r="AH603" s="352"/>
      <c r="AI603" s="352"/>
      <c r="AJ603" s="352"/>
      <c r="AK603" s="352"/>
      <c r="AL603" s="352"/>
      <c r="AM603" s="352"/>
      <c r="AN603" s="352"/>
      <c r="AO603" s="352"/>
      <c r="AP603" s="352"/>
      <c r="AQ603" s="352"/>
      <c r="AR603" s="352"/>
      <c r="AS603" s="352"/>
      <c r="AT603" s="352"/>
      <c r="AU603" s="352"/>
      <c r="AV603" s="352"/>
      <c r="AW603" s="352"/>
      <c r="AX603" s="352"/>
      <c r="AY603" s="352"/>
      <c r="AZ603" s="352"/>
      <c r="BA603" s="354"/>
      <c r="BB603" s="430"/>
      <c r="BC603" s="354"/>
      <c r="BD603" s="354"/>
      <c r="BE603" s="354"/>
      <c r="BF603" s="354"/>
      <c r="BG603" s="354"/>
      <c r="BH603" s="354"/>
      <c r="BI603" s="354"/>
      <c r="BJ603" s="354"/>
      <c r="BK603" s="354"/>
      <c r="BL603" s="354"/>
      <c r="BM603" s="354"/>
      <c r="BN603" s="354"/>
      <c r="BO603" s="354"/>
      <c r="BP603" s="354"/>
      <c r="BQ603" s="354"/>
      <c r="BR603" s="354"/>
      <c r="BS603" s="354"/>
      <c r="BT603" s="354"/>
      <c r="BU603" s="354"/>
      <c r="BV603" s="354"/>
      <c r="BW603" s="354"/>
      <c r="BX603" s="355"/>
      <c r="BY603" s="355"/>
      <c r="BZ603" s="355"/>
      <c r="CA603" s="355"/>
      <c r="CB603" s="355"/>
      <c r="CC603" s="355"/>
      <c r="CD603" s="355"/>
      <c r="CE603" s="355"/>
      <c r="CF603" s="355"/>
      <c r="CG603" s="355"/>
      <c r="CH603" s="355"/>
      <c r="CI603" s="355"/>
      <c r="CJ603" s="355"/>
      <c r="CK603" s="355"/>
      <c r="CL603" s="355"/>
      <c r="CM603" s="355"/>
      <c r="CN603" s="355"/>
      <c r="CO603" s="355"/>
      <c r="CP603" s="355"/>
      <c r="CQ603" s="355"/>
      <c r="CR603" s="355"/>
      <c r="CS603" s="355"/>
      <c r="CT603" s="355"/>
      <c r="CU603" s="355"/>
      <c r="CV603" s="355"/>
      <c r="CW603" s="355"/>
      <c r="CX603" s="355"/>
      <c r="CY603" s="355"/>
      <c r="CZ603" s="355"/>
    </row>
    <row r="604" s="359" customFormat="true" ht="25.15" customHeight="true" x14ac:dyDescent="0.2">
      <c r="C604" s="1044"/>
      <c r="D604" s="1045"/>
      <c r="E604" s="615"/>
      <c r="F604" s="615"/>
      <c r="G604" s="615"/>
      <c r="H604" s="1044"/>
      <c r="I604" s="1045"/>
      <c r="J604" s="615"/>
      <c r="K604" s="615"/>
      <c r="L604" s="615"/>
      <c r="M604" s="1044"/>
      <c r="N604" s="1045"/>
      <c r="O604" s="615"/>
      <c r="P604" s="615"/>
      <c r="Q604" s="615"/>
      <c r="X604" s="352"/>
      <c r="Y604" s="352"/>
      <c r="Z604" s="352"/>
      <c r="AA604" s="352"/>
      <c r="AB604" s="352"/>
      <c r="AC604" s="352"/>
      <c r="AD604" s="352"/>
      <c r="AE604" s="352"/>
      <c r="AF604" s="352"/>
      <c r="AG604" s="352"/>
      <c r="AH604" s="352"/>
      <c r="AI604" s="352"/>
      <c r="AJ604" s="352"/>
      <c r="AK604" s="352"/>
      <c r="AL604" s="352"/>
      <c r="AM604" s="352"/>
      <c r="AN604" s="352"/>
      <c r="AO604" s="352"/>
      <c r="AP604" s="352"/>
      <c r="AQ604" s="352"/>
      <c r="AR604" s="352"/>
      <c r="AS604" s="352"/>
      <c r="AT604" s="352"/>
      <c r="AU604" s="352"/>
      <c r="AV604" s="352"/>
      <c r="AW604" s="352"/>
      <c r="AX604" s="352"/>
      <c r="AY604" s="352"/>
      <c r="AZ604" s="352"/>
      <c r="BA604" s="355"/>
      <c r="BB604" s="431"/>
      <c r="BC604" s="355"/>
      <c r="BD604" s="355"/>
      <c r="BE604" s="355"/>
      <c r="BF604" s="355"/>
      <c r="BG604" s="355"/>
      <c r="BH604" s="355"/>
      <c r="BI604" s="355"/>
      <c r="BJ604" s="355"/>
      <c r="BK604" s="355"/>
      <c r="BL604" s="355"/>
      <c r="BM604" s="355"/>
      <c r="BN604" s="355"/>
      <c r="BO604" s="355"/>
      <c r="BP604" s="355"/>
      <c r="BQ604" s="355"/>
      <c r="BR604" s="355"/>
      <c r="BS604" s="355"/>
      <c r="BT604" s="355"/>
      <c r="BU604" s="355"/>
      <c r="BV604" s="355"/>
      <c r="BW604" s="355"/>
      <c r="BX604" s="355"/>
      <c r="BY604" s="355"/>
      <c r="BZ604" s="355"/>
      <c r="CA604" s="355"/>
      <c r="CB604" s="355"/>
      <c r="CC604" s="355"/>
      <c r="CD604" s="355"/>
      <c r="CE604" s="355"/>
      <c r="CF604" s="355"/>
      <c r="CG604" s="355"/>
      <c r="CH604" s="355"/>
      <c r="CI604" s="355"/>
      <c r="CJ604" s="355"/>
      <c r="CK604" s="355"/>
      <c r="CL604" s="355"/>
      <c r="CM604" s="355"/>
      <c r="CN604" s="355"/>
      <c r="CO604" s="355"/>
      <c r="CP604" s="355"/>
      <c r="CQ604" s="355"/>
      <c r="CR604" s="355"/>
      <c r="CS604" s="355"/>
      <c r="CT604" s="355"/>
      <c r="CU604" s="355"/>
      <c r="CV604" s="355"/>
      <c r="CW604" s="355"/>
      <c r="CX604" s="355"/>
      <c r="CY604" s="355"/>
      <c r="CZ604" s="355"/>
    </row>
    <row r="605" s="359" customFormat="true" ht="25.15" customHeight="true" x14ac:dyDescent="0.2">
      <c r="C605" s="1044"/>
      <c r="D605" s="1045"/>
      <c r="E605" s="615"/>
      <c r="F605" s="615"/>
      <c r="G605" s="615"/>
      <c r="H605" s="1044"/>
      <c r="I605" s="1045"/>
      <c r="J605" s="615"/>
      <c r="K605" s="615"/>
      <c r="L605" s="615"/>
      <c r="M605" s="1044"/>
      <c r="N605" s="1045"/>
      <c r="O605" s="615"/>
      <c r="P605" s="615"/>
      <c r="Q605" s="615"/>
      <c r="X605" s="352"/>
      <c r="Y605" s="352"/>
      <c r="Z605" s="352"/>
      <c r="AA605" s="352"/>
      <c r="AB605" s="352"/>
      <c r="AC605" s="352"/>
      <c r="AD605" s="352"/>
      <c r="AE605" s="352"/>
      <c r="AF605" s="352"/>
      <c r="AG605" s="352"/>
      <c r="AH605" s="352"/>
      <c r="AI605" s="352"/>
      <c r="AJ605" s="352"/>
      <c r="AK605" s="352"/>
      <c r="AL605" s="352"/>
      <c r="AM605" s="352"/>
      <c r="AN605" s="352"/>
      <c r="AO605" s="352"/>
      <c r="AP605" s="352"/>
      <c r="AQ605" s="352"/>
      <c r="AR605" s="352"/>
      <c r="AS605" s="352"/>
      <c r="AT605" s="352"/>
      <c r="AU605" s="352"/>
      <c r="AV605" s="352"/>
      <c r="AW605" s="352"/>
      <c r="AX605" s="352"/>
      <c r="AY605" s="352"/>
      <c r="AZ605" s="352"/>
      <c r="BA605" s="355"/>
      <c r="BB605" s="431"/>
      <c r="BC605" s="355"/>
      <c r="BD605" s="355"/>
      <c r="BE605" s="355"/>
      <c r="BF605" s="355"/>
      <c r="BG605" s="355"/>
      <c r="BH605" s="355"/>
      <c r="BI605" s="355"/>
      <c r="BJ605" s="355"/>
      <c r="BK605" s="355"/>
      <c r="BL605" s="355"/>
      <c r="BM605" s="355"/>
      <c r="BN605" s="355"/>
      <c r="BO605" s="355"/>
      <c r="BP605" s="355"/>
      <c r="BQ605" s="355"/>
      <c r="BR605" s="355"/>
      <c r="BS605" s="355"/>
      <c r="BT605" s="355"/>
      <c r="BU605" s="355"/>
      <c r="BV605" s="355"/>
      <c r="BW605" s="355"/>
      <c r="BX605" s="355"/>
      <c r="BY605" s="355"/>
      <c r="BZ605" s="355"/>
      <c r="CA605" s="355"/>
      <c r="CB605" s="355"/>
      <c r="CC605" s="355"/>
      <c r="CD605" s="355"/>
      <c r="CE605" s="355"/>
      <c r="CF605" s="355"/>
      <c r="CG605" s="355"/>
      <c r="CH605" s="355"/>
      <c r="CI605" s="355"/>
      <c r="CJ605" s="355"/>
      <c r="CK605" s="355"/>
      <c r="CL605" s="355"/>
      <c r="CM605" s="355"/>
      <c r="CN605" s="355"/>
      <c r="CO605" s="355"/>
      <c r="CP605" s="355"/>
      <c r="CQ605" s="355"/>
      <c r="CR605" s="355"/>
      <c r="CS605" s="355"/>
      <c r="CT605" s="355"/>
      <c r="CU605" s="355"/>
      <c r="CV605" s="355"/>
      <c r="CW605" s="355"/>
      <c r="CX605" s="355"/>
      <c r="CY605" s="355"/>
      <c r="CZ605" s="355"/>
    </row>
    <row r="606" s="359" customFormat="true" ht="25.15" customHeight="true" x14ac:dyDescent="0.2">
      <c r="C606" s="1044"/>
      <c r="D606" s="1045"/>
      <c r="E606" s="615"/>
      <c r="F606" s="615"/>
      <c r="G606" s="615"/>
      <c r="H606" s="1044"/>
      <c r="I606" s="1045"/>
      <c r="J606" s="615"/>
      <c r="K606" s="615"/>
      <c r="L606" s="615"/>
      <c r="M606" s="1044"/>
      <c r="N606" s="1045"/>
      <c r="O606" s="615"/>
      <c r="P606" s="615"/>
      <c r="Q606" s="615"/>
      <c r="X606" s="352"/>
      <c r="Y606" s="352"/>
      <c r="Z606" s="352"/>
      <c r="AA606" s="352"/>
      <c r="AB606" s="352"/>
      <c r="AC606" s="352"/>
      <c r="AD606" s="352"/>
      <c r="AE606" s="352"/>
      <c r="AF606" s="352"/>
      <c r="AG606" s="352"/>
      <c r="AH606" s="352"/>
      <c r="AI606" s="352"/>
      <c r="AJ606" s="352"/>
      <c r="AK606" s="352"/>
      <c r="AL606" s="352"/>
      <c r="AM606" s="352"/>
      <c r="AN606" s="352"/>
      <c r="AO606" s="352"/>
      <c r="AP606" s="352"/>
      <c r="AQ606" s="352"/>
      <c r="AR606" s="352"/>
      <c r="AS606" s="352"/>
      <c r="AT606" s="352"/>
      <c r="AU606" s="352"/>
      <c r="AV606" s="352"/>
      <c r="AW606" s="352"/>
      <c r="AX606" s="352"/>
      <c r="AY606" s="352"/>
      <c r="AZ606" s="352"/>
      <c r="BA606" s="355"/>
      <c r="BB606" s="431"/>
      <c r="BC606" s="355"/>
      <c r="BD606" s="355"/>
      <c r="BE606" s="355"/>
      <c r="BF606" s="355"/>
      <c r="BG606" s="355"/>
      <c r="BH606" s="355"/>
      <c r="BI606" s="355"/>
      <c r="BJ606" s="355"/>
      <c r="BK606" s="355"/>
      <c r="BL606" s="355"/>
      <c r="BM606" s="355"/>
      <c r="BN606" s="355"/>
      <c r="BO606" s="355"/>
      <c r="BP606" s="355"/>
      <c r="BQ606" s="355"/>
      <c r="BR606" s="355"/>
      <c r="BS606" s="355"/>
      <c r="BT606" s="355"/>
      <c r="BU606" s="355"/>
      <c r="BV606" s="355"/>
      <c r="BW606" s="355"/>
      <c r="BX606" s="355"/>
      <c r="BY606" s="355"/>
      <c r="BZ606" s="355"/>
      <c r="CA606" s="355"/>
      <c r="CB606" s="355"/>
      <c r="CC606" s="355"/>
      <c r="CD606" s="355"/>
      <c r="CE606" s="355"/>
      <c r="CF606" s="355"/>
      <c r="CG606" s="355"/>
      <c r="CH606" s="355"/>
      <c r="CI606" s="355"/>
      <c r="CJ606" s="355"/>
      <c r="CK606" s="355"/>
      <c r="CL606" s="355"/>
      <c r="CM606" s="355"/>
      <c r="CN606" s="355"/>
      <c r="CO606" s="355"/>
      <c r="CP606" s="355"/>
      <c r="CQ606" s="355"/>
      <c r="CR606" s="355"/>
      <c r="CS606" s="355"/>
      <c r="CT606" s="355"/>
      <c r="CU606" s="355"/>
      <c r="CV606" s="355"/>
      <c r="CW606" s="355"/>
      <c r="CX606" s="355"/>
      <c r="CY606" s="355"/>
      <c r="CZ606" s="355"/>
    </row>
    <row r="607" s="359" customFormat="true" ht="25.15" customHeight="true" x14ac:dyDescent="0.2">
      <c r="C607" s="1044"/>
      <c r="D607" s="1045"/>
      <c r="E607" s="615"/>
      <c r="F607" s="615"/>
      <c r="G607" s="615"/>
      <c r="H607" s="1044"/>
      <c r="I607" s="1045"/>
      <c r="J607" s="615"/>
      <c r="K607" s="615"/>
      <c r="L607" s="615"/>
      <c r="M607" s="1044"/>
      <c r="N607" s="1045"/>
      <c r="O607" s="615"/>
      <c r="P607" s="615"/>
      <c r="Q607" s="615"/>
      <c r="X607" s="352"/>
      <c r="Y607" s="352"/>
      <c r="Z607" s="352"/>
      <c r="AA607" s="352"/>
      <c r="AB607" s="352"/>
      <c r="AC607" s="352"/>
      <c r="AD607" s="352"/>
      <c r="AE607" s="352"/>
      <c r="AF607" s="352"/>
      <c r="AG607" s="352"/>
      <c r="AH607" s="352"/>
      <c r="AI607" s="352"/>
      <c r="AJ607" s="352"/>
      <c r="AK607" s="352"/>
      <c r="AL607" s="352"/>
      <c r="AM607" s="352"/>
      <c r="AN607" s="352"/>
      <c r="AO607" s="352"/>
      <c r="AP607" s="352"/>
      <c r="AQ607" s="352"/>
      <c r="AR607" s="352"/>
      <c r="AS607" s="352"/>
      <c r="AT607" s="352"/>
      <c r="AU607" s="352"/>
      <c r="AV607" s="352"/>
      <c r="AW607" s="352"/>
      <c r="AX607" s="352"/>
      <c r="AY607" s="352"/>
      <c r="AZ607" s="352"/>
      <c r="BA607" s="355"/>
      <c r="BB607" s="431"/>
      <c r="BC607" s="355"/>
      <c r="BD607" s="355"/>
      <c r="BE607" s="355"/>
      <c r="BF607" s="355"/>
      <c r="BG607" s="355"/>
      <c r="BH607" s="355"/>
      <c r="BI607" s="355"/>
      <c r="BJ607" s="355"/>
      <c r="BK607" s="355"/>
      <c r="BL607" s="355"/>
      <c r="BM607" s="355"/>
      <c r="BN607" s="355"/>
      <c r="BO607" s="355"/>
      <c r="BP607" s="355"/>
      <c r="BQ607" s="355"/>
      <c r="BR607" s="355"/>
      <c r="BS607" s="355"/>
      <c r="BT607" s="355"/>
      <c r="BU607" s="355"/>
      <c r="BV607" s="355"/>
      <c r="BW607" s="355"/>
      <c r="BX607" s="355"/>
      <c r="BY607" s="355"/>
      <c r="BZ607" s="355"/>
      <c r="CA607" s="355"/>
      <c r="CB607" s="355"/>
      <c r="CC607" s="355"/>
      <c r="CD607" s="355"/>
      <c r="CE607" s="355"/>
      <c r="CF607" s="355"/>
      <c r="CG607" s="355"/>
      <c r="CH607" s="355"/>
      <c r="CI607" s="355"/>
      <c r="CJ607" s="355"/>
      <c r="CK607" s="355"/>
      <c r="CL607" s="355"/>
      <c r="CM607" s="355"/>
      <c r="CN607" s="355"/>
      <c r="CO607" s="355"/>
      <c r="CP607" s="355"/>
      <c r="CQ607" s="355"/>
      <c r="CR607" s="355"/>
      <c r="CS607" s="355"/>
      <c r="CT607" s="355"/>
      <c r="CU607" s="355"/>
      <c r="CV607" s="355"/>
      <c r="CW607" s="355"/>
      <c r="CX607" s="355"/>
      <c r="CY607" s="355"/>
      <c r="CZ607" s="355"/>
    </row>
    <row r="608" s="359" customFormat="true" ht="25.15" customHeight="true" x14ac:dyDescent="0.2">
      <c r="C608" s="1044"/>
      <c r="D608" s="1045"/>
      <c r="E608" s="615"/>
      <c r="F608" s="615"/>
      <c r="G608" s="615"/>
      <c r="H608" s="1044"/>
      <c r="I608" s="1045"/>
      <c r="J608" s="615"/>
      <c r="K608" s="615"/>
      <c r="L608" s="615"/>
      <c r="M608" s="1044"/>
      <c r="N608" s="1045"/>
      <c r="O608" s="615"/>
      <c r="P608" s="615"/>
      <c r="Q608" s="615"/>
      <c r="X608" s="352"/>
      <c r="Y608" s="352"/>
      <c r="Z608" s="352"/>
      <c r="AA608" s="352"/>
      <c r="AB608" s="352"/>
      <c r="AC608" s="352"/>
      <c r="AD608" s="352"/>
      <c r="AE608" s="352"/>
      <c r="AF608" s="352"/>
      <c r="AG608" s="352"/>
      <c r="AH608" s="352"/>
      <c r="AI608" s="352"/>
      <c r="AJ608" s="352"/>
      <c r="AK608" s="352"/>
      <c r="AL608" s="352"/>
      <c r="AM608" s="352"/>
      <c r="AN608" s="352"/>
      <c r="AO608" s="352"/>
      <c r="AP608" s="352"/>
      <c r="AQ608" s="352"/>
      <c r="AR608" s="352"/>
      <c r="AS608" s="352"/>
      <c r="AT608" s="352"/>
      <c r="AU608" s="352"/>
      <c r="AV608" s="352"/>
      <c r="AW608" s="352"/>
      <c r="AX608" s="352"/>
      <c r="AY608" s="352"/>
      <c r="AZ608" s="352"/>
      <c r="BA608" s="355"/>
      <c r="BB608" s="431"/>
      <c r="BC608" s="355"/>
      <c r="BD608" s="355"/>
      <c r="BE608" s="355"/>
      <c r="BF608" s="355"/>
      <c r="BG608" s="355"/>
      <c r="BH608" s="355"/>
      <c r="BI608" s="355"/>
      <c r="BJ608" s="355"/>
      <c r="BK608" s="355"/>
      <c r="BL608" s="355"/>
      <c r="BM608" s="355"/>
      <c r="BN608" s="355"/>
      <c r="BO608" s="355"/>
      <c r="BP608" s="355"/>
      <c r="BQ608" s="355"/>
      <c r="BR608" s="355"/>
      <c r="BS608" s="355"/>
      <c r="BT608" s="355"/>
      <c r="BU608" s="355"/>
      <c r="BV608" s="355"/>
      <c r="BW608" s="355"/>
      <c r="BX608" s="355"/>
      <c r="BY608" s="355"/>
      <c r="BZ608" s="355"/>
      <c r="CA608" s="355"/>
      <c r="CB608" s="355"/>
      <c r="CC608" s="355"/>
      <c r="CD608" s="355"/>
      <c r="CE608" s="355"/>
      <c r="CF608" s="355"/>
      <c r="CG608" s="355"/>
      <c r="CH608" s="355"/>
      <c r="CI608" s="355"/>
      <c r="CJ608" s="355"/>
      <c r="CK608" s="355"/>
      <c r="CL608" s="355"/>
      <c r="CM608" s="355"/>
      <c r="CN608" s="355"/>
      <c r="CO608" s="355"/>
      <c r="CP608" s="355"/>
      <c r="CQ608" s="355"/>
      <c r="CR608" s="355"/>
      <c r="CS608" s="355"/>
      <c r="CT608" s="355"/>
      <c r="CU608" s="355"/>
      <c r="CV608" s="355"/>
      <c r="CW608" s="355"/>
      <c r="CX608" s="355"/>
      <c r="CY608" s="355"/>
      <c r="CZ608" s="355"/>
    </row>
    <row r="609" s="359" customFormat="true" ht="25.15" customHeight="true" x14ac:dyDescent="0.2">
      <c r="C609" s="1044"/>
      <c r="D609" s="1045"/>
      <c r="E609" s="615"/>
      <c r="F609" s="615"/>
      <c r="G609" s="615"/>
      <c r="H609" s="1044"/>
      <c r="I609" s="1045"/>
      <c r="J609" s="615"/>
      <c r="K609" s="615"/>
      <c r="L609" s="615"/>
      <c r="M609" s="1044"/>
      <c r="N609" s="1045"/>
      <c r="O609" s="615"/>
      <c r="P609" s="615"/>
      <c r="Q609" s="615"/>
      <c r="X609" s="352"/>
      <c r="Y609" s="352"/>
      <c r="Z609" s="352"/>
      <c r="AA609" s="352"/>
      <c r="AB609" s="352"/>
      <c r="AC609" s="352"/>
      <c r="AD609" s="352"/>
      <c r="AE609" s="352"/>
      <c r="AF609" s="352"/>
      <c r="AG609" s="352"/>
      <c r="AH609" s="352"/>
      <c r="AI609" s="352"/>
      <c r="AJ609" s="352"/>
      <c r="AK609" s="352"/>
      <c r="AL609" s="352"/>
      <c r="AM609" s="352"/>
      <c r="AN609" s="352"/>
      <c r="AO609" s="352"/>
      <c r="AP609" s="352"/>
      <c r="AQ609" s="352"/>
      <c r="AR609" s="352"/>
      <c r="AS609" s="352"/>
      <c r="AT609" s="352"/>
      <c r="AU609" s="352"/>
      <c r="AV609" s="352"/>
      <c r="AW609" s="352"/>
      <c r="AX609" s="352"/>
      <c r="AY609" s="352"/>
      <c r="AZ609" s="352"/>
      <c r="BA609" s="355"/>
      <c r="BB609" s="431"/>
      <c r="BC609" s="355"/>
      <c r="BD609" s="355"/>
      <c r="BE609" s="355"/>
      <c r="BF609" s="355"/>
      <c r="BG609" s="355"/>
      <c r="BH609" s="355"/>
      <c r="BI609" s="355"/>
      <c r="BJ609" s="355"/>
      <c r="BK609" s="355"/>
      <c r="BL609" s="355"/>
      <c r="BM609" s="355"/>
      <c r="BN609" s="355"/>
      <c r="BO609" s="355"/>
      <c r="BP609" s="355"/>
      <c r="BQ609" s="355"/>
      <c r="BR609" s="355"/>
      <c r="BS609" s="355"/>
      <c r="BT609" s="355"/>
      <c r="BU609" s="355"/>
      <c r="BV609" s="355"/>
      <c r="BW609" s="355"/>
      <c r="BX609" s="355"/>
      <c r="BY609" s="355"/>
      <c r="BZ609" s="355"/>
      <c r="CA609" s="355"/>
      <c r="CB609" s="355"/>
      <c r="CC609" s="355"/>
      <c r="CD609" s="355"/>
      <c r="CE609" s="355"/>
      <c r="CF609" s="355"/>
      <c r="CG609" s="355"/>
      <c r="CH609" s="355"/>
      <c r="CI609" s="355"/>
      <c r="CJ609" s="355"/>
      <c r="CK609" s="355"/>
      <c r="CL609" s="355"/>
      <c r="CM609" s="355"/>
      <c r="CN609" s="355"/>
      <c r="CO609" s="355"/>
      <c r="CP609" s="355"/>
      <c r="CQ609" s="355"/>
      <c r="CR609" s="355"/>
      <c r="CS609" s="355"/>
      <c r="CT609" s="355"/>
      <c r="CU609" s="355"/>
      <c r="CV609" s="355"/>
      <c r="CW609" s="355"/>
      <c r="CX609" s="355"/>
      <c r="CY609" s="355"/>
      <c r="CZ609" s="355"/>
    </row>
    <row r="610" s="359" customFormat="true" ht="25.15" customHeight="true" x14ac:dyDescent="0.2">
      <c r="C610" s="1044"/>
      <c r="D610" s="1045"/>
      <c r="E610" s="615"/>
      <c r="F610" s="615"/>
      <c r="G610" s="615"/>
      <c r="H610" s="1044"/>
      <c r="I610" s="1045"/>
      <c r="J610" s="615"/>
      <c r="K610" s="615"/>
      <c r="L610" s="615"/>
      <c r="M610" s="1044"/>
      <c r="N610" s="1045"/>
      <c r="O610" s="615"/>
      <c r="P610" s="615"/>
      <c r="Q610" s="615"/>
      <c r="X610" s="352"/>
      <c r="Y610" s="352"/>
      <c r="Z610" s="352"/>
      <c r="AA610" s="352"/>
      <c r="AB610" s="352"/>
      <c r="AC610" s="352"/>
      <c r="AD610" s="352"/>
      <c r="AE610" s="352"/>
      <c r="AF610" s="352"/>
      <c r="AG610" s="352"/>
      <c r="AH610" s="352"/>
      <c r="AI610" s="352"/>
      <c r="AJ610" s="352"/>
      <c r="AK610" s="352"/>
      <c r="AL610" s="352"/>
      <c r="AM610" s="352"/>
      <c r="AN610" s="352"/>
      <c r="AO610" s="352"/>
      <c r="AP610" s="352"/>
      <c r="AQ610" s="352"/>
      <c r="AR610" s="352"/>
      <c r="AS610" s="352"/>
      <c r="AT610" s="352"/>
      <c r="AU610" s="352"/>
      <c r="AV610" s="352"/>
      <c r="AW610" s="352"/>
      <c r="AX610" s="352"/>
      <c r="AY610" s="352"/>
      <c r="AZ610" s="352"/>
      <c r="BA610" s="355"/>
      <c r="BB610" s="431"/>
      <c r="BC610" s="355"/>
      <c r="BD610" s="355"/>
      <c r="BE610" s="355"/>
      <c r="BF610" s="355"/>
      <c r="BG610" s="355"/>
      <c r="BH610" s="355"/>
      <c r="BI610" s="355"/>
      <c r="BJ610" s="355"/>
      <c r="BK610" s="355"/>
      <c r="BL610" s="355"/>
      <c r="BM610" s="355"/>
      <c r="BN610" s="355"/>
      <c r="BO610" s="355"/>
      <c r="BP610" s="355"/>
      <c r="BQ610" s="355"/>
      <c r="BR610" s="355"/>
      <c r="BS610" s="355"/>
      <c r="BT610" s="355"/>
      <c r="BU610" s="355"/>
      <c r="BV610" s="355"/>
      <c r="BW610" s="355"/>
      <c r="BX610" s="355"/>
      <c r="BY610" s="355"/>
      <c r="BZ610" s="355"/>
      <c r="CA610" s="355"/>
      <c r="CB610" s="355"/>
      <c r="CC610" s="355"/>
      <c r="CD610" s="355"/>
      <c r="CE610" s="355"/>
      <c r="CF610" s="355"/>
      <c r="CG610" s="355"/>
      <c r="CH610" s="355"/>
      <c r="CI610" s="355"/>
      <c r="CJ610" s="355"/>
      <c r="CK610" s="355"/>
      <c r="CL610" s="355"/>
      <c r="CM610" s="355"/>
      <c r="CN610" s="355"/>
      <c r="CO610" s="355"/>
      <c r="CP610" s="355"/>
      <c r="CQ610" s="355"/>
      <c r="CR610" s="355"/>
      <c r="CS610" s="355"/>
      <c r="CT610" s="355"/>
      <c r="CU610" s="355"/>
      <c r="CV610" s="355"/>
      <c r="CW610" s="355"/>
      <c r="CX610" s="355"/>
      <c r="CY610" s="355"/>
      <c r="CZ610" s="355"/>
    </row>
    <row r="611" s="359" customFormat="true" ht="25.15" customHeight="true" x14ac:dyDescent="0.2">
      <c r="C611" s="1044"/>
      <c r="D611" s="1045"/>
      <c r="E611" s="615"/>
      <c r="F611" s="615"/>
      <c r="G611" s="615"/>
      <c r="H611" s="1044"/>
      <c r="I611" s="1045"/>
      <c r="J611" s="615"/>
      <c r="K611" s="615"/>
      <c r="L611" s="615"/>
      <c r="M611" s="1044"/>
      <c r="N611" s="1045"/>
      <c r="O611" s="615"/>
      <c r="P611" s="615"/>
      <c r="Q611" s="615"/>
      <c r="X611" s="352"/>
      <c r="Y611" s="352"/>
      <c r="Z611" s="352"/>
      <c r="AA611" s="352"/>
      <c r="AB611" s="352"/>
      <c r="AC611" s="352"/>
      <c r="AD611" s="352"/>
      <c r="AE611" s="352"/>
      <c r="AF611" s="352"/>
      <c r="AG611" s="352"/>
      <c r="AH611" s="352"/>
      <c r="AI611" s="352"/>
      <c r="AJ611" s="352"/>
      <c r="AK611" s="352"/>
      <c r="AL611" s="352"/>
      <c r="AM611" s="352"/>
      <c r="AN611" s="352"/>
      <c r="AO611" s="352"/>
      <c r="AP611" s="352"/>
      <c r="AQ611" s="352"/>
      <c r="AR611" s="352"/>
      <c r="AS611" s="352"/>
      <c r="AT611" s="352"/>
      <c r="AU611" s="352"/>
      <c r="AV611" s="352"/>
      <c r="AW611" s="352"/>
      <c r="AX611" s="352"/>
      <c r="AY611" s="352"/>
      <c r="AZ611" s="352"/>
      <c r="BA611" s="355"/>
      <c r="BB611" s="431"/>
      <c r="BC611" s="355"/>
      <c r="BD611" s="355"/>
      <c r="BE611" s="355"/>
      <c r="BF611" s="355"/>
      <c r="BG611" s="355"/>
      <c r="BH611" s="355"/>
      <c r="BI611" s="355"/>
      <c r="BJ611" s="355"/>
      <c r="BK611" s="355"/>
      <c r="BL611" s="355"/>
      <c r="BM611" s="355"/>
      <c r="BN611" s="355"/>
      <c r="BO611" s="355"/>
      <c r="BP611" s="355"/>
      <c r="BQ611" s="355"/>
      <c r="BR611" s="355"/>
      <c r="BS611" s="355"/>
      <c r="BT611" s="355"/>
      <c r="BU611" s="355"/>
      <c r="BV611" s="355"/>
      <c r="BW611" s="355"/>
      <c r="BX611" s="355"/>
      <c r="BY611" s="355"/>
      <c r="BZ611" s="355"/>
      <c r="CA611" s="355"/>
      <c r="CB611" s="355"/>
      <c r="CC611" s="355"/>
      <c r="CD611" s="355"/>
      <c r="CE611" s="355"/>
      <c r="CF611" s="355"/>
      <c r="CG611" s="355"/>
      <c r="CH611" s="355"/>
      <c r="CI611" s="355"/>
      <c r="CJ611" s="355"/>
      <c r="CK611" s="355"/>
      <c r="CL611" s="355"/>
      <c r="CM611" s="355"/>
      <c r="CN611" s="355"/>
      <c r="CO611" s="355"/>
      <c r="CP611" s="355"/>
      <c r="CQ611" s="355"/>
      <c r="CR611" s="355"/>
      <c r="CS611" s="355"/>
      <c r="CT611" s="355"/>
      <c r="CU611" s="355"/>
      <c r="CV611" s="355"/>
      <c r="CW611" s="355"/>
      <c r="CX611" s="355"/>
      <c r="CY611" s="355"/>
      <c r="CZ611" s="355"/>
    </row>
    <row r="612" s="359" customFormat="true" ht="25.15" customHeight="true" x14ac:dyDescent="0.2">
      <c r="C612" s="1044"/>
      <c r="D612" s="1045"/>
      <c r="E612" s="615"/>
      <c r="F612" s="615"/>
      <c r="G612" s="615"/>
      <c r="H612" s="1044"/>
      <c r="I612" s="1045"/>
      <c r="J612" s="615"/>
      <c r="K612" s="615"/>
      <c r="L612" s="615"/>
      <c r="M612" s="1044"/>
      <c r="N612" s="1045"/>
      <c r="O612" s="615"/>
      <c r="P612" s="615"/>
      <c r="Q612" s="615"/>
      <c r="X612" s="352"/>
      <c r="Y612" s="352"/>
      <c r="Z612" s="352"/>
      <c r="AA612" s="352"/>
      <c r="AB612" s="352"/>
      <c r="AC612" s="352"/>
      <c r="AD612" s="352"/>
      <c r="AE612" s="352"/>
      <c r="AF612" s="352"/>
      <c r="AG612" s="352"/>
      <c r="AH612" s="352"/>
      <c r="AI612" s="352"/>
      <c r="AJ612" s="352"/>
      <c r="AK612" s="352"/>
      <c r="AL612" s="352"/>
      <c r="AM612" s="352"/>
      <c r="AN612" s="352"/>
      <c r="AO612" s="352"/>
      <c r="AP612" s="352"/>
      <c r="AQ612" s="352"/>
      <c r="AR612" s="352"/>
      <c r="AS612" s="352"/>
      <c r="AT612" s="352"/>
      <c r="AU612" s="352"/>
      <c r="AV612" s="352"/>
      <c r="AW612" s="352"/>
      <c r="AX612" s="352"/>
      <c r="AY612" s="352"/>
      <c r="AZ612" s="352"/>
      <c r="BA612" s="355"/>
      <c r="BB612" s="431"/>
      <c r="BC612" s="355"/>
      <c r="BD612" s="355"/>
      <c r="BE612" s="355"/>
      <c r="BF612" s="355"/>
      <c r="BG612" s="355"/>
      <c r="BH612" s="355"/>
      <c r="BI612" s="355"/>
      <c r="BJ612" s="355"/>
      <c r="BK612" s="355"/>
      <c r="BL612" s="355"/>
      <c r="BM612" s="355"/>
      <c r="BN612" s="355"/>
      <c r="BO612" s="355"/>
      <c r="BP612" s="355"/>
      <c r="BQ612" s="355"/>
      <c r="BR612" s="355"/>
      <c r="BS612" s="355"/>
      <c r="BT612" s="355"/>
      <c r="BU612" s="355"/>
      <c r="BV612" s="355"/>
      <c r="BW612" s="355"/>
      <c r="BX612" s="355"/>
      <c r="BY612" s="355"/>
      <c r="BZ612" s="355"/>
      <c r="CA612" s="355"/>
      <c r="CB612" s="355"/>
      <c r="CC612" s="355"/>
      <c r="CD612" s="355"/>
      <c r="CE612" s="355"/>
      <c r="CF612" s="355"/>
      <c r="CG612" s="355"/>
      <c r="CH612" s="355"/>
      <c r="CI612" s="355"/>
      <c r="CJ612" s="355"/>
      <c r="CK612" s="355"/>
      <c r="CL612" s="355"/>
      <c r="CM612" s="355"/>
      <c r="CN612" s="355"/>
      <c r="CO612" s="355"/>
      <c r="CP612" s="355"/>
      <c r="CQ612" s="355"/>
      <c r="CR612" s="355"/>
      <c r="CS612" s="355"/>
      <c r="CT612" s="355"/>
      <c r="CU612" s="355"/>
      <c r="CV612" s="355"/>
      <c r="CW612" s="355"/>
      <c r="CX612" s="355"/>
      <c r="CY612" s="355"/>
      <c r="CZ612" s="355"/>
    </row>
    <row r="613" s="359" customFormat="true" ht="25.15" customHeight="true" x14ac:dyDescent="0.2">
      <c r="C613" s="1044"/>
      <c r="D613" s="1045"/>
      <c r="E613" s="615"/>
      <c r="F613" s="615"/>
      <c r="G613" s="615"/>
      <c r="H613" s="1044"/>
      <c r="I613" s="1045"/>
      <c r="J613" s="615"/>
      <c r="K613" s="615"/>
      <c r="L613" s="615"/>
      <c r="M613" s="1044"/>
      <c r="N613" s="1045"/>
      <c r="O613" s="615"/>
      <c r="P613" s="615"/>
      <c r="Q613" s="615"/>
      <c r="X613" s="352"/>
      <c r="Y613" s="352"/>
      <c r="Z613" s="352"/>
      <c r="AA613" s="352"/>
      <c r="AB613" s="352"/>
      <c r="AC613" s="352"/>
      <c r="AD613" s="352"/>
      <c r="AE613" s="352"/>
      <c r="AF613" s="352"/>
      <c r="AG613" s="352"/>
      <c r="AH613" s="352"/>
      <c r="AI613" s="352"/>
      <c r="AJ613" s="352"/>
      <c r="AK613" s="352"/>
      <c r="AL613" s="352"/>
      <c r="AM613" s="352"/>
      <c r="AN613" s="352"/>
      <c r="AO613" s="352"/>
      <c r="AP613" s="352"/>
      <c r="AQ613" s="352"/>
      <c r="AR613" s="352"/>
      <c r="AS613" s="352"/>
      <c r="AT613" s="352"/>
      <c r="AU613" s="352"/>
      <c r="AV613" s="352"/>
      <c r="AW613" s="352"/>
      <c r="AX613" s="352"/>
      <c r="AY613" s="352"/>
      <c r="AZ613" s="352"/>
      <c r="BA613" s="355"/>
      <c r="BB613" s="431"/>
      <c r="BC613" s="355"/>
      <c r="BD613" s="355"/>
      <c r="BE613" s="355"/>
      <c r="BF613" s="355"/>
      <c r="BG613" s="355"/>
      <c r="BH613" s="355"/>
      <c r="BI613" s="355"/>
      <c r="BJ613" s="355"/>
      <c r="BK613" s="355"/>
      <c r="BL613" s="355"/>
      <c r="BM613" s="355"/>
      <c r="BN613" s="355"/>
      <c r="BO613" s="355"/>
      <c r="BP613" s="355"/>
      <c r="BQ613" s="355"/>
      <c r="BR613" s="355"/>
      <c r="BS613" s="355"/>
      <c r="BT613" s="355"/>
      <c r="BU613" s="355"/>
      <c r="BV613" s="355"/>
      <c r="BW613" s="355"/>
      <c r="BX613" s="355"/>
      <c r="BY613" s="355"/>
      <c r="BZ613" s="355"/>
      <c r="CA613" s="355"/>
      <c r="CB613" s="355"/>
      <c r="CC613" s="355"/>
      <c r="CD613" s="355"/>
      <c r="CE613" s="355"/>
      <c r="CF613" s="355"/>
      <c r="CG613" s="355"/>
      <c r="CH613" s="355"/>
      <c r="CI613" s="355"/>
      <c r="CJ613" s="355"/>
      <c r="CK613" s="355"/>
      <c r="CL613" s="355"/>
      <c r="CM613" s="355"/>
      <c r="CN613" s="355"/>
      <c r="CO613" s="355"/>
      <c r="CP613" s="355"/>
      <c r="CQ613" s="355"/>
      <c r="CR613" s="355"/>
      <c r="CS613" s="355"/>
      <c r="CT613" s="355"/>
      <c r="CU613" s="355"/>
      <c r="CV613" s="355"/>
      <c r="CW613" s="355"/>
      <c r="CX613" s="355"/>
      <c r="CY613" s="355"/>
      <c r="CZ613" s="355"/>
    </row>
    <row r="614" s="359" customFormat="true" ht="25.15" customHeight="true" x14ac:dyDescent="0.2">
      <c r="C614" s="1044"/>
      <c r="D614" s="1045"/>
      <c r="E614" s="615"/>
      <c r="F614" s="615"/>
      <c r="G614" s="615"/>
      <c r="H614" s="1044"/>
      <c r="I614" s="1045"/>
      <c r="J614" s="615"/>
      <c r="K614" s="615"/>
      <c r="L614" s="615"/>
      <c r="M614" s="1044"/>
      <c r="N614" s="1045"/>
      <c r="O614" s="615"/>
      <c r="P614" s="615"/>
      <c r="Q614" s="615"/>
      <c r="X614" s="352"/>
      <c r="Y614" s="352"/>
      <c r="Z614" s="352"/>
      <c r="AA614" s="352"/>
      <c r="AB614" s="352"/>
      <c r="AC614" s="352"/>
      <c r="AD614" s="352"/>
      <c r="AE614" s="352"/>
      <c r="AF614" s="352"/>
      <c r="AG614" s="352"/>
      <c r="AH614" s="352"/>
      <c r="AI614" s="352"/>
      <c r="AJ614" s="352"/>
      <c r="AK614" s="352"/>
      <c r="AL614" s="352"/>
      <c r="AM614" s="352"/>
      <c r="AN614" s="352"/>
      <c r="AO614" s="352"/>
      <c r="AP614" s="352"/>
      <c r="AQ614" s="352"/>
      <c r="AR614" s="352"/>
      <c r="AS614" s="352"/>
      <c r="AT614" s="352"/>
      <c r="AU614" s="352"/>
      <c r="AV614" s="352"/>
      <c r="AW614" s="352"/>
      <c r="AX614" s="352"/>
      <c r="AY614" s="352"/>
      <c r="AZ614" s="352"/>
      <c r="BA614" s="355"/>
      <c r="BB614" s="431"/>
      <c r="BC614" s="355"/>
      <c r="BD614" s="355"/>
      <c r="BE614" s="355"/>
      <c r="BF614" s="355"/>
      <c r="BG614" s="355"/>
      <c r="BH614" s="355"/>
      <c r="BI614" s="355"/>
      <c r="BJ614" s="355"/>
      <c r="BK614" s="355"/>
      <c r="BL614" s="355"/>
      <c r="BM614" s="355"/>
      <c r="BN614" s="355"/>
      <c r="BO614" s="355"/>
      <c r="BP614" s="355"/>
      <c r="BQ614" s="355"/>
      <c r="BR614" s="355"/>
      <c r="BS614" s="355"/>
      <c r="BT614" s="355"/>
      <c r="BU614" s="355"/>
      <c r="BV614" s="355"/>
      <c r="BW614" s="355"/>
      <c r="BX614" s="355"/>
      <c r="BY614" s="355"/>
      <c r="BZ614" s="355"/>
      <c r="CA614" s="355"/>
      <c r="CB614" s="355"/>
      <c r="CC614" s="355"/>
      <c r="CD614" s="355"/>
      <c r="CE614" s="355"/>
      <c r="CF614" s="355"/>
      <c r="CG614" s="355"/>
      <c r="CH614" s="355"/>
      <c r="CI614" s="355"/>
      <c r="CJ614" s="355"/>
      <c r="CK614" s="355"/>
      <c r="CL614" s="355"/>
      <c r="CM614" s="355"/>
      <c r="CN614" s="355"/>
      <c r="CO614" s="355"/>
      <c r="CP614" s="355"/>
      <c r="CQ614" s="355"/>
      <c r="CR614" s="355"/>
      <c r="CS614" s="355"/>
      <c r="CT614" s="355"/>
      <c r="CU614" s="355"/>
      <c r="CV614" s="355"/>
      <c r="CW614" s="355"/>
      <c r="CX614" s="355"/>
      <c r="CY614" s="355"/>
      <c r="CZ614" s="355"/>
    </row>
    <row r="615" s="359" customFormat="true" ht="25.15" customHeight="true" x14ac:dyDescent="0.2">
      <c r="C615" s="1044"/>
      <c r="D615" s="1045"/>
      <c r="E615" s="615"/>
      <c r="F615" s="615"/>
      <c r="G615" s="615"/>
      <c r="H615" s="1044"/>
      <c r="I615" s="1045"/>
      <c r="J615" s="615"/>
      <c r="K615" s="615"/>
      <c r="L615" s="615"/>
      <c r="M615" s="1044"/>
      <c r="N615" s="1045"/>
      <c r="O615" s="615"/>
      <c r="P615" s="615"/>
      <c r="Q615" s="615"/>
      <c r="X615" s="352"/>
      <c r="Y615" s="352"/>
      <c r="Z615" s="352"/>
      <c r="AA615" s="352"/>
      <c r="AB615" s="352"/>
      <c r="AC615" s="352"/>
      <c r="AD615" s="352"/>
      <c r="AE615" s="352"/>
      <c r="AF615" s="352"/>
      <c r="AG615" s="352"/>
      <c r="AH615" s="352"/>
      <c r="AI615" s="352"/>
      <c r="AJ615" s="352"/>
      <c r="AK615" s="352"/>
      <c r="AL615" s="352"/>
      <c r="AM615" s="352"/>
      <c r="AN615" s="352"/>
      <c r="AO615" s="352"/>
      <c r="AP615" s="352"/>
      <c r="AQ615" s="352"/>
      <c r="AR615" s="352"/>
      <c r="AS615" s="352"/>
      <c r="AT615" s="352"/>
      <c r="AU615" s="352"/>
      <c r="AV615" s="352"/>
      <c r="AW615" s="352"/>
      <c r="AX615" s="352"/>
      <c r="AY615" s="352"/>
      <c r="AZ615" s="352"/>
      <c r="BA615" s="355"/>
      <c r="BB615" s="431"/>
      <c r="BC615" s="355"/>
      <c r="BD615" s="355"/>
      <c r="BE615" s="355"/>
      <c r="BF615" s="355"/>
      <c r="BG615" s="355"/>
      <c r="BH615" s="355"/>
      <c r="BI615" s="355"/>
      <c r="BJ615" s="355"/>
      <c r="BK615" s="355"/>
      <c r="BL615" s="355"/>
      <c r="BM615" s="355"/>
      <c r="BN615" s="355"/>
      <c r="BO615" s="355"/>
      <c r="BP615" s="355"/>
      <c r="BQ615" s="355"/>
      <c r="BR615" s="355"/>
      <c r="BS615" s="355"/>
      <c r="BT615" s="355"/>
      <c r="BU615" s="355"/>
      <c r="BV615" s="355"/>
      <c r="BW615" s="355"/>
      <c r="BX615" s="355"/>
      <c r="BY615" s="355"/>
      <c r="BZ615" s="355"/>
      <c r="CA615" s="355"/>
      <c r="CB615" s="355"/>
      <c r="CC615" s="355"/>
      <c r="CD615" s="355"/>
      <c r="CE615" s="355"/>
      <c r="CF615" s="355"/>
      <c r="CG615" s="355"/>
      <c r="CH615" s="355"/>
      <c r="CI615" s="355"/>
      <c r="CJ615" s="355"/>
      <c r="CK615" s="355"/>
      <c r="CL615" s="355"/>
      <c r="CM615" s="355"/>
      <c r="CN615" s="355"/>
      <c r="CO615" s="355"/>
      <c r="CP615" s="355"/>
      <c r="CQ615" s="355"/>
      <c r="CR615" s="355"/>
      <c r="CS615" s="355"/>
      <c r="CT615" s="355"/>
      <c r="CU615" s="355"/>
      <c r="CV615" s="355"/>
      <c r="CW615" s="355"/>
      <c r="CX615" s="355"/>
      <c r="CY615" s="355"/>
      <c r="CZ615" s="355"/>
    </row>
    <row r="616" s="359" customFormat="true" ht="25.15" customHeight="true" x14ac:dyDescent="0.2">
      <c r="C616" s="1044"/>
      <c r="D616" s="1045"/>
      <c r="E616" s="615"/>
      <c r="F616" s="615"/>
      <c r="G616" s="615"/>
      <c r="H616" s="1044"/>
      <c r="I616" s="1045"/>
      <c r="J616" s="615"/>
      <c r="K616" s="615"/>
      <c r="L616" s="615"/>
      <c r="M616" s="1044"/>
      <c r="N616" s="1045"/>
      <c r="O616" s="615"/>
      <c r="P616" s="615"/>
      <c r="Q616" s="615"/>
      <c r="X616" s="352"/>
      <c r="Y616" s="352"/>
      <c r="Z616" s="352"/>
      <c r="AA616" s="352"/>
      <c r="AB616" s="352"/>
      <c r="AC616" s="352"/>
      <c r="AD616" s="352"/>
      <c r="AE616" s="352"/>
      <c r="AF616" s="352"/>
      <c r="AG616" s="352"/>
      <c r="AH616" s="352"/>
      <c r="AI616" s="352"/>
      <c r="AJ616" s="352"/>
      <c r="AK616" s="352"/>
      <c r="AL616" s="352"/>
      <c r="AM616" s="352"/>
      <c r="AN616" s="352"/>
      <c r="AO616" s="352"/>
      <c r="AP616" s="352"/>
      <c r="AQ616" s="352"/>
      <c r="AR616" s="352"/>
      <c r="AS616" s="352"/>
      <c r="AT616" s="352"/>
      <c r="AU616" s="352"/>
      <c r="AV616" s="352"/>
      <c r="AW616" s="352"/>
      <c r="AX616" s="352"/>
      <c r="AY616" s="352"/>
      <c r="AZ616" s="352"/>
      <c r="BA616" s="355"/>
      <c r="BB616" s="431"/>
      <c r="BC616" s="355"/>
      <c r="BD616" s="355"/>
      <c r="BE616" s="355"/>
      <c r="BF616" s="355"/>
      <c r="BG616" s="355"/>
      <c r="BH616" s="355"/>
      <c r="BI616" s="355"/>
      <c r="BJ616" s="355"/>
      <c r="BK616" s="355"/>
      <c r="BL616" s="355"/>
      <c r="BM616" s="355"/>
      <c r="BN616" s="355"/>
      <c r="BO616" s="355"/>
      <c r="BP616" s="355"/>
      <c r="BQ616" s="355"/>
      <c r="BR616" s="355"/>
      <c r="BS616" s="355"/>
      <c r="BT616" s="355"/>
      <c r="BU616" s="355"/>
      <c r="BV616" s="355"/>
      <c r="BW616" s="355"/>
      <c r="BX616" s="355"/>
      <c r="BY616" s="355"/>
      <c r="BZ616" s="355"/>
      <c r="CA616" s="355"/>
      <c r="CB616" s="355"/>
      <c r="CC616" s="355"/>
      <c r="CD616" s="355"/>
      <c r="CE616" s="355"/>
      <c r="CF616" s="355"/>
      <c r="CG616" s="355"/>
      <c r="CH616" s="355"/>
      <c r="CI616" s="355"/>
      <c r="CJ616" s="355"/>
      <c r="CK616" s="355"/>
      <c r="CL616" s="355"/>
      <c r="CM616" s="355"/>
      <c r="CN616" s="355"/>
      <c r="CO616" s="355"/>
      <c r="CP616" s="355"/>
      <c r="CQ616" s="355"/>
      <c r="CR616" s="355"/>
      <c r="CS616" s="355"/>
      <c r="CT616" s="355"/>
      <c r="CU616" s="355"/>
      <c r="CV616" s="355"/>
      <c r="CW616" s="355"/>
      <c r="CX616" s="355"/>
      <c r="CY616" s="355"/>
      <c r="CZ616" s="355"/>
    </row>
    <row r="617" s="359" customFormat="true" ht="25.15" customHeight="true" x14ac:dyDescent="0.2">
      <c r="C617" s="1044"/>
      <c r="D617" s="1045"/>
      <c r="E617" s="615"/>
      <c r="F617" s="615"/>
      <c r="G617" s="615"/>
      <c r="H617" s="1044"/>
      <c r="I617" s="1045"/>
      <c r="J617" s="615"/>
      <c r="K617" s="615"/>
      <c r="L617" s="615"/>
      <c r="M617" s="1044"/>
      <c r="N617" s="1045"/>
      <c r="O617" s="615"/>
      <c r="P617" s="615"/>
      <c r="Q617" s="615"/>
      <c r="X617" s="352"/>
      <c r="Y617" s="352"/>
      <c r="Z617" s="352"/>
      <c r="AA617" s="352"/>
      <c r="AB617" s="352"/>
      <c r="AC617" s="352"/>
      <c r="AD617" s="352"/>
      <c r="AE617" s="352"/>
      <c r="AF617" s="352"/>
      <c r="AG617" s="352"/>
      <c r="AH617" s="352"/>
      <c r="AI617" s="352"/>
      <c r="AJ617" s="352"/>
      <c r="AK617" s="352"/>
      <c r="AL617" s="352"/>
      <c r="AM617" s="352"/>
      <c r="AN617" s="352"/>
      <c r="AO617" s="352"/>
      <c r="AP617" s="352"/>
      <c r="AQ617" s="352"/>
      <c r="AR617" s="352"/>
      <c r="AS617" s="352"/>
      <c r="AT617" s="352"/>
      <c r="AU617" s="352"/>
      <c r="AV617" s="352"/>
      <c r="AW617" s="352"/>
      <c r="AX617" s="352"/>
      <c r="AY617" s="352"/>
      <c r="AZ617" s="352"/>
      <c r="BA617" s="355"/>
      <c r="BB617" s="431"/>
      <c r="BC617" s="355"/>
      <c r="BD617" s="355"/>
      <c r="BE617" s="355"/>
      <c r="BF617" s="355"/>
      <c r="BG617" s="355"/>
      <c r="BH617" s="355"/>
      <c r="BI617" s="355"/>
      <c r="BJ617" s="355"/>
      <c r="BK617" s="355"/>
      <c r="BL617" s="355"/>
      <c r="BM617" s="355"/>
      <c r="BN617" s="355"/>
      <c r="BO617" s="355"/>
      <c r="BP617" s="355"/>
      <c r="BQ617" s="355"/>
      <c r="BR617" s="355"/>
      <c r="BS617" s="355"/>
      <c r="BT617" s="355"/>
      <c r="BU617" s="355"/>
      <c r="BV617" s="355"/>
      <c r="BW617" s="355"/>
      <c r="BX617" s="355"/>
      <c r="BY617" s="355"/>
      <c r="BZ617" s="355"/>
      <c r="CA617" s="355"/>
      <c r="CB617" s="355"/>
      <c r="CC617" s="355"/>
      <c r="CD617" s="355"/>
      <c r="CE617" s="355"/>
      <c r="CF617" s="355"/>
      <c r="CG617" s="355"/>
      <c r="CH617" s="355"/>
      <c r="CI617" s="355"/>
      <c r="CJ617" s="355"/>
      <c r="CK617" s="355"/>
      <c r="CL617" s="355"/>
      <c r="CM617" s="355"/>
      <c r="CN617" s="355"/>
      <c r="CO617" s="355"/>
      <c r="CP617" s="355"/>
      <c r="CQ617" s="355"/>
      <c r="CR617" s="355"/>
      <c r="CS617" s="355"/>
      <c r="CT617" s="355"/>
      <c r="CU617" s="355"/>
      <c r="CV617" s="355"/>
      <c r="CW617" s="355"/>
      <c r="CX617" s="355"/>
      <c r="CY617" s="355"/>
      <c r="CZ617" s="355"/>
    </row>
    <row r="618" s="359" customFormat="true" ht="25.15" customHeight="true" x14ac:dyDescent="0.2">
      <c r="C618" s="1044"/>
      <c r="D618" s="1045"/>
      <c r="E618" s="615"/>
      <c r="F618" s="615"/>
      <c r="G618" s="615"/>
      <c r="H618" s="1044"/>
      <c r="I618" s="1045"/>
      <c r="J618" s="615"/>
      <c r="K618" s="615"/>
      <c r="L618" s="615"/>
      <c r="M618" s="1044"/>
      <c r="N618" s="1045"/>
      <c r="O618" s="615"/>
      <c r="P618" s="615"/>
      <c r="Q618" s="615"/>
      <c r="X618" s="352"/>
      <c r="Y618" s="352"/>
      <c r="Z618" s="352"/>
      <c r="AA618" s="352"/>
      <c r="AB618" s="352"/>
      <c r="AC618" s="352"/>
      <c r="AD618" s="352"/>
      <c r="AE618" s="352"/>
      <c r="AF618" s="352"/>
      <c r="AG618" s="352"/>
      <c r="AH618" s="352"/>
      <c r="AI618" s="352"/>
      <c r="AJ618" s="352"/>
      <c r="AK618" s="352"/>
      <c r="AL618" s="352"/>
      <c r="AM618" s="352"/>
      <c r="AN618" s="352"/>
      <c r="AO618" s="352"/>
      <c r="AP618" s="352"/>
      <c r="AQ618" s="352"/>
      <c r="AR618" s="352"/>
      <c r="AS618" s="352"/>
      <c r="AT618" s="352"/>
      <c r="AU618" s="352"/>
      <c r="AV618" s="352"/>
      <c r="AW618" s="352"/>
      <c r="AX618" s="352"/>
      <c r="AY618" s="352"/>
      <c r="AZ618" s="352"/>
      <c r="BA618" s="355"/>
      <c r="BB618" s="431"/>
      <c r="BC618" s="355"/>
      <c r="BD618" s="355"/>
      <c r="BE618" s="355"/>
      <c r="BF618" s="355"/>
      <c r="BG618" s="355"/>
      <c r="BH618" s="355"/>
      <c r="BI618" s="355"/>
      <c r="BJ618" s="355"/>
      <c r="BK618" s="355"/>
      <c r="BL618" s="355"/>
      <c r="BM618" s="355"/>
      <c r="BN618" s="355"/>
      <c r="BO618" s="355"/>
      <c r="BP618" s="355"/>
      <c r="BQ618" s="355"/>
      <c r="BR618" s="355"/>
      <c r="BS618" s="355"/>
      <c r="BT618" s="355"/>
      <c r="BU618" s="355"/>
      <c r="BV618" s="355"/>
      <c r="BW618" s="355"/>
      <c r="BX618" s="355"/>
      <c r="BY618" s="355"/>
      <c r="BZ618" s="355"/>
      <c r="CA618" s="355"/>
      <c r="CB618" s="355"/>
      <c r="CC618" s="355"/>
      <c r="CD618" s="355"/>
      <c r="CE618" s="355"/>
      <c r="CF618" s="355"/>
      <c r="CG618" s="355"/>
      <c r="CH618" s="355"/>
      <c r="CI618" s="355"/>
      <c r="CJ618" s="355"/>
      <c r="CK618" s="355"/>
      <c r="CL618" s="355"/>
      <c r="CM618" s="355"/>
      <c r="CN618" s="355"/>
      <c r="CO618" s="355"/>
      <c r="CP618" s="355"/>
      <c r="CQ618" s="355"/>
      <c r="CR618" s="355"/>
      <c r="CS618" s="355"/>
      <c r="CT618" s="355"/>
      <c r="CU618" s="355"/>
      <c r="CV618" s="355"/>
      <c r="CW618" s="355"/>
      <c r="CX618" s="355"/>
      <c r="CY618" s="355"/>
      <c r="CZ618" s="355"/>
    </row>
    <row r="619" s="359" customFormat="true" ht="25.15" customHeight="true" x14ac:dyDescent="0.2">
      <c r="C619" s="1044"/>
      <c r="D619" s="1045"/>
      <c r="E619" s="615"/>
      <c r="F619" s="615"/>
      <c r="G619" s="615"/>
      <c r="H619" s="1044"/>
      <c r="I619" s="1045"/>
      <c r="J619" s="615"/>
      <c r="K619" s="615"/>
      <c r="L619" s="615"/>
      <c r="M619" s="1044"/>
      <c r="N619" s="1045"/>
      <c r="O619" s="615"/>
      <c r="P619" s="615"/>
      <c r="Q619" s="615"/>
      <c r="X619" s="352"/>
      <c r="Y619" s="352"/>
      <c r="Z619" s="352"/>
      <c r="AA619" s="352"/>
      <c r="AB619" s="352"/>
      <c r="AC619" s="352"/>
      <c r="AD619" s="352"/>
      <c r="AE619" s="352"/>
      <c r="AF619" s="352"/>
      <c r="AG619" s="352"/>
      <c r="AH619" s="352"/>
      <c r="AI619" s="352"/>
      <c r="AJ619" s="352"/>
      <c r="AK619" s="352"/>
      <c r="AL619" s="352"/>
      <c r="AM619" s="352"/>
      <c r="AN619" s="352"/>
      <c r="AO619" s="352"/>
      <c r="AP619" s="352"/>
      <c r="AQ619" s="352"/>
      <c r="AR619" s="352"/>
      <c r="AS619" s="352"/>
      <c r="AT619" s="352"/>
      <c r="AU619" s="352"/>
      <c r="AV619" s="352"/>
      <c r="AW619" s="352"/>
      <c r="AX619" s="352"/>
      <c r="AY619" s="352"/>
      <c r="AZ619" s="352"/>
      <c r="BA619" s="355"/>
      <c r="BB619" s="431"/>
      <c r="BC619" s="355"/>
      <c r="BD619" s="355"/>
      <c r="BE619" s="355"/>
      <c r="BF619" s="355"/>
      <c r="BG619" s="355"/>
      <c r="BH619" s="355"/>
      <c r="BI619" s="355"/>
      <c r="BJ619" s="355"/>
      <c r="BK619" s="355"/>
      <c r="BL619" s="355"/>
      <c r="BM619" s="355"/>
      <c r="BN619" s="355"/>
      <c r="BO619" s="355"/>
      <c r="BP619" s="355"/>
      <c r="BQ619" s="355"/>
      <c r="BR619" s="355"/>
      <c r="BS619" s="355"/>
      <c r="BT619" s="355"/>
      <c r="BU619" s="355"/>
      <c r="BV619" s="355"/>
      <c r="BW619" s="355"/>
      <c r="BX619" s="355"/>
      <c r="BY619" s="355"/>
      <c r="BZ619" s="355"/>
      <c r="CA619" s="355"/>
      <c r="CB619" s="355"/>
      <c r="CC619" s="355"/>
      <c r="CD619" s="355"/>
      <c r="CE619" s="355"/>
      <c r="CF619" s="355"/>
      <c r="CG619" s="355"/>
      <c r="CH619" s="355"/>
      <c r="CI619" s="355"/>
      <c r="CJ619" s="355"/>
      <c r="CK619" s="355"/>
      <c r="CL619" s="355"/>
      <c r="CM619" s="355"/>
      <c r="CN619" s="355"/>
      <c r="CO619" s="355"/>
      <c r="CP619" s="355"/>
      <c r="CQ619" s="355"/>
      <c r="CR619" s="355"/>
      <c r="CS619" s="355"/>
      <c r="CT619" s="355"/>
      <c r="CU619" s="355"/>
      <c r="CV619" s="355"/>
      <c r="CW619" s="355"/>
      <c r="CX619" s="355"/>
      <c r="CY619" s="355"/>
      <c r="CZ619" s="355"/>
    </row>
    <row r="620" s="359" customFormat="true" ht="25.15" customHeight="true" x14ac:dyDescent="0.2">
      <c r="C620" s="1044"/>
      <c r="D620" s="1045"/>
      <c r="E620" s="615"/>
      <c r="F620" s="615"/>
      <c r="G620" s="615"/>
      <c r="H620" s="1044"/>
      <c r="I620" s="1045"/>
      <c r="J620" s="615"/>
      <c r="K620" s="615"/>
      <c r="L620" s="615"/>
      <c r="M620" s="1044"/>
      <c r="N620" s="1045"/>
      <c r="O620" s="615"/>
      <c r="P620" s="615"/>
      <c r="Q620" s="615"/>
      <c r="X620" s="352"/>
      <c r="Y620" s="352"/>
      <c r="Z620" s="352"/>
      <c r="AA620" s="352"/>
      <c r="AB620" s="352"/>
      <c r="AC620" s="352"/>
      <c r="AD620" s="352"/>
      <c r="AE620" s="352"/>
      <c r="AF620" s="352"/>
      <c r="AG620" s="352"/>
      <c r="AH620" s="352"/>
      <c r="AI620" s="352"/>
      <c r="AJ620" s="352"/>
      <c r="AK620" s="352"/>
      <c r="AL620" s="352"/>
      <c r="AM620" s="352"/>
      <c r="AN620" s="352"/>
      <c r="AO620" s="352"/>
      <c r="AP620" s="352"/>
      <c r="AQ620" s="352"/>
      <c r="AR620" s="352"/>
      <c r="AS620" s="352"/>
      <c r="AT620" s="352"/>
      <c r="AU620" s="352"/>
      <c r="AV620" s="352"/>
      <c r="AW620" s="352"/>
      <c r="AX620" s="352"/>
      <c r="AY620" s="352"/>
      <c r="AZ620" s="352"/>
      <c r="BA620" s="355"/>
      <c r="BB620" s="431"/>
      <c r="BC620" s="355"/>
      <c r="BD620" s="355"/>
      <c r="BE620" s="355"/>
      <c r="BF620" s="355"/>
      <c r="BG620" s="355"/>
      <c r="BH620" s="355"/>
      <c r="BI620" s="355"/>
      <c r="BJ620" s="355"/>
      <c r="BK620" s="355"/>
      <c r="BL620" s="355"/>
      <c r="BM620" s="355"/>
      <c r="BN620" s="355"/>
      <c r="BO620" s="355"/>
      <c r="BP620" s="355"/>
      <c r="BQ620" s="355"/>
      <c r="BR620" s="355"/>
      <c r="BS620" s="355"/>
      <c r="BT620" s="355"/>
      <c r="BU620" s="355"/>
      <c r="BV620" s="355"/>
      <c r="BW620" s="355"/>
      <c r="BX620" s="355"/>
      <c r="BY620" s="355"/>
      <c r="BZ620" s="355"/>
      <c r="CA620" s="355"/>
      <c r="CB620" s="355"/>
      <c r="CC620" s="355"/>
      <c r="CD620" s="355"/>
      <c r="CE620" s="355"/>
      <c r="CF620" s="355"/>
      <c r="CG620" s="355"/>
      <c r="CH620" s="355"/>
      <c r="CI620" s="355"/>
      <c r="CJ620" s="355"/>
      <c r="CK620" s="355"/>
      <c r="CL620" s="355"/>
      <c r="CM620" s="355"/>
      <c r="CN620" s="355"/>
      <c r="CO620" s="355"/>
      <c r="CP620" s="355"/>
      <c r="CQ620" s="355"/>
      <c r="CR620" s="355"/>
      <c r="CS620" s="355"/>
      <c r="CT620" s="355"/>
      <c r="CU620" s="355"/>
      <c r="CV620" s="355"/>
      <c r="CW620" s="355"/>
      <c r="CX620" s="355"/>
      <c r="CY620" s="355"/>
      <c r="CZ620" s="355"/>
    </row>
    <row r="621" s="359" customFormat="true" ht="25.15" customHeight="true" x14ac:dyDescent="0.2">
      <c r="C621" s="1044"/>
      <c r="D621" s="1045"/>
      <c r="E621" s="615"/>
      <c r="F621" s="615"/>
      <c r="G621" s="615"/>
      <c r="H621" s="1044"/>
      <c r="I621" s="1045"/>
      <c r="J621" s="615"/>
      <c r="K621" s="615"/>
      <c r="L621" s="615"/>
      <c r="M621" s="1044"/>
      <c r="N621" s="1045"/>
      <c r="O621" s="615"/>
      <c r="P621" s="615"/>
      <c r="Q621" s="615"/>
      <c r="X621" s="352"/>
      <c r="Y621" s="352"/>
      <c r="Z621" s="352"/>
      <c r="AA621" s="352"/>
      <c r="AB621" s="352"/>
      <c r="AC621" s="352"/>
      <c r="AD621" s="352"/>
      <c r="AE621" s="352"/>
      <c r="AF621" s="352"/>
      <c r="AG621" s="352"/>
      <c r="AH621" s="352"/>
      <c r="AI621" s="352"/>
      <c r="AJ621" s="352"/>
      <c r="AK621" s="352"/>
      <c r="AL621" s="352"/>
      <c r="AM621" s="352"/>
      <c r="AN621" s="352"/>
      <c r="AO621" s="352"/>
      <c r="AP621" s="352"/>
      <c r="AQ621" s="352"/>
      <c r="AR621" s="352"/>
      <c r="AS621" s="352"/>
      <c r="AT621" s="352"/>
      <c r="AU621" s="352"/>
      <c r="AV621" s="352"/>
      <c r="AW621" s="352"/>
      <c r="AX621" s="352"/>
      <c r="AY621" s="352"/>
      <c r="AZ621" s="352"/>
      <c r="BA621" s="355"/>
      <c r="BB621" s="431"/>
      <c r="BC621" s="355"/>
      <c r="BD621" s="355"/>
      <c r="BE621" s="355"/>
      <c r="BF621" s="355"/>
      <c r="BG621" s="355"/>
      <c r="BH621" s="355"/>
      <c r="BI621" s="355"/>
      <c r="BJ621" s="355"/>
      <c r="BK621" s="355"/>
      <c r="BL621" s="355"/>
      <c r="BM621" s="355"/>
      <c r="BN621" s="355"/>
      <c r="BO621" s="355"/>
      <c r="BP621" s="355"/>
      <c r="BQ621" s="355"/>
      <c r="BR621" s="355"/>
      <c r="BS621" s="355"/>
      <c r="BT621" s="355"/>
      <c r="BU621" s="355"/>
      <c r="BV621" s="355"/>
      <c r="BW621" s="355"/>
      <c r="BX621" s="355"/>
      <c r="BY621" s="355"/>
      <c r="BZ621" s="355"/>
      <c r="CA621" s="355"/>
      <c r="CB621" s="355"/>
      <c r="CC621" s="355"/>
      <c r="CD621" s="355"/>
      <c r="CE621" s="355"/>
      <c r="CF621" s="355"/>
      <c r="CG621" s="355"/>
      <c r="CH621" s="355"/>
      <c r="CI621" s="355"/>
      <c r="CJ621" s="355"/>
      <c r="CK621" s="355"/>
      <c r="CL621" s="355"/>
      <c r="CM621" s="355"/>
      <c r="CN621" s="355"/>
      <c r="CO621" s="355"/>
      <c r="CP621" s="355"/>
      <c r="CQ621" s="355"/>
      <c r="CR621" s="355"/>
      <c r="CS621" s="355"/>
      <c r="CT621" s="355"/>
      <c r="CU621" s="355"/>
      <c r="CV621" s="355"/>
      <c r="CW621" s="355"/>
      <c r="CX621" s="355"/>
      <c r="CY621" s="355"/>
      <c r="CZ621" s="355"/>
    </row>
    <row r="622" s="359" customFormat="true" ht="25.15" customHeight="true" x14ac:dyDescent="0.2">
      <c r="C622" s="1044"/>
      <c r="D622" s="1045"/>
      <c r="E622" s="615"/>
      <c r="F622" s="615"/>
      <c r="G622" s="615"/>
      <c r="H622" s="1044"/>
      <c r="I622" s="1045"/>
      <c r="J622" s="615"/>
      <c r="K622" s="615"/>
      <c r="L622" s="615"/>
      <c r="M622" s="1044"/>
      <c r="N622" s="1045"/>
      <c r="O622" s="615"/>
      <c r="P622" s="615"/>
      <c r="Q622" s="615"/>
      <c r="X622" s="352"/>
      <c r="Y622" s="352"/>
      <c r="Z622" s="352"/>
      <c r="AA622" s="352"/>
      <c r="AB622" s="352"/>
      <c r="AC622" s="352"/>
      <c r="AD622" s="352"/>
      <c r="AE622" s="352"/>
      <c r="AF622" s="352"/>
      <c r="AG622" s="352"/>
      <c r="AH622" s="352"/>
      <c r="AI622" s="352"/>
      <c r="AJ622" s="352"/>
      <c r="AK622" s="352"/>
      <c r="AL622" s="352"/>
      <c r="AM622" s="352"/>
      <c r="AN622" s="352"/>
      <c r="AO622" s="352"/>
      <c r="AP622" s="352"/>
      <c r="AQ622" s="352"/>
      <c r="AR622" s="352"/>
      <c r="AS622" s="352"/>
      <c r="AT622" s="352"/>
      <c r="AU622" s="352"/>
      <c r="AV622" s="352"/>
      <c r="AW622" s="352"/>
      <c r="AX622" s="352"/>
      <c r="AY622" s="352"/>
      <c r="AZ622" s="352"/>
      <c r="BA622" s="355"/>
      <c r="BB622" s="431"/>
      <c r="BC622" s="355"/>
      <c r="BD622" s="355"/>
      <c r="BE622" s="355"/>
      <c r="BF622" s="355"/>
      <c r="BG622" s="355"/>
      <c r="BH622" s="355"/>
      <c r="BI622" s="355"/>
      <c r="BJ622" s="355"/>
      <c r="BK622" s="355"/>
      <c r="BL622" s="355"/>
      <c r="BM622" s="355"/>
      <c r="BN622" s="355"/>
      <c r="BO622" s="355"/>
      <c r="BP622" s="355"/>
      <c r="BQ622" s="355"/>
      <c r="BR622" s="355"/>
      <c r="BS622" s="355"/>
      <c r="BT622" s="355"/>
      <c r="BU622" s="355"/>
      <c r="BV622" s="355"/>
      <c r="BW622" s="355"/>
      <c r="BX622" s="355"/>
      <c r="BY622" s="355"/>
      <c r="BZ622" s="355"/>
      <c r="CA622" s="355"/>
      <c r="CB622" s="355"/>
      <c r="CC622" s="355"/>
      <c r="CD622" s="355"/>
      <c r="CE622" s="355"/>
      <c r="CF622" s="355"/>
      <c r="CG622" s="355"/>
      <c r="CH622" s="355"/>
      <c r="CI622" s="355"/>
      <c r="CJ622" s="355"/>
      <c r="CK622" s="355"/>
      <c r="CL622" s="355"/>
      <c r="CM622" s="355"/>
      <c r="CN622" s="355"/>
      <c r="CO622" s="355"/>
      <c r="CP622" s="355"/>
      <c r="CQ622" s="355"/>
      <c r="CR622" s="355"/>
      <c r="CS622" s="355"/>
      <c r="CT622" s="355"/>
      <c r="CU622" s="355"/>
      <c r="CV622" s="355"/>
      <c r="CW622" s="355"/>
      <c r="CX622" s="355"/>
      <c r="CY622" s="355"/>
      <c r="CZ622" s="355"/>
    </row>
    <row r="623" s="359" customFormat="true" ht="25.15" customHeight="true" x14ac:dyDescent="0.2">
      <c r="C623" s="1044"/>
      <c r="D623" s="1045"/>
      <c r="E623" s="615"/>
      <c r="F623" s="615"/>
      <c r="G623" s="615"/>
      <c r="H623" s="1044"/>
      <c r="I623" s="1045"/>
      <c r="J623" s="615"/>
      <c r="K623" s="615"/>
      <c r="L623" s="615"/>
      <c r="M623" s="1044"/>
      <c r="N623" s="1045"/>
      <c r="O623" s="615"/>
      <c r="P623" s="615"/>
      <c r="Q623" s="615"/>
      <c r="X623" s="352"/>
      <c r="Y623" s="352"/>
      <c r="Z623" s="352"/>
      <c r="AA623" s="352"/>
      <c r="AB623" s="352"/>
      <c r="AC623" s="352"/>
      <c r="AD623" s="352"/>
      <c r="AE623" s="352"/>
      <c r="AF623" s="352"/>
      <c r="AG623" s="352"/>
      <c r="AH623" s="352"/>
      <c r="AI623" s="352"/>
      <c r="AJ623" s="352"/>
      <c r="AK623" s="352"/>
      <c r="AL623" s="352"/>
      <c r="AM623" s="352"/>
      <c r="AN623" s="352"/>
      <c r="AO623" s="352"/>
      <c r="AP623" s="352"/>
      <c r="AQ623" s="352"/>
      <c r="AR623" s="352"/>
      <c r="AS623" s="352"/>
      <c r="AT623" s="352"/>
      <c r="AU623" s="352"/>
      <c r="AV623" s="352"/>
      <c r="AW623" s="352"/>
      <c r="AX623" s="352"/>
      <c r="AY623" s="352"/>
      <c r="AZ623" s="352"/>
      <c r="BA623" s="355"/>
      <c r="BB623" s="431"/>
      <c r="BC623" s="355"/>
      <c r="BD623" s="355"/>
      <c r="BE623" s="355"/>
      <c r="BF623" s="355"/>
      <c r="BG623" s="355"/>
      <c r="BH623" s="355"/>
      <c r="BI623" s="355"/>
      <c r="BJ623" s="355"/>
      <c r="BK623" s="355"/>
      <c r="BL623" s="355"/>
      <c r="BM623" s="355"/>
      <c r="BN623" s="355"/>
      <c r="BO623" s="355"/>
      <c r="BP623" s="355"/>
      <c r="BQ623" s="355"/>
      <c r="BR623" s="355"/>
      <c r="BS623" s="355"/>
      <c r="BT623" s="355"/>
      <c r="BU623" s="355"/>
      <c r="BV623" s="355"/>
      <c r="BW623" s="355"/>
      <c r="BX623" s="355"/>
      <c r="BY623" s="355"/>
      <c r="BZ623" s="355"/>
      <c r="CA623" s="355"/>
      <c r="CB623" s="355"/>
      <c r="CC623" s="355"/>
      <c r="CD623" s="355"/>
      <c r="CE623" s="355"/>
      <c r="CF623" s="355"/>
      <c r="CG623" s="355"/>
      <c r="CH623" s="355"/>
      <c r="CI623" s="355"/>
      <c r="CJ623" s="355"/>
      <c r="CK623" s="355"/>
      <c r="CL623" s="355"/>
      <c r="CM623" s="355"/>
      <c r="CN623" s="355"/>
      <c r="CO623" s="355"/>
      <c r="CP623" s="355"/>
      <c r="CQ623" s="355"/>
      <c r="CR623" s="355"/>
      <c r="CS623" s="355"/>
      <c r="CT623" s="355"/>
      <c r="CU623" s="355"/>
      <c r="CV623" s="355"/>
      <c r="CW623" s="355"/>
      <c r="CX623" s="355"/>
      <c r="CY623" s="355"/>
      <c r="CZ623" s="355"/>
    </row>
    <row r="624" s="359" customFormat="true" ht="25.15" customHeight="true" x14ac:dyDescent="0.2">
      <c r="C624" s="1044"/>
      <c r="D624" s="1045"/>
      <c r="E624" s="615"/>
      <c r="F624" s="615"/>
      <c r="G624" s="615"/>
      <c r="H624" s="1044"/>
      <c r="I624" s="1045"/>
      <c r="J624" s="615"/>
      <c r="K624" s="615"/>
      <c r="L624" s="615"/>
      <c r="M624" s="1044"/>
      <c r="N624" s="1045"/>
      <c r="O624" s="615"/>
      <c r="P624" s="615"/>
      <c r="Q624" s="615"/>
      <c r="X624" s="352"/>
      <c r="Y624" s="352"/>
      <c r="Z624" s="352"/>
      <c r="AA624" s="352"/>
      <c r="AB624" s="352"/>
      <c r="AC624" s="352"/>
      <c r="AD624" s="352"/>
      <c r="AE624" s="352"/>
      <c r="AF624" s="352"/>
      <c r="AG624" s="352"/>
      <c r="AH624" s="352"/>
      <c r="AI624" s="352"/>
      <c r="AJ624" s="352"/>
      <c r="AK624" s="352"/>
      <c r="AL624" s="352"/>
      <c r="AM624" s="352"/>
      <c r="AN624" s="352"/>
      <c r="AO624" s="352"/>
      <c r="AP624" s="352"/>
      <c r="AQ624" s="352"/>
      <c r="AR624" s="352"/>
      <c r="AS624" s="352"/>
      <c r="AT624" s="352"/>
      <c r="AU624" s="352"/>
      <c r="AV624" s="352"/>
      <c r="AW624" s="352"/>
      <c r="AX624" s="352"/>
      <c r="AY624" s="352"/>
      <c r="AZ624" s="352"/>
      <c r="BA624" s="355"/>
      <c r="BB624" s="431"/>
      <c r="BC624" s="355"/>
      <c r="BD624" s="355"/>
      <c r="BE624" s="355"/>
      <c r="BF624" s="355"/>
      <c r="BG624" s="355"/>
      <c r="BH624" s="355"/>
      <c r="BI624" s="355"/>
      <c r="BJ624" s="355"/>
      <c r="BK624" s="355"/>
      <c r="BL624" s="355"/>
      <c r="BM624" s="355"/>
      <c r="BN624" s="355"/>
      <c r="BO624" s="355"/>
      <c r="BP624" s="355"/>
      <c r="BQ624" s="355"/>
      <c r="BR624" s="355"/>
      <c r="BS624" s="355"/>
      <c r="BT624" s="355"/>
      <c r="BU624" s="355"/>
      <c r="BV624" s="355"/>
      <c r="BW624" s="355"/>
      <c r="BX624" s="355"/>
      <c r="BY624" s="355"/>
      <c r="BZ624" s="355"/>
      <c r="CA624" s="355"/>
      <c r="CB624" s="355"/>
      <c r="CC624" s="355"/>
      <c r="CD624" s="355"/>
      <c r="CE624" s="355"/>
      <c r="CF624" s="355"/>
      <c r="CG624" s="355"/>
      <c r="CH624" s="355"/>
      <c r="CI624" s="355"/>
      <c r="CJ624" s="355"/>
      <c r="CK624" s="355"/>
      <c r="CL624" s="355"/>
      <c r="CM624" s="355"/>
      <c r="CN624" s="355"/>
      <c r="CO624" s="355"/>
      <c r="CP624" s="355"/>
      <c r="CQ624" s="355"/>
      <c r="CR624" s="355"/>
      <c r="CS624" s="355"/>
      <c r="CT624" s="355"/>
      <c r="CU624" s="355"/>
      <c r="CV624" s="355"/>
      <c r="CW624" s="355"/>
      <c r="CX624" s="355"/>
      <c r="CY624" s="355"/>
      <c r="CZ624" s="355"/>
    </row>
    <row r="625" s="359" customFormat="true" ht="25.15" customHeight="true" x14ac:dyDescent="0.2">
      <c r="C625" s="1044"/>
      <c r="D625" s="1045"/>
      <c r="E625" s="615"/>
      <c r="F625" s="615"/>
      <c r="G625" s="615"/>
      <c r="H625" s="1044"/>
      <c r="I625" s="1045"/>
      <c r="J625" s="615"/>
      <c r="K625" s="615"/>
      <c r="L625" s="615"/>
      <c r="M625" s="1044"/>
      <c r="N625" s="1045"/>
      <c r="O625" s="615"/>
      <c r="P625" s="615"/>
      <c r="Q625" s="615"/>
      <c r="X625" s="352"/>
      <c r="Y625" s="352"/>
      <c r="Z625" s="352"/>
      <c r="AA625" s="352"/>
      <c r="AB625" s="352"/>
      <c r="AC625" s="352"/>
      <c r="AD625" s="352"/>
      <c r="AE625" s="352"/>
      <c r="AF625" s="352"/>
      <c r="AG625" s="352"/>
      <c r="AH625" s="352"/>
      <c r="AI625" s="352"/>
      <c r="AJ625" s="352"/>
      <c r="AK625" s="352"/>
      <c r="AL625" s="352"/>
      <c r="AM625" s="352"/>
      <c r="AN625" s="352"/>
      <c r="AO625" s="352"/>
      <c r="AP625" s="352"/>
      <c r="AQ625" s="352"/>
      <c r="AR625" s="352"/>
      <c r="AS625" s="352"/>
      <c r="AT625" s="352"/>
      <c r="AU625" s="352"/>
      <c r="AV625" s="352"/>
      <c r="AW625" s="352"/>
      <c r="AX625" s="352"/>
      <c r="AY625" s="352"/>
      <c r="AZ625" s="352"/>
      <c r="BA625" s="355"/>
      <c r="BB625" s="431"/>
      <c r="BC625" s="355"/>
      <c r="BD625" s="355"/>
      <c r="BE625" s="355"/>
      <c r="BF625" s="355"/>
      <c r="BG625" s="355"/>
      <c r="BH625" s="355"/>
      <c r="BI625" s="355"/>
      <c r="BJ625" s="355"/>
      <c r="BK625" s="355"/>
      <c r="BL625" s="355"/>
      <c r="BM625" s="355"/>
      <c r="BN625" s="355"/>
      <c r="BO625" s="355"/>
      <c r="BP625" s="355"/>
      <c r="BQ625" s="355"/>
      <c r="BR625" s="355"/>
      <c r="BS625" s="355"/>
      <c r="BT625" s="355"/>
      <c r="BU625" s="355"/>
      <c r="BV625" s="355"/>
      <c r="BW625" s="355"/>
      <c r="BX625" s="355"/>
      <c r="BY625" s="355"/>
      <c r="BZ625" s="355"/>
      <c r="CA625" s="355"/>
      <c r="CB625" s="355"/>
      <c r="CC625" s="355"/>
      <c r="CD625" s="355"/>
      <c r="CE625" s="355"/>
      <c r="CF625" s="355"/>
      <c r="CG625" s="355"/>
      <c r="CH625" s="355"/>
      <c r="CI625" s="355"/>
      <c r="CJ625" s="355"/>
      <c r="CK625" s="355"/>
      <c r="CL625" s="355"/>
      <c r="CM625" s="355"/>
      <c r="CN625" s="355"/>
      <c r="CO625" s="355"/>
      <c r="CP625" s="355"/>
      <c r="CQ625" s="355"/>
      <c r="CR625" s="355"/>
      <c r="CS625" s="355"/>
      <c r="CT625" s="355"/>
      <c r="CU625" s="355"/>
      <c r="CV625" s="355"/>
      <c r="CW625" s="355"/>
      <c r="CX625" s="355"/>
      <c r="CY625" s="355"/>
      <c r="CZ625" s="355"/>
    </row>
    <row r="626" s="359" customFormat="true" ht="25.15" customHeight="true" x14ac:dyDescent="0.2">
      <c r="C626" s="1044"/>
      <c r="D626" s="1045"/>
      <c r="E626" s="615"/>
      <c r="F626" s="615"/>
      <c r="G626" s="615"/>
      <c r="H626" s="1044"/>
      <c r="I626" s="1045"/>
      <c r="J626" s="615"/>
      <c r="K626" s="615"/>
      <c r="L626" s="615"/>
      <c r="M626" s="1044"/>
      <c r="N626" s="1045"/>
      <c r="O626" s="615"/>
      <c r="P626" s="615"/>
      <c r="Q626" s="615"/>
      <c r="X626" s="352"/>
      <c r="Y626" s="352"/>
      <c r="Z626" s="352"/>
      <c r="AA626" s="352"/>
      <c r="AB626" s="352"/>
      <c r="AC626" s="352"/>
      <c r="AD626" s="352"/>
      <c r="AE626" s="352"/>
      <c r="AF626" s="352"/>
      <c r="AG626" s="352"/>
      <c r="AH626" s="352"/>
      <c r="AI626" s="352"/>
      <c r="AJ626" s="352"/>
      <c r="AK626" s="352"/>
      <c r="AL626" s="352"/>
      <c r="AM626" s="352"/>
      <c r="AN626" s="352"/>
      <c r="AO626" s="352"/>
      <c r="AP626" s="352"/>
      <c r="AQ626" s="352"/>
      <c r="AR626" s="352"/>
      <c r="AS626" s="352"/>
      <c r="AT626" s="352"/>
      <c r="AU626" s="352"/>
      <c r="AV626" s="352"/>
      <c r="AW626" s="352"/>
      <c r="AX626" s="352"/>
      <c r="AY626" s="352"/>
      <c r="AZ626" s="352"/>
      <c r="BA626" s="355"/>
      <c r="BB626" s="431"/>
      <c r="BC626" s="355"/>
      <c r="BD626" s="355"/>
      <c r="BE626" s="355"/>
      <c r="BF626" s="355"/>
      <c r="BG626" s="355"/>
      <c r="BH626" s="355"/>
      <c r="BI626" s="355"/>
      <c r="BJ626" s="355"/>
      <c r="BK626" s="355"/>
      <c r="BL626" s="355"/>
      <c r="BM626" s="355"/>
      <c r="BN626" s="355"/>
      <c r="BO626" s="355"/>
      <c r="BP626" s="355"/>
      <c r="BQ626" s="355"/>
      <c r="BR626" s="355"/>
      <c r="BS626" s="355"/>
      <c r="BT626" s="355"/>
      <c r="BU626" s="355"/>
      <c r="BV626" s="355"/>
      <c r="BW626" s="355"/>
      <c r="BX626" s="355"/>
      <c r="BY626" s="355"/>
      <c r="BZ626" s="355"/>
      <c r="CA626" s="355"/>
      <c r="CB626" s="355"/>
      <c r="CC626" s="355"/>
      <c r="CD626" s="355"/>
      <c r="CE626" s="355"/>
      <c r="CF626" s="355"/>
      <c r="CG626" s="355"/>
      <c r="CH626" s="355"/>
      <c r="CI626" s="355"/>
      <c r="CJ626" s="355"/>
      <c r="CK626" s="355"/>
      <c r="CL626" s="355"/>
      <c r="CM626" s="355"/>
      <c r="CN626" s="355"/>
      <c r="CO626" s="355"/>
      <c r="CP626" s="355"/>
      <c r="CQ626" s="355"/>
      <c r="CR626" s="355"/>
      <c r="CS626" s="355"/>
      <c r="CT626" s="355"/>
      <c r="CU626" s="355"/>
      <c r="CV626" s="355"/>
      <c r="CW626" s="355"/>
      <c r="CX626" s="355"/>
      <c r="CY626" s="355"/>
      <c r="CZ626" s="355"/>
    </row>
    <row r="627" s="359" customFormat="true" ht="25.15" customHeight="true" x14ac:dyDescent="0.2">
      <c r="C627" s="1044"/>
      <c r="D627" s="1045"/>
      <c r="E627" s="615"/>
      <c r="F627" s="615"/>
      <c r="G627" s="615"/>
      <c r="H627" s="1044"/>
      <c r="I627" s="1045"/>
      <c r="J627" s="615"/>
      <c r="K627" s="615"/>
      <c r="L627" s="615"/>
      <c r="M627" s="1044"/>
      <c r="N627" s="1045"/>
      <c r="O627" s="615"/>
      <c r="P627" s="615"/>
      <c r="Q627" s="615"/>
      <c r="X627" s="352"/>
      <c r="Y627" s="352"/>
      <c r="Z627" s="352"/>
      <c r="AA627" s="352"/>
      <c r="AB627" s="352"/>
      <c r="AC627" s="352"/>
      <c r="AD627" s="352"/>
      <c r="AE627" s="352"/>
      <c r="AF627" s="352"/>
      <c r="AG627" s="352"/>
      <c r="AH627" s="352"/>
      <c r="AI627" s="352"/>
      <c r="AJ627" s="352"/>
      <c r="AK627" s="352"/>
      <c r="AL627" s="352"/>
      <c r="AM627" s="352"/>
      <c r="AN627" s="352"/>
      <c r="AO627" s="352"/>
      <c r="AP627" s="352"/>
      <c r="AQ627" s="352"/>
      <c r="AR627" s="352"/>
      <c r="AS627" s="352"/>
      <c r="AT627" s="352"/>
      <c r="AU627" s="352"/>
      <c r="AV627" s="352"/>
      <c r="AW627" s="352"/>
      <c r="AX627" s="352"/>
      <c r="AY627" s="352"/>
      <c r="AZ627" s="352"/>
      <c r="BA627" s="355"/>
      <c r="BB627" s="431"/>
      <c r="BC627" s="355"/>
      <c r="BD627" s="355"/>
      <c r="BE627" s="355"/>
      <c r="BF627" s="355"/>
      <c r="BG627" s="355"/>
      <c r="BH627" s="355"/>
      <c r="BI627" s="355"/>
      <c r="BJ627" s="355"/>
      <c r="BK627" s="355"/>
      <c r="BL627" s="355"/>
      <c r="BM627" s="355"/>
      <c r="BN627" s="355"/>
      <c r="BO627" s="355"/>
      <c r="BP627" s="355"/>
      <c r="BQ627" s="355"/>
      <c r="BR627" s="355"/>
      <c r="BS627" s="355"/>
      <c r="BT627" s="355"/>
      <c r="BU627" s="355"/>
      <c r="BV627" s="355"/>
      <c r="BW627" s="355"/>
      <c r="BX627" s="355"/>
      <c r="BY627" s="355"/>
      <c r="BZ627" s="355"/>
      <c r="CA627" s="355"/>
      <c r="CB627" s="355"/>
      <c r="CC627" s="355"/>
      <c r="CD627" s="355"/>
      <c r="CE627" s="355"/>
      <c r="CF627" s="355"/>
      <c r="CG627" s="355"/>
      <c r="CH627" s="355"/>
      <c r="CI627" s="355"/>
      <c r="CJ627" s="355"/>
      <c r="CK627" s="355"/>
      <c r="CL627" s="355"/>
      <c r="CM627" s="355"/>
      <c r="CN627" s="355"/>
      <c r="CO627" s="355"/>
      <c r="CP627" s="355"/>
      <c r="CQ627" s="355"/>
      <c r="CR627" s="355"/>
      <c r="CS627" s="355"/>
      <c r="CT627" s="355"/>
      <c r="CU627" s="355"/>
      <c r="CV627" s="355"/>
      <c r="CW627" s="355"/>
      <c r="CX627" s="355"/>
      <c r="CY627" s="355"/>
      <c r="CZ627" s="355"/>
    </row>
    <row r="628" s="359" customFormat="true" ht="25.15" customHeight="true" x14ac:dyDescent="0.2">
      <c r="C628" s="1044"/>
      <c r="D628" s="1045"/>
      <c r="E628" s="615"/>
      <c r="F628" s="615"/>
      <c r="G628" s="615"/>
      <c r="H628" s="1044"/>
      <c r="I628" s="1045"/>
      <c r="J628" s="615"/>
      <c r="K628" s="615"/>
      <c r="L628" s="615"/>
      <c r="M628" s="1044"/>
      <c r="N628" s="1045"/>
      <c r="O628" s="615"/>
      <c r="P628" s="615"/>
      <c r="Q628" s="615"/>
      <c r="X628" s="352"/>
      <c r="Y628" s="352"/>
      <c r="Z628" s="352"/>
      <c r="AA628" s="352"/>
      <c r="AB628" s="352"/>
      <c r="AC628" s="352"/>
      <c r="AD628" s="352"/>
      <c r="AE628" s="352"/>
      <c r="AF628" s="352"/>
      <c r="AG628" s="352"/>
      <c r="AH628" s="352"/>
      <c r="AI628" s="352"/>
      <c r="AJ628" s="352"/>
      <c r="AK628" s="352"/>
      <c r="AL628" s="352"/>
      <c r="AM628" s="352"/>
      <c r="AN628" s="352"/>
      <c r="AO628" s="352"/>
      <c r="AP628" s="352"/>
      <c r="AQ628" s="352"/>
      <c r="AR628" s="352"/>
      <c r="AS628" s="352"/>
      <c r="AT628" s="352"/>
      <c r="AU628" s="352"/>
      <c r="AV628" s="352"/>
      <c r="AW628" s="352"/>
      <c r="AX628" s="352"/>
      <c r="AY628" s="352"/>
      <c r="AZ628" s="352"/>
      <c r="BA628" s="355"/>
      <c r="BB628" s="431"/>
      <c r="BC628" s="355"/>
      <c r="BD628" s="355"/>
      <c r="BE628" s="355"/>
      <c r="BF628" s="355"/>
      <c r="BG628" s="355"/>
      <c r="BH628" s="355"/>
      <c r="BI628" s="355"/>
      <c r="BJ628" s="355"/>
      <c r="BK628" s="355"/>
      <c r="BL628" s="355"/>
      <c r="BM628" s="355"/>
      <c r="BN628" s="355"/>
      <c r="BO628" s="355"/>
      <c r="BP628" s="355"/>
      <c r="BQ628" s="355"/>
      <c r="BR628" s="355"/>
      <c r="BS628" s="355"/>
      <c r="BT628" s="355"/>
      <c r="BU628" s="355"/>
      <c r="BV628" s="355"/>
      <c r="BW628" s="355"/>
      <c r="BX628" s="355"/>
      <c r="BY628" s="355"/>
      <c r="BZ628" s="355"/>
      <c r="CA628" s="355"/>
      <c r="CB628" s="355"/>
      <c r="CC628" s="355"/>
      <c r="CD628" s="355"/>
      <c r="CE628" s="355"/>
      <c r="CF628" s="355"/>
      <c r="CG628" s="355"/>
      <c r="CH628" s="355"/>
      <c r="CI628" s="355"/>
      <c r="CJ628" s="355"/>
      <c r="CK628" s="355"/>
      <c r="CL628" s="355"/>
      <c r="CM628" s="355"/>
      <c r="CN628" s="355"/>
      <c r="CO628" s="355"/>
      <c r="CP628" s="355"/>
      <c r="CQ628" s="355"/>
      <c r="CR628" s="355"/>
      <c r="CS628" s="355"/>
      <c r="CT628" s="355"/>
      <c r="CU628" s="355"/>
      <c r="CV628" s="355"/>
      <c r="CW628" s="355"/>
      <c r="CX628" s="355"/>
      <c r="CY628" s="355"/>
      <c r="CZ628" s="355"/>
    </row>
    <row r="629" s="359" customFormat="true" ht="25.15" customHeight="true" x14ac:dyDescent="0.2">
      <c r="C629" s="1044"/>
      <c r="D629" s="1045"/>
      <c r="E629" s="615"/>
      <c r="F629" s="615"/>
      <c r="G629" s="615"/>
      <c r="H629" s="1044"/>
      <c r="I629" s="1045"/>
      <c r="J629" s="615"/>
      <c r="K629" s="615"/>
      <c r="L629" s="615"/>
      <c r="M629" s="1044"/>
      <c r="N629" s="1045"/>
      <c r="O629" s="615"/>
      <c r="P629" s="615"/>
      <c r="Q629" s="615"/>
      <c r="X629" s="352"/>
      <c r="Y629" s="352"/>
      <c r="Z629" s="352"/>
      <c r="AA629" s="352"/>
      <c r="AB629" s="352"/>
      <c r="AC629" s="352"/>
      <c r="AD629" s="352"/>
      <c r="AE629" s="352"/>
      <c r="AF629" s="352"/>
      <c r="AG629" s="352"/>
      <c r="AH629" s="352"/>
      <c r="AI629" s="352"/>
      <c r="AJ629" s="352"/>
      <c r="AK629" s="352"/>
      <c r="AL629" s="352"/>
      <c r="AM629" s="352"/>
      <c r="AN629" s="352"/>
      <c r="AO629" s="352"/>
      <c r="AP629" s="352"/>
      <c r="AQ629" s="352"/>
      <c r="AR629" s="352"/>
      <c r="AS629" s="352"/>
      <c r="AT629" s="352"/>
      <c r="AU629" s="352"/>
      <c r="AV629" s="352"/>
      <c r="AW629" s="352"/>
      <c r="AX629" s="352"/>
      <c r="AY629" s="352"/>
      <c r="AZ629" s="352"/>
      <c r="BA629" s="355"/>
      <c r="BB629" s="431"/>
      <c r="BC629" s="355"/>
      <c r="BD629" s="355"/>
      <c r="BE629" s="355"/>
      <c r="BF629" s="355"/>
      <c r="BG629" s="355"/>
      <c r="BH629" s="355"/>
      <c r="BI629" s="355"/>
      <c r="BJ629" s="355"/>
      <c r="BK629" s="355"/>
      <c r="BL629" s="355"/>
      <c r="BM629" s="355"/>
      <c r="BN629" s="355"/>
      <c r="BO629" s="355"/>
      <c r="BP629" s="355"/>
      <c r="BQ629" s="355"/>
      <c r="BR629" s="355"/>
      <c r="BS629" s="355"/>
      <c r="BT629" s="355"/>
      <c r="BU629" s="355"/>
      <c r="BV629" s="355"/>
      <c r="BW629" s="355"/>
      <c r="BX629" s="355"/>
      <c r="BY629" s="355"/>
      <c r="BZ629" s="355"/>
      <c r="CA629" s="355"/>
      <c r="CB629" s="355"/>
      <c r="CC629" s="355"/>
      <c r="CD629" s="355"/>
      <c r="CE629" s="355"/>
      <c r="CF629" s="355"/>
      <c r="CG629" s="355"/>
      <c r="CH629" s="355"/>
      <c r="CI629" s="355"/>
      <c r="CJ629" s="355"/>
      <c r="CK629" s="355"/>
      <c r="CL629" s="355"/>
      <c r="CM629" s="355"/>
      <c r="CN629" s="355"/>
      <c r="CO629" s="355"/>
      <c r="CP629" s="355"/>
      <c r="CQ629" s="355"/>
      <c r="CR629" s="355"/>
      <c r="CS629" s="355"/>
      <c r="CT629" s="355"/>
      <c r="CU629" s="355"/>
      <c r="CV629" s="355"/>
      <c r="CW629" s="355"/>
      <c r="CX629" s="355"/>
      <c r="CY629" s="355"/>
      <c r="CZ629" s="355"/>
    </row>
    <row r="630" s="359" customFormat="true" ht="25.15" customHeight="true" x14ac:dyDescent="0.2">
      <c r="C630" s="1044"/>
      <c r="D630" s="1045"/>
      <c r="E630" s="615"/>
      <c r="F630" s="615"/>
      <c r="G630" s="615"/>
      <c r="H630" s="1044"/>
      <c r="I630" s="1045"/>
      <c r="J630" s="615"/>
      <c r="K630" s="615"/>
      <c r="L630" s="615"/>
      <c r="M630" s="1044"/>
      <c r="N630" s="1045"/>
      <c r="O630" s="615"/>
      <c r="P630" s="615"/>
      <c r="Q630" s="615"/>
      <c r="X630" s="352"/>
      <c r="Y630" s="352"/>
      <c r="Z630" s="352"/>
      <c r="AA630" s="352"/>
      <c r="AB630" s="352"/>
      <c r="AC630" s="352"/>
      <c r="AD630" s="352"/>
      <c r="AE630" s="352"/>
      <c r="AF630" s="352"/>
      <c r="AG630" s="352"/>
      <c r="AH630" s="352"/>
      <c r="AI630" s="352"/>
      <c r="AJ630" s="352"/>
      <c r="AK630" s="352"/>
      <c r="AL630" s="352"/>
      <c r="AM630" s="352"/>
      <c r="AN630" s="352"/>
      <c r="AO630" s="352"/>
      <c r="AP630" s="352"/>
      <c r="AQ630" s="352"/>
      <c r="AR630" s="352"/>
      <c r="AS630" s="352"/>
      <c r="AT630" s="352"/>
      <c r="AU630" s="352"/>
      <c r="AV630" s="352"/>
      <c r="AW630" s="352"/>
      <c r="AX630" s="352"/>
      <c r="AY630" s="352"/>
      <c r="AZ630" s="352"/>
      <c r="BA630" s="355"/>
      <c r="BB630" s="431"/>
      <c r="BC630" s="355"/>
      <c r="BD630" s="355"/>
      <c r="BE630" s="355"/>
      <c r="BF630" s="355"/>
      <c r="BG630" s="355"/>
      <c r="BH630" s="355"/>
      <c r="BI630" s="355"/>
      <c r="BJ630" s="355"/>
      <c r="BK630" s="355"/>
      <c r="BL630" s="355"/>
      <c r="BM630" s="355"/>
      <c r="BN630" s="355"/>
      <c r="BO630" s="355"/>
      <c r="BP630" s="355"/>
      <c r="BQ630" s="355"/>
      <c r="BR630" s="355"/>
      <c r="BS630" s="355"/>
      <c r="BT630" s="355"/>
      <c r="BU630" s="355"/>
      <c r="BV630" s="355"/>
      <c r="BW630" s="355"/>
      <c r="BX630" s="355"/>
      <c r="BY630" s="355"/>
      <c r="BZ630" s="355"/>
      <c r="CA630" s="355"/>
      <c r="CB630" s="355"/>
      <c r="CC630" s="355"/>
      <c r="CD630" s="355"/>
      <c r="CE630" s="355"/>
      <c r="CF630" s="355"/>
      <c r="CG630" s="355"/>
      <c r="CH630" s="355"/>
      <c r="CI630" s="355"/>
      <c r="CJ630" s="355"/>
      <c r="CK630" s="355"/>
      <c r="CL630" s="355"/>
      <c r="CM630" s="355"/>
      <c r="CN630" s="355"/>
      <c r="CO630" s="355"/>
      <c r="CP630" s="355"/>
      <c r="CQ630" s="355"/>
      <c r="CR630" s="355"/>
      <c r="CS630" s="355"/>
      <c r="CT630" s="355"/>
      <c r="CU630" s="355"/>
      <c r="CV630" s="355"/>
      <c r="CW630" s="355"/>
      <c r="CX630" s="355"/>
      <c r="CY630" s="355"/>
      <c r="CZ630" s="355"/>
    </row>
    <row r="631" s="359" customFormat="true" ht="25.15" customHeight="true" x14ac:dyDescent="0.2">
      <c r="C631" s="1044"/>
      <c r="D631" s="1045"/>
      <c r="E631" s="615"/>
      <c r="F631" s="615"/>
      <c r="G631" s="615"/>
      <c r="H631" s="1044"/>
      <c r="I631" s="1045"/>
      <c r="J631" s="615"/>
      <c r="K631" s="615"/>
      <c r="L631" s="615"/>
      <c r="M631" s="1044"/>
      <c r="N631" s="1045"/>
      <c r="O631" s="615"/>
      <c r="P631" s="615"/>
      <c r="Q631" s="615"/>
      <c r="X631" s="352"/>
      <c r="Y631" s="352"/>
      <c r="Z631" s="352"/>
      <c r="AA631" s="352"/>
      <c r="AB631" s="352"/>
      <c r="AC631" s="352"/>
      <c r="AD631" s="352"/>
      <c r="AE631" s="352"/>
      <c r="AF631" s="352"/>
      <c r="AG631" s="352"/>
      <c r="AH631" s="352"/>
      <c r="AI631" s="352"/>
      <c r="AJ631" s="352"/>
      <c r="AK631" s="352"/>
      <c r="AL631" s="352"/>
      <c r="AM631" s="352"/>
      <c r="AN631" s="352"/>
      <c r="AO631" s="352"/>
      <c r="AP631" s="352"/>
      <c r="AQ631" s="352"/>
      <c r="AR631" s="352"/>
      <c r="AS631" s="352"/>
      <c r="AT631" s="352"/>
      <c r="AU631" s="352"/>
      <c r="AV631" s="352"/>
      <c r="AW631" s="352"/>
      <c r="AX631" s="352"/>
      <c r="AY631" s="352"/>
      <c r="AZ631" s="352"/>
      <c r="BA631" s="355"/>
      <c r="BB631" s="431"/>
      <c r="BC631" s="355"/>
      <c r="BD631" s="355"/>
      <c r="BE631" s="355"/>
      <c r="BF631" s="355"/>
      <c r="BG631" s="355"/>
      <c r="BH631" s="355"/>
      <c r="BI631" s="355"/>
      <c r="BJ631" s="355"/>
      <c r="BK631" s="355"/>
      <c r="BL631" s="355"/>
      <c r="BM631" s="355"/>
      <c r="BN631" s="355"/>
      <c r="BO631" s="355"/>
      <c r="BP631" s="355"/>
      <c r="BQ631" s="355"/>
      <c r="BR631" s="355"/>
      <c r="BS631" s="355"/>
      <c r="BT631" s="355"/>
      <c r="BU631" s="355"/>
      <c r="BV631" s="355"/>
      <c r="BW631" s="355"/>
      <c r="BX631" s="355"/>
      <c r="BY631" s="355"/>
      <c r="BZ631" s="355"/>
      <c r="CA631" s="355"/>
      <c r="CB631" s="355"/>
      <c r="CC631" s="355"/>
      <c r="CD631" s="355"/>
      <c r="CE631" s="355"/>
      <c r="CF631" s="355"/>
      <c r="CG631" s="355"/>
      <c r="CH631" s="355"/>
      <c r="CI631" s="355"/>
      <c r="CJ631" s="355"/>
      <c r="CK631" s="355"/>
      <c r="CL631" s="355"/>
      <c r="CM631" s="355"/>
      <c r="CN631" s="355"/>
      <c r="CO631" s="355"/>
      <c r="CP631" s="355"/>
      <c r="CQ631" s="355"/>
      <c r="CR631" s="355"/>
      <c r="CS631" s="355"/>
      <c r="CT631" s="355"/>
      <c r="CU631" s="355"/>
      <c r="CV631" s="355"/>
      <c r="CW631" s="355"/>
      <c r="CX631" s="355"/>
      <c r="CY631" s="355"/>
      <c r="CZ631" s="355"/>
    </row>
    <row r="632" s="359" customFormat="true" ht="25.15" customHeight="true" x14ac:dyDescent="0.2">
      <c r="C632" s="1044"/>
      <c r="D632" s="1045"/>
      <c r="E632" s="615"/>
      <c r="F632" s="615"/>
      <c r="G632" s="615"/>
      <c r="H632" s="1044"/>
      <c r="I632" s="1045"/>
      <c r="J632" s="615"/>
      <c r="K632" s="615"/>
      <c r="L632" s="615"/>
      <c r="M632" s="1044"/>
      <c r="N632" s="1045"/>
      <c r="O632" s="615"/>
      <c r="P632" s="615"/>
      <c r="Q632" s="615"/>
      <c r="X632" s="352"/>
      <c r="Y632" s="352"/>
      <c r="Z632" s="352"/>
      <c r="AA632" s="352"/>
      <c r="AB632" s="352"/>
      <c r="AC632" s="352"/>
      <c r="AD632" s="352"/>
      <c r="AE632" s="352"/>
      <c r="AF632" s="352"/>
      <c r="AG632" s="352"/>
      <c r="AH632" s="352"/>
      <c r="AI632" s="352"/>
      <c r="AJ632" s="352"/>
      <c r="AK632" s="352"/>
      <c r="AL632" s="352"/>
      <c r="AM632" s="352"/>
      <c r="AN632" s="352"/>
      <c r="AO632" s="352"/>
      <c r="AP632" s="352"/>
      <c r="AQ632" s="352"/>
      <c r="AR632" s="352"/>
      <c r="AS632" s="352"/>
      <c r="AT632" s="352"/>
      <c r="AU632" s="352"/>
      <c r="AV632" s="352"/>
      <c r="AW632" s="352"/>
      <c r="AX632" s="352"/>
      <c r="AY632" s="352"/>
      <c r="AZ632" s="352"/>
      <c r="BA632" s="355"/>
      <c r="BB632" s="431"/>
      <c r="BC632" s="355"/>
      <c r="BD632" s="355"/>
      <c r="BE632" s="355"/>
      <c r="BF632" s="355"/>
      <c r="BG632" s="355"/>
      <c r="BH632" s="355"/>
      <c r="BI632" s="355"/>
      <c r="BJ632" s="355"/>
      <c r="BK632" s="355"/>
      <c r="BL632" s="355"/>
      <c r="BM632" s="355"/>
      <c r="BN632" s="355"/>
      <c r="BO632" s="355"/>
      <c r="BP632" s="355"/>
      <c r="BQ632" s="355"/>
      <c r="BR632" s="355"/>
      <c r="BS632" s="355"/>
      <c r="BT632" s="355"/>
      <c r="BU632" s="355"/>
      <c r="BV632" s="355"/>
      <c r="BW632" s="355"/>
      <c r="BX632" s="355"/>
      <c r="BY632" s="355"/>
      <c r="BZ632" s="355"/>
      <c r="CA632" s="355"/>
      <c r="CB632" s="355"/>
      <c r="CC632" s="355"/>
      <c r="CD632" s="355"/>
      <c r="CE632" s="355"/>
      <c r="CF632" s="355"/>
      <c r="CG632" s="355"/>
      <c r="CH632" s="355"/>
      <c r="CI632" s="355"/>
      <c r="CJ632" s="355"/>
      <c r="CK632" s="355"/>
      <c r="CL632" s="355"/>
      <c r="CM632" s="355"/>
      <c r="CN632" s="355"/>
      <c r="CO632" s="355"/>
      <c r="CP632" s="355"/>
      <c r="CQ632" s="355"/>
      <c r="CR632" s="355"/>
      <c r="CS632" s="355"/>
      <c r="CT632" s="355"/>
      <c r="CU632" s="355"/>
      <c r="CV632" s="355"/>
      <c r="CW632" s="355"/>
      <c r="CX632" s="355"/>
      <c r="CY632" s="355"/>
      <c r="CZ632" s="355"/>
    </row>
    <row r="633" s="359" customFormat="true" ht="25.15" customHeight="true" x14ac:dyDescent="0.2">
      <c r="C633" s="1044"/>
      <c r="D633" s="1045"/>
      <c r="E633" s="615"/>
      <c r="F633" s="615"/>
      <c r="G633" s="615"/>
      <c r="H633" s="1044"/>
      <c r="I633" s="1045"/>
      <c r="J633" s="615"/>
      <c r="K633" s="615"/>
      <c r="L633" s="615"/>
      <c r="M633" s="1044"/>
      <c r="N633" s="1045"/>
      <c r="O633" s="615"/>
      <c r="P633" s="615"/>
      <c r="Q633" s="615"/>
      <c r="X633" s="352"/>
      <c r="Y633" s="352"/>
      <c r="Z633" s="352"/>
      <c r="AA633" s="352"/>
      <c r="AB633" s="352"/>
      <c r="AC633" s="352"/>
      <c r="AD633" s="352"/>
      <c r="AE633" s="352"/>
      <c r="AF633" s="352"/>
      <c r="AG633" s="352"/>
      <c r="AH633" s="352"/>
      <c r="AI633" s="352"/>
      <c r="AJ633" s="352"/>
      <c r="AK633" s="352"/>
      <c r="AL633" s="352"/>
      <c r="AM633" s="352"/>
      <c r="AN633" s="352"/>
      <c r="AO633" s="352"/>
      <c r="AP633" s="352"/>
      <c r="AQ633" s="352"/>
      <c r="AR633" s="352"/>
      <c r="AS633" s="352"/>
      <c r="AT633" s="352"/>
      <c r="AU633" s="352"/>
      <c r="AV633" s="352"/>
      <c r="AW633" s="352"/>
      <c r="AX633" s="352"/>
      <c r="AY633" s="352"/>
      <c r="AZ633" s="352"/>
      <c r="BA633" s="355"/>
      <c r="BB633" s="431"/>
      <c r="BC633" s="355"/>
      <c r="BD633" s="355"/>
      <c r="BE633" s="355"/>
      <c r="BF633" s="355"/>
      <c r="BG633" s="355"/>
      <c r="BH633" s="355"/>
      <c r="BI633" s="355"/>
      <c r="BJ633" s="355"/>
      <c r="BK633" s="355"/>
      <c r="BL633" s="355"/>
      <c r="BM633" s="355"/>
      <c r="BN633" s="355"/>
      <c r="BO633" s="355"/>
      <c r="BP633" s="355"/>
      <c r="BQ633" s="355"/>
      <c r="BR633" s="355"/>
      <c r="BS633" s="355"/>
      <c r="BT633" s="355"/>
      <c r="BU633" s="355"/>
      <c r="BV633" s="355"/>
      <c r="BW633" s="355"/>
      <c r="BX633" s="355"/>
      <c r="BY633" s="355"/>
      <c r="BZ633" s="355"/>
      <c r="CA633" s="355"/>
      <c r="CB633" s="355"/>
      <c r="CC633" s="355"/>
      <c r="CD633" s="355"/>
      <c r="CE633" s="355"/>
      <c r="CF633" s="355"/>
      <c r="CG633" s="355"/>
      <c r="CH633" s="355"/>
      <c r="CI633" s="355"/>
      <c r="CJ633" s="355"/>
      <c r="CK633" s="355"/>
      <c r="CL633" s="355"/>
      <c r="CM633" s="355"/>
      <c r="CN633" s="355"/>
      <c r="CO633" s="355"/>
      <c r="CP633" s="355"/>
      <c r="CQ633" s="355"/>
      <c r="CR633" s="355"/>
      <c r="CS633" s="355"/>
      <c r="CT633" s="355"/>
      <c r="CU633" s="355"/>
      <c r="CV633" s="355"/>
      <c r="CW633" s="355"/>
      <c r="CX633" s="355"/>
      <c r="CY633" s="355"/>
      <c r="CZ633" s="355"/>
    </row>
    <row r="634" s="359" customFormat="true" ht="25.15" customHeight="true" x14ac:dyDescent="0.2">
      <c r="C634" s="1044"/>
      <c r="D634" s="1045"/>
      <c r="E634" s="615"/>
      <c r="F634" s="615"/>
      <c r="G634" s="615"/>
      <c r="H634" s="1044"/>
      <c r="I634" s="1045"/>
      <c r="J634" s="615"/>
      <c r="K634" s="615"/>
      <c r="L634" s="615"/>
      <c r="M634" s="1044"/>
      <c r="N634" s="1045"/>
      <c r="O634" s="615"/>
      <c r="P634" s="615"/>
      <c r="Q634" s="615"/>
      <c r="X634" s="352"/>
      <c r="Y634" s="352"/>
      <c r="Z634" s="352"/>
      <c r="AA634" s="352"/>
      <c r="AB634" s="352"/>
      <c r="AC634" s="352"/>
      <c r="AD634" s="352"/>
      <c r="AE634" s="352"/>
      <c r="AF634" s="352"/>
      <c r="AG634" s="352"/>
      <c r="AH634" s="352"/>
      <c r="AI634" s="352"/>
      <c r="AJ634" s="352"/>
      <c r="AK634" s="352"/>
      <c r="AL634" s="352"/>
      <c r="AM634" s="352"/>
      <c r="AN634" s="352"/>
      <c r="AO634" s="352"/>
      <c r="AP634" s="352"/>
      <c r="AQ634" s="352"/>
      <c r="AR634" s="352"/>
      <c r="AS634" s="352"/>
      <c r="AT634" s="352"/>
      <c r="AU634" s="352"/>
      <c r="AV634" s="352"/>
      <c r="AW634" s="352"/>
      <c r="AX634" s="352"/>
      <c r="AY634" s="352"/>
      <c r="AZ634" s="352"/>
      <c r="BA634" s="355"/>
      <c r="BB634" s="431"/>
      <c r="BC634" s="355"/>
      <c r="BD634" s="355"/>
      <c r="BE634" s="355"/>
      <c r="BF634" s="355"/>
      <c r="BG634" s="355"/>
      <c r="BH634" s="355"/>
      <c r="BI634" s="355"/>
      <c r="BJ634" s="355"/>
      <c r="BK634" s="355"/>
      <c r="BL634" s="355"/>
      <c r="BM634" s="355"/>
      <c r="BN634" s="355"/>
      <c r="BO634" s="355"/>
      <c r="BP634" s="355"/>
      <c r="BQ634" s="355"/>
      <c r="BR634" s="355"/>
      <c r="BS634" s="355"/>
      <c r="BT634" s="355"/>
      <c r="BU634" s="355"/>
      <c r="BV634" s="355"/>
      <c r="BW634" s="355"/>
      <c r="BX634" s="355"/>
      <c r="BY634" s="355"/>
      <c r="BZ634" s="355"/>
      <c r="CA634" s="355"/>
      <c r="CB634" s="355"/>
      <c r="CC634" s="355"/>
      <c r="CD634" s="355"/>
      <c r="CE634" s="355"/>
      <c r="CF634" s="355"/>
      <c r="CG634" s="355"/>
      <c r="CH634" s="355"/>
      <c r="CI634" s="355"/>
      <c r="CJ634" s="355"/>
      <c r="CK634" s="355"/>
      <c r="CL634" s="355"/>
      <c r="CM634" s="355"/>
      <c r="CN634" s="355"/>
      <c r="CO634" s="355"/>
      <c r="CP634" s="355"/>
      <c r="CQ634" s="355"/>
      <c r="CR634" s="355"/>
      <c r="CS634" s="355"/>
      <c r="CT634" s="355"/>
      <c r="CU634" s="355"/>
      <c r="CV634" s="355"/>
      <c r="CW634" s="355"/>
      <c r="CX634" s="355"/>
      <c r="CY634" s="355"/>
      <c r="CZ634" s="355"/>
    </row>
    <row r="635" s="359" customFormat="true" ht="25.15" customHeight="true" x14ac:dyDescent="0.2">
      <c r="C635" s="1044"/>
      <c r="D635" s="1045"/>
      <c r="E635" s="615"/>
      <c r="F635" s="615"/>
      <c r="G635" s="615"/>
      <c r="H635" s="1044"/>
      <c r="I635" s="1045"/>
      <c r="J635" s="615"/>
      <c r="K635" s="615"/>
      <c r="L635" s="615"/>
      <c r="M635" s="1044"/>
      <c r="N635" s="1045"/>
      <c r="O635" s="615"/>
      <c r="P635" s="615"/>
      <c r="Q635" s="615"/>
      <c r="X635" s="352"/>
      <c r="Y635" s="352"/>
      <c r="Z635" s="352"/>
      <c r="AA635" s="352"/>
      <c r="AB635" s="352"/>
      <c r="AC635" s="352"/>
      <c r="AD635" s="352"/>
      <c r="AE635" s="352"/>
      <c r="AF635" s="352"/>
      <c r="AG635" s="352"/>
      <c r="AH635" s="352"/>
      <c r="AI635" s="352"/>
      <c r="AJ635" s="352"/>
      <c r="AK635" s="352"/>
      <c r="AL635" s="352"/>
      <c r="AM635" s="352"/>
      <c r="AN635" s="352"/>
      <c r="AO635" s="352"/>
      <c r="AP635" s="352"/>
      <c r="AQ635" s="352"/>
      <c r="AR635" s="352"/>
      <c r="AS635" s="352"/>
      <c r="AT635" s="352"/>
      <c r="AU635" s="352"/>
      <c r="AV635" s="352"/>
      <c r="AW635" s="352"/>
      <c r="AX635" s="352"/>
      <c r="AY635" s="352"/>
      <c r="AZ635" s="352"/>
      <c r="BA635" s="355"/>
      <c r="BB635" s="431"/>
      <c r="BC635" s="355"/>
      <c r="BD635" s="355"/>
      <c r="BE635" s="355"/>
      <c r="BF635" s="355"/>
      <c r="BG635" s="355"/>
      <c r="BH635" s="355"/>
      <c r="BI635" s="355"/>
      <c r="BJ635" s="355"/>
      <c r="BK635" s="355"/>
      <c r="BL635" s="355"/>
      <c r="BM635" s="355"/>
      <c r="BN635" s="355"/>
      <c r="BO635" s="355"/>
      <c r="BP635" s="355"/>
      <c r="BQ635" s="355"/>
      <c r="BR635" s="355"/>
      <c r="BS635" s="355"/>
      <c r="BT635" s="355"/>
      <c r="BU635" s="355"/>
      <c r="BV635" s="355"/>
      <c r="BW635" s="355"/>
      <c r="BX635" s="355"/>
      <c r="BY635" s="355"/>
      <c r="BZ635" s="355"/>
      <c r="CA635" s="355"/>
      <c r="CB635" s="355"/>
      <c r="CC635" s="355"/>
      <c r="CD635" s="355"/>
      <c r="CE635" s="355"/>
      <c r="CF635" s="355"/>
      <c r="CG635" s="355"/>
      <c r="CH635" s="355"/>
      <c r="CI635" s="355"/>
      <c r="CJ635" s="355"/>
      <c r="CK635" s="355"/>
      <c r="CL635" s="355"/>
      <c r="CM635" s="355"/>
      <c r="CN635" s="355"/>
      <c r="CO635" s="355"/>
      <c r="CP635" s="355"/>
      <c r="CQ635" s="355"/>
      <c r="CR635" s="355"/>
      <c r="CS635" s="355"/>
      <c r="CT635" s="355"/>
      <c r="CU635" s="355"/>
      <c r="CV635" s="355"/>
      <c r="CW635" s="355"/>
      <c r="CX635" s="355"/>
      <c r="CY635" s="355"/>
      <c r="CZ635" s="355"/>
    </row>
    <row r="636" s="359" customFormat="true" ht="25.15" customHeight="true" x14ac:dyDescent="0.2">
      <c r="C636" s="1044"/>
      <c r="D636" s="1045"/>
      <c r="E636" s="615"/>
      <c r="F636" s="615"/>
      <c r="G636" s="615"/>
      <c r="H636" s="1044"/>
      <c r="I636" s="1045"/>
      <c r="J636" s="615"/>
      <c r="K636" s="615"/>
      <c r="L636" s="615"/>
      <c r="M636" s="1044"/>
      <c r="N636" s="1045"/>
      <c r="O636" s="615"/>
      <c r="P636" s="615"/>
      <c r="Q636" s="615"/>
      <c r="X636" s="352"/>
      <c r="Y636" s="352"/>
      <c r="Z636" s="352"/>
      <c r="AA636" s="352"/>
      <c r="AB636" s="352"/>
      <c r="AC636" s="352"/>
      <c r="AD636" s="352"/>
      <c r="AE636" s="352"/>
      <c r="AF636" s="352"/>
      <c r="AG636" s="352"/>
      <c r="AH636" s="352"/>
      <c r="AI636" s="352"/>
      <c r="AJ636" s="352"/>
      <c r="AK636" s="352"/>
      <c r="AL636" s="352"/>
      <c r="AM636" s="352"/>
      <c r="AN636" s="352"/>
      <c r="AO636" s="352"/>
      <c r="AP636" s="352"/>
      <c r="AQ636" s="352"/>
      <c r="AR636" s="352"/>
      <c r="AS636" s="352"/>
      <c r="AT636" s="352"/>
      <c r="AU636" s="352"/>
      <c r="AV636" s="352"/>
      <c r="AW636" s="352"/>
      <c r="AX636" s="352"/>
      <c r="AY636" s="352"/>
      <c r="AZ636" s="352"/>
      <c r="BA636" s="355"/>
      <c r="BB636" s="431"/>
      <c r="BC636" s="355"/>
      <c r="BD636" s="355"/>
      <c r="BE636" s="355"/>
      <c r="BF636" s="355"/>
      <c r="BG636" s="355"/>
      <c r="BH636" s="355"/>
      <c r="BI636" s="355"/>
      <c r="BJ636" s="355"/>
      <c r="BK636" s="355"/>
      <c r="BL636" s="355"/>
      <c r="BM636" s="355"/>
      <c r="BN636" s="355"/>
      <c r="BO636" s="355"/>
      <c r="BP636" s="355"/>
      <c r="BQ636" s="355"/>
      <c r="BR636" s="355"/>
      <c r="BS636" s="355"/>
      <c r="BT636" s="355"/>
      <c r="BU636" s="355"/>
      <c r="BV636" s="355"/>
      <c r="BW636" s="355"/>
      <c r="BX636" s="355"/>
      <c r="BY636" s="355"/>
      <c r="BZ636" s="355"/>
      <c r="CA636" s="355"/>
      <c r="CB636" s="355"/>
      <c r="CC636" s="355"/>
      <c r="CD636" s="355"/>
      <c r="CE636" s="355"/>
      <c r="CF636" s="355"/>
      <c r="CG636" s="355"/>
      <c r="CH636" s="355"/>
      <c r="CI636" s="355"/>
      <c r="CJ636" s="355"/>
      <c r="CK636" s="355"/>
      <c r="CL636" s="355"/>
      <c r="CM636" s="355"/>
      <c r="CN636" s="355"/>
      <c r="CO636" s="355"/>
      <c r="CP636" s="355"/>
      <c r="CQ636" s="355"/>
      <c r="CR636" s="355"/>
      <c r="CS636" s="355"/>
      <c r="CT636" s="355"/>
      <c r="CU636" s="355"/>
      <c r="CV636" s="355"/>
      <c r="CW636" s="355"/>
      <c r="CX636" s="355"/>
      <c r="CY636" s="355"/>
      <c r="CZ636" s="355"/>
    </row>
    <row r="637" s="359" customFormat="true" ht="25.15" customHeight="true" x14ac:dyDescent="0.2">
      <c r="C637" s="1044"/>
      <c r="D637" s="1045"/>
      <c r="E637" s="615"/>
      <c r="F637" s="615"/>
      <c r="G637" s="615"/>
      <c r="H637" s="1044"/>
      <c r="I637" s="1045"/>
      <c r="J637" s="615"/>
      <c r="K637" s="615"/>
      <c r="L637" s="615"/>
      <c r="M637" s="1044"/>
      <c r="N637" s="1045"/>
      <c r="O637" s="615"/>
      <c r="P637" s="615"/>
      <c r="Q637" s="615"/>
      <c r="X637" s="352"/>
      <c r="Y637" s="352"/>
      <c r="Z637" s="352"/>
      <c r="AA637" s="352"/>
      <c r="AB637" s="352"/>
      <c r="AC637" s="352"/>
      <c r="AD637" s="352"/>
      <c r="AE637" s="352"/>
      <c r="AF637" s="352"/>
      <c r="AG637" s="352"/>
      <c r="AH637" s="352"/>
      <c r="AI637" s="352"/>
      <c r="AJ637" s="352"/>
      <c r="AK637" s="352"/>
      <c r="AL637" s="352"/>
      <c r="AM637" s="352"/>
      <c r="AN637" s="352"/>
      <c r="AO637" s="352"/>
      <c r="AP637" s="352"/>
      <c r="AQ637" s="352"/>
      <c r="AR637" s="352"/>
      <c r="AS637" s="352"/>
      <c r="AT637" s="352"/>
      <c r="AU637" s="352"/>
      <c r="AV637" s="352"/>
      <c r="AW637" s="352"/>
      <c r="AX637" s="352"/>
      <c r="AY637" s="352"/>
      <c r="AZ637" s="352"/>
      <c r="BA637" s="355"/>
      <c r="BB637" s="431"/>
      <c r="BC637" s="355"/>
      <c r="BD637" s="355"/>
      <c r="BE637" s="355"/>
      <c r="BF637" s="355"/>
      <c r="BG637" s="355"/>
      <c r="BH637" s="355"/>
      <c r="BI637" s="355"/>
      <c r="BJ637" s="355"/>
      <c r="BK637" s="355"/>
      <c r="BL637" s="355"/>
      <c r="BM637" s="355"/>
      <c r="BN637" s="355"/>
      <c r="BO637" s="355"/>
      <c r="BP637" s="355"/>
      <c r="BQ637" s="355"/>
      <c r="BR637" s="355"/>
      <c r="BS637" s="355"/>
      <c r="BT637" s="355"/>
      <c r="BU637" s="355"/>
      <c r="BV637" s="355"/>
      <c r="BW637" s="355"/>
      <c r="BX637" s="355"/>
      <c r="BY637" s="355"/>
      <c r="BZ637" s="355"/>
      <c r="CA637" s="355"/>
      <c r="CB637" s="355"/>
      <c r="CC637" s="355"/>
      <c r="CD637" s="355"/>
      <c r="CE637" s="355"/>
      <c r="CF637" s="355"/>
      <c r="CG637" s="355"/>
      <c r="CH637" s="355"/>
      <c r="CI637" s="355"/>
      <c r="CJ637" s="355"/>
      <c r="CK637" s="355"/>
      <c r="CL637" s="355"/>
      <c r="CM637" s="355"/>
      <c r="CN637" s="355"/>
      <c r="CO637" s="355"/>
      <c r="CP637" s="355"/>
      <c r="CQ637" s="355"/>
      <c r="CR637" s="355"/>
      <c r="CS637" s="355"/>
      <c r="CT637" s="355"/>
      <c r="CU637" s="355"/>
      <c r="CV637" s="355"/>
      <c r="CW637" s="355"/>
      <c r="CX637" s="355"/>
      <c r="CY637" s="355"/>
      <c r="CZ637" s="355"/>
    </row>
    <row r="638" s="359" customFormat="true" ht="25.15" customHeight="true" x14ac:dyDescent="0.2">
      <c r="C638" s="1044"/>
      <c r="D638" s="1045"/>
      <c r="E638" s="615"/>
      <c r="F638" s="615"/>
      <c r="G638" s="615"/>
      <c r="H638" s="1044"/>
      <c r="I638" s="1045"/>
      <c r="J638" s="615"/>
      <c r="K638" s="615"/>
      <c r="L638" s="615"/>
      <c r="M638" s="1044"/>
      <c r="N638" s="1045"/>
      <c r="O638" s="615"/>
      <c r="P638" s="615"/>
      <c r="Q638" s="615"/>
      <c r="X638" s="352"/>
      <c r="Y638" s="352"/>
      <c r="Z638" s="352"/>
      <c r="AA638" s="352"/>
      <c r="AB638" s="352"/>
      <c r="AC638" s="352"/>
      <c r="AD638" s="352"/>
      <c r="AE638" s="352"/>
      <c r="AF638" s="352"/>
      <c r="AG638" s="352"/>
      <c r="AH638" s="352"/>
      <c r="AI638" s="352"/>
      <c r="AJ638" s="352"/>
      <c r="AK638" s="352"/>
      <c r="AL638" s="352"/>
      <c r="AM638" s="352"/>
      <c r="AN638" s="352"/>
      <c r="AO638" s="352"/>
      <c r="AP638" s="352"/>
      <c r="AQ638" s="352"/>
      <c r="AR638" s="352"/>
      <c r="AS638" s="352"/>
      <c r="AT638" s="352"/>
      <c r="AU638" s="352"/>
      <c r="AV638" s="352"/>
      <c r="AW638" s="352"/>
      <c r="AX638" s="352"/>
      <c r="AY638" s="352"/>
      <c r="AZ638" s="352"/>
      <c r="BA638" s="355"/>
      <c r="BB638" s="431"/>
      <c r="BC638" s="355"/>
      <c r="BD638" s="355"/>
      <c r="BE638" s="355"/>
      <c r="BF638" s="355"/>
      <c r="BG638" s="355"/>
      <c r="BH638" s="355"/>
      <c r="BI638" s="355"/>
      <c r="BJ638" s="355"/>
      <c r="BK638" s="355"/>
      <c r="BL638" s="355"/>
      <c r="BM638" s="355"/>
      <c r="BN638" s="355"/>
      <c r="BO638" s="355"/>
      <c r="BP638" s="355"/>
      <c r="BQ638" s="355"/>
      <c r="BR638" s="355"/>
      <c r="BS638" s="355"/>
      <c r="BT638" s="355"/>
      <c r="BU638" s="355"/>
      <c r="BV638" s="355"/>
      <c r="BW638" s="355"/>
      <c r="BX638" s="355"/>
      <c r="BY638" s="355"/>
      <c r="BZ638" s="355"/>
      <c r="CA638" s="355"/>
      <c r="CB638" s="355"/>
      <c r="CC638" s="355"/>
      <c r="CD638" s="355"/>
      <c r="CE638" s="355"/>
      <c r="CF638" s="355"/>
      <c r="CG638" s="355"/>
      <c r="CH638" s="355"/>
      <c r="CI638" s="355"/>
      <c r="CJ638" s="355"/>
      <c r="CK638" s="355"/>
      <c r="CL638" s="355"/>
      <c r="CM638" s="355"/>
      <c r="CN638" s="355"/>
      <c r="CO638" s="355"/>
      <c r="CP638" s="355"/>
      <c r="CQ638" s="355"/>
      <c r="CR638" s="355"/>
      <c r="CS638" s="355"/>
      <c r="CT638" s="355"/>
      <c r="CU638" s="355"/>
      <c r="CV638" s="355"/>
      <c r="CW638" s="355"/>
      <c r="CX638" s="355"/>
      <c r="CY638" s="355"/>
      <c r="CZ638" s="355"/>
    </row>
    <row r="639" s="359" customFormat="true" ht="25.15" customHeight="true" x14ac:dyDescent="0.2">
      <c r="C639" s="1044"/>
      <c r="D639" s="1045"/>
      <c r="E639" s="615"/>
      <c r="F639" s="615"/>
      <c r="G639" s="615"/>
      <c r="H639" s="1044"/>
      <c r="I639" s="1045"/>
      <c r="J639" s="615"/>
      <c r="K639" s="615"/>
      <c r="L639" s="615"/>
      <c r="M639" s="1044"/>
      <c r="N639" s="1045"/>
      <c r="O639" s="615"/>
      <c r="P639" s="615"/>
      <c r="Q639" s="615"/>
      <c r="X639" s="352"/>
      <c r="Y639" s="352"/>
      <c r="Z639" s="352"/>
      <c r="AA639" s="352"/>
      <c r="AB639" s="352"/>
      <c r="AC639" s="352"/>
      <c r="AD639" s="352"/>
      <c r="AE639" s="352"/>
      <c r="AF639" s="352"/>
      <c r="AG639" s="352"/>
      <c r="AH639" s="352"/>
      <c r="AI639" s="352"/>
      <c r="AJ639" s="352"/>
      <c r="AK639" s="352"/>
      <c r="AL639" s="352"/>
      <c r="AM639" s="352"/>
      <c r="AN639" s="352"/>
      <c r="AO639" s="352"/>
      <c r="AP639" s="352"/>
      <c r="AQ639" s="352"/>
      <c r="AR639" s="352"/>
      <c r="AS639" s="352"/>
      <c r="AT639" s="352"/>
      <c r="AU639" s="352"/>
      <c r="AV639" s="352"/>
      <c r="AW639" s="352"/>
      <c r="AX639" s="352"/>
      <c r="AY639" s="352"/>
      <c r="AZ639" s="352"/>
      <c r="BA639" s="355"/>
      <c r="BB639" s="431"/>
      <c r="BC639" s="355"/>
      <c r="BD639" s="355"/>
      <c r="BE639" s="355"/>
      <c r="BF639" s="355"/>
      <c r="BG639" s="355"/>
      <c r="BH639" s="355"/>
      <c r="BI639" s="355"/>
      <c r="BJ639" s="355"/>
      <c r="BK639" s="355"/>
      <c r="BL639" s="355"/>
      <c r="BM639" s="355"/>
      <c r="BN639" s="355"/>
      <c r="BO639" s="355"/>
      <c r="BP639" s="355"/>
      <c r="BQ639" s="355"/>
      <c r="BR639" s="355"/>
      <c r="BS639" s="355"/>
      <c r="BT639" s="355"/>
      <c r="BU639" s="355"/>
      <c r="BV639" s="355"/>
      <c r="BW639" s="355"/>
      <c r="BX639" s="355"/>
      <c r="BY639" s="355"/>
      <c r="BZ639" s="355"/>
      <c r="CA639" s="355"/>
      <c r="CB639" s="355"/>
      <c r="CC639" s="355"/>
      <c r="CD639" s="355"/>
      <c r="CE639" s="355"/>
      <c r="CF639" s="355"/>
      <c r="CG639" s="355"/>
      <c r="CH639" s="355"/>
      <c r="CI639" s="355"/>
      <c r="CJ639" s="355"/>
      <c r="CK639" s="355"/>
      <c r="CL639" s="355"/>
      <c r="CM639" s="355"/>
      <c r="CN639" s="355"/>
      <c r="CO639" s="355"/>
      <c r="CP639" s="355"/>
      <c r="CQ639" s="355"/>
      <c r="CR639" s="355"/>
      <c r="CS639" s="355"/>
      <c r="CT639" s="355"/>
      <c r="CU639" s="355"/>
      <c r="CV639" s="355"/>
      <c r="CW639" s="355"/>
      <c r="CX639" s="355"/>
      <c r="CY639" s="355"/>
      <c r="CZ639" s="355"/>
    </row>
    <row r="640" s="359" customFormat="true" ht="25.15" customHeight="true" x14ac:dyDescent="0.2">
      <c r="C640" s="1044"/>
      <c r="D640" s="1045"/>
      <c r="E640" s="615"/>
      <c r="F640" s="615"/>
      <c r="G640" s="615"/>
      <c r="H640" s="1044"/>
      <c r="I640" s="1045"/>
      <c r="J640" s="615"/>
      <c r="K640" s="615"/>
      <c r="L640" s="615"/>
      <c r="M640" s="1044"/>
      <c r="N640" s="1045"/>
      <c r="O640" s="615"/>
      <c r="P640" s="615"/>
      <c r="Q640" s="615"/>
      <c r="X640" s="352"/>
      <c r="Y640" s="352"/>
      <c r="Z640" s="352"/>
      <c r="AA640" s="352"/>
      <c r="AB640" s="352"/>
      <c r="AC640" s="352"/>
      <c r="AD640" s="352"/>
      <c r="AE640" s="352"/>
      <c r="AF640" s="352"/>
      <c r="AG640" s="352"/>
      <c r="AH640" s="352"/>
      <c r="AI640" s="352"/>
      <c r="AJ640" s="352"/>
      <c r="AK640" s="352"/>
      <c r="AL640" s="352"/>
      <c r="AM640" s="352"/>
      <c r="AN640" s="352"/>
      <c r="AO640" s="352"/>
      <c r="AP640" s="352"/>
      <c r="AQ640" s="352"/>
      <c r="AR640" s="352"/>
      <c r="AS640" s="352"/>
      <c r="AT640" s="352"/>
      <c r="AU640" s="352"/>
      <c r="AV640" s="352"/>
      <c r="AW640" s="352"/>
      <c r="AX640" s="352"/>
      <c r="AY640" s="352"/>
      <c r="AZ640" s="352"/>
      <c r="BA640" s="355"/>
      <c r="BB640" s="431"/>
      <c r="BC640" s="355"/>
      <c r="BD640" s="355"/>
      <c r="BE640" s="355"/>
      <c r="BF640" s="355"/>
      <c r="BG640" s="355"/>
      <c r="BH640" s="355"/>
      <c r="BI640" s="355"/>
      <c r="BJ640" s="355"/>
      <c r="BK640" s="355"/>
      <c r="BL640" s="355"/>
      <c r="BM640" s="355"/>
      <c r="BN640" s="355"/>
      <c r="BO640" s="355"/>
      <c r="BP640" s="355"/>
      <c r="BQ640" s="355"/>
      <c r="BR640" s="355"/>
      <c r="BS640" s="355"/>
      <c r="BT640" s="355"/>
      <c r="BU640" s="355"/>
      <c r="BV640" s="355"/>
      <c r="BW640" s="355"/>
      <c r="BX640" s="355"/>
      <c r="BY640" s="355"/>
      <c r="BZ640" s="355"/>
      <c r="CA640" s="355"/>
      <c r="CB640" s="355"/>
      <c r="CC640" s="355"/>
      <c r="CD640" s="355"/>
      <c r="CE640" s="355"/>
      <c r="CF640" s="355"/>
      <c r="CG640" s="355"/>
      <c r="CH640" s="355"/>
      <c r="CI640" s="355"/>
      <c r="CJ640" s="355"/>
      <c r="CK640" s="355"/>
      <c r="CL640" s="355"/>
      <c r="CM640" s="355"/>
      <c r="CN640" s="355"/>
      <c r="CO640" s="355"/>
      <c r="CP640" s="355"/>
      <c r="CQ640" s="355"/>
      <c r="CR640" s="355"/>
      <c r="CS640" s="355"/>
      <c r="CT640" s="355"/>
      <c r="CU640" s="355"/>
      <c r="CV640" s="355"/>
      <c r="CW640" s="355"/>
      <c r="CX640" s="355"/>
      <c r="CY640" s="355"/>
      <c r="CZ640" s="355"/>
    </row>
    <row r="641" s="359" customFormat="true" ht="25.15" customHeight="true" x14ac:dyDescent="0.2">
      <c r="C641" s="615"/>
      <c r="D641" s="615"/>
      <c r="E641" s="615"/>
      <c r="F641" s="615"/>
      <c r="G641" s="615"/>
      <c r="H641" s="615"/>
      <c r="I641" s="615"/>
      <c r="J641" s="615"/>
      <c r="K641" s="615"/>
      <c r="L641" s="615"/>
      <c r="M641" s="615"/>
      <c r="N641" s="615"/>
      <c r="O641" s="615"/>
      <c r="P641" s="615"/>
      <c r="Q641" s="615"/>
      <c r="X641" s="352"/>
      <c r="Y641" s="352"/>
      <c r="Z641" s="352"/>
      <c r="AA641" s="352"/>
      <c r="AB641" s="352"/>
      <c r="AC641" s="352"/>
      <c r="AD641" s="352"/>
      <c r="AE641" s="352"/>
      <c r="AF641" s="352"/>
      <c r="AG641" s="352"/>
      <c r="AH641" s="352"/>
      <c r="AI641" s="352"/>
      <c r="AJ641" s="352"/>
      <c r="AK641" s="352"/>
      <c r="AL641" s="352"/>
      <c r="AM641" s="352"/>
      <c r="AN641" s="352"/>
      <c r="AO641" s="352"/>
      <c r="AP641" s="352"/>
      <c r="AQ641" s="352"/>
      <c r="AR641" s="352"/>
      <c r="AS641" s="352"/>
      <c r="AT641" s="352"/>
      <c r="AU641" s="352"/>
      <c r="AV641" s="352"/>
      <c r="AW641" s="352"/>
      <c r="AX641" s="352"/>
      <c r="AY641" s="352"/>
      <c r="AZ641" s="352"/>
      <c r="BA641" s="355"/>
      <c r="BB641" s="431"/>
      <c r="BC641" s="355"/>
      <c r="BD641" s="355"/>
      <c r="BE641" s="355"/>
      <c r="BF641" s="355"/>
      <c r="BG641" s="355"/>
      <c r="BH641" s="355"/>
      <c r="BI641" s="355"/>
      <c r="BJ641" s="355"/>
      <c r="BK641" s="355"/>
      <c r="BL641" s="355"/>
      <c r="BM641" s="355"/>
      <c r="BN641" s="355"/>
      <c r="BO641" s="355"/>
      <c r="BP641" s="355"/>
      <c r="BQ641" s="355"/>
      <c r="BR641" s="355"/>
      <c r="BS641" s="355"/>
      <c r="BT641" s="355"/>
      <c r="BU641" s="355"/>
      <c r="BV641" s="355"/>
      <c r="BW641" s="355"/>
      <c r="BX641" s="355"/>
      <c r="BY641" s="355"/>
      <c r="BZ641" s="355"/>
      <c r="CA641" s="355"/>
      <c r="CB641" s="355"/>
      <c r="CC641" s="355"/>
      <c r="CD641" s="355"/>
      <c r="CE641" s="355"/>
      <c r="CF641" s="355"/>
      <c r="CG641" s="355"/>
      <c r="CH641" s="355"/>
      <c r="CI641" s="355"/>
      <c r="CJ641" s="355"/>
      <c r="CK641" s="355"/>
      <c r="CL641" s="355"/>
      <c r="CM641" s="355"/>
      <c r="CN641" s="355"/>
      <c r="CO641" s="355"/>
      <c r="CP641" s="355"/>
      <c r="CQ641" s="355"/>
      <c r="CR641" s="355"/>
      <c r="CS641" s="355"/>
      <c r="CT641" s="355"/>
      <c r="CU641" s="355"/>
      <c r="CV641" s="355"/>
      <c r="CW641" s="355"/>
      <c r="CX641" s="355"/>
      <c r="CY641" s="355"/>
      <c r="CZ641" s="355"/>
    </row>
    <row r="642" s="359" customFormat="true" ht="25.15" customHeight="true" x14ac:dyDescent="0.2">
      <c r="C642" s="615"/>
      <c r="D642" s="615"/>
      <c r="E642" s="615"/>
      <c r="F642" s="615"/>
      <c r="G642" s="615"/>
      <c r="H642" s="615"/>
      <c r="I642" s="615"/>
      <c r="J642" s="615"/>
      <c r="K642" s="615"/>
      <c r="L642" s="615"/>
      <c r="M642" s="615"/>
      <c r="N642" s="615"/>
      <c r="O642" s="615"/>
      <c r="P642" s="615"/>
      <c r="Q642" s="615"/>
      <c r="X642" s="352"/>
      <c r="Y642" s="352"/>
      <c r="Z642" s="352"/>
      <c r="AA642" s="352"/>
      <c r="AB642" s="352"/>
      <c r="AC642" s="352"/>
      <c r="AD642" s="352"/>
      <c r="AE642" s="352"/>
      <c r="AF642" s="352"/>
      <c r="AG642" s="352"/>
      <c r="AH642" s="352"/>
      <c r="AI642" s="352"/>
      <c r="AJ642" s="352"/>
      <c r="AK642" s="352"/>
      <c r="AL642" s="352"/>
      <c r="AM642" s="352"/>
      <c r="AN642" s="352"/>
      <c r="AO642" s="352"/>
      <c r="AP642" s="352"/>
      <c r="AQ642" s="352"/>
      <c r="AR642" s="352"/>
      <c r="AS642" s="352"/>
      <c r="AT642" s="352"/>
      <c r="AU642" s="352"/>
      <c r="AV642" s="352"/>
      <c r="AW642" s="352"/>
      <c r="AX642" s="352"/>
      <c r="AY642" s="352"/>
      <c r="AZ642" s="352"/>
      <c r="BA642" s="355"/>
      <c r="BB642" s="431"/>
      <c r="BC642" s="355"/>
      <c r="BD642" s="355"/>
      <c r="BE642" s="355"/>
      <c r="BF642" s="355"/>
      <c r="BG642" s="355"/>
      <c r="BH642" s="355"/>
      <c r="BI642" s="355"/>
      <c r="BJ642" s="355"/>
      <c r="BK642" s="355"/>
      <c r="BL642" s="355"/>
      <c r="BM642" s="355"/>
      <c r="BN642" s="355"/>
      <c r="BO642" s="355"/>
      <c r="BP642" s="355"/>
      <c r="BQ642" s="355"/>
      <c r="BR642" s="355"/>
      <c r="BS642" s="355"/>
      <c r="BT642" s="355"/>
      <c r="BU642" s="355"/>
      <c r="BV642" s="355"/>
      <c r="BW642" s="355"/>
      <c r="BX642" s="355"/>
      <c r="BY642" s="355"/>
      <c r="BZ642" s="355"/>
      <c r="CA642" s="355"/>
      <c r="CB642" s="355"/>
      <c r="CC642" s="355"/>
      <c r="CD642" s="355"/>
      <c r="CE642" s="355"/>
      <c r="CF642" s="355"/>
      <c r="CG642" s="355"/>
      <c r="CH642" s="355"/>
      <c r="CI642" s="355"/>
      <c r="CJ642" s="355"/>
      <c r="CK642" s="355"/>
      <c r="CL642" s="355"/>
      <c r="CM642" s="355"/>
      <c r="CN642" s="355"/>
      <c r="CO642" s="355"/>
      <c r="CP642" s="355"/>
      <c r="CQ642" s="355"/>
      <c r="CR642" s="355"/>
      <c r="CS642" s="355"/>
      <c r="CT642" s="355"/>
      <c r="CU642" s="355"/>
      <c r="CV642" s="355"/>
      <c r="CW642" s="355"/>
      <c r="CX642" s="355"/>
      <c r="CY642" s="355"/>
      <c r="CZ642" s="355"/>
    </row>
    <row r="643" s="359" customFormat="true" ht="25.15" customHeight="true" x14ac:dyDescent="0.2">
      <c r="C643" s="615"/>
      <c r="D643" s="615"/>
      <c r="E643" s="615"/>
      <c r="F643" s="615"/>
      <c r="G643" s="615"/>
      <c r="H643" s="615"/>
      <c r="I643" s="615"/>
      <c r="J643" s="615"/>
      <c r="K643" s="615"/>
      <c r="L643" s="615"/>
      <c r="M643" s="615"/>
      <c r="N643" s="615"/>
      <c r="O643" s="615"/>
      <c r="P643" s="615"/>
      <c r="Q643" s="615"/>
      <c r="X643" s="352"/>
      <c r="Y643" s="352"/>
      <c r="Z643" s="352"/>
      <c r="AA643" s="352"/>
      <c r="AB643" s="352"/>
      <c r="AC643" s="352"/>
      <c r="AD643" s="352"/>
      <c r="AE643" s="352"/>
      <c r="AF643" s="352"/>
      <c r="AG643" s="352"/>
      <c r="AH643" s="352"/>
      <c r="AI643" s="352"/>
      <c r="AJ643" s="352"/>
      <c r="AK643" s="352"/>
      <c r="AL643" s="352"/>
      <c r="AM643" s="352"/>
      <c r="AN643" s="352"/>
      <c r="AO643" s="352"/>
      <c r="AP643" s="352"/>
      <c r="AQ643" s="352"/>
      <c r="AR643" s="352"/>
      <c r="AS643" s="352"/>
      <c r="AT643" s="352"/>
      <c r="AU643" s="352"/>
      <c r="AV643" s="352"/>
      <c r="AW643" s="352"/>
      <c r="AX643" s="352"/>
      <c r="AY643" s="352"/>
      <c r="AZ643" s="352"/>
      <c r="BA643" s="355"/>
      <c r="BB643" s="431"/>
      <c r="BC643" s="355"/>
      <c r="BD643" s="355"/>
      <c r="BE643" s="355"/>
      <c r="BF643" s="355"/>
      <c r="BG643" s="355"/>
      <c r="BH643" s="355"/>
      <c r="BI643" s="355"/>
      <c r="BJ643" s="355"/>
      <c r="BK643" s="355"/>
      <c r="BL643" s="355"/>
      <c r="BM643" s="355"/>
      <c r="BN643" s="355"/>
      <c r="BO643" s="355"/>
      <c r="BP643" s="355"/>
      <c r="BQ643" s="355"/>
      <c r="BR643" s="355"/>
      <c r="BS643" s="355"/>
      <c r="BT643" s="355"/>
      <c r="BU643" s="355"/>
      <c r="BV643" s="355"/>
      <c r="BW643" s="355"/>
      <c r="BX643" s="355"/>
      <c r="BY643" s="355"/>
      <c r="BZ643" s="355"/>
      <c r="CA643" s="355"/>
      <c r="CB643" s="355"/>
      <c r="CC643" s="355"/>
      <c r="CD643" s="355"/>
      <c r="CE643" s="355"/>
      <c r="CF643" s="355"/>
      <c r="CG643" s="355"/>
      <c r="CH643" s="355"/>
      <c r="CI643" s="355"/>
      <c r="CJ643" s="355"/>
      <c r="CK643" s="355"/>
      <c r="CL643" s="355"/>
      <c r="CM643" s="355"/>
      <c r="CN643" s="355"/>
      <c r="CO643" s="355"/>
      <c r="CP643" s="355"/>
      <c r="CQ643" s="355"/>
      <c r="CR643" s="355"/>
      <c r="CS643" s="355"/>
      <c r="CT643" s="355"/>
      <c r="CU643" s="355"/>
      <c r="CV643" s="355"/>
      <c r="CW643" s="355"/>
      <c r="CX643" s="355"/>
      <c r="CY643" s="355"/>
      <c r="CZ643" s="355"/>
    </row>
    <row r="644" s="359" customFormat="true" ht="25.15" customHeight="true" x14ac:dyDescent="0.2">
      <c r="C644" s="615"/>
      <c r="D644" s="615"/>
      <c r="E644" s="615"/>
      <c r="F644" s="615"/>
      <c r="G644" s="615"/>
      <c r="H644" s="615"/>
      <c r="I644" s="615"/>
      <c r="J644" s="615"/>
      <c r="K644" s="615"/>
      <c r="L644" s="615"/>
      <c r="M644" s="615"/>
      <c r="N644" s="615"/>
      <c r="O644" s="615"/>
      <c r="P644" s="615"/>
      <c r="Q644" s="615"/>
      <c r="X644" s="352"/>
      <c r="Y644" s="352"/>
      <c r="Z644" s="352"/>
      <c r="AA644" s="352"/>
      <c r="AB644" s="352"/>
      <c r="AC644" s="352"/>
      <c r="AD644" s="352"/>
      <c r="AE644" s="352"/>
      <c r="AF644" s="352"/>
      <c r="AG644" s="352"/>
      <c r="AH644" s="352"/>
      <c r="AI644" s="352"/>
      <c r="AJ644" s="352"/>
      <c r="AK644" s="352"/>
      <c r="AL644" s="352"/>
      <c r="AM644" s="352"/>
      <c r="AN644" s="352"/>
      <c r="AO644" s="352"/>
      <c r="AP644" s="352"/>
      <c r="AQ644" s="352"/>
      <c r="AR644" s="352"/>
      <c r="AS644" s="352"/>
      <c r="AT644" s="352"/>
      <c r="AU644" s="352"/>
      <c r="AV644" s="352"/>
      <c r="AW644" s="352"/>
      <c r="AX644" s="352"/>
      <c r="AY644" s="352"/>
      <c r="AZ644" s="352"/>
      <c r="BA644" s="355"/>
      <c r="BB644" s="431"/>
      <c r="BC644" s="355"/>
      <c r="BD644" s="355"/>
      <c r="BE644" s="355"/>
      <c r="BF644" s="355"/>
      <c r="BG644" s="355"/>
      <c r="BH644" s="355"/>
      <c r="BI644" s="355"/>
      <c r="BJ644" s="355"/>
      <c r="BK644" s="355"/>
      <c r="BL644" s="355"/>
      <c r="BM644" s="355"/>
      <c r="BN644" s="355"/>
      <c r="BO644" s="355"/>
      <c r="BP644" s="355"/>
      <c r="BQ644" s="355"/>
      <c r="BR644" s="355"/>
      <c r="BS644" s="355"/>
      <c r="BT644" s="355"/>
      <c r="BU644" s="355"/>
      <c r="BV644" s="355"/>
      <c r="BW644" s="355"/>
      <c r="BX644" s="355"/>
      <c r="BY644" s="355"/>
      <c r="BZ644" s="355"/>
      <c r="CA644" s="355"/>
      <c r="CB644" s="355"/>
      <c r="CC644" s="355"/>
      <c r="CD644" s="355"/>
      <c r="CE644" s="355"/>
      <c r="CF644" s="355"/>
      <c r="CG644" s="355"/>
      <c r="CH644" s="355"/>
      <c r="CI644" s="355"/>
      <c r="CJ644" s="355"/>
      <c r="CK644" s="355"/>
      <c r="CL644" s="355"/>
      <c r="CM644" s="355"/>
      <c r="CN644" s="355"/>
      <c r="CO644" s="355"/>
      <c r="CP644" s="355"/>
      <c r="CQ644" s="355"/>
      <c r="CR644" s="355"/>
      <c r="CS644" s="355"/>
      <c r="CT644" s="355"/>
      <c r="CU644" s="355"/>
      <c r="CV644" s="355"/>
      <c r="CW644" s="355"/>
      <c r="CX644" s="355"/>
      <c r="CY644" s="355"/>
      <c r="CZ644" s="355"/>
    </row>
    <row r="645" s="359" customFormat="true" ht="25.15" customHeight="true" x14ac:dyDescent="0.2">
      <c r="C645" s="615"/>
      <c r="D645" s="615"/>
      <c r="E645" s="615"/>
      <c r="F645" s="615"/>
      <c r="G645" s="615"/>
      <c r="H645" s="615"/>
      <c r="I645" s="615"/>
      <c r="J645" s="615"/>
      <c r="K645" s="615"/>
      <c r="L645" s="615"/>
      <c r="M645" s="615"/>
      <c r="N645" s="615"/>
      <c r="O645" s="615"/>
      <c r="P645" s="615"/>
      <c r="Q645" s="615"/>
      <c r="X645" s="352"/>
      <c r="Y645" s="352"/>
      <c r="Z645" s="352"/>
      <c r="AA645" s="352"/>
      <c r="AB645" s="352"/>
      <c r="AC645" s="352"/>
      <c r="AD645" s="352"/>
      <c r="AE645" s="352"/>
      <c r="AF645" s="352"/>
      <c r="AG645" s="352"/>
      <c r="AH645" s="352"/>
      <c r="AI645" s="352"/>
      <c r="AJ645" s="352"/>
      <c r="AK645" s="352"/>
      <c r="AL645" s="352"/>
      <c r="AM645" s="352"/>
      <c r="AN645" s="352"/>
      <c r="AO645" s="352"/>
      <c r="AP645" s="352"/>
      <c r="AQ645" s="352"/>
      <c r="AR645" s="352"/>
      <c r="AS645" s="352"/>
      <c r="AT645" s="352"/>
      <c r="AU645" s="352"/>
      <c r="AV645" s="352"/>
      <c r="AW645" s="352"/>
      <c r="AX645" s="352"/>
      <c r="AY645" s="352"/>
      <c r="AZ645" s="352"/>
      <c r="BA645" s="355"/>
      <c r="BB645" s="431"/>
      <c r="BC645" s="355"/>
      <c r="BD645" s="355"/>
      <c r="BE645" s="355"/>
      <c r="BF645" s="355"/>
      <c r="BG645" s="355"/>
      <c r="BH645" s="355"/>
      <c r="BI645" s="355"/>
      <c r="BJ645" s="355"/>
      <c r="BK645" s="355"/>
      <c r="BL645" s="355"/>
      <c r="BM645" s="355"/>
      <c r="BN645" s="355"/>
      <c r="BO645" s="355"/>
      <c r="BP645" s="355"/>
      <c r="BQ645" s="355"/>
      <c r="BR645" s="355"/>
      <c r="BS645" s="355"/>
      <c r="BT645" s="355"/>
      <c r="BU645" s="355"/>
      <c r="BV645" s="355"/>
      <c r="BW645" s="355"/>
      <c r="BX645" s="355"/>
      <c r="BY645" s="355"/>
      <c r="BZ645" s="355"/>
      <c r="CA645" s="355"/>
      <c r="CB645" s="355"/>
      <c r="CC645" s="355"/>
      <c r="CD645" s="355"/>
      <c r="CE645" s="355"/>
      <c r="CF645" s="355"/>
      <c r="CG645" s="355"/>
      <c r="CH645" s="355"/>
      <c r="CI645" s="355"/>
      <c r="CJ645" s="355"/>
      <c r="CK645" s="355"/>
      <c r="CL645" s="355"/>
      <c r="CM645" s="355"/>
      <c r="CN645" s="355"/>
      <c r="CO645" s="355"/>
      <c r="CP645" s="355"/>
      <c r="CQ645" s="355"/>
      <c r="CR645" s="355"/>
      <c r="CS645" s="355"/>
      <c r="CT645" s="355"/>
      <c r="CU645" s="355"/>
      <c r="CV645" s="355"/>
      <c r="CW645" s="355"/>
      <c r="CX645" s="355"/>
      <c r="CY645" s="355"/>
      <c r="CZ645" s="355"/>
    </row>
    <row r="646" s="359" customFormat="true" ht="25.15" customHeight="true" x14ac:dyDescent="0.2">
      <c r="C646" s="615"/>
      <c r="D646" s="615"/>
      <c r="E646" s="615"/>
      <c r="F646" s="615"/>
      <c r="G646" s="615"/>
      <c r="H646" s="615"/>
      <c r="I646" s="615"/>
      <c r="J646" s="615"/>
      <c r="K646" s="615"/>
      <c r="L646" s="615"/>
      <c r="M646" s="615"/>
      <c r="N646" s="615"/>
      <c r="O646" s="615"/>
      <c r="P646" s="615"/>
      <c r="Q646" s="615"/>
      <c r="X646" s="352"/>
      <c r="Y646" s="352"/>
      <c r="Z646" s="352"/>
      <c r="AA646" s="352"/>
      <c r="AB646" s="352"/>
      <c r="AC646" s="352"/>
      <c r="AD646" s="352"/>
      <c r="AE646" s="352"/>
      <c r="AF646" s="352"/>
      <c r="AG646" s="352"/>
      <c r="AH646" s="352"/>
      <c r="AI646" s="352"/>
      <c r="AJ646" s="352"/>
      <c r="AK646" s="352"/>
      <c r="AL646" s="352"/>
      <c r="AM646" s="352"/>
      <c r="AN646" s="352"/>
      <c r="AO646" s="352"/>
      <c r="AP646" s="352"/>
      <c r="AQ646" s="352"/>
      <c r="AR646" s="352"/>
      <c r="AS646" s="352"/>
      <c r="AT646" s="352"/>
      <c r="AU646" s="352"/>
      <c r="AV646" s="352"/>
      <c r="AW646" s="352"/>
      <c r="AX646" s="352"/>
      <c r="AY646" s="352"/>
      <c r="AZ646" s="352"/>
      <c r="BA646" s="355"/>
      <c r="BB646" s="431"/>
      <c r="BC646" s="355"/>
      <c r="BD646" s="355"/>
      <c r="BE646" s="355"/>
      <c r="BF646" s="355"/>
      <c r="BG646" s="355"/>
      <c r="BH646" s="355"/>
      <c r="BI646" s="355"/>
      <c r="BJ646" s="355"/>
      <c r="BK646" s="355"/>
      <c r="BL646" s="355"/>
      <c r="BM646" s="355"/>
      <c r="BN646" s="355"/>
      <c r="BO646" s="355"/>
      <c r="BP646" s="355"/>
      <c r="BQ646" s="355"/>
      <c r="BR646" s="355"/>
      <c r="BS646" s="355"/>
      <c r="BT646" s="355"/>
      <c r="BU646" s="355"/>
      <c r="BV646" s="355"/>
      <c r="BW646" s="355"/>
      <c r="BX646" s="355"/>
      <c r="BY646" s="355"/>
      <c r="BZ646" s="355"/>
      <c r="CA646" s="355"/>
      <c r="CB646" s="355"/>
      <c r="CC646" s="355"/>
      <c r="CD646" s="355"/>
      <c r="CE646" s="355"/>
      <c r="CF646" s="355"/>
      <c r="CG646" s="355"/>
      <c r="CH646" s="355"/>
      <c r="CI646" s="355"/>
      <c r="CJ646" s="355"/>
      <c r="CK646" s="355"/>
      <c r="CL646" s="355"/>
      <c r="CM646" s="355"/>
      <c r="CN646" s="355"/>
      <c r="CO646" s="355"/>
      <c r="CP646" s="355"/>
      <c r="CQ646" s="355"/>
      <c r="CR646" s="355"/>
      <c r="CS646" s="355"/>
      <c r="CT646" s="355"/>
      <c r="CU646" s="355"/>
      <c r="CV646" s="355"/>
      <c r="CW646" s="355"/>
      <c r="CX646" s="355"/>
      <c r="CY646" s="355"/>
      <c r="CZ646" s="355"/>
    </row>
    <row r="647" s="359" customFormat="true" ht="25.15" customHeight="true" x14ac:dyDescent="0.2">
      <c r="C647" s="615"/>
      <c r="D647" s="615"/>
      <c r="E647" s="615"/>
      <c r="F647" s="615"/>
      <c r="G647" s="615"/>
      <c r="H647" s="615"/>
      <c r="I647" s="615"/>
      <c r="J647" s="615"/>
      <c r="K647" s="615"/>
      <c r="L647" s="615"/>
      <c r="M647" s="615"/>
      <c r="N647" s="615"/>
      <c r="O647" s="615"/>
      <c r="P647" s="615"/>
      <c r="Q647" s="615"/>
      <c r="X647" s="352"/>
      <c r="Y647" s="352"/>
      <c r="Z647" s="352"/>
      <c r="AA647" s="352"/>
      <c r="AB647" s="352"/>
      <c r="AC647" s="352"/>
      <c r="AD647" s="352"/>
      <c r="AE647" s="352"/>
      <c r="AF647" s="352"/>
      <c r="AG647" s="352"/>
      <c r="AH647" s="352"/>
      <c r="AI647" s="352"/>
      <c r="AJ647" s="352"/>
      <c r="AK647" s="352"/>
      <c r="AL647" s="352"/>
      <c r="AM647" s="352"/>
      <c r="AN647" s="352"/>
      <c r="AO647" s="352"/>
      <c r="AP647" s="352"/>
      <c r="AQ647" s="352"/>
      <c r="AR647" s="352"/>
      <c r="AS647" s="352"/>
      <c r="AT647" s="352"/>
      <c r="AU647" s="352"/>
      <c r="AV647" s="352"/>
      <c r="AW647" s="352"/>
      <c r="AX647" s="352"/>
      <c r="AY647" s="352"/>
      <c r="AZ647" s="352"/>
      <c r="BA647" s="355"/>
      <c r="BB647" s="431"/>
      <c r="BC647" s="355"/>
      <c r="BD647" s="355"/>
      <c r="BE647" s="355"/>
      <c r="BF647" s="355"/>
      <c r="BG647" s="355"/>
      <c r="BH647" s="355"/>
      <c r="BI647" s="355"/>
      <c r="BJ647" s="355"/>
      <c r="BK647" s="355"/>
      <c r="BL647" s="355"/>
      <c r="BM647" s="355"/>
      <c r="BN647" s="355"/>
      <c r="BO647" s="355"/>
      <c r="BP647" s="355"/>
      <c r="BQ647" s="355"/>
      <c r="BR647" s="355"/>
      <c r="BS647" s="355"/>
      <c r="BT647" s="355"/>
      <c r="BU647" s="355"/>
      <c r="BV647" s="355"/>
      <c r="BW647" s="355"/>
      <c r="BX647" s="355"/>
      <c r="BY647" s="355"/>
      <c r="BZ647" s="355"/>
      <c r="CA647" s="355"/>
      <c r="CB647" s="355"/>
      <c r="CC647" s="355"/>
      <c r="CD647" s="355"/>
      <c r="CE647" s="355"/>
      <c r="CF647" s="355"/>
      <c r="CG647" s="355"/>
      <c r="CH647" s="355"/>
      <c r="CI647" s="355"/>
      <c r="CJ647" s="355"/>
      <c r="CK647" s="355"/>
      <c r="CL647" s="355"/>
      <c r="CM647" s="355"/>
      <c r="CN647" s="355"/>
      <c r="CO647" s="355"/>
      <c r="CP647" s="355"/>
      <c r="CQ647" s="355"/>
      <c r="CR647" s="355"/>
      <c r="CS647" s="355"/>
      <c r="CT647" s="355"/>
      <c r="CU647" s="355"/>
      <c r="CV647" s="355"/>
      <c r="CW647" s="355"/>
      <c r="CX647" s="355"/>
      <c r="CY647" s="355"/>
      <c r="CZ647" s="355"/>
    </row>
    <row r="648" s="359" customFormat="true" ht="25.15" customHeight="true" x14ac:dyDescent="0.2">
      <c r="C648" s="615"/>
      <c r="D648" s="615"/>
      <c r="E648" s="615"/>
      <c r="F648" s="615"/>
      <c r="G648" s="615"/>
      <c r="H648" s="615"/>
      <c r="I648" s="615"/>
      <c r="J648" s="615"/>
      <c r="K648" s="615"/>
      <c r="L648" s="615"/>
      <c r="M648" s="615"/>
      <c r="N648" s="615"/>
      <c r="O648" s="615"/>
      <c r="P648" s="615"/>
      <c r="Q648" s="615"/>
      <c r="X648" s="352"/>
      <c r="Y648" s="352"/>
      <c r="Z648" s="352"/>
      <c r="AA648" s="352"/>
      <c r="AB648" s="352"/>
      <c r="AC648" s="352"/>
      <c r="AD648" s="352"/>
      <c r="AE648" s="352"/>
      <c r="AF648" s="352"/>
      <c r="AG648" s="352"/>
      <c r="AH648" s="352"/>
      <c r="AI648" s="352"/>
      <c r="AJ648" s="352"/>
      <c r="AK648" s="352"/>
      <c r="AL648" s="352"/>
      <c r="AM648" s="352"/>
      <c r="AN648" s="352"/>
      <c r="AO648" s="352"/>
      <c r="AP648" s="352"/>
      <c r="AQ648" s="352"/>
      <c r="AR648" s="352"/>
      <c r="AS648" s="352"/>
      <c r="AT648" s="352"/>
      <c r="AU648" s="352"/>
      <c r="AV648" s="352"/>
      <c r="AW648" s="352"/>
      <c r="AX648" s="352"/>
      <c r="AY648" s="352"/>
      <c r="AZ648" s="352"/>
      <c r="BA648" s="355"/>
      <c r="BB648" s="431"/>
      <c r="BC648" s="355"/>
      <c r="BD648" s="355"/>
      <c r="BE648" s="355"/>
      <c r="BF648" s="355"/>
      <c r="BG648" s="355"/>
      <c r="BH648" s="355"/>
      <c r="BI648" s="355"/>
      <c r="BJ648" s="355"/>
      <c r="BK648" s="355"/>
      <c r="BL648" s="355"/>
      <c r="BM648" s="355"/>
      <c r="BN648" s="355"/>
      <c r="BO648" s="355"/>
      <c r="BP648" s="355"/>
      <c r="BQ648" s="355"/>
      <c r="BR648" s="355"/>
      <c r="BS648" s="355"/>
      <c r="BT648" s="355"/>
      <c r="BU648" s="355"/>
      <c r="BV648" s="355"/>
      <c r="BW648" s="355"/>
      <c r="BX648" s="355"/>
      <c r="BY648" s="355"/>
      <c r="BZ648" s="355"/>
      <c r="CA648" s="355"/>
      <c r="CB648" s="355"/>
      <c r="CC648" s="355"/>
      <c r="CD648" s="355"/>
      <c r="CE648" s="355"/>
      <c r="CF648" s="355"/>
      <c r="CG648" s="355"/>
      <c r="CH648" s="355"/>
      <c r="CI648" s="355"/>
      <c r="CJ648" s="355"/>
      <c r="CK648" s="355"/>
      <c r="CL648" s="355"/>
      <c r="CM648" s="355"/>
      <c r="CN648" s="355"/>
      <c r="CO648" s="355"/>
      <c r="CP648" s="355"/>
      <c r="CQ648" s="355"/>
      <c r="CR648" s="355"/>
      <c r="CS648" s="355"/>
      <c r="CT648" s="355"/>
      <c r="CU648" s="355"/>
      <c r="CV648" s="355"/>
      <c r="CW648" s="355"/>
      <c r="CX648" s="355"/>
      <c r="CY648" s="355"/>
      <c r="CZ648" s="355"/>
    </row>
    <row r="649" s="359" customFormat="true" ht="25.15" customHeight="true" x14ac:dyDescent="0.2">
      <c r="C649" s="615"/>
      <c r="D649" s="615"/>
      <c r="E649" s="615"/>
      <c r="F649" s="615"/>
      <c r="G649" s="615"/>
      <c r="H649" s="615"/>
      <c r="I649" s="615"/>
      <c r="J649" s="615"/>
      <c r="K649" s="615"/>
      <c r="L649" s="615"/>
      <c r="M649" s="615"/>
      <c r="N649" s="615"/>
      <c r="O649" s="615"/>
      <c r="P649" s="615"/>
      <c r="Q649" s="615"/>
      <c r="X649" s="352"/>
      <c r="Y649" s="352"/>
      <c r="Z649" s="352"/>
      <c r="AA649" s="352"/>
      <c r="AB649" s="352"/>
      <c r="AC649" s="352"/>
      <c r="AD649" s="352"/>
      <c r="AE649" s="352"/>
      <c r="AF649" s="352"/>
      <c r="AG649" s="352"/>
      <c r="AH649" s="352"/>
      <c r="AI649" s="352"/>
      <c r="AJ649" s="352"/>
      <c r="AK649" s="352"/>
      <c r="AL649" s="352"/>
      <c r="AM649" s="352"/>
      <c r="AN649" s="352"/>
      <c r="AO649" s="352"/>
      <c r="AP649" s="352"/>
      <c r="AQ649" s="352"/>
      <c r="AR649" s="352"/>
      <c r="AS649" s="352"/>
      <c r="AT649" s="352"/>
      <c r="AU649" s="352"/>
      <c r="AV649" s="352"/>
      <c r="AW649" s="352"/>
      <c r="AX649" s="352"/>
      <c r="AY649" s="352"/>
      <c r="AZ649" s="352"/>
      <c r="BA649" s="355"/>
      <c r="BB649" s="431"/>
      <c r="BC649" s="355"/>
      <c r="BD649" s="355"/>
      <c r="BE649" s="355"/>
      <c r="BF649" s="355"/>
      <c r="BG649" s="355"/>
      <c r="BH649" s="355"/>
      <c r="BI649" s="355"/>
      <c r="BJ649" s="355"/>
      <c r="BK649" s="355"/>
      <c r="BL649" s="355"/>
      <c r="BM649" s="355"/>
      <c r="BN649" s="355"/>
      <c r="BO649" s="355"/>
      <c r="BP649" s="355"/>
      <c r="BQ649" s="355"/>
      <c r="BR649" s="355"/>
      <c r="BS649" s="355"/>
      <c r="BT649" s="355"/>
      <c r="BU649" s="355"/>
      <c r="BV649" s="355"/>
      <c r="BW649" s="355"/>
      <c r="BX649" s="355"/>
      <c r="BY649" s="355"/>
      <c r="BZ649" s="355"/>
      <c r="CA649" s="355"/>
      <c r="CB649" s="355"/>
      <c r="CC649" s="355"/>
      <c r="CD649" s="355"/>
      <c r="CE649" s="355"/>
      <c r="CF649" s="355"/>
      <c r="CG649" s="355"/>
      <c r="CH649" s="355"/>
      <c r="CI649" s="355"/>
      <c r="CJ649" s="355"/>
      <c r="CK649" s="355"/>
      <c r="CL649" s="355"/>
      <c r="CM649" s="355"/>
      <c r="CN649" s="355"/>
      <c r="CO649" s="355"/>
      <c r="CP649" s="355"/>
      <c r="CQ649" s="355"/>
      <c r="CR649" s="355"/>
      <c r="CS649" s="355"/>
      <c r="CT649" s="355"/>
      <c r="CU649" s="355"/>
      <c r="CV649" s="355"/>
      <c r="CW649" s="355"/>
      <c r="CX649" s="355"/>
      <c r="CY649" s="355"/>
      <c r="CZ649" s="355"/>
    </row>
    <row r="650" s="359" customFormat="true" ht="25.15" customHeight="true" x14ac:dyDescent="0.2">
      <c r="C650" s="615"/>
      <c r="D650" s="615"/>
      <c r="E650" s="615"/>
      <c r="F650" s="615"/>
      <c r="G650" s="615"/>
      <c r="H650" s="615"/>
      <c r="I650" s="615"/>
      <c r="J650" s="615"/>
      <c r="K650" s="615"/>
      <c r="L650" s="615"/>
      <c r="M650" s="615"/>
      <c r="N650" s="615"/>
      <c r="O650" s="615"/>
      <c r="P650" s="615"/>
      <c r="Q650" s="615"/>
      <c r="X650" s="352"/>
      <c r="Y650" s="352"/>
      <c r="Z650" s="352"/>
      <c r="AA650" s="352"/>
      <c r="AB650" s="352"/>
      <c r="AC650" s="352"/>
      <c r="AD650" s="352"/>
      <c r="AE650" s="352"/>
      <c r="AF650" s="352"/>
      <c r="AG650" s="352"/>
      <c r="AH650" s="352"/>
      <c r="AI650" s="352"/>
      <c r="AJ650" s="352"/>
      <c r="AK650" s="352"/>
      <c r="AL650" s="352"/>
      <c r="AM650" s="352"/>
      <c r="AN650" s="352"/>
      <c r="AO650" s="352"/>
      <c r="AP650" s="352"/>
      <c r="AQ650" s="352"/>
      <c r="AR650" s="352"/>
      <c r="AS650" s="352"/>
      <c r="AT650" s="352"/>
      <c r="AU650" s="352"/>
      <c r="AV650" s="352"/>
      <c r="AW650" s="352"/>
      <c r="AX650" s="352"/>
      <c r="AY650" s="352"/>
      <c r="AZ650" s="352"/>
      <c r="BA650" s="355"/>
      <c r="BB650" s="431"/>
      <c r="BC650" s="355"/>
      <c r="BD650" s="355"/>
      <c r="BE650" s="355"/>
      <c r="BF650" s="355"/>
      <c r="BG650" s="355"/>
      <c r="BH650" s="355"/>
      <c r="BI650" s="355"/>
      <c r="BJ650" s="355"/>
      <c r="BK650" s="355"/>
      <c r="BL650" s="355"/>
      <c r="BM650" s="355"/>
      <c r="BN650" s="355"/>
      <c r="BO650" s="355"/>
      <c r="BP650" s="355"/>
      <c r="BQ650" s="355"/>
      <c r="BR650" s="355"/>
      <c r="BS650" s="355"/>
      <c r="BT650" s="355"/>
      <c r="BU650" s="355"/>
      <c r="BV650" s="355"/>
      <c r="BW650" s="355"/>
      <c r="BX650" s="355"/>
      <c r="BY650" s="355"/>
      <c r="BZ650" s="355"/>
      <c r="CA650" s="355"/>
      <c r="CB650" s="355"/>
      <c r="CC650" s="355"/>
      <c r="CD650" s="355"/>
      <c r="CE650" s="355"/>
      <c r="CF650" s="355"/>
      <c r="CG650" s="355"/>
      <c r="CH650" s="355"/>
      <c r="CI650" s="355"/>
      <c r="CJ650" s="355"/>
      <c r="CK650" s="355"/>
      <c r="CL650" s="355"/>
      <c r="CM650" s="355"/>
      <c r="CN650" s="355"/>
      <c r="CO650" s="355"/>
      <c r="CP650" s="355"/>
      <c r="CQ650" s="355"/>
      <c r="CR650" s="355"/>
      <c r="CS650" s="355"/>
      <c r="CT650" s="355"/>
      <c r="CU650" s="355"/>
      <c r="CV650" s="355"/>
      <c r="CW650" s="355"/>
      <c r="CX650" s="355"/>
      <c r="CY650" s="355"/>
      <c r="CZ650" s="355"/>
    </row>
    <row r="651" s="359" customFormat="true" ht="25.15" customHeight="true" x14ac:dyDescent="0.2">
      <c r="C651" s="615"/>
      <c r="D651" s="615"/>
      <c r="E651" s="615"/>
      <c r="F651" s="615"/>
      <c r="G651" s="615"/>
      <c r="H651" s="615"/>
      <c r="I651" s="615"/>
      <c r="J651" s="615"/>
      <c r="K651" s="615"/>
      <c r="L651" s="615"/>
      <c r="M651" s="615"/>
      <c r="N651" s="615"/>
      <c r="O651" s="615"/>
      <c r="P651" s="615"/>
      <c r="Q651" s="615"/>
      <c r="X651" s="352"/>
      <c r="Y651" s="352"/>
      <c r="Z651" s="352"/>
      <c r="AA651" s="352"/>
      <c r="AB651" s="352"/>
      <c r="AC651" s="352"/>
      <c r="AD651" s="352"/>
      <c r="AE651" s="352"/>
      <c r="AF651" s="352"/>
      <c r="AG651" s="352"/>
      <c r="AH651" s="352"/>
      <c r="AI651" s="352"/>
      <c r="AJ651" s="352"/>
      <c r="AK651" s="352"/>
      <c r="AL651" s="352"/>
      <c r="AM651" s="352"/>
      <c r="AN651" s="352"/>
      <c r="AO651" s="352"/>
      <c r="AP651" s="352"/>
      <c r="AQ651" s="352"/>
      <c r="AR651" s="352"/>
      <c r="AS651" s="352"/>
      <c r="AT651" s="352"/>
      <c r="AU651" s="352"/>
      <c r="AV651" s="352"/>
      <c r="AW651" s="352"/>
      <c r="AX651" s="352"/>
      <c r="AY651" s="352"/>
      <c r="AZ651" s="352"/>
      <c r="BA651" s="355"/>
      <c r="BB651" s="431"/>
      <c r="BC651" s="355"/>
      <c r="BD651" s="355"/>
      <c r="BE651" s="355"/>
      <c r="BF651" s="355"/>
      <c r="BG651" s="355"/>
      <c r="BH651" s="355"/>
      <c r="BI651" s="355"/>
      <c r="BJ651" s="355"/>
      <c r="BK651" s="355"/>
      <c r="BL651" s="355"/>
      <c r="BM651" s="355"/>
      <c r="BN651" s="355"/>
      <c r="BO651" s="355"/>
      <c r="BP651" s="355"/>
      <c r="BQ651" s="355"/>
      <c r="BR651" s="355"/>
      <c r="BS651" s="355"/>
      <c r="BT651" s="355"/>
      <c r="BU651" s="355"/>
      <c r="BV651" s="355"/>
      <c r="BW651" s="355"/>
      <c r="BX651" s="355"/>
      <c r="BY651" s="355"/>
      <c r="BZ651" s="355"/>
      <c r="CA651" s="355"/>
      <c r="CB651" s="355"/>
      <c r="CC651" s="355"/>
      <c r="CD651" s="355"/>
      <c r="CE651" s="355"/>
      <c r="CF651" s="355"/>
      <c r="CG651" s="355"/>
      <c r="CH651" s="355"/>
      <c r="CI651" s="355"/>
      <c r="CJ651" s="355"/>
      <c r="CK651" s="355"/>
      <c r="CL651" s="355"/>
      <c r="CM651" s="355"/>
      <c r="CN651" s="355"/>
      <c r="CO651" s="355"/>
      <c r="CP651" s="355"/>
      <c r="CQ651" s="355"/>
      <c r="CR651" s="355"/>
      <c r="CS651" s="355"/>
      <c r="CT651" s="355"/>
      <c r="CU651" s="355"/>
      <c r="CV651" s="355"/>
      <c r="CW651" s="355"/>
      <c r="CX651" s="355"/>
      <c r="CY651" s="355"/>
      <c r="CZ651" s="355"/>
    </row>
    <row r="652" s="359" customFormat="true" ht="25.15" customHeight="true" x14ac:dyDescent="0.2">
      <c r="C652" s="615"/>
      <c r="D652" s="615"/>
      <c r="E652" s="615"/>
      <c r="F652" s="615"/>
      <c r="G652" s="615"/>
      <c r="H652" s="615"/>
      <c r="I652" s="615"/>
      <c r="J652" s="615"/>
      <c r="K652" s="615"/>
      <c r="L652" s="615"/>
      <c r="M652" s="615"/>
      <c r="N652" s="615"/>
      <c r="O652" s="615"/>
      <c r="P652" s="615"/>
      <c r="Q652" s="615"/>
      <c r="X652" s="352"/>
      <c r="Y652" s="352"/>
      <c r="Z652" s="352"/>
      <c r="AA652" s="352"/>
      <c r="AB652" s="352"/>
      <c r="AC652" s="352"/>
      <c r="AD652" s="352"/>
      <c r="AE652" s="352"/>
      <c r="AF652" s="352"/>
      <c r="AG652" s="352"/>
      <c r="AH652" s="352"/>
      <c r="AI652" s="352"/>
      <c r="AJ652" s="352"/>
      <c r="AK652" s="352"/>
      <c r="AL652" s="352"/>
      <c r="AM652" s="352"/>
      <c r="AN652" s="352"/>
      <c r="AO652" s="352"/>
      <c r="AP652" s="352"/>
      <c r="AQ652" s="352"/>
      <c r="AR652" s="352"/>
      <c r="AS652" s="352"/>
      <c r="AT652" s="352"/>
      <c r="AU652" s="352"/>
      <c r="AV652" s="352"/>
      <c r="AW652" s="352"/>
      <c r="AX652" s="352"/>
      <c r="AY652" s="352"/>
      <c r="AZ652" s="352"/>
      <c r="BA652" s="355"/>
      <c r="BB652" s="431"/>
      <c r="BC652" s="355"/>
      <c r="BD652" s="355"/>
      <c r="BE652" s="355"/>
      <c r="BF652" s="355"/>
      <c r="BG652" s="355"/>
      <c r="BH652" s="355"/>
      <c r="BI652" s="355"/>
      <c r="BJ652" s="355"/>
      <c r="BK652" s="355"/>
      <c r="BL652" s="355"/>
      <c r="BM652" s="355"/>
      <c r="BN652" s="355"/>
      <c r="BO652" s="355"/>
      <c r="BP652" s="355"/>
      <c r="BQ652" s="355"/>
      <c r="BR652" s="355"/>
      <c r="BS652" s="355"/>
      <c r="BT652" s="355"/>
      <c r="BU652" s="355"/>
      <c r="BV652" s="355"/>
      <c r="BW652" s="355"/>
      <c r="BX652" s="355"/>
      <c r="BY652" s="355"/>
      <c r="BZ652" s="355"/>
      <c r="CA652" s="355"/>
      <c r="CB652" s="355"/>
      <c r="CC652" s="355"/>
      <c r="CD652" s="355"/>
      <c r="CE652" s="355"/>
      <c r="CF652" s="355"/>
      <c r="CG652" s="355"/>
      <c r="CH652" s="355"/>
      <c r="CI652" s="355"/>
      <c r="CJ652" s="355"/>
      <c r="CK652" s="355"/>
      <c r="CL652" s="355"/>
      <c r="CM652" s="355"/>
      <c r="CN652" s="355"/>
      <c r="CO652" s="355"/>
      <c r="CP652" s="355"/>
      <c r="CQ652" s="355"/>
      <c r="CR652" s="355"/>
      <c r="CS652" s="355"/>
      <c r="CT652" s="355"/>
      <c r="CU652" s="355"/>
      <c r="CV652" s="355"/>
      <c r="CW652" s="355"/>
      <c r="CX652" s="355"/>
      <c r="CY652" s="355"/>
      <c r="CZ652" s="355"/>
    </row>
    <row r="653" s="359" customFormat="true" ht="25.15" customHeight="true" x14ac:dyDescent="0.2">
      <c r="C653" s="615"/>
      <c r="D653" s="615"/>
      <c r="E653" s="615"/>
      <c r="F653" s="615"/>
      <c r="G653" s="615"/>
      <c r="H653" s="615"/>
      <c r="I653" s="615"/>
      <c r="J653" s="615"/>
      <c r="K653" s="615"/>
      <c r="L653" s="615"/>
      <c r="M653" s="615"/>
      <c r="N653" s="615"/>
      <c r="O653" s="615"/>
      <c r="P653" s="615"/>
      <c r="Q653" s="615"/>
      <c r="X653" s="352"/>
      <c r="Y653" s="352"/>
      <c r="Z653" s="352"/>
      <c r="AA653" s="352"/>
      <c r="AB653" s="352"/>
      <c r="AC653" s="352"/>
      <c r="AD653" s="352"/>
      <c r="AE653" s="352"/>
      <c r="AF653" s="352"/>
      <c r="AG653" s="352"/>
      <c r="AH653" s="352"/>
      <c r="AI653" s="352"/>
      <c r="AJ653" s="352"/>
      <c r="AK653" s="352"/>
      <c r="AL653" s="352"/>
      <c r="AM653" s="352"/>
      <c r="AN653" s="352"/>
      <c r="AO653" s="352"/>
      <c r="AP653" s="352"/>
      <c r="AQ653" s="352"/>
      <c r="AR653" s="352"/>
      <c r="AS653" s="352"/>
      <c r="AT653" s="352"/>
      <c r="AU653" s="352"/>
      <c r="AV653" s="352"/>
      <c r="AW653" s="352"/>
      <c r="AX653" s="352"/>
      <c r="AY653" s="352"/>
      <c r="AZ653" s="352"/>
      <c r="BA653" s="355"/>
      <c r="BB653" s="431"/>
      <c r="BC653" s="355"/>
      <c r="BD653" s="355"/>
      <c r="BE653" s="355"/>
      <c r="BF653" s="355"/>
      <c r="BG653" s="355"/>
      <c r="BH653" s="355"/>
      <c r="BI653" s="355"/>
      <c r="BJ653" s="355"/>
      <c r="BK653" s="355"/>
      <c r="BL653" s="355"/>
      <c r="BM653" s="355"/>
      <c r="BN653" s="355"/>
      <c r="BO653" s="355"/>
      <c r="BP653" s="355"/>
      <c r="BQ653" s="355"/>
      <c r="BR653" s="355"/>
      <c r="BS653" s="355"/>
      <c r="BT653" s="355"/>
      <c r="BU653" s="355"/>
      <c r="BV653" s="355"/>
      <c r="BW653" s="355"/>
      <c r="BX653" s="355"/>
      <c r="BY653" s="355"/>
      <c r="BZ653" s="355"/>
      <c r="CA653" s="355"/>
      <c r="CB653" s="355"/>
      <c r="CC653" s="355"/>
      <c r="CD653" s="355"/>
      <c r="CE653" s="355"/>
      <c r="CF653" s="355"/>
      <c r="CG653" s="355"/>
      <c r="CH653" s="355"/>
      <c r="CI653" s="355"/>
      <c r="CJ653" s="355"/>
      <c r="CK653" s="355"/>
      <c r="CL653" s="355"/>
      <c r="CM653" s="355"/>
      <c r="CN653" s="355"/>
      <c r="CO653" s="355"/>
      <c r="CP653" s="355"/>
      <c r="CQ653" s="355"/>
      <c r="CR653" s="355"/>
      <c r="CS653" s="355"/>
      <c r="CT653" s="355"/>
      <c r="CU653" s="355"/>
      <c r="CV653" s="355"/>
      <c r="CW653" s="355"/>
      <c r="CX653" s="355"/>
      <c r="CY653" s="355"/>
      <c r="CZ653" s="355"/>
    </row>
    <row r="654" s="359" customFormat="true" ht="25.15" customHeight="true" x14ac:dyDescent="0.2">
      <c r="C654" s="615"/>
      <c r="D654" s="615"/>
      <c r="E654" s="615"/>
      <c r="F654" s="615"/>
      <c r="G654" s="615"/>
      <c r="H654" s="615"/>
      <c r="I654" s="615"/>
      <c r="J654" s="615"/>
      <c r="K654" s="615"/>
      <c r="L654" s="615"/>
      <c r="M654" s="615"/>
      <c r="N654" s="615"/>
      <c r="O654" s="615"/>
      <c r="P654" s="615"/>
      <c r="Q654" s="615"/>
      <c r="X654" s="352"/>
      <c r="Y654" s="352"/>
      <c r="Z654" s="352"/>
      <c r="AA654" s="352"/>
      <c r="AB654" s="352"/>
      <c r="AC654" s="352"/>
      <c r="AD654" s="352"/>
      <c r="AE654" s="352"/>
      <c r="AF654" s="352"/>
      <c r="AG654" s="352"/>
      <c r="AH654" s="352"/>
      <c r="AI654" s="352"/>
      <c r="AJ654" s="352"/>
      <c r="AK654" s="352"/>
      <c r="AL654" s="352"/>
      <c r="AM654" s="352"/>
      <c r="AN654" s="352"/>
      <c r="AO654" s="352"/>
      <c r="AP654" s="352"/>
      <c r="AQ654" s="352"/>
      <c r="AR654" s="352"/>
      <c r="AS654" s="352"/>
      <c r="AT654" s="352"/>
      <c r="AU654" s="352"/>
      <c r="AV654" s="352"/>
      <c r="AW654" s="352"/>
      <c r="AX654" s="352"/>
      <c r="AY654" s="352"/>
      <c r="AZ654" s="352"/>
      <c r="BA654" s="355"/>
      <c r="BB654" s="431"/>
      <c r="BC654" s="355"/>
      <c r="BD654" s="355"/>
      <c r="BE654" s="355"/>
      <c r="BF654" s="355"/>
      <c r="BG654" s="355"/>
      <c r="BH654" s="355"/>
      <c r="BI654" s="355"/>
      <c r="BJ654" s="355"/>
      <c r="BK654" s="355"/>
      <c r="BL654" s="355"/>
      <c r="BM654" s="355"/>
      <c r="BN654" s="355"/>
      <c r="BO654" s="355"/>
      <c r="BP654" s="355"/>
      <c r="BQ654" s="355"/>
      <c r="BR654" s="355"/>
      <c r="BS654" s="355"/>
      <c r="BT654" s="355"/>
      <c r="BU654" s="355"/>
      <c r="BV654" s="355"/>
      <c r="BW654" s="355"/>
      <c r="BX654" s="355"/>
      <c r="BY654" s="355"/>
      <c r="BZ654" s="355"/>
      <c r="CA654" s="355"/>
      <c r="CB654" s="355"/>
      <c r="CC654" s="355"/>
      <c r="CD654" s="355"/>
      <c r="CE654" s="355"/>
      <c r="CF654" s="355"/>
      <c r="CG654" s="355"/>
      <c r="CH654" s="355"/>
      <c r="CI654" s="355"/>
      <c r="CJ654" s="355"/>
      <c r="CK654" s="355"/>
      <c r="CL654" s="355"/>
      <c r="CM654" s="355"/>
      <c r="CN654" s="355"/>
      <c r="CO654" s="355"/>
      <c r="CP654" s="355"/>
      <c r="CQ654" s="355"/>
      <c r="CR654" s="355"/>
      <c r="CS654" s="355"/>
      <c r="CT654" s="355"/>
      <c r="CU654" s="355"/>
      <c r="CV654" s="355"/>
      <c r="CW654" s="355"/>
      <c r="CX654" s="355"/>
      <c r="CY654" s="355"/>
      <c r="CZ654" s="355"/>
    </row>
    <row r="655" s="359" customFormat="true" ht="25.15" customHeight="true" x14ac:dyDescent="0.2">
      <c r="C655" s="615"/>
      <c r="D655" s="615"/>
      <c r="E655" s="615"/>
      <c r="F655" s="615"/>
      <c r="G655" s="615"/>
      <c r="H655" s="615"/>
      <c r="I655" s="615"/>
      <c r="J655" s="615"/>
      <c r="K655" s="615"/>
      <c r="L655" s="615"/>
      <c r="M655" s="615"/>
      <c r="N655" s="615"/>
      <c r="O655" s="615"/>
      <c r="P655" s="615"/>
      <c r="Q655" s="615"/>
      <c r="X655" s="352"/>
      <c r="Y655" s="352"/>
      <c r="Z655" s="352"/>
      <c r="AA655" s="352"/>
      <c r="AB655" s="352"/>
      <c r="AC655" s="352"/>
      <c r="AD655" s="352"/>
      <c r="AE655" s="352"/>
      <c r="AF655" s="352"/>
      <c r="AG655" s="352"/>
      <c r="AH655" s="352"/>
      <c r="AI655" s="352"/>
      <c r="AJ655" s="352"/>
      <c r="AK655" s="352"/>
      <c r="AL655" s="352"/>
      <c r="AM655" s="352"/>
      <c r="AN655" s="352"/>
      <c r="AO655" s="352"/>
      <c r="AP655" s="352"/>
      <c r="AQ655" s="352"/>
      <c r="AR655" s="352"/>
      <c r="AS655" s="352"/>
      <c r="AT655" s="352"/>
      <c r="AU655" s="352"/>
      <c r="AV655" s="352"/>
      <c r="AW655" s="352"/>
      <c r="AX655" s="352"/>
      <c r="AY655" s="352"/>
      <c r="AZ655" s="352"/>
      <c r="BA655" s="355"/>
      <c r="BB655" s="431"/>
      <c r="BC655" s="355"/>
      <c r="BD655" s="355"/>
      <c r="BE655" s="355"/>
      <c r="BF655" s="355"/>
      <c r="BG655" s="355"/>
      <c r="BH655" s="355"/>
      <c r="BI655" s="355"/>
      <c r="BJ655" s="355"/>
      <c r="BK655" s="355"/>
      <c r="BL655" s="355"/>
      <c r="BM655" s="355"/>
      <c r="BN655" s="355"/>
      <c r="BO655" s="355"/>
      <c r="BP655" s="355"/>
      <c r="BQ655" s="355"/>
      <c r="BR655" s="355"/>
      <c r="BS655" s="355"/>
      <c r="BT655" s="355"/>
      <c r="BU655" s="355"/>
      <c r="BV655" s="355"/>
      <c r="BW655" s="355"/>
      <c r="BX655" s="355"/>
      <c r="BY655" s="355"/>
      <c r="BZ655" s="355"/>
      <c r="CA655" s="355"/>
      <c r="CB655" s="355"/>
      <c r="CC655" s="355"/>
      <c r="CD655" s="355"/>
      <c r="CE655" s="355"/>
      <c r="CF655" s="355"/>
      <c r="CG655" s="355"/>
      <c r="CH655" s="355"/>
      <c r="CI655" s="355"/>
      <c r="CJ655" s="355"/>
      <c r="CK655" s="355"/>
      <c r="CL655" s="355"/>
      <c r="CM655" s="355"/>
      <c r="CN655" s="355"/>
      <c r="CO655" s="355"/>
      <c r="CP655" s="355"/>
      <c r="CQ655" s="355"/>
      <c r="CR655" s="355"/>
      <c r="CS655" s="355"/>
      <c r="CT655" s="355"/>
      <c r="CU655" s="355"/>
      <c r="CV655" s="355"/>
      <c r="CW655" s="355"/>
      <c r="CX655" s="355"/>
      <c r="CY655" s="355"/>
      <c r="CZ655" s="355"/>
    </row>
    <row r="656" s="359" customFormat="true" ht="25.15" customHeight="true" x14ac:dyDescent="0.2">
      <c r="C656" s="615"/>
      <c r="D656" s="615"/>
      <c r="E656" s="615"/>
      <c r="F656" s="615"/>
      <c r="G656" s="615"/>
      <c r="H656" s="615"/>
      <c r="I656" s="615"/>
      <c r="J656" s="615"/>
      <c r="K656" s="615"/>
      <c r="L656" s="615"/>
      <c r="M656" s="615"/>
      <c r="N656" s="615"/>
      <c r="O656" s="615"/>
      <c r="P656" s="615"/>
      <c r="Q656" s="615"/>
      <c r="X656" s="352"/>
      <c r="Y656" s="352"/>
      <c r="Z656" s="352"/>
      <c r="AA656" s="352"/>
      <c r="AB656" s="352"/>
      <c r="AC656" s="352"/>
      <c r="AD656" s="352"/>
      <c r="AE656" s="352"/>
      <c r="AF656" s="352"/>
      <c r="AG656" s="352"/>
      <c r="AH656" s="352"/>
      <c r="AI656" s="352"/>
      <c r="AJ656" s="352"/>
      <c r="AK656" s="352"/>
      <c r="AL656" s="352"/>
      <c r="AM656" s="352"/>
      <c r="AN656" s="352"/>
      <c r="AO656" s="352"/>
      <c r="AP656" s="352"/>
      <c r="AQ656" s="352"/>
      <c r="AR656" s="352"/>
      <c r="AS656" s="352"/>
      <c r="AT656" s="352"/>
      <c r="AU656" s="352"/>
      <c r="AV656" s="352"/>
      <c r="AW656" s="352"/>
      <c r="AX656" s="352"/>
      <c r="AY656" s="352"/>
      <c r="AZ656" s="352"/>
      <c r="BA656" s="355"/>
      <c r="BB656" s="431"/>
      <c r="BC656" s="355"/>
      <c r="BD656" s="355"/>
      <c r="BE656" s="355"/>
      <c r="BF656" s="355"/>
      <c r="BG656" s="355"/>
      <c r="BH656" s="355"/>
      <c r="BI656" s="355"/>
      <c r="BJ656" s="355"/>
      <c r="BK656" s="355"/>
      <c r="BL656" s="355"/>
      <c r="BM656" s="355"/>
      <c r="BN656" s="355"/>
      <c r="BO656" s="355"/>
      <c r="BP656" s="355"/>
      <c r="BQ656" s="355"/>
      <c r="BR656" s="355"/>
      <c r="BS656" s="355"/>
      <c r="BT656" s="355"/>
      <c r="BU656" s="355"/>
      <c r="BV656" s="355"/>
      <c r="BW656" s="355"/>
      <c r="BX656" s="355"/>
      <c r="BY656" s="355"/>
      <c r="BZ656" s="355"/>
      <c r="CA656" s="355"/>
      <c r="CB656" s="355"/>
      <c r="CC656" s="355"/>
      <c r="CD656" s="355"/>
      <c r="CE656" s="355"/>
      <c r="CF656" s="355"/>
      <c r="CG656" s="355"/>
      <c r="CH656" s="355"/>
      <c r="CI656" s="355"/>
      <c r="CJ656" s="355"/>
      <c r="CK656" s="355"/>
      <c r="CL656" s="355"/>
      <c r="CM656" s="355"/>
      <c r="CN656" s="355"/>
      <c r="CO656" s="355"/>
      <c r="CP656" s="355"/>
      <c r="CQ656" s="355"/>
      <c r="CR656" s="355"/>
      <c r="CS656" s="355"/>
      <c r="CT656" s="355"/>
      <c r="CU656" s="355"/>
      <c r="CV656" s="355"/>
      <c r="CW656" s="355"/>
      <c r="CX656" s="355"/>
      <c r="CY656" s="355"/>
      <c r="CZ656" s="355"/>
    </row>
    <row r="657" s="359" customFormat="true" ht="25.15" customHeight="true" x14ac:dyDescent="0.2">
      <c r="C657" s="615"/>
      <c r="D657" s="615"/>
      <c r="E657" s="615"/>
      <c r="F657" s="615"/>
      <c r="G657" s="615"/>
      <c r="H657" s="615"/>
      <c r="I657" s="615"/>
      <c r="J657" s="615"/>
      <c r="K657" s="615"/>
      <c r="L657" s="615"/>
      <c r="M657" s="615"/>
      <c r="N657" s="615"/>
      <c r="O657" s="615"/>
      <c r="P657" s="615"/>
      <c r="Q657" s="615"/>
      <c r="X657" s="352"/>
      <c r="Y657" s="352"/>
      <c r="Z657" s="352"/>
      <c r="AA657" s="352"/>
      <c r="AB657" s="352"/>
      <c r="AC657" s="352"/>
      <c r="AD657" s="352"/>
      <c r="AE657" s="352"/>
      <c r="AF657" s="352"/>
      <c r="AG657" s="352"/>
      <c r="AH657" s="352"/>
      <c r="AI657" s="352"/>
      <c r="AJ657" s="352"/>
      <c r="AK657" s="352"/>
      <c r="AL657" s="352"/>
      <c r="AM657" s="352"/>
      <c r="AN657" s="352"/>
      <c r="AO657" s="352"/>
      <c r="AP657" s="352"/>
      <c r="AQ657" s="352"/>
      <c r="AR657" s="352"/>
      <c r="AS657" s="352"/>
      <c r="AT657" s="352"/>
      <c r="AU657" s="352"/>
      <c r="AV657" s="352"/>
      <c r="AW657" s="352"/>
      <c r="AX657" s="352"/>
      <c r="AY657" s="352"/>
      <c r="AZ657" s="352"/>
      <c r="BA657" s="355"/>
      <c r="BB657" s="431"/>
      <c r="BC657" s="355"/>
      <c r="BD657" s="355"/>
      <c r="BE657" s="355"/>
      <c r="BF657" s="355"/>
      <c r="BG657" s="355"/>
      <c r="BH657" s="355"/>
      <c r="BI657" s="355"/>
      <c r="BJ657" s="355"/>
      <c r="BK657" s="355"/>
      <c r="BL657" s="355"/>
      <c r="BM657" s="355"/>
      <c r="BN657" s="355"/>
      <c r="BO657" s="355"/>
      <c r="BP657" s="355"/>
      <c r="BQ657" s="355"/>
      <c r="BR657" s="355"/>
      <c r="BS657" s="355"/>
      <c r="BT657" s="355"/>
      <c r="BU657" s="355"/>
      <c r="BV657" s="355"/>
      <c r="BW657" s="355"/>
      <c r="BX657" s="355"/>
      <c r="BY657" s="355"/>
      <c r="BZ657" s="355"/>
      <c r="CA657" s="355"/>
      <c r="CB657" s="355"/>
      <c r="CC657" s="355"/>
      <c r="CD657" s="355"/>
      <c r="CE657" s="355"/>
      <c r="CF657" s="355"/>
      <c r="CG657" s="355"/>
      <c r="CH657" s="355"/>
      <c r="CI657" s="355"/>
      <c r="CJ657" s="355"/>
      <c r="CK657" s="355"/>
      <c r="CL657" s="355"/>
      <c r="CM657" s="355"/>
      <c r="CN657" s="355"/>
      <c r="CO657" s="355"/>
      <c r="CP657" s="355"/>
      <c r="CQ657" s="355"/>
      <c r="CR657" s="355"/>
      <c r="CS657" s="355"/>
      <c r="CT657" s="355"/>
      <c r="CU657" s="355"/>
      <c r="CV657" s="355"/>
      <c r="CW657" s="355"/>
      <c r="CX657" s="355"/>
      <c r="CY657" s="355"/>
      <c r="CZ657" s="355"/>
    </row>
    <row r="658" s="359" customFormat="true" ht="25.15" customHeight="true" x14ac:dyDescent="0.2">
      <c r="C658" s="615"/>
      <c r="D658" s="615"/>
      <c r="E658" s="615"/>
      <c r="F658" s="615"/>
      <c r="G658" s="615"/>
      <c r="H658" s="615"/>
      <c r="I658" s="615"/>
      <c r="J658" s="615"/>
      <c r="K658" s="615"/>
      <c r="L658" s="615"/>
      <c r="M658" s="615"/>
      <c r="N658" s="615"/>
      <c r="O658" s="615"/>
      <c r="P658" s="615"/>
      <c r="Q658" s="615"/>
      <c r="X658" s="352"/>
      <c r="Y658" s="352"/>
      <c r="Z658" s="352"/>
      <c r="AA658" s="352"/>
      <c r="AB658" s="352"/>
      <c r="AC658" s="352"/>
      <c r="AD658" s="352"/>
      <c r="AE658" s="352"/>
      <c r="AF658" s="352"/>
      <c r="AG658" s="352"/>
      <c r="AH658" s="352"/>
      <c r="AI658" s="352"/>
      <c r="AJ658" s="352"/>
      <c r="AK658" s="352"/>
      <c r="AL658" s="352"/>
      <c r="AM658" s="352"/>
      <c r="AN658" s="352"/>
      <c r="AO658" s="352"/>
      <c r="AP658" s="352"/>
      <c r="AQ658" s="352"/>
      <c r="AR658" s="352"/>
      <c r="AS658" s="352"/>
      <c r="AT658" s="352"/>
      <c r="AU658" s="352"/>
      <c r="AV658" s="352"/>
      <c r="AW658" s="352"/>
      <c r="AX658" s="352"/>
      <c r="AY658" s="352"/>
      <c r="AZ658" s="352"/>
      <c r="BA658" s="355"/>
      <c r="BB658" s="431"/>
      <c r="BC658" s="355"/>
      <c r="BD658" s="355"/>
      <c r="BE658" s="355"/>
      <c r="BF658" s="355"/>
      <c r="BG658" s="355"/>
      <c r="BH658" s="355"/>
      <c r="BI658" s="355"/>
      <c r="BJ658" s="355"/>
      <c r="BK658" s="355"/>
      <c r="BL658" s="355"/>
      <c r="BM658" s="355"/>
      <c r="BN658" s="355"/>
      <c r="BO658" s="355"/>
      <c r="BP658" s="355"/>
      <c r="BQ658" s="355"/>
      <c r="BR658" s="355"/>
      <c r="BS658" s="355"/>
      <c r="BT658" s="355"/>
      <c r="BU658" s="355"/>
      <c r="BV658" s="355"/>
      <c r="BW658" s="355"/>
      <c r="BX658" s="355"/>
      <c r="BY658" s="355"/>
      <c r="BZ658" s="355"/>
      <c r="CA658" s="355"/>
      <c r="CB658" s="355"/>
      <c r="CC658" s="355"/>
      <c r="CD658" s="355"/>
      <c r="CE658" s="355"/>
      <c r="CF658" s="355"/>
      <c r="CG658" s="355"/>
      <c r="CH658" s="355"/>
      <c r="CI658" s="355"/>
      <c r="CJ658" s="355"/>
      <c r="CK658" s="355"/>
      <c r="CL658" s="355"/>
      <c r="CM658" s="355"/>
      <c r="CN658" s="355"/>
      <c r="CO658" s="355"/>
      <c r="CP658" s="355"/>
      <c r="CQ658" s="355"/>
      <c r="CR658" s="355"/>
      <c r="CS658" s="355"/>
      <c r="CT658" s="355"/>
      <c r="CU658" s="355"/>
      <c r="CV658" s="355"/>
      <c r="CW658" s="355"/>
      <c r="CX658" s="355"/>
      <c r="CY658" s="355"/>
      <c r="CZ658" s="355"/>
    </row>
    <row r="659" s="359" customFormat="true" ht="25.15" customHeight="true" x14ac:dyDescent="0.2">
      <c r="C659" s="615"/>
      <c r="D659" s="615"/>
      <c r="E659" s="615"/>
      <c r="F659" s="615"/>
      <c r="G659" s="615"/>
      <c r="H659" s="615"/>
      <c r="I659" s="615"/>
      <c r="J659" s="615"/>
      <c r="K659" s="615"/>
      <c r="L659" s="615"/>
      <c r="M659" s="615"/>
      <c r="N659" s="615"/>
      <c r="O659" s="615"/>
      <c r="P659" s="615"/>
      <c r="Q659" s="615"/>
      <c r="X659" s="352"/>
      <c r="Y659" s="352"/>
      <c r="Z659" s="352"/>
      <c r="AA659" s="352"/>
      <c r="AB659" s="352"/>
      <c r="AC659" s="352"/>
      <c r="AD659" s="352"/>
      <c r="AE659" s="352"/>
      <c r="AF659" s="352"/>
      <c r="AG659" s="352"/>
      <c r="AH659" s="352"/>
      <c r="AI659" s="352"/>
      <c r="AJ659" s="352"/>
      <c r="AK659" s="352"/>
      <c r="AL659" s="352"/>
      <c r="AM659" s="352"/>
      <c r="AN659" s="352"/>
      <c r="AO659" s="352"/>
      <c r="AP659" s="352"/>
      <c r="AQ659" s="352"/>
      <c r="AR659" s="352"/>
      <c r="AS659" s="352"/>
      <c r="AT659" s="352"/>
      <c r="AU659" s="352"/>
      <c r="AV659" s="352"/>
      <c r="AW659" s="352"/>
      <c r="AX659" s="352"/>
      <c r="AY659" s="352"/>
      <c r="AZ659" s="352"/>
      <c r="BA659" s="355"/>
      <c r="BB659" s="431"/>
      <c r="BC659" s="355"/>
      <c r="BD659" s="355"/>
      <c r="BE659" s="355"/>
      <c r="BF659" s="355"/>
      <c r="BG659" s="355"/>
      <c r="BH659" s="355"/>
      <c r="BI659" s="355"/>
      <c r="BJ659" s="355"/>
      <c r="BK659" s="355"/>
      <c r="BL659" s="355"/>
      <c r="BM659" s="355"/>
      <c r="BN659" s="355"/>
      <c r="BO659" s="355"/>
      <c r="BP659" s="355"/>
      <c r="BQ659" s="355"/>
      <c r="BR659" s="355"/>
      <c r="BS659" s="355"/>
      <c r="BT659" s="355"/>
      <c r="BU659" s="355"/>
      <c r="BV659" s="355"/>
      <c r="BW659" s="355"/>
      <c r="BX659" s="355"/>
      <c r="BY659" s="355"/>
      <c r="BZ659" s="355"/>
      <c r="CA659" s="355"/>
      <c r="CB659" s="355"/>
      <c r="CC659" s="355"/>
      <c r="CD659" s="355"/>
      <c r="CE659" s="355"/>
      <c r="CF659" s="355"/>
      <c r="CG659" s="355"/>
      <c r="CH659" s="355"/>
      <c r="CI659" s="355"/>
      <c r="CJ659" s="355"/>
      <c r="CK659" s="355"/>
      <c r="CL659" s="355"/>
      <c r="CM659" s="355"/>
      <c r="CN659" s="355"/>
      <c r="CO659" s="355"/>
      <c r="CP659" s="355"/>
      <c r="CQ659" s="355"/>
      <c r="CR659" s="355"/>
      <c r="CS659" s="355"/>
      <c r="CT659" s="355"/>
      <c r="CU659" s="355"/>
      <c r="CV659" s="355"/>
      <c r="CW659" s="355"/>
      <c r="CX659" s="355"/>
      <c r="CY659" s="355"/>
      <c r="CZ659" s="355"/>
    </row>
    <row r="660" s="359" customFormat="true" ht="25.15" customHeight="true" x14ac:dyDescent="0.2">
      <c r="C660" s="615"/>
      <c r="D660" s="615"/>
      <c r="E660" s="615"/>
      <c r="F660" s="615"/>
      <c r="G660" s="615"/>
      <c r="H660" s="615"/>
      <c r="I660" s="615"/>
      <c r="J660" s="615"/>
      <c r="K660" s="615"/>
      <c r="L660" s="615"/>
      <c r="M660" s="615"/>
      <c r="N660" s="615"/>
      <c r="O660" s="615"/>
      <c r="P660" s="615"/>
      <c r="Q660" s="615"/>
      <c r="X660" s="352"/>
      <c r="Y660" s="352"/>
      <c r="Z660" s="352"/>
      <c r="AA660" s="352"/>
      <c r="AB660" s="352"/>
      <c r="AC660" s="352"/>
      <c r="AD660" s="352"/>
      <c r="AE660" s="352"/>
      <c r="AF660" s="352"/>
      <c r="AG660" s="352"/>
      <c r="AH660" s="352"/>
      <c r="AI660" s="352"/>
      <c r="AJ660" s="352"/>
      <c r="AK660" s="352"/>
      <c r="AL660" s="352"/>
      <c r="AM660" s="352"/>
      <c r="AN660" s="352"/>
      <c r="AO660" s="352"/>
      <c r="AP660" s="352"/>
      <c r="AQ660" s="352"/>
      <c r="AR660" s="352"/>
      <c r="AS660" s="352"/>
      <c r="AT660" s="352"/>
      <c r="AU660" s="352"/>
      <c r="AV660" s="352"/>
      <c r="AW660" s="352"/>
      <c r="AX660" s="352"/>
      <c r="AY660" s="352"/>
      <c r="AZ660" s="352"/>
      <c r="BA660" s="355"/>
      <c r="BB660" s="431"/>
      <c r="BC660" s="355"/>
      <c r="BD660" s="355"/>
      <c r="BE660" s="355"/>
      <c r="BF660" s="355"/>
      <c r="BG660" s="355"/>
      <c r="BH660" s="355"/>
      <c r="BI660" s="355"/>
      <c r="BJ660" s="355"/>
      <c r="BK660" s="355"/>
      <c r="BL660" s="355"/>
      <c r="BM660" s="355"/>
      <c r="BN660" s="355"/>
      <c r="BO660" s="355"/>
      <c r="BP660" s="355"/>
      <c r="BQ660" s="355"/>
      <c r="BR660" s="355"/>
      <c r="BS660" s="355"/>
      <c r="BT660" s="355"/>
      <c r="BU660" s="355"/>
      <c r="BV660" s="355"/>
      <c r="BW660" s="355"/>
      <c r="BX660" s="355"/>
      <c r="BY660" s="355"/>
      <c r="BZ660" s="355"/>
      <c r="CA660" s="355"/>
      <c r="CB660" s="355"/>
      <c r="CC660" s="355"/>
      <c r="CD660" s="355"/>
      <c r="CE660" s="355"/>
      <c r="CF660" s="355"/>
      <c r="CG660" s="355"/>
      <c r="CH660" s="355"/>
      <c r="CI660" s="355"/>
      <c r="CJ660" s="355"/>
      <c r="CK660" s="355"/>
      <c r="CL660" s="355"/>
      <c r="CM660" s="355"/>
      <c r="CN660" s="355"/>
      <c r="CO660" s="355"/>
      <c r="CP660" s="355"/>
      <c r="CQ660" s="355"/>
      <c r="CR660" s="355"/>
      <c r="CS660" s="355"/>
      <c r="CT660" s="355"/>
      <c r="CU660" s="355"/>
      <c r="CV660" s="355"/>
      <c r="CW660" s="355"/>
      <c r="CX660" s="355"/>
      <c r="CY660" s="355"/>
      <c r="CZ660" s="355"/>
    </row>
    <row r="661" s="359" customFormat="true" ht="25.15" customHeight="true" x14ac:dyDescent="0.2">
      <c r="C661" s="615"/>
      <c r="D661" s="615"/>
      <c r="E661" s="615"/>
      <c r="F661" s="615"/>
      <c r="G661" s="615"/>
      <c r="H661" s="615"/>
      <c r="I661" s="615"/>
      <c r="J661" s="615"/>
      <c r="K661" s="615"/>
      <c r="L661" s="615"/>
      <c r="M661" s="615"/>
      <c r="N661" s="615"/>
      <c r="O661" s="615"/>
      <c r="P661" s="615"/>
      <c r="Q661" s="615"/>
      <c r="X661" s="352"/>
      <c r="Y661" s="352"/>
      <c r="Z661" s="352"/>
      <c r="AA661" s="352"/>
      <c r="AB661" s="352"/>
      <c r="AC661" s="352"/>
      <c r="AD661" s="352"/>
      <c r="AE661" s="352"/>
      <c r="AF661" s="352"/>
      <c r="AG661" s="352"/>
      <c r="AH661" s="352"/>
      <c r="AI661" s="352"/>
      <c r="AJ661" s="352"/>
      <c r="AK661" s="352"/>
      <c r="AL661" s="352"/>
      <c r="AM661" s="352"/>
      <c r="AN661" s="352"/>
      <c r="AO661" s="352"/>
      <c r="AP661" s="352"/>
      <c r="AQ661" s="352"/>
      <c r="AR661" s="352"/>
      <c r="AS661" s="352"/>
      <c r="AT661" s="352"/>
      <c r="AU661" s="352"/>
      <c r="AV661" s="352"/>
      <c r="AW661" s="352"/>
      <c r="AX661" s="352"/>
      <c r="AY661" s="352"/>
      <c r="AZ661" s="352"/>
      <c r="BA661" s="355"/>
      <c r="BB661" s="431"/>
      <c r="BC661" s="355"/>
      <c r="BD661" s="355"/>
      <c r="BE661" s="355"/>
      <c r="BF661" s="355"/>
      <c r="BG661" s="355"/>
      <c r="BH661" s="355"/>
      <c r="BI661" s="355"/>
      <c r="BJ661" s="355"/>
      <c r="BK661" s="355"/>
      <c r="BL661" s="355"/>
      <c r="BM661" s="355"/>
      <c r="BN661" s="355"/>
      <c r="BO661" s="355"/>
      <c r="BP661" s="355"/>
      <c r="BQ661" s="355"/>
      <c r="BR661" s="355"/>
      <c r="BS661" s="355"/>
      <c r="BT661" s="355"/>
      <c r="BU661" s="355"/>
      <c r="BV661" s="355"/>
      <c r="BW661" s="355"/>
      <c r="BX661" s="355"/>
      <c r="BY661" s="355"/>
      <c r="BZ661" s="355"/>
      <c r="CA661" s="355"/>
      <c r="CB661" s="355"/>
      <c r="CC661" s="355"/>
      <c r="CD661" s="355"/>
      <c r="CE661" s="355"/>
      <c r="CF661" s="355"/>
      <c r="CG661" s="355"/>
      <c r="CH661" s="355"/>
      <c r="CI661" s="355"/>
      <c r="CJ661" s="355"/>
      <c r="CK661" s="355"/>
      <c r="CL661" s="355"/>
      <c r="CM661" s="355"/>
      <c r="CN661" s="355"/>
      <c r="CO661" s="355"/>
      <c r="CP661" s="355"/>
      <c r="CQ661" s="355"/>
      <c r="CR661" s="355"/>
      <c r="CS661" s="355"/>
      <c r="CT661" s="355"/>
      <c r="CU661" s="355"/>
      <c r="CV661" s="355"/>
      <c r="CW661" s="355"/>
      <c r="CX661" s="355"/>
      <c r="CY661" s="355"/>
      <c r="CZ661" s="355"/>
    </row>
    <row r="662" s="359" customFormat="true" ht="25.15" customHeight="true" x14ac:dyDescent="0.2">
      <c r="C662" s="615"/>
      <c r="D662" s="615"/>
      <c r="E662" s="615"/>
      <c r="F662" s="615"/>
      <c r="G662" s="615"/>
      <c r="H662" s="615"/>
      <c r="I662" s="615"/>
      <c r="J662" s="615"/>
      <c r="K662" s="615"/>
      <c r="L662" s="615"/>
      <c r="M662" s="615"/>
      <c r="N662" s="615"/>
      <c r="O662" s="615"/>
      <c r="P662" s="615"/>
      <c r="Q662" s="615"/>
      <c r="X662" s="352"/>
      <c r="Y662" s="352"/>
      <c r="Z662" s="352"/>
      <c r="AA662" s="352"/>
      <c r="AB662" s="352"/>
      <c r="AC662" s="352"/>
      <c r="AD662" s="352"/>
      <c r="AE662" s="352"/>
      <c r="AF662" s="352"/>
      <c r="AG662" s="352"/>
      <c r="AH662" s="352"/>
      <c r="AI662" s="352"/>
      <c r="AJ662" s="352"/>
      <c r="AK662" s="352"/>
      <c r="AL662" s="352"/>
      <c r="AM662" s="352"/>
      <c r="AN662" s="352"/>
      <c r="AO662" s="352"/>
      <c r="AP662" s="352"/>
      <c r="AQ662" s="352"/>
      <c r="AR662" s="352"/>
      <c r="AS662" s="352"/>
      <c r="AT662" s="352"/>
      <c r="AU662" s="352"/>
      <c r="AV662" s="352"/>
      <c r="AW662" s="352"/>
      <c r="AX662" s="352"/>
      <c r="AY662" s="352"/>
      <c r="AZ662" s="352"/>
      <c r="BA662" s="355"/>
      <c r="BB662" s="431"/>
      <c r="BC662" s="355"/>
      <c r="BD662" s="355"/>
      <c r="BE662" s="355"/>
      <c r="BF662" s="355"/>
      <c r="BG662" s="355"/>
      <c r="BH662" s="355"/>
      <c r="BI662" s="355"/>
      <c r="BJ662" s="355"/>
      <c r="BK662" s="355"/>
      <c r="BL662" s="355"/>
      <c r="BM662" s="355"/>
      <c r="BN662" s="355"/>
      <c r="BO662" s="355"/>
      <c r="BP662" s="355"/>
      <c r="BQ662" s="355"/>
      <c r="BR662" s="355"/>
      <c r="BS662" s="355"/>
      <c r="BT662" s="355"/>
      <c r="BU662" s="355"/>
      <c r="BV662" s="355"/>
      <c r="BW662" s="355"/>
      <c r="BX662" s="355"/>
      <c r="BY662" s="355"/>
      <c r="BZ662" s="355"/>
      <c r="CA662" s="355"/>
      <c r="CB662" s="355"/>
      <c r="CC662" s="355"/>
      <c r="CD662" s="355"/>
      <c r="CE662" s="355"/>
      <c r="CF662" s="355"/>
      <c r="CG662" s="355"/>
      <c r="CH662" s="355"/>
      <c r="CI662" s="355"/>
      <c r="CJ662" s="355"/>
      <c r="CK662" s="355"/>
      <c r="CL662" s="355"/>
      <c r="CM662" s="355"/>
      <c r="CN662" s="355"/>
      <c r="CO662" s="355"/>
      <c r="CP662" s="355"/>
      <c r="CQ662" s="355"/>
      <c r="CR662" s="355"/>
      <c r="CS662" s="355"/>
      <c r="CT662" s="355"/>
      <c r="CU662" s="355"/>
      <c r="CV662" s="355"/>
      <c r="CW662" s="355"/>
      <c r="CX662" s="355"/>
      <c r="CY662" s="355"/>
      <c r="CZ662" s="355"/>
    </row>
    <row r="663" s="359" customFormat="true" ht="25.15" customHeight="true" x14ac:dyDescent="0.2">
      <c r="C663" s="615"/>
      <c r="D663" s="615"/>
      <c r="E663" s="615"/>
      <c r="F663" s="615"/>
      <c r="G663" s="615"/>
      <c r="H663" s="615"/>
      <c r="I663" s="615"/>
      <c r="J663" s="615"/>
      <c r="K663" s="615"/>
      <c r="L663" s="615"/>
      <c r="M663" s="615"/>
      <c r="N663" s="615"/>
      <c r="O663" s="615"/>
      <c r="P663" s="615"/>
      <c r="Q663" s="615"/>
      <c r="X663" s="352"/>
      <c r="Y663" s="352"/>
      <c r="Z663" s="352"/>
      <c r="AA663" s="352"/>
      <c r="AB663" s="352"/>
      <c r="AC663" s="352"/>
      <c r="AD663" s="352"/>
      <c r="AE663" s="352"/>
      <c r="AF663" s="352"/>
      <c r="AG663" s="352"/>
      <c r="AH663" s="352"/>
      <c r="AI663" s="352"/>
      <c r="AJ663" s="352"/>
      <c r="AK663" s="352"/>
      <c r="AL663" s="352"/>
      <c r="AM663" s="352"/>
      <c r="AN663" s="352"/>
      <c r="AO663" s="352"/>
      <c r="AP663" s="352"/>
      <c r="AQ663" s="352"/>
      <c r="AR663" s="352"/>
      <c r="AS663" s="352"/>
      <c r="AT663" s="352"/>
      <c r="AU663" s="352"/>
      <c r="AV663" s="352"/>
      <c r="AW663" s="352"/>
      <c r="AX663" s="352"/>
      <c r="AY663" s="352"/>
      <c r="AZ663" s="352"/>
      <c r="BA663" s="355"/>
      <c r="BB663" s="431"/>
      <c r="BC663" s="355"/>
      <c r="BD663" s="355"/>
      <c r="BE663" s="355"/>
      <c r="BF663" s="355"/>
      <c r="BG663" s="355"/>
      <c r="BH663" s="355"/>
      <c r="BI663" s="355"/>
      <c r="BJ663" s="355"/>
      <c r="BK663" s="355"/>
      <c r="BL663" s="355"/>
      <c r="BM663" s="355"/>
      <c r="BN663" s="355"/>
      <c r="BO663" s="355"/>
      <c r="BP663" s="355"/>
      <c r="BQ663" s="355"/>
      <c r="BR663" s="355"/>
      <c r="BS663" s="355"/>
      <c r="BT663" s="355"/>
      <c r="BU663" s="355"/>
      <c r="BV663" s="355"/>
      <c r="BW663" s="355"/>
      <c r="BX663" s="355"/>
      <c r="BY663" s="355"/>
      <c r="BZ663" s="355"/>
      <c r="CA663" s="355"/>
      <c r="CB663" s="355"/>
      <c r="CC663" s="355"/>
      <c r="CD663" s="355"/>
      <c r="CE663" s="355"/>
      <c r="CF663" s="355"/>
      <c r="CG663" s="355"/>
      <c r="CH663" s="355"/>
      <c r="CI663" s="355"/>
      <c r="CJ663" s="355"/>
      <c r="CK663" s="355"/>
      <c r="CL663" s="355"/>
      <c r="CM663" s="355"/>
      <c r="CN663" s="355"/>
      <c r="CO663" s="355"/>
      <c r="CP663" s="355"/>
      <c r="CQ663" s="355"/>
      <c r="CR663" s="355"/>
      <c r="CS663" s="355"/>
      <c r="CT663" s="355"/>
      <c r="CU663" s="355"/>
      <c r="CV663" s="355"/>
      <c r="CW663" s="355"/>
      <c r="CX663" s="355"/>
      <c r="CY663" s="355"/>
      <c r="CZ663" s="355"/>
    </row>
    <row r="664" s="359" customFormat="true" ht="25.15" customHeight="true" x14ac:dyDescent="0.2">
      <c r="C664" s="615"/>
      <c r="D664" s="615"/>
      <c r="E664" s="615"/>
      <c r="F664" s="615"/>
      <c r="G664" s="615"/>
      <c r="H664" s="615"/>
      <c r="I664" s="615"/>
      <c r="J664" s="615"/>
      <c r="K664" s="615"/>
      <c r="L664" s="615"/>
      <c r="M664" s="615"/>
      <c r="N664" s="615"/>
      <c r="O664" s="615"/>
      <c r="P664" s="615"/>
      <c r="Q664" s="615"/>
      <c r="X664" s="352"/>
      <c r="Y664" s="352"/>
      <c r="Z664" s="352"/>
      <c r="AA664" s="352"/>
      <c r="AB664" s="352"/>
      <c r="AC664" s="352"/>
      <c r="AD664" s="352"/>
      <c r="AE664" s="352"/>
      <c r="AF664" s="352"/>
      <c r="AG664" s="352"/>
      <c r="AH664" s="352"/>
      <c r="AI664" s="352"/>
      <c r="AJ664" s="352"/>
      <c r="AK664" s="352"/>
      <c r="AL664" s="352"/>
      <c r="AM664" s="352"/>
      <c r="AN664" s="352"/>
      <c r="AO664" s="352"/>
      <c r="AP664" s="352"/>
      <c r="AQ664" s="352"/>
      <c r="AR664" s="352"/>
      <c r="AS664" s="352"/>
      <c r="AT664" s="352"/>
      <c r="AU664" s="352"/>
      <c r="AV664" s="352"/>
      <c r="AW664" s="352"/>
      <c r="AX664" s="352"/>
      <c r="AY664" s="352"/>
      <c r="AZ664" s="352"/>
      <c r="BA664" s="355"/>
      <c r="BB664" s="431"/>
      <c r="BC664" s="355"/>
      <c r="BD664" s="355"/>
      <c r="BE664" s="355"/>
      <c r="BF664" s="355"/>
      <c r="BG664" s="355"/>
      <c r="BH664" s="355"/>
      <c r="BI664" s="355"/>
      <c r="BJ664" s="355"/>
      <c r="BK664" s="355"/>
      <c r="BL664" s="355"/>
      <c r="BM664" s="355"/>
      <c r="BN664" s="355"/>
      <c r="BO664" s="355"/>
      <c r="BP664" s="355"/>
      <c r="BQ664" s="355"/>
      <c r="BR664" s="355"/>
      <c r="BS664" s="355"/>
      <c r="BT664" s="355"/>
      <c r="BU664" s="355"/>
      <c r="BV664" s="355"/>
      <c r="BW664" s="355"/>
      <c r="BX664" s="355"/>
      <c r="BY664" s="355"/>
      <c r="BZ664" s="355"/>
      <c r="CA664" s="355"/>
      <c r="CB664" s="355"/>
      <c r="CC664" s="355"/>
      <c r="CD664" s="355"/>
      <c r="CE664" s="355"/>
      <c r="CF664" s="355"/>
      <c r="CG664" s="355"/>
      <c r="CH664" s="355"/>
      <c r="CI664" s="355"/>
      <c r="CJ664" s="355"/>
      <c r="CK664" s="355"/>
      <c r="CL664" s="355"/>
      <c r="CM664" s="355"/>
      <c r="CN664" s="355"/>
      <c r="CO664" s="355"/>
      <c r="CP664" s="355"/>
      <c r="CQ664" s="355"/>
      <c r="CR664" s="355"/>
      <c r="CS664" s="355"/>
      <c r="CT664" s="355"/>
      <c r="CU664" s="355"/>
      <c r="CV664" s="355"/>
      <c r="CW664" s="355"/>
      <c r="CX664" s="355"/>
      <c r="CY664" s="355"/>
      <c r="CZ664" s="355"/>
    </row>
    <row r="665" s="359" customFormat="true" ht="25.15" customHeight="true" x14ac:dyDescent="0.2">
      <c r="C665" s="615"/>
      <c r="D665" s="615"/>
      <c r="E665" s="615"/>
      <c r="F665" s="615"/>
      <c r="G665" s="615"/>
      <c r="H665" s="615"/>
      <c r="I665" s="615"/>
      <c r="J665" s="615"/>
      <c r="K665" s="615"/>
      <c r="L665" s="615"/>
      <c r="M665" s="615"/>
      <c r="N665" s="615"/>
      <c r="O665" s="615"/>
      <c r="P665" s="615"/>
      <c r="Q665" s="615"/>
      <c r="X665" s="352"/>
      <c r="Y665" s="352"/>
      <c r="Z665" s="352"/>
      <c r="AA665" s="352"/>
      <c r="AB665" s="352"/>
      <c r="AC665" s="352"/>
      <c r="AD665" s="352"/>
      <c r="AE665" s="352"/>
      <c r="AF665" s="352"/>
      <c r="AG665" s="352"/>
      <c r="AH665" s="352"/>
      <c r="AI665" s="352"/>
      <c r="AJ665" s="352"/>
      <c r="AK665" s="352"/>
      <c r="AL665" s="352"/>
      <c r="AM665" s="352"/>
      <c r="AN665" s="352"/>
      <c r="AO665" s="352"/>
      <c r="AP665" s="352"/>
      <c r="AQ665" s="352"/>
      <c r="AR665" s="352"/>
      <c r="AS665" s="352"/>
      <c r="AT665" s="352"/>
      <c r="AU665" s="352"/>
      <c r="AV665" s="352"/>
      <c r="AW665" s="352"/>
      <c r="AX665" s="352"/>
      <c r="AY665" s="352"/>
      <c r="AZ665" s="352"/>
      <c r="BA665" s="355"/>
      <c r="BB665" s="431"/>
      <c r="BC665" s="355"/>
      <c r="BD665" s="355"/>
      <c r="BE665" s="355"/>
      <c r="BF665" s="355"/>
      <c r="BG665" s="355"/>
      <c r="BH665" s="355"/>
      <c r="BI665" s="355"/>
      <c r="BJ665" s="355"/>
      <c r="BK665" s="355"/>
      <c r="BL665" s="355"/>
      <c r="BM665" s="355"/>
      <c r="BN665" s="355"/>
      <c r="BO665" s="355"/>
      <c r="BP665" s="355"/>
      <c r="BQ665" s="355"/>
      <c r="BR665" s="355"/>
      <c r="BS665" s="355"/>
      <c r="BT665" s="355"/>
      <c r="BU665" s="355"/>
      <c r="BV665" s="355"/>
      <c r="BW665" s="355"/>
      <c r="BX665" s="355"/>
      <c r="BY665" s="355"/>
      <c r="BZ665" s="355"/>
      <c r="CA665" s="355"/>
      <c r="CB665" s="355"/>
      <c r="CC665" s="355"/>
      <c r="CD665" s="355"/>
      <c r="CE665" s="355"/>
      <c r="CF665" s="355"/>
      <c r="CG665" s="355"/>
      <c r="CH665" s="355"/>
      <c r="CI665" s="355"/>
      <c r="CJ665" s="355"/>
      <c r="CK665" s="355"/>
      <c r="CL665" s="355"/>
      <c r="CM665" s="355"/>
      <c r="CN665" s="355"/>
      <c r="CO665" s="355"/>
      <c r="CP665" s="355"/>
      <c r="CQ665" s="355"/>
      <c r="CR665" s="355"/>
      <c r="CS665" s="355"/>
      <c r="CT665" s="355"/>
      <c r="CU665" s="355"/>
      <c r="CV665" s="355"/>
      <c r="CW665" s="355"/>
      <c r="CX665" s="355"/>
      <c r="CY665" s="355"/>
      <c r="CZ665" s="355"/>
    </row>
    <row r="666" s="359" customFormat="true" ht="25.15" customHeight="true" x14ac:dyDescent="0.2">
      <c r="C666" s="615"/>
      <c r="D666" s="615"/>
      <c r="E666" s="615"/>
      <c r="F666" s="615"/>
      <c r="G666" s="615"/>
      <c r="H666" s="615"/>
      <c r="I666" s="615"/>
      <c r="J666" s="615"/>
      <c r="K666" s="615"/>
      <c r="L666" s="615"/>
      <c r="M666" s="615"/>
      <c r="N666" s="615"/>
      <c r="O666" s="615"/>
      <c r="P666" s="615"/>
      <c r="Q666" s="615"/>
      <c r="X666" s="352"/>
      <c r="Y666" s="352"/>
      <c r="Z666" s="352"/>
      <c r="AA666" s="352"/>
      <c r="AB666" s="352"/>
      <c r="AC666" s="352"/>
      <c r="AD666" s="352"/>
      <c r="AE666" s="352"/>
      <c r="AF666" s="352"/>
      <c r="AG666" s="352"/>
      <c r="AH666" s="352"/>
      <c r="AI666" s="352"/>
      <c r="AJ666" s="352"/>
      <c r="AK666" s="352"/>
      <c r="AL666" s="352"/>
      <c r="AM666" s="352"/>
      <c r="AN666" s="352"/>
      <c r="AO666" s="352"/>
      <c r="AP666" s="352"/>
      <c r="AQ666" s="352"/>
      <c r="AR666" s="352"/>
      <c r="AS666" s="352"/>
      <c r="AT666" s="352"/>
      <c r="AU666" s="352"/>
      <c r="AV666" s="352"/>
      <c r="AW666" s="352"/>
      <c r="AX666" s="352"/>
      <c r="AY666" s="352"/>
      <c r="AZ666" s="352"/>
      <c r="BA666" s="355"/>
      <c r="BB666" s="431"/>
      <c r="BC666" s="355"/>
      <c r="BD666" s="355"/>
      <c r="BE666" s="355"/>
      <c r="BF666" s="355"/>
      <c r="BG666" s="355"/>
      <c r="BH666" s="355"/>
      <c r="BI666" s="355"/>
      <c r="BJ666" s="355"/>
      <c r="BK666" s="355"/>
      <c r="BL666" s="355"/>
      <c r="BM666" s="355"/>
      <c r="BN666" s="355"/>
      <c r="BO666" s="355"/>
      <c r="BP666" s="355"/>
      <c r="BQ666" s="355"/>
      <c r="BR666" s="355"/>
      <c r="BS666" s="355"/>
      <c r="BT666" s="355"/>
      <c r="BU666" s="355"/>
      <c r="BV666" s="355"/>
      <c r="BW666" s="355"/>
      <c r="BX666" s="355"/>
      <c r="BY666" s="355"/>
      <c r="BZ666" s="355"/>
      <c r="CA666" s="355"/>
      <c r="CB666" s="355"/>
      <c r="CC666" s="355"/>
      <c r="CD666" s="355"/>
      <c r="CE666" s="355"/>
      <c r="CF666" s="355"/>
      <c r="CG666" s="355"/>
      <c r="CH666" s="355"/>
      <c r="CI666" s="355"/>
      <c r="CJ666" s="355"/>
      <c r="CK666" s="355"/>
      <c r="CL666" s="355"/>
      <c r="CM666" s="355"/>
      <c r="CN666" s="355"/>
      <c r="CO666" s="355"/>
      <c r="CP666" s="355"/>
      <c r="CQ666" s="355"/>
      <c r="CR666" s="355"/>
      <c r="CS666" s="355"/>
      <c r="CT666" s="355"/>
      <c r="CU666" s="355"/>
      <c r="CV666" s="355"/>
      <c r="CW666" s="355"/>
      <c r="CX666" s="355"/>
      <c r="CY666" s="355"/>
      <c r="CZ666" s="355"/>
    </row>
    <row r="667" s="359" customFormat="true" ht="25.15" customHeight="true" x14ac:dyDescent="0.2">
      <c r="C667" s="615"/>
      <c r="D667" s="615"/>
      <c r="E667" s="615"/>
      <c r="F667" s="615"/>
      <c r="G667" s="615"/>
      <c r="H667" s="615"/>
      <c r="I667" s="615"/>
      <c r="J667" s="615"/>
      <c r="K667" s="615"/>
      <c r="L667" s="615"/>
      <c r="M667" s="615"/>
      <c r="N667" s="615"/>
      <c r="O667" s="615"/>
      <c r="P667" s="615"/>
      <c r="Q667" s="615"/>
      <c r="X667" s="352"/>
      <c r="Y667" s="352"/>
      <c r="Z667" s="352"/>
      <c r="AA667" s="352"/>
      <c r="AB667" s="352"/>
      <c r="AC667" s="352"/>
      <c r="AD667" s="352"/>
      <c r="AE667" s="352"/>
      <c r="AF667" s="352"/>
      <c r="AG667" s="352"/>
      <c r="AH667" s="352"/>
      <c r="AI667" s="352"/>
      <c r="AJ667" s="352"/>
      <c r="AK667" s="352"/>
      <c r="AL667" s="352"/>
      <c r="AM667" s="352"/>
      <c r="AN667" s="352"/>
      <c r="AO667" s="352"/>
      <c r="AP667" s="352"/>
      <c r="AQ667" s="352"/>
      <c r="AR667" s="352"/>
      <c r="AS667" s="352"/>
      <c r="AT667" s="352"/>
      <c r="AU667" s="352"/>
      <c r="AV667" s="352"/>
      <c r="AW667" s="352"/>
      <c r="AX667" s="352"/>
      <c r="AY667" s="352"/>
      <c r="AZ667" s="352"/>
      <c r="BA667" s="355"/>
      <c r="BB667" s="431"/>
      <c r="BC667" s="355"/>
      <c r="BD667" s="355"/>
      <c r="BE667" s="355"/>
      <c r="BF667" s="355"/>
      <c r="BG667" s="355"/>
      <c r="BH667" s="355"/>
      <c r="BI667" s="355"/>
      <c r="BJ667" s="355"/>
      <c r="BK667" s="355"/>
      <c r="BL667" s="355"/>
      <c r="BM667" s="355"/>
      <c r="BN667" s="355"/>
      <c r="BO667" s="355"/>
      <c r="BP667" s="355"/>
      <c r="BQ667" s="355"/>
      <c r="BR667" s="355"/>
      <c r="BS667" s="355"/>
      <c r="BT667" s="355"/>
      <c r="BU667" s="355"/>
      <c r="BV667" s="355"/>
      <c r="BW667" s="355"/>
      <c r="BX667" s="355"/>
      <c r="BY667" s="355"/>
      <c r="BZ667" s="355"/>
      <c r="CA667" s="355"/>
      <c r="CB667" s="355"/>
      <c r="CC667" s="355"/>
      <c r="CD667" s="355"/>
      <c r="CE667" s="355"/>
      <c r="CF667" s="355"/>
      <c r="CG667" s="355"/>
      <c r="CH667" s="355"/>
      <c r="CI667" s="355"/>
      <c r="CJ667" s="355"/>
      <c r="CK667" s="355"/>
      <c r="CL667" s="355"/>
      <c r="CM667" s="355"/>
      <c r="CN667" s="355"/>
      <c r="CO667" s="355"/>
      <c r="CP667" s="355"/>
      <c r="CQ667" s="355"/>
      <c r="CR667" s="355"/>
      <c r="CS667" s="355"/>
      <c r="CT667" s="355"/>
      <c r="CU667" s="355"/>
      <c r="CV667" s="355"/>
      <c r="CW667" s="355"/>
      <c r="CX667" s="355"/>
      <c r="CY667" s="355"/>
      <c r="CZ667" s="355"/>
    </row>
    <row r="668" s="359" customFormat="true" ht="25.15" customHeight="true" x14ac:dyDescent="0.2">
      <c r="C668" s="615"/>
      <c r="D668" s="615"/>
      <c r="E668" s="615"/>
      <c r="F668" s="615"/>
      <c r="G668" s="615"/>
      <c r="H668" s="615"/>
      <c r="I668" s="615"/>
      <c r="J668" s="615"/>
      <c r="K668" s="615"/>
      <c r="L668" s="615"/>
      <c r="M668" s="615"/>
      <c r="N668" s="615"/>
      <c r="O668" s="615"/>
      <c r="P668" s="615"/>
      <c r="Q668" s="615"/>
      <c r="X668" s="352"/>
      <c r="Y668" s="352"/>
      <c r="Z668" s="352"/>
      <c r="AA668" s="352"/>
      <c r="AB668" s="352"/>
      <c r="AC668" s="352"/>
      <c r="AD668" s="352"/>
      <c r="AE668" s="352"/>
      <c r="AF668" s="352"/>
      <c r="AG668" s="352"/>
      <c r="AH668" s="352"/>
      <c r="AI668" s="352"/>
      <c r="AJ668" s="352"/>
      <c r="AK668" s="352"/>
      <c r="AL668" s="352"/>
      <c r="AM668" s="352"/>
      <c r="AN668" s="352"/>
      <c r="AO668" s="352"/>
      <c r="AP668" s="352"/>
      <c r="AQ668" s="352"/>
      <c r="AR668" s="352"/>
      <c r="AS668" s="352"/>
      <c r="AT668" s="352"/>
      <c r="AU668" s="352"/>
      <c r="AV668" s="352"/>
      <c r="AW668" s="352"/>
      <c r="AX668" s="352"/>
      <c r="AY668" s="352"/>
      <c r="AZ668" s="352"/>
      <c r="BA668" s="355"/>
      <c r="BB668" s="431"/>
      <c r="BC668" s="355"/>
      <c r="BD668" s="355"/>
      <c r="BE668" s="355"/>
      <c r="BF668" s="355"/>
      <c r="BG668" s="355"/>
      <c r="BH668" s="355"/>
      <c r="BI668" s="355"/>
      <c r="BJ668" s="355"/>
      <c r="BK668" s="355"/>
      <c r="BL668" s="355"/>
      <c r="BM668" s="355"/>
      <c r="BN668" s="355"/>
      <c r="BO668" s="355"/>
      <c r="BP668" s="355"/>
      <c r="BQ668" s="355"/>
      <c r="BR668" s="355"/>
      <c r="BS668" s="355"/>
      <c r="BT668" s="355"/>
      <c r="BU668" s="355"/>
      <c r="BV668" s="355"/>
      <c r="BW668" s="355"/>
      <c r="BX668" s="355"/>
      <c r="BY668" s="355"/>
      <c r="BZ668" s="355"/>
      <c r="CA668" s="355"/>
      <c r="CB668" s="355"/>
      <c r="CC668" s="355"/>
      <c r="CD668" s="355"/>
      <c r="CE668" s="355"/>
      <c r="CF668" s="355"/>
      <c r="CG668" s="355"/>
      <c r="CH668" s="355"/>
      <c r="CI668" s="355"/>
      <c r="CJ668" s="355"/>
      <c r="CK668" s="355"/>
      <c r="CL668" s="355"/>
      <c r="CM668" s="355"/>
      <c r="CN668" s="355"/>
      <c r="CO668" s="355"/>
      <c r="CP668" s="355"/>
      <c r="CQ668" s="355"/>
      <c r="CR668" s="355"/>
      <c r="CS668" s="355"/>
      <c r="CT668" s="355"/>
      <c r="CU668" s="355"/>
      <c r="CV668" s="355"/>
      <c r="CW668" s="355"/>
      <c r="CX668" s="355"/>
      <c r="CY668" s="355"/>
      <c r="CZ668" s="355"/>
    </row>
    <row r="669" s="359" customFormat="true" ht="25.15" customHeight="true" x14ac:dyDescent="0.2">
      <c r="C669" s="615"/>
      <c r="D669" s="615"/>
      <c r="E669" s="615"/>
      <c r="F669" s="615"/>
      <c r="G669" s="615"/>
      <c r="H669" s="615"/>
      <c r="I669" s="615"/>
      <c r="J669" s="615"/>
      <c r="K669" s="615"/>
      <c r="L669" s="615"/>
      <c r="M669" s="615"/>
      <c r="N669" s="615"/>
      <c r="O669" s="615"/>
      <c r="P669" s="615"/>
      <c r="Q669" s="615"/>
      <c r="X669" s="352"/>
      <c r="Y669" s="352"/>
      <c r="Z669" s="352"/>
      <c r="AA669" s="352"/>
      <c r="AB669" s="352"/>
      <c r="AC669" s="352"/>
      <c r="AD669" s="352"/>
      <c r="AE669" s="352"/>
      <c r="AF669" s="352"/>
      <c r="AG669" s="352"/>
      <c r="AH669" s="352"/>
      <c r="AI669" s="352"/>
      <c r="AJ669" s="352"/>
      <c r="AK669" s="352"/>
      <c r="AL669" s="352"/>
      <c r="AM669" s="352"/>
      <c r="AN669" s="352"/>
      <c r="AO669" s="352"/>
      <c r="AP669" s="352"/>
      <c r="AQ669" s="352"/>
      <c r="AR669" s="352"/>
      <c r="AS669" s="352"/>
      <c r="AT669" s="352"/>
      <c r="AU669" s="352"/>
      <c r="AV669" s="352"/>
      <c r="AW669" s="352"/>
      <c r="AX669" s="352"/>
      <c r="AY669" s="352"/>
      <c r="AZ669" s="352"/>
      <c r="BA669" s="355"/>
      <c r="BB669" s="431"/>
      <c r="BC669" s="355"/>
      <c r="BD669" s="355"/>
      <c r="BE669" s="355"/>
      <c r="BF669" s="355"/>
      <c r="BG669" s="355"/>
      <c r="BH669" s="355"/>
      <c r="BI669" s="355"/>
      <c r="BJ669" s="355"/>
      <c r="BK669" s="355"/>
      <c r="BL669" s="355"/>
      <c r="BM669" s="355"/>
      <c r="BN669" s="355"/>
      <c r="BO669" s="355"/>
      <c r="BP669" s="355"/>
      <c r="BQ669" s="355"/>
      <c r="BR669" s="355"/>
      <c r="BS669" s="355"/>
      <c r="BT669" s="355"/>
      <c r="BU669" s="355"/>
      <c r="BV669" s="355"/>
      <c r="BW669" s="355"/>
      <c r="BX669" s="355"/>
      <c r="BY669" s="355"/>
      <c r="BZ669" s="355"/>
      <c r="CA669" s="355"/>
      <c r="CB669" s="355"/>
      <c r="CC669" s="355"/>
      <c r="CD669" s="355"/>
      <c r="CE669" s="355"/>
      <c r="CF669" s="355"/>
      <c r="CG669" s="355"/>
      <c r="CH669" s="355"/>
      <c r="CI669" s="355"/>
      <c r="CJ669" s="355"/>
      <c r="CK669" s="355"/>
      <c r="CL669" s="355"/>
      <c r="CM669" s="355"/>
      <c r="CN669" s="355"/>
      <c r="CO669" s="355"/>
      <c r="CP669" s="355"/>
      <c r="CQ669" s="355"/>
      <c r="CR669" s="355"/>
      <c r="CS669" s="355"/>
      <c r="CT669" s="355"/>
      <c r="CU669" s="355"/>
      <c r="CV669" s="355"/>
      <c r="CW669" s="355"/>
      <c r="CX669" s="355"/>
      <c r="CY669" s="355"/>
      <c r="CZ669" s="355"/>
    </row>
    <row r="670" s="359" customFormat="true" ht="25.15" customHeight="true" x14ac:dyDescent="0.2">
      <c r="C670" s="615"/>
      <c r="D670" s="615"/>
      <c r="E670" s="615"/>
      <c r="F670" s="615"/>
      <c r="G670" s="615"/>
      <c r="H670" s="615"/>
      <c r="I670" s="615"/>
      <c r="J670" s="615"/>
      <c r="K670" s="615"/>
      <c r="L670" s="615"/>
      <c r="M670" s="615"/>
      <c r="N670" s="615"/>
      <c r="O670" s="615"/>
      <c r="P670" s="615"/>
      <c r="Q670" s="615"/>
      <c r="X670" s="352"/>
      <c r="Y670" s="352"/>
      <c r="Z670" s="352"/>
      <c r="AA670" s="352"/>
      <c r="AB670" s="352"/>
      <c r="AC670" s="352"/>
      <c r="AD670" s="352"/>
      <c r="AE670" s="352"/>
      <c r="AF670" s="352"/>
      <c r="AG670" s="352"/>
      <c r="AH670" s="352"/>
      <c r="AI670" s="352"/>
      <c r="AJ670" s="352"/>
      <c r="AK670" s="352"/>
      <c r="AL670" s="352"/>
      <c r="AM670" s="352"/>
      <c r="AN670" s="352"/>
      <c r="AO670" s="352"/>
      <c r="AP670" s="352"/>
      <c r="AQ670" s="352"/>
      <c r="AR670" s="352"/>
      <c r="AS670" s="352"/>
      <c r="AT670" s="352"/>
      <c r="AU670" s="352"/>
      <c r="AV670" s="352"/>
      <c r="AW670" s="352"/>
      <c r="AX670" s="352"/>
      <c r="AY670" s="352"/>
      <c r="AZ670" s="352"/>
      <c r="BA670" s="355"/>
      <c r="BB670" s="431"/>
      <c r="BC670" s="355"/>
      <c r="BD670" s="355"/>
      <c r="BE670" s="355"/>
      <c r="BF670" s="355"/>
      <c r="BG670" s="355"/>
      <c r="BH670" s="355"/>
      <c r="BI670" s="355"/>
      <c r="BJ670" s="355"/>
      <c r="BK670" s="355"/>
      <c r="BL670" s="355"/>
      <c r="BM670" s="355"/>
      <c r="BN670" s="355"/>
      <c r="BO670" s="355"/>
      <c r="BP670" s="355"/>
      <c r="BQ670" s="355"/>
      <c r="BR670" s="355"/>
      <c r="BS670" s="355"/>
      <c r="BT670" s="355"/>
      <c r="BU670" s="355"/>
      <c r="BV670" s="355"/>
      <c r="BW670" s="355"/>
      <c r="BX670" s="355"/>
      <c r="BY670" s="355"/>
      <c r="BZ670" s="355"/>
      <c r="CA670" s="355"/>
      <c r="CB670" s="355"/>
      <c r="CC670" s="355"/>
      <c r="CD670" s="355"/>
      <c r="CE670" s="355"/>
      <c r="CF670" s="355"/>
      <c r="CG670" s="355"/>
      <c r="CH670" s="355"/>
      <c r="CI670" s="355"/>
      <c r="CJ670" s="355"/>
      <c r="CK670" s="355"/>
      <c r="CL670" s="355"/>
      <c r="CM670" s="355"/>
      <c r="CN670" s="355"/>
      <c r="CO670" s="355"/>
      <c r="CP670" s="355"/>
      <c r="CQ670" s="355"/>
      <c r="CR670" s="355"/>
      <c r="CS670" s="355"/>
      <c r="CT670" s="355"/>
      <c r="CU670" s="355"/>
      <c r="CV670" s="355"/>
      <c r="CW670" s="355"/>
      <c r="CX670" s="355"/>
      <c r="CY670" s="355"/>
      <c r="CZ670" s="355"/>
    </row>
    <row r="671" s="359" customFormat="true" ht="25.15" customHeight="true" x14ac:dyDescent="0.2">
      <c r="C671" s="615"/>
      <c r="D671" s="615"/>
      <c r="E671" s="615"/>
      <c r="F671" s="615"/>
      <c r="G671" s="615"/>
      <c r="H671" s="615"/>
      <c r="I671" s="615"/>
      <c r="J671" s="615"/>
      <c r="K671" s="615"/>
      <c r="L671" s="615"/>
      <c r="M671" s="615"/>
      <c r="N671" s="615"/>
      <c r="O671" s="615"/>
      <c r="P671" s="615"/>
      <c r="Q671" s="615"/>
      <c r="X671" s="352"/>
      <c r="Y671" s="352"/>
      <c r="Z671" s="352"/>
      <c r="AA671" s="352"/>
      <c r="AB671" s="352"/>
      <c r="AC671" s="352"/>
      <c r="AD671" s="352"/>
      <c r="AE671" s="352"/>
      <c r="AF671" s="352"/>
      <c r="AG671" s="352"/>
      <c r="AH671" s="352"/>
      <c r="AI671" s="352"/>
      <c r="AJ671" s="352"/>
      <c r="AK671" s="352"/>
      <c r="AL671" s="352"/>
      <c r="AM671" s="352"/>
      <c r="AN671" s="352"/>
      <c r="AO671" s="352"/>
      <c r="AP671" s="352"/>
      <c r="AQ671" s="352"/>
      <c r="AR671" s="352"/>
      <c r="AS671" s="352"/>
      <c r="AT671" s="352"/>
      <c r="AU671" s="352"/>
      <c r="AV671" s="352"/>
      <c r="AW671" s="352"/>
      <c r="AX671" s="352"/>
      <c r="AY671" s="352"/>
      <c r="AZ671" s="352"/>
      <c r="BA671" s="355"/>
      <c r="BB671" s="431"/>
      <c r="BC671" s="355"/>
      <c r="BD671" s="355"/>
      <c r="BE671" s="355"/>
      <c r="BF671" s="355"/>
      <c r="BG671" s="355"/>
      <c r="BH671" s="355"/>
      <c r="BI671" s="355"/>
      <c r="BJ671" s="355"/>
      <c r="BK671" s="355"/>
      <c r="BL671" s="355"/>
      <c r="BM671" s="355"/>
      <c r="BN671" s="355"/>
      <c r="BO671" s="355"/>
      <c r="BP671" s="355"/>
      <c r="BQ671" s="355"/>
      <c r="BR671" s="355"/>
      <c r="BS671" s="355"/>
      <c r="BT671" s="355"/>
      <c r="BU671" s="355"/>
      <c r="BV671" s="355"/>
      <c r="BW671" s="355"/>
      <c r="BX671" s="355"/>
      <c r="BY671" s="355"/>
      <c r="BZ671" s="355"/>
      <c r="CA671" s="355"/>
      <c r="CB671" s="355"/>
      <c r="CC671" s="355"/>
      <c r="CD671" s="355"/>
      <c r="CE671" s="355"/>
      <c r="CF671" s="355"/>
      <c r="CG671" s="355"/>
      <c r="CH671" s="355"/>
      <c r="CI671" s="355"/>
      <c r="CJ671" s="355"/>
      <c r="CK671" s="355"/>
      <c r="CL671" s="355"/>
      <c r="CM671" s="355"/>
      <c r="CN671" s="355"/>
      <c r="CO671" s="355"/>
      <c r="CP671" s="355"/>
      <c r="CQ671" s="355"/>
      <c r="CR671" s="355"/>
      <c r="CS671" s="355"/>
      <c r="CT671" s="355"/>
      <c r="CU671" s="355"/>
      <c r="CV671" s="355"/>
      <c r="CW671" s="355"/>
      <c r="CX671" s="355"/>
      <c r="CY671" s="355"/>
      <c r="CZ671" s="355"/>
    </row>
    <row r="672" s="359" customFormat="true" ht="25.15" customHeight="true" x14ac:dyDescent="0.2">
      <c r="C672" s="615"/>
      <c r="D672" s="615"/>
      <c r="E672" s="615"/>
      <c r="F672" s="615"/>
      <c r="G672" s="615"/>
      <c r="H672" s="615"/>
      <c r="I672" s="615"/>
      <c r="J672" s="615"/>
      <c r="K672" s="615"/>
      <c r="L672" s="615"/>
      <c r="M672" s="615"/>
      <c r="N672" s="615"/>
      <c r="O672" s="615"/>
      <c r="P672" s="615"/>
      <c r="Q672" s="615"/>
      <c r="X672" s="352"/>
      <c r="Y672" s="352"/>
      <c r="Z672" s="352"/>
      <c r="AA672" s="352"/>
      <c r="AB672" s="352"/>
      <c r="AC672" s="352"/>
      <c r="AD672" s="352"/>
      <c r="AE672" s="352"/>
      <c r="AF672" s="352"/>
      <c r="AG672" s="352"/>
      <c r="AH672" s="352"/>
      <c r="AI672" s="352"/>
      <c r="AJ672" s="352"/>
      <c r="AK672" s="352"/>
      <c r="AL672" s="352"/>
      <c r="AM672" s="352"/>
      <c r="AN672" s="352"/>
      <c r="AO672" s="352"/>
      <c r="AP672" s="352"/>
      <c r="AQ672" s="352"/>
      <c r="AR672" s="352"/>
      <c r="AS672" s="352"/>
      <c r="AT672" s="352"/>
      <c r="AU672" s="352"/>
      <c r="AV672" s="352"/>
      <c r="AW672" s="352"/>
      <c r="AX672" s="352"/>
      <c r="AY672" s="352"/>
      <c r="AZ672" s="352"/>
      <c r="BA672" s="355"/>
      <c r="BB672" s="431"/>
      <c r="BC672" s="355"/>
      <c r="BD672" s="355"/>
      <c r="BE672" s="355"/>
      <c r="BF672" s="355"/>
      <c r="BG672" s="355"/>
      <c r="BH672" s="355"/>
      <c r="BI672" s="355"/>
      <c r="BJ672" s="355"/>
      <c r="BK672" s="355"/>
      <c r="BL672" s="355"/>
      <c r="BM672" s="355"/>
      <c r="BN672" s="355"/>
      <c r="BO672" s="355"/>
      <c r="BP672" s="355"/>
      <c r="BQ672" s="355"/>
      <c r="BR672" s="355"/>
      <c r="BS672" s="355"/>
      <c r="BT672" s="355"/>
      <c r="BU672" s="355"/>
      <c r="BV672" s="355"/>
      <c r="BW672" s="355"/>
      <c r="BX672" s="355"/>
      <c r="BY672" s="355"/>
      <c r="BZ672" s="355"/>
      <c r="CA672" s="355"/>
      <c r="CB672" s="355"/>
      <c r="CC672" s="355"/>
      <c r="CD672" s="355"/>
      <c r="CE672" s="355"/>
      <c r="CF672" s="355"/>
      <c r="CG672" s="355"/>
      <c r="CH672" s="355"/>
      <c r="CI672" s="355"/>
      <c r="CJ672" s="355"/>
      <c r="CK672" s="355"/>
      <c r="CL672" s="355"/>
      <c r="CM672" s="355"/>
      <c r="CN672" s="355"/>
      <c r="CO672" s="355"/>
      <c r="CP672" s="355"/>
      <c r="CQ672" s="355"/>
      <c r="CR672" s="355"/>
      <c r="CS672" s="355"/>
      <c r="CT672" s="355"/>
      <c r="CU672" s="355"/>
      <c r="CV672" s="355"/>
      <c r="CW672" s="355"/>
      <c r="CX672" s="355"/>
      <c r="CY672" s="355"/>
      <c r="CZ672" s="355"/>
    </row>
    <row r="673" s="359" customFormat="true" ht="25.15" customHeight="true" x14ac:dyDescent="0.2">
      <c r="C673" s="615"/>
      <c r="D673" s="615"/>
      <c r="E673" s="615"/>
      <c r="F673" s="615"/>
      <c r="G673" s="615"/>
      <c r="H673" s="615"/>
      <c r="I673" s="615"/>
      <c r="J673" s="615"/>
      <c r="K673" s="615"/>
      <c r="L673" s="615"/>
      <c r="M673" s="615"/>
      <c r="N673" s="615"/>
      <c r="O673" s="615"/>
      <c r="P673" s="615"/>
      <c r="Q673" s="615"/>
      <c r="X673" s="352"/>
      <c r="Y673" s="352"/>
      <c r="Z673" s="352"/>
      <c r="AA673" s="352"/>
      <c r="AB673" s="352"/>
      <c r="AC673" s="352"/>
      <c r="AD673" s="352"/>
      <c r="AE673" s="352"/>
      <c r="AF673" s="352"/>
      <c r="AG673" s="352"/>
      <c r="AH673" s="352"/>
      <c r="AI673" s="352"/>
      <c r="AJ673" s="352"/>
      <c r="AK673" s="352"/>
      <c r="AL673" s="352"/>
      <c r="AM673" s="352"/>
      <c r="AN673" s="352"/>
      <c r="AO673" s="352"/>
      <c r="AP673" s="352"/>
      <c r="AQ673" s="352"/>
      <c r="AR673" s="352"/>
      <c r="AS673" s="352"/>
      <c r="AT673" s="352"/>
      <c r="AU673" s="352"/>
      <c r="AV673" s="352"/>
      <c r="AW673" s="352"/>
      <c r="AX673" s="352"/>
      <c r="AY673" s="352"/>
      <c r="AZ673" s="352"/>
      <c r="BA673" s="355"/>
      <c r="BB673" s="431"/>
      <c r="BC673" s="355"/>
      <c r="BD673" s="355"/>
      <c r="BE673" s="355"/>
      <c r="BF673" s="355"/>
      <c r="BG673" s="355"/>
      <c r="BH673" s="355"/>
      <c r="BI673" s="355"/>
      <c r="BJ673" s="355"/>
      <c r="BK673" s="355"/>
      <c r="BL673" s="355"/>
      <c r="BM673" s="355"/>
      <c r="BN673" s="355"/>
      <c r="BO673" s="355"/>
      <c r="BP673" s="355"/>
      <c r="BQ673" s="355"/>
      <c r="BR673" s="355"/>
      <c r="BS673" s="355"/>
      <c r="BT673" s="355"/>
      <c r="BU673" s="355"/>
      <c r="BV673" s="355"/>
      <c r="BW673" s="355"/>
      <c r="BX673" s="355"/>
      <c r="BY673" s="355"/>
      <c r="BZ673" s="355"/>
      <c r="CA673" s="355"/>
      <c r="CB673" s="355"/>
      <c r="CC673" s="355"/>
      <c r="CD673" s="355"/>
      <c r="CE673" s="355"/>
      <c r="CF673" s="355"/>
      <c r="CG673" s="355"/>
      <c r="CH673" s="355"/>
      <c r="CI673" s="355"/>
      <c r="CJ673" s="355"/>
      <c r="CK673" s="355"/>
      <c r="CL673" s="355"/>
      <c r="CM673" s="355"/>
      <c r="CN673" s="355"/>
      <c r="CO673" s="355"/>
      <c r="CP673" s="355"/>
      <c r="CQ673" s="355"/>
      <c r="CR673" s="355"/>
      <c r="CS673" s="355"/>
      <c r="CT673" s="355"/>
      <c r="CU673" s="355"/>
      <c r="CV673" s="355"/>
      <c r="CW673" s="355"/>
      <c r="CX673" s="355"/>
      <c r="CY673" s="355"/>
      <c r="CZ673" s="355"/>
    </row>
    <row r="674" s="359" customFormat="true" ht="25.15" customHeight="true" x14ac:dyDescent="0.2">
      <c r="C674" s="615"/>
      <c r="D674" s="615"/>
      <c r="E674" s="615"/>
      <c r="F674" s="615"/>
      <c r="G674" s="615"/>
      <c r="H674" s="615"/>
      <c r="I674" s="615"/>
      <c r="J674" s="615"/>
      <c r="K674" s="615"/>
      <c r="L674" s="615"/>
      <c r="M674" s="615"/>
      <c r="N674" s="615"/>
      <c r="O674" s="615"/>
      <c r="P674" s="615"/>
      <c r="Q674" s="615"/>
      <c r="X674" s="352"/>
      <c r="Y674" s="352"/>
      <c r="Z674" s="352"/>
      <c r="AA674" s="352"/>
      <c r="AB674" s="352"/>
      <c r="AC674" s="352"/>
      <c r="AD674" s="352"/>
      <c r="AE674" s="352"/>
      <c r="AF674" s="352"/>
      <c r="AG674" s="352"/>
      <c r="AH674" s="352"/>
      <c r="AI674" s="352"/>
      <c r="AJ674" s="352"/>
      <c r="AK674" s="352"/>
      <c r="AL674" s="352"/>
      <c r="AM674" s="352"/>
      <c r="AN674" s="352"/>
      <c r="AO674" s="352"/>
      <c r="AP674" s="352"/>
      <c r="AQ674" s="352"/>
      <c r="AR674" s="352"/>
      <c r="AS674" s="352"/>
      <c r="AT674" s="352"/>
      <c r="AU674" s="352"/>
      <c r="AV674" s="352"/>
      <c r="AW674" s="352"/>
      <c r="AX674" s="352"/>
      <c r="AY674" s="352"/>
      <c r="AZ674" s="352"/>
      <c r="BA674" s="355"/>
      <c r="BB674" s="431"/>
      <c r="BC674" s="355"/>
      <c r="BD674" s="355"/>
      <c r="BE674" s="355"/>
      <c r="BF674" s="355"/>
      <c r="BG674" s="355"/>
      <c r="BH674" s="355"/>
      <c r="BI674" s="355"/>
      <c r="BJ674" s="355"/>
      <c r="BK674" s="355"/>
      <c r="BL674" s="355"/>
      <c r="BM674" s="355"/>
      <c r="BN674" s="355"/>
      <c r="BO674" s="355"/>
      <c r="BP674" s="355"/>
      <c r="BQ674" s="355"/>
      <c r="BR674" s="355"/>
      <c r="BS674" s="355"/>
      <c r="BT674" s="355"/>
      <c r="BU674" s="355"/>
      <c r="BV674" s="355"/>
      <c r="BW674" s="355"/>
      <c r="BX674" s="355"/>
      <c r="BY674" s="355"/>
      <c r="BZ674" s="355"/>
      <c r="CA674" s="355"/>
      <c r="CB674" s="355"/>
      <c r="CC674" s="355"/>
      <c r="CD674" s="355"/>
      <c r="CE674" s="355"/>
      <c r="CF674" s="355"/>
      <c r="CG674" s="355"/>
      <c r="CH674" s="355"/>
      <c r="CI674" s="355"/>
      <c r="CJ674" s="355"/>
      <c r="CK674" s="355"/>
      <c r="CL674" s="355"/>
      <c r="CM674" s="355"/>
      <c r="CN674" s="355"/>
      <c r="CO674" s="355"/>
      <c r="CP674" s="355"/>
      <c r="CQ674" s="355"/>
      <c r="CR674" s="355"/>
      <c r="CS674" s="355"/>
      <c r="CT674" s="355"/>
      <c r="CU674" s="355"/>
      <c r="CV674" s="355"/>
      <c r="CW674" s="355"/>
      <c r="CX674" s="355"/>
      <c r="CY674" s="355"/>
      <c r="CZ674" s="355"/>
    </row>
    <row r="675" s="359" customFormat="true" ht="25.15" customHeight="true" x14ac:dyDescent="0.2">
      <c r="C675" s="615"/>
      <c r="D675" s="615"/>
      <c r="E675" s="615"/>
      <c r="F675" s="615"/>
      <c r="G675" s="615"/>
      <c r="H675" s="615"/>
      <c r="I675" s="615"/>
      <c r="J675" s="615"/>
      <c r="K675" s="615"/>
      <c r="L675" s="615"/>
      <c r="M675" s="615"/>
      <c r="N675" s="615"/>
      <c r="O675" s="615"/>
      <c r="P675" s="615"/>
      <c r="Q675" s="615"/>
      <c r="X675" s="352"/>
      <c r="Y675" s="352"/>
      <c r="Z675" s="352"/>
      <c r="AA675" s="352"/>
      <c r="AB675" s="352"/>
      <c r="AC675" s="352"/>
      <c r="AD675" s="352"/>
      <c r="AE675" s="352"/>
      <c r="AF675" s="352"/>
      <c r="AG675" s="352"/>
      <c r="AH675" s="352"/>
      <c r="AI675" s="352"/>
      <c r="AJ675" s="352"/>
      <c r="AK675" s="352"/>
      <c r="AL675" s="352"/>
      <c r="AM675" s="352"/>
      <c r="AN675" s="352"/>
      <c r="AO675" s="352"/>
      <c r="AP675" s="352"/>
      <c r="AQ675" s="352"/>
      <c r="AR675" s="352"/>
      <c r="AS675" s="352"/>
      <c r="AT675" s="352"/>
      <c r="AU675" s="352"/>
      <c r="AV675" s="352"/>
      <c r="AW675" s="352"/>
      <c r="AX675" s="352"/>
      <c r="AY675" s="352"/>
      <c r="AZ675" s="352"/>
      <c r="BA675" s="355"/>
      <c r="BB675" s="431"/>
      <c r="BC675" s="355"/>
      <c r="BD675" s="355"/>
      <c r="BE675" s="355"/>
      <c r="BF675" s="355"/>
      <c r="BG675" s="355"/>
      <c r="BH675" s="355"/>
      <c r="BI675" s="355"/>
      <c r="BJ675" s="355"/>
      <c r="BK675" s="355"/>
      <c r="BL675" s="355"/>
      <c r="BM675" s="355"/>
      <c r="BN675" s="355"/>
      <c r="BO675" s="355"/>
      <c r="BP675" s="355"/>
      <c r="BQ675" s="355"/>
      <c r="BR675" s="355"/>
      <c r="BS675" s="355"/>
      <c r="BT675" s="355"/>
      <c r="BU675" s="355"/>
      <c r="BV675" s="355"/>
      <c r="BW675" s="355"/>
      <c r="BX675" s="355"/>
      <c r="BY675" s="355"/>
      <c r="BZ675" s="355"/>
      <c r="CA675" s="355"/>
      <c r="CB675" s="355"/>
      <c r="CC675" s="355"/>
      <c r="CD675" s="355"/>
      <c r="CE675" s="355"/>
      <c r="CF675" s="355"/>
      <c r="CG675" s="355"/>
      <c r="CH675" s="355"/>
      <c r="CI675" s="355"/>
      <c r="CJ675" s="355"/>
      <c r="CK675" s="355"/>
      <c r="CL675" s="355"/>
      <c r="CM675" s="355"/>
      <c r="CN675" s="355"/>
      <c r="CO675" s="355"/>
      <c r="CP675" s="355"/>
      <c r="CQ675" s="355"/>
      <c r="CR675" s="355"/>
      <c r="CS675" s="355"/>
      <c r="CT675" s="355"/>
      <c r="CU675" s="355"/>
      <c r="CV675" s="355"/>
      <c r="CW675" s="355"/>
      <c r="CX675" s="355"/>
      <c r="CY675" s="355"/>
      <c r="CZ675" s="355"/>
    </row>
    <row r="676" s="359" customFormat="true" ht="25.15" customHeight="true" x14ac:dyDescent="0.2">
      <c r="C676" s="615"/>
      <c r="D676" s="615"/>
      <c r="E676" s="615"/>
      <c r="F676" s="615"/>
      <c r="G676" s="615"/>
      <c r="H676" s="615"/>
      <c r="I676" s="615"/>
      <c r="J676" s="615"/>
      <c r="K676" s="615"/>
      <c r="L676" s="615"/>
      <c r="M676" s="615"/>
      <c r="N676" s="615"/>
      <c r="O676" s="615"/>
      <c r="P676" s="615"/>
      <c r="Q676" s="615"/>
      <c r="X676" s="352"/>
      <c r="Y676" s="352"/>
      <c r="Z676" s="352"/>
      <c r="AA676" s="352"/>
      <c r="AB676" s="352"/>
      <c r="AC676" s="352"/>
      <c r="AD676" s="352"/>
      <c r="AE676" s="352"/>
      <c r="AF676" s="352"/>
      <c r="AG676" s="352"/>
      <c r="AH676" s="352"/>
      <c r="AI676" s="352"/>
      <c r="AJ676" s="352"/>
      <c r="AK676" s="352"/>
      <c r="AL676" s="352"/>
      <c r="AM676" s="352"/>
      <c r="AN676" s="352"/>
      <c r="AO676" s="352"/>
      <c r="AP676" s="352"/>
      <c r="AQ676" s="352"/>
      <c r="AR676" s="352"/>
      <c r="AS676" s="352"/>
      <c r="AT676" s="352"/>
      <c r="AU676" s="352"/>
      <c r="AV676" s="352"/>
      <c r="AW676" s="352"/>
      <c r="AX676" s="352"/>
      <c r="AY676" s="352"/>
      <c r="AZ676" s="352"/>
      <c r="BA676" s="355"/>
      <c r="BB676" s="431"/>
      <c r="BC676" s="355"/>
      <c r="BD676" s="355"/>
      <c r="BE676" s="355"/>
      <c r="BF676" s="355"/>
      <c r="BG676" s="355"/>
      <c r="BH676" s="355"/>
      <c r="BI676" s="355"/>
      <c r="BJ676" s="355"/>
      <c r="BK676" s="355"/>
      <c r="BL676" s="355"/>
      <c r="BM676" s="355"/>
      <c r="BN676" s="355"/>
      <c r="BO676" s="355"/>
      <c r="BP676" s="355"/>
      <c r="BQ676" s="355"/>
      <c r="BR676" s="355"/>
      <c r="BS676" s="355"/>
      <c r="BT676" s="355"/>
      <c r="BU676" s="355"/>
      <c r="BV676" s="355"/>
      <c r="BW676" s="355"/>
      <c r="BX676" s="355"/>
      <c r="BY676" s="355"/>
      <c r="BZ676" s="355"/>
      <c r="CA676" s="355"/>
      <c r="CB676" s="355"/>
      <c r="CC676" s="355"/>
      <c r="CD676" s="355"/>
      <c r="CE676" s="355"/>
      <c r="CF676" s="355"/>
      <c r="CG676" s="355"/>
      <c r="CH676" s="355"/>
      <c r="CI676" s="355"/>
      <c r="CJ676" s="355"/>
      <c r="CK676" s="355"/>
      <c r="CL676" s="355"/>
      <c r="CM676" s="355"/>
      <c r="CN676" s="355"/>
      <c r="CO676" s="355"/>
      <c r="CP676" s="355"/>
      <c r="CQ676" s="355"/>
      <c r="CR676" s="355"/>
      <c r="CS676" s="355"/>
      <c r="CT676" s="355"/>
      <c r="CU676" s="355"/>
      <c r="CV676" s="355"/>
      <c r="CW676" s="355"/>
      <c r="CX676" s="355"/>
      <c r="CY676" s="355"/>
      <c r="CZ676" s="355"/>
    </row>
    <row r="677" s="359" customFormat="true" ht="25.15" customHeight="true" x14ac:dyDescent="0.2">
      <c r="C677" s="615"/>
      <c r="D677" s="615"/>
      <c r="E677" s="615"/>
      <c r="F677" s="615"/>
      <c r="G677" s="615"/>
      <c r="H677" s="615"/>
      <c r="I677" s="615"/>
      <c r="J677" s="615"/>
      <c r="K677" s="615"/>
      <c r="L677" s="615"/>
      <c r="M677" s="615"/>
      <c r="N677" s="615"/>
      <c r="O677" s="615"/>
      <c r="P677" s="615"/>
      <c r="Q677" s="615"/>
      <c r="X677" s="352"/>
      <c r="Y677" s="352"/>
      <c r="Z677" s="352"/>
      <c r="AA677" s="352"/>
      <c r="AB677" s="352"/>
      <c r="AC677" s="352"/>
      <c r="AD677" s="352"/>
      <c r="AE677" s="352"/>
      <c r="AF677" s="352"/>
      <c r="AG677" s="352"/>
      <c r="AH677" s="352"/>
      <c r="AI677" s="352"/>
      <c r="AJ677" s="352"/>
      <c r="AK677" s="352"/>
      <c r="AL677" s="352"/>
      <c r="AM677" s="352"/>
      <c r="AN677" s="352"/>
      <c r="AO677" s="352"/>
      <c r="AP677" s="352"/>
      <c r="AQ677" s="352"/>
      <c r="AR677" s="352"/>
      <c r="AS677" s="352"/>
      <c r="AT677" s="352"/>
      <c r="AU677" s="352"/>
      <c r="AV677" s="352"/>
      <c r="AW677" s="352"/>
      <c r="AX677" s="352"/>
      <c r="AY677" s="352"/>
      <c r="AZ677" s="352"/>
      <c r="BA677" s="355"/>
      <c r="BB677" s="431"/>
      <c r="BC677" s="355"/>
      <c r="BD677" s="355"/>
      <c r="BE677" s="355"/>
      <c r="BF677" s="355"/>
      <c r="BG677" s="355"/>
      <c r="BH677" s="355"/>
      <c r="BI677" s="355"/>
      <c r="BJ677" s="355"/>
      <c r="BK677" s="355"/>
      <c r="BL677" s="355"/>
      <c r="BM677" s="355"/>
      <c r="BN677" s="355"/>
      <c r="BO677" s="355"/>
      <c r="BP677" s="355"/>
      <c r="BQ677" s="355"/>
      <c r="BR677" s="355"/>
      <c r="BS677" s="355"/>
      <c r="BT677" s="355"/>
      <c r="BU677" s="355"/>
      <c r="BV677" s="355"/>
      <c r="BW677" s="355"/>
      <c r="BX677" s="355"/>
      <c r="BY677" s="355"/>
      <c r="BZ677" s="355"/>
      <c r="CA677" s="355"/>
      <c r="CB677" s="355"/>
      <c r="CC677" s="355"/>
      <c r="CD677" s="355"/>
      <c r="CE677" s="355"/>
      <c r="CF677" s="355"/>
      <c r="CG677" s="355"/>
      <c r="CH677" s="355"/>
      <c r="CI677" s="355"/>
      <c r="CJ677" s="355"/>
      <c r="CK677" s="355"/>
      <c r="CL677" s="355"/>
      <c r="CM677" s="355"/>
      <c r="CN677" s="355"/>
      <c r="CO677" s="355"/>
      <c r="CP677" s="355"/>
      <c r="CQ677" s="355"/>
      <c r="CR677" s="355"/>
      <c r="CS677" s="355"/>
      <c r="CT677" s="355"/>
      <c r="CU677" s="355"/>
      <c r="CV677" s="355"/>
      <c r="CW677" s="355"/>
      <c r="CX677" s="355"/>
      <c r="CY677" s="355"/>
      <c r="CZ677" s="355"/>
    </row>
    <row r="678" s="359" customFormat="true" ht="25.15" customHeight="true" x14ac:dyDescent="0.2">
      <c r="C678" s="615"/>
      <c r="D678" s="615"/>
      <c r="E678" s="615"/>
      <c r="F678" s="615"/>
      <c r="G678" s="615"/>
      <c r="H678" s="615"/>
      <c r="I678" s="615"/>
      <c r="J678" s="615"/>
      <c r="K678" s="615"/>
      <c r="L678" s="615"/>
      <c r="M678" s="615"/>
      <c r="N678" s="615"/>
      <c r="O678" s="615"/>
      <c r="P678" s="615"/>
      <c r="Q678" s="615"/>
      <c r="X678" s="352"/>
      <c r="Y678" s="352"/>
      <c r="Z678" s="352"/>
      <c r="AA678" s="352"/>
      <c r="AB678" s="352"/>
      <c r="AC678" s="352"/>
      <c r="AD678" s="352"/>
      <c r="AE678" s="352"/>
      <c r="AF678" s="352"/>
      <c r="AG678" s="352"/>
      <c r="AH678" s="352"/>
      <c r="AI678" s="352"/>
      <c r="AJ678" s="352"/>
      <c r="AK678" s="352"/>
      <c r="AL678" s="352"/>
      <c r="AM678" s="352"/>
      <c r="AN678" s="352"/>
      <c r="AO678" s="352"/>
      <c r="AP678" s="352"/>
      <c r="AQ678" s="352"/>
      <c r="AR678" s="352"/>
      <c r="AS678" s="352"/>
      <c r="AT678" s="352"/>
      <c r="AU678" s="352"/>
      <c r="AV678" s="352"/>
      <c r="AW678" s="352"/>
      <c r="AX678" s="352"/>
      <c r="AY678" s="352"/>
      <c r="AZ678" s="352"/>
      <c r="BA678" s="355"/>
      <c r="BB678" s="431"/>
      <c r="BC678" s="355"/>
      <c r="BD678" s="355"/>
      <c r="BE678" s="355"/>
      <c r="BF678" s="355"/>
      <c r="BG678" s="355"/>
      <c r="BH678" s="355"/>
      <c r="BI678" s="355"/>
      <c r="BJ678" s="355"/>
      <c r="BK678" s="355"/>
      <c r="BL678" s="355"/>
      <c r="BM678" s="355"/>
      <c r="BN678" s="355"/>
      <c r="BO678" s="355"/>
      <c r="BP678" s="355"/>
      <c r="BQ678" s="355"/>
      <c r="BR678" s="355"/>
      <c r="BS678" s="355"/>
      <c r="BT678" s="355"/>
      <c r="BU678" s="355"/>
      <c r="BV678" s="355"/>
      <c r="BW678" s="355"/>
      <c r="BX678" s="355"/>
      <c r="BY678" s="355"/>
      <c r="BZ678" s="355"/>
      <c r="CA678" s="355"/>
      <c r="CB678" s="355"/>
      <c r="CC678" s="355"/>
      <c r="CD678" s="355"/>
      <c r="CE678" s="355"/>
      <c r="CF678" s="355"/>
      <c r="CG678" s="355"/>
      <c r="CH678" s="355"/>
      <c r="CI678" s="355"/>
      <c r="CJ678" s="355"/>
      <c r="CK678" s="355"/>
      <c r="CL678" s="355"/>
      <c r="CM678" s="355"/>
      <c r="CN678" s="355"/>
      <c r="CO678" s="355"/>
      <c r="CP678" s="355"/>
      <c r="CQ678" s="355"/>
      <c r="CR678" s="355"/>
      <c r="CS678" s="355"/>
      <c r="CT678" s="355"/>
      <c r="CU678" s="355"/>
      <c r="CV678" s="355"/>
      <c r="CW678" s="355"/>
      <c r="CX678" s="355"/>
      <c r="CY678" s="355"/>
      <c r="CZ678" s="355"/>
    </row>
    <row r="679" s="359" customFormat="true" ht="25.15" customHeight="true" x14ac:dyDescent="0.2">
      <c r="C679" s="615"/>
      <c r="D679" s="615"/>
      <c r="E679" s="615"/>
      <c r="F679" s="615"/>
      <c r="G679" s="615"/>
      <c r="H679" s="615"/>
      <c r="I679" s="615"/>
      <c r="J679" s="615"/>
      <c r="K679" s="615"/>
      <c r="L679" s="615"/>
      <c r="M679" s="615"/>
      <c r="N679" s="615"/>
      <c r="O679" s="615"/>
      <c r="P679" s="615"/>
      <c r="Q679" s="615"/>
      <c r="X679" s="352"/>
      <c r="Y679" s="352"/>
      <c r="Z679" s="352"/>
      <c r="AA679" s="352"/>
      <c r="AB679" s="352"/>
      <c r="AC679" s="352"/>
      <c r="AD679" s="352"/>
      <c r="AE679" s="352"/>
      <c r="AF679" s="352"/>
      <c r="AG679" s="352"/>
      <c r="AH679" s="352"/>
      <c r="AI679" s="352"/>
      <c r="AJ679" s="352"/>
      <c r="AK679" s="352"/>
      <c r="AL679" s="352"/>
      <c r="AM679" s="352"/>
      <c r="AN679" s="352"/>
      <c r="AO679" s="352"/>
      <c r="AP679" s="352"/>
      <c r="AQ679" s="352"/>
      <c r="AR679" s="352"/>
      <c r="AS679" s="352"/>
      <c r="AT679" s="352"/>
      <c r="AU679" s="352"/>
      <c r="AV679" s="352"/>
      <c r="AW679" s="352"/>
      <c r="AX679" s="352"/>
      <c r="AY679" s="352"/>
      <c r="AZ679" s="352"/>
      <c r="BA679" s="355"/>
      <c r="BB679" s="431"/>
      <c r="BC679" s="355"/>
      <c r="BD679" s="355"/>
      <c r="BE679" s="355"/>
      <c r="BF679" s="355"/>
      <c r="BG679" s="355"/>
      <c r="BH679" s="355"/>
      <c r="BI679" s="355"/>
      <c r="BJ679" s="355"/>
      <c r="BK679" s="355"/>
      <c r="BL679" s="355"/>
      <c r="BM679" s="355"/>
      <c r="BN679" s="355"/>
      <c r="BO679" s="355"/>
      <c r="BP679" s="355"/>
      <c r="BQ679" s="355"/>
      <c r="BR679" s="355"/>
      <c r="BS679" s="355"/>
      <c r="BT679" s="355"/>
      <c r="BU679" s="355"/>
      <c r="BV679" s="355"/>
      <c r="BW679" s="355"/>
      <c r="BX679" s="355"/>
      <c r="BY679" s="355"/>
      <c r="BZ679" s="355"/>
      <c r="CA679" s="355"/>
      <c r="CB679" s="355"/>
      <c r="CC679" s="355"/>
      <c r="CD679" s="355"/>
      <c r="CE679" s="355"/>
      <c r="CF679" s="355"/>
      <c r="CG679" s="355"/>
      <c r="CH679" s="355"/>
      <c r="CI679" s="355"/>
      <c r="CJ679" s="355"/>
      <c r="CK679" s="355"/>
      <c r="CL679" s="355"/>
      <c r="CM679" s="355"/>
      <c r="CN679" s="355"/>
      <c r="CO679" s="355"/>
      <c r="CP679" s="355"/>
      <c r="CQ679" s="355"/>
      <c r="CR679" s="355"/>
      <c r="CS679" s="355"/>
      <c r="CT679" s="355"/>
      <c r="CU679" s="355"/>
      <c r="CV679" s="355"/>
      <c r="CW679" s="355"/>
      <c r="CX679" s="355"/>
      <c r="CY679" s="355"/>
      <c r="CZ679" s="355"/>
    </row>
    <row r="680" s="359" customFormat="true" ht="25.15" customHeight="true" x14ac:dyDescent="0.2">
      <c r="C680" s="615"/>
      <c r="D680" s="615"/>
      <c r="E680" s="615"/>
      <c r="F680" s="615"/>
      <c r="G680" s="615"/>
      <c r="H680" s="615"/>
      <c r="I680" s="615"/>
      <c r="J680" s="615"/>
      <c r="K680" s="615"/>
      <c r="L680" s="615"/>
      <c r="M680" s="615"/>
      <c r="N680" s="615"/>
      <c r="O680" s="615"/>
      <c r="P680" s="615"/>
      <c r="Q680" s="615"/>
      <c r="X680" s="352"/>
      <c r="Y680" s="352"/>
      <c r="Z680" s="352"/>
      <c r="AA680" s="352"/>
      <c r="AB680" s="352"/>
      <c r="AC680" s="352"/>
      <c r="AD680" s="352"/>
      <c r="AE680" s="352"/>
      <c r="AF680" s="352"/>
      <c r="AG680" s="352"/>
      <c r="AH680" s="352"/>
      <c r="AI680" s="352"/>
      <c r="AJ680" s="352"/>
      <c r="AK680" s="352"/>
      <c r="AL680" s="352"/>
      <c r="AM680" s="352"/>
      <c r="AN680" s="352"/>
      <c r="AO680" s="352"/>
      <c r="AP680" s="352"/>
      <c r="AQ680" s="352"/>
      <c r="AR680" s="352"/>
      <c r="AS680" s="352"/>
      <c r="AT680" s="352"/>
      <c r="AU680" s="352"/>
      <c r="AV680" s="352"/>
      <c r="AW680" s="352"/>
      <c r="AX680" s="352"/>
      <c r="AY680" s="352"/>
      <c r="AZ680" s="352"/>
      <c r="BA680" s="355"/>
      <c r="BB680" s="431"/>
      <c r="BC680" s="355"/>
      <c r="BD680" s="355"/>
      <c r="BE680" s="355"/>
      <c r="BF680" s="355"/>
      <c r="BG680" s="355"/>
      <c r="BH680" s="355"/>
      <c r="BI680" s="355"/>
      <c r="BJ680" s="355"/>
      <c r="BK680" s="355"/>
      <c r="BL680" s="355"/>
      <c r="BM680" s="355"/>
      <c r="BN680" s="355"/>
      <c r="BO680" s="355"/>
      <c r="BP680" s="355"/>
      <c r="BQ680" s="355"/>
      <c r="BR680" s="355"/>
      <c r="BS680" s="355"/>
      <c r="BT680" s="355"/>
      <c r="BU680" s="355"/>
      <c r="BV680" s="355"/>
      <c r="BW680" s="355"/>
      <c r="BX680" s="355"/>
      <c r="BY680" s="355"/>
      <c r="BZ680" s="355"/>
      <c r="CA680" s="355"/>
      <c r="CB680" s="355"/>
      <c r="CC680" s="355"/>
      <c r="CD680" s="355"/>
      <c r="CE680" s="355"/>
      <c r="CF680" s="355"/>
      <c r="CG680" s="355"/>
      <c r="CH680" s="355"/>
      <c r="CI680" s="355"/>
      <c r="CJ680" s="355"/>
      <c r="CK680" s="355"/>
      <c r="CL680" s="355"/>
      <c r="CM680" s="355"/>
      <c r="CN680" s="355"/>
      <c r="CO680" s="355"/>
      <c r="CP680" s="355"/>
      <c r="CQ680" s="355"/>
      <c r="CR680" s="355"/>
      <c r="CS680" s="355"/>
      <c r="CT680" s="355"/>
      <c r="CU680" s="355"/>
      <c r="CV680" s="355"/>
      <c r="CW680" s="355"/>
      <c r="CX680" s="355"/>
      <c r="CY680" s="355"/>
      <c r="CZ680" s="355"/>
    </row>
    <row r="681" s="359" customFormat="true" ht="25.15" customHeight="true" x14ac:dyDescent="0.2">
      <c r="C681" s="615"/>
      <c r="D681" s="615"/>
      <c r="E681" s="615"/>
      <c r="F681" s="615"/>
      <c r="G681" s="615"/>
      <c r="H681" s="615"/>
      <c r="I681" s="615"/>
      <c r="J681" s="615"/>
      <c r="K681" s="615"/>
      <c r="L681" s="615"/>
      <c r="M681" s="615"/>
      <c r="N681" s="615"/>
      <c r="O681" s="615"/>
      <c r="P681" s="615"/>
      <c r="Q681" s="615"/>
      <c r="X681" s="352"/>
      <c r="Y681" s="352"/>
      <c r="Z681" s="352"/>
      <c r="AA681" s="352"/>
      <c r="AB681" s="352"/>
      <c r="AC681" s="352"/>
      <c r="AD681" s="352"/>
      <c r="AE681" s="352"/>
      <c r="AF681" s="352"/>
      <c r="AG681" s="352"/>
      <c r="AH681" s="352"/>
      <c r="AI681" s="352"/>
      <c r="AJ681" s="352"/>
      <c r="AK681" s="352"/>
      <c r="AL681" s="352"/>
      <c r="AM681" s="352"/>
      <c r="AN681" s="352"/>
      <c r="AO681" s="352"/>
      <c r="AP681" s="352"/>
      <c r="AQ681" s="352"/>
      <c r="AR681" s="352"/>
      <c r="AS681" s="352"/>
      <c r="AT681" s="352"/>
      <c r="AU681" s="352"/>
      <c r="AV681" s="352"/>
      <c r="AW681" s="352"/>
      <c r="AX681" s="352"/>
      <c r="AY681" s="352"/>
      <c r="AZ681" s="352"/>
      <c r="BA681" s="355"/>
      <c r="BB681" s="431"/>
      <c r="BC681" s="355"/>
      <c r="BD681" s="355"/>
      <c r="BE681" s="355"/>
      <c r="BF681" s="355"/>
      <c r="BG681" s="355"/>
      <c r="BH681" s="355"/>
      <c r="BI681" s="355"/>
      <c r="BJ681" s="355"/>
      <c r="BK681" s="355"/>
      <c r="BL681" s="355"/>
      <c r="BM681" s="355"/>
      <c r="BN681" s="355"/>
      <c r="BO681" s="355"/>
      <c r="BP681" s="355"/>
      <c r="BQ681" s="355"/>
      <c r="BR681" s="355"/>
      <c r="BS681" s="355"/>
      <c r="BT681" s="355"/>
      <c r="BU681" s="355"/>
      <c r="BV681" s="355"/>
      <c r="BW681" s="355"/>
      <c r="BX681" s="355"/>
      <c r="BY681" s="355"/>
      <c r="BZ681" s="355"/>
      <c r="CA681" s="355"/>
      <c r="CB681" s="355"/>
      <c r="CC681" s="355"/>
      <c r="CD681" s="355"/>
      <c r="CE681" s="355"/>
      <c r="CF681" s="355"/>
      <c r="CG681" s="355"/>
      <c r="CH681" s="355"/>
      <c r="CI681" s="355"/>
      <c r="CJ681" s="355"/>
      <c r="CK681" s="355"/>
      <c r="CL681" s="355"/>
      <c r="CM681" s="355"/>
      <c r="CN681" s="355"/>
      <c r="CO681" s="355"/>
      <c r="CP681" s="355"/>
      <c r="CQ681" s="355"/>
      <c r="CR681" s="355"/>
      <c r="CS681" s="355"/>
      <c r="CT681" s="355"/>
      <c r="CU681" s="355"/>
      <c r="CV681" s="355"/>
      <c r="CW681" s="355"/>
      <c r="CX681" s="355"/>
      <c r="CY681" s="355"/>
      <c r="CZ681" s="355"/>
    </row>
    <row r="682" s="359" customFormat="true" ht="25.15" customHeight="true" x14ac:dyDescent="0.2">
      <c r="C682" s="615"/>
      <c r="D682" s="615"/>
      <c r="E682" s="615"/>
      <c r="F682" s="615"/>
      <c r="G682" s="615"/>
      <c r="H682" s="615"/>
      <c r="I682" s="615"/>
      <c r="J682" s="615"/>
      <c r="K682" s="615"/>
      <c r="L682" s="615"/>
      <c r="M682" s="615"/>
      <c r="N682" s="615"/>
      <c r="O682" s="615"/>
      <c r="P682" s="615"/>
      <c r="Q682" s="615"/>
      <c r="X682" s="352"/>
      <c r="Y682" s="352"/>
      <c r="Z682" s="352"/>
      <c r="AA682" s="352"/>
      <c r="AB682" s="352"/>
      <c r="AC682" s="352"/>
      <c r="AD682" s="352"/>
      <c r="AE682" s="352"/>
      <c r="AF682" s="352"/>
      <c r="AG682" s="352"/>
      <c r="AH682" s="352"/>
      <c r="AI682" s="352"/>
      <c r="AJ682" s="352"/>
      <c r="AK682" s="352"/>
      <c r="AL682" s="352"/>
      <c r="AM682" s="352"/>
      <c r="AN682" s="352"/>
      <c r="AO682" s="352"/>
      <c r="AP682" s="352"/>
      <c r="AQ682" s="352"/>
      <c r="AR682" s="352"/>
      <c r="AS682" s="352"/>
      <c r="AT682" s="352"/>
      <c r="AU682" s="352"/>
      <c r="AV682" s="352"/>
      <c r="AW682" s="352"/>
      <c r="AX682" s="352"/>
      <c r="AY682" s="352"/>
      <c r="AZ682" s="352"/>
      <c r="BA682" s="355"/>
      <c r="BB682" s="431"/>
      <c r="BC682" s="355"/>
      <c r="BD682" s="355"/>
      <c r="BE682" s="355"/>
      <c r="BF682" s="355"/>
      <c r="BG682" s="355"/>
      <c r="BH682" s="355"/>
      <c r="BI682" s="355"/>
      <c r="BJ682" s="355"/>
      <c r="BK682" s="355"/>
      <c r="BL682" s="355"/>
      <c r="BM682" s="355"/>
      <c r="BN682" s="355"/>
      <c r="BO682" s="355"/>
      <c r="BP682" s="355"/>
      <c r="BQ682" s="355"/>
      <c r="BR682" s="355"/>
      <c r="BS682" s="355"/>
      <c r="BT682" s="355"/>
      <c r="BU682" s="355"/>
      <c r="BV682" s="355"/>
      <c r="BW682" s="355"/>
      <c r="BX682" s="355"/>
      <c r="BY682" s="355"/>
      <c r="BZ682" s="355"/>
      <c r="CA682" s="355"/>
      <c r="CB682" s="355"/>
      <c r="CC682" s="355"/>
      <c r="CD682" s="355"/>
      <c r="CE682" s="355"/>
      <c r="CF682" s="355"/>
      <c r="CG682" s="355"/>
      <c r="CH682" s="355"/>
      <c r="CI682" s="355"/>
      <c r="CJ682" s="355"/>
      <c r="CK682" s="355"/>
      <c r="CL682" s="355"/>
      <c r="CM682" s="355"/>
      <c r="CN682" s="355"/>
      <c r="CO682" s="355"/>
      <c r="CP682" s="355"/>
      <c r="CQ682" s="355"/>
      <c r="CR682" s="355"/>
      <c r="CS682" s="355"/>
      <c r="CT682" s="355"/>
      <c r="CU682" s="355"/>
      <c r="CV682" s="355"/>
      <c r="CW682" s="355"/>
      <c r="CX682" s="355"/>
      <c r="CY682" s="355"/>
      <c r="CZ682" s="355"/>
    </row>
    <row r="683" s="359" customFormat="true" ht="25.15" customHeight="true" x14ac:dyDescent="0.2">
      <c r="C683" s="615"/>
      <c r="D683" s="615"/>
      <c r="E683" s="615"/>
      <c r="F683" s="615"/>
      <c r="G683" s="615"/>
      <c r="H683" s="615"/>
      <c r="I683" s="615"/>
      <c r="J683" s="615"/>
      <c r="K683" s="615"/>
      <c r="L683" s="615"/>
      <c r="M683" s="615"/>
      <c r="N683" s="615"/>
      <c r="O683" s="615"/>
      <c r="P683" s="615"/>
      <c r="Q683" s="615"/>
      <c r="X683" s="352"/>
      <c r="Y683" s="352"/>
      <c r="Z683" s="352"/>
      <c r="AA683" s="352"/>
      <c r="AB683" s="352"/>
      <c r="AC683" s="352"/>
      <c r="AD683" s="352"/>
      <c r="AE683" s="352"/>
      <c r="AF683" s="352"/>
      <c r="AG683" s="352"/>
      <c r="AH683" s="352"/>
      <c r="AI683" s="352"/>
      <c r="AJ683" s="352"/>
      <c r="AK683" s="352"/>
      <c r="AL683" s="352"/>
      <c r="AM683" s="352"/>
      <c r="AN683" s="352"/>
      <c r="AO683" s="352"/>
      <c r="AP683" s="352"/>
      <c r="AQ683" s="352"/>
      <c r="AR683" s="352"/>
      <c r="AS683" s="352"/>
      <c r="AT683" s="352"/>
      <c r="AU683" s="352"/>
      <c r="AV683" s="352"/>
      <c r="AW683" s="352"/>
      <c r="AX683" s="352"/>
      <c r="AY683" s="352"/>
      <c r="AZ683" s="352"/>
      <c r="BA683" s="355"/>
      <c r="BB683" s="431"/>
      <c r="BC683" s="355"/>
      <c r="BD683" s="355"/>
      <c r="BE683" s="355"/>
      <c r="BF683" s="355"/>
      <c r="BG683" s="355"/>
      <c r="BH683" s="355"/>
      <c r="BI683" s="355"/>
      <c r="BJ683" s="355"/>
      <c r="BK683" s="355"/>
      <c r="BL683" s="355"/>
      <c r="BM683" s="355"/>
      <c r="BN683" s="355"/>
      <c r="BO683" s="355"/>
      <c r="BP683" s="355"/>
      <c r="BQ683" s="355"/>
      <c r="BR683" s="355"/>
      <c r="BS683" s="355"/>
      <c r="BT683" s="355"/>
      <c r="BU683" s="355"/>
      <c r="BV683" s="355"/>
      <c r="BW683" s="355"/>
      <c r="BX683" s="355"/>
      <c r="BY683" s="355"/>
      <c r="BZ683" s="355"/>
      <c r="CA683" s="355"/>
      <c r="CB683" s="355"/>
      <c r="CC683" s="355"/>
      <c r="CD683" s="355"/>
      <c r="CE683" s="355"/>
      <c r="CF683" s="355"/>
      <c r="CG683" s="355"/>
      <c r="CH683" s="355"/>
      <c r="CI683" s="355"/>
      <c r="CJ683" s="355"/>
      <c r="CK683" s="355"/>
      <c r="CL683" s="355"/>
      <c r="CM683" s="355"/>
      <c r="CN683" s="355"/>
      <c r="CO683" s="355"/>
      <c r="CP683" s="355"/>
      <c r="CQ683" s="355"/>
      <c r="CR683" s="355"/>
      <c r="CS683" s="355"/>
      <c r="CT683" s="355"/>
      <c r="CU683" s="355"/>
      <c r="CV683" s="355"/>
      <c r="CW683" s="355"/>
      <c r="CX683" s="355"/>
      <c r="CY683" s="355"/>
      <c r="CZ683" s="355"/>
    </row>
    <row r="684" s="359" customFormat="true" ht="25.15" customHeight="true" x14ac:dyDescent="0.2">
      <c r="C684" s="615"/>
      <c r="D684" s="615"/>
      <c r="E684" s="615"/>
      <c r="F684" s="615"/>
      <c r="G684" s="615"/>
      <c r="H684" s="615"/>
      <c r="I684" s="615"/>
      <c r="J684" s="615"/>
      <c r="K684" s="615"/>
      <c r="L684" s="615"/>
      <c r="M684" s="615"/>
      <c r="N684" s="615"/>
      <c r="O684" s="615"/>
      <c r="P684" s="615"/>
      <c r="Q684" s="615"/>
      <c r="X684" s="352"/>
      <c r="Y684" s="352"/>
      <c r="Z684" s="352"/>
      <c r="AA684" s="352"/>
      <c r="AB684" s="352"/>
      <c r="AC684" s="352"/>
      <c r="AD684" s="352"/>
      <c r="AE684" s="352"/>
      <c r="AF684" s="352"/>
      <c r="AG684" s="352"/>
      <c r="AH684" s="352"/>
      <c r="AI684" s="352"/>
      <c r="AJ684" s="352"/>
      <c r="AK684" s="352"/>
      <c r="AL684" s="352"/>
      <c r="AM684" s="352"/>
      <c r="AN684" s="352"/>
      <c r="AO684" s="352"/>
      <c r="AP684" s="352"/>
      <c r="AQ684" s="352"/>
      <c r="AR684" s="352"/>
      <c r="AS684" s="352"/>
      <c r="AT684" s="352"/>
      <c r="AU684" s="352"/>
      <c r="AV684" s="352"/>
      <c r="AW684" s="352"/>
      <c r="AX684" s="352"/>
      <c r="AY684" s="352"/>
      <c r="AZ684" s="352"/>
      <c r="BA684" s="355"/>
      <c r="BB684" s="431"/>
      <c r="BC684" s="355"/>
      <c r="BD684" s="355"/>
      <c r="BE684" s="355"/>
      <c r="BF684" s="355"/>
      <c r="BG684" s="355"/>
      <c r="BH684" s="355"/>
      <c r="BI684" s="355"/>
      <c r="BJ684" s="355"/>
      <c r="BK684" s="355"/>
      <c r="BL684" s="355"/>
      <c r="BM684" s="355"/>
      <c r="BN684" s="355"/>
      <c r="BO684" s="355"/>
      <c r="BP684" s="355"/>
      <c r="BQ684" s="355"/>
      <c r="BR684" s="355"/>
      <c r="BS684" s="355"/>
      <c r="BT684" s="355"/>
      <c r="BU684" s="355"/>
      <c r="BV684" s="355"/>
      <c r="BW684" s="355"/>
      <c r="BX684" s="355"/>
      <c r="BY684" s="355"/>
      <c r="BZ684" s="355"/>
      <c r="CA684" s="355"/>
      <c r="CB684" s="355"/>
      <c r="CC684" s="355"/>
      <c r="CD684" s="355"/>
      <c r="CE684" s="355"/>
      <c r="CF684" s="355"/>
      <c r="CG684" s="355"/>
      <c r="CH684" s="355"/>
      <c r="CI684" s="355"/>
      <c r="CJ684" s="355"/>
      <c r="CK684" s="355"/>
      <c r="CL684" s="355"/>
      <c r="CM684" s="355"/>
      <c r="CN684" s="355"/>
      <c r="CO684" s="355"/>
      <c r="CP684" s="355"/>
      <c r="CQ684" s="355"/>
      <c r="CR684" s="355"/>
      <c r="CS684" s="355"/>
      <c r="CT684" s="355"/>
      <c r="CU684" s="355"/>
      <c r="CV684" s="355"/>
      <c r="CW684" s="355"/>
      <c r="CX684" s="355"/>
      <c r="CY684" s="355"/>
      <c r="CZ684" s="355"/>
    </row>
    <row r="685" s="359" customFormat="true" ht="25.15" customHeight="true" x14ac:dyDescent="0.2">
      <c r="C685" s="615"/>
      <c r="D685" s="615"/>
      <c r="E685" s="615"/>
      <c r="F685" s="615"/>
      <c r="G685" s="615"/>
      <c r="H685" s="615"/>
      <c r="I685" s="615"/>
      <c r="J685" s="615"/>
      <c r="K685" s="615"/>
      <c r="L685" s="615"/>
      <c r="M685" s="615"/>
      <c r="N685" s="615"/>
      <c r="O685" s="615"/>
      <c r="P685" s="615"/>
      <c r="Q685" s="615"/>
      <c r="X685" s="352"/>
      <c r="Y685" s="352"/>
      <c r="Z685" s="352"/>
      <c r="AA685" s="352"/>
      <c r="AB685" s="352"/>
      <c r="AC685" s="352"/>
      <c r="AD685" s="352"/>
      <c r="AE685" s="352"/>
      <c r="AF685" s="352"/>
      <c r="AG685" s="352"/>
      <c r="AH685" s="352"/>
      <c r="AI685" s="352"/>
      <c r="AJ685" s="352"/>
      <c r="AK685" s="352"/>
      <c r="AL685" s="352"/>
      <c r="AM685" s="352"/>
      <c r="AN685" s="352"/>
      <c r="AO685" s="352"/>
      <c r="AP685" s="352"/>
      <c r="AQ685" s="352"/>
      <c r="AR685" s="352"/>
      <c r="AS685" s="352"/>
      <c r="AT685" s="352"/>
      <c r="AU685" s="352"/>
      <c r="AV685" s="352"/>
      <c r="AW685" s="352"/>
      <c r="AX685" s="352"/>
      <c r="AY685" s="352"/>
      <c r="AZ685" s="352"/>
      <c r="BA685" s="355"/>
      <c r="BB685" s="431"/>
      <c r="BC685" s="355"/>
      <c r="BD685" s="355"/>
      <c r="BE685" s="355"/>
      <c r="BF685" s="355"/>
      <c r="BG685" s="355"/>
      <c r="BH685" s="355"/>
      <c r="BI685" s="355"/>
      <c r="BJ685" s="355"/>
      <c r="BK685" s="355"/>
      <c r="BL685" s="355"/>
      <c r="BM685" s="355"/>
      <c r="BN685" s="355"/>
      <c r="BO685" s="355"/>
      <c r="BP685" s="355"/>
      <c r="BQ685" s="355"/>
      <c r="BR685" s="355"/>
      <c r="BS685" s="355"/>
      <c r="BT685" s="355"/>
      <c r="BU685" s="355"/>
      <c r="BV685" s="355"/>
      <c r="BW685" s="355"/>
      <c r="BX685" s="355"/>
      <c r="BY685" s="355"/>
      <c r="BZ685" s="355"/>
      <c r="CA685" s="355"/>
      <c r="CB685" s="355"/>
      <c r="CC685" s="355"/>
      <c r="CD685" s="355"/>
      <c r="CE685" s="355"/>
      <c r="CF685" s="355"/>
      <c r="CG685" s="355"/>
      <c r="CH685" s="355"/>
      <c r="CI685" s="355"/>
      <c r="CJ685" s="355"/>
      <c r="CK685" s="355"/>
      <c r="CL685" s="355"/>
      <c r="CM685" s="355"/>
      <c r="CN685" s="355"/>
      <c r="CO685" s="355"/>
      <c r="CP685" s="355"/>
      <c r="CQ685" s="355"/>
      <c r="CR685" s="355"/>
      <c r="CS685" s="355"/>
      <c r="CT685" s="355"/>
      <c r="CU685" s="355"/>
      <c r="CV685" s="355"/>
      <c r="CW685" s="355"/>
      <c r="CX685" s="355"/>
      <c r="CY685" s="355"/>
      <c r="CZ685" s="355"/>
    </row>
    <row r="686" s="359" customFormat="true" ht="25.15" customHeight="true" x14ac:dyDescent="0.2">
      <c r="C686" s="615"/>
      <c r="D686" s="615"/>
      <c r="E686" s="615"/>
      <c r="F686" s="615"/>
      <c r="G686" s="615"/>
      <c r="H686" s="615"/>
      <c r="I686" s="615"/>
      <c r="J686" s="615"/>
      <c r="K686" s="615"/>
      <c r="L686" s="615"/>
      <c r="M686" s="615"/>
      <c r="N686" s="615"/>
      <c r="O686" s="615"/>
      <c r="P686" s="615"/>
      <c r="Q686" s="615"/>
      <c r="X686" s="352"/>
      <c r="Y686" s="352"/>
      <c r="Z686" s="352"/>
      <c r="AA686" s="352"/>
      <c r="AB686" s="352"/>
      <c r="AC686" s="352"/>
      <c r="AD686" s="352"/>
      <c r="AE686" s="352"/>
      <c r="AF686" s="352"/>
      <c r="AG686" s="352"/>
      <c r="AH686" s="352"/>
      <c r="AI686" s="352"/>
      <c r="AJ686" s="352"/>
      <c r="AK686" s="352"/>
      <c r="AL686" s="352"/>
      <c r="AM686" s="352"/>
      <c r="AN686" s="352"/>
      <c r="AO686" s="352"/>
      <c r="AP686" s="352"/>
      <c r="AQ686" s="352"/>
      <c r="AR686" s="352"/>
      <c r="AS686" s="352"/>
      <c r="AT686" s="352"/>
      <c r="AU686" s="352"/>
      <c r="AV686" s="352"/>
      <c r="AW686" s="352"/>
      <c r="AX686" s="352"/>
      <c r="AY686" s="352"/>
      <c r="AZ686" s="352"/>
      <c r="BA686" s="355"/>
      <c r="BB686" s="431"/>
      <c r="BC686" s="355"/>
      <c r="BD686" s="355"/>
      <c r="BE686" s="355"/>
      <c r="BF686" s="355"/>
      <c r="BG686" s="355"/>
      <c r="BH686" s="355"/>
      <c r="BI686" s="355"/>
      <c r="BJ686" s="355"/>
      <c r="BK686" s="355"/>
      <c r="BL686" s="355"/>
      <c r="BM686" s="355"/>
      <c r="BN686" s="355"/>
      <c r="BO686" s="355"/>
      <c r="BP686" s="355"/>
      <c r="BQ686" s="355"/>
      <c r="BR686" s="355"/>
      <c r="BS686" s="355"/>
      <c r="BT686" s="355"/>
      <c r="BU686" s="355"/>
      <c r="BV686" s="355"/>
      <c r="BW686" s="355"/>
      <c r="BX686" s="355"/>
      <c r="BY686" s="355"/>
      <c r="BZ686" s="355"/>
      <c r="CA686" s="355"/>
      <c r="CB686" s="355"/>
      <c r="CC686" s="355"/>
      <c r="CD686" s="355"/>
      <c r="CE686" s="355"/>
      <c r="CF686" s="355"/>
      <c r="CG686" s="355"/>
      <c r="CH686" s="355"/>
      <c r="CI686" s="355"/>
      <c r="CJ686" s="355"/>
      <c r="CK686" s="355"/>
      <c r="CL686" s="355"/>
      <c r="CM686" s="355"/>
      <c r="CN686" s="355"/>
      <c r="CO686" s="355"/>
      <c r="CP686" s="355"/>
      <c r="CQ686" s="355"/>
      <c r="CR686" s="355"/>
      <c r="CS686" s="355"/>
      <c r="CT686" s="355"/>
      <c r="CU686" s="355"/>
      <c r="CV686" s="355"/>
      <c r="CW686" s="355"/>
      <c r="CX686" s="355"/>
      <c r="CY686" s="355"/>
      <c r="CZ686" s="355"/>
    </row>
    <row r="687" s="359" customFormat="true" ht="25.15" customHeight="true" x14ac:dyDescent="0.2">
      <c r="C687" s="615"/>
      <c r="D687" s="615"/>
      <c r="E687" s="615"/>
      <c r="F687" s="615"/>
      <c r="G687" s="615"/>
      <c r="H687" s="615"/>
      <c r="I687" s="615"/>
      <c r="J687" s="615"/>
      <c r="K687" s="615"/>
      <c r="L687" s="615"/>
      <c r="M687" s="615"/>
      <c r="N687" s="615"/>
      <c r="O687" s="615"/>
      <c r="P687" s="615"/>
      <c r="Q687" s="615"/>
      <c r="X687" s="352"/>
      <c r="Y687" s="352"/>
      <c r="Z687" s="352"/>
      <c r="AA687" s="352"/>
      <c r="AB687" s="352"/>
      <c r="AC687" s="352"/>
      <c r="AD687" s="352"/>
      <c r="AE687" s="352"/>
      <c r="AF687" s="352"/>
      <c r="AG687" s="352"/>
      <c r="AH687" s="352"/>
      <c r="AI687" s="352"/>
      <c r="AJ687" s="352"/>
      <c r="AK687" s="352"/>
      <c r="AL687" s="352"/>
      <c r="AM687" s="352"/>
      <c r="AN687" s="352"/>
      <c r="AO687" s="352"/>
      <c r="AP687" s="352"/>
      <c r="AQ687" s="352"/>
      <c r="AR687" s="352"/>
      <c r="AS687" s="352"/>
      <c r="AT687" s="352"/>
      <c r="AU687" s="352"/>
      <c r="AV687" s="352"/>
      <c r="AW687" s="352"/>
      <c r="AX687" s="352"/>
      <c r="AY687" s="352"/>
      <c r="AZ687" s="352"/>
      <c r="BA687" s="355"/>
      <c r="BB687" s="431"/>
      <c r="BC687" s="355"/>
      <c r="BD687" s="355"/>
      <c r="BE687" s="355"/>
      <c r="BF687" s="355"/>
      <c r="BG687" s="355"/>
      <c r="BH687" s="355"/>
      <c r="BI687" s="355"/>
      <c r="BJ687" s="355"/>
      <c r="BK687" s="355"/>
      <c r="BL687" s="355"/>
      <c r="BM687" s="355"/>
      <c r="BN687" s="355"/>
      <c r="BO687" s="355"/>
      <c r="BP687" s="355"/>
      <c r="BQ687" s="355"/>
      <c r="BR687" s="355"/>
      <c r="BS687" s="355"/>
      <c r="BT687" s="355"/>
      <c r="BU687" s="355"/>
      <c r="BV687" s="355"/>
      <c r="BW687" s="355"/>
      <c r="BX687" s="355"/>
      <c r="BY687" s="355"/>
      <c r="BZ687" s="355"/>
      <c r="CA687" s="355"/>
      <c r="CB687" s="355"/>
      <c r="CC687" s="355"/>
      <c r="CD687" s="355"/>
      <c r="CE687" s="355"/>
      <c r="CF687" s="355"/>
      <c r="CG687" s="355"/>
      <c r="CH687" s="355"/>
      <c r="CI687" s="355"/>
      <c r="CJ687" s="355"/>
      <c r="CK687" s="355"/>
      <c r="CL687" s="355"/>
      <c r="CM687" s="355"/>
      <c r="CN687" s="355"/>
      <c r="CO687" s="355"/>
      <c r="CP687" s="355"/>
      <c r="CQ687" s="355"/>
      <c r="CR687" s="355"/>
      <c r="CS687" s="355"/>
      <c r="CT687" s="355"/>
      <c r="CU687" s="355"/>
      <c r="CV687" s="355"/>
      <c r="CW687" s="355"/>
      <c r="CX687" s="355"/>
      <c r="CY687" s="355"/>
      <c r="CZ687" s="355"/>
    </row>
    <row r="688" s="359" customFormat="true" ht="25.15" customHeight="true" x14ac:dyDescent="0.2">
      <c r="C688" s="615"/>
      <c r="D688" s="615"/>
      <c r="E688" s="615"/>
      <c r="F688" s="615"/>
      <c r="G688" s="615"/>
      <c r="H688" s="615"/>
      <c r="I688" s="615"/>
      <c r="J688" s="615"/>
      <c r="K688" s="615"/>
      <c r="L688" s="615"/>
      <c r="M688" s="615"/>
      <c r="N688" s="615"/>
      <c r="O688" s="615"/>
      <c r="P688" s="615"/>
      <c r="Q688" s="615"/>
      <c r="X688" s="352"/>
      <c r="Y688" s="352"/>
      <c r="Z688" s="352"/>
      <c r="AA688" s="352"/>
      <c r="AB688" s="352"/>
      <c r="AC688" s="352"/>
      <c r="AD688" s="352"/>
      <c r="AE688" s="352"/>
      <c r="AF688" s="352"/>
      <c r="AG688" s="352"/>
      <c r="AH688" s="352"/>
      <c r="AI688" s="352"/>
      <c r="AJ688" s="352"/>
      <c r="AK688" s="352"/>
      <c r="AL688" s="352"/>
      <c r="AM688" s="352"/>
      <c r="AN688" s="352"/>
      <c r="AO688" s="352"/>
      <c r="AP688" s="352"/>
      <c r="AQ688" s="352"/>
      <c r="AR688" s="352"/>
      <c r="AS688" s="352"/>
      <c r="AT688" s="352"/>
      <c r="AU688" s="352"/>
      <c r="AV688" s="352"/>
      <c r="AW688" s="352"/>
      <c r="AX688" s="352"/>
      <c r="AY688" s="352"/>
      <c r="AZ688" s="352"/>
      <c r="BA688" s="355"/>
      <c r="BB688" s="431"/>
      <c r="BC688" s="355"/>
      <c r="BD688" s="355"/>
      <c r="BE688" s="355"/>
      <c r="BF688" s="355"/>
      <c r="BG688" s="355"/>
      <c r="BH688" s="355"/>
      <c r="BI688" s="355"/>
      <c r="BJ688" s="355"/>
      <c r="BK688" s="355"/>
      <c r="BL688" s="355"/>
      <c r="BM688" s="355"/>
      <c r="BN688" s="355"/>
      <c r="BO688" s="355"/>
      <c r="BP688" s="355"/>
      <c r="BQ688" s="355"/>
      <c r="BR688" s="355"/>
      <c r="BS688" s="355"/>
      <c r="BT688" s="355"/>
      <c r="BU688" s="355"/>
      <c r="BV688" s="355"/>
      <c r="BW688" s="355"/>
      <c r="BX688" s="355"/>
      <c r="BY688" s="355"/>
      <c r="BZ688" s="355"/>
      <c r="CA688" s="355"/>
      <c r="CB688" s="355"/>
      <c r="CC688" s="355"/>
      <c r="CD688" s="355"/>
      <c r="CE688" s="355"/>
      <c r="CF688" s="355"/>
      <c r="CG688" s="355"/>
      <c r="CH688" s="355"/>
      <c r="CI688" s="355"/>
      <c r="CJ688" s="355"/>
      <c r="CK688" s="355"/>
      <c r="CL688" s="355"/>
      <c r="CM688" s="355"/>
      <c r="CN688" s="355"/>
      <c r="CO688" s="355"/>
      <c r="CP688" s="355"/>
      <c r="CQ688" s="355"/>
      <c r="CR688" s="355"/>
      <c r="CS688" s="355"/>
      <c r="CT688" s="355"/>
      <c r="CU688" s="355"/>
      <c r="CV688" s="355"/>
      <c r="CW688" s="355"/>
      <c r="CX688" s="355"/>
      <c r="CY688" s="355"/>
      <c r="CZ688" s="355"/>
    </row>
    <row r="689" s="359" customFormat="true" ht="25.15" customHeight="true" x14ac:dyDescent="0.2">
      <c r="C689" s="615"/>
      <c r="D689" s="615"/>
      <c r="E689" s="615"/>
      <c r="F689" s="615"/>
      <c r="G689" s="615"/>
      <c r="H689" s="615"/>
      <c r="I689" s="615"/>
      <c r="J689" s="615"/>
      <c r="K689" s="615"/>
      <c r="L689" s="615"/>
      <c r="M689" s="615"/>
      <c r="N689" s="615"/>
      <c r="O689" s="615"/>
      <c r="P689" s="615"/>
      <c r="Q689" s="615"/>
      <c r="X689" s="352"/>
      <c r="Y689" s="352"/>
      <c r="Z689" s="352"/>
      <c r="AA689" s="352"/>
      <c r="AB689" s="352"/>
      <c r="AC689" s="352"/>
      <c r="AD689" s="352"/>
      <c r="AE689" s="352"/>
      <c r="AF689" s="352"/>
      <c r="AG689" s="352"/>
      <c r="AH689" s="352"/>
      <c r="AI689" s="352"/>
      <c r="AJ689" s="352"/>
      <c r="AK689" s="352"/>
      <c r="AL689" s="352"/>
      <c r="AM689" s="352"/>
      <c r="AN689" s="352"/>
      <c r="AO689" s="352"/>
      <c r="AP689" s="352"/>
      <c r="AQ689" s="352"/>
      <c r="AR689" s="352"/>
      <c r="AS689" s="352"/>
      <c r="AT689" s="352"/>
      <c r="AU689" s="352"/>
      <c r="AV689" s="352"/>
      <c r="AW689" s="352"/>
      <c r="AX689" s="352"/>
      <c r="AY689" s="352"/>
      <c r="AZ689" s="352"/>
      <c r="BA689" s="355"/>
      <c r="BB689" s="431"/>
      <c r="BC689" s="355"/>
      <c r="BD689" s="355"/>
      <c r="BE689" s="355"/>
      <c r="BF689" s="355"/>
      <c r="BG689" s="355"/>
      <c r="BH689" s="355"/>
      <c r="BI689" s="355"/>
      <c r="BJ689" s="355"/>
      <c r="BK689" s="355"/>
      <c r="BL689" s="355"/>
      <c r="BM689" s="355"/>
      <c r="BN689" s="355"/>
      <c r="BO689" s="355"/>
      <c r="BP689" s="355"/>
      <c r="BQ689" s="355"/>
      <c r="BR689" s="355"/>
      <c r="BS689" s="355"/>
      <c r="BT689" s="355"/>
      <c r="BU689" s="355"/>
      <c r="BV689" s="355"/>
      <c r="BW689" s="355"/>
      <c r="BX689" s="355"/>
      <c r="BY689" s="355"/>
      <c r="BZ689" s="355"/>
      <c r="CA689" s="355"/>
      <c r="CB689" s="355"/>
      <c r="CC689" s="355"/>
      <c r="CD689" s="355"/>
      <c r="CE689" s="355"/>
      <c r="CF689" s="355"/>
      <c r="CG689" s="355"/>
      <c r="CH689" s="355"/>
      <c r="CI689" s="355"/>
      <c r="CJ689" s="355"/>
      <c r="CK689" s="355"/>
      <c r="CL689" s="355"/>
      <c r="CM689" s="355"/>
      <c r="CN689" s="355"/>
      <c r="CO689" s="355"/>
      <c r="CP689" s="355"/>
      <c r="CQ689" s="355"/>
      <c r="CR689" s="355"/>
      <c r="CS689" s="355"/>
      <c r="CT689" s="355"/>
      <c r="CU689" s="355"/>
      <c r="CV689" s="355"/>
      <c r="CW689" s="355"/>
      <c r="CX689" s="355"/>
      <c r="CY689" s="355"/>
      <c r="CZ689" s="355"/>
    </row>
    <row r="690" s="359" customFormat="true" ht="25.15" customHeight="true" x14ac:dyDescent="0.2">
      <c r="C690" s="615"/>
      <c r="D690" s="615"/>
      <c r="E690" s="615"/>
      <c r="F690" s="615"/>
      <c r="G690" s="615"/>
      <c r="H690" s="615"/>
      <c r="I690" s="615"/>
      <c r="J690" s="615"/>
      <c r="K690" s="615"/>
      <c r="L690" s="615"/>
      <c r="M690" s="615"/>
      <c r="N690" s="615"/>
      <c r="O690" s="615"/>
      <c r="P690" s="615"/>
      <c r="Q690" s="615"/>
      <c r="X690" s="352"/>
      <c r="Y690" s="352"/>
      <c r="Z690" s="352"/>
      <c r="AA690" s="352"/>
      <c r="AB690" s="352"/>
      <c r="AC690" s="352"/>
      <c r="AD690" s="352"/>
      <c r="AE690" s="352"/>
      <c r="AF690" s="352"/>
      <c r="AG690" s="352"/>
      <c r="AH690" s="352"/>
      <c r="AI690" s="352"/>
      <c r="AJ690" s="352"/>
      <c r="AK690" s="352"/>
      <c r="AL690" s="352"/>
      <c r="AM690" s="352"/>
      <c r="AN690" s="352"/>
      <c r="AO690" s="352"/>
      <c r="AP690" s="352"/>
      <c r="AQ690" s="352"/>
      <c r="AR690" s="352"/>
      <c r="AS690" s="352"/>
      <c r="AT690" s="352"/>
      <c r="AU690" s="352"/>
      <c r="AV690" s="352"/>
      <c r="AW690" s="352"/>
      <c r="AX690" s="352"/>
      <c r="AY690" s="352"/>
      <c r="AZ690" s="352"/>
      <c r="BA690" s="355"/>
      <c r="BB690" s="431"/>
      <c r="BC690" s="355"/>
      <c r="BD690" s="355"/>
      <c r="BE690" s="355"/>
      <c r="BF690" s="355"/>
      <c r="BG690" s="355"/>
      <c r="BH690" s="355"/>
      <c r="BI690" s="355"/>
      <c r="BJ690" s="355"/>
      <c r="BK690" s="355"/>
      <c r="BL690" s="355"/>
      <c r="BM690" s="355"/>
      <c r="BN690" s="355"/>
      <c r="BO690" s="355"/>
      <c r="BP690" s="355"/>
      <c r="BQ690" s="355"/>
      <c r="BR690" s="355"/>
      <c r="BS690" s="355"/>
      <c r="BT690" s="355"/>
      <c r="BU690" s="355"/>
      <c r="BV690" s="355"/>
      <c r="BW690" s="355"/>
      <c r="BX690" s="355"/>
      <c r="BY690" s="355"/>
      <c r="BZ690" s="355"/>
      <c r="CA690" s="355"/>
      <c r="CB690" s="355"/>
      <c r="CC690" s="355"/>
      <c r="CD690" s="355"/>
      <c r="CE690" s="355"/>
      <c r="CF690" s="355"/>
      <c r="CG690" s="355"/>
      <c r="CH690" s="355"/>
      <c r="CI690" s="355"/>
      <c r="CJ690" s="355"/>
      <c r="CK690" s="355"/>
      <c r="CL690" s="355"/>
      <c r="CM690" s="355"/>
      <c r="CN690" s="355"/>
      <c r="CO690" s="355"/>
      <c r="CP690" s="355"/>
      <c r="CQ690" s="355"/>
      <c r="CR690" s="355"/>
      <c r="CS690" s="355"/>
      <c r="CT690" s="355"/>
      <c r="CU690" s="355"/>
      <c r="CV690" s="355"/>
      <c r="CW690" s="355"/>
      <c r="CX690" s="355"/>
      <c r="CY690" s="355"/>
      <c r="CZ690" s="355"/>
    </row>
    <row r="691" s="359" customFormat="true" ht="25.15" customHeight="true" x14ac:dyDescent="0.2">
      <c r="C691" s="615"/>
      <c r="D691" s="615"/>
      <c r="E691" s="615"/>
      <c r="F691" s="615"/>
      <c r="G691" s="615"/>
      <c r="H691" s="615"/>
      <c r="I691" s="615"/>
      <c r="J691" s="615"/>
      <c r="K691" s="615"/>
      <c r="L691" s="615"/>
      <c r="M691" s="615"/>
      <c r="N691" s="615"/>
      <c r="O691" s="615"/>
      <c r="P691" s="615"/>
      <c r="Q691" s="615"/>
      <c r="X691" s="352"/>
      <c r="Y691" s="352"/>
      <c r="Z691" s="352"/>
      <c r="AA691" s="352"/>
      <c r="AB691" s="352"/>
      <c r="AC691" s="352"/>
      <c r="AD691" s="352"/>
      <c r="AE691" s="352"/>
      <c r="AF691" s="352"/>
      <c r="AG691" s="352"/>
      <c r="AH691" s="352"/>
      <c r="AI691" s="352"/>
      <c r="AJ691" s="352"/>
      <c r="AK691" s="352"/>
      <c r="AL691" s="352"/>
      <c r="AM691" s="352"/>
      <c r="AN691" s="352"/>
      <c r="AO691" s="352"/>
      <c r="AP691" s="352"/>
      <c r="AQ691" s="352"/>
      <c r="AR691" s="352"/>
      <c r="AS691" s="352"/>
      <c r="AT691" s="352"/>
      <c r="AU691" s="352"/>
      <c r="AV691" s="352"/>
      <c r="AW691" s="352"/>
      <c r="AX691" s="352"/>
      <c r="AY691" s="352"/>
      <c r="AZ691" s="352"/>
      <c r="BA691" s="355"/>
      <c r="BB691" s="431"/>
      <c r="BC691" s="355"/>
      <c r="BD691" s="355"/>
      <c r="BE691" s="355"/>
      <c r="BF691" s="355"/>
      <c r="BG691" s="355"/>
      <c r="BH691" s="355"/>
      <c r="BI691" s="355"/>
      <c r="BJ691" s="355"/>
      <c r="BK691" s="355"/>
      <c r="BL691" s="355"/>
      <c r="BM691" s="355"/>
      <c r="BN691" s="355"/>
      <c r="BO691" s="355"/>
      <c r="BP691" s="355"/>
      <c r="BQ691" s="355"/>
      <c r="BR691" s="355"/>
      <c r="BS691" s="355"/>
      <c r="BT691" s="355"/>
      <c r="BU691" s="355"/>
      <c r="BV691" s="355"/>
      <c r="BW691" s="355"/>
      <c r="BX691" s="355"/>
      <c r="BY691" s="355"/>
      <c r="BZ691" s="355"/>
      <c r="CA691" s="355"/>
      <c r="CB691" s="355"/>
      <c r="CC691" s="355"/>
      <c r="CD691" s="355"/>
      <c r="CE691" s="355"/>
      <c r="CF691" s="355"/>
      <c r="CG691" s="355"/>
      <c r="CH691" s="355"/>
      <c r="CI691" s="355"/>
      <c r="CJ691" s="355"/>
      <c r="CK691" s="355"/>
      <c r="CL691" s="355"/>
      <c r="CM691" s="355"/>
      <c r="CN691" s="355"/>
      <c r="CO691" s="355"/>
      <c r="CP691" s="355"/>
      <c r="CQ691" s="355"/>
      <c r="CR691" s="355"/>
      <c r="CS691" s="355"/>
      <c r="CT691" s="355"/>
      <c r="CU691" s="355"/>
      <c r="CV691" s="355"/>
      <c r="CW691" s="355"/>
      <c r="CX691" s="355"/>
      <c r="CY691" s="355"/>
      <c r="CZ691" s="355"/>
    </row>
    <row r="692" s="359" customFormat="true" ht="25.15" customHeight="true" x14ac:dyDescent="0.2">
      <c r="C692" s="615"/>
      <c r="D692" s="615"/>
      <c r="E692" s="615"/>
      <c r="F692" s="615"/>
      <c r="G692" s="615"/>
      <c r="H692" s="615"/>
      <c r="I692" s="615"/>
      <c r="J692" s="615"/>
      <c r="K692" s="615"/>
      <c r="L692" s="615"/>
      <c r="M692" s="615"/>
      <c r="N692" s="615"/>
      <c r="O692" s="615"/>
      <c r="P692" s="615"/>
      <c r="Q692" s="615"/>
      <c r="X692" s="352"/>
      <c r="Y692" s="352"/>
      <c r="Z692" s="352"/>
      <c r="AA692" s="352"/>
      <c r="AB692" s="352"/>
      <c r="AC692" s="352"/>
      <c r="AD692" s="352"/>
      <c r="AE692" s="352"/>
      <c r="AF692" s="352"/>
      <c r="AG692" s="352"/>
      <c r="AH692" s="352"/>
      <c r="AI692" s="352"/>
      <c r="AJ692" s="352"/>
      <c r="AK692" s="352"/>
      <c r="AL692" s="352"/>
      <c r="AM692" s="352"/>
      <c r="AN692" s="352"/>
      <c r="AO692" s="352"/>
      <c r="AP692" s="352"/>
      <c r="AQ692" s="352"/>
      <c r="AR692" s="352"/>
      <c r="AS692" s="352"/>
      <c r="AT692" s="352"/>
      <c r="AU692" s="352"/>
      <c r="AV692" s="352"/>
      <c r="AW692" s="352"/>
      <c r="AX692" s="352"/>
      <c r="AY692" s="352"/>
      <c r="AZ692" s="352"/>
      <c r="BA692" s="355"/>
      <c r="BB692" s="431"/>
      <c r="BC692" s="355"/>
      <c r="BD692" s="355"/>
      <c r="BE692" s="355"/>
      <c r="BF692" s="355"/>
      <c r="BG692" s="355"/>
      <c r="BH692" s="355"/>
      <c r="BI692" s="355"/>
      <c r="BJ692" s="355"/>
      <c r="BK692" s="355"/>
      <c r="BL692" s="355"/>
      <c r="BM692" s="355"/>
      <c r="BN692" s="355"/>
      <c r="BO692" s="355"/>
      <c r="BP692" s="355"/>
      <c r="BQ692" s="355"/>
      <c r="BR692" s="355"/>
      <c r="BS692" s="355"/>
      <c r="BT692" s="355"/>
      <c r="BU692" s="355"/>
      <c r="BV692" s="355"/>
      <c r="BW692" s="355"/>
      <c r="BX692" s="355"/>
      <c r="BY692" s="355"/>
      <c r="BZ692" s="355"/>
      <c r="CA692" s="355"/>
      <c r="CB692" s="355"/>
      <c r="CC692" s="355"/>
      <c r="CD692" s="355"/>
      <c r="CE692" s="355"/>
      <c r="CF692" s="355"/>
      <c r="CG692" s="355"/>
      <c r="CH692" s="355"/>
      <c r="CI692" s="355"/>
      <c r="CJ692" s="355"/>
      <c r="CK692" s="355"/>
      <c r="CL692" s="355"/>
      <c r="CM692" s="355"/>
      <c r="CN692" s="355"/>
      <c r="CO692" s="355"/>
      <c r="CP692" s="355"/>
      <c r="CQ692" s="355"/>
      <c r="CR692" s="355"/>
      <c r="CS692" s="355"/>
      <c r="CT692" s="355"/>
      <c r="CU692" s="355"/>
      <c r="CV692" s="355"/>
      <c r="CW692" s="355"/>
      <c r="CX692" s="355"/>
      <c r="CY692" s="355"/>
      <c r="CZ692" s="355"/>
    </row>
    <row r="693" s="359" customFormat="true" ht="25.15" customHeight="true" x14ac:dyDescent="0.2">
      <c r="C693" s="615"/>
      <c r="D693" s="615"/>
      <c r="E693" s="615"/>
      <c r="F693" s="615"/>
      <c r="G693" s="615"/>
      <c r="H693" s="615"/>
      <c r="I693" s="615"/>
      <c r="J693" s="615"/>
      <c r="K693" s="615"/>
      <c r="L693" s="615"/>
      <c r="M693" s="615"/>
      <c r="N693" s="615"/>
      <c r="O693" s="615"/>
      <c r="P693" s="615"/>
      <c r="Q693" s="615"/>
      <c r="X693" s="352"/>
      <c r="Y693" s="352"/>
      <c r="Z693" s="352"/>
      <c r="AA693" s="352"/>
      <c r="AB693" s="352"/>
      <c r="AC693" s="352"/>
      <c r="AD693" s="352"/>
      <c r="AE693" s="352"/>
      <c r="AF693" s="352"/>
      <c r="AG693" s="352"/>
      <c r="AH693" s="352"/>
      <c r="AI693" s="352"/>
      <c r="AJ693" s="352"/>
      <c r="AK693" s="352"/>
      <c r="AL693" s="352"/>
      <c r="AM693" s="352"/>
      <c r="AN693" s="352"/>
      <c r="AO693" s="352"/>
      <c r="AP693" s="352"/>
      <c r="AQ693" s="352"/>
      <c r="AR693" s="352"/>
      <c r="AS693" s="352"/>
      <c r="AT693" s="352"/>
      <c r="AU693" s="352"/>
      <c r="AV693" s="352"/>
      <c r="AW693" s="352"/>
      <c r="AX693" s="352"/>
      <c r="AY693" s="352"/>
      <c r="AZ693" s="352"/>
      <c r="BA693" s="355"/>
      <c r="BB693" s="431"/>
      <c r="BC693" s="355"/>
      <c r="BD693" s="355"/>
      <c r="BE693" s="355"/>
      <c r="BF693" s="355"/>
      <c r="BG693" s="355"/>
      <c r="BH693" s="355"/>
      <c r="BI693" s="355"/>
      <c r="BJ693" s="355"/>
      <c r="BK693" s="355"/>
      <c r="BL693" s="355"/>
      <c r="BM693" s="355"/>
      <c r="BN693" s="355"/>
      <c r="BO693" s="355"/>
      <c r="BP693" s="355"/>
      <c r="BQ693" s="355"/>
      <c r="BR693" s="355"/>
      <c r="BS693" s="355"/>
      <c r="BT693" s="355"/>
      <c r="BU693" s="355"/>
      <c r="BV693" s="355"/>
      <c r="BW693" s="355"/>
      <c r="BX693" s="355"/>
      <c r="BY693" s="355"/>
      <c r="BZ693" s="355"/>
      <c r="CA693" s="355"/>
      <c r="CB693" s="355"/>
      <c r="CC693" s="355"/>
      <c r="CD693" s="355"/>
      <c r="CE693" s="355"/>
      <c r="CF693" s="355"/>
      <c r="CG693" s="355"/>
      <c r="CH693" s="355"/>
      <c r="CI693" s="355"/>
      <c r="CJ693" s="355"/>
      <c r="CK693" s="355"/>
      <c r="CL693" s="355"/>
      <c r="CM693" s="355"/>
      <c r="CN693" s="355"/>
      <c r="CO693" s="355"/>
      <c r="CP693" s="355"/>
      <c r="CQ693" s="355"/>
      <c r="CR693" s="355"/>
      <c r="CS693" s="355"/>
      <c r="CT693" s="355"/>
      <c r="CU693" s="355"/>
      <c r="CV693" s="355"/>
      <c r="CW693" s="355"/>
      <c r="CX693" s="355"/>
      <c r="CY693" s="355"/>
      <c r="CZ693" s="355"/>
    </row>
    <row r="694" s="359" customFormat="true" ht="25.15" customHeight="true" x14ac:dyDescent="0.2">
      <c r="C694" s="615"/>
      <c r="D694" s="615"/>
      <c r="E694" s="615"/>
      <c r="F694" s="615"/>
      <c r="G694" s="615"/>
      <c r="H694" s="615"/>
      <c r="I694" s="615"/>
      <c r="J694" s="615"/>
      <c r="K694" s="615"/>
      <c r="L694" s="615"/>
      <c r="M694" s="615"/>
      <c r="N694" s="615"/>
      <c r="O694" s="615"/>
      <c r="P694" s="615"/>
      <c r="Q694" s="615"/>
      <c r="X694" s="352"/>
      <c r="Y694" s="352"/>
      <c r="Z694" s="352"/>
      <c r="AA694" s="352"/>
      <c r="AB694" s="352"/>
      <c r="AC694" s="352"/>
      <c r="AD694" s="352"/>
      <c r="AE694" s="352"/>
      <c r="AF694" s="352"/>
      <c r="AG694" s="352"/>
      <c r="AH694" s="352"/>
      <c r="AI694" s="352"/>
      <c r="AJ694" s="352"/>
      <c r="AK694" s="352"/>
      <c r="AL694" s="352"/>
      <c r="AM694" s="352"/>
      <c r="AN694" s="352"/>
      <c r="AO694" s="352"/>
      <c r="AP694" s="352"/>
      <c r="AQ694" s="352"/>
      <c r="AR694" s="352"/>
      <c r="AS694" s="352"/>
      <c r="AT694" s="352"/>
      <c r="AU694" s="352"/>
      <c r="AV694" s="352"/>
      <c r="AW694" s="352"/>
      <c r="AX694" s="352"/>
      <c r="AY694" s="352"/>
      <c r="AZ694" s="352"/>
      <c r="BA694" s="355"/>
      <c r="BB694" s="431"/>
      <c r="BC694" s="355"/>
      <c r="BD694" s="355"/>
      <c r="BE694" s="355"/>
      <c r="BF694" s="355"/>
      <c r="BG694" s="355"/>
      <c r="BH694" s="355"/>
      <c r="BI694" s="355"/>
      <c r="BJ694" s="355"/>
      <c r="BK694" s="355"/>
      <c r="BL694" s="355"/>
      <c r="BM694" s="355"/>
      <c r="BN694" s="355"/>
      <c r="BO694" s="355"/>
      <c r="BP694" s="355"/>
      <c r="BQ694" s="355"/>
      <c r="BR694" s="355"/>
      <c r="BS694" s="355"/>
      <c r="BT694" s="355"/>
      <c r="BU694" s="355"/>
      <c r="BV694" s="355"/>
      <c r="BW694" s="355"/>
      <c r="BX694" s="355"/>
      <c r="BY694" s="355"/>
      <c r="BZ694" s="355"/>
      <c r="CA694" s="355"/>
      <c r="CB694" s="355"/>
      <c r="CC694" s="355"/>
      <c r="CD694" s="355"/>
      <c r="CE694" s="355"/>
      <c r="CF694" s="355"/>
      <c r="CG694" s="355"/>
      <c r="CH694" s="355"/>
      <c r="CI694" s="355"/>
      <c r="CJ694" s="355"/>
      <c r="CK694" s="355"/>
      <c r="CL694" s="355"/>
      <c r="CM694" s="355"/>
      <c r="CN694" s="355"/>
      <c r="CO694" s="355"/>
      <c r="CP694" s="355"/>
      <c r="CQ694" s="355"/>
      <c r="CR694" s="355"/>
      <c r="CS694" s="355"/>
      <c r="CT694" s="355"/>
      <c r="CU694" s="355"/>
      <c r="CV694" s="355"/>
      <c r="CW694" s="355"/>
      <c r="CX694" s="355"/>
      <c r="CY694" s="355"/>
      <c r="CZ694" s="355"/>
    </row>
    <row r="695" s="359" customFormat="true" ht="25.15" customHeight="true" x14ac:dyDescent="0.2">
      <c r="C695" s="615"/>
      <c r="D695" s="615"/>
      <c r="E695" s="615"/>
      <c r="F695" s="615"/>
      <c r="G695" s="615"/>
      <c r="H695" s="615"/>
      <c r="I695" s="615"/>
      <c r="J695" s="615"/>
      <c r="K695" s="615"/>
      <c r="L695" s="615"/>
      <c r="M695" s="615"/>
      <c r="N695" s="615"/>
      <c r="O695" s="615"/>
      <c r="P695" s="615"/>
      <c r="Q695" s="615"/>
      <c r="X695" s="352"/>
      <c r="Y695" s="352"/>
      <c r="Z695" s="352"/>
      <c r="AA695" s="352"/>
      <c r="AB695" s="352"/>
      <c r="AC695" s="352"/>
      <c r="AD695" s="352"/>
      <c r="AE695" s="352"/>
      <c r="AF695" s="352"/>
      <c r="AG695" s="352"/>
      <c r="AH695" s="352"/>
      <c r="AI695" s="352"/>
      <c r="AJ695" s="352"/>
      <c r="AK695" s="352"/>
      <c r="AL695" s="352"/>
      <c r="AM695" s="352"/>
      <c r="AN695" s="352"/>
      <c r="AO695" s="352"/>
      <c r="AP695" s="352"/>
      <c r="AQ695" s="352"/>
      <c r="AR695" s="352"/>
      <c r="AS695" s="352"/>
      <c r="AT695" s="352"/>
      <c r="AU695" s="352"/>
      <c r="AV695" s="352"/>
      <c r="AW695" s="352"/>
      <c r="AX695" s="352"/>
      <c r="AY695" s="352"/>
      <c r="AZ695" s="352"/>
      <c r="BA695" s="355"/>
      <c r="BB695" s="431"/>
      <c r="BC695" s="355"/>
      <c r="BD695" s="355"/>
      <c r="BE695" s="355"/>
      <c r="BF695" s="355"/>
      <c r="BG695" s="355"/>
      <c r="BH695" s="355"/>
      <c r="BI695" s="355"/>
      <c r="BJ695" s="355"/>
      <c r="BK695" s="355"/>
      <c r="BL695" s="355"/>
      <c r="BM695" s="355"/>
      <c r="BN695" s="355"/>
      <c r="BO695" s="355"/>
      <c r="BP695" s="355"/>
      <c r="BQ695" s="355"/>
      <c r="BR695" s="355"/>
      <c r="BS695" s="355"/>
      <c r="BT695" s="355"/>
      <c r="BU695" s="355"/>
      <c r="BV695" s="355"/>
      <c r="BW695" s="355"/>
      <c r="BX695" s="355"/>
      <c r="BY695" s="355"/>
      <c r="BZ695" s="355"/>
      <c r="CA695" s="355"/>
      <c r="CB695" s="355"/>
      <c r="CC695" s="355"/>
      <c r="CD695" s="355"/>
      <c r="CE695" s="355"/>
      <c r="CF695" s="355"/>
      <c r="CG695" s="355"/>
      <c r="CH695" s="355"/>
      <c r="CI695" s="355"/>
      <c r="CJ695" s="355"/>
      <c r="CK695" s="355"/>
      <c r="CL695" s="355"/>
      <c r="CM695" s="355"/>
      <c r="CN695" s="355"/>
      <c r="CO695" s="355"/>
      <c r="CP695" s="355"/>
      <c r="CQ695" s="355"/>
      <c r="CR695" s="355"/>
      <c r="CS695" s="355"/>
      <c r="CT695" s="355"/>
      <c r="CU695" s="355"/>
      <c r="CV695" s="355"/>
      <c r="CW695" s="355"/>
      <c r="CX695" s="355"/>
      <c r="CY695" s="355"/>
      <c r="CZ695" s="355"/>
    </row>
    <row r="696" s="359" customFormat="true" ht="25.15" customHeight="true" x14ac:dyDescent="0.2">
      <c r="C696" s="615"/>
      <c r="D696" s="615"/>
      <c r="E696" s="615"/>
      <c r="F696" s="615"/>
      <c r="G696" s="615"/>
      <c r="H696" s="615"/>
      <c r="I696" s="615"/>
      <c r="J696" s="615"/>
      <c r="K696" s="615"/>
      <c r="L696" s="615"/>
      <c r="M696" s="615"/>
      <c r="N696" s="615"/>
      <c r="O696" s="615"/>
      <c r="P696" s="615"/>
      <c r="Q696" s="615"/>
      <c r="X696" s="352"/>
      <c r="Y696" s="352"/>
      <c r="Z696" s="352"/>
      <c r="AA696" s="352"/>
      <c r="AB696" s="352"/>
      <c r="AC696" s="352"/>
      <c r="AD696" s="352"/>
      <c r="AE696" s="352"/>
      <c r="AF696" s="352"/>
      <c r="AG696" s="352"/>
      <c r="AH696" s="352"/>
      <c r="AI696" s="352"/>
      <c r="AJ696" s="352"/>
      <c r="AK696" s="352"/>
      <c r="AL696" s="352"/>
      <c r="AM696" s="352"/>
      <c r="AN696" s="352"/>
      <c r="AO696" s="352"/>
      <c r="AP696" s="352"/>
      <c r="AQ696" s="352"/>
      <c r="AR696" s="352"/>
      <c r="AS696" s="352"/>
      <c r="AT696" s="352"/>
      <c r="AU696" s="352"/>
      <c r="AV696" s="352"/>
      <c r="AW696" s="352"/>
      <c r="AX696" s="352"/>
      <c r="AY696" s="352"/>
      <c r="AZ696" s="352"/>
      <c r="BA696" s="355"/>
      <c r="BB696" s="431"/>
      <c r="BC696" s="355"/>
      <c r="BD696" s="355"/>
      <c r="BE696" s="355"/>
      <c r="BF696" s="355"/>
      <c r="BG696" s="355"/>
      <c r="BH696" s="355"/>
      <c r="BI696" s="355"/>
      <c r="BJ696" s="355"/>
      <c r="BK696" s="355"/>
      <c r="BL696" s="355"/>
      <c r="BM696" s="355"/>
      <c r="BN696" s="355"/>
      <c r="BO696" s="355"/>
      <c r="BP696" s="355"/>
      <c r="BQ696" s="355"/>
      <c r="BR696" s="355"/>
      <c r="BS696" s="355"/>
      <c r="BT696" s="355"/>
      <c r="BU696" s="355"/>
      <c r="BV696" s="355"/>
      <c r="BW696" s="355"/>
      <c r="BX696" s="355"/>
      <c r="BY696" s="355"/>
      <c r="BZ696" s="355"/>
      <c r="CA696" s="355"/>
      <c r="CB696" s="355"/>
      <c r="CC696" s="355"/>
      <c r="CD696" s="355"/>
      <c r="CE696" s="355"/>
      <c r="CF696" s="355"/>
      <c r="CG696" s="355"/>
      <c r="CH696" s="355"/>
      <c r="CI696" s="355"/>
      <c r="CJ696" s="355"/>
      <c r="CK696" s="355"/>
      <c r="CL696" s="355"/>
      <c r="CM696" s="355"/>
      <c r="CN696" s="355"/>
      <c r="CO696" s="355"/>
      <c r="CP696" s="355"/>
      <c r="CQ696" s="355"/>
      <c r="CR696" s="355"/>
      <c r="CS696" s="355"/>
      <c r="CT696" s="355"/>
      <c r="CU696" s="355"/>
      <c r="CV696" s="355"/>
      <c r="CW696" s="355"/>
      <c r="CX696" s="355"/>
      <c r="CY696" s="355"/>
      <c r="CZ696" s="355"/>
    </row>
    <row r="697" s="359" customFormat="true" ht="25.15" customHeight="true" x14ac:dyDescent="0.2">
      <c r="C697" s="615"/>
      <c r="D697" s="615"/>
      <c r="E697" s="615"/>
      <c r="F697" s="615"/>
      <c r="G697" s="615"/>
      <c r="H697" s="615"/>
      <c r="I697" s="615"/>
      <c r="J697" s="615"/>
      <c r="K697" s="615"/>
      <c r="L697" s="615"/>
      <c r="M697" s="615"/>
      <c r="N697" s="615"/>
      <c r="O697" s="615"/>
      <c r="P697" s="615"/>
      <c r="Q697" s="615"/>
      <c r="X697" s="352"/>
      <c r="Y697" s="352"/>
      <c r="Z697" s="352"/>
      <c r="AA697" s="352"/>
      <c r="AB697" s="352"/>
      <c r="AC697" s="352"/>
      <c r="AD697" s="352"/>
      <c r="AE697" s="352"/>
      <c r="AF697" s="352"/>
      <c r="AG697" s="352"/>
      <c r="AH697" s="352"/>
      <c r="AI697" s="352"/>
      <c r="AJ697" s="352"/>
      <c r="AK697" s="352"/>
      <c r="AL697" s="352"/>
      <c r="AM697" s="352"/>
      <c r="AN697" s="352"/>
      <c r="AO697" s="352"/>
      <c r="AP697" s="352"/>
      <c r="AQ697" s="352"/>
      <c r="AR697" s="352"/>
      <c r="AS697" s="352"/>
      <c r="AT697" s="352"/>
      <c r="AU697" s="352"/>
      <c r="AV697" s="352"/>
      <c r="AW697" s="352"/>
      <c r="AX697" s="352"/>
      <c r="AY697" s="352"/>
      <c r="AZ697" s="352"/>
      <c r="BA697" s="355"/>
      <c r="BB697" s="431"/>
      <c r="BC697" s="355"/>
      <c r="BD697" s="355"/>
      <c r="BE697" s="355"/>
      <c r="BF697" s="355"/>
      <c r="BG697" s="355"/>
      <c r="BH697" s="355"/>
      <c r="BI697" s="355"/>
      <c r="BJ697" s="355"/>
      <c r="BK697" s="355"/>
      <c r="BL697" s="355"/>
      <c r="BM697" s="355"/>
      <c r="BN697" s="355"/>
      <c r="BO697" s="355"/>
      <c r="BP697" s="355"/>
      <c r="BQ697" s="355"/>
      <c r="BR697" s="355"/>
      <c r="BS697" s="355"/>
      <c r="BT697" s="355"/>
      <c r="BU697" s="355"/>
      <c r="BV697" s="355"/>
      <c r="BW697" s="355"/>
      <c r="BX697" s="355"/>
      <c r="BY697" s="355"/>
      <c r="BZ697" s="355"/>
      <c r="CA697" s="355"/>
      <c r="CB697" s="355"/>
      <c r="CC697" s="355"/>
      <c r="CD697" s="355"/>
      <c r="CE697" s="355"/>
      <c r="CF697" s="355"/>
      <c r="CG697" s="355"/>
      <c r="CH697" s="355"/>
      <c r="CI697" s="355"/>
      <c r="CJ697" s="355"/>
      <c r="CK697" s="355"/>
      <c r="CL697" s="355"/>
      <c r="CM697" s="355"/>
      <c r="CN697" s="355"/>
      <c r="CO697" s="355"/>
      <c r="CP697" s="355"/>
      <c r="CQ697" s="355"/>
      <c r="CR697" s="355"/>
      <c r="CS697" s="355"/>
      <c r="CT697" s="355"/>
      <c r="CU697" s="355"/>
      <c r="CV697" s="355"/>
      <c r="CW697" s="355"/>
      <c r="CX697" s="355"/>
      <c r="CY697" s="355"/>
      <c r="CZ697" s="355"/>
    </row>
    <row r="698" s="359" customFormat="true" ht="25.15" customHeight="true" x14ac:dyDescent="0.2">
      <c r="C698" s="615"/>
      <c r="D698" s="615"/>
      <c r="E698" s="615"/>
      <c r="F698" s="615"/>
      <c r="G698" s="615"/>
      <c r="H698" s="615"/>
      <c r="I698" s="615"/>
      <c r="J698" s="615"/>
      <c r="K698" s="615"/>
      <c r="L698" s="615"/>
      <c r="M698" s="615"/>
      <c r="N698" s="615"/>
      <c r="O698" s="615"/>
      <c r="P698" s="615"/>
      <c r="Q698" s="615"/>
      <c r="X698" s="352"/>
      <c r="Y698" s="352"/>
      <c r="Z698" s="352"/>
      <c r="AA698" s="352"/>
      <c r="AB698" s="352"/>
      <c r="AC698" s="352"/>
      <c r="AD698" s="352"/>
      <c r="AE698" s="352"/>
      <c r="AF698" s="352"/>
      <c r="AG698" s="352"/>
      <c r="AH698" s="352"/>
      <c r="AI698" s="352"/>
      <c r="AJ698" s="352"/>
      <c r="AK698" s="352"/>
      <c r="AL698" s="352"/>
      <c r="AM698" s="352"/>
      <c r="AN698" s="352"/>
      <c r="AO698" s="352"/>
      <c r="AP698" s="352"/>
      <c r="AQ698" s="352"/>
      <c r="AR698" s="352"/>
      <c r="AS698" s="352"/>
      <c r="AT698" s="352"/>
      <c r="AU698" s="352"/>
      <c r="AV698" s="352"/>
      <c r="AW698" s="352"/>
      <c r="AX698" s="352"/>
      <c r="AY698" s="352"/>
      <c r="AZ698" s="352"/>
      <c r="BA698" s="355"/>
      <c r="BB698" s="431"/>
      <c r="BC698" s="355"/>
      <c r="BD698" s="355"/>
      <c r="BE698" s="355"/>
      <c r="BF698" s="355"/>
      <c r="BG698" s="355"/>
      <c r="BH698" s="355"/>
      <c r="BI698" s="355"/>
      <c r="BJ698" s="355"/>
      <c r="BK698" s="355"/>
      <c r="BL698" s="355"/>
      <c r="BM698" s="355"/>
      <c r="BN698" s="355"/>
      <c r="BO698" s="355"/>
      <c r="BP698" s="355"/>
      <c r="BQ698" s="355"/>
      <c r="BR698" s="355"/>
      <c r="BS698" s="355"/>
      <c r="BT698" s="355"/>
      <c r="BU698" s="355"/>
      <c r="BV698" s="355"/>
      <c r="BW698" s="355"/>
      <c r="BX698" s="355"/>
      <c r="BY698" s="355"/>
      <c r="BZ698" s="355"/>
      <c r="CA698" s="355"/>
      <c r="CB698" s="355"/>
      <c r="CC698" s="355"/>
      <c r="CD698" s="355"/>
      <c r="CE698" s="355"/>
      <c r="CF698" s="355"/>
      <c r="CG698" s="355"/>
      <c r="CH698" s="355"/>
      <c r="CI698" s="355"/>
      <c r="CJ698" s="355"/>
      <c r="CK698" s="355"/>
      <c r="CL698" s="355"/>
      <c r="CM698" s="355"/>
      <c r="CN698" s="355"/>
      <c r="CO698" s="355"/>
      <c r="CP698" s="355"/>
      <c r="CQ698" s="355"/>
      <c r="CR698" s="355"/>
      <c r="CS698" s="355"/>
      <c r="CT698" s="355"/>
      <c r="CU698" s="355"/>
      <c r="CV698" s="355"/>
      <c r="CW698" s="355"/>
      <c r="CX698" s="355"/>
      <c r="CY698" s="355"/>
      <c r="CZ698" s="355"/>
    </row>
    <row r="699" s="359" customFormat="true" ht="25.15" customHeight="true" x14ac:dyDescent="0.2">
      <c r="C699" s="615"/>
      <c r="D699" s="615"/>
      <c r="E699" s="615"/>
      <c r="F699" s="615"/>
      <c r="G699" s="615"/>
      <c r="H699" s="615"/>
      <c r="I699" s="615"/>
      <c r="J699" s="615"/>
      <c r="K699" s="615"/>
      <c r="L699" s="615"/>
      <c r="M699" s="615"/>
      <c r="N699" s="615"/>
      <c r="O699" s="615"/>
      <c r="P699" s="615"/>
      <c r="Q699" s="615"/>
      <c r="X699" s="352"/>
      <c r="Y699" s="352"/>
      <c r="Z699" s="352"/>
      <c r="AA699" s="352"/>
      <c r="AB699" s="352"/>
      <c r="AC699" s="352"/>
      <c r="AD699" s="352"/>
      <c r="AE699" s="352"/>
      <c r="AF699" s="352"/>
      <c r="AG699" s="352"/>
      <c r="AH699" s="352"/>
      <c r="AI699" s="352"/>
      <c r="AJ699" s="352"/>
      <c r="AK699" s="352"/>
      <c r="AL699" s="352"/>
      <c r="AM699" s="352"/>
      <c r="AN699" s="352"/>
      <c r="AO699" s="352"/>
      <c r="AP699" s="352"/>
      <c r="AQ699" s="352"/>
      <c r="AR699" s="352"/>
      <c r="AS699" s="352"/>
      <c r="AT699" s="352"/>
      <c r="AU699" s="352"/>
      <c r="AV699" s="352"/>
      <c r="AW699" s="352"/>
      <c r="AX699" s="352"/>
      <c r="AY699" s="352"/>
      <c r="AZ699" s="352"/>
      <c r="BA699" s="355"/>
      <c r="BB699" s="431"/>
      <c r="BC699" s="355"/>
      <c r="BD699" s="355"/>
      <c r="BE699" s="355"/>
      <c r="BF699" s="355"/>
      <c r="BG699" s="355"/>
      <c r="BH699" s="355"/>
      <c r="BI699" s="355"/>
      <c r="BJ699" s="355"/>
      <c r="BK699" s="355"/>
      <c r="BL699" s="355"/>
      <c r="BM699" s="355"/>
      <c r="BN699" s="355"/>
      <c r="BO699" s="355"/>
      <c r="BP699" s="355"/>
      <c r="BQ699" s="355"/>
      <c r="BR699" s="355"/>
      <c r="BS699" s="355"/>
      <c r="BT699" s="355"/>
      <c r="BU699" s="355"/>
      <c r="BV699" s="355"/>
      <c r="BW699" s="355"/>
      <c r="BX699" s="355"/>
      <c r="BY699" s="355"/>
      <c r="BZ699" s="355"/>
      <c r="CA699" s="355"/>
      <c r="CB699" s="355"/>
      <c r="CC699" s="355"/>
      <c r="CD699" s="355"/>
      <c r="CE699" s="355"/>
      <c r="CF699" s="355"/>
      <c r="CG699" s="355"/>
      <c r="CH699" s="355"/>
      <c r="CI699" s="355"/>
      <c r="CJ699" s="355"/>
      <c r="CK699" s="355"/>
      <c r="CL699" s="355"/>
      <c r="CM699" s="355"/>
      <c r="CN699" s="355"/>
      <c r="CO699" s="355"/>
      <c r="CP699" s="355"/>
      <c r="CQ699" s="355"/>
      <c r="CR699" s="355"/>
      <c r="CS699" s="355"/>
      <c r="CT699" s="355"/>
      <c r="CU699" s="355"/>
      <c r="CV699" s="355"/>
      <c r="CW699" s="355"/>
      <c r="CX699" s="355"/>
      <c r="CY699" s="355"/>
      <c r="CZ699" s="355"/>
    </row>
    <row r="700" s="359" customFormat="true" ht="25.15" customHeight="true" x14ac:dyDescent="0.2">
      <c r="C700" s="615"/>
      <c r="D700" s="615"/>
      <c r="E700" s="615"/>
      <c r="F700" s="615"/>
      <c r="G700" s="615"/>
      <c r="H700" s="615"/>
      <c r="I700" s="615"/>
      <c r="J700" s="615"/>
      <c r="K700" s="615"/>
      <c r="L700" s="615"/>
      <c r="M700" s="615"/>
      <c r="N700" s="615"/>
      <c r="O700" s="615"/>
      <c r="P700" s="615"/>
      <c r="Q700" s="615"/>
      <c r="X700" s="352"/>
      <c r="Y700" s="352"/>
      <c r="Z700" s="352"/>
      <c r="AA700" s="352"/>
      <c r="AB700" s="352"/>
      <c r="AC700" s="352"/>
      <c r="AD700" s="352"/>
      <c r="AE700" s="352"/>
      <c r="AF700" s="352"/>
      <c r="AG700" s="352"/>
      <c r="AH700" s="352"/>
      <c r="AI700" s="352"/>
      <c r="AJ700" s="352"/>
      <c r="AK700" s="352"/>
      <c r="AL700" s="352"/>
      <c r="AM700" s="352"/>
      <c r="AN700" s="352"/>
      <c r="AO700" s="352"/>
      <c r="AP700" s="352"/>
      <c r="AQ700" s="352"/>
      <c r="AR700" s="352"/>
      <c r="AS700" s="352"/>
      <c r="AT700" s="352"/>
      <c r="AU700" s="352"/>
      <c r="AV700" s="352"/>
      <c r="AW700" s="352"/>
      <c r="AX700" s="352"/>
      <c r="AY700" s="352"/>
      <c r="AZ700" s="352"/>
      <c r="BA700" s="355"/>
      <c r="BB700" s="431"/>
      <c r="BC700" s="355"/>
      <c r="BD700" s="355"/>
      <c r="BE700" s="355"/>
      <c r="BF700" s="355"/>
      <c r="BG700" s="355"/>
      <c r="BH700" s="355"/>
      <c r="BI700" s="355"/>
      <c r="BJ700" s="355"/>
      <c r="BK700" s="355"/>
      <c r="BL700" s="355"/>
      <c r="BM700" s="355"/>
      <c r="BN700" s="355"/>
      <c r="BO700" s="355"/>
      <c r="BP700" s="355"/>
      <c r="BQ700" s="355"/>
      <c r="BR700" s="355"/>
      <c r="BS700" s="355"/>
      <c r="BT700" s="355"/>
      <c r="BU700" s="355"/>
      <c r="BV700" s="355"/>
      <c r="BW700" s="355"/>
      <c r="BX700" s="355"/>
      <c r="BY700" s="355"/>
      <c r="BZ700" s="355"/>
      <c r="CA700" s="355"/>
      <c r="CB700" s="355"/>
      <c r="CC700" s="355"/>
      <c r="CD700" s="355"/>
      <c r="CE700" s="355"/>
      <c r="CF700" s="355"/>
      <c r="CG700" s="355"/>
      <c r="CH700" s="355"/>
      <c r="CI700" s="355"/>
      <c r="CJ700" s="355"/>
      <c r="CK700" s="355"/>
      <c r="CL700" s="355"/>
      <c r="CM700" s="355"/>
      <c r="CN700" s="355"/>
      <c r="CO700" s="355"/>
      <c r="CP700" s="355"/>
      <c r="CQ700" s="355"/>
      <c r="CR700" s="355"/>
      <c r="CS700" s="355"/>
      <c r="CT700" s="355"/>
      <c r="CU700" s="355"/>
      <c r="CV700" s="355"/>
      <c r="CW700" s="355"/>
      <c r="CX700" s="355"/>
      <c r="CY700" s="355"/>
      <c r="CZ700" s="355"/>
    </row>
    <row r="701" ht="25.15" customHeight="true" x14ac:dyDescent="0.2">
      <c r="C701" s="631"/>
      <c r="D701" s="631"/>
      <c r="E701" s="631"/>
      <c r="F701" s="631"/>
      <c r="G701" s="631"/>
      <c r="H701" s="631"/>
      <c r="I701" s="631"/>
      <c r="J701" s="631"/>
      <c r="K701" s="631"/>
      <c r="L701" s="631"/>
      <c r="M701" s="631"/>
      <c r="N701" s="631"/>
      <c r="O701" s="631"/>
      <c r="P701" s="631"/>
      <c r="Q701" s="631"/>
      <c r="BA701" s="355"/>
      <c r="BB701" s="431"/>
      <c r="BC701" s="355"/>
      <c r="BD701" s="355"/>
      <c r="BE701" s="355"/>
      <c r="BF701" s="355"/>
      <c r="BG701" s="355"/>
      <c r="BH701" s="355"/>
      <c r="BI701" s="355"/>
      <c r="BJ701" s="355"/>
      <c r="BK701" s="355"/>
      <c r="BL701" s="355"/>
      <c r="BM701" s="355"/>
      <c r="BN701" s="355"/>
      <c r="BO701" s="355"/>
      <c r="BP701" s="355"/>
      <c r="BQ701" s="355"/>
      <c r="BR701" s="355"/>
      <c r="BS701" s="355"/>
      <c r="BT701" s="355"/>
      <c r="BU701" s="355"/>
      <c r="BV701" s="355"/>
      <c r="BW701" s="355"/>
      <c r="BX701" s="355"/>
      <c r="BY701" s="355"/>
      <c r="BZ701" s="355"/>
      <c r="CA701" s="355"/>
      <c r="CB701" s="355"/>
      <c r="CC701" s="355"/>
      <c r="CD701" s="355"/>
      <c r="CE701" s="355"/>
      <c r="CF701" s="355"/>
      <c r="CG701" s="355"/>
      <c r="CH701" s="355"/>
      <c r="CI701" s="355"/>
      <c r="CJ701" s="355"/>
      <c r="CK701" s="355"/>
      <c r="CL701" s="355"/>
      <c r="CM701" s="355"/>
      <c r="CN701" s="355"/>
      <c r="CO701" s="355"/>
      <c r="CP701" s="355"/>
      <c r="CQ701" s="355"/>
      <c r="CR701" s="355"/>
      <c r="CS701" s="355"/>
      <c r="CT701" s="355"/>
      <c r="CU701" s="355"/>
      <c r="CV701" s="355"/>
      <c r="CW701" s="355"/>
      <c r="CX701" s="355"/>
      <c r="CY701" s="355"/>
      <c r="CZ701" s="355"/>
    </row>
    <row r="702" ht="25.15" customHeight="true" x14ac:dyDescent="0.2">
      <c r="C702" s="631"/>
      <c r="D702" s="631"/>
      <c r="E702" s="631"/>
      <c r="F702" s="631"/>
      <c r="G702" s="631"/>
      <c r="H702" s="631"/>
      <c r="I702" s="631"/>
      <c r="J702" s="631"/>
      <c r="K702" s="631"/>
      <c r="L702" s="631"/>
      <c r="M702" s="631"/>
      <c r="N702" s="631"/>
      <c r="O702" s="631"/>
      <c r="P702" s="631"/>
      <c r="Q702" s="631"/>
      <c r="BA702" s="355"/>
      <c r="BB702" s="431"/>
      <c r="BC702" s="355"/>
      <c r="BD702" s="355"/>
      <c r="BE702" s="355"/>
      <c r="BF702" s="355"/>
      <c r="BG702" s="355"/>
      <c r="BH702" s="355"/>
      <c r="BI702" s="355"/>
      <c r="BJ702" s="355"/>
      <c r="BK702" s="355"/>
      <c r="BL702" s="355"/>
      <c r="BM702" s="355"/>
      <c r="BN702" s="355"/>
      <c r="BO702" s="355"/>
      <c r="BP702" s="355"/>
      <c r="BQ702" s="355"/>
      <c r="BR702" s="355"/>
      <c r="BS702" s="355"/>
      <c r="BT702" s="355"/>
      <c r="BU702" s="355"/>
      <c r="BV702" s="355"/>
      <c r="BW702" s="355"/>
      <c r="BX702" s="355"/>
      <c r="BY702" s="355"/>
      <c r="BZ702" s="355"/>
      <c r="CA702" s="355"/>
      <c r="CB702" s="355"/>
      <c r="CC702" s="355"/>
      <c r="CD702" s="355"/>
      <c r="CE702" s="355"/>
      <c r="CF702" s="355"/>
      <c r="CG702" s="355"/>
      <c r="CH702" s="355"/>
      <c r="CI702" s="355"/>
      <c r="CJ702" s="355"/>
      <c r="CK702" s="355"/>
      <c r="CL702" s="355"/>
      <c r="CM702" s="355"/>
      <c r="CN702" s="355"/>
      <c r="CO702" s="355"/>
      <c r="CP702" s="355"/>
      <c r="CQ702" s="355"/>
      <c r="CR702" s="355"/>
      <c r="CS702" s="355"/>
      <c r="CT702" s="355"/>
      <c r="CU702" s="355"/>
      <c r="CV702" s="355"/>
      <c r="CW702" s="355"/>
      <c r="CX702" s="355"/>
      <c r="CY702" s="355"/>
      <c r="CZ702" s="355"/>
    </row>
    <row r="703" ht="25.15" customHeight="true" x14ac:dyDescent="0.2">
      <c r="C703" s="631"/>
      <c r="D703" s="631"/>
      <c r="E703" s="631"/>
      <c r="F703" s="631"/>
      <c r="G703" s="631"/>
      <c r="H703" s="631"/>
      <c r="I703" s="631"/>
      <c r="J703" s="631"/>
      <c r="K703" s="631"/>
      <c r="L703" s="631"/>
      <c r="M703" s="631"/>
      <c r="N703" s="631"/>
      <c r="O703" s="631"/>
      <c r="P703" s="631"/>
      <c r="Q703" s="631"/>
      <c r="BA703" s="355"/>
      <c r="BB703" s="431"/>
      <c r="BC703" s="355"/>
      <c r="BD703" s="355"/>
      <c r="BE703" s="355"/>
      <c r="BF703" s="355"/>
      <c r="BG703" s="355"/>
      <c r="BH703" s="355"/>
      <c r="BI703" s="355"/>
      <c r="BJ703" s="355"/>
      <c r="BK703" s="355"/>
      <c r="BL703" s="355"/>
      <c r="BM703" s="355"/>
      <c r="BN703" s="355"/>
      <c r="BO703" s="355"/>
      <c r="BP703" s="355"/>
      <c r="BQ703" s="355"/>
      <c r="BR703" s="355"/>
      <c r="BS703" s="355"/>
      <c r="BT703" s="355"/>
      <c r="BU703" s="355"/>
      <c r="BV703" s="355"/>
      <c r="BW703" s="355"/>
      <c r="BX703" s="355"/>
      <c r="BY703" s="355"/>
      <c r="BZ703" s="355"/>
      <c r="CA703" s="355"/>
      <c r="CB703" s="355"/>
      <c r="CC703" s="355"/>
      <c r="CD703" s="355"/>
      <c r="CE703" s="355"/>
      <c r="CF703" s="355"/>
      <c r="CG703" s="355"/>
      <c r="CH703" s="355"/>
      <c r="CI703" s="355"/>
      <c r="CJ703" s="355"/>
      <c r="CK703" s="355"/>
      <c r="CL703" s="355"/>
      <c r="CM703" s="355"/>
      <c r="CN703" s="355"/>
      <c r="CO703" s="355"/>
      <c r="CP703" s="355"/>
      <c r="CQ703" s="355"/>
      <c r="CR703" s="355"/>
      <c r="CS703" s="355"/>
      <c r="CT703" s="355"/>
      <c r="CU703" s="355"/>
      <c r="CV703" s="355"/>
      <c r="CW703" s="355"/>
      <c r="CX703" s="355"/>
      <c r="CY703" s="355"/>
      <c r="CZ703" s="355"/>
    </row>
    <row r="704" ht="25.15" customHeight="true" x14ac:dyDescent="0.2">
      <c r="C704" s="631"/>
      <c r="D704" s="631"/>
      <c r="E704" s="631"/>
      <c r="F704" s="631"/>
      <c r="G704" s="631"/>
      <c r="H704" s="631"/>
      <c r="I704" s="631"/>
      <c r="J704" s="631"/>
      <c r="K704" s="631"/>
      <c r="L704" s="631"/>
      <c r="M704" s="631"/>
      <c r="N704" s="631"/>
      <c r="O704" s="631"/>
      <c r="P704" s="631"/>
      <c r="Q704" s="631"/>
      <c r="BA704" s="355"/>
      <c r="BB704" s="431"/>
      <c r="BC704" s="355"/>
      <c r="BD704" s="355"/>
      <c r="BE704" s="355"/>
      <c r="BF704" s="355"/>
      <c r="BG704" s="355"/>
      <c r="BH704" s="355"/>
      <c r="BI704" s="355"/>
      <c r="BJ704" s="355"/>
      <c r="BK704" s="355"/>
      <c r="BL704" s="355"/>
      <c r="BM704" s="355"/>
      <c r="BN704" s="355"/>
      <c r="BO704" s="355"/>
      <c r="BP704" s="355"/>
      <c r="BQ704" s="355"/>
      <c r="BR704" s="355"/>
      <c r="BS704" s="355"/>
      <c r="BT704" s="355"/>
      <c r="BU704" s="355"/>
      <c r="BV704" s="355"/>
      <c r="BW704" s="355"/>
      <c r="BX704" s="355"/>
      <c r="BY704" s="355"/>
      <c r="BZ704" s="355"/>
      <c r="CA704" s="355"/>
      <c r="CB704" s="355"/>
      <c r="CC704" s="355"/>
      <c r="CD704" s="355"/>
      <c r="CE704" s="355"/>
      <c r="CF704" s="355"/>
      <c r="CG704" s="355"/>
      <c r="CH704" s="355"/>
      <c r="CI704" s="355"/>
      <c r="CJ704" s="355"/>
      <c r="CK704" s="355"/>
      <c r="CL704" s="355"/>
      <c r="CM704" s="355"/>
      <c r="CN704" s="355"/>
      <c r="CO704" s="355"/>
      <c r="CP704" s="355"/>
      <c r="CQ704" s="355"/>
      <c r="CR704" s="355"/>
      <c r="CS704" s="355"/>
      <c r="CT704" s="355"/>
      <c r="CU704" s="355"/>
      <c r="CV704" s="355"/>
      <c r="CW704" s="355"/>
      <c r="CX704" s="355"/>
      <c r="CY704" s="355"/>
      <c r="CZ704" s="355"/>
    </row>
    <row r="705" ht="25.15" customHeight="true" x14ac:dyDescent="0.2">
      <c r="C705" s="631"/>
      <c r="D705" s="631"/>
      <c r="E705" s="631"/>
      <c r="F705" s="631"/>
      <c r="G705" s="631"/>
      <c r="H705" s="631"/>
      <c r="I705" s="631"/>
      <c r="J705" s="631"/>
      <c r="K705" s="631"/>
      <c r="L705" s="631"/>
      <c r="M705" s="631"/>
      <c r="N705" s="631"/>
      <c r="O705" s="631"/>
      <c r="P705" s="631"/>
      <c r="Q705" s="631"/>
      <c r="BA705" s="355"/>
      <c r="BB705" s="431"/>
      <c r="BC705" s="355"/>
      <c r="BD705" s="355"/>
      <c r="BE705" s="355"/>
      <c r="BF705" s="355"/>
      <c r="BG705" s="355"/>
      <c r="BH705" s="355"/>
      <c r="BI705" s="355"/>
      <c r="BJ705" s="355"/>
      <c r="BK705" s="355"/>
      <c r="BL705" s="355"/>
      <c r="BM705" s="355"/>
      <c r="BN705" s="355"/>
      <c r="BO705" s="355"/>
      <c r="BP705" s="355"/>
      <c r="BQ705" s="355"/>
      <c r="BR705" s="355"/>
      <c r="BS705" s="355"/>
      <c r="BT705" s="355"/>
      <c r="BU705" s="355"/>
      <c r="BV705" s="355"/>
      <c r="BW705" s="355"/>
      <c r="BX705" s="355"/>
      <c r="BY705" s="355"/>
      <c r="BZ705" s="355"/>
      <c r="CA705" s="355"/>
      <c r="CB705" s="355"/>
      <c r="CC705" s="355"/>
      <c r="CD705" s="355"/>
      <c r="CE705" s="355"/>
      <c r="CF705" s="355"/>
      <c r="CG705" s="355"/>
      <c r="CH705" s="355"/>
      <c r="CI705" s="355"/>
      <c r="CJ705" s="355"/>
      <c r="CK705" s="355"/>
      <c r="CL705" s="355"/>
      <c r="CM705" s="355"/>
      <c r="CN705" s="355"/>
      <c r="CO705" s="355"/>
      <c r="CP705" s="355"/>
      <c r="CQ705" s="355"/>
      <c r="CR705" s="355"/>
      <c r="CS705" s="355"/>
      <c r="CT705" s="355"/>
      <c r="CU705" s="355"/>
      <c r="CV705" s="355"/>
      <c r="CW705" s="355"/>
      <c r="CX705" s="355"/>
      <c r="CY705" s="355"/>
      <c r="CZ705" s="355"/>
    </row>
    <row r="706" ht="25.15" customHeight="true" x14ac:dyDescent="0.2">
      <c r="C706" s="631"/>
      <c r="D706" s="631"/>
      <c r="E706" s="631"/>
      <c r="F706" s="631"/>
      <c r="G706" s="631"/>
      <c r="H706" s="631"/>
      <c r="I706" s="631"/>
      <c r="J706" s="631"/>
      <c r="K706" s="631"/>
      <c r="L706" s="631"/>
      <c r="M706" s="631"/>
      <c r="N706" s="631"/>
      <c r="O706" s="631"/>
      <c r="P706" s="631"/>
      <c r="Q706" s="631"/>
      <c r="BA706" s="355"/>
      <c r="BB706" s="431"/>
      <c r="BC706" s="355"/>
      <c r="BD706" s="355"/>
      <c r="BE706" s="355"/>
      <c r="BF706" s="355"/>
      <c r="BG706" s="355"/>
      <c r="BH706" s="355"/>
      <c r="BI706" s="355"/>
      <c r="BJ706" s="355"/>
      <c r="BK706" s="355"/>
      <c r="BL706" s="355"/>
      <c r="BM706" s="355"/>
      <c r="BN706" s="355"/>
      <c r="BO706" s="355"/>
      <c r="BP706" s="355"/>
      <c r="BQ706" s="355"/>
      <c r="BR706" s="355"/>
      <c r="BS706" s="355"/>
      <c r="BT706" s="355"/>
      <c r="BU706" s="355"/>
      <c r="BV706" s="355"/>
      <c r="BW706" s="355"/>
      <c r="BX706" s="355"/>
      <c r="BY706" s="355"/>
      <c r="BZ706" s="355"/>
      <c r="CA706" s="355"/>
      <c r="CB706" s="355"/>
      <c r="CC706" s="355"/>
      <c r="CD706" s="355"/>
      <c r="CE706" s="355"/>
      <c r="CF706" s="355"/>
      <c r="CG706" s="355"/>
      <c r="CH706" s="355"/>
      <c r="CI706" s="355"/>
      <c r="CJ706" s="355"/>
      <c r="CK706" s="355"/>
      <c r="CL706" s="355"/>
      <c r="CM706" s="355"/>
      <c r="CN706" s="355"/>
      <c r="CO706" s="355"/>
      <c r="CP706" s="355"/>
      <c r="CQ706" s="355"/>
      <c r="CR706" s="355"/>
      <c r="CS706" s="355"/>
      <c r="CT706" s="355"/>
      <c r="CU706" s="355"/>
      <c r="CV706" s="355"/>
      <c r="CW706" s="355"/>
      <c r="CX706" s="355"/>
      <c r="CY706" s="355"/>
      <c r="CZ706" s="355"/>
    </row>
    <row r="707" ht="25.15" customHeight="true" x14ac:dyDescent="0.2">
      <c r="C707" s="631"/>
      <c r="D707" s="631"/>
      <c r="E707" s="631"/>
      <c r="F707" s="631"/>
      <c r="G707" s="631"/>
      <c r="H707" s="631"/>
      <c r="I707" s="631"/>
      <c r="J707" s="631"/>
      <c r="K707" s="631"/>
      <c r="L707" s="631"/>
      <c r="M707" s="631"/>
      <c r="N707" s="631"/>
      <c r="O707" s="631"/>
      <c r="P707" s="631"/>
      <c r="Q707" s="631"/>
      <c r="BA707" s="355"/>
      <c r="BB707" s="431"/>
      <c r="BC707" s="355"/>
      <c r="BD707" s="355"/>
      <c r="BE707" s="355"/>
      <c r="BF707" s="355"/>
      <c r="BG707" s="355"/>
      <c r="BH707" s="355"/>
      <c r="BI707" s="355"/>
      <c r="BJ707" s="355"/>
      <c r="BK707" s="355"/>
      <c r="BL707" s="355"/>
      <c r="BM707" s="355"/>
      <c r="BN707" s="355"/>
      <c r="BO707" s="355"/>
      <c r="BP707" s="355"/>
      <c r="BQ707" s="355"/>
      <c r="BR707" s="355"/>
      <c r="BS707" s="355"/>
      <c r="BT707" s="355"/>
      <c r="BU707" s="355"/>
      <c r="BV707" s="355"/>
      <c r="BW707" s="355"/>
      <c r="BX707" s="355"/>
      <c r="BY707" s="355"/>
      <c r="BZ707" s="355"/>
      <c r="CA707" s="355"/>
      <c r="CB707" s="355"/>
      <c r="CC707" s="355"/>
      <c r="CD707" s="355"/>
      <c r="CE707" s="355"/>
      <c r="CF707" s="355"/>
      <c r="CG707" s="355"/>
      <c r="CH707" s="355"/>
      <c r="CI707" s="355"/>
      <c r="CJ707" s="355"/>
      <c r="CK707" s="355"/>
      <c r="CL707" s="355"/>
      <c r="CM707" s="355"/>
      <c r="CN707" s="355"/>
      <c r="CO707" s="355"/>
      <c r="CP707" s="355"/>
      <c r="CQ707" s="355"/>
      <c r="CR707" s="355"/>
      <c r="CS707" s="355"/>
      <c r="CT707" s="355"/>
      <c r="CU707" s="355"/>
      <c r="CV707" s="355"/>
      <c r="CW707" s="355"/>
      <c r="CX707" s="355"/>
      <c r="CY707" s="355"/>
      <c r="CZ707" s="355"/>
    </row>
    <row r="708" ht="25.15" customHeight="true" x14ac:dyDescent="0.2">
      <c r="C708" s="631"/>
      <c r="D708" s="631"/>
      <c r="E708" s="631"/>
      <c r="F708" s="631"/>
      <c r="G708" s="631"/>
      <c r="H708" s="631"/>
      <c r="I708" s="631"/>
      <c r="J708" s="631"/>
      <c r="K708" s="631"/>
      <c r="L708" s="631"/>
      <c r="M708" s="631"/>
      <c r="N708" s="631"/>
      <c r="O708" s="631"/>
      <c r="P708" s="631"/>
      <c r="Q708" s="631"/>
      <c r="BA708" s="355"/>
      <c r="BB708" s="431"/>
      <c r="BC708" s="355"/>
      <c r="BD708" s="355"/>
      <c r="BE708" s="355"/>
      <c r="BF708" s="355"/>
      <c r="BG708" s="355"/>
      <c r="BH708" s="355"/>
      <c r="BI708" s="355"/>
      <c r="BJ708" s="355"/>
      <c r="BK708" s="355"/>
      <c r="BL708" s="355"/>
      <c r="BM708" s="355"/>
      <c r="BN708" s="355"/>
      <c r="BO708" s="355"/>
      <c r="BP708" s="355"/>
      <c r="BQ708" s="355"/>
      <c r="BR708" s="355"/>
      <c r="BS708" s="355"/>
      <c r="BT708" s="355"/>
      <c r="BU708" s="355"/>
      <c r="BV708" s="355"/>
      <c r="BW708" s="355"/>
      <c r="BX708" s="355"/>
      <c r="BY708" s="355"/>
      <c r="BZ708" s="355"/>
      <c r="CA708" s="355"/>
      <c r="CB708" s="355"/>
      <c r="CC708" s="355"/>
      <c r="CD708" s="355"/>
      <c r="CE708" s="355"/>
      <c r="CF708" s="355"/>
      <c r="CG708" s="355"/>
      <c r="CH708" s="355"/>
      <c r="CI708" s="355"/>
      <c r="CJ708" s="355"/>
      <c r="CK708" s="355"/>
      <c r="CL708" s="355"/>
      <c r="CM708" s="355"/>
      <c r="CN708" s="355"/>
      <c r="CO708" s="355"/>
      <c r="CP708" s="355"/>
      <c r="CQ708" s="355"/>
      <c r="CR708" s="355"/>
      <c r="CS708" s="355"/>
      <c r="CT708" s="355"/>
      <c r="CU708" s="355"/>
      <c r="CV708" s="355"/>
      <c r="CW708" s="355"/>
      <c r="CX708" s="355"/>
      <c r="CY708" s="355"/>
      <c r="CZ708" s="355"/>
    </row>
    <row r="709" ht="25.15" customHeight="true" x14ac:dyDescent="0.2">
      <c r="C709" s="631"/>
      <c r="D709" s="631"/>
      <c r="E709" s="631"/>
      <c r="F709" s="631"/>
      <c r="G709" s="631"/>
      <c r="H709" s="631"/>
      <c r="I709" s="631"/>
      <c r="J709" s="631"/>
      <c r="K709" s="631"/>
      <c r="L709" s="631"/>
      <c r="M709" s="631"/>
      <c r="N709" s="631"/>
      <c r="O709" s="631"/>
      <c r="P709" s="631"/>
      <c r="Q709" s="631"/>
      <c r="BA709" s="355"/>
      <c r="BB709" s="431"/>
      <c r="BC709" s="355"/>
      <c r="BD709" s="355"/>
      <c r="BE709" s="355"/>
      <c r="BF709" s="355"/>
      <c r="BG709" s="355"/>
      <c r="BH709" s="355"/>
      <c r="BI709" s="355"/>
      <c r="BJ709" s="355"/>
      <c r="BK709" s="355"/>
      <c r="BL709" s="355"/>
      <c r="BM709" s="355"/>
      <c r="BN709" s="355"/>
      <c r="BO709" s="355"/>
      <c r="BP709" s="355"/>
      <c r="BQ709" s="355"/>
      <c r="BR709" s="355"/>
      <c r="BS709" s="355"/>
      <c r="BT709" s="355"/>
      <c r="BU709" s="355"/>
      <c r="BV709" s="355"/>
      <c r="BW709" s="355"/>
      <c r="BX709" s="355"/>
      <c r="BY709" s="355"/>
      <c r="BZ709" s="355"/>
      <c r="CA709" s="355"/>
      <c r="CB709" s="355"/>
      <c r="CC709" s="355"/>
      <c r="CD709" s="355"/>
      <c r="CE709" s="355"/>
      <c r="CF709" s="355"/>
      <c r="CG709" s="355"/>
      <c r="CH709" s="355"/>
      <c r="CI709" s="355"/>
      <c r="CJ709" s="355"/>
      <c r="CK709" s="355"/>
      <c r="CL709" s="355"/>
      <c r="CM709" s="355"/>
      <c r="CN709" s="355"/>
      <c r="CO709" s="355"/>
      <c r="CP709" s="355"/>
      <c r="CQ709" s="355"/>
      <c r="CR709" s="355"/>
      <c r="CS709" s="355"/>
      <c r="CT709" s="355"/>
      <c r="CU709" s="355"/>
      <c r="CV709" s="355"/>
      <c r="CW709" s="355"/>
      <c r="CX709" s="355"/>
      <c r="CY709" s="355"/>
      <c r="CZ709" s="355"/>
    </row>
    <row r="710" ht="25.15" customHeight="true" x14ac:dyDescent="0.2">
      <c r="C710" s="631"/>
      <c r="D710" s="631"/>
      <c r="E710" s="631"/>
      <c r="F710" s="631"/>
      <c r="G710" s="631"/>
      <c r="H710" s="631"/>
      <c r="I710" s="631"/>
      <c r="J710" s="631"/>
      <c r="K710" s="631"/>
      <c r="L710" s="631"/>
      <c r="M710" s="631"/>
      <c r="N710" s="631"/>
      <c r="O710" s="631"/>
      <c r="P710" s="631"/>
      <c r="Q710" s="631"/>
      <c r="BA710" s="355"/>
      <c r="BB710" s="431"/>
      <c r="BC710" s="355"/>
      <c r="BD710" s="355"/>
      <c r="BE710" s="355"/>
      <c r="BF710" s="355"/>
      <c r="BG710" s="355"/>
      <c r="BH710" s="355"/>
      <c r="BI710" s="355"/>
      <c r="BJ710" s="355"/>
      <c r="BK710" s="355"/>
      <c r="BL710" s="355"/>
      <c r="BM710" s="355"/>
      <c r="BN710" s="355"/>
      <c r="BO710" s="355"/>
      <c r="BP710" s="355"/>
      <c r="BQ710" s="355"/>
      <c r="BR710" s="355"/>
      <c r="BS710" s="355"/>
      <c r="BT710" s="355"/>
      <c r="BU710" s="355"/>
      <c r="BV710" s="355"/>
      <c r="BW710" s="355"/>
      <c r="BX710" s="355"/>
      <c r="BY710" s="355"/>
      <c r="BZ710" s="355"/>
      <c r="CA710" s="355"/>
      <c r="CB710" s="355"/>
      <c r="CC710" s="355"/>
      <c r="CD710" s="355"/>
      <c r="CE710" s="355"/>
      <c r="CF710" s="355"/>
      <c r="CG710" s="355"/>
      <c r="CH710" s="355"/>
      <c r="CI710" s="355"/>
      <c r="CJ710" s="355"/>
      <c r="CK710" s="355"/>
      <c r="CL710" s="355"/>
      <c r="CM710" s="355"/>
      <c r="CN710" s="355"/>
      <c r="CO710" s="355"/>
      <c r="CP710" s="355"/>
      <c r="CQ710" s="355"/>
      <c r="CR710" s="355"/>
      <c r="CS710" s="355"/>
      <c r="CT710" s="355"/>
      <c r="CU710" s="355"/>
      <c r="CV710" s="355"/>
      <c r="CW710" s="355"/>
      <c r="CX710" s="355"/>
      <c r="CY710" s="355"/>
      <c r="CZ710" s="355"/>
    </row>
    <row r="711" ht="25.15" customHeight="true" x14ac:dyDescent="0.2">
      <c r="C711" s="631"/>
      <c r="D711" s="631"/>
      <c r="E711" s="631"/>
      <c r="F711" s="631"/>
      <c r="G711" s="631"/>
      <c r="H711" s="631"/>
      <c r="I711" s="631"/>
      <c r="J711" s="631"/>
      <c r="K711" s="631"/>
      <c r="L711" s="631"/>
      <c r="M711" s="631"/>
      <c r="N711" s="631"/>
      <c r="O711" s="631"/>
      <c r="P711" s="631"/>
      <c r="Q711" s="631"/>
      <c r="BA711" s="355"/>
      <c r="BB711" s="431"/>
      <c r="BC711" s="355"/>
      <c r="BD711" s="355"/>
      <c r="BE711" s="355"/>
      <c r="BF711" s="355"/>
      <c r="BG711" s="355"/>
      <c r="BH711" s="355"/>
      <c r="BI711" s="355"/>
      <c r="BJ711" s="355"/>
      <c r="BK711" s="355"/>
      <c r="BL711" s="355"/>
      <c r="BM711" s="355"/>
      <c r="BN711" s="355"/>
      <c r="BO711" s="355"/>
      <c r="BP711" s="355"/>
      <c r="BQ711" s="355"/>
      <c r="BR711" s="355"/>
      <c r="BS711" s="355"/>
      <c r="BT711" s="355"/>
      <c r="BU711" s="355"/>
      <c r="BV711" s="355"/>
      <c r="BW711" s="355"/>
      <c r="BX711" s="355"/>
      <c r="BY711" s="355"/>
      <c r="BZ711" s="355"/>
      <c r="CA711" s="355"/>
      <c r="CB711" s="355"/>
      <c r="CC711" s="355"/>
      <c r="CD711" s="355"/>
      <c r="CE711" s="355"/>
      <c r="CF711" s="355"/>
      <c r="CG711" s="355"/>
      <c r="CH711" s="355"/>
      <c r="CI711" s="355"/>
      <c r="CJ711" s="355"/>
      <c r="CK711" s="355"/>
      <c r="CL711" s="355"/>
      <c r="CM711" s="355"/>
      <c r="CN711" s="355"/>
      <c r="CO711" s="355"/>
      <c r="CP711" s="355"/>
      <c r="CQ711" s="355"/>
      <c r="CR711" s="355"/>
      <c r="CS711" s="355"/>
      <c r="CT711" s="355"/>
      <c r="CU711" s="355"/>
      <c r="CV711" s="355"/>
      <c r="CW711" s="355"/>
      <c r="CX711" s="355"/>
      <c r="CY711" s="355"/>
      <c r="CZ711" s="355"/>
    </row>
    <row r="712" ht="25.15" customHeight="true" x14ac:dyDescent="0.2">
      <c r="C712" s="631"/>
      <c r="D712" s="631"/>
      <c r="E712" s="631"/>
      <c r="F712" s="631"/>
      <c r="G712" s="631"/>
      <c r="H712" s="631"/>
      <c r="I712" s="631"/>
      <c r="J712" s="631"/>
      <c r="K712" s="631"/>
      <c r="L712" s="631"/>
      <c r="M712" s="631"/>
      <c r="N712" s="631"/>
      <c r="O712" s="631"/>
      <c r="P712" s="631"/>
      <c r="Q712" s="631"/>
      <c r="BA712" s="355"/>
      <c r="BB712" s="431"/>
      <c r="BC712" s="355"/>
      <c r="BD712" s="355"/>
      <c r="BE712" s="355"/>
      <c r="BF712" s="355"/>
      <c r="BG712" s="355"/>
      <c r="BH712" s="355"/>
      <c r="BI712" s="355"/>
      <c r="BJ712" s="355"/>
      <c r="BK712" s="355"/>
      <c r="BL712" s="355"/>
      <c r="BM712" s="355"/>
      <c r="BN712" s="355"/>
      <c r="BO712" s="355"/>
      <c r="BP712" s="355"/>
      <c r="BQ712" s="355"/>
      <c r="BR712" s="355"/>
      <c r="BS712" s="355"/>
      <c r="BT712" s="355"/>
      <c r="BU712" s="355"/>
      <c r="BV712" s="355"/>
      <c r="BW712" s="355"/>
      <c r="BX712" s="355"/>
      <c r="BY712" s="355"/>
      <c r="BZ712" s="355"/>
      <c r="CA712" s="355"/>
      <c r="CB712" s="355"/>
      <c r="CC712" s="355"/>
      <c r="CD712" s="355"/>
      <c r="CE712" s="355"/>
      <c r="CF712" s="355"/>
      <c r="CG712" s="355"/>
      <c r="CH712" s="355"/>
      <c r="CI712" s="355"/>
      <c r="CJ712" s="355"/>
      <c r="CK712" s="355"/>
      <c r="CL712" s="355"/>
      <c r="CM712" s="355"/>
      <c r="CN712" s="355"/>
      <c r="CO712" s="355"/>
      <c r="CP712" s="355"/>
      <c r="CQ712" s="355"/>
      <c r="CR712" s="355"/>
      <c r="CS712" s="355"/>
      <c r="CT712" s="355"/>
      <c r="CU712" s="355"/>
      <c r="CV712" s="355"/>
      <c r="CW712" s="355"/>
      <c r="CX712" s="355"/>
      <c r="CY712" s="355"/>
      <c r="CZ712" s="355"/>
    </row>
    <row r="713" ht="25.15" customHeight="true" x14ac:dyDescent="0.2">
      <c r="C713" s="631"/>
      <c r="D713" s="631"/>
      <c r="E713" s="631"/>
      <c r="F713" s="631"/>
      <c r="G713" s="631"/>
      <c r="H713" s="631"/>
      <c r="I713" s="631"/>
      <c r="J713" s="631"/>
      <c r="K713" s="631"/>
      <c r="L713" s="631"/>
      <c r="M713" s="631"/>
      <c r="N713" s="631"/>
      <c r="O713" s="631"/>
      <c r="P713" s="631"/>
      <c r="Q713" s="631"/>
      <c r="BA713" s="355"/>
      <c r="BB713" s="431"/>
      <c r="BC713" s="355"/>
      <c r="BD713" s="355"/>
      <c r="BE713" s="355"/>
      <c r="BF713" s="355"/>
      <c r="BG713" s="355"/>
      <c r="BH713" s="355"/>
      <c r="BI713" s="355"/>
      <c r="BJ713" s="355"/>
      <c r="BK713" s="355"/>
      <c r="BL713" s="355"/>
      <c r="BM713" s="355"/>
      <c r="BN713" s="355"/>
      <c r="BO713" s="355"/>
      <c r="BP713" s="355"/>
      <c r="BQ713" s="355"/>
      <c r="BR713" s="355"/>
      <c r="BS713" s="355"/>
      <c r="BT713" s="355"/>
      <c r="BU713" s="355"/>
      <c r="BV713" s="355"/>
      <c r="BW713" s="355"/>
      <c r="BX713" s="355"/>
      <c r="BY713" s="355"/>
      <c r="BZ713" s="355"/>
      <c r="CA713" s="355"/>
      <c r="CB713" s="355"/>
      <c r="CC713" s="355"/>
      <c r="CD713" s="355"/>
      <c r="CE713" s="355"/>
      <c r="CF713" s="355"/>
      <c r="CG713" s="355"/>
      <c r="CH713" s="355"/>
      <c r="CI713" s="355"/>
      <c r="CJ713" s="355"/>
      <c r="CK713" s="355"/>
      <c r="CL713" s="355"/>
      <c r="CM713" s="355"/>
      <c r="CN713" s="355"/>
      <c r="CO713" s="355"/>
      <c r="CP713" s="355"/>
      <c r="CQ713" s="355"/>
      <c r="CR713" s="355"/>
      <c r="CS713" s="355"/>
      <c r="CT713" s="355"/>
      <c r="CU713" s="355"/>
      <c r="CV713" s="355"/>
      <c r="CW713" s="355"/>
      <c r="CX713" s="355"/>
      <c r="CY713" s="355"/>
      <c r="CZ713" s="355"/>
    </row>
    <row r="714" ht="25.15" customHeight="true" x14ac:dyDescent="0.2">
      <c r="C714" s="631"/>
      <c r="D714" s="631"/>
      <c r="E714" s="631"/>
      <c r="F714" s="631"/>
      <c r="G714" s="631"/>
      <c r="H714" s="631"/>
      <c r="I714" s="631"/>
      <c r="J714" s="631"/>
      <c r="K714" s="631"/>
      <c r="L714" s="631"/>
      <c r="M714" s="631"/>
      <c r="N714" s="631"/>
      <c r="O714" s="631"/>
      <c r="P714" s="631"/>
      <c r="Q714" s="631"/>
      <c r="BA714" s="355"/>
      <c r="BB714" s="431"/>
      <c r="BC714" s="355"/>
      <c r="BD714" s="355"/>
      <c r="BE714" s="355"/>
      <c r="BF714" s="355"/>
      <c r="BG714" s="355"/>
      <c r="BH714" s="355"/>
      <c r="BI714" s="355"/>
      <c r="BJ714" s="355"/>
      <c r="BK714" s="355"/>
      <c r="BL714" s="355"/>
      <c r="BM714" s="355"/>
      <c r="BN714" s="355"/>
      <c r="BO714" s="355"/>
      <c r="BP714" s="355"/>
      <c r="BQ714" s="355"/>
      <c r="BR714" s="355"/>
      <c r="BS714" s="355"/>
      <c r="BT714" s="355"/>
      <c r="BU714" s="355"/>
      <c r="BV714" s="355"/>
      <c r="BW714" s="355"/>
      <c r="BX714" s="355"/>
      <c r="BY714" s="355"/>
      <c r="BZ714" s="355"/>
      <c r="CA714" s="355"/>
      <c r="CB714" s="355"/>
      <c r="CC714" s="355"/>
      <c r="CD714" s="355"/>
      <c r="CE714" s="355"/>
      <c r="CF714" s="355"/>
      <c r="CG714" s="355"/>
      <c r="CH714" s="355"/>
      <c r="CI714" s="355"/>
      <c r="CJ714" s="355"/>
      <c r="CK714" s="355"/>
      <c r="CL714" s="355"/>
      <c r="CM714" s="355"/>
      <c r="CN714" s="355"/>
      <c r="CO714" s="355"/>
      <c r="CP714" s="355"/>
      <c r="CQ714" s="355"/>
      <c r="CR714" s="355"/>
      <c r="CS714" s="355"/>
      <c r="CT714" s="355"/>
      <c r="CU714" s="355"/>
      <c r="CV714" s="355"/>
      <c r="CW714" s="355"/>
      <c r="CX714" s="355"/>
      <c r="CY714" s="355"/>
      <c r="CZ714" s="355"/>
    </row>
    <row r="715" ht="25.15" customHeight="true" x14ac:dyDescent="0.2">
      <c r="C715" s="631"/>
      <c r="D715" s="631"/>
      <c r="E715" s="631"/>
      <c r="F715" s="631"/>
      <c r="G715" s="631"/>
      <c r="H715" s="631"/>
      <c r="I715" s="631"/>
      <c r="J715" s="631"/>
      <c r="K715" s="631"/>
      <c r="L715" s="631"/>
      <c r="M715" s="631"/>
      <c r="N715" s="631"/>
      <c r="O715" s="631"/>
      <c r="P715" s="631"/>
      <c r="Q715" s="631"/>
      <c r="BA715" s="355"/>
      <c r="BB715" s="431"/>
      <c r="BC715" s="355"/>
      <c r="BD715" s="355"/>
      <c r="BE715" s="355"/>
      <c r="BF715" s="355"/>
      <c r="BG715" s="355"/>
      <c r="BH715" s="355"/>
      <c r="BI715" s="355"/>
      <c r="BJ715" s="355"/>
      <c r="BK715" s="355"/>
      <c r="BL715" s="355"/>
      <c r="BM715" s="355"/>
      <c r="BN715" s="355"/>
      <c r="BO715" s="355"/>
      <c r="BP715" s="355"/>
      <c r="BQ715" s="355"/>
      <c r="BR715" s="355"/>
      <c r="BS715" s="355"/>
      <c r="BT715" s="355"/>
      <c r="BU715" s="355"/>
      <c r="BV715" s="355"/>
      <c r="BW715" s="355"/>
      <c r="BX715" s="355"/>
      <c r="BY715" s="355"/>
      <c r="BZ715" s="355"/>
      <c r="CA715" s="355"/>
      <c r="CB715" s="355"/>
      <c r="CC715" s="355"/>
      <c r="CD715" s="355"/>
      <c r="CE715" s="355"/>
      <c r="CF715" s="355"/>
      <c r="CG715" s="355"/>
      <c r="CH715" s="355"/>
      <c r="CI715" s="355"/>
      <c r="CJ715" s="355"/>
      <c r="CK715" s="355"/>
      <c r="CL715" s="355"/>
      <c r="CM715" s="355"/>
      <c r="CN715" s="355"/>
      <c r="CO715" s="355"/>
      <c r="CP715" s="355"/>
      <c r="CQ715" s="355"/>
      <c r="CR715" s="355"/>
      <c r="CS715" s="355"/>
      <c r="CT715" s="355"/>
      <c r="CU715" s="355"/>
      <c r="CV715" s="355"/>
      <c r="CW715" s="355"/>
      <c r="CX715" s="355"/>
      <c r="CY715" s="355"/>
      <c r="CZ715" s="355"/>
    </row>
    <row r="716" ht="25.15" customHeight="true" x14ac:dyDescent="0.2">
      <c r="C716" s="631"/>
      <c r="D716" s="631"/>
      <c r="E716" s="631"/>
      <c r="F716" s="631"/>
      <c r="G716" s="631"/>
      <c r="H716" s="631"/>
      <c r="I716" s="631"/>
      <c r="J716" s="631"/>
      <c r="K716" s="631"/>
      <c r="L716" s="631"/>
      <c r="M716" s="631"/>
      <c r="N716" s="631"/>
      <c r="O716" s="631"/>
      <c r="P716" s="631"/>
      <c r="Q716" s="631"/>
      <c r="BA716" s="355"/>
      <c r="BB716" s="431"/>
      <c r="BC716" s="355"/>
      <c r="BD716" s="355"/>
      <c r="BE716" s="355"/>
      <c r="BF716" s="355"/>
      <c r="BG716" s="355"/>
      <c r="BH716" s="355"/>
      <c r="BI716" s="355"/>
      <c r="BJ716" s="355"/>
      <c r="BK716" s="355"/>
      <c r="BL716" s="355"/>
      <c r="BM716" s="355"/>
      <c r="BN716" s="355"/>
      <c r="BO716" s="355"/>
      <c r="BP716" s="355"/>
      <c r="BQ716" s="355"/>
      <c r="BR716" s="355"/>
      <c r="BS716" s="355"/>
      <c r="BT716" s="355"/>
      <c r="BU716" s="355"/>
      <c r="BV716" s="355"/>
      <c r="BW716" s="355"/>
      <c r="BX716" s="355"/>
      <c r="BY716" s="355"/>
      <c r="BZ716" s="355"/>
      <c r="CA716" s="355"/>
      <c r="CB716" s="355"/>
      <c r="CC716" s="355"/>
      <c r="CD716" s="355"/>
      <c r="CE716" s="355"/>
      <c r="CF716" s="355"/>
      <c r="CG716" s="355"/>
      <c r="CH716" s="355"/>
      <c r="CI716" s="355"/>
      <c r="CJ716" s="355"/>
      <c r="CK716" s="355"/>
      <c r="CL716" s="355"/>
      <c r="CM716" s="355"/>
      <c r="CN716" s="355"/>
      <c r="CO716" s="355"/>
      <c r="CP716" s="355"/>
      <c r="CQ716" s="355"/>
      <c r="CR716" s="355"/>
      <c r="CS716" s="355"/>
      <c r="CT716" s="355"/>
      <c r="CU716" s="355"/>
      <c r="CV716" s="355"/>
      <c r="CW716" s="355"/>
      <c r="CX716" s="355"/>
      <c r="CY716" s="355"/>
      <c r="CZ716" s="355"/>
    </row>
    <row r="717" ht="25.15" customHeight="true" x14ac:dyDescent="0.2">
      <c r="C717" s="631"/>
      <c r="D717" s="631"/>
      <c r="E717" s="631"/>
      <c r="F717" s="631"/>
      <c r="G717" s="631"/>
      <c r="H717" s="631"/>
      <c r="I717" s="631"/>
      <c r="J717" s="631"/>
      <c r="K717" s="631"/>
      <c r="L717" s="631"/>
      <c r="M717" s="631"/>
      <c r="N717" s="631"/>
      <c r="O717" s="631"/>
      <c r="P717" s="631"/>
      <c r="Q717" s="631"/>
      <c r="BA717" s="355"/>
      <c r="BB717" s="431"/>
      <c r="BC717" s="355"/>
      <c r="BD717" s="355"/>
      <c r="BE717" s="355"/>
      <c r="BF717" s="355"/>
      <c r="BG717" s="355"/>
      <c r="BH717" s="355"/>
      <c r="BI717" s="355"/>
      <c r="BJ717" s="355"/>
      <c r="BK717" s="355"/>
      <c r="BL717" s="355"/>
      <c r="BM717" s="355"/>
      <c r="BN717" s="355"/>
      <c r="BO717" s="355"/>
      <c r="BP717" s="355"/>
      <c r="BQ717" s="355"/>
      <c r="BR717" s="355"/>
      <c r="BS717" s="355"/>
      <c r="BT717" s="355"/>
      <c r="BU717" s="355"/>
      <c r="BV717" s="355"/>
      <c r="BW717" s="355"/>
      <c r="BX717" s="355"/>
      <c r="BY717" s="355"/>
      <c r="BZ717" s="355"/>
      <c r="CA717" s="355"/>
      <c r="CB717" s="355"/>
      <c r="CC717" s="355"/>
      <c r="CD717" s="355"/>
      <c r="CE717" s="355"/>
      <c r="CF717" s="355"/>
      <c r="CG717" s="355"/>
      <c r="CH717" s="355"/>
      <c r="CI717" s="355"/>
      <c r="CJ717" s="355"/>
      <c r="CK717" s="355"/>
      <c r="CL717" s="355"/>
      <c r="CM717" s="355"/>
      <c r="CN717" s="355"/>
      <c r="CO717" s="355"/>
      <c r="CP717" s="355"/>
      <c r="CQ717" s="355"/>
      <c r="CR717" s="355"/>
      <c r="CS717" s="355"/>
      <c r="CT717" s="355"/>
      <c r="CU717" s="355"/>
      <c r="CV717" s="355"/>
      <c r="CW717" s="355"/>
      <c r="CX717" s="355"/>
      <c r="CY717" s="355"/>
      <c r="CZ717" s="355"/>
    </row>
    <row r="718" ht="25.15" customHeight="true" x14ac:dyDescent="0.2">
      <c r="C718" s="631"/>
      <c r="D718" s="631"/>
      <c r="E718" s="631"/>
      <c r="F718" s="631"/>
      <c r="G718" s="631"/>
      <c r="H718" s="631"/>
      <c r="I718" s="631"/>
      <c r="J718" s="631"/>
      <c r="K718" s="631"/>
      <c r="L718" s="631"/>
      <c r="M718" s="631"/>
      <c r="N718" s="631"/>
      <c r="O718" s="631"/>
      <c r="P718" s="631"/>
      <c r="Q718" s="631"/>
      <c r="BA718" s="355"/>
      <c r="BB718" s="431"/>
      <c r="BC718" s="355"/>
      <c r="BD718" s="355"/>
      <c r="BE718" s="355"/>
      <c r="BF718" s="355"/>
      <c r="BG718" s="355"/>
      <c r="BH718" s="355"/>
      <c r="BI718" s="355"/>
      <c r="BJ718" s="355"/>
      <c r="BK718" s="355"/>
      <c r="BL718" s="355"/>
      <c r="BM718" s="355"/>
      <c r="BN718" s="355"/>
      <c r="BO718" s="355"/>
      <c r="BP718" s="355"/>
      <c r="BQ718" s="355"/>
      <c r="BR718" s="355"/>
      <c r="BS718" s="355"/>
      <c r="BT718" s="355"/>
      <c r="BU718" s="355"/>
      <c r="BV718" s="355"/>
      <c r="BW718" s="355"/>
      <c r="BX718" s="355"/>
      <c r="BY718" s="355"/>
      <c r="BZ718" s="355"/>
      <c r="CA718" s="355"/>
      <c r="CB718" s="355"/>
      <c r="CC718" s="355"/>
      <c r="CD718" s="355"/>
      <c r="CE718" s="355"/>
      <c r="CF718" s="355"/>
      <c r="CG718" s="355"/>
      <c r="CH718" s="355"/>
      <c r="CI718" s="355"/>
      <c r="CJ718" s="355"/>
      <c r="CK718" s="355"/>
      <c r="CL718" s="355"/>
      <c r="CM718" s="355"/>
      <c r="CN718" s="355"/>
      <c r="CO718" s="355"/>
      <c r="CP718" s="355"/>
      <c r="CQ718" s="355"/>
      <c r="CR718" s="355"/>
      <c r="CS718" s="355"/>
      <c r="CT718" s="355"/>
      <c r="CU718" s="355"/>
      <c r="CV718" s="355"/>
      <c r="CW718" s="355"/>
      <c r="CX718" s="355"/>
      <c r="CY718" s="355"/>
      <c r="CZ718" s="355"/>
    </row>
    <row r="719" ht="25.15" customHeight="true" x14ac:dyDescent="0.2">
      <c r="C719" s="631"/>
      <c r="D719" s="631"/>
      <c r="E719" s="631"/>
      <c r="F719" s="631"/>
      <c r="G719" s="631"/>
      <c r="H719" s="631"/>
      <c r="I719" s="631"/>
      <c r="J719" s="631"/>
      <c r="K719" s="631"/>
      <c r="L719" s="631"/>
      <c r="M719" s="631"/>
      <c r="N719" s="631"/>
      <c r="O719" s="631"/>
      <c r="P719" s="631"/>
      <c r="Q719" s="631"/>
      <c r="BA719" s="355"/>
      <c r="BB719" s="431"/>
      <c r="BC719" s="355"/>
      <c r="BD719" s="355"/>
      <c r="BE719" s="355"/>
      <c r="BF719" s="355"/>
      <c r="BG719" s="355"/>
      <c r="BH719" s="355"/>
      <c r="BI719" s="355"/>
      <c r="BJ719" s="355"/>
      <c r="BK719" s="355"/>
      <c r="BL719" s="355"/>
      <c r="BM719" s="355"/>
      <c r="BN719" s="355"/>
      <c r="BO719" s="355"/>
      <c r="BP719" s="355"/>
      <c r="BQ719" s="355"/>
      <c r="BR719" s="355"/>
      <c r="BS719" s="355"/>
      <c r="BT719" s="355"/>
      <c r="BU719" s="355"/>
      <c r="BV719" s="355"/>
      <c r="BW719" s="355"/>
      <c r="BX719" s="355"/>
      <c r="BY719" s="355"/>
      <c r="BZ719" s="355"/>
      <c r="CA719" s="355"/>
      <c r="CB719" s="355"/>
      <c r="CC719" s="355"/>
      <c r="CD719" s="355"/>
      <c r="CE719" s="355"/>
      <c r="CF719" s="355"/>
      <c r="CG719" s="355"/>
      <c r="CH719" s="355"/>
      <c r="CI719" s="355"/>
      <c r="CJ719" s="355"/>
      <c r="CK719" s="355"/>
      <c r="CL719" s="355"/>
      <c r="CM719" s="355"/>
      <c r="CN719" s="355"/>
      <c r="CO719" s="355"/>
      <c r="CP719" s="355"/>
      <c r="CQ719" s="355"/>
      <c r="CR719" s="355"/>
      <c r="CS719" s="355"/>
      <c r="CT719" s="355"/>
      <c r="CU719" s="355"/>
      <c r="CV719" s="355"/>
      <c r="CW719" s="355"/>
      <c r="CX719" s="355"/>
      <c r="CY719" s="355"/>
      <c r="CZ719" s="355"/>
    </row>
    <row r="720" ht="25.15" customHeight="true" x14ac:dyDescent="0.2">
      <c r="C720" s="631"/>
      <c r="D720" s="631"/>
      <c r="E720" s="631"/>
      <c r="F720" s="631"/>
      <c r="G720" s="631"/>
      <c r="H720" s="631"/>
      <c r="I720" s="631"/>
      <c r="J720" s="631"/>
      <c r="K720" s="631"/>
      <c r="L720" s="631"/>
      <c r="M720" s="631"/>
      <c r="N720" s="631"/>
      <c r="O720" s="631"/>
      <c r="P720" s="631"/>
      <c r="Q720" s="631"/>
      <c r="BA720" s="355"/>
      <c r="BB720" s="431"/>
      <c r="BC720" s="355"/>
      <c r="BD720" s="355"/>
      <c r="BE720" s="355"/>
      <c r="BF720" s="355"/>
      <c r="BG720" s="355"/>
      <c r="BH720" s="355"/>
      <c r="BI720" s="355"/>
      <c r="BJ720" s="355"/>
      <c r="BK720" s="355"/>
      <c r="BL720" s="355"/>
      <c r="BM720" s="355"/>
      <c r="BN720" s="355"/>
      <c r="BO720" s="355"/>
      <c r="BP720" s="355"/>
      <c r="BQ720" s="355"/>
      <c r="BR720" s="355"/>
      <c r="BS720" s="355"/>
      <c r="BT720" s="355"/>
      <c r="BU720" s="355"/>
      <c r="BV720" s="355"/>
      <c r="BW720" s="355"/>
      <c r="BX720" s="355"/>
      <c r="BY720" s="355"/>
      <c r="BZ720" s="355"/>
      <c r="CA720" s="355"/>
      <c r="CB720" s="355"/>
      <c r="CC720" s="355"/>
      <c r="CD720" s="355"/>
      <c r="CE720" s="355"/>
      <c r="CF720" s="355"/>
      <c r="CG720" s="355"/>
      <c r="CH720" s="355"/>
      <c r="CI720" s="355"/>
      <c r="CJ720" s="355"/>
      <c r="CK720" s="355"/>
      <c r="CL720" s="355"/>
      <c r="CM720" s="355"/>
      <c r="CN720" s="355"/>
      <c r="CO720" s="355"/>
      <c r="CP720" s="355"/>
      <c r="CQ720" s="355"/>
      <c r="CR720" s="355"/>
      <c r="CS720" s="355"/>
      <c r="CT720" s="355"/>
      <c r="CU720" s="355"/>
      <c r="CV720" s="355"/>
      <c r="CW720" s="355"/>
      <c r="CX720" s="355"/>
      <c r="CY720" s="355"/>
      <c r="CZ720" s="355"/>
    </row>
    <row r="721" ht="25.15" customHeight="true" x14ac:dyDescent="0.2">
      <c r="C721" s="631"/>
      <c r="D721" s="631"/>
      <c r="E721" s="631"/>
      <c r="F721" s="631"/>
      <c r="G721" s="631"/>
      <c r="H721" s="631"/>
      <c r="I721" s="631"/>
      <c r="J721" s="631"/>
      <c r="K721" s="631"/>
      <c r="L721" s="631"/>
      <c r="M721" s="631"/>
      <c r="N721" s="631"/>
      <c r="O721" s="631"/>
      <c r="P721" s="631"/>
      <c r="Q721" s="631"/>
      <c r="BA721" s="355"/>
      <c r="BB721" s="431"/>
      <c r="BC721" s="355"/>
      <c r="BD721" s="355"/>
      <c r="BE721" s="355"/>
      <c r="BF721" s="355"/>
      <c r="BG721" s="355"/>
      <c r="BH721" s="355"/>
      <c r="BI721" s="355"/>
      <c r="BJ721" s="355"/>
      <c r="BK721" s="355"/>
      <c r="BL721" s="355"/>
      <c r="BM721" s="355"/>
      <c r="BN721" s="355"/>
      <c r="BO721" s="355"/>
      <c r="BP721" s="355"/>
      <c r="BQ721" s="355"/>
      <c r="BR721" s="355"/>
      <c r="BS721" s="355"/>
      <c r="BT721" s="355"/>
      <c r="BU721" s="355"/>
      <c r="BV721" s="355"/>
      <c r="BW721" s="355"/>
      <c r="BX721" s="355"/>
      <c r="BY721" s="355"/>
      <c r="BZ721" s="355"/>
      <c r="CA721" s="355"/>
      <c r="CB721" s="355"/>
      <c r="CC721" s="355"/>
      <c r="CD721" s="355"/>
      <c r="CE721" s="355"/>
      <c r="CF721" s="355"/>
      <c r="CG721" s="355"/>
      <c r="CH721" s="355"/>
      <c r="CI721" s="355"/>
      <c r="CJ721" s="355"/>
      <c r="CK721" s="355"/>
      <c r="CL721" s="355"/>
      <c r="CM721" s="355"/>
      <c r="CN721" s="355"/>
      <c r="CO721" s="355"/>
      <c r="CP721" s="355"/>
      <c r="CQ721" s="355"/>
      <c r="CR721" s="355"/>
      <c r="CS721" s="355"/>
      <c r="CT721" s="355"/>
      <c r="CU721" s="355"/>
      <c r="CV721" s="355"/>
      <c r="CW721" s="355"/>
      <c r="CX721" s="355"/>
      <c r="CY721" s="355"/>
      <c r="CZ721" s="355"/>
    </row>
    <row r="722" ht="25.15" customHeight="true" x14ac:dyDescent="0.2">
      <c r="C722" s="631"/>
      <c r="D722" s="631"/>
      <c r="E722" s="631"/>
      <c r="F722" s="631"/>
      <c r="G722" s="631"/>
      <c r="H722" s="631"/>
      <c r="I722" s="631"/>
      <c r="J722" s="631"/>
      <c r="K722" s="631"/>
      <c r="L722" s="631"/>
      <c r="M722" s="631"/>
      <c r="N722" s="631"/>
      <c r="O722" s="631"/>
      <c r="P722" s="631"/>
      <c r="Q722" s="631"/>
      <c r="BA722" s="355"/>
      <c r="BB722" s="431"/>
      <c r="BC722" s="355"/>
      <c r="BD722" s="355"/>
      <c r="BE722" s="355"/>
      <c r="BF722" s="355"/>
      <c r="BG722" s="355"/>
      <c r="BH722" s="355"/>
      <c r="BI722" s="355"/>
      <c r="BJ722" s="355"/>
      <c r="BK722" s="355"/>
      <c r="BL722" s="355"/>
      <c r="BM722" s="355"/>
      <c r="BN722" s="355"/>
      <c r="BO722" s="355"/>
      <c r="BP722" s="355"/>
      <c r="BQ722" s="355"/>
      <c r="BR722" s="355"/>
      <c r="BS722" s="355"/>
      <c r="BT722" s="355"/>
      <c r="BU722" s="355"/>
      <c r="BV722" s="355"/>
      <c r="BW722" s="355"/>
      <c r="BX722" s="355"/>
      <c r="BY722" s="355"/>
      <c r="BZ722" s="355"/>
      <c r="CA722" s="355"/>
      <c r="CB722" s="355"/>
      <c r="CC722" s="355"/>
      <c r="CD722" s="355"/>
      <c r="CE722" s="355"/>
      <c r="CF722" s="355"/>
      <c r="CG722" s="355"/>
      <c r="CH722" s="355"/>
      <c r="CI722" s="355"/>
      <c r="CJ722" s="355"/>
      <c r="CK722" s="355"/>
      <c r="CL722" s="355"/>
      <c r="CM722" s="355"/>
      <c r="CN722" s="355"/>
      <c r="CO722" s="355"/>
      <c r="CP722" s="355"/>
      <c r="CQ722" s="355"/>
      <c r="CR722" s="355"/>
      <c r="CS722" s="355"/>
      <c r="CT722" s="355"/>
      <c r="CU722" s="355"/>
      <c r="CV722" s="355"/>
      <c r="CW722" s="355"/>
      <c r="CX722" s="355"/>
      <c r="CY722" s="355"/>
      <c r="CZ722" s="355"/>
    </row>
    <row r="723" ht="25.15" customHeight="true" x14ac:dyDescent="0.2">
      <c r="C723" s="631"/>
      <c r="D723" s="631"/>
      <c r="E723" s="631"/>
      <c r="F723" s="631"/>
      <c r="G723" s="631"/>
      <c r="H723" s="631"/>
      <c r="I723" s="631"/>
      <c r="J723" s="631"/>
      <c r="K723" s="631"/>
      <c r="L723" s="631"/>
      <c r="M723" s="631"/>
      <c r="N723" s="631"/>
      <c r="O723" s="631"/>
      <c r="P723" s="631"/>
      <c r="Q723" s="631"/>
      <c r="BA723" s="355"/>
      <c r="BB723" s="431"/>
      <c r="BC723" s="355"/>
      <c r="BD723" s="355"/>
      <c r="BE723" s="355"/>
      <c r="BF723" s="355"/>
      <c r="BG723" s="355"/>
      <c r="BH723" s="355"/>
      <c r="BI723" s="355"/>
      <c r="BJ723" s="355"/>
      <c r="BK723" s="355"/>
      <c r="BL723" s="355"/>
      <c r="BM723" s="355"/>
      <c r="BN723" s="355"/>
      <c r="BO723" s="355"/>
      <c r="BP723" s="355"/>
      <c r="BQ723" s="355"/>
      <c r="BR723" s="355"/>
      <c r="BS723" s="355"/>
      <c r="BT723" s="355"/>
      <c r="BU723" s="355"/>
      <c r="BV723" s="355"/>
      <c r="BW723" s="355"/>
      <c r="BX723" s="355"/>
      <c r="BY723" s="355"/>
      <c r="BZ723" s="355"/>
      <c r="CA723" s="355"/>
      <c r="CB723" s="355"/>
      <c r="CC723" s="355"/>
      <c r="CD723" s="355"/>
      <c r="CE723" s="355"/>
      <c r="CF723" s="355"/>
      <c r="CG723" s="355"/>
      <c r="CH723" s="355"/>
      <c r="CI723" s="355"/>
      <c r="CJ723" s="355"/>
      <c r="CK723" s="355"/>
      <c r="CL723" s="355"/>
      <c r="CM723" s="355"/>
      <c r="CN723" s="355"/>
      <c r="CO723" s="355"/>
      <c r="CP723" s="355"/>
      <c r="CQ723" s="355"/>
      <c r="CR723" s="355"/>
      <c r="CS723" s="355"/>
      <c r="CT723" s="355"/>
      <c r="CU723" s="355"/>
      <c r="CV723" s="355"/>
      <c r="CW723" s="355"/>
      <c r="CX723" s="355"/>
      <c r="CY723" s="355"/>
      <c r="CZ723" s="355"/>
    </row>
    <row r="724" ht="25.15" customHeight="true" x14ac:dyDescent="0.2">
      <c r="C724" s="631"/>
      <c r="D724" s="631"/>
      <c r="E724" s="631"/>
      <c r="F724" s="631"/>
      <c r="G724" s="631"/>
      <c r="H724" s="631"/>
      <c r="I724" s="631"/>
      <c r="J724" s="631"/>
      <c r="K724" s="631"/>
      <c r="L724" s="631"/>
      <c r="M724" s="631"/>
      <c r="N724" s="631"/>
      <c r="O724" s="631"/>
      <c r="P724" s="631"/>
      <c r="Q724" s="631"/>
      <c r="BA724" s="355"/>
      <c r="BB724" s="431"/>
      <c r="BC724" s="355"/>
      <c r="BD724" s="355"/>
      <c r="BE724" s="355"/>
      <c r="BF724" s="355"/>
      <c r="BG724" s="355"/>
      <c r="BH724" s="355"/>
      <c r="BI724" s="355"/>
      <c r="BJ724" s="355"/>
      <c r="BK724" s="355"/>
      <c r="BL724" s="355"/>
      <c r="BM724" s="355"/>
      <c r="BN724" s="355"/>
      <c r="BO724" s="355"/>
      <c r="BP724" s="355"/>
      <c r="BQ724" s="355"/>
      <c r="BR724" s="355"/>
      <c r="BS724" s="355"/>
      <c r="BT724" s="355"/>
      <c r="BU724" s="355"/>
      <c r="BV724" s="355"/>
      <c r="BW724" s="355"/>
      <c r="BX724" s="355"/>
      <c r="BY724" s="355"/>
      <c r="BZ724" s="355"/>
      <c r="CA724" s="355"/>
      <c r="CB724" s="355"/>
      <c r="CC724" s="355"/>
      <c r="CD724" s="355"/>
      <c r="CE724" s="355"/>
      <c r="CF724" s="355"/>
      <c r="CG724" s="355"/>
      <c r="CH724" s="355"/>
      <c r="CI724" s="355"/>
      <c r="CJ724" s="355"/>
      <c r="CK724" s="355"/>
      <c r="CL724" s="355"/>
      <c r="CM724" s="355"/>
      <c r="CN724" s="355"/>
      <c r="CO724" s="355"/>
      <c r="CP724" s="355"/>
      <c r="CQ724" s="355"/>
      <c r="CR724" s="355"/>
      <c r="CS724" s="355"/>
      <c r="CT724" s="355"/>
      <c r="CU724" s="355"/>
      <c r="CV724" s="355"/>
      <c r="CW724" s="355"/>
      <c r="CX724" s="355"/>
      <c r="CY724" s="355"/>
      <c r="CZ724" s="355"/>
    </row>
    <row r="725" ht="25.15" customHeight="true" x14ac:dyDescent="0.2">
      <c r="C725" s="631"/>
      <c r="D725" s="631"/>
      <c r="E725" s="631"/>
      <c r="F725" s="631"/>
      <c r="G725" s="631"/>
      <c r="H725" s="631"/>
      <c r="I725" s="631"/>
      <c r="J725" s="631"/>
      <c r="K725" s="631"/>
      <c r="L725" s="631"/>
      <c r="M725" s="631"/>
      <c r="N725" s="631"/>
      <c r="O725" s="631"/>
      <c r="P725" s="631"/>
      <c r="Q725" s="631"/>
      <c r="BA725" s="355"/>
      <c r="BB725" s="431"/>
      <c r="BC725" s="355"/>
      <c r="BD725" s="355"/>
      <c r="BE725" s="355"/>
      <c r="BF725" s="355"/>
      <c r="BG725" s="355"/>
      <c r="BH725" s="355"/>
      <c r="BI725" s="355"/>
      <c r="BJ725" s="355"/>
      <c r="BK725" s="355"/>
      <c r="BL725" s="355"/>
      <c r="BM725" s="355"/>
      <c r="BN725" s="355"/>
      <c r="BO725" s="355"/>
      <c r="BP725" s="355"/>
      <c r="BQ725" s="355"/>
      <c r="BR725" s="355"/>
      <c r="BS725" s="355"/>
      <c r="BT725" s="355"/>
      <c r="BU725" s="355"/>
      <c r="BV725" s="355"/>
      <c r="BW725" s="355"/>
      <c r="BX725" s="355"/>
      <c r="BY725" s="355"/>
      <c r="BZ725" s="355"/>
      <c r="CA725" s="355"/>
      <c r="CB725" s="355"/>
      <c r="CC725" s="355"/>
      <c r="CD725" s="355"/>
      <c r="CE725" s="355"/>
      <c r="CF725" s="355"/>
      <c r="CG725" s="355"/>
      <c r="CH725" s="355"/>
      <c r="CI725" s="355"/>
      <c r="CJ725" s="355"/>
      <c r="CK725" s="355"/>
      <c r="CL725" s="355"/>
      <c r="CM725" s="355"/>
      <c r="CN725" s="355"/>
      <c r="CO725" s="355"/>
      <c r="CP725" s="355"/>
      <c r="CQ725" s="355"/>
      <c r="CR725" s="355"/>
      <c r="CS725" s="355"/>
      <c r="CT725" s="355"/>
      <c r="CU725" s="355"/>
      <c r="CV725" s="355"/>
      <c r="CW725" s="355"/>
      <c r="CX725" s="355"/>
      <c r="CY725" s="355"/>
      <c r="CZ725" s="355"/>
    </row>
    <row r="726" ht="25.15" customHeight="true" x14ac:dyDescent="0.2">
      <c r="C726" s="631"/>
      <c r="D726" s="631"/>
      <c r="E726" s="631"/>
      <c r="F726" s="631"/>
      <c r="G726" s="631"/>
      <c r="H726" s="631"/>
      <c r="I726" s="631"/>
      <c r="J726" s="631"/>
      <c r="K726" s="631"/>
      <c r="L726" s="631"/>
      <c r="M726" s="631"/>
      <c r="N726" s="631"/>
      <c r="O726" s="631"/>
      <c r="P726" s="631"/>
      <c r="Q726" s="631"/>
      <c r="BA726" s="355"/>
      <c r="BB726" s="431"/>
      <c r="BC726" s="355"/>
      <c r="BD726" s="355"/>
      <c r="BE726" s="355"/>
      <c r="BF726" s="355"/>
      <c r="BG726" s="355"/>
      <c r="BH726" s="355"/>
      <c r="BI726" s="355"/>
      <c r="BJ726" s="355"/>
      <c r="BK726" s="355"/>
      <c r="BL726" s="355"/>
      <c r="BM726" s="355"/>
      <c r="BN726" s="355"/>
      <c r="BO726" s="355"/>
      <c r="BP726" s="355"/>
      <c r="BQ726" s="355"/>
      <c r="BR726" s="355"/>
      <c r="BS726" s="355"/>
      <c r="BT726" s="355"/>
      <c r="BU726" s="355"/>
      <c r="BV726" s="355"/>
      <c r="BW726" s="355"/>
      <c r="BX726" s="355"/>
      <c r="BY726" s="355"/>
      <c r="BZ726" s="355"/>
      <c r="CA726" s="355"/>
      <c r="CB726" s="355"/>
      <c r="CC726" s="355"/>
      <c r="CD726" s="355"/>
      <c r="CE726" s="355"/>
      <c r="CF726" s="355"/>
      <c r="CG726" s="355"/>
      <c r="CH726" s="355"/>
      <c r="CI726" s="355"/>
      <c r="CJ726" s="355"/>
      <c r="CK726" s="355"/>
      <c r="CL726" s="355"/>
      <c r="CM726" s="355"/>
      <c r="CN726" s="355"/>
      <c r="CO726" s="355"/>
      <c r="CP726" s="355"/>
      <c r="CQ726" s="355"/>
      <c r="CR726" s="355"/>
      <c r="CS726" s="355"/>
      <c r="CT726" s="355"/>
      <c r="CU726" s="355"/>
      <c r="CV726" s="355"/>
      <c r="CW726" s="355"/>
      <c r="CX726" s="355"/>
      <c r="CY726" s="355"/>
      <c r="CZ726" s="355"/>
    </row>
    <row r="727" ht="25.15" customHeight="true" x14ac:dyDescent="0.2">
      <c r="C727" s="631"/>
      <c r="D727" s="631"/>
      <c r="E727" s="631"/>
      <c r="F727" s="631"/>
      <c r="G727" s="631"/>
      <c r="H727" s="631"/>
      <c r="I727" s="631"/>
      <c r="J727" s="631"/>
      <c r="K727" s="631"/>
      <c r="L727" s="631"/>
      <c r="M727" s="631"/>
      <c r="N727" s="631"/>
      <c r="O727" s="631"/>
      <c r="P727" s="631"/>
      <c r="Q727" s="631"/>
      <c r="BA727" s="355"/>
      <c r="BB727" s="431"/>
      <c r="BC727" s="355"/>
      <c r="BD727" s="355"/>
      <c r="BE727" s="355"/>
      <c r="BF727" s="355"/>
      <c r="BG727" s="355"/>
      <c r="BH727" s="355"/>
      <c r="BI727" s="355"/>
      <c r="BJ727" s="355"/>
      <c r="BK727" s="355"/>
      <c r="BL727" s="355"/>
      <c r="BM727" s="355"/>
      <c r="BN727" s="355"/>
      <c r="BO727" s="355"/>
      <c r="BP727" s="355"/>
      <c r="BQ727" s="355"/>
      <c r="BR727" s="355"/>
      <c r="BS727" s="355"/>
      <c r="BT727" s="355"/>
      <c r="BU727" s="355"/>
      <c r="BV727" s="355"/>
      <c r="BW727" s="355"/>
      <c r="BX727" s="355"/>
      <c r="BY727" s="355"/>
      <c r="BZ727" s="355"/>
      <c r="CA727" s="355"/>
      <c r="CB727" s="355"/>
      <c r="CC727" s="355"/>
      <c r="CD727" s="355"/>
      <c r="CE727" s="355"/>
      <c r="CF727" s="355"/>
      <c r="CG727" s="355"/>
      <c r="CH727" s="355"/>
      <c r="CI727" s="355"/>
      <c r="CJ727" s="355"/>
      <c r="CK727" s="355"/>
      <c r="CL727" s="355"/>
      <c r="CM727" s="355"/>
      <c r="CN727" s="355"/>
      <c r="CO727" s="355"/>
      <c r="CP727" s="355"/>
      <c r="CQ727" s="355"/>
      <c r="CR727" s="355"/>
      <c r="CS727" s="355"/>
      <c r="CT727" s="355"/>
      <c r="CU727" s="355"/>
      <c r="CV727" s="355"/>
      <c r="CW727" s="355"/>
      <c r="CX727" s="355"/>
      <c r="CY727" s="355"/>
      <c r="CZ727" s="355"/>
    </row>
    <row r="728" ht="25.15" customHeight="true" x14ac:dyDescent="0.2">
      <c r="C728" s="631"/>
      <c r="D728" s="631"/>
      <c r="E728" s="631"/>
      <c r="F728" s="631"/>
      <c r="G728" s="631"/>
      <c r="H728" s="631"/>
      <c r="I728" s="631"/>
      <c r="J728" s="631"/>
      <c r="K728" s="631"/>
      <c r="L728" s="631"/>
      <c r="M728" s="631"/>
      <c r="N728" s="631"/>
      <c r="O728" s="631"/>
      <c r="P728" s="631"/>
      <c r="Q728" s="631"/>
      <c r="BA728" s="355"/>
      <c r="BB728" s="431"/>
      <c r="BC728" s="355"/>
      <c r="BD728" s="355"/>
      <c r="BE728" s="355"/>
      <c r="BF728" s="355"/>
      <c r="BG728" s="355"/>
      <c r="BH728" s="355"/>
      <c r="BI728" s="355"/>
      <c r="BJ728" s="355"/>
      <c r="BK728" s="355"/>
      <c r="BL728" s="355"/>
      <c r="BM728" s="355"/>
      <c r="BN728" s="355"/>
      <c r="BO728" s="355"/>
      <c r="BP728" s="355"/>
      <c r="BQ728" s="355"/>
      <c r="BR728" s="355"/>
      <c r="BS728" s="355"/>
      <c r="BT728" s="355"/>
      <c r="BU728" s="355"/>
      <c r="BV728" s="355"/>
      <c r="BW728" s="355"/>
      <c r="BX728" s="355"/>
      <c r="BY728" s="355"/>
      <c r="BZ728" s="355"/>
      <c r="CA728" s="355"/>
      <c r="CB728" s="355"/>
      <c r="CC728" s="355"/>
      <c r="CD728" s="355"/>
      <c r="CE728" s="355"/>
      <c r="CF728" s="355"/>
      <c r="CG728" s="355"/>
      <c r="CH728" s="355"/>
      <c r="CI728" s="355"/>
      <c r="CJ728" s="355"/>
      <c r="CK728" s="355"/>
      <c r="CL728" s="355"/>
      <c r="CM728" s="355"/>
      <c r="CN728" s="355"/>
      <c r="CO728" s="355"/>
      <c r="CP728" s="355"/>
      <c r="CQ728" s="355"/>
      <c r="CR728" s="355"/>
      <c r="CS728" s="355"/>
      <c r="CT728" s="355"/>
      <c r="CU728" s="355"/>
      <c r="CV728" s="355"/>
      <c r="CW728" s="355"/>
      <c r="CX728" s="355"/>
      <c r="CY728" s="355"/>
      <c r="CZ728" s="355"/>
    </row>
    <row r="729" ht="25.15" customHeight="true" x14ac:dyDescent="0.2">
      <c r="C729" s="631"/>
      <c r="D729" s="631"/>
      <c r="E729" s="631"/>
      <c r="F729" s="631"/>
      <c r="G729" s="631"/>
      <c r="H729" s="631"/>
      <c r="I729" s="631"/>
      <c r="J729" s="631"/>
      <c r="K729" s="631"/>
      <c r="L729" s="631"/>
      <c r="M729" s="631"/>
      <c r="N729" s="631"/>
      <c r="O729" s="631"/>
      <c r="P729" s="631"/>
      <c r="Q729" s="631"/>
      <c r="BA729" s="355"/>
      <c r="BB729" s="431"/>
      <c r="BC729" s="355"/>
      <c r="BD729" s="355"/>
      <c r="BE729" s="355"/>
      <c r="BF729" s="355"/>
      <c r="BG729" s="355"/>
      <c r="BH729" s="355"/>
      <c r="BI729" s="355"/>
      <c r="BJ729" s="355"/>
      <c r="BK729" s="355"/>
      <c r="BL729" s="355"/>
      <c r="BM729" s="355"/>
      <c r="BN729" s="355"/>
      <c r="BO729" s="355"/>
      <c r="BP729" s="355"/>
      <c r="BQ729" s="355"/>
      <c r="BR729" s="355"/>
      <c r="BS729" s="355"/>
      <c r="BT729" s="355"/>
      <c r="BU729" s="355"/>
      <c r="BV729" s="355"/>
      <c r="BW729" s="355"/>
      <c r="BX729" s="355"/>
      <c r="BY729" s="355"/>
      <c r="BZ729" s="355"/>
      <c r="CA729" s="355"/>
      <c r="CB729" s="355"/>
      <c r="CC729" s="355"/>
      <c r="CD729" s="355"/>
      <c r="CE729" s="355"/>
      <c r="CF729" s="355"/>
      <c r="CG729" s="355"/>
      <c r="CH729" s="355"/>
      <c r="CI729" s="355"/>
      <c r="CJ729" s="355"/>
      <c r="CK729" s="355"/>
      <c r="CL729" s="355"/>
      <c r="CM729" s="355"/>
      <c r="CN729" s="355"/>
      <c r="CO729" s="355"/>
      <c r="CP729" s="355"/>
      <c r="CQ729" s="355"/>
      <c r="CR729" s="355"/>
      <c r="CS729" s="355"/>
      <c r="CT729" s="355"/>
      <c r="CU729" s="355"/>
      <c r="CV729" s="355"/>
      <c r="CW729" s="355"/>
      <c r="CX729" s="355"/>
      <c r="CY729" s="355"/>
      <c r="CZ729" s="355"/>
    </row>
    <row r="730" ht="25.15" customHeight="true" x14ac:dyDescent="0.2">
      <c r="C730" s="631"/>
      <c r="D730" s="631"/>
      <c r="E730" s="631"/>
      <c r="F730" s="631"/>
      <c r="G730" s="631"/>
      <c r="H730" s="631"/>
      <c r="I730" s="631"/>
      <c r="J730" s="631"/>
      <c r="K730" s="631"/>
      <c r="L730" s="631"/>
      <c r="M730" s="631"/>
      <c r="N730" s="631"/>
      <c r="O730" s="631"/>
      <c r="P730" s="631"/>
      <c r="Q730" s="631"/>
      <c r="BA730" s="355"/>
      <c r="BB730" s="431"/>
      <c r="BC730" s="355"/>
      <c r="BD730" s="355"/>
      <c r="BE730" s="355"/>
      <c r="BF730" s="355"/>
      <c r="BG730" s="355"/>
      <c r="BH730" s="355"/>
      <c r="BI730" s="355"/>
      <c r="BJ730" s="355"/>
      <c r="BK730" s="355"/>
      <c r="BL730" s="355"/>
      <c r="BM730" s="355"/>
      <c r="BN730" s="355"/>
      <c r="BO730" s="355"/>
      <c r="BP730" s="355"/>
      <c r="BQ730" s="355"/>
      <c r="BR730" s="355"/>
      <c r="BS730" s="355"/>
      <c r="BT730" s="355"/>
      <c r="BU730" s="355"/>
      <c r="BV730" s="355"/>
      <c r="BW730" s="355"/>
      <c r="BX730" s="355"/>
      <c r="BY730" s="355"/>
      <c r="BZ730" s="355"/>
      <c r="CA730" s="355"/>
      <c r="CB730" s="355"/>
      <c r="CC730" s="355"/>
      <c r="CD730" s="355"/>
      <c r="CE730" s="355"/>
      <c r="CF730" s="355"/>
      <c r="CG730" s="355"/>
      <c r="CH730" s="355"/>
      <c r="CI730" s="355"/>
      <c r="CJ730" s="355"/>
      <c r="CK730" s="355"/>
      <c r="CL730" s="355"/>
      <c r="CM730" s="355"/>
      <c r="CN730" s="355"/>
      <c r="CO730" s="355"/>
      <c r="CP730" s="355"/>
      <c r="CQ730" s="355"/>
      <c r="CR730" s="355"/>
      <c r="CS730" s="355"/>
      <c r="CT730" s="355"/>
      <c r="CU730" s="355"/>
      <c r="CV730" s="355"/>
      <c r="CW730" s="355"/>
      <c r="CX730" s="355"/>
      <c r="CY730" s="355"/>
      <c r="CZ730" s="355"/>
    </row>
    <row r="731" ht="25.15" customHeight="true" x14ac:dyDescent="0.2">
      <c r="C731" s="631"/>
      <c r="D731" s="631"/>
      <c r="E731" s="631"/>
      <c r="F731" s="631"/>
      <c r="G731" s="631"/>
      <c r="H731" s="631"/>
      <c r="I731" s="631"/>
      <c r="J731" s="631"/>
      <c r="K731" s="631"/>
      <c r="L731" s="631"/>
      <c r="M731" s="631"/>
      <c r="N731" s="631"/>
      <c r="O731" s="631"/>
      <c r="P731" s="631"/>
      <c r="Q731" s="631"/>
      <c r="BA731" s="355"/>
      <c r="BB731" s="431"/>
      <c r="BC731" s="355"/>
      <c r="BD731" s="355"/>
      <c r="BE731" s="355"/>
      <c r="BF731" s="355"/>
      <c r="BG731" s="355"/>
      <c r="BH731" s="355"/>
      <c r="BI731" s="355"/>
      <c r="BJ731" s="355"/>
      <c r="BK731" s="355"/>
      <c r="BL731" s="355"/>
      <c r="BM731" s="355"/>
      <c r="BN731" s="355"/>
      <c r="BO731" s="355"/>
      <c r="BP731" s="355"/>
      <c r="BQ731" s="355"/>
      <c r="BR731" s="355"/>
      <c r="BS731" s="355"/>
      <c r="BT731" s="355"/>
      <c r="BU731" s="355"/>
      <c r="BV731" s="355"/>
      <c r="BW731" s="355"/>
      <c r="BX731" s="355"/>
      <c r="BY731" s="355"/>
      <c r="BZ731" s="355"/>
      <c r="CA731" s="355"/>
      <c r="CB731" s="355"/>
      <c r="CC731" s="355"/>
      <c r="CD731" s="355"/>
      <c r="CE731" s="355"/>
      <c r="CF731" s="355"/>
      <c r="CG731" s="355"/>
      <c r="CH731" s="355"/>
      <c r="CI731" s="355"/>
      <c r="CJ731" s="355"/>
      <c r="CK731" s="355"/>
      <c r="CL731" s="355"/>
      <c r="CM731" s="355"/>
      <c r="CN731" s="355"/>
      <c r="CO731" s="355"/>
      <c r="CP731" s="355"/>
      <c r="CQ731" s="355"/>
      <c r="CR731" s="355"/>
      <c r="CS731" s="355"/>
      <c r="CT731" s="355"/>
      <c r="CU731" s="355"/>
      <c r="CV731" s="355"/>
      <c r="CW731" s="355"/>
      <c r="CX731" s="355"/>
      <c r="CY731" s="355"/>
      <c r="CZ731" s="355"/>
    </row>
    <row r="732" ht="25.15" customHeight="true" x14ac:dyDescent="0.2">
      <c r="C732" s="631"/>
      <c r="D732" s="631"/>
      <c r="E732" s="631"/>
      <c r="F732" s="631"/>
      <c r="G732" s="631"/>
      <c r="H732" s="631"/>
      <c r="I732" s="631"/>
      <c r="J732" s="631"/>
      <c r="K732" s="631"/>
      <c r="L732" s="631"/>
      <c r="M732" s="631"/>
      <c r="N732" s="631"/>
      <c r="O732" s="631"/>
      <c r="P732" s="631"/>
      <c r="Q732" s="631"/>
      <c r="BA732" s="355"/>
      <c r="BB732" s="431"/>
      <c r="BC732" s="355"/>
      <c r="BD732" s="355"/>
      <c r="BE732" s="355"/>
      <c r="BF732" s="355"/>
      <c r="BG732" s="355"/>
      <c r="BH732" s="355"/>
      <c r="BI732" s="355"/>
      <c r="BJ732" s="355"/>
      <c r="BK732" s="355"/>
      <c r="BL732" s="355"/>
      <c r="BM732" s="355"/>
      <c r="BN732" s="355"/>
      <c r="BO732" s="355"/>
      <c r="BP732" s="355"/>
      <c r="BQ732" s="355"/>
      <c r="BR732" s="355"/>
      <c r="BS732" s="355"/>
      <c r="BT732" s="355"/>
      <c r="BU732" s="355"/>
      <c r="BV732" s="355"/>
      <c r="BW732" s="355"/>
      <c r="BX732" s="355"/>
      <c r="BY732" s="355"/>
      <c r="BZ732" s="355"/>
      <c r="CA732" s="355"/>
      <c r="CB732" s="355"/>
      <c r="CC732" s="355"/>
      <c r="CD732" s="355"/>
      <c r="CE732" s="355"/>
      <c r="CF732" s="355"/>
      <c r="CG732" s="355"/>
      <c r="CH732" s="355"/>
      <c r="CI732" s="355"/>
      <c r="CJ732" s="355"/>
      <c r="CK732" s="355"/>
      <c r="CL732" s="355"/>
      <c r="CM732" s="355"/>
      <c r="CN732" s="355"/>
      <c r="CO732" s="355"/>
      <c r="CP732" s="355"/>
      <c r="CQ732" s="355"/>
      <c r="CR732" s="355"/>
      <c r="CS732" s="355"/>
      <c r="CT732" s="355"/>
      <c r="CU732" s="355"/>
      <c r="CV732" s="355"/>
      <c r="CW732" s="355"/>
      <c r="CX732" s="355"/>
      <c r="CY732" s="355"/>
      <c r="CZ732" s="355"/>
    </row>
    <row r="733" ht="25.15" customHeight="true" x14ac:dyDescent="0.2">
      <c r="C733" s="631"/>
      <c r="D733" s="631"/>
      <c r="E733" s="631"/>
      <c r="F733" s="631"/>
      <c r="G733" s="631"/>
      <c r="H733" s="631"/>
      <c r="I733" s="631"/>
      <c r="J733" s="631"/>
      <c r="K733" s="631"/>
      <c r="L733" s="631"/>
      <c r="M733" s="631"/>
      <c r="N733" s="631"/>
      <c r="O733" s="631"/>
      <c r="P733" s="631"/>
      <c r="Q733" s="631"/>
      <c r="BA733" s="355"/>
      <c r="BB733" s="431"/>
      <c r="BC733" s="355"/>
      <c r="BD733" s="355"/>
      <c r="BE733" s="355"/>
      <c r="BF733" s="355"/>
      <c r="BG733" s="355"/>
      <c r="BH733" s="355"/>
      <c r="BI733" s="355"/>
      <c r="BJ733" s="355"/>
      <c r="BK733" s="355"/>
      <c r="BL733" s="355"/>
      <c r="BM733" s="355"/>
      <c r="BN733" s="355"/>
      <c r="BO733" s="355"/>
      <c r="BP733" s="355"/>
      <c r="BQ733" s="355"/>
      <c r="BR733" s="355"/>
      <c r="BS733" s="355"/>
      <c r="BT733" s="355"/>
      <c r="BU733" s="355"/>
      <c r="BV733" s="355"/>
      <c r="BW733" s="355"/>
      <c r="BX733" s="355"/>
      <c r="BY733" s="355"/>
      <c r="BZ733" s="355"/>
      <c r="CA733" s="355"/>
      <c r="CB733" s="355"/>
      <c r="CC733" s="355"/>
      <c r="CD733" s="355"/>
      <c r="CE733" s="355"/>
      <c r="CF733" s="355"/>
      <c r="CG733" s="355"/>
      <c r="CH733" s="355"/>
      <c r="CI733" s="355"/>
      <c r="CJ733" s="355"/>
      <c r="CK733" s="355"/>
      <c r="CL733" s="355"/>
      <c r="CM733" s="355"/>
      <c r="CN733" s="355"/>
      <c r="CO733" s="355"/>
      <c r="CP733" s="355"/>
      <c r="CQ733" s="355"/>
      <c r="CR733" s="355"/>
      <c r="CS733" s="355"/>
      <c r="CT733" s="355"/>
      <c r="CU733" s="355"/>
      <c r="CV733" s="355"/>
      <c r="CW733" s="355"/>
      <c r="CX733" s="355"/>
      <c r="CY733" s="355"/>
      <c r="CZ733" s="355"/>
    </row>
    <row r="734" ht="25.15" customHeight="true" x14ac:dyDescent="0.2">
      <c r="C734" s="631"/>
      <c r="D734" s="631"/>
      <c r="E734" s="631"/>
      <c r="F734" s="631"/>
      <c r="G734" s="631"/>
      <c r="H734" s="631"/>
      <c r="I734" s="631"/>
      <c r="J734" s="631"/>
      <c r="K734" s="631"/>
      <c r="L734" s="631"/>
      <c r="M734" s="631"/>
      <c r="N734" s="631"/>
      <c r="O734" s="631"/>
      <c r="P734" s="631"/>
      <c r="Q734" s="631"/>
      <c r="BA734" s="355"/>
      <c r="BB734" s="431"/>
      <c r="BC734" s="355"/>
      <c r="BD734" s="355"/>
      <c r="BE734" s="355"/>
      <c r="BF734" s="355"/>
      <c r="BG734" s="355"/>
      <c r="BH734" s="355"/>
      <c r="BI734" s="355"/>
      <c r="BJ734" s="355"/>
      <c r="BK734" s="355"/>
      <c r="BL734" s="355"/>
      <c r="BM734" s="355"/>
      <c r="BN734" s="355"/>
      <c r="BO734" s="355"/>
      <c r="BP734" s="355"/>
      <c r="BQ734" s="355"/>
      <c r="BR734" s="355"/>
      <c r="BS734" s="355"/>
      <c r="BT734" s="355"/>
      <c r="BU734" s="355"/>
      <c r="BV734" s="355"/>
      <c r="BW734" s="355"/>
      <c r="BX734" s="355"/>
      <c r="BY734" s="355"/>
      <c r="BZ734" s="355"/>
      <c r="CA734" s="355"/>
      <c r="CB734" s="355"/>
      <c r="CC734" s="355"/>
      <c r="CD734" s="355"/>
      <c r="CE734" s="355"/>
      <c r="CF734" s="355"/>
      <c r="CG734" s="355"/>
      <c r="CH734" s="355"/>
      <c r="CI734" s="355"/>
      <c r="CJ734" s="355"/>
      <c r="CK734" s="355"/>
      <c r="CL734" s="355"/>
      <c r="CM734" s="355"/>
      <c r="CN734" s="355"/>
      <c r="CO734" s="355"/>
      <c r="CP734" s="355"/>
      <c r="CQ734" s="355"/>
      <c r="CR734" s="355"/>
      <c r="CS734" s="355"/>
      <c r="CT734" s="355"/>
      <c r="CU734" s="355"/>
      <c r="CV734" s="355"/>
      <c r="CW734" s="355"/>
      <c r="CX734" s="355"/>
      <c r="CY734" s="355"/>
      <c r="CZ734" s="355"/>
    </row>
    <row r="735" ht="25.15" customHeight="true" x14ac:dyDescent="0.2">
      <c r="C735" s="631"/>
      <c r="D735" s="631"/>
      <c r="E735" s="631"/>
      <c r="F735" s="631"/>
      <c r="G735" s="631"/>
      <c r="H735" s="631"/>
      <c r="I735" s="631"/>
      <c r="J735" s="631"/>
      <c r="K735" s="631"/>
      <c r="L735" s="631"/>
      <c r="M735" s="631"/>
      <c r="N735" s="631"/>
      <c r="O735" s="631"/>
      <c r="P735" s="631"/>
      <c r="Q735" s="631"/>
      <c r="BA735" s="355"/>
      <c r="BB735" s="431"/>
      <c r="BC735" s="355"/>
      <c r="BD735" s="355"/>
      <c r="BE735" s="355"/>
      <c r="BF735" s="355"/>
      <c r="BG735" s="355"/>
      <c r="BH735" s="355"/>
      <c r="BI735" s="355"/>
      <c r="BJ735" s="355"/>
      <c r="BK735" s="355"/>
      <c r="BL735" s="355"/>
      <c r="BM735" s="355"/>
      <c r="BN735" s="355"/>
      <c r="BO735" s="355"/>
      <c r="BP735" s="355"/>
      <c r="BQ735" s="355"/>
      <c r="BR735" s="355"/>
      <c r="BS735" s="355"/>
      <c r="BT735" s="355"/>
      <c r="BU735" s="355"/>
      <c r="BV735" s="355"/>
      <c r="BW735" s="355"/>
      <c r="BX735" s="355"/>
      <c r="BY735" s="355"/>
      <c r="BZ735" s="355"/>
      <c r="CA735" s="355"/>
      <c r="CB735" s="355"/>
      <c r="CC735" s="355"/>
      <c r="CD735" s="355"/>
      <c r="CE735" s="355"/>
      <c r="CF735" s="355"/>
      <c r="CG735" s="355"/>
      <c r="CH735" s="355"/>
      <c r="CI735" s="355"/>
      <c r="CJ735" s="355"/>
      <c r="CK735" s="355"/>
      <c r="CL735" s="355"/>
      <c r="CM735" s="355"/>
      <c r="CN735" s="355"/>
      <c r="CO735" s="355"/>
      <c r="CP735" s="355"/>
      <c r="CQ735" s="355"/>
      <c r="CR735" s="355"/>
      <c r="CS735" s="355"/>
      <c r="CT735" s="355"/>
      <c r="CU735" s="355"/>
      <c r="CV735" s="355"/>
      <c r="CW735" s="355"/>
      <c r="CX735" s="355"/>
      <c r="CY735" s="355"/>
      <c r="CZ735" s="355"/>
    </row>
    <row r="736" ht="25.15" customHeight="true" x14ac:dyDescent="0.2">
      <c r="C736" s="631"/>
      <c r="D736" s="631"/>
      <c r="E736" s="631"/>
      <c r="F736" s="631"/>
      <c r="G736" s="631"/>
      <c r="H736" s="631"/>
      <c r="I736" s="631"/>
      <c r="J736" s="631"/>
      <c r="K736" s="631"/>
      <c r="L736" s="631"/>
      <c r="M736" s="631"/>
      <c r="N736" s="631"/>
      <c r="O736" s="631"/>
      <c r="P736" s="631"/>
      <c r="Q736" s="631"/>
      <c r="BA736" s="355"/>
      <c r="BB736" s="431"/>
      <c r="BC736" s="355"/>
      <c r="BD736" s="355"/>
      <c r="BE736" s="355"/>
      <c r="BF736" s="355"/>
      <c r="BG736" s="355"/>
      <c r="BH736" s="355"/>
      <c r="BI736" s="355"/>
      <c r="BJ736" s="355"/>
      <c r="BK736" s="355"/>
      <c r="BL736" s="355"/>
      <c r="BM736" s="355"/>
      <c r="BN736" s="355"/>
      <c r="BO736" s="355"/>
      <c r="BP736" s="355"/>
      <c r="BQ736" s="355"/>
      <c r="BR736" s="355"/>
      <c r="BS736" s="355"/>
      <c r="BT736" s="355"/>
      <c r="BU736" s="355"/>
      <c r="BV736" s="355"/>
      <c r="BW736" s="355"/>
      <c r="BX736" s="355"/>
      <c r="BY736" s="355"/>
      <c r="BZ736" s="355"/>
      <c r="CA736" s="355"/>
      <c r="CB736" s="355"/>
      <c r="CC736" s="355"/>
      <c r="CD736" s="355"/>
      <c r="CE736" s="355"/>
      <c r="CF736" s="355"/>
      <c r="CG736" s="355"/>
      <c r="CH736" s="355"/>
      <c r="CI736" s="355"/>
      <c r="CJ736" s="355"/>
      <c r="CK736" s="355"/>
      <c r="CL736" s="355"/>
      <c r="CM736" s="355"/>
      <c r="CN736" s="355"/>
      <c r="CO736" s="355"/>
      <c r="CP736" s="355"/>
      <c r="CQ736" s="355"/>
      <c r="CR736" s="355"/>
      <c r="CS736" s="355"/>
      <c r="CT736" s="355"/>
      <c r="CU736" s="355"/>
      <c r="CV736" s="355"/>
      <c r="CW736" s="355"/>
      <c r="CX736" s="355"/>
      <c r="CY736" s="355"/>
      <c r="CZ736" s="355"/>
    </row>
    <row r="737" ht="25.15" customHeight="true" x14ac:dyDescent="0.2">
      <c r="C737" s="631"/>
      <c r="D737" s="631"/>
      <c r="E737" s="631"/>
      <c r="F737" s="631"/>
      <c r="G737" s="631"/>
      <c r="H737" s="631"/>
      <c r="I737" s="631"/>
      <c r="J737" s="631"/>
      <c r="K737" s="631"/>
      <c r="L737" s="631"/>
      <c r="M737" s="631"/>
      <c r="N737" s="631"/>
      <c r="O737" s="631"/>
      <c r="P737" s="631"/>
      <c r="Q737" s="631"/>
      <c r="BA737" s="355"/>
      <c r="BB737" s="431"/>
      <c r="BC737" s="355"/>
      <c r="BD737" s="355"/>
      <c r="BE737" s="355"/>
      <c r="BF737" s="355"/>
      <c r="BG737" s="355"/>
      <c r="BH737" s="355"/>
      <c r="BI737" s="355"/>
      <c r="BJ737" s="355"/>
      <c r="BK737" s="355"/>
      <c r="BL737" s="355"/>
      <c r="BM737" s="355"/>
      <c r="BN737" s="355"/>
      <c r="BO737" s="355"/>
      <c r="BP737" s="355"/>
      <c r="BQ737" s="355"/>
      <c r="BR737" s="355"/>
      <c r="BS737" s="355"/>
      <c r="BT737" s="355"/>
      <c r="BU737" s="355"/>
      <c r="BV737" s="355"/>
      <c r="BW737" s="355"/>
      <c r="BX737" s="355"/>
      <c r="BY737" s="355"/>
      <c r="BZ737" s="355"/>
      <c r="CA737" s="355"/>
      <c r="CB737" s="355"/>
      <c r="CC737" s="355"/>
      <c r="CD737" s="355"/>
      <c r="CE737" s="355"/>
      <c r="CF737" s="355"/>
      <c r="CG737" s="355"/>
      <c r="CH737" s="355"/>
      <c r="CI737" s="355"/>
      <c r="CJ737" s="355"/>
      <c r="CK737" s="355"/>
      <c r="CL737" s="355"/>
      <c r="CM737" s="355"/>
      <c r="CN737" s="355"/>
      <c r="CO737" s="355"/>
      <c r="CP737" s="355"/>
      <c r="CQ737" s="355"/>
      <c r="CR737" s="355"/>
      <c r="CS737" s="355"/>
      <c r="CT737" s="355"/>
      <c r="CU737" s="355"/>
      <c r="CV737" s="355"/>
      <c r="CW737" s="355"/>
      <c r="CX737" s="355"/>
      <c r="CY737" s="355"/>
      <c r="CZ737" s="355"/>
    </row>
    <row r="738" ht="25.15" customHeight="true" x14ac:dyDescent="0.2">
      <c r="C738" s="631"/>
      <c r="D738" s="631"/>
      <c r="E738" s="631"/>
      <c r="F738" s="631"/>
      <c r="G738" s="631"/>
      <c r="H738" s="631"/>
      <c r="I738" s="631"/>
      <c r="J738" s="631"/>
      <c r="K738" s="631"/>
      <c r="L738" s="631"/>
      <c r="M738" s="631"/>
      <c r="N738" s="631"/>
      <c r="O738" s="631"/>
      <c r="P738" s="631"/>
      <c r="Q738" s="631"/>
      <c r="BA738" s="355"/>
      <c r="BB738" s="431"/>
      <c r="BC738" s="355"/>
      <c r="BD738" s="355"/>
      <c r="BE738" s="355"/>
      <c r="BF738" s="355"/>
      <c r="BG738" s="355"/>
      <c r="BH738" s="355"/>
      <c r="BI738" s="355"/>
      <c r="BJ738" s="355"/>
      <c r="BK738" s="355"/>
      <c r="BL738" s="355"/>
      <c r="BM738" s="355"/>
      <c r="BN738" s="355"/>
      <c r="BO738" s="355"/>
      <c r="BP738" s="355"/>
      <c r="BQ738" s="355"/>
      <c r="BR738" s="355"/>
      <c r="BS738" s="355"/>
      <c r="BT738" s="355"/>
      <c r="BU738" s="355"/>
      <c r="BV738" s="355"/>
      <c r="BW738" s="355"/>
      <c r="BX738" s="355"/>
      <c r="BY738" s="355"/>
      <c r="BZ738" s="355"/>
      <c r="CA738" s="355"/>
      <c r="CB738" s="355"/>
      <c r="CC738" s="355"/>
      <c r="CD738" s="355"/>
      <c r="CE738" s="355"/>
      <c r="CF738" s="355"/>
      <c r="CG738" s="355"/>
      <c r="CH738" s="355"/>
      <c r="CI738" s="355"/>
      <c r="CJ738" s="355"/>
      <c r="CK738" s="355"/>
      <c r="CL738" s="355"/>
      <c r="CM738" s="355"/>
      <c r="CN738" s="355"/>
      <c r="CO738" s="355"/>
      <c r="CP738" s="355"/>
      <c r="CQ738" s="355"/>
      <c r="CR738" s="355"/>
      <c r="CS738" s="355"/>
      <c r="CT738" s="355"/>
      <c r="CU738" s="355"/>
      <c r="CV738" s="355"/>
      <c r="CW738" s="355"/>
      <c r="CX738" s="355"/>
      <c r="CY738" s="355"/>
      <c r="CZ738" s="355"/>
    </row>
    <row r="739" ht="25.15" customHeight="true" x14ac:dyDescent="0.2">
      <c r="C739" s="631"/>
      <c r="D739" s="631"/>
      <c r="E739" s="631"/>
      <c r="F739" s="631"/>
      <c r="G739" s="631"/>
      <c r="H739" s="631"/>
      <c r="I739" s="631"/>
      <c r="J739" s="631"/>
      <c r="K739" s="631"/>
      <c r="L739" s="631"/>
      <c r="M739" s="631"/>
      <c r="N739" s="631"/>
      <c r="O739" s="631"/>
      <c r="P739" s="631"/>
      <c r="Q739" s="631"/>
      <c r="BA739" s="355"/>
      <c r="BB739" s="431"/>
      <c r="BC739" s="355"/>
      <c r="BD739" s="355"/>
      <c r="BE739" s="355"/>
      <c r="BF739" s="355"/>
      <c r="BG739" s="355"/>
      <c r="BH739" s="355"/>
      <c r="BI739" s="355"/>
      <c r="BJ739" s="355"/>
      <c r="BK739" s="355"/>
      <c r="BL739" s="355"/>
      <c r="BM739" s="355"/>
      <c r="BN739" s="355"/>
      <c r="BO739" s="355"/>
      <c r="BP739" s="355"/>
      <c r="BQ739" s="355"/>
      <c r="BR739" s="355"/>
      <c r="BS739" s="355"/>
      <c r="BT739" s="355"/>
      <c r="BU739" s="355"/>
      <c r="BV739" s="355"/>
      <c r="BW739" s="355"/>
      <c r="BX739" s="355"/>
      <c r="BY739" s="355"/>
      <c r="BZ739" s="355"/>
      <c r="CA739" s="355"/>
      <c r="CB739" s="355"/>
      <c r="CC739" s="355"/>
      <c r="CD739" s="355"/>
      <c r="CE739" s="355"/>
      <c r="CF739" s="355"/>
      <c r="CG739" s="355"/>
      <c r="CH739" s="355"/>
      <c r="CI739" s="355"/>
      <c r="CJ739" s="355"/>
      <c r="CK739" s="355"/>
      <c r="CL739" s="355"/>
      <c r="CM739" s="355"/>
      <c r="CN739" s="355"/>
      <c r="CO739" s="355"/>
      <c r="CP739" s="355"/>
      <c r="CQ739" s="355"/>
      <c r="CR739" s="355"/>
      <c r="CS739" s="355"/>
      <c r="CT739" s="355"/>
      <c r="CU739" s="355"/>
      <c r="CV739" s="355"/>
      <c r="CW739" s="355"/>
      <c r="CX739" s="355"/>
      <c r="CY739" s="355"/>
      <c r="CZ739" s="355"/>
    </row>
    <row r="740" ht="25.15" customHeight="true" x14ac:dyDescent="0.2">
      <c r="C740" s="631"/>
      <c r="D740" s="631"/>
      <c r="E740" s="631"/>
      <c r="F740" s="631"/>
      <c r="G740" s="631"/>
      <c r="H740" s="631"/>
      <c r="I740" s="631"/>
      <c r="J740" s="631"/>
      <c r="K740" s="631"/>
      <c r="L740" s="631"/>
      <c r="M740" s="631"/>
      <c r="N740" s="631"/>
      <c r="O740" s="631"/>
      <c r="P740" s="631"/>
      <c r="Q740" s="631"/>
      <c r="BA740" s="355"/>
      <c r="BB740" s="431"/>
      <c r="BC740" s="355"/>
      <c r="BD740" s="355"/>
      <c r="BE740" s="355"/>
      <c r="BF740" s="355"/>
      <c r="BG740" s="355"/>
      <c r="BH740" s="355"/>
      <c r="BI740" s="355"/>
      <c r="BJ740" s="355"/>
      <c r="BK740" s="355"/>
      <c r="BL740" s="355"/>
      <c r="BM740" s="355"/>
      <c r="BN740" s="355"/>
      <c r="BO740" s="355"/>
      <c r="BP740" s="355"/>
      <c r="BQ740" s="355"/>
      <c r="BR740" s="355"/>
      <c r="BS740" s="355"/>
      <c r="BT740" s="355"/>
      <c r="BU740" s="355"/>
      <c r="BV740" s="355"/>
      <c r="BW740" s="355"/>
      <c r="BX740" s="355"/>
      <c r="BY740" s="355"/>
      <c r="BZ740" s="355"/>
      <c r="CA740" s="355"/>
      <c r="CB740" s="355"/>
      <c r="CC740" s="355"/>
      <c r="CD740" s="355"/>
      <c r="CE740" s="355"/>
      <c r="CF740" s="355"/>
      <c r="CG740" s="355"/>
      <c r="CH740" s="355"/>
      <c r="CI740" s="355"/>
      <c r="CJ740" s="355"/>
      <c r="CK740" s="355"/>
      <c r="CL740" s="355"/>
      <c r="CM740" s="355"/>
      <c r="CN740" s="355"/>
      <c r="CO740" s="355"/>
      <c r="CP740" s="355"/>
      <c r="CQ740" s="355"/>
      <c r="CR740" s="355"/>
      <c r="CS740" s="355"/>
      <c r="CT740" s="355"/>
      <c r="CU740" s="355"/>
      <c r="CV740" s="355"/>
      <c r="CW740" s="355"/>
      <c r="CX740" s="355"/>
      <c r="CY740" s="355"/>
      <c r="CZ740" s="355"/>
    </row>
    <row r="741" ht="25.15" customHeight="true" x14ac:dyDescent="0.2">
      <c r="C741" s="631"/>
      <c r="D741" s="631"/>
      <c r="E741" s="631"/>
      <c r="F741" s="631"/>
      <c r="G741" s="631"/>
      <c r="H741" s="631"/>
      <c r="I741" s="631"/>
      <c r="J741" s="631"/>
      <c r="K741" s="631"/>
      <c r="L741" s="631"/>
      <c r="M741" s="631"/>
      <c r="N741" s="631"/>
      <c r="O741" s="631"/>
      <c r="P741" s="631"/>
      <c r="Q741" s="631"/>
      <c r="BA741" s="355"/>
      <c r="BB741" s="431"/>
      <c r="BC741" s="355"/>
      <c r="BD741" s="355"/>
      <c r="BE741" s="355"/>
      <c r="BF741" s="355"/>
      <c r="BG741" s="355"/>
      <c r="BH741" s="355"/>
      <c r="BI741" s="355"/>
      <c r="BJ741" s="355"/>
      <c r="BK741" s="355"/>
      <c r="BL741" s="355"/>
      <c r="BM741" s="355"/>
      <c r="BN741" s="355"/>
      <c r="BO741" s="355"/>
      <c r="BP741" s="355"/>
      <c r="BQ741" s="355"/>
      <c r="BR741" s="355"/>
      <c r="BS741" s="355"/>
      <c r="BT741" s="355"/>
      <c r="BU741" s="355"/>
      <c r="BV741" s="355"/>
      <c r="BW741" s="355"/>
      <c r="BX741" s="355"/>
      <c r="BY741" s="355"/>
      <c r="BZ741" s="355"/>
      <c r="CA741" s="355"/>
      <c r="CB741" s="355"/>
      <c r="CC741" s="355"/>
      <c r="CD741" s="355"/>
      <c r="CE741" s="355"/>
      <c r="CF741" s="355"/>
      <c r="CG741" s="355"/>
      <c r="CH741" s="355"/>
      <c r="CI741" s="355"/>
      <c r="CJ741" s="355"/>
      <c r="CK741" s="355"/>
      <c r="CL741" s="355"/>
      <c r="CM741" s="355"/>
      <c r="CN741" s="355"/>
      <c r="CO741" s="355"/>
      <c r="CP741" s="355"/>
      <c r="CQ741" s="355"/>
      <c r="CR741" s="355"/>
      <c r="CS741" s="355"/>
      <c r="CT741" s="355"/>
      <c r="CU741" s="355"/>
      <c r="CV741" s="355"/>
      <c r="CW741" s="355"/>
      <c r="CX741" s="355"/>
      <c r="CY741" s="355"/>
      <c r="CZ741" s="355"/>
    </row>
    <row r="742" ht="25.15" customHeight="true" x14ac:dyDescent="0.2">
      <c r="C742" s="631"/>
      <c r="D742" s="631"/>
      <c r="E742" s="631"/>
      <c r="F742" s="631"/>
      <c r="G742" s="631"/>
      <c r="H742" s="631"/>
      <c r="I742" s="631"/>
      <c r="J742" s="631"/>
      <c r="K742" s="631"/>
      <c r="L742" s="631"/>
      <c r="M742" s="631"/>
      <c r="N742" s="631"/>
      <c r="O742" s="631"/>
      <c r="P742" s="631"/>
      <c r="Q742" s="631"/>
      <c r="BA742" s="355"/>
      <c r="BB742" s="431"/>
      <c r="BC742" s="355"/>
      <c r="BD742" s="355"/>
      <c r="BE742" s="355"/>
      <c r="BF742" s="355"/>
      <c r="BG742" s="355"/>
      <c r="BH742" s="355"/>
      <c r="BI742" s="355"/>
      <c r="BJ742" s="355"/>
      <c r="BK742" s="355"/>
      <c r="BL742" s="355"/>
      <c r="BM742" s="355"/>
      <c r="BN742" s="355"/>
      <c r="BO742" s="355"/>
      <c r="BP742" s="355"/>
      <c r="BQ742" s="355"/>
      <c r="BR742" s="355"/>
      <c r="BS742" s="355"/>
      <c r="BT742" s="355"/>
      <c r="BU742" s="355"/>
      <c r="BV742" s="355"/>
      <c r="BW742" s="355"/>
      <c r="BX742" s="355"/>
      <c r="BY742" s="355"/>
      <c r="BZ742" s="355"/>
      <c r="CA742" s="355"/>
      <c r="CB742" s="355"/>
      <c r="CC742" s="355"/>
      <c r="CD742" s="355"/>
      <c r="CE742" s="355"/>
      <c r="CF742" s="355"/>
      <c r="CG742" s="355"/>
      <c r="CH742" s="355"/>
      <c r="CI742" s="355"/>
      <c r="CJ742" s="355"/>
      <c r="CK742" s="355"/>
      <c r="CL742" s="355"/>
      <c r="CM742" s="355"/>
      <c r="CN742" s="355"/>
      <c r="CO742" s="355"/>
      <c r="CP742" s="355"/>
      <c r="CQ742" s="355"/>
      <c r="CR742" s="355"/>
      <c r="CS742" s="355"/>
      <c r="CT742" s="355"/>
      <c r="CU742" s="355"/>
      <c r="CV742" s="355"/>
      <c r="CW742" s="355"/>
      <c r="CX742" s="355"/>
      <c r="CY742" s="355"/>
      <c r="CZ742" s="355"/>
    </row>
    <row r="743" ht="25.15" customHeight="true" x14ac:dyDescent="0.2">
      <c r="C743" s="631"/>
      <c r="D743" s="631"/>
      <c r="E743" s="631"/>
      <c r="F743" s="631"/>
      <c r="G743" s="631"/>
      <c r="H743" s="631"/>
      <c r="I743" s="631"/>
      <c r="J743" s="631"/>
      <c r="K743" s="631"/>
      <c r="L743" s="631"/>
      <c r="M743" s="631"/>
      <c r="N743" s="631"/>
      <c r="O743" s="631"/>
      <c r="P743" s="631"/>
      <c r="Q743" s="631"/>
      <c r="BA743" s="355"/>
      <c r="BB743" s="431"/>
      <c r="BC743" s="355"/>
      <c r="BD743" s="355"/>
      <c r="BE743" s="355"/>
      <c r="BF743" s="355"/>
      <c r="BG743" s="355"/>
      <c r="BH743" s="355"/>
      <c r="BI743" s="355"/>
      <c r="BJ743" s="355"/>
      <c r="BK743" s="355"/>
      <c r="BL743" s="355"/>
      <c r="BM743" s="355"/>
      <c r="BN743" s="355"/>
      <c r="BO743" s="355"/>
      <c r="BP743" s="355"/>
      <c r="BQ743" s="355"/>
      <c r="BR743" s="355"/>
      <c r="BS743" s="355"/>
      <c r="BT743" s="355"/>
      <c r="BU743" s="355"/>
      <c r="BV743" s="355"/>
      <c r="BW743" s="355"/>
      <c r="BX743" s="355"/>
      <c r="BY743" s="355"/>
      <c r="BZ743" s="355"/>
      <c r="CA743" s="355"/>
      <c r="CB743" s="355"/>
      <c r="CC743" s="355"/>
      <c r="CD743" s="355"/>
      <c r="CE743" s="355"/>
      <c r="CF743" s="355"/>
      <c r="CG743" s="355"/>
      <c r="CH743" s="355"/>
      <c r="CI743" s="355"/>
      <c r="CJ743" s="355"/>
      <c r="CK743" s="355"/>
      <c r="CL743" s="355"/>
      <c r="CM743" s="355"/>
      <c r="CN743" s="355"/>
      <c r="CO743" s="355"/>
      <c r="CP743" s="355"/>
      <c r="CQ743" s="355"/>
      <c r="CR743" s="355"/>
      <c r="CS743" s="355"/>
      <c r="CT743" s="355"/>
      <c r="CU743" s="355"/>
      <c r="CV743" s="355"/>
      <c r="CW743" s="355"/>
      <c r="CX743" s="355"/>
      <c r="CY743" s="355"/>
      <c r="CZ743" s="355"/>
    </row>
    <row r="744" ht="25.15" customHeight="true" x14ac:dyDescent="0.2">
      <c r="C744" s="631"/>
      <c r="D744" s="631"/>
      <c r="E744" s="631"/>
      <c r="F744" s="631"/>
      <c r="G744" s="631"/>
      <c r="H744" s="631"/>
      <c r="I744" s="631"/>
      <c r="J744" s="631"/>
      <c r="K744" s="631"/>
      <c r="L744" s="631"/>
      <c r="M744" s="631"/>
      <c r="N744" s="631"/>
      <c r="O744" s="631"/>
      <c r="P744" s="631"/>
      <c r="Q744" s="631"/>
      <c r="BA744" s="355"/>
      <c r="BB744" s="431"/>
      <c r="BC744" s="355"/>
      <c r="BD744" s="355"/>
      <c r="BE744" s="355"/>
      <c r="BF744" s="355"/>
      <c r="BG744" s="355"/>
      <c r="BH744" s="355"/>
      <c r="BI744" s="355"/>
      <c r="BJ744" s="355"/>
      <c r="BK744" s="355"/>
      <c r="BL744" s="355"/>
      <c r="BM744" s="355"/>
      <c r="BN744" s="355"/>
      <c r="BO744" s="355"/>
      <c r="BP744" s="355"/>
      <c r="BQ744" s="355"/>
      <c r="BR744" s="355"/>
      <c r="BS744" s="355"/>
      <c r="BT744" s="355"/>
      <c r="BU744" s="355"/>
      <c r="BV744" s="355"/>
      <c r="BW744" s="355"/>
      <c r="BX744" s="355"/>
      <c r="BY744" s="355"/>
      <c r="BZ744" s="355"/>
      <c r="CA744" s="355"/>
      <c r="CB744" s="355"/>
      <c r="CC744" s="355"/>
      <c r="CD744" s="355"/>
      <c r="CE744" s="355"/>
      <c r="CF744" s="355"/>
      <c r="CG744" s="355"/>
      <c r="CH744" s="355"/>
      <c r="CI744" s="355"/>
      <c r="CJ744" s="355"/>
      <c r="CK744" s="355"/>
      <c r="CL744" s="355"/>
      <c r="CM744" s="355"/>
      <c r="CN744" s="355"/>
      <c r="CO744" s="355"/>
      <c r="CP744" s="355"/>
      <c r="CQ744" s="355"/>
      <c r="CR744" s="355"/>
      <c r="CS744" s="355"/>
      <c r="CT744" s="355"/>
      <c r="CU744" s="355"/>
      <c r="CV744" s="355"/>
      <c r="CW744" s="355"/>
      <c r="CX744" s="355"/>
      <c r="CY744" s="355"/>
      <c r="CZ744" s="355"/>
    </row>
    <row r="745" ht="25.15" customHeight="true" x14ac:dyDescent="0.2">
      <c r="C745" s="631"/>
      <c r="D745" s="631"/>
      <c r="E745" s="631"/>
      <c r="F745" s="631"/>
      <c r="G745" s="631"/>
      <c r="H745" s="631"/>
      <c r="I745" s="631"/>
      <c r="J745" s="631"/>
      <c r="K745" s="631"/>
      <c r="L745" s="631"/>
      <c r="M745" s="631"/>
      <c r="N745" s="631"/>
      <c r="O745" s="631"/>
      <c r="P745" s="631"/>
      <c r="Q745" s="631"/>
      <c r="BA745" s="355"/>
      <c r="BB745" s="431"/>
      <c r="BC745" s="355"/>
      <c r="BD745" s="355"/>
      <c r="BE745" s="355"/>
      <c r="BF745" s="355"/>
      <c r="BG745" s="355"/>
      <c r="BH745" s="355"/>
      <c r="BI745" s="355"/>
      <c r="BJ745" s="355"/>
      <c r="BK745" s="355"/>
      <c r="BL745" s="355"/>
      <c r="BM745" s="355"/>
      <c r="BN745" s="355"/>
      <c r="BO745" s="355"/>
      <c r="BP745" s="355"/>
      <c r="BQ745" s="355"/>
      <c r="BR745" s="355"/>
      <c r="BS745" s="355"/>
      <c r="BT745" s="355"/>
      <c r="BU745" s="355"/>
      <c r="BV745" s="355"/>
      <c r="BW745" s="355"/>
      <c r="BX745" s="355"/>
      <c r="BY745" s="355"/>
      <c r="BZ745" s="355"/>
      <c r="CA745" s="355"/>
      <c r="CB745" s="355"/>
      <c r="CC745" s="355"/>
      <c r="CD745" s="355"/>
      <c r="CE745" s="355"/>
      <c r="CF745" s="355"/>
      <c r="CG745" s="355"/>
      <c r="CH745" s="355"/>
      <c r="CI745" s="355"/>
      <c r="CJ745" s="355"/>
      <c r="CK745" s="355"/>
      <c r="CL745" s="355"/>
      <c r="CM745" s="355"/>
      <c r="CN745" s="355"/>
      <c r="CO745" s="355"/>
      <c r="CP745" s="355"/>
      <c r="CQ745" s="355"/>
      <c r="CR745" s="355"/>
      <c r="CS745" s="355"/>
      <c r="CT745" s="355"/>
      <c r="CU745" s="355"/>
      <c r="CV745" s="355"/>
      <c r="CW745" s="355"/>
      <c r="CX745" s="355"/>
      <c r="CY745" s="355"/>
      <c r="CZ745" s="355"/>
    </row>
    <row r="746" ht="25.15" customHeight="true" x14ac:dyDescent="0.2">
      <c r="C746" s="631"/>
      <c r="D746" s="631"/>
      <c r="E746" s="631"/>
      <c r="F746" s="631"/>
      <c r="G746" s="631"/>
      <c r="H746" s="631"/>
      <c r="I746" s="631"/>
      <c r="J746" s="631"/>
      <c r="K746" s="631"/>
      <c r="L746" s="631"/>
      <c r="M746" s="631"/>
      <c r="N746" s="631"/>
      <c r="O746" s="631"/>
      <c r="P746" s="631"/>
      <c r="Q746" s="631"/>
      <c r="BA746" s="355"/>
      <c r="BB746" s="431"/>
      <c r="BC746" s="355"/>
      <c r="BD746" s="355"/>
      <c r="BE746" s="355"/>
      <c r="BF746" s="355"/>
      <c r="BG746" s="355"/>
      <c r="BH746" s="355"/>
      <c r="BI746" s="355"/>
      <c r="BJ746" s="355"/>
      <c r="BK746" s="355"/>
      <c r="BL746" s="355"/>
      <c r="BM746" s="355"/>
      <c r="BN746" s="355"/>
      <c r="BO746" s="355"/>
      <c r="BP746" s="355"/>
      <c r="BQ746" s="355"/>
      <c r="BR746" s="355"/>
      <c r="BS746" s="355"/>
      <c r="BT746" s="355"/>
      <c r="BU746" s="355"/>
      <c r="BV746" s="355"/>
      <c r="BW746" s="355"/>
      <c r="BX746" s="355"/>
      <c r="BY746" s="355"/>
      <c r="BZ746" s="355"/>
      <c r="CA746" s="355"/>
      <c r="CB746" s="355"/>
      <c r="CC746" s="355"/>
      <c r="CD746" s="355"/>
      <c r="CE746" s="355"/>
      <c r="CF746" s="355"/>
      <c r="CG746" s="355"/>
      <c r="CH746" s="355"/>
      <c r="CI746" s="355"/>
      <c r="CJ746" s="355"/>
      <c r="CK746" s="355"/>
      <c r="CL746" s="355"/>
      <c r="CM746" s="355"/>
      <c r="CN746" s="355"/>
      <c r="CO746" s="355"/>
      <c r="CP746" s="355"/>
      <c r="CQ746" s="355"/>
      <c r="CR746" s="355"/>
      <c r="CS746" s="355"/>
      <c r="CT746" s="355"/>
      <c r="CU746" s="355"/>
      <c r="CV746" s="355"/>
      <c r="CW746" s="355"/>
      <c r="CX746" s="355"/>
      <c r="CY746" s="355"/>
      <c r="CZ746" s="355"/>
    </row>
    <row r="747" ht="25.15" customHeight="true" x14ac:dyDescent="0.2">
      <c r="C747" s="631"/>
      <c r="D747" s="631"/>
      <c r="E747" s="631"/>
      <c r="F747" s="631"/>
      <c r="G747" s="631"/>
      <c r="H747" s="631"/>
      <c r="I747" s="631"/>
      <c r="J747" s="631"/>
      <c r="K747" s="631"/>
      <c r="L747" s="631"/>
      <c r="M747" s="631"/>
      <c r="N747" s="631"/>
      <c r="O747" s="631"/>
      <c r="P747" s="631"/>
      <c r="Q747" s="631"/>
      <c r="BA747" s="355"/>
      <c r="BB747" s="431"/>
      <c r="BC747" s="355"/>
      <c r="BD747" s="355"/>
      <c r="BE747" s="355"/>
      <c r="BF747" s="355"/>
      <c r="BG747" s="355"/>
      <c r="BH747" s="355"/>
      <c r="BI747" s="355"/>
      <c r="BJ747" s="355"/>
      <c r="BK747" s="355"/>
      <c r="BL747" s="355"/>
      <c r="BM747" s="355"/>
      <c r="BN747" s="355"/>
      <c r="BO747" s="355"/>
      <c r="BP747" s="355"/>
      <c r="BQ747" s="355"/>
      <c r="BR747" s="355"/>
      <c r="BS747" s="355"/>
      <c r="BT747" s="355"/>
      <c r="BU747" s="355"/>
      <c r="BV747" s="355"/>
      <c r="BW747" s="355"/>
      <c r="BX747" s="355"/>
      <c r="BY747" s="355"/>
      <c r="BZ747" s="355"/>
      <c r="CA747" s="355"/>
      <c r="CB747" s="355"/>
      <c r="CC747" s="355"/>
      <c r="CD747" s="355"/>
      <c r="CE747" s="355"/>
      <c r="CF747" s="355"/>
      <c r="CG747" s="355"/>
      <c r="CH747" s="355"/>
      <c r="CI747" s="355"/>
      <c r="CJ747" s="355"/>
      <c r="CK747" s="355"/>
      <c r="CL747" s="355"/>
      <c r="CM747" s="355"/>
      <c r="CN747" s="355"/>
      <c r="CO747" s="355"/>
      <c r="CP747" s="355"/>
      <c r="CQ747" s="355"/>
      <c r="CR747" s="355"/>
      <c r="CS747" s="355"/>
      <c r="CT747" s="355"/>
      <c r="CU747" s="355"/>
      <c r="CV747" s="355"/>
      <c r="CW747" s="355"/>
      <c r="CX747" s="355"/>
      <c r="CY747" s="355"/>
      <c r="CZ747" s="355"/>
    </row>
    <row r="748" ht="25.15" customHeight="true" x14ac:dyDescent="0.2">
      <c r="C748" s="631"/>
      <c r="D748" s="631"/>
      <c r="E748" s="631"/>
      <c r="F748" s="631"/>
      <c r="G748" s="631"/>
      <c r="H748" s="631"/>
      <c r="I748" s="631"/>
      <c r="J748" s="631"/>
      <c r="K748" s="631"/>
      <c r="L748" s="631"/>
      <c r="M748" s="631"/>
      <c r="N748" s="631"/>
      <c r="O748" s="631"/>
      <c r="P748" s="631"/>
      <c r="Q748" s="631"/>
      <c r="BA748" s="355"/>
      <c r="BB748" s="431"/>
      <c r="BC748" s="355"/>
      <c r="BD748" s="355"/>
      <c r="BE748" s="355"/>
      <c r="BF748" s="355"/>
      <c r="BG748" s="355"/>
      <c r="BH748" s="355"/>
      <c r="BI748" s="355"/>
      <c r="BJ748" s="355"/>
      <c r="BK748" s="355"/>
      <c r="BL748" s="355"/>
      <c r="BM748" s="355"/>
      <c r="BN748" s="355"/>
      <c r="BO748" s="355"/>
      <c r="BP748" s="355"/>
      <c r="BQ748" s="355"/>
      <c r="BR748" s="355"/>
      <c r="BS748" s="355"/>
      <c r="BT748" s="355"/>
      <c r="BU748" s="355"/>
      <c r="BV748" s="355"/>
      <c r="BW748" s="355"/>
      <c r="BX748" s="355"/>
      <c r="BY748" s="355"/>
      <c r="BZ748" s="355"/>
      <c r="CA748" s="355"/>
      <c r="CB748" s="355"/>
      <c r="CC748" s="355"/>
      <c r="CD748" s="355"/>
      <c r="CE748" s="355"/>
      <c r="CF748" s="355"/>
      <c r="CG748" s="355"/>
      <c r="CH748" s="355"/>
      <c r="CI748" s="355"/>
      <c r="CJ748" s="355"/>
      <c r="CK748" s="355"/>
      <c r="CL748" s="355"/>
      <c r="CM748" s="355"/>
      <c r="CN748" s="355"/>
      <c r="CO748" s="355"/>
      <c r="CP748" s="355"/>
      <c r="CQ748" s="355"/>
      <c r="CR748" s="355"/>
      <c r="CS748" s="355"/>
      <c r="CT748" s="355"/>
      <c r="CU748" s="355"/>
      <c r="CV748" s="355"/>
      <c r="CW748" s="355"/>
      <c r="CX748" s="355"/>
      <c r="CY748" s="355"/>
      <c r="CZ748" s="355"/>
    </row>
    <row r="749" ht="25.15" customHeight="true" x14ac:dyDescent="0.2">
      <c r="C749" s="631"/>
      <c r="D749" s="631"/>
      <c r="E749" s="631"/>
      <c r="F749" s="631"/>
      <c r="G749" s="631"/>
      <c r="H749" s="631"/>
      <c r="I749" s="631"/>
      <c r="J749" s="631"/>
      <c r="K749" s="631"/>
      <c r="L749" s="631"/>
      <c r="M749" s="631"/>
      <c r="N749" s="631"/>
      <c r="O749" s="631"/>
      <c r="P749" s="631"/>
      <c r="Q749" s="631"/>
      <c r="BA749" s="355"/>
      <c r="BB749" s="431"/>
      <c r="BC749" s="355"/>
      <c r="BD749" s="355"/>
      <c r="BE749" s="355"/>
      <c r="BF749" s="355"/>
      <c r="BG749" s="355"/>
      <c r="BH749" s="355"/>
      <c r="BI749" s="355"/>
      <c r="BJ749" s="355"/>
      <c r="BK749" s="355"/>
      <c r="BL749" s="355"/>
      <c r="BM749" s="355"/>
      <c r="BN749" s="355"/>
      <c r="BO749" s="355"/>
      <c r="BP749" s="355"/>
      <c r="BQ749" s="355"/>
      <c r="BR749" s="355"/>
      <c r="BS749" s="355"/>
      <c r="BT749" s="355"/>
      <c r="BU749" s="355"/>
      <c r="BV749" s="355"/>
      <c r="BW749" s="355"/>
      <c r="BX749" s="355"/>
      <c r="BY749" s="355"/>
      <c r="BZ749" s="355"/>
      <c r="CA749" s="355"/>
      <c r="CB749" s="355"/>
      <c r="CC749" s="355"/>
      <c r="CD749" s="355"/>
      <c r="CE749" s="355"/>
      <c r="CF749" s="355"/>
      <c r="CG749" s="355"/>
      <c r="CH749" s="355"/>
      <c r="CI749" s="355"/>
      <c r="CJ749" s="355"/>
      <c r="CK749" s="355"/>
      <c r="CL749" s="355"/>
      <c r="CM749" s="355"/>
      <c r="CN749" s="355"/>
      <c r="CO749" s="355"/>
      <c r="CP749" s="355"/>
      <c r="CQ749" s="355"/>
      <c r="CR749" s="355"/>
      <c r="CS749" s="355"/>
      <c r="CT749" s="355"/>
      <c r="CU749" s="355"/>
      <c r="CV749" s="355"/>
      <c r="CW749" s="355"/>
      <c r="CX749" s="355"/>
      <c r="CY749" s="355"/>
      <c r="CZ749" s="355"/>
    </row>
    <row r="750" ht="25.15" customHeight="true" x14ac:dyDescent="0.2">
      <c r="C750" s="631"/>
      <c r="D750" s="631"/>
      <c r="E750" s="631"/>
      <c r="F750" s="631"/>
      <c r="G750" s="631"/>
      <c r="H750" s="631"/>
      <c r="I750" s="631"/>
      <c r="J750" s="631"/>
      <c r="K750" s="631"/>
      <c r="L750" s="631"/>
      <c r="M750" s="631"/>
      <c r="N750" s="631"/>
      <c r="O750" s="631"/>
      <c r="P750" s="631"/>
      <c r="Q750" s="631"/>
      <c r="BA750" s="355"/>
      <c r="BB750" s="431"/>
      <c r="BC750" s="355"/>
      <c r="BD750" s="355"/>
      <c r="BE750" s="355"/>
      <c r="BF750" s="355"/>
      <c r="BG750" s="355"/>
      <c r="BH750" s="355"/>
      <c r="BI750" s="355"/>
      <c r="BJ750" s="355"/>
      <c r="BK750" s="355"/>
      <c r="BL750" s="355"/>
      <c r="BM750" s="355"/>
      <c r="BN750" s="355"/>
      <c r="BO750" s="355"/>
      <c r="BP750" s="355"/>
      <c r="BQ750" s="355"/>
      <c r="BR750" s="355"/>
      <c r="BS750" s="355"/>
      <c r="BT750" s="355"/>
      <c r="BU750" s="355"/>
      <c r="BV750" s="355"/>
      <c r="BW750" s="355"/>
      <c r="BX750" s="355"/>
      <c r="BY750" s="355"/>
      <c r="BZ750" s="355"/>
      <c r="CA750" s="355"/>
      <c r="CB750" s="355"/>
      <c r="CC750" s="355"/>
      <c r="CD750" s="355"/>
      <c r="CE750" s="355"/>
      <c r="CF750" s="355"/>
      <c r="CG750" s="355"/>
      <c r="CH750" s="355"/>
      <c r="CI750" s="355"/>
      <c r="CJ750" s="355"/>
      <c r="CK750" s="355"/>
      <c r="CL750" s="355"/>
      <c r="CM750" s="355"/>
      <c r="CN750" s="355"/>
      <c r="CO750" s="355"/>
      <c r="CP750" s="355"/>
      <c r="CQ750" s="355"/>
      <c r="CR750" s="355"/>
      <c r="CS750" s="355"/>
      <c r="CT750" s="355"/>
      <c r="CU750" s="355"/>
      <c r="CV750" s="355"/>
      <c r="CW750" s="355"/>
      <c r="CX750" s="355"/>
      <c r="CY750" s="355"/>
      <c r="CZ750" s="355"/>
    </row>
    <row r="751" ht="25.15" customHeight="true" x14ac:dyDescent="0.2">
      <c r="C751" s="631"/>
      <c r="D751" s="631"/>
      <c r="E751" s="631"/>
      <c r="F751" s="631"/>
      <c r="G751" s="631"/>
      <c r="H751" s="631"/>
      <c r="I751" s="631"/>
      <c r="J751" s="631"/>
      <c r="K751" s="631"/>
      <c r="L751" s="631"/>
      <c r="M751" s="631"/>
      <c r="N751" s="631"/>
      <c r="O751" s="631"/>
      <c r="P751" s="631"/>
      <c r="Q751" s="631"/>
      <c r="BA751" s="355"/>
      <c r="BB751" s="431"/>
      <c r="BC751" s="355"/>
      <c r="BD751" s="355"/>
      <c r="BE751" s="355"/>
      <c r="BF751" s="355"/>
      <c r="BG751" s="355"/>
      <c r="BH751" s="355"/>
      <c r="BI751" s="355"/>
      <c r="BJ751" s="355"/>
      <c r="BK751" s="355"/>
      <c r="BL751" s="355"/>
      <c r="BM751" s="355"/>
      <c r="BN751" s="355"/>
      <c r="BO751" s="355"/>
      <c r="BP751" s="355"/>
      <c r="BQ751" s="355"/>
      <c r="BR751" s="355"/>
      <c r="BS751" s="355"/>
      <c r="BT751" s="355"/>
      <c r="BU751" s="355"/>
      <c r="BV751" s="355"/>
      <c r="BW751" s="355"/>
      <c r="BX751" s="355"/>
      <c r="BY751" s="355"/>
      <c r="BZ751" s="355"/>
      <c r="CA751" s="355"/>
      <c r="CB751" s="355"/>
      <c r="CC751" s="355"/>
      <c r="CD751" s="355"/>
      <c r="CE751" s="355"/>
      <c r="CF751" s="355"/>
      <c r="CG751" s="355"/>
      <c r="CH751" s="355"/>
      <c r="CI751" s="355"/>
      <c r="CJ751" s="355"/>
      <c r="CK751" s="355"/>
      <c r="CL751" s="355"/>
      <c r="CM751" s="355"/>
      <c r="CN751" s="355"/>
      <c r="CO751" s="355"/>
      <c r="CP751" s="355"/>
      <c r="CQ751" s="355"/>
      <c r="CR751" s="355"/>
      <c r="CS751" s="355"/>
      <c r="CT751" s="355"/>
      <c r="CU751" s="355"/>
      <c r="CV751" s="355"/>
      <c r="CW751" s="355"/>
      <c r="CX751" s="355"/>
      <c r="CY751" s="355"/>
      <c r="CZ751" s="355"/>
    </row>
    <row r="752" ht="25.15" customHeight="true" x14ac:dyDescent="0.2">
      <c r="C752" s="631"/>
      <c r="D752" s="631"/>
      <c r="E752" s="631"/>
      <c r="F752" s="631"/>
      <c r="G752" s="631"/>
      <c r="H752" s="631"/>
      <c r="I752" s="631"/>
      <c r="J752" s="631"/>
      <c r="K752" s="631"/>
      <c r="L752" s="631"/>
      <c r="M752" s="631"/>
      <c r="N752" s="631"/>
      <c r="O752" s="631"/>
      <c r="P752" s="631"/>
      <c r="Q752" s="631"/>
      <c r="BA752" s="355"/>
      <c r="BB752" s="431"/>
      <c r="BC752" s="355"/>
      <c r="BD752" s="355"/>
      <c r="BE752" s="355"/>
      <c r="BF752" s="355"/>
      <c r="BG752" s="355"/>
      <c r="BH752" s="355"/>
      <c r="BI752" s="355"/>
      <c r="BJ752" s="355"/>
      <c r="BK752" s="355"/>
      <c r="BL752" s="355"/>
      <c r="BM752" s="355"/>
      <c r="BN752" s="355"/>
      <c r="BO752" s="355"/>
      <c r="BP752" s="355"/>
      <c r="BQ752" s="355"/>
      <c r="BR752" s="355"/>
      <c r="BS752" s="355"/>
      <c r="BT752" s="355"/>
      <c r="BU752" s="355"/>
      <c r="BV752" s="355"/>
      <c r="BW752" s="355"/>
      <c r="BX752" s="355"/>
      <c r="BY752" s="355"/>
      <c r="BZ752" s="355"/>
      <c r="CA752" s="355"/>
      <c r="CB752" s="355"/>
      <c r="CC752" s="355"/>
      <c r="CD752" s="355"/>
      <c r="CE752" s="355"/>
      <c r="CF752" s="355"/>
      <c r="CG752" s="355"/>
      <c r="CH752" s="355"/>
      <c r="CI752" s="355"/>
      <c r="CJ752" s="355"/>
      <c r="CK752" s="355"/>
      <c r="CL752" s="355"/>
      <c r="CM752" s="355"/>
      <c r="CN752" s="355"/>
      <c r="CO752" s="355"/>
      <c r="CP752" s="355"/>
      <c r="CQ752" s="355"/>
      <c r="CR752" s="355"/>
      <c r="CS752" s="355"/>
      <c r="CT752" s="355"/>
      <c r="CU752" s="355"/>
      <c r="CV752" s="355"/>
      <c r="CW752" s="355"/>
      <c r="CX752" s="355"/>
      <c r="CY752" s="355"/>
      <c r="CZ752" s="355"/>
    </row>
    <row r="753" ht="25.15" customHeight="true" x14ac:dyDescent="0.2">
      <c r="C753" s="631"/>
      <c r="D753" s="631"/>
      <c r="E753" s="631"/>
      <c r="F753" s="631"/>
      <c r="G753" s="631"/>
      <c r="H753" s="631"/>
      <c r="I753" s="631"/>
      <c r="J753" s="631"/>
      <c r="K753" s="631"/>
      <c r="L753" s="631"/>
      <c r="M753" s="631"/>
      <c r="N753" s="631"/>
      <c r="O753" s="631"/>
      <c r="P753" s="631"/>
      <c r="Q753" s="631"/>
      <c r="BA753" s="355"/>
      <c r="BB753" s="431"/>
      <c r="BC753" s="355"/>
      <c r="BD753" s="355"/>
      <c r="BE753" s="355"/>
      <c r="BF753" s="355"/>
      <c r="BG753" s="355"/>
      <c r="BH753" s="355"/>
      <c r="BI753" s="355"/>
      <c r="BJ753" s="355"/>
      <c r="BK753" s="355"/>
      <c r="BL753" s="355"/>
      <c r="BM753" s="355"/>
      <c r="BN753" s="355"/>
      <c r="BO753" s="355"/>
      <c r="BP753" s="355"/>
      <c r="BQ753" s="355"/>
      <c r="BR753" s="355"/>
      <c r="BS753" s="355"/>
      <c r="BT753" s="355"/>
      <c r="BU753" s="355"/>
      <c r="BV753" s="355"/>
      <c r="BW753" s="355"/>
      <c r="BX753" s="355"/>
      <c r="BY753" s="355"/>
      <c r="BZ753" s="355"/>
      <c r="CA753" s="355"/>
      <c r="CB753" s="355"/>
      <c r="CC753" s="355"/>
      <c r="CD753" s="355"/>
      <c r="CE753" s="355"/>
      <c r="CF753" s="355"/>
      <c r="CG753" s="355"/>
      <c r="CH753" s="355"/>
      <c r="CI753" s="355"/>
      <c r="CJ753" s="355"/>
      <c r="CK753" s="355"/>
      <c r="CL753" s="355"/>
      <c r="CM753" s="355"/>
      <c r="CN753" s="355"/>
      <c r="CO753" s="355"/>
      <c r="CP753" s="355"/>
      <c r="CQ753" s="355"/>
      <c r="CR753" s="355"/>
      <c r="CS753" s="355"/>
      <c r="CT753" s="355"/>
      <c r="CU753" s="355"/>
      <c r="CV753" s="355"/>
      <c r="CW753" s="355"/>
      <c r="CX753" s="355"/>
      <c r="CY753" s="355"/>
      <c r="CZ753" s="355"/>
    </row>
    <row r="754" ht="25.15" customHeight="true" x14ac:dyDescent="0.2">
      <c r="C754" s="631"/>
      <c r="D754" s="631"/>
      <c r="E754" s="631"/>
      <c r="F754" s="631"/>
      <c r="G754" s="631"/>
      <c r="H754" s="631"/>
      <c r="I754" s="631"/>
      <c r="J754" s="631"/>
      <c r="K754" s="631"/>
      <c r="L754" s="631"/>
      <c r="M754" s="631"/>
      <c r="N754" s="631"/>
      <c r="O754" s="631"/>
      <c r="P754" s="631"/>
      <c r="Q754" s="631"/>
      <c r="BA754" s="355"/>
      <c r="BB754" s="431"/>
      <c r="BC754" s="355"/>
      <c r="BD754" s="355"/>
      <c r="BE754" s="355"/>
      <c r="BF754" s="355"/>
      <c r="BG754" s="355"/>
      <c r="BH754" s="355"/>
      <c r="BI754" s="355"/>
      <c r="BJ754" s="355"/>
      <c r="BK754" s="355"/>
      <c r="BL754" s="355"/>
      <c r="BM754" s="355"/>
      <c r="BN754" s="355"/>
      <c r="BO754" s="355"/>
      <c r="BP754" s="355"/>
      <c r="BQ754" s="355"/>
      <c r="BR754" s="355"/>
      <c r="BS754" s="355"/>
      <c r="BT754" s="355"/>
      <c r="BU754" s="355"/>
      <c r="BV754" s="355"/>
      <c r="BW754" s="355"/>
      <c r="BX754" s="355"/>
      <c r="BY754" s="355"/>
      <c r="BZ754" s="355"/>
      <c r="CA754" s="355"/>
      <c r="CB754" s="355"/>
      <c r="CC754" s="355"/>
      <c r="CD754" s="355"/>
      <c r="CE754" s="355"/>
      <c r="CF754" s="355"/>
      <c r="CG754" s="355"/>
      <c r="CH754" s="355"/>
      <c r="CI754" s="355"/>
      <c r="CJ754" s="355"/>
      <c r="CK754" s="355"/>
      <c r="CL754" s="355"/>
      <c r="CM754" s="355"/>
      <c r="CN754" s="355"/>
      <c r="CO754" s="355"/>
      <c r="CP754" s="355"/>
      <c r="CQ754" s="355"/>
      <c r="CR754" s="355"/>
      <c r="CS754" s="355"/>
      <c r="CT754" s="355"/>
      <c r="CU754" s="355"/>
      <c r="CV754" s="355"/>
      <c r="CW754" s="355"/>
      <c r="CX754" s="355"/>
      <c r="CY754" s="355"/>
      <c r="CZ754" s="355"/>
    </row>
    <row r="755" ht="25.15" customHeight="true" x14ac:dyDescent="0.2">
      <c r="C755" s="631"/>
      <c r="D755" s="631"/>
      <c r="E755" s="631"/>
      <c r="F755" s="631"/>
      <c r="G755" s="631"/>
      <c r="H755" s="631"/>
      <c r="I755" s="631"/>
      <c r="J755" s="631"/>
      <c r="K755" s="631"/>
      <c r="L755" s="631"/>
      <c r="M755" s="631"/>
      <c r="N755" s="631"/>
      <c r="O755" s="631"/>
      <c r="P755" s="631"/>
      <c r="Q755" s="631"/>
      <c r="BA755" s="355"/>
      <c r="BB755" s="431"/>
      <c r="BC755" s="355"/>
      <c r="BD755" s="355"/>
      <c r="BE755" s="355"/>
      <c r="BF755" s="355"/>
      <c r="BG755" s="355"/>
      <c r="BH755" s="355"/>
      <c r="BI755" s="355"/>
      <c r="BJ755" s="355"/>
      <c r="BK755" s="355"/>
      <c r="BL755" s="355"/>
      <c r="BM755" s="355"/>
      <c r="BN755" s="355"/>
      <c r="BO755" s="355"/>
      <c r="BP755" s="355"/>
      <c r="BQ755" s="355"/>
      <c r="BR755" s="355"/>
      <c r="BS755" s="355"/>
      <c r="BT755" s="355"/>
      <c r="BU755" s="355"/>
      <c r="BV755" s="355"/>
      <c r="BW755" s="355"/>
      <c r="BX755" s="355"/>
      <c r="BY755" s="355"/>
      <c r="BZ755" s="355"/>
      <c r="CA755" s="355"/>
      <c r="CB755" s="355"/>
      <c r="CC755" s="355"/>
      <c r="CD755" s="355"/>
      <c r="CE755" s="355"/>
      <c r="CF755" s="355"/>
      <c r="CG755" s="355"/>
      <c r="CH755" s="355"/>
      <c r="CI755" s="355"/>
      <c r="CJ755" s="355"/>
      <c r="CK755" s="355"/>
      <c r="CL755" s="355"/>
      <c r="CM755" s="355"/>
      <c r="CN755" s="355"/>
      <c r="CO755" s="355"/>
      <c r="CP755" s="355"/>
      <c r="CQ755" s="355"/>
      <c r="CR755" s="355"/>
      <c r="CS755" s="355"/>
      <c r="CT755" s="355"/>
      <c r="CU755" s="355"/>
      <c r="CV755" s="355"/>
      <c r="CW755" s="355"/>
      <c r="CX755" s="355"/>
      <c r="CY755" s="355"/>
      <c r="CZ755" s="355"/>
    </row>
    <row r="756" ht="25.15" customHeight="true" x14ac:dyDescent="0.2">
      <c r="C756" s="631"/>
      <c r="D756" s="631"/>
      <c r="E756" s="631"/>
      <c r="F756" s="631"/>
      <c r="G756" s="631"/>
      <c r="H756" s="631"/>
      <c r="I756" s="631"/>
      <c r="J756" s="631"/>
      <c r="K756" s="631"/>
      <c r="L756" s="631"/>
      <c r="M756" s="631"/>
      <c r="N756" s="631"/>
      <c r="O756" s="631"/>
      <c r="P756" s="631"/>
      <c r="Q756" s="631"/>
      <c r="BA756" s="355"/>
      <c r="BB756" s="431"/>
      <c r="BC756" s="355"/>
      <c r="BD756" s="355"/>
      <c r="BE756" s="355"/>
      <c r="BF756" s="355"/>
      <c r="BG756" s="355"/>
      <c r="BH756" s="355"/>
      <c r="BI756" s="355"/>
      <c r="BJ756" s="355"/>
      <c r="BK756" s="355"/>
      <c r="BL756" s="355"/>
      <c r="BM756" s="355"/>
      <c r="BN756" s="355"/>
      <c r="BO756" s="355"/>
      <c r="BP756" s="355"/>
      <c r="BQ756" s="355"/>
      <c r="BR756" s="355"/>
      <c r="BS756" s="355"/>
      <c r="BT756" s="355"/>
      <c r="BU756" s="355"/>
      <c r="BV756" s="355"/>
      <c r="BW756" s="355"/>
      <c r="BX756" s="355"/>
      <c r="BY756" s="355"/>
      <c r="BZ756" s="355"/>
      <c r="CA756" s="355"/>
      <c r="CB756" s="355"/>
      <c r="CC756" s="355"/>
      <c r="CD756" s="355"/>
      <c r="CE756" s="355"/>
      <c r="CF756" s="355"/>
      <c r="CG756" s="355"/>
      <c r="CH756" s="355"/>
      <c r="CI756" s="355"/>
      <c r="CJ756" s="355"/>
      <c r="CK756" s="355"/>
      <c r="CL756" s="355"/>
      <c r="CM756" s="355"/>
      <c r="CN756" s="355"/>
      <c r="CO756" s="355"/>
      <c r="CP756" s="355"/>
      <c r="CQ756" s="355"/>
      <c r="CR756" s="355"/>
      <c r="CS756" s="355"/>
      <c r="CT756" s="355"/>
      <c r="CU756" s="355"/>
      <c r="CV756" s="355"/>
      <c r="CW756" s="355"/>
      <c r="CX756" s="355"/>
      <c r="CY756" s="355"/>
      <c r="CZ756" s="355"/>
    </row>
    <row r="757" ht="25.15" customHeight="true" x14ac:dyDescent="0.2">
      <c r="C757" s="631"/>
      <c r="D757" s="631"/>
      <c r="E757" s="631"/>
      <c r="F757" s="631"/>
      <c r="G757" s="631"/>
      <c r="H757" s="631"/>
      <c r="I757" s="631"/>
      <c r="J757" s="631"/>
      <c r="K757" s="631"/>
      <c r="L757" s="631"/>
      <c r="M757" s="631"/>
      <c r="N757" s="631"/>
      <c r="O757" s="631"/>
      <c r="P757" s="631"/>
      <c r="Q757" s="631"/>
      <c r="BA757" s="355"/>
      <c r="BB757" s="431"/>
      <c r="BC757" s="355"/>
      <c r="BD757" s="355"/>
      <c r="BE757" s="355"/>
      <c r="BF757" s="355"/>
      <c r="BG757" s="355"/>
      <c r="BH757" s="355"/>
      <c r="BI757" s="355"/>
      <c r="BJ757" s="355"/>
      <c r="BK757" s="355"/>
      <c r="BL757" s="355"/>
      <c r="BM757" s="355"/>
      <c r="BN757" s="355"/>
      <c r="BO757" s="355"/>
      <c r="BP757" s="355"/>
      <c r="BQ757" s="355"/>
      <c r="BR757" s="355"/>
      <c r="BS757" s="355"/>
      <c r="BT757" s="355"/>
      <c r="BU757" s="355"/>
      <c r="BV757" s="355"/>
      <c r="BW757" s="355"/>
      <c r="BX757" s="355"/>
      <c r="BY757" s="355"/>
      <c r="BZ757" s="355"/>
      <c r="CA757" s="355"/>
      <c r="CB757" s="355"/>
      <c r="CC757" s="355"/>
      <c r="CD757" s="355"/>
      <c r="CE757" s="355"/>
      <c r="CF757" s="355"/>
      <c r="CG757" s="355"/>
      <c r="CH757" s="355"/>
      <c r="CI757" s="355"/>
      <c r="CJ757" s="355"/>
      <c r="CK757" s="355"/>
      <c r="CL757" s="355"/>
      <c r="CM757" s="355"/>
      <c r="CN757" s="355"/>
      <c r="CO757" s="355"/>
      <c r="CP757" s="355"/>
      <c r="CQ757" s="355"/>
      <c r="CR757" s="355"/>
      <c r="CS757" s="355"/>
      <c r="CT757" s="355"/>
      <c r="CU757" s="355"/>
      <c r="CV757" s="355"/>
      <c r="CW757" s="355"/>
      <c r="CX757" s="355"/>
      <c r="CY757" s="355"/>
      <c r="CZ757" s="355"/>
    </row>
    <row r="758" ht="25.15" customHeight="true" x14ac:dyDescent="0.2">
      <c r="C758" s="631"/>
      <c r="D758" s="631"/>
      <c r="E758" s="631"/>
      <c r="F758" s="631"/>
      <c r="G758" s="631"/>
      <c r="H758" s="631"/>
      <c r="I758" s="631"/>
      <c r="J758" s="631"/>
      <c r="K758" s="631"/>
      <c r="L758" s="631"/>
      <c r="M758" s="631"/>
      <c r="N758" s="631"/>
      <c r="O758" s="631"/>
      <c r="P758" s="631"/>
      <c r="Q758" s="631"/>
      <c r="BA758" s="355"/>
      <c r="BB758" s="431"/>
      <c r="BC758" s="355"/>
      <c r="BD758" s="355"/>
      <c r="BE758" s="355"/>
      <c r="BF758" s="355"/>
      <c r="BG758" s="355"/>
      <c r="BH758" s="355"/>
      <c r="BI758" s="355"/>
      <c r="BJ758" s="355"/>
      <c r="BK758" s="355"/>
      <c r="BL758" s="355"/>
      <c r="BM758" s="355"/>
      <c r="BN758" s="355"/>
      <c r="BO758" s="355"/>
      <c r="BP758" s="355"/>
      <c r="BQ758" s="355"/>
      <c r="BR758" s="355"/>
      <c r="BS758" s="355"/>
      <c r="BT758" s="355"/>
      <c r="BU758" s="355"/>
      <c r="BV758" s="355"/>
      <c r="BW758" s="355"/>
      <c r="BX758" s="355"/>
      <c r="BY758" s="355"/>
      <c r="BZ758" s="355"/>
      <c r="CA758" s="355"/>
      <c r="CB758" s="355"/>
      <c r="CC758" s="355"/>
      <c r="CD758" s="355"/>
      <c r="CE758" s="355"/>
      <c r="CF758" s="355"/>
      <c r="CG758" s="355"/>
      <c r="CH758" s="355"/>
      <c r="CI758" s="355"/>
      <c r="CJ758" s="355"/>
      <c r="CK758" s="355"/>
      <c r="CL758" s="355"/>
      <c r="CM758" s="355"/>
      <c r="CN758" s="355"/>
      <c r="CO758" s="355"/>
      <c r="CP758" s="355"/>
      <c r="CQ758" s="355"/>
      <c r="CR758" s="355"/>
      <c r="CS758" s="355"/>
      <c r="CT758" s="355"/>
      <c r="CU758" s="355"/>
      <c r="CV758" s="355"/>
      <c r="CW758" s="355"/>
      <c r="CX758" s="355"/>
      <c r="CY758" s="355"/>
      <c r="CZ758" s="355"/>
    </row>
    <row r="759" ht="25.15" customHeight="true" x14ac:dyDescent="0.2">
      <c r="C759" s="631"/>
      <c r="D759" s="631"/>
      <c r="E759" s="631"/>
      <c r="F759" s="631"/>
      <c r="G759" s="631"/>
      <c r="H759" s="631"/>
      <c r="I759" s="631"/>
      <c r="J759" s="631"/>
      <c r="K759" s="631"/>
      <c r="L759" s="631"/>
      <c r="M759" s="631"/>
      <c r="N759" s="631"/>
      <c r="O759" s="631"/>
      <c r="P759" s="631"/>
      <c r="Q759" s="631"/>
      <c r="BA759" s="355"/>
      <c r="BB759" s="431"/>
      <c r="BC759" s="355"/>
      <c r="BD759" s="355"/>
      <c r="BE759" s="355"/>
      <c r="BF759" s="355"/>
      <c r="BG759" s="355"/>
      <c r="BH759" s="355"/>
      <c r="BI759" s="355"/>
      <c r="BJ759" s="355"/>
      <c r="BK759" s="355"/>
      <c r="BL759" s="355"/>
      <c r="BM759" s="355"/>
      <c r="BN759" s="355"/>
      <c r="BO759" s="355"/>
      <c r="BP759" s="355"/>
      <c r="BQ759" s="355"/>
      <c r="BR759" s="355"/>
      <c r="BS759" s="355"/>
      <c r="BT759" s="355"/>
      <c r="BU759" s="355"/>
      <c r="BV759" s="355"/>
      <c r="BW759" s="355"/>
      <c r="BX759" s="355"/>
      <c r="BY759" s="355"/>
      <c r="BZ759" s="355"/>
      <c r="CA759" s="355"/>
      <c r="CB759" s="355"/>
      <c r="CC759" s="355"/>
      <c r="CD759" s="355"/>
      <c r="CE759" s="355"/>
      <c r="CF759" s="355"/>
      <c r="CG759" s="355"/>
      <c r="CH759" s="355"/>
      <c r="CI759" s="355"/>
      <c r="CJ759" s="355"/>
      <c r="CK759" s="355"/>
      <c r="CL759" s="355"/>
      <c r="CM759" s="355"/>
      <c r="CN759" s="355"/>
      <c r="CO759" s="355"/>
      <c r="CP759" s="355"/>
      <c r="CQ759" s="355"/>
      <c r="CR759" s="355"/>
      <c r="CS759" s="355"/>
      <c r="CT759" s="355"/>
      <c r="CU759" s="355"/>
      <c r="CV759" s="355"/>
      <c r="CW759" s="355"/>
      <c r="CX759" s="355"/>
      <c r="CY759" s="355"/>
      <c r="CZ759" s="355"/>
    </row>
    <row r="760" ht="25.15" customHeight="true" x14ac:dyDescent="0.2">
      <c r="C760" s="631"/>
      <c r="D760" s="631"/>
      <c r="E760" s="631"/>
      <c r="F760" s="631"/>
      <c r="G760" s="631"/>
      <c r="H760" s="631"/>
      <c r="I760" s="631"/>
      <c r="J760" s="631"/>
      <c r="K760" s="631"/>
      <c r="L760" s="631"/>
      <c r="M760" s="631"/>
      <c r="N760" s="631"/>
      <c r="O760" s="631"/>
      <c r="P760" s="631"/>
      <c r="Q760" s="631"/>
      <c r="BA760" s="355"/>
      <c r="BB760" s="431"/>
      <c r="BC760" s="355"/>
      <c r="BD760" s="355"/>
      <c r="BE760" s="355"/>
      <c r="BF760" s="355"/>
      <c r="BG760" s="355"/>
      <c r="BH760" s="355"/>
      <c r="BI760" s="355"/>
      <c r="BJ760" s="355"/>
      <c r="BK760" s="355"/>
      <c r="BL760" s="355"/>
      <c r="BM760" s="355"/>
      <c r="BN760" s="355"/>
      <c r="BO760" s="355"/>
      <c r="BP760" s="355"/>
      <c r="BQ760" s="355"/>
      <c r="BR760" s="355"/>
      <c r="BS760" s="355"/>
      <c r="BT760" s="355"/>
      <c r="BU760" s="355"/>
      <c r="BV760" s="355"/>
      <c r="BW760" s="355"/>
      <c r="BX760" s="355"/>
      <c r="BY760" s="355"/>
      <c r="BZ760" s="355"/>
      <c r="CA760" s="355"/>
      <c r="CB760" s="355"/>
      <c r="CC760" s="355"/>
      <c r="CD760" s="355"/>
      <c r="CE760" s="355"/>
      <c r="CF760" s="355"/>
      <c r="CG760" s="355"/>
      <c r="CH760" s="355"/>
      <c r="CI760" s="355"/>
      <c r="CJ760" s="355"/>
      <c r="CK760" s="355"/>
      <c r="CL760" s="355"/>
      <c r="CM760" s="355"/>
      <c r="CN760" s="355"/>
      <c r="CO760" s="355"/>
      <c r="CP760" s="355"/>
      <c r="CQ760" s="355"/>
      <c r="CR760" s="355"/>
      <c r="CS760" s="355"/>
      <c r="CT760" s="355"/>
      <c r="CU760" s="355"/>
      <c r="CV760" s="355"/>
      <c r="CW760" s="355"/>
      <c r="CX760" s="355"/>
      <c r="CY760" s="355"/>
      <c r="CZ760" s="355"/>
    </row>
    <row r="761" ht="25.15" customHeight="true" x14ac:dyDescent="0.2">
      <c r="C761" s="631"/>
      <c r="D761" s="631"/>
      <c r="E761" s="631"/>
      <c r="F761" s="631"/>
      <c r="G761" s="631"/>
      <c r="H761" s="631"/>
      <c r="I761" s="631"/>
      <c r="J761" s="631"/>
      <c r="K761" s="631"/>
      <c r="L761" s="631"/>
      <c r="M761" s="631"/>
      <c r="N761" s="631"/>
      <c r="O761" s="631"/>
      <c r="P761" s="631"/>
      <c r="Q761" s="631"/>
      <c r="BA761" s="355"/>
      <c r="BB761" s="431"/>
      <c r="BC761" s="355"/>
      <c r="BD761" s="355"/>
      <c r="BE761" s="355"/>
      <c r="BF761" s="355"/>
      <c r="BG761" s="355"/>
      <c r="BH761" s="355"/>
      <c r="BI761" s="355"/>
      <c r="BJ761" s="355"/>
      <c r="BK761" s="355"/>
      <c r="BL761" s="355"/>
      <c r="BM761" s="355"/>
      <c r="BN761" s="355"/>
      <c r="BO761" s="355"/>
      <c r="BP761" s="355"/>
      <c r="BQ761" s="355"/>
      <c r="BR761" s="355"/>
      <c r="BS761" s="355"/>
      <c r="BT761" s="355"/>
      <c r="BU761" s="355"/>
      <c r="BV761" s="355"/>
      <c r="BW761" s="355"/>
      <c r="BX761" s="355"/>
      <c r="BY761" s="355"/>
      <c r="BZ761" s="355"/>
      <c r="CA761" s="355"/>
      <c r="CB761" s="355"/>
      <c r="CC761" s="355"/>
      <c r="CD761" s="355"/>
      <c r="CE761" s="355"/>
      <c r="CF761" s="355"/>
      <c r="CG761" s="355"/>
      <c r="CH761" s="355"/>
      <c r="CI761" s="355"/>
      <c r="CJ761" s="355"/>
      <c r="CK761" s="355"/>
      <c r="CL761" s="355"/>
      <c r="CM761" s="355"/>
      <c r="CN761" s="355"/>
      <c r="CO761" s="355"/>
      <c r="CP761" s="355"/>
      <c r="CQ761" s="355"/>
      <c r="CR761" s="355"/>
      <c r="CS761" s="355"/>
      <c r="CT761" s="355"/>
      <c r="CU761" s="355"/>
      <c r="CV761" s="355"/>
      <c r="CW761" s="355"/>
      <c r="CX761" s="355"/>
      <c r="CY761" s="355"/>
      <c r="CZ761" s="355"/>
    </row>
    <row r="762" ht="25.15" customHeight="true" x14ac:dyDescent="0.2">
      <c r="C762" s="631"/>
      <c r="D762" s="631"/>
      <c r="E762" s="631"/>
      <c r="F762" s="631"/>
      <c r="G762" s="631"/>
      <c r="H762" s="631"/>
      <c r="I762" s="631"/>
      <c r="J762" s="631"/>
      <c r="K762" s="631"/>
      <c r="L762" s="631"/>
      <c r="M762" s="631"/>
      <c r="N762" s="631"/>
      <c r="O762" s="631"/>
      <c r="P762" s="631"/>
      <c r="Q762" s="631"/>
      <c r="BA762" s="355"/>
      <c r="BB762" s="431"/>
      <c r="BC762" s="355"/>
      <c r="BD762" s="355"/>
      <c r="BE762" s="355"/>
      <c r="BF762" s="355"/>
      <c r="BG762" s="355"/>
      <c r="BH762" s="355"/>
      <c r="BI762" s="355"/>
      <c r="BJ762" s="355"/>
      <c r="BK762" s="355"/>
      <c r="BL762" s="355"/>
      <c r="BM762" s="355"/>
      <c r="BN762" s="355"/>
      <c r="BO762" s="355"/>
      <c r="BP762" s="355"/>
      <c r="BQ762" s="355"/>
      <c r="BR762" s="355"/>
      <c r="BS762" s="355"/>
      <c r="BT762" s="355"/>
      <c r="BU762" s="355"/>
      <c r="BV762" s="355"/>
      <c r="BW762" s="355"/>
      <c r="BX762" s="355"/>
      <c r="BY762" s="355"/>
      <c r="BZ762" s="355"/>
      <c r="CA762" s="355"/>
      <c r="CB762" s="355"/>
      <c r="CC762" s="355"/>
      <c r="CD762" s="355"/>
      <c r="CE762" s="355"/>
      <c r="CF762" s="355"/>
      <c r="CG762" s="355"/>
      <c r="CH762" s="355"/>
      <c r="CI762" s="355"/>
      <c r="CJ762" s="355"/>
      <c r="CK762" s="355"/>
      <c r="CL762" s="355"/>
      <c r="CM762" s="355"/>
      <c r="CN762" s="355"/>
      <c r="CO762" s="355"/>
      <c r="CP762" s="355"/>
      <c r="CQ762" s="355"/>
      <c r="CR762" s="355"/>
      <c r="CS762" s="355"/>
      <c r="CT762" s="355"/>
      <c r="CU762" s="355"/>
      <c r="CV762" s="355"/>
      <c r="CW762" s="355"/>
      <c r="CX762" s="355"/>
      <c r="CY762" s="355"/>
      <c r="CZ762" s="355"/>
    </row>
    <row r="763" ht="25.15" customHeight="true" x14ac:dyDescent="0.2">
      <c r="C763" s="631"/>
      <c r="D763" s="631"/>
      <c r="E763" s="631"/>
      <c r="F763" s="631"/>
      <c r="G763" s="631"/>
      <c r="H763" s="631"/>
      <c r="I763" s="631"/>
      <c r="J763" s="631"/>
      <c r="K763" s="631"/>
      <c r="L763" s="631"/>
      <c r="M763" s="631"/>
      <c r="N763" s="631"/>
      <c r="O763" s="631"/>
      <c r="P763" s="631"/>
      <c r="Q763" s="631"/>
      <c r="BA763" s="355"/>
      <c r="BB763" s="431"/>
      <c r="BC763" s="355"/>
      <c r="BD763" s="355"/>
      <c r="BE763" s="355"/>
      <c r="BF763" s="355"/>
      <c r="BG763" s="355"/>
      <c r="BH763" s="355"/>
      <c r="BI763" s="355"/>
      <c r="BJ763" s="355"/>
      <c r="BK763" s="355"/>
      <c r="BL763" s="355"/>
      <c r="BM763" s="355"/>
      <c r="BN763" s="355"/>
      <c r="BO763" s="355"/>
      <c r="BP763" s="355"/>
      <c r="BQ763" s="355"/>
      <c r="BR763" s="355"/>
      <c r="BS763" s="355"/>
      <c r="BT763" s="355"/>
      <c r="BU763" s="355"/>
      <c r="BV763" s="355"/>
      <c r="BW763" s="355"/>
      <c r="BX763" s="355"/>
      <c r="BY763" s="355"/>
      <c r="BZ763" s="355"/>
      <c r="CA763" s="355"/>
      <c r="CB763" s="355"/>
      <c r="CC763" s="355"/>
      <c r="CD763" s="355"/>
      <c r="CE763" s="355"/>
      <c r="CF763" s="355"/>
      <c r="CG763" s="355"/>
      <c r="CH763" s="355"/>
      <c r="CI763" s="355"/>
      <c r="CJ763" s="355"/>
      <c r="CK763" s="355"/>
      <c r="CL763" s="355"/>
      <c r="CM763" s="355"/>
      <c r="CN763" s="355"/>
      <c r="CO763" s="355"/>
      <c r="CP763" s="355"/>
      <c r="CQ763" s="355"/>
      <c r="CR763" s="355"/>
      <c r="CS763" s="355"/>
      <c r="CT763" s="355"/>
      <c r="CU763" s="355"/>
      <c r="CV763" s="355"/>
      <c r="CW763" s="355"/>
      <c r="CX763" s="355"/>
      <c r="CY763" s="355"/>
      <c r="CZ763" s="355"/>
    </row>
    <row r="764" ht="25.15" customHeight="true" x14ac:dyDescent="0.2">
      <c r="C764" s="631"/>
      <c r="D764" s="631"/>
      <c r="E764" s="631"/>
      <c r="F764" s="631"/>
      <c r="G764" s="631"/>
      <c r="H764" s="631"/>
      <c r="I764" s="631"/>
      <c r="J764" s="631"/>
      <c r="K764" s="631"/>
      <c r="L764" s="631"/>
      <c r="M764" s="631"/>
      <c r="N764" s="631"/>
      <c r="O764" s="631"/>
      <c r="P764" s="631"/>
      <c r="Q764" s="631"/>
      <c r="BA764" s="355"/>
      <c r="BB764" s="431"/>
      <c r="BC764" s="355"/>
      <c r="BD764" s="355"/>
      <c r="BE764" s="355"/>
      <c r="BF764" s="355"/>
      <c r="BG764" s="355"/>
      <c r="BH764" s="355"/>
      <c r="BI764" s="355"/>
      <c r="BJ764" s="355"/>
      <c r="BK764" s="355"/>
      <c r="BL764" s="355"/>
      <c r="BM764" s="355"/>
      <c r="BN764" s="355"/>
      <c r="BO764" s="355"/>
      <c r="BP764" s="355"/>
      <c r="BQ764" s="355"/>
      <c r="BR764" s="355"/>
      <c r="BS764" s="355"/>
      <c r="BT764" s="355"/>
      <c r="BU764" s="355"/>
      <c r="BV764" s="355"/>
      <c r="BW764" s="355"/>
      <c r="BX764" s="355"/>
      <c r="BY764" s="355"/>
      <c r="BZ764" s="355"/>
      <c r="CA764" s="355"/>
      <c r="CB764" s="355"/>
      <c r="CC764" s="355"/>
      <c r="CD764" s="355"/>
      <c r="CE764" s="355"/>
      <c r="CF764" s="355"/>
      <c r="CG764" s="355"/>
      <c r="CH764" s="355"/>
      <c r="CI764" s="355"/>
      <c r="CJ764" s="355"/>
      <c r="CK764" s="355"/>
      <c r="CL764" s="355"/>
      <c r="CM764" s="355"/>
      <c r="CN764" s="355"/>
      <c r="CO764" s="355"/>
      <c r="CP764" s="355"/>
      <c r="CQ764" s="355"/>
      <c r="CR764" s="355"/>
      <c r="CS764" s="355"/>
      <c r="CT764" s="355"/>
      <c r="CU764" s="355"/>
      <c r="CV764" s="355"/>
      <c r="CW764" s="355"/>
      <c r="CX764" s="355"/>
      <c r="CY764" s="355"/>
      <c r="CZ764" s="355"/>
    </row>
    <row r="765" ht="25.15" customHeight="true" x14ac:dyDescent="0.2">
      <c r="C765" s="631"/>
      <c r="D765" s="631"/>
      <c r="E765" s="631"/>
      <c r="F765" s="631"/>
      <c r="G765" s="631"/>
      <c r="H765" s="631"/>
      <c r="I765" s="631"/>
      <c r="J765" s="631"/>
      <c r="K765" s="631"/>
      <c r="L765" s="631"/>
      <c r="M765" s="631"/>
      <c r="N765" s="631"/>
      <c r="O765" s="631"/>
      <c r="P765" s="631"/>
      <c r="Q765" s="631"/>
      <c r="BA765" s="355"/>
      <c r="BB765" s="431"/>
      <c r="BC765" s="355"/>
      <c r="BD765" s="355"/>
      <c r="BE765" s="355"/>
      <c r="BF765" s="355"/>
      <c r="BG765" s="355"/>
      <c r="BH765" s="355"/>
      <c r="BI765" s="355"/>
      <c r="BJ765" s="355"/>
      <c r="BK765" s="355"/>
      <c r="BL765" s="355"/>
      <c r="BM765" s="355"/>
      <c r="BN765" s="355"/>
      <c r="BO765" s="355"/>
      <c r="BP765" s="355"/>
      <c r="BQ765" s="355"/>
      <c r="BR765" s="355"/>
      <c r="BS765" s="355"/>
      <c r="BT765" s="355"/>
      <c r="BU765" s="355"/>
      <c r="BV765" s="355"/>
      <c r="BW765" s="355"/>
      <c r="BX765" s="355"/>
      <c r="BY765" s="355"/>
      <c r="BZ765" s="355"/>
      <c r="CA765" s="355"/>
      <c r="CB765" s="355"/>
      <c r="CC765" s="355"/>
      <c r="CD765" s="355"/>
      <c r="CE765" s="355"/>
      <c r="CF765" s="355"/>
      <c r="CG765" s="355"/>
      <c r="CH765" s="355"/>
      <c r="CI765" s="355"/>
      <c r="CJ765" s="355"/>
      <c r="CK765" s="355"/>
      <c r="CL765" s="355"/>
      <c r="CM765" s="355"/>
      <c r="CN765" s="355"/>
      <c r="CO765" s="355"/>
      <c r="CP765" s="355"/>
      <c r="CQ765" s="355"/>
      <c r="CR765" s="355"/>
      <c r="CS765" s="355"/>
      <c r="CT765" s="355"/>
      <c r="CU765" s="355"/>
      <c r="CV765" s="355"/>
      <c r="CW765" s="355"/>
      <c r="CX765" s="355"/>
      <c r="CY765" s="355"/>
      <c r="CZ765" s="355"/>
    </row>
    <row r="766" ht="25.15" customHeight="true" x14ac:dyDescent="0.2">
      <c r="C766" s="631"/>
      <c r="D766" s="631"/>
      <c r="E766" s="631"/>
      <c r="F766" s="631"/>
      <c r="G766" s="631"/>
      <c r="H766" s="631"/>
      <c r="I766" s="631"/>
      <c r="J766" s="631"/>
      <c r="K766" s="631"/>
      <c r="L766" s="631"/>
      <c r="M766" s="631"/>
      <c r="N766" s="631"/>
      <c r="O766" s="631"/>
      <c r="P766" s="631"/>
      <c r="Q766" s="631"/>
      <c r="BA766" s="355"/>
      <c r="BB766" s="431"/>
      <c r="BC766" s="355"/>
      <c r="BD766" s="355"/>
      <c r="BE766" s="355"/>
      <c r="BF766" s="355"/>
      <c r="BG766" s="355"/>
      <c r="BH766" s="355"/>
      <c r="BI766" s="355"/>
      <c r="BJ766" s="355"/>
      <c r="BK766" s="355"/>
      <c r="BL766" s="355"/>
      <c r="BM766" s="355"/>
      <c r="BN766" s="355"/>
      <c r="BO766" s="355"/>
      <c r="BP766" s="355"/>
      <c r="BQ766" s="355"/>
      <c r="BR766" s="355"/>
      <c r="BS766" s="355"/>
      <c r="BT766" s="355"/>
      <c r="BU766" s="355"/>
      <c r="BV766" s="355"/>
      <c r="BW766" s="355"/>
      <c r="BX766" s="355"/>
      <c r="BY766" s="355"/>
      <c r="BZ766" s="355"/>
      <c r="CA766" s="355"/>
      <c r="CB766" s="355"/>
      <c r="CC766" s="355"/>
      <c r="CD766" s="355"/>
      <c r="CE766" s="355"/>
      <c r="CF766" s="355"/>
      <c r="CG766" s="355"/>
      <c r="CH766" s="355"/>
      <c r="CI766" s="355"/>
      <c r="CJ766" s="355"/>
      <c r="CK766" s="355"/>
      <c r="CL766" s="355"/>
      <c r="CM766" s="355"/>
      <c r="CN766" s="355"/>
      <c r="CO766" s="355"/>
      <c r="CP766" s="355"/>
      <c r="CQ766" s="355"/>
      <c r="CR766" s="355"/>
      <c r="CS766" s="355"/>
      <c r="CT766" s="355"/>
      <c r="CU766" s="355"/>
      <c r="CV766" s="355"/>
      <c r="CW766" s="355"/>
      <c r="CX766" s="355"/>
      <c r="CY766" s="355"/>
      <c r="CZ766" s="355"/>
    </row>
    <row r="767" ht="25.15" customHeight="true" x14ac:dyDescent="0.2">
      <c r="C767" s="631"/>
      <c r="D767" s="631"/>
      <c r="E767" s="631"/>
      <c r="F767" s="631"/>
      <c r="G767" s="631"/>
      <c r="H767" s="631"/>
      <c r="I767" s="631"/>
      <c r="J767" s="631"/>
      <c r="K767" s="631"/>
      <c r="L767" s="631"/>
      <c r="M767" s="631"/>
      <c r="N767" s="631"/>
      <c r="O767" s="631"/>
      <c r="P767" s="631"/>
      <c r="Q767" s="631"/>
      <c r="BA767" s="355"/>
      <c r="BB767" s="431"/>
      <c r="BC767" s="355"/>
      <c r="BD767" s="355"/>
      <c r="BE767" s="355"/>
      <c r="BF767" s="355"/>
      <c r="BG767" s="355"/>
      <c r="BH767" s="355"/>
      <c r="BI767" s="355"/>
      <c r="BJ767" s="355"/>
      <c r="BK767" s="355"/>
      <c r="BL767" s="355"/>
      <c r="BM767" s="355"/>
      <c r="BN767" s="355"/>
      <c r="BO767" s="355"/>
      <c r="BP767" s="355"/>
      <c r="BQ767" s="355"/>
      <c r="BR767" s="355"/>
      <c r="BS767" s="355"/>
      <c r="BT767" s="355"/>
      <c r="BU767" s="355"/>
      <c r="BV767" s="355"/>
      <c r="BW767" s="355"/>
      <c r="BX767" s="355"/>
      <c r="BY767" s="355"/>
      <c r="BZ767" s="355"/>
      <c r="CA767" s="355"/>
      <c r="CB767" s="355"/>
      <c r="CC767" s="355"/>
      <c r="CD767" s="355"/>
      <c r="CE767" s="355"/>
      <c r="CF767" s="355"/>
      <c r="CG767" s="355"/>
      <c r="CH767" s="355"/>
      <c r="CI767" s="355"/>
      <c r="CJ767" s="355"/>
      <c r="CK767" s="355"/>
      <c r="CL767" s="355"/>
      <c r="CM767" s="355"/>
      <c r="CN767" s="355"/>
      <c r="CO767" s="355"/>
      <c r="CP767" s="355"/>
      <c r="CQ767" s="355"/>
      <c r="CR767" s="355"/>
      <c r="CS767" s="355"/>
      <c r="CT767" s="355"/>
      <c r="CU767" s="355"/>
      <c r="CV767" s="355"/>
      <c r="CW767" s="355"/>
      <c r="CX767" s="355"/>
      <c r="CY767" s="355"/>
      <c r="CZ767" s="355"/>
    </row>
    <row r="768" ht="25.15" customHeight="true" x14ac:dyDescent="0.2">
      <c r="C768" s="631"/>
      <c r="D768" s="631"/>
      <c r="E768" s="631"/>
      <c r="F768" s="631"/>
      <c r="G768" s="631"/>
      <c r="H768" s="631"/>
      <c r="I768" s="631"/>
      <c r="J768" s="631"/>
      <c r="K768" s="631"/>
      <c r="L768" s="631"/>
      <c r="M768" s="631"/>
      <c r="N768" s="631"/>
      <c r="O768" s="631"/>
      <c r="P768" s="631"/>
      <c r="Q768" s="631"/>
      <c r="BA768" s="353"/>
      <c r="BB768" s="432"/>
      <c r="BC768" s="353"/>
      <c r="BD768" s="353"/>
      <c r="BE768" s="353"/>
      <c r="BF768" s="353"/>
      <c r="BG768" s="353"/>
      <c r="BH768" s="353"/>
      <c r="BI768" s="353"/>
      <c r="BJ768" s="353"/>
      <c r="BK768" s="353"/>
      <c r="BL768" s="353"/>
      <c r="BM768" s="353"/>
      <c r="BN768" s="353"/>
      <c r="BO768" s="353"/>
      <c r="BP768" s="353"/>
      <c r="BQ768" s="353"/>
      <c r="BR768" s="353"/>
      <c r="BS768" s="353"/>
      <c r="BT768" s="353"/>
      <c r="BU768" s="353"/>
      <c r="BV768" s="353"/>
      <c r="BW768" s="353"/>
      <c r="BX768" s="353"/>
      <c r="BY768" s="353"/>
      <c r="BZ768" s="353"/>
      <c r="CA768" s="353"/>
      <c r="CB768" s="353"/>
      <c r="CC768" s="353"/>
      <c r="CD768" s="353"/>
      <c r="CE768" s="353"/>
      <c r="CF768" s="353"/>
      <c r="CG768" s="353"/>
      <c r="CH768" s="353"/>
      <c r="CI768" s="353"/>
      <c r="CJ768" s="353"/>
      <c r="CK768" s="353"/>
      <c r="CL768" s="353"/>
      <c r="CM768" s="353"/>
      <c r="CN768" s="353"/>
      <c r="CO768" s="353"/>
      <c r="CP768" s="353"/>
      <c r="CQ768" s="353"/>
      <c r="CR768" s="353"/>
      <c r="CS768" s="353"/>
      <c r="CT768" s="353"/>
      <c r="CU768" s="353"/>
      <c r="CV768" s="353"/>
      <c r="CW768" s="353"/>
      <c r="CX768" s="353"/>
      <c r="CY768" s="353"/>
      <c r="CZ768" s="353"/>
    </row>
    <row r="769" ht="25.15" customHeight="true" x14ac:dyDescent="0.2">
      <c r="C769" s="631"/>
      <c r="D769" s="631"/>
      <c r="E769" s="631"/>
      <c r="F769" s="631"/>
      <c r="G769" s="631"/>
      <c r="H769" s="631"/>
      <c r="I769" s="631"/>
      <c r="J769" s="631"/>
      <c r="K769" s="631"/>
      <c r="L769" s="631"/>
      <c r="M769" s="631"/>
      <c r="N769" s="631"/>
      <c r="O769" s="631"/>
      <c r="P769" s="631"/>
      <c r="Q769" s="631"/>
      <c r="BA769" s="353"/>
      <c r="BB769" s="432"/>
      <c r="BC769" s="353"/>
      <c r="BD769" s="353"/>
      <c r="BE769" s="353"/>
      <c r="BF769" s="353"/>
      <c r="BG769" s="353"/>
      <c r="BH769" s="353"/>
      <c r="BI769" s="353"/>
      <c r="BJ769" s="353"/>
      <c r="BK769" s="353"/>
      <c r="BL769" s="353"/>
      <c r="BM769" s="353"/>
      <c r="BN769" s="353"/>
      <c r="BO769" s="353"/>
      <c r="BP769" s="353"/>
      <c r="BQ769" s="353"/>
      <c r="BR769" s="353"/>
      <c r="BS769" s="353"/>
      <c r="BT769" s="353"/>
      <c r="BU769" s="353"/>
      <c r="BV769" s="353"/>
      <c r="BW769" s="353"/>
      <c r="BX769" s="353"/>
      <c r="BY769" s="353"/>
      <c r="BZ769" s="353"/>
      <c r="CA769" s="353"/>
      <c r="CB769" s="353"/>
      <c r="CC769" s="353"/>
      <c r="CD769" s="353"/>
      <c r="CE769" s="353"/>
      <c r="CF769" s="353"/>
      <c r="CG769" s="353"/>
      <c r="CH769" s="353"/>
      <c r="CI769" s="353"/>
      <c r="CJ769" s="353"/>
      <c r="CK769" s="353"/>
      <c r="CL769" s="353"/>
      <c r="CM769" s="353"/>
      <c r="CN769" s="353"/>
      <c r="CO769" s="353"/>
      <c r="CP769" s="353"/>
      <c r="CQ769" s="353"/>
      <c r="CR769" s="353"/>
      <c r="CS769" s="353"/>
      <c r="CT769" s="353"/>
      <c r="CU769" s="353"/>
      <c r="CV769" s="353"/>
      <c r="CW769" s="353"/>
      <c r="CX769" s="353"/>
      <c r="CY769" s="353"/>
      <c r="CZ769" s="353"/>
    </row>
    <row r="770" ht="25.15" customHeight="true" x14ac:dyDescent="0.2">
      <c r="C770" s="631"/>
      <c r="D770" s="631"/>
      <c r="E770" s="631"/>
      <c r="F770" s="631"/>
      <c r="G770" s="631"/>
      <c r="H770" s="631"/>
      <c r="I770" s="631"/>
      <c r="J770" s="631"/>
      <c r="K770" s="631"/>
      <c r="L770" s="631"/>
      <c r="M770" s="631"/>
      <c r="N770" s="631"/>
      <c r="O770" s="631"/>
      <c r="P770" s="631"/>
      <c r="Q770" s="631"/>
      <c r="BA770" s="353"/>
      <c r="BB770" s="432"/>
      <c r="BC770" s="353"/>
      <c r="BD770" s="353"/>
      <c r="BE770" s="353"/>
      <c r="BF770" s="353"/>
      <c r="BG770" s="353"/>
      <c r="BH770" s="353"/>
      <c r="BI770" s="353"/>
      <c r="BJ770" s="353"/>
      <c r="BK770" s="353"/>
      <c r="BL770" s="353"/>
      <c r="BM770" s="353"/>
      <c r="BN770" s="353"/>
      <c r="BO770" s="353"/>
      <c r="BP770" s="353"/>
      <c r="BQ770" s="353"/>
      <c r="BR770" s="353"/>
      <c r="BS770" s="353"/>
      <c r="BT770" s="353"/>
      <c r="BU770" s="353"/>
      <c r="BV770" s="353"/>
      <c r="BW770" s="353"/>
      <c r="BX770" s="353"/>
      <c r="BY770" s="353"/>
      <c r="BZ770" s="353"/>
      <c r="CA770" s="353"/>
      <c r="CB770" s="353"/>
      <c r="CC770" s="353"/>
      <c r="CD770" s="353"/>
      <c r="CE770" s="353"/>
      <c r="CF770" s="353"/>
      <c r="CG770" s="353"/>
      <c r="CH770" s="353"/>
      <c r="CI770" s="353"/>
      <c r="CJ770" s="353"/>
      <c r="CK770" s="353"/>
      <c r="CL770" s="353"/>
      <c r="CM770" s="353"/>
      <c r="CN770" s="353"/>
      <c r="CO770" s="353"/>
      <c r="CP770" s="353"/>
      <c r="CQ770" s="353"/>
      <c r="CR770" s="353"/>
      <c r="CS770" s="353"/>
      <c r="CT770" s="353"/>
      <c r="CU770" s="353"/>
      <c r="CV770" s="353"/>
      <c r="CW770" s="353"/>
      <c r="CX770" s="353"/>
      <c r="CY770" s="353"/>
      <c r="CZ770" s="353"/>
    </row>
    <row r="771" ht="25.15" customHeight="true" x14ac:dyDescent="0.2">
      <c r="C771" s="631"/>
      <c r="D771" s="631"/>
      <c r="E771" s="631"/>
      <c r="F771" s="631"/>
      <c r="G771" s="631"/>
      <c r="H771" s="631"/>
      <c r="I771" s="631"/>
      <c r="J771" s="631"/>
      <c r="K771" s="631"/>
      <c r="L771" s="631"/>
      <c r="M771" s="631"/>
      <c r="N771" s="631"/>
      <c r="O771" s="631"/>
      <c r="P771" s="631"/>
      <c r="Q771" s="631"/>
      <c r="BA771" s="353"/>
      <c r="BB771" s="432"/>
      <c r="BC771" s="353"/>
      <c r="BD771" s="353"/>
      <c r="BE771" s="353"/>
      <c r="BF771" s="353"/>
      <c r="BG771" s="353"/>
      <c r="BH771" s="353"/>
      <c r="BI771" s="353"/>
      <c r="BJ771" s="353"/>
      <c r="BK771" s="353"/>
      <c r="BL771" s="353"/>
      <c r="BM771" s="353"/>
      <c r="BN771" s="353"/>
      <c r="BO771" s="353"/>
      <c r="BP771" s="353"/>
      <c r="BQ771" s="353"/>
      <c r="BR771" s="353"/>
      <c r="BS771" s="353"/>
      <c r="BT771" s="353"/>
      <c r="BU771" s="353"/>
      <c r="BV771" s="353"/>
      <c r="BW771" s="353"/>
      <c r="BX771" s="353"/>
      <c r="BY771" s="353"/>
      <c r="BZ771" s="353"/>
      <c r="CA771" s="353"/>
      <c r="CB771" s="353"/>
      <c r="CC771" s="353"/>
      <c r="CD771" s="353"/>
      <c r="CE771" s="353"/>
      <c r="CF771" s="353"/>
      <c r="CG771" s="353"/>
      <c r="CH771" s="353"/>
      <c r="CI771" s="353"/>
      <c r="CJ771" s="353"/>
      <c r="CK771" s="353"/>
      <c r="CL771" s="353"/>
      <c r="CM771" s="353"/>
      <c r="CN771" s="353"/>
      <c r="CO771" s="353"/>
      <c r="CP771" s="353"/>
      <c r="CQ771" s="353"/>
      <c r="CR771" s="353"/>
      <c r="CS771" s="353"/>
      <c r="CT771" s="353"/>
      <c r="CU771" s="353"/>
      <c r="CV771" s="353"/>
      <c r="CW771" s="353"/>
      <c r="CX771" s="353"/>
      <c r="CY771" s="353"/>
      <c r="CZ771" s="353"/>
    </row>
    <row r="772" ht="25.15" customHeight="true" x14ac:dyDescent="0.2">
      <c r="C772" s="631"/>
      <c r="D772" s="631"/>
      <c r="E772" s="631"/>
      <c r="F772" s="631"/>
      <c r="G772" s="631"/>
      <c r="H772" s="631"/>
      <c r="I772" s="631"/>
      <c r="J772" s="631"/>
      <c r="K772" s="631"/>
      <c r="L772" s="631"/>
      <c r="M772" s="631"/>
      <c r="N772" s="631"/>
      <c r="O772" s="631"/>
      <c r="P772" s="631"/>
      <c r="Q772" s="631"/>
      <c r="BA772" s="353"/>
      <c r="BB772" s="432"/>
      <c r="BC772" s="353"/>
      <c r="BD772" s="353"/>
      <c r="BE772" s="353"/>
      <c r="BF772" s="353"/>
      <c r="BG772" s="353"/>
      <c r="BH772" s="353"/>
      <c r="BI772" s="353"/>
      <c r="BJ772" s="353"/>
      <c r="BK772" s="353"/>
      <c r="BL772" s="353"/>
      <c r="BM772" s="353"/>
      <c r="BN772" s="353"/>
      <c r="BO772" s="353"/>
      <c r="BP772" s="353"/>
      <c r="BQ772" s="353"/>
      <c r="BR772" s="353"/>
      <c r="BS772" s="353"/>
      <c r="BT772" s="353"/>
      <c r="BU772" s="353"/>
      <c r="BV772" s="353"/>
      <c r="BW772" s="353"/>
      <c r="BX772" s="353"/>
      <c r="BY772" s="353"/>
      <c r="BZ772" s="353"/>
      <c r="CA772" s="353"/>
      <c r="CB772" s="353"/>
      <c r="CC772" s="353"/>
      <c r="CD772" s="353"/>
      <c r="CE772" s="353"/>
      <c r="CF772" s="353"/>
      <c r="CG772" s="353"/>
      <c r="CH772" s="353"/>
      <c r="CI772" s="353"/>
      <c r="CJ772" s="353"/>
      <c r="CK772" s="353"/>
      <c r="CL772" s="353"/>
      <c r="CM772" s="353"/>
      <c r="CN772" s="353"/>
      <c r="CO772" s="353"/>
      <c r="CP772" s="353"/>
      <c r="CQ772" s="353"/>
      <c r="CR772" s="353"/>
      <c r="CS772" s="353"/>
      <c r="CT772" s="353"/>
      <c r="CU772" s="353"/>
      <c r="CV772" s="353"/>
      <c r="CW772" s="353"/>
      <c r="CX772" s="353"/>
      <c r="CY772" s="353"/>
      <c r="CZ772" s="353"/>
    </row>
    <row r="773" ht="25.15" customHeight="true" x14ac:dyDescent="0.2">
      <c r="C773" s="631"/>
      <c r="D773" s="631"/>
      <c r="E773" s="631"/>
      <c r="F773" s="631"/>
      <c r="G773" s="631"/>
      <c r="H773" s="631"/>
      <c r="I773" s="631"/>
      <c r="J773" s="631"/>
      <c r="K773" s="631"/>
      <c r="L773" s="631"/>
      <c r="M773" s="631"/>
      <c r="N773" s="631"/>
      <c r="O773" s="631"/>
      <c r="P773" s="631"/>
      <c r="Q773" s="631"/>
      <c r="BA773" s="353"/>
      <c r="BB773" s="432"/>
      <c r="BC773" s="353"/>
      <c r="BD773" s="353"/>
      <c r="BE773" s="353"/>
      <c r="BF773" s="353"/>
      <c r="BG773" s="353"/>
      <c r="BH773" s="353"/>
      <c r="BI773" s="353"/>
      <c r="BJ773" s="353"/>
      <c r="BK773" s="353"/>
      <c r="BL773" s="353"/>
      <c r="BM773" s="353"/>
      <c r="BN773" s="353"/>
      <c r="BO773" s="353"/>
      <c r="BP773" s="353"/>
      <c r="BQ773" s="353"/>
      <c r="BR773" s="353"/>
      <c r="BS773" s="353"/>
      <c r="BT773" s="353"/>
      <c r="BU773" s="353"/>
      <c r="BV773" s="353"/>
      <c r="BW773" s="353"/>
      <c r="BX773" s="353"/>
      <c r="BY773" s="353"/>
      <c r="BZ773" s="353"/>
      <c r="CA773" s="353"/>
      <c r="CB773" s="353"/>
      <c r="CC773" s="353"/>
      <c r="CD773" s="353"/>
      <c r="CE773" s="353"/>
      <c r="CF773" s="353"/>
      <c r="CG773" s="353"/>
      <c r="CH773" s="353"/>
      <c r="CI773" s="353"/>
      <c r="CJ773" s="353"/>
      <c r="CK773" s="353"/>
      <c r="CL773" s="353"/>
      <c r="CM773" s="353"/>
      <c r="CN773" s="353"/>
      <c r="CO773" s="353"/>
      <c r="CP773" s="353"/>
      <c r="CQ773" s="353"/>
      <c r="CR773" s="353"/>
      <c r="CS773" s="353"/>
      <c r="CT773" s="353"/>
      <c r="CU773" s="353"/>
      <c r="CV773" s="353"/>
      <c r="CW773" s="353"/>
      <c r="CX773" s="353"/>
      <c r="CY773" s="353"/>
      <c r="CZ773" s="353"/>
    </row>
    <row r="774" ht="25.15" customHeight="true" x14ac:dyDescent="0.2">
      <c r="C774" s="631"/>
      <c r="D774" s="631"/>
      <c r="E774" s="631"/>
      <c r="F774" s="631"/>
      <c r="G774" s="631"/>
      <c r="H774" s="631"/>
      <c r="I774" s="631"/>
      <c r="J774" s="631"/>
      <c r="K774" s="631"/>
      <c r="L774" s="631"/>
      <c r="M774" s="631"/>
      <c r="N774" s="631"/>
      <c r="O774" s="631"/>
      <c r="P774" s="631"/>
      <c r="Q774" s="631"/>
      <c r="BA774" s="353"/>
      <c r="BB774" s="432"/>
      <c r="BC774" s="353"/>
      <c r="BD774" s="353"/>
      <c r="BE774" s="353"/>
      <c r="BF774" s="353"/>
      <c r="BG774" s="353"/>
      <c r="BH774" s="353"/>
      <c r="BI774" s="353"/>
      <c r="BJ774" s="353"/>
      <c r="BK774" s="353"/>
      <c r="BL774" s="353"/>
      <c r="BM774" s="353"/>
      <c r="BN774" s="353"/>
      <c r="BO774" s="353"/>
      <c r="BP774" s="353"/>
      <c r="BQ774" s="353"/>
      <c r="BR774" s="353"/>
      <c r="BS774" s="353"/>
      <c r="BT774" s="353"/>
      <c r="BU774" s="353"/>
      <c r="BV774" s="353"/>
      <c r="BW774" s="353"/>
      <c r="BX774" s="353"/>
      <c r="BY774" s="353"/>
      <c r="BZ774" s="353"/>
      <c r="CA774" s="353"/>
      <c r="CB774" s="353"/>
      <c r="CC774" s="353"/>
      <c r="CD774" s="353"/>
      <c r="CE774" s="353"/>
      <c r="CF774" s="353"/>
      <c r="CG774" s="353"/>
      <c r="CH774" s="353"/>
      <c r="CI774" s="353"/>
      <c r="CJ774" s="353"/>
      <c r="CK774" s="353"/>
      <c r="CL774" s="353"/>
      <c r="CM774" s="353"/>
      <c r="CN774" s="353"/>
      <c r="CO774" s="353"/>
      <c r="CP774" s="353"/>
      <c r="CQ774" s="353"/>
      <c r="CR774" s="353"/>
      <c r="CS774" s="353"/>
      <c r="CT774" s="353"/>
      <c r="CU774" s="353"/>
      <c r="CV774" s="353"/>
      <c r="CW774" s="353"/>
      <c r="CX774" s="353"/>
      <c r="CY774" s="353"/>
      <c r="CZ774" s="353"/>
    </row>
    <row r="775" ht="25.15" customHeight="true" x14ac:dyDescent="0.2">
      <c r="C775" s="631"/>
      <c r="D775" s="631"/>
      <c r="E775" s="631"/>
      <c r="F775" s="631"/>
      <c r="G775" s="631"/>
      <c r="H775" s="631"/>
      <c r="I775" s="631"/>
      <c r="J775" s="631"/>
      <c r="K775" s="631"/>
      <c r="L775" s="631"/>
      <c r="M775" s="631"/>
      <c r="N775" s="631"/>
      <c r="O775" s="631"/>
      <c r="P775" s="631"/>
      <c r="Q775" s="631"/>
      <c r="BA775" s="353"/>
      <c r="BB775" s="432"/>
      <c r="BC775" s="353"/>
      <c r="BD775" s="353"/>
      <c r="BE775" s="353"/>
      <c r="BF775" s="353"/>
      <c r="BG775" s="353"/>
      <c r="BH775" s="353"/>
      <c r="BI775" s="353"/>
      <c r="BJ775" s="353"/>
      <c r="BK775" s="353"/>
      <c r="BL775" s="353"/>
      <c r="BM775" s="353"/>
      <c r="BN775" s="353"/>
      <c r="BO775" s="353"/>
      <c r="BP775" s="353"/>
      <c r="BQ775" s="353"/>
      <c r="BR775" s="353"/>
      <c r="BS775" s="353"/>
      <c r="BT775" s="353"/>
      <c r="BU775" s="353"/>
      <c r="BV775" s="353"/>
      <c r="BW775" s="353"/>
      <c r="BX775" s="353"/>
      <c r="BY775" s="353"/>
      <c r="BZ775" s="353"/>
      <c r="CA775" s="353"/>
      <c r="CB775" s="353"/>
      <c r="CC775" s="353"/>
      <c r="CD775" s="353"/>
      <c r="CE775" s="353"/>
      <c r="CF775" s="353"/>
      <c r="CG775" s="353"/>
      <c r="CH775" s="353"/>
      <c r="CI775" s="353"/>
      <c r="CJ775" s="353"/>
      <c r="CK775" s="353"/>
      <c r="CL775" s="353"/>
      <c r="CM775" s="353"/>
      <c r="CN775" s="353"/>
      <c r="CO775" s="353"/>
      <c r="CP775" s="353"/>
      <c r="CQ775" s="353"/>
      <c r="CR775" s="353"/>
      <c r="CS775" s="353"/>
      <c r="CT775" s="353"/>
      <c r="CU775" s="353"/>
      <c r="CV775" s="353"/>
      <c r="CW775" s="353"/>
      <c r="CX775" s="353"/>
      <c r="CY775" s="353"/>
      <c r="CZ775" s="353"/>
    </row>
    <row r="776" ht="25.15" customHeight="true" x14ac:dyDescent="0.2">
      <c r="C776" s="631"/>
      <c r="D776" s="631"/>
      <c r="E776" s="631"/>
      <c r="F776" s="631"/>
      <c r="G776" s="631"/>
      <c r="H776" s="631"/>
      <c r="I776" s="631"/>
      <c r="J776" s="631"/>
      <c r="K776" s="631"/>
      <c r="L776" s="631"/>
      <c r="M776" s="631"/>
      <c r="N776" s="631"/>
      <c r="O776" s="631"/>
      <c r="P776" s="631"/>
      <c r="Q776" s="631"/>
      <c r="BA776" s="353"/>
      <c r="BB776" s="432"/>
      <c r="BC776" s="353"/>
      <c r="BD776" s="353"/>
      <c r="BE776" s="353"/>
      <c r="BF776" s="353"/>
      <c r="BG776" s="353"/>
      <c r="BH776" s="353"/>
      <c r="BI776" s="353"/>
      <c r="BJ776" s="353"/>
      <c r="BK776" s="353"/>
      <c r="BL776" s="353"/>
      <c r="BM776" s="353"/>
      <c r="BN776" s="353"/>
      <c r="BO776" s="353"/>
      <c r="BP776" s="353"/>
      <c r="BQ776" s="353"/>
      <c r="BR776" s="353"/>
      <c r="BS776" s="353"/>
      <c r="BT776" s="353"/>
      <c r="BU776" s="353"/>
      <c r="BV776" s="353"/>
      <c r="BW776" s="353"/>
      <c r="BX776" s="353"/>
      <c r="BY776" s="353"/>
      <c r="BZ776" s="353"/>
      <c r="CA776" s="353"/>
      <c r="CB776" s="353"/>
      <c r="CC776" s="353"/>
      <c r="CD776" s="353"/>
      <c r="CE776" s="353"/>
      <c r="CF776" s="353"/>
      <c r="CG776" s="353"/>
      <c r="CH776" s="353"/>
      <c r="CI776" s="353"/>
      <c r="CJ776" s="353"/>
      <c r="CK776" s="353"/>
      <c r="CL776" s="353"/>
      <c r="CM776" s="353"/>
      <c r="CN776" s="353"/>
      <c r="CO776" s="353"/>
      <c r="CP776" s="353"/>
      <c r="CQ776" s="353"/>
      <c r="CR776" s="353"/>
      <c r="CS776" s="353"/>
      <c r="CT776" s="353"/>
      <c r="CU776" s="353"/>
      <c r="CV776" s="353"/>
      <c r="CW776" s="353"/>
      <c r="CX776" s="353"/>
      <c r="CY776" s="353"/>
      <c r="CZ776" s="353"/>
    </row>
    <row r="777" ht="25.15" customHeight="true" x14ac:dyDescent="0.2">
      <c r="C777" s="631"/>
      <c r="D777" s="631"/>
      <c r="E777" s="631"/>
      <c r="F777" s="631"/>
      <c r="G777" s="631"/>
      <c r="H777" s="631"/>
      <c r="I777" s="631"/>
      <c r="J777" s="631"/>
      <c r="K777" s="631"/>
      <c r="L777" s="631"/>
      <c r="M777" s="631"/>
      <c r="N777" s="631"/>
      <c r="O777" s="631"/>
      <c r="P777" s="631"/>
      <c r="Q777" s="631"/>
      <c r="BA777" s="353"/>
      <c r="BB777" s="432"/>
      <c r="BC777" s="353"/>
      <c r="BD777" s="353"/>
      <c r="BE777" s="353"/>
      <c r="BF777" s="353"/>
      <c r="BG777" s="353"/>
      <c r="BH777" s="353"/>
      <c r="BI777" s="353"/>
      <c r="BJ777" s="353"/>
      <c r="BK777" s="353"/>
      <c r="BL777" s="353"/>
      <c r="BM777" s="353"/>
      <c r="BN777" s="353"/>
      <c r="BO777" s="353"/>
      <c r="BP777" s="353"/>
      <c r="BQ777" s="353"/>
      <c r="BR777" s="353"/>
      <c r="BS777" s="353"/>
      <c r="BT777" s="353"/>
      <c r="BU777" s="353"/>
      <c r="BV777" s="353"/>
      <c r="BW777" s="353"/>
      <c r="BX777" s="353"/>
      <c r="BY777" s="353"/>
      <c r="BZ777" s="353"/>
      <c r="CA777" s="353"/>
      <c r="CB777" s="353"/>
      <c r="CC777" s="353"/>
      <c r="CD777" s="353"/>
      <c r="CE777" s="353"/>
      <c r="CF777" s="353"/>
      <c r="CG777" s="353"/>
      <c r="CH777" s="353"/>
      <c r="CI777" s="353"/>
      <c r="CJ777" s="353"/>
      <c r="CK777" s="353"/>
      <c r="CL777" s="353"/>
      <c r="CM777" s="353"/>
      <c r="CN777" s="353"/>
      <c r="CO777" s="353"/>
      <c r="CP777" s="353"/>
      <c r="CQ777" s="353"/>
      <c r="CR777" s="353"/>
      <c r="CS777" s="353"/>
      <c r="CT777" s="353"/>
      <c r="CU777" s="353"/>
      <c r="CV777" s="353"/>
      <c r="CW777" s="353"/>
      <c r="CX777" s="353"/>
      <c r="CY777" s="353"/>
      <c r="CZ777" s="353"/>
    </row>
    <row r="778" ht="25.15" customHeight="true" x14ac:dyDescent="0.2">
      <c r="C778" s="631"/>
      <c r="D778" s="631"/>
      <c r="E778" s="631"/>
      <c r="F778" s="631"/>
      <c r="G778" s="631"/>
      <c r="H778" s="631"/>
      <c r="I778" s="631"/>
      <c r="J778" s="631"/>
      <c r="K778" s="631"/>
      <c r="L778" s="631"/>
      <c r="M778" s="631"/>
      <c r="N778" s="631"/>
      <c r="O778" s="631"/>
      <c r="P778" s="631"/>
      <c r="Q778" s="631"/>
      <c r="BA778" s="353"/>
      <c r="BB778" s="432"/>
      <c r="BC778" s="353"/>
      <c r="BD778" s="353"/>
      <c r="BE778" s="353"/>
      <c r="BF778" s="353"/>
      <c r="BG778" s="353"/>
      <c r="BH778" s="353"/>
      <c r="BI778" s="353"/>
      <c r="BJ778" s="353"/>
      <c r="BK778" s="353"/>
      <c r="BL778" s="353"/>
      <c r="BM778" s="353"/>
      <c r="BN778" s="353"/>
      <c r="BO778" s="353"/>
      <c r="BP778" s="353"/>
      <c r="BQ778" s="353"/>
      <c r="BR778" s="353"/>
      <c r="BS778" s="353"/>
      <c r="BT778" s="353"/>
      <c r="BU778" s="353"/>
      <c r="BV778" s="353"/>
      <c r="BW778" s="353"/>
      <c r="BX778" s="353"/>
      <c r="BY778" s="353"/>
      <c r="BZ778" s="353"/>
      <c r="CA778" s="353"/>
      <c r="CB778" s="353"/>
      <c r="CC778" s="353"/>
      <c r="CD778" s="353"/>
      <c r="CE778" s="353"/>
      <c r="CF778" s="353"/>
      <c r="CG778" s="353"/>
      <c r="CH778" s="353"/>
      <c r="CI778" s="353"/>
      <c r="CJ778" s="353"/>
      <c r="CK778" s="353"/>
      <c r="CL778" s="353"/>
      <c r="CM778" s="353"/>
      <c r="CN778" s="353"/>
      <c r="CO778" s="353"/>
      <c r="CP778" s="353"/>
      <c r="CQ778" s="353"/>
      <c r="CR778" s="353"/>
      <c r="CS778" s="353"/>
      <c r="CT778" s="353"/>
      <c r="CU778" s="353"/>
      <c r="CV778" s="353"/>
      <c r="CW778" s="353"/>
      <c r="CX778" s="353"/>
      <c r="CY778" s="353"/>
      <c r="CZ778" s="353"/>
    </row>
    <row r="779" ht="25.15" customHeight="true" x14ac:dyDescent="0.2">
      <c r="C779" s="631"/>
      <c r="D779" s="631"/>
      <c r="E779" s="631"/>
      <c r="F779" s="631"/>
      <c r="G779" s="631"/>
      <c r="H779" s="631"/>
      <c r="I779" s="631"/>
      <c r="J779" s="631"/>
      <c r="K779" s="631"/>
      <c r="L779" s="631"/>
      <c r="M779" s="631"/>
      <c r="N779" s="631"/>
      <c r="O779" s="631"/>
      <c r="P779" s="631"/>
      <c r="Q779" s="631"/>
      <c r="BA779" s="353"/>
      <c r="BB779" s="432"/>
      <c r="BC779" s="353"/>
      <c r="BD779" s="353"/>
      <c r="BE779" s="353"/>
      <c r="BF779" s="353"/>
      <c r="BG779" s="353"/>
      <c r="BH779" s="353"/>
      <c r="BI779" s="353"/>
      <c r="BJ779" s="353"/>
      <c r="BK779" s="353"/>
      <c r="BL779" s="353"/>
      <c r="BM779" s="353"/>
      <c r="BN779" s="353"/>
      <c r="BO779" s="353"/>
      <c r="BP779" s="353"/>
      <c r="BQ779" s="353"/>
      <c r="BR779" s="353"/>
      <c r="BS779" s="353"/>
      <c r="BT779" s="353"/>
      <c r="BU779" s="353"/>
      <c r="BV779" s="353"/>
      <c r="BW779" s="353"/>
      <c r="BX779" s="353"/>
      <c r="BY779" s="353"/>
      <c r="BZ779" s="353"/>
      <c r="CA779" s="353"/>
      <c r="CB779" s="353"/>
      <c r="CC779" s="353"/>
      <c r="CD779" s="353"/>
      <c r="CE779" s="353"/>
      <c r="CF779" s="353"/>
      <c r="CG779" s="353"/>
      <c r="CH779" s="353"/>
      <c r="CI779" s="353"/>
      <c r="CJ779" s="353"/>
      <c r="CK779" s="353"/>
      <c r="CL779" s="353"/>
      <c r="CM779" s="353"/>
      <c r="CN779" s="353"/>
      <c r="CO779" s="353"/>
      <c r="CP779" s="353"/>
      <c r="CQ779" s="353"/>
      <c r="CR779" s="353"/>
      <c r="CS779" s="353"/>
      <c r="CT779" s="353"/>
      <c r="CU779" s="353"/>
      <c r="CV779" s="353"/>
      <c r="CW779" s="353"/>
      <c r="CX779" s="353"/>
      <c r="CY779" s="353"/>
      <c r="CZ779" s="353"/>
    </row>
    <row r="780" ht="25.15" customHeight="true" x14ac:dyDescent="0.2">
      <c r="C780" s="631"/>
      <c r="D780" s="631"/>
      <c r="E780" s="631"/>
      <c r="F780" s="631"/>
      <c r="G780" s="631"/>
      <c r="H780" s="631"/>
      <c r="I780" s="631"/>
      <c r="J780" s="631"/>
      <c r="K780" s="631"/>
      <c r="L780" s="631"/>
      <c r="M780" s="631"/>
      <c r="N780" s="631"/>
      <c r="O780" s="631"/>
      <c r="P780" s="631"/>
      <c r="Q780" s="631"/>
      <c r="BA780" s="353"/>
      <c r="BB780" s="432"/>
      <c r="BC780" s="353"/>
      <c r="BD780" s="353"/>
      <c r="BE780" s="353"/>
      <c r="BF780" s="353"/>
      <c r="BG780" s="353"/>
      <c r="BH780" s="353"/>
      <c r="BI780" s="353"/>
      <c r="BJ780" s="353"/>
      <c r="BK780" s="353"/>
      <c r="BL780" s="353"/>
      <c r="BM780" s="353"/>
      <c r="BN780" s="353"/>
      <c r="BO780" s="353"/>
      <c r="BP780" s="353"/>
      <c r="BQ780" s="353"/>
      <c r="BR780" s="353"/>
      <c r="BS780" s="353"/>
      <c r="BT780" s="353"/>
      <c r="BU780" s="353"/>
      <c r="BV780" s="353"/>
      <c r="BW780" s="353"/>
      <c r="BX780" s="353"/>
      <c r="BY780" s="353"/>
      <c r="BZ780" s="353"/>
      <c r="CA780" s="353"/>
      <c r="CB780" s="353"/>
      <c r="CC780" s="353"/>
      <c r="CD780" s="353"/>
      <c r="CE780" s="353"/>
      <c r="CF780" s="353"/>
      <c r="CG780" s="353"/>
      <c r="CH780" s="353"/>
      <c r="CI780" s="353"/>
      <c r="CJ780" s="353"/>
      <c r="CK780" s="353"/>
      <c r="CL780" s="353"/>
      <c r="CM780" s="353"/>
      <c r="CN780" s="353"/>
      <c r="CO780" s="353"/>
      <c r="CP780" s="353"/>
      <c r="CQ780" s="353"/>
      <c r="CR780" s="353"/>
      <c r="CS780" s="353"/>
      <c r="CT780" s="353"/>
      <c r="CU780" s="353"/>
      <c r="CV780" s="353"/>
      <c r="CW780" s="353"/>
      <c r="CX780" s="353"/>
      <c r="CY780" s="353"/>
      <c r="CZ780" s="353"/>
    </row>
    <row r="781" ht="25.15" customHeight="true" x14ac:dyDescent="0.2">
      <c r="C781" s="631"/>
      <c r="D781" s="631"/>
      <c r="E781" s="631"/>
      <c r="F781" s="631"/>
      <c r="G781" s="631"/>
      <c r="H781" s="631"/>
      <c r="I781" s="631"/>
      <c r="J781" s="631"/>
      <c r="K781" s="631"/>
      <c r="L781" s="631"/>
      <c r="M781" s="631"/>
      <c r="N781" s="631"/>
      <c r="O781" s="631"/>
      <c r="P781" s="631"/>
      <c r="Q781" s="631"/>
      <c r="BA781" s="353"/>
      <c r="BB781" s="432"/>
      <c r="BC781" s="353"/>
      <c r="BD781" s="353"/>
      <c r="BE781" s="353"/>
      <c r="BF781" s="353"/>
      <c r="BG781" s="353"/>
      <c r="BH781" s="353"/>
      <c r="BI781" s="353"/>
      <c r="BJ781" s="353"/>
      <c r="BK781" s="353"/>
      <c r="BL781" s="353"/>
      <c r="BM781" s="353"/>
      <c r="BN781" s="353"/>
      <c r="BO781" s="353"/>
      <c r="BP781" s="353"/>
      <c r="BQ781" s="353"/>
      <c r="BR781" s="353"/>
      <c r="BS781" s="353"/>
      <c r="BT781" s="353"/>
      <c r="BU781" s="353"/>
      <c r="BV781" s="353"/>
      <c r="BW781" s="353"/>
      <c r="BX781" s="353"/>
      <c r="BY781" s="353"/>
      <c r="BZ781" s="353"/>
      <c r="CA781" s="353"/>
      <c r="CB781" s="353"/>
      <c r="CC781" s="353"/>
      <c r="CD781" s="353"/>
      <c r="CE781" s="353"/>
      <c r="CF781" s="353"/>
      <c r="CG781" s="353"/>
      <c r="CH781" s="353"/>
      <c r="CI781" s="353"/>
      <c r="CJ781" s="353"/>
      <c r="CK781" s="353"/>
      <c r="CL781" s="353"/>
      <c r="CM781" s="353"/>
      <c r="CN781" s="353"/>
      <c r="CO781" s="353"/>
      <c r="CP781" s="353"/>
      <c r="CQ781" s="353"/>
      <c r="CR781" s="353"/>
      <c r="CS781" s="353"/>
      <c r="CT781" s="353"/>
      <c r="CU781" s="353"/>
      <c r="CV781" s="353"/>
      <c r="CW781" s="353"/>
      <c r="CX781" s="353"/>
      <c r="CY781" s="353"/>
      <c r="CZ781" s="353"/>
    </row>
    <row r="782" ht="25.15" customHeight="true" x14ac:dyDescent="0.2">
      <c r="C782" s="631"/>
      <c r="D782" s="631"/>
      <c r="E782" s="631"/>
      <c r="F782" s="631"/>
      <c r="G782" s="631"/>
      <c r="H782" s="631"/>
      <c r="I782" s="631"/>
      <c r="J782" s="631"/>
      <c r="K782" s="631"/>
      <c r="L782" s="631"/>
      <c r="M782" s="631"/>
      <c r="N782" s="631"/>
      <c r="O782" s="631"/>
      <c r="P782" s="631"/>
      <c r="Q782" s="631"/>
      <c r="BA782" s="353"/>
      <c r="BB782" s="432"/>
      <c r="BC782" s="353"/>
      <c r="BD782" s="353"/>
      <c r="BE782" s="353"/>
      <c r="BF782" s="353"/>
      <c r="BG782" s="353"/>
      <c r="BH782" s="353"/>
      <c r="BI782" s="353"/>
      <c r="BJ782" s="353"/>
      <c r="BK782" s="353"/>
      <c r="BL782" s="353"/>
      <c r="BM782" s="353"/>
      <c r="BN782" s="353"/>
      <c r="BO782" s="353"/>
      <c r="BP782" s="353"/>
      <c r="BQ782" s="353"/>
      <c r="BR782" s="353"/>
      <c r="BS782" s="353"/>
      <c r="BT782" s="353"/>
      <c r="BU782" s="353"/>
      <c r="BV782" s="353"/>
      <c r="BW782" s="353"/>
      <c r="BX782" s="353"/>
      <c r="BY782" s="353"/>
      <c r="BZ782" s="353"/>
      <c r="CA782" s="353"/>
      <c r="CB782" s="353"/>
      <c r="CC782" s="353"/>
      <c r="CD782" s="353"/>
      <c r="CE782" s="353"/>
      <c r="CF782" s="353"/>
      <c r="CG782" s="353"/>
      <c r="CH782" s="353"/>
      <c r="CI782" s="353"/>
      <c r="CJ782" s="353"/>
      <c r="CK782" s="353"/>
      <c r="CL782" s="353"/>
      <c r="CM782" s="353"/>
      <c r="CN782" s="353"/>
      <c r="CO782" s="353"/>
      <c r="CP782" s="353"/>
      <c r="CQ782" s="353"/>
      <c r="CR782" s="353"/>
      <c r="CS782" s="353"/>
      <c r="CT782" s="353"/>
      <c r="CU782" s="353"/>
      <c r="CV782" s="353"/>
      <c r="CW782" s="353"/>
      <c r="CX782" s="353"/>
      <c r="CY782" s="353"/>
      <c r="CZ782" s="353"/>
    </row>
    <row r="783" ht="25.15" customHeight="true" x14ac:dyDescent="0.2">
      <c r="C783" s="631"/>
      <c r="D783" s="631"/>
      <c r="E783" s="631"/>
      <c r="F783" s="631"/>
      <c r="G783" s="631"/>
      <c r="H783" s="631"/>
      <c r="I783" s="631"/>
      <c r="J783" s="631"/>
      <c r="K783" s="631"/>
      <c r="L783" s="631"/>
      <c r="M783" s="631"/>
      <c r="N783" s="631"/>
      <c r="O783" s="631"/>
      <c r="P783" s="631"/>
      <c r="Q783" s="631"/>
      <c r="BA783" s="353"/>
      <c r="BB783" s="432"/>
      <c r="BC783" s="353"/>
      <c r="BD783" s="353"/>
      <c r="BE783" s="353"/>
      <c r="BF783" s="353"/>
      <c r="BG783" s="353"/>
      <c r="BH783" s="353"/>
      <c r="BI783" s="353"/>
      <c r="BJ783" s="353"/>
      <c r="BK783" s="353"/>
      <c r="BL783" s="353"/>
      <c r="BM783" s="353"/>
      <c r="BN783" s="353"/>
      <c r="BO783" s="353"/>
      <c r="BP783" s="353"/>
      <c r="BQ783" s="353"/>
      <c r="BR783" s="353"/>
      <c r="BS783" s="353"/>
      <c r="BT783" s="353"/>
      <c r="BU783" s="353"/>
      <c r="BV783" s="353"/>
      <c r="BW783" s="353"/>
      <c r="BX783" s="353"/>
      <c r="BY783" s="353"/>
      <c r="BZ783" s="353"/>
      <c r="CA783" s="353"/>
      <c r="CB783" s="353"/>
      <c r="CC783" s="353"/>
      <c r="CD783" s="353"/>
      <c r="CE783" s="353"/>
      <c r="CF783" s="353"/>
      <c r="CG783" s="353"/>
      <c r="CH783" s="353"/>
      <c r="CI783" s="353"/>
      <c r="CJ783" s="353"/>
      <c r="CK783" s="353"/>
      <c r="CL783" s="353"/>
      <c r="CM783" s="353"/>
      <c r="CN783" s="353"/>
      <c r="CO783" s="353"/>
      <c r="CP783" s="353"/>
      <c r="CQ783" s="353"/>
      <c r="CR783" s="353"/>
      <c r="CS783" s="353"/>
      <c r="CT783" s="353"/>
      <c r="CU783" s="353"/>
      <c r="CV783" s="353"/>
      <c r="CW783" s="353"/>
      <c r="CX783" s="353"/>
      <c r="CY783" s="353"/>
      <c r="CZ783" s="353"/>
    </row>
    <row r="784" ht="25.15" customHeight="true" x14ac:dyDescent="0.2">
      <c r="C784" s="631"/>
      <c r="D784" s="631"/>
      <c r="E784" s="631"/>
      <c r="F784" s="631"/>
      <c r="G784" s="631"/>
      <c r="H784" s="631"/>
      <c r="I784" s="631"/>
      <c r="J784" s="631"/>
      <c r="K784" s="631"/>
      <c r="L784" s="631"/>
      <c r="M784" s="631"/>
      <c r="N784" s="631"/>
      <c r="O784" s="631"/>
      <c r="P784" s="631"/>
      <c r="Q784" s="631"/>
      <c r="BA784" s="353"/>
      <c r="BB784" s="432"/>
      <c r="BC784" s="353"/>
      <c r="BD784" s="353"/>
      <c r="BE784" s="353"/>
      <c r="BF784" s="353"/>
      <c r="BG784" s="353"/>
      <c r="BH784" s="353"/>
      <c r="BI784" s="353"/>
      <c r="BJ784" s="353"/>
      <c r="BK784" s="353"/>
      <c r="BL784" s="353"/>
      <c r="BM784" s="353"/>
      <c r="BN784" s="353"/>
      <c r="BO784" s="353"/>
      <c r="BP784" s="353"/>
      <c r="BQ784" s="353"/>
      <c r="BR784" s="353"/>
      <c r="BS784" s="353"/>
      <c r="BT784" s="353"/>
      <c r="BU784" s="353"/>
      <c r="BV784" s="353"/>
      <c r="BW784" s="353"/>
      <c r="BX784" s="353"/>
      <c r="BY784" s="353"/>
      <c r="BZ784" s="353"/>
      <c r="CA784" s="353"/>
      <c r="CB784" s="353"/>
      <c r="CC784" s="353"/>
      <c r="CD784" s="353"/>
      <c r="CE784" s="353"/>
      <c r="CF784" s="353"/>
      <c r="CG784" s="353"/>
      <c r="CH784" s="353"/>
      <c r="CI784" s="353"/>
      <c r="CJ784" s="353"/>
      <c r="CK784" s="353"/>
      <c r="CL784" s="353"/>
      <c r="CM784" s="353"/>
      <c r="CN784" s="353"/>
      <c r="CO784" s="353"/>
      <c r="CP784" s="353"/>
      <c r="CQ784" s="353"/>
      <c r="CR784" s="353"/>
      <c r="CS784" s="353"/>
      <c r="CT784" s="353"/>
      <c r="CU784" s="353"/>
      <c r="CV784" s="353"/>
      <c r="CW784" s="353"/>
      <c r="CX784" s="353"/>
      <c r="CY784" s="353"/>
      <c r="CZ784" s="353"/>
    </row>
    <row r="785" ht="25.15" customHeight="true" x14ac:dyDescent="0.2">
      <c r="C785" s="631"/>
      <c r="D785" s="631"/>
      <c r="E785" s="631"/>
      <c r="F785" s="631"/>
      <c r="G785" s="631"/>
      <c r="H785" s="631"/>
      <c r="I785" s="631"/>
      <c r="J785" s="631"/>
      <c r="K785" s="631"/>
      <c r="L785" s="631"/>
      <c r="M785" s="631"/>
      <c r="N785" s="631"/>
      <c r="O785" s="631"/>
      <c r="P785" s="631"/>
      <c r="Q785" s="631"/>
      <c r="BA785" s="353"/>
      <c r="BB785" s="432"/>
      <c r="BC785" s="353"/>
      <c r="BD785" s="353"/>
      <c r="BE785" s="353"/>
      <c r="BF785" s="353"/>
      <c r="BG785" s="353"/>
      <c r="BH785" s="353"/>
      <c r="BI785" s="353"/>
      <c r="BJ785" s="353"/>
      <c r="BK785" s="353"/>
      <c r="BL785" s="353"/>
      <c r="BM785" s="353"/>
      <c r="BN785" s="353"/>
      <c r="BO785" s="353"/>
      <c r="BP785" s="353"/>
      <c r="BQ785" s="353"/>
      <c r="BR785" s="353"/>
      <c r="BS785" s="353"/>
      <c r="BT785" s="353"/>
      <c r="BU785" s="353"/>
      <c r="BV785" s="353"/>
      <c r="BW785" s="353"/>
      <c r="BX785" s="353"/>
      <c r="BY785" s="353"/>
      <c r="BZ785" s="353"/>
      <c r="CA785" s="353"/>
      <c r="CB785" s="353"/>
      <c r="CC785" s="353"/>
      <c r="CD785" s="353"/>
      <c r="CE785" s="353"/>
      <c r="CF785" s="353"/>
      <c r="CG785" s="353"/>
      <c r="CH785" s="353"/>
      <c r="CI785" s="353"/>
      <c r="CJ785" s="353"/>
      <c r="CK785" s="353"/>
      <c r="CL785" s="353"/>
      <c r="CM785" s="353"/>
      <c r="CN785" s="353"/>
      <c r="CO785" s="353"/>
      <c r="CP785" s="353"/>
      <c r="CQ785" s="353"/>
      <c r="CR785" s="353"/>
      <c r="CS785" s="353"/>
      <c r="CT785" s="353"/>
      <c r="CU785" s="353"/>
      <c r="CV785" s="353"/>
      <c r="CW785" s="353"/>
      <c r="CX785" s="353"/>
      <c r="CY785" s="353"/>
      <c r="CZ785" s="353"/>
    </row>
    <row r="786" ht="25.15" customHeight="true" x14ac:dyDescent="0.2">
      <c r="C786" s="631"/>
      <c r="D786" s="631"/>
      <c r="E786" s="631"/>
      <c r="F786" s="631"/>
      <c r="G786" s="631"/>
      <c r="H786" s="631"/>
      <c r="I786" s="631"/>
      <c r="J786" s="631"/>
      <c r="K786" s="631"/>
      <c r="L786" s="631"/>
      <c r="M786" s="631"/>
      <c r="N786" s="631"/>
      <c r="O786" s="631"/>
      <c r="P786" s="631"/>
      <c r="Q786" s="631"/>
      <c r="BA786" s="353"/>
      <c r="BB786" s="432"/>
      <c r="BC786" s="353"/>
      <c r="BD786" s="353"/>
      <c r="BE786" s="353"/>
      <c r="BF786" s="353"/>
      <c r="BG786" s="353"/>
      <c r="BH786" s="353"/>
      <c r="BI786" s="353"/>
      <c r="BJ786" s="353"/>
      <c r="BK786" s="353"/>
      <c r="BL786" s="353"/>
      <c r="BM786" s="353"/>
      <c r="BN786" s="353"/>
      <c r="BO786" s="353"/>
      <c r="BP786" s="353"/>
      <c r="BQ786" s="353"/>
      <c r="BR786" s="353"/>
      <c r="BS786" s="353"/>
      <c r="BT786" s="353"/>
      <c r="BU786" s="353"/>
      <c r="BV786" s="353"/>
      <c r="BW786" s="353"/>
      <c r="BX786" s="353"/>
      <c r="BY786" s="353"/>
      <c r="BZ786" s="353"/>
      <c r="CA786" s="353"/>
      <c r="CB786" s="353"/>
      <c r="CC786" s="353"/>
      <c r="CD786" s="353"/>
      <c r="CE786" s="353"/>
      <c r="CF786" s="353"/>
      <c r="CG786" s="353"/>
      <c r="CH786" s="353"/>
      <c r="CI786" s="353"/>
      <c r="CJ786" s="353"/>
      <c r="CK786" s="353"/>
      <c r="CL786" s="353"/>
      <c r="CM786" s="353"/>
      <c r="CN786" s="353"/>
      <c r="CO786" s="353"/>
      <c r="CP786" s="353"/>
      <c r="CQ786" s="353"/>
      <c r="CR786" s="353"/>
      <c r="CS786" s="353"/>
      <c r="CT786" s="353"/>
      <c r="CU786" s="353"/>
      <c r="CV786" s="353"/>
      <c r="CW786" s="353"/>
      <c r="CX786" s="353"/>
      <c r="CY786" s="353"/>
      <c r="CZ786" s="353"/>
    </row>
    <row r="787" ht="25.15" customHeight="true" x14ac:dyDescent="0.2">
      <c r="C787" s="631"/>
      <c r="D787" s="631"/>
      <c r="E787" s="631"/>
      <c r="F787" s="631"/>
      <c r="G787" s="631"/>
      <c r="H787" s="631"/>
      <c r="I787" s="631"/>
      <c r="J787" s="631"/>
      <c r="K787" s="631"/>
      <c r="L787" s="631"/>
      <c r="M787" s="631"/>
      <c r="N787" s="631"/>
      <c r="O787" s="631"/>
      <c r="P787" s="631"/>
      <c r="Q787" s="631"/>
      <c r="BA787" s="353"/>
      <c r="BB787" s="432"/>
      <c r="BC787" s="353"/>
      <c r="BD787" s="353"/>
      <c r="BE787" s="353"/>
      <c r="BF787" s="353"/>
      <c r="BG787" s="353"/>
      <c r="BH787" s="353"/>
      <c r="BI787" s="353"/>
      <c r="BJ787" s="353"/>
      <c r="BK787" s="353"/>
      <c r="BL787" s="353"/>
      <c r="BM787" s="353"/>
      <c r="BN787" s="353"/>
      <c r="BO787" s="353"/>
      <c r="BP787" s="353"/>
      <c r="BQ787" s="353"/>
      <c r="BR787" s="353"/>
      <c r="BS787" s="353"/>
      <c r="BT787" s="353"/>
      <c r="BU787" s="353"/>
      <c r="BV787" s="353"/>
      <c r="BW787" s="353"/>
      <c r="BX787" s="353"/>
      <c r="BY787" s="353"/>
      <c r="BZ787" s="353"/>
      <c r="CA787" s="353"/>
      <c r="CB787" s="353"/>
      <c r="CC787" s="353"/>
      <c r="CD787" s="353"/>
      <c r="CE787" s="353"/>
      <c r="CF787" s="353"/>
      <c r="CG787" s="353"/>
      <c r="CH787" s="353"/>
      <c r="CI787" s="353"/>
      <c r="CJ787" s="353"/>
      <c r="CK787" s="353"/>
      <c r="CL787" s="353"/>
      <c r="CM787" s="353"/>
      <c r="CN787" s="353"/>
      <c r="CO787" s="353"/>
      <c r="CP787" s="353"/>
      <c r="CQ787" s="353"/>
      <c r="CR787" s="353"/>
      <c r="CS787" s="353"/>
      <c r="CT787" s="353"/>
      <c r="CU787" s="353"/>
      <c r="CV787" s="353"/>
      <c r="CW787" s="353"/>
      <c r="CX787" s="353"/>
      <c r="CY787" s="353"/>
      <c r="CZ787" s="353"/>
    </row>
    <row r="788" ht="25.15" customHeight="true" x14ac:dyDescent="0.2">
      <c r="C788" s="631"/>
      <c r="D788" s="631"/>
      <c r="E788" s="631"/>
      <c r="F788" s="631"/>
      <c r="G788" s="631"/>
      <c r="H788" s="631"/>
      <c r="I788" s="631"/>
      <c r="J788" s="631"/>
      <c r="K788" s="631"/>
      <c r="L788" s="631"/>
      <c r="M788" s="631"/>
      <c r="N788" s="631"/>
      <c r="O788" s="631"/>
      <c r="P788" s="631"/>
      <c r="Q788" s="631"/>
      <c r="BA788" s="353"/>
      <c r="BB788" s="432"/>
      <c r="BC788" s="353"/>
      <c r="BD788" s="353"/>
      <c r="BE788" s="353"/>
      <c r="BF788" s="353"/>
      <c r="BG788" s="353"/>
      <c r="BH788" s="353"/>
      <c r="BI788" s="353"/>
      <c r="BJ788" s="353"/>
      <c r="BK788" s="353"/>
      <c r="BL788" s="353"/>
      <c r="BM788" s="353"/>
      <c r="BN788" s="353"/>
      <c r="BO788" s="353"/>
      <c r="BP788" s="353"/>
      <c r="BQ788" s="353"/>
      <c r="BR788" s="353"/>
      <c r="BS788" s="353"/>
      <c r="BT788" s="353"/>
      <c r="BU788" s="353"/>
      <c r="BV788" s="353"/>
      <c r="BW788" s="353"/>
      <c r="BX788" s="353"/>
      <c r="BY788" s="353"/>
      <c r="BZ788" s="353"/>
      <c r="CA788" s="353"/>
      <c r="CB788" s="353"/>
      <c r="CC788" s="353"/>
      <c r="CD788" s="353"/>
      <c r="CE788" s="353"/>
      <c r="CF788" s="353"/>
      <c r="CG788" s="353"/>
      <c r="CH788" s="353"/>
      <c r="CI788" s="353"/>
      <c r="CJ788" s="353"/>
      <c r="CK788" s="353"/>
      <c r="CL788" s="353"/>
      <c r="CM788" s="353"/>
      <c r="CN788" s="353"/>
      <c r="CO788" s="353"/>
      <c r="CP788" s="353"/>
      <c r="CQ788" s="353"/>
      <c r="CR788" s="353"/>
      <c r="CS788" s="353"/>
      <c r="CT788" s="353"/>
      <c r="CU788" s="353"/>
      <c r="CV788" s="353"/>
      <c r="CW788" s="353"/>
      <c r="CX788" s="353"/>
      <c r="CY788" s="353"/>
      <c r="CZ788" s="353"/>
    </row>
    <row r="789" ht="25.15" customHeight="true" x14ac:dyDescent="0.2">
      <c r="C789" s="631"/>
      <c r="D789" s="631"/>
      <c r="E789" s="631"/>
      <c r="F789" s="631"/>
      <c r="G789" s="631"/>
      <c r="H789" s="631"/>
      <c r="I789" s="631"/>
      <c r="J789" s="631"/>
      <c r="K789" s="631"/>
      <c r="L789" s="631"/>
      <c r="M789" s="631"/>
      <c r="N789" s="631"/>
      <c r="O789" s="631"/>
      <c r="P789" s="631"/>
      <c r="Q789" s="631"/>
      <c r="BA789" s="353"/>
      <c r="BB789" s="432"/>
      <c r="BC789" s="353"/>
      <c r="BD789" s="353"/>
      <c r="BE789" s="353"/>
      <c r="BF789" s="353"/>
      <c r="BG789" s="353"/>
      <c r="BH789" s="353"/>
      <c r="BI789" s="353"/>
      <c r="BJ789" s="353"/>
      <c r="BK789" s="353"/>
      <c r="BL789" s="353"/>
      <c r="BM789" s="353"/>
      <c r="BN789" s="353"/>
      <c r="BO789" s="353"/>
      <c r="BP789" s="353"/>
      <c r="BQ789" s="353"/>
      <c r="BR789" s="353"/>
      <c r="BS789" s="353"/>
      <c r="BT789" s="353"/>
      <c r="BU789" s="353"/>
      <c r="BV789" s="353"/>
      <c r="BW789" s="353"/>
      <c r="BX789" s="353"/>
      <c r="BY789" s="353"/>
      <c r="BZ789" s="353"/>
      <c r="CA789" s="353"/>
      <c r="CB789" s="353"/>
      <c r="CC789" s="353"/>
      <c r="CD789" s="353"/>
      <c r="CE789" s="353"/>
      <c r="CF789" s="353"/>
      <c r="CG789" s="353"/>
      <c r="CH789" s="353"/>
      <c r="CI789" s="353"/>
      <c r="CJ789" s="353"/>
      <c r="CK789" s="353"/>
      <c r="CL789" s="353"/>
      <c r="CM789" s="353"/>
      <c r="CN789" s="353"/>
      <c r="CO789" s="353"/>
      <c r="CP789" s="353"/>
      <c r="CQ789" s="353"/>
      <c r="CR789" s="353"/>
      <c r="CS789" s="353"/>
      <c r="CT789" s="353"/>
      <c r="CU789" s="353"/>
      <c r="CV789" s="353"/>
      <c r="CW789" s="353"/>
      <c r="CX789" s="353"/>
      <c r="CY789" s="353"/>
      <c r="CZ789" s="353"/>
    </row>
    <row r="790" ht="25.15" customHeight="true" x14ac:dyDescent="0.2">
      <c r="C790" s="631"/>
      <c r="D790" s="631"/>
      <c r="E790" s="631"/>
      <c r="F790" s="631"/>
      <c r="G790" s="631"/>
      <c r="H790" s="631"/>
      <c r="I790" s="631"/>
      <c r="J790" s="631"/>
      <c r="K790" s="631"/>
      <c r="L790" s="631"/>
      <c r="M790" s="631"/>
      <c r="N790" s="631"/>
      <c r="O790" s="631"/>
      <c r="P790" s="631"/>
      <c r="Q790" s="631"/>
      <c r="BA790" s="353"/>
      <c r="BB790" s="432"/>
      <c r="BC790" s="353"/>
      <c r="BD790" s="353"/>
      <c r="BE790" s="353"/>
      <c r="BF790" s="353"/>
      <c r="BG790" s="353"/>
      <c r="BH790" s="353"/>
      <c r="BI790" s="353"/>
      <c r="BJ790" s="353"/>
      <c r="BK790" s="353"/>
      <c r="BL790" s="353"/>
      <c r="BM790" s="353"/>
      <c r="BN790" s="353"/>
      <c r="BO790" s="353"/>
      <c r="BP790" s="353"/>
      <c r="BQ790" s="353"/>
      <c r="BR790" s="353"/>
      <c r="BS790" s="353"/>
      <c r="BT790" s="353"/>
      <c r="BU790" s="353"/>
      <c r="BV790" s="353"/>
      <c r="BW790" s="353"/>
      <c r="BX790" s="353"/>
      <c r="BY790" s="353"/>
      <c r="BZ790" s="353"/>
      <c r="CA790" s="353"/>
      <c r="CB790" s="353"/>
      <c r="CC790" s="353"/>
      <c r="CD790" s="353"/>
      <c r="CE790" s="353"/>
      <c r="CF790" s="353"/>
      <c r="CG790" s="353"/>
      <c r="CH790" s="353"/>
      <c r="CI790" s="353"/>
      <c r="CJ790" s="353"/>
      <c r="CK790" s="353"/>
      <c r="CL790" s="353"/>
      <c r="CM790" s="353"/>
      <c r="CN790" s="353"/>
      <c r="CO790" s="353"/>
      <c r="CP790" s="353"/>
      <c r="CQ790" s="353"/>
      <c r="CR790" s="353"/>
      <c r="CS790" s="353"/>
      <c r="CT790" s="353"/>
      <c r="CU790" s="353"/>
      <c r="CV790" s="353"/>
      <c r="CW790" s="353"/>
      <c r="CX790" s="353"/>
      <c r="CY790" s="353"/>
      <c r="CZ790" s="353"/>
    </row>
    <row r="791" ht="25.15" customHeight="true" x14ac:dyDescent="0.2">
      <c r="C791" s="631"/>
      <c r="D791" s="631"/>
      <c r="E791" s="631"/>
      <c r="F791" s="631"/>
      <c r="G791" s="631"/>
      <c r="H791" s="631"/>
      <c r="I791" s="631"/>
      <c r="J791" s="631"/>
      <c r="K791" s="631"/>
      <c r="L791" s="631"/>
      <c r="M791" s="631"/>
      <c r="N791" s="631"/>
      <c r="O791" s="631"/>
      <c r="P791" s="631"/>
      <c r="Q791" s="631"/>
      <c r="BA791" s="353"/>
      <c r="BB791" s="432"/>
      <c r="BC791" s="353"/>
      <c r="BD791" s="353"/>
      <c r="BE791" s="353"/>
      <c r="BF791" s="353"/>
      <c r="BG791" s="353"/>
      <c r="BH791" s="353"/>
      <c r="BI791" s="353"/>
      <c r="BJ791" s="353"/>
      <c r="BK791" s="353"/>
      <c r="BL791" s="353"/>
      <c r="BM791" s="353"/>
      <c r="BN791" s="353"/>
      <c r="BO791" s="353"/>
      <c r="BP791" s="353"/>
      <c r="BQ791" s="353"/>
      <c r="BR791" s="353"/>
      <c r="BS791" s="353"/>
      <c r="BT791" s="353"/>
      <c r="BU791" s="353"/>
      <c r="BV791" s="353"/>
      <c r="BW791" s="353"/>
      <c r="BX791" s="353"/>
      <c r="BY791" s="353"/>
      <c r="BZ791" s="353"/>
      <c r="CA791" s="353"/>
      <c r="CB791" s="353"/>
      <c r="CC791" s="353"/>
      <c r="CD791" s="353"/>
      <c r="CE791" s="353"/>
      <c r="CF791" s="353"/>
      <c r="CG791" s="353"/>
      <c r="CH791" s="353"/>
      <c r="CI791" s="353"/>
      <c r="CJ791" s="353"/>
      <c r="CK791" s="353"/>
      <c r="CL791" s="353"/>
      <c r="CM791" s="353"/>
      <c r="CN791" s="353"/>
      <c r="CO791" s="353"/>
      <c r="CP791" s="353"/>
      <c r="CQ791" s="353"/>
      <c r="CR791" s="353"/>
      <c r="CS791" s="353"/>
      <c r="CT791" s="353"/>
      <c r="CU791" s="353"/>
      <c r="CV791" s="353"/>
      <c r="CW791" s="353"/>
      <c r="CX791" s="353"/>
      <c r="CY791" s="353"/>
      <c r="CZ791" s="353"/>
    </row>
    <row r="792" ht="25.15" customHeight="true" x14ac:dyDescent="0.2">
      <c r="C792" s="631"/>
      <c r="D792" s="631"/>
      <c r="E792" s="631"/>
      <c r="F792" s="631"/>
      <c r="G792" s="631"/>
      <c r="H792" s="631"/>
      <c r="I792" s="631"/>
      <c r="J792" s="631"/>
      <c r="K792" s="631"/>
      <c r="L792" s="631"/>
      <c r="M792" s="631"/>
      <c r="N792" s="631"/>
      <c r="O792" s="631"/>
      <c r="P792" s="631"/>
      <c r="Q792" s="631"/>
      <c r="BA792" s="353"/>
      <c r="BB792" s="432"/>
      <c r="BC792" s="353"/>
      <c r="BD792" s="353"/>
      <c r="BE792" s="353"/>
      <c r="BF792" s="353"/>
      <c r="BG792" s="353"/>
      <c r="BH792" s="353"/>
      <c r="BI792" s="353"/>
      <c r="BJ792" s="353"/>
      <c r="BK792" s="353"/>
      <c r="BL792" s="353"/>
      <c r="BM792" s="353"/>
      <c r="BN792" s="353"/>
      <c r="BO792" s="353"/>
      <c r="BP792" s="353"/>
      <c r="BQ792" s="353"/>
      <c r="BR792" s="353"/>
      <c r="BS792" s="353"/>
      <c r="BT792" s="353"/>
      <c r="BU792" s="353"/>
      <c r="BV792" s="353"/>
      <c r="BW792" s="353"/>
      <c r="BX792" s="353"/>
      <c r="BY792" s="353"/>
      <c r="BZ792" s="353"/>
      <c r="CA792" s="353"/>
      <c r="CB792" s="353"/>
      <c r="CC792" s="353"/>
      <c r="CD792" s="353"/>
      <c r="CE792" s="353"/>
      <c r="CF792" s="353"/>
      <c r="CG792" s="353"/>
      <c r="CH792" s="353"/>
      <c r="CI792" s="353"/>
      <c r="CJ792" s="353"/>
      <c r="CK792" s="353"/>
      <c r="CL792" s="353"/>
      <c r="CM792" s="353"/>
      <c r="CN792" s="353"/>
      <c r="CO792" s="353"/>
      <c r="CP792" s="353"/>
      <c r="CQ792" s="353"/>
      <c r="CR792" s="353"/>
      <c r="CS792" s="353"/>
      <c r="CT792" s="353"/>
      <c r="CU792" s="353"/>
      <c r="CV792" s="353"/>
      <c r="CW792" s="353"/>
      <c r="CX792" s="353"/>
      <c r="CY792" s="353"/>
      <c r="CZ792" s="353"/>
    </row>
    <row r="793" ht="25.15" customHeight="true" x14ac:dyDescent="0.2">
      <c r="C793" s="631"/>
      <c r="D793" s="631"/>
      <c r="E793" s="631"/>
      <c r="F793" s="631"/>
      <c r="G793" s="631"/>
      <c r="H793" s="631"/>
      <c r="I793" s="631"/>
      <c r="J793" s="631"/>
      <c r="K793" s="631"/>
      <c r="L793" s="631"/>
      <c r="M793" s="631"/>
      <c r="N793" s="631"/>
      <c r="O793" s="631"/>
      <c r="P793" s="631"/>
      <c r="Q793" s="631"/>
      <c r="BA793" s="353"/>
      <c r="BB793" s="432"/>
      <c r="BC793" s="353"/>
      <c r="BD793" s="353"/>
      <c r="BE793" s="353"/>
      <c r="BF793" s="353"/>
      <c r="BG793" s="353"/>
      <c r="BH793" s="353"/>
      <c r="BI793" s="353"/>
      <c r="BJ793" s="353"/>
      <c r="BK793" s="353"/>
      <c r="BL793" s="353"/>
      <c r="BM793" s="353"/>
      <c r="BN793" s="353"/>
      <c r="BO793" s="353"/>
      <c r="BP793" s="353"/>
      <c r="BQ793" s="353"/>
      <c r="BR793" s="353"/>
      <c r="BS793" s="353"/>
      <c r="BT793" s="353"/>
      <c r="BU793" s="353"/>
      <c r="BV793" s="353"/>
      <c r="BW793" s="353"/>
      <c r="BX793" s="353"/>
      <c r="BY793" s="353"/>
      <c r="BZ793" s="353"/>
      <c r="CA793" s="353"/>
      <c r="CB793" s="353"/>
      <c r="CC793" s="353"/>
      <c r="CD793" s="353"/>
      <c r="CE793" s="353"/>
      <c r="CF793" s="353"/>
      <c r="CG793" s="353"/>
      <c r="CH793" s="353"/>
      <c r="CI793" s="353"/>
      <c r="CJ793" s="353"/>
      <c r="CK793" s="353"/>
      <c r="CL793" s="353"/>
      <c r="CM793" s="353"/>
      <c r="CN793" s="353"/>
      <c r="CO793" s="353"/>
      <c r="CP793" s="353"/>
      <c r="CQ793" s="353"/>
      <c r="CR793" s="353"/>
      <c r="CS793" s="353"/>
      <c r="CT793" s="353"/>
      <c r="CU793" s="353"/>
      <c r="CV793" s="353"/>
      <c r="CW793" s="353"/>
      <c r="CX793" s="353"/>
      <c r="CY793" s="353"/>
      <c r="CZ793" s="353"/>
    </row>
    <row r="794" ht="25.15" customHeight="true" x14ac:dyDescent="0.2">
      <c r="C794" s="631"/>
      <c r="D794" s="631"/>
      <c r="E794" s="631"/>
      <c r="F794" s="631"/>
      <c r="G794" s="631"/>
      <c r="H794" s="631"/>
      <c r="I794" s="631"/>
      <c r="J794" s="631"/>
      <c r="K794" s="631"/>
      <c r="L794" s="631"/>
      <c r="M794" s="631"/>
      <c r="N794" s="631"/>
      <c r="O794" s="631"/>
      <c r="P794" s="631"/>
      <c r="Q794" s="631"/>
      <c r="BA794" s="353"/>
      <c r="BB794" s="432"/>
      <c r="BC794" s="353"/>
      <c r="BD794" s="353"/>
      <c r="BE794" s="353"/>
      <c r="BF794" s="353"/>
      <c r="BG794" s="353"/>
      <c r="BH794" s="353"/>
      <c r="BI794" s="353"/>
      <c r="BJ794" s="353"/>
      <c r="BK794" s="353"/>
      <c r="BL794" s="353"/>
      <c r="BM794" s="353"/>
      <c r="BN794" s="353"/>
      <c r="BO794" s="353"/>
      <c r="BP794" s="353"/>
      <c r="BQ794" s="353"/>
      <c r="BR794" s="353"/>
      <c r="BS794" s="353"/>
      <c r="BT794" s="353"/>
      <c r="BU794" s="353"/>
      <c r="BV794" s="353"/>
      <c r="BW794" s="353"/>
      <c r="BX794" s="353"/>
      <c r="BY794" s="353"/>
      <c r="BZ794" s="353"/>
      <c r="CA794" s="353"/>
      <c r="CB794" s="353"/>
      <c r="CC794" s="353"/>
      <c r="CD794" s="353"/>
      <c r="CE794" s="353"/>
      <c r="CF794" s="353"/>
      <c r="CG794" s="353"/>
      <c r="CH794" s="353"/>
      <c r="CI794" s="353"/>
      <c r="CJ794" s="353"/>
      <c r="CK794" s="353"/>
      <c r="CL794" s="353"/>
      <c r="CM794" s="353"/>
      <c r="CN794" s="353"/>
      <c r="CO794" s="353"/>
      <c r="CP794" s="353"/>
      <c r="CQ794" s="353"/>
      <c r="CR794" s="353"/>
      <c r="CS794" s="353"/>
      <c r="CT794" s="353"/>
      <c r="CU794" s="353"/>
      <c r="CV794" s="353"/>
      <c r="CW794" s="353"/>
      <c r="CX794" s="353"/>
      <c r="CY794" s="353"/>
      <c r="CZ794" s="353"/>
    </row>
    <row r="795" ht="25.15" customHeight="true" x14ac:dyDescent="0.2">
      <c r="C795" s="631"/>
      <c r="D795" s="631"/>
      <c r="E795" s="631"/>
      <c r="F795" s="631"/>
      <c r="G795" s="631"/>
      <c r="H795" s="631"/>
      <c r="I795" s="631"/>
      <c r="J795" s="631"/>
      <c r="K795" s="631"/>
      <c r="L795" s="631"/>
      <c r="M795" s="631"/>
      <c r="N795" s="631"/>
      <c r="O795" s="631"/>
      <c r="P795" s="631"/>
      <c r="Q795" s="631"/>
      <c r="BA795" s="353"/>
      <c r="BB795" s="432"/>
      <c r="BC795" s="353"/>
      <c r="BD795" s="353"/>
      <c r="BE795" s="353"/>
      <c r="BF795" s="353"/>
      <c r="BG795" s="353"/>
      <c r="BH795" s="353"/>
      <c r="BI795" s="353"/>
      <c r="BJ795" s="353"/>
      <c r="BK795" s="353"/>
      <c r="BL795" s="353"/>
      <c r="BM795" s="353"/>
      <c r="BN795" s="353"/>
      <c r="BO795" s="353"/>
      <c r="BP795" s="353"/>
      <c r="BQ795" s="353"/>
      <c r="BR795" s="353"/>
      <c r="BS795" s="353"/>
      <c r="BT795" s="353"/>
      <c r="BU795" s="353"/>
      <c r="BV795" s="353"/>
      <c r="BW795" s="353"/>
      <c r="BX795" s="353"/>
      <c r="BY795" s="353"/>
      <c r="BZ795" s="353"/>
      <c r="CA795" s="353"/>
      <c r="CB795" s="353"/>
      <c r="CC795" s="353"/>
      <c r="CD795" s="353"/>
      <c r="CE795" s="353"/>
      <c r="CF795" s="353"/>
      <c r="CG795" s="353"/>
      <c r="CH795" s="353"/>
      <c r="CI795" s="353"/>
      <c r="CJ795" s="353"/>
      <c r="CK795" s="353"/>
      <c r="CL795" s="353"/>
      <c r="CM795" s="353"/>
      <c r="CN795" s="353"/>
      <c r="CO795" s="353"/>
      <c r="CP795" s="353"/>
      <c r="CQ795" s="353"/>
      <c r="CR795" s="353"/>
      <c r="CS795" s="353"/>
      <c r="CT795" s="353"/>
      <c r="CU795" s="353"/>
      <c r="CV795" s="353"/>
      <c r="CW795" s="353"/>
      <c r="CX795" s="353"/>
      <c r="CY795" s="353"/>
      <c r="CZ795" s="353"/>
    </row>
    <row r="796" ht="25.15" customHeight="true" x14ac:dyDescent="0.2">
      <c r="C796" s="631"/>
      <c r="D796" s="631"/>
      <c r="E796" s="631"/>
      <c r="F796" s="631"/>
      <c r="G796" s="631"/>
      <c r="H796" s="631"/>
      <c r="I796" s="631"/>
      <c r="J796" s="631"/>
      <c r="K796" s="631"/>
      <c r="L796" s="631"/>
      <c r="M796" s="631"/>
      <c r="N796" s="631"/>
      <c r="O796" s="631"/>
      <c r="P796" s="631"/>
      <c r="Q796" s="631"/>
      <c r="BA796" s="353"/>
      <c r="BB796" s="432"/>
      <c r="BC796" s="353"/>
      <c r="BD796" s="353"/>
      <c r="BE796" s="353"/>
      <c r="BF796" s="353"/>
      <c r="BG796" s="353"/>
      <c r="BH796" s="353"/>
      <c r="BI796" s="353"/>
      <c r="BJ796" s="353"/>
      <c r="BK796" s="353"/>
      <c r="BL796" s="353"/>
      <c r="BM796" s="353"/>
      <c r="BN796" s="353"/>
      <c r="BO796" s="353"/>
      <c r="BP796" s="353"/>
      <c r="BQ796" s="353"/>
      <c r="BR796" s="353"/>
      <c r="BS796" s="353"/>
      <c r="BT796" s="353"/>
      <c r="BU796" s="353"/>
      <c r="BV796" s="353"/>
      <c r="BW796" s="353"/>
      <c r="BX796" s="353"/>
      <c r="BY796" s="353"/>
      <c r="BZ796" s="353"/>
      <c r="CA796" s="353"/>
      <c r="CB796" s="353"/>
      <c r="CC796" s="353"/>
      <c r="CD796" s="353"/>
      <c r="CE796" s="353"/>
      <c r="CF796" s="353"/>
      <c r="CG796" s="353"/>
      <c r="CH796" s="353"/>
      <c r="CI796" s="353"/>
      <c r="CJ796" s="353"/>
      <c r="CK796" s="353"/>
      <c r="CL796" s="353"/>
      <c r="CM796" s="353"/>
      <c r="CN796" s="353"/>
      <c r="CO796" s="353"/>
      <c r="CP796" s="353"/>
      <c r="CQ796" s="353"/>
      <c r="CR796" s="353"/>
      <c r="CS796" s="353"/>
      <c r="CT796" s="353"/>
      <c r="CU796" s="353"/>
      <c r="CV796" s="353"/>
      <c r="CW796" s="353"/>
      <c r="CX796" s="353"/>
      <c r="CY796" s="353"/>
      <c r="CZ796" s="353"/>
    </row>
    <row r="797" ht="25.15" customHeight="true" x14ac:dyDescent="0.2">
      <c r="C797" s="631"/>
      <c r="D797" s="631"/>
      <c r="E797" s="631"/>
      <c r="F797" s="631"/>
      <c r="G797" s="631"/>
      <c r="H797" s="631"/>
      <c r="I797" s="631"/>
      <c r="J797" s="631"/>
      <c r="K797" s="631"/>
      <c r="L797" s="631"/>
      <c r="M797" s="631"/>
      <c r="N797" s="631"/>
      <c r="O797" s="631"/>
      <c r="P797" s="631"/>
      <c r="Q797" s="631"/>
      <c r="BA797" s="353"/>
      <c r="BB797" s="432"/>
      <c r="BC797" s="353"/>
      <c r="BD797" s="353"/>
      <c r="BE797" s="353"/>
      <c r="BF797" s="353"/>
      <c r="BG797" s="353"/>
      <c r="BH797" s="353"/>
      <c r="BI797" s="353"/>
      <c r="BJ797" s="353"/>
      <c r="BK797" s="353"/>
      <c r="BL797" s="353"/>
      <c r="BM797" s="353"/>
      <c r="BN797" s="353"/>
      <c r="BO797" s="353"/>
      <c r="BP797" s="353"/>
      <c r="BQ797" s="353"/>
      <c r="BR797" s="353"/>
      <c r="BS797" s="353"/>
      <c r="BT797" s="353"/>
      <c r="BU797" s="353"/>
      <c r="BV797" s="353"/>
      <c r="BW797" s="353"/>
      <c r="BX797" s="353"/>
      <c r="BY797" s="353"/>
      <c r="BZ797" s="353"/>
      <c r="CA797" s="353"/>
      <c r="CB797" s="353"/>
      <c r="CC797" s="353"/>
      <c r="CD797" s="353"/>
      <c r="CE797" s="353"/>
      <c r="CF797" s="353"/>
      <c r="CG797" s="353"/>
      <c r="CH797" s="353"/>
      <c r="CI797" s="353"/>
      <c r="CJ797" s="353"/>
      <c r="CK797" s="353"/>
      <c r="CL797" s="353"/>
      <c r="CM797" s="353"/>
      <c r="CN797" s="353"/>
      <c r="CO797" s="353"/>
      <c r="CP797" s="353"/>
      <c r="CQ797" s="353"/>
      <c r="CR797" s="353"/>
      <c r="CS797" s="353"/>
      <c r="CT797" s="353"/>
      <c r="CU797" s="353"/>
      <c r="CV797" s="353"/>
      <c r="CW797" s="353"/>
      <c r="CX797" s="353"/>
      <c r="CY797" s="353"/>
      <c r="CZ797" s="353"/>
    </row>
    <row r="798" ht="25.15" customHeight="true" x14ac:dyDescent="0.2">
      <c r="C798" s="631"/>
      <c r="D798" s="631"/>
      <c r="E798" s="631"/>
      <c r="F798" s="631"/>
      <c r="G798" s="631"/>
      <c r="H798" s="631"/>
      <c r="I798" s="631"/>
      <c r="J798" s="631"/>
      <c r="K798" s="631"/>
      <c r="L798" s="631"/>
      <c r="M798" s="631"/>
      <c r="N798" s="631"/>
      <c r="O798" s="631"/>
      <c r="P798" s="631"/>
      <c r="Q798" s="631"/>
      <c r="BA798" s="353"/>
      <c r="BB798" s="432"/>
      <c r="BC798" s="353"/>
      <c r="BD798" s="353"/>
      <c r="BE798" s="353"/>
      <c r="BF798" s="353"/>
      <c r="BG798" s="353"/>
      <c r="BH798" s="353"/>
      <c r="BI798" s="353"/>
      <c r="BJ798" s="353"/>
      <c r="BK798" s="353"/>
      <c r="BL798" s="353"/>
      <c r="BM798" s="353"/>
      <c r="BN798" s="353"/>
      <c r="BO798" s="353"/>
      <c r="BP798" s="353"/>
      <c r="BQ798" s="353"/>
      <c r="BR798" s="353"/>
      <c r="BS798" s="353"/>
      <c r="BT798" s="353"/>
      <c r="BU798" s="353"/>
      <c r="BV798" s="353"/>
      <c r="BW798" s="353"/>
      <c r="BX798" s="353"/>
      <c r="BY798" s="353"/>
      <c r="BZ798" s="353"/>
      <c r="CA798" s="353"/>
      <c r="CB798" s="353"/>
      <c r="CC798" s="353"/>
      <c r="CD798" s="353"/>
      <c r="CE798" s="353"/>
      <c r="CF798" s="353"/>
      <c r="CG798" s="353"/>
      <c r="CH798" s="353"/>
      <c r="CI798" s="353"/>
      <c r="CJ798" s="353"/>
      <c r="CK798" s="353"/>
      <c r="CL798" s="353"/>
      <c r="CM798" s="353"/>
      <c r="CN798" s="353"/>
      <c r="CO798" s="353"/>
      <c r="CP798" s="353"/>
      <c r="CQ798" s="353"/>
      <c r="CR798" s="353"/>
      <c r="CS798" s="353"/>
      <c r="CT798" s="353"/>
      <c r="CU798" s="353"/>
      <c r="CV798" s="353"/>
      <c r="CW798" s="353"/>
      <c r="CX798" s="353"/>
      <c r="CY798" s="353"/>
      <c r="CZ798" s="353"/>
    </row>
    <row r="799" ht="25.15" customHeight="true" x14ac:dyDescent="0.2">
      <c r="C799" s="631"/>
      <c r="D799" s="631"/>
      <c r="E799" s="631"/>
      <c r="F799" s="631"/>
      <c r="G799" s="631"/>
      <c r="H799" s="631"/>
      <c r="I799" s="631"/>
      <c r="J799" s="631"/>
      <c r="K799" s="631"/>
      <c r="L799" s="631"/>
      <c r="M799" s="631"/>
      <c r="N799" s="631"/>
      <c r="O799" s="631"/>
      <c r="P799" s="631"/>
      <c r="Q799" s="631"/>
      <c r="BA799" s="353"/>
      <c r="BB799" s="432"/>
      <c r="BC799" s="353"/>
      <c r="BD799" s="353"/>
      <c r="BE799" s="353"/>
      <c r="BF799" s="353"/>
      <c r="BG799" s="353"/>
      <c r="BH799" s="353"/>
      <c r="BI799" s="353"/>
      <c r="BJ799" s="353"/>
      <c r="BK799" s="353"/>
      <c r="BL799" s="353"/>
      <c r="BM799" s="353"/>
      <c r="BN799" s="353"/>
      <c r="BO799" s="353"/>
      <c r="BP799" s="353"/>
      <c r="BQ799" s="353"/>
      <c r="BR799" s="353"/>
      <c r="BS799" s="353"/>
      <c r="BT799" s="353"/>
      <c r="BU799" s="353"/>
      <c r="BV799" s="353"/>
      <c r="BW799" s="353"/>
      <c r="BX799" s="353"/>
      <c r="BY799" s="353"/>
      <c r="BZ799" s="353"/>
      <c r="CA799" s="353"/>
      <c r="CB799" s="353"/>
      <c r="CC799" s="353"/>
      <c r="CD799" s="353"/>
      <c r="CE799" s="353"/>
      <c r="CF799" s="353"/>
      <c r="CG799" s="353"/>
      <c r="CH799" s="353"/>
      <c r="CI799" s="353"/>
      <c r="CJ799" s="353"/>
      <c r="CK799" s="353"/>
      <c r="CL799" s="353"/>
      <c r="CM799" s="353"/>
      <c r="CN799" s="353"/>
      <c r="CO799" s="353"/>
      <c r="CP799" s="353"/>
      <c r="CQ799" s="353"/>
      <c r="CR799" s="353"/>
      <c r="CS799" s="353"/>
      <c r="CT799" s="353"/>
      <c r="CU799" s="353"/>
      <c r="CV799" s="353"/>
      <c r="CW799" s="353"/>
      <c r="CX799" s="353"/>
      <c r="CY799" s="353"/>
      <c r="CZ799" s="353"/>
    </row>
    <row r="800" ht="25.15" customHeight="true" x14ac:dyDescent="0.2">
      <c r="C800" s="631"/>
      <c r="D800" s="631"/>
      <c r="E800" s="631"/>
      <c r="F800" s="631"/>
      <c r="G800" s="631"/>
      <c r="H800" s="631"/>
      <c r="I800" s="631"/>
      <c r="J800" s="631"/>
      <c r="K800" s="631"/>
      <c r="L800" s="631"/>
      <c r="M800" s="631"/>
      <c r="N800" s="631"/>
      <c r="O800" s="631"/>
      <c r="P800" s="631"/>
      <c r="Q800" s="631"/>
      <c r="BA800" s="353"/>
      <c r="BB800" s="432"/>
      <c r="BC800" s="353"/>
      <c r="BD800" s="353"/>
      <c r="BE800" s="353"/>
      <c r="BF800" s="353"/>
      <c r="BG800" s="353"/>
      <c r="BH800" s="353"/>
      <c r="BI800" s="353"/>
      <c r="BJ800" s="353"/>
      <c r="BK800" s="353"/>
      <c r="BL800" s="353"/>
      <c r="BM800" s="353"/>
      <c r="BN800" s="353"/>
      <c r="BO800" s="353"/>
      <c r="BP800" s="353"/>
      <c r="BQ800" s="353"/>
      <c r="BR800" s="353"/>
      <c r="BS800" s="353"/>
      <c r="BT800" s="353"/>
      <c r="BU800" s="353"/>
      <c r="BV800" s="353"/>
      <c r="BW800" s="353"/>
      <c r="BX800" s="353"/>
      <c r="BY800" s="353"/>
      <c r="BZ800" s="353"/>
      <c r="CA800" s="353"/>
      <c r="CB800" s="353"/>
      <c r="CC800" s="353"/>
      <c r="CD800" s="353"/>
      <c r="CE800" s="353"/>
      <c r="CF800" s="353"/>
      <c r="CG800" s="353"/>
      <c r="CH800" s="353"/>
      <c r="CI800" s="353"/>
      <c r="CJ800" s="353"/>
      <c r="CK800" s="353"/>
      <c r="CL800" s="353"/>
      <c r="CM800" s="353"/>
      <c r="CN800" s="353"/>
      <c r="CO800" s="353"/>
      <c r="CP800" s="353"/>
      <c r="CQ800" s="353"/>
      <c r="CR800" s="353"/>
      <c r="CS800" s="353"/>
      <c r="CT800" s="353"/>
      <c r="CU800" s="353"/>
      <c r="CV800" s="353"/>
      <c r="CW800" s="353"/>
      <c r="CX800" s="353"/>
      <c r="CY800" s="353"/>
      <c r="CZ800" s="353"/>
    </row>
    <row r="801" ht="25.15" customHeight="true" x14ac:dyDescent="0.2">
      <c r="C801" s="631"/>
      <c r="D801" s="631"/>
      <c r="E801" s="631"/>
      <c r="F801" s="631"/>
      <c r="G801" s="631"/>
      <c r="H801" s="631"/>
      <c r="I801" s="631"/>
      <c r="J801" s="631"/>
      <c r="K801" s="631"/>
      <c r="L801" s="631"/>
      <c r="M801" s="631"/>
      <c r="N801" s="631"/>
      <c r="O801" s="631"/>
      <c r="P801" s="631"/>
      <c r="Q801" s="631"/>
    </row>
    <row r="802" ht="25.15" customHeight="true" x14ac:dyDescent="0.2">
      <c r="C802" s="631"/>
      <c r="D802" s="631"/>
      <c r="E802" s="631"/>
      <c r="F802" s="631"/>
      <c r="G802" s="631"/>
      <c r="H802" s="631"/>
      <c r="I802" s="631"/>
      <c r="J802" s="631"/>
      <c r="K802" s="631"/>
      <c r="L802" s="631"/>
      <c r="M802" s="631"/>
      <c r="N802" s="631"/>
      <c r="O802" s="631"/>
      <c r="P802" s="631"/>
      <c r="Q802" s="631"/>
    </row>
    <row r="803" ht="25.15" customHeight="true" x14ac:dyDescent="0.2">
      <c r="C803" s="631"/>
      <c r="D803" s="631"/>
      <c r="E803" s="631"/>
      <c r="F803" s="631"/>
      <c r="G803" s="631"/>
      <c r="H803" s="631"/>
      <c r="I803" s="631"/>
      <c r="J803" s="631"/>
      <c r="K803" s="631"/>
      <c r="L803" s="631"/>
      <c r="M803" s="631"/>
      <c r="N803" s="631"/>
      <c r="O803" s="631"/>
      <c r="P803" s="631"/>
      <c r="Q803" s="631"/>
    </row>
    <row r="804" ht="25.15" customHeight="true" x14ac:dyDescent="0.2">
      <c r="C804" s="631"/>
      <c r="D804" s="631"/>
      <c r="E804" s="631"/>
      <c r="F804" s="631"/>
      <c r="G804" s="631"/>
      <c r="H804" s="631"/>
      <c r="I804" s="631"/>
      <c r="J804" s="631"/>
      <c r="K804" s="631"/>
      <c r="L804" s="631"/>
      <c r="M804" s="631"/>
      <c r="N804" s="631"/>
      <c r="O804" s="631"/>
      <c r="P804" s="631"/>
      <c r="Q804" s="631"/>
    </row>
    <row r="805" ht="25.15" customHeight="true" x14ac:dyDescent="0.2">
      <c r="C805" s="631"/>
      <c r="D805" s="631"/>
      <c r="E805" s="631"/>
      <c r="F805" s="631"/>
      <c r="G805" s="631"/>
      <c r="H805" s="631"/>
      <c r="I805" s="631"/>
      <c r="J805" s="631"/>
      <c r="K805" s="631"/>
      <c r="L805" s="631"/>
      <c r="M805" s="631"/>
      <c r="N805" s="631"/>
      <c r="O805" s="631"/>
      <c r="P805" s="631"/>
      <c r="Q805" s="631"/>
    </row>
    <row r="806" ht="25.15" customHeight="true" x14ac:dyDescent="0.2">
      <c r="C806" s="631"/>
      <c r="D806" s="631"/>
      <c r="E806" s="631"/>
      <c r="F806" s="631"/>
      <c r="G806" s="631"/>
      <c r="H806" s="631"/>
      <c r="I806" s="631"/>
      <c r="J806" s="631"/>
      <c r="K806" s="631"/>
      <c r="L806" s="631"/>
      <c r="M806" s="631"/>
      <c r="N806" s="631"/>
      <c r="O806" s="631"/>
      <c r="P806" s="631"/>
      <c r="Q806" s="631"/>
    </row>
    <row r="807" ht="25.15" customHeight="true" x14ac:dyDescent="0.2">
      <c r="C807" s="631"/>
      <c r="D807" s="631"/>
      <c r="E807" s="631"/>
      <c r="F807" s="631"/>
      <c r="G807" s="631"/>
      <c r="H807" s="631"/>
      <c r="I807" s="631"/>
      <c r="J807" s="631"/>
      <c r="K807" s="631"/>
      <c r="L807" s="631"/>
      <c r="M807" s="631"/>
      <c r="N807" s="631"/>
      <c r="O807" s="631"/>
      <c r="P807" s="631"/>
      <c r="Q807" s="631"/>
    </row>
    <row r="808" ht="25.15" customHeight="true" x14ac:dyDescent="0.2">
      <c r="C808" s="631"/>
      <c r="D808" s="631"/>
      <c r="E808" s="631"/>
      <c r="F808" s="631"/>
      <c r="G808" s="631"/>
      <c r="H808" s="631"/>
      <c r="I808" s="631"/>
      <c r="J808" s="631"/>
      <c r="K808" s="631"/>
      <c r="L808" s="631"/>
      <c r="M808" s="631"/>
      <c r="N808" s="631"/>
      <c r="O808" s="631"/>
      <c r="P808" s="631"/>
      <c r="Q808" s="631"/>
    </row>
    <row r="809" ht="25.15" customHeight="true" x14ac:dyDescent="0.2">
      <c r="C809" s="631"/>
      <c r="D809" s="631"/>
      <c r="E809" s="631"/>
      <c r="F809" s="631"/>
      <c r="G809" s="631"/>
      <c r="H809" s="631"/>
      <c r="I809" s="631"/>
      <c r="J809" s="631"/>
      <c r="K809" s="631"/>
      <c r="L809" s="631"/>
      <c r="M809" s="631"/>
      <c r="N809" s="631"/>
      <c r="O809" s="631"/>
      <c r="P809" s="631"/>
      <c r="Q809" s="631"/>
    </row>
    <row r="810" ht="25.15" customHeight="true" x14ac:dyDescent="0.2">
      <c r="C810" s="631"/>
      <c r="D810" s="631"/>
      <c r="E810" s="631"/>
      <c r="F810" s="631"/>
      <c r="G810" s="631"/>
      <c r="H810" s="631"/>
      <c r="I810" s="631"/>
      <c r="J810" s="631"/>
      <c r="K810" s="631"/>
      <c r="L810" s="631"/>
      <c r="M810" s="631"/>
      <c r="N810" s="631"/>
      <c r="O810" s="631"/>
      <c r="P810" s="631"/>
      <c r="Q810" s="631"/>
    </row>
    <row r="811" ht="25.15" customHeight="true" x14ac:dyDescent="0.2">
      <c r="C811" s="631"/>
      <c r="D811" s="631"/>
      <c r="E811" s="631"/>
      <c r="F811" s="631"/>
      <c r="G811" s="631"/>
      <c r="H811" s="631"/>
      <c r="I811" s="631"/>
      <c r="J811" s="631"/>
      <c r="K811" s="631"/>
      <c r="L811" s="631"/>
      <c r="M811" s="631"/>
      <c r="N811" s="631"/>
      <c r="O811" s="631"/>
      <c r="P811" s="631"/>
      <c r="Q811" s="631"/>
    </row>
    <row r="812" ht="25.15" customHeight="true" x14ac:dyDescent="0.2">
      <c r="C812" s="631"/>
      <c r="D812" s="631"/>
      <c r="E812" s="631"/>
      <c r="F812" s="631"/>
      <c r="G812" s="631"/>
      <c r="H812" s="631"/>
      <c r="I812" s="631"/>
      <c r="J812" s="631"/>
      <c r="K812" s="631"/>
      <c r="L812" s="631"/>
      <c r="M812" s="631"/>
      <c r="N812" s="631"/>
      <c r="O812" s="631"/>
      <c r="P812" s="631"/>
      <c r="Q812" s="631"/>
    </row>
    <row r="813" ht="25.15" customHeight="true" x14ac:dyDescent="0.2">
      <c r="C813" s="631"/>
      <c r="D813" s="631"/>
      <c r="E813" s="631"/>
      <c r="F813" s="631"/>
      <c r="G813" s="631"/>
      <c r="H813" s="631"/>
      <c r="I813" s="631"/>
      <c r="J813" s="631"/>
      <c r="K813" s="631"/>
      <c r="L813" s="631"/>
      <c r="M813" s="631"/>
      <c r="N813" s="631"/>
      <c r="O813" s="631"/>
      <c r="P813" s="631"/>
      <c r="Q813" s="631"/>
    </row>
    <row r="814" ht="25.15" customHeight="true" x14ac:dyDescent="0.2">
      <c r="C814" s="631"/>
      <c r="D814" s="631"/>
      <c r="E814" s="631"/>
      <c r="F814" s="631"/>
      <c r="G814" s="631"/>
      <c r="H814" s="631"/>
      <c r="I814" s="631"/>
      <c r="J814" s="631"/>
      <c r="K814" s="631"/>
      <c r="L814" s="631"/>
      <c r="M814" s="631"/>
      <c r="N814" s="631"/>
      <c r="O814" s="631"/>
      <c r="P814" s="631"/>
      <c r="Q814" s="631"/>
    </row>
    <row r="815" ht="25.15" customHeight="true" x14ac:dyDescent="0.2">
      <c r="C815" s="631"/>
      <c r="D815" s="631"/>
      <c r="E815" s="631"/>
      <c r="F815" s="631"/>
      <c r="G815" s="631"/>
      <c r="H815" s="631"/>
      <c r="I815" s="631"/>
      <c r="J815" s="631"/>
      <c r="K815" s="631"/>
      <c r="L815" s="631"/>
      <c r="M815" s="631"/>
      <c r="N815" s="631"/>
      <c r="O815" s="631"/>
      <c r="P815" s="631"/>
      <c r="Q815" s="631"/>
    </row>
    <row r="816" ht="25.15" customHeight="true" x14ac:dyDescent="0.2">
      <c r="C816" s="631"/>
      <c r="D816" s="631"/>
      <c r="E816" s="631"/>
      <c r="F816" s="631"/>
      <c r="G816" s="631"/>
      <c r="H816" s="631"/>
      <c r="I816" s="631"/>
      <c r="J816" s="631"/>
      <c r="K816" s="631"/>
      <c r="L816" s="631"/>
      <c r="M816" s="631"/>
      <c r="N816" s="631"/>
      <c r="O816" s="631"/>
      <c r="P816" s="631"/>
      <c r="Q816" s="631"/>
    </row>
    <row r="817" ht="25.15" customHeight="true" x14ac:dyDescent="0.2">
      <c r="C817" s="631"/>
      <c r="D817" s="631"/>
      <c r="E817" s="631"/>
      <c r="F817" s="631"/>
      <c r="G817" s="631"/>
      <c r="H817" s="631"/>
      <c r="I817" s="631"/>
      <c r="J817" s="631"/>
      <c r="K817" s="631"/>
      <c r="L817" s="631"/>
      <c r="M817" s="631"/>
      <c r="N817" s="631"/>
      <c r="O817" s="631"/>
      <c r="P817" s="631"/>
      <c r="Q817" s="631"/>
    </row>
    <row r="818" ht="25.15" customHeight="true" x14ac:dyDescent="0.2">
      <c r="C818" s="631"/>
      <c r="D818" s="631"/>
      <c r="E818" s="631"/>
      <c r="F818" s="631"/>
      <c r="G818" s="631"/>
      <c r="H818" s="631"/>
      <c r="I818" s="631"/>
      <c r="J818" s="631"/>
      <c r="K818" s="631"/>
      <c r="L818" s="631"/>
      <c r="M818" s="631"/>
      <c r="N818" s="631"/>
      <c r="O818" s="631"/>
      <c r="P818" s="631"/>
      <c r="Q818" s="631"/>
    </row>
    <row r="819" ht="25.15" customHeight="true" x14ac:dyDescent="0.2">
      <c r="C819" s="631"/>
      <c r="D819" s="631"/>
      <c r="E819" s="631"/>
      <c r="F819" s="631"/>
      <c r="G819" s="631"/>
      <c r="H819" s="631"/>
      <c r="I819" s="631"/>
      <c r="J819" s="631"/>
      <c r="K819" s="631"/>
      <c r="L819" s="631"/>
      <c r="M819" s="631"/>
      <c r="N819" s="631"/>
      <c r="O819" s="631"/>
      <c r="P819" s="631"/>
      <c r="Q819" s="631"/>
    </row>
    <row r="820" ht="25.15" customHeight="true" x14ac:dyDescent="0.2">
      <c r="C820" s="631"/>
      <c r="D820" s="631"/>
      <c r="E820" s="631"/>
      <c r="F820" s="631"/>
      <c r="G820" s="631"/>
      <c r="H820" s="631"/>
      <c r="I820" s="631"/>
      <c r="J820" s="631"/>
      <c r="K820" s="631"/>
      <c r="L820" s="631"/>
      <c r="M820" s="631"/>
      <c r="N820" s="631"/>
      <c r="O820" s="631"/>
      <c r="P820" s="631"/>
      <c r="Q820" s="631"/>
    </row>
    <row r="821" ht="25.15" customHeight="true" x14ac:dyDescent="0.2">
      <c r="C821" s="631"/>
      <c r="D821" s="631"/>
      <c r="E821" s="631"/>
      <c r="F821" s="631"/>
      <c r="G821" s="631"/>
      <c r="H821" s="631"/>
      <c r="I821" s="631"/>
      <c r="J821" s="631"/>
      <c r="K821" s="631"/>
      <c r="L821" s="631"/>
      <c r="M821" s="631"/>
      <c r="N821" s="631"/>
      <c r="O821" s="631"/>
      <c r="P821" s="631"/>
      <c r="Q821" s="631"/>
    </row>
    <row r="822" ht="25.15" customHeight="true" x14ac:dyDescent="0.2">
      <c r="C822" s="631"/>
      <c r="D822" s="631"/>
      <c r="E822" s="631"/>
      <c r="F822" s="631"/>
      <c r="G822" s="631"/>
      <c r="H822" s="631"/>
      <c r="I822" s="631"/>
      <c r="J822" s="631"/>
      <c r="K822" s="631"/>
      <c r="L822" s="631"/>
      <c r="M822" s="631"/>
      <c r="N822" s="631"/>
      <c r="O822" s="631"/>
      <c r="P822" s="631"/>
      <c r="Q822" s="631"/>
    </row>
    <row r="823" ht="25.15" customHeight="true" x14ac:dyDescent="0.2">
      <c r="C823" s="631"/>
      <c r="D823" s="631"/>
      <c r="E823" s="631"/>
      <c r="F823" s="631"/>
      <c r="G823" s="631"/>
      <c r="H823" s="631"/>
      <c r="I823" s="631"/>
      <c r="J823" s="631"/>
      <c r="K823" s="631"/>
      <c r="L823" s="631"/>
      <c r="M823" s="631"/>
      <c r="N823" s="631"/>
      <c r="O823" s="631"/>
      <c r="P823" s="631"/>
      <c r="Q823" s="631"/>
    </row>
    <row r="824" ht="25.15" customHeight="true" x14ac:dyDescent="0.2">
      <c r="C824" s="631"/>
      <c r="D824" s="631"/>
      <c r="E824" s="631"/>
      <c r="F824" s="631"/>
      <c r="G824" s="631"/>
      <c r="H824" s="631"/>
      <c r="I824" s="631"/>
      <c r="J824" s="631"/>
      <c r="K824" s="631"/>
      <c r="L824" s="631"/>
      <c r="M824" s="631"/>
      <c r="N824" s="631"/>
      <c r="O824" s="631"/>
      <c r="P824" s="631"/>
      <c r="Q824" s="631"/>
    </row>
    <row r="825" ht="25.15" customHeight="true" x14ac:dyDescent="0.2">
      <c r="C825" s="631"/>
      <c r="D825" s="631"/>
      <c r="E825" s="631"/>
      <c r="F825" s="631"/>
      <c r="G825" s="631"/>
      <c r="H825" s="631"/>
      <c r="I825" s="631"/>
      <c r="J825" s="631"/>
      <c r="K825" s="631"/>
      <c r="L825" s="631"/>
      <c r="M825" s="631"/>
      <c r="N825" s="631"/>
      <c r="O825" s="631"/>
      <c r="P825" s="631"/>
      <c r="Q825" s="631"/>
    </row>
    <row r="826" ht="25.15" customHeight="true" x14ac:dyDescent="0.2">
      <c r="C826" s="631"/>
      <c r="D826" s="631"/>
      <c r="E826" s="631"/>
      <c r="F826" s="631"/>
      <c r="G826" s="631"/>
      <c r="H826" s="631"/>
      <c r="I826" s="631"/>
      <c r="J826" s="631"/>
      <c r="K826" s="631"/>
      <c r="L826" s="631"/>
      <c r="M826" s="631"/>
      <c r="N826" s="631"/>
      <c r="O826" s="631"/>
      <c r="P826" s="631"/>
      <c r="Q826" s="631"/>
    </row>
    <row r="827" ht="25.15" customHeight="true" x14ac:dyDescent="0.2">
      <c r="C827" s="631"/>
      <c r="D827" s="631"/>
      <c r="E827" s="631"/>
      <c r="F827" s="631"/>
      <c r="G827" s="631"/>
      <c r="H827" s="631"/>
      <c r="I827" s="631"/>
      <c r="J827" s="631"/>
      <c r="K827" s="631"/>
      <c r="L827" s="631"/>
      <c r="M827" s="631"/>
      <c r="N827" s="631"/>
      <c r="O827" s="631"/>
      <c r="P827" s="631"/>
      <c r="Q827" s="631"/>
    </row>
    <row r="828" ht="25.15" customHeight="true" x14ac:dyDescent="0.2">
      <c r="C828" s="631"/>
      <c r="D828" s="631"/>
      <c r="E828" s="631"/>
      <c r="F828" s="631"/>
      <c r="G828" s="631"/>
      <c r="H828" s="631"/>
      <c r="I828" s="631"/>
      <c r="J828" s="631"/>
      <c r="K828" s="631"/>
      <c r="L828" s="631"/>
      <c r="M828" s="631"/>
      <c r="N828" s="631"/>
      <c r="O828" s="631"/>
      <c r="P828" s="631"/>
      <c r="Q828" s="631"/>
    </row>
    <row r="829" ht="25.15" customHeight="true" x14ac:dyDescent="0.2">
      <c r="C829" s="631"/>
      <c r="D829" s="631"/>
      <c r="E829" s="631"/>
      <c r="F829" s="631"/>
      <c r="G829" s="631"/>
      <c r="H829" s="631"/>
      <c r="I829" s="631"/>
      <c r="J829" s="631"/>
      <c r="K829" s="631"/>
      <c r="L829" s="631"/>
      <c r="M829" s="631"/>
      <c r="N829" s="631"/>
      <c r="O829" s="631"/>
      <c r="P829" s="631"/>
      <c r="Q829" s="631"/>
    </row>
    <row r="830" ht="25.15" customHeight="true" x14ac:dyDescent="0.2">
      <c r="C830" s="631"/>
      <c r="D830" s="631"/>
      <c r="E830" s="631"/>
      <c r="F830" s="631"/>
      <c r="G830" s="631"/>
      <c r="H830" s="631"/>
      <c r="I830" s="631"/>
      <c r="J830" s="631"/>
      <c r="K830" s="631"/>
      <c r="L830" s="631"/>
      <c r="M830" s="631"/>
      <c r="N830" s="631"/>
      <c r="O830" s="631"/>
      <c r="P830" s="631"/>
      <c r="Q830" s="631"/>
    </row>
    <row r="831" ht="25.15" customHeight="true" x14ac:dyDescent="0.2">
      <c r="C831" s="631"/>
      <c r="D831" s="631"/>
      <c r="E831" s="631"/>
      <c r="F831" s="631"/>
      <c r="G831" s="631"/>
      <c r="H831" s="631"/>
      <c r="I831" s="631"/>
      <c r="J831" s="631"/>
      <c r="K831" s="631"/>
      <c r="L831" s="631"/>
      <c r="M831" s="631"/>
      <c r="N831" s="631"/>
      <c r="O831" s="631"/>
      <c r="P831" s="631"/>
      <c r="Q831" s="631"/>
    </row>
    <row r="832" ht="25.15" customHeight="true" x14ac:dyDescent="0.2">
      <c r="C832" s="631"/>
      <c r="D832" s="631"/>
      <c r="E832" s="631"/>
      <c r="F832" s="631"/>
      <c r="G832" s="631"/>
      <c r="H832" s="631"/>
      <c r="I832" s="631"/>
      <c r="J832" s="631"/>
      <c r="K832" s="631"/>
      <c r="L832" s="631"/>
      <c r="M832" s="631"/>
      <c r="N832" s="631"/>
      <c r="O832" s="631"/>
      <c r="P832" s="631"/>
      <c r="Q832" s="631"/>
    </row>
    <row r="833" ht="25.15" customHeight="true" x14ac:dyDescent="0.2">
      <c r="C833" s="631"/>
      <c r="D833" s="631"/>
      <c r="E833" s="631"/>
      <c r="F833" s="631"/>
      <c r="G833" s="631"/>
      <c r="H833" s="631"/>
      <c r="I833" s="631"/>
      <c r="J833" s="631"/>
      <c r="K833" s="631"/>
      <c r="L833" s="631"/>
      <c r="M833" s="631"/>
      <c r="N833" s="631"/>
      <c r="O833" s="631"/>
      <c r="P833" s="631"/>
      <c r="Q833" s="631"/>
    </row>
    <row r="834" ht="25.15" customHeight="true" x14ac:dyDescent="0.2">
      <c r="C834" s="631"/>
      <c r="D834" s="631"/>
      <c r="E834" s="631"/>
      <c r="F834" s="631"/>
      <c r="G834" s="631"/>
      <c r="H834" s="631"/>
      <c r="I834" s="631"/>
      <c r="J834" s="631"/>
      <c r="K834" s="631"/>
      <c r="L834" s="631"/>
      <c r="M834" s="631"/>
      <c r="N834" s="631"/>
      <c r="O834" s="631"/>
      <c r="P834" s="631"/>
      <c r="Q834" s="631"/>
    </row>
    <row r="835" ht="25.15" customHeight="true" x14ac:dyDescent="0.2">
      <c r="C835" s="631"/>
      <c r="D835" s="631"/>
      <c r="E835" s="631"/>
      <c r="F835" s="631"/>
      <c r="G835" s="631"/>
      <c r="H835" s="631"/>
      <c r="I835" s="631"/>
      <c r="J835" s="631"/>
      <c r="K835" s="631"/>
      <c r="L835" s="631"/>
      <c r="M835" s="631"/>
      <c r="N835" s="631"/>
      <c r="O835" s="631"/>
      <c r="P835" s="631"/>
      <c r="Q835" s="631"/>
    </row>
    <row r="836" ht="25.15" customHeight="true" x14ac:dyDescent="0.2">
      <c r="C836" s="631"/>
      <c r="D836" s="631"/>
      <c r="E836" s="631"/>
      <c r="F836" s="631"/>
      <c r="G836" s="631"/>
      <c r="H836" s="631"/>
      <c r="I836" s="631"/>
      <c r="J836" s="631"/>
      <c r="K836" s="631"/>
      <c r="L836" s="631"/>
      <c r="M836" s="631"/>
      <c r="N836" s="631"/>
      <c r="O836" s="631"/>
      <c r="P836" s="631"/>
      <c r="Q836" s="631"/>
    </row>
    <row r="837" ht="25.15" customHeight="true" x14ac:dyDescent="0.2">
      <c r="C837" s="631"/>
      <c r="D837" s="631"/>
      <c r="E837" s="631"/>
      <c r="F837" s="631"/>
      <c r="G837" s="631"/>
      <c r="H837" s="631"/>
      <c r="I837" s="631"/>
      <c r="J837" s="631"/>
      <c r="K837" s="631"/>
      <c r="L837" s="631"/>
      <c r="M837" s="631"/>
      <c r="N837" s="631"/>
      <c r="O837" s="631"/>
      <c r="P837" s="631"/>
      <c r="Q837" s="631"/>
    </row>
    <row r="838" ht="25.15" customHeight="true" x14ac:dyDescent="0.2">
      <c r="C838" s="631"/>
      <c r="D838" s="631"/>
      <c r="E838" s="631"/>
      <c r="F838" s="631"/>
      <c r="G838" s="631"/>
      <c r="H838" s="631"/>
      <c r="I838" s="631"/>
      <c r="J838" s="631"/>
      <c r="K838" s="631"/>
      <c r="L838" s="631"/>
      <c r="M838" s="631"/>
      <c r="N838" s="631"/>
      <c r="O838" s="631"/>
      <c r="P838" s="631"/>
      <c r="Q838" s="631"/>
    </row>
    <row r="839" ht="25.15" customHeight="true" x14ac:dyDescent="0.2">
      <c r="C839" s="631"/>
      <c r="D839" s="631"/>
      <c r="E839" s="631"/>
      <c r="F839" s="631"/>
      <c r="G839" s="631"/>
      <c r="H839" s="631"/>
      <c r="I839" s="631"/>
      <c r="J839" s="631"/>
      <c r="K839" s="631"/>
      <c r="L839" s="631"/>
      <c r="M839" s="631"/>
      <c r="N839" s="631"/>
      <c r="O839" s="631"/>
      <c r="P839" s="631"/>
      <c r="Q839" s="631"/>
    </row>
    <row r="840" ht="25.15" customHeight="true" x14ac:dyDescent="0.2">
      <c r="C840" s="631"/>
      <c r="D840" s="631"/>
      <c r="E840" s="631"/>
      <c r="F840" s="631"/>
      <c r="G840" s="631"/>
      <c r="H840" s="631"/>
      <c r="I840" s="631"/>
      <c r="J840" s="631"/>
      <c r="K840" s="631"/>
      <c r="L840" s="631"/>
      <c r="M840" s="631"/>
      <c r="N840" s="631"/>
      <c r="O840" s="631"/>
      <c r="P840" s="631"/>
      <c r="Q840" s="631"/>
    </row>
    <row r="841" ht="25.15" customHeight="true" x14ac:dyDescent="0.2">
      <c r="C841" s="631"/>
      <c r="D841" s="631"/>
      <c r="E841" s="631"/>
      <c r="F841" s="631"/>
      <c r="G841" s="631"/>
      <c r="H841" s="631"/>
      <c r="I841" s="631"/>
      <c r="J841" s="631"/>
      <c r="K841" s="631"/>
      <c r="L841" s="631"/>
      <c r="M841" s="631"/>
      <c r="N841" s="631"/>
      <c r="O841" s="631"/>
      <c r="P841" s="631"/>
      <c r="Q841" s="631"/>
    </row>
    <row r="842" ht="25.15" customHeight="true" x14ac:dyDescent="0.2">
      <c r="C842" s="631"/>
      <c r="D842" s="631"/>
      <c r="E842" s="631"/>
      <c r="F842" s="631"/>
      <c r="G842" s="631"/>
      <c r="H842" s="631"/>
      <c r="I842" s="631"/>
      <c r="J842" s="631"/>
      <c r="K842" s="631"/>
      <c r="L842" s="631"/>
      <c r="M842" s="631"/>
      <c r="N842" s="631"/>
      <c r="O842" s="631"/>
      <c r="P842" s="631"/>
      <c r="Q842" s="631"/>
    </row>
    <row r="843" ht="25.15" customHeight="true" x14ac:dyDescent="0.2">
      <c r="C843" s="631"/>
      <c r="D843" s="631"/>
      <c r="E843" s="631"/>
      <c r="F843" s="631"/>
      <c r="G843" s="631"/>
      <c r="H843" s="631"/>
      <c r="I843" s="631"/>
      <c r="J843" s="631"/>
      <c r="K843" s="631"/>
      <c r="L843" s="631"/>
      <c r="M843" s="631"/>
      <c r="N843" s="631"/>
      <c r="O843" s="631"/>
      <c r="P843" s="631"/>
      <c r="Q843" s="631"/>
    </row>
    <row r="844" ht="25.15" customHeight="true" x14ac:dyDescent="0.2">
      <c r="C844" s="631"/>
      <c r="D844" s="631"/>
      <c r="E844" s="631"/>
      <c r="F844" s="631"/>
      <c r="G844" s="631"/>
      <c r="H844" s="631"/>
      <c r="I844" s="631"/>
      <c r="J844" s="631"/>
      <c r="K844" s="631"/>
      <c r="L844" s="631"/>
      <c r="M844" s="631"/>
      <c r="N844" s="631"/>
      <c r="O844" s="631"/>
      <c r="P844" s="631"/>
      <c r="Q844" s="631"/>
    </row>
    <row r="845" ht="25.15" customHeight="true" x14ac:dyDescent="0.2">
      <c r="C845" s="631"/>
      <c r="D845" s="631"/>
      <c r="E845" s="631"/>
      <c r="F845" s="631"/>
      <c r="G845" s="631"/>
      <c r="H845" s="631"/>
      <c r="I845" s="631"/>
      <c r="J845" s="631"/>
      <c r="K845" s="631"/>
      <c r="L845" s="631"/>
      <c r="M845" s="631"/>
      <c r="N845" s="631"/>
      <c r="O845" s="631"/>
      <c r="P845" s="631"/>
      <c r="Q845" s="631"/>
    </row>
    <row r="846" ht="25.15" customHeight="true" x14ac:dyDescent="0.2">
      <c r="C846" s="631"/>
      <c r="D846" s="631"/>
      <c r="E846" s="631"/>
      <c r="F846" s="631"/>
      <c r="G846" s="631"/>
      <c r="H846" s="631"/>
      <c r="I846" s="631"/>
      <c r="J846" s="631"/>
      <c r="K846" s="631"/>
      <c r="L846" s="631"/>
      <c r="M846" s="631"/>
      <c r="N846" s="631"/>
      <c r="O846" s="631"/>
      <c r="P846" s="631"/>
      <c r="Q846" s="631"/>
    </row>
    <row r="847" ht="25.15" customHeight="true" x14ac:dyDescent="0.2">
      <c r="C847" s="631"/>
      <c r="D847" s="631"/>
      <c r="E847" s="631"/>
      <c r="F847" s="631"/>
      <c r="G847" s="631"/>
      <c r="H847" s="631"/>
      <c r="I847" s="631"/>
      <c r="J847" s="631"/>
      <c r="K847" s="631"/>
      <c r="L847" s="631"/>
      <c r="M847" s="631"/>
      <c r="N847" s="631"/>
      <c r="O847" s="631"/>
      <c r="P847" s="631"/>
      <c r="Q847" s="631"/>
    </row>
    <row r="848" ht="25.15" customHeight="true" x14ac:dyDescent="0.2">
      <c r="C848" s="631"/>
      <c r="D848" s="631"/>
      <c r="E848" s="631"/>
      <c r="F848" s="631"/>
      <c r="G848" s="631"/>
      <c r="H848" s="631"/>
      <c r="I848" s="631"/>
      <c r="J848" s="631"/>
      <c r="K848" s="631"/>
      <c r="L848" s="631"/>
      <c r="M848" s="631"/>
      <c r="N848" s="631"/>
      <c r="O848" s="631"/>
      <c r="P848" s="631"/>
      <c r="Q848" s="631"/>
    </row>
    <row r="849" ht="25.15" customHeight="true" x14ac:dyDescent="0.2">
      <c r="C849" s="631"/>
      <c r="D849" s="631"/>
      <c r="E849" s="631"/>
      <c r="F849" s="631"/>
      <c r="G849" s="631"/>
      <c r="H849" s="631"/>
      <c r="I849" s="631"/>
      <c r="J849" s="631"/>
      <c r="K849" s="631"/>
      <c r="L849" s="631"/>
      <c r="M849" s="631"/>
      <c r="N849" s="631"/>
      <c r="O849" s="631"/>
      <c r="P849" s="631"/>
      <c r="Q849" s="631"/>
    </row>
    <row r="850" ht="25.15" customHeight="true" x14ac:dyDescent="0.2">
      <c r="C850" s="631"/>
      <c r="D850" s="631"/>
      <c r="E850" s="631"/>
      <c r="F850" s="631"/>
      <c r="G850" s="631"/>
      <c r="H850" s="631"/>
      <c r="I850" s="631"/>
      <c r="J850" s="631"/>
      <c r="K850" s="631"/>
      <c r="L850" s="631"/>
      <c r="M850" s="631"/>
      <c r="N850" s="631"/>
      <c r="O850" s="631"/>
      <c r="P850" s="631"/>
      <c r="Q850" s="631"/>
    </row>
    <row r="851" ht="25.15" customHeight="true" x14ac:dyDescent="0.2">
      <c r="C851" s="631"/>
      <c r="D851" s="631"/>
      <c r="E851" s="631"/>
      <c r="F851" s="631"/>
      <c r="G851" s="631"/>
      <c r="H851" s="631"/>
      <c r="I851" s="631"/>
      <c r="J851" s="631"/>
      <c r="K851" s="631"/>
      <c r="L851" s="631"/>
      <c r="M851" s="631"/>
      <c r="N851" s="631"/>
      <c r="O851" s="631"/>
      <c r="P851" s="631"/>
      <c r="Q851" s="631"/>
    </row>
    <row r="852" ht="25.15" customHeight="true" x14ac:dyDescent="0.2">
      <c r="C852" s="631"/>
      <c r="D852" s="631"/>
      <c r="E852" s="631"/>
      <c r="F852" s="631"/>
      <c r="G852" s="631"/>
      <c r="H852" s="631"/>
      <c r="I852" s="631"/>
      <c r="J852" s="631"/>
      <c r="K852" s="631"/>
      <c r="L852" s="631"/>
      <c r="M852" s="631"/>
      <c r="N852" s="631"/>
      <c r="O852" s="631"/>
      <c r="P852" s="631"/>
      <c r="Q852" s="631"/>
    </row>
    <row r="853" ht="25.15" customHeight="true" x14ac:dyDescent="0.2">
      <c r="C853" s="631"/>
      <c r="D853" s="631"/>
      <c r="E853" s="631"/>
      <c r="F853" s="631"/>
      <c r="G853" s="631"/>
      <c r="H853" s="631"/>
      <c r="I853" s="631"/>
      <c r="J853" s="631"/>
      <c r="K853" s="631"/>
      <c r="L853" s="631"/>
      <c r="M853" s="631"/>
      <c r="N853" s="631"/>
      <c r="O853" s="631"/>
      <c r="P853" s="631"/>
      <c r="Q853" s="631"/>
    </row>
    <row r="854" ht="25.15" customHeight="true" x14ac:dyDescent="0.2">
      <c r="C854" s="631"/>
      <c r="D854" s="631"/>
      <c r="E854" s="631"/>
      <c r="F854" s="631"/>
      <c r="G854" s="631"/>
      <c r="H854" s="631"/>
      <c r="I854" s="631"/>
      <c r="J854" s="631"/>
      <c r="K854" s="631"/>
      <c r="L854" s="631"/>
      <c r="M854" s="631"/>
      <c r="N854" s="631"/>
      <c r="O854" s="631"/>
      <c r="P854" s="631"/>
      <c r="Q854" s="631"/>
    </row>
    <row r="855" ht="25.15" customHeight="true" x14ac:dyDescent="0.2">
      <c r="C855" s="631"/>
      <c r="D855" s="631"/>
      <c r="E855" s="631"/>
      <c r="F855" s="631"/>
      <c r="G855" s="631"/>
      <c r="H855" s="631"/>
      <c r="I855" s="631"/>
      <c r="J855" s="631"/>
      <c r="K855" s="631"/>
      <c r="L855" s="631"/>
      <c r="M855" s="631"/>
      <c r="N855" s="631"/>
      <c r="O855" s="631"/>
      <c r="P855" s="631"/>
      <c r="Q855" s="631"/>
    </row>
    <row r="856" ht="25.15" customHeight="true" x14ac:dyDescent="0.2">
      <c r="C856" s="631"/>
      <c r="D856" s="631"/>
      <c r="E856" s="631"/>
      <c r="F856" s="631"/>
      <c r="G856" s="631"/>
      <c r="H856" s="631"/>
      <c r="I856" s="631"/>
      <c r="J856" s="631"/>
      <c r="K856" s="631"/>
      <c r="L856" s="631"/>
      <c r="M856" s="631"/>
      <c r="N856" s="631"/>
      <c r="O856" s="631"/>
      <c r="P856" s="631"/>
      <c r="Q856" s="631"/>
    </row>
    <row r="857" ht="25.15" customHeight="true" x14ac:dyDescent="0.2">
      <c r="C857" s="631"/>
      <c r="D857" s="631"/>
      <c r="E857" s="631"/>
      <c r="F857" s="631"/>
      <c r="G857" s="631"/>
      <c r="H857" s="631"/>
      <c r="I857" s="631"/>
      <c r="J857" s="631"/>
      <c r="K857" s="631"/>
      <c r="L857" s="631"/>
      <c r="M857" s="631"/>
      <c r="N857" s="631"/>
      <c r="O857" s="631"/>
      <c r="P857" s="631"/>
      <c r="Q857" s="631"/>
    </row>
    <row r="858" ht="25.15" customHeight="true" x14ac:dyDescent="0.2">
      <c r="C858" s="631"/>
      <c r="D858" s="631"/>
      <c r="E858" s="631"/>
      <c r="F858" s="631"/>
      <c r="G858" s="631"/>
      <c r="H858" s="631"/>
      <c r="I858" s="631"/>
      <c r="J858" s="631"/>
      <c r="K858" s="631"/>
      <c r="L858" s="631"/>
      <c r="M858" s="631"/>
      <c r="N858" s="631"/>
      <c r="O858" s="631"/>
      <c r="P858" s="631"/>
      <c r="Q858" s="631"/>
    </row>
    <row r="859" ht="25.15" customHeight="true" x14ac:dyDescent="0.2">
      <c r="C859" s="631"/>
      <c r="D859" s="631"/>
      <c r="E859" s="631"/>
      <c r="F859" s="631"/>
      <c r="G859" s="631"/>
      <c r="H859" s="631"/>
      <c r="I859" s="631"/>
      <c r="J859" s="631"/>
      <c r="K859" s="631"/>
      <c r="L859" s="631"/>
      <c r="M859" s="631"/>
      <c r="N859" s="631"/>
      <c r="O859" s="631"/>
      <c r="P859" s="631"/>
      <c r="Q859" s="631"/>
    </row>
    <row r="860" ht="25.15" customHeight="true" x14ac:dyDescent="0.2">
      <c r="C860" s="631"/>
      <c r="D860" s="631"/>
      <c r="E860" s="631"/>
      <c r="F860" s="631"/>
      <c r="G860" s="631"/>
      <c r="H860" s="631"/>
      <c r="I860" s="631"/>
      <c r="J860" s="631"/>
      <c r="K860" s="631"/>
      <c r="L860" s="631"/>
      <c r="M860" s="631"/>
      <c r="N860" s="631"/>
      <c r="O860" s="631"/>
      <c r="P860" s="631"/>
      <c r="Q860" s="631"/>
    </row>
    <row r="861" ht="25.15" customHeight="true" x14ac:dyDescent="0.2">
      <c r="C861" s="631"/>
      <c r="D861" s="631"/>
      <c r="E861" s="631"/>
      <c r="F861" s="631"/>
      <c r="G861" s="631"/>
      <c r="H861" s="631"/>
      <c r="I861" s="631"/>
      <c r="J861" s="631"/>
      <c r="K861" s="631"/>
      <c r="L861" s="631"/>
      <c r="M861" s="631"/>
      <c r="N861" s="631"/>
      <c r="O861" s="631"/>
      <c r="P861" s="631"/>
      <c r="Q861" s="631"/>
    </row>
    <row r="862" ht="25.15" customHeight="true" x14ac:dyDescent="0.2">
      <c r="C862" s="631"/>
      <c r="D862" s="631"/>
      <c r="E862" s="631"/>
      <c r="F862" s="631"/>
      <c r="G862" s="631"/>
      <c r="H862" s="631"/>
      <c r="I862" s="631"/>
      <c r="J862" s="631"/>
      <c r="K862" s="631"/>
      <c r="L862" s="631"/>
      <c r="M862" s="631"/>
      <c r="N862" s="631"/>
      <c r="O862" s="631"/>
      <c r="P862" s="631"/>
      <c r="Q862" s="631"/>
    </row>
    <row r="863" ht="25.15" customHeight="true" x14ac:dyDescent="0.2">
      <c r="C863" s="631"/>
      <c r="D863" s="631"/>
      <c r="E863" s="631"/>
      <c r="F863" s="631"/>
      <c r="G863" s="631"/>
      <c r="H863" s="631"/>
      <c r="I863" s="631"/>
      <c r="J863" s="631"/>
      <c r="K863" s="631"/>
      <c r="L863" s="631"/>
      <c r="M863" s="631"/>
      <c r="N863" s="631"/>
      <c r="O863" s="631"/>
      <c r="P863" s="631"/>
      <c r="Q863" s="631"/>
    </row>
    <row r="864" ht="25.15" customHeight="true" x14ac:dyDescent="0.2">
      <c r="C864" s="631"/>
      <c r="D864" s="631"/>
      <c r="E864" s="631"/>
      <c r="F864" s="631"/>
      <c r="G864" s="631"/>
      <c r="H864" s="631"/>
      <c r="I864" s="631"/>
      <c r="J864" s="631"/>
      <c r="K864" s="631"/>
      <c r="L864" s="631"/>
      <c r="M864" s="631"/>
      <c r="N864" s="631"/>
      <c r="O864" s="631"/>
      <c r="P864" s="631"/>
      <c r="Q864" s="631"/>
    </row>
    <row r="865" ht="25.15" customHeight="true" x14ac:dyDescent="0.2">
      <c r="C865" s="631"/>
      <c r="D865" s="631"/>
      <c r="E865" s="631"/>
      <c r="F865" s="631"/>
      <c r="G865" s="631"/>
      <c r="H865" s="631"/>
      <c r="I865" s="631"/>
      <c r="J865" s="631"/>
      <c r="K865" s="631"/>
      <c r="L865" s="631"/>
      <c r="M865" s="631"/>
      <c r="N865" s="631"/>
      <c r="O865" s="631"/>
      <c r="P865" s="631"/>
      <c r="Q865" s="631"/>
    </row>
    <row r="866" ht="25.15" customHeight="true" x14ac:dyDescent="0.2">
      <c r="C866" s="631"/>
      <c r="D866" s="631"/>
      <c r="E866" s="631"/>
      <c r="F866" s="631"/>
      <c r="G866" s="631"/>
      <c r="H866" s="631"/>
      <c r="I866" s="631"/>
      <c r="J866" s="631"/>
      <c r="K866" s="631"/>
      <c r="L866" s="631"/>
      <c r="M866" s="631"/>
      <c r="N866" s="631"/>
      <c r="O866" s="631"/>
      <c r="P866" s="631"/>
      <c r="Q866" s="631"/>
    </row>
    <row r="867" ht="25.15" customHeight="true" x14ac:dyDescent="0.2">
      <c r="C867" s="631"/>
      <c r="D867" s="631"/>
      <c r="E867" s="631"/>
      <c r="F867" s="631"/>
      <c r="G867" s="631"/>
      <c r="H867" s="631"/>
      <c r="I867" s="631"/>
      <c r="J867" s="631"/>
      <c r="K867" s="631"/>
      <c r="L867" s="631"/>
      <c r="M867" s="631"/>
      <c r="N867" s="631"/>
      <c r="O867" s="631"/>
      <c r="P867" s="631"/>
      <c r="Q867" s="631"/>
    </row>
    <row r="868" ht="25.15" customHeight="true" x14ac:dyDescent="0.2">
      <c r="C868" s="631"/>
      <c r="D868" s="631"/>
      <c r="E868" s="631"/>
      <c r="F868" s="631"/>
      <c r="G868" s="631"/>
      <c r="H868" s="631"/>
      <c r="I868" s="631"/>
      <c r="J868" s="631"/>
      <c r="K868" s="631"/>
      <c r="L868" s="631"/>
      <c r="M868" s="631"/>
      <c r="N868" s="631"/>
      <c r="O868" s="631"/>
      <c r="P868" s="631"/>
      <c r="Q868" s="631"/>
    </row>
    <row r="869" ht="25.15" customHeight="true" x14ac:dyDescent="0.2">
      <c r="C869" s="631"/>
      <c r="D869" s="631"/>
      <c r="E869" s="631"/>
      <c r="F869" s="631"/>
      <c r="G869" s="631"/>
      <c r="H869" s="631"/>
      <c r="I869" s="631"/>
      <c r="J869" s="631"/>
      <c r="K869" s="631"/>
      <c r="L869" s="631"/>
      <c r="M869" s="631"/>
      <c r="N869" s="631"/>
      <c r="O869" s="631"/>
      <c r="P869" s="631"/>
      <c r="Q869" s="631"/>
    </row>
    <row r="870" ht="25.15" customHeight="true" x14ac:dyDescent="0.2">
      <c r="C870" s="631"/>
      <c r="D870" s="631"/>
      <c r="E870" s="631"/>
      <c r="F870" s="631"/>
      <c r="G870" s="631"/>
      <c r="H870" s="631"/>
      <c r="I870" s="631"/>
      <c r="J870" s="631"/>
      <c r="K870" s="631"/>
      <c r="L870" s="631"/>
      <c r="M870" s="631"/>
      <c r="N870" s="631"/>
      <c r="O870" s="631"/>
      <c r="P870" s="631"/>
      <c r="Q870" s="631"/>
    </row>
    <row r="871" ht="25.15" customHeight="true" x14ac:dyDescent="0.2">
      <c r="C871" s="631"/>
      <c r="D871" s="631"/>
      <c r="E871" s="631"/>
      <c r="F871" s="631"/>
      <c r="G871" s="631"/>
      <c r="H871" s="631"/>
      <c r="I871" s="631"/>
      <c r="J871" s="631"/>
      <c r="K871" s="631"/>
      <c r="L871" s="631"/>
      <c r="M871" s="631"/>
      <c r="N871" s="631"/>
      <c r="O871" s="631"/>
      <c r="P871" s="631"/>
      <c r="Q871" s="631"/>
    </row>
    <row r="872" ht="25.15" customHeight="true" x14ac:dyDescent="0.2">
      <c r="C872" s="631"/>
      <c r="D872" s="631"/>
      <c r="E872" s="631"/>
      <c r="F872" s="631"/>
      <c r="G872" s="631"/>
      <c r="H872" s="631"/>
      <c r="I872" s="631"/>
      <c r="J872" s="631"/>
      <c r="K872" s="631"/>
      <c r="L872" s="631"/>
      <c r="M872" s="631"/>
      <c r="N872" s="631"/>
      <c r="O872" s="631"/>
      <c r="P872" s="631"/>
      <c r="Q872" s="631"/>
    </row>
    <row r="873" ht="25.15" customHeight="true" x14ac:dyDescent="0.2">
      <c r="C873" s="631"/>
      <c r="D873" s="631"/>
      <c r="E873" s="631"/>
      <c r="F873" s="631"/>
      <c r="G873" s="631"/>
      <c r="H873" s="631"/>
      <c r="I873" s="631"/>
      <c r="J873" s="631"/>
      <c r="K873" s="631"/>
      <c r="L873" s="631"/>
      <c r="M873" s="631"/>
      <c r="N873" s="631"/>
      <c r="O873" s="631"/>
      <c r="P873" s="631"/>
      <c r="Q873" s="631"/>
    </row>
    <row r="874" ht="25.15" customHeight="true" x14ac:dyDescent="0.2">
      <c r="C874" s="631"/>
      <c r="D874" s="631"/>
      <c r="E874" s="631"/>
      <c r="F874" s="631"/>
      <c r="G874" s="631"/>
      <c r="H874" s="631"/>
      <c r="I874" s="631"/>
      <c r="J874" s="631"/>
      <c r="K874" s="631"/>
      <c r="L874" s="631"/>
      <c r="M874" s="631"/>
      <c r="N874" s="631"/>
      <c r="O874" s="631"/>
      <c r="P874" s="631"/>
      <c r="Q874" s="631"/>
    </row>
    <row r="875" ht="25.15" customHeight="true" x14ac:dyDescent="0.2">
      <c r="C875" s="631"/>
      <c r="D875" s="631"/>
      <c r="E875" s="631"/>
      <c r="F875" s="631"/>
      <c r="G875" s="631"/>
      <c r="H875" s="631"/>
      <c r="I875" s="631"/>
      <c r="J875" s="631"/>
      <c r="K875" s="631"/>
      <c r="L875" s="631"/>
      <c r="M875" s="631"/>
      <c r="N875" s="631"/>
      <c r="O875" s="631"/>
      <c r="P875" s="631"/>
      <c r="Q875" s="631"/>
    </row>
    <row r="876" ht="25.15" customHeight="true" x14ac:dyDescent="0.2">
      <c r="C876" s="631"/>
      <c r="D876" s="631"/>
      <c r="E876" s="631"/>
      <c r="F876" s="631"/>
      <c r="G876" s="631"/>
      <c r="H876" s="631"/>
      <c r="I876" s="631"/>
      <c r="J876" s="631"/>
      <c r="K876" s="631"/>
      <c r="L876" s="631"/>
      <c r="M876" s="631"/>
      <c r="N876" s="631"/>
      <c r="O876" s="631"/>
      <c r="P876" s="631"/>
      <c r="Q876" s="631"/>
    </row>
    <row r="877" ht="25.15" customHeight="true" x14ac:dyDescent="0.2">
      <c r="C877" s="631"/>
      <c r="D877" s="631"/>
      <c r="E877" s="631"/>
      <c r="F877" s="631"/>
      <c r="G877" s="631"/>
      <c r="H877" s="631"/>
      <c r="I877" s="631"/>
      <c r="J877" s="631"/>
      <c r="K877" s="631"/>
      <c r="L877" s="631"/>
      <c r="M877" s="631"/>
      <c r="N877" s="631"/>
      <c r="O877" s="631"/>
      <c r="P877" s="631"/>
      <c r="Q877" s="631"/>
    </row>
    <row r="878" ht="25.15" customHeight="true" x14ac:dyDescent="0.2">
      <c r="C878" s="631"/>
      <c r="D878" s="631"/>
      <c r="E878" s="631"/>
      <c r="F878" s="631"/>
      <c r="G878" s="631"/>
      <c r="H878" s="631"/>
      <c r="I878" s="631"/>
      <c r="J878" s="631"/>
      <c r="K878" s="631"/>
      <c r="L878" s="631"/>
      <c r="M878" s="631"/>
      <c r="N878" s="631"/>
      <c r="O878" s="631"/>
      <c r="P878" s="631"/>
      <c r="Q878" s="631"/>
    </row>
    <row r="879" ht="25.15" customHeight="true" x14ac:dyDescent="0.2">
      <c r="C879" s="631"/>
      <c r="D879" s="631"/>
      <c r="E879" s="631"/>
      <c r="F879" s="631"/>
      <c r="G879" s="631"/>
      <c r="H879" s="631"/>
      <c r="I879" s="631"/>
      <c r="J879" s="631"/>
      <c r="K879" s="631"/>
      <c r="L879" s="631"/>
      <c r="M879" s="631"/>
      <c r="N879" s="631"/>
      <c r="O879" s="631"/>
      <c r="P879" s="631"/>
      <c r="Q879" s="631"/>
    </row>
    <row r="880" ht="25.15" customHeight="true" x14ac:dyDescent="0.2">
      <c r="C880" s="631"/>
      <c r="D880" s="631"/>
      <c r="E880" s="631"/>
      <c r="F880" s="631"/>
      <c r="G880" s="631"/>
      <c r="H880" s="631"/>
      <c r="I880" s="631"/>
      <c r="J880" s="631"/>
      <c r="K880" s="631"/>
      <c r="L880" s="631"/>
      <c r="M880" s="631"/>
      <c r="N880" s="631"/>
      <c r="O880" s="631"/>
      <c r="P880" s="631"/>
      <c r="Q880" s="631"/>
    </row>
    <row r="881" ht="25.15" customHeight="true" x14ac:dyDescent="0.2">
      <c r="C881" s="631"/>
      <c r="D881" s="631"/>
      <c r="E881" s="631"/>
      <c r="F881" s="631"/>
      <c r="G881" s="631"/>
      <c r="H881" s="631"/>
      <c r="I881" s="631"/>
      <c r="J881" s="631"/>
      <c r="K881" s="631"/>
      <c r="L881" s="631"/>
      <c r="M881" s="631"/>
      <c r="N881" s="631"/>
      <c r="O881" s="631"/>
      <c r="P881" s="631"/>
      <c r="Q881" s="631"/>
    </row>
    <row r="882" ht="25.15" customHeight="true" x14ac:dyDescent="0.2">
      <c r="C882" s="631"/>
      <c r="D882" s="631"/>
      <c r="E882" s="631"/>
      <c r="F882" s="631"/>
      <c r="G882" s="631"/>
      <c r="H882" s="631"/>
      <c r="I882" s="631"/>
      <c r="J882" s="631"/>
      <c r="K882" s="631"/>
      <c r="L882" s="631"/>
      <c r="M882" s="631"/>
      <c r="N882" s="631"/>
      <c r="O882" s="631"/>
      <c r="P882" s="631"/>
      <c r="Q882" s="631"/>
    </row>
    <row r="883" ht="25.15" customHeight="true" x14ac:dyDescent="0.2">
      <c r="C883" s="631"/>
      <c r="D883" s="631"/>
      <c r="E883" s="631"/>
      <c r="F883" s="631"/>
      <c r="G883" s="631"/>
      <c r="H883" s="631"/>
      <c r="I883" s="631"/>
      <c r="J883" s="631"/>
      <c r="K883" s="631"/>
      <c r="L883" s="631"/>
      <c r="M883" s="631"/>
      <c r="N883" s="631"/>
      <c r="O883" s="631"/>
      <c r="P883" s="631"/>
      <c r="Q883" s="631"/>
    </row>
    <row r="884" ht="25.15" customHeight="true" x14ac:dyDescent="0.2">
      <c r="C884" s="631"/>
      <c r="D884" s="631"/>
      <c r="E884" s="631"/>
      <c r="F884" s="631"/>
      <c r="G884" s="631"/>
      <c r="H884" s="631"/>
      <c r="I884" s="631"/>
      <c r="J884" s="631"/>
      <c r="K884" s="631"/>
      <c r="L884" s="631"/>
      <c r="M884" s="631"/>
      <c r="N884" s="631"/>
      <c r="O884" s="631"/>
      <c r="P884" s="631"/>
      <c r="Q884" s="631"/>
    </row>
    <row r="885" ht="25.15" customHeight="true" x14ac:dyDescent="0.2">
      <c r="C885" s="631"/>
      <c r="D885" s="631"/>
      <c r="E885" s="631"/>
      <c r="F885" s="631"/>
      <c r="G885" s="631"/>
      <c r="H885" s="631"/>
      <c r="I885" s="631"/>
      <c r="J885" s="631"/>
      <c r="K885" s="631"/>
      <c r="L885" s="631"/>
      <c r="M885" s="631"/>
      <c r="N885" s="631"/>
      <c r="O885" s="631"/>
      <c r="P885" s="631"/>
      <c r="Q885" s="631"/>
    </row>
    <row r="886" ht="25.15" customHeight="true" x14ac:dyDescent="0.2">
      <c r="C886" s="631"/>
      <c r="D886" s="631"/>
      <c r="E886" s="631"/>
      <c r="F886" s="631"/>
      <c r="G886" s="631"/>
      <c r="H886" s="631"/>
      <c r="I886" s="631"/>
      <c r="J886" s="631"/>
      <c r="K886" s="631"/>
      <c r="L886" s="631"/>
      <c r="M886" s="631"/>
      <c r="N886" s="631"/>
      <c r="O886" s="631"/>
      <c r="P886" s="631"/>
      <c r="Q886" s="631"/>
    </row>
    <row r="887" ht="25.15" customHeight="true" x14ac:dyDescent="0.2">
      <c r="C887" s="631"/>
      <c r="D887" s="631"/>
      <c r="E887" s="631"/>
      <c r="F887" s="631"/>
      <c r="G887" s="631"/>
      <c r="H887" s="631"/>
      <c r="I887" s="631"/>
      <c r="J887" s="631"/>
      <c r="K887" s="631"/>
      <c r="L887" s="631"/>
      <c r="M887" s="631"/>
      <c r="N887" s="631"/>
      <c r="O887" s="631"/>
      <c r="P887" s="631"/>
      <c r="Q887" s="631"/>
    </row>
    <row r="888" ht="25.15" customHeight="true" x14ac:dyDescent="0.2">
      <c r="C888" s="631"/>
      <c r="D888" s="631"/>
      <c r="E888" s="631"/>
      <c r="F888" s="631"/>
      <c r="G888" s="631"/>
      <c r="H888" s="631"/>
      <c r="I888" s="631"/>
      <c r="J888" s="631"/>
      <c r="K888" s="631"/>
      <c r="L888" s="631"/>
      <c r="M888" s="631"/>
      <c r="N888" s="631"/>
      <c r="O888" s="631"/>
      <c r="P888" s="631"/>
      <c r="Q888" s="631"/>
    </row>
    <row r="889" ht="25.15" customHeight="true" x14ac:dyDescent="0.2">
      <c r="C889" s="631"/>
      <c r="D889" s="631"/>
      <c r="E889" s="631"/>
      <c r="F889" s="631"/>
      <c r="G889" s="631"/>
      <c r="H889" s="631"/>
      <c r="I889" s="631"/>
      <c r="J889" s="631"/>
      <c r="K889" s="631"/>
      <c r="L889" s="631"/>
      <c r="M889" s="631"/>
      <c r="N889" s="631"/>
      <c r="O889" s="631"/>
      <c r="P889" s="631"/>
      <c r="Q889" s="631"/>
    </row>
    <row r="890" ht="25.15" customHeight="true" x14ac:dyDescent="0.2">
      <c r="C890" s="631"/>
      <c r="D890" s="631"/>
      <c r="E890" s="631"/>
      <c r="F890" s="631"/>
      <c r="G890" s="631"/>
      <c r="H890" s="631"/>
      <c r="I890" s="631"/>
      <c r="J890" s="631"/>
      <c r="K890" s="631"/>
      <c r="L890" s="631"/>
      <c r="M890" s="631"/>
      <c r="N890" s="631"/>
      <c r="O890" s="631"/>
      <c r="P890" s="631"/>
      <c r="Q890" s="631"/>
    </row>
    <row r="891" ht="25.15" customHeight="true" x14ac:dyDescent="0.2">
      <c r="C891" s="631"/>
      <c r="D891" s="631"/>
      <c r="E891" s="631"/>
      <c r="F891" s="631"/>
      <c r="G891" s="631"/>
      <c r="H891" s="631"/>
      <c r="I891" s="631"/>
      <c r="J891" s="631"/>
      <c r="K891" s="631"/>
      <c r="L891" s="631"/>
      <c r="M891" s="631"/>
      <c r="N891" s="631"/>
      <c r="O891" s="631"/>
      <c r="P891" s="631"/>
      <c r="Q891" s="631"/>
    </row>
    <row r="892" ht="25.15" customHeight="true" x14ac:dyDescent="0.2">
      <c r="C892" s="631"/>
      <c r="D892" s="631"/>
      <c r="E892" s="631"/>
      <c r="F892" s="631"/>
      <c r="G892" s="631"/>
      <c r="H892" s="631"/>
      <c r="I892" s="631"/>
      <c r="J892" s="631"/>
      <c r="K892" s="631"/>
      <c r="L892" s="631"/>
      <c r="M892" s="631"/>
      <c r="N892" s="631"/>
      <c r="O892" s="631"/>
      <c r="P892" s="631"/>
      <c r="Q892" s="631"/>
    </row>
    <row r="893" ht="25.15" customHeight="true" x14ac:dyDescent="0.2">
      <c r="C893" s="631"/>
      <c r="D893" s="631"/>
      <c r="E893" s="631"/>
      <c r="F893" s="631"/>
      <c r="G893" s="631"/>
      <c r="H893" s="631"/>
      <c r="I893" s="631"/>
      <c r="J893" s="631"/>
      <c r="K893" s="631"/>
      <c r="L893" s="631"/>
      <c r="M893" s="631"/>
      <c r="N893" s="631"/>
      <c r="O893" s="631"/>
      <c r="P893" s="631"/>
      <c r="Q893" s="631"/>
    </row>
    <row r="894" ht="25.15" customHeight="true" x14ac:dyDescent="0.2">
      <c r="C894" s="631"/>
      <c r="D894" s="631"/>
      <c r="E894" s="631"/>
      <c r="F894" s="631"/>
      <c r="G894" s="631"/>
      <c r="H894" s="631"/>
      <c r="I894" s="631"/>
      <c r="J894" s="631"/>
      <c r="K894" s="631"/>
      <c r="L894" s="631"/>
      <c r="M894" s="631"/>
      <c r="N894" s="631"/>
      <c r="O894" s="631"/>
      <c r="P894" s="631"/>
      <c r="Q894" s="631"/>
    </row>
    <row r="895" ht="25.15" customHeight="true" x14ac:dyDescent="0.2">
      <c r="C895" s="631"/>
      <c r="D895" s="631"/>
      <c r="E895" s="631"/>
      <c r="F895" s="631"/>
      <c r="G895" s="631"/>
      <c r="H895" s="631"/>
      <c r="I895" s="631"/>
      <c r="J895" s="631"/>
      <c r="K895" s="631"/>
      <c r="L895" s="631"/>
      <c r="M895" s="631"/>
      <c r="N895" s="631"/>
      <c r="O895" s="631"/>
      <c r="P895" s="631"/>
      <c r="Q895" s="631"/>
    </row>
    <row r="896" ht="25.15" customHeight="true" x14ac:dyDescent="0.2">
      <c r="C896" s="631"/>
      <c r="D896" s="631"/>
      <c r="E896" s="631"/>
      <c r="F896" s="631"/>
      <c r="G896" s="631"/>
      <c r="H896" s="631"/>
      <c r="I896" s="631"/>
      <c r="J896" s="631"/>
      <c r="K896" s="631"/>
      <c r="L896" s="631"/>
      <c r="M896" s="631"/>
      <c r="N896" s="631"/>
      <c r="O896" s="631"/>
      <c r="P896" s="631"/>
      <c r="Q896" s="631"/>
    </row>
    <row r="897" ht="25.15" customHeight="true" x14ac:dyDescent="0.2">
      <c r="C897" s="631"/>
      <c r="D897" s="631"/>
      <c r="E897" s="631"/>
      <c r="F897" s="631"/>
      <c r="G897" s="631"/>
      <c r="H897" s="631"/>
      <c r="I897" s="631"/>
      <c r="J897" s="631"/>
      <c r="K897" s="631"/>
      <c r="L897" s="631"/>
      <c r="M897" s="631"/>
      <c r="N897" s="631"/>
      <c r="O897" s="631"/>
      <c r="P897" s="631"/>
      <c r="Q897" s="631"/>
    </row>
    <row r="898" ht="25.15" customHeight="true" x14ac:dyDescent="0.2">
      <c r="C898" s="631"/>
      <c r="D898" s="631"/>
      <c r="E898" s="631"/>
      <c r="F898" s="631"/>
      <c r="G898" s="631"/>
      <c r="H898" s="631"/>
      <c r="I898" s="631"/>
      <c r="J898" s="631"/>
      <c r="K898" s="631"/>
      <c r="L898" s="631"/>
      <c r="M898" s="631"/>
      <c r="N898" s="631"/>
      <c r="O898" s="631"/>
      <c r="P898" s="631"/>
      <c r="Q898" s="631"/>
    </row>
    <row r="899" ht="25.15" customHeight="true" x14ac:dyDescent="0.2">
      <c r="C899" s="631"/>
      <c r="D899" s="631"/>
      <c r="E899" s="631"/>
      <c r="F899" s="631"/>
      <c r="G899" s="631"/>
      <c r="H899" s="631"/>
      <c r="I899" s="631"/>
      <c r="J899" s="631"/>
      <c r="K899" s="631"/>
      <c r="L899" s="631"/>
      <c r="M899" s="631"/>
      <c r="N899" s="631"/>
      <c r="O899" s="631"/>
      <c r="P899" s="631"/>
      <c r="Q899" s="631"/>
    </row>
    <row r="900" ht="25.15" customHeight="true" x14ac:dyDescent="0.2">
      <c r="C900" s="631"/>
      <c r="D900" s="631"/>
      <c r="E900" s="631"/>
      <c r="F900" s="631"/>
      <c r="G900" s="631"/>
      <c r="H900" s="631"/>
      <c r="I900" s="631"/>
      <c r="J900" s="631"/>
      <c r="K900" s="631"/>
      <c r="L900" s="631"/>
      <c r="M900" s="631"/>
      <c r="N900" s="631"/>
      <c r="O900" s="631"/>
      <c r="P900" s="631"/>
      <c r="Q900" s="631"/>
    </row>
    <row r="901" ht="25.15" customHeight="true" x14ac:dyDescent="0.2">
      <c r="C901" s="631"/>
      <c r="D901" s="631"/>
      <c r="E901" s="631"/>
      <c r="F901" s="631"/>
      <c r="G901" s="631"/>
      <c r="H901" s="631"/>
      <c r="I901" s="631"/>
      <c r="J901" s="631"/>
      <c r="K901" s="631"/>
      <c r="L901" s="631"/>
      <c r="M901" s="631"/>
      <c r="N901" s="631"/>
      <c r="O901" s="631"/>
      <c r="P901" s="631"/>
      <c r="Q901" s="631"/>
    </row>
    <row r="902" ht="25.15" customHeight="true" x14ac:dyDescent="0.2">
      <c r="C902" s="631"/>
      <c r="D902" s="631"/>
      <c r="E902" s="631"/>
      <c r="F902" s="631"/>
      <c r="G902" s="631"/>
      <c r="H902" s="631"/>
      <c r="I902" s="631"/>
      <c r="J902" s="631"/>
      <c r="K902" s="631"/>
      <c r="L902" s="631"/>
      <c r="M902" s="631"/>
      <c r="N902" s="631"/>
      <c r="O902" s="631"/>
      <c r="P902" s="631"/>
      <c r="Q902" s="631"/>
    </row>
    <row r="903" ht="25.15" customHeight="true" x14ac:dyDescent="0.2">
      <c r="C903" s="631"/>
      <c r="D903" s="631"/>
      <c r="E903" s="631"/>
      <c r="F903" s="631"/>
      <c r="G903" s="631"/>
      <c r="H903" s="631"/>
      <c r="I903" s="631"/>
      <c r="J903" s="631"/>
      <c r="K903" s="631"/>
      <c r="L903" s="631"/>
      <c r="M903" s="631"/>
      <c r="N903" s="631"/>
      <c r="O903" s="631"/>
      <c r="P903" s="631"/>
      <c r="Q903" s="631"/>
    </row>
    <row r="904" ht="25.15" customHeight="true" x14ac:dyDescent="0.2">
      <c r="C904" s="631"/>
      <c r="D904" s="631"/>
      <c r="E904" s="631"/>
      <c r="F904" s="631"/>
      <c r="G904" s="631"/>
      <c r="H904" s="631"/>
      <c r="I904" s="631"/>
      <c r="J904" s="631"/>
      <c r="K904" s="631"/>
      <c r="L904" s="631"/>
      <c r="M904" s="631"/>
      <c r="N904" s="631"/>
      <c r="O904" s="631"/>
      <c r="P904" s="631"/>
      <c r="Q904" s="631"/>
    </row>
    <row r="905" ht="25.15" customHeight="true" x14ac:dyDescent="0.2">
      <c r="C905" s="631"/>
      <c r="D905" s="631"/>
      <c r="E905" s="631"/>
      <c r="F905" s="631"/>
      <c r="G905" s="631"/>
      <c r="H905" s="631"/>
      <c r="I905" s="631"/>
      <c r="J905" s="631"/>
      <c r="K905" s="631"/>
      <c r="L905" s="631"/>
      <c r="M905" s="631"/>
      <c r="N905" s="631"/>
      <c r="O905" s="631"/>
      <c r="P905" s="631"/>
      <c r="Q905" s="631"/>
    </row>
    <row r="906" ht="25.15" customHeight="true" x14ac:dyDescent="0.2">
      <c r="C906" s="631"/>
      <c r="D906" s="631"/>
      <c r="E906" s="631"/>
      <c r="F906" s="631"/>
      <c r="G906" s="631"/>
      <c r="H906" s="631"/>
      <c r="I906" s="631"/>
      <c r="J906" s="631"/>
      <c r="K906" s="631"/>
      <c r="L906" s="631"/>
      <c r="M906" s="631"/>
      <c r="N906" s="631"/>
      <c r="O906" s="631"/>
      <c r="P906" s="631"/>
      <c r="Q906" s="631"/>
    </row>
    <row r="907" ht="25.15" customHeight="true" x14ac:dyDescent="0.2">
      <c r="C907" s="631"/>
      <c r="D907" s="631"/>
      <c r="E907" s="631"/>
      <c r="F907" s="631"/>
      <c r="G907" s="631"/>
      <c r="H907" s="631"/>
      <c r="I907" s="631"/>
      <c r="J907" s="631"/>
      <c r="K907" s="631"/>
      <c r="L907" s="631"/>
      <c r="M907" s="631"/>
      <c r="N907" s="631"/>
      <c r="O907" s="631"/>
      <c r="P907" s="631"/>
      <c r="Q907" s="631"/>
    </row>
    <row r="908" ht="25.15" customHeight="true" x14ac:dyDescent="0.2">
      <c r="C908" s="631"/>
      <c r="D908" s="631"/>
      <c r="E908" s="631"/>
      <c r="F908" s="631"/>
      <c r="G908" s="631"/>
      <c r="H908" s="631"/>
      <c r="I908" s="631"/>
      <c r="J908" s="631"/>
      <c r="K908" s="631"/>
      <c r="L908" s="631"/>
      <c r="M908" s="631"/>
      <c r="N908" s="631"/>
      <c r="O908" s="631"/>
      <c r="P908" s="631"/>
      <c r="Q908" s="631"/>
    </row>
    <row r="909" ht="25.15" customHeight="true" x14ac:dyDescent="0.2">
      <c r="C909" s="631"/>
      <c r="D909" s="631"/>
      <c r="E909" s="631"/>
      <c r="F909" s="631"/>
      <c r="G909" s="631"/>
      <c r="H909" s="631"/>
      <c r="I909" s="631"/>
      <c r="J909" s="631"/>
      <c r="K909" s="631"/>
      <c r="L909" s="631"/>
      <c r="M909" s="631"/>
      <c r="N909" s="631"/>
      <c r="O909" s="631"/>
      <c r="P909" s="631"/>
      <c r="Q909" s="631"/>
    </row>
    <row r="910" ht="25.15" customHeight="true" x14ac:dyDescent="0.2">
      <c r="C910" s="631"/>
      <c r="D910" s="631"/>
      <c r="E910" s="631"/>
      <c r="F910" s="631"/>
      <c r="G910" s="631"/>
      <c r="H910" s="631"/>
      <c r="I910" s="631"/>
      <c r="J910" s="631"/>
      <c r="K910" s="631"/>
      <c r="L910" s="631"/>
      <c r="M910" s="631"/>
      <c r="N910" s="631"/>
      <c r="O910" s="631"/>
      <c r="P910" s="631"/>
      <c r="Q910" s="631"/>
    </row>
    <row r="911" ht="25.15" customHeight="true" x14ac:dyDescent="0.2">
      <c r="C911" s="631"/>
      <c r="D911" s="631"/>
      <c r="E911" s="631"/>
      <c r="F911" s="631"/>
      <c r="G911" s="631"/>
      <c r="H911" s="631"/>
      <c r="I911" s="631"/>
      <c r="J911" s="631"/>
      <c r="K911" s="631"/>
      <c r="L911" s="631"/>
      <c r="M911" s="631"/>
      <c r="N911" s="631"/>
      <c r="O911" s="631"/>
      <c r="P911" s="631"/>
      <c r="Q911" s="631"/>
    </row>
    <row r="912" ht="25.15" customHeight="true" x14ac:dyDescent="0.2">
      <c r="C912" s="631"/>
      <c r="D912" s="631"/>
      <c r="E912" s="631"/>
      <c r="F912" s="631"/>
      <c r="G912" s="631"/>
      <c r="H912" s="631"/>
      <c r="I912" s="631"/>
      <c r="J912" s="631"/>
      <c r="K912" s="631"/>
      <c r="L912" s="631"/>
      <c r="M912" s="631"/>
      <c r="N912" s="631"/>
      <c r="O912" s="631"/>
      <c r="P912" s="631"/>
      <c r="Q912" s="631"/>
    </row>
    <row r="913" ht="25.15" customHeight="true" x14ac:dyDescent="0.2">
      <c r="C913" s="631"/>
      <c r="D913" s="631"/>
      <c r="E913" s="631"/>
      <c r="F913" s="631"/>
      <c r="G913" s="631"/>
      <c r="H913" s="631"/>
      <c r="I913" s="631"/>
      <c r="J913" s="631"/>
      <c r="K913" s="631"/>
      <c r="L913" s="631"/>
      <c r="M913" s="631"/>
      <c r="N913" s="631"/>
      <c r="O913" s="631"/>
      <c r="P913" s="631"/>
      <c r="Q913" s="631"/>
    </row>
    <row r="914" ht="25.15" customHeight="true" x14ac:dyDescent="0.2">
      <c r="C914" s="631"/>
      <c r="D914" s="631"/>
      <c r="E914" s="631"/>
      <c r="F914" s="631"/>
      <c r="G914" s="631"/>
      <c r="H914" s="631"/>
      <c r="I914" s="631"/>
      <c r="J914" s="631"/>
      <c r="K914" s="631"/>
      <c r="L914" s="631"/>
      <c r="M914" s="631"/>
      <c r="N914" s="631"/>
      <c r="O914" s="631"/>
      <c r="P914" s="631"/>
      <c r="Q914" s="631"/>
    </row>
    <row r="915" ht="25.15" customHeight="true" x14ac:dyDescent="0.2">
      <c r="C915" s="631"/>
      <c r="D915" s="631"/>
      <c r="E915" s="631"/>
      <c r="F915" s="631"/>
      <c r="G915" s="631"/>
      <c r="H915" s="631"/>
      <c r="I915" s="631"/>
      <c r="J915" s="631"/>
      <c r="K915" s="631"/>
      <c r="L915" s="631"/>
      <c r="M915" s="631"/>
      <c r="N915" s="631"/>
      <c r="O915" s="631"/>
      <c r="P915" s="631"/>
      <c r="Q915" s="631"/>
    </row>
    <row r="916" ht="25.15" customHeight="true" x14ac:dyDescent="0.2">
      <c r="C916" s="631"/>
      <c r="D916" s="631"/>
      <c r="E916" s="631"/>
      <c r="F916" s="631"/>
      <c r="G916" s="631"/>
      <c r="H916" s="631"/>
      <c r="I916" s="631"/>
      <c r="J916" s="631"/>
      <c r="K916" s="631"/>
      <c r="L916" s="631"/>
      <c r="M916" s="631"/>
      <c r="N916" s="631"/>
      <c r="O916" s="631"/>
      <c r="P916" s="631"/>
      <c r="Q916" s="631"/>
    </row>
    <row r="917" ht="25.15" customHeight="true" x14ac:dyDescent="0.2">
      <c r="C917" s="631"/>
      <c r="D917" s="631"/>
      <c r="E917" s="631"/>
      <c r="F917" s="631"/>
      <c r="G917" s="631"/>
      <c r="H917" s="631"/>
      <c r="I917" s="631"/>
      <c r="J917" s="631"/>
      <c r="K917" s="631"/>
      <c r="L917" s="631"/>
      <c r="M917" s="631"/>
      <c r="N917" s="631"/>
      <c r="O917" s="631"/>
      <c r="P917" s="631"/>
      <c r="Q917" s="631"/>
    </row>
    <row r="918" ht="25.15" customHeight="true" x14ac:dyDescent="0.2">
      <c r="C918" s="631"/>
      <c r="D918" s="631"/>
      <c r="E918" s="631"/>
      <c r="F918" s="631"/>
      <c r="G918" s="631"/>
      <c r="H918" s="631"/>
      <c r="I918" s="631"/>
      <c r="J918" s="631"/>
      <c r="K918" s="631"/>
      <c r="L918" s="631"/>
      <c r="M918" s="631"/>
      <c r="N918" s="631"/>
      <c r="O918" s="631"/>
      <c r="P918" s="631"/>
      <c r="Q918" s="631"/>
    </row>
    <row r="919" ht="25.15" customHeight="true" x14ac:dyDescent="0.2">
      <c r="C919" s="631"/>
      <c r="D919" s="631"/>
      <c r="E919" s="631"/>
      <c r="F919" s="631"/>
      <c r="G919" s="631"/>
      <c r="H919" s="631"/>
      <c r="I919" s="631"/>
      <c r="J919" s="631"/>
      <c r="K919" s="631"/>
      <c r="L919" s="631"/>
      <c r="M919" s="631"/>
      <c r="N919" s="631"/>
      <c r="O919" s="631"/>
      <c r="P919" s="631"/>
      <c r="Q919" s="631"/>
    </row>
    <row r="920" ht="25.15" customHeight="true" x14ac:dyDescent="0.2">
      <c r="C920" s="631"/>
      <c r="D920" s="631"/>
      <c r="E920" s="631"/>
      <c r="F920" s="631"/>
      <c r="G920" s="631"/>
      <c r="H920" s="631"/>
      <c r="I920" s="631"/>
      <c r="J920" s="631"/>
      <c r="K920" s="631"/>
      <c r="L920" s="631"/>
      <c r="M920" s="631"/>
      <c r="N920" s="631"/>
      <c r="O920" s="631"/>
      <c r="P920" s="631"/>
      <c r="Q920" s="631"/>
    </row>
    <row r="921" ht="25.15" customHeight="true" x14ac:dyDescent="0.2">
      <c r="C921" s="631"/>
      <c r="D921" s="631"/>
      <c r="E921" s="631"/>
      <c r="F921" s="631"/>
      <c r="G921" s="631"/>
      <c r="H921" s="631"/>
      <c r="I921" s="631"/>
      <c r="J921" s="631"/>
      <c r="K921" s="631"/>
      <c r="L921" s="631"/>
      <c r="M921" s="631"/>
      <c r="N921" s="631"/>
      <c r="O921" s="631"/>
      <c r="P921" s="631"/>
      <c r="Q921" s="631"/>
    </row>
    <row r="922" ht="25.15" customHeight="true" x14ac:dyDescent="0.2">
      <c r="C922" s="631"/>
      <c r="D922" s="631"/>
      <c r="E922" s="631"/>
      <c r="F922" s="631"/>
      <c r="G922" s="631"/>
      <c r="H922" s="631"/>
      <c r="I922" s="631"/>
      <c r="J922" s="631"/>
      <c r="K922" s="631"/>
      <c r="L922" s="631"/>
      <c r="M922" s="631"/>
      <c r="N922" s="631"/>
      <c r="O922" s="631"/>
      <c r="P922" s="631"/>
      <c r="Q922" s="631"/>
    </row>
    <row r="923" ht="25.15" customHeight="true" x14ac:dyDescent="0.2">
      <c r="C923" s="631"/>
      <c r="D923" s="631"/>
      <c r="E923" s="631"/>
      <c r="F923" s="631"/>
      <c r="G923" s="631"/>
      <c r="H923" s="631"/>
      <c r="I923" s="631"/>
      <c r="J923" s="631"/>
      <c r="K923" s="631"/>
      <c r="L923" s="631"/>
      <c r="M923" s="631"/>
      <c r="N923" s="631"/>
      <c r="O923" s="631"/>
      <c r="P923" s="631"/>
      <c r="Q923" s="631"/>
    </row>
    <row r="924" ht="25.15" customHeight="true" x14ac:dyDescent="0.2">
      <c r="C924" s="631"/>
      <c r="D924" s="631"/>
      <c r="E924" s="631"/>
      <c r="F924" s="631"/>
      <c r="G924" s="631"/>
      <c r="H924" s="631"/>
      <c r="I924" s="631"/>
      <c r="J924" s="631"/>
      <c r="K924" s="631"/>
      <c r="L924" s="631"/>
      <c r="M924" s="631"/>
      <c r="N924" s="631"/>
      <c r="O924" s="631"/>
      <c r="P924" s="631"/>
      <c r="Q924" s="631"/>
    </row>
    <row r="925" ht="25.15" customHeight="true" x14ac:dyDescent="0.2">
      <c r="C925" s="631"/>
      <c r="D925" s="631"/>
      <c r="E925" s="631"/>
      <c r="F925" s="631"/>
      <c r="G925" s="631"/>
      <c r="H925" s="631"/>
      <c r="I925" s="631"/>
      <c r="J925" s="631"/>
      <c r="K925" s="631"/>
      <c r="L925" s="631"/>
      <c r="M925" s="631"/>
      <c r="N925" s="631"/>
      <c r="O925" s="631"/>
      <c r="P925" s="631"/>
      <c r="Q925" s="631"/>
    </row>
    <row r="926" ht="25.15" customHeight="true" x14ac:dyDescent="0.2">
      <c r="C926" s="631"/>
      <c r="D926" s="631"/>
      <c r="E926" s="631"/>
      <c r="F926" s="631"/>
      <c r="G926" s="631"/>
      <c r="H926" s="631"/>
      <c r="I926" s="631"/>
      <c r="J926" s="631"/>
      <c r="K926" s="631"/>
      <c r="L926" s="631"/>
      <c r="M926" s="631"/>
      <c r="N926" s="631"/>
      <c r="O926" s="631"/>
      <c r="P926" s="631"/>
      <c r="Q926" s="631"/>
    </row>
    <row r="927" ht="25.15" customHeight="true" x14ac:dyDescent="0.2">
      <c r="C927" s="631"/>
      <c r="D927" s="631"/>
      <c r="E927" s="631"/>
      <c r="F927" s="631"/>
      <c r="G927" s="631"/>
      <c r="H927" s="631"/>
      <c r="I927" s="631"/>
      <c r="J927" s="631"/>
      <c r="K927" s="631"/>
      <c r="L927" s="631"/>
      <c r="M927" s="631"/>
      <c r="N927" s="631"/>
      <c r="O927" s="631"/>
      <c r="P927" s="631"/>
      <c r="Q927" s="631"/>
    </row>
    <row r="928" ht="25.15" customHeight="true" x14ac:dyDescent="0.2">
      <c r="C928" s="631"/>
      <c r="D928" s="631"/>
      <c r="E928" s="631"/>
      <c r="F928" s="631"/>
      <c r="G928" s="631"/>
      <c r="H928" s="631"/>
      <c r="I928" s="631"/>
      <c r="J928" s="631"/>
      <c r="K928" s="631"/>
      <c r="L928" s="631"/>
      <c r="M928" s="631"/>
      <c r="N928" s="631"/>
      <c r="O928" s="631"/>
      <c r="P928" s="631"/>
      <c r="Q928" s="631"/>
    </row>
    <row r="929" ht="25.15" customHeight="true" x14ac:dyDescent="0.2">
      <c r="C929" s="631"/>
      <c r="D929" s="631"/>
      <c r="E929" s="631"/>
      <c r="F929" s="631"/>
      <c r="G929" s="631"/>
      <c r="H929" s="631"/>
      <c r="I929" s="631"/>
      <c r="J929" s="631"/>
      <c r="K929" s="631"/>
      <c r="L929" s="631"/>
      <c r="M929" s="631"/>
      <c r="N929" s="631"/>
      <c r="O929" s="631"/>
      <c r="P929" s="631"/>
      <c r="Q929" s="631"/>
    </row>
    <row r="930" ht="25.15" customHeight="true" x14ac:dyDescent="0.2">
      <c r="C930" s="631"/>
      <c r="D930" s="631"/>
      <c r="E930" s="631"/>
      <c r="F930" s="631"/>
      <c r="G930" s="631"/>
      <c r="H930" s="631"/>
      <c r="I930" s="631"/>
      <c r="J930" s="631"/>
      <c r="K930" s="631"/>
      <c r="L930" s="631"/>
      <c r="M930" s="631"/>
      <c r="N930" s="631"/>
      <c r="O930" s="631"/>
      <c r="P930" s="631"/>
      <c r="Q930" s="631"/>
    </row>
    <row r="931" ht="25.15" customHeight="true" x14ac:dyDescent="0.2">
      <c r="C931" s="631"/>
      <c r="D931" s="631"/>
      <c r="E931" s="631"/>
      <c r="F931" s="631"/>
      <c r="G931" s="631"/>
      <c r="H931" s="631"/>
      <c r="I931" s="631"/>
      <c r="J931" s="631"/>
      <c r="K931" s="631"/>
      <c r="L931" s="631"/>
      <c r="M931" s="631"/>
      <c r="N931" s="631"/>
      <c r="O931" s="631"/>
      <c r="P931" s="631"/>
      <c r="Q931" s="631"/>
    </row>
    <row r="932" ht="25.15" customHeight="true" x14ac:dyDescent="0.2">
      <c r="C932" s="631"/>
      <c r="D932" s="631"/>
      <c r="E932" s="631"/>
      <c r="F932" s="631"/>
      <c r="G932" s="631"/>
      <c r="H932" s="631"/>
      <c r="I932" s="631"/>
      <c r="J932" s="631"/>
      <c r="K932" s="631"/>
      <c r="L932" s="631"/>
      <c r="M932" s="631"/>
      <c r="N932" s="631"/>
      <c r="O932" s="631"/>
      <c r="P932" s="631"/>
      <c r="Q932" s="631"/>
    </row>
    <row r="933" ht="25.15" customHeight="true" x14ac:dyDescent="0.2">
      <c r="C933" s="631"/>
      <c r="D933" s="631"/>
      <c r="E933" s="631"/>
      <c r="F933" s="631"/>
      <c r="G933" s="631"/>
      <c r="H933" s="631"/>
      <c r="I933" s="631"/>
      <c r="J933" s="631"/>
      <c r="K933" s="631"/>
      <c r="L933" s="631"/>
      <c r="M933" s="631"/>
      <c r="N933" s="631"/>
      <c r="O933" s="631"/>
      <c r="P933" s="631"/>
      <c r="Q933" s="631"/>
    </row>
    <row r="934" ht="25.15" customHeight="true" x14ac:dyDescent="0.2">
      <c r="C934" s="631"/>
      <c r="D934" s="631"/>
      <c r="E934" s="631"/>
      <c r="F934" s="631"/>
      <c r="G934" s="631"/>
      <c r="H934" s="631"/>
      <c r="I934" s="631"/>
      <c r="J934" s="631"/>
      <c r="K934" s="631"/>
      <c r="L934" s="631"/>
      <c r="M934" s="631"/>
      <c r="N934" s="631"/>
      <c r="O934" s="631"/>
      <c r="P934" s="631"/>
      <c r="Q934" s="631"/>
    </row>
    <row r="935" ht="25.15" customHeight="true" x14ac:dyDescent="0.2">
      <c r="C935" s="631"/>
      <c r="D935" s="631"/>
      <c r="E935" s="631"/>
      <c r="F935" s="631"/>
      <c r="G935" s="631"/>
      <c r="H935" s="631"/>
      <c r="I935" s="631"/>
      <c r="J935" s="631"/>
      <c r="K935" s="631"/>
      <c r="L935" s="631"/>
      <c r="M935" s="631"/>
      <c r="N935" s="631"/>
      <c r="O935" s="631"/>
      <c r="P935" s="631"/>
      <c r="Q935" s="631"/>
    </row>
    <row r="936" ht="25.15" customHeight="true" x14ac:dyDescent="0.2">
      <c r="C936" s="631"/>
      <c r="D936" s="631"/>
      <c r="E936" s="631"/>
      <c r="F936" s="631"/>
      <c r="G936" s="631"/>
      <c r="H936" s="631"/>
      <c r="I936" s="631"/>
      <c r="J936" s="631"/>
      <c r="K936" s="631"/>
      <c r="L936" s="631"/>
      <c r="M936" s="631"/>
      <c r="N936" s="631"/>
      <c r="O936" s="631"/>
      <c r="P936" s="631"/>
      <c r="Q936" s="631"/>
    </row>
    <row r="937" ht="25.15" customHeight="true" x14ac:dyDescent="0.2">
      <c r="C937" s="631"/>
      <c r="D937" s="631"/>
      <c r="E937" s="631"/>
      <c r="F937" s="631"/>
      <c r="G937" s="631"/>
      <c r="H937" s="631"/>
      <c r="I937" s="631"/>
      <c r="J937" s="631"/>
      <c r="K937" s="631"/>
      <c r="L937" s="631"/>
      <c r="M937" s="631"/>
      <c r="N937" s="631"/>
      <c r="O937" s="631"/>
      <c r="P937" s="631"/>
      <c r="Q937" s="631"/>
    </row>
    <row r="938" ht="25.15" customHeight="true" x14ac:dyDescent="0.2">
      <c r="C938" s="631"/>
      <c r="D938" s="631"/>
      <c r="E938" s="631"/>
      <c r="F938" s="631"/>
      <c r="G938" s="631"/>
      <c r="H938" s="631"/>
      <c r="I938" s="631"/>
      <c r="J938" s="631"/>
      <c r="K938" s="631"/>
      <c r="L938" s="631"/>
      <c r="M938" s="631"/>
      <c r="N938" s="631"/>
      <c r="O938" s="631"/>
      <c r="P938" s="631"/>
      <c r="Q938" s="631"/>
    </row>
    <row r="939" ht="25.15" customHeight="true" x14ac:dyDescent="0.2">
      <c r="C939" s="631"/>
      <c r="D939" s="631"/>
      <c r="E939" s="631"/>
      <c r="F939" s="631"/>
      <c r="G939" s="631"/>
      <c r="H939" s="631"/>
      <c r="I939" s="631"/>
      <c r="J939" s="631"/>
      <c r="K939" s="631"/>
      <c r="L939" s="631"/>
      <c r="M939" s="631"/>
      <c r="N939" s="631"/>
      <c r="O939" s="631"/>
      <c r="P939" s="631"/>
      <c r="Q939" s="631"/>
    </row>
    <row r="940" ht="25.15" customHeight="true" x14ac:dyDescent="0.2">
      <c r="C940" s="631"/>
      <c r="D940" s="631"/>
      <c r="E940" s="631"/>
      <c r="F940" s="631"/>
      <c r="G940" s="631"/>
      <c r="H940" s="631"/>
      <c r="I940" s="631"/>
      <c r="J940" s="631"/>
      <c r="K940" s="631"/>
      <c r="L940" s="631"/>
      <c r="M940" s="631"/>
      <c r="N940" s="631"/>
      <c r="O940" s="631"/>
      <c r="P940" s="631"/>
      <c r="Q940" s="631"/>
    </row>
    <row r="941" ht="25.15" customHeight="true" x14ac:dyDescent="0.2">
      <c r="C941" s="631"/>
      <c r="D941" s="631"/>
      <c r="E941" s="631"/>
      <c r="F941" s="631"/>
      <c r="G941" s="631"/>
      <c r="H941" s="631"/>
      <c r="I941" s="631"/>
      <c r="J941" s="631"/>
      <c r="K941" s="631"/>
      <c r="L941" s="631"/>
      <c r="M941" s="631"/>
      <c r="N941" s="631"/>
      <c r="O941" s="631"/>
      <c r="P941" s="631"/>
      <c r="Q941" s="631"/>
    </row>
    <row r="942" ht="25.15" customHeight="true" x14ac:dyDescent="0.2">
      <c r="C942" s="631"/>
      <c r="D942" s="631"/>
      <c r="E942" s="631"/>
      <c r="F942" s="631"/>
      <c r="G942" s="631"/>
      <c r="H942" s="631"/>
      <c r="I942" s="631"/>
      <c r="J942" s="631"/>
      <c r="K942" s="631"/>
      <c r="L942" s="631"/>
      <c r="M942" s="631"/>
      <c r="N942" s="631"/>
      <c r="O942" s="631"/>
      <c r="P942" s="631"/>
      <c r="Q942" s="631"/>
    </row>
    <row r="943" ht="25.15" customHeight="true" x14ac:dyDescent="0.2">
      <c r="C943" s="631"/>
      <c r="D943" s="631"/>
      <c r="E943" s="631"/>
      <c r="F943" s="631"/>
      <c r="G943" s="631"/>
      <c r="H943" s="631"/>
      <c r="I943" s="631"/>
      <c r="J943" s="631"/>
      <c r="K943" s="631"/>
      <c r="L943" s="631"/>
      <c r="M943" s="631"/>
      <c r="N943" s="631"/>
      <c r="O943" s="631"/>
      <c r="P943" s="631"/>
      <c r="Q943" s="631"/>
    </row>
    <row r="944" ht="25.15" customHeight="true" x14ac:dyDescent="0.2">
      <c r="C944" s="631"/>
      <c r="D944" s="631"/>
      <c r="E944" s="631"/>
      <c r="F944" s="631"/>
      <c r="G944" s="631"/>
      <c r="H944" s="631"/>
      <c r="I944" s="631"/>
      <c r="J944" s="631"/>
      <c r="K944" s="631"/>
      <c r="L944" s="631"/>
      <c r="M944" s="631"/>
      <c r="N944" s="631"/>
      <c r="O944" s="631"/>
      <c r="P944" s="631"/>
      <c r="Q944" s="631"/>
    </row>
    <row r="945" ht="25.15" customHeight="true" x14ac:dyDescent="0.2">
      <c r="C945" s="631"/>
      <c r="D945" s="631"/>
      <c r="E945" s="631"/>
      <c r="F945" s="631"/>
      <c r="G945" s="631"/>
      <c r="H945" s="631"/>
      <c r="I945" s="631"/>
      <c r="J945" s="631"/>
      <c r="K945" s="631"/>
      <c r="L945" s="631"/>
      <c r="M945" s="631"/>
      <c r="N945" s="631"/>
      <c r="O945" s="631"/>
      <c r="P945" s="631"/>
      <c r="Q945" s="631"/>
    </row>
    <row r="946" ht="25.15" customHeight="true" x14ac:dyDescent="0.2">
      <c r="C946" s="631"/>
      <c r="D946" s="631"/>
      <c r="E946" s="631"/>
      <c r="F946" s="631"/>
      <c r="G946" s="631"/>
      <c r="H946" s="631"/>
      <c r="I946" s="631"/>
      <c r="J946" s="631"/>
      <c r="K946" s="631"/>
      <c r="L946" s="631"/>
      <c r="M946" s="631"/>
      <c r="N946" s="631"/>
      <c r="O946" s="631"/>
      <c r="P946" s="631"/>
      <c r="Q946" s="631"/>
    </row>
    <row r="947" ht="25.15" customHeight="true" x14ac:dyDescent="0.2">
      <c r="C947" s="631"/>
      <c r="D947" s="631"/>
      <c r="E947" s="631"/>
      <c r="F947" s="631"/>
      <c r="G947" s="631"/>
      <c r="H947" s="631"/>
      <c r="I947" s="631"/>
      <c r="J947" s="631"/>
      <c r="K947" s="631"/>
      <c r="L947" s="631"/>
      <c r="M947" s="631"/>
      <c r="N947" s="631"/>
      <c r="O947" s="631"/>
      <c r="P947" s="631"/>
      <c r="Q947" s="631"/>
    </row>
    <row r="948" ht="25.15" customHeight="true" x14ac:dyDescent="0.2">
      <c r="C948" s="631"/>
      <c r="D948" s="631"/>
      <c r="E948" s="631"/>
      <c r="F948" s="631"/>
      <c r="G948" s="631"/>
      <c r="H948" s="631"/>
      <c r="I948" s="631"/>
      <c r="J948" s="631"/>
      <c r="K948" s="631"/>
      <c r="L948" s="631"/>
      <c r="M948" s="631"/>
      <c r="N948" s="631"/>
      <c r="O948" s="631"/>
      <c r="P948" s="631"/>
      <c r="Q948" s="631"/>
    </row>
    <row r="949" ht="25.15" customHeight="true" x14ac:dyDescent="0.2">
      <c r="C949" s="631"/>
      <c r="D949" s="631"/>
      <c r="E949" s="631"/>
      <c r="F949" s="631"/>
      <c r="G949" s="631"/>
      <c r="H949" s="631"/>
      <c r="I949" s="631"/>
      <c r="J949" s="631"/>
      <c r="K949" s="631"/>
      <c r="L949" s="631"/>
      <c r="M949" s="631"/>
      <c r="N949" s="631"/>
      <c r="O949" s="631"/>
      <c r="P949" s="631"/>
      <c r="Q949" s="631"/>
    </row>
    <row r="950" ht="25.15" customHeight="true" x14ac:dyDescent="0.2">
      <c r="C950" s="631"/>
      <c r="D950" s="631"/>
      <c r="E950" s="631"/>
      <c r="F950" s="631"/>
      <c r="G950" s="631"/>
      <c r="H950" s="631"/>
      <c r="I950" s="631"/>
      <c r="J950" s="631"/>
      <c r="K950" s="631"/>
      <c r="L950" s="631"/>
      <c r="M950" s="631"/>
      <c r="N950" s="631"/>
      <c r="O950" s="631"/>
      <c r="P950" s="631"/>
      <c r="Q950" s="631"/>
    </row>
    <row r="951" ht="25.15" customHeight="true" x14ac:dyDescent="0.2">
      <c r="C951" s="631"/>
      <c r="D951" s="631"/>
      <c r="E951" s="631"/>
      <c r="F951" s="631"/>
      <c r="G951" s="631"/>
      <c r="H951" s="631"/>
      <c r="I951" s="631"/>
      <c r="J951" s="631"/>
      <c r="K951" s="631"/>
      <c r="L951" s="631"/>
      <c r="M951" s="631"/>
      <c r="N951" s="631"/>
      <c r="O951" s="631"/>
      <c r="P951" s="631"/>
      <c r="Q951" s="631"/>
    </row>
    <row r="952" ht="25.15" customHeight="true" x14ac:dyDescent="0.2">
      <c r="C952" s="631"/>
      <c r="D952" s="631"/>
      <c r="E952" s="631"/>
      <c r="F952" s="631"/>
      <c r="G952" s="631"/>
      <c r="H952" s="631"/>
      <c r="I952" s="631"/>
      <c r="J952" s="631"/>
      <c r="K952" s="631"/>
      <c r="L952" s="631"/>
      <c r="M952" s="631"/>
      <c r="N952" s="631"/>
      <c r="O952" s="631"/>
      <c r="P952" s="631"/>
      <c r="Q952" s="631"/>
    </row>
    <row r="953" ht="25.15" customHeight="true" x14ac:dyDescent="0.2">
      <c r="C953" s="631"/>
      <c r="D953" s="631"/>
      <c r="E953" s="631"/>
      <c r="F953" s="631"/>
      <c r="G953" s="631"/>
      <c r="H953" s="631"/>
      <c r="I953" s="631"/>
      <c r="J953" s="631"/>
      <c r="K953" s="631"/>
      <c r="L953" s="631"/>
      <c r="M953" s="631"/>
      <c r="N953" s="631"/>
      <c r="O953" s="631"/>
      <c r="P953" s="631"/>
      <c r="Q953" s="631"/>
    </row>
    <row r="954" ht="25.15" customHeight="true" x14ac:dyDescent="0.2">
      <c r="C954" s="631"/>
      <c r="D954" s="631"/>
      <c r="E954" s="631"/>
      <c r="F954" s="631"/>
      <c r="G954" s="631"/>
      <c r="H954" s="631"/>
      <c r="I954" s="631"/>
      <c r="J954" s="631"/>
      <c r="K954" s="631"/>
      <c r="L954" s="631"/>
      <c r="M954" s="631"/>
      <c r="N954" s="631"/>
      <c r="O954" s="631"/>
      <c r="P954" s="631"/>
      <c r="Q954" s="631"/>
    </row>
    <row r="955" ht="25.15" customHeight="true" x14ac:dyDescent="0.2">
      <c r="C955" s="631"/>
      <c r="D955" s="631"/>
      <c r="E955" s="631"/>
      <c r="F955" s="631"/>
      <c r="G955" s="631"/>
      <c r="H955" s="631"/>
      <c r="I955" s="631"/>
      <c r="J955" s="631"/>
      <c r="K955" s="631"/>
      <c r="L955" s="631"/>
      <c r="M955" s="631"/>
      <c r="N955" s="631"/>
      <c r="O955" s="631"/>
      <c r="P955" s="631"/>
      <c r="Q955" s="631"/>
    </row>
    <row r="956" ht="25.15" customHeight="true" x14ac:dyDescent="0.2">
      <c r="C956" s="631"/>
      <c r="D956" s="631"/>
      <c r="E956" s="631"/>
      <c r="F956" s="631"/>
      <c r="G956" s="631"/>
      <c r="H956" s="631"/>
      <c r="I956" s="631"/>
      <c r="J956" s="631"/>
      <c r="K956" s="631"/>
      <c r="L956" s="631"/>
      <c r="M956" s="631"/>
      <c r="N956" s="631"/>
      <c r="O956" s="631"/>
      <c r="P956" s="631"/>
      <c r="Q956" s="631"/>
    </row>
    <row r="957" ht="25.15" customHeight="true" x14ac:dyDescent="0.2">
      <c r="C957" s="631"/>
      <c r="D957" s="631"/>
      <c r="E957" s="631"/>
      <c r="F957" s="631"/>
      <c r="G957" s="631"/>
      <c r="H957" s="631"/>
      <c r="I957" s="631"/>
      <c r="J957" s="631"/>
      <c r="K957" s="631"/>
      <c r="L957" s="631"/>
      <c r="M957" s="631"/>
      <c r="N957" s="631"/>
      <c r="O957" s="631"/>
      <c r="P957" s="631"/>
      <c r="Q957" s="631"/>
    </row>
    <row r="958" ht="25.15" customHeight="true" x14ac:dyDescent="0.2">
      <c r="C958" s="631"/>
      <c r="D958" s="631"/>
      <c r="E958" s="631"/>
      <c r="F958" s="631"/>
      <c r="G958" s="631"/>
      <c r="H958" s="631"/>
      <c r="I958" s="631"/>
      <c r="J958" s="631"/>
      <c r="K958" s="631"/>
      <c r="L958" s="631"/>
      <c r="M958" s="631"/>
      <c r="N958" s="631"/>
      <c r="O958" s="631"/>
      <c r="P958" s="631"/>
      <c r="Q958" s="631"/>
    </row>
    <row r="959" ht="25.15" customHeight="true" x14ac:dyDescent="0.2">
      <c r="C959" s="631"/>
      <c r="D959" s="631"/>
      <c r="E959" s="631"/>
      <c r="F959" s="631"/>
      <c r="G959" s="631"/>
      <c r="H959" s="631"/>
      <c r="I959" s="631"/>
      <c r="J959" s="631"/>
      <c r="K959" s="631"/>
      <c r="L959" s="631"/>
      <c r="M959" s="631"/>
      <c r="N959" s="631"/>
      <c r="O959" s="631"/>
      <c r="P959" s="631"/>
      <c r="Q959" s="631"/>
    </row>
    <row r="960" ht="25.15" customHeight="true" x14ac:dyDescent="0.2">
      <c r="C960" s="631"/>
      <c r="D960" s="631"/>
      <c r="E960" s="631"/>
      <c r="F960" s="631"/>
      <c r="G960" s="631"/>
      <c r="H960" s="631"/>
      <c r="I960" s="631"/>
      <c r="J960" s="631"/>
      <c r="K960" s="631"/>
      <c r="L960" s="631"/>
      <c r="M960" s="631"/>
      <c r="N960" s="631"/>
      <c r="O960" s="631"/>
      <c r="P960" s="631"/>
      <c r="Q960" s="631"/>
    </row>
    <row r="961" ht="25.15" customHeight="true" x14ac:dyDescent="0.2">
      <c r="C961" s="631"/>
      <c r="D961" s="631"/>
      <c r="E961" s="631"/>
      <c r="F961" s="631"/>
      <c r="G961" s="631"/>
      <c r="H961" s="631"/>
      <c r="I961" s="631"/>
      <c r="J961" s="631"/>
      <c r="K961" s="631"/>
      <c r="L961" s="631"/>
      <c r="M961" s="631"/>
      <c r="N961" s="631"/>
      <c r="O961" s="631"/>
      <c r="P961" s="631"/>
      <c r="Q961" s="631"/>
    </row>
    <row r="962" ht="25.15" customHeight="true" x14ac:dyDescent="0.2">
      <c r="C962" s="631"/>
      <c r="D962" s="631"/>
      <c r="E962" s="631"/>
      <c r="F962" s="631"/>
      <c r="G962" s="631"/>
      <c r="H962" s="631"/>
      <c r="I962" s="631"/>
      <c r="J962" s="631"/>
      <c r="K962" s="631"/>
      <c r="L962" s="631"/>
      <c r="M962" s="631"/>
      <c r="N962" s="631"/>
      <c r="O962" s="631"/>
      <c r="P962" s="631"/>
      <c r="Q962" s="631"/>
    </row>
    <row r="963" ht="25.15" customHeight="true" x14ac:dyDescent="0.2">
      <c r="C963" s="631"/>
      <c r="D963" s="631"/>
      <c r="E963" s="631"/>
      <c r="F963" s="631"/>
      <c r="G963" s="631"/>
      <c r="H963" s="631"/>
      <c r="I963" s="631"/>
      <c r="J963" s="631"/>
      <c r="K963" s="631"/>
      <c r="L963" s="631"/>
      <c r="M963" s="631"/>
      <c r="N963" s="631"/>
      <c r="O963" s="631"/>
      <c r="P963" s="631"/>
      <c r="Q963" s="631"/>
    </row>
    <row r="964" ht="25.15" customHeight="true" x14ac:dyDescent="0.2">
      <c r="C964" s="631"/>
      <c r="D964" s="631"/>
      <c r="E964" s="631"/>
      <c r="F964" s="631"/>
      <c r="G964" s="631"/>
      <c r="H964" s="631"/>
      <c r="I964" s="631"/>
      <c r="J964" s="631"/>
      <c r="K964" s="631"/>
      <c r="L964" s="631"/>
      <c r="M964" s="631"/>
      <c r="N964" s="631"/>
      <c r="O964" s="631"/>
      <c r="P964" s="631"/>
      <c r="Q964" s="631"/>
    </row>
    <row r="965" ht="25.15" customHeight="true" x14ac:dyDescent="0.2">
      <c r="C965" s="631"/>
      <c r="D965" s="631"/>
      <c r="E965" s="631"/>
      <c r="F965" s="631"/>
      <c r="G965" s="631"/>
      <c r="H965" s="631"/>
      <c r="I965" s="631"/>
      <c r="J965" s="631"/>
      <c r="K965" s="631"/>
      <c r="L965" s="631"/>
      <c r="M965" s="631"/>
      <c r="N965" s="631"/>
      <c r="O965" s="631"/>
      <c r="P965" s="631"/>
      <c r="Q965" s="631"/>
    </row>
    <row r="966" ht="25.15" customHeight="true" x14ac:dyDescent="0.2">
      <c r="C966" s="631"/>
      <c r="D966" s="631"/>
      <c r="E966" s="631"/>
      <c r="F966" s="631"/>
      <c r="G966" s="631"/>
      <c r="H966" s="631"/>
      <c r="I966" s="631"/>
      <c r="J966" s="631"/>
      <c r="K966" s="631"/>
      <c r="L966" s="631"/>
      <c r="M966" s="631"/>
      <c r="N966" s="631"/>
      <c r="O966" s="631"/>
      <c r="P966" s="631"/>
      <c r="Q966" s="631"/>
    </row>
    <row r="967" ht="25.15" customHeight="true" x14ac:dyDescent="0.2">
      <c r="C967" s="631"/>
      <c r="D967" s="631"/>
      <c r="E967" s="631"/>
      <c r="F967" s="631"/>
      <c r="G967" s="631"/>
      <c r="H967" s="631"/>
      <c r="I967" s="631"/>
      <c r="J967" s="631"/>
      <c r="K967" s="631"/>
      <c r="L967" s="631"/>
      <c r="M967" s="631"/>
      <c r="N967" s="631"/>
      <c r="O967" s="631"/>
      <c r="P967" s="631"/>
      <c r="Q967" s="631"/>
    </row>
    <row r="968" ht="25.15" customHeight="true" x14ac:dyDescent="0.2">
      <c r="C968" s="631"/>
      <c r="D968" s="631"/>
      <c r="E968" s="631"/>
      <c r="F968" s="631"/>
      <c r="G968" s="631"/>
      <c r="H968" s="631"/>
      <c r="I968" s="631"/>
      <c r="J968" s="631"/>
      <c r="K968" s="631"/>
      <c r="L968" s="631"/>
      <c r="M968" s="631"/>
      <c r="N968" s="631"/>
      <c r="O968" s="631"/>
      <c r="P968" s="631"/>
      <c r="Q968" s="631"/>
    </row>
    <row r="969" ht="25.15" customHeight="true" x14ac:dyDescent="0.2">
      <c r="C969" s="631"/>
      <c r="D969" s="631"/>
      <c r="E969" s="631"/>
      <c r="F969" s="631"/>
      <c r="G969" s="631"/>
      <c r="H969" s="631"/>
      <c r="I969" s="631"/>
      <c r="J969" s="631"/>
      <c r="K969" s="631"/>
      <c r="L969" s="631"/>
      <c r="M969" s="631"/>
      <c r="N969" s="631"/>
      <c r="O969" s="631"/>
      <c r="P969" s="631"/>
      <c r="Q969" s="631"/>
    </row>
    <row r="970" ht="25.15" customHeight="true" x14ac:dyDescent="0.2">
      <c r="C970" s="631"/>
      <c r="D970" s="631"/>
      <c r="E970" s="631"/>
      <c r="F970" s="631"/>
      <c r="G970" s="631"/>
      <c r="H970" s="631"/>
      <c r="I970" s="631"/>
      <c r="J970" s="631"/>
      <c r="K970" s="631"/>
      <c r="L970" s="631"/>
      <c r="M970" s="631"/>
      <c r="N970" s="631"/>
      <c r="O970" s="631"/>
      <c r="P970" s="631"/>
      <c r="Q970" s="631"/>
    </row>
    <row r="971" ht="25.15" customHeight="true" x14ac:dyDescent="0.2">
      <c r="C971" s="631"/>
      <c r="D971" s="631"/>
      <c r="E971" s="631"/>
      <c r="F971" s="631"/>
      <c r="G971" s="631"/>
      <c r="H971" s="631"/>
      <c r="I971" s="631"/>
      <c r="J971" s="631"/>
      <c r="K971" s="631"/>
      <c r="L971" s="631"/>
      <c r="M971" s="631"/>
      <c r="N971" s="631"/>
      <c r="O971" s="631"/>
      <c r="P971" s="631"/>
      <c r="Q971" s="631"/>
    </row>
    <row r="972" ht="25.15" customHeight="true" x14ac:dyDescent="0.2">
      <c r="C972" s="631"/>
      <c r="D972" s="631"/>
      <c r="E972" s="631"/>
      <c r="F972" s="631"/>
      <c r="G972" s="631"/>
      <c r="H972" s="631"/>
      <c r="I972" s="631"/>
      <c r="J972" s="631"/>
      <c r="K972" s="631"/>
      <c r="L972" s="631"/>
      <c r="M972" s="631"/>
      <c r="N972" s="631"/>
      <c r="O972" s="631"/>
      <c r="P972" s="631"/>
      <c r="Q972" s="631"/>
    </row>
    <row r="973" ht="25.15" customHeight="true" x14ac:dyDescent="0.2">
      <c r="C973" s="631"/>
      <c r="D973" s="631"/>
      <c r="E973" s="631"/>
      <c r="F973" s="631"/>
      <c r="G973" s="631"/>
      <c r="H973" s="631"/>
      <c r="I973" s="631"/>
      <c r="J973" s="631"/>
      <c r="K973" s="631"/>
      <c r="L973" s="631"/>
      <c r="M973" s="631"/>
      <c r="N973" s="631"/>
      <c r="O973" s="631"/>
      <c r="P973" s="631"/>
      <c r="Q973" s="631"/>
    </row>
    <row r="974" ht="25.15" customHeight="true" x14ac:dyDescent="0.2">
      <c r="C974" s="631"/>
      <c r="D974" s="631"/>
      <c r="E974" s="631"/>
      <c r="F974" s="631"/>
      <c r="G974" s="631"/>
      <c r="H974" s="631"/>
      <c r="I974" s="631"/>
      <c r="J974" s="631"/>
      <c r="K974" s="631"/>
      <c r="L974" s="631"/>
      <c r="M974" s="631"/>
      <c r="N974" s="631"/>
      <c r="O974" s="631"/>
      <c r="P974" s="631"/>
      <c r="Q974" s="631"/>
    </row>
    <row r="975" ht="25.15" customHeight="true" x14ac:dyDescent="0.2">
      <c r="C975" s="631"/>
      <c r="D975" s="631"/>
      <c r="E975" s="631"/>
      <c r="F975" s="631"/>
      <c r="G975" s="631"/>
      <c r="H975" s="631"/>
      <c r="I975" s="631"/>
      <c r="J975" s="631"/>
      <c r="K975" s="631"/>
      <c r="L975" s="631"/>
      <c r="M975" s="631"/>
      <c r="N975" s="631"/>
      <c r="O975" s="631"/>
      <c r="P975" s="631"/>
      <c r="Q975" s="631"/>
    </row>
    <row r="976" ht="25.15" customHeight="true" x14ac:dyDescent="0.2">
      <c r="C976" s="631"/>
      <c r="D976" s="631"/>
      <c r="E976" s="631"/>
      <c r="F976" s="631"/>
      <c r="G976" s="631"/>
      <c r="H976" s="631"/>
      <c r="I976" s="631"/>
      <c r="J976" s="631"/>
      <c r="K976" s="631"/>
      <c r="L976" s="631"/>
      <c r="M976" s="631"/>
      <c r="N976" s="631"/>
      <c r="O976" s="631"/>
      <c r="P976" s="631"/>
      <c r="Q976" s="631"/>
    </row>
    <row r="977" ht="25.15" customHeight="true" x14ac:dyDescent="0.2">
      <c r="C977" s="631"/>
      <c r="D977" s="631"/>
      <c r="E977" s="631"/>
      <c r="F977" s="631"/>
      <c r="G977" s="631"/>
      <c r="H977" s="631"/>
      <c r="I977" s="631"/>
      <c r="J977" s="631"/>
      <c r="K977" s="631"/>
      <c r="L977" s="631"/>
      <c r="M977" s="631"/>
      <c r="N977" s="631"/>
      <c r="O977" s="631"/>
      <c r="P977" s="631"/>
      <c r="Q977" s="631"/>
    </row>
    <row r="978" ht="25.15" customHeight="true" x14ac:dyDescent="0.2">
      <c r="C978" s="631"/>
      <c r="D978" s="631"/>
      <c r="E978" s="631"/>
      <c r="F978" s="631"/>
      <c r="G978" s="631"/>
      <c r="H978" s="631"/>
      <c r="I978" s="631"/>
      <c r="J978" s="631"/>
      <c r="K978" s="631"/>
      <c r="L978" s="631"/>
      <c r="M978" s="631"/>
      <c r="N978" s="631"/>
      <c r="O978" s="631"/>
      <c r="P978" s="631"/>
      <c r="Q978" s="631"/>
    </row>
    <row r="979" ht="25.15" customHeight="true" x14ac:dyDescent="0.2">
      <c r="C979" s="631"/>
      <c r="D979" s="631"/>
      <c r="E979" s="631"/>
      <c r="F979" s="631"/>
      <c r="G979" s="631"/>
      <c r="H979" s="631"/>
      <c r="I979" s="631"/>
      <c r="J979" s="631"/>
      <c r="K979" s="631"/>
      <c r="L979" s="631"/>
      <c r="M979" s="631"/>
      <c r="N979" s="631"/>
      <c r="O979" s="631"/>
      <c r="P979" s="631"/>
      <c r="Q979" s="631"/>
    </row>
    <row r="980" ht="25.15" customHeight="true" x14ac:dyDescent="0.2">
      <c r="C980" s="631"/>
      <c r="D980" s="631"/>
      <c r="E980" s="631"/>
      <c r="F980" s="631"/>
      <c r="G980" s="631"/>
      <c r="H980" s="631"/>
      <c r="I980" s="631"/>
      <c r="J980" s="631"/>
      <c r="K980" s="631"/>
      <c r="L980" s="631"/>
      <c r="M980" s="631"/>
      <c r="N980" s="631"/>
      <c r="O980" s="631"/>
      <c r="P980" s="631"/>
      <c r="Q980" s="631"/>
    </row>
    <row r="981" ht="25.15" customHeight="true" x14ac:dyDescent="0.2">
      <c r="C981" s="631"/>
      <c r="D981" s="631"/>
      <c r="E981" s="631"/>
      <c r="F981" s="631"/>
      <c r="G981" s="631"/>
      <c r="H981" s="631"/>
      <c r="I981" s="631"/>
      <c r="J981" s="631"/>
      <c r="K981" s="631"/>
      <c r="L981" s="631"/>
      <c r="M981" s="631"/>
      <c r="N981" s="631"/>
      <c r="O981" s="631"/>
      <c r="P981" s="631"/>
      <c r="Q981" s="631"/>
    </row>
    <row r="982" ht="25.15" customHeight="true" x14ac:dyDescent="0.2">
      <c r="C982" s="631"/>
      <c r="D982" s="631"/>
      <c r="E982" s="631"/>
      <c r="F982" s="631"/>
      <c r="G982" s="631"/>
      <c r="H982" s="631"/>
      <c r="I982" s="631"/>
      <c r="J982" s="631"/>
      <c r="K982" s="631"/>
      <c r="L982" s="631"/>
      <c r="M982" s="631"/>
      <c r="N982" s="631"/>
      <c r="O982" s="631"/>
      <c r="P982" s="631"/>
      <c r="Q982" s="631"/>
    </row>
    <row r="983" ht="25.15" customHeight="true" x14ac:dyDescent="0.2">
      <c r="C983" s="631"/>
      <c r="D983" s="631"/>
      <c r="E983" s="631"/>
      <c r="F983" s="631"/>
      <c r="G983" s="631"/>
      <c r="H983" s="631"/>
      <c r="I983" s="631"/>
      <c r="J983" s="631"/>
      <c r="K983" s="631"/>
      <c r="L983" s="631"/>
      <c r="M983" s="631"/>
      <c r="N983" s="631"/>
      <c r="O983" s="631"/>
      <c r="P983" s="631"/>
      <c r="Q983" s="631"/>
    </row>
    <row r="984" ht="25.15" customHeight="true" x14ac:dyDescent="0.2">
      <c r="C984" s="631"/>
      <c r="D984" s="631"/>
      <c r="E984" s="631"/>
      <c r="F984" s="631"/>
      <c r="G984" s="631"/>
      <c r="H984" s="631"/>
      <c r="I984" s="631"/>
      <c r="J984" s="631"/>
      <c r="K984" s="631"/>
      <c r="L984" s="631"/>
      <c r="M984" s="631"/>
      <c r="N984" s="631"/>
      <c r="O984" s="631"/>
      <c r="P984" s="631"/>
      <c r="Q984" s="631"/>
    </row>
    <row r="985" ht="25.15" customHeight="true" x14ac:dyDescent="0.2">
      <c r="C985" s="631"/>
      <c r="D985" s="631"/>
      <c r="E985" s="631"/>
      <c r="F985" s="631"/>
      <c r="G985" s="631"/>
      <c r="H985" s="631"/>
      <c r="I985" s="631"/>
      <c r="J985" s="631"/>
      <c r="K985" s="631"/>
      <c r="L985" s="631"/>
      <c r="M985" s="631"/>
      <c r="N985" s="631"/>
      <c r="O985" s="631"/>
      <c r="P985" s="631"/>
      <c r="Q985" s="631"/>
    </row>
    <row r="986" ht="25.15" customHeight="true" x14ac:dyDescent="0.2">
      <c r="C986" s="631"/>
      <c r="D986" s="631"/>
      <c r="E986" s="631"/>
      <c r="F986" s="631"/>
      <c r="G986" s="631"/>
      <c r="H986" s="631"/>
      <c r="I986" s="631"/>
      <c r="J986" s="631"/>
      <c r="K986" s="631"/>
      <c r="L986" s="631"/>
      <c r="M986" s="631"/>
      <c r="N986" s="631"/>
      <c r="O986" s="631"/>
      <c r="P986" s="631"/>
      <c r="Q986" s="631"/>
    </row>
    <row r="987" ht="25.15" customHeight="true" x14ac:dyDescent="0.2">
      <c r="C987" s="631"/>
      <c r="D987" s="631"/>
      <c r="E987" s="631"/>
      <c r="F987" s="631"/>
      <c r="G987" s="631"/>
      <c r="H987" s="631"/>
      <c r="I987" s="631"/>
      <c r="J987" s="631"/>
      <c r="K987" s="631"/>
      <c r="L987" s="631"/>
      <c r="M987" s="631"/>
      <c r="N987" s="631"/>
      <c r="O987" s="631"/>
      <c r="P987" s="631"/>
      <c r="Q987" s="631"/>
    </row>
    <row r="988" ht="25.15" customHeight="true" x14ac:dyDescent="0.2">
      <c r="C988" s="631"/>
      <c r="D988" s="631"/>
      <c r="E988" s="631"/>
      <c r="F988" s="631"/>
      <c r="G988" s="631"/>
      <c r="H988" s="631"/>
      <c r="I988" s="631"/>
      <c r="J988" s="631"/>
      <c r="K988" s="631"/>
      <c r="L988" s="631"/>
      <c r="M988" s="631"/>
      <c r="N988" s="631"/>
      <c r="O988" s="631"/>
      <c r="P988" s="631"/>
      <c r="Q988" s="631"/>
    </row>
    <row r="989" ht="25.15" customHeight="true" x14ac:dyDescent="0.2">
      <c r="C989" s="631"/>
      <c r="D989" s="631"/>
      <c r="E989" s="631"/>
      <c r="F989" s="631"/>
      <c r="G989" s="631"/>
      <c r="H989" s="631"/>
      <c r="I989" s="631"/>
      <c r="J989" s="631"/>
      <c r="K989" s="631"/>
      <c r="L989" s="631"/>
      <c r="M989" s="631"/>
      <c r="N989" s="631"/>
      <c r="O989" s="631"/>
      <c r="P989" s="631"/>
      <c r="Q989" s="631"/>
    </row>
    <row r="990" ht="25.15" customHeight="true" x14ac:dyDescent="0.2">
      <c r="C990" s="631"/>
      <c r="D990" s="631"/>
      <c r="E990" s="631"/>
      <c r="F990" s="631"/>
      <c r="G990" s="631"/>
      <c r="H990" s="631"/>
      <c r="I990" s="631"/>
      <c r="J990" s="631"/>
      <c r="K990" s="631"/>
      <c r="L990" s="631"/>
      <c r="M990" s="631"/>
      <c r="N990" s="631"/>
      <c r="O990" s="631"/>
      <c r="P990" s="631"/>
      <c r="Q990" s="631"/>
    </row>
    <row r="991" ht="25.15" customHeight="true" x14ac:dyDescent="0.2">
      <c r="C991" s="631"/>
      <c r="D991" s="631"/>
      <c r="E991" s="631"/>
      <c r="F991" s="631"/>
      <c r="G991" s="631"/>
      <c r="H991" s="631"/>
      <c r="I991" s="631"/>
      <c r="J991" s="631"/>
      <c r="K991" s="631"/>
      <c r="L991" s="631"/>
      <c r="M991" s="631"/>
      <c r="N991" s="631"/>
      <c r="O991" s="631"/>
      <c r="P991" s="631"/>
      <c r="Q991" s="631"/>
    </row>
    <row r="992" ht="25.15" customHeight="true" x14ac:dyDescent="0.2">
      <c r="C992" s="631"/>
      <c r="D992" s="631"/>
      <c r="E992" s="631"/>
      <c r="F992" s="631"/>
      <c r="G992" s="631"/>
      <c r="H992" s="631"/>
      <c r="I992" s="631"/>
      <c r="J992" s="631"/>
      <c r="K992" s="631"/>
      <c r="L992" s="631"/>
      <c r="M992" s="631"/>
      <c r="N992" s="631"/>
      <c r="O992" s="631"/>
      <c r="P992" s="631"/>
      <c r="Q992" s="631"/>
    </row>
    <row r="993" ht="25.15" customHeight="true" x14ac:dyDescent="0.2">
      <c r="C993" s="631"/>
      <c r="D993" s="631"/>
      <c r="E993" s="631"/>
      <c r="F993" s="631"/>
      <c r="G993" s="631"/>
      <c r="H993" s="631"/>
      <c r="I993" s="631"/>
      <c r="J993" s="631"/>
      <c r="K993" s="631"/>
      <c r="L993" s="631"/>
      <c r="M993" s="631"/>
      <c r="N993" s="631"/>
      <c r="O993" s="631"/>
      <c r="P993" s="631"/>
      <c r="Q993" s="631"/>
    </row>
    <row r="994" ht="25.15" customHeight="true" x14ac:dyDescent="0.2">
      <c r="C994" s="631"/>
      <c r="D994" s="631"/>
      <c r="E994" s="631"/>
      <c r="F994" s="631"/>
      <c r="G994" s="631"/>
      <c r="H994" s="631"/>
      <c r="I994" s="631"/>
      <c r="J994" s="631"/>
      <c r="K994" s="631"/>
      <c r="L994" s="631"/>
      <c r="M994" s="631"/>
      <c r="N994" s="631"/>
      <c r="O994" s="631"/>
      <c r="P994" s="631"/>
      <c r="Q994" s="631"/>
    </row>
    <row r="995" ht="25.15" customHeight="true" x14ac:dyDescent="0.2">
      <c r="C995" s="631"/>
      <c r="D995" s="631"/>
      <c r="E995" s="631"/>
      <c r="F995" s="631"/>
      <c r="G995" s="631"/>
      <c r="H995" s="631"/>
      <c r="I995" s="631"/>
      <c r="J995" s="631"/>
      <c r="K995" s="631"/>
      <c r="L995" s="631"/>
      <c r="M995" s="631"/>
      <c r="N995" s="631"/>
      <c r="O995" s="631"/>
      <c r="P995" s="631"/>
      <c r="Q995" s="631"/>
    </row>
    <row r="996" ht="25.15" customHeight="true" x14ac:dyDescent="0.2">
      <c r="C996" s="631"/>
      <c r="D996" s="631"/>
      <c r="E996" s="631"/>
      <c r="F996" s="631"/>
      <c r="G996" s="631"/>
      <c r="H996" s="631"/>
      <c r="I996" s="631"/>
      <c r="J996" s="631"/>
      <c r="K996" s="631"/>
      <c r="L996" s="631"/>
      <c r="M996" s="631"/>
      <c r="N996" s="631"/>
      <c r="O996" s="631"/>
      <c r="P996" s="631"/>
      <c r="Q996" s="631"/>
    </row>
    <row r="997" ht="25.15" customHeight="true" x14ac:dyDescent="0.2">
      <c r="C997" s="631"/>
      <c r="D997" s="631"/>
      <c r="E997" s="631"/>
      <c r="F997" s="631"/>
      <c r="G997" s="631"/>
      <c r="H997" s="631"/>
      <c r="I997" s="631"/>
      <c r="J997" s="631"/>
      <c r="K997" s="631"/>
      <c r="L997" s="631"/>
      <c r="M997" s="631"/>
      <c r="N997" s="631"/>
      <c r="O997" s="631"/>
      <c r="P997" s="631"/>
      <c r="Q997" s="631"/>
    </row>
    <row r="998" ht="25.15" customHeight="true" x14ac:dyDescent="0.2">
      <c r="C998" s="631"/>
      <c r="D998" s="631"/>
      <c r="E998" s="631"/>
      <c r="F998" s="631"/>
      <c r="G998" s="631"/>
      <c r="H998" s="631"/>
      <c r="I998" s="631"/>
      <c r="J998" s="631"/>
      <c r="K998" s="631"/>
      <c r="L998" s="631"/>
      <c r="M998" s="631"/>
      <c r="N998" s="631"/>
      <c r="O998" s="631"/>
      <c r="P998" s="631"/>
      <c r="Q998" s="631"/>
    </row>
    <row r="999" ht="25.15" customHeight="true" x14ac:dyDescent="0.2">
      <c r="C999" s="631"/>
      <c r="D999" s="631"/>
      <c r="E999" s="631"/>
      <c r="F999" s="631"/>
      <c r="G999" s="631"/>
      <c r="H999" s="631"/>
      <c r="I999" s="631"/>
      <c r="J999" s="631"/>
      <c r="K999" s="631"/>
      <c r="L999" s="631"/>
      <c r="M999" s="631"/>
      <c r="N999" s="631"/>
      <c r="O999" s="631"/>
      <c r="P999" s="631"/>
      <c r="Q999" s="631"/>
    </row>
    <row r="1000" ht="25.15" customHeight="true" x14ac:dyDescent="0.2">
      <c r="C1000" s="631"/>
      <c r="D1000" s="631"/>
      <c r="E1000" s="631"/>
      <c r="F1000" s="631"/>
      <c r="G1000" s="631"/>
      <c r="H1000" s="631"/>
      <c r="I1000" s="631"/>
      <c r="J1000" s="631"/>
      <c r="K1000" s="631"/>
      <c r="L1000" s="631"/>
      <c r="M1000" s="631"/>
      <c r="N1000" s="631"/>
      <c r="O1000" s="631"/>
      <c r="P1000" s="631"/>
      <c r="Q1000" s="631"/>
    </row>
    <row r="1001" ht="25.15" customHeight="true" x14ac:dyDescent="0.2">
      <c r="C1001" s="631"/>
      <c r="D1001" s="631"/>
      <c r="E1001" s="631"/>
      <c r="F1001" s="631"/>
      <c r="G1001" s="631"/>
      <c r="H1001" s="631"/>
      <c r="I1001" s="631"/>
      <c r="J1001" s="631"/>
      <c r="K1001" s="631"/>
      <c r="L1001" s="631"/>
      <c r="M1001" s="631"/>
      <c r="N1001" s="631"/>
      <c r="O1001" s="631"/>
      <c r="P1001" s="631"/>
      <c r="Q1001" s="631"/>
    </row>
    <row r="1002" ht="25.15" customHeight="true" x14ac:dyDescent="0.2">
      <c r="C1002" s="631"/>
      <c r="D1002" s="631"/>
      <c r="E1002" s="631"/>
      <c r="F1002" s="631"/>
      <c r="G1002" s="631"/>
      <c r="H1002" s="631"/>
      <c r="I1002" s="631"/>
      <c r="J1002" s="631"/>
      <c r="K1002" s="631"/>
      <c r="L1002" s="631"/>
      <c r="M1002" s="631"/>
      <c r="N1002" s="631"/>
      <c r="O1002" s="631"/>
      <c r="P1002" s="631"/>
      <c r="Q1002" s="631"/>
    </row>
    <row r="1003" ht="25.15" customHeight="true" x14ac:dyDescent="0.2">
      <c r="C1003" s="631"/>
      <c r="D1003" s="631"/>
      <c r="E1003" s="631"/>
      <c r="F1003" s="631"/>
      <c r="G1003" s="631"/>
      <c r="H1003" s="631"/>
      <c r="I1003" s="631"/>
      <c r="J1003" s="631"/>
      <c r="K1003" s="631"/>
      <c r="L1003" s="631"/>
      <c r="M1003" s="631"/>
      <c r="N1003" s="631"/>
      <c r="O1003" s="631"/>
      <c r="P1003" s="631"/>
      <c r="Q1003" s="631"/>
    </row>
    <row r="1004" ht="25.15" customHeight="true" x14ac:dyDescent="0.2">
      <c r="C1004" s="631"/>
      <c r="D1004" s="631"/>
      <c r="E1004" s="631"/>
      <c r="F1004" s="631"/>
      <c r="G1004" s="631"/>
      <c r="H1004" s="631"/>
      <c r="I1004" s="631"/>
      <c r="J1004" s="631"/>
      <c r="K1004" s="631"/>
      <c r="L1004" s="631"/>
      <c r="M1004" s="631"/>
      <c r="N1004" s="631"/>
      <c r="O1004" s="631"/>
      <c r="P1004" s="631"/>
      <c r="Q1004" s="631"/>
    </row>
    <row r="1005" ht="25.15" customHeight="true" x14ac:dyDescent="0.2">
      <c r="C1005" s="631"/>
      <c r="D1005" s="631"/>
      <c r="E1005" s="631"/>
      <c r="F1005" s="631"/>
      <c r="G1005" s="631"/>
      <c r="H1005" s="631"/>
      <c r="I1005" s="631"/>
      <c r="J1005" s="631"/>
      <c r="K1005" s="631"/>
      <c r="L1005" s="631"/>
      <c r="M1005" s="631"/>
      <c r="N1005" s="631"/>
      <c r="O1005" s="631"/>
      <c r="P1005" s="631"/>
      <c r="Q1005" s="631"/>
    </row>
    <row r="1006" ht="25.15" customHeight="true" x14ac:dyDescent="0.2">
      <c r="C1006" s="631"/>
      <c r="D1006" s="631"/>
      <c r="E1006" s="631"/>
      <c r="F1006" s="631"/>
      <c r="G1006" s="631"/>
      <c r="H1006" s="631"/>
      <c r="I1006" s="631"/>
      <c r="J1006" s="631"/>
      <c r="K1006" s="631"/>
      <c r="L1006" s="631"/>
      <c r="M1006" s="631"/>
      <c r="N1006" s="631"/>
      <c r="O1006" s="631"/>
      <c r="P1006" s="631"/>
      <c r="Q1006" s="631"/>
    </row>
    <row r="1007" ht="25.15" customHeight="true" x14ac:dyDescent="0.2">
      <c r="C1007" s="631"/>
      <c r="D1007" s="631"/>
      <c r="E1007" s="631"/>
      <c r="F1007" s="631"/>
      <c r="G1007" s="631"/>
      <c r="H1007" s="631"/>
      <c r="I1007" s="631"/>
      <c r="J1007" s="631"/>
      <c r="K1007" s="631"/>
      <c r="L1007" s="631"/>
      <c r="M1007" s="631"/>
      <c r="N1007" s="631"/>
      <c r="O1007" s="631"/>
      <c r="P1007" s="631"/>
      <c r="Q1007" s="631"/>
    </row>
    <row r="1008" ht="25.15" customHeight="true" x14ac:dyDescent="0.2">
      <c r="C1008" s="631"/>
      <c r="D1008" s="631"/>
      <c r="E1008" s="631"/>
      <c r="F1008" s="631"/>
      <c r="G1008" s="631"/>
      <c r="H1008" s="631"/>
      <c r="I1008" s="631"/>
      <c r="J1008" s="631"/>
      <c r="K1008" s="631"/>
      <c r="L1008" s="631"/>
      <c r="M1008" s="631"/>
      <c r="N1008" s="631"/>
      <c r="O1008" s="631"/>
      <c r="P1008" s="631"/>
      <c r="Q1008" s="631"/>
    </row>
    <row r="1009" ht="25.15" customHeight="true" x14ac:dyDescent="0.2">
      <c r="C1009" s="631"/>
      <c r="D1009" s="631"/>
      <c r="E1009" s="631"/>
      <c r="F1009" s="631"/>
      <c r="G1009" s="631"/>
      <c r="H1009" s="631"/>
      <c r="I1009" s="631"/>
      <c r="J1009" s="631"/>
      <c r="K1009" s="631"/>
      <c r="L1009" s="631"/>
      <c r="M1009" s="631"/>
      <c r="N1009" s="631"/>
      <c r="O1009" s="631"/>
      <c r="P1009" s="631"/>
      <c r="Q1009" s="631"/>
    </row>
    <row r="1010" ht="25.15" customHeight="true" x14ac:dyDescent="0.2">
      <c r="C1010" s="631"/>
      <c r="D1010" s="631"/>
      <c r="E1010" s="631"/>
      <c r="F1010" s="631"/>
      <c r="G1010" s="631"/>
      <c r="H1010" s="631"/>
      <c r="I1010" s="631"/>
      <c r="J1010" s="631"/>
      <c r="K1010" s="631"/>
      <c r="L1010" s="631"/>
      <c r="M1010" s="631"/>
      <c r="N1010" s="631"/>
      <c r="O1010" s="631"/>
      <c r="P1010" s="631"/>
      <c r="Q1010" s="631"/>
    </row>
    <row r="1011" ht="25.15" customHeight="true" x14ac:dyDescent="0.2">
      <c r="C1011" s="631"/>
      <c r="D1011" s="631"/>
      <c r="E1011" s="631"/>
      <c r="F1011" s="631"/>
      <c r="G1011" s="631"/>
      <c r="H1011" s="631"/>
      <c r="I1011" s="631"/>
      <c r="J1011" s="631"/>
      <c r="K1011" s="631"/>
      <c r="L1011" s="631"/>
      <c r="M1011" s="631"/>
      <c r="N1011" s="631"/>
      <c r="O1011" s="631"/>
      <c r="P1011" s="631"/>
      <c r="Q1011" s="631"/>
    </row>
    <row r="1012" ht="25.15" customHeight="true" x14ac:dyDescent="0.2">
      <c r="C1012" s="631"/>
      <c r="D1012" s="631"/>
      <c r="E1012" s="631"/>
      <c r="F1012" s="631"/>
      <c r="G1012" s="631"/>
      <c r="H1012" s="631"/>
      <c r="I1012" s="631"/>
      <c r="J1012" s="631"/>
      <c r="K1012" s="631"/>
      <c r="L1012" s="631"/>
      <c r="M1012" s="631"/>
      <c r="N1012" s="631"/>
      <c r="O1012" s="631"/>
      <c r="P1012" s="631"/>
      <c r="Q1012" s="631"/>
    </row>
    <row r="1013" ht="25.15" customHeight="true" x14ac:dyDescent="0.2">
      <c r="C1013" s="631"/>
      <c r="D1013" s="631"/>
      <c r="E1013" s="631"/>
      <c r="F1013" s="631"/>
      <c r="G1013" s="631"/>
      <c r="H1013" s="631"/>
      <c r="I1013" s="631"/>
      <c r="J1013" s="631"/>
      <c r="K1013" s="631"/>
      <c r="L1013" s="631"/>
      <c r="M1013" s="631"/>
      <c r="N1013" s="631"/>
      <c r="O1013" s="631"/>
      <c r="P1013" s="631"/>
      <c r="Q1013" s="631"/>
    </row>
    <row r="1014" ht="25.15" customHeight="true" x14ac:dyDescent="0.2">
      <c r="C1014" s="631"/>
      <c r="D1014" s="631"/>
      <c r="E1014" s="631"/>
      <c r="F1014" s="631"/>
      <c r="G1014" s="631"/>
      <c r="H1014" s="631"/>
      <c r="I1014" s="631"/>
      <c r="J1014" s="631"/>
      <c r="K1014" s="631"/>
      <c r="L1014" s="631"/>
      <c r="M1014" s="631"/>
      <c r="N1014" s="631"/>
      <c r="O1014" s="631"/>
      <c r="P1014" s="631"/>
      <c r="Q1014" s="631"/>
    </row>
    <row r="1015" ht="25.15" customHeight="true" x14ac:dyDescent="0.2">
      <c r="C1015" s="631"/>
      <c r="D1015" s="631"/>
      <c r="E1015" s="631"/>
      <c r="F1015" s="631"/>
      <c r="G1015" s="631"/>
      <c r="H1015" s="631"/>
      <c r="I1015" s="631"/>
      <c r="J1015" s="631"/>
      <c r="K1015" s="631"/>
      <c r="L1015" s="631"/>
      <c r="M1015" s="631"/>
      <c r="N1015" s="631"/>
      <c r="O1015" s="631"/>
      <c r="P1015" s="631"/>
      <c r="Q1015" s="631"/>
    </row>
    <row r="1016" ht="25.15" customHeight="true" x14ac:dyDescent="0.2">
      <c r="C1016" s="631"/>
      <c r="D1016" s="631"/>
      <c r="E1016" s="631"/>
      <c r="F1016" s="631"/>
      <c r="G1016" s="631"/>
      <c r="H1016" s="631"/>
      <c r="I1016" s="631"/>
      <c r="J1016" s="631"/>
      <c r="K1016" s="631"/>
      <c r="L1016" s="631"/>
      <c r="M1016" s="631"/>
      <c r="N1016" s="631"/>
      <c r="O1016" s="631"/>
      <c r="P1016" s="631"/>
      <c r="Q1016" s="631"/>
    </row>
    <row r="1017" ht="25.15" customHeight="true" x14ac:dyDescent="0.2">
      <c r="C1017" s="631"/>
      <c r="D1017" s="631"/>
      <c r="E1017" s="631"/>
      <c r="F1017" s="631"/>
      <c r="G1017" s="631"/>
      <c r="H1017" s="631"/>
      <c r="I1017" s="631"/>
      <c r="J1017" s="631"/>
      <c r="K1017" s="631"/>
      <c r="L1017" s="631"/>
      <c r="M1017" s="631"/>
      <c r="N1017" s="631"/>
      <c r="O1017" s="631"/>
      <c r="P1017" s="631"/>
      <c r="Q1017" s="631"/>
    </row>
    <row r="1018" ht="25.15" customHeight="true" x14ac:dyDescent="0.2">
      <c r="C1018" s="631"/>
      <c r="D1018" s="631"/>
      <c r="E1018" s="631"/>
      <c r="F1018" s="631"/>
      <c r="G1018" s="631"/>
      <c r="H1018" s="631"/>
      <c r="I1018" s="631"/>
      <c r="J1018" s="631"/>
      <c r="K1018" s="631"/>
      <c r="L1018" s="631"/>
      <c r="M1018" s="631"/>
      <c r="N1018" s="631"/>
      <c r="O1018" s="631"/>
      <c r="P1018" s="631"/>
      <c r="Q1018" s="631"/>
    </row>
    <row r="1019" ht="25.15" customHeight="true" x14ac:dyDescent="0.2">
      <c r="C1019" s="631"/>
      <c r="D1019" s="631"/>
      <c r="E1019" s="631"/>
      <c r="F1019" s="631"/>
      <c r="G1019" s="631"/>
      <c r="H1019" s="631"/>
      <c r="I1019" s="631"/>
      <c r="J1019" s="631"/>
      <c r="K1019" s="631"/>
      <c r="L1019" s="631"/>
      <c r="M1019" s="631"/>
      <c r="N1019" s="631"/>
      <c r="O1019" s="631"/>
      <c r="P1019" s="631"/>
      <c r="Q1019" s="631"/>
    </row>
    <row r="1020" ht="25.15" customHeight="true" x14ac:dyDescent="0.2">
      <c r="C1020" s="631"/>
      <c r="D1020" s="631"/>
      <c r="E1020" s="631"/>
      <c r="F1020" s="631"/>
      <c r="G1020" s="631"/>
      <c r="H1020" s="631"/>
      <c r="I1020" s="631"/>
      <c r="J1020" s="631"/>
      <c r="K1020" s="631"/>
      <c r="L1020" s="631"/>
      <c r="M1020" s="631"/>
      <c r="N1020" s="631"/>
      <c r="O1020" s="631"/>
      <c r="P1020" s="631"/>
      <c r="Q1020" s="631"/>
    </row>
    <row r="1021" ht="25.15" customHeight="true" x14ac:dyDescent="0.2">
      <c r="C1021" s="631"/>
      <c r="D1021" s="631"/>
      <c r="E1021" s="631"/>
      <c r="F1021" s="631"/>
      <c r="G1021" s="631"/>
      <c r="H1021" s="631"/>
      <c r="I1021" s="631"/>
      <c r="J1021" s="631"/>
      <c r="K1021" s="631"/>
      <c r="L1021" s="631"/>
      <c r="M1021" s="631"/>
      <c r="N1021" s="631"/>
      <c r="O1021" s="631"/>
      <c r="P1021" s="631"/>
      <c r="Q1021" s="631"/>
    </row>
    <row r="1022" ht="25.15" customHeight="true" x14ac:dyDescent="0.2">
      <c r="C1022" s="631"/>
      <c r="D1022" s="631"/>
      <c r="E1022" s="631"/>
      <c r="F1022" s="631"/>
      <c r="G1022" s="631"/>
      <c r="H1022" s="631"/>
      <c r="I1022" s="631"/>
      <c r="J1022" s="631"/>
      <c r="K1022" s="631"/>
      <c r="L1022" s="631"/>
      <c r="M1022" s="631"/>
      <c r="N1022" s="631"/>
      <c r="O1022" s="631"/>
      <c r="P1022" s="631"/>
      <c r="Q1022" s="631"/>
    </row>
    <row r="1023" ht="25.15" customHeight="true" x14ac:dyDescent="0.2">
      <c r="C1023" s="631"/>
      <c r="D1023" s="631"/>
      <c r="E1023" s="631"/>
      <c r="F1023" s="631"/>
      <c r="G1023" s="631"/>
      <c r="H1023" s="631"/>
      <c r="I1023" s="631"/>
      <c r="J1023" s="631"/>
      <c r="K1023" s="631"/>
      <c r="L1023" s="631"/>
      <c r="M1023" s="631"/>
      <c r="N1023" s="631"/>
      <c r="O1023" s="631"/>
      <c r="P1023" s="631"/>
      <c r="Q1023" s="631"/>
    </row>
    <row r="1024" ht="25.15" customHeight="true" x14ac:dyDescent="0.2">
      <c r="C1024" s="631"/>
      <c r="D1024" s="631"/>
      <c r="E1024" s="631"/>
      <c r="F1024" s="631"/>
      <c r="G1024" s="631"/>
      <c r="H1024" s="631"/>
      <c r="I1024" s="631"/>
      <c r="J1024" s="631"/>
      <c r="K1024" s="631"/>
      <c r="L1024" s="631"/>
      <c r="M1024" s="631"/>
      <c r="N1024" s="631"/>
      <c r="O1024" s="631"/>
      <c r="P1024" s="631"/>
      <c r="Q1024" s="631"/>
    </row>
    <row r="1025" s="359" customFormat="true" ht="21" customHeight="true" x14ac:dyDescent="0.2">
      <c r="A1025" s="1056" t="s">
        <v>192</v>
      </c>
      <c r="B1025" s="1056"/>
      <c r="C1025" s="1056"/>
      <c r="X1025" s="352"/>
      <c r="Y1025" s="352"/>
      <c r="Z1025" s="352"/>
      <c r="AA1025" s="352"/>
      <c r="AB1025" s="352"/>
      <c r="AC1025" s="352"/>
      <c r="AD1025" s="352"/>
      <c r="AE1025" s="352"/>
      <c r="AF1025" s="352"/>
      <c r="AG1025" s="352"/>
      <c r="AH1025" s="352"/>
      <c r="AI1025" s="352"/>
      <c r="AJ1025" s="352"/>
      <c r="AK1025" s="352"/>
      <c r="AL1025" s="352"/>
      <c r="AM1025" s="352"/>
      <c r="AN1025" s="352"/>
      <c r="AO1025" s="352"/>
      <c r="AP1025" s="352"/>
      <c r="AQ1025" s="352"/>
      <c r="AR1025" s="352"/>
      <c r="AS1025" s="352"/>
      <c r="AT1025" s="352"/>
      <c r="AU1025" s="352"/>
      <c r="AV1025" s="352"/>
      <c r="AW1025" s="352"/>
      <c r="AX1025" s="352"/>
      <c r="AY1025" s="352"/>
      <c r="AZ1025" s="352"/>
      <c r="BA1025" s="367"/>
      <c r="BB1025" s="433"/>
      <c r="BC1025"/>
      <c r="BD1025"/>
      <c r="BE1025"/>
      <c r="BF1025"/>
      <c r="BG1025"/>
      <c r="BH1025"/>
      <c r="BI1025"/>
      <c r="BJ1025"/>
      <c r="BK1025"/>
      <c r="BL1025"/>
      <c r="BM1025"/>
      <c r="BN1025"/>
      <c r="BO1025"/>
      <c r="BP1025"/>
      <c r="BQ1025"/>
      <c r="BR1025"/>
      <c r="BS1025"/>
      <c r="BT1025"/>
      <c r="BU1025"/>
      <c r="BV1025"/>
      <c r="BW1025" s="367"/>
      <c r="BX1025" s="368"/>
      <c r="BY1025" s="368"/>
      <c r="BZ1025" s="368"/>
      <c r="CA1025" s="368"/>
      <c r="CB1025" s="368"/>
      <c r="CC1025" s="368"/>
      <c r="CD1025" s="368"/>
      <c r="CE1025" s="368"/>
      <c r="CF1025" s="368"/>
      <c r="CG1025" s="368"/>
      <c r="CH1025" s="368"/>
      <c r="CI1025" s="368"/>
      <c r="CJ1025" s="368"/>
      <c r="CK1025" s="368"/>
      <c r="CL1025" s="368"/>
      <c r="CM1025" s="368"/>
      <c r="CN1025" s="368"/>
      <c r="CO1025" s="368"/>
      <c r="CP1025" s="368"/>
      <c r="CQ1025" s="368"/>
      <c r="CR1025" s="368"/>
      <c r="CS1025" s="368"/>
      <c r="CT1025" s="368"/>
      <c r="CU1025" s="368"/>
      <c r="CV1025" s="368"/>
      <c r="CW1025" s="368"/>
      <c r="CX1025" s="368"/>
      <c r="CY1025" s="368"/>
      <c r="CZ1025" s="368"/>
    </row>
    <row r="1026" s="359" customFormat="true" ht="15.95" customHeight="true" x14ac:dyDescent="0.2">
      <c r="A1026" s="1057" t="s">
        <v>193</v>
      </c>
      <c r="B1026" s="1057"/>
      <c r="C1026" s="517" t="s">
        <v>194</v>
      </c>
      <c r="X1026" s="352"/>
      <c r="Y1026" s="352"/>
      <c r="Z1026" s="352"/>
      <c r="AA1026" s="352"/>
      <c r="AB1026" s="352"/>
      <c r="AC1026" s="352"/>
      <c r="AD1026" s="352"/>
      <c r="AE1026" s="352"/>
      <c r="AF1026" s="352"/>
      <c r="AG1026" s="352"/>
      <c r="AH1026" s="352"/>
      <c r="AI1026" s="352"/>
      <c r="AJ1026" s="352"/>
      <c r="AK1026" s="352"/>
      <c r="AL1026" s="352"/>
      <c r="AM1026" s="352"/>
      <c r="AN1026" s="352"/>
      <c r="AO1026" s="352"/>
      <c r="AP1026" s="352"/>
      <c r="AQ1026" s="352"/>
      <c r="AR1026" s="352"/>
      <c r="AS1026" s="352"/>
      <c r="AT1026" s="352"/>
      <c r="AU1026" s="352"/>
      <c r="AV1026" s="352"/>
      <c r="AW1026" s="352"/>
      <c r="AX1026" s="352"/>
      <c r="AY1026" s="352"/>
      <c r="AZ1026" s="352"/>
      <c r="BA1026" s="367"/>
      <c r="BB1026" s="433"/>
      <c r="BC1026"/>
      <c r="BD1026"/>
      <c r="BE1026"/>
      <c r="BF1026"/>
      <c r="BG1026"/>
      <c r="BH1026"/>
      <c r="BI1026"/>
      <c r="BJ1026"/>
      <c r="BK1026"/>
      <c r="BL1026"/>
      <c r="BM1026"/>
      <c r="BN1026"/>
      <c r="BO1026"/>
      <c r="BP1026"/>
      <c r="BQ1026"/>
      <c r="BR1026"/>
      <c r="BS1026"/>
      <c r="BT1026"/>
      <c r="BU1026"/>
      <c r="BV1026"/>
      <c r="BW1026" s="367"/>
      <c r="BX1026" s="368"/>
      <c r="BY1026" s="368"/>
      <c r="BZ1026" s="368"/>
      <c r="CA1026" s="368"/>
      <c r="CB1026" s="368"/>
      <c r="CC1026" s="368"/>
      <c r="CD1026" s="368"/>
      <c r="CE1026" s="368"/>
      <c r="CF1026" s="368"/>
      <c r="CG1026" s="368"/>
      <c r="CH1026" s="368"/>
      <c r="CI1026" s="368"/>
      <c r="CJ1026" s="368"/>
      <c r="CK1026" s="368"/>
      <c r="CL1026" s="368"/>
      <c r="CM1026" s="368"/>
      <c r="CN1026" s="368"/>
      <c r="CO1026" s="368"/>
      <c r="CP1026" s="368"/>
      <c r="CQ1026" s="368"/>
      <c r="CR1026" s="368"/>
      <c r="CS1026" s="368"/>
      <c r="CT1026" s="368"/>
      <c r="CU1026" s="368"/>
      <c r="CV1026" s="368"/>
      <c r="CW1026" s="368"/>
      <c r="CX1026" s="368"/>
      <c r="CY1026" s="368"/>
      <c r="CZ1026" s="368"/>
    </row>
    <row r="1027" s="359" customFormat="true" ht="17.1" hidden="true" customHeight="true" x14ac:dyDescent="0.2">
      <c r="A1027" s="518" t="s">
        <v>195</v>
      </c>
      <c r="B1027" s="519" t="s">
        <v>196</v>
      </c>
      <c r="C1027" s="520">
        <v>6824</v>
      </c>
      <c r="X1027" s="352"/>
      <c r="Y1027" s="352"/>
      <c r="Z1027" s="352"/>
      <c r="AA1027" s="352"/>
      <c r="AB1027" s="352"/>
      <c r="AC1027" s="352"/>
      <c r="AD1027" s="352"/>
      <c r="AE1027" s="352"/>
      <c r="AF1027" s="352"/>
      <c r="AG1027" s="352"/>
      <c r="AH1027" s="352"/>
      <c r="AI1027" s="352"/>
      <c r="AJ1027" s="352"/>
      <c r="AK1027" s="352"/>
      <c r="AL1027" s="352"/>
      <c r="AM1027" s="352"/>
      <c r="AN1027" s="352"/>
      <c r="AO1027" s="352"/>
      <c r="AP1027" s="352"/>
      <c r="AQ1027" s="352"/>
      <c r="AR1027" s="352"/>
      <c r="AS1027" s="352"/>
      <c r="AT1027" s="352"/>
      <c r="AU1027" s="352"/>
      <c r="AV1027" s="352"/>
      <c r="AW1027" s="352"/>
      <c r="AX1027" s="352"/>
      <c r="AY1027" s="352"/>
      <c r="AZ1027" s="352"/>
      <c r="BA1027" s="367"/>
      <c r="BB1027" s="433"/>
      <c r="BC1027"/>
      <c r="BD1027"/>
      <c r="BE1027"/>
      <c r="BF1027"/>
      <c r="BG1027"/>
      <c r="BH1027"/>
      <c r="BI1027"/>
      <c r="BJ1027"/>
      <c r="BK1027"/>
      <c r="BL1027"/>
      <c r="BM1027"/>
      <c r="BN1027"/>
      <c r="BO1027"/>
      <c r="BP1027"/>
      <c r="BQ1027"/>
      <c r="BR1027"/>
      <c r="BS1027"/>
      <c r="BT1027"/>
      <c r="BU1027"/>
      <c r="BV1027"/>
      <c r="BW1027" s="367"/>
      <c r="BX1027" s="368"/>
      <c r="BY1027" s="368"/>
      <c r="BZ1027" s="368"/>
      <c r="CA1027" s="368"/>
      <c r="CB1027" s="368"/>
      <c r="CC1027" s="368"/>
      <c r="CD1027" s="368"/>
      <c r="CE1027" s="368"/>
      <c r="CF1027" s="368"/>
      <c r="CG1027" s="368"/>
      <c r="CH1027" s="368"/>
      <c r="CI1027" s="368"/>
      <c r="CJ1027" s="368"/>
      <c r="CK1027" s="368"/>
      <c r="CL1027" s="368"/>
      <c r="CM1027" s="368"/>
      <c r="CN1027" s="368"/>
      <c r="CO1027" s="368"/>
      <c r="CP1027" s="368"/>
      <c r="CQ1027" s="368"/>
      <c r="CR1027" s="368"/>
      <c r="CS1027" s="368"/>
      <c r="CT1027" s="368"/>
      <c r="CU1027" s="368"/>
      <c r="CV1027" s="368"/>
      <c r="CW1027" s="368"/>
      <c r="CX1027" s="368"/>
      <c r="CY1027" s="368"/>
      <c r="CZ1027" s="368"/>
    </row>
    <row r="1028" s="359" customFormat="true" ht="17.1" hidden="true" customHeight="true" x14ac:dyDescent="0.2">
      <c r="A1028" s="521" t="s">
        <v>197</v>
      </c>
      <c r="B1028" s="522" t="s">
        <v>196</v>
      </c>
      <c r="C1028" s="523">
        <v>6824</v>
      </c>
      <c r="X1028" s="352"/>
      <c r="Y1028" s="352"/>
      <c r="Z1028" s="352"/>
      <c r="AA1028" s="352"/>
      <c r="AB1028" s="352"/>
      <c r="AC1028" s="352"/>
      <c r="AD1028" s="352"/>
      <c r="AE1028" s="352"/>
      <c r="AF1028" s="352"/>
      <c r="AG1028" s="352"/>
      <c r="AH1028" s="352"/>
      <c r="AI1028" s="352"/>
      <c r="AJ1028" s="352"/>
      <c r="AK1028" s="352"/>
      <c r="AL1028" s="352"/>
      <c r="AM1028" s="352"/>
      <c r="AN1028" s="352"/>
      <c r="AO1028" s="352"/>
      <c r="AP1028" s="352"/>
      <c r="AQ1028" s="352"/>
      <c r="AR1028" s="352"/>
      <c r="AS1028" s="352"/>
      <c r="AT1028" s="352"/>
      <c r="AU1028" s="352"/>
      <c r="AV1028" s="352"/>
      <c r="AW1028" s="352"/>
      <c r="AX1028" s="352"/>
      <c r="AY1028" s="352"/>
      <c r="AZ1028" s="352"/>
      <c r="BA1028" s="367"/>
      <c r="BB1028" s="433"/>
      <c r="BC1028"/>
      <c r="BD1028"/>
      <c r="BE1028"/>
      <c r="BF1028"/>
      <c r="BG1028"/>
      <c r="BH1028"/>
      <c r="BI1028"/>
      <c r="BJ1028"/>
      <c r="BK1028"/>
      <c r="BL1028"/>
      <c r="BM1028"/>
      <c r="BN1028"/>
      <c r="BO1028"/>
      <c r="BP1028"/>
      <c r="BQ1028"/>
      <c r="BR1028"/>
      <c r="BS1028"/>
      <c r="BT1028"/>
      <c r="BU1028"/>
      <c r="BV1028"/>
      <c r="BW1028" s="367"/>
      <c r="BX1028" s="368"/>
      <c r="BY1028" s="368"/>
      <c r="BZ1028" s="368"/>
      <c r="CA1028" s="368"/>
      <c r="CB1028" s="368"/>
      <c r="CC1028" s="368"/>
      <c r="CD1028" s="368"/>
      <c r="CE1028" s="368"/>
      <c r="CF1028" s="368"/>
      <c r="CG1028" s="368"/>
      <c r="CH1028" s="368"/>
      <c r="CI1028" s="368"/>
      <c r="CJ1028" s="368"/>
      <c r="CK1028" s="368"/>
      <c r="CL1028" s="368"/>
      <c r="CM1028" s="368"/>
      <c r="CN1028" s="368"/>
      <c r="CO1028" s="368"/>
      <c r="CP1028" s="368"/>
      <c r="CQ1028" s="368"/>
      <c r="CR1028" s="368"/>
      <c r="CS1028" s="368"/>
      <c r="CT1028" s="368"/>
      <c r="CU1028" s="368"/>
      <c r="CV1028" s="368"/>
      <c r="CW1028" s="368"/>
      <c r="CX1028" s="368"/>
      <c r="CY1028" s="368"/>
      <c r="CZ1028" s="368"/>
    </row>
    <row r="1029" s="359" customFormat="true" ht="17.1" hidden="true" customHeight="true" x14ac:dyDescent="0.2">
      <c r="A1029" s="521" t="s">
        <v>198</v>
      </c>
      <c r="B1029" s="522" t="s">
        <v>196</v>
      </c>
      <c r="C1029" s="523">
        <v>6824</v>
      </c>
      <c r="X1029" s="352"/>
      <c r="Y1029" s="352"/>
      <c r="Z1029" s="352"/>
      <c r="AA1029" s="352"/>
      <c r="AB1029" s="352"/>
      <c r="AC1029" s="352"/>
      <c r="AD1029" s="352"/>
      <c r="AE1029" s="352"/>
      <c r="AF1029" s="352"/>
      <c r="AG1029" s="352"/>
      <c r="AH1029" s="352"/>
      <c r="AI1029" s="352"/>
      <c r="AJ1029" s="352"/>
      <c r="AK1029" s="352"/>
      <c r="AL1029" s="352"/>
      <c r="AM1029" s="352"/>
      <c r="AN1029" s="352"/>
      <c r="AO1029" s="352"/>
      <c r="AP1029" s="352"/>
      <c r="AQ1029" s="352"/>
      <c r="AR1029" s="352"/>
      <c r="AS1029" s="352"/>
      <c r="AT1029" s="352"/>
      <c r="AU1029" s="352"/>
      <c r="AV1029" s="352"/>
      <c r="AW1029" s="352"/>
      <c r="AX1029" s="352"/>
      <c r="AY1029" s="352"/>
      <c r="AZ1029" s="352"/>
      <c r="BA1029" s="367"/>
      <c r="BB1029" s="433"/>
      <c r="BC1029"/>
      <c r="BD1029"/>
      <c r="BE1029"/>
      <c r="BF1029"/>
      <c r="BG1029"/>
      <c r="BH1029"/>
      <c r="BI1029"/>
      <c r="BJ1029"/>
      <c r="BK1029"/>
      <c r="BL1029"/>
      <c r="BM1029"/>
      <c r="BN1029"/>
      <c r="BO1029"/>
      <c r="BP1029"/>
      <c r="BQ1029"/>
      <c r="BR1029"/>
      <c r="BS1029"/>
      <c r="BT1029"/>
      <c r="BU1029"/>
      <c r="BV1029"/>
      <c r="BW1029" s="367"/>
      <c r="BX1029" s="368"/>
      <c r="BY1029" s="368"/>
      <c r="BZ1029" s="368"/>
      <c r="CA1029" s="368"/>
      <c r="CB1029" s="368"/>
      <c r="CC1029" s="368"/>
      <c r="CD1029" s="368"/>
      <c r="CE1029" s="368"/>
      <c r="CF1029" s="368"/>
      <c r="CG1029" s="368"/>
      <c r="CH1029" s="368"/>
      <c r="CI1029" s="368"/>
      <c r="CJ1029" s="368"/>
      <c r="CK1029" s="368"/>
      <c r="CL1029" s="368"/>
      <c r="CM1029" s="368"/>
      <c r="CN1029" s="368"/>
      <c r="CO1029" s="368"/>
      <c r="CP1029" s="368"/>
      <c r="CQ1029" s="368"/>
      <c r="CR1029" s="368"/>
      <c r="CS1029" s="368"/>
      <c r="CT1029" s="368"/>
      <c r="CU1029" s="368"/>
      <c r="CV1029" s="368"/>
      <c r="CW1029" s="368"/>
      <c r="CX1029" s="368"/>
      <c r="CY1029" s="368"/>
      <c r="CZ1029" s="368"/>
    </row>
    <row r="1030" s="359" customFormat="true" ht="17.1" hidden="true" customHeight="true" x14ac:dyDescent="0.2">
      <c r="A1030" s="521" t="s">
        <v>199</v>
      </c>
      <c r="B1030" s="522" t="s">
        <v>196</v>
      </c>
      <c r="C1030" s="523">
        <v>6824</v>
      </c>
      <c r="X1030" s="352"/>
      <c r="Y1030" s="352"/>
      <c r="Z1030" s="352"/>
      <c r="AA1030" s="352"/>
      <c r="AB1030" s="352"/>
      <c r="AC1030" s="352"/>
      <c r="AD1030" s="352"/>
      <c r="AE1030" s="352"/>
      <c r="AF1030" s="352"/>
      <c r="AG1030" s="352"/>
      <c r="AH1030" s="352"/>
      <c r="AI1030" s="352"/>
      <c r="AJ1030" s="352"/>
      <c r="AK1030" s="352"/>
      <c r="AL1030" s="352"/>
      <c r="AM1030" s="352"/>
      <c r="AN1030" s="352"/>
      <c r="AO1030" s="352"/>
      <c r="AP1030" s="352"/>
      <c r="AQ1030" s="352"/>
      <c r="AR1030" s="352"/>
      <c r="AS1030" s="352"/>
      <c r="AT1030" s="352"/>
      <c r="AU1030" s="352"/>
      <c r="AV1030" s="352"/>
      <c r="AW1030" s="352"/>
      <c r="AX1030" s="352"/>
      <c r="AY1030" s="352"/>
      <c r="AZ1030" s="352"/>
      <c r="BA1030" s="367"/>
      <c r="BB1030" s="433"/>
      <c r="BC1030"/>
      <c r="BD1030"/>
      <c r="BE1030"/>
      <c r="BF1030"/>
      <c r="BG1030"/>
      <c r="BH1030"/>
      <c r="BI1030"/>
      <c r="BJ1030"/>
      <c r="BK1030"/>
      <c r="BL1030"/>
      <c r="BM1030"/>
      <c r="BN1030"/>
      <c r="BO1030"/>
      <c r="BP1030"/>
      <c r="BQ1030"/>
      <c r="BR1030"/>
      <c r="BS1030"/>
      <c r="BT1030"/>
      <c r="BU1030"/>
      <c r="BV1030"/>
      <c r="BW1030" s="367"/>
      <c r="BX1030" s="368"/>
      <c r="BY1030" s="368"/>
      <c r="BZ1030" s="368"/>
      <c r="CA1030" s="368"/>
      <c r="CB1030" s="368"/>
      <c r="CC1030" s="368"/>
      <c r="CD1030" s="368"/>
      <c r="CE1030" s="368"/>
      <c r="CF1030" s="368"/>
      <c r="CG1030" s="368"/>
      <c r="CH1030" s="368"/>
      <c r="CI1030" s="368"/>
      <c r="CJ1030" s="368"/>
      <c r="CK1030" s="368"/>
      <c r="CL1030" s="368"/>
      <c r="CM1030" s="368"/>
      <c r="CN1030" s="368"/>
      <c r="CO1030" s="368"/>
      <c r="CP1030" s="368"/>
      <c r="CQ1030" s="368"/>
      <c r="CR1030" s="368"/>
      <c r="CS1030" s="368"/>
      <c r="CT1030" s="368"/>
      <c r="CU1030" s="368"/>
      <c r="CV1030" s="368"/>
      <c r="CW1030" s="368"/>
      <c r="CX1030" s="368"/>
      <c r="CY1030" s="368"/>
      <c r="CZ1030" s="368"/>
    </row>
    <row r="1031" s="359" customFormat="true" ht="17.1" customHeight="true" x14ac:dyDescent="0.2">
      <c r="A1031" s="1058" t="s">
        <v>200</v>
      </c>
      <c r="B1031" s="522" t="s">
        <v>201</v>
      </c>
      <c r="C1031" s="523">
        <v>2606</v>
      </c>
      <c r="X1031" s="352"/>
      <c r="Y1031" s="352"/>
      <c r="Z1031" s="352"/>
      <c r="AA1031" s="352"/>
      <c r="AB1031" s="352"/>
      <c r="AC1031" s="352"/>
      <c r="AD1031" s="352"/>
      <c r="AE1031" s="352"/>
      <c r="AF1031" s="352"/>
      <c r="AG1031" s="352"/>
      <c r="AH1031" s="352"/>
      <c r="AI1031" s="352"/>
      <c r="AJ1031" s="352"/>
      <c r="AK1031" s="352"/>
      <c r="AL1031" s="352"/>
      <c r="AM1031" s="352"/>
      <c r="AN1031" s="352"/>
      <c r="AO1031" s="352"/>
      <c r="AP1031" s="352"/>
      <c r="AQ1031" s="352"/>
      <c r="AR1031" s="352"/>
      <c r="AS1031" s="352"/>
      <c r="AT1031" s="352"/>
      <c r="AU1031" s="352"/>
      <c r="AV1031" s="352"/>
      <c r="AW1031" s="352"/>
      <c r="AX1031" s="352"/>
      <c r="AY1031" s="352"/>
      <c r="AZ1031" s="352"/>
      <c r="BA1031" s="367"/>
      <c r="BB1031" s="433"/>
      <c r="BC1031"/>
      <c r="BD1031"/>
      <c r="BE1031"/>
      <c r="BF1031"/>
      <c r="BG1031"/>
      <c r="BH1031"/>
      <c r="BI1031"/>
      <c r="BJ1031"/>
      <c r="BK1031"/>
      <c r="BL1031"/>
      <c r="BM1031"/>
      <c r="BN1031"/>
      <c r="BO1031"/>
      <c r="BP1031"/>
      <c r="BQ1031"/>
      <c r="BR1031"/>
      <c r="BS1031"/>
      <c r="BT1031"/>
      <c r="BU1031"/>
      <c r="BV1031"/>
      <c r="BW1031" s="367"/>
      <c r="BX1031" s="368"/>
      <c r="BY1031" s="368"/>
      <c r="BZ1031" s="368"/>
      <c r="CA1031" s="368"/>
      <c r="CB1031" s="368"/>
      <c r="CC1031" s="368"/>
      <c r="CD1031" s="368"/>
      <c r="CE1031" s="368"/>
      <c r="CF1031" s="368"/>
      <c r="CG1031" s="368"/>
      <c r="CH1031" s="368"/>
      <c r="CI1031" s="368"/>
      <c r="CJ1031" s="368"/>
      <c r="CK1031" s="368"/>
      <c r="CL1031" s="368"/>
      <c r="CM1031" s="368"/>
      <c r="CN1031" s="368"/>
      <c r="CO1031" s="368"/>
      <c r="CP1031" s="368"/>
      <c r="CQ1031" s="368"/>
      <c r="CR1031" s="368"/>
      <c r="CS1031" s="368"/>
      <c r="CT1031" s="368"/>
      <c r="CU1031" s="368"/>
      <c r="CV1031" s="368"/>
      <c r="CW1031" s="368"/>
      <c r="CX1031" s="368"/>
      <c r="CY1031" s="368"/>
      <c r="CZ1031" s="368"/>
    </row>
    <row r="1032" s="359" customFormat="true" ht="17.1" customHeight="true" x14ac:dyDescent="0.2">
      <c r="A1032" s="1058"/>
      <c r="B1032" s="522" t="s">
        <v>202</v>
      </c>
      <c r="C1032" s="523">
        <v>4218</v>
      </c>
      <c r="X1032" s="352"/>
      <c r="Y1032" s="352"/>
      <c r="Z1032" s="352"/>
      <c r="AA1032" s="352"/>
      <c r="AB1032" s="352"/>
      <c r="AC1032" s="352"/>
      <c r="AD1032" s="352"/>
      <c r="AE1032" s="352"/>
      <c r="AF1032" s="352"/>
      <c r="AG1032" s="352"/>
      <c r="AH1032" s="352"/>
      <c r="AI1032" s="352"/>
      <c r="AJ1032" s="352"/>
      <c r="AK1032" s="352"/>
      <c r="AL1032" s="352"/>
      <c r="AM1032" s="352"/>
      <c r="AN1032" s="352"/>
      <c r="AO1032" s="352"/>
      <c r="AP1032" s="352"/>
      <c r="AQ1032" s="352"/>
      <c r="AR1032" s="352"/>
      <c r="AS1032" s="352"/>
      <c r="AT1032" s="352"/>
      <c r="AU1032" s="352"/>
      <c r="AV1032" s="352"/>
      <c r="AW1032" s="352"/>
      <c r="AX1032" s="352"/>
      <c r="AY1032" s="352"/>
      <c r="AZ1032" s="352"/>
      <c r="BA1032" s="367"/>
      <c r="BB1032" s="433"/>
      <c r="BC1032"/>
      <c r="BD1032"/>
      <c r="BE1032"/>
      <c r="BF1032"/>
      <c r="BG1032"/>
      <c r="BH1032"/>
      <c r="BI1032"/>
      <c r="BJ1032"/>
      <c r="BK1032"/>
      <c r="BL1032"/>
      <c r="BM1032"/>
      <c r="BN1032"/>
      <c r="BO1032"/>
      <c r="BP1032"/>
      <c r="BQ1032"/>
      <c r="BR1032"/>
      <c r="BS1032"/>
      <c r="BT1032"/>
      <c r="BU1032"/>
      <c r="BV1032"/>
      <c r="BW1032" s="367"/>
      <c r="BX1032" s="368"/>
      <c r="BY1032" s="368"/>
      <c r="BZ1032" s="368"/>
      <c r="CA1032" s="368"/>
      <c r="CB1032" s="368"/>
      <c r="CC1032" s="368"/>
      <c r="CD1032" s="368"/>
      <c r="CE1032" s="368"/>
      <c r="CF1032" s="368"/>
      <c r="CG1032" s="368"/>
      <c r="CH1032" s="368"/>
      <c r="CI1032" s="368"/>
      <c r="CJ1032" s="368"/>
      <c r="CK1032" s="368"/>
      <c r="CL1032" s="368"/>
      <c r="CM1032" s="368"/>
      <c r="CN1032" s="368"/>
      <c r="CO1032" s="368"/>
      <c r="CP1032" s="368"/>
      <c r="CQ1032" s="368"/>
      <c r="CR1032" s="368"/>
      <c r="CS1032" s="368"/>
      <c r="CT1032" s="368"/>
      <c r="CU1032" s="368"/>
      <c r="CV1032" s="368"/>
      <c r="CW1032" s="368"/>
      <c r="CX1032" s="368"/>
      <c r="CY1032" s="368"/>
      <c r="CZ1032" s="368"/>
    </row>
    <row r="1033" s="359" customFormat="true" ht="17.1" customHeight="true" x14ac:dyDescent="0.2">
      <c r="A1033" s="1059"/>
      <c r="B1033" s="524" t="s">
        <v>203</v>
      </c>
      <c r="C1033" s="525">
        <v>0</v>
      </c>
      <c r="X1033" s="352"/>
      <c r="Y1033" s="352"/>
      <c r="Z1033" s="352"/>
      <c r="AA1033" s="352"/>
      <c r="AB1033" s="352"/>
      <c r="AC1033" s="352"/>
      <c r="AD1033" s="352"/>
      <c r="AE1033" s="352"/>
      <c r="AF1033" s="352"/>
      <c r="AG1033" s="352"/>
      <c r="AH1033" s="352"/>
      <c r="AI1033" s="352"/>
      <c r="AJ1033" s="352"/>
      <c r="AK1033" s="352"/>
      <c r="AL1033" s="352"/>
      <c r="AM1033" s="352"/>
      <c r="AN1033" s="352"/>
      <c r="AO1033" s="352"/>
      <c r="AP1033" s="352"/>
      <c r="AQ1033" s="352"/>
      <c r="AR1033" s="352"/>
      <c r="AS1033" s="352"/>
      <c r="AT1033" s="352"/>
      <c r="AU1033" s="352"/>
      <c r="AV1033" s="352"/>
      <c r="AW1033" s="352"/>
      <c r="AX1033" s="352"/>
      <c r="AY1033" s="352"/>
      <c r="AZ1033" s="352"/>
      <c r="BA1033" s="528"/>
      <c r="BB1033" s="325"/>
      <c r="BC1033" s="528"/>
      <c r="BD1033" s="528"/>
      <c r="BE1033" s="528"/>
      <c r="BF1033" s="528"/>
      <c r="BG1033" s="528"/>
      <c r="BH1033" s="528"/>
      <c r="BI1033" s="528"/>
      <c r="BJ1033" s="528"/>
      <c r="BK1033" s="528"/>
      <c r="BL1033" s="528"/>
      <c r="BM1033" s="528"/>
      <c r="BN1033" s="528"/>
      <c r="BO1033" s="528"/>
      <c r="BP1033" s="528"/>
      <c r="BQ1033" s="528"/>
      <c r="BR1033" s="528"/>
      <c r="BS1033" s="528"/>
      <c r="BT1033" s="528"/>
      <c r="BU1033" s="528"/>
      <c r="BV1033" s="528"/>
      <c r="BW1033" s="528"/>
      <c r="BX1033" s="352"/>
      <c r="BY1033" s="352"/>
      <c r="BZ1033" s="352"/>
      <c r="CA1033" s="352"/>
      <c r="CB1033" s="352"/>
      <c r="CC1033" s="352"/>
      <c r="CD1033" s="352"/>
      <c r="CE1033" s="352"/>
      <c r="CF1033" s="352"/>
      <c r="CG1033" s="352"/>
      <c r="CH1033" s="352"/>
      <c r="CI1033" s="352"/>
      <c r="CJ1033" s="352"/>
      <c r="CK1033" s="352"/>
      <c r="CL1033" s="352"/>
      <c r="CM1033" s="352"/>
      <c r="CN1033" s="352"/>
      <c r="CO1033" s="352"/>
      <c r="CP1033" s="352"/>
      <c r="CQ1033" s="352"/>
      <c r="CR1033" s="352"/>
      <c r="CS1033" s="352"/>
      <c r="CT1033" s="352"/>
      <c r="CU1033" s="352"/>
      <c r="CV1033" s="352"/>
      <c r="CW1033" s="352"/>
      <c r="CX1033" s="352"/>
      <c r="CY1033" s="352"/>
      <c r="CZ1033" s="352"/>
    </row>
    <row r="1034" s="359" customFormat="true" ht="12.95" customHeight="true" x14ac:dyDescent="0.2">
      <c r="A1034" s="1060" t="s">
        <v>204</v>
      </c>
      <c r="B1034" s="1060"/>
      <c r="C1034" s="1060"/>
      <c r="X1034" s="352"/>
      <c r="Y1034" s="352"/>
      <c r="Z1034" s="352"/>
      <c r="AA1034" s="352"/>
      <c r="AB1034" s="352"/>
      <c r="AC1034" s="352"/>
      <c r="AD1034" s="352"/>
      <c r="AE1034" s="352"/>
      <c r="AF1034" s="352"/>
      <c r="AG1034" s="352"/>
      <c r="AH1034" s="352"/>
      <c r="AI1034" s="352"/>
      <c r="AJ1034" s="352"/>
      <c r="AK1034" s="352"/>
      <c r="AL1034" s="352"/>
      <c r="AM1034" s="352"/>
      <c r="AN1034" s="352"/>
      <c r="AO1034" s="352"/>
      <c r="AP1034" s="352"/>
      <c r="AQ1034" s="352"/>
      <c r="AR1034" s="352"/>
      <c r="AS1034" s="352"/>
      <c r="AT1034" s="352"/>
      <c r="AU1034" s="352"/>
      <c r="AV1034" s="352"/>
      <c r="AW1034" s="352"/>
      <c r="AX1034" s="352"/>
      <c r="AY1034" s="352"/>
      <c r="AZ1034" s="352"/>
      <c r="BA1034" s="367"/>
      <c r="BB1034" s="433"/>
      <c r="BC1034"/>
      <c r="BD1034"/>
      <c r="BE1034"/>
      <c r="BF1034"/>
      <c r="BG1034"/>
      <c r="BH1034"/>
      <c r="BI1034"/>
      <c r="BJ1034"/>
      <c r="BK1034"/>
      <c r="BL1034"/>
      <c r="BM1034"/>
      <c r="BN1034"/>
      <c r="BO1034"/>
      <c r="BP1034"/>
      <c r="BQ1034"/>
      <c r="BR1034"/>
      <c r="BS1034"/>
      <c r="BT1034"/>
      <c r="BU1034"/>
      <c r="BV1034"/>
      <c r="BW1034" s="367"/>
      <c r="BX1034" s="368"/>
      <c r="BY1034" s="368"/>
      <c r="BZ1034" s="368"/>
      <c r="CA1034" s="368"/>
      <c r="CB1034" s="368"/>
      <c r="CC1034" s="368"/>
      <c r="CD1034" s="368"/>
      <c r="CE1034" s="368"/>
      <c r="CF1034" s="368"/>
      <c r="CG1034" s="368"/>
      <c r="CH1034" s="368"/>
      <c r="CI1034" s="368"/>
      <c r="CJ1034" s="368"/>
      <c r="CK1034" s="368"/>
      <c r="CL1034" s="368"/>
      <c r="CM1034" s="368"/>
      <c r="CN1034" s="368"/>
      <c r="CO1034" s="368"/>
      <c r="CP1034" s="368"/>
      <c r="CQ1034" s="368"/>
      <c r="CR1034" s="368"/>
      <c r="CS1034" s="368"/>
      <c r="CT1034" s="368"/>
      <c r="CU1034" s="368"/>
      <c r="CV1034" s="368"/>
      <c r="CW1034" s="368"/>
      <c r="CX1034" s="368"/>
      <c r="CY1034" s="368"/>
      <c r="CZ1034" s="368"/>
    </row>
    <row r="1035" s="359" customFormat="true" ht="15" customHeight="true" x14ac:dyDescent="0.2">
      <c r="B1035" s="512"/>
      <c r="X1035" s="352"/>
      <c r="Y1035" s="352"/>
      <c r="Z1035" s="352"/>
      <c r="AA1035" s="352"/>
      <c r="AB1035" s="352"/>
      <c r="AC1035" s="352"/>
      <c r="AD1035" s="352"/>
      <c r="AE1035" s="352"/>
      <c r="AF1035" s="352"/>
      <c r="AG1035" s="352"/>
      <c r="AH1035" s="352"/>
      <c r="AI1035" s="352"/>
      <c r="AJ1035" s="352"/>
      <c r="AK1035" s="352"/>
      <c r="AL1035" s="352"/>
      <c r="AM1035" s="352"/>
      <c r="AN1035" s="352"/>
      <c r="AO1035" s="352"/>
      <c r="AP1035" s="352"/>
      <c r="AQ1035" s="352"/>
      <c r="AR1035" s="352"/>
      <c r="AS1035" s="352"/>
      <c r="AT1035" s="352"/>
      <c r="AU1035" s="352"/>
      <c r="AV1035" s="352"/>
      <c r="AW1035" s="352"/>
      <c r="AX1035" s="352"/>
      <c r="AY1035" s="352"/>
      <c r="AZ1035" s="352"/>
      <c r="BA1035" s="511"/>
      <c r="BB1035" s="379"/>
      <c r="BC1035" s="511"/>
      <c r="BD1035" s="511"/>
      <c r="BE1035" s="511"/>
      <c r="BF1035" s="511"/>
      <c r="BG1035" s="511"/>
      <c r="BH1035" s="511"/>
      <c r="BI1035" s="511"/>
      <c r="BJ1035" s="511"/>
      <c r="BK1035" s="511"/>
      <c r="BL1035" s="511"/>
      <c r="BM1035" s="511"/>
      <c r="BN1035" s="511"/>
      <c r="BO1035" s="511"/>
      <c r="BP1035" s="511"/>
      <c r="BQ1035" s="511"/>
      <c r="BR1035" s="511"/>
      <c r="BS1035" s="511"/>
      <c r="BT1035" s="511"/>
      <c r="BU1035" s="511"/>
      <c r="BV1035" s="511"/>
      <c r="BW1035" s="511"/>
      <c r="BX1035" s="352"/>
      <c r="BY1035" s="352"/>
      <c r="BZ1035" s="352"/>
      <c r="CA1035" s="352"/>
      <c r="CB1035" s="352"/>
      <c r="CC1035" s="352"/>
      <c r="CD1035" s="352"/>
      <c r="CE1035" s="352"/>
      <c r="CF1035" s="352"/>
      <c r="CG1035" s="352"/>
      <c r="CH1035" s="352"/>
      <c r="CI1035" s="352"/>
      <c r="CJ1035" s="352"/>
      <c r="CK1035" s="352"/>
      <c r="CL1035" s="352"/>
      <c r="CM1035" s="352"/>
      <c r="CN1035" s="352"/>
      <c r="CO1035" s="352"/>
      <c r="CP1035" s="352"/>
      <c r="CQ1035" s="352"/>
      <c r="CR1035" s="352"/>
      <c r="CS1035" s="352"/>
      <c r="CT1035" s="352"/>
      <c r="CU1035" s="352"/>
      <c r="CV1035" s="352"/>
      <c r="CW1035" s="352"/>
      <c r="CX1035" s="352"/>
      <c r="CY1035" s="352"/>
      <c r="CZ1035" s="352"/>
    </row>
    <row r="1036" ht="15" customHeight="true" x14ac:dyDescent="0.25">
      <c r="A1036" s="434" t="s">
        <v>121</v>
      </c>
      <c r="B1036" s="307" t="s">
        <v>122</v>
      </c>
    </row>
    <row r="1037" ht="15" customHeight="true" x14ac:dyDescent="0.2">
      <c r="A1037" s="435" t="str">
        <f>R15</f>
        <v>Monrovia</v>
      </c>
      <c r="B1037" s="435">
        <f>BR122+BR123</f>
        <v>9650.3466500000177</v>
      </c>
    </row>
    <row r="1038" ht="15" customHeight="true" x14ac:dyDescent="0.2">
      <c r="A1038" s="435" t="str">
        <f>S15</f>
        <v>North Central</v>
      </c>
      <c r="B1038" s="435">
        <f>BS122+BS123</f>
        <v>12470.851960000004</v>
      </c>
    </row>
    <row r="1039" ht="15" customHeight="true" x14ac:dyDescent="0.2">
      <c r="A1039" s="435" t="str">
        <f>T15</f>
        <v>North Western</v>
      </c>
      <c r="B1039" s="435">
        <f>BT122+BT123</f>
        <v>2756.4224500000005</v>
      </c>
    </row>
    <row r="1040" ht="15" customHeight="true" x14ac:dyDescent="0.2">
      <c r="A1040" s="435" t="str">
        <f>U15</f>
        <v>South Central</v>
      </c>
      <c r="B1040" s="435">
        <f>BU122+BU123</f>
        <v>5077.7446599999994</v>
      </c>
    </row>
    <row r="1041" ht="15" customHeight="true" x14ac:dyDescent="0.2">
      <c r="A1041" s="435" t="str">
        <f>V15</f>
        <v>South Eastern A</v>
      </c>
      <c r="B1041" s="435">
        <f>BV122+BV123</f>
        <v>2322.4565000000021</v>
      </c>
    </row>
    <row r="1042" ht="15" customHeight="true" x14ac:dyDescent="0.2">
      <c r="A1042" s="435" t="str">
        <f>W15</f>
        <v>South Eastern B</v>
      </c>
      <c r="B1042" s="435">
        <f>BW122+BW123</f>
        <v>2381.3968899999963</v>
      </c>
    </row>
    <row r="1043" ht="15" customHeight="true" x14ac:dyDescent="0.2">
      <c r="A1043" s="435">
        <f>X15</f>
        <v>0</v>
      </c>
      <c r="B1043" s="435">
        <f>BX122+XR123</f>
        <v>0</v>
      </c>
    </row>
    <row r="1044" ht="15" customHeight="true" x14ac:dyDescent="0.2">
      <c r="A1044" s="435">
        <f>Y15</f>
        <v>0</v>
      </c>
      <c r="B1044" s="435">
        <f>BY122+BY123</f>
        <v>0</v>
      </c>
    </row>
    <row r="1045" ht="15" customHeight="true" x14ac:dyDescent="0.2">
      <c r="A1045" s="435">
        <f>Z15</f>
        <v>0</v>
      </c>
      <c r="B1045" s="435">
        <f>BZ122+BZ123</f>
        <v>0</v>
      </c>
    </row>
    <row r="1046" ht="15" customHeight="true" x14ac:dyDescent="0.2">
      <c r="A1046" s="379">
        <f>AA15</f>
        <v>0</v>
      </c>
      <c r="B1046" s="435">
        <f>CA122+CA123</f>
        <v>0</v>
      </c>
    </row>
    <row r="1047" ht="15" customHeight="true" x14ac:dyDescent="0.2">
      <c r="A1047" s="379">
        <f>AB15</f>
        <v>0</v>
      </c>
      <c r="B1047" s="435">
        <f>CB122+CB123</f>
        <v>0</v>
      </c>
    </row>
    <row r="1048" ht="15" customHeight="true" x14ac:dyDescent="0.2">
      <c r="A1048" s="379">
        <f>AC15</f>
        <v>0</v>
      </c>
      <c r="B1048" s="435">
        <f>CC122+CC123</f>
        <v>0</v>
      </c>
    </row>
    <row r="1049" ht="15" customHeight="true" x14ac:dyDescent="0.2">
      <c r="A1049" s="379">
        <f>AD15</f>
        <v>0</v>
      </c>
      <c r="B1049" s="435">
        <f>CD122+CD123</f>
        <v>0</v>
      </c>
    </row>
    <row r="1050" ht="15" customHeight="true" x14ac:dyDescent="0.2">
      <c r="A1050" s="379">
        <f>AE15</f>
        <v>0</v>
      </c>
      <c r="B1050" s="435">
        <f>CE122+CE123</f>
        <v>0</v>
      </c>
    </row>
    <row r="1051" ht="15" customHeight="true" x14ac:dyDescent="0.2">
      <c r="A1051" s="379">
        <f>AF15</f>
        <v>0</v>
      </c>
      <c r="B1051" s="435">
        <f>CF122+CF123</f>
        <v>0</v>
      </c>
    </row>
    <row r="1052" ht="15" customHeight="true" x14ac:dyDescent="0.2">
      <c r="A1052" s="379">
        <f>AG15</f>
        <v>0</v>
      </c>
      <c r="B1052" s="435">
        <f>CG122+CG123</f>
        <v>0</v>
      </c>
    </row>
    <row r="1053" ht="15" customHeight="true" x14ac:dyDescent="0.2">
      <c r="A1053" s="379">
        <f>AH15</f>
        <v>0</v>
      </c>
      <c r="B1053" s="435">
        <f>CH122+CH123</f>
        <v>0</v>
      </c>
    </row>
    <row r="1054" ht="15" customHeight="true" x14ac:dyDescent="0.2">
      <c r="A1054" s="379">
        <f>AI15</f>
        <v>0</v>
      </c>
      <c r="B1054" s="435">
        <f>CI122+CI123</f>
        <v>0</v>
      </c>
    </row>
    <row r="1055" ht="15" customHeight="true" x14ac:dyDescent="0.2">
      <c r="A1055" s="379">
        <f>AJ15</f>
        <v>0</v>
      </c>
      <c r="B1055" s="435">
        <f>CJ122+CJ123</f>
        <v>0</v>
      </c>
    </row>
    <row r="1056" ht="15" customHeight="true" x14ac:dyDescent="0.2">
      <c r="A1056" s="379">
        <f>AK15</f>
        <v>0</v>
      </c>
      <c r="B1056" s="435">
        <f>CK122+CK123</f>
        <v>0</v>
      </c>
    </row>
    <row r="1057" ht="15" customHeight="true" x14ac:dyDescent="0.2">
      <c r="A1057" s="379">
        <f>AL15</f>
        <v>0</v>
      </c>
      <c r="B1057" s="435">
        <f>CL122+CL123</f>
        <v>0</v>
      </c>
    </row>
    <row r="1058" ht="15" customHeight="true" x14ac:dyDescent="0.2">
      <c r="A1058" s="379">
        <f>AM15</f>
        <v>0</v>
      </c>
      <c r="B1058" s="435">
        <f>CM122+CM123</f>
        <v>0</v>
      </c>
    </row>
    <row r="1059" ht="15" customHeight="true" x14ac:dyDescent="0.2">
      <c r="A1059" s="379">
        <f>AN15</f>
        <v>0</v>
      </c>
      <c r="B1059" s="435">
        <f>CN122+CN123</f>
        <v>0</v>
      </c>
    </row>
    <row r="1060" ht="15" customHeight="true" x14ac:dyDescent="0.2">
      <c r="A1060" s="379">
        <f>AO15</f>
        <v>0</v>
      </c>
      <c r="B1060" s="435">
        <f>CO122+CO123</f>
        <v>0</v>
      </c>
    </row>
    <row r="1061" ht="15" customHeight="true" x14ac:dyDescent="0.2">
      <c r="A1061" s="379">
        <f>AP15</f>
        <v>0</v>
      </c>
      <c r="B1061" s="435">
        <f>CP122+CP123</f>
        <v>0</v>
      </c>
    </row>
    <row r="1062" ht="15" customHeight="true" x14ac:dyDescent="0.2">
      <c r="A1062" s="379">
        <f>AQ15</f>
        <v>0</v>
      </c>
      <c r="B1062" s="435">
        <f>CQ122+CQ123</f>
        <v>0</v>
      </c>
    </row>
    <row r="1063" ht="15" customHeight="true" x14ac:dyDescent="0.2">
      <c r="A1063" s="379">
        <f>AR15</f>
        <v>0</v>
      </c>
      <c r="B1063" s="435">
        <f>CR122+CR123</f>
        <v>0</v>
      </c>
    </row>
    <row r="1064" ht="15" customHeight="true" x14ac:dyDescent="0.2">
      <c r="A1064" s="379">
        <f>AS15</f>
        <v>0</v>
      </c>
      <c r="B1064" s="435">
        <f>CS122+CS123</f>
        <v>0</v>
      </c>
    </row>
    <row r="1065" ht="15" customHeight="true" x14ac:dyDescent="0.2">
      <c r="A1065" s="379">
        <f>AT15</f>
        <v>0</v>
      </c>
      <c r="B1065" s="435">
        <f>CT122+CT123</f>
        <v>0</v>
      </c>
    </row>
    <row r="1066" ht="15" customHeight="true" x14ac:dyDescent="0.2">
      <c r="A1066" s="379">
        <f>AU15</f>
        <v>0</v>
      </c>
      <c r="B1066" s="435">
        <f>CU122+CU123</f>
        <v>0</v>
      </c>
    </row>
    <row r="1067" ht="15" customHeight="true" x14ac:dyDescent="0.2">
      <c r="A1067" s="379">
        <f>AV15</f>
        <v>0</v>
      </c>
      <c r="B1067" s="435">
        <f>CV122+CV123</f>
        <v>0</v>
      </c>
    </row>
    <row r="1068" ht="15" customHeight="true" x14ac:dyDescent="0.2">
      <c r="A1068" s="379">
        <f>AW15</f>
        <v>0</v>
      </c>
      <c r="B1068" s="435">
        <f>CW122+CW123</f>
        <v>0</v>
      </c>
    </row>
    <row r="1069" ht="15" customHeight="true" x14ac:dyDescent="0.2">
      <c r="A1069" s="379">
        <f>AX15</f>
        <v>0</v>
      </c>
      <c r="B1069" s="435">
        <f>CX122+CX123</f>
        <v>0</v>
      </c>
    </row>
    <row r="1070" ht="15" customHeight="true" x14ac:dyDescent="0.2">
      <c r="A1070" s="379">
        <f>AY15</f>
        <v>0</v>
      </c>
      <c r="B1070" s="435">
        <f>CY122+CY123</f>
        <v>0</v>
      </c>
    </row>
    <row r="1071" ht="15" customHeight="true" x14ac:dyDescent="0.2">
      <c r="A1071" s="379"/>
      <c r="B1071" s="435"/>
    </row>
    <row r="1072" ht="15" customHeight="true" x14ac:dyDescent="0.2">
      <c r="A1072" s="435">
        <f>34-COUNTIF(A1037:A1071,"0")</f>
        <v>6</v>
      </c>
      <c r="B1072" s="379" t="s">
        <v>141</v>
      </c>
    </row>
    <row r="1100" s="352" customFormat="true" ht="17.1" customHeight="true" x14ac:dyDescent="0.2">
      <c r="A1100" s="843"/>
      <c r="B1100" s="833"/>
      <c r="BA1100" s="511"/>
      <c r="BB1100" s="379"/>
      <c r="BC1100" s="511"/>
      <c r="BD1100" s="511"/>
      <c r="BE1100" s="511"/>
      <c r="BF1100" s="511"/>
      <c r="BG1100" s="511"/>
      <c r="BH1100" s="511"/>
      <c r="BI1100" s="511"/>
      <c r="BJ1100" s="511"/>
      <c r="BK1100" s="511"/>
      <c r="BL1100" s="511"/>
      <c r="BM1100" s="511"/>
      <c r="BN1100" s="511"/>
      <c r="BO1100" s="511"/>
      <c r="BP1100" s="511"/>
      <c r="BQ1100" s="511"/>
      <c r="BR1100" s="511"/>
      <c r="BS1100" s="511"/>
      <c r="BT1100" s="511"/>
      <c r="BU1100" s="511"/>
      <c r="BV1100" s="511"/>
      <c r="BW1100" s="511"/>
    </row>
    <row r="1101" s="352" customFormat="true" ht="17.1" customHeight="true" x14ac:dyDescent="0.2">
      <c r="A1101" s="844"/>
      <c r="B1101" s="834"/>
      <c r="BA1101" s="511"/>
      <c r="BB1101" s="379"/>
      <c r="BC1101" s="511"/>
      <c r="BD1101" s="511"/>
      <c r="BE1101" s="511"/>
      <c r="BF1101" s="511"/>
      <c r="BG1101" s="511"/>
      <c r="BH1101" s="511"/>
      <c r="BI1101" s="511"/>
      <c r="BJ1101" s="511"/>
      <c r="BK1101" s="511"/>
      <c r="BL1101" s="511"/>
      <c r="BM1101" s="511"/>
      <c r="BN1101" s="511"/>
      <c r="BO1101" s="511"/>
      <c r="BP1101" s="511"/>
      <c r="BQ1101" s="511"/>
      <c r="BR1101" s="511"/>
      <c r="BS1101" s="511"/>
      <c r="BT1101" s="511"/>
      <c r="BU1101" s="511"/>
      <c r="BV1101" s="511"/>
      <c r="BW1101" s="511"/>
    </row>
    <row r="1102" s="352" customFormat="true" ht="15" customHeight="true" x14ac:dyDescent="0.2">
      <c r="BA1102" s="511"/>
      <c r="BB1102" s="379"/>
      <c r="BC1102" s="511"/>
      <c r="BD1102" s="511"/>
      <c r="BE1102" s="511"/>
      <c r="BF1102" s="511"/>
      <c r="BG1102" s="511"/>
      <c r="BH1102" s="511"/>
      <c r="BI1102" s="511"/>
      <c r="BJ1102" s="511"/>
      <c r="BK1102" s="511"/>
      <c r="BL1102" s="511"/>
      <c r="BM1102" s="511"/>
      <c r="BN1102" s="511"/>
      <c r="BO1102" s="511"/>
      <c r="BP1102" s="511"/>
      <c r="BQ1102" s="511"/>
      <c r="BR1102" s="511"/>
      <c r="BS1102" s="511"/>
      <c r="BT1102" s="511"/>
      <c r="BU1102" s="511"/>
      <c r="BV1102" s="511"/>
      <c r="BW1102" s="511"/>
    </row>
    <row r="1103" s="352" customFormat="true" ht="15" customHeight="true" x14ac:dyDescent="0.2">
      <c r="BA1103" s="511"/>
      <c r="BB1103" s="379"/>
      <c r="BC1103" s="511"/>
      <c r="BD1103" s="511"/>
      <c r="BE1103" s="511"/>
      <c r="BF1103" s="511"/>
      <c r="BG1103" s="511"/>
      <c r="BH1103" s="511"/>
      <c r="BI1103" s="511"/>
      <c r="BJ1103" s="511"/>
      <c r="BK1103" s="511"/>
      <c r="BL1103" s="511"/>
      <c r="BM1103" s="511"/>
      <c r="BN1103" s="511"/>
      <c r="BO1103" s="511"/>
      <c r="BP1103" s="511"/>
      <c r="BQ1103" s="511"/>
      <c r="BR1103" s="511"/>
      <c r="BS1103" s="511"/>
      <c r="BT1103" s="511"/>
      <c r="BU1103" s="511"/>
      <c r="BV1103" s="511"/>
      <c r="BW1103" s="511"/>
    </row>
    <row r="1104" s="352" customFormat="true" ht="15" customHeight="true" x14ac:dyDescent="0.2">
      <c r="BA1104" s="511"/>
      <c r="BB1104" s="379"/>
      <c r="BC1104" s="511"/>
      <c r="BD1104" s="511"/>
      <c r="BE1104" s="511"/>
      <c r="BF1104" s="511"/>
      <c r="BG1104" s="511"/>
      <c r="BH1104" s="511"/>
      <c r="BI1104" s="511"/>
      <c r="BJ1104" s="511"/>
      <c r="BK1104" s="511"/>
      <c r="BL1104" s="511"/>
      <c r="BM1104" s="511"/>
      <c r="BN1104" s="511"/>
      <c r="BO1104" s="511"/>
      <c r="BP1104" s="511"/>
      <c r="BQ1104" s="511"/>
      <c r="BR1104" s="511"/>
      <c r="BS1104" s="511"/>
      <c r="BT1104" s="511"/>
      <c r="BU1104" s="511"/>
      <c r="BV1104" s="511"/>
      <c r="BW1104" s="511"/>
    </row>
    <row r="1105" s="352" customFormat="true" ht="15" customHeight="true" x14ac:dyDescent="0.2">
      <c r="BA1105" s="511"/>
      <c r="BB1105" s="379"/>
      <c r="BC1105" s="511"/>
      <c r="BD1105" s="511"/>
      <c r="BE1105" s="511"/>
      <c r="BF1105" s="511"/>
      <c r="BG1105" s="511"/>
      <c r="BH1105" s="511"/>
      <c r="BI1105" s="511"/>
      <c r="BJ1105" s="511"/>
      <c r="BK1105" s="511"/>
      <c r="BL1105" s="511"/>
      <c r="BM1105" s="511"/>
      <c r="BN1105" s="511"/>
      <c r="BO1105" s="511"/>
      <c r="BP1105" s="511"/>
      <c r="BQ1105" s="511"/>
      <c r="BR1105" s="511"/>
      <c r="BS1105" s="511"/>
      <c r="BT1105" s="511"/>
      <c r="BU1105" s="511"/>
      <c r="BV1105" s="511"/>
      <c r="BW1105" s="511"/>
    </row>
    <row r="1106" s="352" customFormat="true" ht="15" customHeight="true" x14ac:dyDescent="0.2">
      <c r="BA1106" s="511"/>
      <c r="BB1106" s="379"/>
      <c r="BC1106" s="511"/>
      <c r="BD1106" s="511"/>
      <c r="BE1106" s="511"/>
      <c r="BF1106" s="511"/>
      <c r="BG1106" s="511"/>
      <c r="BH1106" s="511"/>
      <c r="BI1106" s="511"/>
      <c r="BJ1106" s="511"/>
      <c r="BK1106" s="511"/>
      <c r="BL1106" s="511"/>
      <c r="BM1106" s="511"/>
      <c r="BN1106" s="511"/>
      <c r="BO1106" s="511"/>
      <c r="BP1106" s="511"/>
      <c r="BQ1106" s="511"/>
      <c r="BR1106" s="511"/>
      <c r="BS1106" s="511"/>
      <c r="BT1106" s="511"/>
      <c r="BU1106" s="511"/>
      <c r="BV1106" s="511"/>
      <c r="BW1106" s="511"/>
    </row>
    <row r="1107" s="352" customFormat="true" ht="15" customHeight="true" x14ac:dyDescent="0.2">
      <c r="BA1107" s="511"/>
      <c r="BB1107" s="379"/>
      <c r="BC1107" s="511"/>
      <c r="BD1107" s="511"/>
      <c r="BE1107" s="511"/>
      <c r="BF1107" s="511"/>
      <c r="BG1107" s="511"/>
      <c r="BH1107" s="511"/>
      <c r="BI1107" s="511"/>
      <c r="BJ1107" s="511"/>
      <c r="BK1107" s="511"/>
      <c r="BL1107" s="511"/>
      <c r="BM1107" s="511"/>
      <c r="BN1107" s="511"/>
      <c r="BO1107" s="511"/>
      <c r="BP1107" s="511"/>
      <c r="BQ1107" s="511"/>
      <c r="BR1107" s="511"/>
      <c r="BS1107" s="511"/>
      <c r="BT1107" s="511"/>
      <c r="BU1107" s="511"/>
      <c r="BV1107" s="511"/>
      <c r="BW1107" s="511"/>
    </row>
    <row r="1108" s="352" customFormat="true" ht="15" customHeight="true" x14ac:dyDescent="0.2">
      <c r="BA1108" s="511"/>
      <c r="BB1108" s="379"/>
      <c r="BC1108" s="511"/>
      <c r="BD1108" s="511"/>
      <c r="BE1108" s="511"/>
      <c r="BF1108" s="511"/>
      <c r="BG1108" s="511"/>
      <c r="BH1108" s="511"/>
      <c r="BI1108" s="511"/>
      <c r="BJ1108" s="511"/>
      <c r="BK1108" s="511"/>
      <c r="BL1108" s="511"/>
      <c r="BM1108" s="511"/>
      <c r="BN1108" s="511"/>
      <c r="BO1108" s="511"/>
      <c r="BP1108" s="511"/>
      <c r="BQ1108" s="511"/>
      <c r="BR1108" s="511"/>
      <c r="BS1108" s="511"/>
      <c r="BT1108" s="511"/>
      <c r="BU1108" s="511"/>
      <c r="BV1108" s="511"/>
      <c r="BW1108" s="511"/>
    </row>
    <row r="1109" s="352" customFormat="true" ht="15" customHeight="true" x14ac:dyDescent="0.2">
      <c r="BA1109" s="511"/>
      <c r="BB1109" s="379"/>
      <c r="BC1109" s="511"/>
      <c r="BD1109" s="511"/>
      <c r="BE1109" s="511"/>
      <c r="BF1109" s="511"/>
      <c r="BG1109" s="511"/>
      <c r="BH1109" s="511"/>
      <c r="BI1109" s="511"/>
      <c r="BJ1109" s="511"/>
      <c r="BK1109" s="511"/>
      <c r="BL1109" s="511"/>
      <c r="BM1109" s="511"/>
      <c r="BN1109" s="511"/>
      <c r="BO1109" s="511"/>
      <c r="BP1109" s="511"/>
      <c r="BQ1109" s="511"/>
      <c r="BR1109" s="511"/>
      <c r="BS1109" s="511"/>
      <c r="BT1109" s="511"/>
      <c r="BU1109" s="511"/>
      <c r="BV1109" s="511"/>
      <c r="BW1109" s="511"/>
    </row>
    <row r="1110" s="352" customFormat="true" ht="15" customHeight="true" x14ac:dyDescent="0.2">
      <c r="BA1110" s="511"/>
      <c r="BB1110" s="379"/>
      <c r="BC1110" s="511"/>
      <c r="BD1110" s="511"/>
      <c r="BE1110" s="511"/>
      <c r="BF1110" s="511"/>
      <c r="BG1110" s="511"/>
      <c r="BH1110" s="511"/>
      <c r="BI1110" s="511"/>
      <c r="BJ1110" s="511"/>
      <c r="BK1110" s="511"/>
      <c r="BL1110" s="511"/>
      <c r="BM1110" s="511"/>
      <c r="BN1110" s="511"/>
      <c r="BO1110" s="511"/>
      <c r="BP1110" s="511"/>
      <c r="BQ1110" s="511"/>
      <c r="BR1110" s="511"/>
      <c r="BS1110" s="511"/>
      <c r="BT1110" s="511"/>
      <c r="BU1110" s="511"/>
      <c r="BV1110" s="511"/>
      <c r="BW1110" s="511"/>
    </row>
    <row r="1111" s="352" customFormat="true" ht="15" customHeight="true" x14ac:dyDescent="0.2">
      <c r="BA1111" s="511"/>
      <c r="BB1111" s="379"/>
      <c r="BC1111" s="511"/>
      <c r="BD1111" s="511"/>
      <c r="BE1111" s="511"/>
      <c r="BF1111" s="511"/>
      <c r="BG1111" s="511"/>
      <c r="BH1111" s="511"/>
      <c r="BI1111" s="511"/>
      <c r="BJ1111" s="511"/>
      <c r="BK1111" s="511"/>
      <c r="BL1111" s="511"/>
      <c r="BM1111" s="511"/>
      <c r="BN1111" s="511"/>
      <c r="BO1111" s="511"/>
      <c r="BP1111" s="511"/>
      <c r="BQ1111" s="511"/>
      <c r="BR1111" s="511"/>
      <c r="BS1111" s="511"/>
      <c r="BT1111" s="511"/>
      <c r="BU1111" s="511"/>
      <c r="BV1111" s="511"/>
      <c r="BW1111" s="511"/>
    </row>
    <row r="1112" s="352" customFormat="true" ht="15" customHeight="true" x14ac:dyDescent="0.2">
      <c r="BA1112" s="511"/>
      <c r="BB1112" s="379"/>
      <c r="BC1112" s="511"/>
      <c r="BD1112" s="511"/>
      <c r="BE1112" s="511"/>
      <c r="BF1112" s="511"/>
      <c r="BG1112" s="511"/>
      <c r="BH1112" s="511"/>
      <c r="BI1112" s="511"/>
      <c r="BJ1112" s="511"/>
      <c r="BK1112" s="511"/>
      <c r="BL1112" s="511"/>
      <c r="BM1112" s="511"/>
      <c r="BN1112" s="511"/>
      <c r="BO1112" s="511"/>
      <c r="BP1112" s="511"/>
      <c r="BQ1112" s="511"/>
      <c r="BR1112" s="511"/>
      <c r="BS1112" s="511"/>
      <c r="BT1112" s="511"/>
      <c r="BU1112" s="511"/>
      <c r="BV1112" s="511"/>
      <c r="BW1112" s="511"/>
    </row>
    <row r="1113" s="352" customFormat="true" ht="15" customHeight="true" x14ac:dyDescent="0.2">
      <c r="BA1113" s="511"/>
      <c r="BB1113" s="379"/>
      <c r="BC1113" s="511"/>
      <c r="BD1113" s="511"/>
      <c r="BE1113" s="511"/>
      <c r="BF1113" s="511"/>
      <c r="BG1113" s="511"/>
      <c r="BH1113" s="511"/>
      <c r="BI1113" s="511"/>
      <c r="BJ1113" s="511"/>
      <c r="BK1113" s="511"/>
      <c r="BL1113" s="511"/>
      <c r="BM1113" s="511"/>
      <c r="BN1113" s="511"/>
      <c r="BO1113" s="511"/>
      <c r="BP1113" s="511"/>
      <c r="BQ1113" s="511"/>
      <c r="BR1113" s="511"/>
      <c r="BS1113" s="511"/>
      <c r="BT1113" s="511"/>
      <c r="BU1113" s="511"/>
      <c r="BV1113" s="511"/>
      <c r="BW1113" s="511"/>
    </row>
    <row r="1114" s="352" customFormat="true" ht="17.1" customHeight="true" x14ac:dyDescent="0.2">
      <c r="A1114" s="844"/>
      <c r="B1114" s="834"/>
      <c r="C1114" s="835"/>
      <c r="D1114" s="835"/>
      <c r="E1114" s="835"/>
      <c r="F1114" s="835"/>
      <c r="G1114" s="835"/>
      <c r="H1114" s="835"/>
      <c r="I1114" s="835"/>
      <c r="J1114" s="835"/>
      <c r="K1114" s="835"/>
      <c r="L1114" s="835"/>
      <c r="M1114" s="835"/>
      <c r="N1114" s="835"/>
      <c r="O1114" s="835"/>
      <c r="P1114" s="835"/>
      <c r="Q1114" s="835"/>
      <c r="R1114" s="835"/>
      <c r="S1114" s="835"/>
      <c r="T1114" s="835"/>
      <c r="U1114" s="835"/>
      <c r="V1114" s="835"/>
      <c r="W1114" s="835"/>
      <c r="BA1114" s="511"/>
      <c r="BB1114" s="379"/>
      <c r="BC1114" s="511"/>
      <c r="BD1114" s="511"/>
      <c r="BE1114" s="511"/>
      <c r="BF1114" s="511"/>
      <c r="BG1114" s="511"/>
      <c r="BH1114" s="511"/>
      <c r="BI1114" s="511"/>
      <c r="BJ1114" s="511"/>
      <c r="BK1114" s="511"/>
      <c r="BL1114" s="511"/>
      <c r="BM1114" s="511"/>
      <c r="BN1114" s="511"/>
      <c r="BO1114" s="511"/>
      <c r="BP1114" s="511"/>
      <c r="BQ1114" s="511"/>
      <c r="BR1114" s="511"/>
      <c r="BS1114" s="511"/>
      <c r="BT1114" s="511"/>
      <c r="BU1114" s="511"/>
      <c r="BV1114" s="511"/>
      <c r="BW1114" s="511"/>
    </row>
    <row r="1115" s="352" customFormat="true" ht="17.1" customHeight="true" x14ac:dyDescent="0.2">
      <c r="A1115" s="844"/>
      <c r="B1115" s="834"/>
      <c r="C1115" s="835"/>
      <c r="D1115" s="835"/>
      <c r="E1115" s="835"/>
      <c r="F1115" s="835"/>
      <c r="G1115" s="835"/>
      <c r="H1115" s="835"/>
      <c r="I1115" s="835"/>
      <c r="J1115" s="835"/>
      <c r="K1115" s="835"/>
      <c r="L1115" s="835"/>
      <c r="M1115" s="835"/>
      <c r="N1115" s="835"/>
      <c r="O1115" s="835"/>
      <c r="P1115" s="835"/>
      <c r="Q1115" s="835"/>
      <c r="R1115" s="835"/>
      <c r="S1115" s="835"/>
      <c r="T1115" s="835"/>
      <c r="U1115" s="835"/>
      <c r="V1115" s="835"/>
      <c r="W1115" s="835"/>
      <c r="BA1115" s="511"/>
      <c r="BB1115" s="379"/>
      <c r="BC1115" s="511"/>
      <c r="BD1115" s="511"/>
      <c r="BE1115" s="511"/>
      <c r="BF1115" s="511"/>
      <c r="BG1115" s="511"/>
      <c r="BH1115" s="511"/>
      <c r="BI1115" s="511"/>
      <c r="BJ1115" s="511"/>
      <c r="BK1115" s="511"/>
      <c r="BL1115" s="511"/>
      <c r="BM1115" s="511"/>
      <c r="BN1115" s="511"/>
      <c r="BO1115" s="511"/>
      <c r="BP1115" s="511"/>
      <c r="BQ1115" s="511"/>
      <c r="BR1115" s="511"/>
      <c r="BS1115" s="511"/>
      <c r="BT1115" s="511"/>
      <c r="BU1115" s="511"/>
      <c r="BV1115" s="511"/>
      <c r="BW1115" s="511"/>
    </row>
    <row r="1116" s="352" customFormat="true" ht="17.1" customHeight="true" x14ac:dyDescent="0.2">
      <c r="A1116" s="844"/>
      <c r="B1116" s="834"/>
      <c r="C1116" s="835"/>
      <c r="D1116" s="835"/>
      <c r="E1116" s="835"/>
      <c r="F1116" s="835"/>
      <c r="G1116" s="835"/>
      <c r="H1116" s="835"/>
      <c r="I1116" s="835"/>
      <c r="J1116" s="835"/>
      <c r="K1116" s="835"/>
      <c r="L1116" s="835"/>
      <c r="M1116" s="835"/>
      <c r="N1116" s="835"/>
      <c r="O1116" s="835"/>
      <c r="P1116" s="835"/>
      <c r="Q1116" s="835"/>
      <c r="R1116" s="835"/>
      <c r="S1116" s="835"/>
      <c r="T1116" s="835"/>
      <c r="U1116" s="835"/>
      <c r="V1116" s="835"/>
      <c r="W1116" s="835"/>
      <c r="BA1116" s="511"/>
      <c r="BB1116" s="379"/>
      <c r="BC1116" s="511"/>
      <c r="BD1116" s="511"/>
      <c r="BE1116" s="511"/>
      <c r="BF1116" s="511"/>
      <c r="BG1116" s="511"/>
      <c r="BH1116" s="511"/>
      <c r="BI1116" s="511"/>
      <c r="BJ1116" s="511"/>
      <c r="BK1116" s="511"/>
      <c r="BL1116" s="511"/>
      <c r="BM1116" s="511"/>
      <c r="BN1116" s="511"/>
      <c r="BO1116" s="511"/>
      <c r="BP1116" s="511"/>
      <c r="BQ1116" s="511"/>
      <c r="BR1116" s="511"/>
      <c r="BS1116" s="511"/>
      <c r="BT1116" s="511"/>
      <c r="BU1116" s="511"/>
      <c r="BV1116" s="511"/>
      <c r="BW1116" s="511"/>
    </row>
    <row r="1117" s="352" customFormat="true" ht="17.1" customHeight="true" x14ac:dyDescent="0.2">
      <c r="A1117" s="845"/>
      <c r="B1117" s="836"/>
      <c r="C1117" s="837"/>
      <c r="D1117" s="837"/>
      <c r="E1117" s="837"/>
      <c r="F1117" s="837"/>
      <c r="G1117" s="837"/>
      <c r="H1117" s="837"/>
      <c r="I1117" s="837"/>
      <c r="J1117" s="837"/>
      <c r="K1117" s="837"/>
      <c r="L1117" s="837"/>
      <c r="M1117" s="837"/>
      <c r="N1117" s="837"/>
      <c r="O1117" s="837"/>
      <c r="P1117" s="837"/>
      <c r="Q1117" s="837"/>
      <c r="R1117" s="837"/>
      <c r="S1117" s="837"/>
      <c r="T1117" s="837"/>
      <c r="U1117" s="837"/>
      <c r="V1117" s="837"/>
      <c r="W1117" s="837"/>
      <c r="BA1117" s="511"/>
      <c r="BB1117" s="379"/>
      <c r="BC1117" s="511"/>
      <c r="BD1117" s="511"/>
      <c r="BE1117" s="511"/>
      <c r="BF1117" s="511"/>
      <c r="BG1117" s="511"/>
      <c r="BH1117" s="511"/>
      <c r="BI1117" s="511"/>
      <c r="BJ1117" s="511"/>
      <c r="BK1117" s="511"/>
      <c r="BL1117" s="511"/>
      <c r="BM1117" s="511"/>
      <c r="BN1117" s="511"/>
      <c r="BO1117" s="511"/>
      <c r="BP1117" s="511"/>
      <c r="BQ1117" s="511"/>
      <c r="BR1117" s="511"/>
      <c r="BS1117" s="511"/>
      <c r="BT1117" s="511"/>
      <c r="BU1117" s="511"/>
      <c r="BV1117" s="511"/>
      <c r="BW1117" s="511"/>
    </row>
    <row r="1118" s="352" customFormat="true" ht="15" customHeight="true" x14ac:dyDescent="0.2">
      <c r="BA1118" s="511"/>
      <c r="BB1118" s="379"/>
      <c r="BC1118" s="511"/>
      <c r="BD1118" s="511"/>
      <c r="BE1118" s="511"/>
      <c r="BF1118" s="511"/>
      <c r="BG1118" s="511"/>
      <c r="BH1118" s="511"/>
      <c r="BI1118" s="511"/>
      <c r="BJ1118" s="511"/>
      <c r="BK1118" s="511"/>
      <c r="BL1118" s="511"/>
      <c r="BM1118" s="511"/>
      <c r="BN1118" s="511"/>
      <c r="BO1118" s="511"/>
      <c r="BP1118" s="511"/>
      <c r="BQ1118" s="511"/>
      <c r="BR1118" s="511"/>
      <c r="BS1118" s="511"/>
      <c r="BT1118" s="511"/>
      <c r="BU1118" s="511"/>
      <c r="BV1118" s="511"/>
      <c r="BW1118" s="511"/>
    </row>
    <row r="1119" s="352" customFormat="true" ht="15" customHeight="true" x14ac:dyDescent="0.2">
      <c r="BA1119" s="511"/>
      <c r="BB1119" s="379"/>
      <c r="BC1119" s="511"/>
      <c r="BD1119" s="511"/>
      <c r="BE1119" s="511"/>
      <c r="BF1119" s="511"/>
      <c r="BG1119" s="511"/>
      <c r="BH1119" s="511"/>
      <c r="BI1119" s="511"/>
      <c r="BJ1119" s="511"/>
      <c r="BK1119" s="511"/>
      <c r="BL1119" s="511"/>
      <c r="BM1119" s="511"/>
      <c r="BN1119" s="511"/>
      <c r="BO1119" s="511"/>
      <c r="BP1119" s="511"/>
      <c r="BQ1119" s="511"/>
      <c r="BR1119" s="511"/>
      <c r="BS1119" s="511"/>
      <c r="BT1119" s="511"/>
      <c r="BU1119" s="511"/>
      <c r="BV1119" s="511"/>
      <c r="BW1119" s="511"/>
    </row>
    <row r="1120" s="352" customFormat="true" ht="15" customHeight="true" x14ac:dyDescent="0.2">
      <c r="BA1120" s="511"/>
      <c r="BB1120" s="379"/>
      <c r="BC1120" s="511"/>
      <c r="BD1120" s="511"/>
      <c r="BE1120" s="511"/>
      <c r="BF1120" s="511"/>
      <c r="BG1120" s="511"/>
      <c r="BH1120" s="511"/>
      <c r="BI1120" s="511"/>
      <c r="BJ1120" s="511"/>
      <c r="BK1120" s="511"/>
      <c r="BL1120" s="511"/>
      <c r="BM1120" s="511"/>
      <c r="BN1120" s="511"/>
      <c r="BO1120" s="511"/>
      <c r="BP1120" s="511"/>
      <c r="BQ1120" s="511"/>
      <c r="BR1120" s="511"/>
      <c r="BS1120" s="511"/>
      <c r="BT1120" s="511"/>
      <c r="BU1120" s="511"/>
      <c r="BV1120" s="511"/>
      <c r="BW1120" s="511"/>
    </row>
    <row r="1121" s="352" customFormat="true" ht="15" customHeight="true" x14ac:dyDescent="0.2">
      <c r="BA1121" s="511"/>
      <c r="BB1121" s="379"/>
      <c r="BC1121" s="511"/>
      <c r="BD1121" s="511"/>
      <c r="BE1121" s="511"/>
      <c r="BF1121" s="511"/>
      <c r="BG1121" s="511"/>
      <c r="BH1121" s="511"/>
      <c r="BI1121" s="511"/>
      <c r="BJ1121" s="511"/>
      <c r="BK1121" s="511"/>
      <c r="BL1121" s="511"/>
      <c r="BM1121" s="511"/>
      <c r="BN1121" s="511"/>
      <c r="BO1121" s="511"/>
      <c r="BP1121" s="511"/>
      <c r="BQ1121" s="511"/>
      <c r="BR1121" s="511"/>
      <c r="BS1121" s="511"/>
      <c r="BT1121" s="511"/>
      <c r="BU1121" s="511"/>
      <c r="BV1121" s="511"/>
      <c r="BW1121" s="511"/>
    </row>
    <row r="1122" s="352" customFormat="true" ht="15" customHeight="true" x14ac:dyDescent="0.2">
      <c r="BA1122" s="511"/>
      <c r="BB1122" s="379"/>
      <c r="BC1122" s="511"/>
      <c r="BD1122" s="511"/>
      <c r="BE1122" s="511"/>
      <c r="BF1122" s="511"/>
      <c r="BG1122" s="511"/>
      <c r="BH1122" s="511"/>
      <c r="BI1122" s="511"/>
      <c r="BJ1122" s="511"/>
      <c r="BK1122" s="511"/>
      <c r="BL1122" s="511"/>
      <c r="BM1122" s="511"/>
      <c r="BN1122" s="511"/>
      <c r="BO1122" s="511"/>
      <c r="BP1122" s="511"/>
      <c r="BQ1122" s="511"/>
      <c r="BR1122" s="511"/>
      <c r="BS1122" s="511"/>
      <c r="BT1122" s="511"/>
      <c r="BU1122" s="511"/>
      <c r="BV1122" s="511"/>
      <c r="BW1122" s="511"/>
    </row>
    <row r="1123" s="352" customFormat="true" ht="15" customHeight="true" x14ac:dyDescent="0.2">
      <c r="BA1123" s="511"/>
      <c r="BB1123" s="379"/>
      <c r="BC1123" s="511"/>
      <c r="BD1123" s="511"/>
      <c r="BE1123" s="511"/>
      <c r="BF1123" s="511"/>
      <c r="BG1123" s="511"/>
      <c r="BH1123" s="511"/>
      <c r="BI1123" s="511"/>
      <c r="BJ1123" s="511"/>
      <c r="BK1123" s="511"/>
      <c r="BL1123" s="511"/>
      <c r="BM1123" s="511"/>
      <c r="BN1123" s="511"/>
      <c r="BO1123" s="511"/>
      <c r="BP1123" s="511"/>
      <c r="BQ1123" s="511"/>
      <c r="BR1123" s="511"/>
      <c r="BS1123" s="511"/>
      <c r="BT1123" s="511"/>
      <c r="BU1123" s="511"/>
      <c r="BV1123" s="511"/>
      <c r="BW1123" s="511"/>
    </row>
    <row r="1124" s="352" customFormat="true" ht="15" customHeight="true" x14ac:dyDescent="0.2">
      <c r="BA1124" s="511"/>
      <c r="BB1124" s="379"/>
      <c r="BC1124" s="511"/>
      <c r="BD1124" s="511"/>
      <c r="BE1124" s="511"/>
      <c r="BF1124" s="511"/>
      <c r="BG1124" s="511"/>
      <c r="BH1124" s="511"/>
      <c r="BI1124" s="511"/>
      <c r="BJ1124" s="511"/>
      <c r="BK1124" s="511"/>
      <c r="BL1124" s="511"/>
      <c r="BM1124" s="511"/>
      <c r="BN1124" s="511"/>
      <c r="BO1124" s="511"/>
      <c r="BP1124" s="511"/>
      <c r="BQ1124" s="511"/>
      <c r="BR1124" s="511"/>
      <c r="BS1124" s="511"/>
      <c r="BT1124" s="511"/>
      <c r="BU1124" s="511"/>
      <c r="BV1124" s="511"/>
      <c r="BW1124" s="511"/>
    </row>
    <row r="1125" s="352" customFormat="true" ht="15" customHeight="true" x14ac:dyDescent="0.2">
      <c r="BA1125" s="511"/>
      <c r="BB1125" s="379"/>
      <c r="BC1125" s="511"/>
      <c r="BD1125" s="511"/>
      <c r="BE1125" s="511"/>
      <c r="BF1125" s="511"/>
      <c r="BG1125" s="511"/>
      <c r="BH1125" s="511"/>
      <c r="BI1125" s="511"/>
      <c r="BJ1125" s="511"/>
      <c r="BK1125" s="511"/>
      <c r="BL1125" s="511"/>
      <c r="BM1125" s="511"/>
      <c r="BN1125" s="511"/>
      <c r="BO1125" s="511"/>
      <c r="BP1125" s="511"/>
      <c r="BQ1125" s="511"/>
      <c r="BR1125" s="511"/>
      <c r="BS1125" s="511"/>
      <c r="BT1125" s="511"/>
      <c r="BU1125" s="511"/>
      <c r="BV1125" s="511"/>
      <c r="BW1125" s="511"/>
    </row>
    <row r="1126" s="352" customFormat="true" ht="15" customHeight="true" x14ac:dyDescent="0.2">
      <c r="BA1126" s="511"/>
      <c r="BB1126" s="379"/>
      <c r="BC1126" s="511"/>
      <c r="BD1126" s="511"/>
      <c r="BE1126" s="511"/>
      <c r="BF1126" s="511"/>
      <c r="BG1126" s="511"/>
      <c r="BH1126" s="511"/>
      <c r="BI1126" s="511"/>
      <c r="BJ1126" s="511"/>
      <c r="BK1126" s="511"/>
      <c r="BL1126" s="511"/>
      <c r="BM1126" s="511"/>
      <c r="BN1126" s="511"/>
      <c r="BO1126" s="511"/>
      <c r="BP1126" s="511"/>
      <c r="BQ1126" s="511"/>
      <c r="BR1126" s="511"/>
      <c r="BS1126" s="511"/>
      <c r="BT1126" s="511"/>
      <c r="BU1126" s="511"/>
      <c r="BV1126" s="511"/>
      <c r="BW1126" s="511"/>
    </row>
    <row r="1127" s="352" customFormat="true" ht="15" customHeight="true" x14ac:dyDescent="0.2">
      <c r="BA1127" s="511"/>
      <c r="BB1127" s="379"/>
      <c r="BC1127" s="511"/>
      <c r="BD1127" s="511"/>
      <c r="BE1127" s="511"/>
      <c r="BF1127" s="511"/>
      <c r="BG1127" s="511"/>
      <c r="BH1127" s="511"/>
      <c r="BI1127" s="511"/>
      <c r="BJ1127" s="511"/>
      <c r="BK1127" s="511"/>
      <c r="BL1127" s="511"/>
      <c r="BM1127" s="511"/>
      <c r="BN1127" s="511"/>
      <c r="BO1127" s="511"/>
      <c r="BP1127" s="511"/>
      <c r="BQ1127" s="511"/>
      <c r="BR1127" s="511"/>
      <c r="BS1127" s="511"/>
      <c r="BT1127" s="511"/>
      <c r="BU1127" s="511"/>
      <c r="BV1127" s="511"/>
      <c r="BW1127" s="511"/>
    </row>
    <row r="1128" s="352" customFormat="true" ht="15" customHeight="true" x14ac:dyDescent="0.2">
      <c r="BA1128" s="511"/>
      <c r="BB1128" s="379"/>
      <c r="BC1128" s="511"/>
      <c r="BD1128" s="511"/>
      <c r="BE1128" s="511"/>
      <c r="BF1128" s="511"/>
      <c r="BG1128" s="511"/>
      <c r="BH1128" s="511"/>
      <c r="BI1128" s="511"/>
      <c r="BJ1128" s="511"/>
      <c r="BK1128" s="511"/>
      <c r="BL1128" s="511"/>
      <c r="BM1128" s="511"/>
      <c r="BN1128" s="511"/>
      <c r="BO1128" s="511"/>
      <c r="BP1128" s="511"/>
      <c r="BQ1128" s="511"/>
      <c r="BR1128" s="511"/>
      <c r="BS1128" s="511"/>
      <c r="BT1128" s="511"/>
      <c r="BU1128" s="511"/>
      <c r="BV1128" s="511"/>
      <c r="BW1128" s="511"/>
    </row>
    <row r="1129" s="352" customFormat="true" ht="15" customHeight="true" x14ac:dyDescent="0.2">
      <c r="BA1129" s="511"/>
      <c r="BB1129" s="379"/>
      <c r="BC1129" s="511"/>
      <c r="BD1129" s="511"/>
      <c r="BE1129" s="511"/>
      <c r="BF1129" s="511"/>
      <c r="BG1129" s="511"/>
      <c r="BH1129" s="511"/>
      <c r="BI1129" s="511"/>
      <c r="BJ1129" s="511"/>
      <c r="BK1129" s="511"/>
      <c r="BL1129" s="511"/>
      <c r="BM1129" s="511"/>
      <c r="BN1129" s="511"/>
      <c r="BO1129" s="511"/>
      <c r="BP1129" s="511"/>
      <c r="BQ1129" s="511"/>
      <c r="BR1129" s="511"/>
      <c r="BS1129" s="511"/>
      <c r="BT1129" s="511"/>
      <c r="BU1129" s="511"/>
      <c r="BV1129" s="511"/>
      <c r="BW1129" s="511"/>
    </row>
    <row r="1130" s="352" customFormat="true" ht="15" customHeight="true" x14ac:dyDescent="0.2">
      <c r="BA1130" s="511"/>
      <c r="BB1130" s="379"/>
      <c r="BC1130" s="511"/>
      <c r="BD1130" s="511"/>
      <c r="BE1130" s="511"/>
      <c r="BF1130" s="511"/>
      <c r="BG1130" s="511"/>
      <c r="BH1130" s="511"/>
      <c r="BI1130" s="511"/>
      <c r="BJ1130" s="511"/>
      <c r="BK1130" s="511"/>
      <c r="BL1130" s="511"/>
      <c r="BM1130" s="511"/>
      <c r="BN1130" s="511"/>
      <c r="BO1130" s="511"/>
      <c r="BP1130" s="511"/>
      <c r="BQ1130" s="511"/>
      <c r="BR1130" s="511"/>
      <c r="BS1130" s="511"/>
      <c r="BT1130" s="511"/>
      <c r="BU1130" s="511"/>
      <c r="BV1130" s="511"/>
      <c r="BW1130" s="511"/>
    </row>
    <row r="1131" s="352" customFormat="true" ht="15" customHeight="true" x14ac:dyDescent="0.2">
      <c r="BA1131" s="511"/>
      <c r="BB1131" s="379"/>
      <c r="BC1131" s="511"/>
      <c r="BD1131" s="511"/>
      <c r="BE1131" s="511"/>
      <c r="BF1131" s="511"/>
      <c r="BG1131" s="511"/>
      <c r="BH1131" s="511"/>
      <c r="BI1131" s="511"/>
      <c r="BJ1131" s="511"/>
      <c r="BK1131" s="511"/>
      <c r="BL1131" s="511"/>
      <c r="BM1131" s="511"/>
      <c r="BN1131" s="511"/>
      <c r="BO1131" s="511"/>
      <c r="BP1131" s="511"/>
      <c r="BQ1131" s="511"/>
      <c r="BR1131" s="511"/>
      <c r="BS1131" s="511"/>
      <c r="BT1131" s="511"/>
      <c r="BU1131" s="511"/>
      <c r="BV1131" s="511"/>
      <c r="BW1131" s="511"/>
    </row>
    <row r="1132" s="352" customFormat="true" ht="15" customHeight="true" x14ac:dyDescent="0.2">
      <c r="BA1132" s="511"/>
      <c r="BB1132" s="379"/>
      <c r="BC1132" s="511"/>
      <c r="BD1132" s="511"/>
      <c r="BE1132" s="511"/>
      <c r="BF1132" s="511"/>
      <c r="BG1132" s="511"/>
      <c r="BH1132" s="511"/>
      <c r="BI1132" s="511"/>
      <c r="BJ1132" s="511"/>
      <c r="BK1132" s="511"/>
      <c r="BL1132" s="511"/>
      <c r="BM1132" s="511"/>
      <c r="BN1132" s="511"/>
      <c r="BO1132" s="511"/>
      <c r="BP1132" s="511"/>
      <c r="BQ1132" s="511"/>
      <c r="BR1132" s="511"/>
      <c r="BS1132" s="511"/>
      <c r="BT1132" s="511"/>
      <c r="BU1132" s="511"/>
      <c r="BV1132" s="511"/>
      <c r="BW1132" s="511"/>
    </row>
    <row r="1133" s="352" customFormat="true" ht="15" customHeight="true" x14ac:dyDescent="0.2">
      <c r="BA1133" s="511"/>
      <c r="BB1133" s="379"/>
      <c r="BC1133" s="511"/>
      <c r="BD1133" s="511"/>
      <c r="BE1133" s="511"/>
      <c r="BF1133" s="511"/>
      <c r="BG1133" s="511"/>
      <c r="BH1133" s="511"/>
      <c r="BI1133" s="511"/>
      <c r="BJ1133" s="511"/>
      <c r="BK1133" s="511"/>
      <c r="BL1133" s="511"/>
      <c r="BM1133" s="511"/>
      <c r="BN1133" s="511"/>
      <c r="BO1133" s="511"/>
      <c r="BP1133" s="511"/>
      <c r="BQ1133" s="511"/>
      <c r="BR1133" s="511"/>
      <c r="BS1133" s="511"/>
      <c r="BT1133" s="511"/>
      <c r="BU1133" s="511"/>
      <c r="BV1133" s="511"/>
      <c r="BW1133" s="511"/>
    </row>
    <row r="1134" s="352" customFormat="true" ht="15" customHeight="true" x14ac:dyDescent="0.2">
      <c r="BA1134" s="511"/>
      <c r="BB1134" s="379"/>
      <c r="BC1134" s="511"/>
      <c r="BD1134" s="511"/>
      <c r="BE1134" s="511"/>
      <c r="BF1134" s="511"/>
      <c r="BG1134" s="511"/>
      <c r="BH1134" s="511"/>
      <c r="BI1134" s="511"/>
      <c r="BJ1134" s="511"/>
      <c r="BK1134" s="511"/>
      <c r="BL1134" s="511"/>
      <c r="BM1134" s="511"/>
      <c r="BN1134" s="511"/>
      <c r="BO1134" s="511"/>
      <c r="BP1134" s="511"/>
      <c r="BQ1134" s="511"/>
      <c r="BR1134" s="511"/>
      <c r="BS1134" s="511"/>
      <c r="BT1134" s="511"/>
      <c r="BU1134" s="511"/>
      <c r="BV1134" s="511"/>
      <c r="BW1134" s="511"/>
    </row>
    <row r="1135" s="352" customFormat="true" ht="15" customHeight="true" x14ac:dyDescent="0.2">
      <c r="BA1135" s="511"/>
      <c r="BB1135" s="379"/>
      <c r="BC1135" s="511"/>
      <c r="BD1135" s="511"/>
      <c r="BE1135" s="511"/>
      <c r="BF1135" s="511"/>
      <c r="BG1135" s="511"/>
      <c r="BH1135" s="511"/>
      <c r="BI1135" s="511"/>
      <c r="BJ1135" s="511"/>
      <c r="BK1135" s="511"/>
      <c r="BL1135" s="511"/>
      <c r="BM1135" s="511"/>
      <c r="BN1135" s="511"/>
      <c r="BO1135" s="511"/>
      <c r="BP1135" s="511"/>
      <c r="BQ1135" s="511"/>
      <c r="BR1135" s="511"/>
      <c r="BS1135" s="511"/>
      <c r="BT1135" s="511"/>
      <c r="BU1135" s="511"/>
      <c r="BV1135" s="511"/>
      <c r="BW1135" s="511"/>
    </row>
    <row r="1136" s="352" customFormat="true" ht="15" customHeight="true" x14ac:dyDescent="0.2">
      <c r="BA1136" s="511"/>
      <c r="BB1136" s="379"/>
      <c r="BC1136" s="511"/>
      <c r="BD1136" s="511"/>
      <c r="BE1136" s="511"/>
      <c r="BF1136" s="511"/>
      <c r="BG1136" s="511"/>
      <c r="BH1136" s="511"/>
      <c r="BI1136" s="511"/>
      <c r="BJ1136" s="511"/>
      <c r="BK1136" s="511"/>
      <c r="BL1136" s="511"/>
      <c r="BM1136" s="511"/>
      <c r="BN1136" s="511"/>
      <c r="BO1136" s="511"/>
      <c r="BP1136" s="511"/>
      <c r="BQ1136" s="511"/>
      <c r="BR1136" s="511"/>
      <c r="BS1136" s="511"/>
      <c r="BT1136" s="511"/>
      <c r="BU1136" s="511"/>
      <c r="BV1136" s="511"/>
      <c r="BW1136" s="511"/>
    </row>
    <row r="1137" s="352" customFormat="true" ht="15" customHeight="true" x14ac:dyDescent="0.2">
      <c r="BA1137" s="511"/>
      <c r="BB1137" s="379"/>
      <c r="BC1137" s="511"/>
      <c r="BD1137" s="511"/>
      <c r="BE1137" s="511"/>
      <c r="BF1137" s="511"/>
      <c r="BG1137" s="511"/>
      <c r="BH1137" s="511"/>
      <c r="BI1137" s="511"/>
      <c r="BJ1137" s="511"/>
      <c r="BK1137" s="511"/>
      <c r="BL1137" s="511"/>
      <c r="BM1137" s="511"/>
      <c r="BN1137" s="511"/>
      <c r="BO1137" s="511"/>
      <c r="BP1137" s="511"/>
      <c r="BQ1137" s="511"/>
      <c r="BR1137" s="511"/>
      <c r="BS1137" s="511"/>
      <c r="BT1137" s="511"/>
      <c r="BU1137" s="511"/>
      <c r="BV1137" s="511"/>
      <c r="BW1137" s="511"/>
    </row>
    <row r="1138" s="352" customFormat="true" ht="15" customHeight="true" x14ac:dyDescent="0.2">
      <c r="BA1138" s="511"/>
      <c r="BB1138" s="379"/>
      <c r="BC1138" s="511"/>
      <c r="BD1138" s="511"/>
      <c r="BE1138" s="511"/>
      <c r="BF1138" s="511"/>
      <c r="BG1138" s="511"/>
      <c r="BH1138" s="511"/>
      <c r="BI1138" s="511"/>
      <c r="BJ1138" s="511"/>
      <c r="BK1138" s="511"/>
      <c r="BL1138" s="511"/>
      <c r="BM1138" s="511"/>
      <c r="BN1138" s="511"/>
      <c r="BO1138" s="511"/>
      <c r="BP1138" s="511"/>
      <c r="BQ1138" s="511"/>
      <c r="BR1138" s="511"/>
      <c r="BS1138" s="511"/>
      <c r="BT1138" s="511"/>
      <c r="BU1138" s="511"/>
      <c r="BV1138" s="511"/>
      <c r="BW1138" s="511"/>
    </row>
    <row r="1139" s="352" customFormat="true" ht="15" customHeight="true" x14ac:dyDescent="0.2">
      <c r="BA1139" s="511"/>
      <c r="BB1139" s="379"/>
      <c r="BC1139" s="511"/>
      <c r="BD1139" s="511"/>
      <c r="BE1139" s="511"/>
      <c r="BF1139" s="511"/>
      <c r="BG1139" s="511"/>
      <c r="BH1139" s="511"/>
      <c r="BI1139" s="511"/>
      <c r="BJ1139" s="511"/>
      <c r="BK1139" s="511"/>
      <c r="BL1139" s="511"/>
      <c r="BM1139" s="511"/>
      <c r="BN1139" s="511"/>
      <c r="BO1139" s="511"/>
      <c r="BP1139" s="511"/>
      <c r="BQ1139" s="511"/>
      <c r="BR1139" s="511"/>
      <c r="BS1139" s="511"/>
      <c r="BT1139" s="511"/>
      <c r="BU1139" s="511"/>
      <c r="BV1139" s="511"/>
      <c r="BW1139" s="511"/>
    </row>
    <row r="1140" s="352" customFormat="true" ht="15" customHeight="true" x14ac:dyDescent="0.2">
      <c r="BA1140" s="511"/>
      <c r="BB1140" s="379"/>
      <c r="BC1140" s="511"/>
      <c r="BD1140" s="511"/>
      <c r="BE1140" s="511"/>
      <c r="BF1140" s="511"/>
      <c r="BG1140" s="511"/>
      <c r="BH1140" s="511"/>
      <c r="BI1140" s="511"/>
      <c r="BJ1140" s="511"/>
      <c r="BK1140" s="511"/>
      <c r="BL1140" s="511"/>
      <c r="BM1140" s="511"/>
      <c r="BN1140" s="511"/>
      <c r="BO1140" s="511"/>
      <c r="BP1140" s="511"/>
      <c r="BQ1140" s="511"/>
      <c r="BR1140" s="511"/>
      <c r="BS1140" s="511"/>
      <c r="BT1140" s="511"/>
      <c r="BU1140" s="511"/>
      <c r="BV1140" s="511"/>
      <c r="BW1140" s="511"/>
    </row>
    <row r="1141" s="352" customFormat="true" ht="15" customHeight="true" x14ac:dyDescent="0.2">
      <c r="BA1141" s="511"/>
      <c r="BB1141" s="379"/>
      <c r="BC1141" s="511"/>
      <c r="BD1141" s="511"/>
      <c r="BE1141" s="511"/>
      <c r="BF1141" s="511"/>
      <c r="BG1141" s="511"/>
      <c r="BH1141" s="511"/>
      <c r="BI1141" s="511"/>
      <c r="BJ1141" s="511"/>
      <c r="BK1141" s="511"/>
      <c r="BL1141" s="511"/>
      <c r="BM1141" s="511"/>
      <c r="BN1141" s="511"/>
      <c r="BO1141" s="511"/>
      <c r="BP1141" s="511"/>
      <c r="BQ1141" s="511"/>
      <c r="BR1141" s="511"/>
      <c r="BS1141" s="511"/>
      <c r="BT1141" s="511"/>
      <c r="BU1141" s="511"/>
      <c r="BV1141" s="511"/>
      <c r="BW1141" s="511"/>
    </row>
    <row r="1142" s="352" customFormat="true" ht="15" customHeight="true" x14ac:dyDescent="0.2">
      <c r="BA1142" s="511"/>
      <c r="BB1142" s="379"/>
      <c r="BC1142" s="511"/>
      <c r="BD1142" s="511"/>
      <c r="BE1142" s="511"/>
      <c r="BF1142" s="511"/>
      <c r="BG1142" s="511"/>
      <c r="BH1142" s="511"/>
      <c r="BI1142" s="511"/>
      <c r="BJ1142" s="511"/>
      <c r="BK1142" s="511"/>
      <c r="BL1142" s="511"/>
      <c r="BM1142" s="511"/>
      <c r="BN1142" s="511"/>
      <c r="BO1142" s="511"/>
      <c r="BP1142" s="511"/>
      <c r="BQ1142" s="511"/>
      <c r="BR1142" s="511"/>
      <c r="BS1142" s="511"/>
      <c r="BT1142" s="511"/>
      <c r="BU1142" s="511"/>
      <c r="BV1142" s="511"/>
      <c r="BW1142" s="511"/>
    </row>
    <row r="1143" s="352" customFormat="true" ht="15" customHeight="true" x14ac:dyDescent="0.2">
      <c r="BA1143" s="511"/>
      <c r="BB1143" s="379"/>
      <c r="BC1143" s="511"/>
      <c r="BD1143" s="511"/>
      <c r="BE1143" s="511"/>
      <c r="BF1143" s="511"/>
      <c r="BG1143" s="511"/>
      <c r="BH1143" s="511"/>
      <c r="BI1143" s="511"/>
      <c r="BJ1143" s="511"/>
      <c r="BK1143" s="511"/>
      <c r="BL1143" s="511"/>
      <c r="BM1143" s="511"/>
      <c r="BN1143" s="511"/>
      <c r="BO1143" s="511"/>
      <c r="BP1143" s="511"/>
      <c r="BQ1143" s="511"/>
      <c r="BR1143" s="511"/>
      <c r="BS1143" s="511"/>
      <c r="BT1143" s="511"/>
      <c r="BU1143" s="511"/>
      <c r="BV1143" s="511"/>
      <c r="BW1143" s="511"/>
    </row>
    <row r="1144" s="352" customFormat="true" ht="15" customHeight="true" x14ac:dyDescent="0.2">
      <c r="BA1144" s="511"/>
      <c r="BB1144" s="379"/>
      <c r="BC1144" s="511"/>
      <c r="BD1144" s="511"/>
      <c r="BE1144" s="511"/>
      <c r="BF1144" s="511"/>
      <c r="BG1144" s="511"/>
      <c r="BH1144" s="511"/>
      <c r="BI1144" s="511"/>
      <c r="BJ1144" s="511"/>
      <c r="BK1144" s="511"/>
      <c r="BL1144" s="511"/>
      <c r="BM1144" s="511"/>
      <c r="BN1144" s="511"/>
      <c r="BO1144" s="511"/>
      <c r="BP1144" s="511"/>
      <c r="BQ1144" s="511"/>
      <c r="BR1144" s="511"/>
      <c r="BS1144" s="511"/>
      <c r="BT1144" s="511"/>
      <c r="BU1144" s="511"/>
      <c r="BV1144" s="511"/>
      <c r="BW1144" s="511"/>
    </row>
    <row r="1145" s="352" customFormat="true" ht="15" customHeight="true" x14ac:dyDescent="0.2">
      <c r="BA1145" s="511"/>
      <c r="BB1145" s="379"/>
      <c r="BC1145" s="511"/>
      <c r="BD1145" s="511"/>
      <c r="BE1145" s="511"/>
      <c r="BF1145" s="511"/>
      <c r="BG1145" s="511"/>
      <c r="BH1145" s="511"/>
      <c r="BI1145" s="511"/>
      <c r="BJ1145" s="511"/>
      <c r="BK1145" s="511"/>
      <c r="BL1145" s="511"/>
      <c r="BM1145" s="511"/>
      <c r="BN1145" s="511"/>
      <c r="BO1145" s="511"/>
      <c r="BP1145" s="511"/>
      <c r="BQ1145" s="511"/>
      <c r="BR1145" s="511"/>
      <c r="BS1145" s="511"/>
      <c r="BT1145" s="511"/>
      <c r="BU1145" s="511"/>
      <c r="BV1145" s="511"/>
      <c r="BW1145" s="511"/>
    </row>
    <row r="1146" s="352" customFormat="true" ht="15" customHeight="true" x14ac:dyDescent="0.2">
      <c r="BA1146" s="511"/>
      <c r="BB1146" s="379"/>
      <c r="BC1146" s="511"/>
      <c r="BD1146" s="511"/>
      <c r="BE1146" s="511"/>
      <c r="BF1146" s="511"/>
      <c r="BG1146" s="511"/>
      <c r="BH1146" s="511"/>
      <c r="BI1146" s="511"/>
      <c r="BJ1146" s="511"/>
      <c r="BK1146" s="511"/>
      <c r="BL1146" s="511"/>
      <c r="BM1146" s="511"/>
      <c r="BN1146" s="511"/>
      <c r="BO1146" s="511"/>
      <c r="BP1146" s="511"/>
      <c r="BQ1146" s="511"/>
      <c r="BR1146" s="511"/>
      <c r="BS1146" s="511"/>
      <c r="BT1146" s="511"/>
      <c r="BU1146" s="511"/>
      <c r="BV1146" s="511"/>
      <c r="BW1146" s="511"/>
    </row>
    <row r="1147" s="352" customFormat="true" ht="15" customHeight="true" x14ac:dyDescent="0.2">
      <c r="BA1147" s="511"/>
      <c r="BB1147" s="379"/>
      <c r="BC1147" s="511"/>
      <c r="BD1147" s="511"/>
      <c r="BE1147" s="511"/>
      <c r="BF1147" s="511"/>
      <c r="BG1147" s="511"/>
      <c r="BH1147" s="511"/>
      <c r="BI1147" s="511"/>
      <c r="BJ1147" s="511"/>
      <c r="BK1147" s="511"/>
      <c r="BL1147" s="511"/>
      <c r="BM1147" s="511"/>
      <c r="BN1147" s="511"/>
      <c r="BO1147" s="511"/>
      <c r="BP1147" s="511"/>
      <c r="BQ1147" s="511"/>
      <c r="BR1147" s="511"/>
      <c r="BS1147" s="511"/>
      <c r="BT1147" s="511"/>
      <c r="BU1147" s="511"/>
      <c r="BV1147" s="511"/>
      <c r="BW1147" s="511"/>
    </row>
    <row r="1148" s="352" customFormat="true" ht="15" customHeight="true" x14ac:dyDescent="0.2">
      <c r="BA1148" s="511"/>
      <c r="BB1148" s="379"/>
      <c r="BC1148" s="511"/>
      <c r="BD1148" s="511"/>
      <c r="BE1148" s="511"/>
      <c r="BF1148" s="511"/>
      <c r="BG1148" s="511"/>
      <c r="BH1148" s="511"/>
      <c r="BI1148" s="511"/>
      <c r="BJ1148" s="511"/>
      <c r="BK1148" s="511"/>
      <c r="BL1148" s="511"/>
      <c r="BM1148" s="511"/>
      <c r="BN1148" s="511"/>
      <c r="BO1148" s="511"/>
      <c r="BP1148" s="511"/>
      <c r="BQ1148" s="511"/>
      <c r="BR1148" s="511"/>
      <c r="BS1148" s="511"/>
      <c r="BT1148" s="511"/>
      <c r="BU1148" s="511"/>
      <c r="BV1148" s="511"/>
      <c r="BW1148" s="511"/>
    </row>
    <row r="1149" s="352" customFormat="true" ht="15" customHeight="true" x14ac:dyDescent="0.2">
      <c r="BA1149" s="511"/>
      <c r="BB1149" s="379"/>
      <c r="BC1149" s="511"/>
      <c r="BD1149" s="511"/>
      <c r="BE1149" s="511"/>
      <c r="BF1149" s="511"/>
      <c r="BG1149" s="511"/>
      <c r="BH1149" s="511"/>
      <c r="BI1149" s="511"/>
      <c r="BJ1149" s="511"/>
      <c r="BK1149" s="511"/>
      <c r="BL1149" s="511"/>
      <c r="BM1149" s="511"/>
      <c r="BN1149" s="511"/>
      <c r="BO1149" s="511"/>
      <c r="BP1149" s="511"/>
      <c r="BQ1149" s="511"/>
      <c r="BR1149" s="511"/>
      <c r="BS1149" s="511"/>
      <c r="BT1149" s="511"/>
      <c r="BU1149" s="511"/>
      <c r="BV1149" s="511"/>
      <c r="BW1149" s="511"/>
    </row>
    <row r="1150" s="352" customFormat="true" ht="15" customHeight="true" x14ac:dyDescent="0.2">
      <c r="BA1150" s="511"/>
      <c r="BB1150" s="379"/>
      <c r="BC1150" s="511"/>
      <c r="BD1150" s="511"/>
      <c r="BE1150" s="511"/>
      <c r="BF1150" s="511"/>
      <c r="BG1150" s="511"/>
      <c r="BH1150" s="511"/>
      <c r="BI1150" s="511"/>
      <c r="BJ1150" s="511"/>
      <c r="BK1150" s="511"/>
      <c r="BL1150" s="511"/>
      <c r="BM1150" s="511"/>
      <c r="BN1150" s="511"/>
      <c r="BO1150" s="511"/>
      <c r="BP1150" s="511"/>
      <c r="BQ1150" s="511"/>
      <c r="BR1150" s="511"/>
      <c r="BS1150" s="511"/>
      <c r="BT1150" s="511"/>
      <c r="BU1150" s="511"/>
      <c r="BV1150" s="511"/>
      <c r="BW1150" s="511"/>
    </row>
    <row r="1151" s="352" customFormat="true" ht="15" customHeight="true" x14ac:dyDescent="0.2">
      <c r="BA1151" s="511"/>
      <c r="BB1151" s="379"/>
      <c r="BC1151" s="511"/>
      <c r="BD1151" s="511"/>
      <c r="BE1151" s="511"/>
      <c r="BF1151" s="511"/>
      <c r="BG1151" s="511"/>
      <c r="BH1151" s="511"/>
      <c r="BI1151" s="511"/>
      <c r="BJ1151" s="511"/>
      <c r="BK1151" s="511"/>
      <c r="BL1151" s="511"/>
      <c r="BM1151" s="511"/>
      <c r="BN1151" s="511"/>
      <c r="BO1151" s="511"/>
      <c r="BP1151" s="511"/>
      <c r="BQ1151" s="511"/>
      <c r="BR1151" s="511"/>
      <c r="BS1151" s="511"/>
      <c r="BT1151" s="511"/>
      <c r="BU1151" s="511"/>
      <c r="BV1151" s="511"/>
      <c r="BW1151" s="511"/>
    </row>
    <row r="1152" s="352" customFormat="true" ht="15" customHeight="true" x14ac:dyDescent="0.2">
      <c r="BA1152" s="511"/>
      <c r="BB1152" s="379"/>
      <c r="BC1152" s="511"/>
      <c r="BD1152" s="511"/>
      <c r="BE1152" s="511"/>
      <c r="BF1152" s="511"/>
      <c r="BG1152" s="511"/>
      <c r="BH1152" s="511"/>
      <c r="BI1152" s="511"/>
      <c r="BJ1152" s="511"/>
      <c r="BK1152" s="511"/>
      <c r="BL1152" s="511"/>
      <c r="BM1152" s="511"/>
      <c r="BN1152" s="511"/>
      <c r="BO1152" s="511"/>
      <c r="BP1152" s="511"/>
      <c r="BQ1152" s="511"/>
      <c r="BR1152" s="511"/>
      <c r="BS1152" s="511"/>
      <c r="BT1152" s="511"/>
      <c r="BU1152" s="511"/>
      <c r="BV1152" s="511"/>
      <c r="BW1152" s="511"/>
    </row>
    <row r="1153" s="352" customFormat="true" ht="15" customHeight="true" x14ac:dyDescent="0.2">
      <c r="BA1153" s="511"/>
      <c r="BB1153" s="379"/>
      <c r="BC1153" s="511"/>
      <c r="BD1153" s="511"/>
      <c r="BE1153" s="511"/>
      <c r="BF1153" s="511"/>
      <c r="BG1153" s="511"/>
      <c r="BH1153" s="511"/>
      <c r="BI1153" s="511"/>
      <c r="BJ1153" s="511"/>
      <c r="BK1153" s="511"/>
      <c r="BL1153" s="511"/>
      <c r="BM1153" s="511"/>
      <c r="BN1153" s="511"/>
      <c r="BO1153" s="511"/>
      <c r="BP1153" s="511"/>
      <c r="BQ1153" s="511"/>
      <c r="BR1153" s="511"/>
      <c r="BS1153" s="511"/>
      <c r="BT1153" s="511"/>
      <c r="BU1153" s="511"/>
      <c r="BV1153" s="511"/>
      <c r="BW1153" s="511"/>
    </row>
    <row r="1154" s="352" customFormat="true" ht="15" customHeight="true" x14ac:dyDescent="0.2">
      <c r="BA1154" s="511"/>
      <c r="BB1154" s="379"/>
      <c r="BC1154" s="511"/>
      <c r="BD1154" s="511"/>
      <c r="BE1154" s="511"/>
      <c r="BF1154" s="511"/>
      <c r="BG1154" s="511"/>
      <c r="BH1154" s="511"/>
      <c r="BI1154" s="511"/>
      <c r="BJ1154" s="511"/>
      <c r="BK1154" s="511"/>
      <c r="BL1154" s="511"/>
      <c r="BM1154" s="511"/>
      <c r="BN1154" s="511"/>
      <c r="BO1154" s="511"/>
      <c r="BP1154" s="511"/>
      <c r="BQ1154" s="511"/>
      <c r="BR1154" s="511"/>
      <c r="BS1154" s="511"/>
      <c r="BT1154" s="511"/>
      <c r="BU1154" s="511"/>
      <c r="BV1154" s="511"/>
      <c r="BW1154" s="511"/>
    </row>
    <row r="1155" s="352" customFormat="true" ht="15" customHeight="true" x14ac:dyDescent="0.2">
      <c r="BA1155" s="511"/>
      <c r="BB1155" s="379"/>
      <c r="BC1155" s="511"/>
      <c r="BD1155" s="511"/>
      <c r="BE1155" s="511"/>
      <c r="BF1155" s="511"/>
      <c r="BG1155" s="511"/>
      <c r="BH1155" s="511"/>
      <c r="BI1155" s="511"/>
      <c r="BJ1155" s="511"/>
      <c r="BK1155" s="511"/>
      <c r="BL1155" s="511"/>
      <c r="BM1155" s="511"/>
      <c r="BN1155" s="511"/>
      <c r="BO1155" s="511"/>
      <c r="BP1155" s="511"/>
      <c r="BQ1155" s="511"/>
      <c r="BR1155" s="511"/>
      <c r="BS1155" s="511"/>
      <c r="BT1155" s="511"/>
      <c r="BU1155" s="511"/>
      <c r="BV1155" s="511"/>
      <c r="BW1155" s="511"/>
    </row>
    <row r="1156" s="352" customFormat="true" ht="15" customHeight="true" x14ac:dyDescent="0.2">
      <c r="BA1156" s="511"/>
      <c r="BB1156" s="379"/>
      <c r="BC1156" s="511"/>
      <c r="BD1156" s="511"/>
      <c r="BE1156" s="511"/>
      <c r="BF1156" s="511"/>
      <c r="BG1156" s="511"/>
      <c r="BH1156" s="511"/>
      <c r="BI1156" s="511"/>
      <c r="BJ1156" s="511"/>
      <c r="BK1156" s="511"/>
      <c r="BL1156" s="511"/>
      <c r="BM1156" s="511"/>
      <c r="BN1156" s="511"/>
      <c r="BO1156" s="511"/>
      <c r="BP1156" s="511"/>
      <c r="BQ1156" s="511"/>
      <c r="BR1156" s="511"/>
      <c r="BS1156" s="511"/>
      <c r="BT1156" s="511"/>
      <c r="BU1156" s="511"/>
      <c r="BV1156" s="511"/>
      <c r="BW1156" s="511"/>
    </row>
    <row r="1157" s="352" customFormat="true" ht="15" customHeight="true" x14ac:dyDescent="0.2">
      <c r="BA1157" s="511"/>
      <c r="BB1157" s="379"/>
      <c r="BC1157" s="511"/>
      <c r="BD1157" s="511"/>
      <c r="BE1157" s="511"/>
      <c r="BF1157" s="511"/>
      <c r="BG1157" s="511"/>
      <c r="BH1157" s="511"/>
      <c r="BI1157" s="511"/>
      <c r="BJ1157" s="511"/>
      <c r="BK1157" s="511"/>
      <c r="BL1157" s="511"/>
      <c r="BM1157" s="511"/>
      <c r="BN1157" s="511"/>
      <c r="BO1157" s="511"/>
      <c r="BP1157" s="511"/>
      <c r="BQ1157" s="511"/>
      <c r="BR1157" s="511"/>
      <c r="BS1157" s="511"/>
      <c r="BT1157" s="511"/>
      <c r="BU1157" s="511"/>
      <c r="BV1157" s="511"/>
      <c r="BW1157" s="511"/>
    </row>
    <row r="1158" s="352" customFormat="true" ht="15" customHeight="true" x14ac:dyDescent="0.2">
      <c r="BA1158" s="511"/>
      <c r="BB1158" s="379"/>
      <c r="BC1158" s="511"/>
      <c r="BD1158" s="511"/>
      <c r="BE1158" s="511"/>
      <c r="BF1158" s="511"/>
      <c r="BG1158" s="511"/>
      <c r="BH1158" s="511"/>
      <c r="BI1158" s="511"/>
      <c r="BJ1158" s="511"/>
      <c r="BK1158" s="511"/>
      <c r="BL1158" s="511"/>
      <c r="BM1158" s="511"/>
      <c r="BN1158" s="511"/>
      <c r="BO1158" s="511"/>
      <c r="BP1158" s="511"/>
      <c r="BQ1158" s="511"/>
      <c r="BR1158" s="511"/>
      <c r="BS1158" s="511"/>
      <c r="BT1158" s="511"/>
      <c r="BU1158" s="511"/>
      <c r="BV1158" s="511"/>
      <c r="BW1158" s="511"/>
    </row>
    <row r="1159" s="352" customFormat="true" ht="15" customHeight="true" x14ac:dyDescent="0.2">
      <c r="BA1159" s="511"/>
      <c r="BB1159" s="379"/>
      <c r="BC1159" s="511"/>
      <c r="BD1159" s="511"/>
      <c r="BE1159" s="511"/>
      <c r="BF1159" s="511"/>
      <c r="BG1159" s="511"/>
      <c r="BH1159" s="511"/>
      <c r="BI1159" s="511"/>
      <c r="BJ1159" s="511"/>
      <c r="BK1159" s="511"/>
      <c r="BL1159" s="511"/>
      <c r="BM1159" s="511"/>
      <c r="BN1159" s="511"/>
      <c r="BO1159" s="511"/>
      <c r="BP1159" s="511"/>
      <c r="BQ1159" s="511"/>
      <c r="BR1159" s="511"/>
      <c r="BS1159" s="511"/>
      <c r="BT1159" s="511"/>
      <c r="BU1159" s="511"/>
      <c r="BV1159" s="511"/>
      <c r="BW1159" s="511"/>
    </row>
    <row r="1160" s="352" customFormat="true" ht="15" customHeight="true" x14ac:dyDescent="0.2">
      <c r="BA1160" s="511"/>
      <c r="BB1160" s="379"/>
      <c r="BC1160" s="511"/>
      <c r="BD1160" s="511"/>
      <c r="BE1160" s="511"/>
      <c r="BF1160" s="511"/>
      <c r="BG1160" s="511"/>
      <c r="BH1160" s="511"/>
      <c r="BI1160" s="511"/>
      <c r="BJ1160" s="511"/>
      <c r="BK1160" s="511"/>
      <c r="BL1160" s="511"/>
      <c r="BM1160" s="511"/>
      <c r="BN1160" s="511"/>
      <c r="BO1160" s="511"/>
      <c r="BP1160" s="511"/>
      <c r="BQ1160" s="511"/>
      <c r="BR1160" s="511"/>
      <c r="BS1160" s="511"/>
      <c r="BT1160" s="511"/>
      <c r="BU1160" s="511"/>
      <c r="BV1160" s="511"/>
      <c r="BW1160" s="511"/>
    </row>
    <row r="1161" s="352" customFormat="true" ht="15" customHeight="true" x14ac:dyDescent="0.2">
      <c r="BA1161" s="511"/>
      <c r="BB1161" s="379"/>
      <c r="BC1161" s="511"/>
      <c r="BD1161" s="511"/>
      <c r="BE1161" s="511"/>
      <c r="BF1161" s="511"/>
      <c r="BG1161" s="511"/>
      <c r="BH1161" s="511"/>
      <c r="BI1161" s="511"/>
      <c r="BJ1161" s="511"/>
      <c r="BK1161" s="511"/>
      <c r="BL1161" s="511"/>
      <c r="BM1161" s="511"/>
      <c r="BN1161" s="511"/>
      <c r="BO1161" s="511"/>
      <c r="BP1161" s="511"/>
      <c r="BQ1161" s="511"/>
      <c r="BR1161" s="511"/>
      <c r="BS1161" s="511"/>
      <c r="BT1161" s="511"/>
      <c r="BU1161" s="511"/>
      <c r="BV1161" s="511"/>
      <c r="BW1161" s="511"/>
    </row>
    <row r="1162" s="352" customFormat="true" ht="15" customHeight="true" x14ac:dyDescent="0.2">
      <c r="BA1162" s="511"/>
      <c r="BB1162" s="379"/>
      <c r="BC1162" s="511"/>
      <c r="BD1162" s="511"/>
      <c r="BE1162" s="511"/>
      <c r="BF1162" s="511"/>
      <c r="BG1162" s="511"/>
      <c r="BH1162" s="511"/>
      <c r="BI1162" s="511"/>
      <c r="BJ1162" s="511"/>
      <c r="BK1162" s="511"/>
      <c r="BL1162" s="511"/>
      <c r="BM1162" s="511"/>
      <c r="BN1162" s="511"/>
      <c r="BO1162" s="511"/>
      <c r="BP1162" s="511"/>
      <c r="BQ1162" s="511"/>
      <c r="BR1162" s="511"/>
      <c r="BS1162" s="511"/>
      <c r="BT1162" s="511"/>
      <c r="BU1162" s="511"/>
      <c r="BV1162" s="511"/>
      <c r="BW1162" s="511"/>
    </row>
    <row r="1163" s="352" customFormat="true" ht="15" customHeight="true" x14ac:dyDescent="0.2">
      <c r="BA1163" s="511"/>
      <c r="BB1163" s="379"/>
      <c r="BC1163" s="511"/>
      <c r="BD1163" s="511"/>
      <c r="BE1163" s="511"/>
      <c r="BF1163" s="511"/>
      <c r="BG1163" s="511"/>
      <c r="BH1163" s="511"/>
      <c r="BI1163" s="511"/>
      <c r="BJ1163" s="511"/>
      <c r="BK1163" s="511"/>
      <c r="BL1163" s="511"/>
      <c r="BM1163" s="511"/>
      <c r="BN1163" s="511"/>
      <c r="BO1163" s="511"/>
      <c r="BP1163" s="511"/>
      <c r="BQ1163" s="511"/>
      <c r="BR1163" s="511"/>
      <c r="BS1163" s="511"/>
      <c r="BT1163" s="511"/>
      <c r="BU1163" s="511"/>
      <c r="BV1163" s="511"/>
      <c r="BW1163" s="511"/>
    </row>
    <row r="1164" s="352" customFormat="true" ht="15" customHeight="true" x14ac:dyDescent="0.2">
      <c r="BA1164" s="511"/>
      <c r="BB1164" s="379"/>
      <c r="BC1164" s="511"/>
      <c r="BD1164" s="511"/>
      <c r="BE1164" s="511"/>
      <c r="BF1164" s="511"/>
      <c r="BG1164" s="511"/>
      <c r="BH1164" s="511"/>
      <c r="BI1164" s="511"/>
      <c r="BJ1164" s="511"/>
      <c r="BK1164" s="511"/>
      <c r="BL1164" s="511"/>
      <c r="BM1164" s="511"/>
      <c r="BN1164" s="511"/>
      <c r="BO1164" s="511"/>
      <c r="BP1164" s="511"/>
      <c r="BQ1164" s="511"/>
      <c r="BR1164" s="511"/>
      <c r="BS1164" s="511"/>
      <c r="BT1164" s="511"/>
      <c r="BU1164" s="511"/>
      <c r="BV1164" s="511"/>
      <c r="BW1164" s="511"/>
    </row>
    <row r="1165" s="352" customFormat="true" ht="15" customHeight="true" x14ac:dyDescent="0.2">
      <c r="BA1165" s="511"/>
      <c r="BB1165" s="379"/>
      <c r="BC1165" s="511"/>
      <c r="BD1165" s="511"/>
      <c r="BE1165" s="511"/>
      <c r="BF1165" s="511"/>
      <c r="BG1165" s="511"/>
      <c r="BH1165" s="511"/>
      <c r="BI1165" s="511"/>
      <c r="BJ1165" s="511"/>
      <c r="BK1165" s="511"/>
      <c r="BL1165" s="511"/>
      <c r="BM1165" s="511"/>
      <c r="BN1165" s="511"/>
      <c r="BO1165" s="511"/>
      <c r="BP1165" s="511"/>
      <c r="BQ1165" s="511"/>
      <c r="BR1165" s="511"/>
      <c r="BS1165" s="511"/>
      <c r="BT1165" s="511"/>
      <c r="BU1165" s="511"/>
      <c r="BV1165" s="511"/>
      <c r="BW1165" s="511"/>
    </row>
    <row r="1166" s="352" customFormat="true" ht="15" customHeight="true" x14ac:dyDescent="0.2">
      <c r="BA1166" s="511"/>
      <c r="BB1166" s="379"/>
      <c r="BC1166" s="511"/>
      <c r="BD1166" s="511"/>
      <c r="BE1166" s="511"/>
      <c r="BF1166" s="511"/>
      <c r="BG1166" s="511"/>
      <c r="BH1166" s="511"/>
      <c r="BI1166" s="511"/>
      <c r="BJ1166" s="511"/>
      <c r="BK1166" s="511"/>
      <c r="BL1166" s="511"/>
      <c r="BM1166" s="511"/>
      <c r="BN1166" s="511"/>
      <c r="BO1166" s="511"/>
      <c r="BP1166" s="511"/>
      <c r="BQ1166" s="511"/>
      <c r="BR1166" s="511"/>
      <c r="BS1166" s="511"/>
      <c r="BT1166" s="511"/>
      <c r="BU1166" s="511"/>
      <c r="BV1166" s="511"/>
      <c r="BW1166" s="511"/>
    </row>
    <row r="1167" s="352" customFormat="true" ht="15" customHeight="true" x14ac:dyDescent="0.2">
      <c r="BA1167" s="511"/>
      <c r="BB1167" s="379"/>
      <c r="BC1167" s="511"/>
      <c r="BD1167" s="511"/>
      <c r="BE1167" s="511"/>
      <c r="BF1167" s="511"/>
      <c r="BG1167" s="511"/>
      <c r="BH1167" s="511"/>
      <c r="BI1167" s="511"/>
      <c r="BJ1167" s="511"/>
      <c r="BK1167" s="511"/>
      <c r="BL1167" s="511"/>
      <c r="BM1167" s="511"/>
      <c r="BN1167" s="511"/>
      <c r="BO1167" s="511"/>
      <c r="BP1167" s="511"/>
      <c r="BQ1167" s="511"/>
      <c r="BR1167" s="511"/>
      <c r="BS1167" s="511"/>
      <c r="BT1167" s="511"/>
      <c r="BU1167" s="511"/>
      <c r="BV1167" s="511"/>
      <c r="BW1167" s="511"/>
    </row>
    <row r="1168" s="352" customFormat="true" ht="15" customHeight="true" x14ac:dyDescent="0.2">
      <c r="BA1168" s="511"/>
      <c r="BB1168" s="379"/>
      <c r="BC1168" s="511"/>
      <c r="BD1168" s="511"/>
      <c r="BE1168" s="511"/>
      <c r="BF1168" s="511"/>
      <c r="BG1168" s="511"/>
      <c r="BH1168" s="511"/>
      <c r="BI1168" s="511"/>
      <c r="BJ1168" s="511"/>
      <c r="BK1168" s="511"/>
      <c r="BL1168" s="511"/>
      <c r="BM1168" s="511"/>
      <c r="BN1168" s="511"/>
      <c r="BO1168" s="511"/>
      <c r="BP1168" s="511"/>
      <c r="BQ1168" s="511"/>
      <c r="BR1168" s="511"/>
      <c r="BS1168" s="511"/>
      <c r="BT1168" s="511"/>
      <c r="BU1168" s="511"/>
      <c r="BV1168" s="511"/>
      <c r="BW1168" s="511"/>
    </row>
    <row r="1169" s="352" customFormat="true" ht="15" customHeight="true" x14ac:dyDescent="0.2">
      <c r="BA1169" s="511"/>
      <c r="BB1169" s="379"/>
      <c r="BC1169" s="511"/>
      <c r="BD1169" s="511"/>
      <c r="BE1169" s="511"/>
      <c r="BF1169" s="511"/>
      <c r="BG1169" s="511"/>
      <c r="BH1169" s="511"/>
      <c r="BI1169" s="511"/>
      <c r="BJ1169" s="511"/>
      <c r="BK1169" s="511"/>
      <c r="BL1169" s="511"/>
      <c r="BM1169" s="511"/>
      <c r="BN1169" s="511"/>
      <c r="BO1169" s="511"/>
      <c r="BP1169" s="511"/>
      <c r="BQ1169" s="511"/>
      <c r="BR1169" s="511"/>
      <c r="BS1169" s="511"/>
      <c r="BT1169" s="511"/>
      <c r="BU1169" s="511"/>
      <c r="BV1169" s="511"/>
      <c r="BW1169" s="511"/>
    </row>
    <row r="1170" s="352" customFormat="true" ht="15" customHeight="true" x14ac:dyDescent="0.2">
      <c r="A1170" s="448"/>
      <c r="B1170" s="838"/>
      <c r="C1170" s="839"/>
      <c r="D1170" s="839"/>
      <c r="E1170" s="839"/>
      <c r="F1170" s="839"/>
      <c r="G1170" s="839"/>
      <c r="H1170" s="839"/>
      <c r="I1170" s="839"/>
      <c r="J1170" s="839"/>
      <c r="K1170" s="839"/>
      <c r="L1170" s="839"/>
      <c r="M1170" s="839"/>
      <c r="N1170" s="839"/>
      <c r="O1170" s="839"/>
      <c r="P1170" s="839"/>
      <c r="Q1170" s="839"/>
      <c r="R1170" s="839"/>
      <c r="S1170" s="839"/>
      <c r="T1170" s="839"/>
      <c r="U1170" s="839"/>
      <c r="V1170" s="839"/>
      <c r="W1170" s="839"/>
      <c r="BA1170" s="511"/>
      <c r="BB1170" s="379"/>
      <c r="BC1170" s="511"/>
      <c r="BD1170" s="511"/>
      <c r="BE1170" s="511"/>
      <c r="BF1170" s="511"/>
      <c r="BG1170" s="511"/>
      <c r="BH1170" s="511"/>
      <c r="BI1170" s="511"/>
      <c r="BJ1170" s="511"/>
      <c r="BK1170" s="511"/>
      <c r="BL1170" s="511"/>
      <c r="BM1170" s="511"/>
      <c r="BN1170" s="511"/>
      <c r="BO1170" s="511"/>
      <c r="BP1170" s="511"/>
      <c r="BQ1170" s="511"/>
      <c r="BR1170" s="511"/>
      <c r="BS1170" s="511"/>
      <c r="BT1170" s="511"/>
      <c r="BU1170" s="511"/>
      <c r="BV1170" s="511"/>
      <c r="BW1170" s="511"/>
    </row>
    <row r="1171" s="352" customFormat="true" ht="15" customHeight="true" x14ac:dyDescent="0.2">
      <c r="A1171" s="448"/>
      <c r="B1171" s="838"/>
      <c r="C1171" s="839"/>
      <c r="D1171" s="839"/>
      <c r="E1171" s="839"/>
      <c r="F1171" s="839"/>
      <c r="G1171" s="839"/>
      <c r="H1171" s="839"/>
      <c r="I1171" s="839"/>
      <c r="J1171" s="839"/>
      <c r="K1171" s="839"/>
      <c r="L1171" s="839"/>
      <c r="M1171" s="839"/>
      <c r="N1171" s="839"/>
      <c r="O1171" s="839"/>
      <c r="P1171" s="839"/>
      <c r="Q1171" s="839"/>
      <c r="R1171" s="839"/>
      <c r="S1171" s="839"/>
      <c r="T1171" s="839"/>
      <c r="U1171" s="839"/>
      <c r="V1171" s="839"/>
      <c r="W1171" s="839"/>
      <c r="BA1171" s="511"/>
      <c r="BB1171" s="379"/>
      <c r="BC1171" s="511"/>
      <c r="BD1171" s="511"/>
      <c r="BE1171" s="511"/>
      <c r="BF1171" s="511"/>
      <c r="BG1171" s="511"/>
      <c r="BH1171" s="511"/>
      <c r="BI1171" s="511"/>
      <c r="BJ1171" s="511"/>
      <c r="BK1171" s="511"/>
      <c r="BL1171" s="511"/>
      <c r="BM1171" s="511"/>
      <c r="BN1171" s="511"/>
      <c r="BO1171" s="511"/>
      <c r="BP1171" s="511"/>
      <c r="BQ1171" s="511"/>
      <c r="BR1171" s="511"/>
      <c r="BS1171" s="511"/>
      <c r="BT1171" s="511"/>
      <c r="BU1171" s="511"/>
      <c r="BV1171" s="511"/>
      <c r="BW1171" s="511"/>
    </row>
    <row r="1172" s="352" customFormat="true" ht="15" customHeight="true" x14ac:dyDescent="0.2">
      <c r="A1172" s="448"/>
      <c r="B1172" s="838"/>
      <c r="C1172" s="839"/>
      <c r="D1172" s="839"/>
      <c r="E1172" s="839"/>
      <c r="F1172" s="839"/>
      <c r="G1172" s="839"/>
      <c r="H1172" s="839"/>
      <c r="I1172" s="839"/>
      <c r="J1172" s="839"/>
      <c r="K1172" s="839"/>
      <c r="L1172" s="839"/>
      <c r="M1172" s="839"/>
      <c r="N1172" s="839"/>
      <c r="O1172" s="839"/>
      <c r="P1172" s="839"/>
      <c r="Q1172" s="839"/>
      <c r="R1172" s="839"/>
      <c r="S1172" s="839"/>
      <c r="T1172" s="839"/>
      <c r="U1172" s="839"/>
      <c r="V1172" s="839"/>
      <c r="W1172" s="839"/>
      <c r="BA1172" s="511"/>
      <c r="BB1172" s="379"/>
      <c r="BC1172" s="511"/>
      <c r="BD1172" s="511"/>
      <c r="BE1172" s="511"/>
      <c r="BF1172" s="511"/>
      <c r="BG1172" s="511"/>
      <c r="BH1172" s="511"/>
      <c r="BI1172" s="511"/>
      <c r="BJ1172" s="511"/>
      <c r="BK1172" s="511"/>
      <c r="BL1172" s="511"/>
      <c r="BM1172" s="511"/>
      <c r="BN1172" s="511"/>
      <c r="BO1172" s="511"/>
      <c r="BP1172" s="511"/>
      <c r="BQ1172" s="511"/>
      <c r="BR1172" s="511"/>
      <c r="BS1172" s="511"/>
      <c r="BT1172" s="511"/>
      <c r="BU1172" s="511"/>
      <c r="BV1172" s="511"/>
      <c r="BW1172" s="511"/>
    </row>
    <row r="1173" s="352" customFormat="true" ht="15" customHeight="true" x14ac:dyDescent="0.2">
      <c r="A1173" s="448"/>
      <c r="B1173" s="838"/>
      <c r="C1173" s="839"/>
      <c r="D1173" s="839"/>
      <c r="E1173" s="839"/>
      <c r="F1173" s="839"/>
      <c r="G1173" s="839"/>
      <c r="H1173" s="839"/>
      <c r="I1173" s="839"/>
      <c r="J1173" s="839"/>
      <c r="K1173" s="839"/>
      <c r="L1173" s="839"/>
      <c r="M1173" s="839"/>
      <c r="N1173" s="839"/>
      <c r="O1173" s="839"/>
      <c r="P1173" s="839"/>
      <c r="Q1173" s="839"/>
      <c r="R1173" s="839"/>
      <c r="S1173" s="839"/>
      <c r="T1173" s="839"/>
      <c r="U1173" s="839"/>
      <c r="V1173" s="839"/>
      <c r="W1173" s="839"/>
      <c r="BA1173" s="511"/>
      <c r="BB1173" s="379"/>
      <c r="BC1173" s="511"/>
      <c r="BD1173" s="511"/>
      <c r="BE1173" s="511"/>
      <c r="BF1173" s="511"/>
      <c r="BG1173" s="511"/>
      <c r="BH1173" s="511"/>
      <c r="BI1173" s="511"/>
      <c r="BJ1173" s="511"/>
      <c r="BK1173" s="511"/>
      <c r="BL1173" s="511"/>
      <c r="BM1173" s="511"/>
      <c r="BN1173" s="511"/>
      <c r="BO1173" s="511"/>
      <c r="BP1173" s="511"/>
      <c r="BQ1173" s="511"/>
      <c r="BR1173" s="511"/>
      <c r="BS1173" s="511"/>
      <c r="BT1173" s="511"/>
      <c r="BU1173" s="511"/>
      <c r="BV1173" s="511"/>
      <c r="BW1173" s="511"/>
    </row>
    <row r="1174" s="352" customFormat="true" ht="15" customHeight="true" x14ac:dyDescent="0.2">
      <c r="A1174" s="448"/>
      <c r="B1174" s="838"/>
      <c r="C1174" s="839"/>
      <c r="D1174" s="839"/>
      <c r="E1174" s="839"/>
      <c r="F1174" s="839"/>
      <c r="G1174" s="839"/>
      <c r="H1174" s="839"/>
      <c r="I1174" s="839"/>
      <c r="J1174" s="839"/>
      <c r="K1174" s="839"/>
      <c r="L1174" s="839"/>
      <c r="M1174" s="839"/>
      <c r="N1174" s="839"/>
      <c r="O1174" s="839"/>
      <c r="P1174" s="839"/>
      <c r="Q1174" s="839"/>
      <c r="R1174" s="839"/>
      <c r="S1174" s="839"/>
      <c r="T1174" s="839"/>
      <c r="U1174" s="839"/>
      <c r="V1174" s="839"/>
      <c r="W1174" s="839"/>
      <c r="BA1174" s="511"/>
      <c r="BB1174" s="379"/>
      <c r="BC1174" s="511"/>
      <c r="BD1174" s="511"/>
      <c r="BE1174" s="511"/>
      <c r="BF1174" s="511"/>
      <c r="BG1174" s="511"/>
      <c r="BH1174" s="511"/>
      <c r="BI1174" s="511"/>
      <c r="BJ1174" s="511"/>
      <c r="BK1174" s="511"/>
      <c r="BL1174" s="511"/>
      <c r="BM1174" s="511"/>
      <c r="BN1174" s="511"/>
      <c r="BO1174" s="511"/>
      <c r="BP1174" s="511"/>
      <c r="BQ1174" s="511"/>
      <c r="BR1174" s="511"/>
      <c r="BS1174" s="511"/>
      <c r="BT1174" s="511"/>
      <c r="BU1174" s="511"/>
      <c r="BV1174" s="511"/>
      <c r="BW1174" s="511"/>
    </row>
    <row r="1175" s="352" customFormat="true" ht="15" customHeight="true" x14ac:dyDescent="0.2">
      <c r="A1175" s="448"/>
      <c r="B1175" s="838"/>
      <c r="C1175" s="839"/>
      <c r="D1175" s="839"/>
      <c r="E1175" s="839"/>
      <c r="F1175" s="839"/>
      <c r="G1175" s="839"/>
      <c r="H1175" s="839"/>
      <c r="I1175" s="839"/>
      <c r="J1175" s="839"/>
      <c r="K1175" s="839"/>
      <c r="L1175" s="839"/>
      <c r="M1175" s="839"/>
      <c r="N1175" s="839"/>
      <c r="O1175" s="839"/>
      <c r="P1175" s="839"/>
      <c r="Q1175" s="839"/>
      <c r="R1175" s="839"/>
      <c r="S1175" s="839"/>
      <c r="T1175" s="839"/>
      <c r="U1175" s="839"/>
      <c r="V1175" s="839"/>
      <c r="W1175" s="839"/>
      <c r="BA1175" s="511"/>
      <c r="BB1175" s="379"/>
      <c r="BC1175" s="511"/>
      <c r="BD1175" s="511"/>
      <c r="BE1175" s="511"/>
      <c r="BF1175" s="511"/>
      <c r="BG1175" s="511"/>
      <c r="BH1175" s="511"/>
      <c r="BI1175" s="511"/>
      <c r="BJ1175" s="511"/>
      <c r="BK1175" s="511"/>
      <c r="BL1175" s="511"/>
      <c r="BM1175" s="511"/>
      <c r="BN1175" s="511"/>
      <c r="BO1175" s="511"/>
      <c r="BP1175" s="511"/>
      <c r="BQ1175" s="511"/>
      <c r="BR1175" s="511"/>
      <c r="BS1175" s="511"/>
      <c r="BT1175" s="511"/>
      <c r="BU1175" s="511"/>
      <c r="BV1175" s="511"/>
      <c r="BW1175" s="511"/>
    </row>
    <row r="1176" s="352" customFormat="true" ht="15" customHeight="true" x14ac:dyDescent="0.2">
      <c r="A1176" s="840"/>
      <c r="B1176" s="448"/>
      <c r="C1176" s="841"/>
      <c r="D1176" s="842"/>
      <c r="E1176" s="842"/>
      <c r="F1176" s="842"/>
      <c r="G1176" s="842"/>
      <c r="H1176" s="841"/>
      <c r="I1176" s="842"/>
      <c r="J1176" s="842"/>
      <c r="K1176" s="842"/>
      <c r="L1176" s="842"/>
      <c r="M1176" s="841"/>
      <c r="N1176" s="842"/>
      <c r="O1176" s="842"/>
      <c r="P1176" s="842"/>
      <c r="Q1176" s="842"/>
      <c r="R1176" s="841"/>
      <c r="S1176" s="842"/>
      <c r="T1176" s="842"/>
      <c r="U1176" s="842"/>
      <c r="BA1176" s="511"/>
      <c r="BB1176" s="379"/>
      <c r="BC1176" s="511"/>
      <c r="BD1176" s="511"/>
      <c r="BE1176" s="511"/>
      <c r="BF1176" s="511"/>
      <c r="BG1176" s="511"/>
      <c r="BH1176" s="511"/>
      <c r="BI1176" s="511"/>
      <c r="BJ1176" s="511"/>
      <c r="BK1176" s="511"/>
      <c r="BL1176" s="511"/>
      <c r="BM1176" s="511"/>
      <c r="BN1176" s="511"/>
      <c r="BO1176" s="511"/>
      <c r="BP1176" s="511"/>
      <c r="BQ1176" s="511"/>
      <c r="BR1176" s="511"/>
      <c r="BS1176" s="511"/>
      <c r="BT1176" s="511"/>
      <c r="BU1176" s="511"/>
      <c r="BV1176" s="511"/>
      <c r="BW1176" s="511"/>
    </row>
    <row r="1177" s="352" customFormat="true" ht="15" customHeight="true" x14ac:dyDescent="0.2">
      <c r="A1177" s="842"/>
      <c r="B1177" s="842"/>
      <c r="C1177" s="841"/>
      <c r="D1177" s="841"/>
      <c r="E1177" s="841"/>
      <c r="F1177" s="841"/>
      <c r="G1177" s="841"/>
      <c r="H1177" s="841"/>
      <c r="I1177" s="841"/>
      <c r="J1177" s="841"/>
      <c r="K1177" s="841"/>
      <c r="L1177" s="841"/>
      <c r="M1177" s="841"/>
      <c r="N1177" s="841"/>
      <c r="O1177" s="841"/>
      <c r="P1177" s="841"/>
      <c r="Q1177" s="841"/>
      <c r="R1177" s="841"/>
      <c r="S1177" s="841"/>
      <c r="T1177" s="841"/>
      <c r="U1177" s="841"/>
      <c r="BA1177" s="511"/>
      <c r="BB1177" s="379"/>
      <c r="BC1177" s="511"/>
      <c r="BD1177" s="511"/>
      <c r="BE1177" s="511"/>
      <c r="BF1177" s="511"/>
      <c r="BG1177" s="511"/>
      <c r="BH1177" s="511"/>
      <c r="BI1177" s="511"/>
      <c r="BJ1177" s="511"/>
      <c r="BK1177" s="511"/>
      <c r="BL1177" s="511"/>
      <c r="BM1177" s="511"/>
      <c r="BN1177" s="511"/>
      <c r="BO1177" s="511"/>
      <c r="BP1177" s="511"/>
      <c r="BQ1177" s="511"/>
      <c r="BR1177" s="511"/>
      <c r="BS1177" s="511"/>
      <c r="BT1177" s="511"/>
      <c r="BU1177" s="511"/>
      <c r="BV1177" s="511"/>
      <c r="BW1177" s="511"/>
    </row>
    <row r="1178" s="352" customFormat="true" ht="15" customHeight="true" x14ac:dyDescent="0.2">
      <c r="BA1178" s="511"/>
      <c r="BB1178" s="379"/>
      <c r="BC1178" s="511"/>
      <c r="BD1178" s="511"/>
      <c r="BE1178" s="511"/>
      <c r="BF1178" s="511"/>
      <c r="BG1178" s="511"/>
      <c r="BH1178" s="511"/>
      <c r="BI1178" s="511"/>
      <c r="BJ1178" s="511"/>
      <c r="BK1178" s="511"/>
      <c r="BL1178" s="511"/>
      <c r="BM1178" s="511"/>
      <c r="BN1178" s="511"/>
      <c r="BO1178" s="511"/>
      <c r="BP1178" s="511"/>
      <c r="BQ1178" s="511"/>
      <c r="BR1178" s="511"/>
      <c r="BS1178" s="511"/>
      <c r="BT1178" s="511"/>
      <c r="BU1178" s="511"/>
      <c r="BV1178" s="511"/>
      <c r="BW1178" s="511"/>
    </row>
    <row r="1179" s="352" customFormat="true" ht="15" customHeight="true" x14ac:dyDescent="0.2">
      <c r="BA1179" s="511"/>
      <c r="BB1179" s="379"/>
      <c r="BC1179" s="511"/>
      <c r="BD1179" s="511"/>
      <c r="BE1179" s="511"/>
      <c r="BF1179" s="511"/>
      <c r="BG1179" s="511"/>
      <c r="BH1179" s="511"/>
      <c r="BI1179" s="511"/>
      <c r="BJ1179" s="511"/>
      <c r="BK1179" s="511"/>
      <c r="BL1179" s="511"/>
      <c r="BM1179" s="511"/>
      <c r="BN1179" s="511"/>
      <c r="BO1179" s="511"/>
      <c r="BP1179" s="511"/>
      <c r="BQ1179" s="511"/>
      <c r="BR1179" s="511"/>
      <c r="BS1179" s="511"/>
      <c r="BT1179" s="511"/>
      <c r="BU1179" s="511"/>
      <c r="BV1179" s="511"/>
      <c r="BW1179" s="511"/>
    </row>
    <row r="1180" s="352" customFormat="true" ht="15" customHeight="true" x14ac:dyDescent="0.2">
      <c r="BA1180" s="511"/>
      <c r="BB1180" s="379"/>
      <c r="BC1180" s="511"/>
      <c r="BD1180" s="511"/>
      <c r="BE1180" s="511"/>
      <c r="BF1180" s="511"/>
      <c r="BG1180" s="511"/>
      <c r="BH1180" s="511"/>
      <c r="BI1180" s="511"/>
      <c r="BJ1180" s="511"/>
      <c r="BK1180" s="511"/>
      <c r="BL1180" s="511"/>
      <c r="BM1180" s="511"/>
      <c r="BN1180" s="511"/>
      <c r="BO1180" s="511"/>
      <c r="BP1180" s="511"/>
      <c r="BQ1180" s="511"/>
      <c r="BR1180" s="511"/>
      <c r="BS1180" s="511"/>
      <c r="BT1180" s="511"/>
      <c r="BU1180" s="511"/>
      <c r="BV1180" s="511"/>
      <c r="BW1180" s="511"/>
    </row>
    <row r="1181" s="352" customFormat="true" ht="15" customHeight="true" x14ac:dyDescent="0.2">
      <c r="BA1181" s="511"/>
      <c r="BB1181" s="379"/>
      <c r="BC1181" s="511"/>
      <c r="BD1181" s="511"/>
      <c r="BE1181" s="511"/>
      <c r="BF1181" s="511"/>
      <c r="BG1181" s="511"/>
      <c r="BH1181" s="511"/>
      <c r="BI1181" s="511"/>
      <c r="BJ1181" s="511"/>
      <c r="BK1181" s="511"/>
      <c r="BL1181" s="511"/>
      <c r="BM1181" s="511"/>
      <c r="BN1181" s="511"/>
      <c r="BO1181" s="511"/>
      <c r="BP1181" s="511"/>
      <c r="BQ1181" s="511"/>
      <c r="BR1181" s="511"/>
      <c r="BS1181" s="511"/>
      <c r="BT1181" s="511"/>
      <c r="BU1181" s="511"/>
      <c r="BV1181" s="511"/>
      <c r="BW1181" s="511"/>
    </row>
    <row r="1182" s="352" customFormat="true" ht="15" customHeight="true" x14ac:dyDescent="0.2">
      <c r="BA1182" s="511"/>
      <c r="BB1182" s="379"/>
      <c r="BC1182" s="511"/>
      <c r="BD1182" s="511"/>
      <c r="BE1182" s="511"/>
      <c r="BF1182" s="511"/>
      <c r="BG1182" s="511"/>
      <c r="BH1182" s="511"/>
      <c r="BI1182" s="511"/>
      <c r="BJ1182" s="511"/>
      <c r="BK1182" s="511"/>
      <c r="BL1182" s="511"/>
      <c r="BM1182" s="511"/>
      <c r="BN1182" s="511"/>
      <c r="BO1182" s="511"/>
      <c r="BP1182" s="511"/>
      <c r="BQ1182" s="511"/>
      <c r="BR1182" s="511"/>
      <c r="BS1182" s="511"/>
      <c r="BT1182" s="511"/>
      <c r="BU1182" s="511"/>
      <c r="BV1182" s="511"/>
      <c r="BW1182" s="511"/>
    </row>
    <row r="1183" s="352" customFormat="true" ht="15" customHeight="true" x14ac:dyDescent="0.2">
      <c r="BA1183" s="511"/>
      <c r="BB1183" s="379"/>
      <c r="BC1183" s="511"/>
      <c r="BD1183" s="511"/>
      <c r="BE1183" s="511"/>
      <c r="BF1183" s="511"/>
      <c r="BG1183" s="511"/>
      <c r="BH1183" s="511"/>
      <c r="BI1183" s="511"/>
      <c r="BJ1183" s="511"/>
      <c r="BK1183" s="511"/>
      <c r="BL1183" s="511"/>
      <c r="BM1183" s="511"/>
      <c r="BN1183" s="511"/>
      <c r="BO1183" s="511"/>
      <c r="BP1183" s="511"/>
      <c r="BQ1183" s="511"/>
      <c r="BR1183" s="511"/>
      <c r="BS1183" s="511"/>
      <c r="BT1183" s="511"/>
      <c r="BU1183" s="511"/>
      <c r="BV1183" s="511"/>
      <c r="BW1183" s="511"/>
    </row>
    <row r="1184" s="352" customFormat="true" ht="15" customHeight="true" x14ac:dyDescent="0.2">
      <c r="BA1184" s="511"/>
      <c r="BB1184" s="379"/>
      <c r="BC1184" s="511"/>
      <c r="BD1184" s="511"/>
      <c r="BE1184" s="511"/>
      <c r="BF1184" s="511"/>
      <c r="BG1184" s="511"/>
      <c r="BH1184" s="511"/>
      <c r="BI1184" s="511"/>
      <c r="BJ1184" s="511"/>
      <c r="BK1184" s="511"/>
      <c r="BL1184" s="511"/>
      <c r="BM1184" s="511"/>
      <c r="BN1184" s="511"/>
      <c r="BO1184" s="511"/>
      <c r="BP1184" s="511"/>
      <c r="BQ1184" s="511"/>
      <c r="BR1184" s="511"/>
      <c r="BS1184" s="511"/>
      <c r="BT1184" s="511"/>
      <c r="BU1184" s="511"/>
      <c r="BV1184" s="511"/>
      <c r="BW1184" s="511"/>
    </row>
    <row r="1185" s="352" customFormat="true" ht="15" customHeight="true" x14ac:dyDescent="0.2">
      <c r="BA1185" s="511"/>
      <c r="BB1185" s="379"/>
      <c r="BC1185" s="511"/>
      <c r="BD1185" s="511"/>
      <c r="BE1185" s="511"/>
      <c r="BF1185" s="511"/>
      <c r="BG1185" s="511"/>
      <c r="BH1185" s="511"/>
      <c r="BI1185" s="511"/>
      <c r="BJ1185" s="511"/>
      <c r="BK1185" s="511"/>
      <c r="BL1185" s="511"/>
      <c r="BM1185" s="511"/>
      <c r="BN1185" s="511"/>
      <c r="BO1185" s="511"/>
      <c r="BP1185" s="511"/>
      <c r="BQ1185" s="511"/>
      <c r="BR1185" s="511"/>
      <c r="BS1185" s="511"/>
      <c r="BT1185" s="511"/>
      <c r="BU1185" s="511"/>
      <c r="BV1185" s="511"/>
      <c r="BW1185" s="511"/>
    </row>
    <row r="1186" s="352" customFormat="true" ht="15" customHeight="true" x14ac:dyDescent="0.2">
      <c r="BA1186" s="511"/>
      <c r="BB1186" s="379"/>
      <c r="BC1186" s="511"/>
      <c r="BD1186" s="511"/>
      <c r="BE1186" s="511"/>
      <c r="BF1186" s="511"/>
      <c r="BG1186" s="511"/>
      <c r="BH1186" s="511"/>
      <c r="BI1186" s="511"/>
      <c r="BJ1186" s="511"/>
      <c r="BK1186" s="511"/>
      <c r="BL1186" s="511"/>
      <c r="BM1186" s="511"/>
      <c r="BN1186" s="511"/>
      <c r="BO1186" s="511"/>
      <c r="BP1186" s="511"/>
      <c r="BQ1186" s="511"/>
      <c r="BR1186" s="511"/>
      <c r="BS1186" s="511"/>
      <c r="BT1186" s="511"/>
      <c r="BU1186" s="511"/>
      <c r="BV1186" s="511"/>
      <c r="BW1186" s="511"/>
    </row>
    <row r="1187" s="352" customFormat="true" ht="15" customHeight="true" x14ac:dyDescent="0.2">
      <c r="BA1187" s="511"/>
      <c r="BB1187" s="379"/>
      <c r="BC1187" s="511"/>
      <c r="BD1187" s="511"/>
      <c r="BE1187" s="511"/>
      <c r="BF1187" s="511"/>
      <c r="BG1187" s="511"/>
      <c r="BH1187" s="511"/>
      <c r="BI1187" s="511"/>
      <c r="BJ1187" s="511"/>
      <c r="BK1187" s="511"/>
      <c r="BL1187" s="511"/>
      <c r="BM1187" s="511"/>
      <c r="BN1187" s="511"/>
      <c r="BO1187" s="511"/>
      <c r="BP1187" s="511"/>
      <c r="BQ1187" s="511"/>
      <c r="BR1187" s="511"/>
      <c r="BS1187" s="511"/>
      <c r="BT1187" s="511"/>
      <c r="BU1187" s="511"/>
      <c r="BV1187" s="511"/>
      <c r="BW1187" s="511"/>
    </row>
    <row r="1188" s="352" customFormat="true" ht="15" customHeight="true" x14ac:dyDescent="0.2">
      <c r="BA1188" s="511"/>
      <c r="BB1188" s="379"/>
      <c r="BC1188" s="511"/>
      <c r="BD1188" s="511"/>
      <c r="BE1188" s="511"/>
      <c r="BF1188" s="511"/>
      <c r="BG1188" s="511"/>
      <c r="BH1188" s="511"/>
      <c r="BI1188" s="511"/>
      <c r="BJ1188" s="511"/>
      <c r="BK1188" s="511"/>
      <c r="BL1188" s="511"/>
      <c r="BM1188" s="511"/>
      <c r="BN1188" s="511"/>
      <c r="BO1188" s="511"/>
      <c r="BP1188" s="511"/>
      <c r="BQ1188" s="511"/>
      <c r="BR1188" s="511"/>
      <c r="BS1188" s="511"/>
      <c r="BT1188" s="511"/>
      <c r="BU1188" s="511"/>
      <c r="BV1188" s="511"/>
      <c r="BW1188" s="511"/>
    </row>
    <row r="1189" s="352" customFormat="true" ht="15" customHeight="true" x14ac:dyDescent="0.2">
      <c r="BA1189" s="511"/>
      <c r="BB1189" s="379"/>
      <c r="BC1189" s="511"/>
      <c r="BD1189" s="511"/>
      <c r="BE1189" s="511"/>
      <c r="BF1189" s="511"/>
      <c r="BG1189" s="511"/>
      <c r="BH1189" s="511"/>
      <c r="BI1189" s="511"/>
      <c r="BJ1189" s="511"/>
      <c r="BK1189" s="511"/>
      <c r="BL1189" s="511"/>
      <c r="BM1189" s="511"/>
      <c r="BN1189" s="511"/>
      <c r="BO1189" s="511"/>
      <c r="BP1189" s="511"/>
      <c r="BQ1189" s="511"/>
      <c r="BR1189" s="511"/>
      <c r="BS1189" s="511"/>
      <c r="BT1189" s="511"/>
      <c r="BU1189" s="511"/>
      <c r="BV1189" s="511"/>
      <c r="BW1189" s="511"/>
    </row>
    <row r="1190" s="352" customFormat="true" ht="15" customHeight="true" x14ac:dyDescent="0.2">
      <c r="BA1190" s="511"/>
      <c r="BB1190" s="379"/>
      <c r="BC1190" s="511"/>
      <c r="BD1190" s="511"/>
      <c r="BE1190" s="511"/>
      <c r="BF1190" s="511"/>
      <c r="BG1190" s="511"/>
      <c r="BH1190" s="511"/>
      <c r="BI1190" s="511"/>
      <c r="BJ1190" s="511"/>
      <c r="BK1190" s="511"/>
      <c r="BL1190" s="511"/>
      <c r="BM1190" s="511"/>
      <c r="BN1190" s="511"/>
      <c r="BO1190" s="511"/>
      <c r="BP1190" s="511"/>
      <c r="BQ1190" s="511"/>
      <c r="BR1190" s="511"/>
      <c r="BS1190" s="511"/>
      <c r="BT1190" s="511"/>
      <c r="BU1190" s="511"/>
      <c r="BV1190" s="511"/>
      <c r="BW1190" s="511"/>
    </row>
    <row r="1191" s="352" customFormat="true" ht="15" customHeight="true" x14ac:dyDescent="0.2">
      <c r="BA1191" s="511"/>
      <c r="BB1191" s="379"/>
      <c r="BC1191" s="511"/>
      <c r="BD1191" s="511"/>
      <c r="BE1191" s="511"/>
      <c r="BF1191" s="511"/>
      <c r="BG1191" s="511"/>
      <c r="BH1191" s="511"/>
      <c r="BI1191" s="511"/>
      <c r="BJ1191" s="511"/>
      <c r="BK1191" s="511"/>
      <c r="BL1191" s="511"/>
      <c r="BM1191" s="511"/>
      <c r="BN1191" s="511"/>
      <c r="BO1191" s="511"/>
      <c r="BP1191" s="511"/>
      <c r="BQ1191" s="511"/>
      <c r="BR1191" s="511"/>
      <c r="BS1191" s="511"/>
      <c r="BT1191" s="511"/>
      <c r="BU1191" s="511"/>
      <c r="BV1191" s="511"/>
      <c r="BW1191" s="511"/>
    </row>
    <row r="1192" s="352" customFormat="true" ht="15" customHeight="true" x14ac:dyDescent="0.2">
      <c r="BA1192" s="511"/>
      <c r="BB1192" s="379"/>
      <c r="BC1192" s="511"/>
      <c r="BD1192" s="511"/>
      <c r="BE1192" s="511"/>
      <c r="BF1192" s="511"/>
      <c r="BG1192" s="511"/>
      <c r="BH1192" s="511"/>
      <c r="BI1192" s="511"/>
      <c r="BJ1192" s="511"/>
      <c r="BK1192" s="511"/>
      <c r="BL1192" s="511"/>
      <c r="BM1192" s="511"/>
      <c r="BN1192" s="511"/>
      <c r="BO1192" s="511"/>
      <c r="BP1192" s="511"/>
      <c r="BQ1192" s="511"/>
      <c r="BR1192" s="511"/>
      <c r="BS1192" s="511"/>
      <c r="BT1192" s="511"/>
      <c r="BU1192" s="511"/>
      <c r="BV1192" s="511"/>
      <c r="BW1192" s="511"/>
    </row>
    <row r="1193" s="352" customFormat="true" ht="15" customHeight="true" x14ac:dyDescent="0.2">
      <c r="BA1193" s="511"/>
      <c r="BB1193" s="379"/>
      <c r="BC1193" s="511"/>
      <c r="BD1193" s="511"/>
      <c r="BE1193" s="511"/>
      <c r="BF1193" s="511"/>
      <c r="BG1193" s="511"/>
      <c r="BH1193" s="511"/>
      <c r="BI1193" s="511"/>
      <c r="BJ1193" s="511"/>
      <c r="BK1193" s="511"/>
      <c r="BL1193" s="511"/>
      <c r="BM1193" s="511"/>
      <c r="BN1193" s="511"/>
      <c r="BO1193" s="511"/>
      <c r="BP1193" s="511"/>
      <c r="BQ1193" s="511"/>
      <c r="BR1193" s="511"/>
      <c r="BS1193" s="511"/>
      <c r="BT1193" s="511"/>
      <c r="BU1193" s="511"/>
      <c r="BV1193" s="511"/>
      <c r="BW1193" s="511"/>
    </row>
    <row r="1194" s="352" customFormat="true" ht="15" customHeight="true" x14ac:dyDescent="0.2">
      <c r="BA1194" s="511"/>
      <c r="BB1194" s="379"/>
      <c r="BC1194" s="511"/>
      <c r="BD1194" s="511"/>
      <c r="BE1194" s="511"/>
      <c r="BF1194" s="511"/>
      <c r="BG1194" s="511"/>
      <c r="BH1194" s="511"/>
      <c r="BI1194" s="511"/>
      <c r="BJ1194" s="511"/>
      <c r="BK1194" s="511"/>
      <c r="BL1194" s="511"/>
      <c r="BM1194" s="511"/>
      <c r="BN1194" s="511"/>
      <c r="BO1194" s="511"/>
      <c r="BP1194" s="511"/>
      <c r="BQ1194" s="511"/>
      <c r="BR1194" s="511"/>
      <c r="BS1194" s="511"/>
      <c r="BT1194" s="511"/>
      <c r="BU1194" s="511"/>
      <c r="BV1194" s="511"/>
      <c r="BW1194" s="511"/>
    </row>
    <row r="1195" s="352" customFormat="true" ht="15" customHeight="true" x14ac:dyDescent="0.2">
      <c r="BA1195" s="511"/>
      <c r="BB1195" s="379"/>
      <c r="BC1195" s="511"/>
      <c r="BD1195" s="511"/>
      <c r="BE1195" s="511"/>
      <c r="BF1195" s="511"/>
      <c r="BG1195" s="511"/>
      <c r="BH1195" s="511"/>
      <c r="BI1195" s="511"/>
      <c r="BJ1195" s="511"/>
      <c r="BK1195" s="511"/>
      <c r="BL1195" s="511"/>
      <c r="BM1195" s="511"/>
      <c r="BN1195" s="511"/>
      <c r="BO1195" s="511"/>
      <c r="BP1195" s="511"/>
      <c r="BQ1195" s="511"/>
      <c r="BR1195" s="511"/>
      <c r="BS1195" s="511"/>
      <c r="BT1195" s="511"/>
      <c r="BU1195" s="511"/>
      <c r="BV1195" s="511"/>
      <c r="BW1195" s="511"/>
    </row>
    <row r="1196" s="352" customFormat="true" ht="15" customHeight="true" x14ac:dyDescent="0.2">
      <c r="BA1196" s="511"/>
      <c r="BB1196" s="379"/>
      <c r="BC1196" s="511"/>
      <c r="BD1196" s="511"/>
      <c r="BE1196" s="511"/>
      <c r="BF1196" s="511"/>
      <c r="BG1196" s="511"/>
      <c r="BH1196" s="511"/>
      <c r="BI1196" s="511"/>
      <c r="BJ1196" s="511"/>
      <c r="BK1196" s="511"/>
      <c r="BL1196" s="511"/>
      <c r="BM1196" s="511"/>
      <c r="BN1196" s="511"/>
      <c r="BO1196" s="511"/>
      <c r="BP1196" s="511"/>
      <c r="BQ1196" s="511"/>
      <c r="BR1196" s="511"/>
      <c r="BS1196" s="511"/>
      <c r="BT1196" s="511"/>
      <c r="BU1196" s="511"/>
      <c r="BV1196" s="511"/>
      <c r="BW1196" s="511"/>
    </row>
    <row r="1197" s="352" customFormat="true" ht="15" customHeight="true" x14ac:dyDescent="0.2">
      <c r="BA1197" s="511"/>
      <c r="BB1197" s="379"/>
      <c r="BC1197" s="511"/>
      <c r="BD1197" s="511"/>
      <c r="BE1197" s="511"/>
      <c r="BF1197" s="511"/>
      <c r="BG1197" s="511"/>
      <c r="BH1197" s="511"/>
      <c r="BI1197" s="511"/>
      <c r="BJ1197" s="511"/>
      <c r="BK1197" s="511"/>
      <c r="BL1197" s="511"/>
      <c r="BM1197" s="511"/>
      <c r="BN1197" s="511"/>
      <c r="BO1197" s="511"/>
      <c r="BP1197" s="511"/>
      <c r="BQ1197" s="511"/>
      <c r="BR1197" s="511"/>
      <c r="BS1197" s="511"/>
      <c r="BT1197" s="511"/>
      <c r="BU1197" s="511"/>
      <c r="BV1197" s="511"/>
      <c r="BW1197" s="511"/>
    </row>
    <row r="1198" s="352" customFormat="true" ht="15" customHeight="true" x14ac:dyDescent="0.2">
      <c r="BA1198" s="511"/>
      <c r="BB1198" s="379"/>
      <c r="BC1198" s="511"/>
      <c r="BD1198" s="511"/>
      <c r="BE1198" s="511"/>
      <c r="BF1198" s="511"/>
      <c r="BG1198" s="511"/>
      <c r="BH1198" s="511"/>
      <c r="BI1198" s="511"/>
      <c r="BJ1198" s="511"/>
      <c r="BK1198" s="511"/>
      <c r="BL1198" s="511"/>
      <c r="BM1198" s="511"/>
      <c r="BN1198" s="511"/>
      <c r="BO1198" s="511"/>
      <c r="BP1198" s="511"/>
      <c r="BQ1198" s="511"/>
      <c r="BR1198" s="511"/>
      <c r="BS1198" s="511"/>
      <c r="BT1198" s="511"/>
      <c r="BU1198" s="511"/>
      <c r="BV1198" s="511"/>
      <c r="BW1198" s="511"/>
    </row>
    <row r="1199" s="352" customFormat="true" ht="15" customHeight="true" x14ac:dyDescent="0.2">
      <c r="BA1199" s="511"/>
      <c r="BB1199" s="379"/>
      <c r="BC1199" s="511"/>
      <c r="BD1199" s="511"/>
      <c r="BE1199" s="511"/>
      <c r="BF1199" s="511"/>
      <c r="BG1199" s="511"/>
      <c r="BH1199" s="511"/>
      <c r="BI1199" s="511"/>
      <c r="BJ1199" s="511"/>
      <c r="BK1199" s="511"/>
      <c r="BL1199" s="511"/>
      <c r="BM1199" s="511"/>
      <c r="BN1199" s="511"/>
      <c r="BO1199" s="511"/>
      <c r="BP1199" s="511"/>
      <c r="BQ1199" s="511"/>
      <c r="BR1199" s="511"/>
      <c r="BS1199" s="511"/>
      <c r="BT1199" s="511"/>
      <c r="BU1199" s="511"/>
      <c r="BV1199" s="511"/>
      <c r="BW1199" s="511"/>
    </row>
    <row r="1200" s="352" customFormat="true" ht="15" customHeight="true" x14ac:dyDescent="0.2">
      <c r="BA1200" s="511"/>
      <c r="BB1200" s="379"/>
      <c r="BC1200" s="511"/>
      <c r="BD1200" s="511"/>
      <c r="BE1200" s="511"/>
      <c r="BF1200" s="511"/>
      <c r="BG1200" s="511"/>
      <c r="BH1200" s="511"/>
      <c r="BI1200" s="511"/>
      <c r="BJ1200" s="511"/>
      <c r="BK1200" s="511"/>
      <c r="BL1200" s="511"/>
      <c r="BM1200" s="511"/>
      <c r="BN1200" s="511"/>
      <c r="BO1200" s="511"/>
      <c r="BP1200" s="511"/>
      <c r="BQ1200" s="511"/>
      <c r="BR1200" s="511"/>
      <c r="BS1200" s="511"/>
      <c r="BT1200" s="511"/>
      <c r="BU1200" s="511"/>
      <c r="BV1200" s="511"/>
      <c r="BW1200" s="511"/>
    </row>
  </sheetData>
  <mergeCells count="837">
    <mergeCell ref="BA347:BA348"/>
    <mergeCell ref="BA349:BA350"/>
    <mergeCell ref="BA351:BA352"/>
    <mergeCell ref="BA353:BA354"/>
    <mergeCell ref="BA153:BA166"/>
    <mergeCell ref="BA271:BA273"/>
    <mergeCell ref="BA274:BA276"/>
    <mergeCell ref="BA277:BA284"/>
    <mergeCell ref="BC339:BG339"/>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 ref="BM120:BQ120"/>
    <mergeCell ref="BA122:BA123"/>
    <mergeCell ref="BA124:BA127"/>
    <mergeCell ref="BA128:BA129"/>
    <mergeCell ref="BC133:BG133"/>
    <mergeCell ref="BH133:BL133"/>
    <mergeCell ref="BM133:BQ133"/>
    <mergeCell ref="BA135:BA139"/>
    <mergeCell ref="BC220:BG220"/>
    <mergeCell ref="BH220:BL220"/>
    <mergeCell ref="BM220:BQ220"/>
    <mergeCell ref="BA140:BA143"/>
    <mergeCell ref="BA144:BA147"/>
    <mergeCell ref="BA148:BA150"/>
    <mergeCell ref="BM14:BQ14"/>
    <mergeCell ref="BA16:BA17"/>
    <mergeCell ref="BA18:BA21"/>
    <mergeCell ref="BA22:BA23"/>
    <mergeCell ref="BC27:BG27"/>
    <mergeCell ref="BH27:BL27"/>
    <mergeCell ref="BM27:BQ27"/>
    <mergeCell ref="BA41:BA42"/>
    <mergeCell ref="BC56:BG56"/>
    <mergeCell ref="BH56:BL56"/>
    <mergeCell ref="BM56:BQ56"/>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A33:A34"/>
    <mergeCell ref="A29:A30"/>
    <mergeCell ref="A35:A36"/>
    <mergeCell ref="A37:A38"/>
    <mergeCell ref="A41:A42"/>
    <mergeCell ref="A43:A44"/>
    <mergeCell ref="A45:A46"/>
    <mergeCell ref="C14:G14"/>
    <mergeCell ref="H14:L14"/>
    <mergeCell ref="BA29:BA30"/>
    <mergeCell ref="A31:A32"/>
    <mergeCell ref="BA31:BA32"/>
    <mergeCell ref="C27:G27"/>
    <mergeCell ref="H27:L27"/>
    <mergeCell ref="M27:Q27"/>
    <mergeCell ref="M14:Q14"/>
    <mergeCell ref="A16:A17"/>
    <mergeCell ref="A18:A21"/>
    <mergeCell ref="A22:A23"/>
    <mergeCell ref="A24:A26"/>
    <mergeCell ref="A58:A71"/>
    <mergeCell ref="M133:Q133"/>
    <mergeCell ref="A135:A139"/>
    <mergeCell ref="M120:Q120"/>
    <mergeCell ref="A122:A123"/>
    <mergeCell ref="A124:A127"/>
    <mergeCell ref="A128:A129"/>
    <mergeCell ref="A130:A132"/>
    <mergeCell ref="C56:G56"/>
    <mergeCell ref="H56:L56"/>
    <mergeCell ref="M56:Q56"/>
    <mergeCell ref="A153:A165"/>
    <mergeCell ref="C133:G133"/>
    <mergeCell ref="H133:L133"/>
    <mergeCell ref="C220:G220"/>
    <mergeCell ref="H220:L220"/>
    <mergeCell ref="A140:A143"/>
    <mergeCell ref="A108:B108"/>
    <mergeCell ref="C120:G120"/>
    <mergeCell ref="H120:L120"/>
    <mergeCell ref="A144:A147"/>
    <mergeCell ref="A148:A150"/>
    <mergeCell ref="A151:A152"/>
    <mergeCell ref="M220:Q220"/>
    <mergeCell ref="A208:B208"/>
    <mergeCell ref="A1025:C1025"/>
    <mergeCell ref="A1026:B1026"/>
    <mergeCell ref="A1031:A1033"/>
    <mergeCell ref="A1034:C1034"/>
    <mergeCell ref="C399:F399"/>
    <mergeCell ref="A222:A224"/>
    <mergeCell ref="H399:K399"/>
    <mergeCell ref="M399:P399"/>
    <mergeCell ref="C400:E400"/>
    <mergeCell ref="H400:J400"/>
    <mergeCell ref="M400:O400"/>
    <mergeCell ref="C401:D402"/>
    <mergeCell ref="H401:I402"/>
    <mergeCell ref="M401:N402"/>
    <mergeCell ref="B402:B445"/>
    <mergeCell ref="C403:D403"/>
    <mergeCell ref="H403:I403"/>
    <mergeCell ref="M403:N403"/>
    <mergeCell ref="C404:D404"/>
    <mergeCell ref="H404:I404"/>
    <mergeCell ref="M404:N404"/>
    <mergeCell ref="C405:D405"/>
    <mergeCell ref="H405:I405"/>
    <mergeCell ref="M405:N405"/>
    <mergeCell ref="C408:D408"/>
    <mergeCell ref="H408:I408"/>
    <mergeCell ref="M408:N408"/>
    <mergeCell ref="C409:D409"/>
    <mergeCell ref="H409:I409"/>
    <mergeCell ref="M409:N409"/>
    <mergeCell ref="C406:D406"/>
    <mergeCell ref="H406:I406"/>
    <mergeCell ref="M406:N406"/>
    <mergeCell ref="C407:D407"/>
    <mergeCell ref="H407:I407"/>
    <mergeCell ref="M407:N407"/>
    <mergeCell ref="C412:D412"/>
    <mergeCell ref="H412:I412"/>
    <mergeCell ref="M412:N412"/>
    <mergeCell ref="C413:D413"/>
    <mergeCell ref="H413:I413"/>
    <mergeCell ref="M413:N413"/>
    <mergeCell ref="C410:D410"/>
    <mergeCell ref="H410:I410"/>
    <mergeCell ref="M410:N410"/>
    <mergeCell ref="C411:D411"/>
    <mergeCell ref="H411:I411"/>
    <mergeCell ref="M411:N411"/>
    <mergeCell ref="C416:D416"/>
    <mergeCell ref="H416:I416"/>
    <mergeCell ref="M416:N416"/>
    <mergeCell ref="C417:D417"/>
    <mergeCell ref="H417:I417"/>
    <mergeCell ref="M417:N417"/>
    <mergeCell ref="C414:D414"/>
    <mergeCell ref="H414:I414"/>
    <mergeCell ref="M414:N414"/>
    <mergeCell ref="C415:D415"/>
    <mergeCell ref="H415:I415"/>
    <mergeCell ref="M415:N415"/>
    <mergeCell ref="C420:D420"/>
    <mergeCell ref="H420:I420"/>
    <mergeCell ref="M420:N420"/>
    <mergeCell ref="C421:D421"/>
    <mergeCell ref="H421:I421"/>
    <mergeCell ref="M421:N421"/>
    <mergeCell ref="C418:D418"/>
    <mergeCell ref="H418:I418"/>
    <mergeCell ref="M418:N418"/>
    <mergeCell ref="C419:D419"/>
    <mergeCell ref="H419:I419"/>
    <mergeCell ref="M419:N419"/>
    <mergeCell ref="C424:D424"/>
    <mergeCell ref="H424:I424"/>
    <mergeCell ref="M424:N424"/>
    <mergeCell ref="C425:D425"/>
    <mergeCell ref="H425:I425"/>
    <mergeCell ref="M425:N425"/>
    <mergeCell ref="C422:D422"/>
    <mergeCell ref="H422:I422"/>
    <mergeCell ref="M422:N422"/>
    <mergeCell ref="C423:D423"/>
    <mergeCell ref="H423:I423"/>
    <mergeCell ref="M423:N423"/>
    <mergeCell ref="C428:D428"/>
    <mergeCell ref="H428:I428"/>
    <mergeCell ref="M428:N428"/>
    <mergeCell ref="C429:D429"/>
    <mergeCell ref="H429:I429"/>
    <mergeCell ref="M429:N429"/>
    <mergeCell ref="C426:D426"/>
    <mergeCell ref="H426:I426"/>
    <mergeCell ref="M426:N426"/>
    <mergeCell ref="C427:D427"/>
    <mergeCell ref="H427:I427"/>
    <mergeCell ref="M427:N427"/>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36:D436"/>
    <mergeCell ref="H436:I436"/>
    <mergeCell ref="M436:N436"/>
    <mergeCell ref="C437:D437"/>
    <mergeCell ref="H437:I437"/>
    <mergeCell ref="M437:N437"/>
    <mergeCell ref="C434:D434"/>
    <mergeCell ref="H434:I434"/>
    <mergeCell ref="M434:N434"/>
    <mergeCell ref="C435:D435"/>
    <mergeCell ref="H435:I435"/>
    <mergeCell ref="M435:N435"/>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44:D444"/>
    <mergeCell ref="H444:I444"/>
    <mergeCell ref="M444:N444"/>
    <mergeCell ref="C445:D445"/>
    <mergeCell ref="H445:I445"/>
    <mergeCell ref="M445:N445"/>
    <mergeCell ref="C442:E442"/>
    <mergeCell ref="H442:I442"/>
    <mergeCell ref="M442:N442"/>
    <mergeCell ref="C443:D443"/>
    <mergeCell ref="H443:I443"/>
    <mergeCell ref="M443:N443"/>
    <mergeCell ref="C448:D448"/>
    <mergeCell ref="H448:I448"/>
    <mergeCell ref="M448:N448"/>
    <mergeCell ref="C449:D449"/>
    <mergeCell ref="H449:I449"/>
    <mergeCell ref="M449:N449"/>
    <mergeCell ref="C446:D446"/>
    <mergeCell ref="H446:I446"/>
    <mergeCell ref="M446:N446"/>
    <mergeCell ref="C447:D447"/>
    <mergeCell ref="H447:J447"/>
    <mergeCell ref="M447:O447"/>
    <mergeCell ref="C452:D452"/>
    <mergeCell ref="H452:I452"/>
    <mergeCell ref="M452:N452"/>
    <mergeCell ref="C453:D453"/>
    <mergeCell ref="H453:I453"/>
    <mergeCell ref="M453:N453"/>
    <mergeCell ref="C450:D450"/>
    <mergeCell ref="H450:I450"/>
    <mergeCell ref="M450:N450"/>
    <mergeCell ref="C451:D451"/>
    <mergeCell ref="H451:I451"/>
    <mergeCell ref="M451:N451"/>
    <mergeCell ref="C456:D456"/>
    <mergeCell ref="H456:I456"/>
    <mergeCell ref="M456:N456"/>
    <mergeCell ref="C457:D457"/>
    <mergeCell ref="H457:I457"/>
    <mergeCell ref="M457:N457"/>
    <mergeCell ref="C454:D454"/>
    <mergeCell ref="H454:I454"/>
    <mergeCell ref="M454:N454"/>
    <mergeCell ref="C455:D455"/>
    <mergeCell ref="H455:I455"/>
    <mergeCell ref="M455:N455"/>
    <mergeCell ref="C460:D460"/>
    <mergeCell ref="H460:I460"/>
    <mergeCell ref="M460:N460"/>
    <mergeCell ref="C461:D461"/>
    <mergeCell ref="H461:I461"/>
    <mergeCell ref="M461:N461"/>
    <mergeCell ref="C458:D458"/>
    <mergeCell ref="H458:I458"/>
    <mergeCell ref="M458:N458"/>
    <mergeCell ref="C459:D459"/>
    <mergeCell ref="H459:I459"/>
    <mergeCell ref="M459:N459"/>
    <mergeCell ref="C464:D464"/>
    <mergeCell ref="H464:I464"/>
    <mergeCell ref="M464:N464"/>
    <mergeCell ref="C465:D465"/>
    <mergeCell ref="H465:I465"/>
    <mergeCell ref="M465:N465"/>
    <mergeCell ref="C462:D462"/>
    <mergeCell ref="H462:I462"/>
    <mergeCell ref="M462:N462"/>
    <mergeCell ref="C463:D463"/>
    <mergeCell ref="H463:I463"/>
    <mergeCell ref="M463:N463"/>
    <mergeCell ref="C468:D468"/>
    <mergeCell ref="H468:I468"/>
    <mergeCell ref="M468:N468"/>
    <mergeCell ref="C469:D469"/>
    <mergeCell ref="H469:I469"/>
    <mergeCell ref="M469:N469"/>
    <mergeCell ref="C466:D466"/>
    <mergeCell ref="H466:I466"/>
    <mergeCell ref="M466:N466"/>
    <mergeCell ref="C467:D467"/>
    <mergeCell ref="H467:I467"/>
    <mergeCell ref="M467:N467"/>
    <mergeCell ref="C472:D472"/>
    <mergeCell ref="H472:I472"/>
    <mergeCell ref="M472:N472"/>
    <mergeCell ref="C473:D473"/>
    <mergeCell ref="H473:I473"/>
    <mergeCell ref="M473:N473"/>
    <mergeCell ref="C470:D470"/>
    <mergeCell ref="H470:I470"/>
    <mergeCell ref="M470:N470"/>
    <mergeCell ref="C471:D471"/>
    <mergeCell ref="H471:I471"/>
    <mergeCell ref="M471:N471"/>
    <mergeCell ref="C476:D476"/>
    <mergeCell ref="H476:I476"/>
    <mergeCell ref="M476:N476"/>
    <mergeCell ref="C477:D477"/>
    <mergeCell ref="H477:I477"/>
    <mergeCell ref="M477:N477"/>
    <mergeCell ref="C474:D474"/>
    <mergeCell ref="H474:I474"/>
    <mergeCell ref="M474:N474"/>
    <mergeCell ref="C475:D475"/>
    <mergeCell ref="H475:I475"/>
    <mergeCell ref="M475:N475"/>
    <mergeCell ref="C480:D480"/>
    <mergeCell ref="H480:I480"/>
    <mergeCell ref="M480:N480"/>
    <mergeCell ref="C481:D481"/>
    <mergeCell ref="H481:I481"/>
    <mergeCell ref="M481:N481"/>
    <mergeCell ref="C478:D478"/>
    <mergeCell ref="H478:I478"/>
    <mergeCell ref="M478:N478"/>
    <mergeCell ref="C479:D479"/>
    <mergeCell ref="H479:I479"/>
    <mergeCell ref="M479:N479"/>
    <mergeCell ref="C485:D485"/>
    <mergeCell ref="H485:I485"/>
    <mergeCell ref="M485:N485"/>
    <mergeCell ref="C486:D486"/>
    <mergeCell ref="H486:I486"/>
    <mergeCell ref="M486:N486"/>
    <mergeCell ref="C482:G482"/>
    <mergeCell ref="H482:I482"/>
    <mergeCell ref="M482:N482"/>
    <mergeCell ref="C483:D484"/>
    <mergeCell ref="E483:G483"/>
    <mergeCell ref="H483:I483"/>
    <mergeCell ref="M483:N483"/>
    <mergeCell ref="H484:I484"/>
    <mergeCell ref="M484:N484"/>
    <mergeCell ref="C489:D490"/>
    <mergeCell ref="H489:I489"/>
    <mergeCell ref="M489:N489"/>
    <mergeCell ref="H490:I490"/>
    <mergeCell ref="M490:N490"/>
    <mergeCell ref="C491:D491"/>
    <mergeCell ref="H491:I491"/>
    <mergeCell ref="M491:N491"/>
    <mergeCell ref="C487:D487"/>
    <mergeCell ref="H487:I487"/>
    <mergeCell ref="M487:N487"/>
    <mergeCell ref="C488:E488"/>
    <mergeCell ref="H488:I488"/>
    <mergeCell ref="M488:N488"/>
    <mergeCell ref="C495:D495"/>
    <mergeCell ref="H495:I495"/>
    <mergeCell ref="M495:N495"/>
    <mergeCell ref="C496:D496"/>
    <mergeCell ref="H496:I496"/>
    <mergeCell ref="M496:N496"/>
    <mergeCell ref="C492:D492"/>
    <mergeCell ref="H492:L492"/>
    <mergeCell ref="M492:Q492"/>
    <mergeCell ref="C493:D493"/>
    <mergeCell ref="H493:I494"/>
    <mergeCell ref="J493:L493"/>
    <mergeCell ref="M493:N494"/>
    <mergeCell ref="O493:Q493"/>
    <mergeCell ref="C494:D494"/>
    <mergeCell ref="C499:D499"/>
    <mergeCell ref="H499:I500"/>
    <mergeCell ref="M499:N500"/>
    <mergeCell ref="C500:D500"/>
    <mergeCell ref="C501:D501"/>
    <mergeCell ref="H501:I501"/>
    <mergeCell ref="M501:N501"/>
    <mergeCell ref="C497:D497"/>
    <mergeCell ref="H497:I497"/>
    <mergeCell ref="M497:N497"/>
    <mergeCell ref="C498:D498"/>
    <mergeCell ref="H498:J498"/>
    <mergeCell ref="M498:O498"/>
    <mergeCell ref="C504:D504"/>
    <mergeCell ref="H504:I504"/>
    <mergeCell ref="M504:N504"/>
    <mergeCell ref="C505:D505"/>
    <mergeCell ref="H505:I505"/>
    <mergeCell ref="M505:N505"/>
    <mergeCell ref="C502:D502"/>
    <mergeCell ref="H502:I502"/>
    <mergeCell ref="M502:N502"/>
    <mergeCell ref="C503:D503"/>
    <mergeCell ref="H503:I503"/>
    <mergeCell ref="M503:N503"/>
    <mergeCell ref="C508:D508"/>
    <mergeCell ref="H508:I508"/>
    <mergeCell ref="M508:N508"/>
    <mergeCell ref="C509:D509"/>
    <mergeCell ref="H509:I509"/>
    <mergeCell ref="M509:N509"/>
    <mergeCell ref="C506:D506"/>
    <mergeCell ref="H506:I506"/>
    <mergeCell ref="M506:N506"/>
    <mergeCell ref="C507:D507"/>
    <mergeCell ref="H507:I507"/>
    <mergeCell ref="M507:N507"/>
    <mergeCell ref="C512:D512"/>
    <mergeCell ref="H512:I512"/>
    <mergeCell ref="M512:N512"/>
    <mergeCell ref="C513:D513"/>
    <mergeCell ref="H513:I513"/>
    <mergeCell ref="M513:N513"/>
    <mergeCell ref="C510:D510"/>
    <mergeCell ref="H510:I510"/>
    <mergeCell ref="M510:N510"/>
    <mergeCell ref="C511:D511"/>
    <mergeCell ref="H511:I511"/>
    <mergeCell ref="M511:N511"/>
    <mergeCell ref="C516:D516"/>
    <mergeCell ref="H516:I516"/>
    <mergeCell ref="M516:N516"/>
    <mergeCell ref="C517:D517"/>
    <mergeCell ref="H517:I517"/>
    <mergeCell ref="M517:N517"/>
    <mergeCell ref="C514:D514"/>
    <mergeCell ref="H514:I514"/>
    <mergeCell ref="M514:N514"/>
    <mergeCell ref="C515:D515"/>
    <mergeCell ref="H515:I515"/>
    <mergeCell ref="M515:N515"/>
    <mergeCell ref="C520:D520"/>
    <mergeCell ref="H520:I520"/>
    <mergeCell ref="M520:N520"/>
    <mergeCell ref="C521:D521"/>
    <mergeCell ref="H521:I521"/>
    <mergeCell ref="M521:N521"/>
    <mergeCell ref="C518:D518"/>
    <mergeCell ref="H518:I518"/>
    <mergeCell ref="M518:N518"/>
    <mergeCell ref="C519:D519"/>
    <mergeCell ref="H519:I519"/>
    <mergeCell ref="M519:N519"/>
    <mergeCell ref="C524:D524"/>
    <mergeCell ref="H524:I524"/>
    <mergeCell ref="M524:N524"/>
    <mergeCell ref="C525:D525"/>
    <mergeCell ref="H525:I525"/>
    <mergeCell ref="M525:N525"/>
    <mergeCell ref="C522:D522"/>
    <mergeCell ref="H522:I522"/>
    <mergeCell ref="M522:N522"/>
    <mergeCell ref="C523:D523"/>
    <mergeCell ref="H523:I523"/>
    <mergeCell ref="M523:N523"/>
    <mergeCell ref="C528:D528"/>
    <mergeCell ref="H528:I528"/>
    <mergeCell ref="M528:N528"/>
    <mergeCell ref="C529:E529"/>
    <mergeCell ref="H529:I529"/>
    <mergeCell ref="M529:N529"/>
    <mergeCell ref="C526:D526"/>
    <mergeCell ref="H526:I526"/>
    <mergeCell ref="M526:N526"/>
    <mergeCell ref="C527:D527"/>
    <mergeCell ref="H527:I527"/>
    <mergeCell ref="M527:N527"/>
    <mergeCell ref="C532:D532"/>
    <mergeCell ref="H532:I532"/>
    <mergeCell ref="M532:N532"/>
    <mergeCell ref="C533:D533"/>
    <mergeCell ref="H533:I533"/>
    <mergeCell ref="M533:N533"/>
    <mergeCell ref="C530:D530"/>
    <mergeCell ref="H530:I530"/>
    <mergeCell ref="M530:N530"/>
    <mergeCell ref="C531:D531"/>
    <mergeCell ref="H531:I531"/>
    <mergeCell ref="M531:N531"/>
    <mergeCell ref="C536:D536"/>
    <mergeCell ref="H536:I536"/>
    <mergeCell ref="M536:N536"/>
    <mergeCell ref="C537:D537"/>
    <mergeCell ref="H537:I537"/>
    <mergeCell ref="M537:N537"/>
    <mergeCell ref="C534:D534"/>
    <mergeCell ref="H534:I534"/>
    <mergeCell ref="M534:N534"/>
    <mergeCell ref="C535:D535"/>
    <mergeCell ref="H535:I535"/>
    <mergeCell ref="M535:N535"/>
    <mergeCell ref="C540:D540"/>
    <mergeCell ref="H540:I540"/>
    <mergeCell ref="M540:N540"/>
    <mergeCell ref="C541:D541"/>
    <mergeCell ref="H541:I541"/>
    <mergeCell ref="M541:N541"/>
    <mergeCell ref="C538:D538"/>
    <mergeCell ref="H538:I538"/>
    <mergeCell ref="M538:N538"/>
    <mergeCell ref="C539:D539"/>
    <mergeCell ref="H539:I539"/>
    <mergeCell ref="M539:N539"/>
    <mergeCell ref="C544:D544"/>
    <mergeCell ref="H544:J544"/>
    <mergeCell ref="M544:O544"/>
    <mergeCell ref="C545:D545"/>
    <mergeCell ref="H545:I545"/>
    <mergeCell ref="M545:N545"/>
    <mergeCell ref="C542:D542"/>
    <mergeCell ref="H542:I542"/>
    <mergeCell ref="M542:N542"/>
    <mergeCell ref="C543:D543"/>
    <mergeCell ref="H543:I543"/>
    <mergeCell ref="M543:N543"/>
    <mergeCell ref="C548:D548"/>
    <mergeCell ref="H548:I548"/>
    <mergeCell ref="M548:N548"/>
    <mergeCell ref="C549:D549"/>
    <mergeCell ref="H549:I549"/>
    <mergeCell ref="M549:N549"/>
    <mergeCell ref="C546:D546"/>
    <mergeCell ref="H546:I546"/>
    <mergeCell ref="M546:N546"/>
    <mergeCell ref="C547:D547"/>
    <mergeCell ref="H547:I547"/>
    <mergeCell ref="M547:N547"/>
    <mergeCell ref="C552:D552"/>
    <mergeCell ref="H552:I552"/>
    <mergeCell ref="M552:N552"/>
    <mergeCell ref="C553:D553"/>
    <mergeCell ref="H553:I553"/>
    <mergeCell ref="M553:N553"/>
    <mergeCell ref="C550:D550"/>
    <mergeCell ref="H550:I550"/>
    <mergeCell ref="M550:N550"/>
    <mergeCell ref="C551:D551"/>
    <mergeCell ref="H551:I551"/>
    <mergeCell ref="M551:N551"/>
    <mergeCell ref="C556:D556"/>
    <mergeCell ref="H556:I556"/>
    <mergeCell ref="M556:N556"/>
    <mergeCell ref="C557:D557"/>
    <mergeCell ref="H557:I557"/>
    <mergeCell ref="M557:N557"/>
    <mergeCell ref="C554:D554"/>
    <mergeCell ref="H554:I554"/>
    <mergeCell ref="M554:N554"/>
    <mergeCell ref="C555:D555"/>
    <mergeCell ref="H555:I555"/>
    <mergeCell ref="M555:N555"/>
    <mergeCell ref="C560:D560"/>
    <mergeCell ref="H560:I560"/>
    <mergeCell ref="M560:N560"/>
    <mergeCell ref="C561:D561"/>
    <mergeCell ref="H561:I561"/>
    <mergeCell ref="M561:N561"/>
    <mergeCell ref="C558:D558"/>
    <mergeCell ref="H558:I558"/>
    <mergeCell ref="M558:N558"/>
    <mergeCell ref="C559:D559"/>
    <mergeCell ref="H559:I559"/>
    <mergeCell ref="M559:N559"/>
    <mergeCell ref="C564:D564"/>
    <mergeCell ref="H564:I564"/>
    <mergeCell ref="M564:N564"/>
    <mergeCell ref="C565:D565"/>
    <mergeCell ref="H565:I565"/>
    <mergeCell ref="M565:N565"/>
    <mergeCell ref="C562:D562"/>
    <mergeCell ref="H562:I562"/>
    <mergeCell ref="M562:N562"/>
    <mergeCell ref="C563:D563"/>
    <mergeCell ref="H563:I563"/>
    <mergeCell ref="M563:N563"/>
    <mergeCell ref="C568:D568"/>
    <mergeCell ref="H568:I568"/>
    <mergeCell ref="M568:N568"/>
    <mergeCell ref="C569:D569"/>
    <mergeCell ref="H569:I569"/>
    <mergeCell ref="M569:N569"/>
    <mergeCell ref="C566:D566"/>
    <mergeCell ref="H566:I566"/>
    <mergeCell ref="M566:N566"/>
    <mergeCell ref="C567:D567"/>
    <mergeCell ref="H567:I567"/>
    <mergeCell ref="M567:N567"/>
    <mergeCell ref="C572:D572"/>
    <mergeCell ref="H572:I572"/>
    <mergeCell ref="M572:N572"/>
    <mergeCell ref="C573:D573"/>
    <mergeCell ref="H573:I573"/>
    <mergeCell ref="M573:N573"/>
    <mergeCell ref="C570:D570"/>
    <mergeCell ref="H570:I570"/>
    <mergeCell ref="M570:N570"/>
    <mergeCell ref="C571:D571"/>
    <mergeCell ref="H571:I571"/>
    <mergeCell ref="M571:N571"/>
    <mergeCell ref="C576:D576"/>
    <mergeCell ref="H576:I576"/>
    <mergeCell ref="M576:N576"/>
    <mergeCell ref="C577:D577"/>
    <mergeCell ref="H577:I577"/>
    <mergeCell ref="M577:N577"/>
    <mergeCell ref="C574:D574"/>
    <mergeCell ref="H574:I574"/>
    <mergeCell ref="M574:N574"/>
    <mergeCell ref="C575:D575"/>
    <mergeCell ref="H575:I575"/>
    <mergeCell ref="M575:N575"/>
    <mergeCell ref="C580:D580"/>
    <mergeCell ref="H580:I580"/>
    <mergeCell ref="M580:N580"/>
    <mergeCell ref="C581:D581"/>
    <mergeCell ref="H581:I581"/>
    <mergeCell ref="M581:N581"/>
    <mergeCell ref="C578:D578"/>
    <mergeCell ref="H578:I578"/>
    <mergeCell ref="M578:N578"/>
    <mergeCell ref="C579:D579"/>
    <mergeCell ref="H579:I579"/>
    <mergeCell ref="M579:N579"/>
    <mergeCell ref="C584:D584"/>
    <mergeCell ref="H584:I584"/>
    <mergeCell ref="M584:N584"/>
    <mergeCell ref="C585:D585"/>
    <mergeCell ref="H585:I585"/>
    <mergeCell ref="M585:N585"/>
    <mergeCell ref="C582:D582"/>
    <mergeCell ref="H582:I582"/>
    <mergeCell ref="M582:N582"/>
    <mergeCell ref="C583:D583"/>
    <mergeCell ref="H583:I583"/>
    <mergeCell ref="M583:N583"/>
    <mergeCell ref="C588:D588"/>
    <mergeCell ref="H588:I588"/>
    <mergeCell ref="M588:N588"/>
    <mergeCell ref="C589:D589"/>
    <mergeCell ref="H589:I589"/>
    <mergeCell ref="M589:N589"/>
    <mergeCell ref="C586:D586"/>
    <mergeCell ref="H586:I586"/>
    <mergeCell ref="M586:N586"/>
    <mergeCell ref="C587:D587"/>
    <mergeCell ref="H587:I587"/>
    <mergeCell ref="M587:N587"/>
    <mergeCell ref="C592:D592"/>
    <mergeCell ref="H592:I592"/>
    <mergeCell ref="M592:N592"/>
    <mergeCell ref="C593:D593"/>
    <mergeCell ref="H593:I593"/>
    <mergeCell ref="M593:N593"/>
    <mergeCell ref="C590:D590"/>
    <mergeCell ref="H590:I590"/>
    <mergeCell ref="M590:N590"/>
    <mergeCell ref="C591:D591"/>
    <mergeCell ref="H591:I591"/>
    <mergeCell ref="M591:N591"/>
    <mergeCell ref="C596:D596"/>
    <mergeCell ref="H596:I596"/>
    <mergeCell ref="M596:N596"/>
    <mergeCell ref="C597:D597"/>
    <mergeCell ref="H597:I597"/>
    <mergeCell ref="M597:N597"/>
    <mergeCell ref="C594:D594"/>
    <mergeCell ref="H594:I594"/>
    <mergeCell ref="M594:N594"/>
    <mergeCell ref="C595:D595"/>
    <mergeCell ref="H595:I595"/>
    <mergeCell ref="M595:N595"/>
    <mergeCell ref="C600:D600"/>
    <mergeCell ref="H600:I600"/>
    <mergeCell ref="M600:N600"/>
    <mergeCell ref="C601:D601"/>
    <mergeCell ref="H601:I601"/>
    <mergeCell ref="M601:N601"/>
    <mergeCell ref="C598:D598"/>
    <mergeCell ref="H598:I598"/>
    <mergeCell ref="M598:N598"/>
    <mergeCell ref="C599:D599"/>
    <mergeCell ref="H599:I599"/>
    <mergeCell ref="M599:N599"/>
    <mergeCell ref="C604:D604"/>
    <mergeCell ref="H604:I604"/>
    <mergeCell ref="M604:N604"/>
    <mergeCell ref="C605:D605"/>
    <mergeCell ref="H605:I605"/>
    <mergeCell ref="M605:N605"/>
    <mergeCell ref="C602:D602"/>
    <mergeCell ref="H602:I602"/>
    <mergeCell ref="M602:N602"/>
    <mergeCell ref="C603:D603"/>
    <mergeCell ref="H603:I603"/>
    <mergeCell ref="M603:N603"/>
    <mergeCell ref="C608:D608"/>
    <mergeCell ref="H608:I608"/>
    <mergeCell ref="M608:N608"/>
    <mergeCell ref="C609:D609"/>
    <mergeCell ref="H609:I609"/>
    <mergeCell ref="M609:N609"/>
    <mergeCell ref="C606:D606"/>
    <mergeCell ref="H606:I606"/>
    <mergeCell ref="M606:N606"/>
    <mergeCell ref="C607:D607"/>
    <mergeCell ref="H607:I607"/>
    <mergeCell ref="M607:N607"/>
    <mergeCell ref="C612:D612"/>
    <mergeCell ref="H612:I612"/>
    <mergeCell ref="M612:N612"/>
    <mergeCell ref="C613:D613"/>
    <mergeCell ref="H613:I613"/>
    <mergeCell ref="M613:N613"/>
    <mergeCell ref="C610:D610"/>
    <mergeCell ref="H610:I610"/>
    <mergeCell ref="M610:N610"/>
    <mergeCell ref="C611:D611"/>
    <mergeCell ref="H611:I611"/>
    <mergeCell ref="M611:N611"/>
    <mergeCell ref="C616:D616"/>
    <mergeCell ref="H616:I616"/>
    <mergeCell ref="M616:N616"/>
    <mergeCell ref="C617:D617"/>
    <mergeCell ref="H617:I617"/>
    <mergeCell ref="M617:N617"/>
    <mergeCell ref="C614:D614"/>
    <mergeCell ref="H614:I614"/>
    <mergeCell ref="M614:N614"/>
    <mergeCell ref="C615:D615"/>
    <mergeCell ref="H615:I615"/>
    <mergeCell ref="M615:N615"/>
    <mergeCell ref="C620:D620"/>
    <mergeCell ref="H620:I620"/>
    <mergeCell ref="M620:N620"/>
    <mergeCell ref="C621:D621"/>
    <mergeCell ref="H621:I621"/>
    <mergeCell ref="M621:N621"/>
    <mergeCell ref="C618:D618"/>
    <mergeCell ref="H618:I618"/>
    <mergeCell ref="M618:N618"/>
    <mergeCell ref="C619:D619"/>
    <mergeCell ref="H619:I619"/>
    <mergeCell ref="M619:N619"/>
    <mergeCell ref="C624:D624"/>
    <mergeCell ref="H624:I624"/>
    <mergeCell ref="M624:N624"/>
    <mergeCell ref="C625:D625"/>
    <mergeCell ref="H625:I625"/>
    <mergeCell ref="M625:N625"/>
    <mergeCell ref="C622:D622"/>
    <mergeCell ref="H622:I622"/>
    <mergeCell ref="M622:N622"/>
    <mergeCell ref="C623:D623"/>
    <mergeCell ref="H623:I623"/>
    <mergeCell ref="M623:N623"/>
    <mergeCell ref="C628:D628"/>
    <mergeCell ref="H628:I628"/>
    <mergeCell ref="M628:N628"/>
    <mergeCell ref="C629:D629"/>
    <mergeCell ref="H629:I629"/>
    <mergeCell ref="M629:N629"/>
    <mergeCell ref="C626:D626"/>
    <mergeCell ref="H626:I626"/>
    <mergeCell ref="M626:N626"/>
    <mergeCell ref="C627:D627"/>
    <mergeCell ref="H627:I627"/>
    <mergeCell ref="M627:N627"/>
    <mergeCell ref="C632:D632"/>
    <mergeCell ref="H632:I632"/>
    <mergeCell ref="M632:N632"/>
    <mergeCell ref="C633:D633"/>
    <mergeCell ref="H633:I633"/>
    <mergeCell ref="M633:N633"/>
    <mergeCell ref="C630:D630"/>
    <mergeCell ref="H630:I630"/>
    <mergeCell ref="M630:N630"/>
    <mergeCell ref="C631:D631"/>
    <mergeCell ref="H631:I631"/>
    <mergeCell ref="M631:N631"/>
    <mergeCell ref="C636:D636"/>
    <mergeCell ref="H636:I636"/>
    <mergeCell ref="M636:N636"/>
    <mergeCell ref="C637:D637"/>
    <mergeCell ref="H637:I637"/>
    <mergeCell ref="M637:N637"/>
    <mergeCell ref="C634:D634"/>
    <mergeCell ref="H634:I634"/>
    <mergeCell ref="M634:N634"/>
    <mergeCell ref="C635:D635"/>
    <mergeCell ref="H635:I635"/>
    <mergeCell ref="M635:N635"/>
    <mergeCell ref="C640:D640"/>
    <mergeCell ref="H640:I640"/>
    <mergeCell ref="M640:N640"/>
    <mergeCell ref="C638:D638"/>
    <mergeCell ref="H638:I638"/>
    <mergeCell ref="M638:N638"/>
    <mergeCell ref="C639:D639"/>
    <mergeCell ref="H639:I639"/>
    <mergeCell ref="M639:N639"/>
  </mergeCells>
  <conditionalFormatting sqref="BC1:CZ1048576">
    <cfRule type="cellIs" dxfId="7"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2945"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2946"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2947"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2948"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2949"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2950"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2951"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2952"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2953"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2954"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2955"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2956"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2957"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2958"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2959"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2960" r:id="rId19" name="B_Matrix">
              <controlPr defaultSize="0" print="0" autoFill="0" autoPict="0" macro="[0]!GoTo_WATER">
                <anchor moveWithCells="1">
                  <from>
                    <xdr:col>1</xdr:col>
                    <xdr:colOff>228600</xdr:colOff>
                    <xdr:row>398</xdr:row>
                    <xdr:rowOff>114300</xdr:rowOff>
                  </from>
                  <to>
                    <xdr:col>1</xdr:col>
                    <xdr:colOff>1704975</xdr:colOff>
                    <xdr:row>400</xdr:row>
                    <xdr:rowOff>0</xdr:rowOff>
                  </to>
                </anchor>
              </controlPr>
            </control>
          </mc:Choice>
        </mc:AlternateContent>
        <mc:AlternateContent xmlns:mc="http://schemas.openxmlformats.org/markup-compatibility/2006">
          <mc:Choice Requires="x14">
            <control shapeId="252961"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2962"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2963"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2964"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2965"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2966"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2967"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2968"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2969"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2970"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2971"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2972"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2973"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2974"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2975"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2976"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2977"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2978"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2979"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2980"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2981"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2982"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2983"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2984"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2985"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2986"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2987"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2988"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2989"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2990"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2991"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2992"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2993"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2994"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2995"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4FCE06-E952-4DAB-BDCA-742623075321}">
  <sheetPr codeName="Feuil9"/>
  <dimension ref="A1:CZ1200"/>
  <sheetViews>
    <sheetView showGridLines="false" workbookViewId="0"/>
  </sheetViews>
  <sheetFormatPr defaultColWidth="9.140625" defaultRowHeight="15" customHeight="true" x14ac:dyDescent="0.2"/>
  <cols>
    <col min="1" max="1" width="31.5703125" style="507" customWidth="true"/>
    <col min="2" max="2" width="41.5703125" style="507" customWidth="true"/>
    <col min="3" max="17" width="10.7109375" style="507" customWidth="true"/>
    <col min="18" max="23" width="12.5703125" style="507" customWidth="true"/>
    <col min="24" max="52" width="12.5703125" style="352" customWidth="true"/>
    <col min="53" max="53" width="31.5703125" style="511" customWidth="true"/>
    <col min="54" max="54" width="41.5703125" style="379" customWidth="true"/>
    <col min="55" max="69" width="9.140625" style="511"/>
    <col min="70" max="75" width="12.5703125" style="511" customWidth="true"/>
    <col min="76" max="104" width="12.5703125" style="352" customWidth="true"/>
    <col min="105" max="16384" width="9.140625" style="507"/>
  </cols>
  <sheetData>
    <row r="1" s="300" customFormat="true" ht="18" customHeight="true" x14ac:dyDescent="0.2">
      <c r="X1" s="352"/>
      <c r="Y1" s="352"/>
      <c r="Z1" s="352"/>
      <c r="AA1" s="352"/>
      <c r="AB1" s="352"/>
      <c r="AC1" s="352"/>
      <c r="AD1" s="352"/>
      <c r="AE1" s="352"/>
      <c r="AF1" s="352"/>
      <c r="AG1" s="352"/>
      <c r="AH1" s="352"/>
      <c r="AI1" s="352"/>
      <c r="AJ1" s="352"/>
      <c r="AK1" s="352"/>
      <c r="AL1" s="352"/>
      <c r="AM1" s="352"/>
      <c r="AN1" s="352"/>
      <c r="AO1" s="352"/>
      <c r="AP1" s="352"/>
      <c r="AQ1" s="352"/>
      <c r="AR1" s="352"/>
      <c r="AS1" s="352"/>
      <c r="AT1" s="352"/>
      <c r="AU1" s="352"/>
      <c r="AV1" s="352"/>
      <c r="AW1" s="352"/>
      <c r="AX1" s="352"/>
      <c r="AY1" s="352"/>
      <c r="AZ1" s="352"/>
      <c r="BB1" s="323"/>
      <c r="BX1" s="352"/>
      <c r="BY1" s="352"/>
      <c r="BZ1" s="352"/>
      <c r="CA1" s="352"/>
      <c r="CB1" s="352"/>
      <c r="CC1" s="352"/>
      <c r="CD1" s="352"/>
      <c r="CE1" s="352"/>
      <c r="CF1" s="352"/>
      <c r="CG1" s="352"/>
      <c r="CH1" s="352"/>
      <c r="CI1" s="352"/>
      <c r="CJ1" s="352"/>
      <c r="CK1" s="352"/>
      <c r="CL1" s="352"/>
      <c r="CM1" s="352"/>
      <c r="CN1" s="352"/>
      <c r="CO1" s="352"/>
      <c r="CP1" s="352"/>
      <c r="CQ1" s="352"/>
      <c r="CR1" s="352"/>
      <c r="CS1" s="352"/>
      <c r="CT1" s="352"/>
      <c r="CU1" s="352"/>
      <c r="CV1" s="352"/>
      <c r="CW1" s="352"/>
      <c r="CX1" s="352"/>
      <c r="CY1" s="352"/>
      <c r="CZ1" s="352"/>
    </row>
    <row r="2" s="300" customFormat="true" ht="22.5" customHeight="true" x14ac:dyDescent="0.35">
      <c r="A2" s="369" t="str">
        <f>A1026</f>
        <v>Liberia</v>
      </c>
      <c r="B2" s="370"/>
      <c r="X2" s="352"/>
      <c r="Y2" s="352"/>
      <c r="Z2" s="352"/>
      <c r="AA2" s="352"/>
      <c r="AB2" s="352"/>
      <c r="AC2" s="352"/>
      <c r="AD2" s="352"/>
      <c r="AE2" s="352"/>
      <c r="AF2" s="352"/>
      <c r="AG2" s="352"/>
      <c r="AH2" s="352"/>
      <c r="AI2" s="352"/>
      <c r="AJ2" s="352"/>
      <c r="AK2" s="352"/>
      <c r="AL2" s="352"/>
      <c r="AM2" s="352"/>
      <c r="AN2" s="352"/>
      <c r="AO2" s="352"/>
      <c r="AP2" s="352"/>
      <c r="AQ2" s="352"/>
      <c r="AR2" s="352"/>
      <c r="AS2" s="352"/>
      <c r="AT2" s="352"/>
      <c r="AU2" s="352"/>
      <c r="AV2" s="352"/>
      <c r="AW2" s="352"/>
      <c r="AX2" s="352"/>
      <c r="AY2" s="352"/>
      <c r="AZ2" s="352"/>
      <c r="BB2" s="323"/>
      <c r="BX2" s="352"/>
      <c r="BY2" s="352"/>
      <c r="BZ2" s="352"/>
      <c r="CA2" s="352"/>
      <c r="CB2" s="352"/>
      <c r="CC2" s="352"/>
      <c r="CD2" s="352"/>
      <c r="CE2" s="352"/>
      <c r="CF2" s="352"/>
      <c r="CG2" s="352"/>
      <c r="CH2" s="352"/>
      <c r="CI2" s="352"/>
      <c r="CJ2" s="352"/>
      <c r="CK2" s="352"/>
      <c r="CL2" s="352"/>
      <c r="CM2" s="352"/>
      <c r="CN2" s="352"/>
      <c r="CO2" s="352"/>
      <c r="CP2" s="352"/>
      <c r="CQ2" s="352"/>
      <c r="CR2" s="352"/>
      <c r="CS2" s="352"/>
      <c r="CT2" s="352"/>
      <c r="CU2" s="352"/>
      <c r="CV2" s="352"/>
      <c r="CW2" s="352"/>
      <c r="CX2" s="352"/>
      <c r="CY2" s="352"/>
      <c r="CZ2" s="352"/>
    </row>
    <row r="3" s="300" customFormat="true" ht="22.5" customHeight="true" x14ac:dyDescent="0.35">
      <c r="A3" s="327" t="str">
        <f>A1034</f>
        <v>2009</v>
      </c>
      <c r="B3" s="372"/>
      <c r="X3" s="352"/>
      <c r="Y3" s="352"/>
      <c r="Z3" s="352"/>
      <c r="AA3" s="352"/>
      <c r="AB3" s="352"/>
      <c r="AC3" s="352"/>
      <c r="AD3" s="352"/>
      <c r="AE3" s="352"/>
      <c r="AF3" s="352"/>
      <c r="AG3" s="352"/>
      <c r="AH3" s="352"/>
      <c r="AI3" s="352"/>
      <c r="AJ3" s="352"/>
      <c r="AK3" s="352"/>
      <c r="AL3" s="352"/>
      <c r="AM3" s="352"/>
      <c r="AN3" s="352"/>
      <c r="AO3" s="352"/>
      <c r="AP3" s="352"/>
      <c r="AQ3" s="352"/>
      <c r="AR3" s="352"/>
      <c r="AS3" s="352"/>
      <c r="AT3" s="352"/>
      <c r="AU3" s="352"/>
      <c r="AV3" s="352"/>
      <c r="AW3" s="352"/>
      <c r="AX3" s="352"/>
      <c r="AY3" s="352"/>
      <c r="AZ3" s="352"/>
      <c r="BB3" s="323"/>
      <c r="BX3" s="352"/>
      <c r="BY3" s="352"/>
      <c r="BZ3" s="352"/>
      <c r="CA3" s="352"/>
      <c r="CB3" s="352"/>
      <c r="CC3" s="352"/>
      <c r="CD3" s="352"/>
      <c r="CE3" s="352"/>
      <c r="CF3" s="352"/>
      <c r="CG3" s="352"/>
      <c r="CH3" s="352"/>
      <c r="CI3" s="352"/>
      <c r="CJ3" s="352"/>
      <c r="CK3" s="352"/>
      <c r="CL3" s="352"/>
      <c r="CM3" s="352"/>
      <c r="CN3" s="352"/>
      <c r="CO3" s="352"/>
      <c r="CP3" s="352"/>
      <c r="CQ3" s="352"/>
      <c r="CR3" s="352"/>
      <c r="CS3" s="352"/>
      <c r="CT3" s="352"/>
      <c r="CU3" s="352"/>
      <c r="CV3" s="352"/>
      <c r="CW3" s="352"/>
      <c r="CX3" s="352"/>
      <c r="CY3" s="352"/>
      <c r="CZ3" s="352"/>
    </row>
    <row r="4" s="300" customFormat="true" ht="22.5" customHeight="true" x14ac:dyDescent="0.35">
      <c r="A4" s="371" t="s">
        <v>96</v>
      </c>
      <c r="B4" s="372"/>
      <c r="X4" s="352"/>
      <c r="Y4" s="352"/>
      <c r="Z4" s="352"/>
      <c r="AA4" s="352"/>
      <c r="AB4" s="352"/>
      <c r="AC4" s="352"/>
      <c r="AD4" s="352"/>
      <c r="AE4" s="352"/>
      <c r="AF4" s="352"/>
      <c r="AG4" s="352"/>
      <c r="AH4" s="352"/>
      <c r="AI4" s="352"/>
      <c r="AJ4" s="352"/>
      <c r="AK4" s="352"/>
      <c r="AL4" s="352"/>
      <c r="AM4" s="352"/>
      <c r="AN4" s="352"/>
      <c r="AO4" s="352"/>
      <c r="AP4" s="352"/>
      <c r="AQ4" s="352"/>
      <c r="AR4" s="352"/>
      <c r="AS4" s="352"/>
      <c r="AT4" s="352"/>
      <c r="AU4" s="352"/>
      <c r="AV4" s="352"/>
      <c r="AW4" s="352"/>
      <c r="AX4" s="352"/>
      <c r="AY4" s="352"/>
      <c r="AZ4" s="352"/>
      <c r="BB4" s="323"/>
      <c r="BX4" s="352"/>
      <c r="BY4" s="352"/>
      <c r="BZ4" s="352"/>
      <c r="CA4" s="352"/>
      <c r="CB4" s="352"/>
      <c r="CC4" s="352"/>
      <c r="CD4" s="352"/>
      <c r="CE4" s="352"/>
      <c r="CF4" s="352"/>
      <c r="CG4" s="352"/>
      <c r="CH4" s="352"/>
      <c r="CI4" s="352"/>
      <c r="CJ4" s="352"/>
      <c r="CK4" s="352"/>
      <c r="CL4" s="352"/>
      <c r="CM4" s="352"/>
      <c r="CN4" s="352"/>
      <c r="CO4" s="352"/>
      <c r="CP4" s="352"/>
      <c r="CQ4" s="352"/>
      <c r="CR4" s="352"/>
      <c r="CS4" s="352"/>
      <c r="CT4" s="352"/>
      <c r="CU4" s="352"/>
      <c r="CV4" s="352"/>
      <c r="CW4" s="352"/>
      <c r="CX4" s="352"/>
      <c r="CY4" s="352"/>
      <c r="CZ4" s="352"/>
    </row>
    <row r="5" s="300" customFormat="true" ht="20.1" customHeight="true" x14ac:dyDescent="0.35">
      <c r="A5" s="371" t="s">
        <v>97</v>
      </c>
      <c r="B5" s="372"/>
      <c r="X5" s="352"/>
      <c r="Y5" s="352"/>
      <c r="Z5" s="352"/>
      <c r="AA5" s="352"/>
      <c r="AB5" s="352"/>
      <c r="AC5" s="352"/>
      <c r="AD5" s="352"/>
      <c r="AE5" s="352"/>
      <c r="AF5" s="352"/>
      <c r="AG5" s="352"/>
      <c r="AH5" s="352"/>
      <c r="AI5" s="352"/>
      <c r="AJ5" s="352"/>
      <c r="AK5" s="352"/>
      <c r="AL5" s="352"/>
      <c r="AM5" s="352"/>
      <c r="AN5" s="352"/>
      <c r="AO5" s="352"/>
      <c r="AP5" s="352"/>
      <c r="AQ5" s="352"/>
      <c r="AR5" s="352"/>
      <c r="AS5" s="352"/>
      <c r="AT5" s="352"/>
      <c r="AU5" s="352"/>
      <c r="AV5" s="352"/>
      <c r="AW5" s="352"/>
      <c r="AX5" s="352"/>
      <c r="AY5" s="352"/>
      <c r="AZ5" s="352"/>
      <c r="BB5" s="323"/>
      <c r="BX5" s="352"/>
      <c r="BY5" s="352"/>
      <c r="BZ5" s="352"/>
      <c r="CA5" s="352"/>
      <c r="CB5" s="352"/>
      <c r="CC5" s="352"/>
      <c r="CD5" s="352"/>
      <c r="CE5" s="352"/>
      <c r="CF5" s="352"/>
      <c r="CG5" s="352"/>
      <c r="CH5" s="352"/>
      <c r="CI5" s="352"/>
      <c r="CJ5" s="352"/>
      <c r="CK5" s="352"/>
      <c r="CL5" s="352"/>
      <c r="CM5" s="352"/>
      <c r="CN5" s="352"/>
      <c r="CO5" s="352"/>
      <c r="CP5" s="352"/>
      <c r="CQ5" s="352"/>
      <c r="CR5" s="352"/>
      <c r="CS5" s="352"/>
      <c r="CT5" s="352"/>
      <c r="CU5" s="352"/>
      <c r="CV5" s="352"/>
      <c r="CW5" s="352"/>
      <c r="CX5" s="352"/>
      <c r="CY5" s="352"/>
      <c r="CZ5" s="352"/>
    </row>
    <row r="6" s="300" customFormat="true" ht="15" customHeight="true" x14ac:dyDescent="0.2">
      <c r="A6" s="373" t="s">
        <v>98</v>
      </c>
      <c r="B6" s="374"/>
      <c r="X6" s="352"/>
      <c r="Y6" s="352"/>
      <c r="Z6" s="352"/>
      <c r="AA6" s="352"/>
      <c r="AB6" s="352"/>
      <c r="AC6" s="352"/>
      <c r="AD6" s="352"/>
      <c r="AE6" s="352"/>
      <c r="AF6" s="352"/>
      <c r="AG6" s="352"/>
      <c r="AH6" s="352"/>
      <c r="AI6" s="352"/>
      <c r="AJ6" s="352"/>
      <c r="AK6" s="352"/>
      <c r="AL6" s="352"/>
      <c r="AM6" s="352"/>
      <c r="AN6" s="352"/>
      <c r="AO6" s="352"/>
      <c r="AP6" s="352"/>
      <c r="AQ6" s="352"/>
      <c r="AR6" s="352"/>
      <c r="AS6" s="352"/>
      <c r="AT6" s="352"/>
      <c r="AU6" s="352"/>
      <c r="AV6" s="352"/>
      <c r="AW6" s="352"/>
      <c r="AX6" s="352"/>
      <c r="AY6" s="352"/>
      <c r="AZ6" s="352"/>
      <c r="BB6" s="323"/>
      <c r="BX6" s="352"/>
      <c r="BY6" s="352"/>
      <c r="BZ6" s="352"/>
      <c r="CA6" s="352"/>
      <c r="CB6" s="352"/>
      <c r="CC6" s="352"/>
      <c r="CD6" s="352"/>
      <c r="CE6" s="352"/>
      <c r="CF6" s="352"/>
      <c r="CG6" s="352"/>
      <c r="CH6" s="352"/>
      <c r="CI6" s="352"/>
      <c r="CJ6" s="352"/>
      <c r="CK6" s="352"/>
      <c r="CL6" s="352"/>
      <c r="CM6" s="352"/>
      <c r="CN6" s="352"/>
      <c r="CO6" s="352"/>
      <c r="CP6" s="352"/>
      <c r="CQ6" s="352"/>
      <c r="CR6" s="352"/>
      <c r="CS6" s="352"/>
      <c r="CT6" s="352"/>
      <c r="CU6" s="352"/>
      <c r="CV6" s="352"/>
      <c r="CW6" s="352"/>
      <c r="CX6" s="352"/>
      <c r="CY6" s="352"/>
      <c r="CZ6" s="352"/>
    </row>
    <row r="7" s="300" customFormat="true" ht="15" customHeight="true" x14ac:dyDescent="0.2">
      <c r="A7" s="375" t="s">
        <v>40</v>
      </c>
      <c r="B7" s="376"/>
      <c r="X7" s="352"/>
      <c r="Y7" s="352"/>
      <c r="Z7" s="352"/>
      <c r="AA7" s="352"/>
      <c r="AB7" s="352"/>
      <c r="AC7" s="352"/>
      <c r="AD7" s="352"/>
      <c r="AE7" s="352"/>
      <c r="AF7" s="352"/>
      <c r="AG7" s="352"/>
      <c r="AH7" s="352"/>
      <c r="AI7" s="352"/>
      <c r="AJ7" s="352"/>
      <c r="AK7" s="352"/>
      <c r="AL7" s="352"/>
      <c r="AM7" s="352"/>
      <c r="AN7" s="352"/>
      <c r="AO7" s="352"/>
      <c r="AP7" s="352"/>
      <c r="AQ7" s="352"/>
      <c r="AR7" s="352"/>
      <c r="AS7" s="352"/>
      <c r="AT7" s="352"/>
      <c r="AU7" s="352"/>
      <c r="AV7" s="352"/>
      <c r="AW7" s="352"/>
      <c r="AX7" s="352"/>
      <c r="AY7" s="352"/>
      <c r="AZ7" s="352"/>
      <c r="BB7" s="323"/>
      <c r="BX7" s="352"/>
      <c r="BY7" s="352"/>
      <c r="BZ7" s="352"/>
      <c r="CA7" s="352"/>
      <c r="CB7" s="352"/>
      <c r="CC7" s="352"/>
      <c r="CD7" s="352"/>
      <c r="CE7" s="352"/>
      <c r="CF7" s="352"/>
      <c r="CG7" s="352"/>
      <c r="CH7" s="352"/>
      <c r="CI7" s="352"/>
      <c r="CJ7" s="352"/>
      <c r="CK7" s="352"/>
      <c r="CL7" s="352"/>
      <c r="CM7" s="352"/>
      <c r="CN7" s="352"/>
      <c r="CO7" s="352"/>
      <c r="CP7" s="352"/>
      <c r="CQ7" s="352"/>
      <c r="CR7" s="352"/>
      <c r="CS7" s="352"/>
      <c r="CT7" s="352"/>
      <c r="CU7" s="352"/>
      <c r="CV7" s="352"/>
      <c r="CW7" s="352"/>
      <c r="CX7" s="352"/>
      <c r="CY7" s="352"/>
      <c r="CZ7" s="352"/>
    </row>
    <row r="8" s="300" customFormat="true" ht="15" customHeight="true" x14ac:dyDescent="0.2">
      <c r="A8" s="375" t="s">
        <v>39</v>
      </c>
      <c r="B8" s="376"/>
      <c r="X8" s="352"/>
      <c r="Y8" s="352"/>
      <c r="Z8" s="352"/>
      <c r="AA8" s="352"/>
      <c r="AB8" s="352"/>
      <c r="AC8" s="352"/>
      <c r="AD8" s="352"/>
      <c r="AE8" s="352"/>
      <c r="AF8" s="352"/>
      <c r="AG8" s="352"/>
      <c r="AH8" s="352"/>
      <c r="AI8" s="352"/>
      <c r="AJ8" s="352"/>
      <c r="AK8" s="352"/>
      <c r="AL8" s="352"/>
      <c r="AM8" s="352"/>
      <c r="AN8" s="352"/>
      <c r="AO8" s="352"/>
      <c r="AP8" s="352"/>
      <c r="AQ8" s="352"/>
      <c r="AR8" s="352"/>
      <c r="AS8" s="352"/>
      <c r="AT8" s="352"/>
      <c r="AU8" s="352"/>
      <c r="AV8" s="352"/>
      <c r="AW8" s="352"/>
      <c r="AX8" s="352"/>
      <c r="AY8" s="352"/>
      <c r="AZ8" s="352"/>
      <c r="BB8" s="323"/>
      <c r="BX8" s="352"/>
      <c r="BY8" s="352"/>
      <c r="BZ8" s="352"/>
      <c r="CA8" s="352"/>
      <c r="CB8" s="352"/>
      <c r="CC8" s="352"/>
      <c r="CD8" s="352"/>
      <c r="CE8" s="352"/>
      <c r="CF8" s="352"/>
      <c r="CG8" s="352"/>
      <c r="CH8" s="352"/>
      <c r="CI8" s="352"/>
      <c r="CJ8" s="352"/>
      <c r="CK8" s="352"/>
      <c r="CL8" s="352"/>
      <c r="CM8" s="352"/>
      <c r="CN8" s="352"/>
      <c r="CO8" s="352"/>
      <c r="CP8" s="352"/>
      <c r="CQ8" s="352"/>
      <c r="CR8" s="352"/>
      <c r="CS8" s="352"/>
      <c r="CT8" s="352"/>
      <c r="CU8" s="352"/>
      <c r="CV8" s="352"/>
      <c r="CW8" s="352"/>
      <c r="CX8" s="352"/>
      <c r="CY8" s="352"/>
      <c r="CZ8" s="352"/>
    </row>
    <row r="9" s="300" customFormat="true" ht="15" customHeight="true" x14ac:dyDescent="0.2">
      <c r="A9" s="375" t="s">
        <v>136</v>
      </c>
      <c r="B9" s="377" t="str">
        <f>A1025</f>
        <v>MIS09</v>
      </c>
      <c r="X9" s="352"/>
      <c r="Y9" s="352"/>
      <c r="Z9" s="352"/>
      <c r="AA9" s="352"/>
      <c r="AB9" s="352"/>
      <c r="AC9" s="352"/>
      <c r="AD9" s="352"/>
      <c r="AE9" s="352"/>
      <c r="AF9" s="352"/>
      <c r="AG9" s="352"/>
      <c r="AH9" s="352"/>
      <c r="AI9" s="352"/>
      <c r="AJ9" s="352"/>
      <c r="AK9" s="352"/>
      <c r="AL9" s="352"/>
      <c r="AM9" s="352"/>
      <c r="AN9" s="352"/>
      <c r="AO9" s="352"/>
      <c r="AP9" s="352"/>
      <c r="AQ9" s="352"/>
      <c r="AR9" s="352"/>
      <c r="AS9" s="352"/>
      <c r="AT9" s="352"/>
      <c r="AU9" s="352"/>
      <c r="AV9" s="352"/>
      <c r="AW9" s="352"/>
      <c r="AX9" s="352"/>
      <c r="AY9" s="352"/>
      <c r="AZ9" s="352"/>
      <c r="BB9" s="323"/>
      <c r="BX9" s="352"/>
      <c r="BY9" s="352"/>
      <c r="BZ9" s="352"/>
      <c r="CA9" s="352"/>
      <c r="CB9" s="352"/>
      <c r="CC9" s="352"/>
      <c r="CD9" s="352"/>
      <c r="CE9" s="352"/>
      <c r="CF9" s="352"/>
      <c r="CG9" s="352"/>
      <c r="CH9" s="352"/>
      <c r="CI9" s="352"/>
      <c r="CJ9" s="352"/>
      <c r="CK9" s="352"/>
      <c r="CL9" s="352"/>
      <c r="CM9" s="352"/>
      <c r="CN9" s="352"/>
      <c r="CO9" s="352"/>
      <c r="CP9" s="352"/>
      <c r="CQ9" s="352"/>
      <c r="CR9" s="352"/>
      <c r="CS9" s="352"/>
      <c r="CT9" s="352"/>
      <c r="CU9" s="352"/>
      <c r="CV9" s="352"/>
      <c r="CW9" s="352"/>
      <c r="CX9" s="352"/>
      <c r="CY9" s="352"/>
      <c r="CZ9" s="352"/>
    </row>
    <row r="10" s="300" customFormat="true" ht="15" customHeight="true" x14ac:dyDescent="0.2">
      <c r="A10" s="189" t="str">
        <f>B1028</f>
        <v/>
      </c>
      <c r="B10" s="188"/>
      <c r="X10" s="352"/>
      <c r="Y10" s="352"/>
      <c r="Z10" s="352"/>
      <c r="AA10" s="352"/>
      <c r="AB10" s="352"/>
      <c r="AC10" s="352"/>
      <c r="AD10" s="352"/>
      <c r="AE10" s="352"/>
      <c r="AF10" s="352"/>
      <c r="AG10" s="352"/>
      <c r="AH10" s="352"/>
      <c r="AI10" s="352"/>
      <c r="AJ10" s="352"/>
      <c r="AK10" s="352"/>
      <c r="AL10" s="352"/>
      <c r="AM10" s="352"/>
      <c r="AN10" s="352"/>
      <c r="AO10" s="352"/>
      <c r="AP10" s="352"/>
      <c r="AQ10" s="352"/>
      <c r="AR10" s="352"/>
      <c r="AS10" s="352"/>
      <c r="AT10" s="352"/>
      <c r="AU10" s="352"/>
      <c r="AV10" s="352"/>
      <c r="AW10" s="352"/>
      <c r="AX10" s="352"/>
      <c r="AY10" s="352"/>
      <c r="AZ10" s="352"/>
      <c r="BB10" s="323"/>
      <c r="BX10" s="352"/>
      <c r="BY10" s="352"/>
      <c r="BZ10" s="352"/>
      <c r="CA10" s="352"/>
      <c r="CB10" s="352"/>
      <c r="CC10" s="352"/>
      <c r="CD10" s="352"/>
      <c r="CE10" s="352"/>
      <c r="CF10" s="352"/>
      <c r="CG10" s="352"/>
      <c r="CH10" s="352"/>
      <c r="CI10" s="352"/>
      <c r="CJ10" s="352"/>
      <c r="CK10" s="352"/>
      <c r="CL10" s="352"/>
      <c r="CM10" s="352"/>
      <c r="CN10" s="352"/>
      <c r="CO10" s="352"/>
      <c r="CP10" s="352"/>
      <c r="CQ10" s="352"/>
      <c r="CR10" s="352"/>
      <c r="CS10" s="352"/>
      <c r="CT10" s="352"/>
      <c r="CU10" s="352"/>
      <c r="CV10" s="352"/>
      <c r="CW10" s="352"/>
      <c r="CX10" s="352"/>
      <c r="CY10" s="352"/>
      <c r="CZ10" s="352"/>
    </row>
    <row r="11" s="300" customFormat="true" ht="15" customHeight="true" x14ac:dyDescent="0.2">
      <c r="A11" s="189" t="str">
        <f>B1027</f>
        <v>Time to improved source based on:</v>
      </c>
      <c r="B11" s="187" t="s">
        <v>257</v>
      </c>
      <c r="X11" s="352"/>
      <c r="Y11" s="352"/>
      <c r="Z11" s="352"/>
      <c r="AA11" s="352"/>
      <c r="AB11" s="352"/>
      <c r="AC11" s="352"/>
      <c r="AD11" s="352"/>
      <c r="AE11" s="352"/>
      <c r="AF11" s="352"/>
      <c r="AG11" s="352"/>
      <c r="AH11" s="352"/>
      <c r="AI11" s="352"/>
      <c r="AJ11" s="352"/>
      <c r="AK11" s="352"/>
      <c r="AL11" s="352"/>
      <c r="AM11" s="352"/>
      <c r="AN11" s="352"/>
      <c r="AO11" s="352"/>
      <c r="AP11" s="352"/>
      <c r="AQ11" s="352"/>
      <c r="AR11" s="352"/>
      <c r="AS11" s="352"/>
      <c r="AT11" s="352"/>
      <c r="AU11" s="352"/>
      <c r="AV11" s="352"/>
      <c r="AW11" s="352"/>
      <c r="AX11" s="352"/>
      <c r="AY11" s="352"/>
      <c r="AZ11" s="352"/>
      <c r="BB11" s="323"/>
      <c r="BX11" s="352"/>
      <c r="BY11" s="352"/>
      <c r="BZ11" s="352"/>
      <c r="CA11" s="352"/>
      <c r="CB11" s="352"/>
      <c r="CC11" s="352"/>
      <c r="CD11" s="352"/>
      <c r="CE11" s="352"/>
      <c r="CF11" s="352"/>
      <c r="CG11" s="352"/>
      <c r="CH11" s="352"/>
      <c r="CI11" s="352"/>
      <c r="CJ11" s="352"/>
      <c r="CK11" s="352"/>
      <c r="CL11" s="352"/>
      <c r="CM11" s="352"/>
      <c r="CN11" s="352"/>
      <c r="CO11" s="352"/>
      <c r="CP11" s="352"/>
      <c r="CQ11" s="352"/>
      <c r="CR11" s="352"/>
      <c r="CS11" s="352"/>
      <c r="CT11" s="352"/>
      <c r="CU11" s="352"/>
      <c r="CV11" s="352"/>
      <c r="CW11" s="352"/>
      <c r="CX11" s="352"/>
      <c r="CY11" s="352"/>
      <c r="CZ11" s="352"/>
    </row>
    <row r="12" s="300" customFormat="true" ht="18" customHeight="true" x14ac:dyDescent="0.2">
      <c r="A12" s="186"/>
      <c r="B12" s="188"/>
      <c r="X12" s="352"/>
      <c r="Y12" s="352"/>
      <c r="Z12" s="352"/>
      <c r="AA12" s="352"/>
      <c r="AB12" s="352"/>
      <c r="AC12" s="352"/>
      <c r="AD12" s="352"/>
      <c r="AE12" s="352"/>
      <c r="AF12" s="352"/>
      <c r="AG12" s="352"/>
      <c r="AH12" s="352"/>
      <c r="AI12" s="352"/>
      <c r="AJ12" s="352"/>
      <c r="AK12" s="352"/>
      <c r="AL12" s="352"/>
      <c r="AM12" s="352"/>
      <c r="AN12" s="352"/>
      <c r="AO12" s="352"/>
      <c r="AP12" s="352"/>
      <c r="AQ12" s="352"/>
      <c r="AR12" s="352"/>
      <c r="AS12" s="352"/>
      <c r="AT12" s="352"/>
      <c r="AU12" s="352"/>
      <c r="AV12" s="352"/>
      <c r="AW12" s="352"/>
      <c r="AX12" s="352"/>
      <c r="AY12" s="352"/>
      <c r="AZ12" s="352"/>
      <c r="BB12" s="323"/>
      <c r="BX12" s="352"/>
      <c r="BY12" s="352"/>
      <c r="BZ12" s="352"/>
      <c r="CA12" s="352"/>
      <c r="CB12" s="352"/>
      <c r="CC12" s="352"/>
      <c r="CD12" s="352"/>
      <c r="CE12" s="352"/>
      <c r="CF12" s="352"/>
      <c r="CG12" s="352"/>
      <c r="CH12" s="352"/>
      <c r="CI12" s="352"/>
      <c r="CJ12" s="352"/>
      <c r="CK12" s="352"/>
      <c r="CL12" s="352"/>
      <c r="CM12" s="352"/>
      <c r="CN12" s="352"/>
      <c r="CO12" s="352"/>
      <c r="CP12" s="352"/>
      <c r="CQ12" s="352"/>
      <c r="CR12" s="352"/>
      <c r="CS12" s="352"/>
      <c r="CT12" s="352"/>
      <c r="CU12" s="352"/>
      <c r="CV12" s="352"/>
      <c r="CW12" s="352"/>
      <c r="CX12" s="352"/>
      <c r="CY12" s="352"/>
      <c r="CZ12" s="352"/>
    </row>
    <row r="13" s="300" customFormat="true" ht="18" customHeight="true" x14ac:dyDescent="0.2">
      <c r="A13" s="185"/>
      <c r="B13" s="184"/>
      <c r="X13" s="352"/>
      <c r="Y13" s="352"/>
      <c r="Z13" s="352"/>
      <c r="AA13" s="352"/>
      <c r="AB13" s="352"/>
      <c r="AC13" s="352"/>
      <c r="AD13" s="352"/>
      <c r="AE13" s="352"/>
      <c r="AF13" s="352"/>
      <c r="AG13" s="352"/>
      <c r="AH13" s="352"/>
      <c r="AI13" s="352"/>
      <c r="AJ13" s="352"/>
      <c r="AK13" s="352"/>
      <c r="AL13" s="352"/>
      <c r="AM13" s="352"/>
      <c r="AN13" s="352"/>
      <c r="AO13" s="352"/>
      <c r="AP13" s="352"/>
      <c r="AQ13" s="352"/>
      <c r="AR13" s="352"/>
      <c r="AS13" s="352"/>
      <c r="AT13" s="352"/>
      <c r="AU13" s="352"/>
      <c r="AV13" s="352"/>
      <c r="AW13" s="352"/>
      <c r="AX13" s="352"/>
      <c r="AY13" s="352"/>
      <c r="AZ13" s="352"/>
      <c r="BB13" s="323"/>
      <c r="BX13" s="352"/>
      <c r="BY13" s="352"/>
      <c r="BZ13" s="352"/>
      <c r="CA13" s="352"/>
      <c r="CB13" s="352"/>
      <c r="CC13" s="352"/>
      <c r="CD13" s="352"/>
      <c r="CE13" s="352"/>
      <c r="CF13" s="352"/>
      <c r="CG13" s="352"/>
      <c r="CH13" s="352"/>
      <c r="CI13" s="352"/>
      <c r="CJ13" s="352"/>
      <c r="CK13" s="352"/>
      <c r="CL13" s="352"/>
      <c r="CM13" s="352"/>
      <c r="CN13" s="352"/>
      <c r="CO13" s="352"/>
      <c r="CP13" s="352"/>
      <c r="CQ13" s="352"/>
      <c r="CR13" s="352"/>
      <c r="CS13" s="352"/>
      <c r="CT13" s="352"/>
      <c r="CU13" s="352"/>
      <c r="CV13" s="352"/>
      <c r="CW13" s="352"/>
      <c r="CX13" s="352"/>
      <c r="CY13" s="352"/>
      <c r="CZ13" s="352"/>
    </row>
    <row r="14" s="324" customFormat="true" ht="15" customHeight="true" x14ac:dyDescent="0.2">
      <c r="A14" s="304" t="s">
        <v>96</v>
      </c>
      <c r="B14" s="349"/>
      <c r="C14" s="1076" t="s">
        <v>115</v>
      </c>
      <c r="D14" s="1077"/>
      <c r="E14" s="1077"/>
      <c r="F14" s="1077"/>
      <c r="G14" s="1078"/>
      <c r="H14" s="1073" t="s">
        <v>38</v>
      </c>
      <c r="I14" s="1074"/>
      <c r="J14" s="1074"/>
      <c r="K14" s="1074"/>
      <c r="L14" s="1075"/>
      <c r="M14" s="1051" t="s">
        <v>37</v>
      </c>
      <c r="N14" s="1052"/>
      <c r="O14" s="1052"/>
      <c r="P14" s="1052"/>
      <c r="Q14" s="1053"/>
      <c r="R14" s="35" t="s">
        <v>142</v>
      </c>
      <c r="S14" s="437"/>
      <c r="T14" s="437"/>
      <c r="U14" s="437"/>
      <c r="V14" s="437"/>
      <c r="W14" s="437"/>
      <c r="X14" s="448"/>
      <c r="Y14" s="448"/>
      <c r="Z14" s="448"/>
      <c r="AA14" s="448"/>
      <c r="AB14" s="448"/>
      <c r="AC14" s="448"/>
      <c r="AD14" s="448"/>
      <c r="AE14" s="448"/>
      <c r="AF14" s="448"/>
      <c r="AG14" s="448"/>
      <c r="AH14" s="448"/>
      <c r="AI14" s="448"/>
      <c r="AJ14" s="448"/>
      <c r="AK14" s="448"/>
      <c r="AL14" s="448"/>
      <c r="AM14" s="448"/>
      <c r="AN14" s="448"/>
      <c r="AO14" s="448"/>
      <c r="AP14" s="448"/>
      <c r="AQ14" s="448"/>
      <c r="AR14" s="448"/>
      <c r="AS14" s="448"/>
      <c r="AT14" s="448"/>
      <c r="AU14" s="448"/>
      <c r="AV14" s="448"/>
      <c r="AW14" s="448"/>
      <c r="AX14" s="448"/>
      <c r="AY14" s="448"/>
      <c r="AZ14" s="874"/>
      <c r="BA14" s="358" t="s">
        <v>131</v>
      </c>
      <c r="BB14" s="304" t="s">
        <v>96</v>
      </c>
      <c r="BC14" s="1051" t="s">
        <v>115</v>
      </c>
      <c r="BD14" s="1052"/>
      <c r="BE14" s="1052"/>
      <c r="BF14" s="1052"/>
      <c r="BG14" s="1086"/>
      <c r="BH14" s="1051" t="s">
        <v>38</v>
      </c>
      <c r="BI14" s="1052"/>
      <c r="BJ14" s="1052"/>
      <c r="BK14" s="1052"/>
      <c r="BL14" s="1086"/>
      <c r="BM14" s="1051" t="s">
        <v>37</v>
      </c>
      <c r="BN14" s="1052"/>
      <c r="BO14" s="1052"/>
      <c r="BP14" s="1052"/>
      <c r="BQ14" s="1053"/>
      <c r="BR14" s="34" t="s">
        <v>142</v>
      </c>
      <c r="BS14" s="437"/>
      <c r="BT14" s="437"/>
      <c r="BU14" s="437"/>
      <c r="BV14" s="437"/>
      <c r="BW14" s="437"/>
      <c r="BX14" s="23"/>
      <c r="BY14" s="23"/>
      <c r="BZ14" s="356"/>
      <c r="CA14" s="356"/>
      <c r="CB14" s="356"/>
      <c r="CC14" s="356"/>
      <c r="CD14" s="356"/>
      <c r="CE14" s="356"/>
      <c r="CF14" s="356"/>
      <c r="CG14" s="356"/>
      <c r="CH14" s="356"/>
      <c r="CI14" s="356"/>
      <c r="CJ14" s="356"/>
      <c r="CK14" s="356"/>
      <c r="CL14" s="356"/>
      <c r="CM14" s="356"/>
      <c r="CN14" s="356"/>
      <c r="CO14" s="356"/>
      <c r="CP14" s="356"/>
      <c r="CQ14" s="356"/>
      <c r="CR14" s="356"/>
      <c r="CS14" s="356"/>
      <c r="CT14" s="356"/>
      <c r="CU14" s="356"/>
      <c r="CV14" s="356"/>
      <c r="CW14" s="356"/>
      <c r="CX14" s="356"/>
      <c r="CY14" s="356"/>
      <c r="CZ14" s="356"/>
    </row>
    <row r="15" s="324" customFormat="true" ht="24" x14ac:dyDescent="0.2">
      <c r="A15" s="344" t="s">
        <v>87</v>
      </c>
      <c r="B15" s="386"/>
      <c r="C15" s="428" t="s">
        <v>0</v>
      </c>
      <c r="D15" s="611" t="s">
        <v>1</v>
      </c>
      <c r="E15" s="611" t="s">
        <v>2</v>
      </c>
      <c r="F15" s="611" t="s">
        <v>3</v>
      </c>
      <c r="G15" s="612" t="s">
        <v>4</v>
      </c>
      <c r="H15" s="391" t="s">
        <v>0</v>
      </c>
      <c r="I15" s="613" t="s">
        <v>1</v>
      </c>
      <c r="J15" s="613" t="s">
        <v>2</v>
      </c>
      <c r="K15" s="613" t="s">
        <v>3</v>
      </c>
      <c r="L15" s="614" t="s">
        <v>4</v>
      </c>
      <c r="M15" s="392" t="s">
        <v>0</v>
      </c>
      <c r="N15" s="613" t="s">
        <v>1</v>
      </c>
      <c r="O15" s="613" t="s">
        <v>2</v>
      </c>
      <c r="P15" s="613" t="s">
        <v>3</v>
      </c>
      <c r="Q15" s="609" t="s">
        <v>4</v>
      </c>
      <c r="R15" s="391" t="s">
        <v>156</v>
      </c>
      <c r="S15" s="613" t="s">
        <v>157</v>
      </c>
      <c r="T15" s="613" t="s">
        <v>158</v>
      </c>
      <c r="U15" s="613" t="s">
        <v>159</v>
      </c>
      <c r="V15" s="613" t="s">
        <v>160</v>
      </c>
      <c r="W15" s="614" t="s">
        <v>161</v>
      </c>
      <c r="X15" s="448"/>
      <c r="Y15" s="448"/>
      <c r="Z15" s="448"/>
      <c r="AA15" s="448"/>
      <c r="AB15" s="448"/>
      <c r="AC15" s="448"/>
      <c r="AD15" s="448"/>
      <c r="AE15" s="448"/>
      <c r="AF15" s="448"/>
      <c r="AG15" s="448"/>
      <c r="AH15" s="448"/>
      <c r="AI15" s="448"/>
      <c r="AJ15" s="448"/>
      <c r="AK15" s="448"/>
      <c r="AL15" s="448"/>
      <c r="AM15" s="448"/>
      <c r="AN15" s="448"/>
      <c r="AO15" s="448"/>
      <c r="AP15" s="448"/>
      <c r="AQ15" s="448"/>
      <c r="AR15" s="448"/>
      <c r="AS15" s="448"/>
      <c r="AT15" s="448"/>
      <c r="AU15" s="448"/>
      <c r="AV15" s="448"/>
      <c r="AW15" s="448"/>
      <c r="AX15" s="448"/>
      <c r="AY15" s="448"/>
      <c r="AZ15" s="874"/>
      <c r="BA15" s="344" t="s">
        <v>120</v>
      </c>
      <c r="BB15" s="343"/>
      <c r="BC15" s="466" t="s">
        <v>0</v>
      </c>
      <c r="BD15" s="581" t="s">
        <v>1</v>
      </c>
      <c r="BE15" s="581" t="s">
        <v>2</v>
      </c>
      <c r="BF15" s="581" t="s">
        <v>3</v>
      </c>
      <c r="BG15" s="467" t="s">
        <v>4</v>
      </c>
      <c r="BH15" s="466" t="s">
        <v>0</v>
      </c>
      <c r="BI15" s="581" t="s">
        <v>1</v>
      </c>
      <c r="BJ15" s="581" t="s">
        <v>2</v>
      </c>
      <c r="BK15" s="581" t="s">
        <v>3</v>
      </c>
      <c r="BL15" s="467" t="s">
        <v>4</v>
      </c>
      <c r="BM15" s="466" t="s">
        <v>0</v>
      </c>
      <c r="BN15" s="581" t="s">
        <v>1</v>
      </c>
      <c r="BO15" s="581" t="s">
        <v>2</v>
      </c>
      <c r="BP15" s="581" t="s">
        <v>3</v>
      </c>
      <c r="BQ15" s="467" t="s">
        <v>4</v>
      </c>
      <c r="BR15" s="466" t="s">
        <v>156</v>
      </c>
      <c r="BS15" s="581" t="s">
        <v>157</v>
      </c>
      <c r="BT15" s="581" t="s">
        <v>158</v>
      </c>
      <c r="BU15" s="581" t="s">
        <v>159</v>
      </c>
      <c r="BV15" s="581" t="s">
        <v>160</v>
      </c>
      <c r="BW15" s="582" t="s">
        <v>161</v>
      </c>
      <c r="BX15" s="878"/>
      <c r="BY15" s="878"/>
      <c r="BZ15" s="878"/>
      <c r="CA15" s="878"/>
      <c r="CB15" s="878"/>
      <c r="CC15" s="878"/>
      <c r="CD15" s="878"/>
      <c r="CE15" s="878"/>
      <c r="CF15" s="878"/>
      <c r="CG15" s="878"/>
      <c r="CH15" s="878"/>
      <c r="CI15" s="878"/>
      <c r="CJ15" s="878"/>
      <c r="CK15" s="878"/>
      <c r="CL15" s="878"/>
      <c r="CM15" s="878"/>
      <c r="CN15" s="878"/>
      <c r="CO15" s="878"/>
      <c r="CP15" s="878"/>
      <c r="CQ15" s="878"/>
      <c r="CR15" s="878"/>
      <c r="CS15" s="878"/>
      <c r="CT15" s="878"/>
      <c r="CU15" s="878"/>
      <c r="CV15" s="878"/>
      <c r="CW15" s="878"/>
      <c r="CX15" s="878"/>
      <c r="CY15" s="878"/>
      <c r="CZ15" s="878"/>
    </row>
    <row r="16" s="324" customFormat="true" ht="15" customHeight="true" x14ac:dyDescent="0.2">
      <c r="A16" s="1063" t="s">
        <v>13</v>
      </c>
      <c r="B16" s="388" t="s">
        <v>14</v>
      </c>
      <c r="C16" s="144">
        <v>44.483409447037786</v>
      </c>
      <c r="D16" s="143">
        <v>66.526329492667486</v>
      </c>
      <c r="E16" s="143">
        <v>85.451934993341467</v>
      </c>
      <c r="F16" s="143">
        <v>92.537795580734411</v>
      </c>
      <c r="G16" s="142">
        <v>95.652905141699947</v>
      </c>
      <c r="H16" s="141">
        <v>91.4160899585371</v>
      </c>
      <c r="I16" s="143">
        <v>95.324523344246032</v>
      </c>
      <c r="J16" s="143">
        <v>90.716373394794687</v>
      </c>
      <c r="K16" s="143">
        <v>96.664263581126932</v>
      </c>
      <c r="L16" s="140">
        <v>94.124033578315647</v>
      </c>
      <c r="M16" s="144">
        <v>44.515156538868069</v>
      </c>
      <c r="N16" s="143">
        <v>41.471771671479345</v>
      </c>
      <c r="O16" s="143">
        <v>61.533560191509082</v>
      </c>
      <c r="P16" s="143">
        <v>78.18100611632282</v>
      </c>
      <c r="Q16" s="142">
        <v>88.268208592760061</v>
      </c>
      <c r="R16" s="141">
        <v>97.509500606306361</v>
      </c>
      <c r="S16" s="143">
        <v>79.037089022185341</v>
      </c>
      <c r="T16" s="143">
        <v>67.00151057661256</v>
      </c>
      <c r="U16" s="143">
        <v>67.187190533218569</v>
      </c>
      <c r="V16" s="143">
        <v>45.681683849131772</v>
      </c>
      <c r="W16" s="140">
        <v>63.236188530357751</v>
      </c>
      <c r="X16" s="448"/>
      <c r="Y16" s="448"/>
      <c r="Z16" s="448"/>
      <c r="AA16" s="448"/>
      <c r="AB16" s="448"/>
      <c r="AC16" s="448"/>
      <c r="AD16" s="448"/>
      <c r="AE16" s="448"/>
      <c r="AF16" s="448"/>
      <c r="AG16" s="448"/>
      <c r="AH16" s="448"/>
      <c r="AI16" s="448"/>
      <c r="AJ16" s="448"/>
      <c r="AK16" s="448"/>
      <c r="AL16" s="448"/>
      <c r="AM16" s="448"/>
      <c r="AN16" s="448"/>
      <c r="AO16" s="448"/>
      <c r="AP16" s="448"/>
      <c r="AQ16" s="448"/>
      <c r="AR16" s="448"/>
      <c r="AS16" s="448"/>
      <c r="AT16" s="448"/>
      <c r="AU16" s="448"/>
      <c r="AV16" s="448"/>
      <c r="AW16" s="448"/>
      <c r="AX16" s="448"/>
      <c r="AY16" s="448"/>
      <c r="AZ16" s="874"/>
      <c r="BA16" s="1083" t="s">
        <v>13</v>
      </c>
      <c r="BB16" s="606" t="s">
        <v>14</v>
      </c>
      <c r="BC16" s="73" t="s">
        <v>35</v>
      </c>
      <c r="BD16" s="69" t="s">
        <v>35</v>
      </c>
      <c r="BE16" s="69" t="s">
        <v>35</v>
      </c>
      <c r="BF16" s="69" t="s">
        <v>35</v>
      </c>
      <c r="BG16" s="64" t="s">
        <v>35</v>
      </c>
      <c r="BH16" s="73" t="s">
        <v>35</v>
      </c>
      <c r="BI16" s="69" t="s">
        <v>35</v>
      </c>
      <c r="BJ16" s="69" t="s">
        <v>35</v>
      </c>
      <c r="BK16" s="69" t="s">
        <v>35</v>
      </c>
      <c r="BL16" s="64" t="s">
        <v>35</v>
      </c>
      <c r="BM16" s="73" t="s">
        <v>35</v>
      </c>
      <c r="BN16" s="69" t="s">
        <v>35</v>
      </c>
      <c r="BO16" s="69" t="s">
        <v>35</v>
      </c>
      <c r="BP16" s="69" t="s">
        <v>35</v>
      </c>
      <c r="BQ16" s="64" t="s">
        <v>35</v>
      </c>
      <c r="BR16" s="73" t="s">
        <v>35</v>
      </c>
      <c r="BS16" s="69" t="s">
        <v>35</v>
      </c>
      <c r="BT16" s="69" t="s">
        <v>35</v>
      </c>
      <c r="BU16" s="69" t="s">
        <v>35</v>
      </c>
      <c r="BV16" s="69" t="s">
        <v>35</v>
      </c>
      <c r="BW16" s="57" t="s">
        <v>35</v>
      </c>
      <c r="BX16" s="22"/>
      <c r="BY16" s="22"/>
      <c r="BZ16" s="22"/>
      <c r="CA16" s="22"/>
      <c r="CB16" s="22"/>
      <c r="CC16" s="22"/>
      <c r="CD16" s="22"/>
      <c r="CE16" s="22"/>
      <c r="CF16" s="22"/>
      <c r="CG16" s="22"/>
      <c r="CH16" s="22"/>
      <c r="CI16" s="22"/>
      <c r="CJ16" s="22"/>
      <c r="CK16" s="22"/>
      <c r="CL16" s="22"/>
      <c r="CM16" s="22"/>
      <c r="CN16" s="22"/>
      <c r="CO16" s="22"/>
      <c r="CP16" s="22"/>
      <c r="CQ16" s="22"/>
      <c r="CR16" s="22"/>
      <c r="CS16" s="22"/>
      <c r="CT16" s="22"/>
      <c r="CU16" s="22"/>
      <c r="CV16" s="22"/>
      <c r="CW16" s="22"/>
      <c r="CX16" s="22"/>
      <c r="CY16" s="22"/>
      <c r="CZ16" s="22"/>
    </row>
    <row r="17" s="324" customFormat="true" ht="15" customHeight="true" x14ac:dyDescent="0.2">
      <c r="A17" s="1064"/>
      <c r="B17" s="389" t="s">
        <v>51</v>
      </c>
      <c r="C17" s="139">
        <v>55.51659055296215</v>
      </c>
      <c r="D17" s="138">
        <v>33.473670507332578</v>
      </c>
      <c r="E17" s="138">
        <v>14.548065006658611</v>
      </c>
      <c r="F17" s="138">
        <v>7.4622044192656345</v>
      </c>
      <c r="G17" s="137">
        <v>4.3470948583000251</v>
      </c>
      <c r="H17" s="136">
        <v>8.5839100414628184</v>
      </c>
      <c r="I17" s="138">
        <v>4.6754766557539353</v>
      </c>
      <c r="J17" s="138">
        <v>9.2836266052052885</v>
      </c>
      <c r="K17" s="138">
        <v>3.3357364188730787</v>
      </c>
      <c r="L17" s="135">
        <v>5.8759664216843541</v>
      </c>
      <c r="M17" s="139">
        <v>55.484843461131852</v>
      </c>
      <c r="N17" s="138">
        <v>58.528228328520861</v>
      </c>
      <c r="O17" s="138">
        <v>38.466439808490975</v>
      </c>
      <c r="P17" s="138">
        <v>21.818993883677098</v>
      </c>
      <c r="Q17" s="137">
        <v>11.731791407239893</v>
      </c>
      <c r="R17" s="136">
        <v>2.4904993936936211</v>
      </c>
      <c r="S17" s="138">
        <v>20.962910977814786</v>
      </c>
      <c r="T17" s="138">
        <v>32.998489423387461</v>
      </c>
      <c r="U17" s="138">
        <v>32.812809466781374</v>
      </c>
      <c r="V17" s="138">
        <v>54.318316150868164</v>
      </c>
      <c r="W17" s="135">
        <v>36.763811469642285</v>
      </c>
      <c r="X17" s="448"/>
      <c r="Y17" s="448"/>
      <c r="Z17" s="448"/>
      <c r="AA17" s="448"/>
      <c r="AB17" s="448"/>
      <c r="AC17" s="448"/>
      <c r="AD17" s="448"/>
      <c r="AE17" s="448"/>
      <c r="AF17" s="448"/>
      <c r="AG17" s="448"/>
      <c r="AH17" s="448"/>
      <c r="AI17" s="448"/>
      <c r="AJ17" s="448"/>
      <c r="AK17" s="448"/>
      <c r="AL17" s="448"/>
      <c r="AM17" s="448"/>
      <c r="AN17" s="448"/>
      <c r="AO17" s="448"/>
      <c r="AP17" s="448"/>
      <c r="AQ17" s="448"/>
      <c r="AR17" s="448"/>
      <c r="AS17" s="448"/>
      <c r="AT17" s="448"/>
      <c r="AU17" s="448"/>
      <c r="AV17" s="448"/>
      <c r="AW17" s="448"/>
      <c r="AX17" s="448"/>
      <c r="AY17" s="448"/>
      <c r="AZ17" s="874"/>
      <c r="BA17" s="1084"/>
      <c r="BB17" s="604" t="s">
        <v>51</v>
      </c>
      <c r="BC17" s="72" t="s">
        <v>35</v>
      </c>
      <c r="BD17" s="68" t="s">
        <v>35</v>
      </c>
      <c r="BE17" s="68" t="s">
        <v>35</v>
      </c>
      <c r="BF17" s="68" t="s">
        <v>35</v>
      </c>
      <c r="BG17" s="63" t="s">
        <v>35</v>
      </c>
      <c r="BH17" s="72" t="s">
        <v>35</v>
      </c>
      <c r="BI17" s="68" t="s">
        <v>35</v>
      </c>
      <c r="BJ17" s="68" t="s">
        <v>35</v>
      </c>
      <c r="BK17" s="68" t="s">
        <v>35</v>
      </c>
      <c r="BL17" s="63" t="s">
        <v>35</v>
      </c>
      <c r="BM17" s="72" t="s">
        <v>35</v>
      </c>
      <c r="BN17" s="68" t="s">
        <v>35</v>
      </c>
      <c r="BO17" s="68" t="s">
        <v>35</v>
      </c>
      <c r="BP17" s="68" t="s">
        <v>35</v>
      </c>
      <c r="BQ17" s="63" t="s">
        <v>35</v>
      </c>
      <c r="BR17" s="72" t="s">
        <v>35</v>
      </c>
      <c r="BS17" s="68" t="s">
        <v>35</v>
      </c>
      <c r="BT17" s="68" t="s">
        <v>35</v>
      </c>
      <c r="BU17" s="68" t="s">
        <v>35</v>
      </c>
      <c r="BV17" s="68" t="s">
        <v>35</v>
      </c>
      <c r="BW17" s="56" t="s">
        <v>35</v>
      </c>
      <c r="BX17" s="22"/>
      <c r="BY17" s="22"/>
      <c r="BZ17" s="22"/>
      <c r="CA17" s="22"/>
      <c r="CB17" s="22"/>
      <c r="CC17" s="22"/>
      <c r="CD17" s="22"/>
      <c r="CE17" s="22"/>
      <c r="CF17" s="22"/>
      <c r="CG17" s="22"/>
      <c r="CH17" s="22"/>
      <c r="CI17" s="22"/>
      <c r="CJ17" s="22"/>
      <c r="CK17" s="22"/>
      <c r="CL17" s="22"/>
      <c r="CM17" s="22"/>
      <c r="CN17" s="22"/>
      <c r="CO17" s="22"/>
      <c r="CP17" s="22"/>
      <c r="CQ17" s="22"/>
      <c r="CR17" s="22"/>
      <c r="CS17" s="22"/>
      <c r="CT17" s="22"/>
      <c r="CU17" s="22"/>
      <c r="CV17" s="22"/>
      <c r="CW17" s="22"/>
      <c r="CX17" s="22"/>
      <c r="CY17" s="22"/>
      <c r="CZ17" s="22"/>
    </row>
    <row r="18" s="324" customFormat="true" ht="15" customHeight="true" x14ac:dyDescent="0.2">
      <c r="A18" s="1064" t="s">
        <v>60</v>
      </c>
      <c r="B18" s="389" t="s">
        <v>15</v>
      </c>
      <c r="C18" s="139">
        <f>C16*'MIS11'!C23/100</f>
        <v>42.214755565238868</v>
      </c>
      <c r="D18" s="138">
        <f>D16*'MIS11'!D23/100</f>
        <v>64.464013278394802</v>
      </c>
      <c r="E18" s="138">
        <f>E16*'MIS11'!E23/100</f>
        <v>78.95758793384752</v>
      </c>
      <c r="F18" s="138">
        <f>F16*'MIS11'!F23/100</f>
        <v>85.042234138694937</v>
      </c>
      <c r="G18" s="137">
        <f>G16*'MIS11'!G23/100</f>
        <v>88.574590161214147</v>
      </c>
      <c r="H18" s="136">
        <f>H16*'MIS11'!H23/100</f>
        <v>80.080494803678491</v>
      </c>
      <c r="I18" s="138">
        <f>I16*'MIS11'!I23/100</f>
        <v>86.649991719919655</v>
      </c>
      <c r="J18" s="138">
        <f>J16*'MIS11'!J23/100</f>
        <v>80.919005068156864</v>
      </c>
      <c r="K18" s="138">
        <f>K16*'MIS11'!K23/100</f>
        <v>89.897765130448036</v>
      </c>
      <c r="L18" s="135">
        <f>L16*'MIS11'!L23/100</f>
        <v>87.347103160676923</v>
      </c>
      <c r="M18" s="139">
        <f>M16*'MIS11'!M23/100</f>
        <v>43.001641216546552</v>
      </c>
      <c r="N18" s="138">
        <f>N16*'MIS11'!N23/100</f>
        <v>39.066408914533547</v>
      </c>
      <c r="O18" s="138">
        <f>O16*'MIS11'!O23/100</f>
        <v>60.179821867295878</v>
      </c>
      <c r="P18" s="138">
        <f>P16*'MIS11'!P23/100</f>
        <v>75.835575932833137</v>
      </c>
      <c r="Q18" s="137">
        <f>Q16*'MIS11'!Q23/100</f>
        <v>86.502844420904864</v>
      </c>
      <c r="R18" s="136">
        <f>R16*'MIS11'!R23/100</f>
        <v>86.198398535974832</v>
      </c>
      <c r="S18" s="138">
        <f>S16*'MIS11'!S23/100</f>
        <v>77.219235974675087</v>
      </c>
      <c r="T18" s="138">
        <f>T16*'MIS11'!T23/100</f>
        <v>64.321450153548057</v>
      </c>
      <c r="U18" s="138">
        <f>U16*'MIS11'!U23/100</f>
        <v>65.171574817222009</v>
      </c>
      <c r="V18" s="138">
        <f>V16*'MIS11'!V23/100</f>
        <v>41.890104089653832</v>
      </c>
      <c r="W18" s="135">
        <f>W16*'MIS11'!W23/100</f>
        <v>56.786097300261261</v>
      </c>
      <c r="X18" s="448"/>
      <c r="Y18" s="448"/>
      <c r="Z18" s="448"/>
      <c r="AA18" s="448"/>
      <c r="AB18" s="448"/>
      <c r="AC18" s="448"/>
      <c r="AD18" s="448"/>
      <c r="AE18" s="448"/>
      <c r="AF18" s="448"/>
      <c r="AG18" s="448"/>
      <c r="AH18" s="448"/>
      <c r="AI18" s="448"/>
      <c r="AJ18" s="448"/>
      <c r="AK18" s="448"/>
      <c r="AL18" s="448"/>
      <c r="AM18" s="448"/>
      <c r="AN18" s="448"/>
      <c r="AO18" s="448"/>
      <c r="AP18" s="448"/>
      <c r="AQ18" s="448"/>
      <c r="AR18" s="448"/>
      <c r="AS18" s="448"/>
      <c r="AT18" s="448"/>
      <c r="AU18" s="448"/>
      <c r="AV18" s="448"/>
      <c r="AW18" s="448"/>
      <c r="AX18" s="448"/>
      <c r="AY18" s="448"/>
      <c r="AZ18" s="874"/>
      <c r="BA18" s="1084" t="s">
        <v>60</v>
      </c>
      <c r="BB18" s="604" t="s">
        <v>15</v>
      </c>
      <c r="BC18" s="72" t="s">
        <v>35</v>
      </c>
      <c r="BD18" s="68" t="s">
        <v>35</v>
      </c>
      <c r="BE18" s="68" t="s">
        <v>35</v>
      </c>
      <c r="BF18" s="68" t="s">
        <v>35</v>
      </c>
      <c r="BG18" s="63" t="s">
        <v>35</v>
      </c>
      <c r="BH18" s="72" t="s">
        <v>35</v>
      </c>
      <c r="BI18" s="68" t="s">
        <v>35</v>
      </c>
      <c r="BJ18" s="68" t="s">
        <v>35</v>
      </c>
      <c r="BK18" s="68" t="s">
        <v>35</v>
      </c>
      <c r="BL18" s="63" t="s">
        <v>35</v>
      </c>
      <c r="BM18" s="72" t="s">
        <v>35</v>
      </c>
      <c r="BN18" s="68" t="s">
        <v>35</v>
      </c>
      <c r="BO18" s="68" t="s">
        <v>35</v>
      </c>
      <c r="BP18" s="68" t="s">
        <v>35</v>
      </c>
      <c r="BQ18" s="63" t="s">
        <v>35</v>
      </c>
      <c r="BR18" s="72" t="s">
        <v>35</v>
      </c>
      <c r="BS18" s="68" t="s">
        <v>35</v>
      </c>
      <c r="BT18" s="68" t="s">
        <v>35</v>
      </c>
      <c r="BU18" s="68" t="s">
        <v>35</v>
      </c>
      <c r="BV18" s="68" t="s">
        <v>35</v>
      </c>
      <c r="BW18" s="56" t="s">
        <v>35</v>
      </c>
      <c r="BX18" s="22"/>
      <c r="BY18" s="22"/>
      <c r="BZ18" s="22"/>
      <c r="CA18" s="22"/>
      <c r="CB18" s="22"/>
      <c r="CC18" s="22"/>
      <c r="CD18" s="22"/>
      <c r="CE18" s="22"/>
      <c r="CF18" s="22"/>
      <c r="CG18" s="22"/>
      <c r="CH18" s="22"/>
      <c r="CI18" s="22"/>
      <c r="CJ18" s="22"/>
      <c r="CK18" s="22"/>
      <c r="CL18" s="22"/>
      <c r="CM18" s="22"/>
      <c r="CN18" s="22"/>
      <c r="CO18" s="22"/>
      <c r="CP18" s="22"/>
      <c r="CQ18" s="22"/>
      <c r="CR18" s="22"/>
      <c r="CS18" s="22"/>
      <c r="CT18" s="22"/>
      <c r="CU18" s="22"/>
      <c r="CV18" s="22"/>
      <c r="CW18" s="22"/>
      <c r="CX18" s="22"/>
      <c r="CY18" s="22"/>
      <c r="CZ18" s="22"/>
    </row>
    <row r="19" s="324" customFormat="true" ht="15" customHeight="true" x14ac:dyDescent="0.2">
      <c r="A19" s="1064"/>
      <c r="B19" s="389" t="s">
        <v>16</v>
      </c>
      <c r="C19" s="139">
        <f>C16*'MIS11'!C22/100</f>
        <v>2.2686538817989272</v>
      </c>
      <c r="D19" s="138">
        <f>D16*'MIS11'!D22/100</f>
        <v>2.0623162142726921</v>
      </c>
      <c r="E19" s="138">
        <f>E16*'MIS11'!E22/100</f>
        <v>6.4943470594939514</v>
      </c>
      <c r="F19" s="138">
        <f>F16*'MIS11'!F22/100</f>
        <v>7.4955614420394872</v>
      </c>
      <c r="G19" s="137">
        <f>G16*'MIS11'!G22/100</f>
        <v>7.0783149804857963</v>
      </c>
      <c r="H19" s="136">
        <f>H16*'MIS11'!H22/100</f>
        <v>11.335595154858602</v>
      </c>
      <c r="I19" s="138">
        <f>I16*'MIS11'!I22/100</f>
        <v>8.6745316243263879</v>
      </c>
      <c r="J19" s="138">
        <f>J16*'MIS11'!J22/100</f>
        <v>9.7973683266378266</v>
      </c>
      <c r="K19" s="138">
        <f>K16*'MIS11'!K22/100</f>
        <v>6.7664984506788848</v>
      </c>
      <c r="L19" s="135">
        <f>L16*'MIS11'!L22/100</f>
        <v>6.7769304176387264</v>
      </c>
      <c r="M19" s="139">
        <f>M16*'MIS11'!M22/100</f>
        <v>1.5135153223215143</v>
      </c>
      <c r="N19" s="138">
        <f>N16*'MIS11'!N22/100</f>
        <v>2.4053627569458018</v>
      </c>
      <c r="O19" s="138">
        <f>O16*'MIS11'!O22/100</f>
        <v>1.3537383242132</v>
      </c>
      <c r="P19" s="138">
        <f>P16*'MIS11'!P22/100</f>
        <v>2.3454301834896847</v>
      </c>
      <c r="Q19" s="137">
        <f>Q16*'MIS11'!Q22/100</f>
        <v>1.7653641718552011</v>
      </c>
      <c r="R19" s="136">
        <f>R16*'MIS11'!R22/100</f>
        <v>11.311102070331538</v>
      </c>
      <c r="S19" s="138">
        <f>S16*'MIS11'!S22/100</f>
        <v>1.8178530475102628</v>
      </c>
      <c r="T19" s="138">
        <f>T16*'MIS11'!T22/100</f>
        <v>2.6800604230645022</v>
      </c>
      <c r="U19" s="138">
        <f>U16*'MIS11'!U22/100</f>
        <v>2.0156157159965571</v>
      </c>
      <c r="V19" s="138">
        <f>V16*'MIS11'!V22/100</f>
        <v>3.791579759477937</v>
      </c>
      <c r="W19" s="135">
        <f>W16*'MIS11'!W22/100</f>
        <v>6.4500912300964899</v>
      </c>
      <c r="X19" s="448"/>
      <c r="Y19" s="448"/>
      <c r="Z19" s="448"/>
      <c r="AA19" s="448"/>
      <c r="AB19" s="448"/>
      <c r="AC19" s="448"/>
      <c r="AD19" s="448"/>
      <c r="AE19" s="448"/>
      <c r="AF19" s="448"/>
      <c r="AG19" s="448"/>
      <c r="AH19" s="448"/>
      <c r="AI19" s="448"/>
      <c r="AJ19" s="448"/>
      <c r="AK19" s="448"/>
      <c r="AL19" s="448"/>
      <c r="AM19" s="448"/>
      <c r="AN19" s="448"/>
      <c r="AO19" s="448"/>
      <c r="AP19" s="448"/>
      <c r="AQ19" s="448"/>
      <c r="AR19" s="448"/>
      <c r="AS19" s="448"/>
      <c r="AT19" s="448"/>
      <c r="AU19" s="448"/>
      <c r="AV19" s="448"/>
      <c r="AW19" s="448"/>
      <c r="AX19" s="448"/>
      <c r="AY19" s="448"/>
      <c r="AZ19" s="874"/>
      <c r="BA19" s="1084"/>
      <c r="BB19" s="604" t="s">
        <v>16</v>
      </c>
      <c r="BC19" s="72" t="s">
        <v>35</v>
      </c>
      <c r="BD19" s="68" t="s">
        <v>35</v>
      </c>
      <c r="BE19" s="68" t="s">
        <v>35</v>
      </c>
      <c r="BF19" s="68" t="s">
        <v>35</v>
      </c>
      <c r="BG19" s="63" t="s">
        <v>35</v>
      </c>
      <c r="BH19" s="72" t="s">
        <v>35</v>
      </c>
      <c r="BI19" s="68" t="s">
        <v>35</v>
      </c>
      <c r="BJ19" s="68" t="s">
        <v>35</v>
      </c>
      <c r="BK19" s="68" t="s">
        <v>35</v>
      </c>
      <c r="BL19" s="63" t="s">
        <v>35</v>
      </c>
      <c r="BM19" s="72" t="s">
        <v>35</v>
      </c>
      <c r="BN19" s="68" t="s">
        <v>35</v>
      </c>
      <c r="BO19" s="68" t="s">
        <v>35</v>
      </c>
      <c r="BP19" s="68" t="s">
        <v>35</v>
      </c>
      <c r="BQ19" s="63" t="s">
        <v>35</v>
      </c>
      <c r="BR19" s="72" t="s">
        <v>35</v>
      </c>
      <c r="BS19" s="68" t="s">
        <v>35</v>
      </c>
      <c r="BT19" s="68" t="s">
        <v>35</v>
      </c>
      <c r="BU19" s="68" t="s">
        <v>35</v>
      </c>
      <c r="BV19" s="68" t="s">
        <v>35</v>
      </c>
      <c r="BW19" s="56" t="s">
        <v>35</v>
      </c>
      <c r="BX19" s="22"/>
      <c r="BY19" s="22"/>
      <c r="BZ19" s="22"/>
      <c r="CA19" s="22"/>
      <c r="CB19" s="22"/>
      <c r="CC19" s="22"/>
      <c r="CD19" s="22"/>
      <c r="CE19" s="22"/>
      <c r="CF19" s="22"/>
      <c r="CG19" s="22"/>
      <c r="CH19" s="22"/>
      <c r="CI19" s="22"/>
      <c r="CJ19" s="22"/>
      <c r="CK19" s="22"/>
      <c r="CL19" s="22"/>
      <c r="CM19" s="22"/>
      <c r="CN19" s="22"/>
      <c r="CO19" s="22"/>
      <c r="CP19" s="22"/>
      <c r="CQ19" s="22"/>
      <c r="CR19" s="22"/>
      <c r="CS19" s="22"/>
      <c r="CT19" s="22"/>
      <c r="CU19" s="22"/>
      <c r="CV19" s="22"/>
      <c r="CW19" s="22"/>
      <c r="CX19" s="22"/>
      <c r="CY19" s="22"/>
      <c r="CZ19" s="22"/>
    </row>
    <row r="20" s="324" customFormat="true" ht="15" customHeight="true" x14ac:dyDescent="0.2">
      <c r="A20" s="1064"/>
      <c r="B20" s="389" t="s">
        <v>22</v>
      </c>
      <c r="C20" s="139">
        <f>100-(C18+C19+C21)</f>
        <v>22.712460615474015</v>
      </c>
      <c r="D20" s="138">
        <f t="shared" ref="D20:W20" si="0">100-(D18+D19+D21)</f>
        <v>14.90185586646021</v>
      </c>
      <c r="E20" s="138">
        <f t="shared" si="0"/>
        <v>6.5283674376352963</v>
      </c>
      <c r="F20" s="138">
        <f t="shared" si="0"/>
        <v>6.2730269686555715</v>
      </c>
      <c r="G20" s="137">
        <f t="shared" si="0"/>
        <v>4.1041425574625663</v>
      </c>
      <c r="H20" s="136">
        <f t="shared" si="0"/>
        <v>8.2022493919726998</v>
      </c>
      <c r="I20" s="138">
        <f t="shared" si="0"/>
        <v>4.6380827055447895</v>
      </c>
      <c r="J20" s="138">
        <f t="shared" si="0"/>
        <v>9.2836266052053134</v>
      </c>
      <c r="K20" s="138">
        <f t="shared" si="0"/>
        <v>3.0725553891388699</v>
      </c>
      <c r="L20" s="135">
        <f t="shared" si="0"/>
        <v>5.6075501063474036</v>
      </c>
      <c r="M20" s="139">
        <f t="shared" si="0"/>
        <v>23.968432037197999</v>
      </c>
      <c r="N20" s="138">
        <f t="shared" si="0"/>
        <v>25.169186341284444</v>
      </c>
      <c r="O20" s="138">
        <f t="shared" si="0"/>
        <v>13.640461168368233</v>
      </c>
      <c r="P20" s="138">
        <f t="shared" si="0"/>
        <v>9.0320338381234961</v>
      </c>
      <c r="Q20" s="137">
        <f t="shared" si="0"/>
        <v>2.7291370335312024</v>
      </c>
      <c r="R20" s="136">
        <f t="shared" si="0"/>
        <v>2.3884960437171969</v>
      </c>
      <c r="S20" s="138">
        <f t="shared" si="0"/>
        <v>14.092875936324731</v>
      </c>
      <c r="T20" s="138">
        <f t="shared" si="0"/>
        <v>23.712504627326894</v>
      </c>
      <c r="U20" s="138">
        <f t="shared" si="0"/>
        <v>8.8843117980441093</v>
      </c>
      <c r="V20" s="138">
        <f t="shared" si="0"/>
        <v>20.719220599493241</v>
      </c>
      <c r="W20" s="135">
        <f t="shared" si="0"/>
        <v>3.9365700799799157</v>
      </c>
      <c r="X20" s="448"/>
      <c r="Y20" s="448"/>
      <c r="Z20" s="448"/>
      <c r="AA20" s="448"/>
      <c r="AB20" s="448"/>
      <c r="AC20" s="448"/>
      <c r="AD20" s="448"/>
      <c r="AE20" s="448"/>
      <c r="AF20" s="448"/>
      <c r="AG20" s="448"/>
      <c r="AH20" s="448"/>
      <c r="AI20" s="448"/>
      <c r="AJ20" s="448"/>
      <c r="AK20" s="448"/>
      <c r="AL20" s="448"/>
      <c r="AM20" s="448"/>
      <c r="AN20" s="448"/>
      <c r="AO20" s="448"/>
      <c r="AP20" s="448"/>
      <c r="AQ20" s="448"/>
      <c r="AR20" s="448"/>
      <c r="AS20" s="448"/>
      <c r="AT20" s="448"/>
      <c r="AU20" s="448"/>
      <c r="AV20" s="448"/>
      <c r="AW20" s="448"/>
      <c r="AX20" s="448"/>
      <c r="AY20" s="448"/>
      <c r="AZ20" s="874"/>
      <c r="BA20" s="1084"/>
      <c r="BB20" s="604" t="s">
        <v>22</v>
      </c>
      <c r="BC20" s="72" t="s">
        <v>35</v>
      </c>
      <c r="BD20" s="68" t="s">
        <v>35</v>
      </c>
      <c r="BE20" s="68" t="s">
        <v>35</v>
      </c>
      <c r="BF20" s="68" t="s">
        <v>35</v>
      </c>
      <c r="BG20" s="63" t="s">
        <v>35</v>
      </c>
      <c r="BH20" s="72" t="s">
        <v>35</v>
      </c>
      <c r="BI20" s="68" t="s">
        <v>35</v>
      </c>
      <c r="BJ20" s="68" t="s">
        <v>35</v>
      </c>
      <c r="BK20" s="68" t="s">
        <v>35</v>
      </c>
      <c r="BL20" s="63" t="s">
        <v>35</v>
      </c>
      <c r="BM20" s="72" t="s">
        <v>35</v>
      </c>
      <c r="BN20" s="68" t="s">
        <v>35</v>
      </c>
      <c r="BO20" s="68" t="s">
        <v>35</v>
      </c>
      <c r="BP20" s="68" t="s">
        <v>35</v>
      </c>
      <c r="BQ20" s="63" t="s">
        <v>35</v>
      </c>
      <c r="BR20" s="72" t="s">
        <v>35</v>
      </c>
      <c r="BS20" s="68" t="s">
        <v>35</v>
      </c>
      <c r="BT20" s="68" t="s">
        <v>35</v>
      </c>
      <c r="BU20" s="68" t="s">
        <v>35</v>
      </c>
      <c r="BV20" s="68" t="s">
        <v>35</v>
      </c>
      <c r="BW20" s="56" t="s">
        <v>35</v>
      </c>
      <c r="BX20" s="22"/>
      <c r="BY20" s="22"/>
      <c r="BZ20" s="22"/>
      <c r="CA20" s="22"/>
      <c r="CB20" s="22"/>
      <c r="CC20" s="22"/>
      <c r="CD20" s="22"/>
      <c r="CE20" s="22"/>
      <c r="CF20" s="22"/>
      <c r="CG20" s="22"/>
      <c r="CH20" s="22"/>
      <c r="CI20" s="22"/>
      <c r="CJ20" s="22"/>
      <c r="CK20" s="22"/>
      <c r="CL20" s="22"/>
      <c r="CM20" s="22"/>
      <c r="CN20" s="22"/>
      <c r="CO20" s="22"/>
      <c r="CP20" s="22"/>
      <c r="CQ20" s="22"/>
      <c r="CR20" s="22"/>
      <c r="CS20" s="22"/>
      <c r="CT20" s="22"/>
      <c r="CU20" s="22"/>
      <c r="CV20" s="22"/>
      <c r="CW20" s="22"/>
      <c r="CX20" s="22"/>
      <c r="CY20" s="22"/>
      <c r="CZ20" s="22"/>
    </row>
    <row r="21" s="324" customFormat="true" ht="15" customHeight="true" x14ac:dyDescent="0.2">
      <c r="A21" s="1064"/>
      <c r="B21" s="389" t="s">
        <v>17</v>
      </c>
      <c r="C21" s="139">
        <f t="shared" ref="C21:W21" si="1">C66</f>
        <v>32.804129937488199</v>
      </c>
      <c r="D21" s="138">
        <f t="shared" si="1"/>
        <v>18.571814640872294</v>
      </c>
      <c r="E21" s="138">
        <f t="shared" si="1"/>
        <v>8.0196975690232435</v>
      </c>
      <c r="F21" s="138">
        <f t="shared" si="1"/>
        <v>1.1891774506099966</v>
      </c>
      <c r="G21" s="137">
        <f t="shared" si="1"/>
        <v>0.24295230083748423</v>
      </c>
      <c r="H21" s="136">
        <f t="shared" si="1"/>
        <v>0.38166064949020095</v>
      </c>
      <c r="I21" s="138">
        <f t="shared" si="1"/>
        <v>3.7393950209167193E-2</v>
      </c>
      <c r="J21" s="138">
        <f t="shared" si="1"/>
        <v>0</v>
      </c>
      <c r="K21" s="138">
        <f t="shared" si="1"/>
        <v>0.26318102973421154</v>
      </c>
      <c r="L21" s="135">
        <f t="shared" si="1"/>
        <v>0.2684163153369476</v>
      </c>
      <c r="M21" s="139">
        <f t="shared" si="1"/>
        <v>31.516411423933928</v>
      </c>
      <c r="N21" s="138">
        <f t="shared" si="1"/>
        <v>33.359041987236211</v>
      </c>
      <c r="O21" s="138">
        <f t="shared" si="1"/>
        <v>24.825978640122699</v>
      </c>
      <c r="P21" s="138">
        <f t="shared" si="1"/>
        <v>12.786960045553686</v>
      </c>
      <c r="Q21" s="137">
        <f t="shared" si="1"/>
        <v>9.0026543737087419</v>
      </c>
      <c r="R21" s="136">
        <f t="shared" si="1"/>
        <v>0.10200334997642643</v>
      </c>
      <c r="S21" s="138">
        <f t="shared" si="1"/>
        <v>6.8700350414899205</v>
      </c>
      <c r="T21" s="138">
        <f t="shared" si="1"/>
        <v>9.2859847960605446</v>
      </c>
      <c r="U21" s="138">
        <f t="shared" si="1"/>
        <v>23.928497668737318</v>
      </c>
      <c r="V21" s="138">
        <f t="shared" si="1"/>
        <v>33.599095551374994</v>
      </c>
      <c r="W21" s="135">
        <f t="shared" si="1"/>
        <v>32.827241389662333</v>
      </c>
      <c r="X21" s="448"/>
      <c r="Y21" s="448"/>
      <c r="Z21" s="448"/>
      <c r="AA21" s="448"/>
      <c r="AB21" s="448"/>
      <c r="AC21" s="448"/>
      <c r="AD21" s="448"/>
      <c r="AE21" s="448"/>
      <c r="AF21" s="448"/>
      <c r="AG21" s="448"/>
      <c r="AH21" s="448"/>
      <c r="AI21" s="448"/>
      <c r="AJ21" s="448"/>
      <c r="AK21" s="448"/>
      <c r="AL21" s="448"/>
      <c r="AM21" s="448"/>
      <c r="AN21" s="448"/>
      <c r="AO21" s="448"/>
      <c r="AP21" s="448"/>
      <c r="AQ21" s="448"/>
      <c r="AR21" s="448"/>
      <c r="AS21" s="448"/>
      <c r="AT21" s="448"/>
      <c r="AU21" s="448"/>
      <c r="AV21" s="448"/>
      <c r="AW21" s="448"/>
      <c r="AX21" s="448"/>
      <c r="AY21" s="448"/>
      <c r="AZ21" s="874"/>
      <c r="BA21" s="1084"/>
      <c r="BB21" s="604" t="s">
        <v>17</v>
      </c>
      <c r="BC21" s="72" t="s">
        <v>35</v>
      </c>
      <c r="BD21" s="68" t="s">
        <v>35</v>
      </c>
      <c r="BE21" s="68" t="s">
        <v>35</v>
      </c>
      <c r="BF21" s="68" t="s">
        <v>35</v>
      </c>
      <c r="BG21" s="63" t="s">
        <v>35</v>
      </c>
      <c r="BH21" s="72" t="s">
        <v>35</v>
      </c>
      <c r="BI21" s="68" t="s">
        <v>35</v>
      </c>
      <c r="BJ21" s="68" t="s">
        <v>35</v>
      </c>
      <c r="BK21" s="68" t="s">
        <v>35</v>
      </c>
      <c r="BL21" s="63" t="s">
        <v>35</v>
      </c>
      <c r="BM21" s="72" t="s">
        <v>35</v>
      </c>
      <c r="BN21" s="68" t="s">
        <v>35</v>
      </c>
      <c r="BO21" s="68" t="s">
        <v>35</v>
      </c>
      <c r="BP21" s="68" t="s">
        <v>35</v>
      </c>
      <c r="BQ21" s="63" t="s">
        <v>35</v>
      </c>
      <c r="BR21" s="72" t="s">
        <v>35</v>
      </c>
      <c r="BS21" s="68" t="s">
        <v>35</v>
      </c>
      <c r="BT21" s="68" t="s">
        <v>35</v>
      </c>
      <c r="BU21" s="68" t="s">
        <v>35</v>
      </c>
      <c r="BV21" s="68" t="s">
        <v>35</v>
      </c>
      <c r="BW21" s="56" t="s">
        <v>35</v>
      </c>
      <c r="BX21" s="22"/>
      <c r="BY21" s="22"/>
      <c r="BZ21" s="22"/>
      <c r="CA21" s="22"/>
      <c r="CB21" s="22"/>
      <c r="CC21" s="22"/>
      <c r="CD21" s="22"/>
      <c r="CE21" s="22"/>
      <c r="CF21" s="22"/>
      <c r="CG21" s="22"/>
      <c r="CH21" s="22"/>
      <c r="CI21" s="22"/>
      <c r="CJ21" s="22"/>
      <c r="CK21" s="22"/>
      <c r="CL21" s="22"/>
      <c r="CM21" s="22"/>
      <c r="CN21" s="22"/>
      <c r="CO21" s="22"/>
      <c r="CP21" s="22"/>
      <c r="CQ21" s="22"/>
      <c r="CR21" s="22"/>
      <c r="CS21" s="22"/>
      <c r="CT21" s="22"/>
      <c r="CU21" s="22"/>
      <c r="CV21" s="22"/>
      <c r="CW21" s="22"/>
      <c r="CX21" s="22"/>
      <c r="CY21" s="22"/>
      <c r="CZ21" s="22"/>
    </row>
    <row r="22" s="324" customFormat="true" ht="15" customHeight="true" x14ac:dyDescent="0.2">
      <c r="A22" s="1064" t="s">
        <v>54</v>
      </c>
      <c r="B22" s="389" t="s">
        <v>49</v>
      </c>
      <c r="C22" s="88" t="s">
        <v>35</v>
      </c>
      <c r="D22" s="85" t="s">
        <v>35</v>
      </c>
      <c r="E22" s="85" t="s">
        <v>35</v>
      </c>
      <c r="F22" s="85" t="s">
        <v>35</v>
      </c>
      <c r="G22" s="82" t="s">
        <v>35</v>
      </c>
      <c r="H22" s="79" t="s">
        <v>35</v>
      </c>
      <c r="I22" s="85" t="s">
        <v>35</v>
      </c>
      <c r="J22" s="85" t="s">
        <v>35</v>
      </c>
      <c r="K22" s="85" t="s">
        <v>35</v>
      </c>
      <c r="L22" s="76" t="s">
        <v>35</v>
      </c>
      <c r="M22" s="88" t="s">
        <v>35</v>
      </c>
      <c r="N22" s="85" t="s">
        <v>35</v>
      </c>
      <c r="O22" s="85" t="s">
        <v>35</v>
      </c>
      <c r="P22" s="85" t="s">
        <v>35</v>
      </c>
      <c r="Q22" s="82" t="s">
        <v>35</v>
      </c>
      <c r="R22" s="79" t="s">
        <v>35</v>
      </c>
      <c r="S22" s="85" t="s">
        <v>35</v>
      </c>
      <c r="T22" s="85" t="s">
        <v>35</v>
      </c>
      <c r="U22" s="85" t="s">
        <v>35</v>
      </c>
      <c r="V22" s="85" t="s">
        <v>35</v>
      </c>
      <c r="W22" s="76" t="s">
        <v>35</v>
      </c>
      <c r="X22" s="448"/>
      <c r="Y22" s="448"/>
      <c r="Z22" s="448"/>
      <c r="AA22" s="448"/>
      <c r="AB22" s="448"/>
      <c r="AC22" s="448"/>
      <c r="AD22" s="448"/>
      <c r="AE22" s="448"/>
      <c r="AF22" s="448"/>
      <c r="AG22" s="448"/>
      <c r="AH22" s="448"/>
      <c r="AI22" s="448"/>
      <c r="AJ22" s="448"/>
      <c r="AK22" s="448"/>
      <c r="AL22" s="448"/>
      <c r="AM22" s="448"/>
      <c r="AN22" s="448"/>
      <c r="AO22" s="448"/>
      <c r="AP22" s="448"/>
      <c r="AQ22" s="448"/>
      <c r="AR22" s="448"/>
      <c r="AS22" s="448"/>
      <c r="AT22" s="448"/>
      <c r="AU22" s="448"/>
      <c r="AV22" s="448"/>
      <c r="AW22" s="448"/>
      <c r="AX22" s="448"/>
      <c r="AY22" s="448"/>
      <c r="AZ22" s="874"/>
      <c r="BA22" s="1084" t="s">
        <v>54</v>
      </c>
      <c r="BB22" s="604" t="s">
        <v>49</v>
      </c>
      <c r="BC22" s="72" t="s">
        <v>35</v>
      </c>
      <c r="BD22" s="68" t="s">
        <v>35</v>
      </c>
      <c r="BE22" s="68" t="s">
        <v>35</v>
      </c>
      <c r="BF22" s="68" t="s">
        <v>35</v>
      </c>
      <c r="BG22" s="63" t="s">
        <v>35</v>
      </c>
      <c r="BH22" s="72" t="s">
        <v>35</v>
      </c>
      <c r="BI22" s="68" t="s">
        <v>35</v>
      </c>
      <c r="BJ22" s="68" t="s">
        <v>35</v>
      </c>
      <c r="BK22" s="68" t="s">
        <v>35</v>
      </c>
      <c r="BL22" s="63" t="s">
        <v>35</v>
      </c>
      <c r="BM22" s="72" t="s">
        <v>35</v>
      </c>
      <c r="BN22" s="68" t="s">
        <v>35</v>
      </c>
      <c r="BO22" s="68" t="s">
        <v>35</v>
      </c>
      <c r="BP22" s="68" t="s">
        <v>35</v>
      </c>
      <c r="BQ22" s="63" t="s">
        <v>35</v>
      </c>
      <c r="BR22" s="72" t="s">
        <v>35</v>
      </c>
      <c r="BS22" s="68" t="s">
        <v>35</v>
      </c>
      <c r="BT22" s="68" t="s">
        <v>35</v>
      </c>
      <c r="BU22" s="68" t="s">
        <v>35</v>
      </c>
      <c r="BV22" s="68" t="s">
        <v>35</v>
      </c>
      <c r="BW22" s="56" t="s">
        <v>35</v>
      </c>
      <c r="BX22" s="22"/>
      <c r="BY22" s="22"/>
      <c r="BZ22" s="22"/>
      <c r="CA22" s="22"/>
      <c r="CB22" s="22"/>
      <c r="CC22" s="22"/>
      <c r="CD22" s="22"/>
      <c r="CE22" s="22"/>
      <c r="CF22" s="22"/>
      <c r="CG22" s="22"/>
      <c r="CH22" s="22"/>
      <c r="CI22" s="22"/>
      <c r="CJ22" s="22"/>
      <c r="CK22" s="22"/>
      <c r="CL22" s="22"/>
      <c r="CM22" s="22"/>
      <c r="CN22" s="22"/>
      <c r="CO22" s="22"/>
      <c r="CP22" s="22"/>
      <c r="CQ22" s="22"/>
      <c r="CR22" s="22"/>
      <c r="CS22" s="22"/>
      <c r="CT22" s="22"/>
      <c r="CU22" s="22"/>
      <c r="CV22" s="22"/>
      <c r="CW22" s="22"/>
      <c r="CX22" s="22"/>
      <c r="CY22" s="22"/>
      <c r="CZ22" s="22"/>
    </row>
    <row r="23" s="324" customFormat="true" ht="15" customHeight="true" x14ac:dyDescent="0.2">
      <c r="A23" s="1065"/>
      <c r="B23" s="390" t="s">
        <v>48</v>
      </c>
      <c r="C23" s="87" t="s">
        <v>35</v>
      </c>
      <c r="D23" s="84" t="s">
        <v>35</v>
      </c>
      <c r="E23" s="84" t="s">
        <v>35</v>
      </c>
      <c r="F23" s="84" t="s">
        <v>35</v>
      </c>
      <c r="G23" s="81" t="s">
        <v>35</v>
      </c>
      <c r="H23" s="78" t="s">
        <v>35</v>
      </c>
      <c r="I23" s="84" t="s">
        <v>35</v>
      </c>
      <c r="J23" s="84" t="s">
        <v>35</v>
      </c>
      <c r="K23" s="84" t="s">
        <v>35</v>
      </c>
      <c r="L23" s="75" t="s">
        <v>35</v>
      </c>
      <c r="M23" s="87" t="s">
        <v>35</v>
      </c>
      <c r="N23" s="84" t="s">
        <v>35</v>
      </c>
      <c r="O23" s="84" t="s">
        <v>35</v>
      </c>
      <c r="P23" s="84" t="s">
        <v>35</v>
      </c>
      <c r="Q23" s="81" t="s">
        <v>35</v>
      </c>
      <c r="R23" s="78" t="s">
        <v>35</v>
      </c>
      <c r="S23" s="84" t="s">
        <v>35</v>
      </c>
      <c r="T23" s="84" t="s">
        <v>35</v>
      </c>
      <c r="U23" s="84" t="s">
        <v>35</v>
      </c>
      <c r="V23" s="84" t="s">
        <v>35</v>
      </c>
      <c r="W23" s="75" t="s">
        <v>35</v>
      </c>
      <c r="X23" s="448"/>
      <c r="Y23" s="448"/>
      <c r="Z23" s="448"/>
      <c r="AA23" s="448"/>
      <c r="AB23" s="448"/>
      <c r="AC23" s="448"/>
      <c r="AD23" s="448"/>
      <c r="AE23" s="448"/>
      <c r="AF23" s="448"/>
      <c r="AG23" s="448"/>
      <c r="AH23" s="448"/>
      <c r="AI23" s="448"/>
      <c r="AJ23" s="448"/>
      <c r="AK23" s="448"/>
      <c r="AL23" s="448"/>
      <c r="AM23" s="448"/>
      <c r="AN23" s="448"/>
      <c r="AO23" s="448"/>
      <c r="AP23" s="448"/>
      <c r="AQ23" s="448"/>
      <c r="AR23" s="448"/>
      <c r="AS23" s="448"/>
      <c r="AT23" s="448"/>
      <c r="AU23" s="448"/>
      <c r="AV23" s="448"/>
      <c r="AW23" s="448"/>
      <c r="AX23" s="448"/>
      <c r="AY23" s="448"/>
      <c r="AZ23" s="874"/>
      <c r="BA23" s="1087"/>
      <c r="BB23" s="605" t="s">
        <v>48</v>
      </c>
      <c r="BC23" s="71" t="s">
        <v>35</v>
      </c>
      <c r="BD23" s="67" t="s">
        <v>35</v>
      </c>
      <c r="BE23" s="67" t="s">
        <v>35</v>
      </c>
      <c r="BF23" s="67" t="s">
        <v>35</v>
      </c>
      <c r="BG23" s="62" t="s">
        <v>35</v>
      </c>
      <c r="BH23" s="71" t="s">
        <v>35</v>
      </c>
      <c r="BI23" s="67" t="s">
        <v>35</v>
      </c>
      <c r="BJ23" s="67" t="s">
        <v>35</v>
      </c>
      <c r="BK23" s="67" t="s">
        <v>35</v>
      </c>
      <c r="BL23" s="62" t="s">
        <v>35</v>
      </c>
      <c r="BM23" s="71" t="s">
        <v>35</v>
      </c>
      <c r="BN23" s="67" t="s">
        <v>35</v>
      </c>
      <c r="BO23" s="67" t="s">
        <v>35</v>
      </c>
      <c r="BP23" s="67" t="s">
        <v>35</v>
      </c>
      <c r="BQ23" s="62" t="s">
        <v>35</v>
      </c>
      <c r="BR23" s="71" t="s">
        <v>35</v>
      </c>
      <c r="BS23" s="67" t="s">
        <v>35</v>
      </c>
      <c r="BT23" s="67" t="s">
        <v>35</v>
      </c>
      <c r="BU23" s="67" t="s">
        <v>35</v>
      </c>
      <c r="BV23" s="67" t="s">
        <v>35</v>
      </c>
      <c r="BW23" s="55" t="s">
        <v>35</v>
      </c>
      <c r="BX23" s="22"/>
      <c r="BY23" s="22"/>
      <c r="BZ23" s="22"/>
      <c r="CA23" s="22"/>
      <c r="CB23" s="22"/>
      <c r="CC23" s="22"/>
      <c r="CD23" s="22"/>
      <c r="CE23" s="22"/>
      <c r="CF23" s="22"/>
      <c r="CG23" s="22"/>
      <c r="CH23" s="22"/>
      <c r="CI23" s="22"/>
      <c r="CJ23" s="22"/>
      <c r="CK23" s="22"/>
      <c r="CL23" s="22"/>
      <c r="CM23" s="22"/>
      <c r="CN23" s="22"/>
      <c r="CO23" s="22"/>
      <c r="CP23" s="22"/>
      <c r="CQ23" s="22"/>
      <c r="CR23" s="22"/>
      <c r="CS23" s="22"/>
      <c r="CT23" s="22"/>
      <c r="CU23" s="22"/>
      <c r="CV23" s="22"/>
      <c r="CW23" s="22"/>
      <c r="CX23" s="22"/>
      <c r="CY23" s="22"/>
      <c r="CZ23" s="22"/>
    </row>
    <row r="24" s="320" customFormat="true" ht="15" hidden="true" customHeight="true" x14ac:dyDescent="0.2">
      <c r="A24" s="1080" t="s">
        <v>47</v>
      </c>
      <c r="B24" s="387" t="s">
        <v>59</v>
      </c>
      <c r="C24" s="393"/>
      <c r="D24" s="394"/>
      <c r="E24" s="394"/>
      <c r="F24" s="394"/>
      <c r="G24" s="395"/>
      <c r="H24" s="396"/>
      <c r="I24" s="394"/>
      <c r="J24" s="394"/>
      <c r="K24" s="394"/>
      <c r="L24" s="397"/>
      <c r="M24" s="393"/>
      <c r="N24" s="394"/>
      <c r="O24" s="394"/>
      <c r="P24" s="394"/>
      <c r="Q24" s="395"/>
      <c r="R24" s="396"/>
      <c r="S24" s="394"/>
      <c r="T24" s="394"/>
      <c r="U24" s="394"/>
      <c r="V24" s="394"/>
      <c r="W24" s="397"/>
      <c r="X24" s="842"/>
      <c r="Y24" s="842"/>
      <c r="Z24" s="842"/>
      <c r="AA24" s="842"/>
      <c r="AB24" s="842"/>
      <c r="AC24" s="842"/>
      <c r="AD24" s="842"/>
      <c r="AE24" s="842"/>
      <c r="AF24" s="842"/>
      <c r="AG24" s="842"/>
      <c r="AH24" s="842"/>
      <c r="AI24" s="842"/>
      <c r="AJ24" s="842"/>
      <c r="AK24" s="842"/>
      <c r="AL24" s="842"/>
      <c r="AM24" s="842"/>
      <c r="AN24" s="842"/>
      <c r="AO24" s="842"/>
      <c r="AP24" s="842"/>
      <c r="AQ24" s="842"/>
      <c r="AR24" s="842"/>
      <c r="AS24" s="842"/>
      <c r="AT24" s="842"/>
      <c r="AU24" s="842"/>
      <c r="AV24" s="842"/>
      <c r="AW24" s="842"/>
      <c r="AX24" s="842"/>
      <c r="AY24" s="842"/>
      <c r="AZ24" s="357"/>
      <c r="BB24" s="322"/>
      <c r="BX24" s="357"/>
      <c r="BY24" s="357"/>
      <c r="BZ24" s="357"/>
      <c r="CA24" s="357"/>
      <c r="CB24" s="357"/>
      <c r="CC24" s="357"/>
      <c r="CD24" s="357"/>
      <c r="CE24" s="357"/>
      <c r="CF24" s="357"/>
      <c r="CG24" s="357"/>
      <c r="CH24" s="357"/>
      <c r="CI24" s="357"/>
      <c r="CJ24" s="357"/>
      <c r="CK24" s="357"/>
      <c r="CL24" s="357"/>
      <c r="CM24" s="357"/>
      <c r="CN24" s="357"/>
      <c r="CO24" s="357"/>
      <c r="CP24" s="357"/>
      <c r="CQ24" s="357"/>
      <c r="CR24" s="357"/>
      <c r="CS24" s="357"/>
      <c r="CT24" s="357"/>
      <c r="CU24" s="357"/>
      <c r="CV24" s="357"/>
      <c r="CW24" s="357"/>
      <c r="CX24" s="357"/>
      <c r="CY24" s="357"/>
      <c r="CZ24" s="357"/>
    </row>
    <row r="25" s="320" customFormat="true" ht="15" hidden="true" customHeight="true" x14ac:dyDescent="0.2">
      <c r="A25" s="1081"/>
      <c r="B25" s="384" t="s">
        <v>58</v>
      </c>
      <c r="C25" s="398"/>
      <c r="D25" s="399"/>
      <c r="E25" s="399"/>
      <c r="F25" s="399"/>
      <c r="G25" s="400"/>
      <c r="H25" s="401"/>
      <c r="I25" s="399"/>
      <c r="J25" s="399"/>
      <c r="K25" s="399"/>
      <c r="L25" s="402"/>
      <c r="M25" s="398"/>
      <c r="N25" s="399"/>
      <c r="O25" s="399"/>
      <c r="P25" s="399"/>
      <c r="Q25" s="400"/>
      <c r="R25" s="401"/>
      <c r="S25" s="399"/>
      <c r="T25" s="399"/>
      <c r="U25" s="399"/>
      <c r="V25" s="399"/>
      <c r="W25" s="402"/>
      <c r="X25" s="842"/>
      <c r="Y25" s="842"/>
      <c r="Z25" s="842"/>
      <c r="AA25" s="842"/>
      <c r="AB25" s="842"/>
      <c r="AC25" s="842"/>
      <c r="AD25" s="842"/>
      <c r="AE25" s="842"/>
      <c r="AF25" s="842"/>
      <c r="AG25" s="842"/>
      <c r="AH25" s="842"/>
      <c r="AI25" s="842"/>
      <c r="AJ25" s="842"/>
      <c r="AK25" s="842"/>
      <c r="AL25" s="842"/>
      <c r="AM25" s="842"/>
      <c r="AN25" s="842"/>
      <c r="AO25" s="842"/>
      <c r="AP25" s="842"/>
      <c r="AQ25" s="842"/>
      <c r="AR25" s="842"/>
      <c r="AS25" s="842"/>
      <c r="AT25" s="842"/>
      <c r="AU25" s="842"/>
      <c r="AV25" s="842"/>
      <c r="AW25" s="842"/>
      <c r="AX25" s="842"/>
      <c r="AY25" s="842"/>
      <c r="AZ25" s="357"/>
      <c r="BB25" s="322"/>
      <c r="BX25" s="357"/>
      <c r="BY25" s="357"/>
      <c r="BZ25" s="357"/>
      <c r="CA25" s="357"/>
      <c r="CB25" s="357"/>
      <c r="CC25" s="357"/>
      <c r="CD25" s="357"/>
      <c r="CE25" s="357"/>
      <c r="CF25" s="357"/>
      <c r="CG25" s="357"/>
      <c r="CH25" s="357"/>
      <c r="CI25" s="357"/>
      <c r="CJ25" s="357"/>
      <c r="CK25" s="357"/>
      <c r="CL25" s="357"/>
      <c r="CM25" s="357"/>
      <c r="CN25" s="357"/>
      <c r="CO25" s="357"/>
      <c r="CP25" s="357"/>
      <c r="CQ25" s="357"/>
      <c r="CR25" s="357"/>
      <c r="CS25" s="357"/>
      <c r="CT25" s="357"/>
      <c r="CU25" s="357"/>
      <c r="CV25" s="357"/>
      <c r="CW25" s="357"/>
      <c r="CX25" s="357"/>
      <c r="CY25" s="357"/>
      <c r="CZ25" s="357"/>
    </row>
    <row r="26" s="320" customFormat="true" ht="15" hidden="true" customHeight="true" x14ac:dyDescent="0.2">
      <c r="A26" s="1082"/>
      <c r="B26" s="385" t="s">
        <v>46</v>
      </c>
      <c r="C26" s="403"/>
      <c r="D26" s="404"/>
      <c r="E26" s="404"/>
      <c r="F26" s="404"/>
      <c r="G26" s="405"/>
      <c r="H26" s="406"/>
      <c r="I26" s="404"/>
      <c r="J26" s="404"/>
      <c r="K26" s="404"/>
      <c r="L26" s="407"/>
      <c r="M26" s="403"/>
      <c r="N26" s="404"/>
      <c r="O26" s="404"/>
      <c r="P26" s="404"/>
      <c r="Q26" s="405"/>
      <c r="R26" s="33"/>
      <c r="S26" s="32"/>
      <c r="T26" s="32"/>
      <c r="U26" s="32"/>
      <c r="V26" s="32"/>
      <c r="W26" s="27"/>
      <c r="X26" s="842"/>
      <c r="Y26" s="842"/>
      <c r="Z26" s="842"/>
      <c r="AA26" s="842"/>
      <c r="AB26" s="842"/>
      <c r="AC26" s="842"/>
      <c r="AD26" s="842"/>
      <c r="AE26" s="842"/>
      <c r="AF26" s="842"/>
      <c r="AG26" s="842"/>
      <c r="AH26" s="842"/>
      <c r="AI26" s="842"/>
      <c r="AJ26" s="842"/>
      <c r="AK26" s="842"/>
      <c r="AL26" s="842"/>
      <c r="AM26" s="842"/>
      <c r="AN26" s="842"/>
      <c r="AO26" s="842"/>
      <c r="AP26" s="842"/>
      <c r="AQ26" s="842"/>
      <c r="AR26" s="842"/>
      <c r="AS26" s="842"/>
      <c r="AT26" s="842"/>
      <c r="AU26" s="842"/>
      <c r="AV26" s="842"/>
      <c r="AW26" s="842"/>
      <c r="AX26" s="842"/>
      <c r="AY26" s="842"/>
      <c r="AZ26" s="357"/>
      <c r="BB26" s="322"/>
      <c r="BX26" s="357"/>
      <c r="BY26" s="357"/>
      <c r="BZ26" s="357"/>
      <c r="CA26" s="357"/>
      <c r="CB26" s="357"/>
      <c r="CC26" s="357"/>
      <c r="CD26" s="357"/>
      <c r="CE26" s="357"/>
      <c r="CF26" s="357"/>
      <c r="CG26" s="357"/>
      <c r="CH26" s="357"/>
      <c r="CI26" s="357"/>
      <c r="CJ26" s="357"/>
      <c r="CK26" s="357"/>
      <c r="CL26" s="357"/>
      <c r="CM26" s="357"/>
      <c r="CN26" s="357"/>
      <c r="CO26" s="357"/>
      <c r="CP26" s="357"/>
      <c r="CQ26" s="357"/>
      <c r="CR26" s="357"/>
      <c r="CS26" s="357"/>
      <c r="CT26" s="357"/>
      <c r="CU26" s="357"/>
      <c r="CV26" s="357"/>
      <c r="CW26" s="357"/>
      <c r="CX26" s="357"/>
      <c r="CY26" s="357"/>
      <c r="CZ26" s="357"/>
    </row>
    <row r="27" s="324" customFormat="true" ht="15" customHeight="true" x14ac:dyDescent="0.2">
      <c r="A27" s="319"/>
      <c r="B27" s="386"/>
      <c r="C27" s="1070" t="s">
        <v>115</v>
      </c>
      <c r="D27" s="1071"/>
      <c r="E27" s="1071"/>
      <c r="F27" s="1071"/>
      <c r="G27" s="1072"/>
      <c r="H27" s="1073" t="s">
        <v>38</v>
      </c>
      <c r="I27" s="1074"/>
      <c r="J27" s="1074"/>
      <c r="K27" s="1074"/>
      <c r="L27" s="1075"/>
      <c r="M27" s="1079" t="s">
        <v>37</v>
      </c>
      <c r="N27" s="1074"/>
      <c r="O27" s="1074"/>
      <c r="P27" s="1074"/>
      <c r="Q27" s="1075"/>
      <c r="R27" s="35" t="s">
        <v>142</v>
      </c>
      <c r="S27" s="437"/>
      <c r="T27" s="437"/>
      <c r="U27" s="437"/>
      <c r="V27" s="437"/>
      <c r="W27" s="437"/>
      <c r="X27" s="448"/>
      <c r="Y27" s="448"/>
      <c r="Z27" s="448"/>
      <c r="AA27" s="448"/>
      <c r="AB27" s="448"/>
      <c r="AC27" s="448"/>
      <c r="AD27" s="448"/>
      <c r="AE27" s="448"/>
      <c r="AF27" s="448"/>
      <c r="AG27" s="448"/>
      <c r="AH27" s="448"/>
      <c r="AI27" s="448"/>
      <c r="AJ27" s="448"/>
      <c r="AK27" s="448"/>
      <c r="AL27" s="448"/>
      <c r="AM27" s="448"/>
      <c r="AN27" s="448"/>
      <c r="AO27" s="448"/>
      <c r="AP27" s="448"/>
      <c r="AQ27" s="448"/>
      <c r="AR27" s="448"/>
      <c r="AS27" s="448"/>
      <c r="AT27" s="448"/>
      <c r="AU27" s="448"/>
      <c r="AV27" s="448"/>
      <c r="AW27" s="448"/>
      <c r="AX27" s="448"/>
      <c r="AY27" s="448"/>
      <c r="AZ27" s="874"/>
      <c r="BA27" s="358" t="s">
        <v>131</v>
      </c>
      <c r="BB27" s="304" t="s">
        <v>96</v>
      </c>
      <c r="BC27" s="1051" t="s">
        <v>115</v>
      </c>
      <c r="BD27" s="1052"/>
      <c r="BE27" s="1052"/>
      <c r="BF27" s="1052"/>
      <c r="BG27" s="1086"/>
      <c r="BH27" s="1051" t="s">
        <v>38</v>
      </c>
      <c r="BI27" s="1052"/>
      <c r="BJ27" s="1052"/>
      <c r="BK27" s="1052"/>
      <c r="BL27" s="1086"/>
      <c r="BM27" s="1051" t="s">
        <v>37</v>
      </c>
      <c r="BN27" s="1052"/>
      <c r="BO27" s="1052"/>
      <c r="BP27" s="1052"/>
      <c r="BQ27" s="1053"/>
      <c r="BR27" s="34" t="s">
        <v>142</v>
      </c>
      <c r="BS27" s="437"/>
      <c r="BT27" s="437"/>
      <c r="BU27" s="437"/>
      <c r="BV27" s="437"/>
      <c r="BW27" s="437"/>
      <c r="BX27" s="23"/>
      <c r="BY27" s="23"/>
      <c r="BZ27" s="356"/>
      <c r="CA27" s="356"/>
      <c r="CB27" s="356"/>
      <c r="CC27" s="356"/>
      <c r="CD27" s="356"/>
      <c r="CE27" s="356"/>
      <c r="CF27" s="356"/>
      <c r="CG27" s="356"/>
      <c r="CH27" s="356"/>
      <c r="CI27" s="356"/>
      <c r="CJ27" s="356"/>
      <c r="CK27" s="356"/>
      <c r="CL27" s="356"/>
      <c r="CM27" s="356"/>
      <c r="CN27" s="356"/>
      <c r="CO27" s="356"/>
      <c r="CP27" s="356"/>
      <c r="CQ27" s="356"/>
      <c r="CR27" s="356"/>
      <c r="CS27" s="356"/>
      <c r="CT27" s="356"/>
      <c r="CU27" s="356"/>
      <c r="CV27" s="356"/>
      <c r="CW27" s="356"/>
      <c r="CX27" s="356"/>
      <c r="CY27" s="356"/>
      <c r="CZ27" s="356"/>
    </row>
    <row r="28" s="324" customFormat="true" ht="24" x14ac:dyDescent="0.2">
      <c r="A28" s="344" t="s">
        <v>69</v>
      </c>
      <c r="B28" s="386"/>
      <c r="C28" s="428" t="s">
        <v>0</v>
      </c>
      <c r="D28" s="611" t="s">
        <v>1</v>
      </c>
      <c r="E28" s="611" t="s">
        <v>2</v>
      </c>
      <c r="F28" s="611" t="s">
        <v>3</v>
      </c>
      <c r="G28" s="612" t="s">
        <v>4</v>
      </c>
      <c r="H28" s="391" t="s">
        <v>0</v>
      </c>
      <c r="I28" s="613" t="s">
        <v>1</v>
      </c>
      <c r="J28" s="613" t="s">
        <v>2</v>
      </c>
      <c r="K28" s="613" t="s">
        <v>3</v>
      </c>
      <c r="L28" s="614" t="s">
        <v>4</v>
      </c>
      <c r="M28" s="392" t="s">
        <v>0</v>
      </c>
      <c r="N28" s="613" t="s">
        <v>1</v>
      </c>
      <c r="O28" s="613" t="s">
        <v>2</v>
      </c>
      <c r="P28" s="613" t="s">
        <v>3</v>
      </c>
      <c r="Q28" s="609" t="s">
        <v>4</v>
      </c>
      <c r="R28" s="391" t="s">
        <v>156</v>
      </c>
      <c r="S28" s="613" t="s">
        <v>157</v>
      </c>
      <c r="T28" s="613" t="s">
        <v>158</v>
      </c>
      <c r="U28" s="613" t="s">
        <v>159</v>
      </c>
      <c r="V28" s="613" t="s">
        <v>160</v>
      </c>
      <c r="W28" s="614" t="s">
        <v>161</v>
      </c>
      <c r="X28" s="448"/>
      <c r="Y28" s="448"/>
      <c r="Z28" s="448"/>
      <c r="AA28" s="448"/>
      <c r="AB28" s="448"/>
      <c r="AC28" s="448"/>
      <c r="AD28" s="448"/>
      <c r="AE28" s="448"/>
      <c r="AF28" s="448"/>
      <c r="AG28" s="448"/>
      <c r="AH28" s="448"/>
      <c r="AI28" s="448"/>
      <c r="AJ28" s="448"/>
      <c r="AK28" s="448"/>
      <c r="AL28" s="448"/>
      <c r="AM28" s="448"/>
      <c r="AN28" s="448"/>
      <c r="AO28" s="448"/>
      <c r="AP28" s="448"/>
      <c r="AQ28" s="448"/>
      <c r="AR28" s="448"/>
      <c r="AS28" s="448"/>
      <c r="AT28" s="448"/>
      <c r="AU28" s="448"/>
      <c r="AV28" s="448"/>
      <c r="AW28" s="448"/>
      <c r="AX28" s="448"/>
      <c r="AY28" s="448"/>
      <c r="AZ28" s="874"/>
      <c r="BA28" s="344" t="s">
        <v>120</v>
      </c>
      <c r="BB28" s="343"/>
      <c r="BC28" s="466" t="s">
        <v>0</v>
      </c>
      <c r="BD28" s="581" t="s">
        <v>1</v>
      </c>
      <c r="BE28" s="581" t="s">
        <v>2</v>
      </c>
      <c r="BF28" s="581" t="s">
        <v>3</v>
      </c>
      <c r="BG28" s="467" t="s">
        <v>4</v>
      </c>
      <c r="BH28" s="466" t="s">
        <v>0</v>
      </c>
      <c r="BI28" s="581" t="s">
        <v>1</v>
      </c>
      <c r="BJ28" s="581" t="s">
        <v>2</v>
      </c>
      <c r="BK28" s="581" t="s">
        <v>3</v>
      </c>
      <c r="BL28" s="467" t="s">
        <v>4</v>
      </c>
      <c r="BM28" s="466" t="s">
        <v>0</v>
      </c>
      <c r="BN28" s="581" t="s">
        <v>1</v>
      </c>
      <c r="BO28" s="581" t="s">
        <v>2</v>
      </c>
      <c r="BP28" s="581" t="s">
        <v>3</v>
      </c>
      <c r="BQ28" s="467" t="s">
        <v>4</v>
      </c>
      <c r="BR28" s="466" t="s">
        <v>156</v>
      </c>
      <c r="BS28" s="581" t="s">
        <v>157</v>
      </c>
      <c r="BT28" s="581" t="s">
        <v>158</v>
      </c>
      <c r="BU28" s="581" t="s">
        <v>159</v>
      </c>
      <c r="BV28" s="581" t="s">
        <v>160</v>
      </c>
      <c r="BW28" s="582" t="s">
        <v>161</v>
      </c>
      <c r="BX28" s="878"/>
      <c r="BY28" s="878"/>
      <c r="BZ28" s="878"/>
      <c r="CA28" s="878"/>
      <c r="CB28" s="878"/>
      <c r="CC28" s="878"/>
      <c r="CD28" s="878"/>
      <c r="CE28" s="878"/>
      <c r="CF28" s="878"/>
      <c r="CG28" s="878"/>
      <c r="CH28" s="878"/>
      <c r="CI28" s="878"/>
      <c r="CJ28" s="878"/>
      <c r="CK28" s="878"/>
      <c r="CL28" s="878"/>
      <c r="CM28" s="878"/>
      <c r="CN28" s="878"/>
      <c r="CO28" s="878"/>
      <c r="CP28" s="878"/>
      <c r="CQ28" s="878"/>
      <c r="CR28" s="878"/>
      <c r="CS28" s="878"/>
      <c r="CT28" s="878"/>
      <c r="CU28" s="878"/>
      <c r="CV28" s="878"/>
      <c r="CW28" s="878"/>
      <c r="CX28" s="878"/>
      <c r="CY28" s="878"/>
      <c r="CZ28" s="878"/>
    </row>
    <row r="29" s="324" customFormat="true" ht="15" customHeight="true" x14ac:dyDescent="0.2">
      <c r="A29" s="1063" t="s">
        <v>57</v>
      </c>
      <c r="B29" s="388" t="s">
        <v>49</v>
      </c>
      <c r="C29" s="144">
        <v>0</v>
      </c>
      <c r="D29" s="143">
        <v>0</v>
      </c>
      <c r="E29" s="143">
        <v>3.0873774889760881</v>
      </c>
      <c r="F29" s="143">
        <v>12.795279060931552</v>
      </c>
      <c r="G29" s="142">
        <v>25.973489705442116</v>
      </c>
      <c r="H29" s="141">
        <v>4.0295643646426083</v>
      </c>
      <c r="I29" s="143">
        <v>15.379410211602137</v>
      </c>
      <c r="J29" s="143">
        <v>15.725951020474033</v>
      </c>
      <c r="K29" s="143">
        <v>21.30567200300683</v>
      </c>
      <c r="L29" s="140">
        <v>32.071344268070852</v>
      </c>
      <c r="M29" s="144">
        <v>0</v>
      </c>
      <c r="N29" s="143">
        <v>0</v>
      </c>
      <c r="O29" s="143">
        <v>0</v>
      </c>
      <c r="P29" s="143">
        <v>0</v>
      </c>
      <c r="Q29" s="142">
        <v>2.4116418505671771</v>
      </c>
      <c r="R29" s="141">
        <v>33.795589951597208</v>
      </c>
      <c r="S29" s="143">
        <v>0</v>
      </c>
      <c r="T29" s="143">
        <v>0</v>
      </c>
      <c r="U29" s="143">
        <v>1.3595226640193792</v>
      </c>
      <c r="V29" s="143">
        <v>0</v>
      </c>
      <c r="W29" s="140">
        <v>0.1482541225433959</v>
      </c>
      <c r="X29" s="448"/>
      <c r="Y29" s="448"/>
      <c r="Z29" s="448"/>
      <c r="AA29" s="448"/>
      <c r="AB29" s="448"/>
      <c r="AC29" s="448"/>
      <c r="AD29" s="448"/>
      <c r="AE29" s="448"/>
      <c r="AF29" s="448"/>
      <c r="AG29" s="448"/>
      <c r="AH29" s="448"/>
      <c r="AI29" s="448"/>
      <c r="AJ29" s="448"/>
      <c r="AK29" s="448"/>
      <c r="AL29" s="448"/>
      <c r="AM29" s="448"/>
      <c r="AN29" s="448"/>
      <c r="AO29" s="448"/>
      <c r="AP29" s="448"/>
      <c r="AQ29" s="448"/>
      <c r="AR29" s="448"/>
      <c r="AS29" s="448"/>
      <c r="AT29" s="448"/>
      <c r="AU29" s="448"/>
      <c r="AV29" s="448"/>
      <c r="AW29" s="448"/>
      <c r="AX29" s="448"/>
      <c r="AY29" s="448"/>
      <c r="AZ29" s="874"/>
      <c r="BA29" s="1083" t="s">
        <v>57</v>
      </c>
      <c r="BB29" s="606" t="s">
        <v>49</v>
      </c>
      <c r="BC29" s="73" t="s">
        <v>35</v>
      </c>
      <c r="BD29" s="69" t="s">
        <v>35</v>
      </c>
      <c r="BE29" s="69" t="s">
        <v>35</v>
      </c>
      <c r="BF29" s="69" t="s">
        <v>35</v>
      </c>
      <c r="BG29" s="64" t="s">
        <v>35</v>
      </c>
      <c r="BH29" s="73" t="s">
        <v>35</v>
      </c>
      <c r="BI29" s="69" t="s">
        <v>35</v>
      </c>
      <c r="BJ29" s="69" t="s">
        <v>35</v>
      </c>
      <c r="BK29" s="69" t="s">
        <v>35</v>
      </c>
      <c r="BL29" s="64" t="s">
        <v>35</v>
      </c>
      <c r="BM29" s="73" t="s">
        <v>35</v>
      </c>
      <c r="BN29" s="69" t="s">
        <v>35</v>
      </c>
      <c r="BO29" s="69" t="s">
        <v>35</v>
      </c>
      <c r="BP29" s="69" t="s">
        <v>35</v>
      </c>
      <c r="BQ29" s="64" t="s">
        <v>35</v>
      </c>
      <c r="BR29" s="73" t="s">
        <v>35</v>
      </c>
      <c r="BS29" s="69" t="s">
        <v>35</v>
      </c>
      <c r="BT29" s="69" t="s">
        <v>35</v>
      </c>
      <c r="BU29" s="69" t="s">
        <v>35</v>
      </c>
      <c r="BV29" s="69" t="s">
        <v>35</v>
      </c>
      <c r="BW29" s="57" t="s">
        <v>35</v>
      </c>
      <c r="BX29" s="22"/>
      <c r="BY29" s="22"/>
      <c r="BZ29" s="22"/>
      <c r="CA29" s="22"/>
      <c r="CB29" s="22"/>
      <c r="CC29" s="22"/>
      <c r="CD29" s="22"/>
      <c r="CE29" s="22"/>
      <c r="CF29" s="22"/>
      <c r="CG29" s="22"/>
      <c r="CH29" s="22"/>
      <c r="CI29" s="22"/>
      <c r="CJ29" s="22"/>
      <c r="CK29" s="22"/>
      <c r="CL29" s="22"/>
      <c r="CM29" s="22"/>
      <c r="CN29" s="22"/>
      <c r="CO29" s="22"/>
      <c r="CP29" s="22"/>
      <c r="CQ29" s="22"/>
      <c r="CR29" s="22"/>
      <c r="CS29" s="22"/>
      <c r="CT29" s="22"/>
      <c r="CU29" s="22"/>
      <c r="CV29" s="22"/>
      <c r="CW29" s="22"/>
      <c r="CX29" s="22"/>
      <c r="CY29" s="22"/>
      <c r="CZ29" s="22"/>
    </row>
    <row r="30" s="324" customFormat="true" ht="15" customHeight="true" x14ac:dyDescent="0.2">
      <c r="A30" s="1064"/>
      <c r="B30" s="389" t="s">
        <v>48</v>
      </c>
      <c r="C30" s="139">
        <v>100</v>
      </c>
      <c r="D30" s="138">
        <v>100</v>
      </c>
      <c r="E30" s="138">
        <v>96.912622511023983</v>
      </c>
      <c r="F30" s="138">
        <v>87.204720939068523</v>
      </c>
      <c r="G30" s="137">
        <v>74.026510294557838</v>
      </c>
      <c r="H30" s="136">
        <v>95.970435635357347</v>
      </c>
      <c r="I30" s="138">
        <v>84.620589788397822</v>
      </c>
      <c r="J30" s="138">
        <v>84.274048979525944</v>
      </c>
      <c r="K30" s="138">
        <v>78.694327996993138</v>
      </c>
      <c r="L30" s="135">
        <v>67.928655731929155</v>
      </c>
      <c r="M30" s="139">
        <v>100</v>
      </c>
      <c r="N30" s="138">
        <v>100</v>
      </c>
      <c r="O30" s="138">
        <v>100</v>
      </c>
      <c r="P30" s="138">
        <v>100</v>
      </c>
      <c r="Q30" s="137">
        <v>97.588358149432793</v>
      </c>
      <c r="R30" s="136">
        <v>66.204410048403005</v>
      </c>
      <c r="S30" s="138">
        <v>100</v>
      </c>
      <c r="T30" s="138">
        <v>100</v>
      </c>
      <c r="U30" s="138">
        <v>98.64047733598062</v>
      </c>
      <c r="V30" s="138">
        <v>100</v>
      </c>
      <c r="W30" s="135">
        <v>99.851745877456622</v>
      </c>
      <c r="X30" s="448"/>
      <c r="Y30" s="448"/>
      <c r="Z30" s="448"/>
      <c r="AA30" s="448"/>
      <c r="AB30" s="448"/>
      <c r="AC30" s="448"/>
      <c r="AD30" s="448"/>
      <c r="AE30" s="448"/>
      <c r="AF30" s="448"/>
      <c r="AG30" s="448"/>
      <c r="AH30" s="448"/>
      <c r="AI30" s="448"/>
      <c r="AJ30" s="448"/>
      <c r="AK30" s="448"/>
      <c r="AL30" s="448"/>
      <c r="AM30" s="448"/>
      <c r="AN30" s="448"/>
      <c r="AO30" s="448"/>
      <c r="AP30" s="448"/>
      <c r="AQ30" s="448"/>
      <c r="AR30" s="448"/>
      <c r="AS30" s="448"/>
      <c r="AT30" s="448"/>
      <c r="AU30" s="448"/>
      <c r="AV30" s="448"/>
      <c r="AW30" s="448"/>
      <c r="AX30" s="448"/>
      <c r="AY30" s="448"/>
      <c r="AZ30" s="874"/>
      <c r="BA30" s="1084"/>
      <c r="BB30" s="604" t="s">
        <v>48</v>
      </c>
      <c r="BC30" s="72" t="s">
        <v>35</v>
      </c>
      <c r="BD30" s="68" t="s">
        <v>35</v>
      </c>
      <c r="BE30" s="68" t="s">
        <v>35</v>
      </c>
      <c r="BF30" s="68" t="s">
        <v>35</v>
      </c>
      <c r="BG30" s="63" t="s">
        <v>35</v>
      </c>
      <c r="BH30" s="72" t="s">
        <v>35</v>
      </c>
      <c r="BI30" s="68" t="s">
        <v>35</v>
      </c>
      <c r="BJ30" s="68" t="s">
        <v>35</v>
      </c>
      <c r="BK30" s="68" t="s">
        <v>35</v>
      </c>
      <c r="BL30" s="63" t="s">
        <v>35</v>
      </c>
      <c r="BM30" s="72" t="s">
        <v>35</v>
      </c>
      <c r="BN30" s="68" t="s">
        <v>35</v>
      </c>
      <c r="BO30" s="68" t="s">
        <v>35</v>
      </c>
      <c r="BP30" s="68" t="s">
        <v>35</v>
      </c>
      <c r="BQ30" s="63" t="s">
        <v>35</v>
      </c>
      <c r="BR30" s="72" t="s">
        <v>35</v>
      </c>
      <c r="BS30" s="68" t="s">
        <v>35</v>
      </c>
      <c r="BT30" s="68" t="s">
        <v>35</v>
      </c>
      <c r="BU30" s="68" t="s">
        <v>35</v>
      </c>
      <c r="BV30" s="68" t="s">
        <v>35</v>
      </c>
      <c r="BW30" s="56" t="s">
        <v>35</v>
      </c>
      <c r="BX30" s="22"/>
      <c r="BY30" s="22"/>
      <c r="BZ30" s="22"/>
      <c r="CA30" s="22"/>
      <c r="CB30" s="22"/>
      <c r="CC30" s="22"/>
      <c r="CD30" s="22"/>
      <c r="CE30" s="22"/>
      <c r="CF30" s="22"/>
      <c r="CG30" s="22"/>
      <c r="CH30" s="22"/>
      <c r="CI30" s="22"/>
      <c r="CJ30" s="22"/>
      <c r="CK30" s="22"/>
      <c r="CL30" s="22"/>
      <c r="CM30" s="22"/>
      <c r="CN30" s="22"/>
      <c r="CO30" s="22"/>
      <c r="CP30" s="22"/>
      <c r="CQ30" s="22"/>
      <c r="CR30" s="22"/>
      <c r="CS30" s="22"/>
      <c r="CT30" s="22"/>
      <c r="CU30" s="22"/>
      <c r="CV30" s="22"/>
      <c r="CW30" s="22"/>
      <c r="CX30" s="22"/>
      <c r="CY30" s="22"/>
      <c r="CZ30" s="22"/>
    </row>
    <row r="31" s="319" customFormat="true" ht="15" customHeight="true" x14ac:dyDescent="0.2">
      <c r="A31" s="1064" t="s">
        <v>104</v>
      </c>
      <c r="B31" s="389" t="s">
        <v>49</v>
      </c>
      <c r="C31" s="139">
        <v>0</v>
      </c>
      <c r="D31" s="138">
        <v>0</v>
      </c>
      <c r="E31" s="138">
        <v>1.8190678070344988</v>
      </c>
      <c r="F31" s="138">
        <v>7.6799214140078949</v>
      </c>
      <c r="G31" s="137">
        <v>14.947430670761474</v>
      </c>
      <c r="H31" s="136">
        <v>2.7777515001562407</v>
      </c>
      <c r="I31" s="138">
        <v>7.9589534771988477</v>
      </c>
      <c r="J31" s="138">
        <v>10.267396526814242</v>
      </c>
      <c r="K31" s="138">
        <v>9.1702921775442778</v>
      </c>
      <c r="L31" s="135">
        <v>20.330334803449514</v>
      </c>
      <c r="M31" s="139">
        <v>0</v>
      </c>
      <c r="N31" s="138">
        <v>0</v>
      </c>
      <c r="O31" s="138">
        <v>0</v>
      </c>
      <c r="P31" s="138">
        <v>0</v>
      </c>
      <c r="Q31" s="137">
        <v>2.4116418505671771</v>
      </c>
      <c r="R31" s="136">
        <v>19.269887423241151</v>
      </c>
      <c r="S31" s="138">
        <v>0</v>
      </c>
      <c r="T31" s="138">
        <v>0</v>
      </c>
      <c r="U31" s="138">
        <v>1.3595226640193792</v>
      </c>
      <c r="V31" s="138">
        <v>0</v>
      </c>
      <c r="W31" s="135">
        <v>0.1482541225433959</v>
      </c>
      <c r="X31" s="448"/>
      <c r="Y31" s="448"/>
      <c r="Z31" s="448"/>
      <c r="AA31" s="448"/>
      <c r="AB31" s="448"/>
      <c r="AC31" s="448"/>
      <c r="AD31" s="448"/>
      <c r="AE31" s="448"/>
      <c r="AF31" s="448"/>
      <c r="AG31" s="448"/>
      <c r="AH31" s="448"/>
      <c r="AI31" s="448"/>
      <c r="AJ31" s="448"/>
      <c r="AK31" s="448"/>
      <c r="AL31" s="448"/>
      <c r="AM31" s="448"/>
      <c r="AN31" s="448"/>
      <c r="AO31" s="448"/>
      <c r="AP31" s="448"/>
      <c r="AQ31" s="448"/>
      <c r="AR31" s="448"/>
      <c r="AS31" s="448"/>
      <c r="AT31" s="448"/>
      <c r="AU31" s="448"/>
      <c r="AV31" s="448"/>
      <c r="AW31" s="448"/>
      <c r="AX31" s="448"/>
      <c r="AY31" s="448"/>
      <c r="AZ31" s="874"/>
      <c r="BA31" s="1084" t="s">
        <v>104</v>
      </c>
      <c r="BB31" s="604" t="s">
        <v>49</v>
      </c>
      <c r="BC31" s="72" t="s">
        <v>35</v>
      </c>
      <c r="BD31" s="68" t="s">
        <v>35</v>
      </c>
      <c r="BE31" s="68" t="s">
        <v>35</v>
      </c>
      <c r="BF31" s="68" t="s">
        <v>35</v>
      </c>
      <c r="BG31" s="63" t="s">
        <v>35</v>
      </c>
      <c r="BH31" s="72" t="s">
        <v>35</v>
      </c>
      <c r="BI31" s="68" t="s">
        <v>35</v>
      </c>
      <c r="BJ31" s="68" t="s">
        <v>35</v>
      </c>
      <c r="BK31" s="68" t="s">
        <v>35</v>
      </c>
      <c r="BL31" s="63" t="s">
        <v>35</v>
      </c>
      <c r="BM31" s="72" t="s">
        <v>35</v>
      </c>
      <c r="BN31" s="68" t="s">
        <v>35</v>
      </c>
      <c r="BO31" s="68" t="s">
        <v>35</v>
      </c>
      <c r="BP31" s="68" t="s">
        <v>35</v>
      </c>
      <c r="BQ31" s="63" t="s">
        <v>35</v>
      </c>
      <c r="BR31" s="72" t="s">
        <v>35</v>
      </c>
      <c r="BS31" s="68" t="s">
        <v>35</v>
      </c>
      <c r="BT31" s="68" t="s">
        <v>35</v>
      </c>
      <c r="BU31" s="68" t="s">
        <v>35</v>
      </c>
      <c r="BV31" s="68" t="s">
        <v>35</v>
      </c>
      <c r="BW31" s="56" t="s">
        <v>35</v>
      </c>
      <c r="BX31" s="22"/>
      <c r="BY31" s="22"/>
      <c r="BZ31" s="22"/>
      <c r="CA31" s="22"/>
      <c r="CB31" s="22"/>
      <c r="CC31" s="22"/>
      <c r="CD31" s="22"/>
      <c r="CE31" s="22"/>
      <c r="CF31" s="22"/>
      <c r="CG31" s="22"/>
      <c r="CH31" s="22"/>
      <c r="CI31" s="22"/>
      <c r="CJ31" s="22"/>
      <c r="CK31" s="22"/>
      <c r="CL31" s="22"/>
      <c r="CM31" s="22"/>
      <c r="CN31" s="22"/>
      <c r="CO31" s="22"/>
      <c r="CP31" s="22"/>
      <c r="CQ31" s="22"/>
      <c r="CR31" s="22"/>
      <c r="CS31" s="22"/>
      <c r="CT31" s="22"/>
      <c r="CU31" s="22"/>
      <c r="CV31" s="22"/>
      <c r="CW31" s="22"/>
      <c r="CX31" s="22"/>
      <c r="CY31" s="22"/>
      <c r="CZ31" s="22"/>
    </row>
    <row r="32" s="319" customFormat="true" ht="15" customHeight="true" x14ac:dyDescent="0.2">
      <c r="A32" s="1064"/>
      <c r="B32" s="389" t="s">
        <v>48</v>
      </c>
      <c r="C32" s="139">
        <v>100</v>
      </c>
      <c r="D32" s="138">
        <v>100</v>
      </c>
      <c r="E32" s="138">
        <v>98.180932192965557</v>
      </c>
      <c r="F32" s="138">
        <v>92.320078585992178</v>
      </c>
      <c r="G32" s="137">
        <v>85.052569329238452</v>
      </c>
      <c r="H32" s="136">
        <v>97.222248499843758</v>
      </c>
      <c r="I32" s="138">
        <v>92.041046522801139</v>
      </c>
      <c r="J32" s="138">
        <v>89.732603473185748</v>
      </c>
      <c r="K32" s="138">
        <v>90.829707822455688</v>
      </c>
      <c r="L32" s="135">
        <v>79.669665196550483</v>
      </c>
      <c r="M32" s="139">
        <v>100</v>
      </c>
      <c r="N32" s="138">
        <v>100</v>
      </c>
      <c r="O32" s="138">
        <v>100</v>
      </c>
      <c r="P32" s="138">
        <v>100</v>
      </c>
      <c r="Q32" s="137">
        <v>97.588358149432793</v>
      </c>
      <c r="R32" s="136">
        <v>80.730112576758955</v>
      </c>
      <c r="S32" s="138">
        <v>100</v>
      </c>
      <c r="T32" s="138">
        <v>100</v>
      </c>
      <c r="U32" s="138">
        <v>98.64047733598062</v>
      </c>
      <c r="V32" s="138">
        <v>100</v>
      </c>
      <c r="W32" s="135">
        <v>99.851745877456622</v>
      </c>
      <c r="X32" s="448"/>
      <c r="Y32" s="448"/>
      <c r="Z32" s="448"/>
      <c r="AA32" s="448"/>
      <c r="AB32" s="448"/>
      <c r="AC32" s="448"/>
      <c r="AD32" s="448"/>
      <c r="AE32" s="448"/>
      <c r="AF32" s="448"/>
      <c r="AG32" s="448"/>
      <c r="AH32" s="448"/>
      <c r="AI32" s="448"/>
      <c r="AJ32" s="448"/>
      <c r="AK32" s="448"/>
      <c r="AL32" s="448"/>
      <c r="AM32" s="448"/>
      <c r="AN32" s="448"/>
      <c r="AO32" s="448"/>
      <c r="AP32" s="448"/>
      <c r="AQ32" s="448"/>
      <c r="AR32" s="448"/>
      <c r="AS32" s="448"/>
      <c r="AT32" s="448"/>
      <c r="AU32" s="448"/>
      <c r="AV32" s="448"/>
      <c r="AW32" s="448"/>
      <c r="AX32" s="448"/>
      <c r="AY32" s="448"/>
      <c r="AZ32" s="874"/>
      <c r="BA32" s="1084"/>
      <c r="BB32" s="604" t="s">
        <v>48</v>
      </c>
      <c r="BC32" s="72" t="s">
        <v>35</v>
      </c>
      <c r="BD32" s="68" t="s">
        <v>35</v>
      </c>
      <c r="BE32" s="68" t="s">
        <v>35</v>
      </c>
      <c r="BF32" s="68" t="s">
        <v>35</v>
      </c>
      <c r="BG32" s="63" t="s">
        <v>35</v>
      </c>
      <c r="BH32" s="72" t="s">
        <v>35</v>
      </c>
      <c r="BI32" s="68" t="s">
        <v>35</v>
      </c>
      <c r="BJ32" s="68" t="s">
        <v>35</v>
      </c>
      <c r="BK32" s="68" t="s">
        <v>35</v>
      </c>
      <c r="BL32" s="63" t="s">
        <v>35</v>
      </c>
      <c r="BM32" s="72" t="s">
        <v>35</v>
      </c>
      <c r="BN32" s="68" t="s">
        <v>35</v>
      </c>
      <c r="BO32" s="68" t="s">
        <v>35</v>
      </c>
      <c r="BP32" s="68" t="s">
        <v>35</v>
      </c>
      <c r="BQ32" s="63" t="s">
        <v>35</v>
      </c>
      <c r="BR32" s="72" t="s">
        <v>35</v>
      </c>
      <c r="BS32" s="68" t="s">
        <v>35</v>
      </c>
      <c r="BT32" s="68" t="s">
        <v>35</v>
      </c>
      <c r="BU32" s="68" t="s">
        <v>35</v>
      </c>
      <c r="BV32" s="68" t="s">
        <v>35</v>
      </c>
      <c r="BW32" s="56" t="s">
        <v>35</v>
      </c>
      <c r="BX32" s="22"/>
      <c r="BY32" s="22"/>
      <c r="BZ32" s="22"/>
      <c r="CA32" s="22"/>
      <c r="CB32" s="22"/>
      <c r="CC32" s="22"/>
      <c r="CD32" s="22"/>
      <c r="CE32" s="22"/>
      <c r="CF32" s="22"/>
      <c r="CG32" s="22"/>
      <c r="CH32" s="22"/>
      <c r="CI32" s="22"/>
      <c r="CJ32" s="22"/>
      <c r="CK32" s="22"/>
      <c r="CL32" s="22"/>
      <c r="CM32" s="22"/>
      <c r="CN32" s="22"/>
      <c r="CO32" s="22"/>
      <c r="CP32" s="22"/>
      <c r="CQ32" s="22"/>
      <c r="CR32" s="22"/>
      <c r="CS32" s="22"/>
      <c r="CT32" s="22"/>
      <c r="CU32" s="22"/>
      <c r="CV32" s="22"/>
      <c r="CW32" s="22"/>
      <c r="CX32" s="22"/>
      <c r="CY32" s="22"/>
      <c r="CZ32" s="22"/>
    </row>
    <row r="33" s="319" customFormat="true" ht="15" customHeight="true" x14ac:dyDescent="0.2">
      <c r="A33" s="1064" t="s">
        <v>105</v>
      </c>
      <c r="B33" s="389" t="s">
        <v>49</v>
      </c>
      <c r="C33" s="88" t="s">
        <v>35</v>
      </c>
      <c r="D33" s="85" t="s">
        <v>35</v>
      </c>
      <c r="E33" s="85" t="s">
        <v>35</v>
      </c>
      <c r="F33" s="85" t="s">
        <v>35</v>
      </c>
      <c r="G33" s="82" t="s">
        <v>35</v>
      </c>
      <c r="H33" s="79" t="s">
        <v>35</v>
      </c>
      <c r="I33" s="85" t="s">
        <v>35</v>
      </c>
      <c r="J33" s="85" t="s">
        <v>35</v>
      </c>
      <c r="K33" s="85" t="s">
        <v>35</v>
      </c>
      <c r="L33" s="76" t="s">
        <v>35</v>
      </c>
      <c r="M33" s="88" t="s">
        <v>35</v>
      </c>
      <c r="N33" s="85" t="s">
        <v>35</v>
      </c>
      <c r="O33" s="85" t="s">
        <v>35</v>
      </c>
      <c r="P33" s="85" t="s">
        <v>35</v>
      </c>
      <c r="Q33" s="82" t="s">
        <v>35</v>
      </c>
      <c r="R33" s="79" t="s">
        <v>35</v>
      </c>
      <c r="S33" s="85" t="s">
        <v>35</v>
      </c>
      <c r="T33" s="85" t="s">
        <v>35</v>
      </c>
      <c r="U33" s="85" t="s">
        <v>35</v>
      </c>
      <c r="V33" s="85" t="s">
        <v>35</v>
      </c>
      <c r="W33" s="76" t="s">
        <v>35</v>
      </c>
      <c r="X33" s="25"/>
      <c r="Y33" s="25"/>
      <c r="Z33" s="25"/>
      <c r="AA33" s="25"/>
      <c r="AB33" s="25"/>
      <c r="AC33" s="25"/>
      <c r="AD33" s="25"/>
      <c r="AE33" s="25"/>
      <c r="AF33" s="25"/>
      <c r="AG33" s="25"/>
      <c r="AH33" s="25"/>
      <c r="AI33" s="25"/>
      <c r="AJ33" s="25"/>
      <c r="AK33" s="25"/>
      <c r="AL33" s="25"/>
      <c r="AM33" s="25"/>
      <c r="AN33" s="25"/>
      <c r="AO33" s="25"/>
      <c r="AP33" s="25"/>
      <c r="AQ33" s="25"/>
      <c r="AR33" s="25"/>
      <c r="AS33" s="25"/>
      <c r="AT33" s="25"/>
      <c r="AU33" s="25"/>
      <c r="AV33" s="25"/>
      <c r="AW33" s="25"/>
      <c r="AX33" s="25"/>
      <c r="AY33" s="25"/>
      <c r="AZ33" s="356"/>
      <c r="BA33" s="1084" t="s">
        <v>105</v>
      </c>
      <c r="BB33" s="604" t="s">
        <v>49</v>
      </c>
      <c r="BC33" s="72" t="s">
        <v>35</v>
      </c>
      <c r="BD33" s="68" t="s">
        <v>35</v>
      </c>
      <c r="BE33" s="68" t="s">
        <v>35</v>
      </c>
      <c r="BF33" s="68" t="s">
        <v>35</v>
      </c>
      <c r="BG33" s="63" t="s">
        <v>35</v>
      </c>
      <c r="BH33" s="72" t="s">
        <v>35</v>
      </c>
      <c r="BI33" s="68" t="s">
        <v>35</v>
      </c>
      <c r="BJ33" s="68" t="s">
        <v>35</v>
      </c>
      <c r="BK33" s="68" t="s">
        <v>35</v>
      </c>
      <c r="BL33" s="63" t="s">
        <v>35</v>
      </c>
      <c r="BM33" s="72" t="s">
        <v>35</v>
      </c>
      <c r="BN33" s="68" t="s">
        <v>35</v>
      </c>
      <c r="BO33" s="68" t="s">
        <v>35</v>
      </c>
      <c r="BP33" s="68" t="s">
        <v>35</v>
      </c>
      <c r="BQ33" s="63" t="s">
        <v>35</v>
      </c>
      <c r="BR33" s="72" t="s">
        <v>35</v>
      </c>
      <c r="BS33" s="68" t="s">
        <v>35</v>
      </c>
      <c r="BT33" s="68" t="s">
        <v>35</v>
      </c>
      <c r="BU33" s="68" t="s">
        <v>35</v>
      </c>
      <c r="BV33" s="68" t="s">
        <v>35</v>
      </c>
      <c r="BW33" s="56" t="s">
        <v>35</v>
      </c>
      <c r="BX33" s="22"/>
      <c r="BY33" s="22"/>
      <c r="BZ33" s="22"/>
      <c r="CA33" s="22"/>
      <c r="CB33" s="22"/>
      <c r="CC33" s="22"/>
      <c r="CD33" s="22"/>
      <c r="CE33" s="22"/>
      <c r="CF33" s="22"/>
      <c r="CG33" s="22"/>
      <c r="CH33" s="22"/>
      <c r="CI33" s="22"/>
      <c r="CJ33" s="22"/>
      <c r="CK33" s="22"/>
      <c r="CL33" s="22"/>
      <c r="CM33" s="22"/>
      <c r="CN33" s="22"/>
      <c r="CO33" s="22"/>
      <c r="CP33" s="22"/>
      <c r="CQ33" s="22"/>
      <c r="CR33" s="22"/>
      <c r="CS33" s="22"/>
      <c r="CT33" s="22"/>
      <c r="CU33" s="22"/>
      <c r="CV33" s="22"/>
      <c r="CW33" s="22"/>
      <c r="CX33" s="22"/>
      <c r="CY33" s="22"/>
      <c r="CZ33" s="22"/>
    </row>
    <row r="34" s="319" customFormat="true" ht="15" customHeight="true" x14ac:dyDescent="0.2">
      <c r="A34" s="1064"/>
      <c r="B34" s="389" t="s">
        <v>48</v>
      </c>
      <c r="C34" s="88" t="s">
        <v>35</v>
      </c>
      <c r="D34" s="85" t="s">
        <v>35</v>
      </c>
      <c r="E34" s="85" t="s">
        <v>35</v>
      </c>
      <c r="F34" s="85" t="s">
        <v>35</v>
      </c>
      <c r="G34" s="82" t="s">
        <v>35</v>
      </c>
      <c r="H34" s="79" t="s">
        <v>35</v>
      </c>
      <c r="I34" s="85" t="s">
        <v>35</v>
      </c>
      <c r="J34" s="85" t="s">
        <v>35</v>
      </c>
      <c r="K34" s="85" t="s">
        <v>35</v>
      </c>
      <c r="L34" s="76" t="s">
        <v>35</v>
      </c>
      <c r="M34" s="88" t="s">
        <v>35</v>
      </c>
      <c r="N34" s="85" t="s">
        <v>35</v>
      </c>
      <c r="O34" s="85" t="s">
        <v>35</v>
      </c>
      <c r="P34" s="85" t="s">
        <v>35</v>
      </c>
      <c r="Q34" s="82" t="s">
        <v>35</v>
      </c>
      <c r="R34" s="79" t="s">
        <v>35</v>
      </c>
      <c r="S34" s="85" t="s">
        <v>35</v>
      </c>
      <c r="T34" s="85" t="s">
        <v>35</v>
      </c>
      <c r="U34" s="85" t="s">
        <v>35</v>
      </c>
      <c r="V34" s="85" t="s">
        <v>35</v>
      </c>
      <c r="W34" s="76" t="s">
        <v>35</v>
      </c>
      <c r="X34" s="25"/>
      <c r="Y34" s="25"/>
      <c r="Z34" s="25"/>
      <c r="AA34" s="25"/>
      <c r="AB34" s="25"/>
      <c r="AC34" s="25"/>
      <c r="AD34" s="25"/>
      <c r="AE34" s="25"/>
      <c r="AF34" s="25"/>
      <c r="AG34" s="25"/>
      <c r="AH34" s="25"/>
      <c r="AI34" s="25"/>
      <c r="AJ34" s="25"/>
      <c r="AK34" s="25"/>
      <c r="AL34" s="25"/>
      <c r="AM34" s="25"/>
      <c r="AN34" s="25"/>
      <c r="AO34" s="25"/>
      <c r="AP34" s="25"/>
      <c r="AQ34" s="25"/>
      <c r="AR34" s="25"/>
      <c r="AS34" s="25"/>
      <c r="AT34" s="25"/>
      <c r="AU34" s="25"/>
      <c r="AV34" s="25"/>
      <c r="AW34" s="25"/>
      <c r="AX34" s="25"/>
      <c r="AY34" s="25"/>
      <c r="AZ34" s="356"/>
      <c r="BA34" s="1084"/>
      <c r="BB34" s="604" t="s">
        <v>48</v>
      </c>
      <c r="BC34" s="72" t="s">
        <v>35</v>
      </c>
      <c r="BD34" s="68" t="s">
        <v>35</v>
      </c>
      <c r="BE34" s="68" t="s">
        <v>35</v>
      </c>
      <c r="BF34" s="68" t="s">
        <v>35</v>
      </c>
      <c r="BG34" s="63" t="s">
        <v>35</v>
      </c>
      <c r="BH34" s="72" t="s">
        <v>35</v>
      </c>
      <c r="BI34" s="68" t="s">
        <v>35</v>
      </c>
      <c r="BJ34" s="68" t="s">
        <v>35</v>
      </c>
      <c r="BK34" s="68" t="s">
        <v>35</v>
      </c>
      <c r="BL34" s="63" t="s">
        <v>35</v>
      </c>
      <c r="BM34" s="72" t="s">
        <v>35</v>
      </c>
      <c r="BN34" s="68" t="s">
        <v>35</v>
      </c>
      <c r="BO34" s="68" t="s">
        <v>35</v>
      </c>
      <c r="BP34" s="68" t="s">
        <v>35</v>
      </c>
      <c r="BQ34" s="63" t="s">
        <v>35</v>
      </c>
      <c r="BR34" s="72" t="s">
        <v>35</v>
      </c>
      <c r="BS34" s="68" t="s">
        <v>35</v>
      </c>
      <c r="BT34" s="68" t="s">
        <v>35</v>
      </c>
      <c r="BU34" s="68" t="s">
        <v>35</v>
      </c>
      <c r="BV34" s="68" t="s">
        <v>35</v>
      </c>
      <c r="BW34" s="56" t="s">
        <v>35</v>
      </c>
      <c r="BX34" s="22"/>
      <c r="BY34" s="22"/>
      <c r="BZ34" s="22"/>
      <c r="CA34" s="22"/>
      <c r="CB34" s="22"/>
      <c r="CC34" s="22"/>
      <c r="CD34" s="22"/>
      <c r="CE34" s="22"/>
      <c r="CF34" s="22"/>
      <c r="CG34" s="22"/>
      <c r="CH34" s="22"/>
      <c r="CI34" s="22"/>
      <c r="CJ34" s="22"/>
      <c r="CK34" s="22"/>
      <c r="CL34" s="22"/>
      <c r="CM34" s="22"/>
      <c r="CN34" s="22"/>
      <c r="CO34" s="22"/>
      <c r="CP34" s="22"/>
      <c r="CQ34" s="22"/>
      <c r="CR34" s="22"/>
      <c r="CS34" s="22"/>
      <c r="CT34" s="22"/>
      <c r="CU34" s="22"/>
      <c r="CV34" s="22"/>
      <c r="CW34" s="22"/>
      <c r="CX34" s="22"/>
      <c r="CY34" s="22"/>
      <c r="CZ34" s="22"/>
    </row>
    <row r="35" s="324" customFormat="true" ht="15" customHeight="true" x14ac:dyDescent="0.2">
      <c r="A35" s="1064" t="s">
        <v>55</v>
      </c>
      <c r="B35" s="389" t="s">
        <v>49</v>
      </c>
      <c r="C35" s="88" t="s">
        <v>35</v>
      </c>
      <c r="D35" s="85" t="s">
        <v>35</v>
      </c>
      <c r="E35" s="85" t="s">
        <v>35</v>
      </c>
      <c r="F35" s="85" t="s">
        <v>35</v>
      </c>
      <c r="G35" s="82" t="s">
        <v>35</v>
      </c>
      <c r="H35" s="79" t="s">
        <v>35</v>
      </c>
      <c r="I35" s="85" t="s">
        <v>35</v>
      </c>
      <c r="J35" s="85" t="s">
        <v>35</v>
      </c>
      <c r="K35" s="85" t="s">
        <v>35</v>
      </c>
      <c r="L35" s="76" t="s">
        <v>35</v>
      </c>
      <c r="M35" s="88" t="s">
        <v>35</v>
      </c>
      <c r="N35" s="85" t="s">
        <v>35</v>
      </c>
      <c r="O35" s="85" t="s">
        <v>35</v>
      </c>
      <c r="P35" s="85" t="s">
        <v>35</v>
      </c>
      <c r="Q35" s="82" t="s">
        <v>35</v>
      </c>
      <c r="R35" s="79" t="s">
        <v>35</v>
      </c>
      <c r="S35" s="85" t="s">
        <v>35</v>
      </c>
      <c r="T35" s="85" t="s">
        <v>35</v>
      </c>
      <c r="U35" s="85" t="s">
        <v>35</v>
      </c>
      <c r="V35" s="85" t="s">
        <v>35</v>
      </c>
      <c r="W35" s="76" t="s">
        <v>35</v>
      </c>
      <c r="X35" s="448"/>
      <c r="Y35" s="448"/>
      <c r="Z35" s="448"/>
      <c r="AA35" s="448"/>
      <c r="AB35" s="448"/>
      <c r="AC35" s="448"/>
      <c r="AD35" s="448"/>
      <c r="AE35" s="448"/>
      <c r="AF35" s="448"/>
      <c r="AG35" s="448"/>
      <c r="AH35" s="448"/>
      <c r="AI35" s="448"/>
      <c r="AJ35" s="448"/>
      <c r="AK35" s="448"/>
      <c r="AL35" s="448"/>
      <c r="AM35" s="448"/>
      <c r="AN35" s="448"/>
      <c r="AO35" s="448"/>
      <c r="AP35" s="448"/>
      <c r="AQ35" s="448"/>
      <c r="AR35" s="448"/>
      <c r="AS35" s="448"/>
      <c r="AT35" s="448"/>
      <c r="AU35" s="448"/>
      <c r="AV35" s="448"/>
      <c r="AW35" s="448"/>
      <c r="AX35" s="448"/>
      <c r="AY35" s="448"/>
      <c r="AZ35" s="874"/>
      <c r="BA35" s="1084" t="s">
        <v>55</v>
      </c>
      <c r="BB35" s="604" t="s">
        <v>49</v>
      </c>
      <c r="BC35" s="72" t="s">
        <v>35</v>
      </c>
      <c r="BD35" s="68" t="s">
        <v>35</v>
      </c>
      <c r="BE35" s="68" t="s">
        <v>35</v>
      </c>
      <c r="BF35" s="68" t="s">
        <v>35</v>
      </c>
      <c r="BG35" s="63" t="s">
        <v>35</v>
      </c>
      <c r="BH35" s="72" t="s">
        <v>35</v>
      </c>
      <c r="BI35" s="68" t="s">
        <v>35</v>
      </c>
      <c r="BJ35" s="68" t="s">
        <v>35</v>
      </c>
      <c r="BK35" s="68" t="s">
        <v>35</v>
      </c>
      <c r="BL35" s="63" t="s">
        <v>35</v>
      </c>
      <c r="BM35" s="72" t="s">
        <v>35</v>
      </c>
      <c r="BN35" s="68" t="s">
        <v>35</v>
      </c>
      <c r="BO35" s="68" t="s">
        <v>35</v>
      </c>
      <c r="BP35" s="68" t="s">
        <v>35</v>
      </c>
      <c r="BQ35" s="63" t="s">
        <v>35</v>
      </c>
      <c r="BR35" s="72" t="s">
        <v>35</v>
      </c>
      <c r="BS35" s="68" t="s">
        <v>35</v>
      </c>
      <c r="BT35" s="68" t="s">
        <v>35</v>
      </c>
      <c r="BU35" s="68" t="s">
        <v>35</v>
      </c>
      <c r="BV35" s="68" t="s">
        <v>35</v>
      </c>
      <c r="BW35" s="56" t="s">
        <v>35</v>
      </c>
      <c r="BX35" s="22"/>
      <c r="BY35" s="22"/>
      <c r="BZ35" s="22"/>
      <c r="CA35" s="22"/>
      <c r="CB35" s="22"/>
      <c r="CC35" s="22"/>
      <c r="CD35" s="22"/>
      <c r="CE35" s="22"/>
      <c r="CF35" s="22"/>
      <c r="CG35" s="22"/>
      <c r="CH35" s="22"/>
      <c r="CI35" s="22"/>
      <c r="CJ35" s="22"/>
      <c r="CK35" s="22"/>
      <c r="CL35" s="22"/>
      <c r="CM35" s="22"/>
      <c r="CN35" s="22"/>
      <c r="CO35" s="22"/>
      <c r="CP35" s="22"/>
      <c r="CQ35" s="22"/>
      <c r="CR35" s="22"/>
      <c r="CS35" s="22"/>
      <c r="CT35" s="22"/>
      <c r="CU35" s="22"/>
      <c r="CV35" s="22"/>
      <c r="CW35" s="22"/>
      <c r="CX35" s="22"/>
      <c r="CY35" s="22"/>
      <c r="CZ35" s="22"/>
    </row>
    <row r="36" s="324" customFormat="true" ht="15" customHeight="true" x14ac:dyDescent="0.2">
      <c r="A36" s="1064"/>
      <c r="B36" s="389" t="s">
        <v>48</v>
      </c>
      <c r="C36" s="88" t="s">
        <v>35</v>
      </c>
      <c r="D36" s="85" t="s">
        <v>35</v>
      </c>
      <c r="E36" s="85" t="s">
        <v>35</v>
      </c>
      <c r="F36" s="85" t="s">
        <v>35</v>
      </c>
      <c r="G36" s="82" t="s">
        <v>35</v>
      </c>
      <c r="H36" s="79" t="s">
        <v>35</v>
      </c>
      <c r="I36" s="85" t="s">
        <v>35</v>
      </c>
      <c r="J36" s="85" t="s">
        <v>35</v>
      </c>
      <c r="K36" s="85" t="s">
        <v>35</v>
      </c>
      <c r="L36" s="76" t="s">
        <v>35</v>
      </c>
      <c r="M36" s="88" t="s">
        <v>35</v>
      </c>
      <c r="N36" s="85" t="s">
        <v>35</v>
      </c>
      <c r="O36" s="85" t="s">
        <v>35</v>
      </c>
      <c r="P36" s="85" t="s">
        <v>35</v>
      </c>
      <c r="Q36" s="82" t="s">
        <v>35</v>
      </c>
      <c r="R36" s="79" t="s">
        <v>35</v>
      </c>
      <c r="S36" s="85" t="s">
        <v>35</v>
      </c>
      <c r="T36" s="85" t="s">
        <v>35</v>
      </c>
      <c r="U36" s="85" t="s">
        <v>35</v>
      </c>
      <c r="V36" s="85" t="s">
        <v>35</v>
      </c>
      <c r="W36" s="76" t="s">
        <v>35</v>
      </c>
      <c r="X36" s="448"/>
      <c r="Y36" s="448"/>
      <c r="Z36" s="448"/>
      <c r="AA36" s="448"/>
      <c r="AB36" s="448"/>
      <c r="AC36" s="448"/>
      <c r="AD36" s="448"/>
      <c r="AE36" s="448"/>
      <c r="AF36" s="448"/>
      <c r="AG36" s="448"/>
      <c r="AH36" s="448"/>
      <c r="AI36" s="448"/>
      <c r="AJ36" s="448"/>
      <c r="AK36" s="448"/>
      <c r="AL36" s="448"/>
      <c r="AM36" s="448"/>
      <c r="AN36" s="448"/>
      <c r="AO36" s="448"/>
      <c r="AP36" s="448"/>
      <c r="AQ36" s="448"/>
      <c r="AR36" s="448"/>
      <c r="AS36" s="448"/>
      <c r="AT36" s="448"/>
      <c r="AU36" s="448"/>
      <c r="AV36" s="448"/>
      <c r="AW36" s="448"/>
      <c r="AX36" s="448"/>
      <c r="AY36" s="448"/>
      <c r="AZ36" s="874"/>
      <c r="BA36" s="1084"/>
      <c r="BB36" s="604" t="s">
        <v>48</v>
      </c>
      <c r="BC36" s="72" t="s">
        <v>35</v>
      </c>
      <c r="BD36" s="68" t="s">
        <v>35</v>
      </c>
      <c r="BE36" s="68" t="s">
        <v>35</v>
      </c>
      <c r="BF36" s="68" t="s">
        <v>35</v>
      </c>
      <c r="BG36" s="63" t="s">
        <v>35</v>
      </c>
      <c r="BH36" s="72" t="s">
        <v>35</v>
      </c>
      <c r="BI36" s="68" t="s">
        <v>35</v>
      </c>
      <c r="BJ36" s="68" t="s">
        <v>35</v>
      </c>
      <c r="BK36" s="68" t="s">
        <v>35</v>
      </c>
      <c r="BL36" s="63" t="s">
        <v>35</v>
      </c>
      <c r="BM36" s="72" t="s">
        <v>35</v>
      </c>
      <c r="BN36" s="68" t="s">
        <v>35</v>
      </c>
      <c r="BO36" s="68" t="s">
        <v>35</v>
      </c>
      <c r="BP36" s="68" t="s">
        <v>35</v>
      </c>
      <c r="BQ36" s="63" t="s">
        <v>35</v>
      </c>
      <c r="BR36" s="72" t="s">
        <v>35</v>
      </c>
      <c r="BS36" s="68" t="s">
        <v>35</v>
      </c>
      <c r="BT36" s="68" t="s">
        <v>35</v>
      </c>
      <c r="BU36" s="68" t="s">
        <v>35</v>
      </c>
      <c r="BV36" s="68" t="s">
        <v>35</v>
      </c>
      <c r="BW36" s="56" t="s">
        <v>35</v>
      </c>
      <c r="BX36" s="22"/>
      <c r="BY36" s="22"/>
      <c r="BZ36" s="22"/>
      <c r="CA36" s="22"/>
      <c r="CB36" s="22"/>
      <c r="CC36" s="22"/>
      <c r="CD36" s="22"/>
      <c r="CE36" s="22"/>
      <c r="CF36" s="22"/>
      <c r="CG36" s="22"/>
      <c r="CH36" s="22"/>
      <c r="CI36" s="22"/>
      <c r="CJ36" s="22"/>
      <c r="CK36" s="22"/>
      <c r="CL36" s="22"/>
      <c r="CM36" s="22"/>
      <c r="CN36" s="22"/>
      <c r="CO36" s="22"/>
      <c r="CP36" s="22"/>
      <c r="CQ36" s="22"/>
      <c r="CR36" s="22"/>
      <c r="CS36" s="22"/>
      <c r="CT36" s="22"/>
      <c r="CU36" s="22"/>
      <c r="CV36" s="22"/>
      <c r="CW36" s="22"/>
      <c r="CX36" s="22"/>
      <c r="CY36" s="22"/>
      <c r="CZ36" s="22"/>
    </row>
    <row r="37" s="324" customFormat="true" ht="15" customHeight="true" x14ac:dyDescent="0.2">
      <c r="A37" s="1064" t="s">
        <v>162</v>
      </c>
      <c r="B37" s="389" t="s">
        <v>49</v>
      </c>
      <c r="C37" s="88" t="s">
        <v>35</v>
      </c>
      <c r="D37" s="85" t="s">
        <v>35</v>
      </c>
      <c r="E37" s="85" t="s">
        <v>35</v>
      </c>
      <c r="F37" s="85" t="s">
        <v>35</v>
      </c>
      <c r="G37" s="82" t="s">
        <v>35</v>
      </c>
      <c r="H37" s="79" t="s">
        <v>35</v>
      </c>
      <c r="I37" s="85" t="s">
        <v>35</v>
      </c>
      <c r="J37" s="85" t="s">
        <v>35</v>
      </c>
      <c r="K37" s="85" t="s">
        <v>35</v>
      </c>
      <c r="L37" s="76" t="s">
        <v>35</v>
      </c>
      <c r="M37" s="88" t="s">
        <v>35</v>
      </c>
      <c r="N37" s="85" t="s">
        <v>35</v>
      </c>
      <c r="O37" s="85" t="s">
        <v>35</v>
      </c>
      <c r="P37" s="85" t="s">
        <v>35</v>
      </c>
      <c r="Q37" s="82" t="s">
        <v>35</v>
      </c>
      <c r="R37" s="79" t="s">
        <v>35</v>
      </c>
      <c r="S37" s="85" t="s">
        <v>35</v>
      </c>
      <c r="T37" s="85" t="s">
        <v>35</v>
      </c>
      <c r="U37" s="85" t="s">
        <v>35</v>
      </c>
      <c r="V37" s="85" t="s">
        <v>35</v>
      </c>
      <c r="W37" s="76" t="s">
        <v>35</v>
      </c>
      <c r="X37" s="448"/>
      <c r="Y37" s="448"/>
      <c r="Z37" s="448"/>
      <c r="AA37" s="448"/>
      <c r="AB37" s="448"/>
      <c r="AC37" s="448"/>
      <c r="AD37" s="448"/>
      <c r="AE37" s="448"/>
      <c r="AF37" s="448"/>
      <c r="AG37" s="448"/>
      <c r="AH37" s="448"/>
      <c r="AI37" s="448"/>
      <c r="AJ37" s="448"/>
      <c r="AK37" s="448"/>
      <c r="AL37" s="448"/>
      <c r="AM37" s="448"/>
      <c r="AN37" s="448"/>
      <c r="AO37" s="448"/>
      <c r="AP37" s="448"/>
      <c r="AQ37" s="448"/>
      <c r="AR37" s="448"/>
      <c r="AS37" s="448"/>
      <c r="AT37" s="448"/>
      <c r="AU37" s="448"/>
      <c r="AV37" s="448"/>
      <c r="AW37" s="448"/>
      <c r="AX37" s="448"/>
      <c r="AY37" s="448"/>
      <c r="AZ37" s="874"/>
      <c r="BA37" s="1084" t="s">
        <v>126</v>
      </c>
      <c r="BB37" s="604" t="s">
        <v>49</v>
      </c>
      <c r="BC37" s="72" t="s">
        <v>35</v>
      </c>
      <c r="BD37" s="68" t="s">
        <v>35</v>
      </c>
      <c r="BE37" s="68" t="s">
        <v>35</v>
      </c>
      <c r="BF37" s="68" t="s">
        <v>35</v>
      </c>
      <c r="BG37" s="63" t="s">
        <v>35</v>
      </c>
      <c r="BH37" s="72" t="s">
        <v>35</v>
      </c>
      <c r="BI37" s="68" t="s">
        <v>35</v>
      </c>
      <c r="BJ37" s="68" t="s">
        <v>35</v>
      </c>
      <c r="BK37" s="68" t="s">
        <v>35</v>
      </c>
      <c r="BL37" s="63" t="s">
        <v>35</v>
      </c>
      <c r="BM37" s="72" t="s">
        <v>35</v>
      </c>
      <c r="BN37" s="68" t="s">
        <v>35</v>
      </c>
      <c r="BO37" s="68" t="s">
        <v>35</v>
      </c>
      <c r="BP37" s="68" t="s">
        <v>35</v>
      </c>
      <c r="BQ37" s="63" t="s">
        <v>35</v>
      </c>
      <c r="BR37" s="72" t="s">
        <v>35</v>
      </c>
      <c r="BS37" s="68" t="s">
        <v>35</v>
      </c>
      <c r="BT37" s="68" t="s">
        <v>35</v>
      </c>
      <c r="BU37" s="68" t="s">
        <v>35</v>
      </c>
      <c r="BV37" s="68" t="s">
        <v>35</v>
      </c>
      <c r="BW37" s="56" t="s">
        <v>35</v>
      </c>
      <c r="BX37" s="22"/>
      <c r="BY37" s="22"/>
      <c r="BZ37" s="22"/>
      <c r="CA37" s="22"/>
      <c r="CB37" s="22"/>
      <c r="CC37" s="22"/>
      <c r="CD37" s="22"/>
      <c r="CE37" s="22"/>
      <c r="CF37" s="22"/>
      <c r="CG37" s="22"/>
      <c r="CH37" s="22"/>
      <c r="CI37" s="22"/>
      <c r="CJ37" s="22"/>
      <c r="CK37" s="22"/>
      <c r="CL37" s="22"/>
      <c r="CM37" s="22"/>
      <c r="CN37" s="22"/>
      <c r="CO37" s="22"/>
      <c r="CP37" s="22"/>
      <c r="CQ37" s="22"/>
      <c r="CR37" s="22"/>
      <c r="CS37" s="22"/>
      <c r="CT37" s="22"/>
      <c r="CU37" s="22"/>
      <c r="CV37" s="22"/>
      <c r="CW37" s="22"/>
      <c r="CX37" s="22"/>
      <c r="CY37" s="22"/>
      <c r="CZ37" s="22"/>
    </row>
    <row r="38" s="324" customFormat="true" ht="15" customHeight="true" x14ac:dyDescent="0.2">
      <c r="A38" s="1064"/>
      <c r="B38" s="389" t="s">
        <v>48</v>
      </c>
      <c r="C38" s="88" t="s">
        <v>35</v>
      </c>
      <c r="D38" s="85" t="s">
        <v>35</v>
      </c>
      <c r="E38" s="85" t="s">
        <v>35</v>
      </c>
      <c r="F38" s="85" t="s">
        <v>35</v>
      </c>
      <c r="G38" s="82" t="s">
        <v>35</v>
      </c>
      <c r="H38" s="79" t="s">
        <v>35</v>
      </c>
      <c r="I38" s="85" t="s">
        <v>35</v>
      </c>
      <c r="J38" s="85" t="s">
        <v>35</v>
      </c>
      <c r="K38" s="85" t="s">
        <v>35</v>
      </c>
      <c r="L38" s="76" t="s">
        <v>35</v>
      </c>
      <c r="M38" s="88" t="s">
        <v>35</v>
      </c>
      <c r="N38" s="85" t="s">
        <v>35</v>
      </c>
      <c r="O38" s="85" t="s">
        <v>35</v>
      </c>
      <c r="P38" s="85" t="s">
        <v>35</v>
      </c>
      <c r="Q38" s="82" t="s">
        <v>35</v>
      </c>
      <c r="R38" s="79" t="s">
        <v>35</v>
      </c>
      <c r="S38" s="85" t="s">
        <v>35</v>
      </c>
      <c r="T38" s="85" t="s">
        <v>35</v>
      </c>
      <c r="U38" s="85" t="s">
        <v>35</v>
      </c>
      <c r="V38" s="85" t="s">
        <v>35</v>
      </c>
      <c r="W38" s="76" t="s">
        <v>35</v>
      </c>
      <c r="X38" s="448"/>
      <c r="Y38" s="448"/>
      <c r="Z38" s="448"/>
      <c r="AA38" s="448"/>
      <c r="AB38" s="448"/>
      <c r="AC38" s="448"/>
      <c r="AD38" s="448"/>
      <c r="AE38" s="448"/>
      <c r="AF38" s="448"/>
      <c r="AG38" s="448"/>
      <c r="AH38" s="448"/>
      <c r="AI38" s="448"/>
      <c r="AJ38" s="448"/>
      <c r="AK38" s="448"/>
      <c r="AL38" s="448"/>
      <c r="AM38" s="448"/>
      <c r="AN38" s="448"/>
      <c r="AO38" s="448"/>
      <c r="AP38" s="448"/>
      <c r="AQ38" s="448"/>
      <c r="AR38" s="448"/>
      <c r="AS38" s="448"/>
      <c r="AT38" s="448"/>
      <c r="AU38" s="448"/>
      <c r="AV38" s="448"/>
      <c r="AW38" s="448"/>
      <c r="AX38" s="448"/>
      <c r="AY38" s="448"/>
      <c r="AZ38" s="874"/>
      <c r="BA38" s="1084"/>
      <c r="BB38" s="604" t="s">
        <v>48</v>
      </c>
      <c r="BC38" s="72" t="s">
        <v>35</v>
      </c>
      <c r="BD38" s="68" t="s">
        <v>35</v>
      </c>
      <c r="BE38" s="68" t="s">
        <v>35</v>
      </c>
      <c r="BF38" s="68" t="s">
        <v>35</v>
      </c>
      <c r="BG38" s="63" t="s">
        <v>35</v>
      </c>
      <c r="BH38" s="72" t="s">
        <v>35</v>
      </c>
      <c r="BI38" s="68" t="s">
        <v>35</v>
      </c>
      <c r="BJ38" s="68" t="s">
        <v>35</v>
      </c>
      <c r="BK38" s="68" t="s">
        <v>35</v>
      </c>
      <c r="BL38" s="63" t="s">
        <v>35</v>
      </c>
      <c r="BM38" s="72" t="s">
        <v>35</v>
      </c>
      <c r="BN38" s="68" t="s">
        <v>35</v>
      </c>
      <c r="BO38" s="68" t="s">
        <v>35</v>
      </c>
      <c r="BP38" s="68" t="s">
        <v>35</v>
      </c>
      <c r="BQ38" s="63" t="s">
        <v>35</v>
      </c>
      <c r="BR38" s="72" t="s">
        <v>35</v>
      </c>
      <c r="BS38" s="68" t="s">
        <v>35</v>
      </c>
      <c r="BT38" s="68" t="s">
        <v>35</v>
      </c>
      <c r="BU38" s="68" t="s">
        <v>35</v>
      </c>
      <c r="BV38" s="68" t="s">
        <v>35</v>
      </c>
      <c r="BW38" s="56" t="s">
        <v>35</v>
      </c>
      <c r="BX38" s="22"/>
      <c r="BY38" s="22"/>
      <c r="BZ38" s="22"/>
      <c r="CA38" s="22"/>
      <c r="CB38" s="22"/>
      <c r="CC38" s="22"/>
      <c r="CD38" s="22"/>
      <c r="CE38" s="22"/>
      <c r="CF38" s="22"/>
      <c r="CG38" s="22"/>
      <c r="CH38" s="22"/>
      <c r="CI38" s="22"/>
      <c r="CJ38" s="22"/>
      <c r="CK38" s="22"/>
      <c r="CL38" s="22"/>
      <c r="CM38" s="22"/>
      <c r="CN38" s="22"/>
      <c r="CO38" s="22"/>
      <c r="CP38" s="22"/>
      <c r="CQ38" s="22"/>
      <c r="CR38" s="22"/>
      <c r="CS38" s="22"/>
      <c r="CT38" s="22"/>
      <c r="CU38" s="22"/>
      <c r="CV38" s="22"/>
      <c r="CW38" s="22"/>
      <c r="CX38" s="22"/>
      <c r="CY38" s="22"/>
      <c r="CZ38" s="22"/>
    </row>
    <row r="39" s="319" customFormat="true" ht="15" customHeight="true" x14ac:dyDescent="0.2">
      <c r="A39" s="1064" t="s">
        <v>123</v>
      </c>
      <c r="B39" s="389" t="s">
        <v>49</v>
      </c>
      <c r="C39" s="88" t="s">
        <v>35</v>
      </c>
      <c r="D39" s="85" t="s">
        <v>35</v>
      </c>
      <c r="E39" s="85" t="s">
        <v>35</v>
      </c>
      <c r="F39" s="85" t="s">
        <v>35</v>
      </c>
      <c r="G39" s="82" t="s">
        <v>35</v>
      </c>
      <c r="H39" s="79" t="s">
        <v>35</v>
      </c>
      <c r="I39" s="85" t="s">
        <v>35</v>
      </c>
      <c r="J39" s="85" t="s">
        <v>35</v>
      </c>
      <c r="K39" s="85" t="s">
        <v>35</v>
      </c>
      <c r="L39" s="76" t="s">
        <v>35</v>
      </c>
      <c r="M39" s="88" t="s">
        <v>35</v>
      </c>
      <c r="N39" s="85" t="s">
        <v>35</v>
      </c>
      <c r="O39" s="85" t="s">
        <v>35</v>
      </c>
      <c r="P39" s="85" t="s">
        <v>35</v>
      </c>
      <c r="Q39" s="82" t="s">
        <v>35</v>
      </c>
      <c r="R39" s="79" t="s">
        <v>35</v>
      </c>
      <c r="S39" s="85" t="s">
        <v>35</v>
      </c>
      <c r="T39" s="85" t="s">
        <v>35</v>
      </c>
      <c r="U39" s="85" t="s">
        <v>35</v>
      </c>
      <c r="V39" s="85" t="s">
        <v>35</v>
      </c>
      <c r="W39" s="76" t="s">
        <v>35</v>
      </c>
      <c r="X39" s="25"/>
      <c r="Y39" s="25"/>
      <c r="Z39" s="25"/>
      <c r="AA39" s="25"/>
      <c r="AB39" s="25"/>
      <c r="AC39" s="25"/>
      <c r="AD39" s="25"/>
      <c r="AE39" s="25"/>
      <c r="AF39" s="25"/>
      <c r="AG39" s="25"/>
      <c r="AH39" s="25"/>
      <c r="AI39" s="25"/>
      <c r="AJ39" s="25"/>
      <c r="AK39" s="25"/>
      <c r="AL39" s="25"/>
      <c r="AM39" s="25"/>
      <c r="AN39" s="25"/>
      <c r="AO39" s="25"/>
      <c r="AP39" s="25"/>
      <c r="AQ39" s="25"/>
      <c r="AR39" s="25"/>
      <c r="AS39" s="25"/>
      <c r="AT39" s="25"/>
      <c r="AU39" s="25"/>
      <c r="AV39" s="25"/>
      <c r="AW39" s="25"/>
      <c r="AX39" s="25"/>
      <c r="AY39" s="25"/>
      <c r="AZ39" s="356"/>
      <c r="BA39" s="1084" t="s">
        <v>123</v>
      </c>
      <c r="BB39" s="604" t="s">
        <v>49</v>
      </c>
      <c r="BC39" s="72" t="s">
        <v>35</v>
      </c>
      <c r="BD39" s="68" t="s">
        <v>35</v>
      </c>
      <c r="BE39" s="68" t="s">
        <v>35</v>
      </c>
      <c r="BF39" s="68" t="s">
        <v>35</v>
      </c>
      <c r="BG39" s="63" t="s">
        <v>35</v>
      </c>
      <c r="BH39" s="72" t="s">
        <v>35</v>
      </c>
      <c r="BI39" s="68" t="s">
        <v>35</v>
      </c>
      <c r="BJ39" s="68" t="s">
        <v>35</v>
      </c>
      <c r="BK39" s="68" t="s">
        <v>35</v>
      </c>
      <c r="BL39" s="63" t="s">
        <v>35</v>
      </c>
      <c r="BM39" s="72" t="s">
        <v>35</v>
      </c>
      <c r="BN39" s="68" t="s">
        <v>35</v>
      </c>
      <c r="BO39" s="68" t="s">
        <v>35</v>
      </c>
      <c r="BP39" s="68" t="s">
        <v>35</v>
      </c>
      <c r="BQ39" s="63" t="s">
        <v>35</v>
      </c>
      <c r="BR39" s="72" t="s">
        <v>35</v>
      </c>
      <c r="BS39" s="68" t="s">
        <v>35</v>
      </c>
      <c r="BT39" s="68" t="s">
        <v>35</v>
      </c>
      <c r="BU39" s="68" t="s">
        <v>35</v>
      </c>
      <c r="BV39" s="68" t="s">
        <v>35</v>
      </c>
      <c r="BW39" s="56" t="s">
        <v>35</v>
      </c>
      <c r="BX39" s="22"/>
      <c r="BY39" s="22"/>
      <c r="BZ39" s="22"/>
      <c r="CA39" s="22"/>
      <c r="CB39" s="22"/>
      <c r="CC39" s="22"/>
      <c r="CD39" s="22"/>
      <c r="CE39" s="22"/>
      <c r="CF39" s="22"/>
      <c r="CG39" s="22"/>
      <c r="CH39" s="22"/>
      <c r="CI39" s="22"/>
      <c r="CJ39" s="22"/>
      <c r="CK39" s="22"/>
      <c r="CL39" s="22"/>
      <c r="CM39" s="22"/>
      <c r="CN39" s="22"/>
      <c r="CO39" s="22"/>
      <c r="CP39" s="22"/>
      <c r="CQ39" s="22"/>
      <c r="CR39" s="22"/>
      <c r="CS39" s="22"/>
      <c r="CT39" s="22"/>
      <c r="CU39" s="22"/>
      <c r="CV39" s="22"/>
      <c r="CW39" s="22"/>
      <c r="CX39" s="22"/>
      <c r="CY39" s="22"/>
      <c r="CZ39" s="22"/>
    </row>
    <row r="40" s="319" customFormat="true" ht="15" customHeight="true" x14ac:dyDescent="0.2">
      <c r="A40" s="1064"/>
      <c r="B40" s="389" t="s">
        <v>48</v>
      </c>
      <c r="C40" s="88" t="s">
        <v>35</v>
      </c>
      <c r="D40" s="85" t="s">
        <v>35</v>
      </c>
      <c r="E40" s="85" t="s">
        <v>35</v>
      </c>
      <c r="F40" s="85" t="s">
        <v>35</v>
      </c>
      <c r="G40" s="82" t="s">
        <v>35</v>
      </c>
      <c r="H40" s="79" t="s">
        <v>35</v>
      </c>
      <c r="I40" s="85" t="s">
        <v>35</v>
      </c>
      <c r="J40" s="85" t="s">
        <v>35</v>
      </c>
      <c r="K40" s="85" t="s">
        <v>35</v>
      </c>
      <c r="L40" s="76" t="s">
        <v>35</v>
      </c>
      <c r="M40" s="88" t="s">
        <v>35</v>
      </c>
      <c r="N40" s="85" t="s">
        <v>35</v>
      </c>
      <c r="O40" s="85" t="s">
        <v>35</v>
      </c>
      <c r="P40" s="85" t="s">
        <v>35</v>
      </c>
      <c r="Q40" s="82" t="s">
        <v>35</v>
      </c>
      <c r="R40" s="79" t="s">
        <v>35</v>
      </c>
      <c r="S40" s="85" t="s">
        <v>35</v>
      </c>
      <c r="T40" s="85" t="s">
        <v>35</v>
      </c>
      <c r="U40" s="85" t="s">
        <v>35</v>
      </c>
      <c r="V40" s="85" t="s">
        <v>35</v>
      </c>
      <c r="W40" s="76" t="s">
        <v>35</v>
      </c>
      <c r="X40" s="25"/>
      <c r="Y40" s="25"/>
      <c r="Z40" s="25"/>
      <c r="AA40" s="25"/>
      <c r="AB40" s="25"/>
      <c r="AC40" s="25"/>
      <c r="AD40" s="25"/>
      <c r="AE40" s="25"/>
      <c r="AF40" s="25"/>
      <c r="AG40" s="25"/>
      <c r="AH40" s="25"/>
      <c r="AI40" s="25"/>
      <c r="AJ40" s="25"/>
      <c r="AK40" s="25"/>
      <c r="AL40" s="25"/>
      <c r="AM40" s="25"/>
      <c r="AN40" s="25"/>
      <c r="AO40" s="25"/>
      <c r="AP40" s="25"/>
      <c r="AQ40" s="25"/>
      <c r="AR40" s="25"/>
      <c r="AS40" s="25"/>
      <c r="AT40" s="25"/>
      <c r="AU40" s="25"/>
      <c r="AV40" s="25"/>
      <c r="AW40" s="25"/>
      <c r="AX40" s="25"/>
      <c r="AY40" s="25"/>
      <c r="AZ40" s="356"/>
      <c r="BA40" s="1084"/>
      <c r="BB40" s="604" t="s">
        <v>48</v>
      </c>
      <c r="BC40" s="72" t="s">
        <v>35</v>
      </c>
      <c r="BD40" s="68" t="s">
        <v>35</v>
      </c>
      <c r="BE40" s="68" t="s">
        <v>35</v>
      </c>
      <c r="BF40" s="68" t="s">
        <v>35</v>
      </c>
      <c r="BG40" s="63" t="s">
        <v>35</v>
      </c>
      <c r="BH40" s="72" t="s">
        <v>35</v>
      </c>
      <c r="BI40" s="68" t="s">
        <v>35</v>
      </c>
      <c r="BJ40" s="68" t="s">
        <v>35</v>
      </c>
      <c r="BK40" s="68" t="s">
        <v>35</v>
      </c>
      <c r="BL40" s="63" t="s">
        <v>35</v>
      </c>
      <c r="BM40" s="72" t="s">
        <v>35</v>
      </c>
      <c r="BN40" s="68" t="s">
        <v>35</v>
      </c>
      <c r="BO40" s="68" t="s">
        <v>35</v>
      </c>
      <c r="BP40" s="68" t="s">
        <v>35</v>
      </c>
      <c r="BQ40" s="63" t="s">
        <v>35</v>
      </c>
      <c r="BR40" s="72" t="s">
        <v>35</v>
      </c>
      <c r="BS40" s="68" t="s">
        <v>35</v>
      </c>
      <c r="BT40" s="68" t="s">
        <v>35</v>
      </c>
      <c r="BU40" s="68" t="s">
        <v>35</v>
      </c>
      <c r="BV40" s="68" t="s">
        <v>35</v>
      </c>
      <c r="BW40" s="56" t="s">
        <v>35</v>
      </c>
      <c r="BX40" s="22"/>
      <c r="BY40" s="22"/>
      <c r="BZ40" s="22"/>
      <c r="CA40" s="22"/>
      <c r="CB40" s="22"/>
      <c r="CC40" s="22"/>
      <c r="CD40" s="22"/>
      <c r="CE40" s="22"/>
      <c r="CF40" s="22"/>
      <c r="CG40" s="22"/>
      <c r="CH40" s="22"/>
      <c r="CI40" s="22"/>
      <c r="CJ40" s="22"/>
      <c r="CK40" s="22"/>
      <c r="CL40" s="22"/>
      <c r="CM40" s="22"/>
      <c r="CN40" s="22"/>
      <c r="CO40" s="22"/>
      <c r="CP40" s="22"/>
      <c r="CQ40" s="22"/>
      <c r="CR40" s="22"/>
      <c r="CS40" s="22"/>
      <c r="CT40" s="22"/>
      <c r="CU40" s="22"/>
      <c r="CV40" s="22"/>
      <c r="CW40" s="22"/>
      <c r="CX40" s="22"/>
      <c r="CY40" s="22"/>
      <c r="CZ40" s="22"/>
    </row>
    <row r="41" s="324" customFormat="true" ht="15" customHeight="true" x14ac:dyDescent="0.2">
      <c r="A41" s="1064" t="s">
        <v>56</v>
      </c>
      <c r="B41" s="389" t="s">
        <v>49</v>
      </c>
      <c r="C41" s="88" t="s">
        <v>35</v>
      </c>
      <c r="D41" s="85" t="s">
        <v>35</v>
      </c>
      <c r="E41" s="85" t="s">
        <v>35</v>
      </c>
      <c r="F41" s="85" t="s">
        <v>35</v>
      </c>
      <c r="G41" s="82" t="s">
        <v>35</v>
      </c>
      <c r="H41" s="79" t="s">
        <v>35</v>
      </c>
      <c r="I41" s="85" t="s">
        <v>35</v>
      </c>
      <c r="J41" s="85" t="s">
        <v>35</v>
      </c>
      <c r="K41" s="85" t="s">
        <v>35</v>
      </c>
      <c r="L41" s="76" t="s">
        <v>35</v>
      </c>
      <c r="M41" s="88" t="s">
        <v>35</v>
      </c>
      <c r="N41" s="85" t="s">
        <v>35</v>
      </c>
      <c r="O41" s="85" t="s">
        <v>35</v>
      </c>
      <c r="P41" s="85" t="s">
        <v>35</v>
      </c>
      <c r="Q41" s="82" t="s">
        <v>35</v>
      </c>
      <c r="R41" s="79" t="s">
        <v>35</v>
      </c>
      <c r="S41" s="85" t="s">
        <v>35</v>
      </c>
      <c r="T41" s="85" t="s">
        <v>35</v>
      </c>
      <c r="U41" s="85" t="s">
        <v>35</v>
      </c>
      <c r="V41" s="85" t="s">
        <v>35</v>
      </c>
      <c r="W41" s="76" t="s">
        <v>35</v>
      </c>
      <c r="X41" s="448"/>
      <c r="Y41" s="448"/>
      <c r="Z41" s="448"/>
      <c r="AA41" s="448"/>
      <c r="AB41" s="448"/>
      <c r="AC41" s="448"/>
      <c r="AD41" s="448"/>
      <c r="AE41" s="448"/>
      <c r="AF41" s="448"/>
      <c r="AG41" s="448"/>
      <c r="AH41" s="448"/>
      <c r="AI41" s="448"/>
      <c r="AJ41" s="448"/>
      <c r="AK41" s="448"/>
      <c r="AL41" s="448"/>
      <c r="AM41" s="448"/>
      <c r="AN41" s="448"/>
      <c r="AO41" s="448"/>
      <c r="AP41" s="448"/>
      <c r="AQ41" s="448"/>
      <c r="AR41" s="448"/>
      <c r="AS41" s="448"/>
      <c r="AT41" s="448"/>
      <c r="AU41" s="448"/>
      <c r="AV41" s="448"/>
      <c r="AW41" s="448"/>
      <c r="AX41" s="448"/>
      <c r="AY41" s="448"/>
      <c r="AZ41" s="874"/>
      <c r="BA41" s="1084" t="s">
        <v>56</v>
      </c>
      <c r="BB41" s="604" t="s">
        <v>49</v>
      </c>
      <c r="BC41" s="72" t="s">
        <v>35</v>
      </c>
      <c r="BD41" s="68" t="s">
        <v>35</v>
      </c>
      <c r="BE41" s="68" t="s">
        <v>35</v>
      </c>
      <c r="BF41" s="68" t="s">
        <v>35</v>
      </c>
      <c r="BG41" s="63" t="s">
        <v>35</v>
      </c>
      <c r="BH41" s="72" t="s">
        <v>35</v>
      </c>
      <c r="BI41" s="68" t="s">
        <v>35</v>
      </c>
      <c r="BJ41" s="68" t="s">
        <v>35</v>
      </c>
      <c r="BK41" s="68" t="s">
        <v>35</v>
      </c>
      <c r="BL41" s="63" t="s">
        <v>35</v>
      </c>
      <c r="BM41" s="72" t="s">
        <v>35</v>
      </c>
      <c r="BN41" s="68" t="s">
        <v>35</v>
      </c>
      <c r="BO41" s="68" t="s">
        <v>35</v>
      </c>
      <c r="BP41" s="68" t="s">
        <v>35</v>
      </c>
      <c r="BQ41" s="63" t="s">
        <v>35</v>
      </c>
      <c r="BR41" s="72" t="s">
        <v>35</v>
      </c>
      <c r="BS41" s="68" t="s">
        <v>35</v>
      </c>
      <c r="BT41" s="68" t="s">
        <v>35</v>
      </c>
      <c r="BU41" s="68" t="s">
        <v>35</v>
      </c>
      <c r="BV41" s="68" t="s">
        <v>35</v>
      </c>
      <c r="BW41" s="56" t="s">
        <v>35</v>
      </c>
      <c r="BX41" s="22"/>
      <c r="BY41" s="22"/>
      <c r="BZ41" s="22"/>
      <c r="CA41" s="22"/>
      <c r="CB41" s="22"/>
      <c r="CC41" s="22"/>
      <c r="CD41" s="22"/>
      <c r="CE41" s="22"/>
      <c r="CF41" s="22"/>
      <c r="CG41" s="22"/>
      <c r="CH41" s="22"/>
      <c r="CI41" s="22"/>
      <c r="CJ41" s="22"/>
      <c r="CK41" s="22"/>
      <c r="CL41" s="22"/>
      <c r="CM41" s="22"/>
      <c r="CN41" s="22"/>
      <c r="CO41" s="22"/>
      <c r="CP41" s="22"/>
      <c r="CQ41" s="22"/>
      <c r="CR41" s="22"/>
      <c r="CS41" s="22"/>
      <c r="CT41" s="22"/>
      <c r="CU41" s="22"/>
      <c r="CV41" s="22"/>
      <c r="CW41" s="22"/>
      <c r="CX41" s="22"/>
      <c r="CY41" s="22"/>
      <c r="CZ41" s="22"/>
    </row>
    <row r="42" s="324" customFormat="true" ht="15" customHeight="true" x14ac:dyDescent="0.2">
      <c r="A42" s="1064"/>
      <c r="B42" s="389" t="s">
        <v>48</v>
      </c>
      <c r="C42" s="88" t="s">
        <v>35</v>
      </c>
      <c r="D42" s="85" t="s">
        <v>35</v>
      </c>
      <c r="E42" s="85" t="s">
        <v>35</v>
      </c>
      <c r="F42" s="85" t="s">
        <v>35</v>
      </c>
      <c r="G42" s="82" t="s">
        <v>35</v>
      </c>
      <c r="H42" s="79" t="s">
        <v>35</v>
      </c>
      <c r="I42" s="85" t="s">
        <v>35</v>
      </c>
      <c r="J42" s="85" t="s">
        <v>35</v>
      </c>
      <c r="K42" s="85" t="s">
        <v>35</v>
      </c>
      <c r="L42" s="76" t="s">
        <v>35</v>
      </c>
      <c r="M42" s="88" t="s">
        <v>35</v>
      </c>
      <c r="N42" s="85" t="s">
        <v>35</v>
      </c>
      <c r="O42" s="85" t="s">
        <v>35</v>
      </c>
      <c r="P42" s="85" t="s">
        <v>35</v>
      </c>
      <c r="Q42" s="82" t="s">
        <v>35</v>
      </c>
      <c r="R42" s="79" t="s">
        <v>35</v>
      </c>
      <c r="S42" s="85" t="s">
        <v>35</v>
      </c>
      <c r="T42" s="85" t="s">
        <v>35</v>
      </c>
      <c r="U42" s="85" t="s">
        <v>35</v>
      </c>
      <c r="V42" s="85" t="s">
        <v>35</v>
      </c>
      <c r="W42" s="76" t="s">
        <v>35</v>
      </c>
      <c r="X42" s="448"/>
      <c r="Y42" s="448"/>
      <c r="Z42" s="448"/>
      <c r="AA42" s="448"/>
      <c r="AB42" s="448"/>
      <c r="AC42" s="448"/>
      <c r="AD42" s="448"/>
      <c r="AE42" s="448"/>
      <c r="AF42" s="448"/>
      <c r="AG42" s="448"/>
      <c r="AH42" s="448"/>
      <c r="AI42" s="448"/>
      <c r="AJ42" s="448"/>
      <c r="AK42" s="448"/>
      <c r="AL42" s="448"/>
      <c r="AM42" s="448"/>
      <c r="AN42" s="448"/>
      <c r="AO42" s="448"/>
      <c r="AP42" s="448"/>
      <c r="AQ42" s="448"/>
      <c r="AR42" s="448"/>
      <c r="AS42" s="448"/>
      <c r="AT42" s="448"/>
      <c r="AU42" s="448"/>
      <c r="AV42" s="448"/>
      <c r="AW42" s="448"/>
      <c r="AX42" s="448"/>
      <c r="AY42" s="448"/>
      <c r="AZ42" s="874"/>
      <c r="BA42" s="1084"/>
      <c r="BB42" s="604" t="s">
        <v>48</v>
      </c>
      <c r="BC42" s="72" t="s">
        <v>35</v>
      </c>
      <c r="BD42" s="68" t="s">
        <v>35</v>
      </c>
      <c r="BE42" s="68" t="s">
        <v>35</v>
      </c>
      <c r="BF42" s="68" t="s">
        <v>35</v>
      </c>
      <c r="BG42" s="63" t="s">
        <v>35</v>
      </c>
      <c r="BH42" s="72" t="s">
        <v>35</v>
      </c>
      <c r="BI42" s="68" t="s">
        <v>35</v>
      </c>
      <c r="BJ42" s="68" t="s">
        <v>35</v>
      </c>
      <c r="BK42" s="68" t="s">
        <v>35</v>
      </c>
      <c r="BL42" s="63" t="s">
        <v>35</v>
      </c>
      <c r="BM42" s="72" t="s">
        <v>35</v>
      </c>
      <c r="BN42" s="68" t="s">
        <v>35</v>
      </c>
      <c r="BO42" s="68" t="s">
        <v>35</v>
      </c>
      <c r="BP42" s="68" t="s">
        <v>35</v>
      </c>
      <c r="BQ42" s="63" t="s">
        <v>35</v>
      </c>
      <c r="BR42" s="72" t="s">
        <v>35</v>
      </c>
      <c r="BS42" s="68" t="s">
        <v>35</v>
      </c>
      <c r="BT42" s="68" t="s">
        <v>35</v>
      </c>
      <c r="BU42" s="68" t="s">
        <v>35</v>
      </c>
      <c r="BV42" s="68" t="s">
        <v>35</v>
      </c>
      <c r="BW42" s="56" t="s">
        <v>35</v>
      </c>
      <c r="BX42" s="22"/>
      <c r="BY42" s="22"/>
      <c r="BZ42" s="22"/>
      <c r="CA42" s="22"/>
      <c r="CB42" s="22"/>
      <c r="CC42" s="22"/>
      <c r="CD42" s="22"/>
      <c r="CE42" s="22"/>
      <c r="CF42" s="22"/>
      <c r="CG42" s="22"/>
      <c r="CH42" s="22"/>
      <c r="CI42" s="22"/>
      <c r="CJ42" s="22"/>
      <c r="CK42" s="22"/>
      <c r="CL42" s="22"/>
      <c r="CM42" s="22"/>
      <c r="CN42" s="22"/>
      <c r="CO42" s="22"/>
      <c r="CP42" s="22"/>
      <c r="CQ42" s="22"/>
      <c r="CR42" s="22"/>
      <c r="CS42" s="22"/>
      <c r="CT42" s="22"/>
      <c r="CU42" s="22"/>
      <c r="CV42" s="22"/>
      <c r="CW42" s="22"/>
      <c r="CX42" s="22"/>
      <c r="CY42" s="22"/>
      <c r="CZ42" s="22"/>
    </row>
    <row r="43" s="324" customFormat="true" ht="15" customHeight="true" x14ac:dyDescent="0.2">
      <c r="A43" s="1064" t="s">
        <v>53</v>
      </c>
      <c r="B43" s="389" t="s">
        <v>49</v>
      </c>
      <c r="C43" s="88" t="s">
        <v>35</v>
      </c>
      <c r="D43" s="85" t="s">
        <v>35</v>
      </c>
      <c r="E43" s="85" t="s">
        <v>35</v>
      </c>
      <c r="F43" s="85" t="s">
        <v>35</v>
      </c>
      <c r="G43" s="82" t="s">
        <v>35</v>
      </c>
      <c r="H43" s="79" t="s">
        <v>35</v>
      </c>
      <c r="I43" s="85" t="s">
        <v>35</v>
      </c>
      <c r="J43" s="85" t="s">
        <v>35</v>
      </c>
      <c r="K43" s="85" t="s">
        <v>35</v>
      </c>
      <c r="L43" s="76" t="s">
        <v>35</v>
      </c>
      <c r="M43" s="88" t="s">
        <v>35</v>
      </c>
      <c r="N43" s="85" t="s">
        <v>35</v>
      </c>
      <c r="O43" s="85" t="s">
        <v>35</v>
      </c>
      <c r="P43" s="85" t="s">
        <v>35</v>
      </c>
      <c r="Q43" s="82" t="s">
        <v>35</v>
      </c>
      <c r="R43" s="79" t="s">
        <v>35</v>
      </c>
      <c r="S43" s="85" t="s">
        <v>35</v>
      </c>
      <c r="T43" s="85" t="s">
        <v>35</v>
      </c>
      <c r="U43" s="85" t="s">
        <v>35</v>
      </c>
      <c r="V43" s="85" t="s">
        <v>35</v>
      </c>
      <c r="W43" s="76" t="s">
        <v>35</v>
      </c>
      <c r="X43" s="448"/>
      <c r="Y43" s="448"/>
      <c r="Z43" s="448"/>
      <c r="AA43" s="448"/>
      <c r="AB43" s="448"/>
      <c r="AC43" s="448"/>
      <c r="AD43" s="448"/>
      <c r="AE43" s="448"/>
      <c r="AF43" s="448"/>
      <c r="AG43" s="448"/>
      <c r="AH43" s="448"/>
      <c r="AI43" s="448"/>
      <c r="AJ43" s="448"/>
      <c r="AK43" s="448"/>
      <c r="AL43" s="448"/>
      <c r="AM43" s="448"/>
      <c r="AN43" s="448"/>
      <c r="AO43" s="448"/>
      <c r="AP43" s="448"/>
      <c r="AQ43" s="448"/>
      <c r="AR43" s="448"/>
      <c r="AS43" s="448"/>
      <c r="AT43" s="448"/>
      <c r="AU43" s="448"/>
      <c r="AV43" s="448"/>
      <c r="AW43" s="448"/>
      <c r="AX43" s="448"/>
      <c r="AY43" s="448"/>
      <c r="AZ43" s="874"/>
      <c r="BA43" s="1084" t="s">
        <v>53</v>
      </c>
      <c r="BB43" s="604" t="s">
        <v>49</v>
      </c>
      <c r="BC43" s="72" t="s">
        <v>35</v>
      </c>
      <c r="BD43" s="68" t="s">
        <v>35</v>
      </c>
      <c r="BE43" s="68" t="s">
        <v>35</v>
      </c>
      <c r="BF43" s="68" t="s">
        <v>35</v>
      </c>
      <c r="BG43" s="63" t="s">
        <v>35</v>
      </c>
      <c r="BH43" s="72" t="s">
        <v>35</v>
      </c>
      <c r="BI43" s="68" t="s">
        <v>35</v>
      </c>
      <c r="BJ43" s="68" t="s">
        <v>35</v>
      </c>
      <c r="BK43" s="68" t="s">
        <v>35</v>
      </c>
      <c r="BL43" s="63" t="s">
        <v>35</v>
      </c>
      <c r="BM43" s="72" t="s">
        <v>35</v>
      </c>
      <c r="BN43" s="68" t="s">
        <v>35</v>
      </c>
      <c r="BO43" s="68" t="s">
        <v>35</v>
      </c>
      <c r="BP43" s="68" t="s">
        <v>35</v>
      </c>
      <c r="BQ43" s="63" t="s">
        <v>35</v>
      </c>
      <c r="BR43" s="72" t="s">
        <v>35</v>
      </c>
      <c r="BS43" s="68" t="s">
        <v>35</v>
      </c>
      <c r="BT43" s="68" t="s">
        <v>35</v>
      </c>
      <c r="BU43" s="68" t="s">
        <v>35</v>
      </c>
      <c r="BV43" s="68" t="s">
        <v>35</v>
      </c>
      <c r="BW43" s="56" t="s">
        <v>35</v>
      </c>
      <c r="BX43" s="22"/>
      <c r="BY43" s="22"/>
      <c r="BZ43" s="22"/>
      <c r="CA43" s="22"/>
      <c r="CB43" s="22"/>
      <c r="CC43" s="22"/>
      <c r="CD43" s="22"/>
      <c r="CE43" s="22"/>
      <c r="CF43" s="22"/>
      <c r="CG43" s="22"/>
      <c r="CH43" s="22"/>
      <c r="CI43" s="22"/>
      <c r="CJ43" s="22"/>
      <c r="CK43" s="22"/>
      <c r="CL43" s="22"/>
      <c r="CM43" s="22"/>
      <c r="CN43" s="22"/>
      <c r="CO43" s="22"/>
      <c r="CP43" s="22"/>
      <c r="CQ43" s="22"/>
      <c r="CR43" s="22"/>
      <c r="CS43" s="22"/>
      <c r="CT43" s="22"/>
      <c r="CU43" s="22"/>
      <c r="CV43" s="22"/>
      <c r="CW43" s="22"/>
      <c r="CX43" s="22"/>
      <c r="CY43" s="22"/>
      <c r="CZ43" s="22"/>
    </row>
    <row r="44" s="324" customFormat="true" ht="15" customHeight="true" x14ac:dyDescent="0.2">
      <c r="A44" s="1064"/>
      <c r="B44" s="389" t="s">
        <v>48</v>
      </c>
      <c r="C44" s="88" t="s">
        <v>35</v>
      </c>
      <c r="D44" s="85" t="s">
        <v>35</v>
      </c>
      <c r="E44" s="85" t="s">
        <v>35</v>
      </c>
      <c r="F44" s="85" t="s">
        <v>35</v>
      </c>
      <c r="G44" s="82" t="s">
        <v>35</v>
      </c>
      <c r="H44" s="79" t="s">
        <v>35</v>
      </c>
      <c r="I44" s="85" t="s">
        <v>35</v>
      </c>
      <c r="J44" s="85" t="s">
        <v>35</v>
      </c>
      <c r="K44" s="85" t="s">
        <v>35</v>
      </c>
      <c r="L44" s="76" t="s">
        <v>35</v>
      </c>
      <c r="M44" s="88" t="s">
        <v>35</v>
      </c>
      <c r="N44" s="85" t="s">
        <v>35</v>
      </c>
      <c r="O44" s="85" t="s">
        <v>35</v>
      </c>
      <c r="P44" s="85" t="s">
        <v>35</v>
      </c>
      <c r="Q44" s="82" t="s">
        <v>35</v>
      </c>
      <c r="R44" s="79" t="s">
        <v>35</v>
      </c>
      <c r="S44" s="85" t="s">
        <v>35</v>
      </c>
      <c r="T44" s="85" t="s">
        <v>35</v>
      </c>
      <c r="U44" s="85" t="s">
        <v>35</v>
      </c>
      <c r="V44" s="85" t="s">
        <v>35</v>
      </c>
      <c r="W44" s="76" t="s">
        <v>35</v>
      </c>
      <c r="X44" s="448"/>
      <c r="Y44" s="448"/>
      <c r="Z44" s="448"/>
      <c r="AA44" s="448"/>
      <c r="AB44" s="448"/>
      <c r="AC44" s="448"/>
      <c r="AD44" s="448"/>
      <c r="AE44" s="448"/>
      <c r="AF44" s="448"/>
      <c r="AG44" s="448"/>
      <c r="AH44" s="448"/>
      <c r="AI44" s="448"/>
      <c r="AJ44" s="448"/>
      <c r="AK44" s="448"/>
      <c r="AL44" s="448"/>
      <c r="AM44" s="448"/>
      <c r="AN44" s="448"/>
      <c r="AO44" s="448"/>
      <c r="AP44" s="448"/>
      <c r="AQ44" s="448"/>
      <c r="AR44" s="448"/>
      <c r="AS44" s="448"/>
      <c r="AT44" s="448"/>
      <c r="AU44" s="448"/>
      <c r="AV44" s="448"/>
      <c r="AW44" s="448"/>
      <c r="AX44" s="448"/>
      <c r="AY44" s="448"/>
      <c r="AZ44" s="874"/>
      <c r="BA44" s="1084"/>
      <c r="BB44" s="604" t="s">
        <v>48</v>
      </c>
      <c r="BC44" s="72" t="s">
        <v>35</v>
      </c>
      <c r="BD44" s="68" t="s">
        <v>35</v>
      </c>
      <c r="BE44" s="68" t="s">
        <v>35</v>
      </c>
      <c r="BF44" s="68" t="s">
        <v>35</v>
      </c>
      <c r="BG44" s="63" t="s">
        <v>35</v>
      </c>
      <c r="BH44" s="72" t="s">
        <v>35</v>
      </c>
      <c r="BI44" s="68" t="s">
        <v>35</v>
      </c>
      <c r="BJ44" s="68" t="s">
        <v>35</v>
      </c>
      <c r="BK44" s="68" t="s">
        <v>35</v>
      </c>
      <c r="BL44" s="63" t="s">
        <v>35</v>
      </c>
      <c r="BM44" s="72" t="s">
        <v>35</v>
      </c>
      <c r="BN44" s="68" t="s">
        <v>35</v>
      </c>
      <c r="BO44" s="68" t="s">
        <v>35</v>
      </c>
      <c r="BP44" s="68" t="s">
        <v>35</v>
      </c>
      <c r="BQ44" s="63" t="s">
        <v>35</v>
      </c>
      <c r="BR44" s="72" t="s">
        <v>35</v>
      </c>
      <c r="BS44" s="68" t="s">
        <v>35</v>
      </c>
      <c r="BT44" s="68" t="s">
        <v>35</v>
      </c>
      <c r="BU44" s="68" t="s">
        <v>35</v>
      </c>
      <c r="BV44" s="68" t="s">
        <v>35</v>
      </c>
      <c r="BW44" s="56" t="s">
        <v>35</v>
      </c>
      <c r="BX44" s="22"/>
      <c r="BY44" s="22"/>
      <c r="BZ44" s="22"/>
      <c r="CA44" s="22"/>
      <c r="CB44" s="22"/>
      <c r="CC44" s="22"/>
      <c r="CD44" s="22"/>
      <c r="CE44" s="22"/>
      <c r="CF44" s="22"/>
      <c r="CG44" s="22"/>
      <c r="CH44" s="22"/>
      <c r="CI44" s="22"/>
      <c r="CJ44" s="22"/>
      <c r="CK44" s="22"/>
      <c r="CL44" s="22"/>
      <c r="CM44" s="22"/>
      <c r="CN44" s="22"/>
      <c r="CO44" s="22"/>
      <c r="CP44" s="22"/>
      <c r="CQ44" s="22"/>
      <c r="CR44" s="22"/>
      <c r="CS44" s="22"/>
      <c r="CT44" s="22"/>
      <c r="CU44" s="22"/>
      <c r="CV44" s="22"/>
      <c r="CW44" s="22"/>
      <c r="CX44" s="22"/>
      <c r="CY44" s="22"/>
      <c r="CZ44" s="22"/>
    </row>
    <row r="45" s="324" customFormat="true" ht="15" customHeight="true" x14ac:dyDescent="0.2">
      <c r="A45" s="1064" t="s">
        <v>52</v>
      </c>
      <c r="B45" s="389" t="s">
        <v>49</v>
      </c>
      <c r="C45" s="88" t="s">
        <v>35</v>
      </c>
      <c r="D45" s="85" t="s">
        <v>35</v>
      </c>
      <c r="E45" s="85" t="s">
        <v>35</v>
      </c>
      <c r="F45" s="85" t="s">
        <v>35</v>
      </c>
      <c r="G45" s="82" t="s">
        <v>35</v>
      </c>
      <c r="H45" s="79" t="s">
        <v>35</v>
      </c>
      <c r="I45" s="85" t="s">
        <v>35</v>
      </c>
      <c r="J45" s="85" t="s">
        <v>35</v>
      </c>
      <c r="K45" s="85" t="s">
        <v>35</v>
      </c>
      <c r="L45" s="76" t="s">
        <v>35</v>
      </c>
      <c r="M45" s="88" t="s">
        <v>35</v>
      </c>
      <c r="N45" s="85" t="s">
        <v>35</v>
      </c>
      <c r="O45" s="85" t="s">
        <v>35</v>
      </c>
      <c r="P45" s="85" t="s">
        <v>35</v>
      </c>
      <c r="Q45" s="82" t="s">
        <v>35</v>
      </c>
      <c r="R45" s="79" t="s">
        <v>35</v>
      </c>
      <c r="S45" s="85" t="s">
        <v>35</v>
      </c>
      <c r="T45" s="85" t="s">
        <v>35</v>
      </c>
      <c r="U45" s="85" t="s">
        <v>35</v>
      </c>
      <c r="V45" s="85" t="s">
        <v>35</v>
      </c>
      <c r="W45" s="76" t="s">
        <v>35</v>
      </c>
      <c r="X45" s="448"/>
      <c r="Y45" s="448"/>
      <c r="Z45" s="448"/>
      <c r="AA45" s="448"/>
      <c r="AB45" s="448"/>
      <c r="AC45" s="448"/>
      <c r="AD45" s="448"/>
      <c r="AE45" s="448"/>
      <c r="AF45" s="448"/>
      <c r="AG45" s="448"/>
      <c r="AH45" s="448"/>
      <c r="AI45" s="448"/>
      <c r="AJ45" s="448"/>
      <c r="AK45" s="448"/>
      <c r="AL45" s="448"/>
      <c r="AM45" s="448"/>
      <c r="AN45" s="448"/>
      <c r="AO45" s="448"/>
      <c r="AP45" s="448"/>
      <c r="AQ45" s="448"/>
      <c r="AR45" s="448"/>
      <c r="AS45" s="448"/>
      <c r="AT45" s="448"/>
      <c r="AU45" s="448"/>
      <c r="AV45" s="448"/>
      <c r="AW45" s="448"/>
      <c r="AX45" s="448"/>
      <c r="AY45" s="448"/>
      <c r="AZ45" s="874"/>
      <c r="BA45" s="1084" t="s">
        <v>52</v>
      </c>
      <c r="BB45" s="604" t="s">
        <v>49</v>
      </c>
      <c r="BC45" s="72" t="s">
        <v>35</v>
      </c>
      <c r="BD45" s="68" t="s">
        <v>35</v>
      </c>
      <c r="BE45" s="68" t="s">
        <v>35</v>
      </c>
      <c r="BF45" s="68" t="s">
        <v>35</v>
      </c>
      <c r="BG45" s="63" t="s">
        <v>35</v>
      </c>
      <c r="BH45" s="72" t="s">
        <v>35</v>
      </c>
      <c r="BI45" s="68" t="s">
        <v>35</v>
      </c>
      <c r="BJ45" s="68" t="s">
        <v>35</v>
      </c>
      <c r="BK45" s="68" t="s">
        <v>35</v>
      </c>
      <c r="BL45" s="63" t="s">
        <v>35</v>
      </c>
      <c r="BM45" s="72" t="s">
        <v>35</v>
      </c>
      <c r="BN45" s="68" t="s">
        <v>35</v>
      </c>
      <c r="BO45" s="68" t="s">
        <v>35</v>
      </c>
      <c r="BP45" s="68" t="s">
        <v>35</v>
      </c>
      <c r="BQ45" s="63" t="s">
        <v>35</v>
      </c>
      <c r="BR45" s="72" t="s">
        <v>35</v>
      </c>
      <c r="BS45" s="68" t="s">
        <v>35</v>
      </c>
      <c r="BT45" s="68" t="s">
        <v>35</v>
      </c>
      <c r="BU45" s="68" t="s">
        <v>35</v>
      </c>
      <c r="BV45" s="68" t="s">
        <v>35</v>
      </c>
      <c r="BW45" s="56" t="s">
        <v>35</v>
      </c>
      <c r="BX45" s="22"/>
      <c r="BY45" s="22"/>
      <c r="BZ45" s="22"/>
      <c r="CA45" s="22"/>
      <c r="CB45" s="22"/>
      <c r="CC45" s="22"/>
      <c r="CD45" s="22"/>
      <c r="CE45" s="22"/>
      <c r="CF45" s="22"/>
      <c r="CG45" s="22"/>
      <c r="CH45" s="22"/>
      <c r="CI45" s="22"/>
      <c r="CJ45" s="22"/>
      <c r="CK45" s="22"/>
      <c r="CL45" s="22"/>
      <c r="CM45" s="22"/>
      <c r="CN45" s="22"/>
      <c r="CO45" s="22"/>
      <c r="CP45" s="22"/>
      <c r="CQ45" s="22"/>
      <c r="CR45" s="22"/>
      <c r="CS45" s="22"/>
      <c r="CT45" s="22"/>
      <c r="CU45" s="22"/>
      <c r="CV45" s="22"/>
      <c r="CW45" s="22"/>
      <c r="CX45" s="22"/>
      <c r="CY45" s="22"/>
      <c r="CZ45" s="22"/>
    </row>
    <row r="46" s="324" customFormat="true" ht="15" customHeight="true" x14ac:dyDescent="0.2">
      <c r="A46" s="1064"/>
      <c r="B46" s="389" t="s">
        <v>48</v>
      </c>
      <c r="C46" s="88" t="s">
        <v>35</v>
      </c>
      <c r="D46" s="85" t="s">
        <v>35</v>
      </c>
      <c r="E46" s="85" t="s">
        <v>35</v>
      </c>
      <c r="F46" s="85" t="s">
        <v>35</v>
      </c>
      <c r="G46" s="82" t="s">
        <v>35</v>
      </c>
      <c r="H46" s="79" t="s">
        <v>35</v>
      </c>
      <c r="I46" s="85" t="s">
        <v>35</v>
      </c>
      <c r="J46" s="85" t="s">
        <v>35</v>
      </c>
      <c r="K46" s="85" t="s">
        <v>35</v>
      </c>
      <c r="L46" s="76" t="s">
        <v>35</v>
      </c>
      <c r="M46" s="88" t="s">
        <v>35</v>
      </c>
      <c r="N46" s="85" t="s">
        <v>35</v>
      </c>
      <c r="O46" s="85" t="s">
        <v>35</v>
      </c>
      <c r="P46" s="85" t="s">
        <v>35</v>
      </c>
      <c r="Q46" s="82" t="s">
        <v>35</v>
      </c>
      <c r="R46" s="79" t="s">
        <v>35</v>
      </c>
      <c r="S46" s="85" t="s">
        <v>35</v>
      </c>
      <c r="T46" s="85" t="s">
        <v>35</v>
      </c>
      <c r="U46" s="85" t="s">
        <v>35</v>
      </c>
      <c r="V46" s="85" t="s">
        <v>35</v>
      </c>
      <c r="W46" s="76" t="s">
        <v>35</v>
      </c>
      <c r="X46" s="448"/>
      <c r="Y46" s="448"/>
      <c r="Z46" s="448"/>
      <c r="AA46" s="448"/>
      <c r="AB46" s="448"/>
      <c r="AC46" s="448"/>
      <c r="AD46" s="448"/>
      <c r="AE46" s="448"/>
      <c r="AF46" s="448"/>
      <c r="AG46" s="448"/>
      <c r="AH46" s="448"/>
      <c r="AI46" s="448"/>
      <c r="AJ46" s="448"/>
      <c r="AK46" s="448"/>
      <c r="AL46" s="448"/>
      <c r="AM46" s="448"/>
      <c r="AN46" s="448"/>
      <c r="AO46" s="448"/>
      <c r="AP46" s="448"/>
      <c r="AQ46" s="448"/>
      <c r="AR46" s="448"/>
      <c r="AS46" s="448"/>
      <c r="AT46" s="448"/>
      <c r="AU46" s="448"/>
      <c r="AV46" s="448"/>
      <c r="AW46" s="448"/>
      <c r="AX46" s="448"/>
      <c r="AY46" s="448"/>
      <c r="AZ46" s="874"/>
      <c r="BA46" s="1084"/>
      <c r="BB46" s="604" t="s">
        <v>48</v>
      </c>
      <c r="BC46" s="72" t="s">
        <v>35</v>
      </c>
      <c r="BD46" s="68" t="s">
        <v>35</v>
      </c>
      <c r="BE46" s="68" t="s">
        <v>35</v>
      </c>
      <c r="BF46" s="68" t="s">
        <v>35</v>
      </c>
      <c r="BG46" s="63" t="s">
        <v>35</v>
      </c>
      <c r="BH46" s="72" t="s">
        <v>35</v>
      </c>
      <c r="BI46" s="68" t="s">
        <v>35</v>
      </c>
      <c r="BJ46" s="68" t="s">
        <v>35</v>
      </c>
      <c r="BK46" s="68" t="s">
        <v>35</v>
      </c>
      <c r="BL46" s="63" t="s">
        <v>35</v>
      </c>
      <c r="BM46" s="72" t="s">
        <v>35</v>
      </c>
      <c r="BN46" s="68" t="s">
        <v>35</v>
      </c>
      <c r="BO46" s="68" t="s">
        <v>35</v>
      </c>
      <c r="BP46" s="68" t="s">
        <v>35</v>
      </c>
      <c r="BQ46" s="63" t="s">
        <v>35</v>
      </c>
      <c r="BR46" s="72" t="s">
        <v>35</v>
      </c>
      <c r="BS46" s="68" t="s">
        <v>35</v>
      </c>
      <c r="BT46" s="68" t="s">
        <v>35</v>
      </c>
      <c r="BU46" s="68" t="s">
        <v>35</v>
      </c>
      <c r="BV46" s="68" t="s">
        <v>35</v>
      </c>
      <c r="BW46" s="56" t="s">
        <v>35</v>
      </c>
      <c r="BX46" s="22"/>
      <c r="BY46" s="22"/>
      <c r="BZ46" s="22"/>
      <c r="CA46" s="22"/>
      <c r="CB46" s="22"/>
      <c r="CC46" s="22"/>
      <c r="CD46" s="22"/>
      <c r="CE46" s="22"/>
      <c r="CF46" s="22"/>
      <c r="CG46" s="22"/>
      <c r="CH46" s="22"/>
      <c r="CI46" s="22"/>
      <c r="CJ46" s="22"/>
      <c r="CK46" s="22"/>
      <c r="CL46" s="22"/>
      <c r="CM46" s="22"/>
      <c r="CN46" s="22"/>
      <c r="CO46" s="22"/>
      <c r="CP46" s="22"/>
      <c r="CQ46" s="22"/>
      <c r="CR46" s="22"/>
      <c r="CS46" s="22"/>
      <c r="CT46" s="22"/>
      <c r="CU46" s="22"/>
      <c r="CV46" s="22"/>
      <c r="CW46" s="22"/>
      <c r="CX46" s="22"/>
      <c r="CY46" s="22"/>
      <c r="CZ46" s="22"/>
    </row>
    <row r="47" s="319" customFormat="true" ht="15" customHeight="true" x14ac:dyDescent="0.2">
      <c r="A47" s="1064" t="s">
        <v>102</v>
      </c>
      <c r="B47" s="389" t="s">
        <v>101</v>
      </c>
      <c r="C47" s="88" t="s">
        <v>35</v>
      </c>
      <c r="D47" s="85" t="s">
        <v>35</v>
      </c>
      <c r="E47" s="85" t="s">
        <v>35</v>
      </c>
      <c r="F47" s="85" t="s">
        <v>35</v>
      </c>
      <c r="G47" s="82" t="s">
        <v>35</v>
      </c>
      <c r="H47" s="79" t="s">
        <v>35</v>
      </c>
      <c r="I47" s="85" t="s">
        <v>35</v>
      </c>
      <c r="J47" s="85" t="s">
        <v>35</v>
      </c>
      <c r="K47" s="85" t="s">
        <v>35</v>
      </c>
      <c r="L47" s="76" t="s">
        <v>35</v>
      </c>
      <c r="M47" s="88" t="s">
        <v>35</v>
      </c>
      <c r="N47" s="85" t="s">
        <v>35</v>
      </c>
      <c r="O47" s="85" t="s">
        <v>35</v>
      </c>
      <c r="P47" s="85" t="s">
        <v>35</v>
      </c>
      <c r="Q47" s="82" t="s">
        <v>35</v>
      </c>
      <c r="R47" s="79" t="s">
        <v>35</v>
      </c>
      <c r="S47" s="85" t="s">
        <v>35</v>
      </c>
      <c r="T47" s="85" t="s">
        <v>35</v>
      </c>
      <c r="U47" s="85" t="s">
        <v>35</v>
      </c>
      <c r="V47" s="85" t="s">
        <v>35</v>
      </c>
      <c r="W47" s="76" t="s">
        <v>35</v>
      </c>
      <c r="X47" s="25"/>
      <c r="Y47" s="25"/>
      <c r="Z47" s="25"/>
      <c r="AA47" s="25"/>
      <c r="AB47" s="25"/>
      <c r="AC47" s="25"/>
      <c r="AD47" s="25"/>
      <c r="AE47" s="25"/>
      <c r="AF47" s="25"/>
      <c r="AG47" s="25"/>
      <c r="AH47" s="25"/>
      <c r="AI47" s="25"/>
      <c r="AJ47" s="25"/>
      <c r="AK47" s="25"/>
      <c r="AL47" s="25"/>
      <c r="AM47" s="25"/>
      <c r="AN47" s="25"/>
      <c r="AO47" s="25"/>
      <c r="AP47" s="25"/>
      <c r="AQ47" s="25"/>
      <c r="AR47" s="25"/>
      <c r="AS47" s="25"/>
      <c r="AT47" s="25"/>
      <c r="AU47" s="25"/>
      <c r="AV47" s="25"/>
      <c r="AW47" s="25"/>
      <c r="AX47" s="25"/>
      <c r="AY47" s="25"/>
      <c r="AZ47" s="356"/>
      <c r="BA47" s="1084" t="s">
        <v>102</v>
      </c>
      <c r="BB47" s="604" t="s">
        <v>101</v>
      </c>
      <c r="BC47" s="72" t="s">
        <v>35</v>
      </c>
      <c r="BD47" s="68" t="s">
        <v>35</v>
      </c>
      <c r="BE47" s="68" t="s">
        <v>35</v>
      </c>
      <c r="BF47" s="68" t="s">
        <v>35</v>
      </c>
      <c r="BG47" s="63" t="s">
        <v>35</v>
      </c>
      <c r="BH47" s="72" t="s">
        <v>35</v>
      </c>
      <c r="BI47" s="68" t="s">
        <v>35</v>
      </c>
      <c r="BJ47" s="68" t="s">
        <v>35</v>
      </c>
      <c r="BK47" s="68" t="s">
        <v>35</v>
      </c>
      <c r="BL47" s="63" t="s">
        <v>35</v>
      </c>
      <c r="BM47" s="72" t="s">
        <v>35</v>
      </c>
      <c r="BN47" s="68" t="s">
        <v>35</v>
      </c>
      <c r="BO47" s="68" t="s">
        <v>35</v>
      </c>
      <c r="BP47" s="68" t="s">
        <v>35</v>
      </c>
      <c r="BQ47" s="63" t="s">
        <v>35</v>
      </c>
      <c r="BR47" s="72" t="s">
        <v>35</v>
      </c>
      <c r="BS47" s="68" t="s">
        <v>35</v>
      </c>
      <c r="BT47" s="68" t="s">
        <v>35</v>
      </c>
      <c r="BU47" s="68" t="s">
        <v>35</v>
      </c>
      <c r="BV47" s="68" t="s">
        <v>35</v>
      </c>
      <c r="BW47" s="56" t="s">
        <v>35</v>
      </c>
      <c r="BX47" s="22"/>
      <c r="BY47" s="22"/>
      <c r="BZ47" s="22"/>
      <c r="CA47" s="22"/>
      <c r="CB47" s="22"/>
      <c r="CC47" s="22"/>
      <c r="CD47" s="22"/>
      <c r="CE47" s="22"/>
      <c r="CF47" s="22"/>
      <c r="CG47" s="22"/>
      <c r="CH47" s="22"/>
      <c r="CI47" s="22"/>
      <c r="CJ47" s="22"/>
      <c r="CK47" s="22"/>
      <c r="CL47" s="22"/>
      <c r="CM47" s="22"/>
      <c r="CN47" s="22"/>
      <c r="CO47" s="22"/>
      <c r="CP47" s="22"/>
      <c r="CQ47" s="22"/>
      <c r="CR47" s="22"/>
      <c r="CS47" s="22"/>
      <c r="CT47" s="22"/>
      <c r="CU47" s="22"/>
      <c r="CV47" s="22"/>
      <c r="CW47" s="22"/>
      <c r="CX47" s="22"/>
      <c r="CY47" s="22"/>
      <c r="CZ47" s="22"/>
    </row>
    <row r="48" s="319" customFormat="true" ht="15" customHeight="true" x14ac:dyDescent="0.2">
      <c r="A48" s="1064"/>
      <c r="B48" s="389" t="s">
        <v>100</v>
      </c>
      <c r="C48" s="88" t="s">
        <v>35</v>
      </c>
      <c r="D48" s="85" t="s">
        <v>35</v>
      </c>
      <c r="E48" s="85" t="s">
        <v>35</v>
      </c>
      <c r="F48" s="85" t="s">
        <v>35</v>
      </c>
      <c r="G48" s="82" t="s">
        <v>35</v>
      </c>
      <c r="H48" s="79" t="s">
        <v>35</v>
      </c>
      <c r="I48" s="85" t="s">
        <v>35</v>
      </c>
      <c r="J48" s="85" t="s">
        <v>35</v>
      </c>
      <c r="K48" s="85" t="s">
        <v>35</v>
      </c>
      <c r="L48" s="76" t="s">
        <v>35</v>
      </c>
      <c r="M48" s="88" t="s">
        <v>35</v>
      </c>
      <c r="N48" s="85" t="s">
        <v>35</v>
      </c>
      <c r="O48" s="85" t="s">
        <v>35</v>
      </c>
      <c r="P48" s="85" t="s">
        <v>35</v>
      </c>
      <c r="Q48" s="82" t="s">
        <v>35</v>
      </c>
      <c r="R48" s="79" t="s">
        <v>35</v>
      </c>
      <c r="S48" s="85" t="s">
        <v>35</v>
      </c>
      <c r="T48" s="85" t="s">
        <v>35</v>
      </c>
      <c r="U48" s="85" t="s">
        <v>35</v>
      </c>
      <c r="V48" s="85" t="s">
        <v>35</v>
      </c>
      <c r="W48" s="76" t="s">
        <v>35</v>
      </c>
      <c r="X48" s="25"/>
      <c r="Y48" s="25"/>
      <c r="Z48" s="25"/>
      <c r="AA48" s="25"/>
      <c r="AB48" s="25"/>
      <c r="AC48" s="25"/>
      <c r="AD48" s="25"/>
      <c r="AE48" s="25"/>
      <c r="AF48" s="25"/>
      <c r="AG48" s="25"/>
      <c r="AH48" s="25"/>
      <c r="AI48" s="25"/>
      <c r="AJ48" s="25"/>
      <c r="AK48" s="25"/>
      <c r="AL48" s="25"/>
      <c r="AM48" s="25"/>
      <c r="AN48" s="25"/>
      <c r="AO48" s="25"/>
      <c r="AP48" s="25"/>
      <c r="AQ48" s="25"/>
      <c r="AR48" s="25"/>
      <c r="AS48" s="25"/>
      <c r="AT48" s="25"/>
      <c r="AU48" s="25"/>
      <c r="AV48" s="25"/>
      <c r="AW48" s="25"/>
      <c r="AX48" s="25"/>
      <c r="AY48" s="25"/>
      <c r="AZ48" s="356"/>
      <c r="BA48" s="1084"/>
      <c r="BB48" s="604" t="s">
        <v>100</v>
      </c>
      <c r="BC48" s="72" t="s">
        <v>35</v>
      </c>
      <c r="BD48" s="68" t="s">
        <v>35</v>
      </c>
      <c r="BE48" s="68" t="s">
        <v>35</v>
      </c>
      <c r="BF48" s="68" t="s">
        <v>35</v>
      </c>
      <c r="BG48" s="63" t="s">
        <v>35</v>
      </c>
      <c r="BH48" s="72" t="s">
        <v>35</v>
      </c>
      <c r="BI48" s="68" t="s">
        <v>35</v>
      </c>
      <c r="BJ48" s="68" t="s">
        <v>35</v>
      </c>
      <c r="BK48" s="68" t="s">
        <v>35</v>
      </c>
      <c r="BL48" s="63" t="s">
        <v>35</v>
      </c>
      <c r="BM48" s="72" t="s">
        <v>35</v>
      </c>
      <c r="BN48" s="68" t="s">
        <v>35</v>
      </c>
      <c r="BO48" s="68" t="s">
        <v>35</v>
      </c>
      <c r="BP48" s="68" t="s">
        <v>35</v>
      </c>
      <c r="BQ48" s="63" t="s">
        <v>35</v>
      </c>
      <c r="BR48" s="72" t="s">
        <v>35</v>
      </c>
      <c r="BS48" s="68" t="s">
        <v>35</v>
      </c>
      <c r="BT48" s="68" t="s">
        <v>35</v>
      </c>
      <c r="BU48" s="68" t="s">
        <v>35</v>
      </c>
      <c r="BV48" s="68" t="s">
        <v>35</v>
      </c>
      <c r="BW48" s="56" t="s">
        <v>35</v>
      </c>
      <c r="BX48" s="22"/>
      <c r="BY48" s="22"/>
      <c r="BZ48" s="22"/>
      <c r="CA48" s="22"/>
      <c r="CB48" s="22"/>
      <c r="CC48" s="22"/>
      <c r="CD48" s="22"/>
      <c r="CE48" s="22"/>
      <c r="CF48" s="22"/>
      <c r="CG48" s="22"/>
      <c r="CH48" s="22"/>
      <c r="CI48" s="22"/>
      <c r="CJ48" s="22"/>
      <c r="CK48" s="22"/>
      <c r="CL48" s="22"/>
      <c r="CM48" s="22"/>
      <c r="CN48" s="22"/>
      <c r="CO48" s="22"/>
      <c r="CP48" s="22"/>
      <c r="CQ48" s="22"/>
      <c r="CR48" s="22"/>
      <c r="CS48" s="22"/>
      <c r="CT48" s="22"/>
      <c r="CU48" s="22"/>
      <c r="CV48" s="22"/>
      <c r="CW48" s="22"/>
      <c r="CX48" s="22"/>
      <c r="CY48" s="22"/>
      <c r="CZ48" s="22"/>
    </row>
    <row r="49" s="319" customFormat="true" ht="15" customHeight="true" x14ac:dyDescent="0.2">
      <c r="A49" s="1064"/>
      <c r="B49" s="389" t="s">
        <v>68</v>
      </c>
      <c r="C49" s="88" t="s">
        <v>35</v>
      </c>
      <c r="D49" s="85" t="s">
        <v>35</v>
      </c>
      <c r="E49" s="85" t="s">
        <v>35</v>
      </c>
      <c r="F49" s="85" t="s">
        <v>35</v>
      </c>
      <c r="G49" s="82" t="s">
        <v>35</v>
      </c>
      <c r="H49" s="79" t="s">
        <v>35</v>
      </c>
      <c r="I49" s="85" t="s">
        <v>35</v>
      </c>
      <c r="J49" s="85" t="s">
        <v>35</v>
      </c>
      <c r="K49" s="85" t="s">
        <v>35</v>
      </c>
      <c r="L49" s="76" t="s">
        <v>35</v>
      </c>
      <c r="M49" s="88" t="s">
        <v>35</v>
      </c>
      <c r="N49" s="85" t="s">
        <v>35</v>
      </c>
      <c r="O49" s="85" t="s">
        <v>35</v>
      </c>
      <c r="P49" s="85" t="s">
        <v>35</v>
      </c>
      <c r="Q49" s="82" t="s">
        <v>35</v>
      </c>
      <c r="R49" s="79" t="s">
        <v>35</v>
      </c>
      <c r="S49" s="85" t="s">
        <v>35</v>
      </c>
      <c r="T49" s="85" t="s">
        <v>35</v>
      </c>
      <c r="U49" s="85" t="s">
        <v>35</v>
      </c>
      <c r="V49" s="85" t="s">
        <v>35</v>
      </c>
      <c r="W49" s="76" t="s">
        <v>35</v>
      </c>
      <c r="X49" s="25"/>
      <c r="Y49" s="25"/>
      <c r="Z49" s="25"/>
      <c r="AA49" s="25"/>
      <c r="AB49" s="25"/>
      <c r="AC49" s="25"/>
      <c r="AD49" s="25"/>
      <c r="AE49" s="25"/>
      <c r="AF49" s="25"/>
      <c r="AG49" s="25"/>
      <c r="AH49" s="25"/>
      <c r="AI49" s="25"/>
      <c r="AJ49" s="25"/>
      <c r="AK49" s="25"/>
      <c r="AL49" s="25"/>
      <c r="AM49" s="25"/>
      <c r="AN49" s="25"/>
      <c r="AO49" s="25"/>
      <c r="AP49" s="25"/>
      <c r="AQ49" s="25"/>
      <c r="AR49" s="25"/>
      <c r="AS49" s="25"/>
      <c r="AT49" s="25"/>
      <c r="AU49" s="25"/>
      <c r="AV49" s="25"/>
      <c r="AW49" s="25"/>
      <c r="AX49" s="25"/>
      <c r="AY49" s="25"/>
      <c r="AZ49" s="356"/>
      <c r="BA49" s="1084"/>
      <c r="BB49" s="604" t="s">
        <v>68</v>
      </c>
      <c r="BC49" s="72" t="s">
        <v>35</v>
      </c>
      <c r="BD49" s="68" t="s">
        <v>35</v>
      </c>
      <c r="BE49" s="68" t="s">
        <v>35</v>
      </c>
      <c r="BF49" s="68" t="s">
        <v>35</v>
      </c>
      <c r="BG49" s="63" t="s">
        <v>35</v>
      </c>
      <c r="BH49" s="72" t="s">
        <v>35</v>
      </c>
      <c r="BI49" s="68" t="s">
        <v>35</v>
      </c>
      <c r="BJ49" s="68" t="s">
        <v>35</v>
      </c>
      <c r="BK49" s="68" t="s">
        <v>35</v>
      </c>
      <c r="BL49" s="63" t="s">
        <v>35</v>
      </c>
      <c r="BM49" s="72" t="s">
        <v>35</v>
      </c>
      <c r="BN49" s="68" t="s">
        <v>35</v>
      </c>
      <c r="BO49" s="68" t="s">
        <v>35</v>
      </c>
      <c r="BP49" s="68" t="s">
        <v>35</v>
      </c>
      <c r="BQ49" s="63" t="s">
        <v>35</v>
      </c>
      <c r="BR49" s="72" t="s">
        <v>35</v>
      </c>
      <c r="BS49" s="68" t="s">
        <v>35</v>
      </c>
      <c r="BT49" s="68" t="s">
        <v>35</v>
      </c>
      <c r="BU49" s="68" t="s">
        <v>35</v>
      </c>
      <c r="BV49" s="68" t="s">
        <v>35</v>
      </c>
      <c r="BW49" s="56" t="s">
        <v>35</v>
      </c>
      <c r="BX49" s="22"/>
      <c r="BY49" s="22"/>
      <c r="BZ49" s="22"/>
      <c r="CA49" s="22"/>
      <c r="CB49" s="22"/>
      <c r="CC49" s="22"/>
      <c r="CD49" s="22"/>
      <c r="CE49" s="22"/>
      <c r="CF49" s="22"/>
      <c r="CG49" s="22"/>
      <c r="CH49" s="22"/>
      <c r="CI49" s="22"/>
      <c r="CJ49" s="22"/>
      <c r="CK49" s="22"/>
      <c r="CL49" s="22"/>
      <c r="CM49" s="22"/>
      <c r="CN49" s="22"/>
      <c r="CO49" s="22"/>
      <c r="CP49" s="22"/>
      <c r="CQ49" s="22"/>
      <c r="CR49" s="22"/>
      <c r="CS49" s="22"/>
      <c r="CT49" s="22"/>
      <c r="CU49" s="22"/>
      <c r="CV49" s="22"/>
      <c r="CW49" s="22"/>
      <c r="CX49" s="22"/>
      <c r="CY49" s="22"/>
      <c r="CZ49" s="22"/>
    </row>
    <row r="50" s="319" customFormat="true" ht="15" customHeight="true" x14ac:dyDescent="0.2">
      <c r="A50" s="1064" t="s">
        <v>103</v>
      </c>
      <c r="B50" s="389" t="s">
        <v>101</v>
      </c>
      <c r="C50" s="88" t="s">
        <v>35</v>
      </c>
      <c r="D50" s="85" t="s">
        <v>35</v>
      </c>
      <c r="E50" s="85" t="s">
        <v>35</v>
      </c>
      <c r="F50" s="85" t="s">
        <v>35</v>
      </c>
      <c r="G50" s="82" t="s">
        <v>35</v>
      </c>
      <c r="H50" s="79" t="s">
        <v>35</v>
      </c>
      <c r="I50" s="85" t="s">
        <v>35</v>
      </c>
      <c r="J50" s="85" t="s">
        <v>35</v>
      </c>
      <c r="K50" s="85" t="s">
        <v>35</v>
      </c>
      <c r="L50" s="76" t="s">
        <v>35</v>
      </c>
      <c r="M50" s="88" t="s">
        <v>35</v>
      </c>
      <c r="N50" s="85" t="s">
        <v>35</v>
      </c>
      <c r="O50" s="85" t="s">
        <v>35</v>
      </c>
      <c r="P50" s="85" t="s">
        <v>35</v>
      </c>
      <c r="Q50" s="82" t="s">
        <v>35</v>
      </c>
      <c r="R50" s="79" t="s">
        <v>35</v>
      </c>
      <c r="S50" s="85" t="s">
        <v>35</v>
      </c>
      <c r="T50" s="85" t="s">
        <v>35</v>
      </c>
      <c r="U50" s="85" t="s">
        <v>35</v>
      </c>
      <c r="V50" s="85" t="s">
        <v>35</v>
      </c>
      <c r="W50" s="76" t="s">
        <v>35</v>
      </c>
      <c r="X50" s="25"/>
      <c r="Y50" s="25"/>
      <c r="Z50" s="25"/>
      <c r="AA50" s="25"/>
      <c r="AB50" s="25"/>
      <c r="AC50" s="25"/>
      <c r="AD50" s="25"/>
      <c r="AE50" s="25"/>
      <c r="AF50" s="25"/>
      <c r="AG50" s="25"/>
      <c r="AH50" s="25"/>
      <c r="AI50" s="25"/>
      <c r="AJ50" s="25"/>
      <c r="AK50" s="25"/>
      <c r="AL50" s="25"/>
      <c r="AM50" s="25"/>
      <c r="AN50" s="25"/>
      <c r="AO50" s="25"/>
      <c r="AP50" s="25"/>
      <c r="AQ50" s="25"/>
      <c r="AR50" s="25"/>
      <c r="AS50" s="25"/>
      <c r="AT50" s="25"/>
      <c r="AU50" s="25"/>
      <c r="AV50" s="25"/>
      <c r="AW50" s="25"/>
      <c r="AX50" s="25"/>
      <c r="AY50" s="25"/>
      <c r="AZ50" s="356"/>
      <c r="BA50" s="1084" t="s">
        <v>103</v>
      </c>
      <c r="BB50" s="604" t="s">
        <v>101</v>
      </c>
      <c r="BC50" s="72" t="s">
        <v>35</v>
      </c>
      <c r="BD50" s="68" t="s">
        <v>35</v>
      </c>
      <c r="BE50" s="68" t="s">
        <v>35</v>
      </c>
      <c r="BF50" s="68" t="s">
        <v>35</v>
      </c>
      <c r="BG50" s="63" t="s">
        <v>35</v>
      </c>
      <c r="BH50" s="72" t="s">
        <v>35</v>
      </c>
      <c r="BI50" s="68" t="s">
        <v>35</v>
      </c>
      <c r="BJ50" s="68" t="s">
        <v>35</v>
      </c>
      <c r="BK50" s="68" t="s">
        <v>35</v>
      </c>
      <c r="BL50" s="63" t="s">
        <v>35</v>
      </c>
      <c r="BM50" s="72" t="s">
        <v>35</v>
      </c>
      <c r="BN50" s="68" t="s">
        <v>35</v>
      </c>
      <c r="BO50" s="68" t="s">
        <v>35</v>
      </c>
      <c r="BP50" s="68" t="s">
        <v>35</v>
      </c>
      <c r="BQ50" s="63" t="s">
        <v>35</v>
      </c>
      <c r="BR50" s="72" t="s">
        <v>35</v>
      </c>
      <c r="BS50" s="68" t="s">
        <v>35</v>
      </c>
      <c r="BT50" s="68" t="s">
        <v>35</v>
      </c>
      <c r="BU50" s="68" t="s">
        <v>35</v>
      </c>
      <c r="BV50" s="68" t="s">
        <v>35</v>
      </c>
      <c r="BW50" s="56" t="s">
        <v>35</v>
      </c>
      <c r="BX50" s="22"/>
      <c r="BY50" s="22"/>
      <c r="BZ50" s="22"/>
      <c r="CA50" s="22"/>
      <c r="CB50" s="22"/>
      <c r="CC50" s="22"/>
      <c r="CD50" s="22"/>
      <c r="CE50" s="22"/>
      <c r="CF50" s="22"/>
      <c r="CG50" s="22"/>
      <c r="CH50" s="22"/>
      <c r="CI50" s="22"/>
      <c r="CJ50" s="22"/>
      <c r="CK50" s="22"/>
      <c r="CL50" s="22"/>
      <c r="CM50" s="22"/>
      <c r="CN50" s="22"/>
      <c r="CO50" s="22"/>
      <c r="CP50" s="22"/>
      <c r="CQ50" s="22"/>
      <c r="CR50" s="22"/>
      <c r="CS50" s="22"/>
      <c r="CT50" s="22"/>
      <c r="CU50" s="22"/>
      <c r="CV50" s="22"/>
      <c r="CW50" s="22"/>
      <c r="CX50" s="22"/>
      <c r="CY50" s="22"/>
      <c r="CZ50" s="22"/>
    </row>
    <row r="51" s="319" customFormat="true" ht="15" customHeight="true" x14ac:dyDescent="0.2">
      <c r="A51" s="1064"/>
      <c r="B51" s="389" t="s">
        <v>100</v>
      </c>
      <c r="C51" s="88" t="s">
        <v>35</v>
      </c>
      <c r="D51" s="85" t="s">
        <v>35</v>
      </c>
      <c r="E51" s="85" t="s">
        <v>35</v>
      </c>
      <c r="F51" s="85" t="s">
        <v>35</v>
      </c>
      <c r="G51" s="82" t="s">
        <v>35</v>
      </c>
      <c r="H51" s="79" t="s">
        <v>35</v>
      </c>
      <c r="I51" s="85" t="s">
        <v>35</v>
      </c>
      <c r="J51" s="85" t="s">
        <v>35</v>
      </c>
      <c r="K51" s="85" t="s">
        <v>35</v>
      </c>
      <c r="L51" s="76" t="s">
        <v>35</v>
      </c>
      <c r="M51" s="88" t="s">
        <v>35</v>
      </c>
      <c r="N51" s="85" t="s">
        <v>35</v>
      </c>
      <c r="O51" s="85" t="s">
        <v>35</v>
      </c>
      <c r="P51" s="85" t="s">
        <v>35</v>
      </c>
      <c r="Q51" s="82" t="s">
        <v>35</v>
      </c>
      <c r="R51" s="79" t="s">
        <v>35</v>
      </c>
      <c r="S51" s="85" t="s">
        <v>35</v>
      </c>
      <c r="T51" s="85" t="s">
        <v>35</v>
      </c>
      <c r="U51" s="85" t="s">
        <v>35</v>
      </c>
      <c r="V51" s="85" t="s">
        <v>35</v>
      </c>
      <c r="W51" s="76" t="s">
        <v>35</v>
      </c>
      <c r="X51" s="25"/>
      <c r="Y51" s="25"/>
      <c r="Z51" s="25"/>
      <c r="AA51" s="25"/>
      <c r="AB51" s="25"/>
      <c r="AC51" s="25"/>
      <c r="AD51" s="25"/>
      <c r="AE51" s="25"/>
      <c r="AF51" s="25"/>
      <c r="AG51" s="25"/>
      <c r="AH51" s="25"/>
      <c r="AI51" s="25"/>
      <c r="AJ51" s="25"/>
      <c r="AK51" s="25"/>
      <c r="AL51" s="25"/>
      <c r="AM51" s="25"/>
      <c r="AN51" s="25"/>
      <c r="AO51" s="25"/>
      <c r="AP51" s="25"/>
      <c r="AQ51" s="25"/>
      <c r="AR51" s="25"/>
      <c r="AS51" s="25"/>
      <c r="AT51" s="25"/>
      <c r="AU51" s="25"/>
      <c r="AV51" s="25"/>
      <c r="AW51" s="25"/>
      <c r="AX51" s="25"/>
      <c r="AY51" s="25"/>
      <c r="AZ51" s="356"/>
      <c r="BA51" s="1084"/>
      <c r="BB51" s="604" t="s">
        <v>100</v>
      </c>
      <c r="BC51" s="72" t="s">
        <v>35</v>
      </c>
      <c r="BD51" s="68" t="s">
        <v>35</v>
      </c>
      <c r="BE51" s="68" t="s">
        <v>35</v>
      </c>
      <c r="BF51" s="68" t="s">
        <v>35</v>
      </c>
      <c r="BG51" s="63" t="s">
        <v>35</v>
      </c>
      <c r="BH51" s="72" t="s">
        <v>35</v>
      </c>
      <c r="BI51" s="68" t="s">
        <v>35</v>
      </c>
      <c r="BJ51" s="68" t="s">
        <v>35</v>
      </c>
      <c r="BK51" s="68" t="s">
        <v>35</v>
      </c>
      <c r="BL51" s="63" t="s">
        <v>35</v>
      </c>
      <c r="BM51" s="72" t="s">
        <v>35</v>
      </c>
      <c r="BN51" s="68" t="s">
        <v>35</v>
      </c>
      <c r="BO51" s="68" t="s">
        <v>35</v>
      </c>
      <c r="BP51" s="68" t="s">
        <v>35</v>
      </c>
      <c r="BQ51" s="63" t="s">
        <v>35</v>
      </c>
      <c r="BR51" s="72" t="s">
        <v>35</v>
      </c>
      <c r="BS51" s="68" t="s">
        <v>35</v>
      </c>
      <c r="BT51" s="68" t="s">
        <v>35</v>
      </c>
      <c r="BU51" s="68" t="s">
        <v>35</v>
      </c>
      <c r="BV51" s="68" t="s">
        <v>35</v>
      </c>
      <c r="BW51" s="56" t="s">
        <v>35</v>
      </c>
      <c r="BX51" s="22"/>
      <c r="BY51" s="22"/>
      <c r="BZ51" s="22"/>
      <c r="CA51" s="22"/>
      <c r="CB51" s="22"/>
      <c r="CC51" s="22"/>
      <c r="CD51" s="22"/>
      <c r="CE51" s="22"/>
      <c r="CF51" s="22"/>
      <c r="CG51" s="22"/>
      <c r="CH51" s="22"/>
      <c r="CI51" s="22"/>
      <c r="CJ51" s="22"/>
      <c r="CK51" s="22"/>
      <c r="CL51" s="22"/>
      <c r="CM51" s="22"/>
      <c r="CN51" s="22"/>
      <c r="CO51" s="22"/>
      <c r="CP51" s="22"/>
      <c r="CQ51" s="22"/>
      <c r="CR51" s="22"/>
      <c r="CS51" s="22"/>
      <c r="CT51" s="22"/>
      <c r="CU51" s="22"/>
      <c r="CV51" s="22"/>
      <c r="CW51" s="22"/>
      <c r="CX51" s="22"/>
      <c r="CY51" s="22"/>
      <c r="CZ51" s="22"/>
    </row>
    <row r="52" s="319" customFormat="true" ht="15" customHeight="true" x14ac:dyDescent="0.2">
      <c r="A52" s="1064"/>
      <c r="B52" s="389" t="s">
        <v>68</v>
      </c>
      <c r="C52" s="88" t="s">
        <v>35</v>
      </c>
      <c r="D52" s="85" t="s">
        <v>35</v>
      </c>
      <c r="E52" s="85" t="s">
        <v>35</v>
      </c>
      <c r="F52" s="85" t="s">
        <v>35</v>
      </c>
      <c r="G52" s="82" t="s">
        <v>35</v>
      </c>
      <c r="H52" s="79" t="s">
        <v>35</v>
      </c>
      <c r="I52" s="85" t="s">
        <v>35</v>
      </c>
      <c r="J52" s="85" t="s">
        <v>35</v>
      </c>
      <c r="K52" s="85" t="s">
        <v>35</v>
      </c>
      <c r="L52" s="76" t="s">
        <v>35</v>
      </c>
      <c r="M52" s="88" t="s">
        <v>35</v>
      </c>
      <c r="N52" s="85" t="s">
        <v>35</v>
      </c>
      <c r="O52" s="85" t="s">
        <v>35</v>
      </c>
      <c r="P52" s="85" t="s">
        <v>35</v>
      </c>
      <c r="Q52" s="82" t="s">
        <v>35</v>
      </c>
      <c r="R52" s="79" t="s">
        <v>35</v>
      </c>
      <c r="S52" s="85" t="s">
        <v>35</v>
      </c>
      <c r="T52" s="85" t="s">
        <v>35</v>
      </c>
      <c r="U52" s="85" t="s">
        <v>35</v>
      </c>
      <c r="V52" s="85" t="s">
        <v>35</v>
      </c>
      <c r="W52" s="76" t="s">
        <v>35</v>
      </c>
      <c r="X52" s="25"/>
      <c r="Y52" s="25"/>
      <c r="Z52" s="25"/>
      <c r="AA52" s="25"/>
      <c r="AB52" s="25"/>
      <c r="AC52" s="25"/>
      <c r="AD52" s="25"/>
      <c r="AE52" s="25"/>
      <c r="AF52" s="25"/>
      <c r="AG52" s="25"/>
      <c r="AH52" s="25"/>
      <c r="AI52" s="25"/>
      <c r="AJ52" s="25"/>
      <c r="AK52" s="25"/>
      <c r="AL52" s="25"/>
      <c r="AM52" s="25"/>
      <c r="AN52" s="25"/>
      <c r="AO52" s="25"/>
      <c r="AP52" s="25"/>
      <c r="AQ52" s="25"/>
      <c r="AR52" s="25"/>
      <c r="AS52" s="25"/>
      <c r="AT52" s="25"/>
      <c r="AU52" s="25"/>
      <c r="AV52" s="25"/>
      <c r="AW52" s="25"/>
      <c r="AX52" s="25"/>
      <c r="AY52" s="25"/>
      <c r="AZ52" s="356"/>
      <c r="BA52" s="1084"/>
      <c r="BB52" s="604" t="s">
        <v>68</v>
      </c>
      <c r="BC52" s="72" t="s">
        <v>35</v>
      </c>
      <c r="BD52" s="68" t="s">
        <v>35</v>
      </c>
      <c r="BE52" s="68" t="s">
        <v>35</v>
      </c>
      <c r="BF52" s="68" t="s">
        <v>35</v>
      </c>
      <c r="BG52" s="63" t="s">
        <v>35</v>
      </c>
      <c r="BH52" s="72" t="s">
        <v>35</v>
      </c>
      <c r="BI52" s="68" t="s">
        <v>35</v>
      </c>
      <c r="BJ52" s="68" t="s">
        <v>35</v>
      </c>
      <c r="BK52" s="68" t="s">
        <v>35</v>
      </c>
      <c r="BL52" s="63" t="s">
        <v>35</v>
      </c>
      <c r="BM52" s="72" t="s">
        <v>35</v>
      </c>
      <c r="BN52" s="68" t="s">
        <v>35</v>
      </c>
      <c r="BO52" s="68" t="s">
        <v>35</v>
      </c>
      <c r="BP52" s="68" t="s">
        <v>35</v>
      </c>
      <c r="BQ52" s="63" t="s">
        <v>35</v>
      </c>
      <c r="BR52" s="72" t="s">
        <v>35</v>
      </c>
      <c r="BS52" s="68" t="s">
        <v>35</v>
      </c>
      <c r="BT52" s="68" t="s">
        <v>35</v>
      </c>
      <c r="BU52" s="68" t="s">
        <v>35</v>
      </c>
      <c r="BV52" s="68" t="s">
        <v>35</v>
      </c>
      <c r="BW52" s="56" t="s">
        <v>35</v>
      </c>
      <c r="BX52" s="22"/>
      <c r="BY52" s="22"/>
      <c r="BZ52" s="22"/>
      <c r="CA52" s="22"/>
      <c r="CB52" s="22"/>
      <c r="CC52" s="22"/>
      <c r="CD52" s="22"/>
      <c r="CE52" s="22"/>
      <c r="CF52" s="22"/>
      <c r="CG52" s="22"/>
      <c r="CH52" s="22"/>
      <c r="CI52" s="22"/>
      <c r="CJ52" s="22"/>
      <c r="CK52" s="22"/>
      <c r="CL52" s="22"/>
      <c r="CM52" s="22"/>
      <c r="CN52" s="22"/>
      <c r="CO52" s="22"/>
      <c r="CP52" s="22"/>
      <c r="CQ52" s="22"/>
      <c r="CR52" s="22"/>
      <c r="CS52" s="22"/>
      <c r="CT52" s="22"/>
      <c r="CU52" s="22"/>
      <c r="CV52" s="22"/>
      <c r="CW52" s="22"/>
      <c r="CX52" s="22"/>
      <c r="CY52" s="22"/>
      <c r="CZ52" s="22"/>
    </row>
    <row r="53" s="319" customFormat="true" ht="15" customHeight="true" x14ac:dyDescent="0.2">
      <c r="A53" s="1064" t="s">
        <v>106</v>
      </c>
      <c r="B53" s="389" t="s">
        <v>101</v>
      </c>
      <c r="C53" s="88" t="s">
        <v>35</v>
      </c>
      <c r="D53" s="85" t="s">
        <v>35</v>
      </c>
      <c r="E53" s="85" t="s">
        <v>35</v>
      </c>
      <c r="F53" s="85" t="s">
        <v>35</v>
      </c>
      <c r="G53" s="82" t="s">
        <v>35</v>
      </c>
      <c r="H53" s="79" t="s">
        <v>35</v>
      </c>
      <c r="I53" s="85" t="s">
        <v>35</v>
      </c>
      <c r="J53" s="85" t="s">
        <v>35</v>
      </c>
      <c r="K53" s="85" t="s">
        <v>35</v>
      </c>
      <c r="L53" s="76" t="s">
        <v>35</v>
      </c>
      <c r="M53" s="88" t="s">
        <v>35</v>
      </c>
      <c r="N53" s="85" t="s">
        <v>35</v>
      </c>
      <c r="O53" s="85" t="s">
        <v>35</v>
      </c>
      <c r="P53" s="85" t="s">
        <v>35</v>
      </c>
      <c r="Q53" s="82" t="s">
        <v>35</v>
      </c>
      <c r="R53" s="79" t="s">
        <v>35</v>
      </c>
      <c r="S53" s="85" t="s">
        <v>35</v>
      </c>
      <c r="T53" s="85" t="s">
        <v>35</v>
      </c>
      <c r="U53" s="85" t="s">
        <v>35</v>
      </c>
      <c r="V53" s="85" t="s">
        <v>35</v>
      </c>
      <c r="W53" s="76" t="s">
        <v>35</v>
      </c>
      <c r="X53" s="25"/>
      <c r="Y53" s="25"/>
      <c r="Z53" s="25"/>
      <c r="AA53" s="25"/>
      <c r="AB53" s="25"/>
      <c r="AC53" s="25"/>
      <c r="AD53" s="25"/>
      <c r="AE53" s="25"/>
      <c r="AF53" s="25"/>
      <c r="AG53" s="25"/>
      <c r="AH53" s="25"/>
      <c r="AI53" s="25"/>
      <c r="AJ53" s="25"/>
      <c r="AK53" s="25"/>
      <c r="AL53" s="25"/>
      <c r="AM53" s="25"/>
      <c r="AN53" s="25"/>
      <c r="AO53" s="25"/>
      <c r="AP53" s="25"/>
      <c r="AQ53" s="25"/>
      <c r="AR53" s="25"/>
      <c r="AS53" s="25"/>
      <c r="AT53" s="25"/>
      <c r="AU53" s="25"/>
      <c r="AV53" s="25"/>
      <c r="AW53" s="25"/>
      <c r="AX53" s="25"/>
      <c r="AY53" s="25"/>
      <c r="AZ53" s="356"/>
      <c r="BA53" s="1084" t="s">
        <v>106</v>
      </c>
      <c r="BB53" s="604" t="s">
        <v>101</v>
      </c>
      <c r="BC53" s="72" t="s">
        <v>35</v>
      </c>
      <c r="BD53" s="68" t="s">
        <v>35</v>
      </c>
      <c r="BE53" s="68" t="s">
        <v>35</v>
      </c>
      <c r="BF53" s="68" t="s">
        <v>35</v>
      </c>
      <c r="BG53" s="63" t="s">
        <v>35</v>
      </c>
      <c r="BH53" s="72" t="s">
        <v>35</v>
      </c>
      <c r="BI53" s="68" t="s">
        <v>35</v>
      </c>
      <c r="BJ53" s="68" t="s">
        <v>35</v>
      </c>
      <c r="BK53" s="68" t="s">
        <v>35</v>
      </c>
      <c r="BL53" s="63" t="s">
        <v>35</v>
      </c>
      <c r="BM53" s="72" t="s">
        <v>35</v>
      </c>
      <c r="BN53" s="68" t="s">
        <v>35</v>
      </c>
      <c r="BO53" s="68" t="s">
        <v>35</v>
      </c>
      <c r="BP53" s="68" t="s">
        <v>35</v>
      </c>
      <c r="BQ53" s="63" t="s">
        <v>35</v>
      </c>
      <c r="BR53" s="72" t="s">
        <v>35</v>
      </c>
      <c r="BS53" s="68" t="s">
        <v>35</v>
      </c>
      <c r="BT53" s="68" t="s">
        <v>35</v>
      </c>
      <c r="BU53" s="68" t="s">
        <v>35</v>
      </c>
      <c r="BV53" s="68" t="s">
        <v>35</v>
      </c>
      <c r="BW53" s="56" t="s">
        <v>35</v>
      </c>
      <c r="BX53" s="22"/>
      <c r="BY53" s="22"/>
      <c r="BZ53" s="22"/>
      <c r="CA53" s="22"/>
      <c r="CB53" s="22"/>
      <c r="CC53" s="22"/>
      <c r="CD53" s="22"/>
      <c r="CE53" s="22"/>
      <c r="CF53" s="22"/>
      <c r="CG53" s="22"/>
      <c r="CH53" s="22"/>
      <c r="CI53" s="22"/>
      <c r="CJ53" s="22"/>
      <c r="CK53" s="22"/>
      <c r="CL53" s="22"/>
      <c r="CM53" s="22"/>
      <c r="CN53" s="22"/>
      <c r="CO53" s="22"/>
      <c r="CP53" s="22"/>
      <c r="CQ53" s="22"/>
      <c r="CR53" s="22"/>
      <c r="CS53" s="22"/>
      <c r="CT53" s="22"/>
      <c r="CU53" s="22"/>
      <c r="CV53" s="22"/>
      <c r="CW53" s="22"/>
      <c r="CX53" s="22"/>
      <c r="CY53" s="22"/>
      <c r="CZ53" s="22"/>
    </row>
    <row r="54" s="319" customFormat="true" ht="15" customHeight="true" x14ac:dyDescent="0.2">
      <c r="A54" s="1064"/>
      <c r="B54" s="389" t="s">
        <v>100</v>
      </c>
      <c r="C54" s="88" t="s">
        <v>35</v>
      </c>
      <c r="D54" s="85" t="s">
        <v>35</v>
      </c>
      <c r="E54" s="85" t="s">
        <v>35</v>
      </c>
      <c r="F54" s="85" t="s">
        <v>35</v>
      </c>
      <c r="G54" s="82" t="s">
        <v>35</v>
      </c>
      <c r="H54" s="79" t="s">
        <v>35</v>
      </c>
      <c r="I54" s="85" t="s">
        <v>35</v>
      </c>
      <c r="J54" s="85" t="s">
        <v>35</v>
      </c>
      <c r="K54" s="85" t="s">
        <v>35</v>
      </c>
      <c r="L54" s="76" t="s">
        <v>35</v>
      </c>
      <c r="M54" s="88" t="s">
        <v>35</v>
      </c>
      <c r="N54" s="85" t="s">
        <v>35</v>
      </c>
      <c r="O54" s="85" t="s">
        <v>35</v>
      </c>
      <c r="P54" s="85" t="s">
        <v>35</v>
      </c>
      <c r="Q54" s="82" t="s">
        <v>35</v>
      </c>
      <c r="R54" s="79" t="s">
        <v>35</v>
      </c>
      <c r="S54" s="85" t="s">
        <v>35</v>
      </c>
      <c r="T54" s="85" t="s">
        <v>35</v>
      </c>
      <c r="U54" s="85" t="s">
        <v>35</v>
      </c>
      <c r="V54" s="85" t="s">
        <v>35</v>
      </c>
      <c r="W54" s="76" t="s">
        <v>35</v>
      </c>
      <c r="X54" s="25"/>
      <c r="Y54" s="25"/>
      <c r="Z54" s="25"/>
      <c r="AA54" s="25"/>
      <c r="AB54" s="25"/>
      <c r="AC54" s="25"/>
      <c r="AD54" s="25"/>
      <c r="AE54" s="25"/>
      <c r="AF54" s="25"/>
      <c r="AG54" s="25"/>
      <c r="AH54" s="25"/>
      <c r="AI54" s="25"/>
      <c r="AJ54" s="25"/>
      <c r="AK54" s="25"/>
      <c r="AL54" s="25"/>
      <c r="AM54" s="25"/>
      <c r="AN54" s="25"/>
      <c r="AO54" s="25"/>
      <c r="AP54" s="25"/>
      <c r="AQ54" s="25"/>
      <c r="AR54" s="25"/>
      <c r="AS54" s="25"/>
      <c r="AT54" s="25"/>
      <c r="AU54" s="25"/>
      <c r="AV54" s="25"/>
      <c r="AW54" s="25"/>
      <c r="AX54" s="25"/>
      <c r="AY54" s="25"/>
      <c r="AZ54" s="356"/>
      <c r="BA54" s="1084"/>
      <c r="BB54" s="604" t="s">
        <v>100</v>
      </c>
      <c r="BC54" s="72" t="s">
        <v>35</v>
      </c>
      <c r="BD54" s="68" t="s">
        <v>35</v>
      </c>
      <c r="BE54" s="68" t="s">
        <v>35</v>
      </c>
      <c r="BF54" s="68" t="s">
        <v>35</v>
      </c>
      <c r="BG54" s="63" t="s">
        <v>35</v>
      </c>
      <c r="BH54" s="72" t="s">
        <v>35</v>
      </c>
      <c r="BI54" s="68" t="s">
        <v>35</v>
      </c>
      <c r="BJ54" s="68" t="s">
        <v>35</v>
      </c>
      <c r="BK54" s="68" t="s">
        <v>35</v>
      </c>
      <c r="BL54" s="63" t="s">
        <v>35</v>
      </c>
      <c r="BM54" s="72" t="s">
        <v>35</v>
      </c>
      <c r="BN54" s="68" t="s">
        <v>35</v>
      </c>
      <c r="BO54" s="68" t="s">
        <v>35</v>
      </c>
      <c r="BP54" s="68" t="s">
        <v>35</v>
      </c>
      <c r="BQ54" s="63" t="s">
        <v>35</v>
      </c>
      <c r="BR54" s="72" t="s">
        <v>35</v>
      </c>
      <c r="BS54" s="68" t="s">
        <v>35</v>
      </c>
      <c r="BT54" s="68" t="s">
        <v>35</v>
      </c>
      <c r="BU54" s="68" t="s">
        <v>35</v>
      </c>
      <c r="BV54" s="68" t="s">
        <v>35</v>
      </c>
      <c r="BW54" s="56" t="s">
        <v>35</v>
      </c>
      <c r="BX54" s="22"/>
      <c r="BY54" s="22"/>
      <c r="BZ54" s="22"/>
      <c r="CA54" s="22"/>
      <c r="CB54" s="22"/>
      <c r="CC54" s="22"/>
      <c r="CD54" s="22"/>
      <c r="CE54" s="22"/>
      <c r="CF54" s="22"/>
      <c r="CG54" s="22"/>
      <c r="CH54" s="22"/>
      <c r="CI54" s="22"/>
      <c r="CJ54" s="22"/>
      <c r="CK54" s="22"/>
      <c r="CL54" s="22"/>
      <c r="CM54" s="22"/>
      <c r="CN54" s="22"/>
      <c r="CO54" s="22"/>
      <c r="CP54" s="22"/>
      <c r="CQ54" s="22"/>
      <c r="CR54" s="22"/>
      <c r="CS54" s="22"/>
      <c r="CT54" s="22"/>
      <c r="CU54" s="22"/>
      <c r="CV54" s="22"/>
      <c r="CW54" s="22"/>
      <c r="CX54" s="22"/>
      <c r="CY54" s="22"/>
      <c r="CZ54" s="22"/>
    </row>
    <row r="55" s="319" customFormat="true" ht="15" customHeight="true" x14ac:dyDescent="0.2">
      <c r="A55" s="1065"/>
      <c r="B55" s="390" t="s">
        <v>68</v>
      </c>
      <c r="C55" s="87" t="s">
        <v>35</v>
      </c>
      <c r="D55" s="84" t="s">
        <v>35</v>
      </c>
      <c r="E55" s="84" t="s">
        <v>35</v>
      </c>
      <c r="F55" s="84" t="s">
        <v>35</v>
      </c>
      <c r="G55" s="81" t="s">
        <v>35</v>
      </c>
      <c r="H55" s="78" t="s">
        <v>35</v>
      </c>
      <c r="I55" s="84" t="s">
        <v>35</v>
      </c>
      <c r="J55" s="84" t="s">
        <v>35</v>
      </c>
      <c r="K55" s="84" t="s">
        <v>35</v>
      </c>
      <c r="L55" s="75" t="s">
        <v>35</v>
      </c>
      <c r="M55" s="87" t="s">
        <v>35</v>
      </c>
      <c r="N55" s="84" t="s">
        <v>35</v>
      </c>
      <c r="O55" s="84" t="s">
        <v>35</v>
      </c>
      <c r="P55" s="84" t="s">
        <v>35</v>
      </c>
      <c r="Q55" s="81" t="s">
        <v>35</v>
      </c>
      <c r="R55" s="31" t="s">
        <v>35</v>
      </c>
      <c r="S55" s="30" t="s">
        <v>35</v>
      </c>
      <c r="T55" s="30" t="s">
        <v>35</v>
      </c>
      <c r="U55" s="30" t="s">
        <v>35</v>
      </c>
      <c r="V55" s="30" t="s">
        <v>35</v>
      </c>
      <c r="W55" s="26" t="s">
        <v>35</v>
      </c>
      <c r="X55" s="25"/>
      <c r="Y55" s="25"/>
      <c r="Z55" s="25"/>
      <c r="AA55" s="25"/>
      <c r="AB55" s="25"/>
      <c r="AC55" s="25"/>
      <c r="AD55" s="25"/>
      <c r="AE55" s="25"/>
      <c r="AF55" s="25"/>
      <c r="AG55" s="25"/>
      <c r="AH55" s="25"/>
      <c r="AI55" s="25"/>
      <c r="AJ55" s="25"/>
      <c r="AK55" s="25"/>
      <c r="AL55" s="25"/>
      <c r="AM55" s="25"/>
      <c r="AN55" s="25"/>
      <c r="AO55" s="25"/>
      <c r="AP55" s="25"/>
      <c r="AQ55" s="25"/>
      <c r="AR55" s="25"/>
      <c r="AS55" s="25"/>
      <c r="AT55" s="25"/>
      <c r="AU55" s="25"/>
      <c r="AV55" s="25"/>
      <c r="AW55" s="25"/>
      <c r="AX55" s="25"/>
      <c r="AY55" s="25"/>
      <c r="AZ55" s="356"/>
      <c r="BA55" s="1087"/>
      <c r="BB55" s="605" t="s">
        <v>68</v>
      </c>
      <c r="BC55" s="70" t="s">
        <v>35</v>
      </c>
      <c r="BD55" s="66" t="s">
        <v>35</v>
      </c>
      <c r="BE55" s="66" t="s">
        <v>35</v>
      </c>
      <c r="BF55" s="66" t="s">
        <v>35</v>
      </c>
      <c r="BG55" s="61" t="s">
        <v>35</v>
      </c>
      <c r="BH55" s="70" t="s">
        <v>35</v>
      </c>
      <c r="BI55" s="66" t="s">
        <v>35</v>
      </c>
      <c r="BJ55" s="66" t="s">
        <v>35</v>
      </c>
      <c r="BK55" s="66" t="s">
        <v>35</v>
      </c>
      <c r="BL55" s="61" t="s">
        <v>35</v>
      </c>
      <c r="BM55" s="70" t="s">
        <v>35</v>
      </c>
      <c r="BN55" s="66" t="s">
        <v>35</v>
      </c>
      <c r="BO55" s="66" t="s">
        <v>35</v>
      </c>
      <c r="BP55" s="66" t="s">
        <v>35</v>
      </c>
      <c r="BQ55" s="61" t="s">
        <v>35</v>
      </c>
      <c r="BR55" s="29" t="s">
        <v>35</v>
      </c>
      <c r="BS55" s="28" t="s">
        <v>35</v>
      </c>
      <c r="BT55" s="28" t="s">
        <v>35</v>
      </c>
      <c r="BU55" s="28" t="s">
        <v>35</v>
      </c>
      <c r="BV55" s="28" t="s">
        <v>35</v>
      </c>
      <c r="BW55" s="28" t="s">
        <v>35</v>
      </c>
      <c r="BX55" s="22"/>
      <c r="BY55" s="22"/>
      <c r="BZ55" s="22"/>
      <c r="CA55" s="22"/>
      <c r="CB55" s="22"/>
      <c r="CC55" s="22"/>
      <c r="CD55" s="22"/>
      <c r="CE55" s="22"/>
      <c r="CF55" s="22"/>
      <c r="CG55" s="22"/>
      <c r="CH55" s="22"/>
      <c r="CI55" s="22"/>
      <c r="CJ55" s="22"/>
      <c r="CK55" s="22"/>
      <c r="CL55" s="22"/>
      <c r="CM55" s="22"/>
      <c r="CN55" s="22"/>
      <c r="CO55" s="22"/>
      <c r="CP55" s="22"/>
      <c r="CQ55" s="22"/>
      <c r="CR55" s="22"/>
      <c r="CS55" s="22"/>
      <c r="CT55" s="22"/>
      <c r="CU55" s="22"/>
      <c r="CV55" s="22"/>
      <c r="CW55" s="22"/>
      <c r="CX55" s="22"/>
      <c r="CY55" s="22"/>
      <c r="CZ55" s="22"/>
    </row>
    <row r="56" s="324" customFormat="true" ht="15" customHeight="true" x14ac:dyDescent="0.2">
      <c r="A56" s="321"/>
      <c r="B56" s="386"/>
      <c r="C56" s="1070" t="s">
        <v>115</v>
      </c>
      <c r="D56" s="1071"/>
      <c r="E56" s="1071"/>
      <c r="F56" s="1071"/>
      <c r="G56" s="1072"/>
      <c r="H56" s="1073" t="s">
        <v>38</v>
      </c>
      <c r="I56" s="1074"/>
      <c r="J56" s="1074"/>
      <c r="K56" s="1074"/>
      <c r="L56" s="1075"/>
      <c r="M56" s="1079" t="s">
        <v>37</v>
      </c>
      <c r="N56" s="1074"/>
      <c r="O56" s="1074"/>
      <c r="P56" s="1074"/>
      <c r="Q56" s="1075"/>
      <c r="R56" s="35" t="s">
        <v>142</v>
      </c>
      <c r="S56" s="437"/>
      <c r="T56" s="437"/>
      <c r="U56" s="437"/>
      <c r="V56" s="437"/>
      <c r="W56" s="437"/>
      <c r="X56" s="448"/>
      <c r="Y56" s="448"/>
      <c r="Z56" s="448"/>
      <c r="AA56" s="448"/>
      <c r="AB56" s="448"/>
      <c r="AC56" s="448"/>
      <c r="AD56" s="448"/>
      <c r="AE56" s="448"/>
      <c r="AF56" s="448"/>
      <c r="AG56" s="448"/>
      <c r="AH56" s="448"/>
      <c r="AI56" s="448"/>
      <c r="AJ56" s="448"/>
      <c r="AK56" s="448"/>
      <c r="AL56" s="448"/>
      <c r="AM56" s="448"/>
      <c r="AN56" s="448"/>
      <c r="AO56" s="448"/>
      <c r="AP56" s="448"/>
      <c r="AQ56" s="448"/>
      <c r="AR56" s="448"/>
      <c r="AS56" s="448"/>
      <c r="AT56" s="448"/>
      <c r="AU56" s="448"/>
      <c r="AV56" s="448"/>
      <c r="AW56" s="448"/>
      <c r="AX56" s="448"/>
      <c r="AY56" s="448"/>
      <c r="AZ56" s="874"/>
      <c r="BA56" s="358" t="s">
        <v>131</v>
      </c>
      <c r="BB56" s="304" t="s">
        <v>96</v>
      </c>
      <c r="BC56" s="1079" t="s">
        <v>115</v>
      </c>
      <c r="BD56" s="1074"/>
      <c r="BE56" s="1074"/>
      <c r="BF56" s="1074"/>
      <c r="BG56" s="1088"/>
      <c r="BH56" s="1079" t="s">
        <v>38</v>
      </c>
      <c r="BI56" s="1074"/>
      <c r="BJ56" s="1074"/>
      <c r="BK56" s="1074"/>
      <c r="BL56" s="1088"/>
      <c r="BM56" s="1079" t="s">
        <v>37</v>
      </c>
      <c r="BN56" s="1074"/>
      <c r="BO56" s="1074"/>
      <c r="BP56" s="1074"/>
      <c r="BQ56" s="1075"/>
      <c r="BR56" s="34" t="s">
        <v>142</v>
      </c>
      <c r="BS56" s="437"/>
      <c r="BT56" s="437"/>
      <c r="BU56" s="437"/>
      <c r="BV56" s="437"/>
      <c r="BW56" s="437"/>
      <c r="BX56" s="23"/>
      <c r="BY56" s="23"/>
      <c r="BZ56" s="356"/>
      <c r="CA56" s="356"/>
      <c r="CB56" s="356"/>
      <c r="CC56" s="356"/>
      <c r="CD56" s="356"/>
      <c r="CE56" s="356"/>
      <c r="CF56" s="356"/>
      <c r="CG56" s="356"/>
      <c r="CH56" s="356"/>
      <c r="CI56" s="356"/>
      <c r="CJ56" s="356"/>
      <c r="CK56" s="356"/>
      <c r="CL56" s="356"/>
      <c r="CM56" s="356"/>
      <c r="CN56" s="356"/>
      <c r="CO56" s="356"/>
      <c r="CP56" s="356"/>
      <c r="CQ56" s="356"/>
      <c r="CR56" s="356"/>
      <c r="CS56" s="356"/>
      <c r="CT56" s="356"/>
      <c r="CU56" s="356"/>
      <c r="CV56" s="356"/>
      <c r="CW56" s="356"/>
      <c r="CX56" s="356"/>
      <c r="CY56" s="356"/>
      <c r="CZ56" s="356"/>
    </row>
    <row r="57" s="324" customFormat="true" ht="24" x14ac:dyDescent="0.2">
      <c r="A57" s="344" t="s">
        <v>69</v>
      </c>
      <c r="B57" s="386"/>
      <c r="C57" s="428" t="s">
        <v>0</v>
      </c>
      <c r="D57" s="611" t="s">
        <v>1</v>
      </c>
      <c r="E57" s="611" t="s">
        <v>2</v>
      </c>
      <c r="F57" s="611" t="s">
        <v>3</v>
      </c>
      <c r="G57" s="612" t="s">
        <v>4</v>
      </c>
      <c r="H57" s="391" t="s">
        <v>0</v>
      </c>
      <c r="I57" s="613" t="s">
        <v>1</v>
      </c>
      <c r="J57" s="613" t="s">
        <v>2</v>
      </c>
      <c r="K57" s="613" t="s">
        <v>3</v>
      </c>
      <c r="L57" s="614" t="s">
        <v>4</v>
      </c>
      <c r="M57" s="392" t="s">
        <v>0</v>
      </c>
      <c r="N57" s="613" t="s">
        <v>1</v>
      </c>
      <c r="O57" s="613" t="s">
        <v>2</v>
      </c>
      <c r="P57" s="613" t="s">
        <v>3</v>
      </c>
      <c r="Q57" s="609" t="s">
        <v>4</v>
      </c>
      <c r="R57" s="391" t="s">
        <v>156</v>
      </c>
      <c r="S57" s="613" t="s">
        <v>157</v>
      </c>
      <c r="T57" s="613" t="s">
        <v>158</v>
      </c>
      <c r="U57" s="613" t="s">
        <v>159</v>
      </c>
      <c r="V57" s="613" t="s">
        <v>160</v>
      </c>
      <c r="W57" s="614" t="s">
        <v>161</v>
      </c>
      <c r="X57" s="448"/>
      <c r="Y57" s="448"/>
      <c r="Z57" s="448"/>
      <c r="AA57" s="448"/>
      <c r="AB57" s="448"/>
      <c r="AC57" s="448"/>
      <c r="AD57" s="448"/>
      <c r="AE57" s="448"/>
      <c r="AF57" s="448"/>
      <c r="AG57" s="448"/>
      <c r="AH57" s="448"/>
      <c r="AI57" s="448"/>
      <c r="AJ57" s="448"/>
      <c r="AK57" s="448"/>
      <c r="AL57" s="448"/>
      <c r="AM57" s="448"/>
      <c r="AN57" s="448"/>
      <c r="AO57" s="448"/>
      <c r="AP57" s="448"/>
      <c r="AQ57" s="448"/>
      <c r="AR57" s="448"/>
      <c r="AS57" s="448"/>
      <c r="AT57" s="448"/>
      <c r="AU57" s="448"/>
      <c r="AV57" s="448"/>
      <c r="AW57" s="448"/>
      <c r="AX57" s="448"/>
      <c r="AY57" s="448"/>
      <c r="AZ57" s="874"/>
      <c r="BA57" s="344" t="s">
        <v>120</v>
      </c>
      <c r="BB57" s="343"/>
      <c r="BC57" s="466" t="s">
        <v>0</v>
      </c>
      <c r="BD57" s="581" t="s">
        <v>1</v>
      </c>
      <c r="BE57" s="581" t="s">
        <v>2</v>
      </c>
      <c r="BF57" s="581" t="s">
        <v>3</v>
      </c>
      <c r="BG57" s="467" t="s">
        <v>4</v>
      </c>
      <c r="BH57" s="466" t="s">
        <v>0</v>
      </c>
      <c r="BI57" s="581" t="s">
        <v>1</v>
      </c>
      <c r="BJ57" s="581" t="s">
        <v>2</v>
      </c>
      <c r="BK57" s="581" t="s">
        <v>3</v>
      </c>
      <c r="BL57" s="467" t="s">
        <v>4</v>
      </c>
      <c r="BM57" s="466" t="s">
        <v>0</v>
      </c>
      <c r="BN57" s="581" t="s">
        <v>1</v>
      </c>
      <c r="BO57" s="581" t="s">
        <v>2</v>
      </c>
      <c r="BP57" s="581" t="s">
        <v>3</v>
      </c>
      <c r="BQ57" s="467" t="s">
        <v>4</v>
      </c>
      <c r="BR57" s="466" t="s">
        <v>156</v>
      </c>
      <c r="BS57" s="581" t="s">
        <v>157</v>
      </c>
      <c r="BT57" s="581" t="s">
        <v>158</v>
      </c>
      <c r="BU57" s="581" t="s">
        <v>159</v>
      </c>
      <c r="BV57" s="581" t="s">
        <v>160</v>
      </c>
      <c r="BW57" s="582" t="s">
        <v>161</v>
      </c>
      <c r="BX57" s="878"/>
      <c r="BY57" s="878"/>
      <c r="BZ57" s="878"/>
      <c r="CA57" s="878"/>
      <c r="CB57" s="878"/>
      <c r="CC57" s="878"/>
      <c r="CD57" s="878"/>
      <c r="CE57" s="878"/>
      <c r="CF57" s="878"/>
      <c r="CG57" s="878"/>
      <c r="CH57" s="878"/>
      <c r="CI57" s="878"/>
      <c r="CJ57" s="878"/>
      <c r="CK57" s="878"/>
      <c r="CL57" s="878"/>
      <c r="CM57" s="878"/>
      <c r="CN57" s="878"/>
      <c r="CO57" s="878"/>
      <c r="CP57" s="878"/>
      <c r="CQ57" s="878"/>
      <c r="CR57" s="878"/>
      <c r="CS57" s="878"/>
      <c r="CT57" s="878"/>
      <c r="CU57" s="878"/>
      <c r="CV57" s="878"/>
      <c r="CW57" s="878"/>
      <c r="CX57" s="878"/>
      <c r="CY57" s="878"/>
      <c r="CZ57" s="878"/>
    </row>
    <row r="58" s="324" customFormat="true" ht="15" customHeight="true" x14ac:dyDescent="0.2">
      <c r="A58" s="1063" t="s">
        <v>163</v>
      </c>
      <c r="B58" s="388" t="s">
        <v>164</v>
      </c>
      <c r="C58" s="144">
        <v>0</v>
      </c>
      <c r="D58" s="143">
        <v>0</v>
      </c>
      <c r="E58" s="143">
        <v>0.22994772437160121</v>
      </c>
      <c r="F58" s="143">
        <v>2.1278901344581818</v>
      </c>
      <c r="G58" s="142">
        <v>6.0069470463803256</v>
      </c>
      <c r="H58" s="141">
        <v>0.41886267809497274</v>
      </c>
      <c r="I58" s="143">
        <v>3.4359757017736006</v>
      </c>
      <c r="J58" s="143">
        <v>1.2690010678191912</v>
      </c>
      <c r="K58" s="143">
        <v>1.7081792429902394</v>
      </c>
      <c r="L58" s="140">
        <v>8.5954645550663802</v>
      </c>
      <c r="M58" s="144">
        <v>0</v>
      </c>
      <c r="N58" s="143">
        <v>0</v>
      </c>
      <c r="O58" s="143">
        <v>0</v>
      </c>
      <c r="P58" s="143">
        <v>0</v>
      </c>
      <c r="Q58" s="142">
        <v>2.4116418505671771</v>
      </c>
      <c r="R58" s="141">
        <v>5.8412345156716103</v>
      </c>
      <c r="S58" s="143">
        <v>0</v>
      </c>
      <c r="T58" s="143">
        <v>0</v>
      </c>
      <c r="U58" s="143">
        <v>1.3637808422664102</v>
      </c>
      <c r="V58" s="143">
        <v>0</v>
      </c>
      <c r="W58" s="140">
        <v>0.1482541225433959</v>
      </c>
      <c r="X58" s="448"/>
      <c r="Y58" s="448"/>
      <c r="Z58" s="448"/>
      <c r="AA58" s="448"/>
      <c r="AB58" s="448"/>
      <c r="AC58" s="448"/>
      <c r="AD58" s="448"/>
      <c r="AE58" s="448"/>
      <c r="AF58" s="448"/>
      <c r="AG58" s="448"/>
      <c r="AH58" s="448"/>
      <c r="AI58" s="448"/>
      <c r="AJ58" s="448"/>
      <c r="AK58" s="448"/>
      <c r="AL58" s="448"/>
      <c r="AM58" s="448"/>
      <c r="AN58" s="448"/>
      <c r="AO58" s="448"/>
      <c r="AP58" s="448"/>
      <c r="AQ58" s="448"/>
      <c r="AR58" s="448"/>
      <c r="AS58" s="448"/>
      <c r="AT58" s="448"/>
      <c r="AU58" s="448"/>
      <c r="AV58" s="448"/>
      <c r="AW58" s="448"/>
      <c r="AX58" s="448"/>
      <c r="AY58" s="448"/>
      <c r="AZ58" s="874"/>
      <c r="BA58" s="610"/>
      <c r="BB58" s="606"/>
      <c r="BC58" s="455"/>
      <c r="BD58" s="441"/>
      <c r="BE58" s="441"/>
      <c r="BF58" s="441"/>
      <c r="BG58" s="456"/>
      <c r="BH58" s="455"/>
      <c r="BI58" s="441"/>
      <c r="BJ58" s="441"/>
      <c r="BK58" s="441"/>
      <c r="BL58" s="456"/>
      <c r="BM58" s="455"/>
      <c r="BN58" s="441"/>
      <c r="BO58" s="441"/>
      <c r="BP58" s="441"/>
      <c r="BQ58" s="456"/>
      <c r="BR58" s="455"/>
      <c r="BS58" s="441"/>
      <c r="BT58" s="441"/>
      <c r="BU58" s="441"/>
      <c r="BV58" s="441"/>
      <c r="BW58" s="442"/>
      <c r="BX58" s="21"/>
      <c r="BY58" s="21"/>
      <c r="BZ58" s="21"/>
      <c r="CA58" s="21"/>
      <c r="CB58" s="21"/>
      <c r="CC58" s="21"/>
      <c r="CD58" s="21"/>
      <c r="CE58" s="21"/>
      <c r="CF58" s="21"/>
      <c r="CG58" s="21"/>
      <c r="CH58" s="21"/>
      <c r="CI58" s="21"/>
      <c r="CJ58" s="21"/>
      <c r="CK58" s="21"/>
      <c r="CL58" s="21"/>
      <c r="CM58" s="21"/>
      <c r="CN58" s="21"/>
      <c r="CO58" s="21"/>
      <c r="CP58" s="21"/>
      <c r="CQ58" s="21"/>
      <c r="CR58" s="21"/>
      <c r="CS58" s="21"/>
      <c r="CT58" s="21"/>
      <c r="CU58" s="21"/>
      <c r="CV58" s="21"/>
      <c r="CW58" s="21"/>
      <c r="CX58" s="21"/>
      <c r="CY58" s="21"/>
      <c r="CZ58" s="21"/>
    </row>
    <row r="59" s="324" customFormat="true" ht="15" customHeight="true" x14ac:dyDescent="0.2">
      <c r="A59" s="1064"/>
      <c r="B59" s="389" t="s">
        <v>165</v>
      </c>
      <c r="C59" s="139">
        <v>0</v>
      </c>
      <c r="D59" s="138">
        <v>0</v>
      </c>
      <c r="E59" s="138">
        <v>1.5916714129283975</v>
      </c>
      <c r="F59" s="138">
        <v>5.5520312795497153</v>
      </c>
      <c r="G59" s="137">
        <v>8.9852943069076741</v>
      </c>
      <c r="H59" s="136">
        <v>2.3588888220612678</v>
      </c>
      <c r="I59" s="138">
        <v>4.5229777754252476</v>
      </c>
      <c r="J59" s="138">
        <v>8.9983954589950486</v>
      </c>
      <c r="K59" s="138">
        <v>7.462112934554038</v>
      </c>
      <c r="L59" s="135">
        <v>11.868544443210695</v>
      </c>
      <c r="M59" s="139">
        <v>0</v>
      </c>
      <c r="N59" s="138">
        <v>0</v>
      </c>
      <c r="O59" s="138">
        <v>0</v>
      </c>
      <c r="P59" s="138">
        <v>0</v>
      </c>
      <c r="Q59" s="137">
        <v>0</v>
      </c>
      <c r="R59" s="136">
        <v>13.428652907569536</v>
      </c>
      <c r="S59" s="138">
        <v>0</v>
      </c>
      <c r="T59" s="138">
        <v>0</v>
      </c>
      <c r="U59" s="138">
        <v>0</v>
      </c>
      <c r="V59" s="138">
        <v>0</v>
      </c>
      <c r="W59" s="135">
        <v>0</v>
      </c>
      <c r="X59" s="448"/>
      <c r="Y59" s="448"/>
      <c r="Z59" s="448"/>
      <c r="AA59" s="448"/>
      <c r="AB59" s="448"/>
      <c r="AC59" s="448"/>
      <c r="AD59" s="448"/>
      <c r="AE59" s="448"/>
      <c r="AF59" s="448"/>
      <c r="AG59" s="448"/>
      <c r="AH59" s="448"/>
      <c r="AI59" s="448"/>
      <c r="AJ59" s="448"/>
      <c r="AK59" s="448"/>
      <c r="AL59" s="448"/>
      <c r="AM59" s="448"/>
      <c r="AN59" s="448"/>
      <c r="AO59" s="448"/>
      <c r="AP59" s="448"/>
      <c r="AQ59" s="448"/>
      <c r="AR59" s="448"/>
      <c r="AS59" s="448"/>
      <c r="AT59" s="448"/>
      <c r="AU59" s="448"/>
      <c r="AV59" s="448"/>
      <c r="AW59" s="448"/>
      <c r="AX59" s="448"/>
      <c r="AY59" s="448"/>
      <c r="AZ59" s="874"/>
      <c r="BA59" s="877"/>
      <c r="BB59" s="604"/>
      <c r="BC59" s="458"/>
      <c r="BD59" s="445"/>
      <c r="BE59" s="445"/>
      <c r="BF59" s="445"/>
      <c r="BG59" s="462"/>
      <c r="BH59" s="458"/>
      <c r="BI59" s="445"/>
      <c r="BJ59" s="445"/>
      <c r="BK59" s="445"/>
      <c r="BL59" s="462"/>
      <c r="BM59" s="458"/>
      <c r="BN59" s="445"/>
      <c r="BO59" s="445"/>
      <c r="BP59" s="445"/>
      <c r="BQ59" s="462"/>
      <c r="BR59" s="458"/>
      <c r="BS59" s="445"/>
      <c r="BT59" s="445"/>
      <c r="BU59" s="445"/>
      <c r="BV59" s="445"/>
      <c r="BW59" s="446"/>
      <c r="BX59" s="21"/>
      <c r="BY59" s="21"/>
      <c r="BZ59" s="21"/>
      <c r="CA59" s="21"/>
      <c r="CB59" s="21"/>
      <c r="CC59" s="21"/>
      <c r="CD59" s="21"/>
      <c r="CE59" s="21"/>
      <c r="CF59" s="21"/>
      <c r="CG59" s="21"/>
      <c r="CH59" s="21"/>
      <c r="CI59" s="21"/>
      <c r="CJ59" s="21"/>
      <c r="CK59" s="21"/>
      <c r="CL59" s="21"/>
      <c r="CM59" s="21"/>
      <c r="CN59" s="21"/>
      <c r="CO59" s="21"/>
      <c r="CP59" s="21"/>
      <c r="CQ59" s="21"/>
      <c r="CR59" s="21"/>
      <c r="CS59" s="21"/>
      <c r="CT59" s="21"/>
      <c r="CU59" s="21"/>
      <c r="CV59" s="21"/>
      <c r="CW59" s="21"/>
      <c r="CX59" s="21"/>
      <c r="CY59" s="21"/>
      <c r="CZ59" s="21"/>
    </row>
    <row r="60" s="324" customFormat="true" ht="15" customHeight="true" x14ac:dyDescent="0.2">
      <c r="A60" s="1064"/>
      <c r="B60" s="389" t="s">
        <v>166</v>
      </c>
      <c r="C60" s="139">
        <v>0</v>
      </c>
      <c r="D60" s="138">
        <v>0</v>
      </c>
      <c r="E60" s="138">
        <v>1.2700885473940222</v>
      </c>
      <c r="F60" s="138">
        <v>5.1153576469236519</v>
      </c>
      <c r="G60" s="137">
        <v>11.059113894863948</v>
      </c>
      <c r="H60" s="136">
        <v>1.2518128644863677</v>
      </c>
      <c r="I60" s="138">
        <v>7.4204567344032828</v>
      </c>
      <c r="J60" s="138">
        <v>5.4585544936597907</v>
      </c>
      <c r="K60" s="138">
        <v>12.135379825462556</v>
      </c>
      <c r="L60" s="135">
        <v>11.818207897496118</v>
      </c>
      <c r="M60" s="139">
        <v>0</v>
      </c>
      <c r="N60" s="138">
        <v>0</v>
      </c>
      <c r="O60" s="138">
        <v>0</v>
      </c>
      <c r="P60" s="138">
        <v>0</v>
      </c>
      <c r="Q60" s="137">
        <v>0</v>
      </c>
      <c r="R60" s="136">
        <v>14.525702528356055</v>
      </c>
      <c r="S60" s="138">
        <v>0</v>
      </c>
      <c r="T60" s="138">
        <v>0</v>
      </c>
      <c r="U60" s="138">
        <v>0</v>
      </c>
      <c r="V60" s="138">
        <v>0</v>
      </c>
      <c r="W60" s="135">
        <v>0</v>
      </c>
      <c r="X60" s="448"/>
      <c r="Y60" s="448"/>
      <c r="Z60" s="448"/>
      <c r="AA60" s="448"/>
      <c r="AB60" s="448"/>
      <c r="AC60" s="448"/>
      <c r="AD60" s="448"/>
      <c r="AE60" s="448"/>
      <c r="AF60" s="448"/>
      <c r="AG60" s="448"/>
      <c r="AH60" s="448"/>
      <c r="AI60" s="448"/>
      <c r="AJ60" s="448"/>
      <c r="AK60" s="448"/>
      <c r="AL60" s="448"/>
      <c r="AM60" s="448"/>
      <c r="AN60" s="448"/>
      <c r="AO60" s="448"/>
      <c r="AP60" s="448"/>
      <c r="AQ60" s="448"/>
      <c r="AR60" s="448"/>
      <c r="AS60" s="448"/>
      <c r="AT60" s="448"/>
      <c r="AU60" s="448"/>
      <c r="AV60" s="448"/>
      <c r="AW60" s="448"/>
      <c r="AX60" s="448"/>
      <c r="AY60" s="448"/>
      <c r="AZ60" s="874"/>
      <c r="BA60" s="877"/>
      <c r="BB60" s="604"/>
      <c r="BC60" s="458"/>
      <c r="BD60" s="445"/>
      <c r="BE60" s="445"/>
      <c r="BF60" s="445"/>
      <c r="BG60" s="462"/>
      <c r="BH60" s="458"/>
      <c r="BI60" s="445"/>
      <c r="BJ60" s="445"/>
      <c r="BK60" s="445"/>
      <c r="BL60" s="462"/>
      <c r="BM60" s="458"/>
      <c r="BN60" s="445"/>
      <c r="BO60" s="445"/>
      <c r="BP60" s="445"/>
      <c r="BQ60" s="462"/>
      <c r="BR60" s="458"/>
      <c r="BS60" s="445"/>
      <c r="BT60" s="445"/>
      <c r="BU60" s="445"/>
      <c r="BV60" s="445"/>
      <c r="BW60" s="446"/>
      <c r="BX60" s="21"/>
      <c r="BY60" s="21"/>
      <c r="BZ60" s="21"/>
      <c r="CA60" s="21"/>
      <c r="CB60" s="21"/>
      <c r="CC60" s="21"/>
      <c r="CD60" s="21"/>
      <c r="CE60" s="21"/>
      <c r="CF60" s="21"/>
      <c r="CG60" s="21"/>
      <c r="CH60" s="21"/>
      <c r="CI60" s="21"/>
      <c r="CJ60" s="21"/>
      <c r="CK60" s="21"/>
      <c r="CL60" s="21"/>
      <c r="CM60" s="21"/>
      <c r="CN60" s="21"/>
      <c r="CO60" s="21"/>
      <c r="CP60" s="21"/>
      <c r="CQ60" s="21"/>
      <c r="CR60" s="21"/>
      <c r="CS60" s="21"/>
      <c r="CT60" s="21"/>
      <c r="CU60" s="21"/>
      <c r="CV60" s="21"/>
      <c r="CW60" s="21"/>
      <c r="CX60" s="21"/>
      <c r="CY60" s="21"/>
      <c r="CZ60" s="21"/>
    </row>
    <row r="61" s="324" customFormat="true" ht="15" customHeight="true" x14ac:dyDescent="0.2">
      <c r="A61" s="1064"/>
      <c r="B61" s="389" t="s">
        <v>167</v>
      </c>
      <c r="C61" s="139">
        <v>0.78607676131008963</v>
      </c>
      <c r="D61" s="138">
        <v>2.0074814919682389</v>
      </c>
      <c r="E61" s="138">
        <v>2.7809677385522713</v>
      </c>
      <c r="F61" s="138">
        <v>2.6316801339193625</v>
      </c>
      <c r="G61" s="137">
        <v>3.3542961562921523</v>
      </c>
      <c r="H61" s="136">
        <v>2.7769666745041945</v>
      </c>
      <c r="I61" s="138">
        <v>5.0018585728747347</v>
      </c>
      <c r="J61" s="138">
        <v>3.8185247070286157</v>
      </c>
      <c r="K61" s="138">
        <v>4.1441573961404004</v>
      </c>
      <c r="L61" s="135">
        <v>2.2813586008004085</v>
      </c>
      <c r="M61" s="139">
        <v>0.96951668735498642</v>
      </c>
      <c r="N61" s="138">
        <v>0.36138011894252675</v>
      </c>
      <c r="O61" s="138">
        <v>1.7549623601096327</v>
      </c>
      <c r="P61" s="138">
        <v>2.2125813020849638</v>
      </c>
      <c r="Q61" s="137">
        <v>0.78964761650920579</v>
      </c>
      <c r="R61" s="136">
        <v>2.1807483376639736</v>
      </c>
      <c r="S61" s="138">
        <v>0.81700427603518722</v>
      </c>
      <c r="T61" s="138">
        <v>0</v>
      </c>
      <c r="U61" s="138">
        <v>6.4901078879404359</v>
      </c>
      <c r="V61" s="138">
        <v>0</v>
      </c>
      <c r="W61" s="135">
        <v>4.2754984752641967</v>
      </c>
      <c r="X61" s="448"/>
      <c r="Y61" s="448"/>
      <c r="Z61" s="448"/>
      <c r="AA61" s="448"/>
      <c r="AB61" s="448"/>
      <c r="AC61" s="448"/>
      <c r="AD61" s="448"/>
      <c r="AE61" s="448"/>
      <c r="AF61" s="448"/>
      <c r="AG61" s="448"/>
      <c r="AH61" s="448"/>
      <c r="AI61" s="448"/>
      <c r="AJ61" s="448"/>
      <c r="AK61" s="448"/>
      <c r="AL61" s="448"/>
      <c r="AM61" s="448"/>
      <c r="AN61" s="448"/>
      <c r="AO61" s="448"/>
      <c r="AP61" s="448"/>
      <c r="AQ61" s="448"/>
      <c r="AR61" s="448"/>
      <c r="AS61" s="448"/>
      <c r="AT61" s="448"/>
      <c r="AU61" s="448"/>
      <c r="AV61" s="448"/>
      <c r="AW61" s="448"/>
      <c r="AX61" s="448"/>
      <c r="AY61" s="448"/>
      <c r="AZ61" s="874"/>
      <c r="BA61" s="877"/>
      <c r="BB61" s="604"/>
      <c r="BC61" s="458"/>
      <c r="BD61" s="445"/>
      <c r="BE61" s="445"/>
      <c r="BF61" s="445"/>
      <c r="BG61" s="462"/>
      <c r="BH61" s="458"/>
      <c r="BI61" s="445"/>
      <c r="BJ61" s="445"/>
      <c r="BK61" s="445"/>
      <c r="BL61" s="462"/>
      <c r="BM61" s="458"/>
      <c r="BN61" s="445"/>
      <c r="BO61" s="445"/>
      <c r="BP61" s="445"/>
      <c r="BQ61" s="462"/>
      <c r="BR61" s="458"/>
      <c r="BS61" s="445"/>
      <c r="BT61" s="445"/>
      <c r="BU61" s="445"/>
      <c r="BV61" s="445"/>
      <c r="BW61" s="446"/>
      <c r="BX61" s="21"/>
      <c r="BY61" s="21"/>
      <c r="BZ61" s="21"/>
      <c r="CA61" s="21"/>
      <c r="CB61" s="21"/>
      <c r="CC61" s="21"/>
      <c r="CD61" s="21"/>
      <c r="CE61" s="21"/>
      <c r="CF61" s="21"/>
      <c r="CG61" s="21"/>
      <c r="CH61" s="21"/>
      <c r="CI61" s="21"/>
      <c r="CJ61" s="21"/>
      <c r="CK61" s="21"/>
      <c r="CL61" s="21"/>
      <c r="CM61" s="21"/>
      <c r="CN61" s="21"/>
      <c r="CO61" s="21"/>
      <c r="CP61" s="21"/>
      <c r="CQ61" s="21"/>
      <c r="CR61" s="21"/>
      <c r="CS61" s="21"/>
      <c r="CT61" s="21"/>
      <c r="CU61" s="21"/>
      <c r="CV61" s="21"/>
      <c r="CW61" s="21"/>
      <c r="CX61" s="21"/>
      <c r="CY61" s="21"/>
      <c r="CZ61" s="21"/>
    </row>
    <row r="62" s="324" customFormat="true" ht="15" customHeight="true" x14ac:dyDescent="0.2">
      <c r="A62" s="1064"/>
      <c r="B62" s="389" t="s">
        <v>168</v>
      </c>
      <c r="C62" s="139">
        <v>42.951219664042995</v>
      </c>
      <c r="D62" s="138">
        <v>64.305744297204342</v>
      </c>
      <c r="E62" s="138">
        <v>79.20433893119457</v>
      </c>
      <c r="F62" s="138">
        <v>74.887797584226817</v>
      </c>
      <c r="G62" s="137">
        <v>59.812229171858043</v>
      </c>
      <c r="H62" s="136">
        <v>84.358228478555347</v>
      </c>
      <c r="I62" s="138">
        <v>74.888423092168054</v>
      </c>
      <c r="J62" s="138">
        <v>66.494622808553274</v>
      </c>
      <c r="K62" s="138">
        <v>62.894118278459679</v>
      </c>
      <c r="L62" s="135">
        <v>53.796867472819997</v>
      </c>
      <c r="M62" s="139">
        <v>42.859614788470175</v>
      </c>
      <c r="N62" s="138">
        <v>40.419807282823186</v>
      </c>
      <c r="O62" s="138">
        <v>59.56723599085624</v>
      </c>
      <c r="P62" s="138">
        <v>75.989394703816842</v>
      </c>
      <c r="Q62" s="137">
        <v>84.279716275270644</v>
      </c>
      <c r="R62" s="136">
        <v>54.08253794147069</v>
      </c>
      <c r="S62" s="138">
        <v>78.120623832964796</v>
      </c>
      <c r="T62" s="138">
        <v>65.994803481828313</v>
      </c>
      <c r="U62" s="138">
        <v>59.325381808199459</v>
      </c>
      <c r="V62" s="138">
        <v>44.604794287356988</v>
      </c>
      <c r="W62" s="135">
        <v>58.01319039590831</v>
      </c>
      <c r="X62" s="448"/>
      <c r="Y62" s="448"/>
      <c r="Z62" s="448"/>
      <c r="AA62" s="448"/>
      <c r="AB62" s="448"/>
      <c r="AC62" s="448"/>
      <c r="AD62" s="448"/>
      <c r="AE62" s="448"/>
      <c r="AF62" s="448"/>
      <c r="AG62" s="448"/>
      <c r="AH62" s="448"/>
      <c r="AI62" s="448"/>
      <c r="AJ62" s="448"/>
      <c r="AK62" s="448"/>
      <c r="AL62" s="448"/>
      <c r="AM62" s="448"/>
      <c r="AN62" s="448"/>
      <c r="AO62" s="448"/>
      <c r="AP62" s="448"/>
      <c r="AQ62" s="448"/>
      <c r="AR62" s="448"/>
      <c r="AS62" s="448"/>
      <c r="AT62" s="448"/>
      <c r="AU62" s="448"/>
      <c r="AV62" s="448"/>
      <c r="AW62" s="448"/>
      <c r="AX62" s="448"/>
      <c r="AY62" s="448"/>
      <c r="AZ62" s="874"/>
      <c r="BA62" s="877"/>
      <c r="BB62" s="604"/>
      <c r="BC62" s="458"/>
      <c r="BD62" s="445"/>
      <c r="BE62" s="445"/>
      <c r="BF62" s="445"/>
      <c r="BG62" s="462"/>
      <c r="BH62" s="458"/>
      <c r="BI62" s="445"/>
      <c r="BJ62" s="445"/>
      <c r="BK62" s="445"/>
      <c r="BL62" s="462"/>
      <c r="BM62" s="458"/>
      <c r="BN62" s="445"/>
      <c r="BO62" s="445"/>
      <c r="BP62" s="445"/>
      <c r="BQ62" s="462"/>
      <c r="BR62" s="458"/>
      <c r="BS62" s="445"/>
      <c r="BT62" s="445"/>
      <c r="BU62" s="445"/>
      <c r="BV62" s="445"/>
      <c r="BW62" s="446"/>
      <c r="BX62" s="21"/>
      <c r="BY62" s="21"/>
      <c r="BZ62" s="21"/>
      <c r="CA62" s="21"/>
      <c r="CB62" s="21"/>
      <c r="CC62" s="21"/>
      <c r="CD62" s="21"/>
      <c r="CE62" s="21"/>
      <c r="CF62" s="21"/>
      <c r="CG62" s="21"/>
      <c r="CH62" s="21"/>
      <c r="CI62" s="21"/>
      <c r="CJ62" s="21"/>
      <c r="CK62" s="21"/>
      <c r="CL62" s="21"/>
      <c r="CM62" s="21"/>
      <c r="CN62" s="21"/>
      <c r="CO62" s="21"/>
      <c r="CP62" s="21"/>
      <c r="CQ62" s="21"/>
      <c r="CR62" s="21"/>
      <c r="CS62" s="21"/>
      <c r="CT62" s="21"/>
      <c r="CU62" s="21"/>
      <c r="CV62" s="21"/>
      <c r="CW62" s="21"/>
      <c r="CX62" s="21"/>
      <c r="CY62" s="21"/>
      <c r="CZ62" s="21"/>
    </row>
    <row r="63" s="324" customFormat="true" ht="15" customHeight="true" x14ac:dyDescent="0.2">
      <c r="A63" s="1064"/>
      <c r="B63" s="389" t="s">
        <v>169</v>
      </c>
      <c r="C63" s="139">
        <v>7.2211688104426202</v>
      </c>
      <c r="D63" s="138">
        <v>6.3217983310756924</v>
      </c>
      <c r="E63" s="138">
        <v>4.7609070157785638</v>
      </c>
      <c r="F63" s="138">
        <v>5.9925228827119028</v>
      </c>
      <c r="G63" s="137">
        <v>3.592236280545765</v>
      </c>
      <c r="H63" s="136">
        <v>7.2721239514816638</v>
      </c>
      <c r="I63" s="138">
        <v>4.0699464887427217</v>
      </c>
      <c r="J63" s="138">
        <v>9.1371310317526326</v>
      </c>
      <c r="K63" s="138">
        <v>2.9796922810486519</v>
      </c>
      <c r="L63" s="135">
        <v>4.7204169396839406</v>
      </c>
      <c r="M63" s="139">
        <v>6.3496207417217594</v>
      </c>
      <c r="N63" s="138">
        <v>8.2093451940958797</v>
      </c>
      <c r="O63" s="138">
        <v>5.470395263374531</v>
      </c>
      <c r="P63" s="138">
        <v>5.8950878969598746</v>
      </c>
      <c r="Q63" s="137">
        <v>1.7150805253865118</v>
      </c>
      <c r="R63" s="136">
        <v>2.3884960437171943</v>
      </c>
      <c r="S63" s="138">
        <v>6.6996557302042739</v>
      </c>
      <c r="T63" s="138">
        <v>7.7562932166400627</v>
      </c>
      <c r="U63" s="138">
        <v>6.5438784017245402</v>
      </c>
      <c r="V63" s="138">
        <v>8.3941450038916248</v>
      </c>
      <c r="W63" s="135">
        <v>2.234362206589287</v>
      </c>
      <c r="X63" s="448"/>
      <c r="Y63" s="448"/>
      <c r="Z63" s="448"/>
      <c r="AA63" s="448"/>
      <c r="AB63" s="448"/>
      <c r="AC63" s="448"/>
      <c r="AD63" s="448"/>
      <c r="AE63" s="448"/>
      <c r="AF63" s="448"/>
      <c r="AG63" s="448"/>
      <c r="AH63" s="448"/>
      <c r="AI63" s="448"/>
      <c r="AJ63" s="448"/>
      <c r="AK63" s="448"/>
      <c r="AL63" s="448"/>
      <c r="AM63" s="448"/>
      <c r="AN63" s="448"/>
      <c r="AO63" s="448"/>
      <c r="AP63" s="448"/>
      <c r="AQ63" s="448"/>
      <c r="AR63" s="448"/>
      <c r="AS63" s="448"/>
      <c r="AT63" s="448"/>
      <c r="AU63" s="448"/>
      <c r="AV63" s="448"/>
      <c r="AW63" s="448"/>
      <c r="AX63" s="448"/>
      <c r="AY63" s="448"/>
      <c r="AZ63" s="874"/>
      <c r="BA63" s="877"/>
      <c r="BB63" s="604"/>
      <c r="BC63" s="458"/>
      <c r="BD63" s="445"/>
      <c r="BE63" s="445"/>
      <c r="BF63" s="445"/>
      <c r="BG63" s="462"/>
      <c r="BH63" s="458"/>
      <c r="BI63" s="445"/>
      <c r="BJ63" s="445"/>
      <c r="BK63" s="445"/>
      <c r="BL63" s="462"/>
      <c r="BM63" s="458"/>
      <c r="BN63" s="445"/>
      <c r="BO63" s="445"/>
      <c r="BP63" s="445"/>
      <c r="BQ63" s="462"/>
      <c r="BR63" s="458"/>
      <c r="BS63" s="445"/>
      <c r="BT63" s="445"/>
      <c r="BU63" s="445"/>
      <c r="BV63" s="445"/>
      <c r="BW63" s="446"/>
      <c r="BX63" s="21"/>
      <c r="BY63" s="21"/>
      <c r="BZ63" s="21"/>
      <c r="CA63" s="21"/>
      <c r="CB63" s="21"/>
      <c r="CC63" s="21"/>
      <c r="CD63" s="21"/>
      <c r="CE63" s="21"/>
      <c r="CF63" s="21"/>
      <c r="CG63" s="21"/>
      <c r="CH63" s="21"/>
      <c r="CI63" s="21"/>
      <c r="CJ63" s="21"/>
      <c r="CK63" s="21"/>
      <c r="CL63" s="21"/>
      <c r="CM63" s="21"/>
      <c r="CN63" s="21"/>
      <c r="CO63" s="21"/>
      <c r="CP63" s="21"/>
      <c r="CQ63" s="21"/>
      <c r="CR63" s="21"/>
      <c r="CS63" s="21"/>
      <c r="CT63" s="21"/>
      <c r="CU63" s="21"/>
      <c r="CV63" s="21"/>
      <c r="CW63" s="21"/>
      <c r="CX63" s="21"/>
      <c r="CY63" s="21"/>
      <c r="CZ63" s="21"/>
    </row>
    <row r="64" s="324" customFormat="true" ht="15" customHeight="true" x14ac:dyDescent="0.2">
      <c r="A64" s="1064"/>
      <c r="B64" s="389" t="s">
        <v>170</v>
      </c>
      <c r="C64" s="139">
        <v>0.72940204587533775</v>
      </c>
      <c r="D64" s="138">
        <v>0.21310370349491228</v>
      </c>
      <c r="E64" s="138">
        <v>0.31348878637136479</v>
      </c>
      <c r="F64" s="138">
        <v>4.5130590641497575E-2</v>
      </c>
      <c r="G64" s="137">
        <v>1.5953532690481005E-2</v>
      </c>
      <c r="H64" s="136">
        <v>0</v>
      </c>
      <c r="I64" s="138">
        <v>0</v>
      </c>
      <c r="J64" s="138">
        <v>0</v>
      </c>
      <c r="K64" s="138">
        <v>0</v>
      </c>
      <c r="L64" s="135">
        <v>3.4990077274238432E-2</v>
      </c>
      <c r="M64" s="139">
        <v>0.70236174062226941</v>
      </c>
      <c r="N64" s="138">
        <v>0.64290656269631852</v>
      </c>
      <c r="O64" s="138">
        <v>0.21136184054322849</v>
      </c>
      <c r="P64" s="138">
        <v>0.18187144918753345</v>
      </c>
      <c r="Q64" s="137">
        <v>0.66427084164497141</v>
      </c>
      <c r="R64" s="136">
        <v>0</v>
      </c>
      <c r="S64" s="138">
        <v>9.9460913185366817E-2</v>
      </c>
      <c r="T64" s="138">
        <v>1.0440813209379163</v>
      </c>
      <c r="U64" s="138">
        <v>0.12256561404108302</v>
      </c>
      <c r="V64" s="138">
        <v>1.2504879382449716</v>
      </c>
      <c r="W64" s="135">
        <v>0.62279652591446644</v>
      </c>
      <c r="X64" s="448"/>
      <c r="Y64" s="448"/>
      <c r="Z64" s="448"/>
      <c r="AA64" s="448"/>
      <c r="AB64" s="448"/>
      <c r="AC64" s="448"/>
      <c r="AD64" s="448"/>
      <c r="AE64" s="448"/>
      <c r="AF64" s="448"/>
      <c r="AG64" s="448"/>
      <c r="AH64" s="448"/>
      <c r="AI64" s="448"/>
      <c r="AJ64" s="448"/>
      <c r="AK64" s="448"/>
      <c r="AL64" s="448"/>
      <c r="AM64" s="448"/>
      <c r="AN64" s="448"/>
      <c r="AO64" s="448"/>
      <c r="AP64" s="448"/>
      <c r="AQ64" s="448"/>
      <c r="AR64" s="448"/>
      <c r="AS64" s="448"/>
      <c r="AT64" s="448"/>
      <c r="AU64" s="448"/>
      <c r="AV64" s="448"/>
      <c r="AW64" s="448"/>
      <c r="AX64" s="448"/>
      <c r="AY64" s="448"/>
      <c r="AZ64" s="874"/>
      <c r="BA64" s="877"/>
      <c r="BB64" s="604"/>
      <c r="BC64" s="458"/>
      <c r="BD64" s="445"/>
      <c r="BE64" s="445"/>
      <c r="BF64" s="445"/>
      <c r="BG64" s="462"/>
      <c r="BH64" s="458"/>
      <c r="BI64" s="445"/>
      <c r="BJ64" s="445"/>
      <c r="BK64" s="445"/>
      <c r="BL64" s="462"/>
      <c r="BM64" s="458"/>
      <c r="BN64" s="445"/>
      <c r="BO64" s="445"/>
      <c r="BP64" s="445"/>
      <c r="BQ64" s="462"/>
      <c r="BR64" s="458"/>
      <c r="BS64" s="445"/>
      <c r="BT64" s="445"/>
      <c r="BU64" s="445"/>
      <c r="BV64" s="445"/>
      <c r="BW64" s="446"/>
      <c r="BX64" s="21"/>
      <c r="BY64" s="21"/>
      <c r="BZ64" s="21"/>
      <c r="CA64" s="21"/>
      <c r="CB64" s="21"/>
      <c r="CC64" s="21"/>
      <c r="CD64" s="21"/>
      <c r="CE64" s="21"/>
      <c r="CF64" s="21"/>
      <c r="CG64" s="21"/>
      <c r="CH64" s="21"/>
      <c r="CI64" s="21"/>
      <c r="CJ64" s="21"/>
      <c r="CK64" s="21"/>
      <c r="CL64" s="21"/>
      <c r="CM64" s="21"/>
      <c r="CN64" s="21"/>
      <c r="CO64" s="21"/>
      <c r="CP64" s="21"/>
      <c r="CQ64" s="21"/>
      <c r="CR64" s="21"/>
      <c r="CS64" s="21"/>
      <c r="CT64" s="21"/>
      <c r="CU64" s="21"/>
      <c r="CV64" s="21"/>
      <c r="CW64" s="21"/>
      <c r="CX64" s="21"/>
      <c r="CY64" s="21"/>
      <c r="CZ64" s="21"/>
    </row>
    <row r="65" s="324" customFormat="true" ht="15" customHeight="true" x14ac:dyDescent="0.2">
      <c r="A65" s="1064"/>
      <c r="B65" s="389" t="s">
        <v>171</v>
      </c>
      <c r="C65" s="139">
        <v>15.482371586770141</v>
      </c>
      <c r="D65" s="138">
        <v>8.5800575353845936</v>
      </c>
      <c r="E65" s="138">
        <v>1.6476099648529701</v>
      </c>
      <c r="F65" s="138">
        <v>0.28050408594373505</v>
      </c>
      <c r="G65" s="137">
        <v>0.22514983967640143</v>
      </c>
      <c r="H65" s="136">
        <v>0.93012544049095247</v>
      </c>
      <c r="I65" s="138">
        <v>0.56813621680204673</v>
      </c>
      <c r="J65" s="138">
        <v>0.14649557345265585</v>
      </c>
      <c r="K65" s="138">
        <v>9.2863108090215349E-2</v>
      </c>
      <c r="L65" s="135">
        <v>0.26825725910249465</v>
      </c>
      <c r="M65" s="139">
        <v>17.602474617896817</v>
      </c>
      <c r="N65" s="138">
        <v>16.959841147188719</v>
      </c>
      <c r="O65" s="138">
        <v>8.1700659049937272</v>
      </c>
      <c r="P65" s="138">
        <v>2.9341046023970003</v>
      </c>
      <c r="Q65" s="137">
        <v>1.0140565081446384</v>
      </c>
      <c r="R65" s="136">
        <v>0</v>
      </c>
      <c r="S65" s="138">
        <v>7.3932202061205796</v>
      </c>
      <c r="T65" s="138">
        <v>15.91883718453318</v>
      </c>
      <c r="U65" s="138">
        <v>2.129995541343439</v>
      </c>
      <c r="V65" s="138">
        <v>12.151477219131371</v>
      </c>
      <c r="W65" s="135">
        <v>1.7022078733906634</v>
      </c>
      <c r="X65" s="448"/>
      <c r="Y65" s="448"/>
      <c r="Z65" s="448"/>
      <c r="AA65" s="448"/>
      <c r="AB65" s="448"/>
      <c r="AC65" s="448"/>
      <c r="AD65" s="448"/>
      <c r="AE65" s="448"/>
      <c r="AF65" s="448"/>
      <c r="AG65" s="448"/>
      <c r="AH65" s="448"/>
      <c r="AI65" s="448"/>
      <c r="AJ65" s="448"/>
      <c r="AK65" s="448"/>
      <c r="AL65" s="448"/>
      <c r="AM65" s="448"/>
      <c r="AN65" s="448"/>
      <c r="AO65" s="448"/>
      <c r="AP65" s="448"/>
      <c r="AQ65" s="448"/>
      <c r="AR65" s="448"/>
      <c r="AS65" s="448"/>
      <c r="AT65" s="448"/>
      <c r="AU65" s="448"/>
      <c r="AV65" s="448"/>
      <c r="AW65" s="448"/>
      <c r="AX65" s="448"/>
      <c r="AY65" s="448"/>
      <c r="AZ65" s="874"/>
      <c r="BA65" s="877"/>
      <c r="BB65" s="604"/>
      <c r="BC65" s="458"/>
      <c r="BD65" s="445"/>
      <c r="BE65" s="445"/>
      <c r="BF65" s="445"/>
      <c r="BG65" s="462"/>
      <c r="BH65" s="458"/>
      <c r="BI65" s="445"/>
      <c r="BJ65" s="445"/>
      <c r="BK65" s="445"/>
      <c r="BL65" s="462"/>
      <c r="BM65" s="458"/>
      <c r="BN65" s="445"/>
      <c r="BO65" s="445"/>
      <c r="BP65" s="445"/>
      <c r="BQ65" s="462"/>
      <c r="BR65" s="458"/>
      <c r="BS65" s="445"/>
      <c r="BT65" s="445"/>
      <c r="BU65" s="445"/>
      <c r="BV65" s="445"/>
      <c r="BW65" s="446"/>
      <c r="BX65" s="21"/>
      <c r="BY65" s="21"/>
      <c r="BZ65" s="21"/>
      <c r="CA65" s="21"/>
      <c r="CB65" s="21"/>
      <c r="CC65" s="21"/>
      <c r="CD65" s="21"/>
      <c r="CE65" s="21"/>
      <c r="CF65" s="21"/>
      <c r="CG65" s="21"/>
      <c r="CH65" s="21"/>
      <c r="CI65" s="21"/>
      <c r="CJ65" s="21"/>
      <c r="CK65" s="21"/>
      <c r="CL65" s="21"/>
      <c r="CM65" s="21"/>
      <c r="CN65" s="21"/>
      <c r="CO65" s="21"/>
      <c r="CP65" s="21"/>
      <c r="CQ65" s="21"/>
      <c r="CR65" s="21"/>
      <c r="CS65" s="21"/>
      <c r="CT65" s="21"/>
      <c r="CU65" s="21"/>
      <c r="CV65" s="21"/>
      <c r="CW65" s="21"/>
      <c r="CX65" s="21"/>
      <c r="CY65" s="21"/>
      <c r="CZ65" s="21"/>
    </row>
    <row r="66" s="324" customFormat="true" ht="15" customHeight="true" x14ac:dyDescent="0.2">
      <c r="A66" s="1064"/>
      <c r="B66" s="389" t="s">
        <v>172</v>
      </c>
      <c r="C66" s="139">
        <v>32.804129937488199</v>
      </c>
      <c r="D66" s="138">
        <v>18.571814640872294</v>
      </c>
      <c r="E66" s="138">
        <v>8.0196975690232435</v>
      </c>
      <c r="F66" s="138">
        <v>1.1891774506099966</v>
      </c>
      <c r="G66" s="137">
        <v>0.24295230083748423</v>
      </c>
      <c r="H66" s="136">
        <v>0.38166064949020095</v>
      </c>
      <c r="I66" s="138">
        <v>3.7393950209167193E-2</v>
      </c>
      <c r="J66" s="138">
        <v>0</v>
      </c>
      <c r="K66" s="138">
        <v>0.26318102973421154</v>
      </c>
      <c r="L66" s="135">
        <v>0.2684163153369476</v>
      </c>
      <c r="M66" s="139">
        <v>31.516411423933928</v>
      </c>
      <c r="N66" s="138">
        <v>33.359041987236211</v>
      </c>
      <c r="O66" s="138">
        <v>24.825978640122699</v>
      </c>
      <c r="P66" s="138">
        <v>12.786960045553686</v>
      </c>
      <c r="Q66" s="137">
        <v>9.0026543737087419</v>
      </c>
      <c r="R66" s="136">
        <v>0.10200334997642643</v>
      </c>
      <c r="S66" s="138">
        <v>6.8700350414899205</v>
      </c>
      <c r="T66" s="138">
        <v>9.2859847960605446</v>
      </c>
      <c r="U66" s="138">
        <v>23.928497668737318</v>
      </c>
      <c r="V66" s="138">
        <v>33.599095551374994</v>
      </c>
      <c r="W66" s="135">
        <v>32.827241389662333</v>
      </c>
      <c r="X66" s="448"/>
      <c r="Y66" s="448"/>
      <c r="Z66" s="448"/>
      <c r="AA66" s="448"/>
      <c r="AB66" s="448"/>
      <c r="AC66" s="448"/>
      <c r="AD66" s="448"/>
      <c r="AE66" s="448"/>
      <c r="AF66" s="448"/>
      <c r="AG66" s="448"/>
      <c r="AH66" s="448"/>
      <c r="AI66" s="448"/>
      <c r="AJ66" s="448"/>
      <c r="AK66" s="448"/>
      <c r="AL66" s="448"/>
      <c r="AM66" s="448"/>
      <c r="AN66" s="448"/>
      <c r="AO66" s="448"/>
      <c r="AP66" s="448"/>
      <c r="AQ66" s="448"/>
      <c r="AR66" s="448"/>
      <c r="AS66" s="448"/>
      <c r="AT66" s="448"/>
      <c r="AU66" s="448"/>
      <c r="AV66" s="448"/>
      <c r="AW66" s="448"/>
      <c r="AX66" s="448"/>
      <c r="AY66" s="448"/>
      <c r="AZ66" s="874"/>
      <c r="BA66" s="877"/>
      <c r="BB66" s="604"/>
      <c r="BC66" s="458"/>
      <c r="BD66" s="445"/>
      <c r="BE66" s="445"/>
      <c r="BF66" s="445"/>
      <c r="BG66" s="462"/>
      <c r="BH66" s="458"/>
      <c r="BI66" s="445"/>
      <c r="BJ66" s="445"/>
      <c r="BK66" s="445"/>
      <c r="BL66" s="462"/>
      <c r="BM66" s="458"/>
      <c r="BN66" s="445"/>
      <c r="BO66" s="445"/>
      <c r="BP66" s="445"/>
      <c r="BQ66" s="462"/>
      <c r="BR66" s="458"/>
      <c r="BS66" s="445"/>
      <c r="BT66" s="445"/>
      <c r="BU66" s="445"/>
      <c r="BV66" s="445"/>
      <c r="BW66" s="446"/>
      <c r="BX66" s="21"/>
      <c r="BY66" s="21"/>
      <c r="BZ66" s="21"/>
      <c r="CA66" s="21"/>
      <c r="CB66" s="21"/>
      <c r="CC66" s="21"/>
      <c r="CD66" s="21"/>
      <c r="CE66" s="21"/>
      <c r="CF66" s="21"/>
      <c r="CG66" s="21"/>
      <c r="CH66" s="21"/>
      <c r="CI66" s="21"/>
      <c r="CJ66" s="21"/>
      <c r="CK66" s="21"/>
      <c r="CL66" s="21"/>
      <c r="CM66" s="21"/>
      <c r="CN66" s="21"/>
      <c r="CO66" s="21"/>
      <c r="CP66" s="21"/>
      <c r="CQ66" s="21"/>
      <c r="CR66" s="21"/>
      <c r="CS66" s="21"/>
      <c r="CT66" s="21"/>
      <c r="CU66" s="21"/>
      <c r="CV66" s="21"/>
      <c r="CW66" s="21"/>
      <c r="CX66" s="21"/>
      <c r="CY66" s="21"/>
      <c r="CZ66" s="21"/>
    </row>
    <row r="67" s="324" customFormat="true" ht="15" customHeight="true" x14ac:dyDescent="0.2">
      <c r="A67" s="1064"/>
      <c r="B67" s="389" t="s">
        <v>174</v>
      </c>
      <c r="C67" s="139">
        <v>0</v>
      </c>
      <c r="D67" s="138">
        <v>0</v>
      </c>
      <c r="E67" s="138">
        <v>0</v>
      </c>
      <c r="F67" s="138">
        <v>0.56654075415096639</v>
      </c>
      <c r="G67" s="137">
        <v>0.38107255415122654</v>
      </c>
      <c r="H67" s="136">
        <v>0</v>
      </c>
      <c r="I67" s="138">
        <v>0</v>
      </c>
      <c r="J67" s="138">
        <v>1.2309760489868851</v>
      </c>
      <c r="K67" s="138">
        <v>0.50088693421373176</v>
      </c>
      <c r="L67" s="135">
        <v>0.3325066601321604</v>
      </c>
      <c r="M67" s="139">
        <v>0</v>
      </c>
      <c r="N67" s="138">
        <v>0</v>
      </c>
      <c r="O67" s="138">
        <v>0</v>
      </c>
      <c r="P67" s="138">
        <v>0</v>
      </c>
      <c r="Q67" s="137">
        <v>0</v>
      </c>
      <c r="R67" s="136">
        <v>0.76641194795164158</v>
      </c>
      <c r="S67" s="138">
        <v>0</v>
      </c>
      <c r="T67" s="138">
        <v>0</v>
      </c>
      <c r="U67" s="138">
        <v>0</v>
      </c>
      <c r="V67" s="138">
        <v>0</v>
      </c>
      <c r="W67" s="135">
        <v>8.8368163027627414E-2</v>
      </c>
      <c r="X67" s="448"/>
      <c r="Y67" s="448"/>
      <c r="Z67" s="448"/>
      <c r="AA67" s="448"/>
      <c r="AB67" s="448"/>
      <c r="AC67" s="448"/>
      <c r="AD67" s="448"/>
      <c r="AE67" s="448"/>
      <c r="AF67" s="448"/>
      <c r="AG67" s="448"/>
      <c r="AH67" s="448"/>
      <c r="AI67" s="448"/>
      <c r="AJ67" s="448"/>
      <c r="AK67" s="448"/>
      <c r="AL67" s="448"/>
      <c r="AM67" s="448"/>
      <c r="AN67" s="448"/>
      <c r="AO67" s="448"/>
      <c r="AP67" s="448"/>
      <c r="AQ67" s="448"/>
      <c r="AR67" s="448"/>
      <c r="AS67" s="448"/>
      <c r="AT67" s="448"/>
      <c r="AU67" s="448"/>
      <c r="AV67" s="448"/>
      <c r="AW67" s="448"/>
      <c r="AX67" s="448"/>
      <c r="AY67" s="448"/>
      <c r="AZ67" s="874"/>
      <c r="BA67" s="877"/>
      <c r="BB67" s="604"/>
      <c r="BC67" s="458"/>
      <c r="BD67" s="445"/>
      <c r="BE67" s="445"/>
      <c r="BF67" s="445"/>
      <c r="BG67" s="462"/>
      <c r="BH67" s="458"/>
      <c r="BI67" s="445"/>
      <c r="BJ67" s="445"/>
      <c r="BK67" s="445"/>
      <c r="BL67" s="462"/>
      <c r="BM67" s="458"/>
      <c r="BN67" s="445"/>
      <c r="BO67" s="445"/>
      <c r="BP67" s="445"/>
      <c r="BQ67" s="462"/>
      <c r="BR67" s="458"/>
      <c r="BS67" s="445"/>
      <c r="BT67" s="445"/>
      <c r="BU67" s="445"/>
      <c r="BV67" s="445"/>
      <c r="BW67" s="446"/>
      <c r="BX67" s="21"/>
      <c r="BY67" s="21"/>
      <c r="BZ67" s="21"/>
      <c r="CA67" s="21"/>
      <c r="CB67" s="21"/>
      <c r="CC67" s="21"/>
      <c r="CD67" s="21"/>
      <c r="CE67" s="21"/>
      <c r="CF67" s="21"/>
      <c r="CG67" s="21"/>
      <c r="CH67" s="21"/>
      <c r="CI67" s="21"/>
      <c r="CJ67" s="21"/>
      <c r="CK67" s="21"/>
      <c r="CL67" s="21"/>
      <c r="CM67" s="21"/>
      <c r="CN67" s="21"/>
      <c r="CO67" s="21"/>
      <c r="CP67" s="21"/>
      <c r="CQ67" s="21"/>
      <c r="CR67" s="21"/>
      <c r="CS67" s="21"/>
      <c r="CT67" s="21"/>
      <c r="CU67" s="21"/>
      <c r="CV67" s="21"/>
      <c r="CW67" s="21"/>
      <c r="CX67" s="21"/>
      <c r="CY67" s="21"/>
      <c r="CZ67" s="21"/>
    </row>
    <row r="68" s="324" customFormat="true" ht="15" customHeight="true" x14ac:dyDescent="0.2">
      <c r="A68" s="1064"/>
      <c r="B68" s="389" t="s">
        <v>175</v>
      </c>
      <c r="C68" s="139">
        <v>0</v>
      </c>
      <c r="D68" s="138">
        <v>0</v>
      </c>
      <c r="E68" s="138">
        <v>0</v>
      </c>
      <c r="F68" s="138">
        <v>3.8994136284927691E-2</v>
      </c>
      <c r="G68" s="137">
        <v>0.96939671750213774</v>
      </c>
      <c r="H68" s="136">
        <v>0</v>
      </c>
      <c r="I68" s="138">
        <v>0</v>
      </c>
      <c r="J68" s="138">
        <v>8.4726204542181299E-2</v>
      </c>
      <c r="K68" s="138">
        <v>1.522670322016608</v>
      </c>
      <c r="L68" s="135">
        <v>0.59618214450219698</v>
      </c>
      <c r="M68" s="139">
        <v>0</v>
      </c>
      <c r="N68" s="138">
        <v>0</v>
      </c>
      <c r="O68" s="138">
        <v>0</v>
      </c>
      <c r="P68" s="138">
        <v>0</v>
      </c>
      <c r="Q68" s="137">
        <v>0</v>
      </c>
      <c r="R68" s="136">
        <v>0.84033556371698759</v>
      </c>
      <c r="S68" s="138">
        <v>0</v>
      </c>
      <c r="T68" s="138">
        <v>0</v>
      </c>
      <c r="U68" s="138">
        <v>0</v>
      </c>
      <c r="V68" s="138">
        <v>0</v>
      </c>
      <c r="W68" s="135">
        <v>0</v>
      </c>
      <c r="X68" s="448"/>
      <c r="Y68" s="448"/>
      <c r="Z68" s="448"/>
      <c r="AA68" s="448"/>
      <c r="AB68" s="448"/>
      <c r="AC68" s="448"/>
      <c r="AD68" s="448"/>
      <c r="AE68" s="448"/>
      <c r="AF68" s="448"/>
      <c r="AG68" s="448"/>
      <c r="AH68" s="448"/>
      <c r="AI68" s="448"/>
      <c r="AJ68" s="448"/>
      <c r="AK68" s="448"/>
      <c r="AL68" s="448"/>
      <c r="AM68" s="448"/>
      <c r="AN68" s="448"/>
      <c r="AO68" s="448"/>
      <c r="AP68" s="448"/>
      <c r="AQ68" s="448"/>
      <c r="AR68" s="448"/>
      <c r="AS68" s="448"/>
      <c r="AT68" s="448"/>
      <c r="AU68" s="448"/>
      <c r="AV68" s="448"/>
      <c r="AW68" s="448"/>
      <c r="AX68" s="448"/>
      <c r="AY68" s="448"/>
      <c r="AZ68" s="874"/>
      <c r="BA68" s="877"/>
      <c r="BB68" s="604"/>
      <c r="BC68" s="458"/>
      <c r="BD68" s="445"/>
      <c r="BE68" s="445"/>
      <c r="BF68" s="445"/>
      <c r="BG68" s="462"/>
      <c r="BH68" s="458"/>
      <c r="BI68" s="445"/>
      <c r="BJ68" s="445"/>
      <c r="BK68" s="445"/>
      <c r="BL68" s="462"/>
      <c r="BM68" s="458"/>
      <c r="BN68" s="445"/>
      <c r="BO68" s="445"/>
      <c r="BP68" s="445"/>
      <c r="BQ68" s="462"/>
      <c r="BR68" s="458"/>
      <c r="BS68" s="445"/>
      <c r="BT68" s="445"/>
      <c r="BU68" s="445"/>
      <c r="BV68" s="445"/>
      <c r="BW68" s="446"/>
      <c r="BX68" s="21"/>
      <c r="BY68" s="21"/>
      <c r="BZ68" s="21"/>
      <c r="CA68" s="21"/>
      <c r="CB68" s="21"/>
      <c r="CC68" s="21"/>
      <c r="CD68" s="21"/>
      <c r="CE68" s="21"/>
      <c r="CF68" s="21"/>
      <c r="CG68" s="21"/>
      <c r="CH68" s="21"/>
      <c r="CI68" s="21"/>
      <c r="CJ68" s="21"/>
      <c r="CK68" s="21"/>
      <c r="CL68" s="21"/>
      <c r="CM68" s="21"/>
      <c r="CN68" s="21"/>
      <c r="CO68" s="21"/>
      <c r="CP68" s="21"/>
      <c r="CQ68" s="21"/>
      <c r="CR68" s="21"/>
      <c r="CS68" s="21"/>
      <c r="CT68" s="21"/>
      <c r="CU68" s="21"/>
      <c r="CV68" s="21"/>
      <c r="CW68" s="21"/>
      <c r="CX68" s="21"/>
      <c r="CY68" s="21"/>
      <c r="CZ68" s="21"/>
    </row>
    <row r="69" s="324" customFormat="true" ht="15" customHeight="true" x14ac:dyDescent="0.2">
      <c r="A69" s="1064"/>
      <c r="B69" s="389" t="s">
        <v>176</v>
      </c>
      <c r="C69" s="139">
        <v>2.5631194070662316E-2</v>
      </c>
      <c r="D69" s="138">
        <v>0</v>
      </c>
      <c r="E69" s="138">
        <v>0.1812823095330747</v>
      </c>
      <c r="F69" s="138">
        <v>1.5723733205793546</v>
      </c>
      <c r="G69" s="137">
        <v>5.355358198294347</v>
      </c>
      <c r="H69" s="136">
        <v>0.25133044083494099</v>
      </c>
      <c r="I69" s="138">
        <v>5.4831467601127087E-2</v>
      </c>
      <c r="J69" s="138">
        <v>3.3615726052097346</v>
      </c>
      <c r="K69" s="138">
        <v>6.2967586472896668</v>
      </c>
      <c r="L69" s="135">
        <v>5.418787634574465</v>
      </c>
      <c r="M69" s="139">
        <v>0</v>
      </c>
      <c r="N69" s="138">
        <v>4.7677707017314511E-2</v>
      </c>
      <c r="O69" s="138">
        <v>0</v>
      </c>
      <c r="P69" s="138">
        <v>0</v>
      </c>
      <c r="Q69" s="137">
        <v>0.12293200876802347</v>
      </c>
      <c r="R69" s="136">
        <v>5.8438768639061127</v>
      </c>
      <c r="S69" s="138">
        <v>0</v>
      </c>
      <c r="T69" s="138">
        <v>0</v>
      </c>
      <c r="U69" s="138">
        <v>9.5792235747327606E-2</v>
      </c>
      <c r="V69" s="138">
        <v>0</v>
      </c>
      <c r="W69" s="135">
        <v>8.8080847699719439E-2</v>
      </c>
      <c r="X69" s="448"/>
      <c r="Y69" s="448"/>
      <c r="Z69" s="448"/>
      <c r="AA69" s="448"/>
      <c r="AB69" s="448"/>
      <c r="AC69" s="448"/>
      <c r="AD69" s="448"/>
      <c r="AE69" s="448"/>
      <c r="AF69" s="448"/>
      <c r="AG69" s="448"/>
      <c r="AH69" s="448"/>
      <c r="AI69" s="448"/>
      <c r="AJ69" s="448"/>
      <c r="AK69" s="448"/>
      <c r="AL69" s="448"/>
      <c r="AM69" s="448"/>
      <c r="AN69" s="448"/>
      <c r="AO69" s="448"/>
      <c r="AP69" s="448"/>
      <c r="AQ69" s="448"/>
      <c r="AR69" s="448"/>
      <c r="AS69" s="448"/>
      <c r="AT69" s="448"/>
      <c r="AU69" s="448"/>
      <c r="AV69" s="448"/>
      <c r="AW69" s="448"/>
      <c r="AX69" s="448"/>
      <c r="AY69" s="448"/>
      <c r="AZ69" s="874"/>
      <c r="BA69" s="877"/>
      <c r="BB69" s="604"/>
      <c r="BC69" s="458"/>
      <c r="BD69" s="445"/>
      <c r="BE69" s="445"/>
      <c r="BF69" s="445"/>
      <c r="BG69" s="462"/>
      <c r="BH69" s="458"/>
      <c r="BI69" s="445"/>
      <c r="BJ69" s="445"/>
      <c r="BK69" s="445"/>
      <c r="BL69" s="462"/>
      <c r="BM69" s="458"/>
      <c r="BN69" s="445"/>
      <c r="BO69" s="445"/>
      <c r="BP69" s="445"/>
      <c r="BQ69" s="462"/>
      <c r="BR69" s="458"/>
      <c r="BS69" s="445"/>
      <c r="BT69" s="445"/>
      <c r="BU69" s="445"/>
      <c r="BV69" s="445"/>
      <c r="BW69" s="446"/>
      <c r="BX69" s="21"/>
      <c r="BY69" s="21"/>
      <c r="BZ69" s="21"/>
      <c r="CA69" s="21"/>
      <c r="CB69" s="21"/>
      <c r="CC69" s="21"/>
      <c r="CD69" s="21"/>
      <c r="CE69" s="21"/>
      <c r="CF69" s="21"/>
      <c r="CG69" s="21"/>
      <c r="CH69" s="21"/>
      <c r="CI69" s="21"/>
      <c r="CJ69" s="21"/>
      <c r="CK69" s="21"/>
      <c r="CL69" s="21"/>
      <c r="CM69" s="21"/>
      <c r="CN69" s="21"/>
      <c r="CO69" s="21"/>
      <c r="CP69" s="21"/>
      <c r="CQ69" s="21"/>
      <c r="CR69" s="21"/>
      <c r="CS69" s="21"/>
      <c r="CT69" s="21"/>
      <c r="CU69" s="21"/>
      <c r="CV69" s="21"/>
      <c r="CW69" s="21"/>
      <c r="CX69" s="21"/>
      <c r="CY69" s="21"/>
      <c r="CZ69" s="21"/>
    </row>
    <row r="70" s="324" customFormat="true" ht="15" customHeight="true" x14ac:dyDescent="0.2">
      <c r="A70" s="157"/>
      <c r="B70" s="151"/>
      <c r="C70" s="139"/>
      <c r="D70" s="138"/>
      <c r="E70" s="138"/>
      <c r="F70" s="138"/>
      <c r="G70" s="137"/>
      <c r="H70" s="136"/>
      <c r="I70" s="138"/>
      <c r="J70" s="138"/>
      <c r="K70" s="138"/>
      <c r="L70" s="135"/>
      <c r="M70" s="139"/>
      <c r="N70" s="138"/>
      <c r="O70" s="138"/>
      <c r="P70" s="138"/>
      <c r="Q70" s="137"/>
      <c r="R70" s="136"/>
      <c r="S70" s="138"/>
      <c r="T70" s="138"/>
      <c r="U70" s="138"/>
      <c r="V70" s="138"/>
      <c r="W70" s="135"/>
      <c r="X70" s="448"/>
      <c r="Y70" s="448"/>
      <c r="Z70" s="448"/>
      <c r="AA70" s="448"/>
      <c r="AB70" s="448"/>
      <c r="AC70" s="448"/>
      <c r="AD70" s="448"/>
      <c r="AE70" s="448"/>
      <c r="AF70" s="448"/>
      <c r="AG70" s="448"/>
      <c r="AH70" s="448"/>
      <c r="AI70" s="448"/>
      <c r="AJ70" s="448"/>
      <c r="AK70" s="448"/>
      <c r="AL70" s="448"/>
      <c r="AM70" s="448"/>
      <c r="AN70" s="448"/>
      <c r="AO70" s="448"/>
      <c r="AP70" s="448"/>
      <c r="AQ70" s="448"/>
      <c r="AR70" s="448"/>
      <c r="AS70" s="448"/>
      <c r="AT70" s="448"/>
      <c r="AU70" s="448"/>
      <c r="AV70" s="448"/>
      <c r="AW70" s="448"/>
      <c r="AX70" s="448"/>
      <c r="AY70" s="448"/>
      <c r="AZ70" s="874"/>
      <c r="BA70" s="877"/>
      <c r="BB70" s="604"/>
      <c r="BC70" s="458"/>
      <c r="BD70" s="445"/>
      <c r="BE70" s="445"/>
      <c r="BF70" s="445"/>
      <c r="BG70" s="462"/>
      <c r="BH70" s="458"/>
      <c r="BI70" s="445"/>
      <c r="BJ70" s="445"/>
      <c r="BK70" s="445"/>
      <c r="BL70" s="462"/>
      <c r="BM70" s="458"/>
      <c r="BN70" s="445"/>
      <c r="BO70" s="445"/>
      <c r="BP70" s="445"/>
      <c r="BQ70" s="462"/>
      <c r="BR70" s="458"/>
      <c r="BS70" s="445"/>
      <c r="BT70" s="445"/>
      <c r="BU70" s="445"/>
      <c r="BV70" s="445"/>
      <c r="BW70" s="446"/>
      <c r="BX70" s="21"/>
      <c r="BY70" s="21"/>
      <c r="BZ70" s="21"/>
      <c r="CA70" s="21"/>
      <c r="CB70" s="21"/>
      <c r="CC70" s="21"/>
      <c r="CD70" s="21"/>
      <c r="CE70" s="21"/>
      <c r="CF70" s="21"/>
      <c r="CG70" s="21"/>
      <c r="CH70" s="21"/>
      <c r="CI70" s="21"/>
      <c r="CJ70" s="21"/>
      <c r="CK70" s="21"/>
      <c r="CL70" s="21"/>
      <c r="CM70" s="21"/>
      <c r="CN70" s="21"/>
      <c r="CO70" s="21"/>
      <c r="CP70" s="21"/>
      <c r="CQ70" s="21"/>
      <c r="CR70" s="21"/>
      <c r="CS70" s="21"/>
      <c r="CT70" s="21"/>
      <c r="CU70" s="21"/>
      <c r="CV70" s="21"/>
      <c r="CW70" s="21"/>
      <c r="CX70" s="21"/>
      <c r="CY70" s="21"/>
      <c r="CZ70" s="21"/>
    </row>
    <row r="71" s="324" customFormat="true" ht="15" customHeight="true" x14ac:dyDescent="0.2">
      <c r="A71" s="157"/>
      <c r="B71" s="151"/>
      <c r="C71" s="139"/>
      <c r="D71" s="138"/>
      <c r="E71" s="138"/>
      <c r="F71" s="138"/>
      <c r="G71" s="137"/>
      <c r="H71" s="136"/>
      <c r="I71" s="138"/>
      <c r="J71" s="138"/>
      <c r="K71" s="138"/>
      <c r="L71" s="135"/>
      <c r="M71" s="139"/>
      <c r="N71" s="138"/>
      <c r="O71" s="138"/>
      <c r="P71" s="138"/>
      <c r="Q71" s="137"/>
      <c r="R71" s="136"/>
      <c r="S71" s="138"/>
      <c r="T71" s="138"/>
      <c r="U71" s="138"/>
      <c r="V71" s="138"/>
      <c r="W71" s="135"/>
      <c r="X71" s="448"/>
      <c r="Y71" s="448"/>
      <c r="Z71" s="448"/>
      <c r="AA71" s="448"/>
      <c r="AB71" s="448"/>
      <c r="AC71" s="448"/>
      <c r="AD71" s="448"/>
      <c r="AE71" s="448"/>
      <c r="AF71" s="448"/>
      <c r="AG71" s="448"/>
      <c r="AH71" s="448"/>
      <c r="AI71" s="448"/>
      <c r="AJ71" s="448"/>
      <c r="AK71" s="448"/>
      <c r="AL71" s="448"/>
      <c r="AM71" s="448"/>
      <c r="AN71" s="448"/>
      <c r="AO71" s="448"/>
      <c r="AP71" s="448"/>
      <c r="AQ71" s="448"/>
      <c r="AR71" s="448"/>
      <c r="AS71" s="448"/>
      <c r="AT71" s="448"/>
      <c r="AU71" s="448"/>
      <c r="AV71" s="448"/>
      <c r="AW71" s="448"/>
      <c r="AX71" s="448"/>
      <c r="AY71" s="448"/>
      <c r="AZ71" s="874"/>
      <c r="BA71" s="877"/>
      <c r="BB71" s="604"/>
      <c r="BC71" s="458"/>
      <c r="BD71" s="445"/>
      <c r="BE71" s="445"/>
      <c r="BF71" s="445"/>
      <c r="BG71" s="462"/>
      <c r="BH71" s="458"/>
      <c r="BI71" s="445"/>
      <c r="BJ71" s="445"/>
      <c r="BK71" s="445"/>
      <c r="BL71" s="462"/>
      <c r="BM71" s="458"/>
      <c r="BN71" s="445"/>
      <c r="BO71" s="445"/>
      <c r="BP71" s="445"/>
      <c r="BQ71" s="462"/>
      <c r="BR71" s="458"/>
      <c r="BS71" s="445"/>
      <c r="BT71" s="445"/>
      <c r="BU71" s="445"/>
      <c r="BV71" s="445"/>
      <c r="BW71" s="446"/>
      <c r="BX71" s="21"/>
      <c r="BY71" s="21"/>
      <c r="BZ71" s="21"/>
      <c r="CA71" s="21"/>
      <c r="CB71" s="21"/>
      <c r="CC71" s="21"/>
      <c r="CD71" s="21"/>
      <c r="CE71" s="21"/>
      <c r="CF71" s="21"/>
      <c r="CG71" s="21"/>
      <c r="CH71" s="21"/>
      <c r="CI71" s="21"/>
      <c r="CJ71" s="21"/>
      <c r="CK71" s="21"/>
      <c r="CL71" s="21"/>
      <c r="CM71" s="21"/>
      <c r="CN71" s="21"/>
      <c r="CO71" s="21"/>
      <c r="CP71" s="21"/>
      <c r="CQ71" s="21"/>
      <c r="CR71" s="21"/>
      <c r="CS71" s="21"/>
      <c r="CT71" s="21"/>
      <c r="CU71" s="21"/>
      <c r="CV71" s="21"/>
      <c r="CW71" s="21"/>
      <c r="CX71" s="21"/>
      <c r="CY71" s="21"/>
      <c r="CZ71" s="21"/>
    </row>
    <row r="72" s="324" customFormat="true" ht="15" customHeight="true" x14ac:dyDescent="0.2">
      <c r="A72" s="157"/>
      <c r="B72" s="151"/>
      <c r="C72" s="139"/>
      <c r="D72" s="138"/>
      <c r="E72" s="138"/>
      <c r="F72" s="138"/>
      <c r="G72" s="137"/>
      <c r="H72" s="136"/>
      <c r="I72" s="138"/>
      <c r="J72" s="138"/>
      <c r="K72" s="138"/>
      <c r="L72" s="135"/>
      <c r="M72" s="139"/>
      <c r="N72" s="138"/>
      <c r="O72" s="138"/>
      <c r="P72" s="138"/>
      <c r="Q72" s="137"/>
      <c r="R72" s="136"/>
      <c r="S72" s="138"/>
      <c r="T72" s="138"/>
      <c r="U72" s="138"/>
      <c r="V72" s="138"/>
      <c r="W72" s="135"/>
      <c r="X72" s="448"/>
      <c r="Y72" s="448"/>
      <c r="Z72" s="448"/>
      <c r="AA72" s="448"/>
      <c r="AB72" s="448"/>
      <c r="AC72" s="448"/>
      <c r="AD72" s="448"/>
      <c r="AE72" s="448"/>
      <c r="AF72" s="448"/>
      <c r="AG72" s="448"/>
      <c r="AH72" s="448"/>
      <c r="AI72" s="448"/>
      <c r="AJ72" s="448"/>
      <c r="AK72" s="448"/>
      <c r="AL72" s="448"/>
      <c r="AM72" s="448"/>
      <c r="AN72" s="448"/>
      <c r="AO72" s="448"/>
      <c r="AP72" s="448"/>
      <c r="AQ72" s="448"/>
      <c r="AR72" s="448"/>
      <c r="AS72" s="448"/>
      <c r="AT72" s="448"/>
      <c r="AU72" s="448"/>
      <c r="AV72" s="448"/>
      <c r="AW72" s="448"/>
      <c r="AX72" s="448"/>
      <c r="AY72" s="448"/>
      <c r="AZ72" s="874"/>
      <c r="BA72" s="877"/>
      <c r="BB72" s="604"/>
      <c r="BC72" s="458"/>
      <c r="BD72" s="445"/>
      <c r="BE72" s="445"/>
      <c r="BF72" s="445"/>
      <c r="BG72" s="462"/>
      <c r="BH72" s="458"/>
      <c r="BI72" s="445"/>
      <c r="BJ72" s="445"/>
      <c r="BK72" s="445"/>
      <c r="BL72" s="462"/>
      <c r="BM72" s="458"/>
      <c r="BN72" s="445"/>
      <c r="BO72" s="445"/>
      <c r="BP72" s="445"/>
      <c r="BQ72" s="462"/>
      <c r="BR72" s="458"/>
      <c r="BS72" s="445"/>
      <c r="BT72" s="445"/>
      <c r="BU72" s="445"/>
      <c r="BV72" s="445"/>
      <c r="BW72" s="446"/>
      <c r="BX72" s="21"/>
      <c r="BY72" s="21"/>
      <c r="BZ72" s="21"/>
      <c r="CA72" s="21"/>
      <c r="CB72" s="21"/>
      <c r="CC72" s="21"/>
      <c r="CD72" s="21"/>
      <c r="CE72" s="21"/>
      <c r="CF72" s="21"/>
      <c r="CG72" s="21"/>
      <c r="CH72" s="21"/>
      <c r="CI72" s="21"/>
      <c r="CJ72" s="21"/>
      <c r="CK72" s="21"/>
      <c r="CL72" s="21"/>
      <c r="CM72" s="21"/>
      <c r="CN72" s="21"/>
      <c r="CO72" s="21"/>
      <c r="CP72" s="21"/>
      <c r="CQ72" s="21"/>
      <c r="CR72" s="21"/>
      <c r="CS72" s="21"/>
      <c r="CT72" s="21"/>
      <c r="CU72" s="21"/>
      <c r="CV72" s="21"/>
      <c r="CW72" s="21"/>
      <c r="CX72" s="21"/>
      <c r="CY72" s="21"/>
      <c r="CZ72" s="21"/>
    </row>
    <row r="73" s="324" customFormat="true" ht="15" customHeight="true" x14ac:dyDescent="0.2">
      <c r="A73" s="157"/>
      <c r="B73" s="151"/>
      <c r="C73" s="139"/>
      <c r="D73" s="138"/>
      <c r="E73" s="138"/>
      <c r="F73" s="138"/>
      <c r="G73" s="137"/>
      <c r="H73" s="136"/>
      <c r="I73" s="138"/>
      <c r="J73" s="138"/>
      <c r="K73" s="138"/>
      <c r="L73" s="135"/>
      <c r="M73" s="139"/>
      <c r="N73" s="138"/>
      <c r="O73" s="138"/>
      <c r="P73" s="138"/>
      <c r="Q73" s="137"/>
      <c r="R73" s="136"/>
      <c r="S73" s="138"/>
      <c r="T73" s="138"/>
      <c r="U73" s="138"/>
      <c r="V73" s="138"/>
      <c r="W73" s="135"/>
      <c r="X73" s="448"/>
      <c r="Y73" s="448"/>
      <c r="Z73" s="448"/>
      <c r="AA73" s="448"/>
      <c r="AB73" s="448"/>
      <c r="AC73" s="448"/>
      <c r="AD73" s="448"/>
      <c r="AE73" s="448"/>
      <c r="AF73" s="448"/>
      <c r="AG73" s="448"/>
      <c r="AH73" s="448"/>
      <c r="AI73" s="448"/>
      <c r="AJ73" s="448"/>
      <c r="AK73" s="448"/>
      <c r="AL73" s="448"/>
      <c r="AM73" s="448"/>
      <c r="AN73" s="448"/>
      <c r="AO73" s="448"/>
      <c r="AP73" s="448"/>
      <c r="AQ73" s="448"/>
      <c r="AR73" s="448"/>
      <c r="AS73" s="448"/>
      <c r="AT73" s="448"/>
      <c r="AU73" s="448"/>
      <c r="AV73" s="448"/>
      <c r="AW73" s="448"/>
      <c r="AX73" s="448"/>
      <c r="AY73" s="448"/>
      <c r="AZ73" s="874"/>
      <c r="BA73" s="877"/>
      <c r="BB73" s="604"/>
      <c r="BC73" s="458"/>
      <c r="BD73" s="445"/>
      <c r="BE73" s="445"/>
      <c r="BF73" s="445"/>
      <c r="BG73" s="462"/>
      <c r="BH73" s="458"/>
      <c r="BI73" s="445"/>
      <c r="BJ73" s="445"/>
      <c r="BK73" s="445"/>
      <c r="BL73" s="462"/>
      <c r="BM73" s="458"/>
      <c r="BN73" s="445"/>
      <c r="BO73" s="445"/>
      <c r="BP73" s="445"/>
      <c r="BQ73" s="462"/>
      <c r="BR73" s="458"/>
      <c r="BS73" s="445"/>
      <c r="BT73" s="445"/>
      <c r="BU73" s="445"/>
      <c r="BV73" s="445"/>
      <c r="BW73" s="446"/>
      <c r="BX73" s="21"/>
      <c r="BY73" s="21"/>
      <c r="BZ73" s="21"/>
      <c r="CA73" s="21"/>
      <c r="CB73" s="21"/>
      <c r="CC73" s="21"/>
      <c r="CD73" s="21"/>
      <c r="CE73" s="21"/>
      <c r="CF73" s="21"/>
      <c r="CG73" s="21"/>
      <c r="CH73" s="21"/>
      <c r="CI73" s="21"/>
      <c r="CJ73" s="21"/>
      <c r="CK73" s="21"/>
      <c r="CL73" s="21"/>
      <c r="CM73" s="21"/>
      <c r="CN73" s="21"/>
      <c r="CO73" s="21"/>
      <c r="CP73" s="21"/>
      <c r="CQ73" s="21"/>
      <c r="CR73" s="21"/>
      <c r="CS73" s="21"/>
      <c r="CT73" s="21"/>
      <c r="CU73" s="21"/>
      <c r="CV73" s="21"/>
      <c r="CW73" s="21"/>
      <c r="CX73" s="21"/>
      <c r="CY73" s="21"/>
      <c r="CZ73" s="21"/>
    </row>
    <row r="74" s="324" customFormat="true" ht="15" customHeight="true" x14ac:dyDescent="0.2">
      <c r="A74" s="157"/>
      <c r="B74" s="151"/>
      <c r="C74" s="139"/>
      <c r="D74" s="138"/>
      <c r="E74" s="138"/>
      <c r="F74" s="138"/>
      <c r="G74" s="137"/>
      <c r="H74" s="136"/>
      <c r="I74" s="138"/>
      <c r="J74" s="138"/>
      <c r="K74" s="138"/>
      <c r="L74" s="135"/>
      <c r="M74" s="139"/>
      <c r="N74" s="138"/>
      <c r="O74" s="138"/>
      <c r="P74" s="138"/>
      <c r="Q74" s="137"/>
      <c r="R74" s="136"/>
      <c r="S74" s="138"/>
      <c r="T74" s="138"/>
      <c r="U74" s="138"/>
      <c r="V74" s="138"/>
      <c r="W74" s="135"/>
      <c r="X74" s="448"/>
      <c r="Y74" s="448"/>
      <c r="Z74" s="448"/>
      <c r="AA74" s="448"/>
      <c r="AB74" s="448"/>
      <c r="AC74" s="448"/>
      <c r="AD74" s="448"/>
      <c r="AE74" s="448"/>
      <c r="AF74" s="448"/>
      <c r="AG74" s="448"/>
      <c r="AH74" s="448"/>
      <c r="AI74" s="448"/>
      <c r="AJ74" s="448"/>
      <c r="AK74" s="448"/>
      <c r="AL74" s="448"/>
      <c r="AM74" s="448"/>
      <c r="AN74" s="448"/>
      <c r="AO74" s="448"/>
      <c r="AP74" s="448"/>
      <c r="AQ74" s="448"/>
      <c r="AR74" s="448"/>
      <c r="AS74" s="448"/>
      <c r="AT74" s="448"/>
      <c r="AU74" s="448"/>
      <c r="AV74" s="448"/>
      <c r="AW74" s="448"/>
      <c r="AX74" s="448"/>
      <c r="AY74" s="448"/>
      <c r="AZ74" s="874"/>
      <c r="BA74" s="877"/>
      <c r="BB74" s="604"/>
      <c r="BC74" s="458"/>
      <c r="BD74" s="445"/>
      <c r="BE74" s="445"/>
      <c r="BF74" s="445"/>
      <c r="BG74" s="462"/>
      <c r="BH74" s="458"/>
      <c r="BI74" s="445"/>
      <c r="BJ74" s="445"/>
      <c r="BK74" s="445"/>
      <c r="BL74" s="462"/>
      <c r="BM74" s="458"/>
      <c r="BN74" s="445"/>
      <c r="BO74" s="445"/>
      <c r="BP74" s="445"/>
      <c r="BQ74" s="462"/>
      <c r="BR74" s="458"/>
      <c r="BS74" s="445"/>
      <c r="BT74" s="445"/>
      <c r="BU74" s="445"/>
      <c r="BV74" s="445"/>
      <c r="BW74" s="446"/>
      <c r="BX74" s="21"/>
      <c r="BY74" s="21"/>
      <c r="BZ74" s="21"/>
      <c r="CA74" s="21"/>
      <c r="CB74" s="21"/>
      <c r="CC74" s="21"/>
      <c r="CD74" s="21"/>
      <c r="CE74" s="21"/>
      <c r="CF74" s="21"/>
      <c r="CG74" s="21"/>
      <c r="CH74" s="21"/>
      <c r="CI74" s="21"/>
      <c r="CJ74" s="21"/>
      <c r="CK74" s="21"/>
      <c r="CL74" s="21"/>
      <c r="CM74" s="21"/>
      <c r="CN74" s="21"/>
      <c r="CO74" s="21"/>
      <c r="CP74" s="21"/>
      <c r="CQ74" s="21"/>
      <c r="CR74" s="21"/>
      <c r="CS74" s="21"/>
      <c r="CT74" s="21"/>
      <c r="CU74" s="21"/>
      <c r="CV74" s="21"/>
      <c r="CW74" s="21"/>
      <c r="CX74" s="21"/>
      <c r="CY74" s="21"/>
      <c r="CZ74" s="21"/>
    </row>
    <row r="75" s="324" customFormat="true" ht="15" customHeight="true" x14ac:dyDescent="0.2">
      <c r="A75" s="157"/>
      <c r="B75" s="151"/>
      <c r="C75" s="139"/>
      <c r="D75" s="138"/>
      <c r="E75" s="138"/>
      <c r="F75" s="138"/>
      <c r="G75" s="137"/>
      <c r="H75" s="136"/>
      <c r="I75" s="138"/>
      <c r="J75" s="138"/>
      <c r="K75" s="138"/>
      <c r="L75" s="135"/>
      <c r="M75" s="139"/>
      <c r="N75" s="138"/>
      <c r="O75" s="138"/>
      <c r="P75" s="138"/>
      <c r="Q75" s="137"/>
      <c r="R75" s="136"/>
      <c r="S75" s="138"/>
      <c r="T75" s="138"/>
      <c r="U75" s="138"/>
      <c r="V75" s="138"/>
      <c r="W75" s="135"/>
      <c r="X75" s="448"/>
      <c r="Y75" s="448"/>
      <c r="Z75" s="448"/>
      <c r="AA75" s="448"/>
      <c r="AB75" s="448"/>
      <c r="AC75" s="448"/>
      <c r="AD75" s="448"/>
      <c r="AE75" s="448"/>
      <c r="AF75" s="448"/>
      <c r="AG75" s="448"/>
      <c r="AH75" s="448"/>
      <c r="AI75" s="448"/>
      <c r="AJ75" s="448"/>
      <c r="AK75" s="448"/>
      <c r="AL75" s="448"/>
      <c r="AM75" s="448"/>
      <c r="AN75" s="448"/>
      <c r="AO75" s="448"/>
      <c r="AP75" s="448"/>
      <c r="AQ75" s="448"/>
      <c r="AR75" s="448"/>
      <c r="AS75" s="448"/>
      <c r="AT75" s="448"/>
      <c r="AU75" s="448"/>
      <c r="AV75" s="448"/>
      <c r="AW75" s="448"/>
      <c r="AX75" s="448"/>
      <c r="AY75" s="448"/>
      <c r="AZ75" s="874"/>
      <c r="BA75" s="877"/>
      <c r="BB75" s="604"/>
      <c r="BC75" s="458"/>
      <c r="BD75" s="445"/>
      <c r="BE75" s="445"/>
      <c r="BF75" s="445"/>
      <c r="BG75" s="462"/>
      <c r="BH75" s="458"/>
      <c r="BI75" s="445"/>
      <c r="BJ75" s="445"/>
      <c r="BK75" s="445"/>
      <c r="BL75" s="462"/>
      <c r="BM75" s="458"/>
      <c r="BN75" s="445"/>
      <c r="BO75" s="445"/>
      <c r="BP75" s="445"/>
      <c r="BQ75" s="462"/>
      <c r="BR75" s="458"/>
      <c r="BS75" s="445"/>
      <c r="BT75" s="445"/>
      <c r="BU75" s="445"/>
      <c r="BV75" s="445"/>
      <c r="BW75" s="446"/>
      <c r="BX75" s="21"/>
      <c r="BY75" s="21"/>
      <c r="BZ75" s="21"/>
      <c r="CA75" s="21"/>
      <c r="CB75" s="21"/>
      <c r="CC75" s="21"/>
      <c r="CD75" s="21"/>
      <c r="CE75" s="21"/>
      <c r="CF75" s="21"/>
      <c r="CG75" s="21"/>
      <c r="CH75" s="21"/>
      <c r="CI75" s="21"/>
      <c r="CJ75" s="21"/>
      <c r="CK75" s="21"/>
      <c r="CL75" s="21"/>
      <c r="CM75" s="21"/>
      <c r="CN75" s="21"/>
      <c r="CO75" s="21"/>
      <c r="CP75" s="21"/>
      <c r="CQ75" s="21"/>
      <c r="CR75" s="21"/>
      <c r="CS75" s="21"/>
      <c r="CT75" s="21"/>
      <c r="CU75" s="21"/>
      <c r="CV75" s="21"/>
      <c r="CW75" s="21"/>
      <c r="CX75" s="21"/>
      <c r="CY75" s="21"/>
      <c r="CZ75" s="21"/>
    </row>
    <row r="76" s="324" customFormat="true" ht="15" customHeight="true" x14ac:dyDescent="0.2">
      <c r="A76" s="157"/>
      <c r="B76" s="151"/>
      <c r="C76" s="139"/>
      <c r="D76" s="138"/>
      <c r="E76" s="138"/>
      <c r="F76" s="138"/>
      <c r="G76" s="137"/>
      <c r="H76" s="136"/>
      <c r="I76" s="138"/>
      <c r="J76" s="138"/>
      <c r="K76" s="138"/>
      <c r="L76" s="135"/>
      <c r="M76" s="139"/>
      <c r="N76" s="138"/>
      <c r="O76" s="138"/>
      <c r="P76" s="138"/>
      <c r="Q76" s="137"/>
      <c r="R76" s="136"/>
      <c r="S76" s="138"/>
      <c r="T76" s="138"/>
      <c r="U76" s="138"/>
      <c r="V76" s="138"/>
      <c r="W76" s="135"/>
      <c r="X76" s="448"/>
      <c r="Y76" s="448"/>
      <c r="Z76" s="448"/>
      <c r="AA76" s="448"/>
      <c r="AB76" s="448"/>
      <c r="AC76" s="448"/>
      <c r="AD76" s="448"/>
      <c r="AE76" s="448"/>
      <c r="AF76" s="448"/>
      <c r="AG76" s="448"/>
      <c r="AH76" s="448"/>
      <c r="AI76" s="448"/>
      <c r="AJ76" s="448"/>
      <c r="AK76" s="448"/>
      <c r="AL76" s="448"/>
      <c r="AM76" s="448"/>
      <c r="AN76" s="448"/>
      <c r="AO76" s="448"/>
      <c r="AP76" s="448"/>
      <c r="AQ76" s="448"/>
      <c r="AR76" s="448"/>
      <c r="AS76" s="448"/>
      <c r="AT76" s="448"/>
      <c r="AU76" s="448"/>
      <c r="AV76" s="448"/>
      <c r="AW76" s="448"/>
      <c r="AX76" s="448"/>
      <c r="AY76" s="448"/>
      <c r="AZ76" s="874"/>
      <c r="BA76" s="877"/>
      <c r="BB76" s="604"/>
      <c r="BC76" s="458"/>
      <c r="BD76" s="445"/>
      <c r="BE76" s="445"/>
      <c r="BF76" s="445"/>
      <c r="BG76" s="462"/>
      <c r="BH76" s="458"/>
      <c r="BI76" s="445"/>
      <c r="BJ76" s="445"/>
      <c r="BK76" s="445"/>
      <c r="BL76" s="462"/>
      <c r="BM76" s="458"/>
      <c r="BN76" s="445"/>
      <c r="BO76" s="445"/>
      <c r="BP76" s="445"/>
      <c r="BQ76" s="462"/>
      <c r="BR76" s="458"/>
      <c r="BS76" s="445"/>
      <c r="BT76" s="445"/>
      <c r="BU76" s="445"/>
      <c r="BV76" s="445"/>
      <c r="BW76" s="446"/>
      <c r="BX76" s="21"/>
      <c r="BY76" s="21"/>
      <c r="BZ76" s="21"/>
      <c r="CA76" s="21"/>
      <c r="CB76" s="21"/>
      <c r="CC76" s="21"/>
      <c r="CD76" s="21"/>
      <c r="CE76" s="21"/>
      <c r="CF76" s="21"/>
      <c r="CG76" s="21"/>
      <c r="CH76" s="21"/>
      <c r="CI76" s="21"/>
      <c r="CJ76" s="21"/>
      <c r="CK76" s="21"/>
      <c r="CL76" s="21"/>
      <c r="CM76" s="21"/>
      <c r="CN76" s="21"/>
      <c r="CO76" s="21"/>
      <c r="CP76" s="21"/>
      <c r="CQ76" s="21"/>
      <c r="CR76" s="21"/>
      <c r="CS76" s="21"/>
      <c r="CT76" s="21"/>
      <c r="CU76" s="21"/>
      <c r="CV76" s="21"/>
      <c r="CW76" s="21"/>
      <c r="CX76" s="21"/>
      <c r="CY76" s="21"/>
      <c r="CZ76" s="21"/>
    </row>
    <row r="77" s="324" customFormat="true" ht="15" customHeight="true" x14ac:dyDescent="0.2">
      <c r="A77" s="157"/>
      <c r="B77" s="151"/>
      <c r="C77" s="139"/>
      <c r="D77" s="138"/>
      <c r="E77" s="138"/>
      <c r="F77" s="138"/>
      <c r="G77" s="137"/>
      <c r="H77" s="136"/>
      <c r="I77" s="138"/>
      <c r="J77" s="138"/>
      <c r="K77" s="138"/>
      <c r="L77" s="135"/>
      <c r="M77" s="139"/>
      <c r="N77" s="138"/>
      <c r="O77" s="138"/>
      <c r="P77" s="138"/>
      <c r="Q77" s="137"/>
      <c r="R77" s="136"/>
      <c r="S77" s="138"/>
      <c r="T77" s="138"/>
      <c r="U77" s="138"/>
      <c r="V77" s="138"/>
      <c r="W77" s="135"/>
      <c r="X77" s="448"/>
      <c r="Y77" s="448"/>
      <c r="Z77" s="448"/>
      <c r="AA77" s="448"/>
      <c r="AB77" s="448"/>
      <c r="AC77" s="448"/>
      <c r="AD77" s="448"/>
      <c r="AE77" s="448"/>
      <c r="AF77" s="448"/>
      <c r="AG77" s="448"/>
      <c r="AH77" s="448"/>
      <c r="AI77" s="448"/>
      <c r="AJ77" s="448"/>
      <c r="AK77" s="448"/>
      <c r="AL77" s="448"/>
      <c r="AM77" s="448"/>
      <c r="AN77" s="448"/>
      <c r="AO77" s="448"/>
      <c r="AP77" s="448"/>
      <c r="AQ77" s="448"/>
      <c r="AR77" s="448"/>
      <c r="AS77" s="448"/>
      <c r="AT77" s="448"/>
      <c r="AU77" s="448"/>
      <c r="AV77" s="448"/>
      <c r="AW77" s="448"/>
      <c r="AX77" s="448"/>
      <c r="AY77" s="448"/>
      <c r="AZ77" s="874"/>
      <c r="BA77" s="877"/>
      <c r="BB77" s="604"/>
      <c r="BC77" s="458"/>
      <c r="BD77" s="445"/>
      <c r="BE77" s="445"/>
      <c r="BF77" s="445"/>
      <c r="BG77" s="462"/>
      <c r="BH77" s="458"/>
      <c r="BI77" s="445"/>
      <c r="BJ77" s="445"/>
      <c r="BK77" s="445"/>
      <c r="BL77" s="462"/>
      <c r="BM77" s="458"/>
      <c r="BN77" s="445"/>
      <c r="BO77" s="445"/>
      <c r="BP77" s="445"/>
      <c r="BQ77" s="462"/>
      <c r="BR77" s="458"/>
      <c r="BS77" s="445"/>
      <c r="BT77" s="445"/>
      <c r="BU77" s="445"/>
      <c r="BV77" s="445"/>
      <c r="BW77" s="446"/>
      <c r="BX77" s="21"/>
      <c r="BY77" s="21"/>
      <c r="BZ77" s="21"/>
      <c r="CA77" s="21"/>
      <c r="CB77" s="21"/>
      <c r="CC77" s="21"/>
      <c r="CD77" s="21"/>
      <c r="CE77" s="21"/>
      <c r="CF77" s="21"/>
      <c r="CG77" s="21"/>
      <c r="CH77" s="21"/>
      <c r="CI77" s="21"/>
      <c r="CJ77" s="21"/>
      <c r="CK77" s="21"/>
      <c r="CL77" s="21"/>
      <c r="CM77" s="21"/>
      <c r="CN77" s="21"/>
      <c r="CO77" s="21"/>
      <c r="CP77" s="21"/>
      <c r="CQ77" s="21"/>
      <c r="CR77" s="21"/>
      <c r="CS77" s="21"/>
      <c r="CT77" s="21"/>
      <c r="CU77" s="21"/>
      <c r="CV77" s="21"/>
      <c r="CW77" s="21"/>
      <c r="CX77" s="21"/>
      <c r="CY77" s="21"/>
      <c r="CZ77" s="21"/>
    </row>
    <row r="78" s="514" customFormat="true" ht="15" customHeight="true" x14ac:dyDescent="0.2">
      <c r="A78" s="157"/>
      <c r="B78" s="151"/>
      <c r="C78" s="125"/>
      <c r="D78" s="124"/>
      <c r="E78" s="124"/>
      <c r="F78" s="124"/>
      <c r="G78" s="123"/>
      <c r="H78" s="122"/>
      <c r="I78" s="124"/>
      <c r="J78" s="124"/>
      <c r="K78" s="124"/>
      <c r="L78" s="121"/>
      <c r="M78" s="125"/>
      <c r="N78" s="124"/>
      <c r="O78" s="124"/>
      <c r="P78" s="124"/>
      <c r="Q78" s="123"/>
      <c r="R78" s="122"/>
      <c r="S78" s="124"/>
      <c r="T78" s="124"/>
      <c r="U78" s="124"/>
      <c r="V78" s="124"/>
      <c r="W78" s="121"/>
      <c r="X78" s="842"/>
      <c r="Y78" s="842"/>
      <c r="Z78" s="842"/>
      <c r="AA78" s="842"/>
      <c r="AB78" s="842"/>
      <c r="AC78" s="842"/>
      <c r="AD78" s="842"/>
      <c r="AE78" s="842"/>
      <c r="AF78" s="842"/>
      <c r="AG78" s="842"/>
      <c r="AH78" s="842"/>
      <c r="AI78" s="842"/>
      <c r="AJ78" s="842"/>
      <c r="AK78" s="842"/>
      <c r="AL78" s="842"/>
      <c r="AM78" s="842"/>
      <c r="AN78" s="842"/>
      <c r="AO78" s="842"/>
      <c r="AP78" s="842"/>
      <c r="AQ78" s="842"/>
      <c r="AR78" s="842"/>
      <c r="AS78" s="842"/>
      <c r="AT78" s="842"/>
      <c r="AU78" s="842"/>
      <c r="AV78" s="842"/>
      <c r="AW78" s="842"/>
      <c r="AX78" s="842"/>
      <c r="AY78" s="842"/>
      <c r="AZ78" s="357"/>
      <c r="BA78" s="877"/>
      <c r="BB78" s="604"/>
      <c r="BC78" s="458"/>
      <c r="BD78" s="445"/>
      <c r="BE78" s="445"/>
      <c r="BF78" s="445"/>
      <c r="BG78" s="462"/>
      <c r="BH78" s="458"/>
      <c r="BI78" s="445"/>
      <c r="BJ78" s="445"/>
      <c r="BK78" s="445"/>
      <c r="BL78" s="462"/>
      <c r="BM78" s="458"/>
      <c r="BN78" s="445"/>
      <c r="BO78" s="445"/>
      <c r="BP78" s="445"/>
      <c r="BQ78" s="462"/>
      <c r="BR78" s="458"/>
      <c r="BS78" s="445"/>
      <c r="BT78" s="445"/>
      <c r="BU78" s="445"/>
      <c r="BV78" s="445"/>
      <c r="BW78" s="446"/>
      <c r="BX78" s="21"/>
      <c r="BY78" s="21"/>
      <c r="BZ78" s="21"/>
      <c r="CA78" s="21"/>
      <c r="CB78" s="21"/>
      <c r="CC78" s="21"/>
      <c r="CD78" s="21"/>
      <c r="CE78" s="21"/>
      <c r="CF78" s="21"/>
      <c r="CG78" s="21"/>
      <c r="CH78" s="21"/>
      <c r="CI78" s="21"/>
      <c r="CJ78" s="21"/>
      <c r="CK78" s="21"/>
      <c r="CL78" s="21"/>
      <c r="CM78" s="21"/>
      <c r="CN78" s="21"/>
      <c r="CO78" s="21"/>
      <c r="CP78" s="21"/>
      <c r="CQ78" s="21"/>
      <c r="CR78" s="21"/>
      <c r="CS78" s="21"/>
      <c r="CT78" s="21"/>
      <c r="CU78" s="21"/>
      <c r="CV78" s="21"/>
      <c r="CW78" s="21"/>
      <c r="CX78" s="21"/>
      <c r="CY78" s="21"/>
      <c r="CZ78" s="21"/>
    </row>
    <row r="79" s="514" customFormat="true" ht="15" customHeight="true" x14ac:dyDescent="0.2">
      <c r="A79" s="157"/>
      <c r="B79" s="151"/>
      <c r="C79" s="125"/>
      <c r="D79" s="124"/>
      <c r="E79" s="124"/>
      <c r="F79" s="124"/>
      <c r="G79" s="123"/>
      <c r="H79" s="122"/>
      <c r="I79" s="124"/>
      <c r="J79" s="124"/>
      <c r="K79" s="124"/>
      <c r="L79" s="121"/>
      <c r="M79" s="125"/>
      <c r="N79" s="124"/>
      <c r="O79" s="124"/>
      <c r="P79" s="124"/>
      <c r="Q79" s="123"/>
      <c r="R79" s="122"/>
      <c r="S79" s="124"/>
      <c r="T79" s="124"/>
      <c r="U79" s="124"/>
      <c r="V79" s="124"/>
      <c r="W79" s="121"/>
      <c r="X79" s="842"/>
      <c r="Y79" s="842"/>
      <c r="Z79" s="842"/>
      <c r="AA79" s="842"/>
      <c r="AB79" s="842"/>
      <c r="AC79" s="842"/>
      <c r="AD79" s="842"/>
      <c r="AE79" s="842"/>
      <c r="AF79" s="842"/>
      <c r="AG79" s="842"/>
      <c r="AH79" s="842"/>
      <c r="AI79" s="842"/>
      <c r="AJ79" s="842"/>
      <c r="AK79" s="842"/>
      <c r="AL79" s="842"/>
      <c r="AM79" s="842"/>
      <c r="AN79" s="842"/>
      <c r="AO79" s="842"/>
      <c r="AP79" s="842"/>
      <c r="AQ79" s="842"/>
      <c r="AR79" s="842"/>
      <c r="AS79" s="842"/>
      <c r="AT79" s="842"/>
      <c r="AU79" s="842"/>
      <c r="AV79" s="842"/>
      <c r="AW79" s="842"/>
      <c r="AX79" s="842"/>
      <c r="AY79" s="842"/>
      <c r="AZ79" s="357"/>
      <c r="BA79" s="877"/>
      <c r="BB79" s="604"/>
      <c r="BC79" s="458"/>
      <c r="BD79" s="445"/>
      <c r="BE79" s="445"/>
      <c r="BF79" s="445"/>
      <c r="BG79" s="462"/>
      <c r="BH79" s="458"/>
      <c r="BI79" s="445"/>
      <c r="BJ79" s="445"/>
      <c r="BK79" s="445"/>
      <c r="BL79" s="462"/>
      <c r="BM79" s="458"/>
      <c r="BN79" s="445"/>
      <c r="BO79" s="445"/>
      <c r="BP79" s="445"/>
      <c r="BQ79" s="462"/>
      <c r="BR79" s="458"/>
      <c r="BS79" s="445"/>
      <c r="BT79" s="445"/>
      <c r="BU79" s="445"/>
      <c r="BV79" s="445"/>
      <c r="BW79" s="446"/>
      <c r="BX79" s="21"/>
      <c r="BY79" s="21"/>
      <c r="BZ79" s="21"/>
      <c r="CA79" s="21"/>
      <c r="CB79" s="21"/>
      <c r="CC79" s="21"/>
      <c r="CD79" s="21"/>
      <c r="CE79" s="21"/>
      <c r="CF79" s="21"/>
      <c r="CG79" s="21"/>
      <c r="CH79" s="21"/>
      <c r="CI79" s="21"/>
      <c r="CJ79" s="21"/>
      <c r="CK79" s="21"/>
      <c r="CL79" s="21"/>
      <c r="CM79" s="21"/>
      <c r="CN79" s="21"/>
      <c r="CO79" s="21"/>
      <c r="CP79" s="21"/>
      <c r="CQ79" s="21"/>
      <c r="CR79" s="21"/>
      <c r="CS79" s="21"/>
      <c r="CT79" s="21"/>
      <c r="CU79" s="21"/>
      <c r="CV79" s="21"/>
      <c r="CW79" s="21"/>
      <c r="CX79" s="21"/>
      <c r="CY79" s="21"/>
      <c r="CZ79" s="21"/>
    </row>
    <row r="80" s="514" customFormat="true" ht="15" customHeight="true" x14ac:dyDescent="0.2">
      <c r="A80" s="157"/>
      <c r="B80" s="151"/>
      <c r="C80" s="125"/>
      <c r="D80" s="124"/>
      <c r="E80" s="124"/>
      <c r="F80" s="124"/>
      <c r="G80" s="123"/>
      <c r="H80" s="122"/>
      <c r="I80" s="124"/>
      <c r="J80" s="124"/>
      <c r="K80" s="124"/>
      <c r="L80" s="121"/>
      <c r="M80" s="125"/>
      <c r="N80" s="124"/>
      <c r="O80" s="124"/>
      <c r="P80" s="124"/>
      <c r="Q80" s="123"/>
      <c r="R80" s="122"/>
      <c r="S80" s="124"/>
      <c r="T80" s="124"/>
      <c r="U80" s="124"/>
      <c r="V80" s="124"/>
      <c r="W80" s="121"/>
      <c r="X80" s="842"/>
      <c r="Y80" s="842"/>
      <c r="Z80" s="842"/>
      <c r="AA80" s="842"/>
      <c r="AB80" s="842"/>
      <c r="AC80" s="842"/>
      <c r="AD80" s="842"/>
      <c r="AE80" s="842"/>
      <c r="AF80" s="842"/>
      <c r="AG80" s="842"/>
      <c r="AH80" s="842"/>
      <c r="AI80" s="842"/>
      <c r="AJ80" s="842"/>
      <c r="AK80" s="842"/>
      <c r="AL80" s="842"/>
      <c r="AM80" s="842"/>
      <c r="AN80" s="842"/>
      <c r="AO80" s="842"/>
      <c r="AP80" s="842"/>
      <c r="AQ80" s="842"/>
      <c r="AR80" s="842"/>
      <c r="AS80" s="842"/>
      <c r="AT80" s="842"/>
      <c r="AU80" s="842"/>
      <c r="AV80" s="842"/>
      <c r="AW80" s="842"/>
      <c r="AX80" s="842"/>
      <c r="AY80" s="842"/>
      <c r="AZ80" s="357"/>
      <c r="BA80" s="877"/>
      <c r="BB80" s="604"/>
      <c r="BC80" s="458"/>
      <c r="BD80" s="445"/>
      <c r="BE80" s="445"/>
      <c r="BF80" s="445"/>
      <c r="BG80" s="462"/>
      <c r="BH80" s="458"/>
      <c r="BI80" s="445"/>
      <c r="BJ80" s="445"/>
      <c r="BK80" s="445"/>
      <c r="BL80" s="462"/>
      <c r="BM80" s="458"/>
      <c r="BN80" s="445"/>
      <c r="BO80" s="445"/>
      <c r="BP80" s="445"/>
      <c r="BQ80" s="462"/>
      <c r="BR80" s="458"/>
      <c r="BS80" s="445"/>
      <c r="BT80" s="445"/>
      <c r="BU80" s="445"/>
      <c r="BV80" s="445"/>
      <c r="BW80" s="446"/>
      <c r="BX80" s="21"/>
      <c r="BY80" s="21"/>
      <c r="BZ80" s="21"/>
      <c r="CA80" s="21"/>
      <c r="CB80" s="21"/>
      <c r="CC80" s="21"/>
      <c r="CD80" s="21"/>
      <c r="CE80" s="21"/>
      <c r="CF80" s="21"/>
      <c r="CG80" s="21"/>
      <c r="CH80" s="21"/>
      <c r="CI80" s="21"/>
      <c r="CJ80" s="21"/>
      <c r="CK80" s="21"/>
      <c r="CL80" s="21"/>
      <c r="CM80" s="21"/>
      <c r="CN80" s="21"/>
      <c r="CO80" s="21"/>
      <c r="CP80" s="21"/>
      <c r="CQ80" s="21"/>
      <c r="CR80" s="21"/>
      <c r="CS80" s="21"/>
      <c r="CT80" s="21"/>
      <c r="CU80" s="21"/>
      <c r="CV80" s="21"/>
      <c r="CW80" s="21"/>
      <c r="CX80" s="21"/>
      <c r="CY80" s="21"/>
      <c r="CZ80" s="21"/>
    </row>
    <row r="81" s="514" customFormat="true" ht="15" customHeight="true" x14ac:dyDescent="0.2">
      <c r="A81" s="157"/>
      <c r="B81" s="151"/>
      <c r="C81" s="125"/>
      <c r="D81" s="124"/>
      <c r="E81" s="124"/>
      <c r="F81" s="124"/>
      <c r="G81" s="123"/>
      <c r="H81" s="122"/>
      <c r="I81" s="124"/>
      <c r="J81" s="124"/>
      <c r="K81" s="124"/>
      <c r="L81" s="121"/>
      <c r="M81" s="125"/>
      <c r="N81" s="124"/>
      <c r="O81" s="124"/>
      <c r="P81" s="124"/>
      <c r="Q81" s="123"/>
      <c r="R81" s="122"/>
      <c r="S81" s="124"/>
      <c r="T81" s="124"/>
      <c r="U81" s="124"/>
      <c r="V81" s="124"/>
      <c r="W81" s="121"/>
      <c r="X81" s="842"/>
      <c r="Y81" s="842"/>
      <c r="Z81" s="842"/>
      <c r="AA81" s="842"/>
      <c r="AB81" s="842"/>
      <c r="AC81" s="842"/>
      <c r="AD81" s="842"/>
      <c r="AE81" s="842"/>
      <c r="AF81" s="842"/>
      <c r="AG81" s="842"/>
      <c r="AH81" s="842"/>
      <c r="AI81" s="842"/>
      <c r="AJ81" s="842"/>
      <c r="AK81" s="842"/>
      <c r="AL81" s="842"/>
      <c r="AM81" s="842"/>
      <c r="AN81" s="842"/>
      <c r="AO81" s="842"/>
      <c r="AP81" s="842"/>
      <c r="AQ81" s="842"/>
      <c r="AR81" s="842"/>
      <c r="AS81" s="842"/>
      <c r="AT81" s="842"/>
      <c r="AU81" s="842"/>
      <c r="AV81" s="842"/>
      <c r="AW81" s="842"/>
      <c r="AX81" s="842"/>
      <c r="AY81" s="842"/>
      <c r="AZ81" s="357"/>
      <c r="BA81" s="877"/>
      <c r="BB81" s="604"/>
      <c r="BC81" s="458"/>
      <c r="BD81" s="445"/>
      <c r="BE81" s="445"/>
      <c r="BF81" s="445"/>
      <c r="BG81" s="462"/>
      <c r="BH81" s="458"/>
      <c r="BI81" s="445"/>
      <c r="BJ81" s="445"/>
      <c r="BK81" s="445"/>
      <c r="BL81" s="462"/>
      <c r="BM81" s="458"/>
      <c r="BN81" s="445"/>
      <c r="BO81" s="445"/>
      <c r="BP81" s="445"/>
      <c r="BQ81" s="462"/>
      <c r="BR81" s="458"/>
      <c r="BS81" s="445"/>
      <c r="BT81" s="445"/>
      <c r="BU81" s="445"/>
      <c r="BV81" s="445"/>
      <c r="BW81" s="446"/>
      <c r="BX81" s="21"/>
      <c r="BY81" s="21"/>
      <c r="BZ81" s="21"/>
      <c r="CA81" s="21"/>
      <c r="CB81" s="21"/>
      <c r="CC81" s="21"/>
      <c r="CD81" s="21"/>
      <c r="CE81" s="21"/>
      <c r="CF81" s="21"/>
      <c r="CG81" s="21"/>
      <c r="CH81" s="21"/>
      <c r="CI81" s="21"/>
      <c r="CJ81" s="21"/>
      <c r="CK81" s="21"/>
      <c r="CL81" s="21"/>
      <c r="CM81" s="21"/>
      <c r="CN81" s="21"/>
      <c r="CO81" s="21"/>
      <c r="CP81" s="21"/>
      <c r="CQ81" s="21"/>
      <c r="CR81" s="21"/>
      <c r="CS81" s="21"/>
      <c r="CT81" s="21"/>
      <c r="CU81" s="21"/>
      <c r="CV81" s="21"/>
      <c r="CW81" s="21"/>
      <c r="CX81" s="21"/>
      <c r="CY81" s="21"/>
      <c r="CZ81" s="21"/>
    </row>
    <row r="82" s="514" customFormat="true" ht="15" customHeight="true" x14ac:dyDescent="0.2">
      <c r="A82" s="157"/>
      <c r="B82" s="151"/>
      <c r="C82" s="125"/>
      <c r="D82" s="124"/>
      <c r="E82" s="124"/>
      <c r="F82" s="124"/>
      <c r="G82" s="123"/>
      <c r="H82" s="122"/>
      <c r="I82" s="124"/>
      <c r="J82" s="124"/>
      <c r="K82" s="124"/>
      <c r="L82" s="121"/>
      <c r="M82" s="125"/>
      <c r="N82" s="124"/>
      <c r="O82" s="124"/>
      <c r="P82" s="124"/>
      <c r="Q82" s="123"/>
      <c r="R82" s="122"/>
      <c r="S82" s="124"/>
      <c r="T82" s="124"/>
      <c r="U82" s="124"/>
      <c r="V82" s="124"/>
      <c r="W82" s="121"/>
      <c r="X82" s="842"/>
      <c r="Y82" s="842"/>
      <c r="Z82" s="842"/>
      <c r="AA82" s="842"/>
      <c r="AB82" s="842"/>
      <c r="AC82" s="842"/>
      <c r="AD82" s="842"/>
      <c r="AE82" s="842"/>
      <c r="AF82" s="842"/>
      <c r="AG82" s="842"/>
      <c r="AH82" s="842"/>
      <c r="AI82" s="842"/>
      <c r="AJ82" s="842"/>
      <c r="AK82" s="842"/>
      <c r="AL82" s="842"/>
      <c r="AM82" s="842"/>
      <c r="AN82" s="842"/>
      <c r="AO82" s="842"/>
      <c r="AP82" s="842"/>
      <c r="AQ82" s="842"/>
      <c r="AR82" s="842"/>
      <c r="AS82" s="842"/>
      <c r="AT82" s="842"/>
      <c r="AU82" s="842"/>
      <c r="AV82" s="842"/>
      <c r="AW82" s="842"/>
      <c r="AX82" s="842"/>
      <c r="AY82" s="842"/>
      <c r="AZ82" s="357"/>
      <c r="BA82" s="877"/>
      <c r="BB82" s="604"/>
      <c r="BC82" s="458"/>
      <c r="BD82" s="445"/>
      <c r="BE82" s="445"/>
      <c r="BF82" s="445"/>
      <c r="BG82" s="462"/>
      <c r="BH82" s="458"/>
      <c r="BI82" s="445"/>
      <c r="BJ82" s="445"/>
      <c r="BK82" s="445"/>
      <c r="BL82" s="462"/>
      <c r="BM82" s="458"/>
      <c r="BN82" s="445"/>
      <c r="BO82" s="445"/>
      <c r="BP82" s="445"/>
      <c r="BQ82" s="462"/>
      <c r="BR82" s="458"/>
      <c r="BS82" s="445"/>
      <c r="BT82" s="445"/>
      <c r="BU82" s="445"/>
      <c r="BV82" s="445"/>
      <c r="BW82" s="446"/>
      <c r="BX82" s="21"/>
      <c r="BY82" s="21"/>
      <c r="BZ82" s="21"/>
      <c r="CA82" s="21"/>
      <c r="CB82" s="21"/>
      <c r="CC82" s="21"/>
      <c r="CD82" s="21"/>
      <c r="CE82" s="21"/>
      <c r="CF82" s="21"/>
      <c r="CG82" s="21"/>
      <c r="CH82" s="21"/>
      <c r="CI82" s="21"/>
      <c r="CJ82" s="21"/>
      <c r="CK82" s="21"/>
      <c r="CL82" s="21"/>
      <c r="CM82" s="21"/>
      <c r="CN82" s="21"/>
      <c r="CO82" s="21"/>
      <c r="CP82" s="21"/>
      <c r="CQ82" s="21"/>
      <c r="CR82" s="21"/>
      <c r="CS82" s="21"/>
      <c r="CT82" s="21"/>
      <c r="CU82" s="21"/>
      <c r="CV82" s="21"/>
      <c r="CW82" s="21"/>
      <c r="CX82" s="21"/>
      <c r="CY82" s="21"/>
      <c r="CZ82" s="21"/>
    </row>
    <row r="83" s="514" customFormat="true" ht="15" customHeight="true" x14ac:dyDescent="0.2">
      <c r="A83" s="157"/>
      <c r="B83" s="151"/>
      <c r="C83" s="125"/>
      <c r="D83" s="124"/>
      <c r="E83" s="124"/>
      <c r="F83" s="124"/>
      <c r="G83" s="123"/>
      <c r="H83" s="122"/>
      <c r="I83" s="124"/>
      <c r="J83" s="124"/>
      <c r="K83" s="124"/>
      <c r="L83" s="121"/>
      <c r="M83" s="125"/>
      <c r="N83" s="124"/>
      <c r="O83" s="124"/>
      <c r="P83" s="124"/>
      <c r="Q83" s="123"/>
      <c r="R83" s="122"/>
      <c r="S83" s="124"/>
      <c r="T83" s="124"/>
      <c r="U83" s="124"/>
      <c r="V83" s="124"/>
      <c r="W83" s="121"/>
      <c r="X83" s="842"/>
      <c r="Y83" s="842"/>
      <c r="Z83" s="842"/>
      <c r="AA83" s="842"/>
      <c r="AB83" s="842"/>
      <c r="AC83" s="842"/>
      <c r="AD83" s="842"/>
      <c r="AE83" s="842"/>
      <c r="AF83" s="842"/>
      <c r="AG83" s="842"/>
      <c r="AH83" s="842"/>
      <c r="AI83" s="842"/>
      <c r="AJ83" s="842"/>
      <c r="AK83" s="842"/>
      <c r="AL83" s="842"/>
      <c r="AM83" s="842"/>
      <c r="AN83" s="842"/>
      <c r="AO83" s="842"/>
      <c r="AP83" s="842"/>
      <c r="AQ83" s="842"/>
      <c r="AR83" s="842"/>
      <c r="AS83" s="842"/>
      <c r="AT83" s="842"/>
      <c r="AU83" s="842"/>
      <c r="AV83" s="842"/>
      <c r="AW83" s="842"/>
      <c r="AX83" s="842"/>
      <c r="AY83" s="842"/>
      <c r="AZ83" s="357"/>
      <c r="BA83" s="877"/>
      <c r="BB83" s="604"/>
      <c r="BC83" s="458"/>
      <c r="BD83" s="445"/>
      <c r="BE83" s="445"/>
      <c r="BF83" s="445"/>
      <c r="BG83" s="462"/>
      <c r="BH83" s="458"/>
      <c r="BI83" s="445"/>
      <c r="BJ83" s="445"/>
      <c r="BK83" s="445"/>
      <c r="BL83" s="462"/>
      <c r="BM83" s="458"/>
      <c r="BN83" s="445"/>
      <c r="BO83" s="445"/>
      <c r="BP83" s="445"/>
      <c r="BQ83" s="462"/>
      <c r="BR83" s="458"/>
      <c r="BS83" s="445"/>
      <c r="BT83" s="445"/>
      <c r="BU83" s="445"/>
      <c r="BV83" s="445"/>
      <c r="BW83" s="446"/>
      <c r="BX83" s="21"/>
      <c r="BY83" s="21"/>
      <c r="BZ83" s="21"/>
      <c r="CA83" s="21"/>
      <c r="CB83" s="21"/>
      <c r="CC83" s="21"/>
      <c r="CD83" s="21"/>
      <c r="CE83" s="21"/>
      <c r="CF83" s="21"/>
      <c r="CG83" s="21"/>
      <c r="CH83" s="21"/>
      <c r="CI83" s="21"/>
      <c r="CJ83" s="21"/>
      <c r="CK83" s="21"/>
      <c r="CL83" s="21"/>
      <c r="CM83" s="21"/>
      <c r="CN83" s="21"/>
      <c r="CO83" s="21"/>
      <c r="CP83" s="21"/>
      <c r="CQ83" s="21"/>
      <c r="CR83" s="21"/>
      <c r="CS83" s="21"/>
      <c r="CT83" s="21"/>
      <c r="CU83" s="21"/>
      <c r="CV83" s="21"/>
      <c r="CW83" s="21"/>
      <c r="CX83" s="21"/>
      <c r="CY83" s="21"/>
      <c r="CZ83" s="21"/>
    </row>
    <row r="84" s="514" customFormat="true" ht="15" customHeight="true" x14ac:dyDescent="0.2">
      <c r="A84" s="157"/>
      <c r="B84" s="151"/>
      <c r="C84" s="125"/>
      <c r="D84" s="124"/>
      <c r="E84" s="124"/>
      <c r="F84" s="124"/>
      <c r="G84" s="123"/>
      <c r="H84" s="122"/>
      <c r="I84" s="124"/>
      <c r="J84" s="124"/>
      <c r="K84" s="124"/>
      <c r="L84" s="121"/>
      <c r="M84" s="125"/>
      <c r="N84" s="124"/>
      <c r="O84" s="124"/>
      <c r="P84" s="124"/>
      <c r="Q84" s="123"/>
      <c r="R84" s="122"/>
      <c r="S84" s="124"/>
      <c r="T84" s="124"/>
      <c r="U84" s="124"/>
      <c r="V84" s="124"/>
      <c r="W84" s="121"/>
      <c r="X84" s="842"/>
      <c r="Y84" s="842"/>
      <c r="Z84" s="842"/>
      <c r="AA84" s="842"/>
      <c r="AB84" s="842"/>
      <c r="AC84" s="842"/>
      <c r="AD84" s="842"/>
      <c r="AE84" s="842"/>
      <c r="AF84" s="842"/>
      <c r="AG84" s="842"/>
      <c r="AH84" s="842"/>
      <c r="AI84" s="842"/>
      <c r="AJ84" s="842"/>
      <c r="AK84" s="842"/>
      <c r="AL84" s="842"/>
      <c r="AM84" s="842"/>
      <c r="AN84" s="842"/>
      <c r="AO84" s="842"/>
      <c r="AP84" s="842"/>
      <c r="AQ84" s="842"/>
      <c r="AR84" s="842"/>
      <c r="AS84" s="842"/>
      <c r="AT84" s="842"/>
      <c r="AU84" s="842"/>
      <c r="AV84" s="842"/>
      <c r="AW84" s="842"/>
      <c r="AX84" s="842"/>
      <c r="AY84" s="842"/>
      <c r="AZ84" s="357"/>
      <c r="BA84" s="877"/>
      <c r="BB84" s="604"/>
      <c r="BC84" s="458"/>
      <c r="BD84" s="445"/>
      <c r="BE84" s="445"/>
      <c r="BF84" s="445"/>
      <c r="BG84" s="462"/>
      <c r="BH84" s="458"/>
      <c r="BI84" s="445"/>
      <c r="BJ84" s="445"/>
      <c r="BK84" s="445"/>
      <c r="BL84" s="462"/>
      <c r="BM84" s="458"/>
      <c r="BN84" s="445"/>
      <c r="BO84" s="445"/>
      <c r="BP84" s="445"/>
      <c r="BQ84" s="462"/>
      <c r="BR84" s="458"/>
      <c r="BS84" s="445"/>
      <c r="BT84" s="445"/>
      <c r="BU84" s="445"/>
      <c r="BV84" s="445"/>
      <c r="BW84" s="446"/>
      <c r="BX84" s="21"/>
      <c r="BY84" s="21"/>
      <c r="BZ84" s="21"/>
      <c r="CA84" s="21"/>
      <c r="CB84" s="21"/>
      <c r="CC84" s="21"/>
      <c r="CD84" s="21"/>
      <c r="CE84" s="21"/>
      <c r="CF84" s="21"/>
      <c r="CG84" s="21"/>
      <c r="CH84" s="21"/>
      <c r="CI84" s="21"/>
      <c r="CJ84" s="21"/>
      <c r="CK84" s="21"/>
      <c r="CL84" s="21"/>
      <c r="CM84" s="21"/>
      <c r="CN84" s="21"/>
      <c r="CO84" s="21"/>
      <c r="CP84" s="21"/>
      <c r="CQ84" s="21"/>
      <c r="CR84" s="21"/>
      <c r="CS84" s="21"/>
      <c r="CT84" s="21"/>
      <c r="CU84" s="21"/>
      <c r="CV84" s="21"/>
      <c r="CW84" s="21"/>
      <c r="CX84" s="21"/>
      <c r="CY84" s="21"/>
      <c r="CZ84" s="21"/>
    </row>
    <row r="85" s="514" customFormat="true" ht="15" customHeight="true" x14ac:dyDescent="0.2">
      <c r="A85" s="157"/>
      <c r="B85" s="151"/>
      <c r="C85" s="125"/>
      <c r="D85" s="124"/>
      <c r="E85" s="124"/>
      <c r="F85" s="124"/>
      <c r="G85" s="123"/>
      <c r="H85" s="122"/>
      <c r="I85" s="124"/>
      <c r="J85" s="124"/>
      <c r="K85" s="124"/>
      <c r="L85" s="121"/>
      <c r="M85" s="125"/>
      <c r="N85" s="124"/>
      <c r="O85" s="124"/>
      <c r="P85" s="124"/>
      <c r="Q85" s="123"/>
      <c r="R85" s="122"/>
      <c r="S85" s="124"/>
      <c r="T85" s="124"/>
      <c r="U85" s="124"/>
      <c r="V85" s="124"/>
      <c r="W85" s="121"/>
      <c r="X85" s="842"/>
      <c r="Y85" s="842"/>
      <c r="Z85" s="842"/>
      <c r="AA85" s="842"/>
      <c r="AB85" s="842"/>
      <c r="AC85" s="842"/>
      <c r="AD85" s="842"/>
      <c r="AE85" s="842"/>
      <c r="AF85" s="842"/>
      <c r="AG85" s="842"/>
      <c r="AH85" s="842"/>
      <c r="AI85" s="842"/>
      <c r="AJ85" s="842"/>
      <c r="AK85" s="842"/>
      <c r="AL85" s="842"/>
      <c r="AM85" s="842"/>
      <c r="AN85" s="842"/>
      <c r="AO85" s="842"/>
      <c r="AP85" s="842"/>
      <c r="AQ85" s="842"/>
      <c r="AR85" s="842"/>
      <c r="AS85" s="842"/>
      <c r="AT85" s="842"/>
      <c r="AU85" s="842"/>
      <c r="AV85" s="842"/>
      <c r="AW85" s="842"/>
      <c r="AX85" s="842"/>
      <c r="AY85" s="842"/>
      <c r="AZ85" s="357"/>
      <c r="BA85" s="877"/>
      <c r="BB85" s="604"/>
      <c r="BC85" s="458"/>
      <c r="BD85" s="445"/>
      <c r="BE85" s="445"/>
      <c r="BF85" s="445"/>
      <c r="BG85" s="462"/>
      <c r="BH85" s="458"/>
      <c r="BI85" s="445"/>
      <c r="BJ85" s="445"/>
      <c r="BK85" s="445"/>
      <c r="BL85" s="462"/>
      <c r="BM85" s="458"/>
      <c r="BN85" s="445"/>
      <c r="BO85" s="445"/>
      <c r="BP85" s="445"/>
      <c r="BQ85" s="462"/>
      <c r="BR85" s="458"/>
      <c r="BS85" s="445"/>
      <c r="BT85" s="445"/>
      <c r="BU85" s="445"/>
      <c r="BV85" s="445"/>
      <c r="BW85" s="446"/>
      <c r="BX85" s="21"/>
      <c r="BY85" s="21"/>
      <c r="BZ85" s="21"/>
      <c r="CA85" s="21"/>
      <c r="CB85" s="21"/>
      <c r="CC85" s="21"/>
      <c r="CD85" s="21"/>
      <c r="CE85" s="21"/>
      <c r="CF85" s="21"/>
      <c r="CG85" s="21"/>
      <c r="CH85" s="21"/>
      <c r="CI85" s="21"/>
      <c r="CJ85" s="21"/>
      <c r="CK85" s="21"/>
      <c r="CL85" s="21"/>
      <c r="CM85" s="21"/>
      <c r="CN85" s="21"/>
      <c r="CO85" s="21"/>
      <c r="CP85" s="21"/>
      <c r="CQ85" s="21"/>
      <c r="CR85" s="21"/>
      <c r="CS85" s="21"/>
      <c r="CT85" s="21"/>
      <c r="CU85" s="21"/>
      <c r="CV85" s="21"/>
      <c r="CW85" s="21"/>
      <c r="CX85" s="21"/>
      <c r="CY85" s="21"/>
      <c r="CZ85" s="21"/>
    </row>
    <row r="86" s="514" customFormat="true" ht="15" customHeight="true" x14ac:dyDescent="0.2">
      <c r="A86" s="157"/>
      <c r="B86" s="151"/>
      <c r="C86" s="125"/>
      <c r="D86" s="124"/>
      <c r="E86" s="124"/>
      <c r="F86" s="124"/>
      <c r="G86" s="123"/>
      <c r="H86" s="122"/>
      <c r="I86" s="124"/>
      <c r="J86" s="124"/>
      <c r="K86" s="124"/>
      <c r="L86" s="121"/>
      <c r="M86" s="125"/>
      <c r="N86" s="124"/>
      <c r="O86" s="124"/>
      <c r="P86" s="124"/>
      <c r="Q86" s="123"/>
      <c r="R86" s="122"/>
      <c r="S86" s="124"/>
      <c r="T86" s="124"/>
      <c r="U86" s="124"/>
      <c r="V86" s="124"/>
      <c r="W86" s="121"/>
      <c r="X86" s="842"/>
      <c r="Y86" s="842"/>
      <c r="Z86" s="842"/>
      <c r="AA86" s="842"/>
      <c r="AB86" s="842"/>
      <c r="AC86" s="842"/>
      <c r="AD86" s="842"/>
      <c r="AE86" s="842"/>
      <c r="AF86" s="842"/>
      <c r="AG86" s="842"/>
      <c r="AH86" s="842"/>
      <c r="AI86" s="842"/>
      <c r="AJ86" s="842"/>
      <c r="AK86" s="842"/>
      <c r="AL86" s="842"/>
      <c r="AM86" s="842"/>
      <c r="AN86" s="842"/>
      <c r="AO86" s="842"/>
      <c r="AP86" s="842"/>
      <c r="AQ86" s="842"/>
      <c r="AR86" s="842"/>
      <c r="AS86" s="842"/>
      <c r="AT86" s="842"/>
      <c r="AU86" s="842"/>
      <c r="AV86" s="842"/>
      <c r="AW86" s="842"/>
      <c r="AX86" s="842"/>
      <c r="AY86" s="842"/>
      <c r="AZ86" s="357"/>
      <c r="BA86" s="877"/>
      <c r="BB86" s="604"/>
      <c r="BC86" s="458"/>
      <c r="BD86" s="445"/>
      <c r="BE86" s="445"/>
      <c r="BF86" s="445"/>
      <c r="BG86" s="462"/>
      <c r="BH86" s="458"/>
      <c r="BI86" s="445"/>
      <c r="BJ86" s="445"/>
      <c r="BK86" s="445"/>
      <c r="BL86" s="462"/>
      <c r="BM86" s="458"/>
      <c r="BN86" s="445"/>
      <c r="BO86" s="445"/>
      <c r="BP86" s="445"/>
      <c r="BQ86" s="462"/>
      <c r="BR86" s="458"/>
      <c r="BS86" s="445"/>
      <c r="BT86" s="445"/>
      <c r="BU86" s="445"/>
      <c r="BV86" s="445"/>
      <c r="BW86" s="446"/>
      <c r="BX86" s="21"/>
      <c r="BY86" s="21"/>
      <c r="BZ86" s="21"/>
      <c r="CA86" s="21"/>
      <c r="CB86" s="21"/>
      <c r="CC86" s="21"/>
      <c r="CD86" s="21"/>
      <c r="CE86" s="21"/>
      <c r="CF86" s="21"/>
      <c r="CG86" s="21"/>
      <c r="CH86" s="21"/>
      <c r="CI86" s="21"/>
      <c r="CJ86" s="21"/>
      <c r="CK86" s="21"/>
      <c r="CL86" s="21"/>
      <c r="CM86" s="21"/>
      <c r="CN86" s="21"/>
      <c r="CO86" s="21"/>
      <c r="CP86" s="21"/>
      <c r="CQ86" s="21"/>
      <c r="CR86" s="21"/>
      <c r="CS86" s="21"/>
      <c r="CT86" s="21"/>
      <c r="CU86" s="21"/>
      <c r="CV86" s="21"/>
      <c r="CW86" s="21"/>
      <c r="CX86" s="21"/>
      <c r="CY86" s="21"/>
      <c r="CZ86" s="21"/>
    </row>
    <row r="87" s="514" customFormat="true" ht="15" customHeight="true" x14ac:dyDescent="0.2">
      <c r="A87" s="157"/>
      <c r="B87" s="151"/>
      <c r="C87" s="125"/>
      <c r="D87" s="124"/>
      <c r="E87" s="124"/>
      <c r="F87" s="124"/>
      <c r="G87" s="123"/>
      <c r="H87" s="122"/>
      <c r="I87" s="124"/>
      <c r="J87" s="124"/>
      <c r="K87" s="124"/>
      <c r="L87" s="121"/>
      <c r="M87" s="125"/>
      <c r="N87" s="124"/>
      <c r="O87" s="124"/>
      <c r="P87" s="124"/>
      <c r="Q87" s="123"/>
      <c r="R87" s="122"/>
      <c r="S87" s="124"/>
      <c r="T87" s="124"/>
      <c r="U87" s="124"/>
      <c r="V87" s="124"/>
      <c r="W87" s="121"/>
      <c r="X87" s="842"/>
      <c r="Y87" s="842"/>
      <c r="Z87" s="842"/>
      <c r="AA87" s="842"/>
      <c r="AB87" s="842"/>
      <c r="AC87" s="842"/>
      <c r="AD87" s="842"/>
      <c r="AE87" s="842"/>
      <c r="AF87" s="842"/>
      <c r="AG87" s="842"/>
      <c r="AH87" s="842"/>
      <c r="AI87" s="842"/>
      <c r="AJ87" s="842"/>
      <c r="AK87" s="842"/>
      <c r="AL87" s="842"/>
      <c r="AM87" s="842"/>
      <c r="AN87" s="842"/>
      <c r="AO87" s="842"/>
      <c r="AP87" s="842"/>
      <c r="AQ87" s="842"/>
      <c r="AR87" s="842"/>
      <c r="AS87" s="842"/>
      <c r="AT87" s="842"/>
      <c r="AU87" s="842"/>
      <c r="AV87" s="842"/>
      <c r="AW87" s="842"/>
      <c r="AX87" s="842"/>
      <c r="AY87" s="842"/>
      <c r="AZ87" s="357"/>
      <c r="BA87" s="877"/>
      <c r="BB87" s="604"/>
      <c r="BC87" s="458"/>
      <c r="BD87" s="445"/>
      <c r="BE87" s="445"/>
      <c r="BF87" s="445"/>
      <c r="BG87" s="462"/>
      <c r="BH87" s="458"/>
      <c r="BI87" s="445"/>
      <c r="BJ87" s="445"/>
      <c r="BK87" s="445"/>
      <c r="BL87" s="462"/>
      <c r="BM87" s="458"/>
      <c r="BN87" s="445"/>
      <c r="BO87" s="445"/>
      <c r="BP87" s="445"/>
      <c r="BQ87" s="462"/>
      <c r="BR87" s="458"/>
      <c r="BS87" s="445"/>
      <c r="BT87" s="445"/>
      <c r="BU87" s="445"/>
      <c r="BV87" s="445"/>
      <c r="BW87" s="446"/>
      <c r="BX87" s="21"/>
      <c r="BY87" s="21"/>
      <c r="BZ87" s="21"/>
      <c r="CA87" s="21"/>
      <c r="CB87" s="21"/>
      <c r="CC87" s="21"/>
      <c r="CD87" s="21"/>
      <c r="CE87" s="21"/>
      <c r="CF87" s="21"/>
      <c r="CG87" s="21"/>
      <c r="CH87" s="21"/>
      <c r="CI87" s="21"/>
      <c r="CJ87" s="21"/>
      <c r="CK87" s="21"/>
      <c r="CL87" s="21"/>
      <c r="CM87" s="21"/>
      <c r="CN87" s="21"/>
      <c r="CO87" s="21"/>
      <c r="CP87" s="21"/>
      <c r="CQ87" s="21"/>
      <c r="CR87" s="21"/>
      <c r="CS87" s="21"/>
      <c r="CT87" s="21"/>
      <c r="CU87" s="21"/>
      <c r="CV87" s="21"/>
      <c r="CW87" s="21"/>
      <c r="CX87" s="21"/>
      <c r="CY87" s="21"/>
      <c r="CZ87" s="21"/>
    </row>
    <row r="88" s="514" customFormat="true" ht="15" customHeight="true" x14ac:dyDescent="0.2">
      <c r="A88" s="157"/>
      <c r="B88" s="151"/>
      <c r="C88" s="125"/>
      <c r="D88" s="124"/>
      <c r="E88" s="124"/>
      <c r="F88" s="124"/>
      <c r="G88" s="123"/>
      <c r="H88" s="122"/>
      <c r="I88" s="124"/>
      <c r="J88" s="124"/>
      <c r="K88" s="124"/>
      <c r="L88" s="121"/>
      <c r="M88" s="125"/>
      <c r="N88" s="124"/>
      <c r="O88" s="124"/>
      <c r="P88" s="124"/>
      <c r="Q88" s="123"/>
      <c r="R88" s="122"/>
      <c r="S88" s="124"/>
      <c r="T88" s="124"/>
      <c r="U88" s="124"/>
      <c r="V88" s="124"/>
      <c r="W88" s="121"/>
      <c r="X88" s="842"/>
      <c r="Y88" s="842"/>
      <c r="Z88" s="842"/>
      <c r="AA88" s="842"/>
      <c r="AB88" s="842"/>
      <c r="AC88" s="842"/>
      <c r="AD88" s="842"/>
      <c r="AE88" s="842"/>
      <c r="AF88" s="842"/>
      <c r="AG88" s="842"/>
      <c r="AH88" s="842"/>
      <c r="AI88" s="842"/>
      <c r="AJ88" s="842"/>
      <c r="AK88" s="842"/>
      <c r="AL88" s="842"/>
      <c r="AM88" s="842"/>
      <c r="AN88" s="842"/>
      <c r="AO88" s="842"/>
      <c r="AP88" s="842"/>
      <c r="AQ88" s="842"/>
      <c r="AR88" s="842"/>
      <c r="AS88" s="842"/>
      <c r="AT88" s="842"/>
      <c r="AU88" s="842"/>
      <c r="AV88" s="842"/>
      <c r="AW88" s="842"/>
      <c r="AX88" s="842"/>
      <c r="AY88" s="842"/>
      <c r="AZ88" s="357"/>
      <c r="BA88" s="877"/>
      <c r="BB88" s="604"/>
      <c r="BC88" s="458"/>
      <c r="BD88" s="445"/>
      <c r="BE88" s="445"/>
      <c r="BF88" s="445"/>
      <c r="BG88" s="462"/>
      <c r="BH88" s="458"/>
      <c r="BI88" s="445"/>
      <c r="BJ88" s="445"/>
      <c r="BK88" s="445"/>
      <c r="BL88" s="462"/>
      <c r="BM88" s="458"/>
      <c r="BN88" s="445"/>
      <c r="BO88" s="445"/>
      <c r="BP88" s="445"/>
      <c r="BQ88" s="462"/>
      <c r="BR88" s="458"/>
      <c r="BS88" s="445"/>
      <c r="BT88" s="445"/>
      <c r="BU88" s="445"/>
      <c r="BV88" s="445"/>
      <c r="BW88" s="446"/>
      <c r="BX88" s="21"/>
      <c r="BY88" s="21"/>
      <c r="BZ88" s="21"/>
      <c r="CA88" s="21"/>
      <c r="CB88" s="21"/>
      <c r="CC88" s="21"/>
      <c r="CD88" s="21"/>
      <c r="CE88" s="21"/>
      <c r="CF88" s="21"/>
      <c r="CG88" s="21"/>
      <c r="CH88" s="21"/>
      <c r="CI88" s="21"/>
      <c r="CJ88" s="21"/>
      <c r="CK88" s="21"/>
      <c r="CL88" s="21"/>
      <c r="CM88" s="21"/>
      <c r="CN88" s="21"/>
      <c r="CO88" s="21"/>
      <c r="CP88" s="21"/>
      <c r="CQ88" s="21"/>
      <c r="CR88" s="21"/>
      <c r="CS88" s="21"/>
      <c r="CT88" s="21"/>
      <c r="CU88" s="21"/>
      <c r="CV88" s="21"/>
      <c r="CW88" s="21"/>
      <c r="CX88" s="21"/>
      <c r="CY88" s="21"/>
      <c r="CZ88" s="21"/>
    </row>
    <row r="89" s="514" customFormat="true" ht="15" customHeight="true" x14ac:dyDescent="0.2">
      <c r="A89" s="157"/>
      <c r="B89" s="151"/>
      <c r="C89" s="125"/>
      <c r="D89" s="124"/>
      <c r="E89" s="124"/>
      <c r="F89" s="124"/>
      <c r="G89" s="123"/>
      <c r="H89" s="122"/>
      <c r="I89" s="124"/>
      <c r="J89" s="124"/>
      <c r="K89" s="124"/>
      <c r="L89" s="121"/>
      <c r="M89" s="125"/>
      <c r="N89" s="124"/>
      <c r="O89" s="124"/>
      <c r="P89" s="124"/>
      <c r="Q89" s="123"/>
      <c r="R89" s="122"/>
      <c r="S89" s="124"/>
      <c r="T89" s="124"/>
      <c r="U89" s="124"/>
      <c r="V89" s="124"/>
      <c r="W89" s="121"/>
      <c r="X89" s="842"/>
      <c r="Y89" s="842"/>
      <c r="Z89" s="842"/>
      <c r="AA89" s="842"/>
      <c r="AB89" s="842"/>
      <c r="AC89" s="842"/>
      <c r="AD89" s="842"/>
      <c r="AE89" s="842"/>
      <c r="AF89" s="842"/>
      <c r="AG89" s="842"/>
      <c r="AH89" s="842"/>
      <c r="AI89" s="842"/>
      <c r="AJ89" s="842"/>
      <c r="AK89" s="842"/>
      <c r="AL89" s="842"/>
      <c r="AM89" s="842"/>
      <c r="AN89" s="842"/>
      <c r="AO89" s="842"/>
      <c r="AP89" s="842"/>
      <c r="AQ89" s="842"/>
      <c r="AR89" s="842"/>
      <c r="AS89" s="842"/>
      <c r="AT89" s="842"/>
      <c r="AU89" s="842"/>
      <c r="AV89" s="842"/>
      <c r="AW89" s="842"/>
      <c r="AX89" s="842"/>
      <c r="AY89" s="842"/>
      <c r="AZ89" s="357"/>
      <c r="BA89" s="877"/>
      <c r="BB89" s="604"/>
      <c r="BC89" s="458"/>
      <c r="BD89" s="445"/>
      <c r="BE89" s="445"/>
      <c r="BF89" s="445"/>
      <c r="BG89" s="462"/>
      <c r="BH89" s="458"/>
      <c r="BI89" s="445"/>
      <c r="BJ89" s="445"/>
      <c r="BK89" s="445"/>
      <c r="BL89" s="462"/>
      <c r="BM89" s="458"/>
      <c r="BN89" s="445"/>
      <c r="BO89" s="445"/>
      <c r="BP89" s="445"/>
      <c r="BQ89" s="462"/>
      <c r="BR89" s="458"/>
      <c r="BS89" s="445"/>
      <c r="BT89" s="445"/>
      <c r="BU89" s="445"/>
      <c r="BV89" s="445"/>
      <c r="BW89" s="446"/>
      <c r="BX89" s="21"/>
      <c r="BY89" s="21"/>
      <c r="BZ89" s="21"/>
      <c r="CA89" s="21"/>
      <c r="CB89" s="21"/>
      <c r="CC89" s="21"/>
      <c r="CD89" s="21"/>
      <c r="CE89" s="21"/>
      <c r="CF89" s="21"/>
      <c r="CG89" s="21"/>
      <c r="CH89" s="21"/>
      <c r="CI89" s="21"/>
      <c r="CJ89" s="21"/>
      <c r="CK89" s="21"/>
      <c r="CL89" s="21"/>
      <c r="CM89" s="21"/>
      <c r="CN89" s="21"/>
      <c r="CO89" s="21"/>
      <c r="CP89" s="21"/>
      <c r="CQ89" s="21"/>
      <c r="CR89" s="21"/>
      <c r="CS89" s="21"/>
      <c r="CT89" s="21"/>
      <c r="CU89" s="21"/>
      <c r="CV89" s="21"/>
      <c r="CW89" s="21"/>
      <c r="CX89" s="21"/>
      <c r="CY89" s="21"/>
      <c r="CZ89" s="21"/>
    </row>
    <row r="90" s="514" customFormat="true" ht="15" customHeight="true" x14ac:dyDescent="0.2">
      <c r="A90" s="157"/>
      <c r="B90" s="151"/>
      <c r="C90" s="125"/>
      <c r="D90" s="124"/>
      <c r="E90" s="124"/>
      <c r="F90" s="124"/>
      <c r="G90" s="123"/>
      <c r="H90" s="122"/>
      <c r="I90" s="124"/>
      <c r="J90" s="124"/>
      <c r="K90" s="124"/>
      <c r="L90" s="121"/>
      <c r="M90" s="125"/>
      <c r="N90" s="124"/>
      <c r="O90" s="124"/>
      <c r="P90" s="124"/>
      <c r="Q90" s="123"/>
      <c r="R90" s="122"/>
      <c r="S90" s="124"/>
      <c r="T90" s="124"/>
      <c r="U90" s="124"/>
      <c r="V90" s="124"/>
      <c r="W90" s="121"/>
      <c r="X90" s="842"/>
      <c r="Y90" s="842"/>
      <c r="Z90" s="842"/>
      <c r="AA90" s="842"/>
      <c r="AB90" s="842"/>
      <c r="AC90" s="842"/>
      <c r="AD90" s="842"/>
      <c r="AE90" s="842"/>
      <c r="AF90" s="842"/>
      <c r="AG90" s="842"/>
      <c r="AH90" s="842"/>
      <c r="AI90" s="842"/>
      <c r="AJ90" s="842"/>
      <c r="AK90" s="842"/>
      <c r="AL90" s="842"/>
      <c r="AM90" s="842"/>
      <c r="AN90" s="842"/>
      <c r="AO90" s="842"/>
      <c r="AP90" s="842"/>
      <c r="AQ90" s="842"/>
      <c r="AR90" s="842"/>
      <c r="AS90" s="842"/>
      <c r="AT90" s="842"/>
      <c r="AU90" s="842"/>
      <c r="AV90" s="842"/>
      <c r="AW90" s="842"/>
      <c r="AX90" s="842"/>
      <c r="AY90" s="842"/>
      <c r="AZ90" s="357"/>
      <c r="BA90" s="877"/>
      <c r="BB90" s="604"/>
      <c r="BC90" s="458"/>
      <c r="BD90" s="445"/>
      <c r="BE90" s="445"/>
      <c r="BF90" s="445"/>
      <c r="BG90" s="462"/>
      <c r="BH90" s="458"/>
      <c r="BI90" s="445"/>
      <c r="BJ90" s="445"/>
      <c r="BK90" s="445"/>
      <c r="BL90" s="462"/>
      <c r="BM90" s="458"/>
      <c r="BN90" s="445"/>
      <c r="BO90" s="445"/>
      <c r="BP90" s="445"/>
      <c r="BQ90" s="462"/>
      <c r="BR90" s="458"/>
      <c r="BS90" s="445"/>
      <c r="BT90" s="445"/>
      <c r="BU90" s="445"/>
      <c r="BV90" s="445"/>
      <c r="BW90" s="446"/>
      <c r="BX90" s="21"/>
      <c r="BY90" s="21"/>
      <c r="BZ90" s="21"/>
      <c r="CA90" s="21"/>
      <c r="CB90" s="21"/>
      <c r="CC90" s="21"/>
      <c r="CD90" s="21"/>
      <c r="CE90" s="21"/>
      <c r="CF90" s="21"/>
      <c r="CG90" s="21"/>
      <c r="CH90" s="21"/>
      <c r="CI90" s="21"/>
      <c r="CJ90" s="21"/>
      <c r="CK90" s="21"/>
      <c r="CL90" s="21"/>
      <c r="CM90" s="21"/>
      <c r="CN90" s="21"/>
      <c r="CO90" s="21"/>
      <c r="CP90" s="21"/>
      <c r="CQ90" s="21"/>
      <c r="CR90" s="21"/>
      <c r="CS90" s="21"/>
      <c r="CT90" s="21"/>
      <c r="CU90" s="21"/>
      <c r="CV90" s="21"/>
      <c r="CW90" s="21"/>
      <c r="CX90" s="21"/>
      <c r="CY90" s="21"/>
      <c r="CZ90" s="21"/>
    </row>
    <row r="91" s="514" customFormat="true" ht="15" customHeight="true" x14ac:dyDescent="0.2">
      <c r="A91" s="178"/>
      <c r="B91" s="150"/>
      <c r="C91" s="120"/>
      <c r="D91" s="127"/>
      <c r="E91" s="127"/>
      <c r="F91" s="127"/>
      <c r="G91" s="126"/>
      <c r="H91" s="119"/>
      <c r="I91" s="127"/>
      <c r="J91" s="127"/>
      <c r="K91" s="127"/>
      <c r="L91" s="118"/>
      <c r="M91" s="120"/>
      <c r="N91" s="127"/>
      <c r="O91" s="127"/>
      <c r="P91" s="127"/>
      <c r="Q91" s="126"/>
      <c r="R91" s="119"/>
      <c r="S91" s="127"/>
      <c r="T91" s="127"/>
      <c r="U91" s="127"/>
      <c r="V91" s="127"/>
      <c r="W91" s="118"/>
      <c r="X91" s="842"/>
      <c r="Y91" s="842"/>
      <c r="Z91" s="842"/>
      <c r="AA91" s="842"/>
      <c r="AB91" s="842"/>
      <c r="AC91" s="842"/>
      <c r="AD91" s="842"/>
      <c r="AE91" s="842"/>
      <c r="AF91" s="842"/>
      <c r="AG91" s="842"/>
      <c r="AH91" s="842"/>
      <c r="AI91" s="842"/>
      <c r="AJ91" s="842"/>
      <c r="AK91" s="842"/>
      <c r="AL91" s="842"/>
      <c r="AM91" s="842"/>
      <c r="AN91" s="842"/>
      <c r="AO91" s="842"/>
      <c r="AP91" s="842"/>
      <c r="AQ91" s="842"/>
      <c r="AR91" s="842"/>
      <c r="AS91" s="842"/>
      <c r="AT91" s="842"/>
      <c r="AU91" s="842"/>
      <c r="AV91" s="842"/>
      <c r="AW91" s="842"/>
      <c r="AX91" s="842"/>
      <c r="AY91" s="842"/>
      <c r="AZ91" s="357"/>
      <c r="BA91" s="877"/>
      <c r="BB91" s="604"/>
      <c r="BC91" s="458"/>
      <c r="BD91" s="445"/>
      <c r="BE91" s="445"/>
      <c r="BF91" s="445"/>
      <c r="BG91" s="462"/>
      <c r="BH91" s="458"/>
      <c r="BI91" s="445"/>
      <c r="BJ91" s="445"/>
      <c r="BK91" s="445"/>
      <c r="BL91" s="462"/>
      <c r="BM91" s="458"/>
      <c r="BN91" s="445"/>
      <c r="BO91" s="445"/>
      <c r="BP91" s="445"/>
      <c r="BQ91" s="462"/>
      <c r="BR91" s="458"/>
      <c r="BS91" s="445"/>
      <c r="BT91" s="445"/>
      <c r="BU91" s="445"/>
      <c r="BV91" s="445"/>
      <c r="BW91" s="446"/>
      <c r="BX91" s="21"/>
      <c r="BY91" s="21"/>
      <c r="BZ91" s="21"/>
      <c r="CA91" s="21"/>
      <c r="CB91" s="21"/>
      <c r="CC91" s="21"/>
      <c r="CD91" s="21"/>
      <c r="CE91" s="21"/>
      <c r="CF91" s="21"/>
      <c r="CG91" s="21"/>
      <c r="CH91" s="21"/>
      <c r="CI91" s="21"/>
      <c r="CJ91" s="21"/>
      <c r="CK91" s="21"/>
      <c r="CL91" s="21"/>
      <c r="CM91" s="21"/>
      <c r="CN91" s="21"/>
      <c r="CO91" s="21"/>
      <c r="CP91" s="21"/>
      <c r="CQ91" s="21"/>
      <c r="CR91" s="21"/>
      <c r="CS91" s="21"/>
      <c r="CT91" s="21"/>
      <c r="CU91" s="21"/>
      <c r="CV91" s="21"/>
      <c r="CW91" s="21"/>
      <c r="CX91" s="21"/>
      <c r="CY91" s="21"/>
      <c r="CZ91" s="21"/>
    </row>
    <row r="92" s="514" customFormat="true" ht="15" customHeight="true" x14ac:dyDescent="0.2">
      <c r="A92" s="178"/>
      <c r="B92" s="150"/>
      <c r="C92" s="120"/>
      <c r="D92" s="127"/>
      <c r="E92" s="127"/>
      <c r="F92" s="127"/>
      <c r="G92" s="126"/>
      <c r="H92" s="119"/>
      <c r="I92" s="127"/>
      <c r="J92" s="127"/>
      <c r="K92" s="127"/>
      <c r="L92" s="118"/>
      <c r="M92" s="120"/>
      <c r="N92" s="127"/>
      <c r="O92" s="127"/>
      <c r="P92" s="127"/>
      <c r="Q92" s="126"/>
      <c r="R92" s="119"/>
      <c r="S92" s="127"/>
      <c r="T92" s="127"/>
      <c r="U92" s="127"/>
      <c r="V92" s="127"/>
      <c r="W92" s="118"/>
      <c r="X92" s="842"/>
      <c r="Y92" s="842"/>
      <c r="Z92" s="842"/>
      <c r="AA92" s="842"/>
      <c r="AB92" s="842"/>
      <c r="AC92" s="842"/>
      <c r="AD92" s="842"/>
      <c r="AE92" s="842"/>
      <c r="AF92" s="842"/>
      <c r="AG92" s="842"/>
      <c r="AH92" s="842"/>
      <c r="AI92" s="842"/>
      <c r="AJ92" s="842"/>
      <c r="AK92" s="842"/>
      <c r="AL92" s="842"/>
      <c r="AM92" s="842"/>
      <c r="AN92" s="842"/>
      <c r="AO92" s="842"/>
      <c r="AP92" s="842"/>
      <c r="AQ92" s="842"/>
      <c r="AR92" s="842"/>
      <c r="AS92" s="842"/>
      <c r="AT92" s="842"/>
      <c r="AU92" s="842"/>
      <c r="AV92" s="842"/>
      <c r="AW92" s="842"/>
      <c r="AX92" s="842"/>
      <c r="AY92" s="842"/>
      <c r="AZ92" s="357"/>
      <c r="BA92" s="877"/>
      <c r="BB92" s="604"/>
      <c r="BC92" s="458"/>
      <c r="BD92" s="445"/>
      <c r="BE92" s="445"/>
      <c r="BF92" s="445"/>
      <c r="BG92" s="462"/>
      <c r="BH92" s="458"/>
      <c r="BI92" s="445"/>
      <c r="BJ92" s="445"/>
      <c r="BK92" s="445"/>
      <c r="BL92" s="462"/>
      <c r="BM92" s="458"/>
      <c r="BN92" s="445"/>
      <c r="BO92" s="445"/>
      <c r="BP92" s="445"/>
      <c r="BQ92" s="462"/>
      <c r="BR92" s="458"/>
      <c r="BS92" s="445"/>
      <c r="BT92" s="445"/>
      <c r="BU92" s="445"/>
      <c r="BV92" s="445"/>
      <c r="BW92" s="446"/>
      <c r="BX92" s="21"/>
      <c r="BY92" s="21"/>
      <c r="BZ92" s="21"/>
      <c r="CA92" s="21"/>
      <c r="CB92" s="21"/>
      <c r="CC92" s="21"/>
      <c r="CD92" s="21"/>
      <c r="CE92" s="21"/>
      <c r="CF92" s="21"/>
      <c r="CG92" s="21"/>
      <c r="CH92" s="21"/>
      <c r="CI92" s="21"/>
      <c r="CJ92" s="21"/>
      <c r="CK92" s="21"/>
      <c r="CL92" s="21"/>
      <c r="CM92" s="21"/>
      <c r="CN92" s="21"/>
      <c r="CO92" s="21"/>
      <c r="CP92" s="21"/>
      <c r="CQ92" s="21"/>
      <c r="CR92" s="21"/>
      <c r="CS92" s="21"/>
      <c r="CT92" s="21"/>
      <c r="CU92" s="21"/>
      <c r="CV92" s="21"/>
      <c r="CW92" s="21"/>
      <c r="CX92" s="21"/>
      <c r="CY92" s="21"/>
      <c r="CZ92" s="21"/>
    </row>
    <row r="93" s="514" customFormat="true" ht="15" customHeight="true" x14ac:dyDescent="0.2">
      <c r="A93" s="156"/>
      <c r="B93" s="149"/>
      <c r="C93" s="172"/>
      <c r="D93" s="171"/>
      <c r="E93" s="171"/>
      <c r="F93" s="171"/>
      <c r="G93" s="160"/>
      <c r="H93" s="162"/>
      <c r="I93" s="171"/>
      <c r="J93" s="171"/>
      <c r="K93" s="171"/>
      <c r="L93" s="166"/>
      <c r="M93" s="172"/>
      <c r="N93" s="171"/>
      <c r="O93" s="171"/>
      <c r="P93" s="171"/>
      <c r="Q93" s="160"/>
      <c r="R93" s="162"/>
      <c r="S93" s="171"/>
      <c r="T93" s="171"/>
      <c r="U93" s="171"/>
      <c r="V93" s="171"/>
      <c r="W93" s="166"/>
      <c r="X93" s="842"/>
      <c r="Y93" s="842"/>
      <c r="Z93" s="842"/>
      <c r="AA93" s="842"/>
      <c r="AB93" s="842"/>
      <c r="AC93" s="842"/>
      <c r="AD93" s="842"/>
      <c r="AE93" s="842"/>
      <c r="AF93" s="842"/>
      <c r="AG93" s="842"/>
      <c r="AH93" s="842"/>
      <c r="AI93" s="842"/>
      <c r="AJ93" s="842"/>
      <c r="AK93" s="842"/>
      <c r="AL93" s="842"/>
      <c r="AM93" s="842"/>
      <c r="AN93" s="842"/>
      <c r="AO93" s="842"/>
      <c r="AP93" s="842"/>
      <c r="AQ93" s="842"/>
      <c r="AR93" s="842"/>
      <c r="AS93" s="842"/>
      <c r="AT93" s="842"/>
      <c r="AU93" s="842"/>
      <c r="AV93" s="842"/>
      <c r="AW93" s="842"/>
      <c r="AX93" s="842"/>
      <c r="AY93" s="842"/>
      <c r="AZ93" s="357"/>
      <c r="BA93" s="877"/>
      <c r="BB93" s="604"/>
      <c r="BC93" s="458"/>
      <c r="BD93" s="445"/>
      <c r="BE93" s="445"/>
      <c r="BF93" s="445"/>
      <c r="BG93" s="462"/>
      <c r="BH93" s="458"/>
      <c r="BI93" s="445"/>
      <c r="BJ93" s="445"/>
      <c r="BK93" s="445"/>
      <c r="BL93" s="462"/>
      <c r="BM93" s="458"/>
      <c r="BN93" s="445"/>
      <c r="BO93" s="445"/>
      <c r="BP93" s="445"/>
      <c r="BQ93" s="462"/>
      <c r="BR93" s="458"/>
      <c r="BS93" s="445"/>
      <c r="BT93" s="445"/>
      <c r="BU93" s="445"/>
      <c r="BV93" s="445"/>
      <c r="BW93" s="446"/>
      <c r="BX93" s="21"/>
      <c r="BY93" s="21"/>
      <c r="BZ93" s="21"/>
      <c r="CA93" s="21"/>
      <c r="CB93" s="21"/>
      <c r="CC93" s="21"/>
      <c r="CD93" s="21"/>
      <c r="CE93" s="21"/>
      <c r="CF93" s="21"/>
      <c r="CG93" s="21"/>
      <c r="CH93" s="21"/>
      <c r="CI93" s="21"/>
      <c r="CJ93" s="21"/>
      <c r="CK93" s="21"/>
      <c r="CL93" s="21"/>
      <c r="CM93" s="21"/>
      <c r="CN93" s="21"/>
      <c r="CO93" s="21"/>
      <c r="CP93" s="21"/>
      <c r="CQ93" s="21"/>
      <c r="CR93" s="21"/>
      <c r="CS93" s="21"/>
      <c r="CT93" s="21"/>
      <c r="CU93" s="21"/>
      <c r="CV93" s="21"/>
      <c r="CW93" s="21"/>
      <c r="CX93" s="21"/>
      <c r="CY93" s="21"/>
      <c r="CZ93" s="21"/>
    </row>
    <row r="94" s="514" customFormat="true" ht="15" customHeight="true" x14ac:dyDescent="0.2">
      <c r="A94" s="92"/>
      <c r="B94" s="149"/>
      <c r="C94" s="172"/>
      <c r="D94" s="170"/>
      <c r="E94" s="170"/>
      <c r="F94" s="170"/>
      <c r="G94" s="159"/>
      <c r="H94" s="162"/>
      <c r="I94" s="170"/>
      <c r="J94" s="170"/>
      <c r="K94" s="170"/>
      <c r="L94" s="165"/>
      <c r="M94" s="172"/>
      <c r="N94" s="170"/>
      <c r="O94" s="170"/>
      <c r="P94" s="170"/>
      <c r="Q94" s="159"/>
      <c r="R94" s="162"/>
      <c r="S94" s="170"/>
      <c r="T94" s="170"/>
      <c r="U94" s="170"/>
      <c r="V94" s="170"/>
      <c r="W94" s="165"/>
      <c r="X94" s="842"/>
      <c r="Y94" s="842"/>
      <c r="Z94" s="842"/>
      <c r="AA94" s="842"/>
      <c r="AB94" s="842"/>
      <c r="AC94" s="842"/>
      <c r="AD94" s="842"/>
      <c r="AE94" s="842"/>
      <c r="AF94" s="842"/>
      <c r="AG94" s="842"/>
      <c r="AH94" s="842"/>
      <c r="AI94" s="842"/>
      <c r="AJ94" s="842"/>
      <c r="AK94" s="842"/>
      <c r="AL94" s="842"/>
      <c r="AM94" s="842"/>
      <c r="AN94" s="842"/>
      <c r="AO94" s="842"/>
      <c r="AP94" s="842"/>
      <c r="AQ94" s="842"/>
      <c r="AR94" s="842"/>
      <c r="AS94" s="842"/>
      <c r="AT94" s="842"/>
      <c r="AU94" s="842"/>
      <c r="AV94" s="842"/>
      <c r="AW94" s="842"/>
      <c r="AX94" s="842"/>
      <c r="AY94" s="842"/>
      <c r="AZ94" s="357"/>
      <c r="BA94" s="877"/>
      <c r="BB94" s="604"/>
      <c r="BC94" s="458"/>
      <c r="BD94" s="445"/>
      <c r="BE94" s="445"/>
      <c r="BF94" s="445"/>
      <c r="BG94" s="462"/>
      <c r="BH94" s="458"/>
      <c r="BI94" s="445"/>
      <c r="BJ94" s="445"/>
      <c r="BK94" s="445"/>
      <c r="BL94" s="462"/>
      <c r="BM94" s="458"/>
      <c r="BN94" s="445"/>
      <c r="BO94" s="445"/>
      <c r="BP94" s="445"/>
      <c r="BQ94" s="462"/>
      <c r="BR94" s="458"/>
      <c r="BS94" s="445"/>
      <c r="BT94" s="445"/>
      <c r="BU94" s="445"/>
      <c r="BV94" s="445"/>
      <c r="BW94" s="446"/>
      <c r="BX94" s="21"/>
      <c r="BY94" s="21"/>
      <c r="BZ94" s="21"/>
      <c r="CA94" s="21"/>
      <c r="CB94" s="21"/>
      <c r="CC94" s="21"/>
      <c r="CD94" s="21"/>
      <c r="CE94" s="21"/>
      <c r="CF94" s="21"/>
      <c r="CG94" s="21"/>
      <c r="CH94" s="21"/>
      <c r="CI94" s="21"/>
      <c r="CJ94" s="21"/>
      <c r="CK94" s="21"/>
      <c r="CL94" s="21"/>
      <c r="CM94" s="21"/>
      <c r="CN94" s="21"/>
      <c r="CO94" s="21"/>
      <c r="CP94" s="21"/>
      <c r="CQ94" s="21"/>
      <c r="CR94" s="21"/>
      <c r="CS94" s="21"/>
      <c r="CT94" s="21"/>
      <c r="CU94" s="21"/>
      <c r="CV94" s="21"/>
      <c r="CW94" s="21"/>
      <c r="CX94" s="21"/>
      <c r="CY94" s="21"/>
      <c r="CZ94" s="21"/>
    </row>
    <row r="95" s="514" customFormat="true" ht="15" customHeight="true" x14ac:dyDescent="0.2">
      <c r="A95" s="156"/>
      <c r="B95" s="148"/>
      <c r="C95" s="117"/>
      <c r="D95" s="116"/>
      <c r="E95" s="116"/>
      <c r="F95" s="116"/>
      <c r="G95" s="115"/>
      <c r="H95" s="114"/>
      <c r="I95" s="116"/>
      <c r="J95" s="116"/>
      <c r="K95" s="116"/>
      <c r="L95" s="113"/>
      <c r="M95" s="117"/>
      <c r="N95" s="116"/>
      <c r="O95" s="116"/>
      <c r="P95" s="116"/>
      <c r="Q95" s="115"/>
      <c r="R95" s="114"/>
      <c r="S95" s="116"/>
      <c r="T95" s="116"/>
      <c r="U95" s="116"/>
      <c r="V95" s="116"/>
      <c r="W95" s="113"/>
      <c r="X95" s="842"/>
      <c r="Y95" s="842"/>
      <c r="Z95" s="842"/>
      <c r="AA95" s="842"/>
      <c r="AB95" s="842"/>
      <c r="AC95" s="842"/>
      <c r="AD95" s="842"/>
      <c r="AE95" s="842"/>
      <c r="AF95" s="842"/>
      <c r="AG95" s="842"/>
      <c r="AH95" s="842"/>
      <c r="AI95" s="842"/>
      <c r="AJ95" s="842"/>
      <c r="AK95" s="842"/>
      <c r="AL95" s="842"/>
      <c r="AM95" s="842"/>
      <c r="AN95" s="842"/>
      <c r="AO95" s="842"/>
      <c r="AP95" s="842"/>
      <c r="AQ95" s="842"/>
      <c r="AR95" s="842"/>
      <c r="AS95" s="842"/>
      <c r="AT95" s="842"/>
      <c r="AU95" s="842"/>
      <c r="AV95" s="842"/>
      <c r="AW95" s="842"/>
      <c r="AX95" s="842"/>
      <c r="AY95" s="842"/>
      <c r="AZ95" s="357"/>
      <c r="BA95" s="877"/>
      <c r="BB95" s="604"/>
      <c r="BC95" s="458"/>
      <c r="BD95" s="445"/>
      <c r="BE95" s="445"/>
      <c r="BF95" s="445"/>
      <c r="BG95" s="462"/>
      <c r="BH95" s="458"/>
      <c r="BI95" s="445"/>
      <c r="BJ95" s="445"/>
      <c r="BK95" s="445"/>
      <c r="BL95" s="462"/>
      <c r="BM95" s="458"/>
      <c r="BN95" s="445"/>
      <c r="BO95" s="445"/>
      <c r="BP95" s="445"/>
      <c r="BQ95" s="462"/>
      <c r="BR95" s="458"/>
      <c r="BS95" s="445"/>
      <c r="BT95" s="445"/>
      <c r="BU95" s="445"/>
      <c r="BV95" s="445"/>
      <c r="BW95" s="446"/>
      <c r="BX95" s="21"/>
      <c r="BY95" s="21"/>
      <c r="BZ95" s="21"/>
      <c r="CA95" s="21"/>
      <c r="CB95" s="21"/>
      <c r="CC95" s="21"/>
      <c r="CD95" s="21"/>
      <c r="CE95" s="21"/>
      <c r="CF95" s="21"/>
      <c r="CG95" s="21"/>
      <c r="CH95" s="21"/>
      <c r="CI95" s="21"/>
      <c r="CJ95" s="21"/>
      <c r="CK95" s="21"/>
      <c r="CL95" s="21"/>
      <c r="CM95" s="21"/>
      <c r="CN95" s="21"/>
      <c r="CO95" s="21"/>
      <c r="CP95" s="21"/>
      <c r="CQ95" s="21"/>
      <c r="CR95" s="21"/>
      <c r="CS95" s="21"/>
      <c r="CT95" s="21"/>
      <c r="CU95" s="21"/>
      <c r="CV95" s="21"/>
      <c r="CW95" s="21"/>
      <c r="CX95" s="21"/>
      <c r="CY95" s="21"/>
      <c r="CZ95" s="21"/>
    </row>
    <row r="96" s="320" customFormat="true" ht="15" customHeight="true" x14ac:dyDescent="0.2">
      <c r="A96" s="92"/>
      <c r="B96" s="148"/>
      <c r="C96" s="117"/>
      <c r="D96" s="116"/>
      <c r="E96" s="116"/>
      <c r="F96" s="116"/>
      <c r="G96" s="115"/>
      <c r="H96" s="114"/>
      <c r="I96" s="116"/>
      <c r="J96" s="116"/>
      <c r="K96" s="116"/>
      <c r="L96" s="113"/>
      <c r="M96" s="117"/>
      <c r="N96" s="116"/>
      <c r="O96" s="116"/>
      <c r="P96" s="116"/>
      <c r="Q96" s="115"/>
      <c r="R96" s="114"/>
      <c r="S96" s="116"/>
      <c r="T96" s="116"/>
      <c r="U96" s="116"/>
      <c r="V96" s="116"/>
      <c r="W96" s="113"/>
      <c r="X96" s="842"/>
      <c r="Y96" s="842"/>
      <c r="Z96" s="842"/>
      <c r="AA96" s="842"/>
      <c r="AB96" s="842"/>
      <c r="AC96" s="842"/>
      <c r="AD96" s="842"/>
      <c r="AE96" s="842"/>
      <c r="AF96" s="842"/>
      <c r="AG96" s="842"/>
      <c r="AH96" s="842"/>
      <c r="AI96" s="842"/>
      <c r="AJ96" s="842"/>
      <c r="AK96" s="842"/>
      <c r="AL96" s="842"/>
      <c r="AM96" s="842"/>
      <c r="AN96" s="842"/>
      <c r="AO96" s="842"/>
      <c r="AP96" s="842"/>
      <c r="AQ96" s="842"/>
      <c r="AR96" s="842"/>
      <c r="AS96" s="842"/>
      <c r="AT96" s="842"/>
      <c r="AU96" s="842"/>
      <c r="AV96" s="842"/>
      <c r="AW96" s="842"/>
      <c r="AX96" s="842"/>
      <c r="AY96" s="842"/>
      <c r="AZ96" s="357"/>
      <c r="BA96" s="877"/>
      <c r="BB96" s="604"/>
      <c r="BC96" s="458"/>
      <c r="BD96" s="445"/>
      <c r="BE96" s="445"/>
      <c r="BF96" s="445"/>
      <c r="BG96" s="462"/>
      <c r="BH96" s="458"/>
      <c r="BI96" s="445"/>
      <c r="BJ96" s="445"/>
      <c r="BK96" s="445"/>
      <c r="BL96" s="462"/>
      <c r="BM96" s="458"/>
      <c r="BN96" s="445"/>
      <c r="BO96" s="445"/>
      <c r="BP96" s="445"/>
      <c r="BQ96" s="462"/>
      <c r="BR96" s="458"/>
      <c r="BS96" s="445"/>
      <c r="BT96" s="445"/>
      <c r="BU96" s="445"/>
      <c r="BV96" s="445"/>
      <c r="BW96" s="446"/>
      <c r="BX96" s="21"/>
      <c r="BY96" s="21"/>
      <c r="BZ96" s="21"/>
      <c r="CA96" s="21"/>
      <c r="CB96" s="21"/>
      <c r="CC96" s="21"/>
      <c r="CD96" s="21"/>
      <c r="CE96" s="21"/>
      <c r="CF96" s="21"/>
      <c r="CG96" s="21"/>
      <c r="CH96" s="21"/>
      <c r="CI96" s="21"/>
      <c r="CJ96" s="21"/>
      <c r="CK96" s="21"/>
      <c r="CL96" s="21"/>
      <c r="CM96" s="21"/>
      <c r="CN96" s="21"/>
      <c r="CO96" s="21"/>
      <c r="CP96" s="21"/>
      <c r="CQ96" s="21"/>
      <c r="CR96" s="21"/>
      <c r="CS96" s="21"/>
      <c r="CT96" s="21"/>
      <c r="CU96" s="21"/>
      <c r="CV96" s="21"/>
      <c r="CW96" s="21"/>
      <c r="CX96" s="21"/>
      <c r="CY96" s="21"/>
      <c r="CZ96" s="21"/>
    </row>
    <row r="97" s="320" customFormat="true" ht="15" customHeight="true" x14ac:dyDescent="0.2">
      <c r="A97" s="156"/>
      <c r="B97" s="148"/>
      <c r="C97" s="117"/>
      <c r="D97" s="116"/>
      <c r="E97" s="116"/>
      <c r="F97" s="116"/>
      <c r="G97" s="115"/>
      <c r="H97" s="114"/>
      <c r="I97" s="116"/>
      <c r="J97" s="116"/>
      <c r="K97" s="116"/>
      <c r="L97" s="113"/>
      <c r="M97" s="117"/>
      <c r="N97" s="116"/>
      <c r="O97" s="116"/>
      <c r="P97" s="116"/>
      <c r="Q97" s="115"/>
      <c r="R97" s="114"/>
      <c r="S97" s="116"/>
      <c r="T97" s="116"/>
      <c r="U97" s="116"/>
      <c r="V97" s="116"/>
      <c r="W97" s="113"/>
      <c r="X97" s="842"/>
      <c r="Y97" s="842"/>
      <c r="Z97" s="842"/>
      <c r="AA97" s="842"/>
      <c r="AB97" s="842"/>
      <c r="AC97" s="842"/>
      <c r="AD97" s="842"/>
      <c r="AE97" s="842"/>
      <c r="AF97" s="842"/>
      <c r="AG97" s="842"/>
      <c r="AH97" s="842"/>
      <c r="AI97" s="842"/>
      <c r="AJ97" s="842"/>
      <c r="AK97" s="842"/>
      <c r="AL97" s="842"/>
      <c r="AM97" s="842"/>
      <c r="AN97" s="842"/>
      <c r="AO97" s="842"/>
      <c r="AP97" s="842"/>
      <c r="AQ97" s="842"/>
      <c r="AR97" s="842"/>
      <c r="AS97" s="842"/>
      <c r="AT97" s="842"/>
      <c r="AU97" s="842"/>
      <c r="AV97" s="842"/>
      <c r="AW97" s="842"/>
      <c r="AX97" s="842"/>
      <c r="AY97" s="842"/>
      <c r="AZ97" s="357"/>
      <c r="BA97" s="877"/>
      <c r="BB97" s="604"/>
      <c r="BC97" s="458"/>
      <c r="BD97" s="445"/>
      <c r="BE97" s="445"/>
      <c r="BF97" s="445"/>
      <c r="BG97" s="462"/>
      <c r="BH97" s="458"/>
      <c r="BI97" s="445"/>
      <c r="BJ97" s="445"/>
      <c r="BK97" s="445"/>
      <c r="BL97" s="462"/>
      <c r="BM97" s="458"/>
      <c r="BN97" s="445"/>
      <c r="BO97" s="445"/>
      <c r="BP97" s="445"/>
      <c r="BQ97" s="462"/>
      <c r="BR97" s="458"/>
      <c r="BS97" s="445"/>
      <c r="BT97" s="445"/>
      <c r="BU97" s="445"/>
      <c r="BV97" s="445"/>
      <c r="BW97" s="446"/>
      <c r="BX97" s="21"/>
      <c r="BY97" s="21"/>
      <c r="BZ97" s="21"/>
      <c r="CA97" s="21"/>
      <c r="CB97" s="21"/>
      <c r="CC97" s="21"/>
      <c r="CD97" s="21"/>
      <c r="CE97" s="21"/>
      <c r="CF97" s="21"/>
      <c r="CG97" s="21"/>
      <c r="CH97" s="21"/>
      <c r="CI97" s="21"/>
      <c r="CJ97" s="21"/>
      <c r="CK97" s="21"/>
      <c r="CL97" s="21"/>
      <c r="CM97" s="21"/>
      <c r="CN97" s="21"/>
      <c r="CO97" s="21"/>
      <c r="CP97" s="21"/>
      <c r="CQ97" s="21"/>
      <c r="CR97" s="21"/>
      <c r="CS97" s="21"/>
      <c r="CT97" s="21"/>
      <c r="CU97" s="21"/>
      <c r="CV97" s="21"/>
      <c r="CW97" s="21"/>
      <c r="CX97" s="21"/>
      <c r="CY97" s="21"/>
      <c r="CZ97" s="21"/>
    </row>
    <row r="98" s="320" customFormat="true" ht="15" customHeight="true" x14ac:dyDescent="0.2">
      <c r="A98" s="92"/>
      <c r="B98" s="148"/>
      <c r="C98" s="117"/>
      <c r="D98" s="116"/>
      <c r="E98" s="116"/>
      <c r="F98" s="116"/>
      <c r="G98" s="115"/>
      <c r="H98" s="114"/>
      <c r="I98" s="116"/>
      <c r="J98" s="116"/>
      <c r="K98" s="116"/>
      <c r="L98" s="113"/>
      <c r="M98" s="117"/>
      <c r="N98" s="116"/>
      <c r="O98" s="116"/>
      <c r="P98" s="116"/>
      <c r="Q98" s="115"/>
      <c r="R98" s="114"/>
      <c r="S98" s="116"/>
      <c r="T98" s="116"/>
      <c r="U98" s="116"/>
      <c r="V98" s="116"/>
      <c r="W98" s="113"/>
      <c r="X98" s="842"/>
      <c r="Y98" s="842"/>
      <c r="Z98" s="842"/>
      <c r="AA98" s="842"/>
      <c r="AB98" s="842"/>
      <c r="AC98" s="842"/>
      <c r="AD98" s="842"/>
      <c r="AE98" s="842"/>
      <c r="AF98" s="842"/>
      <c r="AG98" s="842"/>
      <c r="AH98" s="842"/>
      <c r="AI98" s="842"/>
      <c r="AJ98" s="842"/>
      <c r="AK98" s="842"/>
      <c r="AL98" s="842"/>
      <c r="AM98" s="842"/>
      <c r="AN98" s="842"/>
      <c r="AO98" s="842"/>
      <c r="AP98" s="842"/>
      <c r="AQ98" s="842"/>
      <c r="AR98" s="842"/>
      <c r="AS98" s="842"/>
      <c r="AT98" s="842"/>
      <c r="AU98" s="842"/>
      <c r="AV98" s="842"/>
      <c r="AW98" s="842"/>
      <c r="AX98" s="842"/>
      <c r="AY98" s="842"/>
      <c r="AZ98" s="357"/>
      <c r="BA98" s="877"/>
      <c r="BB98" s="604"/>
      <c r="BC98" s="458"/>
      <c r="BD98" s="445"/>
      <c r="BE98" s="445"/>
      <c r="BF98" s="445"/>
      <c r="BG98" s="462"/>
      <c r="BH98" s="458"/>
      <c r="BI98" s="445"/>
      <c r="BJ98" s="445"/>
      <c r="BK98" s="445"/>
      <c r="BL98" s="462"/>
      <c r="BM98" s="458"/>
      <c r="BN98" s="445"/>
      <c r="BO98" s="445"/>
      <c r="BP98" s="445"/>
      <c r="BQ98" s="462"/>
      <c r="BR98" s="458"/>
      <c r="BS98" s="445"/>
      <c r="BT98" s="445"/>
      <c r="BU98" s="445"/>
      <c r="BV98" s="445"/>
      <c r="BW98" s="446"/>
      <c r="BX98" s="21"/>
      <c r="BY98" s="21"/>
      <c r="BZ98" s="21"/>
      <c r="CA98" s="21"/>
      <c r="CB98" s="21"/>
      <c r="CC98" s="21"/>
      <c r="CD98" s="21"/>
      <c r="CE98" s="21"/>
      <c r="CF98" s="21"/>
      <c r="CG98" s="21"/>
      <c r="CH98" s="21"/>
      <c r="CI98" s="21"/>
      <c r="CJ98" s="21"/>
      <c r="CK98" s="21"/>
      <c r="CL98" s="21"/>
      <c r="CM98" s="21"/>
      <c r="CN98" s="21"/>
      <c r="CO98" s="21"/>
      <c r="CP98" s="21"/>
      <c r="CQ98" s="21"/>
      <c r="CR98" s="21"/>
      <c r="CS98" s="21"/>
      <c r="CT98" s="21"/>
      <c r="CU98" s="21"/>
      <c r="CV98" s="21"/>
      <c r="CW98" s="21"/>
      <c r="CX98" s="21"/>
      <c r="CY98" s="21"/>
      <c r="CZ98" s="21"/>
    </row>
    <row r="99" s="320" customFormat="true" ht="15" customHeight="true" x14ac:dyDescent="0.2">
      <c r="A99" s="92"/>
      <c r="B99" s="148"/>
      <c r="C99" s="117"/>
      <c r="D99" s="116"/>
      <c r="E99" s="116"/>
      <c r="F99" s="116"/>
      <c r="G99" s="115"/>
      <c r="H99" s="114"/>
      <c r="I99" s="116"/>
      <c r="J99" s="116"/>
      <c r="K99" s="116"/>
      <c r="L99" s="113"/>
      <c r="M99" s="117"/>
      <c r="N99" s="116"/>
      <c r="O99" s="116"/>
      <c r="P99" s="116"/>
      <c r="Q99" s="115"/>
      <c r="R99" s="114"/>
      <c r="S99" s="116"/>
      <c r="T99" s="116"/>
      <c r="U99" s="116"/>
      <c r="V99" s="116"/>
      <c r="W99" s="113"/>
      <c r="X99" s="842"/>
      <c r="Y99" s="842"/>
      <c r="Z99" s="842"/>
      <c r="AA99" s="842"/>
      <c r="AB99" s="842"/>
      <c r="AC99" s="842"/>
      <c r="AD99" s="842"/>
      <c r="AE99" s="842"/>
      <c r="AF99" s="842"/>
      <c r="AG99" s="842"/>
      <c r="AH99" s="842"/>
      <c r="AI99" s="842"/>
      <c r="AJ99" s="842"/>
      <c r="AK99" s="842"/>
      <c r="AL99" s="842"/>
      <c r="AM99" s="842"/>
      <c r="AN99" s="842"/>
      <c r="AO99" s="842"/>
      <c r="AP99" s="842"/>
      <c r="AQ99" s="842"/>
      <c r="AR99" s="842"/>
      <c r="AS99" s="842"/>
      <c r="AT99" s="842"/>
      <c r="AU99" s="842"/>
      <c r="AV99" s="842"/>
      <c r="AW99" s="842"/>
      <c r="AX99" s="842"/>
      <c r="AY99" s="842"/>
      <c r="AZ99" s="357"/>
      <c r="BA99" s="877"/>
      <c r="BB99" s="604"/>
      <c r="BC99" s="458"/>
      <c r="BD99" s="445"/>
      <c r="BE99" s="445"/>
      <c r="BF99" s="445"/>
      <c r="BG99" s="462"/>
      <c r="BH99" s="458"/>
      <c r="BI99" s="445"/>
      <c r="BJ99" s="445"/>
      <c r="BK99" s="445"/>
      <c r="BL99" s="462"/>
      <c r="BM99" s="458"/>
      <c r="BN99" s="445"/>
      <c r="BO99" s="445"/>
      <c r="BP99" s="445"/>
      <c r="BQ99" s="462"/>
      <c r="BR99" s="458"/>
      <c r="BS99" s="445"/>
      <c r="BT99" s="445"/>
      <c r="BU99" s="445"/>
      <c r="BV99" s="445"/>
      <c r="BW99" s="446"/>
      <c r="BX99" s="21"/>
      <c r="BY99" s="21"/>
      <c r="BZ99" s="21"/>
      <c r="CA99" s="21"/>
      <c r="CB99" s="21"/>
      <c r="CC99" s="21"/>
      <c r="CD99" s="21"/>
      <c r="CE99" s="21"/>
      <c r="CF99" s="21"/>
      <c r="CG99" s="21"/>
      <c r="CH99" s="21"/>
      <c r="CI99" s="21"/>
      <c r="CJ99" s="21"/>
      <c r="CK99" s="21"/>
      <c r="CL99" s="21"/>
      <c r="CM99" s="21"/>
      <c r="CN99" s="21"/>
      <c r="CO99" s="21"/>
      <c r="CP99" s="21"/>
      <c r="CQ99" s="21"/>
      <c r="CR99" s="21"/>
      <c r="CS99" s="21"/>
      <c r="CT99" s="21"/>
      <c r="CU99" s="21"/>
      <c r="CV99" s="21"/>
      <c r="CW99" s="21"/>
      <c r="CX99" s="21"/>
      <c r="CY99" s="21"/>
      <c r="CZ99" s="21"/>
    </row>
    <row r="100" s="320" customFormat="true" ht="15" customHeight="true" x14ac:dyDescent="0.2">
      <c r="A100" s="92"/>
      <c r="B100" s="148"/>
      <c r="C100" s="117"/>
      <c r="D100" s="116"/>
      <c r="E100" s="116"/>
      <c r="F100" s="116"/>
      <c r="G100" s="115"/>
      <c r="H100" s="114"/>
      <c r="I100" s="116"/>
      <c r="J100" s="116"/>
      <c r="K100" s="116"/>
      <c r="L100" s="113"/>
      <c r="M100" s="117"/>
      <c r="N100" s="116"/>
      <c r="O100" s="116"/>
      <c r="P100" s="116"/>
      <c r="Q100" s="115"/>
      <c r="R100" s="114"/>
      <c r="S100" s="116"/>
      <c r="T100" s="116"/>
      <c r="U100" s="116"/>
      <c r="V100" s="116"/>
      <c r="W100" s="113"/>
      <c r="X100" s="842"/>
      <c r="Y100" s="842"/>
      <c r="Z100" s="842"/>
      <c r="AA100" s="842"/>
      <c r="AB100" s="842"/>
      <c r="AC100" s="842"/>
      <c r="AD100" s="842"/>
      <c r="AE100" s="842"/>
      <c r="AF100" s="842"/>
      <c r="AG100" s="842"/>
      <c r="AH100" s="842"/>
      <c r="AI100" s="842"/>
      <c r="AJ100" s="842"/>
      <c r="AK100" s="842"/>
      <c r="AL100" s="842"/>
      <c r="AM100" s="842"/>
      <c r="AN100" s="842"/>
      <c r="AO100" s="842"/>
      <c r="AP100" s="842"/>
      <c r="AQ100" s="842"/>
      <c r="AR100" s="842"/>
      <c r="AS100" s="842"/>
      <c r="AT100" s="842"/>
      <c r="AU100" s="842"/>
      <c r="AV100" s="842"/>
      <c r="AW100" s="842"/>
      <c r="AX100" s="842"/>
      <c r="AY100" s="842"/>
      <c r="AZ100" s="357"/>
      <c r="BA100" s="877"/>
      <c r="BB100" s="604"/>
      <c r="BC100" s="458"/>
      <c r="BD100" s="445"/>
      <c r="BE100" s="445"/>
      <c r="BF100" s="445"/>
      <c r="BG100" s="462"/>
      <c r="BH100" s="458"/>
      <c r="BI100" s="445"/>
      <c r="BJ100" s="445"/>
      <c r="BK100" s="445"/>
      <c r="BL100" s="462"/>
      <c r="BM100" s="458"/>
      <c r="BN100" s="445"/>
      <c r="BO100" s="445"/>
      <c r="BP100" s="445"/>
      <c r="BQ100" s="462"/>
      <c r="BR100" s="458"/>
      <c r="BS100" s="445"/>
      <c r="BT100" s="445"/>
      <c r="BU100" s="445"/>
      <c r="BV100" s="445"/>
      <c r="BW100" s="446"/>
      <c r="BX100" s="21"/>
      <c r="BY100" s="21"/>
      <c r="BZ100" s="21"/>
      <c r="CA100" s="21"/>
      <c r="CB100" s="21"/>
      <c r="CC100" s="21"/>
      <c r="CD100" s="21"/>
      <c r="CE100" s="21"/>
      <c r="CF100" s="21"/>
      <c r="CG100" s="21"/>
      <c r="CH100" s="21"/>
      <c r="CI100" s="21"/>
      <c r="CJ100" s="21"/>
      <c r="CK100" s="21"/>
      <c r="CL100" s="21"/>
      <c r="CM100" s="21"/>
      <c r="CN100" s="21"/>
      <c r="CO100" s="21"/>
      <c r="CP100" s="21"/>
      <c r="CQ100" s="21"/>
      <c r="CR100" s="21"/>
      <c r="CS100" s="21"/>
      <c r="CT100" s="21"/>
      <c r="CU100" s="21"/>
      <c r="CV100" s="21"/>
      <c r="CW100" s="21"/>
      <c r="CX100" s="21"/>
      <c r="CY100" s="21"/>
      <c r="CZ100" s="21"/>
    </row>
    <row r="101" s="320" customFormat="true" ht="15" customHeight="true" x14ac:dyDescent="0.2">
      <c r="A101" s="156"/>
      <c r="B101" s="148"/>
      <c r="C101" s="117"/>
      <c r="D101" s="116"/>
      <c r="E101" s="116"/>
      <c r="F101" s="116"/>
      <c r="G101" s="115"/>
      <c r="H101" s="114"/>
      <c r="I101" s="116"/>
      <c r="J101" s="116"/>
      <c r="K101" s="116"/>
      <c r="L101" s="113"/>
      <c r="M101" s="117"/>
      <c r="N101" s="116"/>
      <c r="O101" s="116"/>
      <c r="P101" s="116"/>
      <c r="Q101" s="115"/>
      <c r="R101" s="114"/>
      <c r="S101" s="116"/>
      <c r="T101" s="116"/>
      <c r="U101" s="116"/>
      <c r="V101" s="116"/>
      <c r="W101" s="113"/>
      <c r="X101" s="842"/>
      <c r="Y101" s="842"/>
      <c r="Z101" s="842"/>
      <c r="AA101" s="842"/>
      <c r="AB101" s="842"/>
      <c r="AC101" s="842"/>
      <c r="AD101" s="842"/>
      <c r="AE101" s="842"/>
      <c r="AF101" s="842"/>
      <c r="AG101" s="842"/>
      <c r="AH101" s="842"/>
      <c r="AI101" s="842"/>
      <c r="AJ101" s="842"/>
      <c r="AK101" s="842"/>
      <c r="AL101" s="842"/>
      <c r="AM101" s="842"/>
      <c r="AN101" s="842"/>
      <c r="AO101" s="842"/>
      <c r="AP101" s="842"/>
      <c r="AQ101" s="842"/>
      <c r="AR101" s="842"/>
      <c r="AS101" s="842"/>
      <c r="AT101" s="842"/>
      <c r="AU101" s="842"/>
      <c r="AV101" s="842"/>
      <c r="AW101" s="842"/>
      <c r="AX101" s="842"/>
      <c r="AY101" s="842"/>
      <c r="AZ101" s="357"/>
      <c r="BA101" s="877"/>
      <c r="BB101" s="604"/>
      <c r="BC101" s="458"/>
      <c r="BD101" s="445"/>
      <c r="BE101" s="445"/>
      <c r="BF101" s="445"/>
      <c r="BG101" s="462"/>
      <c r="BH101" s="458"/>
      <c r="BI101" s="445"/>
      <c r="BJ101" s="445"/>
      <c r="BK101" s="445"/>
      <c r="BL101" s="462"/>
      <c r="BM101" s="458"/>
      <c r="BN101" s="445"/>
      <c r="BO101" s="445"/>
      <c r="BP101" s="445"/>
      <c r="BQ101" s="462"/>
      <c r="BR101" s="458"/>
      <c r="BS101" s="445"/>
      <c r="BT101" s="445"/>
      <c r="BU101" s="445"/>
      <c r="BV101" s="445"/>
      <c r="BW101" s="446"/>
      <c r="BX101" s="21"/>
      <c r="BY101" s="21"/>
      <c r="BZ101" s="21"/>
      <c r="CA101" s="21"/>
      <c r="CB101" s="21"/>
      <c r="CC101" s="21"/>
      <c r="CD101" s="21"/>
      <c r="CE101" s="21"/>
      <c r="CF101" s="21"/>
      <c r="CG101" s="21"/>
      <c r="CH101" s="21"/>
      <c r="CI101" s="21"/>
      <c r="CJ101" s="21"/>
      <c r="CK101" s="21"/>
      <c r="CL101" s="21"/>
      <c r="CM101" s="21"/>
      <c r="CN101" s="21"/>
      <c r="CO101" s="21"/>
      <c r="CP101" s="21"/>
      <c r="CQ101" s="21"/>
      <c r="CR101" s="21"/>
      <c r="CS101" s="21"/>
      <c r="CT101" s="21"/>
      <c r="CU101" s="21"/>
      <c r="CV101" s="21"/>
      <c r="CW101" s="21"/>
      <c r="CX101" s="21"/>
      <c r="CY101" s="21"/>
      <c r="CZ101" s="21"/>
    </row>
    <row r="102" s="320" customFormat="true" ht="15" customHeight="true" x14ac:dyDescent="0.2">
      <c r="A102" s="92"/>
      <c r="B102" s="148"/>
      <c r="C102" s="117"/>
      <c r="D102" s="116"/>
      <c r="E102" s="116"/>
      <c r="F102" s="116"/>
      <c r="G102" s="115"/>
      <c r="H102" s="114"/>
      <c r="I102" s="116"/>
      <c r="J102" s="116"/>
      <c r="K102" s="116"/>
      <c r="L102" s="113"/>
      <c r="M102" s="117"/>
      <c r="N102" s="116"/>
      <c r="O102" s="116"/>
      <c r="P102" s="116"/>
      <c r="Q102" s="115"/>
      <c r="R102" s="114"/>
      <c r="S102" s="116"/>
      <c r="T102" s="116"/>
      <c r="U102" s="116"/>
      <c r="V102" s="116"/>
      <c r="W102" s="113"/>
      <c r="X102" s="842"/>
      <c r="Y102" s="842"/>
      <c r="Z102" s="842"/>
      <c r="AA102" s="842"/>
      <c r="AB102" s="842"/>
      <c r="AC102" s="842"/>
      <c r="AD102" s="842"/>
      <c r="AE102" s="842"/>
      <c r="AF102" s="842"/>
      <c r="AG102" s="842"/>
      <c r="AH102" s="842"/>
      <c r="AI102" s="842"/>
      <c r="AJ102" s="842"/>
      <c r="AK102" s="842"/>
      <c r="AL102" s="842"/>
      <c r="AM102" s="842"/>
      <c r="AN102" s="842"/>
      <c r="AO102" s="842"/>
      <c r="AP102" s="842"/>
      <c r="AQ102" s="842"/>
      <c r="AR102" s="842"/>
      <c r="AS102" s="842"/>
      <c r="AT102" s="842"/>
      <c r="AU102" s="842"/>
      <c r="AV102" s="842"/>
      <c r="AW102" s="842"/>
      <c r="AX102" s="842"/>
      <c r="AY102" s="842"/>
      <c r="AZ102" s="357"/>
      <c r="BA102" s="877"/>
      <c r="BB102" s="604"/>
      <c r="BC102" s="458"/>
      <c r="BD102" s="445"/>
      <c r="BE102" s="445"/>
      <c r="BF102" s="445"/>
      <c r="BG102" s="462"/>
      <c r="BH102" s="458"/>
      <c r="BI102" s="445"/>
      <c r="BJ102" s="445"/>
      <c r="BK102" s="445"/>
      <c r="BL102" s="462"/>
      <c r="BM102" s="458"/>
      <c r="BN102" s="445"/>
      <c r="BO102" s="445"/>
      <c r="BP102" s="445"/>
      <c r="BQ102" s="462"/>
      <c r="BR102" s="458"/>
      <c r="BS102" s="445"/>
      <c r="BT102" s="445"/>
      <c r="BU102" s="445"/>
      <c r="BV102" s="445"/>
      <c r="BW102" s="446"/>
      <c r="BX102" s="21"/>
      <c r="BY102" s="21"/>
      <c r="BZ102" s="21"/>
      <c r="CA102" s="21"/>
      <c r="CB102" s="21"/>
      <c r="CC102" s="21"/>
      <c r="CD102" s="21"/>
      <c r="CE102" s="21"/>
      <c r="CF102" s="21"/>
      <c r="CG102" s="21"/>
      <c r="CH102" s="21"/>
      <c r="CI102" s="21"/>
      <c r="CJ102" s="21"/>
      <c r="CK102" s="21"/>
      <c r="CL102" s="21"/>
      <c r="CM102" s="21"/>
      <c r="CN102" s="21"/>
      <c r="CO102" s="21"/>
      <c r="CP102" s="21"/>
      <c r="CQ102" s="21"/>
      <c r="CR102" s="21"/>
      <c r="CS102" s="21"/>
      <c r="CT102" s="21"/>
      <c r="CU102" s="21"/>
      <c r="CV102" s="21"/>
      <c r="CW102" s="21"/>
      <c r="CX102" s="21"/>
      <c r="CY102" s="21"/>
      <c r="CZ102" s="21"/>
    </row>
    <row r="103" s="320" customFormat="true" ht="15" customHeight="true" x14ac:dyDescent="0.2">
      <c r="A103" s="92"/>
      <c r="B103" s="148"/>
      <c r="C103" s="117"/>
      <c r="D103" s="116"/>
      <c r="E103" s="116"/>
      <c r="F103" s="116"/>
      <c r="G103" s="115"/>
      <c r="H103" s="114"/>
      <c r="I103" s="116"/>
      <c r="J103" s="116"/>
      <c r="K103" s="116"/>
      <c r="L103" s="113"/>
      <c r="M103" s="117"/>
      <c r="N103" s="116"/>
      <c r="O103" s="116"/>
      <c r="P103" s="116"/>
      <c r="Q103" s="115"/>
      <c r="R103" s="114"/>
      <c r="S103" s="116"/>
      <c r="T103" s="116"/>
      <c r="U103" s="116"/>
      <c r="V103" s="116"/>
      <c r="W103" s="113"/>
      <c r="X103" s="842"/>
      <c r="Y103" s="842"/>
      <c r="Z103" s="842"/>
      <c r="AA103" s="842"/>
      <c r="AB103" s="842"/>
      <c r="AC103" s="842"/>
      <c r="AD103" s="842"/>
      <c r="AE103" s="842"/>
      <c r="AF103" s="842"/>
      <c r="AG103" s="842"/>
      <c r="AH103" s="842"/>
      <c r="AI103" s="842"/>
      <c r="AJ103" s="842"/>
      <c r="AK103" s="842"/>
      <c r="AL103" s="842"/>
      <c r="AM103" s="842"/>
      <c r="AN103" s="842"/>
      <c r="AO103" s="842"/>
      <c r="AP103" s="842"/>
      <c r="AQ103" s="842"/>
      <c r="AR103" s="842"/>
      <c r="AS103" s="842"/>
      <c r="AT103" s="842"/>
      <c r="AU103" s="842"/>
      <c r="AV103" s="842"/>
      <c r="AW103" s="842"/>
      <c r="AX103" s="842"/>
      <c r="AY103" s="842"/>
      <c r="AZ103" s="357"/>
      <c r="BA103" s="877"/>
      <c r="BB103" s="604"/>
      <c r="BC103" s="458"/>
      <c r="BD103" s="445"/>
      <c r="BE103" s="445"/>
      <c r="BF103" s="445"/>
      <c r="BG103" s="462"/>
      <c r="BH103" s="458"/>
      <c r="BI103" s="445"/>
      <c r="BJ103" s="445"/>
      <c r="BK103" s="445"/>
      <c r="BL103" s="462"/>
      <c r="BM103" s="458"/>
      <c r="BN103" s="445"/>
      <c r="BO103" s="445"/>
      <c r="BP103" s="445"/>
      <c r="BQ103" s="462"/>
      <c r="BR103" s="458"/>
      <c r="BS103" s="445"/>
      <c r="BT103" s="445"/>
      <c r="BU103" s="445"/>
      <c r="BV103" s="445"/>
      <c r="BW103" s="446"/>
      <c r="BX103" s="21"/>
      <c r="BY103" s="21"/>
      <c r="BZ103" s="21"/>
      <c r="CA103" s="21"/>
      <c r="CB103" s="21"/>
      <c r="CC103" s="21"/>
      <c r="CD103" s="21"/>
      <c r="CE103" s="21"/>
      <c r="CF103" s="21"/>
      <c r="CG103" s="21"/>
      <c r="CH103" s="21"/>
      <c r="CI103" s="21"/>
      <c r="CJ103" s="21"/>
      <c r="CK103" s="21"/>
      <c r="CL103" s="21"/>
      <c r="CM103" s="21"/>
      <c r="CN103" s="21"/>
      <c r="CO103" s="21"/>
      <c r="CP103" s="21"/>
      <c r="CQ103" s="21"/>
      <c r="CR103" s="21"/>
      <c r="CS103" s="21"/>
      <c r="CT103" s="21"/>
      <c r="CU103" s="21"/>
      <c r="CV103" s="21"/>
      <c r="CW103" s="21"/>
      <c r="CX103" s="21"/>
      <c r="CY103" s="21"/>
      <c r="CZ103" s="21"/>
    </row>
    <row r="104" s="320" customFormat="true" ht="15" customHeight="true" x14ac:dyDescent="0.2">
      <c r="A104" s="92"/>
      <c r="B104" s="148"/>
      <c r="C104" s="117"/>
      <c r="D104" s="116"/>
      <c r="E104" s="116"/>
      <c r="F104" s="116"/>
      <c r="G104" s="115"/>
      <c r="H104" s="114"/>
      <c r="I104" s="116"/>
      <c r="J104" s="116"/>
      <c r="K104" s="116"/>
      <c r="L104" s="113"/>
      <c r="M104" s="117"/>
      <c r="N104" s="116"/>
      <c r="O104" s="116"/>
      <c r="P104" s="116"/>
      <c r="Q104" s="115"/>
      <c r="R104" s="114"/>
      <c r="S104" s="116"/>
      <c r="T104" s="116"/>
      <c r="U104" s="116"/>
      <c r="V104" s="116"/>
      <c r="W104" s="113"/>
      <c r="X104" s="842"/>
      <c r="Y104" s="842"/>
      <c r="Z104" s="842"/>
      <c r="AA104" s="842"/>
      <c r="AB104" s="842"/>
      <c r="AC104" s="842"/>
      <c r="AD104" s="842"/>
      <c r="AE104" s="842"/>
      <c r="AF104" s="842"/>
      <c r="AG104" s="842"/>
      <c r="AH104" s="842"/>
      <c r="AI104" s="842"/>
      <c r="AJ104" s="842"/>
      <c r="AK104" s="842"/>
      <c r="AL104" s="842"/>
      <c r="AM104" s="842"/>
      <c r="AN104" s="842"/>
      <c r="AO104" s="842"/>
      <c r="AP104" s="842"/>
      <c r="AQ104" s="842"/>
      <c r="AR104" s="842"/>
      <c r="AS104" s="842"/>
      <c r="AT104" s="842"/>
      <c r="AU104" s="842"/>
      <c r="AV104" s="842"/>
      <c r="AW104" s="842"/>
      <c r="AX104" s="842"/>
      <c r="AY104" s="842"/>
      <c r="AZ104" s="357"/>
      <c r="BA104" s="877"/>
      <c r="BB104" s="604"/>
      <c r="BC104" s="458"/>
      <c r="BD104" s="445"/>
      <c r="BE104" s="445"/>
      <c r="BF104" s="445"/>
      <c r="BG104" s="462"/>
      <c r="BH104" s="458"/>
      <c r="BI104" s="445"/>
      <c r="BJ104" s="445"/>
      <c r="BK104" s="445"/>
      <c r="BL104" s="462"/>
      <c r="BM104" s="458"/>
      <c r="BN104" s="445"/>
      <c r="BO104" s="445"/>
      <c r="BP104" s="445"/>
      <c r="BQ104" s="462"/>
      <c r="BR104" s="458"/>
      <c r="BS104" s="445"/>
      <c r="BT104" s="445"/>
      <c r="BU104" s="445"/>
      <c r="BV104" s="445"/>
      <c r="BW104" s="446"/>
      <c r="BX104" s="21"/>
      <c r="BY104" s="21"/>
      <c r="BZ104" s="21"/>
      <c r="CA104" s="21"/>
      <c r="CB104" s="21"/>
      <c r="CC104" s="21"/>
      <c r="CD104" s="21"/>
      <c r="CE104" s="21"/>
      <c r="CF104" s="21"/>
      <c r="CG104" s="21"/>
      <c r="CH104" s="21"/>
      <c r="CI104" s="21"/>
      <c r="CJ104" s="21"/>
      <c r="CK104" s="21"/>
      <c r="CL104" s="21"/>
      <c r="CM104" s="21"/>
      <c r="CN104" s="21"/>
      <c r="CO104" s="21"/>
      <c r="CP104" s="21"/>
      <c r="CQ104" s="21"/>
      <c r="CR104" s="21"/>
      <c r="CS104" s="21"/>
      <c r="CT104" s="21"/>
      <c r="CU104" s="21"/>
      <c r="CV104" s="21"/>
      <c r="CW104" s="21"/>
      <c r="CX104" s="21"/>
      <c r="CY104" s="21"/>
      <c r="CZ104" s="21"/>
    </row>
    <row r="105" s="320" customFormat="true" ht="15" customHeight="true" x14ac:dyDescent="0.2">
      <c r="A105" s="153"/>
      <c r="B105" s="147"/>
      <c r="C105" s="112"/>
      <c r="D105" s="111"/>
      <c r="E105" s="111"/>
      <c r="F105" s="111"/>
      <c r="G105" s="110"/>
      <c r="H105" s="109"/>
      <c r="I105" s="111"/>
      <c r="J105" s="111"/>
      <c r="K105" s="111"/>
      <c r="L105" s="108"/>
      <c r="M105" s="112"/>
      <c r="N105" s="111"/>
      <c r="O105" s="111"/>
      <c r="P105" s="111"/>
      <c r="Q105" s="110"/>
      <c r="R105" s="109"/>
      <c r="S105" s="111"/>
      <c r="T105" s="111"/>
      <c r="U105" s="111"/>
      <c r="V105" s="111"/>
      <c r="W105" s="108"/>
      <c r="X105" s="842"/>
      <c r="Y105" s="842"/>
      <c r="Z105" s="842"/>
      <c r="AA105" s="842"/>
      <c r="AB105" s="842"/>
      <c r="AC105" s="842"/>
      <c r="AD105" s="842"/>
      <c r="AE105" s="842"/>
      <c r="AF105" s="842"/>
      <c r="AG105" s="842"/>
      <c r="AH105" s="842"/>
      <c r="AI105" s="842"/>
      <c r="AJ105" s="842"/>
      <c r="AK105" s="842"/>
      <c r="AL105" s="842"/>
      <c r="AM105" s="842"/>
      <c r="AN105" s="842"/>
      <c r="AO105" s="842"/>
      <c r="AP105" s="842"/>
      <c r="AQ105" s="842"/>
      <c r="AR105" s="842"/>
      <c r="AS105" s="842"/>
      <c r="AT105" s="842"/>
      <c r="AU105" s="842"/>
      <c r="AV105" s="842"/>
      <c r="AW105" s="842"/>
      <c r="AX105" s="842"/>
      <c r="AY105" s="842"/>
      <c r="AZ105" s="357"/>
      <c r="BA105" s="877"/>
      <c r="BB105" s="604"/>
      <c r="BC105" s="461"/>
      <c r="BD105" s="460"/>
      <c r="BE105" s="460"/>
      <c r="BF105" s="460"/>
      <c r="BG105" s="464"/>
      <c r="BH105" s="461"/>
      <c r="BI105" s="460"/>
      <c r="BJ105" s="460"/>
      <c r="BK105" s="460"/>
      <c r="BL105" s="464"/>
      <c r="BM105" s="461"/>
      <c r="BN105" s="460"/>
      <c r="BO105" s="460"/>
      <c r="BP105" s="460"/>
      <c r="BQ105" s="464"/>
      <c r="BR105" s="461"/>
      <c r="BS105" s="460"/>
      <c r="BT105" s="460"/>
      <c r="BU105" s="460"/>
      <c r="BV105" s="460"/>
      <c r="BW105" s="463"/>
      <c r="BX105" s="21"/>
      <c r="BY105" s="21"/>
      <c r="BZ105" s="21"/>
      <c r="CA105" s="21"/>
      <c r="CB105" s="21"/>
      <c r="CC105" s="21"/>
      <c r="CD105" s="21"/>
      <c r="CE105" s="21"/>
      <c r="CF105" s="21"/>
      <c r="CG105" s="21"/>
      <c r="CH105" s="21"/>
      <c r="CI105" s="21"/>
      <c r="CJ105" s="21"/>
      <c r="CK105" s="21"/>
      <c r="CL105" s="21"/>
      <c r="CM105" s="21"/>
      <c r="CN105" s="21"/>
      <c r="CO105" s="21"/>
      <c r="CP105" s="21"/>
      <c r="CQ105" s="21"/>
      <c r="CR105" s="21"/>
      <c r="CS105" s="21"/>
      <c r="CT105" s="21"/>
      <c r="CU105" s="21"/>
      <c r="CV105" s="21"/>
      <c r="CW105" s="21"/>
      <c r="CX105" s="21"/>
      <c r="CY105" s="21"/>
      <c r="CZ105" s="21"/>
    </row>
    <row r="106" s="320" customFormat="true" ht="250.15" customHeight="true" x14ac:dyDescent="0.2">
      <c r="A106" s="515"/>
      <c r="B106" s="183"/>
      <c r="C106" s="182"/>
      <c r="D106" s="182"/>
      <c r="E106" s="182"/>
      <c r="F106" s="182"/>
      <c r="G106" s="182"/>
      <c r="H106" s="182"/>
      <c r="I106" s="182"/>
      <c r="J106" s="182"/>
      <c r="K106" s="182"/>
      <c r="L106" s="182"/>
      <c r="M106" s="182"/>
      <c r="N106" s="182"/>
      <c r="O106" s="182"/>
      <c r="P106" s="182"/>
      <c r="Q106" s="182"/>
      <c r="R106" s="182"/>
      <c r="S106" s="182"/>
      <c r="T106" s="182"/>
      <c r="U106" s="182"/>
      <c r="V106" s="182"/>
      <c r="W106" s="182"/>
      <c r="X106" s="357"/>
      <c r="Y106" s="357"/>
      <c r="Z106" s="357"/>
      <c r="AA106" s="357"/>
      <c r="AB106" s="357"/>
      <c r="AC106" s="357"/>
      <c r="AD106" s="357"/>
      <c r="AE106" s="357"/>
      <c r="AF106" s="357"/>
      <c r="AG106" s="357"/>
      <c r="AH106" s="357"/>
      <c r="AI106" s="357"/>
      <c r="AJ106" s="357"/>
      <c r="AK106" s="357"/>
      <c r="AL106" s="357"/>
      <c r="AM106" s="357"/>
      <c r="AN106" s="357"/>
      <c r="AO106" s="357"/>
      <c r="AP106" s="357"/>
      <c r="AQ106" s="357"/>
      <c r="AR106" s="357"/>
      <c r="AS106" s="357"/>
      <c r="AT106" s="357"/>
      <c r="AU106" s="357"/>
      <c r="AV106" s="357"/>
      <c r="AW106" s="357"/>
      <c r="AX106" s="357"/>
      <c r="AY106" s="357"/>
      <c r="AZ106" s="357"/>
      <c r="BA106" s="438"/>
      <c r="BB106" s="439"/>
      <c r="BC106" s="439"/>
      <c r="BD106" s="439"/>
      <c r="BE106" s="439"/>
      <c r="BF106" s="439"/>
      <c r="BG106" s="439"/>
      <c r="BH106" s="439"/>
      <c r="BI106" s="439"/>
      <c r="BJ106" s="439"/>
      <c r="BK106" s="439"/>
      <c r="BL106" s="439"/>
      <c r="BM106" s="439"/>
      <c r="BN106" s="439"/>
      <c r="BO106" s="439"/>
      <c r="BP106" s="439"/>
      <c r="BQ106" s="439"/>
      <c r="BR106" s="439"/>
      <c r="BS106" s="439"/>
      <c r="BT106" s="439"/>
      <c r="BU106" s="439"/>
      <c r="BV106" s="439"/>
      <c r="BW106" s="438"/>
      <c r="BX106" s="356"/>
      <c r="BY106" s="356"/>
      <c r="BZ106" s="356"/>
      <c r="CA106" s="356"/>
      <c r="CB106" s="356"/>
      <c r="CC106" s="356"/>
      <c r="CD106" s="356"/>
      <c r="CE106" s="356"/>
      <c r="CF106" s="356"/>
      <c r="CG106" s="356"/>
      <c r="CH106" s="356"/>
      <c r="CI106" s="356"/>
      <c r="CJ106" s="356"/>
      <c r="CK106" s="356"/>
      <c r="CL106" s="356"/>
      <c r="CM106" s="356"/>
      <c r="CN106" s="356"/>
      <c r="CO106" s="356"/>
      <c r="CP106" s="356"/>
      <c r="CQ106" s="356"/>
      <c r="CR106" s="356"/>
      <c r="CS106" s="356"/>
      <c r="CT106" s="356"/>
      <c r="CU106" s="356"/>
      <c r="CV106" s="356"/>
      <c r="CW106" s="356"/>
      <c r="CX106" s="356"/>
      <c r="CY106" s="356"/>
      <c r="CZ106" s="356"/>
    </row>
    <row r="107" s="300" customFormat="true" ht="18" customHeight="true" x14ac:dyDescent="0.2">
      <c r="A107" s="515"/>
      <c r="B107" s="301"/>
      <c r="C107" s="425"/>
      <c r="D107" s="425"/>
      <c r="E107" s="425"/>
      <c r="F107" s="425"/>
      <c r="G107" s="425"/>
      <c r="H107" s="425"/>
      <c r="I107" s="425"/>
      <c r="J107" s="425"/>
      <c r="K107" s="425"/>
      <c r="L107" s="425"/>
      <c r="M107" s="425"/>
      <c r="N107" s="425"/>
      <c r="O107" s="425"/>
      <c r="P107" s="425"/>
      <c r="Q107" s="425"/>
      <c r="R107" s="425"/>
      <c r="S107" s="425"/>
      <c r="T107" s="425"/>
      <c r="U107" s="425"/>
      <c r="V107" s="425"/>
      <c r="W107" s="425"/>
      <c r="X107" s="352"/>
      <c r="Y107" s="352"/>
      <c r="Z107" s="352"/>
      <c r="AA107" s="352"/>
      <c r="AB107" s="352"/>
      <c r="AC107" s="352"/>
      <c r="AD107" s="352"/>
      <c r="AE107" s="352"/>
      <c r="AF107" s="352"/>
      <c r="AG107" s="352"/>
      <c r="AH107" s="352"/>
      <c r="AI107" s="352"/>
      <c r="AJ107" s="352"/>
      <c r="AK107" s="352"/>
      <c r="AL107" s="352"/>
      <c r="AM107" s="352"/>
      <c r="AN107" s="352"/>
      <c r="AO107" s="352"/>
      <c r="AP107" s="352"/>
      <c r="AQ107" s="352"/>
      <c r="AR107" s="352"/>
      <c r="AS107" s="352"/>
      <c r="AT107" s="352"/>
      <c r="AU107" s="352"/>
      <c r="AV107" s="352"/>
      <c r="AW107" s="352"/>
      <c r="AX107" s="352"/>
      <c r="AY107" s="352"/>
      <c r="AZ107" s="352"/>
      <c r="BB107" s="323"/>
      <c r="BX107" s="352"/>
      <c r="BY107" s="352"/>
      <c r="BZ107" s="352"/>
      <c r="CA107" s="352"/>
      <c r="CB107" s="352"/>
      <c r="CC107" s="352"/>
      <c r="CD107" s="352"/>
      <c r="CE107" s="352"/>
      <c r="CF107" s="352"/>
      <c r="CG107" s="352"/>
      <c r="CH107" s="352"/>
      <c r="CI107" s="352"/>
      <c r="CJ107" s="352"/>
      <c r="CK107" s="352"/>
      <c r="CL107" s="352"/>
      <c r="CM107" s="352"/>
      <c r="CN107" s="352"/>
      <c r="CO107" s="352"/>
      <c r="CP107" s="352"/>
      <c r="CQ107" s="352"/>
      <c r="CR107" s="352"/>
      <c r="CS107" s="352"/>
      <c r="CT107" s="352"/>
      <c r="CU107" s="352"/>
      <c r="CV107" s="352"/>
      <c r="CW107" s="352"/>
      <c r="CX107" s="352"/>
      <c r="CY107" s="352"/>
      <c r="CZ107" s="352"/>
    </row>
    <row r="108" s="300" customFormat="true" ht="22.5" customHeight="true" x14ac:dyDescent="0.35">
      <c r="A108" s="1054" t="str">
        <f>A1026</f>
        <v>Liberia</v>
      </c>
      <c r="B108" s="1055"/>
      <c r="C108" s="302"/>
      <c r="D108" s="302"/>
      <c r="E108" s="302"/>
      <c r="F108" s="302"/>
      <c r="G108" s="302"/>
      <c r="H108" s="302"/>
      <c r="I108" s="302"/>
      <c r="J108" s="302"/>
      <c r="K108" s="302"/>
      <c r="L108" s="302"/>
      <c r="M108" s="302"/>
      <c r="N108" s="302"/>
      <c r="O108" s="302"/>
      <c r="P108" s="302"/>
      <c r="Q108" s="302"/>
      <c r="R108" s="302"/>
      <c r="S108" s="302"/>
      <c r="T108" s="302"/>
      <c r="U108" s="302"/>
      <c r="X108" s="352"/>
      <c r="Y108" s="352"/>
      <c r="Z108" s="352"/>
      <c r="AA108" s="352"/>
      <c r="AB108" s="352"/>
      <c r="AC108" s="352"/>
      <c r="AD108" s="352"/>
      <c r="AE108" s="352"/>
      <c r="AF108" s="352"/>
      <c r="AG108" s="352"/>
      <c r="AH108" s="352"/>
      <c r="AI108" s="352"/>
      <c r="AJ108" s="352"/>
      <c r="AK108" s="352"/>
      <c r="AL108" s="352"/>
      <c r="AM108" s="352"/>
      <c r="AN108" s="352"/>
      <c r="AO108" s="352"/>
      <c r="AP108" s="352"/>
      <c r="AQ108" s="352"/>
      <c r="AR108" s="352"/>
      <c r="AS108" s="352"/>
      <c r="AT108" s="352"/>
      <c r="AU108" s="352"/>
      <c r="AV108" s="352"/>
      <c r="AW108" s="352"/>
      <c r="AX108" s="352"/>
      <c r="AY108" s="352"/>
      <c r="AZ108" s="352"/>
      <c r="BB108" s="323"/>
      <c r="BX108" s="352"/>
      <c r="BY108" s="352"/>
      <c r="BZ108" s="352"/>
      <c r="CA108" s="352"/>
      <c r="CB108" s="352"/>
      <c r="CC108" s="352"/>
      <c r="CD108" s="352"/>
      <c r="CE108" s="352"/>
      <c r="CF108" s="352"/>
      <c r="CG108" s="352"/>
      <c r="CH108" s="352"/>
      <c r="CI108" s="352"/>
      <c r="CJ108" s="352"/>
      <c r="CK108" s="352"/>
      <c r="CL108" s="352"/>
      <c r="CM108" s="352"/>
      <c r="CN108" s="352"/>
      <c r="CO108" s="352"/>
      <c r="CP108" s="352"/>
      <c r="CQ108" s="352"/>
      <c r="CR108" s="352"/>
      <c r="CS108" s="352"/>
      <c r="CT108" s="352"/>
      <c r="CU108" s="352"/>
      <c r="CV108" s="352"/>
      <c r="CW108" s="352"/>
      <c r="CX108" s="352"/>
      <c r="CY108" s="352"/>
      <c r="CZ108" s="352"/>
    </row>
    <row r="109" s="300" customFormat="true" ht="22.5" customHeight="true" x14ac:dyDescent="0.35">
      <c r="A109" s="327" t="str">
        <f>A1034</f>
        <v>2009</v>
      </c>
      <c r="B109" s="328"/>
      <c r="C109" s="302"/>
      <c r="D109" s="302"/>
      <c r="E109" s="302"/>
      <c r="F109" s="302"/>
      <c r="G109" s="302"/>
      <c r="H109" s="302"/>
      <c r="I109" s="302"/>
      <c r="J109" s="302"/>
      <c r="K109" s="302"/>
      <c r="L109" s="302"/>
      <c r="M109" s="302"/>
      <c r="N109" s="302"/>
      <c r="O109" s="302"/>
      <c r="P109" s="302"/>
      <c r="Q109" s="302"/>
      <c r="R109" s="302"/>
      <c r="S109" s="302"/>
      <c r="T109" s="302"/>
      <c r="U109" s="302"/>
      <c r="X109" s="352"/>
      <c r="Y109" s="352"/>
      <c r="Z109" s="352"/>
      <c r="AA109" s="352"/>
      <c r="AB109" s="352"/>
      <c r="AC109" s="352"/>
      <c r="AD109" s="352"/>
      <c r="AE109" s="352"/>
      <c r="AF109" s="352"/>
      <c r="AG109" s="352"/>
      <c r="AH109" s="352"/>
      <c r="AI109" s="352"/>
      <c r="AJ109" s="352"/>
      <c r="AK109" s="352"/>
      <c r="AL109" s="352"/>
      <c r="AM109" s="352"/>
      <c r="AN109" s="352"/>
      <c r="AO109" s="352"/>
      <c r="AP109" s="352"/>
      <c r="AQ109" s="352"/>
      <c r="AR109" s="352"/>
      <c r="AS109" s="352"/>
      <c r="AT109" s="352"/>
      <c r="AU109" s="352"/>
      <c r="AV109" s="352"/>
      <c r="AW109" s="352"/>
      <c r="AX109" s="352"/>
      <c r="AY109" s="352"/>
      <c r="AZ109" s="352"/>
      <c r="BB109" s="323"/>
      <c r="BX109" s="352"/>
      <c r="BY109" s="352"/>
      <c r="BZ109" s="352"/>
      <c r="CA109" s="352"/>
      <c r="CB109" s="352"/>
      <c r="CC109" s="352"/>
      <c r="CD109" s="352"/>
      <c r="CE109" s="352"/>
      <c r="CF109" s="352"/>
      <c r="CG109" s="352"/>
      <c r="CH109" s="352"/>
      <c r="CI109" s="352"/>
      <c r="CJ109" s="352"/>
      <c r="CK109" s="352"/>
      <c r="CL109" s="352"/>
      <c r="CM109" s="352"/>
      <c r="CN109" s="352"/>
      <c r="CO109" s="352"/>
      <c r="CP109" s="352"/>
      <c r="CQ109" s="352"/>
      <c r="CR109" s="352"/>
      <c r="CS109" s="352"/>
      <c r="CT109" s="352"/>
      <c r="CU109" s="352"/>
      <c r="CV109" s="352"/>
      <c r="CW109" s="352"/>
      <c r="CX109" s="352"/>
      <c r="CY109" s="352"/>
      <c r="CZ109" s="352"/>
    </row>
    <row r="110" s="300" customFormat="true" ht="22.5" customHeight="true" x14ac:dyDescent="0.35">
      <c r="A110" s="329" t="s">
        <v>99</v>
      </c>
      <c r="B110" s="330"/>
      <c r="C110" s="302"/>
      <c r="D110" s="302"/>
      <c r="E110" s="302"/>
      <c r="F110" s="302"/>
      <c r="G110" s="302"/>
      <c r="H110" s="302"/>
      <c r="I110" s="302"/>
      <c r="J110" s="302"/>
      <c r="K110" s="302"/>
      <c r="L110" s="302"/>
      <c r="M110" s="302"/>
      <c r="N110" s="302"/>
      <c r="O110" s="302"/>
      <c r="P110" s="302"/>
      <c r="Q110" s="302"/>
      <c r="R110" s="302"/>
      <c r="S110" s="302"/>
      <c r="T110" s="302"/>
      <c r="U110" s="302"/>
      <c r="X110" s="352"/>
      <c r="Y110" s="352"/>
      <c r="Z110" s="352"/>
      <c r="AA110" s="352"/>
      <c r="AB110" s="352"/>
      <c r="AC110" s="352"/>
      <c r="AD110" s="352"/>
      <c r="AE110" s="352"/>
      <c r="AF110" s="352"/>
      <c r="AG110" s="352"/>
      <c r="AH110" s="352"/>
      <c r="AI110" s="352"/>
      <c r="AJ110" s="352"/>
      <c r="AK110" s="352"/>
      <c r="AL110" s="352"/>
      <c r="AM110" s="352"/>
      <c r="AN110" s="352"/>
      <c r="AO110" s="352"/>
      <c r="AP110" s="352"/>
      <c r="AQ110" s="352"/>
      <c r="AR110" s="352"/>
      <c r="AS110" s="352"/>
      <c r="AT110" s="352"/>
      <c r="AU110" s="352"/>
      <c r="AV110" s="352"/>
      <c r="AW110" s="352"/>
      <c r="AX110" s="352"/>
      <c r="AY110" s="352"/>
      <c r="AZ110" s="352"/>
      <c r="BB110" s="323"/>
      <c r="BX110" s="352"/>
      <c r="BY110" s="352"/>
      <c r="BZ110" s="352"/>
      <c r="CA110" s="352"/>
      <c r="CB110" s="352"/>
      <c r="CC110" s="352"/>
      <c r="CD110" s="352"/>
      <c r="CE110" s="352"/>
      <c r="CF110" s="352"/>
      <c r="CG110" s="352"/>
      <c r="CH110" s="352"/>
      <c r="CI110" s="352"/>
      <c r="CJ110" s="352"/>
      <c r="CK110" s="352"/>
      <c r="CL110" s="352"/>
      <c r="CM110" s="352"/>
      <c r="CN110" s="352"/>
      <c r="CO110" s="352"/>
      <c r="CP110" s="352"/>
      <c r="CQ110" s="352"/>
      <c r="CR110" s="352"/>
      <c r="CS110" s="352"/>
      <c r="CT110" s="352"/>
      <c r="CU110" s="352"/>
      <c r="CV110" s="352"/>
      <c r="CW110" s="352"/>
      <c r="CX110" s="352"/>
      <c r="CY110" s="352"/>
      <c r="CZ110" s="352"/>
    </row>
    <row r="111" s="300" customFormat="true" ht="20.1" customHeight="true" x14ac:dyDescent="0.35">
      <c r="A111" s="331" t="s">
        <v>97</v>
      </c>
      <c r="B111" s="328"/>
      <c r="C111" s="302"/>
      <c r="D111" s="302"/>
      <c r="E111" s="302"/>
      <c r="F111" s="302"/>
      <c r="G111" s="302"/>
      <c r="H111" s="302"/>
      <c r="I111" s="302"/>
      <c r="J111" s="302"/>
      <c r="K111" s="302"/>
      <c r="L111" s="302"/>
      <c r="M111" s="302"/>
      <c r="N111" s="302"/>
      <c r="O111" s="302"/>
      <c r="P111" s="302"/>
      <c r="Q111" s="302"/>
      <c r="R111" s="302"/>
      <c r="S111" s="302"/>
      <c r="T111" s="302"/>
      <c r="U111" s="302"/>
      <c r="X111" s="352"/>
      <c r="Y111" s="352"/>
      <c r="Z111" s="352"/>
      <c r="AA111" s="352"/>
      <c r="AB111" s="352"/>
      <c r="AC111" s="352"/>
      <c r="AD111" s="352"/>
      <c r="AE111" s="352"/>
      <c r="AF111" s="352"/>
      <c r="AG111" s="352"/>
      <c r="AH111" s="352"/>
      <c r="AI111" s="352"/>
      <c r="AJ111" s="352"/>
      <c r="AK111" s="352"/>
      <c r="AL111" s="352"/>
      <c r="AM111" s="352"/>
      <c r="AN111" s="352"/>
      <c r="AO111" s="352"/>
      <c r="AP111" s="352"/>
      <c r="AQ111" s="352"/>
      <c r="AR111" s="352"/>
      <c r="AS111" s="352"/>
      <c r="AT111" s="352"/>
      <c r="AU111" s="352"/>
      <c r="AV111" s="352"/>
      <c r="AW111" s="352"/>
      <c r="AX111" s="352"/>
      <c r="AY111" s="352"/>
      <c r="AZ111" s="352"/>
      <c r="BB111" s="323"/>
      <c r="BX111" s="352"/>
      <c r="BY111" s="352"/>
      <c r="BZ111" s="352"/>
      <c r="CA111" s="352"/>
      <c r="CB111" s="352"/>
      <c r="CC111" s="352"/>
      <c r="CD111" s="352"/>
      <c r="CE111" s="352"/>
      <c r="CF111" s="352"/>
      <c r="CG111" s="352"/>
      <c r="CH111" s="352"/>
      <c r="CI111" s="352"/>
      <c r="CJ111" s="352"/>
      <c r="CK111" s="352"/>
      <c r="CL111" s="352"/>
      <c r="CM111" s="352"/>
      <c r="CN111" s="352"/>
      <c r="CO111" s="352"/>
      <c r="CP111" s="352"/>
      <c r="CQ111" s="352"/>
      <c r="CR111" s="352"/>
      <c r="CS111" s="352"/>
      <c r="CT111" s="352"/>
      <c r="CU111" s="352"/>
      <c r="CV111" s="352"/>
      <c r="CW111" s="352"/>
      <c r="CX111" s="352"/>
      <c r="CY111" s="352"/>
      <c r="CZ111" s="352"/>
    </row>
    <row r="112" s="300" customFormat="true" ht="15" customHeight="true" x14ac:dyDescent="0.2">
      <c r="A112" s="608" t="s">
        <v>98</v>
      </c>
      <c r="B112" s="365"/>
      <c r="C112" s="302"/>
      <c r="D112" s="302"/>
      <c r="E112" s="302"/>
      <c r="F112" s="302"/>
      <c r="G112" s="302"/>
      <c r="H112" s="302"/>
      <c r="I112" s="302"/>
      <c r="J112" s="302"/>
      <c r="K112" s="302"/>
      <c r="L112" s="302"/>
      <c r="M112" s="302"/>
      <c r="N112" s="302"/>
      <c r="O112" s="302"/>
      <c r="P112" s="302"/>
      <c r="Q112" s="302"/>
      <c r="R112" s="302"/>
      <c r="S112" s="302"/>
      <c r="T112" s="302"/>
      <c r="U112" s="302"/>
      <c r="X112" s="352"/>
      <c r="Y112" s="352"/>
      <c r="Z112" s="352"/>
      <c r="AA112" s="352"/>
      <c r="AB112" s="352"/>
      <c r="AC112" s="352"/>
      <c r="AD112" s="352"/>
      <c r="AE112" s="352"/>
      <c r="AF112" s="352"/>
      <c r="AG112" s="352"/>
      <c r="AH112" s="352"/>
      <c r="AI112" s="352"/>
      <c r="AJ112" s="352"/>
      <c r="AK112" s="352"/>
      <c r="AL112" s="352"/>
      <c r="AM112" s="352"/>
      <c r="AN112" s="352"/>
      <c r="AO112" s="352"/>
      <c r="AP112" s="352"/>
      <c r="AQ112" s="352"/>
      <c r="AR112" s="352"/>
      <c r="AS112" s="352"/>
      <c r="AT112" s="352"/>
      <c r="AU112" s="352"/>
      <c r="AV112" s="352"/>
      <c r="AW112" s="352"/>
      <c r="AX112" s="352"/>
      <c r="AY112" s="352"/>
      <c r="AZ112" s="352"/>
      <c r="BB112" s="323"/>
      <c r="BX112" s="352"/>
      <c r="BY112" s="352"/>
      <c r="BZ112" s="352"/>
      <c r="CA112" s="352"/>
      <c r="CB112" s="352"/>
      <c r="CC112" s="352"/>
      <c r="CD112" s="352"/>
      <c r="CE112" s="352"/>
      <c r="CF112" s="352"/>
      <c r="CG112" s="352"/>
      <c r="CH112" s="352"/>
      <c r="CI112" s="352"/>
      <c r="CJ112" s="352"/>
      <c r="CK112" s="352"/>
      <c r="CL112" s="352"/>
      <c r="CM112" s="352"/>
      <c r="CN112" s="352"/>
      <c r="CO112" s="352"/>
      <c r="CP112" s="352"/>
      <c r="CQ112" s="352"/>
      <c r="CR112" s="352"/>
      <c r="CS112" s="352"/>
      <c r="CT112" s="352"/>
      <c r="CU112" s="352"/>
      <c r="CV112" s="352"/>
      <c r="CW112" s="352"/>
      <c r="CX112" s="352"/>
      <c r="CY112" s="352"/>
      <c r="CZ112" s="352"/>
    </row>
    <row r="113" s="300" customFormat="true" ht="15" customHeight="true" x14ac:dyDescent="0.2">
      <c r="A113" s="341" t="s">
        <v>40</v>
      </c>
      <c r="B113" s="340"/>
      <c r="C113" s="302"/>
      <c r="D113" s="302"/>
      <c r="E113" s="302"/>
      <c r="F113" s="302"/>
      <c r="G113" s="302"/>
      <c r="H113" s="302"/>
      <c r="I113" s="302"/>
      <c r="J113" s="302"/>
      <c r="K113" s="302"/>
      <c r="L113" s="302"/>
      <c r="M113" s="302"/>
      <c r="N113" s="302"/>
      <c r="O113" s="302"/>
      <c r="P113" s="302"/>
      <c r="Q113" s="302"/>
      <c r="R113" s="302"/>
      <c r="S113" s="302"/>
      <c r="T113" s="302"/>
      <c r="U113" s="302"/>
      <c r="X113" s="352"/>
      <c r="Y113" s="352"/>
      <c r="Z113" s="352"/>
      <c r="AA113" s="352"/>
      <c r="AB113" s="352"/>
      <c r="AC113" s="352"/>
      <c r="AD113" s="352"/>
      <c r="AE113" s="352"/>
      <c r="AF113" s="352"/>
      <c r="AG113" s="352"/>
      <c r="AH113" s="352"/>
      <c r="AI113" s="352"/>
      <c r="AJ113" s="352"/>
      <c r="AK113" s="352"/>
      <c r="AL113" s="352"/>
      <c r="AM113" s="352"/>
      <c r="AN113" s="352"/>
      <c r="AO113" s="352"/>
      <c r="AP113" s="352"/>
      <c r="AQ113" s="352"/>
      <c r="AR113" s="352"/>
      <c r="AS113" s="352"/>
      <c r="AT113" s="352"/>
      <c r="AU113" s="352"/>
      <c r="AV113" s="352"/>
      <c r="AW113" s="352"/>
      <c r="AX113" s="352"/>
      <c r="AY113" s="352"/>
      <c r="AZ113" s="352"/>
      <c r="BB113" s="323"/>
      <c r="BX113" s="352"/>
      <c r="BY113" s="352"/>
      <c r="BZ113" s="352"/>
      <c r="CA113" s="352"/>
      <c r="CB113" s="352"/>
      <c r="CC113" s="352"/>
      <c r="CD113" s="352"/>
      <c r="CE113" s="352"/>
      <c r="CF113" s="352"/>
      <c r="CG113" s="352"/>
      <c r="CH113" s="352"/>
      <c r="CI113" s="352"/>
      <c r="CJ113" s="352"/>
      <c r="CK113" s="352"/>
      <c r="CL113" s="352"/>
      <c r="CM113" s="352"/>
      <c r="CN113" s="352"/>
      <c r="CO113" s="352"/>
      <c r="CP113" s="352"/>
      <c r="CQ113" s="352"/>
      <c r="CR113" s="352"/>
      <c r="CS113" s="352"/>
      <c r="CT113" s="352"/>
      <c r="CU113" s="352"/>
      <c r="CV113" s="352"/>
      <c r="CW113" s="352"/>
      <c r="CX113" s="352"/>
      <c r="CY113" s="352"/>
      <c r="CZ113" s="352"/>
    </row>
    <row r="114" s="300" customFormat="true" ht="15" customHeight="true" x14ac:dyDescent="0.2">
      <c r="A114" s="339" t="s">
        <v>39</v>
      </c>
      <c r="B114" s="340"/>
      <c r="C114" s="302"/>
      <c r="D114" s="302"/>
      <c r="E114" s="302"/>
      <c r="F114" s="302"/>
      <c r="G114" s="302"/>
      <c r="H114" s="302"/>
      <c r="I114" s="302"/>
      <c r="J114" s="302"/>
      <c r="K114" s="302"/>
      <c r="L114" s="302"/>
      <c r="M114" s="302"/>
      <c r="N114" s="302"/>
      <c r="O114" s="302"/>
      <c r="P114" s="302"/>
      <c r="Q114" s="302"/>
      <c r="R114" s="302"/>
      <c r="S114" s="302"/>
      <c r="T114" s="302"/>
      <c r="U114" s="302"/>
      <c r="X114" s="352"/>
      <c r="Y114" s="352"/>
      <c r="Z114" s="352"/>
      <c r="AA114" s="352"/>
      <c r="AB114" s="352"/>
      <c r="AC114" s="352"/>
      <c r="AD114" s="352"/>
      <c r="AE114" s="352"/>
      <c r="AF114" s="352"/>
      <c r="AG114" s="352"/>
      <c r="AH114" s="352"/>
      <c r="AI114" s="352"/>
      <c r="AJ114" s="352"/>
      <c r="AK114" s="352"/>
      <c r="AL114" s="352"/>
      <c r="AM114" s="352"/>
      <c r="AN114" s="352"/>
      <c r="AO114" s="352"/>
      <c r="AP114" s="352"/>
      <c r="AQ114" s="352"/>
      <c r="AR114" s="352"/>
      <c r="AS114" s="352"/>
      <c r="AT114" s="352"/>
      <c r="AU114" s="352"/>
      <c r="AV114" s="352"/>
      <c r="AW114" s="352"/>
      <c r="AX114" s="352"/>
      <c r="AY114" s="352"/>
      <c r="AZ114" s="352"/>
      <c r="BB114" s="323"/>
      <c r="BX114" s="352"/>
      <c r="BY114" s="352"/>
      <c r="BZ114" s="352"/>
      <c r="CA114" s="352"/>
      <c r="CB114" s="352"/>
      <c r="CC114" s="352"/>
      <c r="CD114" s="352"/>
      <c r="CE114" s="352"/>
      <c r="CF114" s="352"/>
      <c r="CG114" s="352"/>
      <c r="CH114" s="352"/>
      <c r="CI114" s="352"/>
      <c r="CJ114" s="352"/>
      <c r="CK114" s="352"/>
      <c r="CL114" s="352"/>
      <c r="CM114" s="352"/>
      <c r="CN114" s="352"/>
      <c r="CO114" s="352"/>
      <c r="CP114" s="352"/>
      <c r="CQ114" s="352"/>
      <c r="CR114" s="352"/>
      <c r="CS114" s="352"/>
      <c r="CT114" s="352"/>
      <c r="CU114" s="352"/>
      <c r="CV114" s="352"/>
      <c r="CW114" s="352"/>
      <c r="CX114" s="352"/>
      <c r="CY114" s="352"/>
      <c r="CZ114" s="352"/>
    </row>
    <row r="115" s="300" customFormat="true" ht="15" customHeight="true" x14ac:dyDescent="0.2">
      <c r="A115" s="339" t="s">
        <v>136</v>
      </c>
      <c r="B115" s="364" t="str">
        <f>A1025</f>
        <v>MIS09</v>
      </c>
      <c r="C115" s="302"/>
      <c r="D115" s="302"/>
      <c r="E115" s="302"/>
      <c r="F115" s="302"/>
      <c r="G115" s="302"/>
      <c r="H115" s="302"/>
      <c r="I115" s="302"/>
      <c r="J115" s="302"/>
      <c r="K115" s="302"/>
      <c r="L115" s="302"/>
      <c r="M115" s="302"/>
      <c r="N115" s="302"/>
      <c r="O115" s="302"/>
      <c r="P115" s="302"/>
      <c r="Q115" s="302"/>
      <c r="R115" s="302"/>
      <c r="S115" s="302"/>
      <c r="T115" s="302"/>
      <c r="U115" s="302"/>
      <c r="X115" s="352"/>
      <c r="Y115" s="352"/>
      <c r="Z115" s="352"/>
      <c r="AA115" s="352"/>
      <c r="AB115" s="352"/>
      <c r="AC115" s="352"/>
      <c r="AD115" s="352"/>
      <c r="AE115" s="352"/>
      <c r="AF115" s="352"/>
      <c r="AG115" s="352"/>
      <c r="AH115" s="352"/>
      <c r="AI115" s="352"/>
      <c r="AJ115" s="352"/>
      <c r="AK115" s="352"/>
      <c r="AL115" s="352"/>
      <c r="AM115" s="352"/>
      <c r="AN115" s="352"/>
      <c r="AO115" s="352"/>
      <c r="AP115" s="352"/>
      <c r="AQ115" s="352"/>
      <c r="AR115" s="352"/>
      <c r="AS115" s="352"/>
      <c r="AT115" s="352"/>
      <c r="AU115" s="352"/>
      <c r="AV115" s="352"/>
      <c r="AW115" s="352"/>
      <c r="AX115" s="352"/>
      <c r="AY115" s="352"/>
      <c r="AZ115" s="352"/>
      <c r="BB115" s="323"/>
      <c r="BX115" s="352"/>
      <c r="BY115" s="352"/>
      <c r="BZ115" s="352"/>
      <c r="CA115" s="352"/>
      <c r="CB115" s="352"/>
      <c r="CC115" s="352"/>
      <c r="CD115" s="352"/>
      <c r="CE115" s="352"/>
      <c r="CF115" s="352"/>
      <c r="CG115" s="352"/>
      <c r="CH115" s="352"/>
      <c r="CI115" s="352"/>
      <c r="CJ115" s="352"/>
      <c r="CK115" s="352"/>
      <c r="CL115" s="352"/>
      <c r="CM115" s="352"/>
      <c r="CN115" s="352"/>
      <c r="CO115" s="352"/>
      <c r="CP115" s="352"/>
      <c r="CQ115" s="352"/>
      <c r="CR115" s="352"/>
      <c r="CS115" s="352"/>
      <c r="CT115" s="352"/>
      <c r="CU115" s="352"/>
      <c r="CV115" s="352"/>
      <c r="CW115" s="352"/>
      <c r="CX115" s="352"/>
      <c r="CY115" s="352"/>
      <c r="CZ115" s="352"/>
    </row>
    <row r="116" s="300" customFormat="true" ht="15" customHeight="true" x14ac:dyDescent="0.2">
      <c r="A116" s="189" t="str">
        <f>B1030</f>
        <v/>
      </c>
      <c r="B116" s="188"/>
      <c r="C116" s="302"/>
      <c r="D116" s="302"/>
      <c r="E116" s="302"/>
      <c r="F116" s="302"/>
      <c r="G116" s="302"/>
      <c r="H116" s="302"/>
      <c r="I116" s="302"/>
      <c r="J116" s="302"/>
      <c r="K116" s="302"/>
      <c r="L116" s="302"/>
      <c r="M116" s="302"/>
      <c r="N116" s="302"/>
      <c r="O116" s="302"/>
      <c r="P116" s="302"/>
      <c r="Q116" s="302"/>
      <c r="R116" s="302"/>
      <c r="S116" s="302"/>
      <c r="T116" s="302"/>
      <c r="U116" s="302"/>
      <c r="X116" s="352"/>
      <c r="Y116" s="352"/>
      <c r="Z116" s="352"/>
      <c r="AA116" s="352"/>
      <c r="AB116" s="352"/>
      <c r="AC116" s="352"/>
      <c r="AD116" s="352"/>
      <c r="AE116" s="352"/>
      <c r="AF116" s="352"/>
      <c r="AG116" s="352"/>
      <c r="AH116" s="352"/>
      <c r="AI116" s="352"/>
      <c r="AJ116" s="352"/>
      <c r="AK116" s="352"/>
      <c r="AL116" s="352"/>
      <c r="AM116" s="352"/>
      <c r="AN116" s="352"/>
      <c r="AO116" s="352"/>
      <c r="AP116" s="352"/>
      <c r="AQ116" s="352"/>
      <c r="AR116" s="352"/>
      <c r="AS116" s="352"/>
      <c r="AT116" s="352"/>
      <c r="AU116" s="352"/>
      <c r="AV116" s="352"/>
      <c r="AW116" s="352"/>
      <c r="AX116" s="352"/>
      <c r="AY116" s="352"/>
      <c r="AZ116" s="352"/>
      <c r="BB116" s="323"/>
      <c r="BX116" s="352"/>
      <c r="BY116" s="352"/>
      <c r="BZ116" s="352"/>
      <c r="CA116" s="352"/>
      <c r="CB116" s="352"/>
      <c r="CC116" s="352"/>
      <c r="CD116" s="352"/>
      <c r="CE116" s="352"/>
      <c r="CF116" s="352"/>
      <c r="CG116" s="352"/>
      <c r="CH116" s="352"/>
      <c r="CI116" s="352"/>
      <c r="CJ116" s="352"/>
      <c r="CK116" s="352"/>
      <c r="CL116" s="352"/>
      <c r="CM116" s="352"/>
      <c r="CN116" s="352"/>
      <c r="CO116" s="352"/>
      <c r="CP116" s="352"/>
      <c r="CQ116" s="352"/>
      <c r="CR116" s="352"/>
      <c r="CS116" s="352"/>
      <c r="CT116" s="352"/>
      <c r="CU116" s="352"/>
      <c r="CV116" s="352"/>
      <c r="CW116" s="352"/>
      <c r="CX116" s="352"/>
      <c r="CY116" s="352"/>
      <c r="CZ116" s="352"/>
    </row>
    <row r="117" s="300" customFormat="true" ht="15" customHeight="true" x14ac:dyDescent="0.2">
      <c r="A117" s="189" t="str">
        <f>B1029</f>
        <v>Ratio of Shared improved based on:</v>
      </c>
      <c r="B117" s="187" t="s">
        <v>257</v>
      </c>
      <c r="C117" s="302"/>
      <c r="D117" s="302"/>
      <c r="E117" s="302"/>
      <c r="F117" s="302"/>
      <c r="G117" s="302"/>
      <c r="H117" s="302"/>
      <c r="I117" s="302"/>
      <c r="J117" s="302"/>
      <c r="K117" s="302"/>
      <c r="L117" s="302"/>
      <c r="M117" s="302"/>
      <c r="N117" s="302"/>
      <c r="O117" s="302"/>
      <c r="P117" s="302"/>
      <c r="Q117" s="302"/>
      <c r="R117" s="302"/>
      <c r="S117" s="302"/>
      <c r="T117" s="302"/>
      <c r="U117" s="302"/>
      <c r="X117" s="352"/>
      <c r="Y117" s="352"/>
      <c r="Z117" s="352"/>
      <c r="AA117" s="352"/>
      <c r="AB117" s="352"/>
      <c r="AC117" s="352"/>
      <c r="AD117" s="352"/>
      <c r="AE117" s="352"/>
      <c r="AF117" s="352"/>
      <c r="AG117" s="352"/>
      <c r="AH117" s="352"/>
      <c r="AI117" s="352"/>
      <c r="AJ117" s="352"/>
      <c r="AK117" s="352"/>
      <c r="AL117" s="352"/>
      <c r="AM117" s="352"/>
      <c r="AN117" s="352"/>
      <c r="AO117" s="352"/>
      <c r="AP117" s="352"/>
      <c r="AQ117" s="352"/>
      <c r="AR117" s="352"/>
      <c r="AS117" s="352"/>
      <c r="AT117" s="352"/>
      <c r="AU117" s="352"/>
      <c r="AV117" s="352"/>
      <c r="AW117" s="352"/>
      <c r="AX117" s="352"/>
      <c r="AY117" s="352"/>
      <c r="AZ117" s="352"/>
      <c r="BB117" s="323"/>
      <c r="BX117" s="352"/>
      <c r="BY117" s="352"/>
      <c r="BZ117" s="352"/>
      <c r="CA117" s="352"/>
      <c r="CB117" s="352"/>
      <c r="CC117" s="352"/>
      <c r="CD117" s="352"/>
      <c r="CE117" s="352"/>
      <c r="CF117" s="352"/>
      <c r="CG117" s="352"/>
      <c r="CH117" s="352"/>
      <c r="CI117" s="352"/>
      <c r="CJ117" s="352"/>
      <c r="CK117" s="352"/>
      <c r="CL117" s="352"/>
      <c r="CM117" s="352"/>
      <c r="CN117" s="352"/>
      <c r="CO117" s="352"/>
      <c r="CP117" s="352"/>
      <c r="CQ117" s="352"/>
      <c r="CR117" s="352"/>
      <c r="CS117" s="352"/>
      <c r="CT117" s="352"/>
      <c r="CU117" s="352"/>
      <c r="CV117" s="352"/>
      <c r="CW117" s="352"/>
      <c r="CX117" s="352"/>
      <c r="CY117" s="352"/>
      <c r="CZ117" s="352"/>
    </row>
    <row r="118" s="300" customFormat="true" ht="21" customHeight="true" x14ac:dyDescent="0.2">
      <c r="A118" s="186"/>
      <c r="B118" s="188"/>
      <c r="C118" s="302"/>
      <c r="D118" s="302"/>
      <c r="E118" s="302"/>
      <c r="F118" s="302"/>
      <c r="G118" s="302"/>
      <c r="H118" s="302"/>
      <c r="I118" s="302"/>
      <c r="J118" s="302"/>
      <c r="K118" s="302"/>
      <c r="L118" s="302"/>
      <c r="M118" s="302"/>
      <c r="N118" s="302"/>
      <c r="O118" s="302"/>
      <c r="P118" s="302"/>
      <c r="Q118" s="302"/>
      <c r="R118" s="302"/>
      <c r="S118" s="302"/>
      <c r="T118" s="302"/>
      <c r="U118" s="302"/>
      <c r="X118" s="352"/>
      <c r="Y118" s="352"/>
      <c r="Z118" s="352"/>
      <c r="AA118" s="352"/>
      <c r="AB118" s="352"/>
      <c r="AC118" s="352"/>
      <c r="AD118" s="352"/>
      <c r="AE118" s="352"/>
      <c r="AF118" s="352"/>
      <c r="AG118" s="352"/>
      <c r="AH118" s="352"/>
      <c r="AI118" s="352"/>
      <c r="AJ118" s="352"/>
      <c r="AK118" s="352"/>
      <c r="AL118" s="352"/>
      <c r="AM118" s="352"/>
      <c r="AN118" s="352"/>
      <c r="AO118" s="352"/>
      <c r="AP118" s="352"/>
      <c r="AQ118" s="352"/>
      <c r="AR118" s="352"/>
      <c r="AS118" s="352"/>
      <c r="AT118" s="352"/>
      <c r="AU118" s="352"/>
      <c r="AV118" s="352"/>
      <c r="AW118" s="352"/>
      <c r="AX118" s="352"/>
      <c r="AY118" s="352"/>
      <c r="AZ118" s="352"/>
      <c r="BB118" s="323"/>
      <c r="BX118" s="352"/>
      <c r="BY118" s="352"/>
      <c r="BZ118" s="352"/>
      <c r="CA118" s="352"/>
      <c r="CB118" s="352"/>
      <c r="CC118" s="352"/>
      <c r="CD118" s="352"/>
      <c r="CE118" s="352"/>
      <c r="CF118" s="352"/>
      <c r="CG118" s="352"/>
      <c r="CH118" s="352"/>
      <c r="CI118" s="352"/>
      <c r="CJ118" s="352"/>
      <c r="CK118" s="352"/>
      <c r="CL118" s="352"/>
      <c r="CM118" s="352"/>
      <c r="CN118" s="352"/>
      <c r="CO118" s="352"/>
      <c r="CP118" s="352"/>
      <c r="CQ118" s="352"/>
      <c r="CR118" s="352"/>
      <c r="CS118" s="352"/>
      <c r="CT118" s="352"/>
      <c r="CU118" s="352"/>
      <c r="CV118" s="352"/>
      <c r="CW118" s="352"/>
      <c r="CX118" s="352"/>
      <c r="CY118" s="352"/>
      <c r="CZ118" s="352"/>
    </row>
    <row r="119" s="300" customFormat="true" ht="15" customHeight="true" x14ac:dyDescent="0.2">
      <c r="A119" s="185"/>
      <c r="B119" s="184"/>
      <c r="C119" s="302"/>
      <c r="D119" s="302"/>
      <c r="E119" s="302"/>
      <c r="F119" s="302"/>
      <c r="G119" s="302"/>
      <c r="H119" s="302"/>
      <c r="I119" s="302"/>
      <c r="J119" s="302"/>
      <c r="K119" s="302"/>
      <c r="L119" s="302"/>
      <c r="M119" s="302"/>
      <c r="N119" s="302"/>
      <c r="O119" s="302"/>
      <c r="P119" s="302"/>
      <c r="Q119" s="302"/>
      <c r="R119" s="302"/>
      <c r="S119" s="302"/>
      <c r="T119" s="302"/>
      <c r="U119" s="302"/>
      <c r="X119" s="352"/>
      <c r="Y119" s="352"/>
      <c r="Z119" s="352"/>
      <c r="AA119" s="352"/>
      <c r="AB119" s="352"/>
      <c r="AC119" s="352"/>
      <c r="AD119" s="352"/>
      <c r="AE119" s="352"/>
      <c r="AF119" s="352"/>
      <c r="AG119" s="352"/>
      <c r="AH119" s="352"/>
      <c r="AI119" s="352"/>
      <c r="AJ119" s="352"/>
      <c r="AK119" s="352"/>
      <c r="AL119" s="352"/>
      <c r="AM119" s="352"/>
      <c r="AN119" s="352"/>
      <c r="AO119" s="352"/>
      <c r="AP119" s="352"/>
      <c r="AQ119" s="352"/>
      <c r="AR119" s="352"/>
      <c r="AS119" s="352"/>
      <c r="AT119" s="352"/>
      <c r="AU119" s="352"/>
      <c r="AV119" s="352"/>
      <c r="AW119" s="352"/>
      <c r="AX119" s="352"/>
      <c r="AY119" s="352"/>
      <c r="AZ119" s="352"/>
      <c r="BB119" s="323"/>
      <c r="BX119" s="352"/>
      <c r="BY119" s="352"/>
      <c r="BZ119" s="352"/>
      <c r="CA119" s="352"/>
      <c r="CB119" s="352"/>
      <c r="CC119" s="352"/>
      <c r="CD119" s="352"/>
      <c r="CE119" s="352"/>
      <c r="CF119" s="352"/>
      <c r="CG119" s="352"/>
      <c r="CH119" s="352"/>
      <c r="CI119" s="352"/>
      <c r="CJ119" s="352"/>
      <c r="CK119" s="352"/>
      <c r="CL119" s="352"/>
      <c r="CM119" s="352"/>
      <c r="CN119" s="352"/>
      <c r="CO119" s="352"/>
      <c r="CP119" s="352"/>
      <c r="CQ119" s="352"/>
      <c r="CR119" s="352"/>
      <c r="CS119" s="352"/>
      <c r="CT119" s="352"/>
      <c r="CU119" s="352"/>
      <c r="CV119" s="352"/>
      <c r="CW119" s="352"/>
      <c r="CX119" s="352"/>
      <c r="CY119" s="352"/>
      <c r="CZ119" s="352"/>
    </row>
    <row r="120" s="324" customFormat="true" ht="15" customHeight="true" x14ac:dyDescent="0.2">
      <c r="A120" s="305" t="s">
        <v>99</v>
      </c>
      <c r="B120" s="348"/>
      <c r="C120" s="1076" t="s">
        <v>115</v>
      </c>
      <c r="D120" s="1077"/>
      <c r="E120" s="1077"/>
      <c r="F120" s="1077"/>
      <c r="G120" s="1078"/>
      <c r="H120" s="1073" t="s">
        <v>38</v>
      </c>
      <c r="I120" s="1074"/>
      <c r="J120" s="1074"/>
      <c r="K120" s="1074"/>
      <c r="L120" s="1075"/>
      <c r="M120" s="1051" t="s">
        <v>37</v>
      </c>
      <c r="N120" s="1052"/>
      <c r="O120" s="1052"/>
      <c r="P120" s="1052"/>
      <c r="Q120" s="1053"/>
      <c r="R120" s="35" t="s">
        <v>142</v>
      </c>
      <c r="S120" s="437"/>
      <c r="T120" s="437"/>
      <c r="U120" s="437"/>
      <c r="V120" s="437"/>
      <c r="W120" s="437"/>
      <c r="X120" s="448"/>
      <c r="Y120" s="448"/>
      <c r="Z120" s="448"/>
      <c r="AA120" s="448"/>
      <c r="AB120" s="448"/>
      <c r="AC120" s="448"/>
      <c r="AD120" s="448"/>
      <c r="AE120" s="448"/>
      <c r="AF120" s="448"/>
      <c r="AG120" s="448"/>
      <c r="AH120" s="448"/>
      <c r="AI120" s="448"/>
      <c r="AJ120" s="448"/>
      <c r="AK120" s="448"/>
      <c r="AL120" s="448"/>
      <c r="AM120" s="448"/>
      <c r="AN120" s="448"/>
      <c r="AO120" s="448"/>
      <c r="AP120" s="448"/>
      <c r="AQ120" s="448"/>
      <c r="AR120" s="448"/>
      <c r="AS120" s="448"/>
      <c r="AT120" s="448"/>
      <c r="AU120" s="448"/>
      <c r="AV120" s="448"/>
      <c r="AW120" s="448"/>
      <c r="AX120" s="448"/>
      <c r="AY120" s="448"/>
      <c r="AZ120" s="874"/>
      <c r="BA120" s="358" t="s">
        <v>131</v>
      </c>
      <c r="BB120" s="305" t="s">
        <v>99</v>
      </c>
      <c r="BC120" s="1051" t="s">
        <v>115</v>
      </c>
      <c r="BD120" s="1052"/>
      <c r="BE120" s="1052"/>
      <c r="BF120" s="1052"/>
      <c r="BG120" s="1086"/>
      <c r="BH120" s="1051" t="s">
        <v>38</v>
      </c>
      <c r="BI120" s="1052"/>
      <c r="BJ120" s="1052"/>
      <c r="BK120" s="1052"/>
      <c r="BL120" s="1086"/>
      <c r="BM120" s="1051" t="s">
        <v>37</v>
      </c>
      <c r="BN120" s="1052"/>
      <c r="BO120" s="1052"/>
      <c r="BP120" s="1052"/>
      <c r="BQ120" s="1053"/>
      <c r="BR120" s="34" t="s">
        <v>142</v>
      </c>
      <c r="BS120" s="437"/>
      <c r="BT120" s="437"/>
      <c r="BU120" s="437"/>
      <c r="BV120" s="437"/>
      <c r="BW120" s="437"/>
      <c r="BX120" s="23"/>
      <c r="BY120" s="23"/>
      <c r="BZ120" s="356"/>
      <c r="CA120" s="356"/>
      <c r="CB120" s="356"/>
      <c r="CC120" s="356"/>
      <c r="CD120" s="356"/>
      <c r="CE120" s="356"/>
      <c r="CF120" s="356"/>
      <c r="CG120" s="356"/>
      <c r="CH120" s="356"/>
      <c r="CI120" s="356"/>
      <c r="CJ120" s="356"/>
      <c r="CK120" s="356"/>
      <c r="CL120" s="356"/>
      <c r="CM120" s="356"/>
      <c r="CN120" s="356"/>
      <c r="CO120" s="356"/>
      <c r="CP120" s="356"/>
      <c r="CQ120" s="356"/>
      <c r="CR120" s="356"/>
      <c r="CS120" s="356"/>
      <c r="CT120" s="356"/>
      <c r="CU120" s="356"/>
      <c r="CV120" s="356"/>
      <c r="CW120" s="356"/>
      <c r="CX120" s="356"/>
      <c r="CY120" s="356"/>
      <c r="CZ120" s="356"/>
    </row>
    <row r="121" s="324" customFormat="true" ht="24" x14ac:dyDescent="0.2">
      <c r="A121" s="344" t="s">
        <v>87</v>
      </c>
      <c r="B121" s="386"/>
      <c r="C121" s="428" t="s">
        <v>0</v>
      </c>
      <c r="D121" s="611" t="s">
        <v>1</v>
      </c>
      <c r="E121" s="611" t="s">
        <v>2</v>
      </c>
      <c r="F121" s="611" t="s">
        <v>3</v>
      </c>
      <c r="G121" s="612" t="s">
        <v>4</v>
      </c>
      <c r="H121" s="391" t="s">
        <v>0</v>
      </c>
      <c r="I121" s="613" t="s">
        <v>1</v>
      </c>
      <c r="J121" s="613" t="s">
        <v>2</v>
      </c>
      <c r="K121" s="613" t="s">
        <v>3</v>
      </c>
      <c r="L121" s="614" t="s">
        <v>4</v>
      </c>
      <c r="M121" s="392" t="s">
        <v>0</v>
      </c>
      <c r="N121" s="613" t="s">
        <v>1</v>
      </c>
      <c r="O121" s="613" t="s">
        <v>2</v>
      </c>
      <c r="P121" s="613" t="s">
        <v>3</v>
      </c>
      <c r="Q121" s="609" t="s">
        <v>4</v>
      </c>
      <c r="R121" s="391" t="s">
        <v>156</v>
      </c>
      <c r="S121" s="613" t="s">
        <v>157</v>
      </c>
      <c r="T121" s="613" t="s">
        <v>158</v>
      </c>
      <c r="U121" s="613" t="s">
        <v>159</v>
      </c>
      <c r="V121" s="613" t="s">
        <v>160</v>
      </c>
      <c r="W121" s="614" t="s">
        <v>161</v>
      </c>
      <c r="X121" s="448"/>
      <c r="Y121" s="448"/>
      <c r="Z121" s="448"/>
      <c r="AA121" s="448"/>
      <c r="AB121" s="448"/>
      <c r="AC121" s="448"/>
      <c r="AD121" s="448"/>
      <c r="AE121" s="448"/>
      <c r="AF121" s="448"/>
      <c r="AG121" s="448"/>
      <c r="AH121" s="448"/>
      <c r="AI121" s="448"/>
      <c r="AJ121" s="448"/>
      <c r="AK121" s="448"/>
      <c r="AL121" s="448"/>
      <c r="AM121" s="448"/>
      <c r="AN121" s="448"/>
      <c r="AO121" s="448"/>
      <c r="AP121" s="448"/>
      <c r="AQ121" s="448"/>
      <c r="AR121" s="448"/>
      <c r="AS121" s="448"/>
      <c r="AT121" s="448"/>
      <c r="AU121" s="448"/>
      <c r="AV121" s="448"/>
      <c r="AW121" s="448"/>
      <c r="AX121" s="448"/>
      <c r="AY121" s="448"/>
      <c r="AZ121" s="874"/>
      <c r="BA121" s="344" t="s">
        <v>117</v>
      </c>
      <c r="BB121" s="343"/>
      <c r="BC121" s="466" t="s">
        <v>0</v>
      </c>
      <c r="BD121" s="581" t="s">
        <v>1</v>
      </c>
      <c r="BE121" s="581" t="s">
        <v>2</v>
      </c>
      <c r="BF121" s="581" t="s">
        <v>3</v>
      </c>
      <c r="BG121" s="467" t="s">
        <v>4</v>
      </c>
      <c r="BH121" s="466" t="s">
        <v>0</v>
      </c>
      <c r="BI121" s="581" t="s">
        <v>1</v>
      </c>
      <c r="BJ121" s="581" t="s">
        <v>2</v>
      </c>
      <c r="BK121" s="581" t="s">
        <v>3</v>
      </c>
      <c r="BL121" s="467" t="s">
        <v>4</v>
      </c>
      <c r="BM121" s="466" t="s">
        <v>0</v>
      </c>
      <c r="BN121" s="581" t="s">
        <v>1</v>
      </c>
      <c r="BO121" s="581" t="s">
        <v>2</v>
      </c>
      <c r="BP121" s="581" t="s">
        <v>3</v>
      </c>
      <c r="BQ121" s="467" t="s">
        <v>4</v>
      </c>
      <c r="BR121" s="466" t="s">
        <v>156</v>
      </c>
      <c r="BS121" s="581" t="s">
        <v>157</v>
      </c>
      <c r="BT121" s="581" t="s">
        <v>158</v>
      </c>
      <c r="BU121" s="581" t="s">
        <v>159</v>
      </c>
      <c r="BV121" s="581" t="s">
        <v>160</v>
      </c>
      <c r="BW121" s="582" t="s">
        <v>161</v>
      </c>
      <c r="BX121" s="878"/>
      <c r="BY121" s="878"/>
      <c r="BZ121" s="878"/>
      <c r="CA121" s="878"/>
      <c r="CB121" s="878"/>
      <c r="CC121" s="878"/>
      <c r="CD121" s="878"/>
      <c r="CE121" s="878"/>
      <c r="CF121" s="878"/>
      <c r="CG121" s="878"/>
      <c r="CH121" s="878"/>
      <c r="CI121" s="878"/>
      <c r="CJ121" s="878"/>
      <c r="CK121" s="878"/>
      <c r="CL121" s="878"/>
      <c r="CM121" s="878"/>
      <c r="CN121" s="878"/>
      <c r="CO121" s="878"/>
      <c r="CP121" s="878"/>
      <c r="CQ121" s="878"/>
      <c r="CR121" s="878"/>
      <c r="CS121" s="878"/>
      <c r="CT121" s="878"/>
      <c r="CU121" s="878"/>
      <c r="CV121" s="878"/>
      <c r="CW121" s="878"/>
      <c r="CX121" s="878"/>
      <c r="CY121" s="878"/>
      <c r="CZ121" s="878"/>
    </row>
    <row r="122" s="324" customFormat="true" ht="15" customHeight="true" x14ac:dyDescent="0.2">
      <c r="A122" s="1063" t="s">
        <v>18</v>
      </c>
      <c r="B122" s="388" t="s">
        <v>14</v>
      </c>
      <c r="C122" s="144">
        <v>14.153109121799526</v>
      </c>
      <c r="D122" s="143">
        <v>32.624760768420437</v>
      </c>
      <c r="E122" s="143">
        <v>44.365467198696692</v>
      </c>
      <c r="F122" s="143">
        <v>56.038553171814108</v>
      </c>
      <c r="G122" s="142">
        <v>72.064296843204929</v>
      </c>
      <c r="H122" s="141">
        <v>42.17265858561538</v>
      </c>
      <c r="I122" s="143">
        <v>55.011103982996879</v>
      </c>
      <c r="J122" s="143">
        <v>57.664583703609793</v>
      </c>
      <c r="K122" s="143">
        <v>63.379107200073861</v>
      </c>
      <c r="L122" s="140">
        <v>81.461656302169132</v>
      </c>
      <c r="M122" s="144">
        <v>13.939642893246154</v>
      </c>
      <c r="N122" s="143">
        <v>15.264454169827873</v>
      </c>
      <c r="O122" s="143">
        <v>32.238485142670335</v>
      </c>
      <c r="P122" s="143">
        <v>36.635087133231089</v>
      </c>
      <c r="Q122" s="142">
        <v>53.212123128710111</v>
      </c>
      <c r="R122" s="141">
        <v>60.699381423202006</v>
      </c>
      <c r="S122" s="143">
        <v>43.770887176725012</v>
      </c>
      <c r="T122" s="143">
        <v>36.4604096018641</v>
      </c>
      <c r="U122" s="143">
        <v>36.93419689645382</v>
      </c>
      <c r="V122" s="143">
        <v>23.612692785825075</v>
      </c>
      <c r="W122" s="140">
        <v>32.686679735363491</v>
      </c>
      <c r="X122" s="448"/>
      <c r="Y122" s="448"/>
      <c r="Z122" s="448"/>
      <c r="AA122" s="448"/>
      <c r="AB122" s="448"/>
      <c r="AC122" s="448"/>
      <c r="AD122" s="448"/>
      <c r="AE122" s="448"/>
      <c r="AF122" s="448"/>
      <c r="AG122" s="448"/>
      <c r="AH122" s="448"/>
      <c r="AI122" s="448"/>
      <c r="AJ122" s="448"/>
      <c r="AK122" s="448"/>
      <c r="AL122" s="448"/>
      <c r="AM122" s="448"/>
      <c r="AN122" s="448"/>
      <c r="AO122" s="448"/>
      <c r="AP122" s="448"/>
      <c r="AQ122" s="448"/>
      <c r="AR122" s="448"/>
      <c r="AS122" s="448"/>
      <c r="AT122" s="448"/>
      <c r="AU122" s="448"/>
      <c r="AV122" s="448"/>
      <c r="AW122" s="448"/>
      <c r="AX122" s="448"/>
      <c r="AY122" s="448"/>
      <c r="AZ122" s="874"/>
      <c r="BA122" s="1083" t="s">
        <v>18</v>
      </c>
      <c r="BB122" s="606" t="s">
        <v>14</v>
      </c>
      <c r="BC122" s="490">
        <v>663.37212399999976</v>
      </c>
      <c r="BD122" s="487">
        <v>1530.3524000000002</v>
      </c>
      <c r="BE122" s="487">
        <v>2088.465321000001</v>
      </c>
      <c r="BF122" s="487">
        <v>2614.0469520000011</v>
      </c>
      <c r="BG122" s="496">
        <v>3385.7357250000014</v>
      </c>
      <c r="BH122" s="490">
        <v>906.94045199999994</v>
      </c>
      <c r="BI122" s="487">
        <v>1181.8502810000005</v>
      </c>
      <c r="BJ122" s="487">
        <v>1237.9901359999994</v>
      </c>
      <c r="BK122" s="487">
        <v>1360.0703909999993</v>
      </c>
      <c r="BL122" s="496">
        <v>1751.2343759999999</v>
      </c>
      <c r="BM122" s="490">
        <v>357.06794599999989</v>
      </c>
      <c r="BN122" s="487">
        <v>384.55019900000013</v>
      </c>
      <c r="BO122" s="487">
        <v>819.76128600000038</v>
      </c>
      <c r="BP122" s="487">
        <v>933.38033600000017</v>
      </c>
      <c r="BQ122" s="496">
        <v>1349.1271189999991</v>
      </c>
      <c r="BR122" s="490">
        <v>3411.328879000002</v>
      </c>
      <c r="BS122" s="487">
        <v>3738.0064860000052</v>
      </c>
      <c r="BT122" s="487">
        <v>614.57064500000001</v>
      </c>
      <c r="BU122" s="487">
        <v>1661.1058390000003</v>
      </c>
      <c r="BV122" s="487">
        <v>411.22597400000001</v>
      </c>
      <c r="BW122" s="493">
        <v>445.73469899999986</v>
      </c>
      <c r="BX122" s="20"/>
      <c r="BY122" s="20"/>
      <c r="BZ122" s="20"/>
      <c r="CA122" s="20"/>
      <c r="CB122" s="20"/>
      <c r="CC122" s="20"/>
      <c r="CD122" s="20"/>
      <c r="CE122" s="20"/>
      <c r="CF122" s="20"/>
      <c r="CG122" s="20"/>
      <c r="CH122" s="20"/>
      <c r="CI122" s="20"/>
      <c r="CJ122" s="20"/>
      <c r="CK122" s="20"/>
      <c r="CL122" s="20"/>
      <c r="CM122" s="20"/>
      <c r="CN122" s="20"/>
      <c r="CO122" s="20"/>
      <c r="CP122" s="20"/>
      <c r="CQ122" s="20"/>
      <c r="CR122" s="20"/>
      <c r="CS122" s="20"/>
      <c r="CT122" s="20"/>
      <c r="CU122" s="20"/>
      <c r="CV122" s="20"/>
      <c r="CW122" s="20"/>
      <c r="CX122" s="20"/>
      <c r="CY122" s="20"/>
      <c r="CZ122" s="22"/>
    </row>
    <row r="123" s="324" customFormat="true" ht="15" customHeight="true" x14ac:dyDescent="0.2">
      <c r="A123" s="1064"/>
      <c r="B123" s="389" t="s">
        <v>51</v>
      </c>
      <c r="C123" s="139">
        <v>85.846890878200242</v>
      </c>
      <c r="D123" s="138">
        <v>67.37523923157957</v>
      </c>
      <c r="E123" s="138">
        <v>55.634532801303351</v>
      </c>
      <c r="F123" s="138">
        <v>43.961446828185956</v>
      </c>
      <c r="G123" s="137">
        <v>27.935703156795011</v>
      </c>
      <c r="H123" s="136">
        <v>57.827341414384506</v>
      </c>
      <c r="I123" s="138">
        <v>44.988896017003086</v>
      </c>
      <c r="J123" s="138">
        <v>42.33541629639025</v>
      </c>
      <c r="K123" s="138">
        <v>36.620892799926146</v>
      </c>
      <c r="L123" s="135">
        <v>18.538343697830911</v>
      </c>
      <c r="M123" s="139">
        <v>86.060357106753784</v>
      </c>
      <c r="N123" s="138">
        <v>84.735545830172214</v>
      </c>
      <c r="O123" s="138">
        <v>67.761514857329715</v>
      </c>
      <c r="P123" s="138">
        <v>63.364912866768854</v>
      </c>
      <c r="Q123" s="137">
        <v>46.787876871289768</v>
      </c>
      <c r="R123" s="136">
        <v>39.300618576798257</v>
      </c>
      <c r="S123" s="138">
        <v>56.229112823275116</v>
      </c>
      <c r="T123" s="138">
        <v>63.539590398136028</v>
      </c>
      <c r="U123" s="138">
        <v>63.065803103546067</v>
      </c>
      <c r="V123" s="138">
        <v>76.387307214174797</v>
      </c>
      <c r="W123" s="135">
        <v>67.313320264636545</v>
      </c>
      <c r="X123" s="448"/>
      <c r="Y123" s="448"/>
      <c r="Z123" s="448"/>
      <c r="AA123" s="448"/>
      <c r="AB123" s="448"/>
      <c r="AC123" s="448"/>
      <c r="AD123" s="448"/>
      <c r="AE123" s="448"/>
      <c r="AF123" s="448"/>
      <c r="AG123" s="448"/>
      <c r="AH123" s="448"/>
      <c r="AI123" s="448"/>
      <c r="AJ123" s="448"/>
      <c r="AK123" s="448"/>
      <c r="AL123" s="448"/>
      <c r="AM123" s="448"/>
      <c r="AN123" s="448"/>
      <c r="AO123" s="448"/>
      <c r="AP123" s="448"/>
      <c r="AQ123" s="448"/>
      <c r="AR123" s="448"/>
      <c r="AS123" s="448"/>
      <c r="AT123" s="448"/>
      <c r="AU123" s="448"/>
      <c r="AV123" s="448"/>
      <c r="AW123" s="448"/>
      <c r="AX123" s="448"/>
      <c r="AY123" s="448"/>
      <c r="AZ123" s="874"/>
      <c r="BA123" s="1084"/>
      <c r="BB123" s="604" t="s">
        <v>51</v>
      </c>
      <c r="BC123" s="491">
        <v>4023.7402149999871</v>
      </c>
      <c r="BD123" s="488">
        <v>3160.4173219999998</v>
      </c>
      <c r="BE123" s="488">
        <v>2618.9466660000003</v>
      </c>
      <c r="BF123" s="488">
        <v>2050.6826029999993</v>
      </c>
      <c r="BG123" s="497">
        <v>1312.4794429999988</v>
      </c>
      <c r="BH123" s="491">
        <v>1243.6008759999997</v>
      </c>
      <c r="BI123" s="488">
        <v>966.53467300000034</v>
      </c>
      <c r="BJ123" s="488">
        <v>908.89111500000035</v>
      </c>
      <c r="BK123" s="488">
        <v>785.85821400000043</v>
      </c>
      <c r="BL123" s="497">
        <v>398.53086999999999</v>
      </c>
      <c r="BM123" s="491">
        <v>2204.4607009999986</v>
      </c>
      <c r="BN123" s="488">
        <v>2134.7026659999983</v>
      </c>
      <c r="BO123" s="488">
        <v>1723.0420819999995</v>
      </c>
      <c r="BP123" s="488">
        <v>1614.3966969999994</v>
      </c>
      <c r="BQ123" s="497">
        <v>1186.2483550000006</v>
      </c>
      <c r="BR123" s="491">
        <v>2208.7100719999985</v>
      </c>
      <c r="BS123" s="488">
        <v>4801.9311919999955</v>
      </c>
      <c r="BT123" s="488">
        <v>1071.0128460000019</v>
      </c>
      <c r="BU123" s="488">
        <v>2836.3679889999985</v>
      </c>
      <c r="BV123" s="488">
        <v>1330.3203109999995</v>
      </c>
      <c r="BW123" s="494">
        <v>917.92383899999993</v>
      </c>
      <c r="BX123" s="20"/>
      <c r="BY123" s="20"/>
      <c r="BZ123" s="20"/>
      <c r="CA123" s="20"/>
      <c r="CB123" s="20"/>
      <c r="CC123" s="20"/>
      <c r="CD123" s="20"/>
      <c r="CE123" s="20"/>
      <c r="CF123" s="20"/>
      <c r="CG123" s="20"/>
      <c r="CH123" s="20"/>
      <c r="CI123" s="20"/>
      <c r="CJ123" s="20"/>
      <c r="CK123" s="20"/>
      <c r="CL123" s="20"/>
      <c r="CM123" s="20"/>
      <c r="CN123" s="20"/>
      <c r="CO123" s="20"/>
      <c r="CP123" s="20"/>
      <c r="CQ123" s="20"/>
      <c r="CR123" s="20"/>
      <c r="CS123" s="20"/>
      <c r="CT123" s="20"/>
      <c r="CU123" s="20"/>
      <c r="CV123" s="20"/>
      <c r="CW123" s="20"/>
      <c r="CX123" s="20"/>
      <c r="CY123" s="20"/>
      <c r="CZ123" s="22"/>
    </row>
    <row r="124" s="324" customFormat="true" ht="15" customHeight="true" x14ac:dyDescent="0.2">
      <c r="A124" s="1064" t="s">
        <v>50</v>
      </c>
      <c r="B124" s="389" t="s">
        <v>15</v>
      </c>
      <c r="C124" s="139">
        <f>C122*'MIS11'!C129/100</f>
        <v>1.5877941689909891</v>
      </c>
      <c r="D124" s="138">
        <f>D122*'MIS11'!D129/100</f>
        <v>5.4368439689090557</v>
      </c>
      <c r="E124" s="138">
        <f>E122*'MIS11'!E129/100</f>
        <v>4.6881402852744305</v>
      </c>
      <c r="F124" s="138">
        <f>F122*'MIS11'!F129/100</f>
        <v>9.6337195515722911</v>
      </c>
      <c r="G124" s="137">
        <f>G122*'MIS11'!G129/100</f>
        <v>39.746370157215821</v>
      </c>
      <c r="H124" s="136">
        <f>H122*'MIS11'!H129/100</f>
        <v>3.5221721408863171</v>
      </c>
      <c r="I124" s="138">
        <f>I122*'MIS11'!I129/100</f>
        <v>6.777119951750616</v>
      </c>
      <c r="J124" s="138">
        <f>J122*'MIS11'!J129/100</f>
        <v>10.903268668026254</v>
      </c>
      <c r="K124" s="138">
        <f>K122*'MIS11'!K129/100</f>
        <v>18.298251951138102</v>
      </c>
      <c r="L124" s="135">
        <f>L122*'MIS11'!L129/100</f>
        <v>58.874495606623206</v>
      </c>
      <c r="M124" s="139">
        <f>M122*'MIS11'!M129/100</f>
        <v>1.671677650841396</v>
      </c>
      <c r="N124" s="138">
        <f>N122*'MIS11'!N129/100</f>
        <v>1.7073926082676789</v>
      </c>
      <c r="O124" s="138">
        <f>O122*'MIS11'!O129/100</f>
        <v>2.7944435971350789</v>
      </c>
      <c r="P124" s="138">
        <f>P122*'MIS11'!P129/100</f>
        <v>8.4059318980510849</v>
      </c>
      <c r="Q124" s="137">
        <f>Q122*'MIS11'!Q129/100</f>
        <v>8.4226047555118129</v>
      </c>
      <c r="R124" s="136">
        <f>R122*'MIS11'!R129/100</f>
        <v>23.685719369686737</v>
      </c>
      <c r="S124" s="138">
        <f>S122*'MIS11'!S129/100</f>
        <v>11.003289423359963</v>
      </c>
      <c r="T124" s="138">
        <f>T122*'MIS11'!T129/100</f>
        <v>6.0620540141917481</v>
      </c>
      <c r="U124" s="138">
        <f>U122*'MIS11'!U129/100</f>
        <v>8.6441008727342847</v>
      </c>
      <c r="V124" s="138">
        <f>V122*'MIS11'!V129/100</f>
        <v>5.3336640398701043</v>
      </c>
      <c r="W124" s="135">
        <f>W122*'MIS11'!W129/100</f>
        <v>7.4944913499711276</v>
      </c>
      <c r="X124" s="448"/>
      <c r="Y124" s="448"/>
      <c r="Z124" s="448"/>
      <c r="AA124" s="448"/>
      <c r="AB124" s="448"/>
      <c r="AC124" s="448"/>
      <c r="AD124" s="448"/>
      <c r="AE124" s="448"/>
      <c r="AF124" s="448"/>
      <c r="AG124" s="448"/>
      <c r="AH124" s="448"/>
      <c r="AI124" s="448"/>
      <c r="AJ124" s="448"/>
      <c r="AK124" s="448"/>
      <c r="AL124" s="448"/>
      <c r="AM124" s="448"/>
      <c r="AN124" s="448"/>
      <c r="AO124" s="448"/>
      <c r="AP124" s="448"/>
      <c r="AQ124" s="448"/>
      <c r="AR124" s="448"/>
      <c r="AS124" s="448"/>
      <c r="AT124" s="448"/>
      <c r="AU124" s="448"/>
      <c r="AV124" s="448"/>
      <c r="AW124" s="448"/>
      <c r="AX124" s="448"/>
      <c r="AY124" s="448"/>
      <c r="AZ124" s="874"/>
      <c r="BA124" s="1084" t="s">
        <v>50</v>
      </c>
      <c r="BB124" s="604" t="s">
        <v>15</v>
      </c>
      <c r="BC124" s="491">
        <v>5.9649640000000002</v>
      </c>
      <c r="BD124" s="488">
        <v>0</v>
      </c>
      <c r="BE124" s="488">
        <v>9.4723589999999991</v>
      </c>
      <c r="BF124" s="488">
        <v>115.16615</v>
      </c>
      <c r="BG124" s="497">
        <v>405.37683999999996</v>
      </c>
      <c r="BH124" s="491">
        <v>8.6706779999999988</v>
      </c>
      <c r="BI124" s="488">
        <v>33.170245000000001</v>
      </c>
      <c r="BJ124" s="488">
        <v>92.980968000000004</v>
      </c>
      <c r="BK124" s="488">
        <v>164.89466000000004</v>
      </c>
      <c r="BL124" s="497">
        <v>233.20629599999992</v>
      </c>
      <c r="BM124" s="491">
        <v>0</v>
      </c>
      <c r="BN124" s="488">
        <v>3.0574659999999998</v>
      </c>
      <c r="BO124" s="488">
        <v>0</v>
      </c>
      <c r="BP124" s="488">
        <v>0</v>
      </c>
      <c r="BQ124" s="497">
        <v>0</v>
      </c>
      <c r="BR124" s="491">
        <v>521.72792900000002</v>
      </c>
      <c r="BS124" s="488">
        <v>0</v>
      </c>
      <c r="BT124" s="488">
        <v>0</v>
      </c>
      <c r="BU124" s="488">
        <v>0</v>
      </c>
      <c r="BV124" s="488">
        <v>2.3309340000000001</v>
      </c>
      <c r="BW124" s="494">
        <v>11.92145</v>
      </c>
      <c r="BX124" s="20"/>
      <c r="BY124" s="20"/>
      <c r="BZ124" s="20"/>
      <c r="CA124" s="20"/>
      <c r="CB124" s="20"/>
      <c r="CC124" s="20"/>
      <c r="CD124" s="20"/>
      <c r="CE124" s="20"/>
      <c r="CF124" s="20"/>
      <c r="CG124" s="20"/>
      <c r="CH124" s="20"/>
      <c r="CI124" s="20"/>
      <c r="CJ124" s="20"/>
      <c r="CK124" s="20"/>
      <c r="CL124" s="20"/>
      <c r="CM124" s="20"/>
      <c r="CN124" s="20"/>
      <c r="CO124" s="20"/>
      <c r="CP124" s="20"/>
      <c r="CQ124" s="20"/>
      <c r="CR124" s="20"/>
      <c r="CS124" s="20"/>
      <c r="CT124" s="20"/>
      <c r="CU124" s="20"/>
      <c r="CV124" s="20"/>
      <c r="CW124" s="20"/>
      <c r="CX124" s="20"/>
      <c r="CY124" s="20"/>
      <c r="CZ124" s="22"/>
    </row>
    <row r="125" s="324" customFormat="true" ht="15" customHeight="true" x14ac:dyDescent="0.2">
      <c r="A125" s="1064"/>
      <c r="B125" s="389" t="s">
        <v>16</v>
      </c>
      <c r="C125" s="139">
        <f>C122*'MIS11'!C128/100</f>
        <v>12.565314952808526</v>
      </c>
      <c r="D125" s="138">
        <f>D122*'MIS11'!D128/100</f>
        <v>27.187916799511385</v>
      </c>
      <c r="E125" s="138">
        <f>E122*'MIS11'!E128/100</f>
        <v>39.677326913422277</v>
      </c>
      <c r="F125" s="138">
        <f>F122*'MIS11'!F128/100</f>
        <v>46.40483362024186</v>
      </c>
      <c r="G125" s="137">
        <f>G122*'MIS11'!G128/100</f>
        <v>32.317926685989036</v>
      </c>
      <c r="H125" s="136">
        <f>H122*'MIS11'!H128/100</f>
        <v>38.650486444729069</v>
      </c>
      <c r="I125" s="138">
        <f>I122*'MIS11'!I128/100</f>
        <v>48.233984031246251</v>
      </c>
      <c r="J125" s="138">
        <f>J122*'MIS11'!J128/100</f>
        <v>46.761315035583564</v>
      </c>
      <c r="K125" s="138">
        <f>K122*'MIS11'!K128/100</f>
        <v>45.080855248935784</v>
      </c>
      <c r="L125" s="135">
        <f>L122*'MIS11'!L128/100</f>
        <v>22.587160695545951</v>
      </c>
      <c r="M125" s="139">
        <f>M122*'MIS11'!M128/100</f>
        <v>12.26796524240476</v>
      </c>
      <c r="N125" s="138">
        <f>N122*'MIS11'!N128/100</f>
        <v>13.557061561560195</v>
      </c>
      <c r="O125" s="138">
        <f>O122*'MIS11'!O128/100</f>
        <v>29.444041545535253</v>
      </c>
      <c r="P125" s="138">
        <f>P122*'MIS11'!P128/100</f>
        <v>28.229155235180006</v>
      </c>
      <c r="Q125" s="137">
        <f>Q122*'MIS11'!Q128/100</f>
        <v>44.789518373198298</v>
      </c>
      <c r="R125" s="136">
        <f>R122*'MIS11'!R128/100</f>
        <v>37.013662053515219</v>
      </c>
      <c r="S125" s="138">
        <f>S122*'MIS11'!S128/100</f>
        <v>32.767597753365074</v>
      </c>
      <c r="T125" s="138">
        <f>T122*'MIS11'!T128/100</f>
        <v>30.398355587672359</v>
      </c>
      <c r="U125" s="138">
        <f>U122*'MIS11'!U128/100</f>
        <v>28.290096023719542</v>
      </c>
      <c r="V125" s="138">
        <f>V122*'MIS11'!V128/100</f>
        <v>18.279028745954943</v>
      </c>
      <c r="W125" s="135">
        <f>W122*'MIS11'!W128/100</f>
        <v>25.19218838539236</v>
      </c>
      <c r="X125" s="448"/>
      <c r="Y125" s="448"/>
      <c r="Z125" s="448"/>
      <c r="AA125" s="448"/>
      <c r="AB125" s="448"/>
      <c r="AC125" s="448"/>
      <c r="AD125" s="448"/>
      <c r="AE125" s="448"/>
      <c r="AF125" s="448"/>
      <c r="AG125" s="448"/>
      <c r="AH125" s="448"/>
      <c r="AI125" s="448"/>
      <c r="AJ125" s="448"/>
      <c r="AK125" s="448"/>
      <c r="AL125" s="448"/>
      <c r="AM125" s="448"/>
      <c r="AN125" s="448"/>
      <c r="AO125" s="448"/>
      <c r="AP125" s="448"/>
      <c r="AQ125" s="448"/>
      <c r="AR125" s="448"/>
      <c r="AS125" s="448"/>
      <c r="AT125" s="448"/>
      <c r="AU125" s="448"/>
      <c r="AV125" s="448"/>
      <c r="AW125" s="448"/>
      <c r="AX125" s="448"/>
      <c r="AY125" s="448"/>
      <c r="AZ125" s="874"/>
      <c r="BA125" s="1084"/>
      <c r="BB125" s="604" t="s">
        <v>16</v>
      </c>
      <c r="BC125" s="491">
        <v>0</v>
      </c>
      <c r="BD125" s="488">
        <v>0</v>
      </c>
      <c r="BE125" s="488">
        <v>41.965484000000004</v>
      </c>
      <c r="BF125" s="488">
        <v>155.23741999999996</v>
      </c>
      <c r="BG125" s="497">
        <v>1522.2791010000001</v>
      </c>
      <c r="BH125" s="491">
        <v>2.7655950000000002</v>
      </c>
      <c r="BI125" s="488">
        <v>60.079320000000003</v>
      </c>
      <c r="BJ125" s="488">
        <v>104.52087800000004</v>
      </c>
      <c r="BK125" s="488">
        <v>403.65928799999995</v>
      </c>
      <c r="BL125" s="497">
        <v>1043.1433810000003</v>
      </c>
      <c r="BM125" s="491">
        <v>0</v>
      </c>
      <c r="BN125" s="488">
        <v>0</v>
      </c>
      <c r="BO125" s="488">
        <v>0</v>
      </c>
      <c r="BP125" s="488">
        <v>0</v>
      </c>
      <c r="BQ125" s="497">
        <v>105.313543</v>
      </c>
      <c r="BR125" s="491">
        <v>1268.445036000001</v>
      </c>
      <c r="BS125" s="488">
        <v>61.091683000000003</v>
      </c>
      <c r="BT125" s="488">
        <v>8.8827370000000005</v>
      </c>
      <c r="BU125" s="488">
        <v>341.72101099999986</v>
      </c>
      <c r="BV125" s="488">
        <v>10.827912999999999</v>
      </c>
      <c r="BW125" s="494">
        <v>28.513625000000005</v>
      </c>
      <c r="BX125" s="20"/>
      <c r="BY125" s="20"/>
      <c r="BZ125" s="20"/>
      <c r="CA125" s="20"/>
      <c r="CB125" s="20"/>
      <c r="CC125" s="20"/>
      <c r="CD125" s="20"/>
      <c r="CE125" s="20"/>
      <c r="CF125" s="20"/>
      <c r="CG125" s="20"/>
      <c r="CH125" s="20"/>
      <c r="CI125" s="20"/>
      <c r="CJ125" s="20"/>
      <c r="CK125" s="20"/>
      <c r="CL125" s="20"/>
      <c r="CM125" s="20"/>
      <c r="CN125" s="20"/>
      <c r="CO125" s="20"/>
      <c r="CP125" s="20"/>
      <c r="CQ125" s="20"/>
      <c r="CR125" s="20"/>
      <c r="CS125" s="20"/>
      <c r="CT125" s="20"/>
      <c r="CU125" s="20"/>
      <c r="CV125" s="20"/>
      <c r="CW125" s="20"/>
      <c r="CX125" s="20"/>
      <c r="CY125" s="20"/>
      <c r="CZ125" s="22"/>
    </row>
    <row r="126" s="324" customFormat="true" ht="15" customHeight="true" x14ac:dyDescent="0.2">
      <c r="A126" s="1064"/>
      <c r="B126" s="389" t="s">
        <v>22</v>
      </c>
      <c r="C126" s="139">
        <f>100-(C124+C125+C127)</f>
        <v>6.3465116576121403</v>
      </c>
      <c r="D126" s="138">
        <f t="shared" ref="D126:W126" si="2">100-(D124+D125+D127)</f>
        <v>7.2735962373042611</v>
      </c>
      <c r="E126" s="138">
        <f t="shared" si="2"/>
        <v>12.059963080943277</v>
      </c>
      <c r="F126" s="138">
        <f t="shared" si="2"/>
        <v>19.663781923151475</v>
      </c>
      <c r="G126" s="137">
        <f t="shared" si="2"/>
        <v>19.372960255997526</v>
      </c>
      <c r="H126" s="136">
        <f t="shared" si="2"/>
        <v>22.889100832011593</v>
      </c>
      <c r="I126" s="138">
        <f t="shared" si="2"/>
        <v>19.49776636724674</v>
      </c>
      <c r="J126" s="138">
        <f t="shared" si="2"/>
        <v>21.678325141794204</v>
      </c>
      <c r="K126" s="138">
        <f t="shared" si="2"/>
        <v>24.28346957982788</v>
      </c>
      <c r="L126" s="135">
        <f t="shared" si="2"/>
        <v>13.69339303088951</v>
      </c>
      <c r="M126" s="139">
        <f t="shared" si="2"/>
        <v>6.6234024046033397</v>
      </c>
      <c r="N126" s="138">
        <f t="shared" si="2"/>
        <v>3.7995874622135943</v>
      </c>
      <c r="O126" s="138">
        <f t="shared" si="2"/>
        <v>6.4553795651570738</v>
      </c>
      <c r="P126" s="138">
        <f t="shared" si="2"/>
        <v>3.8542826597808642</v>
      </c>
      <c r="Q126" s="137">
        <f t="shared" si="2"/>
        <v>12.392086033092369</v>
      </c>
      <c r="R126" s="136">
        <f t="shared" si="2"/>
        <v>24.80481637501714</v>
      </c>
      <c r="S126" s="138">
        <f t="shared" si="2"/>
        <v>4.7721375069264838</v>
      </c>
      <c r="T126" s="138">
        <f t="shared" si="2"/>
        <v>7.1497758873101418</v>
      </c>
      <c r="U126" s="138">
        <f t="shared" si="2"/>
        <v>14.500393195404158</v>
      </c>
      <c r="V126" s="138">
        <f t="shared" si="2"/>
        <v>11.39015657241363</v>
      </c>
      <c r="W126" s="135">
        <f t="shared" si="2"/>
        <v>18.702711338137036</v>
      </c>
      <c r="X126" s="448"/>
      <c r="Y126" s="448"/>
      <c r="Z126" s="448"/>
      <c r="AA126" s="448"/>
      <c r="AB126" s="448"/>
      <c r="AC126" s="448"/>
      <c r="AD126" s="448"/>
      <c r="AE126" s="448"/>
      <c r="AF126" s="448"/>
      <c r="AG126" s="448"/>
      <c r="AH126" s="448"/>
      <c r="AI126" s="448"/>
      <c r="AJ126" s="448"/>
      <c r="AK126" s="448"/>
      <c r="AL126" s="448"/>
      <c r="AM126" s="448"/>
      <c r="AN126" s="448"/>
      <c r="AO126" s="448"/>
      <c r="AP126" s="448"/>
      <c r="AQ126" s="448"/>
      <c r="AR126" s="448"/>
      <c r="AS126" s="448"/>
      <c r="AT126" s="448"/>
      <c r="AU126" s="448"/>
      <c r="AV126" s="448"/>
      <c r="AW126" s="448"/>
      <c r="AX126" s="448"/>
      <c r="AY126" s="448"/>
      <c r="AZ126" s="874"/>
      <c r="BA126" s="1084"/>
      <c r="BB126" s="604" t="s">
        <v>22</v>
      </c>
      <c r="BC126" s="491">
        <v>0</v>
      </c>
      <c r="BD126" s="488">
        <v>0</v>
      </c>
      <c r="BE126" s="488">
        <v>76.969577000000001</v>
      </c>
      <c r="BF126" s="488">
        <v>121.500057</v>
      </c>
      <c r="BG126" s="497">
        <v>197.570412</v>
      </c>
      <c r="BH126" s="491">
        <v>63.472950999999995</v>
      </c>
      <c r="BI126" s="488">
        <v>34.725639999999999</v>
      </c>
      <c r="BJ126" s="488">
        <v>100.27104299999999</v>
      </c>
      <c r="BK126" s="488">
        <v>143.450502</v>
      </c>
      <c r="BL126" s="497">
        <v>54.119910000000004</v>
      </c>
      <c r="BM126" s="491">
        <v>0</v>
      </c>
      <c r="BN126" s="488">
        <v>0</v>
      </c>
      <c r="BO126" s="488">
        <v>0</v>
      </c>
      <c r="BP126" s="488">
        <v>0</v>
      </c>
      <c r="BQ126" s="497">
        <v>0</v>
      </c>
      <c r="BR126" s="491">
        <v>311.83044100000001</v>
      </c>
      <c r="BS126" s="488">
        <v>50.995896000000002</v>
      </c>
      <c r="BT126" s="488">
        <v>0.40168300000000001</v>
      </c>
      <c r="BU126" s="488">
        <v>29.751773</v>
      </c>
      <c r="BV126" s="488">
        <v>2.438704</v>
      </c>
      <c r="BW126" s="494">
        <v>0.62154900000000002</v>
      </c>
      <c r="BX126" s="20"/>
      <c r="BY126" s="20"/>
      <c r="BZ126" s="20"/>
      <c r="CA126" s="20"/>
      <c r="CB126" s="20"/>
      <c r="CC126" s="20"/>
      <c r="CD126" s="20"/>
      <c r="CE126" s="20"/>
      <c r="CF126" s="20"/>
      <c r="CG126" s="20"/>
      <c r="CH126" s="20"/>
      <c r="CI126" s="20"/>
      <c r="CJ126" s="20"/>
      <c r="CK126" s="20"/>
      <c r="CL126" s="20"/>
      <c r="CM126" s="20"/>
      <c r="CN126" s="20"/>
      <c r="CO126" s="20"/>
      <c r="CP126" s="20"/>
      <c r="CQ126" s="20"/>
      <c r="CR126" s="20"/>
      <c r="CS126" s="20"/>
      <c r="CT126" s="20"/>
      <c r="CU126" s="20"/>
      <c r="CV126" s="20"/>
      <c r="CW126" s="20"/>
      <c r="CX126" s="20"/>
      <c r="CY126" s="20"/>
      <c r="CZ126" s="22"/>
    </row>
    <row r="127" s="324" customFormat="true" ht="15" customHeight="true" x14ac:dyDescent="0.2">
      <c r="A127" s="1064"/>
      <c r="B127" s="389" t="s">
        <v>19</v>
      </c>
      <c r="C127" s="139">
        <f>C161</f>
        <v>79.500379220588343</v>
      </c>
      <c r="D127" s="138">
        <f t="shared" ref="D127:W127" si="3">D161</f>
        <v>60.101642994275295</v>
      </c>
      <c r="E127" s="138">
        <f t="shared" si="3"/>
        <v>43.57456972036001</v>
      </c>
      <c r="F127" s="138">
        <f t="shared" si="3"/>
        <v>24.29766490503437</v>
      </c>
      <c r="G127" s="137">
        <f t="shared" si="3"/>
        <v>8.562742900797609</v>
      </c>
      <c r="H127" s="136">
        <f t="shared" si="3"/>
        <v>34.938240582373012</v>
      </c>
      <c r="I127" s="138">
        <f t="shared" si="3"/>
        <v>25.491129649756399</v>
      </c>
      <c r="J127" s="138">
        <f t="shared" si="3"/>
        <v>20.657091154595967</v>
      </c>
      <c r="K127" s="138">
        <f t="shared" si="3"/>
        <v>12.337423220098231</v>
      </c>
      <c r="L127" s="135">
        <f t="shared" si="3"/>
        <v>4.8449506669413358</v>
      </c>
      <c r="M127" s="139">
        <f t="shared" si="3"/>
        <v>79.436954702150501</v>
      </c>
      <c r="N127" s="138">
        <f t="shared" si="3"/>
        <v>80.935958367958534</v>
      </c>
      <c r="O127" s="138">
        <f t="shared" si="3"/>
        <v>61.306135292172584</v>
      </c>
      <c r="P127" s="138">
        <f t="shared" si="3"/>
        <v>59.510630206988054</v>
      </c>
      <c r="Q127" s="137">
        <f t="shared" si="3"/>
        <v>34.395790838197513</v>
      </c>
      <c r="R127" s="136">
        <f t="shared" si="3"/>
        <v>14.495802201780903</v>
      </c>
      <c r="S127" s="138">
        <f t="shared" si="3"/>
        <v>51.456975316348476</v>
      </c>
      <c r="T127" s="138">
        <f t="shared" si="3"/>
        <v>56.389814510825751</v>
      </c>
      <c r="U127" s="138">
        <f t="shared" si="3"/>
        <v>48.565409908142016</v>
      </c>
      <c r="V127" s="138">
        <f t="shared" si="3"/>
        <v>64.997150641761323</v>
      </c>
      <c r="W127" s="135">
        <f t="shared" si="3"/>
        <v>48.610608926499481</v>
      </c>
      <c r="X127" s="448"/>
      <c r="Y127" s="448"/>
      <c r="Z127" s="448"/>
      <c r="AA127" s="448"/>
      <c r="AB127" s="448"/>
      <c r="AC127" s="448"/>
      <c r="AD127" s="448"/>
      <c r="AE127" s="448"/>
      <c r="AF127" s="448"/>
      <c r="AG127" s="448"/>
      <c r="AH127" s="448"/>
      <c r="AI127" s="448"/>
      <c r="AJ127" s="448"/>
      <c r="AK127" s="448"/>
      <c r="AL127" s="448"/>
      <c r="AM127" s="448"/>
      <c r="AN127" s="448"/>
      <c r="AO127" s="448"/>
      <c r="AP127" s="448"/>
      <c r="AQ127" s="448"/>
      <c r="AR127" s="448"/>
      <c r="AS127" s="448"/>
      <c r="AT127" s="448"/>
      <c r="AU127" s="448"/>
      <c r="AV127" s="448"/>
      <c r="AW127" s="448"/>
      <c r="AX127" s="448"/>
      <c r="AY127" s="448"/>
      <c r="AZ127" s="874"/>
      <c r="BA127" s="1084"/>
      <c r="BB127" s="604" t="s">
        <v>19</v>
      </c>
      <c r="BC127" s="491">
        <v>0</v>
      </c>
      <c r="BD127" s="488">
        <v>0</v>
      </c>
      <c r="BE127" s="488">
        <v>5.80905</v>
      </c>
      <c r="BF127" s="488">
        <v>58.908574999999999</v>
      </c>
      <c r="BG127" s="497">
        <v>50.201067999999999</v>
      </c>
      <c r="BH127" s="491">
        <v>5.80905</v>
      </c>
      <c r="BI127" s="488">
        <v>12.610822000000001</v>
      </c>
      <c r="BJ127" s="488">
        <v>49.768948000000009</v>
      </c>
      <c r="BK127" s="488">
        <v>31.802800999999999</v>
      </c>
      <c r="BL127" s="497">
        <v>14.927072000000001</v>
      </c>
      <c r="BM127" s="491">
        <v>0</v>
      </c>
      <c r="BN127" s="488">
        <v>0</v>
      </c>
      <c r="BO127" s="488">
        <v>0</v>
      </c>
      <c r="BP127" s="488">
        <v>0</v>
      </c>
      <c r="BQ127" s="497">
        <v>0</v>
      </c>
      <c r="BR127" s="491">
        <v>110.498121</v>
      </c>
      <c r="BS127" s="488">
        <v>4.4205719999999999</v>
      </c>
      <c r="BT127" s="488">
        <v>0</v>
      </c>
      <c r="BU127" s="488">
        <v>0</v>
      </c>
      <c r="BV127" s="488">
        <v>0</v>
      </c>
      <c r="BW127" s="494">
        <v>0</v>
      </c>
      <c r="BX127" s="20"/>
      <c r="BY127" s="20"/>
      <c r="BZ127" s="20"/>
      <c r="CA127" s="20"/>
      <c r="CB127" s="20"/>
      <c r="CC127" s="20"/>
      <c r="CD127" s="20"/>
      <c r="CE127" s="20"/>
      <c r="CF127" s="20"/>
      <c r="CG127" s="20"/>
      <c r="CH127" s="20"/>
      <c r="CI127" s="20"/>
      <c r="CJ127" s="20"/>
      <c r="CK127" s="20"/>
      <c r="CL127" s="20"/>
      <c r="CM127" s="20"/>
      <c r="CN127" s="20"/>
      <c r="CO127" s="20"/>
      <c r="CP127" s="20"/>
      <c r="CQ127" s="20"/>
      <c r="CR127" s="20"/>
      <c r="CS127" s="20"/>
      <c r="CT127" s="20"/>
      <c r="CU127" s="20"/>
      <c r="CV127" s="20"/>
      <c r="CW127" s="20"/>
      <c r="CX127" s="20"/>
      <c r="CY127" s="20"/>
      <c r="CZ127" s="22"/>
    </row>
    <row r="128" s="324" customFormat="true" ht="15" customHeight="true" x14ac:dyDescent="0.2">
      <c r="A128" s="1064" t="s">
        <v>177</v>
      </c>
      <c r="B128" s="389" t="s">
        <v>49</v>
      </c>
      <c r="C128" s="88" t="s">
        <v>35</v>
      </c>
      <c r="D128" s="85" t="s">
        <v>35</v>
      </c>
      <c r="E128" s="85" t="s">
        <v>35</v>
      </c>
      <c r="F128" s="85" t="s">
        <v>35</v>
      </c>
      <c r="G128" s="82" t="s">
        <v>35</v>
      </c>
      <c r="H128" s="79" t="s">
        <v>35</v>
      </c>
      <c r="I128" s="85" t="s">
        <v>35</v>
      </c>
      <c r="J128" s="85" t="s">
        <v>35</v>
      </c>
      <c r="K128" s="85" t="s">
        <v>35</v>
      </c>
      <c r="L128" s="76" t="s">
        <v>35</v>
      </c>
      <c r="M128" s="88" t="s">
        <v>35</v>
      </c>
      <c r="N128" s="85" t="s">
        <v>35</v>
      </c>
      <c r="O128" s="85" t="s">
        <v>35</v>
      </c>
      <c r="P128" s="85" t="s">
        <v>35</v>
      </c>
      <c r="Q128" s="82" t="s">
        <v>35</v>
      </c>
      <c r="R128" s="79" t="s">
        <v>35</v>
      </c>
      <c r="S128" s="85" t="s">
        <v>35</v>
      </c>
      <c r="T128" s="85" t="s">
        <v>35</v>
      </c>
      <c r="U128" s="85" t="s">
        <v>35</v>
      </c>
      <c r="V128" s="85" t="s">
        <v>35</v>
      </c>
      <c r="W128" s="76" t="s">
        <v>35</v>
      </c>
      <c r="X128" s="448"/>
      <c r="Y128" s="448"/>
      <c r="Z128" s="448"/>
      <c r="AA128" s="448"/>
      <c r="AB128" s="448"/>
      <c r="AC128" s="448"/>
      <c r="AD128" s="448"/>
      <c r="AE128" s="448"/>
      <c r="AF128" s="448"/>
      <c r="AG128" s="448"/>
      <c r="AH128" s="448"/>
      <c r="AI128" s="448"/>
      <c r="AJ128" s="448"/>
      <c r="AK128" s="448"/>
      <c r="AL128" s="448"/>
      <c r="AM128" s="448"/>
      <c r="AN128" s="448"/>
      <c r="AO128" s="448"/>
      <c r="AP128" s="448"/>
      <c r="AQ128" s="448"/>
      <c r="AR128" s="448"/>
      <c r="AS128" s="448"/>
      <c r="AT128" s="448"/>
      <c r="AU128" s="448"/>
      <c r="AV128" s="448"/>
      <c r="AW128" s="448"/>
      <c r="AX128" s="448"/>
      <c r="AY128" s="448"/>
      <c r="AZ128" s="874"/>
      <c r="BA128" s="1084" t="s">
        <v>109</v>
      </c>
      <c r="BB128" s="604" t="s">
        <v>49</v>
      </c>
      <c r="BC128" s="72" t="s">
        <v>35</v>
      </c>
      <c r="BD128" s="68" t="s">
        <v>35</v>
      </c>
      <c r="BE128" s="68" t="s">
        <v>35</v>
      </c>
      <c r="BF128" s="68" t="s">
        <v>35</v>
      </c>
      <c r="BG128" s="63" t="s">
        <v>35</v>
      </c>
      <c r="BH128" s="72" t="s">
        <v>35</v>
      </c>
      <c r="BI128" s="68" t="s">
        <v>35</v>
      </c>
      <c r="BJ128" s="68" t="s">
        <v>35</v>
      </c>
      <c r="BK128" s="68" t="s">
        <v>35</v>
      </c>
      <c r="BL128" s="63" t="s">
        <v>35</v>
      </c>
      <c r="BM128" s="72" t="s">
        <v>35</v>
      </c>
      <c r="BN128" s="68" t="s">
        <v>35</v>
      </c>
      <c r="BO128" s="68" t="s">
        <v>35</v>
      </c>
      <c r="BP128" s="68" t="s">
        <v>35</v>
      </c>
      <c r="BQ128" s="63" t="s">
        <v>35</v>
      </c>
      <c r="BR128" s="72" t="s">
        <v>35</v>
      </c>
      <c r="BS128" s="68" t="s">
        <v>35</v>
      </c>
      <c r="BT128" s="68" t="s">
        <v>35</v>
      </c>
      <c r="BU128" s="68" t="s">
        <v>35</v>
      </c>
      <c r="BV128" s="68" t="s">
        <v>35</v>
      </c>
      <c r="BW128" s="56" t="s">
        <v>35</v>
      </c>
      <c r="BX128" s="22"/>
      <c r="BY128" s="22"/>
      <c r="BZ128" s="22"/>
      <c r="CA128" s="22"/>
      <c r="CB128" s="22"/>
      <c r="CC128" s="22"/>
      <c r="CD128" s="22"/>
      <c r="CE128" s="22"/>
      <c r="CF128" s="22"/>
      <c r="CG128" s="22"/>
      <c r="CH128" s="22"/>
      <c r="CI128" s="22"/>
      <c r="CJ128" s="22"/>
      <c r="CK128" s="22"/>
      <c r="CL128" s="22"/>
      <c r="CM128" s="22"/>
      <c r="CN128" s="22"/>
      <c r="CO128" s="22"/>
      <c r="CP128" s="22"/>
      <c r="CQ128" s="22"/>
      <c r="CR128" s="22"/>
      <c r="CS128" s="22"/>
      <c r="CT128" s="22"/>
      <c r="CU128" s="22"/>
      <c r="CV128" s="22"/>
      <c r="CW128" s="22"/>
      <c r="CX128" s="22"/>
      <c r="CY128" s="22"/>
      <c r="CZ128" s="22"/>
    </row>
    <row r="129" s="324" customFormat="true" ht="15" customHeight="true" x14ac:dyDescent="0.2">
      <c r="A129" s="1065"/>
      <c r="B129" s="390" t="s">
        <v>48</v>
      </c>
      <c r="C129" s="87" t="s">
        <v>35</v>
      </c>
      <c r="D129" s="84" t="s">
        <v>35</v>
      </c>
      <c r="E129" s="84" t="s">
        <v>35</v>
      </c>
      <c r="F129" s="84" t="s">
        <v>35</v>
      </c>
      <c r="G129" s="81" t="s">
        <v>35</v>
      </c>
      <c r="H129" s="78" t="s">
        <v>35</v>
      </c>
      <c r="I129" s="84" t="s">
        <v>35</v>
      </c>
      <c r="J129" s="84" t="s">
        <v>35</v>
      </c>
      <c r="K129" s="84" t="s">
        <v>35</v>
      </c>
      <c r="L129" s="75" t="s">
        <v>35</v>
      </c>
      <c r="M129" s="87" t="s">
        <v>35</v>
      </c>
      <c r="N129" s="84" t="s">
        <v>35</v>
      </c>
      <c r="O129" s="84" t="s">
        <v>35</v>
      </c>
      <c r="P129" s="84" t="s">
        <v>35</v>
      </c>
      <c r="Q129" s="81" t="s">
        <v>35</v>
      </c>
      <c r="R129" s="78" t="s">
        <v>35</v>
      </c>
      <c r="S129" s="84" t="s">
        <v>35</v>
      </c>
      <c r="T129" s="84" t="s">
        <v>35</v>
      </c>
      <c r="U129" s="84" t="s">
        <v>35</v>
      </c>
      <c r="V129" s="84" t="s">
        <v>35</v>
      </c>
      <c r="W129" s="75" t="s">
        <v>35</v>
      </c>
      <c r="X129" s="448"/>
      <c r="Y129" s="448"/>
      <c r="Z129" s="448"/>
      <c r="AA129" s="448"/>
      <c r="AB129" s="448"/>
      <c r="AC129" s="448"/>
      <c r="AD129" s="448"/>
      <c r="AE129" s="448"/>
      <c r="AF129" s="448"/>
      <c r="AG129" s="448"/>
      <c r="AH129" s="448"/>
      <c r="AI129" s="448"/>
      <c r="AJ129" s="448"/>
      <c r="AK129" s="448"/>
      <c r="AL129" s="448"/>
      <c r="AM129" s="448"/>
      <c r="AN129" s="448"/>
      <c r="AO129" s="448"/>
      <c r="AP129" s="448"/>
      <c r="AQ129" s="448"/>
      <c r="AR129" s="448"/>
      <c r="AS129" s="448"/>
      <c r="AT129" s="448"/>
      <c r="AU129" s="448"/>
      <c r="AV129" s="448"/>
      <c r="AW129" s="448"/>
      <c r="AX129" s="448"/>
      <c r="AY129" s="448"/>
      <c r="AZ129" s="874"/>
      <c r="BA129" s="1087"/>
      <c r="BB129" s="605" t="s">
        <v>48</v>
      </c>
      <c r="BC129" s="71" t="s">
        <v>35</v>
      </c>
      <c r="BD129" s="67" t="s">
        <v>35</v>
      </c>
      <c r="BE129" s="67" t="s">
        <v>35</v>
      </c>
      <c r="BF129" s="67" t="s">
        <v>35</v>
      </c>
      <c r="BG129" s="62" t="s">
        <v>35</v>
      </c>
      <c r="BH129" s="71" t="s">
        <v>35</v>
      </c>
      <c r="BI129" s="67" t="s">
        <v>35</v>
      </c>
      <c r="BJ129" s="67" t="s">
        <v>35</v>
      </c>
      <c r="BK129" s="67" t="s">
        <v>35</v>
      </c>
      <c r="BL129" s="62" t="s">
        <v>35</v>
      </c>
      <c r="BM129" s="71" t="s">
        <v>35</v>
      </c>
      <c r="BN129" s="67" t="s">
        <v>35</v>
      </c>
      <c r="BO129" s="67" t="s">
        <v>35</v>
      </c>
      <c r="BP129" s="67" t="s">
        <v>35</v>
      </c>
      <c r="BQ129" s="62" t="s">
        <v>35</v>
      </c>
      <c r="BR129" s="71" t="s">
        <v>35</v>
      </c>
      <c r="BS129" s="67" t="s">
        <v>35</v>
      </c>
      <c r="BT129" s="67" t="s">
        <v>35</v>
      </c>
      <c r="BU129" s="67" t="s">
        <v>35</v>
      </c>
      <c r="BV129" s="67" t="s">
        <v>35</v>
      </c>
      <c r="BW129" s="55" t="s">
        <v>35</v>
      </c>
      <c r="BX129" s="22"/>
      <c r="BY129" s="22"/>
      <c r="BZ129" s="22"/>
      <c r="CA129" s="22"/>
      <c r="CB129" s="22"/>
      <c r="CC129" s="22"/>
      <c r="CD129" s="22"/>
      <c r="CE129" s="22"/>
      <c r="CF129" s="22"/>
      <c r="CG129" s="22"/>
      <c r="CH129" s="22"/>
      <c r="CI129" s="22"/>
      <c r="CJ129" s="22"/>
      <c r="CK129" s="22"/>
      <c r="CL129" s="22"/>
      <c r="CM129" s="22"/>
      <c r="CN129" s="22"/>
      <c r="CO129" s="22"/>
      <c r="CP129" s="22"/>
      <c r="CQ129" s="22"/>
      <c r="CR129" s="22"/>
      <c r="CS129" s="22"/>
      <c r="CT129" s="22"/>
      <c r="CU129" s="22"/>
      <c r="CV129" s="22"/>
      <c r="CW129" s="22"/>
      <c r="CX129" s="22"/>
      <c r="CY129" s="22"/>
      <c r="CZ129" s="22"/>
    </row>
    <row r="130" s="320" customFormat="true" ht="15" hidden="true" customHeight="true" x14ac:dyDescent="0.2">
      <c r="A130" s="1080" t="s">
        <v>47</v>
      </c>
      <c r="B130" s="387" t="s">
        <v>42</v>
      </c>
      <c r="C130" s="393"/>
      <c r="D130" s="394"/>
      <c r="E130" s="394"/>
      <c r="F130" s="394"/>
      <c r="G130" s="395"/>
      <c r="H130" s="396"/>
      <c r="I130" s="394"/>
      <c r="J130" s="394"/>
      <c r="K130" s="394"/>
      <c r="L130" s="397"/>
      <c r="M130" s="393"/>
      <c r="N130" s="394"/>
      <c r="O130" s="394"/>
      <c r="P130" s="394"/>
      <c r="Q130" s="395"/>
      <c r="R130" s="396"/>
      <c r="S130" s="394"/>
      <c r="T130" s="394"/>
      <c r="U130" s="394"/>
      <c r="V130" s="394"/>
      <c r="W130" s="397"/>
      <c r="X130" s="842"/>
      <c r="Y130" s="842"/>
      <c r="Z130" s="842"/>
      <c r="AA130" s="842"/>
      <c r="AB130" s="842"/>
      <c r="AC130" s="842"/>
      <c r="AD130" s="842"/>
      <c r="AE130" s="842"/>
      <c r="AF130" s="842"/>
      <c r="AG130" s="842"/>
      <c r="AH130" s="842"/>
      <c r="AI130" s="842"/>
      <c r="AJ130" s="842"/>
      <c r="AK130" s="842"/>
      <c r="AL130" s="842"/>
      <c r="AM130" s="842"/>
      <c r="AN130" s="842"/>
      <c r="AO130" s="842"/>
      <c r="AP130" s="842"/>
      <c r="AQ130" s="842"/>
      <c r="AR130" s="842"/>
      <c r="AS130" s="842"/>
      <c r="AT130" s="842"/>
      <c r="AU130" s="842"/>
      <c r="AV130" s="842"/>
      <c r="AW130" s="842"/>
      <c r="AX130" s="842"/>
      <c r="AY130" s="842"/>
      <c r="AZ130" s="357"/>
      <c r="BB130" s="322"/>
      <c r="BX130" s="357"/>
      <c r="BY130" s="357"/>
      <c r="BZ130" s="357"/>
      <c r="CA130" s="357"/>
      <c r="CB130" s="357"/>
      <c r="CC130" s="357"/>
      <c r="CD130" s="357"/>
      <c r="CE130" s="357"/>
      <c r="CF130" s="357"/>
      <c r="CG130" s="357"/>
      <c r="CH130" s="357"/>
      <c r="CI130" s="357"/>
      <c r="CJ130" s="357"/>
      <c r="CK130" s="357"/>
      <c r="CL130" s="357"/>
      <c r="CM130" s="357"/>
      <c r="CN130" s="357"/>
      <c r="CO130" s="357"/>
      <c r="CP130" s="357"/>
      <c r="CQ130" s="357"/>
      <c r="CR130" s="357"/>
      <c r="CS130" s="357"/>
      <c r="CT130" s="357"/>
      <c r="CU130" s="357"/>
      <c r="CV130" s="357"/>
      <c r="CW130" s="357"/>
      <c r="CX130" s="357"/>
      <c r="CY130" s="357"/>
      <c r="CZ130" s="357"/>
    </row>
    <row r="131" s="320" customFormat="true" ht="15" hidden="true" customHeight="true" x14ac:dyDescent="0.2">
      <c r="A131" s="1081"/>
      <c r="B131" s="384" t="s">
        <v>46</v>
      </c>
      <c r="C131" s="398"/>
      <c r="D131" s="399"/>
      <c r="E131" s="399"/>
      <c r="F131" s="399"/>
      <c r="G131" s="400"/>
      <c r="H131" s="401"/>
      <c r="I131" s="399"/>
      <c r="J131" s="399"/>
      <c r="K131" s="399"/>
      <c r="L131" s="402"/>
      <c r="M131" s="398"/>
      <c r="N131" s="399"/>
      <c r="O131" s="399"/>
      <c r="P131" s="399"/>
      <c r="Q131" s="400"/>
      <c r="R131" s="401"/>
      <c r="S131" s="399"/>
      <c r="T131" s="399"/>
      <c r="U131" s="399"/>
      <c r="V131" s="399"/>
      <c r="W131" s="402"/>
      <c r="X131" s="842"/>
      <c r="Y131" s="842"/>
      <c r="Z131" s="842"/>
      <c r="AA131" s="842"/>
      <c r="AB131" s="842"/>
      <c r="AC131" s="842"/>
      <c r="AD131" s="842"/>
      <c r="AE131" s="842"/>
      <c r="AF131" s="842"/>
      <c r="AG131" s="842"/>
      <c r="AH131" s="842"/>
      <c r="AI131" s="842"/>
      <c r="AJ131" s="842"/>
      <c r="AK131" s="842"/>
      <c r="AL131" s="842"/>
      <c r="AM131" s="842"/>
      <c r="AN131" s="842"/>
      <c r="AO131" s="842"/>
      <c r="AP131" s="842"/>
      <c r="AQ131" s="842"/>
      <c r="AR131" s="842"/>
      <c r="AS131" s="842"/>
      <c r="AT131" s="842"/>
      <c r="AU131" s="842"/>
      <c r="AV131" s="842"/>
      <c r="AW131" s="842"/>
      <c r="AX131" s="842"/>
      <c r="AY131" s="842"/>
      <c r="AZ131" s="357"/>
      <c r="BB131" s="322"/>
      <c r="BX131" s="357"/>
      <c r="BY131" s="357"/>
      <c r="BZ131" s="357"/>
      <c r="CA131" s="357"/>
      <c r="CB131" s="357"/>
      <c r="CC131" s="357"/>
      <c r="CD131" s="357"/>
      <c r="CE131" s="357"/>
      <c r="CF131" s="357"/>
      <c r="CG131" s="357"/>
      <c r="CH131" s="357"/>
      <c r="CI131" s="357"/>
      <c r="CJ131" s="357"/>
      <c r="CK131" s="357"/>
      <c r="CL131" s="357"/>
      <c r="CM131" s="357"/>
      <c r="CN131" s="357"/>
      <c r="CO131" s="357"/>
      <c r="CP131" s="357"/>
      <c r="CQ131" s="357"/>
      <c r="CR131" s="357"/>
      <c r="CS131" s="357"/>
      <c r="CT131" s="357"/>
      <c r="CU131" s="357"/>
      <c r="CV131" s="357"/>
      <c r="CW131" s="357"/>
      <c r="CX131" s="357"/>
      <c r="CY131" s="357"/>
      <c r="CZ131" s="357"/>
    </row>
    <row r="132" s="320" customFormat="true" ht="15" hidden="true" customHeight="true" x14ac:dyDescent="0.2">
      <c r="A132" s="1082"/>
      <c r="B132" s="385" t="s">
        <v>46</v>
      </c>
      <c r="C132" s="403"/>
      <c r="D132" s="404"/>
      <c r="E132" s="404"/>
      <c r="F132" s="404"/>
      <c r="G132" s="405"/>
      <c r="H132" s="406"/>
      <c r="I132" s="404"/>
      <c r="J132" s="404"/>
      <c r="K132" s="404"/>
      <c r="L132" s="407"/>
      <c r="M132" s="403"/>
      <c r="N132" s="404"/>
      <c r="O132" s="404"/>
      <c r="P132" s="404"/>
      <c r="Q132" s="405"/>
      <c r="R132" s="33"/>
      <c r="S132" s="32"/>
      <c r="T132" s="32"/>
      <c r="U132" s="32"/>
      <c r="V132" s="32"/>
      <c r="W132" s="27"/>
      <c r="X132" s="842"/>
      <c r="Y132" s="842"/>
      <c r="Z132" s="842"/>
      <c r="AA132" s="842"/>
      <c r="AB132" s="842"/>
      <c r="AC132" s="842"/>
      <c r="AD132" s="842"/>
      <c r="AE132" s="842"/>
      <c r="AF132" s="842"/>
      <c r="AG132" s="842"/>
      <c r="AH132" s="842"/>
      <c r="AI132" s="842"/>
      <c r="AJ132" s="842"/>
      <c r="AK132" s="842"/>
      <c r="AL132" s="842"/>
      <c r="AM132" s="842"/>
      <c r="AN132" s="842"/>
      <c r="AO132" s="842"/>
      <c r="AP132" s="842"/>
      <c r="AQ132" s="842"/>
      <c r="AR132" s="842"/>
      <c r="AS132" s="842"/>
      <c r="AT132" s="842"/>
      <c r="AU132" s="842"/>
      <c r="AV132" s="842"/>
      <c r="AW132" s="842"/>
      <c r="AX132" s="842"/>
      <c r="AY132" s="842"/>
      <c r="AZ132" s="357"/>
      <c r="BB132" s="322"/>
      <c r="BX132" s="357"/>
      <c r="BY132" s="357"/>
      <c r="BZ132" s="357"/>
      <c r="CA132" s="357"/>
      <c r="CB132" s="357"/>
      <c r="CC132" s="357"/>
      <c r="CD132" s="357"/>
      <c r="CE132" s="357"/>
      <c r="CF132" s="357"/>
      <c r="CG132" s="357"/>
      <c r="CH132" s="357"/>
      <c r="CI132" s="357"/>
      <c r="CJ132" s="357"/>
      <c r="CK132" s="357"/>
      <c r="CL132" s="357"/>
      <c r="CM132" s="357"/>
      <c r="CN132" s="357"/>
      <c r="CO132" s="357"/>
      <c r="CP132" s="357"/>
      <c r="CQ132" s="357"/>
      <c r="CR132" s="357"/>
      <c r="CS132" s="357"/>
      <c r="CT132" s="357"/>
      <c r="CU132" s="357"/>
      <c r="CV132" s="357"/>
      <c r="CW132" s="357"/>
      <c r="CX132" s="357"/>
      <c r="CY132" s="357"/>
      <c r="CZ132" s="357"/>
    </row>
    <row r="133" s="324" customFormat="true" ht="15" customHeight="true" x14ac:dyDescent="0.2">
      <c r="A133" s="319"/>
      <c r="B133" s="386"/>
      <c r="C133" s="1070" t="s">
        <v>115</v>
      </c>
      <c r="D133" s="1071"/>
      <c r="E133" s="1071"/>
      <c r="F133" s="1071"/>
      <c r="G133" s="1072"/>
      <c r="H133" s="1073" t="s">
        <v>38</v>
      </c>
      <c r="I133" s="1074"/>
      <c r="J133" s="1074"/>
      <c r="K133" s="1074"/>
      <c r="L133" s="1075"/>
      <c r="M133" s="1079" t="s">
        <v>37</v>
      </c>
      <c r="N133" s="1074"/>
      <c r="O133" s="1074"/>
      <c r="P133" s="1074"/>
      <c r="Q133" s="1075"/>
      <c r="R133" s="35" t="s">
        <v>142</v>
      </c>
      <c r="S133" s="437"/>
      <c r="T133" s="437"/>
      <c r="U133" s="437"/>
      <c r="V133" s="437"/>
      <c r="W133" s="437"/>
      <c r="X133" s="448"/>
      <c r="Y133" s="448"/>
      <c r="Z133" s="448"/>
      <c r="AA133" s="448"/>
      <c r="AB133" s="448"/>
      <c r="AC133" s="448"/>
      <c r="AD133" s="448"/>
      <c r="AE133" s="448"/>
      <c r="AF133" s="448"/>
      <c r="AG133" s="448"/>
      <c r="AH133" s="448"/>
      <c r="AI133" s="448"/>
      <c r="AJ133" s="448"/>
      <c r="AK133" s="448"/>
      <c r="AL133" s="448"/>
      <c r="AM133" s="448"/>
      <c r="AN133" s="448"/>
      <c r="AO133" s="448"/>
      <c r="AP133" s="448"/>
      <c r="AQ133" s="448"/>
      <c r="AR133" s="448"/>
      <c r="AS133" s="448"/>
      <c r="AT133" s="448"/>
      <c r="AU133" s="448"/>
      <c r="AV133" s="448"/>
      <c r="AW133" s="448"/>
      <c r="AX133" s="448"/>
      <c r="AY133" s="448"/>
      <c r="AZ133" s="874"/>
      <c r="BA133" s="358" t="s">
        <v>131</v>
      </c>
      <c r="BB133" s="305" t="s">
        <v>99</v>
      </c>
      <c r="BC133" s="1051" t="s">
        <v>115</v>
      </c>
      <c r="BD133" s="1052"/>
      <c r="BE133" s="1052"/>
      <c r="BF133" s="1052"/>
      <c r="BG133" s="1086"/>
      <c r="BH133" s="1051" t="s">
        <v>38</v>
      </c>
      <c r="BI133" s="1052"/>
      <c r="BJ133" s="1052"/>
      <c r="BK133" s="1052"/>
      <c r="BL133" s="1086"/>
      <c r="BM133" s="1051" t="s">
        <v>37</v>
      </c>
      <c r="BN133" s="1052"/>
      <c r="BO133" s="1052"/>
      <c r="BP133" s="1052"/>
      <c r="BQ133" s="1053"/>
      <c r="BR133" s="34" t="s">
        <v>142</v>
      </c>
      <c r="BS133" s="437"/>
      <c r="BT133" s="437"/>
      <c r="BU133" s="437"/>
      <c r="BV133" s="437"/>
      <c r="BW133" s="437"/>
      <c r="BX133" s="23"/>
      <c r="BY133" s="23"/>
      <c r="BZ133" s="356"/>
      <c r="CA133" s="356"/>
      <c r="CB133" s="356"/>
      <c r="CC133" s="356"/>
      <c r="CD133" s="356"/>
      <c r="CE133" s="356"/>
      <c r="CF133" s="356"/>
      <c r="CG133" s="356"/>
      <c r="CH133" s="356"/>
      <c r="CI133" s="356"/>
      <c r="CJ133" s="356"/>
      <c r="CK133" s="356"/>
      <c r="CL133" s="356"/>
      <c r="CM133" s="356"/>
      <c r="CN133" s="356"/>
      <c r="CO133" s="356"/>
      <c r="CP133" s="356"/>
      <c r="CQ133" s="356"/>
      <c r="CR133" s="356"/>
      <c r="CS133" s="356"/>
      <c r="CT133" s="356"/>
      <c r="CU133" s="356"/>
      <c r="CV133" s="356"/>
      <c r="CW133" s="356"/>
      <c r="CX133" s="356"/>
      <c r="CY133" s="356"/>
      <c r="CZ133" s="356"/>
    </row>
    <row r="134" s="324" customFormat="true" ht="24" x14ac:dyDescent="0.2">
      <c r="A134" s="344" t="s">
        <v>69</v>
      </c>
      <c r="B134" s="386"/>
      <c r="C134" s="428" t="s">
        <v>0</v>
      </c>
      <c r="D134" s="611" t="s">
        <v>1</v>
      </c>
      <c r="E134" s="611" t="s">
        <v>2</v>
      </c>
      <c r="F134" s="611" t="s">
        <v>3</v>
      </c>
      <c r="G134" s="612" t="s">
        <v>4</v>
      </c>
      <c r="H134" s="391" t="s">
        <v>0</v>
      </c>
      <c r="I134" s="613" t="s">
        <v>1</v>
      </c>
      <c r="J134" s="613" t="s">
        <v>2</v>
      </c>
      <c r="K134" s="613" t="s">
        <v>3</v>
      </c>
      <c r="L134" s="614" t="s">
        <v>4</v>
      </c>
      <c r="M134" s="392" t="s">
        <v>0</v>
      </c>
      <c r="N134" s="613" t="s">
        <v>1</v>
      </c>
      <c r="O134" s="613" t="s">
        <v>2</v>
      </c>
      <c r="P134" s="613" t="s">
        <v>3</v>
      </c>
      <c r="Q134" s="609" t="s">
        <v>4</v>
      </c>
      <c r="R134" s="391" t="s">
        <v>156</v>
      </c>
      <c r="S134" s="613" t="s">
        <v>157</v>
      </c>
      <c r="T134" s="613" t="s">
        <v>158</v>
      </c>
      <c r="U134" s="613" t="s">
        <v>159</v>
      </c>
      <c r="V134" s="613" t="s">
        <v>160</v>
      </c>
      <c r="W134" s="614" t="s">
        <v>161</v>
      </c>
      <c r="X134" s="448"/>
      <c r="Y134" s="448"/>
      <c r="Z134" s="448"/>
      <c r="AA134" s="448"/>
      <c r="AB134" s="448"/>
      <c r="AC134" s="448"/>
      <c r="AD134" s="448"/>
      <c r="AE134" s="448"/>
      <c r="AF134" s="448"/>
      <c r="AG134" s="448"/>
      <c r="AH134" s="448"/>
      <c r="AI134" s="448"/>
      <c r="AJ134" s="448"/>
      <c r="AK134" s="448"/>
      <c r="AL134" s="448"/>
      <c r="AM134" s="448"/>
      <c r="AN134" s="448"/>
      <c r="AO134" s="448"/>
      <c r="AP134" s="448"/>
      <c r="AQ134" s="448"/>
      <c r="AR134" s="448"/>
      <c r="AS134" s="448"/>
      <c r="AT134" s="448"/>
      <c r="AU134" s="448"/>
      <c r="AV134" s="448"/>
      <c r="AW134" s="448"/>
      <c r="AX134" s="448"/>
      <c r="AY134" s="448"/>
      <c r="AZ134" s="874"/>
      <c r="BA134" s="344" t="s">
        <v>117</v>
      </c>
      <c r="BB134" s="343"/>
      <c r="BC134" s="466" t="s">
        <v>0</v>
      </c>
      <c r="BD134" s="581" t="s">
        <v>1</v>
      </c>
      <c r="BE134" s="581" t="s">
        <v>2</v>
      </c>
      <c r="BF134" s="581" t="s">
        <v>3</v>
      </c>
      <c r="BG134" s="467" t="s">
        <v>4</v>
      </c>
      <c r="BH134" s="466" t="s">
        <v>0</v>
      </c>
      <c r="BI134" s="581" t="s">
        <v>1</v>
      </c>
      <c r="BJ134" s="581" t="s">
        <v>2</v>
      </c>
      <c r="BK134" s="581" t="s">
        <v>3</v>
      </c>
      <c r="BL134" s="467" t="s">
        <v>4</v>
      </c>
      <c r="BM134" s="466" t="s">
        <v>0</v>
      </c>
      <c r="BN134" s="581" t="s">
        <v>1</v>
      </c>
      <c r="BO134" s="581" t="s">
        <v>2</v>
      </c>
      <c r="BP134" s="581" t="s">
        <v>3</v>
      </c>
      <c r="BQ134" s="467" t="s">
        <v>4</v>
      </c>
      <c r="BR134" s="466" t="s">
        <v>156</v>
      </c>
      <c r="BS134" s="581" t="s">
        <v>157</v>
      </c>
      <c r="BT134" s="581" t="s">
        <v>158</v>
      </c>
      <c r="BU134" s="581" t="s">
        <v>159</v>
      </c>
      <c r="BV134" s="581" t="s">
        <v>160</v>
      </c>
      <c r="BW134" s="582" t="s">
        <v>161</v>
      </c>
      <c r="BX134" s="878"/>
      <c r="BY134" s="878"/>
      <c r="BZ134" s="878"/>
      <c r="CA134" s="878"/>
      <c r="CB134" s="878"/>
      <c r="CC134" s="878"/>
      <c r="CD134" s="878"/>
      <c r="CE134" s="878"/>
      <c r="CF134" s="878"/>
      <c r="CG134" s="878"/>
      <c r="CH134" s="878"/>
      <c r="CI134" s="878"/>
      <c r="CJ134" s="878"/>
      <c r="CK134" s="878"/>
      <c r="CL134" s="878"/>
      <c r="CM134" s="878"/>
      <c r="CN134" s="878"/>
      <c r="CO134" s="878"/>
      <c r="CP134" s="878"/>
      <c r="CQ134" s="878"/>
      <c r="CR134" s="878"/>
      <c r="CS134" s="878"/>
      <c r="CT134" s="878"/>
      <c r="CU134" s="878"/>
      <c r="CV134" s="878"/>
      <c r="CW134" s="878"/>
      <c r="CX134" s="878"/>
      <c r="CY134" s="878"/>
      <c r="CZ134" s="878"/>
    </row>
    <row r="135" s="324" customFormat="true" ht="15" customHeight="true" x14ac:dyDescent="0.2">
      <c r="A135" s="1063" t="s">
        <v>45</v>
      </c>
      <c r="B135" s="388" t="s">
        <v>44</v>
      </c>
      <c r="C135" s="144">
        <v>0.12726309011984624</v>
      </c>
      <c r="D135" s="143">
        <v>0</v>
      </c>
      <c r="E135" s="143">
        <v>0.20122222202260792</v>
      </c>
      <c r="F135" s="143">
        <v>2.4688708882716797</v>
      </c>
      <c r="G135" s="142">
        <v>8.6283157646984918</v>
      </c>
      <c r="H135" s="141">
        <v>0.40318583452026502</v>
      </c>
      <c r="I135" s="143">
        <v>1.5439618927809702</v>
      </c>
      <c r="J135" s="143">
        <v>4.3309786210434442</v>
      </c>
      <c r="K135" s="143">
        <v>7.6840701790262989</v>
      </c>
      <c r="L135" s="140">
        <v>10.847988934322926</v>
      </c>
      <c r="M135" s="144">
        <v>0</v>
      </c>
      <c r="N135" s="143">
        <v>0.12136399813124771</v>
      </c>
      <c r="O135" s="143">
        <v>0</v>
      </c>
      <c r="P135" s="143">
        <v>0</v>
      </c>
      <c r="Q135" s="142">
        <v>0</v>
      </c>
      <c r="R135" s="141">
        <v>9.2833507658726777</v>
      </c>
      <c r="S135" s="143">
        <v>0</v>
      </c>
      <c r="T135" s="143">
        <v>0</v>
      </c>
      <c r="U135" s="143">
        <v>0</v>
      </c>
      <c r="V135" s="143">
        <v>0.13384278213426856</v>
      </c>
      <c r="W135" s="140">
        <v>0.87422545071176805</v>
      </c>
      <c r="X135" s="448"/>
      <c r="Y135" s="448"/>
      <c r="Z135" s="448"/>
      <c r="AA135" s="448"/>
      <c r="AB135" s="448"/>
      <c r="AC135" s="448"/>
      <c r="AD135" s="448"/>
      <c r="AE135" s="448"/>
      <c r="AF135" s="448"/>
      <c r="AG135" s="448"/>
      <c r="AH135" s="448"/>
      <c r="AI135" s="448"/>
      <c r="AJ135" s="448"/>
      <c r="AK135" s="448"/>
      <c r="AL135" s="448"/>
      <c r="AM135" s="448"/>
      <c r="AN135" s="448"/>
      <c r="AO135" s="448"/>
      <c r="AP135" s="448"/>
      <c r="AQ135" s="448"/>
      <c r="AR135" s="448"/>
      <c r="AS135" s="448"/>
      <c r="AT135" s="448"/>
      <c r="AU135" s="448"/>
      <c r="AV135" s="448"/>
      <c r="AW135" s="448"/>
      <c r="AX135" s="448"/>
      <c r="AY135" s="448"/>
      <c r="AZ135" s="874"/>
      <c r="BA135" s="1083" t="s">
        <v>45</v>
      </c>
      <c r="BB135" s="606" t="s">
        <v>44</v>
      </c>
      <c r="BC135" s="73" t="s">
        <v>35</v>
      </c>
      <c r="BD135" s="69" t="s">
        <v>35</v>
      </c>
      <c r="BE135" s="69" t="s">
        <v>35</v>
      </c>
      <c r="BF135" s="69" t="s">
        <v>35</v>
      </c>
      <c r="BG135" s="64" t="s">
        <v>35</v>
      </c>
      <c r="BH135" s="73" t="s">
        <v>35</v>
      </c>
      <c r="BI135" s="69" t="s">
        <v>35</v>
      </c>
      <c r="BJ135" s="69" t="s">
        <v>35</v>
      </c>
      <c r="BK135" s="69" t="s">
        <v>35</v>
      </c>
      <c r="BL135" s="64" t="s">
        <v>35</v>
      </c>
      <c r="BM135" s="73" t="s">
        <v>35</v>
      </c>
      <c r="BN135" s="69" t="s">
        <v>35</v>
      </c>
      <c r="BO135" s="69" t="s">
        <v>35</v>
      </c>
      <c r="BP135" s="69" t="s">
        <v>35</v>
      </c>
      <c r="BQ135" s="64" t="s">
        <v>35</v>
      </c>
      <c r="BR135" s="73" t="s">
        <v>35</v>
      </c>
      <c r="BS135" s="69" t="s">
        <v>35</v>
      </c>
      <c r="BT135" s="69" t="s">
        <v>35</v>
      </c>
      <c r="BU135" s="69" t="s">
        <v>35</v>
      </c>
      <c r="BV135" s="69" t="s">
        <v>35</v>
      </c>
      <c r="BW135" s="57" t="s">
        <v>35</v>
      </c>
      <c r="BX135" s="22"/>
      <c r="BY135" s="22"/>
      <c r="BZ135" s="22"/>
      <c r="CA135" s="22"/>
      <c r="CB135" s="22"/>
      <c r="CC135" s="22"/>
      <c r="CD135" s="22"/>
      <c r="CE135" s="22"/>
      <c r="CF135" s="22"/>
      <c r="CG135" s="22"/>
      <c r="CH135" s="22"/>
      <c r="CI135" s="22"/>
      <c r="CJ135" s="22"/>
      <c r="CK135" s="22"/>
      <c r="CL135" s="22"/>
      <c r="CM135" s="22"/>
      <c r="CN135" s="22"/>
      <c r="CO135" s="22"/>
      <c r="CP135" s="22"/>
      <c r="CQ135" s="22"/>
      <c r="CR135" s="22"/>
      <c r="CS135" s="22"/>
      <c r="CT135" s="22"/>
      <c r="CU135" s="22"/>
      <c r="CV135" s="22"/>
      <c r="CW135" s="22"/>
      <c r="CX135" s="22"/>
      <c r="CY135" s="22"/>
      <c r="CZ135" s="22"/>
    </row>
    <row r="136" s="324" customFormat="true" ht="15" customHeight="true" x14ac:dyDescent="0.2">
      <c r="A136" s="1064"/>
      <c r="B136" s="389" t="s">
        <v>43</v>
      </c>
      <c r="C136" s="139">
        <v>0</v>
      </c>
      <c r="D136" s="138">
        <v>0</v>
      </c>
      <c r="E136" s="138">
        <v>0.89147676294091083</v>
      </c>
      <c r="F136" s="138">
        <v>3.3278975376740796</v>
      </c>
      <c r="G136" s="137">
        <v>32.401221454657723</v>
      </c>
      <c r="H136" s="136">
        <v>0.12859994662701957</v>
      </c>
      <c r="I136" s="138">
        <v>2.7964876540463779</v>
      </c>
      <c r="J136" s="138">
        <v>4.8684983368928823</v>
      </c>
      <c r="K136" s="138">
        <v>18.81047146952962</v>
      </c>
      <c r="L136" s="135">
        <v>48.523594980472616</v>
      </c>
      <c r="M136" s="139">
        <v>0</v>
      </c>
      <c r="N136" s="138">
        <v>0</v>
      </c>
      <c r="O136" s="138">
        <v>0</v>
      </c>
      <c r="P136" s="138">
        <v>0</v>
      </c>
      <c r="Q136" s="137">
        <v>4.1537651554958552</v>
      </c>
      <c r="R136" s="136">
        <v>22.570039942059545</v>
      </c>
      <c r="S136" s="138">
        <v>0.71536450619985525</v>
      </c>
      <c r="T136" s="138">
        <v>0.52698291407269138</v>
      </c>
      <c r="U136" s="138">
        <v>7.5980655823396068</v>
      </c>
      <c r="V136" s="138">
        <v>0.62174132799462112</v>
      </c>
      <c r="W136" s="135">
        <v>2.0909651650639258</v>
      </c>
      <c r="X136" s="448"/>
      <c r="Y136" s="448"/>
      <c r="Z136" s="448"/>
      <c r="AA136" s="448"/>
      <c r="AB136" s="448"/>
      <c r="AC136" s="448"/>
      <c r="AD136" s="448"/>
      <c r="AE136" s="448"/>
      <c r="AF136" s="448"/>
      <c r="AG136" s="448"/>
      <c r="AH136" s="448"/>
      <c r="AI136" s="448"/>
      <c r="AJ136" s="448"/>
      <c r="AK136" s="448"/>
      <c r="AL136" s="448"/>
      <c r="AM136" s="448"/>
      <c r="AN136" s="448"/>
      <c r="AO136" s="448"/>
      <c r="AP136" s="448"/>
      <c r="AQ136" s="448"/>
      <c r="AR136" s="448"/>
      <c r="AS136" s="448"/>
      <c r="AT136" s="448"/>
      <c r="AU136" s="448"/>
      <c r="AV136" s="448"/>
      <c r="AW136" s="448"/>
      <c r="AX136" s="448"/>
      <c r="AY136" s="448"/>
      <c r="AZ136" s="874"/>
      <c r="BA136" s="1084"/>
      <c r="BB136" s="604" t="s">
        <v>43</v>
      </c>
      <c r="BC136" s="72" t="s">
        <v>35</v>
      </c>
      <c r="BD136" s="68" t="s">
        <v>35</v>
      </c>
      <c r="BE136" s="68" t="s">
        <v>35</v>
      </c>
      <c r="BF136" s="68" t="s">
        <v>35</v>
      </c>
      <c r="BG136" s="63" t="s">
        <v>35</v>
      </c>
      <c r="BH136" s="72" t="s">
        <v>35</v>
      </c>
      <c r="BI136" s="68" t="s">
        <v>35</v>
      </c>
      <c r="BJ136" s="68" t="s">
        <v>35</v>
      </c>
      <c r="BK136" s="68" t="s">
        <v>35</v>
      </c>
      <c r="BL136" s="63" t="s">
        <v>35</v>
      </c>
      <c r="BM136" s="72" t="s">
        <v>35</v>
      </c>
      <c r="BN136" s="68" t="s">
        <v>35</v>
      </c>
      <c r="BO136" s="68" t="s">
        <v>35</v>
      </c>
      <c r="BP136" s="68" t="s">
        <v>35</v>
      </c>
      <c r="BQ136" s="63" t="s">
        <v>35</v>
      </c>
      <c r="BR136" s="72" t="s">
        <v>35</v>
      </c>
      <c r="BS136" s="68" t="s">
        <v>35</v>
      </c>
      <c r="BT136" s="68" t="s">
        <v>35</v>
      </c>
      <c r="BU136" s="68" t="s">
        <v>35</v>
      </c>
      <c r="BV136" s="68" t="s">
        <v>35</v>
      </c>
      <c r="BW136" s="56" t="s">
        <v>35</v>
      </c>
      <c r="BX136" s="22"/>
      <c r="BY136" s="22"/>
      <c r="BZ136" s="22"/>
      <c r="CA136" s="22"/>
      <c r="CB136" s="22"/>
      <c r="CC136" s="22"/>
      <c r="CD136" s="22"/>
      <c r="CE136" s="22"/>
      <c r="CF136" s="22"/>
      <c r="CG136" s="22"/>
      <c r="CH136" s="22"/>
      <c r="CI136" s="22"/>
      <c r="CJ136" s="22"/>
      <c r="CK136" s="22"/>
      <c r="CL136" s="22"/>
      <c r="CM136" s="22"/>
      <c r="CN136" s="22"/>
      <c r="CO136" s="22"/>
      <c r="CP136" s="22"/>
      <c r="CQ136" s="22"/>
      <c r="CR136" s="22"/>
      <c r="CS136" s="22"/>
      <c r="CT136" s="22"/>
      <c r="CU136" s="22"/>
      <c r="CV136" s="22"/>
      <c r="CW136" s="22"/>
      <c r="CX136" s="22"/>
      <c r="CY136" s="22"/>
      <c r="CZ136" s="22"/>
    </row>
    <row r="137" s="324" customFormat="true" ht="15" customHeight="true" x14ac:dyDescent="0.2">
      <c r="A137" s="1064"/>
      <c r="B137" s="389" t="s">
        <v>42</v>
      </c>
      <c r="C137" s="139">
        <v>14.025846031679679</v>
      </c>
      <c r="D137" s="138">
        <v>32.624760768420437</v>
      </c>
      <c r="E137" s="138">
        <v>43.272768213733158</v>
      </c>
      <c r="F137" s="138">
        <v>50.241784745868344</v>
      </c>
      <c r="G137" s="137">
        <v>31.034759623848689</v>
      </c>
      <c r="H137" s="136">
        <v>41.640872804468096</v>
      </c>
      <c r="I137" s="138">
        <v>50.670654436169507</v>
      </c>
      <c r="J137" s="138">
        <v>48.465106745673488</v>
      </c>
      <c r="K137" s="138">
        <v>36.884565551517966</v>
      </c>
      <c r="L137" s="135">
        <v>22.090072387373603</v>
      </c>
      <c r="M137" s="139">
        <v>13.939642893246154</v>
      </c>
      <c r="N137" s="138">
        <v>15.143090171696624</v>
      </c>
      <c r="O137" s="138">
        <v>32.238485142670335</v>
      </c>
      <c r="P137" s="138">
        <v>36.635087133231089</v>
      </c>
      <c r="Q137" s="137">
        <v>49.058357973214264</v>
      </c>
      <c r="R137" s="136">
        <v>28.845990715269764</v>
      </c>
      <c r="S137" s="138">
        <v>43.055522670525157</v>
      </c>
      <c r="T137" s="138">
        <v>35.933426687791396</v>
      </c>
      <c r="U137" s="138">
        <v>29.336131314114201</v>
      </c>
      <c r="V137" s="138">
        <v>22.857108675696185</v>
      </c>
      <c r="W137" s="135">
        <v>29.721489119587808</v>
      </c>
      <c r="X137" s="448"/>
      <c r="Y137" s="448"/>
      <c r="Z137" s="448"/>
      <c r="AA137" s="448"/>
      <c r="AB137" s="448"/>
      <c r="AC137" s="448"/>
      <c r="AD137" s="448"/>
      <c r="AE137" s="448"/>
      <c r="AF137" s="448"/>
      <c r="AG137" s="448"/>
      <c r="AH137" s="448"/>
      <c r="AI137" s="448"/>
      <c r="AJ137" s="448"/>
      <c r="AK137" s="448"/>
      <c r="AL137" s="448"/>
      <c r="AM137" s="448"/>
      <c r="AN137" s="448"/>
      <c r="AO137" s="448"/>
      <c r="AP137" s="448"/>
      <c r="AQ137" s="448"/>
      <c r="AR137" s="448"/>
      <c r="AS137" s="448"/>
      <c r="AT137" s="448"/>
      <c r="AU137" s="448"/>
      <c r="AV137" s="448"/>
      <c r="AW137" s="448"/>
      <c r="AX137" s="448"/>
      <c r="AY137" s="448"/>
      <c r="AZ137" s="874"/>
      <c r="BA137" s="1084"/>
      <c r="BB137" s="604" t="s">
        <v>42</v>
      </c>
      <c r="BC137" s="72" t="s">
        <v>35</v>
      </c>
      <c r="BD137" s="68" t="s">
        <v>35</v>
      </c>
      <c r="BE137" s="68" t="s">
        <v>35</v>
      </c>
      <c r="BF137" s="68" t="s">
        <v>35</v>
      </c>
      <c r="BG137" s="63" t="s">
        <v>35</v>
      </c>
      <c r="BH137" s="72" t="s">
        <v>35</v>
      </c>
      <c r="BI137" s="68" t="s">
        <v>35</v>
      </c>
      <c r="BJ137" s="68" t="s">
        <v>35</v>
      </c>
      <c r="BK137" s="68" t="s">
        <v>35</v>
      </c>
      <c r="BL137" s="63" t="s">
        <v>35</v>
      </c>
      <c r="BM137" s="72" t="s">
        <v>35</v>
      </c>
      <c r="BN137" s="68" t="s">
        <v>35</v>
      </c>
      <c r="BO137" s="68" t="s">
        <v>35</v>
      </c>
      <c r="BP137" s="68" t="s">
        <v>35</v>
      </c>
      <c r="BQ137" s="63" t="s">
        <v>35</v>
      </c>
      <c r="BR137" s="72" t="s">
        <v>35</v>
      </c>
      <c r="BS137" s="68" t="s">
        <v>35</v>
      </c>
      <c r="BT137" s="68" t="s">
        <v>35</v>
      </c>
      <c r="BU137" s="68" t="s">
        <v>35</v>
      </c>
      <c r="BV137" s="68" t="s">
        <v>35</v>
      </c>
      <c r="BW137" s="56" t="s">
        <v>35</v>
      </c>
      <c r="BX137" s="22"/>
      <c r="BY137" s="22"/>
      <c r="BZ137" s="22"/>
      <c r="CA137" s="22"/>
      <c r="CB137" s="22"/>
      <c r="CC137" s="22"/>
      <c r="CD137" s="22"/>
      <c r="CE137" s="22"/>
      <c r="CF137" s="22"/>
      <c r="CG137" s="22"/>
      <c r="CH137" s="22"/>
      <c r="CI137" s="22"/>
      <c r="CJ137" s="22"/>
      <c r="CK137" s="22"/>
      <c r="CL137" s="22"/>
      <c r="CM137" s="22"/>
      <c r="CN137" s="22"/>
      <c r="CO137" s="22"/>
      <c r="CP137" s="22"/>
      <c r="CQ137" s="22"/>
      <c r="CR137" s="22"/>
      <c r="CS137" s="22"/>
      <c r="CT137" s="22"/>
      <c r="CU137" s="22"/>
      <c r="CV137" s="22"/>
      <c r="CW137" s="22"/>
      <c r="CX137" s="22"/>
      <c r="CY137" s="22"/>
      <c r="CZ137" s="22"/>
    </row>
    <row r="138" s="324" customFormat="true" ht="15" customHeight="true" x14ac:dyDescent="0.2">
      <c r="A138" s="1064"/>
      <c r="B138" s="389" t="s">
        <v>41</v>
      </c>
      <c r="C138" s="139">
        <v>6.3465116576118881</v>
      </c>
      <c r="D138" s="138">
        <v>7.2735962373042664</v>
      </c>
      <c r="E138" s="138">
        <v>12.083529667062471</v>
      </c>
      <c r="F138" s="138">
        <v>19.663781923151621</v>
      </c>
      <c r="G138" s="137">
        <v>19.398553650916988</v>
      </c>
      <c r="H138" s="136">
        <v>22.889100832011508</v>
      </c>
      <c r="I138" s="138">
        <v>19.497766367246665</v>
      </c>
      <c r="J138" s="138">
        <v>21.678325141794261</v>
      </c>
      <c r="K138" s="138">
        <v>24.283469579827898</v>
      </c>
      <c r="L138" s="135">
        <v>13.725041027107579</v>
      </c>
      <c r="M138" s="139">
        <v>6.6234024046032864</v>
      </c>
      <c r="N138" s="138">
        <v>3.7995874622137271</v>
      </c>
      <c r="O138" s="138">
        <v>6.4553795651571644</v>
      </c>
      <c r="P138" s="138">
        <v>3.9137500538101437</v>
      </c>
      <c r="Q138" s="137">
        <v>12.392086033092218</v>
      </c>
      <c r="R138" s="136">
        <v>24.804816375017388</v>
      </c>
      <c r="S138" s="138">
        <v>4.7721375069266685</v>
      </c>
      <c r="T138" s="138">
        <v>7.1497758873102306</v>
      </c>
      <c r="U138" s="138">
        <v>14.652030588759201</v>
      </c>
      <c r="V138" s="138">
        <v>11.485174394891251</v>
      </c>
      <c r="W138" s="135">
        <v>18.702711338137071</v>
      </c>
      <c r="X138" s="448"/>
      <c r="Y138" s="448"/>
      <c r="Z138" s="448"/>
      <c r="AA138" s="448"/>
      <c r="AB138" s="448"/>
      <c r="AC138" s="448"/>
      <c r="AD138" s="448"/>
      <c r="AE138" s="448"/>
      <c r="AF138" s="448"/>
      <c r="AG138" s="448"/>
      <c r="AH138" s="448"/>
      <c r="AI138" s="448"/>
      <c r="AJ138" s="448"/>
      <c r="AK138" s="448"/>
      <c r="AL138" s="448"/>
      <c r="AM138" s="448"/>
      <c r="AN138" s="448"/>
      <c r="AO138" s="448"/>
      <c r="AP138" s="448"/>
      <c r="AQ138" s="448"/>
      <c r="AR138" s="448"/>
      <c r="AS138" s="448"/>
      <c r="AT138" s="448"/>
      <c r="AU138" s="448"/>
      <c r="AV138" s="448"/>
      <c r="AW138" s="448"/>
      <c r="AX138" s="448"/>
      <c r="AY138" s="448"/>
      <c r="AZ138" s="874"/>
      <c r="BA138" s="1084"/>
      <c r="BB138" s="604" t="s">
        <v>41</v>
      </c>
      <c r="BC138" s="72" t="s">
        <v>35</v>
      </c>
      <c r="BD138" s="68" t="s">
        <v>35</v>
      </c>
      <c r="BE138" s="68" t="s">
        <v>35</v>
      </c>
      <c r="BF138" s="68" t="s">
        <v>35</v>
      </c>
      <c r="BG138" s="63" t="s">
        <v>35</v>
      </c>
      <c r="BH138" s="72" t="s">
        <v>35</v>
      </c>
      <c r="BI138" s="68" t="s">
        <v>35</v>
      </c>
      <c r="BJ138" s="68" t="s">
        <v>35</v>
      </c>
      <c r="BK138" s="68" t="s">
        <v>35</v>
      </c>
      <c r="BL138" s="63" t="s">
        <v>35</v>
      </c>
      <c r="BM138" s="72" t="s">
        <v>35</v>
      </c>
      <c r="BN138" s="68" t="s">
        <v>35</v>
      </c>
      <c r="BO138" s="68" t="s">
        <v>35</v>
      </c>
      <c r="BP138" s="68" t="s">
        <v>35</v>
      </c>
      <c r="BQ138" s="63" t="s">
        <v>35</v>
      </c>
      <c r="BR138" s="72" t="s">
        <v>35</v>
      </c>
      <c r="BS138" s="68" t="s">
        <v>35</v>
      </c>
      <c r="BT138" s="68" t="s">
        <v>35</v>
      </c>
      <c r="BU138" s="68" t="s">
        <v>35</v>
      </c>
      <c r="BV138" s="68" t="s">
        <v>35</v>
      </c>
      <c r="BW138" s="56" t="s">
        <v>35</v>
      </c>
      <c r="BX138" s="22"/>
      <c r="BY138" s="22"/>
      <c r="BZ138" s="22"/>
      <c r="CA138" s="22"/>
      <c r="CB138" s="22"/>
      <c r="CC138" s="22"/>
      <c r="CD138" s="22"/>
      <c r="CE138" s="22"/>
      <c r="CF138" s="22"/>
      <c r="CG138" s="22"/>
      <c r="CH138" s="22"/>
      <c r="CI138" s="22"/>
      <c r="CJ138" s="22"/>
      <c r="CK138" s="22"/>
      <c r="CL138" s="22"/>
      <c r="CM138" s="22"/>
      <c r="CN138" s="22"/>
      <c r="CO138" s="22"/>
      <c r="CP138" s="22"/>
      <c r="CQ138" s="22"/>
      <c r="CR138" s="22"/>
      <c r="CS138" s="22"/>
      <c r="CT138" s="22"/>
      <c r="CU138" s="22"/>
      <c r="CV138" s="22"/>
      <c r="CW138" s="22"/>
      <c r="CX138" s="22"/>
      <c r="CY138" s="22"/>
      <c r="CZ138" s="22"/>
    </row>
    <row r="139" s="324" customFormat="true" ht="15" customHeight="true" x14ac:dyDescent="0.2">
      <c r="A139" s="1064"/>
      <c r="B139" s="389" t="s">
        <v>19</v>
      </c>
      <c r="C139" s="139">
        <v>79.500379220588343</v>
      </c>
      <c r="D139" s="138">
        <v>60.101642994275295</v>
      </c>
      <c r="E139" s="138">
        <v>43.551003134240887</v>
      </c>
      <c r="F139" s="138">
        <v>24.29766490503437</v>
      </c>
      <c r="G139" s="137">
        <v>8.5371495058780553</v>
      </c>
      <c r="H139" s="136">
        <v>34.938240582373012</v>
      </c>
      <c r="I139" s="138">
        <v>25.491129649756399</v>
      </c>
      <c r="J139" s="138">
        <v>20.657091154595967</v>
      </c>
      <c r="K139" s="138">
        <v>12.337423220098231</v>
      </c>
      <c r="L139" s="135">
        <v>4.813302670723334</v>
      </c>
      <c r="M139" s="139">
        <v>79.436954702150501</v>
      </c>
      <c r="N139" s="138">
        <v>80.935958367958534</v>
      </c>
      <c r="O139" s="138">
        <v>61.306135292172584</v>
      </c>
      <c r="P139" s="138">
        <v>59.4511628129587</v>
      </c>
      <c r="Q139" s="137">
        <v>34.395790838197513</v>
      </c>
      <c r="R139" s="136">
        <v>14.495802201780903</v>
      </c>
      <c r="S139" s="138">
        <v>51.456975316348476</v>
      </c>
      <c r="T139" s="138">
        <v>56.389814510825751</v>
      </c>
      <c r="U139" s="138">
        <v>48.413772514786849</v>
      </c>
      <c r="V139" s="138">
        <v>64.902132819283651</v>
      </c>
      <c r="W139" s="135">
        <v>48.610608926499481</v>
      </c>
      <c r="X139" s="448"/>
      <c r="Y139" s="448"/>
      <c r="Z139" s="448"/>
      <c r="AA139" s="448"/>
      <c r="AB139" s="448"/>
      <c r="AC139" s="448"/>
      <c r="AD139" s="448"/>
      <c r="AE139" s="448"/>
      <c r="AF139" s="448"/>
      <c r="AG139" s="448"/>
      <c r="AH139" s="448"/>
      <c r="AI139" s="448"/>
      <c r="AJ139" s="448"/>
      <c r="AK139" s="448"/>
      <c r="AL139" s="448"/>
      <c r="AM139" s="448"/>
      <c r="AN139" s="448"/>
      <c r="AO139" s="448"/>
      <c r="AP139" s="448"/>
      <c r="AQ139" s="448"/>
      <c r="AR139" s="448"/>
      <c r="AS139" s="448"/>
      <c r="AT139" s="448"/>
      <c r="AU139" s="448"/>
      <c r="AV139" s="448"/>
      <c r="AW139" s="448"/>
      <c r="AX139" s="448"/>
      <c r="AY139" s="448"/>
      <c r="AZ139" s="874"/>
      <c r="BA139" s="1084"/>
      <c r="BB139" s="604" t="s">
        <v>19</v>
      </c>
      <c r="BC139" s="72" t="s">
        <v>35</v>
      </c>
      <c r="BD139" s="68" t="s">
        <v>35</v>
      </c>
      <c r="BE139" s="68" t="s">
        <v>35</v>
      </c>
      <c r="BF139" s="68" t="s">
        <v>35</v>
      </c>
      <c r="BG139" s="63" t="s">
        <v>35</v>
      </c>
      <c r="BH139" s="72" t="s">
        <v>35</v>
      </c>
      <c r="BI139" s="68" t="s">
        <v>35</v>
      </c>
      <c r="BJ139" s="68" t="s">
        <v>35</v>
      </c>
      <c r="BK139" s="68" t="s">
        <v>35</v>
      </c>
      <c r="BL139" s="63" t="s">
        <v>35</v>
      </c>
      <c r="BM139" s="72" t="s">
        <v>35</v>
      </c>
      <c r="BN139" s="68" t="s">
        <v>35</v>
      </c>
      <c r="BO139" s="68" t="s">
        <v>35</v>
      </c>
      <c r="BP139" s="68" t="s">
        <v>35</v>
      </c>
      <c r="BQ139" s="63" t="s">
        <v>35</v>
      </c>
      <c r="BR139" s="72" t="s">
        <v>35</v>
      </c>
      <c r="BS139" s="68" t="s">
        <v>35</v>
      </c>
      <c r="BT139" s="68" t="s">
        <v>35</v>
      </c>
      <c r="BU139" s="68" t="s">
        <v>35</v>
      </c>
      <c r="BV139" s="68" t="s">
        <v>35</v>
      </c>
      <c r="BW139" s="56" t="s">
        <v>35</v>
      </c>
      <c r="BX139" s="22"/>
      <c r="BY139" s="22"/>
      <c r="BZ139" s="22"/>
      <c r="CA139" s="22"/>
      <c r="CB139" s="22"/>
      <c r="CC139" s="22"/>
      <c r="CD139" s="22"/>
      <c r="CE139" s="22"/>
      <c r="CF139" s="22"/>
      <c r="CG139" s="22"/>
      <c r="CH139" s="22"/>
      <c r="CI139" s="22"/>
      <c r="CJ139" s="22"/>
      <c r="CK139" s="22"/>
      <c r="CL139" s="22"/>
      <c r="CM139" s="22"/>
      <c r="CN139" s="22"/>
      <c r="CO139" s="22"/>
      <c r="CP139" s="22"/>
      <c r="CQ139" s="22"/>
      <c r="CR139" s="22"/>
      <c r="CS139" s="22"/>
      <c r="CT139" s="22"/>
      <c r="CU139" s="22"/>
      <c r="CV139" s="22"/>
      <c r="CW139" s="22"/>
      <c r="CX139" s="22"/>
      <c r="CY139" s="22"/>
      <c r="CZ139" s="22"/>
    </row>
    <row r="140" s="319" customFormat="true" ht="15" customHeight="true" x14ac:dyDescent="0.2">
      <c r="A140" s="1064" t="s">
        <v>107</v>
      </c>
      <c r="B140" s="389" t="s">
        <v>64</v>
      </c>
      <c r="C140" s="88" t="s">
        <v>35</v>
      </c>
      <c r="D140" s="85" t="s">
        <v>35</v>
      </c>
      <c r="E140" s="85" t="s">
        <v>35</v>
      </c>
      <c r="F140" s="85" t="s">
        <v>35</v>
      </c>
      <c r="G140" s="82" t="s">
        <v>35</v>
      </c>
      <c r="H140" s="79" t="s">
        <v>35</v>
      </c>
      <c r="I140" s="85" t="s">
        <v>35</v>
      </c>
      <c r="J140" s="85" t="s">
        <v>35</v>
      </c>
      <c r="K140" s="85" t="s">
        <v>35</v>
      </c>
      <c r="L140" s="76" t="s">
        <v>35</v>
      </c>
      <c r="M140" s="88" t="s">
        <v>35</v>
      </c>
      <c r="N140" s="85" t="s">
        <v>35</v>
      </c>
      <c r="O140" s="85" t="s">
        <v>35</v>
      </c>
      <c r="P140" s="85" t="s">
        <v>35</v>
      </c>
      <c r="Q140" s="82" t="s">
        <v>35</v>
      </c>
      <c r="R140" s="79" t="s">
        <v>35</v>
      </c>
      <c r="S140" s="85" t="s">
        <v>35</v>
      </c>
      <c r="T140" s="85" t="s">
        <v>35</v>
      </c>
      <c r="U140" s="85" t="s">
        <v>35</v>
      </c>
      <c r="V140" s="85" t="s">
        <v>35</v>
      </c>
      <c r="W140" s="76" t="s">
        <v>35</v>
      </c>
      <c r="X140" s="25"/>
      <c r="Y140" s="25"/>
      <c r="Z140" s="25"/>
      <c r="AA140" s="25"/>
      <c r="AB140" s="25"/>
      <c r="AC140" s="25"/>
      <c r="AD140" s="25"/>
      <c r="AE140" s="25"/>
      <c r="AF140" s="25"/>
      <c r="AG140" s="25"/>
      <c r="AH140" s="25"/>
      <c r="AI140" s="25"/>
      <c r="AJ140" s="25"/>
      <c r="AK140" s="25"/>
      <c r="AL140" s="25"/>
      <c r="AM140" s="25"/>
      <c r="AN140" s="25"/>
      <c r="AO140" s="25"/>
      <c r="AP140" s="25"/>
      <c r="AQ140" s="25"/>
      <c r="AR140" s="25"/>
      <c r="AS140" s="25"/>
      <c r="AT140" s="25"/>
      <c r="AU140" s="25"/>
      <c r="AV140" s="25"/>
      <c r="AW140" s="25"/>
      <c r="AX140" s="25"/>
      <c r="AY140" s="25"/>
      <c r="AZ140" s="356"/>
      <c r="BA140" s="1084" t="s">
        <v>107</v>
      </c>
      <c r="BB140" s="604" t="s">
        <v>64</v>
      </c>
      <c r="BC140" s="72" t="s">
        <v>35</v>
      </c>
      <c r="BD140" s="68" t="s">
        <v>35</v>
      </c>
      <c r="BE140" s="68" t="s">
        <v>35</v>
      </c>
      <c r="BF140" s="68" t="s">
        <v>35</v>
      </c>
      <c r="BG140" s="63" t="s">
        <v>35</v>
      </c>
      <c r="BH140" s="72" t="s">
        <v>35</v>
      </c>
      <c r="BI140" s="68" t="s">
        <v>35</v>
      </c>
      <c r="BJ140" s="68" t="s">
        <v>35</v>
      </c>
      <c r="BK140" s="68" t="s">
        <v>35</v>
      </c>
      <c r="BL140" s="63" t="s">
        <v>35</v>
      </c>
      <c r="BM140" s="72" t="s">
        <v>35</v>
      </c>
      <c r="BN140" s="68" t="s">
        <v>35</v>
      </c>
      <c r="BO140" s="68" t="s">
        <v>35</v>
      </c>
      <c r="BP140" s="68" t="s">
        <v>35</v>
      </c>
      <c r="BQ140" s="63" t="s">
        <v>35</v>
      </c>
      <c r="BR140" s="72" t="s">
        <v>35</v>
      </c>
      <c r="BS140" s="68" t="s">
        <v>35</v>
      </c>
      <c r="BT140" s="68" t="s">
        <v>35</v>
      </c>
      <c r="BU140" s="68" t="s">
        <v>35</v>
      </c>
      <c r="BV140" s="68" t="s">
        <v>35</v>
      </c>
      <c r="BW140" s="56" t="s">
        <v>35</v>
      </c>
      <c r="BX140" s="22"/>
      <c r="BY140" s="22"/>
      <c r="BZ140" s="22"/>
      <c r="CA140" s="22"/>
      <c r="CB140" s="22"/>
      <c r="CC140" s="22"/>
      <c r="CD140" s="22"/>
      <c r="CE140" s="22"/>
      <c r="CF140" s="22"/>
      <c r="CG140" s="22"/>
      <c r="CH140" s="22"/>
      <c r="CI140" s="22"/>
      <c r="CJ140" s="22"/>
      <c r="CK140" s="22"/>
      <c r="CL140" s="22"/>
      <c r="CM140" s="22"/>
      <c r="CN140" s="22"/>
      <c r="CO140" s="22"/>
      <c r="CP140" s="22"/>
      <c r="CQ140" s="22"/>
      <c r="CR140" s="22"/>
      <c r="CS140" s="22"/>
      <c r="CT140" s="22"/>
      <c r="CU140" s="22"/>
      <c r="CV140" s="22"/>
      <c r="CW140" s="22"/>
      <c r="CX140" s="22"/>
      <c r="CY140" s="22"/>
      <c r="CZ140" s="22"/>
    </row>
    <row r="141" s="319" customFormat="true" ht="15" customHeight="true" x14ac:dyDescent="0.2">
      <c r="A141" s="1064"/>
      <c r="B141" s="389" t="s">
        <v>65</v>
      </c>
      <c r="C141" s="88" t="s">
        <v>35</v>
      </c>
      <c r="D141" s="85" t="s">
        <v>35</v>
      </c>
      <c r="E141" s="85" t="s">
        <v>35</v>
      </c>
      <c r="F141" s="85" t="s">
        <v>35</v>
      </c>
      <c r="G141" s="82" t="s">
        <v>35</v>
      </c>
      <c r="H141" s="79" t="s">
        <v>35</v>
      </c>
      <c r="I141" s="85" t="s">
        <v>35</v>
      </c>
      <c r="J141" s="85" t="s">
        <v>35</v>
      </c>
      <c r="K141" s="85" t="s">
        <v>35</v>
      </c>
      <c r="L141" s="76" t="s">
        <v>35</v>
      </c>
      <c r="M141" s="88" t="s">
        <v>35</v>
      </c>
      <c r="N141" s="85" t="s">
        <v>35</v>
      </c>
      <c r="O141" s="85" t="s">
        <v>35</v>
      </c>
      <c r="P141" s="85" t="s">
        <v>35</v>
      </c>
      <c r="Q141" s="82" t="s">
        <v>35</v>
      </c>
      <c r="R141" s="79" t="s">
        <v>35</v>
      </c>
      <c r="S141" s="85" t="s">
        <v>35</v>
      </c>
      <c r="T141" s="85" t="s">
        <v>35</v>
      </c>
      <c r="U141" s="85" t="s">
        <v>35</v>
      </c>
      <c r="V141" s="85" t="s">
        <v>35</v>
      </c>
      <c r="W141" s="76" t="s">
        <v>35</v>
      </c>
      <c r="X141" s="25"/>
      <c r="Y141" s="25"/>
      <c r="Z141" s="25"/>
      <c r="AA141" s="25"/>
      <c r="AB141" s="25"/>
      <c r="AC141" s="25"/>
      <c r="AD141" s="25"/>
      <c r="AE141" s="25"/>
      <c r="AF141" s="25"/>
      <c r="AG141" s="25"/>
      <c r="AH141" s="25"/>
      <c r="AI141" s="25"/>
      <c r="AJ141" s="25"/>
      <c r="AK141" s="25"/>
      <c r="AL141" s="25"/>
      <c r="AM141" s="25"/>
      <c r="AN141" s="25"/>
      <c r="AO141" s="25"/>
      <c r="AP141" s="25"/>
      <c r="AQ141" s="25"/>
      <c r="AR141" s="25"/>
      <c r="AS141" s="25"/>
      <c r="AT141" s="25"/>
      <c r="AU141" s="25"/>
      <c r="AV141" s="25"/>
      <c r="AW141" s="25"/>
      <c r="AX141" s="25"/>
      <c r="AY141" s="25"/>
      <c r="AZ141" s="356"/>
      <c r="BA141" s="1084"/>
      <c r="BB141" s="604" t="s">
        <v>65</v>
      </c>
      <c r="BC141" s="72" t="s">
        <v>35</v>
      </c>
      <c r="BD141" s="68" t="s">
        <v>35</v>
      </c>
      <c r="BE141" s="68" t="s">
        <v>35</v>
      </c>
      <c r="BF141" s="68" t="s">
        <v>35</v>
      </c>
      <c r="BG141" s="63" t="s">
        <v>35</v>
      </c>
      <c r="BH141" s="72" t="s">
        <v>35</v>
      </c>
      <c r="BI141" s="68" t="s">
        <v>35</v>
      </c>
      <c r="BJ141" s="68" t="s">
        <v>35</v>
      </c>
      <c r="BK141" s="68" t="s">
        <v>35</v>
      </c>
      <c r="BL141" s="63" t="s">
        <v>35</v>
      </c>
      <c r="BM141" s="72" t="s">
        <v>35</v>
      </c>
      <c r="BN141" s="68" t="s">
        <v>35</v>
      </c>
      <c r="BO141" s="68" t="s">
        <v>35</v>
      </c>
      <c r="BP141" s="68" t="s">
        <v>35</v>
      </c>
      <c r="BQ141" s="63" t="s">
        <v>35</v>
      </c>
      <c r="BR141" s="72" t="s">
        <v>35</v>
      </c>
      <c r="BS141" s="68" t="s">
        <v>35</v>
      </c>
      <c r="BT141" s="68" t="s">
        <v>35</v>
      </c>
      <c r="BU141" s="68" t="s">
        <v>35</v>
      </c>
      <c r="BV141" s="68" t="s">
        <v>35</v>
      </c>
      <c r="BW141" s="56" t="s">
        <v>35</v>
      </c>
      <c r="BX141" s="22"/>
      <c r="BY141" s="22"/>
      <c r="BZ141" s="22"/>
      <c r="CA141" s="22"/>
      <c r="CB141" s="22"/>
      <c r="CC141" s="22"/>
      <c r="CD141" s="22"/>
      <c r="CE141" s="22"/>
      <c r="CF141" s="22"/>
      <c r="CG141" s="22"/>
      <c r="CH141" s="22"/>
      <c r="CI141" s="22"/>
      <c r="CJ141" s="22"/>
      <c r="CK141" s="22"/>
      <c r="CL141" s="22"/>
      <c r="CM141" s="22"/>
      <c r="CN141" s="22"/>
      <c r="CO141" s="22"/>
      <c r="CP141" s="22"/>
      <c r="CQ141" s="22"/>
      <c r="CR141" s="22"/>
      <c r="CS141" s="22"/>
      <c r="CT141" s="22"/>
      <c r="CU141" s="22"/>
      <c r="CV141" s="22"/>
      <c r="CW141" s="22"/>
      <c r="CX141" s="22"/>
      <c r="CY141" s="22"/>
      <c r="CZ141" s="22"/>
    </row>
    <row r="142" s="319" customFormat="true" ht="15" customHeight="true" x14ac:dyDescent="0.2">
      <c r="A142" s="1064"/>
      <c r="B142" s="389" t="s">
        <v>66</v>
      </c>
      <c r="C142" s="88" t="s">
        <v>35</v>
      </c>
      <c r="D142" s="85" t="s">
        <v>35</v>
      </c>
      <c r="E142" s="85" t="s">
        <v>35</v>
      </c>
      <c r="F142" s="85" t="s">
        <v>35</v>
      </c>
      <c r="G142" s="82" t="s">
        <v>35</v>
      </c>
      <c r="H142" s="79" t="s">
        <v>35</v>
      </c>
      <c r="I142" s="85" t="s">
        <v>35</v>
      </c>
      <c r="J142" s="85" t="s">
        <v>35</v>
      </c>
      <c r="K142" s="85" t="s">
        <v>35</v>
      </c>
      <c r="L142" s="76" t="s">
        <v>35</v>
      </c>
      <c r="M142" s="88" t="s">
        <v>35</v>
      </c>
      <c r="N142" s="85" t="s">
        <v>35</v>
      </c>
      <c r="O142" s="85" t="s">
        <v>35</v>
      </c>
      <c r="P142" s="85" t="s">
        <v>35</v>
      </c>
      <c r="Q142" s="82" t="s">
        <v>35</v>
      </c>
      <c r="R142" s="79" t="s">
        <v>35</v>
      </c>
      <c r="S142" s="85" t="s">
        <v>35</v>
      </c>
      <c r="T142" s="85" t="s">
        <v>35</v>
      </c>
      <c r="U142" s="85" t="s">
        <v>35</v>
      </c>
      <c r="V142" s="85" t="s">
        <v>35</v>
      </c>
      <c r="W142" s="76" t="s">
        <v>35</v>
      </c>
      <c r="X142" s="25"/>
      <c r="Y142" s="25"/>
      <c r="Z142" s="25"/>
      <c r="AA142" s="25"/>
      <c r="AB142" s="25"/>
      <c r="AC142" s="25"/>
      <c r="AD142" s="25"/>
      <c r="AE142" s="25"/>
      <c r="AF142" s="25"/>
      <c r="AG142" s="25"/>
      <c r="AH142" s="25"/>
      <c r="AI142" s="25"/>
      <c r="AJ142" s="25"/>
      <c r="AK142" s="25"/>
      <c r="AL142" s="25"/>
      <c r="AM142" s="25"/>
      <c r="AN142" s="25"/>
      <c r="AO142" s="25"/>
      <c r="AP142" s="25"/>
      <c r="AQ142" s="25"/>
      <c r="AR142" s="25"/>
      <c r="AS142" s="25"/>
      <c r="AT142" s="25"/>
      <c r="AU142" s="25"/>
      <c r="AV142" s="25"/>
      <c r="AW142" s="25"/>
      <c r="AX142" s="25"/>
      <c r="AY142" s="25"/>
      <c r="AZ142" s="356"/>
      <c r="BA142" s="1084"/>
      <c r="BB142" s="604" t="s">
        <v>66</v>
      </c>
      <c r="BC142" s="72" t="s">
        <v>35</v>
      </c>
      <c r="BD142" s="68" t="s">
        <v>35</v>
      </c>
      <c r="BE142" s="68" t="s">
        <v>35</v>
      </c>
      <c r="BF142" s="68" t="s">
        <v>35</v>
      </c>
      <c r="BG142" s="63" t="s">
        <v>35</v>
      </c>
      <c r="BH142" s="72" t="s">
        <v>35</v>
      </c>
      <c r="BI142" s="68" t="s">
        <v>35</v>
      </c>
      <c r="BJ142" s="68" t="s">
        <v>35</v>
      </c>
      <c r="BK142" s="68" t="s">
        <v>35</v>
      </c>
      <c r="BL142" s="63" t="s">
        <v>35</v>
      </c>
      <c r="BM142" s="72" t="s">
        <v>35</v>
      </c>
      <c r="BN142" s="68" t="s">
        <v>35</v>
      </c>
      <c r="BO142" s="68" t="s">
        <v>35</v>
      </c>
      <c r="BP142" s="68" t="s">
        <v>35</v>
      </c>
      <c r="BQ142" s="63" t="s">
        <v>35</v>
      </c>
      <c r="BR142" s="72" t="s">
        <v>35</v>
      </c>
      <c r="BS142" s="68" t="s">
        <v>35</v>
      </c>
      <c r="BT142" s="68" t="s">
        <v>35</v>
      </c>
      <c r="BU142" s="68" t="s">
        <v>35</v>
      </c>
      <c r="BV142" s="68" t="s">
        <v>35</v>
      </c>
      <c r="BW142" s="56" t="s">
        <v>35</v>
      </c>
      <c r="BX142" s="22"/>
      <c r="BY142" s="22"/>
      <c r="BZ142" s="22"/>
      <c r="CA142" s="22"/>
      <c r="CB142" s="22"/>
      <c r="CC142" s="22"/>
      <c r="CD142" s="22"/>
      <c r="CE142" s="22"/>
      <c r="CF142" s="22"/>
      <c r="CG142" s="22"/>
      <c r="CH142" s="22"/>
      <c r="CI142" s="22"/>
      <c r="CJ142" s="22"/>
      <c r="CK142" s="22"/>
      <c r="CL142" s="22"/>
      <c r="CM142" s="22"/>
      <c r="CN142" s="22"/>
      <c r="CO142" s="22"/>
      <c r="CP142" s="22"/>
      <c r="CQ142" s="22"/>
      <c r="CR142" s="22"/>
      <c r="CS142" s="22"/>
      <c r="CT142" s="22"/>
      <c r="CU142" s="22"/>
      <c r="CV142" s="22"/>
      <c r="CW142" s="22"/>
      <c r="CX142" s="22"/>
      <c r="CY142" s="22"/>
      <c r="CZ142" s="22"/>
    </row>
    <row r="143" s="319" customFormat="true" ht="15" customHeight="true" x14ac:dyDescent="0.2">
      <c r="A143" s="1064"/>
      <c r="B143" s="389" t="s">
        <v>67</v>
      </c>
      <c r="C143" s="88" t="s">
        <v>35</v>
      </c>
      <c r="D143" s="85" t="s">
        <v>35</v>
      </c>
      <c r="E143" s="85" t="s">
        <v>35</v>
      </c>
      <c r="F143" s="85" t="s">
        <v>35</v>
      </c>
      <c r="G143" s="82" t="s">
        <v>35</v>
      </c>
      <c r="H143" s="79" t="s">
        <v>35</v>
      </c>
      <c r="I143" s="85" t="s">
        <v>35</v>
      </c>
      <c r="J143" s="85" t="s">
        <v>35</v>
      </c>
      <c r="K143" s="85" t="s">
        <v>35</v>
      </c>
      <c r="L143" s="76" t="s">
        <v>35</v>
      </c>
      <c r="M143" s="88" t="s">
        <v>35</v>
      </c>
      <c r="N143" s="85" t="s">
        <v>35</v>
      </c>
      <c r="O143" s="85" t="s">
        <v>35</v>
      </c>
      <c r="P143" s="85" t="s">
        <v>35</v>
      </c>
      <c r="Q143" s="82" t="s">
        <v>35</v>
      </c>
      <c r="R143" s="79" t="s">
        <v>35</v>
      </c>
      <c r="S143" s="85" t="s">
        <v>35</v>
      </c>
      <c r="T143" s="85" t="s">
        <v>35</v>
      </c>
      <c r="U143" s="85" t="s">
        <v>35</v>
      </c>
      <c r="V143" s="85" t="s">
        <v>35</v>
      </c>
      <c r="W143" s="76" t="s">
        <v>35</v>
      </c>
      <c r="X143" s="25"/>
      <c r="Y143" s="25"/>
      <c r="Z143" s="25"/>
      <c r="AA143" s="25"/>
      <c r="AB143" s="25"/>
      <c r="AC143" s="25"/>
      <c r="AD143" s="25"/>
      <c r="AE143" s="25"/>
      <c r="AF143" s="25"/>
      <c r="AG143" s="25"/>
      <c r="AH143" s="25"/>
      <c r="AI143" s="25"/>
      <c r="AJ143" s="25"/>
      <c r="AK143" s="25"/>
      <c r="AL143" s="25"/>
      <c r="AM143" s="25"/>
      <c r="AN143" s="25"/>
      <c r="AO143" s="25"/>
      <c r="AP143" s="25"/>
      <c r="AQ143" s="25"/>
      <c r="AR143" s="25"/>
      <c r="AS143" s="25"/>
      <c r="AT143" s="25"/>
      <c r="AU143" s="25"/>
      <c r="AV143" s="25"/>
      <c r="AW143" s="25"/>
      <c r="AX143" s="25"/>
      <c r="AY143" s="25"/>
      <c r="AZ143" s="356"/>
      <c r="BA143" s="1084"/>
      <c r="BB143" s="604" t="s">
        <v>67</v>
      </c>
      <c r="BC143" s="72" t="s">
        <v>35</v>
      </c>
      <c r="BD143" s="68" t="s">
        <v>35</v>
      </c>
      <c r="BE143" s="68" t="s">
        <v>35</v>
      </c>
      <c r="BF143" s="68" t="s">
        <v>35</v>
      </c>
      <c r="BG143" s="63" t="s">
        <v>35</v>
      </c>
      <c r="BH143" s="72" t="s">
        <v>35</v>
      </c>
      <c r="BI143" s="68" t="s">
        <v>35</v>
      </c>
      <c r="BJ143" s="68" t="s">
        <v>35</v>
      </c>
      <c r="BK143" s="68" t="s">
        <v>35</v>
      </c>
      <c r="BL143" s="63" t="s">
        <v>35</v>
      </c>
      <c r="BM143" s="72" t="s">
        <v>35</v>
      </c>
      <c r="BN143" s="68" t="s">
        <v>35</v>
      </c>
      <c r="BO143" s="68" t="s">
        <v>35</v>
      </c>
      <c r="BP143" s="68" t="s">
        <v>35</v>
      </c>
      <c r="BQ143" s="63" t="s">
        <v>35</v>
      </c>
      <c r="BR143" s="72" t="s">
        <v>35</v>
      </c>
      <c r="BS143" s="68" t="s">
        <v>35</v>
      </c>
      <c r="BT143" s="68" t="s">
        <v>35</v>
      </c>
      <c r="BU143" s="68" t="s">
        <v>35</v>
      </c>
      <c r="BV143" s="68" t="s">
        <v>35</v>
      </c>
      <c r="BW143" s="56" t="s">
        <v>35</v>
      </c>
      <c r="BX143" s="22"/>
      <c r="BY143" s="22"/>
      <c r="BZ143" s="22"/>
      <c r="CA143" s="22"/>
      <c r="CB143" s="22"/>
      <c r="CC143" s="22"/>
      <c r="CD143" s="22"/>
      <c r="CE143" s="22"/>
      <c r="CF143" s="22"/>
      <c r="CG143" s="22"/>
      <c r="CH143" s="22"/>
      <c r="CI143" s="22"/>
      <c r="CJ143" s="22"/>
      <c r="CK143" s="22"/>
      <c r="CL143" s="22"/>
      <c r="CM143" s="22"/>
      <c r="CN143" s="22"/>
      <c r="CO143" s="22"/>
      <c r="CP143" s="22"/>
      <c r="CQ143" s="22"/>
      <c r="CR143" s="22"/>
      <c r="CS143" s="22"/>
      <c r="CT143" s="22"/>
      <c r="CU143" s="22"/>
      <c r="CV143" s="22"/>
      <c r="CW143" s="22"/>
      <c r="CX143" s="22"/>
      <c r="CY143" s="22"/>
      <c r="CZ143" s="22"/>
    </row>
    <row r="144" s="319" customFormat="true" ht="15" customHeight="true" x14ac:dyDescent="0.2">
      <c r="A144" s="1064" t="s">
        <v>108</v>
      </c>
      <c r="B144" s="389" t="s">
        <v>64</v>
      </c>
      <c r="C144" s="88" t="s">
        <v>35</v>
      </c>
      <c r="D144" s="85" t="s">
        <v>35</v>
      </c>
      <c r="E144" s="85" t="s">
        <v>35</v>
      </c>
      <c r="F144" s="85" t="s">
        <v>35</v>
      </c>
      <c r="G144" s="82" t="s">
        <v>35</v>
      </c>
      <c r="H144" s="79" t="s">
        <v>35</v>
      </c>
      <c r="I144" s="85" t="s">
        <v>35</v>
      </c>
      <c r="J144" s="85" t="s">
        <v>35</v>
      </c>
      <c r="K144" s="85" t="s">
        <v>35</v>
      </c>
      <c r="L144" s="76" t="s">
        <v>35</v>
      </c>
      <c r="M144" s="88" t="s">
        <v>35</v>
      </c>
      <c r="N144" s="85" t="s">
        <v>35</v>
      </c>
      <c r="O144" s="85" t="s">
        <v>35</v>
      </c>
      <c r="P144" s="85" t="s">
        <v>35</v>
      </c>
      <c r="Q144" s="82" t="s">
        <v>35</v>
      </c>
      <c r="R144" s="79" t="s">
        <v>35</v>
      </c>
      <c r="S144" s="85" t="s">
        <v>35</v>
      </c>
      <c r="T144" s="85" t="s">
        <v>35</v>
      </c>
      <c r="U144" s="85" t="s">
        <v>35</v>
      </c>
      <c r="V144" s="85" t="s">
        <v>35</v>
      </c>
      <c r="W144" s="76" t="s">
        <v>35</v>
      </c>
      <c r="X144" s="25"/>
      <c r="Y144" s="25"/>
      <c r="Z144" s="25"/>
      <c r="AA144" s="25"/>
      <c r="AB144" s="25"/>
      <c r="AC144" s="25"/>
      <c r="AD144" s="25"/>
      <c r="AE144" s="25"/>
      <c r="AF144" s="25"/>
      <c r="AG144" s="25"/>
      <c r="AH144" s="25"/>
      <c r="AI144" s="25"/>
      <c r="AJ144" s="25"/>
      <c r="AK144" s="25"/>
      <c r="AL144" s="25"/>
      <c r="AM144" s="25"/>
      <c r="AN144" s="25"/>
      <c r="AO144" s="25"/>
      <c r="AP144" s="25"/>
      <c r="AQ144" s="25"/>
      <c r="AR144" s="25"/>
      <c r="AS144" s="25"/>
      <c r="AT144" s="25"/>
      <c r="AU144" s="25"/>
      <c r="AV144" s="25"/>
      <c r="AW144" s="25"/>
      <c r="AX144" s="25"/>
      <c r="AY144" s="25"/>
      <c r="AZ144" s="356"/>
      <c r="BA144" s="1084" t="s">
        <v>108</v>
      </c>
      <c r="BB144" s="604" t="s">
        <v>64</v>
      </c>
      <c r="BC144" s="72" t="s">
        <v>35</v>
      </c>
      <c r="BD144" s="68" t="s">
        <v>35</v>
      </c>
      <c r="BE144" s="68" t="s">
        <v>35</v>
      </c>
      <c r="BF144" s="68" t="s">
        <v>35</v>
      </c>
      <c r="BG144" s="63" t="s">
        <v>35</v>
      </c>
      <c r="BH144" s="72" t="s">
        <v>35</v>
      </c>
      <c r="BI144" s="68" t="s">
        <v>35</v>
      </c>
      <c r="BJ144" s="68" t="s">
        <v>35</v>
      </c>
      <c r="BK144" s="68" t="s">
        <v>35</v>
      </c>
      <c r="BL144" s="63" t="s">
        <v>35</v>
      </c>
      <c r="BM144" s="72" t="s">
        <v>35</v>
      </c>
      <c r="BN144" s="68" t="s">
        <v>35</v>
      </c>
      <c r="BO144" s="68" t="s">
        <v>35</v>
      </c>
      <c r="BP144" s="68" t="s">
        <v>35</v>
      </c>
      <c r="BQ144" s="63" t="s">
        <v>35</v>
      </c>
      <c r="BR144" s="72" t="s">
        <v>35</v>
      </c>
      <c r="BS144" s="68" t="s">
        <v>35</v>
      </c>
      <c r="BT144" s="68" t="s">
        <v>35</v>
      </c>
      <c r="BU144" s="68" t="s">
        <v>35</v>
      </c>
      <c r="BV144" s="68" t="s">
        <v>35</v>
      </c>
      <c r="BW144" s="56" t="s">
        <v>35</v>
      </c>
      <c r="BX144" s="22"/>
      <c r="BY144" s="22"/>
      <c r="BZ144" s="22"/>
      <c r="CA144" s="22"/>
      <c r="CB144" s="22"/>
      <c r="CC144" s="22"/>
      <c r="CD144" s="22"/>
      <c r="CE144" s="22"/>
      <c r="CF144" s="22"/>
      <c r="CG144" s="22"/>
      <c r="CH144" s="22"/>
      <c r="CI144" s="22"/>
      <c r="CJ144" s="22"/>
      <c r="CK144" s="22"/>
      <c r="CL144" s="22"/>
      <c r="CM144" s="22"/>
      <c r="CN144" s="22"/>
      <c r="CO144" s="22"/>
      <c r="CP144" s="22"/>
      <c r="CQ144" s="22"/>
      <c r="CR144" s="22"/>
      <c r="CS144" s="22"/>
      <c r="CT144" s="22"/>
      <c r="CU144" s="22"/>
      <c r="CV144" s="22"/>
      <c r="CW144" s="22"/>
      <c r="CX144" s="22"/>
      <c r="CY144" s="22"/>
      <c r="CZ144" s="22"/>
    </row>
    <row r="145" s="319" customFormat="true" ht="15" customHeight="true" x14ac:dyDescent="0.2">
      <c r="A145" s="1064"/>
      <c r="B145" s="389" t="s">
        <v>65</v>
      </c>
      <c r="C145" s="88" t="s">
        <v>35</v>
      </c>
      <c r="D145" s="85" t="s">
        <v>35</v>
      </c>
      <c r="E145" s="85" t="s">
        <v>35</v>
      </c>
      <c r="F145" s="85" t="s">
        <v>35</v>
      </c>
      <c r="G145" s="82" t="s">
        <v>35</v>
      </c>
      <c r="H145" s="79" t="s">
        <v>35</v>
      </c>
      <c r="I145" s="85" t="s">
        <v>35</v>
      </c>
      <c r="J145" s="85" t="s">
        <v>35</v>
      </c>
      <c r="K145" s="85" t="s">
        <v>35</v>
      </c>
      <c r="L145" s="76" t="s">
        <v>35</v>
      </c>
      <c r="M145" s="88" t="s">
        <v>35</v>
      </c>
      <c r="N145" s="85" t="s">
        <v>35</v>
      </c>
      <c r="O145" s="85" t="s">
        <v>35</v>
      </c>
      <c r="P145" s="85" t="s">
        <v>35</v>
      </c>
      <c r="Q145" s="82" t="s">
        <v>35</v>
      </c>
      <c r="R145" s="79" t="s">
        <v>35</v>
      </c>
      <c r="S145" s="85" t="s">
        <v>35</v>
      </c>
      <c r="T145" s="85" t="s">
        <v>35</v>
      </c>
      <c r="U145" s="85" t="s">
        <v>35</v>
      </c>
      <c r="V145" s="85" t="s">
        <v>35</v>
      </c>
      <c r="W145" s="76" t="s">
        <v>35</v>
      </c>
      <c r="X145" s="25"/>
      <c r="Y145" s="25"/>
      <c r="Z145" s="25"/>
      <c r="AA145" s="25"/>
      <c r="AB145" s="25"/>
      <c r="AC145" s="25"/>
      <c r="AD145" s="25"/>
      <c r="AE145" s="25"/>
      <c r="AF145" s="25"/>
      <c r="AG145" s="25"/>
      <c r="AH145" s="25"/>
      <c r="AI145" s="25"/>
      <c r="AJ145" s="25"/>
      <c r="AK145" s="25"/>
      <c r="AL145" s="25"/>
      <c r="AM145" s="25"/>
      <c r="AN145" s="25"/>
      <c r="AO145" s="25"/>
      <c r="AP145" s="25"/>
      <c r="AQ145" s="25"/>
      <c r="AR145" s="25"/>
      <c r="AS145" s="25"/>
      <c r="AT145" s="25"/>
      <c r="AU145" s="25"/>
      <c r="AV145" s="25"/>
      <c r="AW145" s="25"/>
      <c r="AX145" s="25"/>
      <c r="AY145" s="25"/>
      <c r="AZ145" s="356"/>
      <c r="BA145" s="1084"/>
      <c r="BB145" s="604" t="s">
        <v>65</v>
      </c>
      <c r="BC145" s="72" t="s">
        <v>35</v>
      </c>
      <c r="BD145" s="68" t="s">
        <v>35</v>
      </c>
      <c r="BE145" s="68" t="s">
        <v>35</v>
      </c>
      <c r="BF145" s="68" t="s">
        <v>35</v>
      </c>
      <c r="BG145" s="63" t="s">
        <v>35</v>
      </c>
      <c r="BH145" s="72" t="s">
        <v>35</v>
      </c>
      <c r="BI145" s="68" t="s">
        <v>35</v>
      </c>
      <c r="BJ145" s="68" t="s">
        <v>35</v>
      </c>
      <c r="BK145" s="68" t="s">
        <v>35</v>
      </c>
      <c r="BL145" s="63" t="s">
        <v>35</v>
      </c>
      <c r="BM145" s="72" t="s">
        <v>35</v>
      </c>
      <c r="BN145" s="68" t="s">
        <v>35</v>
      </c>
      <c r="BO145" s="68" t="s">
        <v>35</v>
      </c>
      <c r="BP145" s="68" t="s">
        <v>35</v>
      </c>
      <c r="BQ145" s="63" t="s">
        <v>35</v>
      </c>
      <c r="BR145" s="72" t="s">
        <v>35</v>
      </c>
      <c r="BS145" s="68" t="s">
        <v>35</v>
      </c>
      <c r="BT145" s="68" t="s">
        <v>35</v>
      </c>
      <c r="BU145" s="68" t="s">
        <v>35</v>
      </c>
      <c r="BV145" s="68" t="s">
        <v>35</v>
      </c>
      <c r="BW145" s="56" t="s">
        <v>35</v>
      </c>
      <c r="BX145" s="22"/>
      <c r="BY145" s="22"/>
      <c r="BZ145" s="22"/>
      <c r="CA145" s="22"/>
      <c r="CB145" s="22"/>
      <c r="CC145" s="22"/>
      <c r="CD145" s="22"/>
      <c r="CE145" s="22"/>
      <c r="CF145" s="22"/>
      <c r="CG145" s="22"/>
      <c r="CH145" s="22"/>
      <c r="CI145" s="22"/>
      <c r="CJ145" s="22"/>
      <c r="CK145" s="22"/>
      <c r="CL145" s="22"/>
      <c r="CM145" s="22"/>
      <c r="CN145" s="22"/>
      <c r="CO145" s="22"/>
      <c r="CP145" s="22"/>
      <c r="CQ145" s="22"/>
      <c r="CR145" s="22"/>
      <c r="CS145" s="22"/>
      <c r="CT145" s="22"/>
      <c r="CU145" s="22"/>
      <c r="CV145" s="22"/>
      <c r="CW145" s="22"/>
      <c r="CX145" s="22"/>
      <c r="CY145" s="22"/>
      <c r="CZ145" s="22"/>
    </row>
    <row r="146" s="319" customFormat="true" ht="15" customHeight="true" x14ac:dyDescent="0.2">
      <c r="A146" s="1064"/>
      <c r="B146" s="389" t="s">
        <v>66</v>
      </c>
      <c r="C146" s="88" t="s">
        <v>35</v>
      </c>
      <c r="D146" s="85" t="s">
        <v>35</v>
      </c>
      <c r="E146" s="85" t="s">
        <v>35</v>
      </c>
      <c r="F146" s="85" t="s">
        <v>35</v>
      </c>
      <c r="G146" s="82" t="s">
        <v>35</v>
      </c>
      <c r="H146" s="79" t="s">
        <v>35</v>
      </c>
      <c r="I146" s="85" t="s">
        <v>35</v>
      </c>
      <c r="J146" s="85" t="s">
        <v>35</v>
      </c>
      <c r="K146" s="85" t="s">
        <v>35</v>
      </c>
      <c r="L146" s="76" t="s">
        <v>35</v>
      </c>
      <c r="M146" s="88" t="s">
        <v>35</v>
      </c>
      <c r="N146" s="85" t="s">
        <v>35</v>
      </c>
      <c r="O146" s="85" t="s">
        <v>35</v>
      </c>
      <c r="P146" s="85" t="s">
        <v>35</v>
      </c>
      <c r="Q146" s="82" t="s">
        <v>35</v>
      </c>
      <c r="R146" s="79" t="s">
        <v>35</v>
      </c>
      <c r="S146" s="85" t="s">
        <v>35</v>
      </c>
      <c r="T146" s="85" t="s">
        <v>35</v>
      </c>
      <c r="U146" s="85" t="s">
        <v>35</v>
      </c>
      <c r="V146" s="85" t="s">
        <v>35</v>
      </c>
      <c r="W146" s="76" t="s">
        <v>35</v>
      </c>
      <c r="X146" s="25"/>
      <c r="Y146" s="25"/>
      <c r="Z146" s="25"/>
      <c r="AA146" s="25"/>
      <c r="AB146" s="25"/>
      <c r="AC146" s="25"/>
      <c r="AD146" s="25"/>
      <c r="AE146" s="25"/>
      <c r="AF146" s="25"/>
      <c r="AG146" s="25"/>
      <c r="AH146" s="25"/>
      <c r="AI146" s="25"/>
      <c r="AJ146" s="25"/>
      <c r="AK146" s="25"/>
      <c r="AL146" s="25"/>
      <c r="AM146" s="25"/>
      <c r="AN146" s="25"/>
      <c r="AO146" s="25"/>
      <c r="AP146" s="25"/>
      <c r="AQ146" s="25"/>
      <c r="AR146" s="25"/>
      <c r="AS146" s="25"/>
      <c r="AT146" s="25"/>
      <c r="AU146" s="25"/>
      <c r="AV146" s="25"/>
      <c r="AW146" s="25"/>
      <c r="AX146" s="25"/>
      <c r="AY146" s="25"/>
      <c r="AZ146" s="356"/>
      <c r="BA146" s="1084"/>
      <c r="BB146" s="604" t="s">
        <v>66</v>
      </c>
      <c r="BC146" s="72" t="s">
        <v>35</v>
      </c>
      <c r="BD146" s="68" t="s">
        <v>35</v>
      </c>
      <c r="BE146" s="68" t="s">
        <v>35</v>
      </c>
      <c r="BF146" s="68" t="s">
        <v>35</v>
      </c>
      <c r="BG146" s="63" t="s">
        <v>35</v>
      </c>
      <c r="BH146" s="72" t="s">
        <v>35</v>
      </c>
      <c r="BI146" s="68" t="s">
        <v>35</v>
      </c>
      <c r="BJ146" s="68" t="s">
        <v>35</v>
      </c>
      <c r="BK146" s="68" t="s">
        <v>35</v>
      </c>
      <c r="BL146" s="63" t="s">
        <v>35</v>
      </c>
      <c r="BM146" s="72" t="s">
        <v>35</v>
      </c>
      <c r="BN146" s="68" t="s">
        <v>35</v>
      </c>
      <c r="BO146" s="68" t="s">
        <v>35</v>
      </c>
      <c r="BP146" s="68" t="s">
        <v>35</v>
      </c>
      <c r="BQ146" s="63" t="s">
        <v>35</v>
      </c>
      <c r="BR146" s="72" t="s">
        <v>35</v>
      </c>
      <c r="BS146" s="68" t="s">
        <v>35</v>
      </c>
      <c r="BT146" s="68" t="s">
        <v>35</v>
      </c>
      <c r="BU146" s="68" t="s">
        <v>35</v>
      </c>
      <c r="BV146" s="68" t="s">
        <v>35</v>
      </c>
      <c r="BW146" s="56" t="s">
        <v>35</v>
      </c>
      <c r="BX146" s="22"/>
      <c r="BY146" s="22"/>
      <c r="BZ146" s="22"/>
      <c r="CA146" s="22"/>
      <c r="CB146" s="22"/>
      <c r="CC146" s="22"/>
      <c r="CD146" s="22"/>
      <c r="CE146" s="22"/>
      <c r="CF146" s="22"/>
      <c r="CG146" s="22"/>
      <c r="CH146" s="22"/>
      <c r="CI146" s="22"/>
      <c r="CJ146" s="22"/>
      <c r="CK146" s="22"/>
      <c r="CL146" s="22"/>
      <c r="CM146" s="22"/>
      <c r="CN146" s="22"/>
      <c r="CO146" s="22"/>
      <c r="CP146" s="22"/>
      <c r="CQ146" s="22"/>
      <c r="CR146" s="22"/>
      <c r="CS146" s="22"/>
      <c r="CT146" s="22"/>
      <c r="CU146" s="22"/>
      <c r="CV146" s="22"/>
      <c r="CW146" s="22"/>
      <c r="CX146" s="22"/>
      <c r="CY146" s="22"/>
      <c r="CZ146" s="22"/>
    </row>
    <row r="147" s="319" customFormat="true" ht="15" customHeight="true" x14ac:dyDescent="0.2">
      <c r="A147" s="1064"/>
      <c r="B147" s="389" t="s">
        <v>67</v>
      </c>
      <c r="C147" s="88" t="s">
        <v>35</v>
      </c>
      <c r="D147" s="85" t="s">
        <v>35</v>
      </c>
      <c r="E147" s="85" t="s">
        <v>35</v>
      </c>
      <c r="F147" s="85" t="s">
        <v>35</v>
      </c>
      <c r="G147" s="82" t="s">
        <v>35</v>
      </c>
      <c r="H147" s="79" t="s">
        <v>35</v>
      </c>
      <c r="I147" s="85" t="s">
        <v>35</v>
      </c>
      <c r="J147" s="85" t="s">
        <v>35</v>
      </c>
      <c r="K147" s="85" t="s">
        <v>35</v>
      </c>
      <c r="L147" s="76" t="s">
        <v>35</v>
      </c>
      <c r="M147" s="88" t="s">
        <v>35</v>
      </c>
      <c r="N147" s="85" t="s">
        <v>35</v>
      </c>
      <c r="O147" s="85" t="s">
        <v>35</v>
      </c>
      <c r="P147" s="85" t="s">
        <v>35</v>
      </c>
      <c r="Q147" s="82" t="s">
        <v>35</v>
      </c>
      <c r="R147" s="79" t="s">
        <v>35</v>
      </c>
      <c r="S147" s="85" t="s">
        <v>35</v>
      </c>
      <c r="T147" s="85" t="s">
        <v>35</v>
      </c>
      <c r="U147" s="85" t="s">
        <v>35</v>
      </c>
      <c r="V147" s="85" t="s">
        <v>35</v>
      </c>
      <c r="W147" s="76" t="s">
        <v>35</v>
      </c>
      <c r="X147" s="25"/>
      <c r="Y147" s="25"/>
      <c r="Z147" s="25"/>
      <c r="AA147" s="25"/>
      <c r="AB147" s="25"/>
      <c r="AC147" s="25"/>
      <c r="AD147" s="25"/>
      <c r="AE147" s="25"/>
      <c r="AF147" s="25"/>
      <c r="AG147" s="25"/>
      <c r="AH147" s="25"/>
      <c r="AI147" s="25"/>
      <c r="AJ147" s="25"/>
      <c r="AK147" s="25"/>
      <c r="AL147" s="25"/>
      <c r="AM147" s="25"/>
      <c r="AN147" s="25"/>
      <c r="AO147" s="25"/>
      <c r="AP147" s="25"/>
      <c r="AQ147" s="25"/>
      <c r="AR147" s="25"/>
      <c r="AS147" s="25"/>
      <c r="AT147" s="25"/>
      <c r="AU147" s="25"/>
      <c r="AV147" s="25"/>
      <c r="AW147" s="25"/>
      <c r="AX147" s="25"/>
      <c r="AY147" s="25"/>
      <c r="AZ147" s="356"/>
      <c r="BA147" s="1084"/>
      <c r="BB147" s="604" t="s">
        <v>67</v>
      </c>
      <c r="BC147" s="72" t="s">
        <v>35</v>
      </c>
      <c r="BD147" s="68" t="s">
        <v>35</v>
      </c>
      <c r="BE147" s="68" t="s">
        <v>35</v>
      </c>
      <c r="BF147" s="68" t="s">
        <v>35</v>
      </c>
      <c r="BG147" s="63" t="s">
        <v>35</v>
      </c>
      <c r="BH147" s="72" t="s">
        <v>35</v>
      </c>
      <c r="BI147" s="68" t="s">
        <v>35</v>
      </c>
      <c r="BJ147" s="68" t="s">
        <v>35</v>
      </c>
      <c r="BK147" s="68" t="s">
        <v>35</v>
      </c>
      <c r="BL147" s="63" t="s">
        <v>35</v>
      </c>
      <c r="BM147" s="72" t="s">
        <v>35</v>
      </c>
      <c r="BN147" s="68" t="s">
        <v>35</v>
      </c>
      <c r="BO147" s="68" t="s">
        <v>35</v>
      </c>
      <c r="BP147" s="68" t="s">
        <v>35</v>
      </c>
      <c r="BQ147" s="63" t="s">
        <v>35</v>
      </c>
      <c r="BR147" s="72" t="s">
        <v>35</v>
      </c>
      <c r="BS147" s="68" t="s">
        <v>35</v>
      </c>
      <c r="BT147" s="68" t="s">
        <v>35</v>
      </c>
      <c r="BU147" s="68" t="s">
        <v>35</v>
      </c>
      <c r="BV147" s="68" t="s">
        <v>35</v>
      </c>
      <c r="BW147" s="56" t="s">
        <v>35</v>
      </c>
      <c r="BX147" s="22"/>
      <c r="BY147" s="22"/>
      <c r="BZ147" s="22"/>
      <c r="CA147" s="22"/>
      <c r="CB147" s="22"/>
      <c r="CC147" s="22"/>
      <c r="CD147" s="22"/>
      <c r="CE147" s="22"/>
      <c r="CF147" s="22"/>
      <c r="CG147" s="22"/>
      <c r="CH147" s="22"/>
      <c r="CI147" s="22"/>
      <c r="CJ147" s="22"/>
      <c r="CK147" s="22"/>
      <c r="CL147" s="22"/>
      <c r="CM147" s="22"/>
      <c r="CN147" s="22"/>
      <c r="CO147" s="22"/>
      <c r="CP147" s="22"/>
      <c r="CQ147" s="22"/>
      <c r="CR147" s="22"/>
      <c r="CS147" s="22"/>
      <c r="CT147" s="22"/>
      <c r="CU147" s="22"/>
      <c r="CV147" s="22"/>
      <c r="CW147" s="22"/>
      <c r="CX147" s="22"/>
      <c r="CY147" s="22"/>
      <c r="CZ147" s="22"/>
    </row>
    <row r="148" s="319" customFormat="true" ht="15" customHeight="true" x14ac:dyDescent="0.2">
      <c r="A148" s="1064" t="s">
        <v>109</v>
      </c>
      <c r="B148" s="389" t="s">
        <v>49</v>
      </c>
      <c r="C148" s="88" t="s">
        <v>35</v>
      </c>
      <c r="D148" s="85" t="s">
        <v>35</v>
      </c>
      <c r="E148" s="85" t="s">
        <v>35</v>
      </c>
      <c r="F148" s="85" t="s">
        <v>35</v>
      </c>
      <c r="G148" s="82" t="s">
        <v>35</v>
      </c>
      <c r="H148" s="79" t="s">
        <v>35</v>
      </c>
      <c r="I148" s="85" t="s">
        <v>35</v>
      </c>
      <c r="J148" s="85" t="s">
        <v>35</v>
      </c>
      <c r="K148" s="85" t="s">
        <v>35</v>
      </c>
      <c r="L148" s="76" t="s">
        <v>35</v>
      </c>
      <c r="M148" s="88" t="s">
        <v>35</v>
      </c>
      <c r="N148" s="85" t="s">
        <v>35</v>
      </c>
      <c r="O148" s="85" t="s">
        <v>35</v>
      </c>
      <c r="P148" s="85" t="s">
        <v>35</v>
      </c>
      <c r="Q148" s="82" t="s">
        <v>35</v>
      </c>
      <c r="R148" s="79" t="s">
        <v>35</v>
      </c>
      <c r="S148" s="85" t="s">
        <v>35</v>
      </c>
      <c r="T148" s="85" t="s">
        <v>35</v>
      </c>
      <c r="U148" s="85" t="s">
        <v>35</v>
      </c>
      <c r="V148" s="85" t="s">
        <v>35</v>
      </c>
      <c r="W148" s="76" t="s">
        <v>35</v>
      </c>
      <c r="X148" s="25"/>
      <c r="Y148" s="25"/>
      <c r="Z148" s="25"/>
      <c r="AA148" s="25"/>
      <c r="AB148" s="25"/>
      <c r="AC148" s="25"/>
      <c r="AD148" s="25"/>
      <c r="AE148" s="25"/>
      <c r="AF148" s="25"/>
      <c r="AG148" s="25"/>
      <c r="AH148" s="25"/>
      <c r="AI148" s="25"/>
      <c r="AJ148" s="25"/>
      <c r="AK148" s="25"/>
      <c r="AL148" s="25"/>
      <c r="AM148" s="25"/>
      <c r="AN148" s="25"/>
      <c r="AO148" s="25"/>
      <c r="AP148" s="25"/>
      <c r="AQ148" s="25"/>
      <c r="AR148" s="25"/>
      <c r="AS148" s="25"/>
      <c r="AT148" s="25"/>
      <c r="AU148" s="25"/>
      <c r="AV148" s="25"/>
      <c r="AW148" s="25"/>
      <c r="AX148" s="25"/>
      <c r="AY148" s="25"/>
      <c r="AZ148" s="356"/>
      <c r="BA148" s="1084" t="s">
        <v>109</v>
      </c>
      <c r="BB148" s="604" t="s">
        <v>49</v>
      </c>
      <c r="BC148" s="72" t="s">
        <v>35</v>
      </c>
      <c r="BD148" s="68" t="s">
        <v>35</v>
      </c>
      <c r="BE148" s="68" t="s">
        <v>35</v>
      </c>
      <c r="BF148" s="68" t="s">
        <v>35</v>
      </c>
      <c r="BG148" s="63" t="s">
        <v>35</v>
      </c>
      <c r="BH148" s="72" t="s">
        <v>35</v>
      </c>
      <c r="BI148" s="68" t="s">
        <v>35</v>
      </c>
      <c r="BJ148" s="68" t="s">
        <v>35</v>
      </c>
      <c r="BK148" s="68" t="s">
        <v>35</v>
      </c>
      <c r="BL148" s="63" t="s">
        <v>35</v>
      </c>
      <c r="BM148" s="72" t="s">
        <v>35</v>
      </c>
      <c r="BN148" s="68" t="s">
        <v>35</v>
      </c>
      <c r="BO148" s="68" t="s">
        <v>35</v>
      </c>
      <c r="BP148" s="68" t="s">
        <v>35</v>
      </c>
      <c r="BQ148" s="63" t="s">
        <v>35</v>
      </c>
      <c r="BR148" s="72" t="s">
        <v>35</v>
      </c>
      <c r="BS148" s="68" t="s">
        <v>35</v>
      </c>
      <c r="BT148" s="68" t="s">
        <v>35</v>
      </c>
      <c r="BU148" s="68" t="s">
        <v>35</v>
      </c>
      <c r="BV148" s="68" t="s">
        <v>35</v>
      </c>
      <c r="BW148" s="56" t="s">
        <v>35</v>
      </c>
      <c r="BX148" s="22"/>
      <c r="BY148" s="22"/>
      <c r="BZ148" s="22"/>
      <c r="CA148" s="22"/>
      <c r="CB148" s="22"/>
      <c r="CC148" s="22"/>
      <c r="CD148" s="22"/>
      <c r="CE148" s="22"/>
      <c r="CF148" s="22"/>
      <c r="CG148" s="22"/>
      <c r="CH148" s="22"/>
      <c r="CI148" s="22"/>
      <c r="CJ148" s="22"/>
      <c r="CK148" s="22"/>
      <c r="CL148" s="22"/>
      <c r="CM148" s="22"/>
      <c r="CN148" s="22"/>
      <c r="CO148" s="22"/>
      <c r="CP148" s="22"/>
      <c r="CQ148" s="22"/>
      <c r="CR148" s="22"/>
      <c r="CS148" s="22"/>
      <c r="CT148" s="22"/>
      <c r="CU148" s="22"/>
      <c r="CV148" s="22"/>
      <c r="CW148" s="22"/>
      <c r="CX148" s="22"/>
      <c r="CY148" s="22"/>
      <c r="CZ148" s="22"/>
    </row>
    <row r="149" s="319" customFormat="true" ht="15" customHeight="true" x14ac:dyDescent="0.2">
      <c r="A149" s="1064"/>
      <c r="B149" s="389" t="s">
        <v>48</v>
      </c>
      <c r="C149" s="88" t="s">
        <v>35</v>
      </c>
      <c r="D149" s="85" t="s">
        <v>35</v>
      </c>
      <c r="E149" s="85" t="s">
        <v>35</v>
      </c>
      <c r="F149" s="85" t="s">
        <v>35</v>
      </c>
      <c r="G149" s="82" t="s">
        <v>35</v>
      </c>
      <c r="H149" s="79" t="s">
        <v>35</v>
      </c>
      <c r="I149" s="85" t="s">
        <v>35</v>
      </c>
      <c r="J149" s="85" t="s">
        <v>35</v>
      </c>
      <c r="K149" s="85" t="s">
        <v>35</v>
      </c>
      <c r="L149" s="76" t="s">
        <v>35</v>
      </c>
      <c r="M149" s="88" t="s">
        <v>35</v>
      </c>
      <c r="N149" s="85" t="s">
        <v>35</v>
      </c>
      <c r="O149" s="85" t="s">
        <v>35</v>
      </c>
      <c r="P149" s="85" t="s">
        <v>35</v>
      </c>
      <c r="Q149" s="82" t="s">
        <v>35</v>
      </c>
      <c r="R149" s="79" t="s">
        <v>35</v>
      </c>
      <c r="S149" s="85" t="s">
        <v>35</v>
      </c>
      <c r="T149" s="85" t="s">
        <v>35</v>
      </c>
      <c r="U149" s="85" t="s">
        <v>35</v>
      </c>
      <c r="V149" s="85" t="s">
        <v>35</v>
      </c>
      <c r="W149" s="76" t="s">
        <v>35</v>
      </c>
      <c r="X149" s="25"/>
      <c r="Y149" s="25"/>
      <c r="Z149" s="25"/>
      <c r="AA149" s="25"/>
      <c r="AB149" s="25"/>
      <c r="AC149" s="25"/>
      <c r="AD149" s="25"/>
      <c r="AE149" s="25"/>
      <c r="AF149" s="25"/>
      <c r="AG149" s="25"/>
      <c r="AH149" s="25"/>
      <c r="AI149" s="25"/>
      <c r="AJ149" s="25"/>
      <c r="AK149" s="25"/>
      <c r="AL149" s="25"/>
      <c r="AM149" s="25"/>
      <c r="AN149" s="25"/>
      <c r="AO149" s="25"/>
      <c r="AP149" s="25"/>
      <c r="AQ149" s="25"/>
      <c r="AR149" s="25"/>
      <c r="AS149" s="25"/>
      <c r="AT149" s="25"/>
      <c r="AU149" s="25"/>
      <c r="AV149" s="25"/>
      <c r="AW149" s="25"/>
      <c r="AX149" s="25"/>
      <c r="AY149" s="25"/>
      <c r="AZ149" s="356"/>
      <c r="BA149" s="1084"/>
      <c r="BB149" s="604" t="s">
        <v>48</v>
      </c>
      <c r="BC149" s="72" t="s">
        <v>35</v>
      </c>
      <c r="BD149" s="68" t="s">
        <v>35</v>
      </c>
      <c r="BE149" s="68" t="s">
        <v>35</v>
      </c>
      <c r="BF149" s="68" t="s">
        <v>35</v>
      </c>
      <c r="BG149" s="63" t="s">
        <v>35</v>
      </c>
      <c r="BH149" s="72" t="s">
        <v>35</v>
      </c>
      <c r="BI149" s="68" t="s">
        <v>35</v>
      </c>
      <c r="BJ149" s="68" t="s">
        <v>35</v>
      </c>
      <c r="BK149" s="68" t="s">
        <v>35</v>
      </c>
      <c r="BL149" s="63" t="s">
        <v>35</v>
      </c>
      <c r="BM149" s="72" t="s">
        <v>35</v>
      </c>
      <c r="BN149" s="68" t="s">
        <v>35</v>
      </c>
      <c r="BO149" s="68" t="s">
        <v>35</v>
      </c>
      <c r="BP149" s="68" t="s">
        <v>35</v>
      </c>
      <c r="BQ149" s="63" t="s">
        <v>35</v>
      </c>
      <c r="BR149" s="72" t="s">
        <v>35</v>
      </c>
      <c r="BS149" s="68" t="s">
        <v>35</v>
      </c>
      <c r="BT149" s="68" t="s">
        <v>35</v>
      </c>
      <c r="BU149" s="68" t="s">
        <v>35</v>
      </c>
      <c r="BV149" s="68" t="s">
        <v>35</v>
      </c>
      <c r="BW149" s="56" t="s">
        <v>35</v>
      </c>
      <c r="BX149" s="22"/>
      <c r="BY149" s="22"/>
      <c r="BZ149" s="22"/>
      <c r="CA149" s="22"/>
      <c r="CB149" s="22"/>
      <c r="CC149" s="22"/>
      <c r="CD149" s="22"/>
      <c r="CE149" s="22"/>
      <c r="CF149" s="22"/>
      <c r="CG149" s="22"/>
      <c r="CH149" s="22"/>
      <c r="CI149" s="22"/>
      <c r="CJ149" s="22"/>
      <c r="CK149" s="22"/>
      <c r="CL149" s="22"/>
      <c r="CM149" s="22"/>
      <c r="CN149" s="22"/>
      <c r="CO149" s="22"/>
      <c r="CP149" s="22"/>
      <c r="CQ149" s="22"/>
      <c r="CR149" s="22"/>
      <c r="CS149" s="22"/>
      <c r="CT149" s="22"/>
      <c r="CU149" s="22"/>
      <c r="CV149" s="22"/>
      <c r="CW149" s="22"/>
      <c r="CX149" s="22"/>
      <c r="CY149" s="22"/>
      <c r="CZ149" s="22"/>
    </row>
    <row r="150" s="319" customFormat="true" ht="15" customHeight="true" x14ac:dyDescent="0.2">
      <c r="A150" s="1064"/>
      <c r="B150" s="389" t="s">
        <v>111</v>
      </c>
      <c r="C150" s="88" t="s">
        <v>35</v>
      </c>
      <c r="D150" s="85" t="s">
        <v>35</v>
      </c>
      <c r="E150" s="85" t="s">
        <v>35</v>
      </c>
      <c r="F150" s="85" t="s">
        <v>35</v>
      </c>
      <c r="G150" s="82" t="s">
        <v>35</v>
      </c>
      <c r="H150" s="79" t="s">
        <v>35</v>
      </c>
      <c r="I150" s="85" t="s">
        <v>35</v>
      </c>
      <c r="J150" s="85" t="s">
        <v>35</v>
      </c>
      <c r="K150" s="85" t="s">
        <v>35</v>
      </c>
      <c r="L150" s="76" t="s">
        <v>35</v>
      </c>
      <c r="M150" s="88" t="s">
        <v>35</v>
      </c>
      <c r="N150" s="85" t="s">
        <v>35</v>
      </c>
      <c r="O150" s="85" t="s">
        <v>35</v>
      </c>
      <c r="P150" s="85" t="s">
        <v>35</v>
      </c>
      <c r="Q150" s="82" t="s">
        <v>35</v>
      </c>
      <c r="R150" s="79" t="s">
        <v>35</v>
      </c>
      <c r="S150" s="85" t="s">
        <v>35</v>
      </c>
      <c r="T150" s="85" t="s">
        <v>35</v>
      </c>
      <c r="U150" s="85" t="s">
        <v>35</v>
      </c>
      <c r="V150" s="85" t="s">
        <v>35</v>
      </c>
      <c r="W150" s="76" t="s">
        <v>35</v>
      </c>
      <c r="X150" s="25"/>
      <c r="Y150" s="25"/>
      <c r="Z150" s="25"/>
      <c r="AA150" s="25"/>
      <c r="AB150" s="25"/>
      <c r="AC150" s="25"/>
      <c r="AD150" s="25"/>
      <c r="AE150" s="25"/>
      <c r="AF150" s="25"/>
      <c r="AG150" s="25"/>
      <c r="AH150" s="25"/>
      <c r="AI150" s="25"/>
      <c r="AJ150" s="25"/>
      <c r="AK150" s="25"/>
      <c r="AL150" s="25"/>
      <c r="AM150" s="25"/>
      <c r="AN150" s="25"/>
      <c r="AO150" s="25"/>
      <c r="AP150" s="25"/>
      <c r="AQ150" s="25"/>
      <c r="AR150" s="25"/>
      <c r="AS150" s="25"/>
      <c r="AT150" s="25"/>
      <c r="AU150" s="25"/>
      <c r="AV150" s="25"/>
      <c r="AW150" s="25"/>
      <c r="AX150" s="25"/>
      <c r="AY150" s="25"/>
      <c r="AZ150" s="356"/>
      <c r="BA150" s="1084"/>
      <c r="BB150" s="604" t="s">
        <v>111</v>
      </c>
      <c r="BC150" s="72" t="s">
        <v>35</v>
      </c>
      <c r="BD150" s="68" t="s">
        <v>35</v>
      </c>
      <c r="BE150" s="68" t="s">
        <v>35</v>
      </c>
      <c r="BF150" s="68" t="s">
        <v>35</v>
      </c>
      <c r="BG150" s="63" t="s">
        <v>35</v>
      </c>
      <c r="BH150" s="72" t="s">
        <v>35</v>
      </c>
      <c r="BI150" s="68" t="s">
        <v>35</v>
      </c>
      <c r="BJ150" s="68" t="s">
        <v>35</v>
      </c>
      <c r="BK150" s="68" t="s">
        <v>35</v>
      </c>
      <c r="BL150" s="63" t="s">
        <v>35</v>
      </c>
      <c r="BM150" s="72" t="s">
        <v>35</v>
      </c>
      <c r="BN150" s="68" t="s">
        <v>35</v>
      </c>
      <c r="BO150" s="68" t="s">
        <v>35</v>
      </c>
      <c r="BP150" s="68" t="s">
        <v>35</v>
      </c>
      <c r="BQ150" s="63" t="s">
        <v>35</v>
      </c>
      <c r="BR150" s="72" t="s">
        <v>35</v>
      </c>
      <c r="BS150" s="68" t="s">
        <v>35</v>
      </c>
      <c r="BT150" s="68" t="s">
        <v>35</v>
      </c>
      <c r="BU150" s="68" t="s">
        <v>35</v>
      </c>
      <c r="BV150" s="68" t="s">
        <v>35</v>
      </c>
      <c r="BW150" s="56" t="s">
        <v>35</v>
      </c>
      <c r="BX150" s="22"/>
      <c r="BY150" s="22"/>
      <c r="BZ150" s="22"/>
      <c r="CA150" s="22"/>
      <c r="CB150" s="22"/>
      <c r="CC150" s="22"/>
      <c r="CD150" s="22"/>
      <c r="CE150" s="22"/>
      <c r="CF150" s="22"/>
      <c r="CG150" s="22"/>
      <c r="CH150" s="22"/>
      <c r="CI150" s="22"/>
      <c r="CJ150" s="22"/>
      <c r="CK150" s="22"/>
      <c r="CL150" s="22"/>
      <c r="CM150" s="22"/>
      <c r="CN150" s="22"/>
      <c r="CO150" s="22"/>
      <c r="CP150" s="22"/>
      <c r="CQ150" s="22"/>
      <c r="CR150" s="22"/>
      <c r="CS150" s="22"/>
      <c r="CT150" s="22"/>
      <c r="CU150" s="22"/>
      <c r="CV150" s="22"/>
      <c r="CW150" s="22"/>
      <c r="CX150" s="22"/>
      <c r="CY150" s="22"/>
      <c r="CZ150" s="22"/>
    </row>
    <row r="151" s="319" customFormat="true" ht="15" customHeight="true" x14ac:dyDescent="0.2">
      <c r="A151" s="1064" t="s">
        <v>110</v>
      </c>
      <c r="B151" s="389" t="s">
        <v>49</v>
      </c>
      <c r="C151" s="88" t="s">
        <v>35</v>
      </c>
      <c r="D151" s="85" t="s">
        <v>35</v>
      </c>
      <c r="E151" s="85" t="s">
        <v>35</v>
      </c>
      <c r="F151" s="85" t="s">
        <v>35</v>
      </c>
      <c r="G151" s="82" t="s">
        <v>35</v>
      </c>
      <c r="H151" s="79" t="s">
        <v>35</v>
      </c>
      <c r="I151" s="85" t="s">
        <v>35</v>
      </c>
      <c r="J151" s="85" t="s">
        <v>35</v>
      </c>
      <c r="K151" s="85" t="s">
        <v>35</v>
      </c>
      <c r="L151" s="76" t="s">
        <v>35</v>
      </c>
      <c r="M151" s="88" t="s">
        <v>35</v>
      </c>
      <c r="N151" s="85" t="s">
        <v>35</v>
      </c>
      <c r="O151" s="85" t="s">
        <v>35</v>
      </c>
      <c r="P151" s="85" t="s">
        <v>35</v>
      </c>
      <c r="Q151" s="82" t="s">
        <v>35</v>
      </c>
      <c r="R151" s="79" t="s">
        <v>35</v>
      </c>
      <c r="S151" s="85" t="s">
        <v>35</v>
      </c>
      <c r="T151" s="85" t="s">
        <v>35</v>
      </c>
      <c r="U151" s="85" t="s">
        <v>35</v>
      </c>
      <c r="V151" s="85" t="s">
        <v>35</v>
      </c>
      <c r="W151" s="76" t="s">
        <v>35</v>
      </c>
      <c r="X151" s="25"/>
      <c r="Y151" s="25"/>
      <c r="Z151" s="25"/>
      <c r="AA151" s="25"/>
      <c r="AB151" s="25"/>
      <c r="AC151" s="25"/>
      <c r="AD151" s="25"/>
      <c r="AE151" s="25"/>
      <c r="AF151" s="25"/>
      <c r="AG151" s="25"/>
      <c r="AH151" s="25"/>
      <c r="AI151" s="25"/>
      <c r="AJ151" s="25"/>
      <c r="AK151" s="25"/>
      <c r="AL151" s="25"/>
      <c r="AM151" s="25"/>
      <c r="AN151" s="25"/>
      <c r="AO151" s="25"/>
      <c r="AP151" s="25"/>
      <c r="AQ151" s="25"/>
      <c r="AR151" s="25"/>
      <c r="AS151" s="25"/>
      <c r="AT151" s="25"/>
      <c r="AU151" s="25"/>
      <c r="AV151" s="25"/>
      <c r="AW151" s="25"/>
      <c r="AX151" s="25"/>
      <c r="AY151" s="25"/>
      <c r="AZ151" s="356"/>
      <c r="BA151" s="1084" t="s">
        <v>110</v>
      </c>
      <c r="BB151" s="604" t="s">
        <v>49</v>
      </c>
      <c r="BC151" s="72" t="s">
        <v>35</v>
      </c>
      <c r="BD151" s="68" t="s">
        <v>35</v>
      </c>
      <c r="BE151" s="68" t="s">
        <v>35</v>
      </c>
      <c r="BF151" s="68" t="s">
        <v>35</v>
      </c>
      <c r="BG151" s="63" t="s">
        <v>35</v>
      </c>
      <c r="BH151" s="72" t="s">
        <v>35</v>
      </c>
      <c r="BI151" s="68" t="s">
        <v>35</v>
      </c>
      <c r="BJ151" s="68" t="s">
        <v>35</v>
      </c>
      <c r="BK151" s="68" t="s">
        <v>35</v>
      </c>
      <c r="BL151" s="63" t="s">
        <v>35</v>
      </c>
      <c r="BM151" s="72" t="s">
        <v>35</v>
      </c>
      <c r="BN151" s="68" t="s">
        <v>35</v>
      </c>
      <c r="BO151" s="68" t="s">
        <v>35</v>
      </c>
      <c r="BP151" s="68" t="s">
        <v>35</v>
      </c>
      <c r="BQ151" s="63" t="s">
        <v>35</v>
      </c>
      <c r="BR151" s="72" t="s">
        <v>35</v>
      </c>
      <c r="BS151" s="68" t="s">
        <v>35</v>
      </c>
      <c r="BT151" s="68" t="s">
        <v>35</v>
      </c>
      <c r="BU151" s="68" t="s">
        <v>35</v>
      </c>
      <c r="BV151" s="68" t="s">
        <v>35</v>
      </c>
      <c r="BW151" s="56" t="s">
        <v>35</v>
      </c>
      <c r="BX151" s="22"/>
      <c r="BY151" s="22"/>
      <c r="BZ151" s="22"/>
      <c r="CA151" s="22"/>
      <c r="CB151" s="22"/>
      <c r="CC151" s="22"/>
      <c r="CD151" s="22"/>
      <c r="CE151" s="22"/>
      <c r="CF151" s="22"/>
      <c r="CG151" s="22"/>
      <c r="CH151" s="22"/>
      <c r="CI151" s="22"/>
      <c r="CJ151" s="22"/>
      <c r="CK151" s="22"/>
      <c r="CL151" s="22"/>
      <c r="CM151" s="22"/>
      <c r="CN151" s="22"/>
      <c r="CO151" s="22"/>
      <c r="CP151" s="22"/>
      <c r="CQ151" s="22"/>
      <c r="CR151" s="22"/>
      <c r="CS151" s="22"/>
      <c r="CT151" s="22"/>
      <c r="CU151" s="22"/>
      <c r="CV151" s="22"/>
      <c r="CW151" s="22"/>
      <c r="CX151" s="22"/>
      <c r="CY151" s="22"/>
      <c r="CZ151" s="22"/>
    </row>
    <row r="152" s="319" customFormat="true" ht="15" customHeight="true" x14ac:dyDescent="0.2">
      <c r="A152" s="1085"/>
      <c r="B152" s="436" t="s">
        <v>48</v>
      </c>
      <c r="C152" s="88" t="s">
        <v>35</v>
      </c>
      <c r="D152" s="85" t="s">
        <v>35</v>
      </c>
      <c r="E152" s="85" t="s">
        <v>35</v>
      </c>
      <c r="F152" s="85" t="s">
        <v>35</v>
      </c>
      <c r="G152" s="82" t="s">
        <v>35</v>
      </c>
      <c r="H152" s="79" t="s">
        <v>35</v>
      </c>
      <c r="I152" s="85" t="s">
        <v>35</v>
      </c>
      <c r="J152" s="85" t="s">
        <v>35</v>
      </c>
      <c r="K152" s="85" t="s">
        <v>35</v>
      </c>
      <c r="L152" s="76" t="s">
        <v>35</v>
      </c>
      <c r="M152" s="88" t="s">
        <v>35</v>
      </c>
      <c r="N152" s="85" t="s">
        <v>35</v>
      </c>
      <c r="O152" s="85" t="s">
        <v>35</v>
      </c>
      <c r="P152" s="85" t="s">
        <v>35</v>
      </c>
      <c r="Q152" s="82" t="s">
        <v>35</v>
      </c>
      <c r="R152" s="79" t="s">
        <v>35</v>
      </c>
      <c r="S152" s="85" t="s">
        <v>35</v>
      </c>
      <c r="T152" s="85" t="s">
        <v>35</v>
      </c>
      <c r="U152" s="85" t="s">
        <v>35</v>
      </c>
      <c r="V152" s="85" t="s">
        <v>35</v>
      </c>
      <c r="W152" s="76" t="s">
        <v>35</v>
      </c>
      <c r="X152" s="25"/>
      <c r="Y152" s="25"/>
      <c r="Z152" s="25"/>
      <c r="AA152" s="25"/>
      <c r="AB152" s="25"/>
      <c r="AC152" s="25"/>
      <c r="AD152" s="25"/>
      <c r="AE152" s="25"/>
      <c r="AF152" s="25"/>
      <c r="AG152" s="25"/>
      <c r="AH152" s="25"/>
      <c r="AI152" s="25"/>
      <c r="AJ152" s="25"/>
      <c r="AK152" s="25"/>
      <c r="AL152" s="25"/>
      <c r="AM152" s="25"/>
      <c r="AN152" s="25"/>
      <c r="AO152" s="25"/>
      <c r="AP152" s="25"/>
      <c r="AQ152" s="25"/>
      <c r="AR152" s="25"/>
      <c r="AS152" s="25"/>
      <c r="AT152" s="25"/>
      <c r="AU152" s="25"/>
      <c r="AV152" s="25"/>
      <c r="AW152" s="25"/>
      <c r="AX152" s="25"/>
      <c r="AY152" s="25"/>
      <c r="AZ152" s="356"/>
      <c r="BA152" s="1084"/>
      <c r="BB152" s="604" t="s">
        <v>48</v>
      </c>
      <c r="BC152" s="72" t="s">
        <v>35</v>
      </c>
      <c r="BD152" s="68" t="s">
        <v>35</v>
      </c>
      <c r="BE152" s="68" t="s">
        <v>35</v>
      </c>
      <c r="BF152" s="68" t="s">
        <v>35</v>
      </c>
      <c r="BG152" s="63" t="s">
        <v>35</v>
      </c>
      <c r="BH152" s="72" t="s">
        <v>35</v>
      </c>
      <c r="BI152" s="68" t="s">
        <v>35</v>
      </c>
      <c r="BJ152" s="68" t="s">
        <v>35</v>
      </c>
      <c r="BK152" s="68" t="s">
        <v>35</v>
      </c>
      <c r="BL152" s="63" t="s">
        <v>35</v>
      </c>
      <c r="BM152" s="72" t="s">
        <v>35</v>
      </c>
      <c r="BN152" s="68" t="s">
        <v>35</v>
      </c>
      <c r="BO152" s="68" t="s">
        <v>35</v>
      </c>
      <c r="BP152" s="68" t="s">
        <v>35</v>
      </c>
      <c r="BQ152" s="63" t="s">
        <v>35</v>
      </c>
      <c r="BR152" s="72" t="s">
        <v>35</v>
      </c>
      <c r="BS152" s="68" t="s">
        <v>35</v>
      </c>
      <c r="BT152" s="68" t="s">
        <v>35</v>
      </c>
      <c r="BU152" s="68" t="s">
        <v>35</v>
      </c>
      <c r="BV152" s="68" t="s">
        <v>35</v>
      </c>
      <c r="BW152" s="56" t="s">
        <v>35</v>
      </c>
      <c r="BX152" s="22"/>
      <c r="BY152" s="22"/>
      <c r="BZ152" s="22"/>
      <c r="CA152" s="22"/>
      <c r="CB152" s="22"/>
      <c r="CC152" s="22"/>
      <c r="CD152" s="22"/>
      <c r="CE152" s="22"/>
      <c r="CF152" s="22"/>
      <c r="CG152" s="22"/>
      <c r="CH152" s="22"/>
      <c r="CI152" s="22"/>
      <c r="CJ152" s="22"/>
      <c r="CK152" s="22"/>
      <c r="CL152" s="22"/>
      <c r="CM152" s="22"/>
      <c r="CN152" s="22"/>
      <c r="CO152" s="22"/>
      <c r="CP152" s="22"/>
      <c r="CQ152" s="22"/>
      <c r="CR152" s="22"/>
      <c r="CS152" s="22"/>
      <c r="CT152" s="22"/>
      <c r="CU152" s="22"/>
      <c r="CV152" s="22"/>
      <c r="CW152" s="22"/>
      <c r="CX152" s="22"/>
      <c r="CY152" s="22"/>
      <c r="CZ152" s="22"/>
    </row>
    <row r="153" s="324" customFormat="true" ht="15" customHeight="true" x14ac:dyDescent="0.2">
      <c r="A153" s="1063" t="s">
        <v>62</v>
      </c>
      <c r="B153" s="388" t="s">
        <v>178</v>
      </c>
      <c r="C153" s="139">
        <v>0.12726309011984624</v>
      </c>
      <c r="D153" s="138">
        <v>0</v>
      </c>
      <c r="E153" s="138">
        <v>0.20133110862643111</v>
      </c>
      <c r="F153" s="138">
        <v>2.4688708882716797</v>
      </c>
      <c r="G153" s="137">
        <v>8.6541824656042792</v>
      </c>
      <c r="H153" s="136">
        <v>0.40318583452026502</v>
      </c>
      <c r="I153" s="138">
        <v>1.5439618927809702</v>
      </c>
      <c r="J153" s="138">
        <v>4.3309786210434442</v>
      </c>
      <c r="K153" s="138">
        <v>7.6840701790262989</v>
      </c>
      <c r="L153" s="135">
        <v>10.919315658664319</v>
      </c>
      <c r="M153" s="139">
        <v>0</v>
      </c>
      <c r="N153" s="138">
        <v>0.12136399813124771</v>
      </c>
      <c r="O153" s="138">
        <v>0</v>
      </c>
      <c r="P153" s="138">
        <v>0</v>
      </c>
      <c r="Q153" s="137">
        <v>0</v>
      </c>
      <c r="R153" s="136">
        <v>9.2833507658726777</v>
      </c>
      <c r="S153" s="138">
        <v>0</v>
      </c>
      <c r="T153" s="138">
        <v>0</v>
      </c>
      <c r="U153" s="138">
        <v>0</v>
      </c>
      <c r="V153" s="138">
        <v>0.13403873023582269</v>
      </c>
      <c r="W153" s="135">
        <v>0.87422545071176805</v>
      </c>
      <c r="X153" s="448"/>
      <c r="Y153" s="448"/>
      <c r="Z153" s="448"/>
      <c r="AA153" s="448"/>
      <c r="AB153" s="448"/>
      <c r="AC153" s="448"/>
      <c r="AD153" s="448"/>
      <c r="AE153" s="448"/>
      <c r="AF153" s="448"/>
      <c r="AG153" s="448"/>
      <c r="AH153" s="448"/>
      <c r="AI153" s="448"/>
      <c r="AJ153" s="448"/>
      <c r="AK153" s="448"/>
      <c r="AL153" s="448"/>
      <c r="AM153" s="448"/>
      <c r="AN153" s="448"/>
      <c r="AO153" s="448"/>
      <c r="AP153" s="448"/>
      <c r="AQ153" s="448"/>
      <c r="AR153" s="448"/>
      <c r="AS153" s="448"/>
      <c r="AT153" s="448"/>
      <c r="AU153" s="448"/>
      <c r="AV153" s="448"/>
      <c r="AW153" s="448"/>
      <c r="AX153" s="448"/>
      <c r="AY153" s="448"/>
      <c r="AZ153" s="874"/>
      <c r="BA153" s="1084" t="s">
        <v>109</v>
      </c>
      <c r="BB153" s="378" t="s">
        <v>49</v>
      </c>
      <c r="BC153" s="39" t="s">
        <v>35</v>
      </c>
      <c r="BD153" s="38" t="s">
        <v>35</v>
      </c>
      <c r="BE153" s="38" t="s">
        <v>35</v>
      </c>
      <c r="BF153" s="38" t="s">
        <v>35</v>
      </c>
      <c r="BG153" s="37" t="s">
        <v>35</v>
      </c>
      <c r="BH153" s="39" t="s">
        <v>35</v>
      </c>
      <c r="BI153" s="38" t="s">
        <v>35</v>
      </c>
      <c r="BJ153" s="38" t="s">
        <v>35</v>
      </c>
      <c r="BK153" s="38" t="s">
        <v>35</v>
      </c>
      <c r="BL153" s="37" t="s">
        <v>35</v>
      </c>
      <c r="BM153" s="39" t="s">
        <v>35</v>
      </c>
      <c r="BN153" s="38" t="s">
        <v>35</v>
      </c>
      <c r="BO153" s="38" t="s">
        <v>35</v>
      </c>
      <c r="BP153" s="38" t="s">
        <v>35</v>
      </c>
      <c r="BQ153" s="37" t="s">
        <v>35</v>
      </c>
      <c r="BR153" s="39" t="s">
        <v>35</v>
      </c>
      <c r="BS153" s="38" t="s">
        <v>35</v>
      </c>
      <c r="BT153" s="38" t="s">
        <v>35</v>
      </c>
      <c r="BU153" s="38" t="s">
        <v>35</v>
      </c>
      <c r="BV153" s="38" t="s">
        <v>35</v>
      </c>
      <c r="BW153" s="36" t="s">
        <v>35</v>
      </c>
      <c r="BX153" s="22"/>
      <c r="BY153" s="22"/>
      <c r="BZ153" s="22"/>
      <c r="CA153" s="22"/>
      <c r="CB153" s="22"/>
      <c r="CC153" s="22"/>
      <c r="CD153" s="22"/>
      <c r="CE153" s="22"/>
      <c r="CF153" s="22"/>
      <c r="CG153" s="22"/>
      <c r="CH153" s="22"/>
      <c r="CI153" s="22"/>
      <c r="CJ153" s="22"/>
      <c r="CK153" s="22"/>
      <c r="CL153" s="22"/>
      <c r="CM153" s="22"/>
      <c r="CN153" s="22"/>
      <c r="CO153" s="22"/>
      <c r="CP153" s="22"/>
      <c r="CQ153" s="22"/>
      <c r="CR153" s="22"/>
      <c r="CS153" s="22"/>
      <c r="CT153" s="22"/>
      <c r="CU153" s="22"/>
      <c r="CV153" s="22"/>
      <c r="CW153" s="22"/>
      <c r="CX153" s="22"/>
      <c r="CY153" s="22"/>
      <c r="CZ153" s="21"/>
    </row>
    <row r="154" s="324" customFormat="true" ht="15" customHeight="true" x14ac:dyDescent="0.2">
      <c r="A154" s="1064"/>
      <c r="B154" s="389" t="s">
        <v>179</v>
      </c>
      <c r="C154" s="139">
        <v>0</v>
      </c>
      <c r="D154" s="138">
        <v>0</v>
      </c>
      <c r="E154" s="138">
        <v>0.8919591643184932</v>
      </c>
      <c r="F154" s="138">
        <v>3.3278975376740796</v>
      </c>
      <c r="G154" s="137">
        <v>32.498356599824611</v>
      </c>
      <c r="H154" s="136">
        <v>0.12859994662701957</v>
      </c>
      <c r="I154" s="138">
        <v>2.7964876540463779</v>
      </c>
      <c r="J154" s="138">
        <v>4.8684983368928823</v>
      </c>
      <c r="K154" s="138">
        <v>18.81047146952962</v>
      </c>
      <c r="L154" s="135">
        <v>48.8426429721492</v>
      </c>
      <c r="M154" s="139">
        <v>0</v>
      </c>
      <c r="N154" s="138">
        <v>0</v>
      </c>
      <c r="O154" s="138">
        <v>0</v>
      </c>
      <c r="P154" s="138">
        <v>0</v>
      </c>
      <c r="Q154" s="137">
        <v>4.1537651554958552</v>
      </c>
      <c r="R154" s="136">
        <v>22.570039942059545</v>
      </c>
      <c r="S154" s="138">
        <v>0.71536450619985525</v>
      </c>
      <c r="T154" s="138">
        <v>0.52698291407269138</v>
      </c>
      <c r="U154" s="138">
        <v>7.6218635802976404</v>
      </c>
      <c r="V154" s="138">
        <v>0.62265156783673725</v>
      </c>
      <c r="W154" s="135">
        <v>2.0909651650639258</v>
      </c>
      <c r="X154" s="448"/>
      <c r="Y154" s="448"/>
      <c r="Z154" s="448"/>
      <c r="AA154" s="448"/>
      <c r="AB154" s="448"/>
      <c r="AC154" s="448"/>
      <c r="AD154" s="448"/>
      <c r="AE154" s="448"/>
      <c r="AF154" s="448"/>
      <c r="AG154" s="448"/>
      <c r="AH154" s="448"/>
      <c r="AI154" s="448"/>
      <c r="AJ154" s="448"/>
      <c r="AK154" s="448"/>
      <c r="AL154" s="448"/>
      <c r="AM154" s="448"/>
      <c r="AN154" s="448"/>
      <c r="AO154" s="448"/>
      <c r="AP154" s="448"/>
      <c r="AQ154" s="448"/>
      <c r="AR154" s="448"/>
      <c r="AS154" s="448"/>
      <c r="AT154" s="448"/>
      <c r="AU154" s="448"/>
      <c r="AV154" s="448"/>
      <c r="AW154" s="448"/>
      <c r="AX154" s="448"/>
      <c r="AY154" s="448"/>
      <c r="AZ154" s="874"/>
      <c r="BA154" s="1087"/>
      <c r="BB154" s="604" t="s">
        <v>48</v>
      </c>
      <c r="BC154" s="72" t="s">
        <v>35</v>
      </c>
      <c r="BD154" s="68" t="s">
        <v>35</v>
      </c>
      <c r="BE154" s="68" t="s">
        <v>35</v>
      </c>
      <c r="BF154" s="68" t="s">
        <v>35</v>
      </c>
      <c r="BG154" s="63" t="s">
        <v>35</v>
      </c>
      <c r="BH154" s="72" t="s">
        <v>35</v>
      </c>
      <c r="BI154" s="68" t="s">
        <v>35</v>
      </c>
      <c r="BJ154" s="68" t="s">
        <v>35</v>
      </c>
      <c r="BK154" s="68" t="s">
        <v>35</v>
      </c>
      <c r="BL154" s="63" t="s">
        <v>35</v>
      </c>
      <c r="BM154" s="72" t="s">
        <v>35</v>
      </c>
      <c r="BN154" s="68" t="s">
        <v>35</v>
      </c>
      <c r="BO154" s="68" t="s">
        <v>35</v>
      </c>
      <c r="BP154" s="68" t="s">
        <v>35</v>
      </c>
      <c r="BQ154" s="63" t="s">
        <v>35</v>
      </c>
      <c r="BR154" s="72" t="s">
        <v>35</v>
      </c>
      <c r="BS154" s="68" t="s">
        <v>35</v>
      </c>
      <c r="BT154" s="68" t="s">
        <v>35</v>
      </c>
      <c r="BU154" s="68" t="s">
        <v>35</v>
      </c>
      <c r="BV154" s="68" t="s">
        <v>35</v>
      </c>
      <c r="BW154" s="56" t="s">
        <v>35</v>
      </c>
      <c r="BX154" s="22"/>
      <c r="BY154" s="22"/>
      <c r="BZ154" s="22"/>
      <c r="CA154" s="22"/>
      <c r="CB154" s="22"/>
      <c r="CC154" s="22"/>
      <c r="CD154" s="22"/>
      <c r="CE154" s="22"/>
      <c r="CF154" s="22"/>
      <c r="CG154" s="22"/>
      <c r="CH154" s="22"/>
      <c r="CI154" s="22"/>
      <c r="CJ154" s="22"/>
      <c r="CK154" s="22"/>
      <c r="CL154" s="22"/>
      <c r="CM154" s="22"/>
      <c r="CN154" s="22"/>
      <c r="CO154" s="22"/>
      <c r="CP154" s="22"/>
      <c r="CQ154" s="22"/>
      <c r="CR154" s="22"/>
      <c r="CS154" s="22"/>
      <c r="CT154" s="22"/>
      <c r="CU154" s="22"/>
      <c r="CV154" s="22"/>
      <c r="CW154" s="22"/>
      <c r="CX154" s="22"/>
      <c r="CY154" s="22"/>
      <c r="CZ154" s="21"/>
    </row>
    <row r="155" s="324" customFormat="true" ht="15" customHeight="true" x14ac:dyDescent="0.2">
      <c r="A155" s="1064"/>
      <c r="B155" s="389" t="s">
        <v>180</v>
      </c>
      <c r="C155" s="139">
        <v>0</v>
      </c>
      <c r="D155" s="138">
        <v>0</v>
      </c>
      <c r="E155" s="138">
        <v>1.635956815817206</v>
      </c>
      <c r="F155" s="138">
        <v>2.6046538297116792</v>
      </c>
      <c r="G155" s="137">
        <v>4.2178295021802761</v>
      </c>
      <c r="H155" s="136">
        <v>2.9514871522617834</v>
      </c>
      <c r="I155" s="138">
        <v>1.6163602307559251</v>
      </c>
      <c r="J155" s="138">
        <v>4.6705444445655573</v>
      </c>
      <c r="K155" s="138">
        <v>6.6847751442317911</v>
      </c>
      <c r="L155" s="135">
        <v>2.534032703424542</v>
      </c>
      <c r="M155" s="139">
        <v>0</v>
      </c>
      <c r="N155" s="138">
        <v>0</v>
      </c>
      <c r="O155" s="138">
        <v>0</v>
      </c>
      <c r="P155" s="138">
        <v>0</v>
      </c>
      <c r="Q155" s="137">
        <v>0</v>
      </c>
      <c r="R155" s="136">
        <v>5.5485459036634497</v>
      </c>
      <c r="S155" s="138">
        <v>0.59714599711157357</v>
      </c>
      <c r="T155" s="138">
        <v>2.3830501553007918E-2</v>
      </c>
      <c r="U155" s="138">
        <v>0.66359383174709952</v>
      </c>
      <c r="V155" s="138">
        <v>0.14023596874944624</v>
      </c>
      <c r="W155" s="135">
        <v>4.5579518822328552E-2</v>
      </c>
      <c r="X155" s="448"/>
      <c r="Y155" s="448"/>
      <c r="Z155" s="448"/>
      <c r="AA155" s="448"/>
      <c r="AB155" s="448"/>
      <c r="AC155" s="448"/>
      <c r="AD155" s="448"/>
      <c r="AE155" s="448"/>
      <c r="AF155" s="448"/>
      <c r="AG155" s="448"/>
      <c r="AH155" s="448"/>
      <c r="AI155" s="448"/>
      <c r="AJ155" s="448"/>
      <c r="AK155" s="448"/>
      <c r="AL155" s="448"/>
      <c r="AM155" s="448"/>
      <c r="AN155" s="448"/>
      <c r="AO155" s="448"/>
      <c r="AP155" s="448"/>
      <c r="AQ155" s="448"/>
      <c r="AR155" s="448"/>
      <c r="AS155" s="448"/>
      <c r="AT155" s="448"/>
      <c r="AU155" s="448"/>
      <c r="AV155" s="448"/>
      <c r="AW155" s="448"/>
      <c r="AX155" s="448"/>
      <c r="AY155" s="448"/>
      <c r="AZ155" s="874"/>
      <c r="BA155" s="877"/>
      <c r="BB155" s="604"/>
      <c r="BC155" s="458"/>
      <c r="BD155" s="445"/>
      <c r="BE155" s="445"/>
      <c r="BF155" s="445"/>
      <c r="BG155" s="462"/>
      <c r="BH155" s="458"/>
      <c r="BI155" s="445"/>
      <c r="BJ155" s="445"/>
      <c r="BK155" s="445"/>
      <c r="BL155" s="462"/>
      <c r="BM155" s="458"/>
      <c r="BN155" s="445"/>
      <c r="BO155" s="445"/>
      <c r="BP155" s="445"/>
      <c r="BQ155" s="462"/>
      <c r="BR155" s="458"/>
      <c r="BS155" s="445"/>
      <c r="BT155" s="445"/>
      <c r="BU155" s="445"/>
      <c r="BV155" s="445"/>
      <c r="BW155" s="446"/>
      <c r="BX155" s="21"/>
      <c r="BY155" s="21"/>
      <c r="BZ155" s="21"/>
      <c r="CA155" s="21"/>
      <c r="CB155" s="21"/>
      <c r="CC155" s="21"/>
      <c r="CD155" s="21"/>
      <c r="CE155" s="21"/>
      <c r="CF155" s="21"/>
      <c r="CG155" s="21"/>
      <c r="CH155" s="21"/>
      <c r="CI155" s="21"/>
      <c r="CJ155" s="21"/>
      <c r="CK155" s="21"/>
      <c r="CL155" s="21"/>
      <c r="CM155" s="21"/>
      <c r="CN155" s="21"/>
      <c r="CO155" s="21"/>
      <c r="CP155" s="21"/>
      <c r="CQ155" s="21"/>
      <c r="CR155" s="21"/>
      <c r="CS155" s="21"/>
      <c r="CT155" s="21"/>
      <c r="CU155" s="21"/>
      <c r="CV155" s="21"/>
      <c r="CW155" s="21"/>
      <c r="CX155" s="21"/>
      <c r="CY155" s="21"/>
      <c r="CZ155" s="21"/>
    </row>
    <row r="156" s="324" customFormat="true" ht="15" customHeight="true" x14ac:dyDescent="0.2">
      <c r="A156" s="1064"/>
      <c r="B156" s="389" t="s">
        <v>181</v>
      </c>
      <c r="C156" s="139">
        <v>0</v>
      </c>
      <c r="D156" s="138">
        <v>0</v>
      </c>
      <c r="E156" s="138">
        <v>0.12346897711186514</v>
      </c>
      <c r="F156" s="138">
        <v>1.2628508106511231</v>
      </c>
      <c r="G156" s="137">
        <v>1.0717168806195443</v>
      </c>
      <c r="H156" s="136">
        <v>0.27012036106287718</v>
      </c>
      <c r="I156" s="138">
        <v>0.58699079867043191</v>
      </c>
      <c r="J156" s="138">
        <v>2.3181975238182391</v>
      </c>
      <c r="K156" s="138">
        <v>1.482006480826048</v>
      </c>
      <c r="L156" s="135">
        <v>0.69892371614019277</v>
      </c>
      <c r="M156" s="139">
        <v>0</v>
      </c>
      <c r="N156" s="138">
        <v>0</v>
      </c>
      <c r="O156" s="138">
        <v>0</v>
      </c>
      <c r="P156" s="138">
        <v>0</v>
      </c>
      <c r="Q156" s="137">
        <v>0</v>
      </c>
      <c r="R156" s="136">
        <v>1.9661451097298679</v>
      </c>
      <c r="S156" s="138">
        <v>5.1763515925742402E-2</v>
      </c>
      <c r="T156" s="138">
        <v>0</v>
      </c>
      <c r="U156" s="138">
        <v>0</v>
      </c>
      <c r="V156" s="138">
        <v>0</v>
      </c>
      <c r="W156" s="135">
        <v>0</v>
      </c>
      <c r="X156" s="448"/>
      <c r="Y156" s="448"/>
      <c r="Z156" s="448"/>
      <c r="AA156" s="448"/>
      <c r="AB156" s="448"/>
      <c r="AC156" s="448"/>
      <c r="AD156" s="448"/>
      <c r="AE156" s="448"/>
      <c r="AF156" s="448"/>
      <c r="AG156" s="448"/>
      <c r="AH156" s="448"/>
      <c r="AI156" s="448"/>
      <c r="AJ156" s="448"/>
      <c r="AK156" s="448"/>
      <c r="AL156" s="448"/>
      <c r="AM156" s="448"/>
      <c r="AN156" s="448"/>
      <c r="AO156" s="448"/>
      <c r="AP156" s="448"/>
      <c r="AQ156" s="448"/>
      <c r="AR156" s="448"/>
      <c r="AS156" s="448"/>
      <c r="AT156" s="448"/>
      <c r="AU156" s="448"/>
      <c r="AV156" s="448"/>
      <c r="AW156" s="448"/>
      <c r="AX156" s="448"/>
      <c r="AY156" s="448"/>
      <c r="AZ156" s="874"/>
      <c r="BA156" s="877"/>
      <c r="BB156" s="604"/>
      <c r="BC156" s="458"/>
      <c r="BD156" s="445"/>
      <c r="BE156" s="445"/>
      <c r="BF156" s="445"/>
      <c r="BG156" s="462"/>
      <c r="BH156" s="458"/>
      <c r="BI156" s="445"/>
      <c r="BJ156" s="445"/>
      <c r="BK156" s="445"/>
      <c r="BL156" s="462"/>
      <c r="BM156" s="458"/>
      <c r="BN156" s="445"/>
      <c r="BO156" s="445"/>
      <c r="BP156" s="445"/>
      <c r="BQ156" s="462"/>
      <c r="BR156" s="458"/>
      <c r="BS156" s="445"/>
      <c r="BT156" s="445"/>
      <c r="BU156" s="445"/>
      <c r="BV156" s="445"/>
      <c r="BW156" s="446"/>
      <c r="BX156" s="21"/>
      <c r="BY156" s="21"/>
      <c r="BZ156" s="21"/>
      <c r="CA156" s="21"/>
      <c r="CB156" s="21"/>
      <c r="CC156" s="21"/>
      <c r="CD156" s="21"/>
      <c r="CE156" s="21"/>
      <c r="CF156" s="21"/>
      <c r="CG156" s="21"/>
      <c r="CH156" s="21"/>
      <c r="CI156" s="21"/>
      <c r="CJ156" s="21"/>
      <c r="CK156" s="21"/>
      <c r="CL156" s="21"/>
      <c r="CM156" s="21"/>
      <c r="CN156" s="21"/>
      <c r="CO156" s="21"/>
      <c r="CP156" s="21"/>
      <c r="CQ156" s="21"/>
      <c r="CR156" s="21"/>
      <c r="CS156" s="21"/>
      <c r="CT156" s="21"/>
      <c r="CU156" s="21"/>
      <c r="CV156" s="21"/>
      <c r="CW156" s="21"/>
      <c r="CX156" s="21"/>
      <c r="CY156" s="21"/>
      <c r="CZ156" s="21"/>
    </row>
    <row r="157" s="324" customFormat="true" ht="15" customHeight="true" x14ac:dyDescent="0.2">
      <c r="A157" s="1064"/>
      <c r="B157" s="389" t="s">
        <v>182</v>
      </c>
      <c r="C157" s="139">
        <v>0</v>
      </c>
      <c r="D157" s="138">
        <v>0</v>
      </c>
      <c r="E157" s="138">
        <v>0</v>
      </c>
      <c r="F157" s="138">
        <v>0</v>
      </c>
      <c r="G157" s="137">
        <v>0.21288203798613425</v>
      </c>
      <c r="H157" s="136">
        <v>0</v>
      </c>
      <c r="I157" s="138">
        <v>0</v>
      </c>
      <c r="J157" s="138">
        <v>0</v>
      </c>
      <c r="K157" s="138">
        <v>0.41975907208711644</v>
      </c>
      <c r="L157" s="135">
        <v>4.5138445632074552E-2</v>
      </c>
      <c r="M157" s="139">
        <v>0</v>
      </c>
      <c r="N157" s="138">
        <v>0</v>
      </c>
      <c r="O157" s="138">
        <v>0</v>
      </c>
      <c r="P157" s="138">
        <v>0</v>
      </c>
      <c r="Q157" s="137">
        <v>0</v>
      </c>
      <c r="R157" s="136">
        <v>0.1602787823809875</v>
      </c>
      <c r="S157" s="138">
        <v>0</v>
      </c>
      <c r="T157" s="138">
        <v>0</v>
      </c>
      <c r="U157" s="138">
        <v>0</v>
      </c>
      <c r="V157" s="138">
        <v>0</v>
      </c>
      <c r="W157" s="135">
        <v>7.0694530422101942E-2</v>
      </c>
      <c r="X157" s="448"/>
      <c r="Y157" s="448"/>
      <c r="Z157" s="448"/>
      <c r="AA157" s="448"/>
      <c r="AB157" s="448"/>
      <c r="AC157" s="448"/>
      <c r="AD157" s="448"/>
      <c r="AE157" s="448"/>
      <c r="AF157" s="448"/>
      <c r="AG157" s="448"/>
      <c r="AH157" s="448"/>
      <c r="AI157" s="448"/>
      <c r="AJ157" s="448"/>
      <c r="AK157" s="448"/>
      <c r="AL157" s="448"/>
      <c r="AM157" s="448"/>
      <c r="AN157" s="448"/>
      <c r="AO157" s="448"/>
      <c r="AP157" s="448"/>
      <c r="AQ157" s="448"/>
      <c r="AR157" s="448"/>
      <c r="AS157" s="448"/>
      <c r="AT157" s="448"/>
      <c r="AU157" s="448"/>
      <c r="AV157" s="448"/>
      <c r="AW157" s="448"/>
      <c r="AX157" s="448"/>
      <c r="AY157" s="448"/>
      <c r="AZ157" s="874"/>
      <c r="BA157" s="877"/>
      <c r="BB157" s="604"/>
      <c r="BC157" s="458"/>
      <c r="BD157" s="445"/>
      <c r="BE157" s="445"/>
      <c r="BF157" s="445"/>
      <c r="BG157" s="462"/>
      <c r="BH157" s="458"/>
      <c r="BI157" s="445"/>
      <c r="BJ157" s="445"/>
      <c r="BK157" s="445"/>
      <c r="BL157" s="462"/>
      <c r="BM157" s="458"/>
      <c r="BN157" s="445"/>
      <c r="BO157" s="445"/>
      <c r="BP157" s="445"/>
      <c r="BQ157" s="462"/>
      <c r="BR157" s="458"/>
      <c r="BS157" s="445"/>
      <c r="BT157" s="445"/>
      <c r="BU157" s="445"/>
      <c r="BV157" s="445"/>
      <c r="BW157" s="446"/>
      <c r="BX157" s="21"/>
      <c r="BY157" s="21"/>
      <c r="BZ157" s="21"/>
      <c r="CA157" s="21"/>
      <c r="CB157" s="21"/>
      <c r="CC157" s="21"/>
      <c r="CD157" s="21"/>
      <c r="CE157" s="21"/>
      <c r="CF157" s="21"/>
      <c r="CG157" s="21"/>
      <c r="CH157" s="21"/>
      <c r="CI157" s="21"/>
      <c r="CJ157" s="21"/>
      <c r="CK157" s="21"/>
      <c r="CL157" s="21"/>
      <c r="CM157" s="21"/>
      <c r="CN157" s="21"/>
      <c r="CO157" s="21"/>
      <c r="CP157" s="21"/>
      <c r="CQ157" s="21"/>
      <c r="CR157" s="21"/>
      <c r="CS157" s="21"/>
      <c r="CT157" s="21"/>
      <c r="CU157" s="21"/>
      <c r="CV157" s="21"/>
      <c r="CW157" s="21"/>
      <c r="CX157" s="21"/>
      <c r="CY157" s="21"/>
      <c r="CZ157" s="21"/>
    </row>
    <row r="158" s="324" customFormat="true" ht="15" customHeight="true" x14ac:dyDescent="0.2">
      <c r="A158" s="1064"/>
      <c r="B158" s="389" t="s">
        <v>183</v>
      </c>
      <c r="C158" s="139">
        <v>6.5706258294143298</v>
      </c>
      <c r="D158" s="138">
        <v>9.6655493846474556</v>
      </c>
      <c r="E158" s="138">
        <v>10.204453469562859</v>
      </c>
      <c r="F158" s="138">
        <v>9.1230473488832349</v>
      </c>
      <c r="G158" s="137">
        <v>7.845952291600419</v>
      </c>
      <c r="H158" s="136">
        <v>9.7911852824434469</v>
      </c>
      <c r="I158" s="138">
        <v>8.1074620112052713</v>
      </c>
      <c r="J158" s="138">
        <v>12.449582522345112</v>
      </c>
      <c r="K158" s="138">
        <v>8.5259572743334573</v>
      </c>
      <c r="L158" s="135">
        <v>6.3572689092922756</v>
      </c>
      <c r="M158" s="139">
        <v>6.1032423035009709</v>
      </c>
      <c r="N158" s="138">
        <v>6.5780374928739143</v>
      </c>
      <c r="O158" s="138">
        <v>8.447860920089834</v>
      </c>
      <c r="P158" s="138">
        <v>9.9019025544229269</v>
      </c>
      <c r="Q158" s="137">
        <v>10.842684439409378</v>
      </c>
      <c r="R158" s="136">
        <v>7.5799476073773757</v>
      </c>
      <c r="S158" s="138">
        <v>6.6014140999215005</v>
      </c>
      <c r="T158" s="138">
        <v>15.484872175934239</v>
      </c>
      <c r="U158" s="138">
        <v>7.636341442647435</v>
      </c>
      <c r="V158" s="138">
        <v>8.4560582888298228</v>
      </c>
      <c r="W158" s="135">
        <v>21.586523370559508</v>
      </c>
      <c r="X158" s="448"/>
      <c r="Y158" s="448"/>
      <c r="Z158" s="448"/>
      <c r="AA158" s="448"/>
      <c r="AB158" s="448"/>
      <c r="AC158" s="448"/>
      <c r="AD158" s="448"/>
      <c r="AE158" s="448"/>
      <c r="AF158" s="448"/>
      <c r="AG158" s="448"/>
      <c r="AH158" s="448"/>
      <c r="AI158" s="448"/>
      <c r="AJ158" s="448"/>
      <c r="AK158" s="448"/>
      <c r="AL158" s="448"/>
      <c r="AM158" s="448"/>
      <c r="AN158" s="448"/>
      <c r="AO158" s="448"/>
      <c r="AP158" s="448"/>
      <c r="AQ158" s="448"/>
      <c r="AR158" s="448"/>
      <c r="AS158" s="448"/>
      <c r="AT158" s="448"/>
      <c r="AU158" s="448"/>
      <c r="AV158" s="448"/>
      <c r="AW158" s="448"/>
      <c r="AX158" s="448"/>
      <c r="AY158" s="448"/>
      <c r="AZ158" s="874"/>
      <c r="BA158" s="877"/>
      <c r="BB158" s="604"/>
      <c r="BC158" s="458"/>
      <c r="BD158" s="445"/>
      <c r="BE158" s="445"/>
      <c r="BF158" s="445"/>
      <c r="BG158" s="462"/>
      <c r="BH158" s="458"/>
      <c r="BI158" s="445"/>
      <c r="BJ158" s="445"/>
      <c r="BK158" s="445"/>
      <c r="BL158" s="462"/>
      <c r="BM158" s="458"/>
      <c r="BN158" s="445"/>
      <c r="BO158" s="445"/>
      <c r="BP158" s="445"/>
      <c r="BQ158" s="462"/>
      <c r="BR158" s="458"/>
      <c r="BS158" s="445"/>
      <c r="BT158" s="445"/>
      <c r="BU158" s="445"/>
      <c r="BV158" s="445"/>
      <c r="BW158" s="446"/>
      <c r="BX158" s="21"/>
      <c r="BY158" s="21"/>
      <c r="BZ158" s="21"/>
      <c r="CA158" s="21"/>
      <c r="CB158" s="21"/>
      <c r="CC158" s="21"/>
      <c r="CD158" s="21"/>
      <c r="CE158" s="21"/>
      <c r="CF158" s="21"/>
      <c r="CG158" s="21"/>
      <c r="CH158" s="21"/>
      <c r="CI158" s="21"/>
      <c r="CJ158" s="21"/>
      <c r="CK158" s="21"/>
      <c r="CL158" s="21"/>
      <c r="CM158" s="21"/>
      <c r="CN158" s="21"/>
      <c r="CO158" s="21"/>
      <c r="CP158" s="21"/>
      <c r="CQ158" s="21"/>
      <c r="CR158" s="21"/>
      <c r="CS158" s="21"/>
      <c r="CT158" s="21"/>
      <c r="CU158" s="21"/>
      <c r="CV158" s="21"/>
      <c r="CW158" s="21"/>
      <c r="CX158" s="21"/>
      <c r="CY158" s="21"/>
      <c r="CZ158" s="21"/>
    </row>
    <row r="159" s="324" customFormat="true" ht="15" customHeight="true" x14ac:dyDescent="0.2">
      <c r="A159" s="1064"/>
      <c r="B159" s="389" t="s">
        <v>184</v>
      </c>
      <c r="C159" s="139">
        <v>7.0323830572049815</v>
      </c>
      <c r="D159" s="138">
        <v>22.433116617614274</v>
      </c>
      <c r="E159" s="138">
        <v>32.093972802257845</v>
      </c>
      <c r="F159" s="138">
        <v>40.082484803344649</v>
      </c>
      <c r="G159" s="137">
        <v>21.684595237614033</v>
      </c>
      <c r="H159" s="136">
        <v>30.678671058768863</v>
      </c>
      <c r="I159" s="138">
        <v>42.207021758913292</v>
      </c>
      <c r="J159" s="138">
        <v>34.214643621199556</v>
      </c>
      <c r="K159" s="138">
        <v>26.907705999846161</v>
      </c>
      <c r="L159" s="135">
        <v>15.18857888360049</v>
      </c>
      <c r="M159" s="139">
        <v>7.4059302917489482</v>
      </c>
      <c r="N159" s="138">
        <v>8.216051110851879</v>
      </c>
      <c r="O159" s="138">
        <v>23.326623539378623</v>
      </c>
      <c r="P159" s="138">
        <v>26.222222735076748</v>
      </c>
      <c r="Q159" s="137">
        <v>36.177214554848973</v>
      </c>
      <c r="R159" s="136">
        <v>20.863725575983167</v>
      </c>
      <c r="S159" s="138">
        <v>36.454108570603658</v>
      </c>
      <c r="T159" s="138">
        <v>20.448554511857171</v>
      </c>
      <c r="U159" s="138">
        <v>17.705723579902006</v>
      </c>
      <c r="V159" s="138">
        <v>14.331452993104293</v>
      </c>
      <c r="W159" s="135">
        <v>7.6214292730809765</v>
      </c>
      <c r="X159" s="448"/>
      <c r="Y159" s="448"/>
      <c r="Z159" s="448"/>
      <c r="AA159" s="448"/>
      <c r="AB159" s="448"/>
      <c r="AC159" s="448"/>
      <c r="AD159" s="448"/>
      <c r="AE159" s="448"/>
      <c r="AF159" s="448"/>
      <c r="AG159" s="448"/>
      <c r="AH159" s="448"/>
      <c r="AI159" s="448"/>
      <c r="AJ159" s="448"/>
      <c r="AK159" s="448"/>
      <c r="AL159" s="448"/>
      <c r="AM159" s="448"/>
      <c r="AN159" s="448"/>
      <c r="AO159" s="448"/>
      <c r="AP159" s="448"/>
      <c r="AQ159" s="448"/>
      <c r="AR159" s="448"/>
      <c r="AS159" s="448"/>
      <c r="AT159" s="448"/>
      <c r="AU159" s="448"/>
      <c r="AV159" s="448"/>
      <c r="AW159" s="448"/>
      <c r="AX159" s="448"/>
      <c r="AY159" s="448"/>
      <c r="AZ159" s="874"/>
      <c r="BA159" s="877"/>
      <c r="BB159" s="604"/>
      <c r="BC159" s="458"/>
      <c r="BD159" s="445"/>
      <c r="BE159" s="445"/>
      <c r="BF159" s="445"/>
      <c r="BG159" s="462"/>
      <c r="BH159" s="458"/>
      <c r="BI159" s="445"/>
      <c r="BJ159" s="445"/>
      <c r="BK159" s="445"/>
      <c r="BL159" s="462"/>
      <c r="BM159" s="458"/>
      <c r="BN159" s="445"/>
      <c r="BO159" s="445"/>
      <c r="BP159" s="445"/>
      <c r="BQ159" s="462"/>
      <c r="BR159" s="458"/>
      <c r="BS159" s="445"/>
      <c r="BT159" s="445"/>
      <c r="BU159" s="445"/>
      <c r="BV159" s="445"/>
      <c r="BW159" s="446"/>
      <c r="BX159" s="21"/>
      <c r="BY159" s="21"/>
      <c r="BZ159" s="21"/>
      <c r="CA159" s="21"/>
      <c r="CB159" s="21"/>
      <c r="CC159" s="21"/>
      <c r="CD159" s="21"/>
      <c r="CE159" s="21"/>
      <c r="CF159" s="21"/>
      <c r="CG159" s="21"/>
      <c r="CH159" s="21"/>
      <c r="CI159" s="21"/>
      <c r="CJ159" s="21"/>
      <c r="CK159" s="21"/>
      <c r="CL159" s="21"/>
      <c r="CM159" s="21"/>
      <c r="CN159" s="21"/>
      <c r="CO159" s="21"/>
      <c r="CP159" s="21"/>
      <c r="CQ159" s="21"/>
      <c r="CR159" s="21"/>
      <c r="CS159" s="21"/>
      <c r="CT159" s="21"/>
      <c r="CU159" s="21"/>
      <c r="CV159" s="21"/>
      <c r="CW159" s="21"/>
      <c r="CX159" s="21"/>
      <c r="CY159" s="21"/>
      <c r="CZ159" s="21"/>
    </row>
    <row r="160" s="324" customFormat="true" ht="15" customHeight="true" x14ac:dyDescent="0.2">
      <c r="A160" s="1064"/>
      <c r="B160" s="389" t="s">
        <v>185</v>
      </c>
      <c r="C160" s="139">
        <v>4.9694081804255248</v>
      </c>
      <c r="D160" s="138">
        <v>6.3920721921978796</v>
      </c>
      <c r="E160" s="138">
        <v>8.3659644694824777</v>
      </c>
      <c r="F160" s="138">
        <v>9.5991703853451007</v>
      </c>
      <c r="G160" s="137">
        <v>7.765302081668227</v>
      </c>
      <c r="H160" s="136">
        <v>15.852763002562467</v>
      </c>
      <c r="I160" s="138">
        <v>12.837872071598945</v>
      </c>
      <c r="J160" s="138">
        <v>5.7991784101709527</v>
      </c>
      <c r="K160" s="138">
        <v>8.2306938165820327</v>
      </c>
      <c r="L160" s="135">
        <v>5.0635734846082112</v>
      </c>
      <c r="M160" s="139">
        <v>5.3770537433306345</v>
      </c>
      <c r="N160" s="138">
        <v>2.3958798594042725</v>
      </c>
      <c r="O160" s="138">
        <v>5.6027183538007677</v>
      </c>
      <c r="P160" s="138">
        <v>3.2530450288889998</v>
      </c>
      <c r="Q160" s="137">
        <v>11.380092256899369</v>
      </c>
      <c r="R160" s="136">
        <v>6.8038502817131281</v>
      </c>
      <c r="S160" s="138">
        <v>3.7447627261244323</v>
      </c>
      <c r="T160" s="138">
        <v>6.7680219110546576</v>
      </c>
      <c r="U160" s="138">
        <v>12.387201525877035</v>
      </c>
      <c r="V160" s="138">
        <v>8.270133945383499</v>
      </c>
      <c r="W160" s="135">
        <v>16.311460442746128</v>
      </c>
      <c r="X160" s="448"/>
      <c r="Y160" s="448"/>
      <c r="Z160" s="448"/>
      <c r="AA160" s="448"/>
      <c r="AB160" s="448"/>
      <c r="AC160" s="448"/>
      <c r="AD160" s="448"/>
      <c r="AE160" s="448"/>
      <c r="AF160" s="448"/>
      <c r="AG160" s="448"/>
      <c r="AH160" s="448"/>
      <c r="AI160" s="448"/>
      <c r="AJ160" s="448"/>
      <c r="AK160" s="448"/>
      <c r="AL160" s="448"/>
      <c r="AM160" s="448"/>
      <c r="AN160" s="448"/>
      <c r="AO160" s="448"/>
      <c r="AP160" s="448"/>
      <c r="AQ160" s="448"/>
      <c r="AR160" s="448"/>
      <c r="AS160" s="448"/>
      <c r="AT160" s="448"/>
      <c r="AU160" s="448"/>
      <c r="AV160" s="448"/>
      <c r="AW160" s="448"/>
      <c r="AX160" s="448"/>
      <c r="AY160" s="448"/>
      <c r="AZ160" s="874"/>
      <c r="BA160" s="877"/>
      <c r="BB160" s="604"/>
      <c r="BC160" s="458"/>
      <c r="BD160" s="445"/>
      <c r="BE160" s="445"/>
      <c r="BF160" s="445"/>
      <c r="BG160" s="462"/>
      <c r="BH160" s="458"/>
      <c r="BI160" s="445"/>
      <c r="BJ160" s="445"/>
      <c r="BK160" s="445"/>
      <c r="BL160" s="462"/>
      <c r="BM160" s="458"/>
      <c r="BN160" s="445"/>
      <c r="BO160" s="445"/>
      <c r="BP160" s="445"/>
      <c r="BQ160" s="462"/>
      <c r="BR160" s="458"/>
      <c r="BS160" s="445"/>
      <c r="BT160" s="445"/>
      <c r="BU160" s="445"/>
      <c r="BV160" s="445"/>
      <c r="BW160" s="446"/>
      <c r="BX160" s="21"/>
      <c r="BY160" s="21"/>
      <c r="BZ160" s="21"/>
      <c r="CA160" s="21"/>
      <c r="CB160" s="21"/>
      <c r="CC160" s="21"/>
      <c r="CD160" s="21"/>
      <c r="CE160" s="21"/>
      <c r="CF160" s="21"/>
      <c r="CG160" s="21"/>
      <c r="CH160" s="21"/>
      <c r="CI160" s="21"/>
      <c r="CJ160" s="21"/>
      <c r="CK160" s="21"/>
      <c r="CL160" s="21"/>
      <c r="CM160" s="21"/>
      <c r="CN160" s="21"/>
      <c r="CO160" s="21"/>
      <c r="CP160" s="21"/>
      <c r="CQ160" s="21"/>
      <c r="CR160" s="21"/>
      <c r="CS160" s="21"/>
      <c r="CT160" s="21"/>
      <c r="CU160" s="21"/>
      <c r="CV160" s="21"/>
      <c r="CW160" s="21"/>
      <c r="CX160" s="21"/>
      <c r="CY160" s="21"/>
      <c r="CZ160" s="21"/>
    </row>
    <row r="161" s="324" customFormat="true" ht="15" customHeight="true" x14ac:dyDescent="0.2">
      <c r="A161" s="1064"/>
      <c r="B161" s="389" t="s">
        <v>258</v>
      </c>
      <c r="C161" s="139">
        <v>79.500379220588343</v>
      </c>
      <c r="D161" s="138">
        <v>60.101642994275295</v>
      </c>
      <c r="E161" s="138">
        <v>43.57456972036001</v>
      </c>
      <c r="F161" s="138">
        <v>24.29766490503437</v>
      </c>
      <c r="G161" s="137">
        <v>8.562742900797609</v>
      </c>
      <c r="H161" s="136">
        <v>34.938240582373012</v>
      </c>
      <c r="I161" s="138">
        <v>25.491129649756399</v>
      </c>
      <c r="J161" s="138">
        <v>20.657091154595967</v>
      </c>
      <c r="K161" s="138">
        <v>12.337423220098231</v>
      </c>
      <c r="L161" s="135">
        <v>4.8449506669413358</v>
      </c>
      <c r="M161" s="139">
        <v>79.436954702150501</v>
      </c>
      <c r="N161" s="138">
        <v>80.935958367958534</v>
      </c>
      <c r="O161" s="138">
        <v>61.306135292172584</v>
      </c>
      <c r="P161" s="138">
        <v>59.510630206988054</v>
      </c>
      <c r="Q161" s="137">
        <v>34.395790838197513</v>
      </c>
      <c r="R161" s="136">
        <v>14.495802201780903</v>
      </c>
      <c r="S161" s="138">
        <v>51.456975316348476</v>
      </c>
      <c r="T161" s="138">
        <v>56.389814510825751</v>
      </c>
      <c r="U161" s="138">
        <v>48.565409908142016</v>
      </c>
      <c r="V161" s="138">
        <v>64.997150641761323</v>
      </c>
      <c r="W161" s="135">
        <v>48.610608926499481</v>
      </c>
      <c r="X161" s="448"/>
      <c r="Y161" s="448"/>
      <c r="Z161" s="448"/>
      <c r="AA161" s="448"/>
      <c r="AB161" s="448"/>
      <c r="AC161" s="448"/>
      <c r="AD161" s="448"/>
      <c r="AE161" s="448"/>
      <c r="AF161" s="448"/>
      <c r="AG161" s="448"/>
      <c r="AH161" s="448"/>
      <c r="AI161" s="448"/>
      <c r="AJ161" s="448"/>
      <c r="AK161" s="448"/>
      <c r="AL161" s="448"/>
      <c r="AM161" s="448"/>
      <c r="AN161" s="448"/>
      <c r="AO161" s="448"/>
      <c r="AP161" s="448"/>
      <c r="AQ161" s="448"/>
      <c r="AR161" s="448"/>
      <c r="AS161" s="448"/>
      <c r="AT161" s="448"/>
      <c r="AU161" s="448"/>
      <c r="AV161" s="448"/>
      <c r="AW161" s="448"/>
      <c r="AX161" s="448"/>
      <c r="AY161" s="448"/>
      <c r="AZ161" s="874"/>
      <c r="BA161" s="877"/>
      <c r="BB161" s="604"/>
      <c r="BC161" s="458"/>
      <c r="BD161" s="445"/>
      <c r="BE161" s="445"/>
      <c r="BF161" s="445"/>
      <c r="BG161" s="462"/>
      <c r="BH161" s="458"/>
      <c r="BI161" s="445"/>
      <c r="BJ161" s="445"/>
      <c r="BK161" s="445"/>
      <c r="BL161" s="462"/>
      <c r="BM161" s="458"/>
      <c r="BN161" s="445"/>
      <c r="BO161" s="445"/>
      <c r="BP161" s="445"/>
      <c r="BQ161" s="462"/>
      <c r="BR161" s="458"/>
      <c r="BS161" s="445"/>
      <c r="BT161" s="445"/>
      <c r="BU161" s="445"/>
      <c r="BV161" s="445"/>
      <c r="BW161" s="446"/>
      <c r="BX161" s="21"/>
      <c r="BY161" s="21"/>
      <c r="BZ161" s="21"/>
      <c r="CA161" s="21"/>
      <c r="CB161" s="21"/>
      <c r="CC161" s="21"/>
      <c r="CD161" s="21"/>
      <c r="CE161" s="21"/>
      <c r="CF161" s="21"/>
      <c r="CG161" s="21"/>
      <c r="CH161" s="21"/>
      <c r="CI161" s="21"/>
      <c r="CJ161" s="21"/>
      <c r="CK161" s="21"/>
      <c r="CL161" s="21"/>
      <c r="CM161" s="21"/>
      <c r="CN161" s="21"/>
      <c r="CO161" s="21"/>
      <c r="CP161" s="21"/>
      <c r="CQ161" s="21"/>
      <c r="CR161" s="21"/>
      <c r="CS161" s="21"/>
      <c r="CT161" s="21"/>
      <c r="CU161" s="21"/>
      <c r="CV161" s="21"/>
      <c r="CW161" s="21"/>
      <c r="CX161" s="21"/>
      <c r="CY161" s="21"/>
      <c r="CZ161" s="21"/>
    </row>
    <row r="162" s="324" customFormat="true" ht="15" customHeight="true" x14ac:dyDescent="0.2">
      <c r="A162" s="1064"/>
      <c r="B162" s="389" t="s">
        <v>187</v>
      </c>
      <c r="C162" s="139">
        <v>0.42283714506037173</v>
      </c>
      <c r="D162" s="138">
        <v>0.52609476615872119</v>
      </c>
      <c r="E162" s="138">
        <v>0.99775796784366755</v>
      </c>
      <c r="F162" s="138">
        <v>1.0362525936404479</v>
      </c>
      <c r="G162" s="137">
        <v>1.5972507439796366</v>
      </c>
      <c r="H162" s="136">
        <v>1.1710164632558029</v>
      </c>
      <c r="I162" s="138">
        <v>0.35617066605094061</v>
      </c>
      <c r="J162" s="138">
        <v>1.8008806021288422</v>
      </c>
      <c r="K162" s="138">
        <v>1.4509022773383462</v>
      </c>
      <c r="L162" s="135">
        <v>0.68946925811341142</v>
      </c>
      <c r="M162" s="139">
        <v>0.4304702979962417</v>
      </c>
      <c r="N162" s="138">
        <v>0.34900156797082826</v>
      </c>
      <c r="O162" s="138">
        <v>0.46400068320186399</v>
      </c>
      <c r="P162" s="138">
        <v>0.54760693288980733</v>
      </c>
      <c r="Q162" s="137">
        <v>2.0384589789559491</v>
      </c>
      <c r="R162" s="136">
        <v>0.4023175319092207</v>
      </c>
      <c r="S162" s="138">
        <v>0</v>
      </c>
      <c r="T162" s="138">
        <v>0</v>
      </c>
      <c r="U162" s="138">
        <v>4.0859503619961375</v>
      </c>
      <c r="V162" s="138">
        <v>0.10306058826983823</v>
      </c>
      <c r="W162" s="135">
        <v>0.51353647594732432</v>
      </c>
      <c r="X162" s="448"/>
      <c r="Y162" s="448"/>
      <c r="Z162" s="448"/>
      <c r="AA162" s="448"/>
      <c r="AB162" s="448"/>
      <c r="AC162" s="448"/>
      <c r="AD162" s="448"/>
      <c r="AE162" s="448"/>
      <c r="AF162" s="448"/>
      <c r="AG162" s="448"/>
      <c r="AH162" s="448"/>
      <c r="AI162" s="448"/>
      <c r="AJ162" s="448"/>
      <c r="AK162" s="448"/>
      <c r="AL162" s="448"/>
      <c r="AM162" s="448"/>
      <c r="AN162" s="448"/>
      <c r="AO162" s="448"/>
      <c r="AP162" s="448"/>
      <c r="AQ162" s="448"/>
      <c r="AR162" s="448"/>
      <c r="AS162" s="448"/>
      <c r="AT162" s="448"/>
      <c r="AU162" s="448"/>
      <c r="AV162" s="448"/>
      <c r="AW162" s="448"/>
      <c r="AX162" s="448"/>
      <c r="AY162" s="448"/>
      <c r="AZ162" s="874"/>
      <c r="BA162" s="877"/>
      <c r="BB162" s="604"/>
      <c r="BC162" s="458"/>
      <c r="BD162" s="445"/>
      <c r="BE162" s="445"/>
      <c r="BF162" s="445"/>
      <c r="BG162" s="462"/>
      <c r="BH162" s="458"/>
      <c r="BI162" s="445"/>
      <c r="BJ162" s="445"/>
      <c r="BK162" s="445"/>
      <c r="BL162" s="462"/>
      <c r="BM162" s="458"/>
      <c r="BN162" s="445"/>
      <c r="BO162" s="445"/>
      <c r="BP162" s="445"/>
      <c r="BQ162" s="462"/>
      <c r="BR162" s="458"/>
      <c r="BS162" s="445"/>
      <c r="BT162" s="445"/>
      <c r="BU162" s="445"/>
      <c r="BV162" s="445"/>
      <c r="BW162" s="446"/>
      <c r="BX162" s="21"/>
      <c r="BY162" s="21"/>
      <c r="BZ162" s="21"/>
      <c r="CA162" s="21"/>
      <c r="CB162" s="21"/>
      <c r="CC162" s="21"/>
      <c r="CD162" s="21"/>
      <c r="CE162" s="21"/>
      <c r="CF162" s="21"/>
      <c r="CG162" s="21"/>
      <c r="CH162" s="21"/>
      <c r="CI162" s="21"/>
      <c r="CJ162" s="21"/>
      <c r="CK162" s="21"/>
      <c r="CL162" s="21"/>
      <c r="CM162" s="21"/>
      <c r="CN162" s="21"/>
      <c r="CO162" s="21"/>
      <c r="CP162" s="21"/>
      <c r="CQ162" s="21"/>
      <c r="CR162" s="21"/>
      <c r="CS162" s="21"/>
      <c r="CT162" s="21"/>
      <c r="CU162" s="21"/>
      <c r="CV162" s="21"/>
      <c r="CW162" s="21"/>
      <c r="CX162" s="21"/>
      <c r="CY162" s="21"/>
      <c r="CZ162" s="21"/>
    </row>
    <row r="163" s="324" customFormat="true" ht="15" customHeight="true" x14ac:dyDescent="0.2">
      <c r="A163" s="1064"/>
      <c r="B163" s="389" t="s">
        <v>188</v>
      </c>
      <c r="C163" s="139">
        <v>0</v>
      </c>
      <c r="D163" s="138">
        <v>0</v>
      </c>
      <c r="E163" s="138">
        <v>8.0616152528555488E-2</v>
      </c>
      <c r="F163" s="138">
        <v>0.93317780777539694</v>
      </c>
      <c r="G163" s="137">
        <v>0.39717272960343075</v>
      </c>
      <c r="H163" s="136">
        <v>0</v>
      </c>
      <c r="I163" s="138">
        <v>0.32064179127554976</v>
      </c>
      <c r="J163" s="138">
        <v>1.7067362707151437</v>
      </c>
      <c r="K163" s="138">
        <v>0.48151322350260589</v>
      </c>
      <c r="L163" s="135">
        <v>0.38728465336852369</v>
      </c>
      <c r="M163" s="139">
        <v>0</v>
      </c>
      <c r="N163" s="138">
        <v>0</v>
      </c>
      <c r="O163" s="138">
        <v>0</v>
      </c>
      <c r="P163" s="138">
        <v>0.14901915938276319</v>
      </c>
      <c r="Q163" s="137">
        <v>0</v>
      </c>
      <c r="R163" s="136">
        <v>1.1055880135660676</v>
      </c>
      <c r="S163" s="138">
        <v>0</v>
      </c>
      <c r="T163" s="138">
        <v>0</v>
      </c>
      <c r="U163" s="138">
        <v>8.4597751527097295E-2</v>
      </c>
      <c r="V163" s="138">
        <v>0</v>
      </c>
      <c r="W163" s="135">
        <v>0</v>
      </c>
      <c r="X163" s="448"/>
      <c r="Y163" s="448"/>
      <c r="Z163" s="448"/>
      <c r="AA163" s="448"/>
      <c r="AB163" s="448"/>
      <c r="AC163" s="448"/>
      <c r="AD163" s="448"/>
      <c r="AE163" s="448"/>
      <c r="AF163" s="448"/>
      <c r="AG163" s="448"/>
      <c r="AH163" s="448"/>
      <c r="AI163" s="448"/>
      <c r="AJ163" s="448"/>
      <c r="AK163" s="448"/>
      <c r="AL163" s="448"/>
      <c r="AM163" s="448"/>
      <c r="AN163" s="448"/>
      <c r="AO163" s="448"/>
      <c r="AP163" s="448"/>
      <c r="AQ163" s="448"/>
      <c r="AR163" s="448"/>
      <c r="AS163" s="448"/>
      <c r="AT163" s="448"/>
      <c r="AU163" s="448"/>
      <c r="AV163" s="448"/>
      <c r="AW163" s="448"/>
      <c r="AX163" s="448"/>
      <c r="AY163" s="448"/>
      <c r="AZ163" s="874"/>
      <c r="BA163" s="877"/>
      <c r="BB163" s="604"/>
      <c r="BC163" s="458"/>
      <c r="BD163" s="445"/>
      <c r="BE163" s="445"/>
      <c r="BF163" s="445"/>
      <c r="BG163" s="462"/>
      <c r="BH163" s="458"/>
      <c r="BI163" s="445"/>
      <c r="BJ163" s="445"/>
      <c r="BK163" s="445"/>
      <c r="BL163" s="462"/>
      <c r="BM163" s="458"/>
      <c r="BN163" s="445"/>
      <c r="BO163" s="445"/>
      <c r="BP163" s="445"/>
      <c r="BQ163" s="462"/>
      <c r="BR163" s="458"/>
      <c r="BS163" s="445"/>
      <c r="BT163" s="445"/>
      <c r="BU163" s="445"/>
      <c r="BV163" s="445"/>
      <c r="BW163" s="446"/>
      <c r="BX163" s="21"/>
      <c r="BY163" s="21"/>
      <c r="BZ163" s="21"/>
      <c r="CA163" s="21"/>
      <c r="CB163" s="21"/>
      <c r="CC163" s="21"/>
      <c r="CD163" s="21"/>
      <c r="CE163" s="21"/>
      <c r="CF163" s="21"/>
      <c r="CG163" s="21"/>
      <c r="CH163" s="21"/>
      <c r="CI163" s="21"/>
      <c r="CJ163" s="21"/>
      <c r="CK163" s="21"/>
      <c r="CL163" s="21"/>
      <c r="CM163" s="21"/>
      <c r="CN163" s="21"/>
      <c r="CO163" s="21"/>
      <c r="CP163" s="21"/>
      <c r="CQ163" s="21"/>
      <c r="CR163" s="21"/>
      <c r="CS163" s="21"/>
      <c r="CT163" s="21"/>
      <c r="CU163" s="21"/>
      <c r="CV163" s="21"/>
      <c r="CW163" s="21"/>
      <c r="CX163" s="21"/>
      <c r="CY163" s="21"/>
      <c r="CZ163" s="21"/>
    </row>
    <row r="164" s="324" customFormat="true" ht="15" customHeight="true" x14ac:dyDescent="0.2">
      <c r="A164" s="1064"/>
      <c r="B164" s="389" t="s">
        <v>189</v>
      </c>
      <c r="C164" s="139">
        <v>1.3771034771863624</v>
      </c>
      <c r="D164" s="138">
        <v>0.88152404510638638</v>
      </c>
      <c r="E164" s="138">
        <v>1.6426678251404536</v>
      </c>
      <c r="F164" s="138">
        <v>4.3355953569316865</v>
      </c>
      <c r="G164" s="137">
        <v>3.8260599467121743</v>
      </c>
      <c r="H164" s="136">
        <v>3.563399875289444</v>
      </c>
      <c r="I164" s="138">
        <v>2.4904632617344227</v>
      </c>
      <c r="J164" s="138">
        <v>6.8131817226438711</v>
      </c>
      <c r="K164" s="138">
        <v>6.1451529045627327</v>
      </c>
      <c r="L164" s="135">
        <v>1.6185432251218077</v>
      </c>
      <c r="M164" s="139">
        <v>1.2463486612726531</v>
      </c>
      <c r="N164" s="138">
        <v>1.4037076028094568</v>
      </c>
      <c r="O164" s="138">
        <v>0.85266121135639505</v>
      </c>
      <c r="P164" s="138">
        <v>0.41557338235061869</v>
      </c>
      <c r="Q164" s="137">
        <v>0.87763971167924837</v>
      </c>
      <c r="R164" s="136">
        <v>7.0551004620608539</v>
      </c>
      <c r="S164" s="138">
        <v>0.37846526776492057</v>
      </c>
      <c r="T164" s="138">
        <v>0.11150014283095516</v>
      </c>
      <c r="U164" s="138">
        <v>1.1532516394024221</v>
      </c>
      <c r="V164" s="138">
        <v>2.9452172758292079</v>
      </c>
      <c r="W164" s="135">
        <v>2.2749768461465107</v>
      </c>
      <c r="X164" s="448"/>
      <c r="Y164" s="448"/>
      <c r="Z164" s="448"/>
      <c r="AA164" s="448"/>
      <c r="AB164" s="448"/>
      <c r="AC164" s="448"/>
      <c r="AD164" s="448"/>
      <c r="AE164" s="448"/>
      <c r="AF164" s="448"/>
      <c r="AG164" s="448"/>
      <c r="AH164" s="448"/>
      <c r="AI164" s="448"/>
      <c r="AJ164" s="448"/>
      <c r="AK164" s="448"/>
      <c r="AL164" s="448"/>
      <c r="AM164" s="448"/>
      <c r="AN164" s="448"/>
      <c r="AO164" s="448"/>
      <c r="AP164" s="448"/>
      <c r="AQ164" s="448"/>
      <c r="AR164" s="448"/>
      <c r="AS164" s="448"/>
      <c r="AT164" s="448"/>
      <c r="AU164" s="448"/>
      <c r="AV164" s="448"/>
      <c r="AW164" s="448"/>
      <c r="AX164" s="448"/>
      <c r="AY164" s="448"/>
      <c r="AZ164" s="874"/>
      <c r="BA164" s="877"/>
      <c r="BB164" s="604"/>
      <c r="BC164" s="458"/>
      <c r="BD164" s="445"/>
      <c r="BE164" s="445"/>
      <c r="BF164" s="445"/>
      <c r="BG164" s="462"/>
      <c r="BH164" s="458"/>
      <c r="BI164" s="445"/>
      <c r="BJ164" s="445"/>
      <c r="BK164" s="445"/>
      <c r="BL164" s="462"/>
      <c r="BM164" s="458"/>
      <c r="BN164" s="445"/>
      <c r="BO164" s="445"/>
      <c r="BP164" s="445"/>
      <c r="BQ164" s="462"/>
      <c r="BR164" s="458"/>
      <c r="BS164" s="445"/>
      <c r="BT164" s="445"/>
      <c r="BU164" s="445"/>
      <c r="BV164" s="445"/>
      <c r="BW164" s="446"/>
      <c r="BX164" s="21"/>
      <c r="BY164" s="21"/>
      <c r="BZ164" s="21"/>
      <c r="CA164" s="21"/>
      <c r="CB164" s="21"/>
      <c r="CC164" s="21"/>
      <c r="CD164" s="21"/>
      <c r="CE164" s="21"/>
      <c r="CF164" s="21"/>
      <c r="CG164" s="21"/>
      <c r="CH164" s="21"/>
      <c r="CI164" s="21"/>
      <c r="CJ164" s="21"/>
      <c r="CK164" s="21"/>
      <c r="CL164" s="21"/>
      <c r="CM164" s="21"/>
      <c r="CN164" s="21"/>
      <c r="CO164" s="21"/>
      <c r="CP164" s="21"/>
      <c r="CQ164" s="21"/>
      <c r="CR164" s="21"/>
      <c r="CS164" s="21"/>
      <c r="CT164" s="21"/>
      <c r="CU164" s="21"/>
      <c r="CV164" s="21"/>
      <c r="CW164" s="21"/>
      <c r="CX164" s="21"/>
      <c r="CY164" s="21"/>
      <c r="CZ164" s="21"/>
    </row>
    <row r="165" s="324" customFormat="true" ht="15" customHeight="true" x14ac:dyDescent="0.2">
      <c r="A165" s="1065"/>
      <c r="B165" s="390" t="s">
        <v>190</v>
      </c>
      <c r="C165" s="139">
        <v>0</v>
      </c>
      <c r="D165" s="138">
        <v>0</v>
      </c>
      <c r="E165" s="138">
        <v>0.18728152695014627</v>
      </c>
      <c r="F165" s="138">
        <v>0.92833373273662445</v>
      </c>
      <c r="G165" s="137">
        <v>1.6659565818095787</v>
      </c>
      <c r="H165" s="136">
        <v>0.25133044083494099</v>
      </c>
      <c r="I165" s="138">
        <v>1.6454382132113914</v>
      </c>
      <c r="J165" s="138">
        <v>0.37048676988050161</v>
      </c>
      <c r="K165" s="138">
        <v>0.83956893803556909</v>
      </c>
      <c r="L165" s="135">
        <v>2.8102774229436771</v>
      </c>
      <c r="M165" s="139">
        <v>0</v>
      </c>
      <c r="N165" s="138">
        <v>0</v>
      </c>
      <c r="O165" s="138">
        <v>0</v>
      </c>
      <c r="P165" s="138">
        <v>0</v>
      </c>
      <c r="Q165" s="137">
        <v>0.13435406451360177</v>
      </c>
      <c r="R165" s="136">
        <v>2.1653078219030357</v>
      </c>
      <c r="S165" s="138">
        <v>0</v>
      </c>
      <c r="T165" s="138">
        <v>0.24642333187161006</v>
      </c>
      <c r="U165" s="138">
        <v>9.6066378460973739E-2</v>
      </c>
      <c r="V165" s="138">
        <v>0</v>
      </c>
      <c r="W165" s="135">
        <v>0</v>
      </c>
      <c r="X165" s="448"/>
      <c r="Y165" s="448"/>
      <c r="Z165" s="448"/>
      <c r="AA165" s="448"/>
      <c r="AB165" s="448"/>
      <c r="AC165" s="448"/>
      <c r="AD165" s="448"/>
      <c r="AE165" s="448"/>
      <c r="AF165" s="448"/>
      <c r="AG165" s="448"/>
      <c r="AH165" s="448"/>
      <c r="AI165" s="448"/>
      <c r="AJ165" s="448"/>
      <c r="AK165" s="448"/>
      <c r="AL165" s="448"/>
      <c r="AM165" s="448"/>
      <c r="AN165" s="448"/>
      <c r="AO165" s="448"/>
      <c r="AP165" s="448"/>
      <c r="AQ165" s="448"/>
      <c r="AR165" s="448"/>
      <c r="AS165" s="448"/>
      <c r="AT165" s="448"/>
      <c r="AU165" s="448"/>
      <c r="AV165" s="448"/>
      <c r="AW165" s="448"/>
      <c r="AX165" s="448"/>
      <c r="AY165" s="448"/>
      <c r="AZ165" s="874"/>
      <c r="BA165" s="877"/>
      <c r="BB165" s="604"/>
      <c r="BC165" s="458"/>
      <c r="BD165" s="445"/>
      <c r="BE165" s="445"/>
      <c r="BF165" s="445"/>
      <c r="BG165" s="462"/>
      <c r="BH165" s="458"/>
      <c r="BI165" s="445"/>
      <c r="BJ165" s="445"/>
      <c r="BK165" s="445"/>
      <c r="BL165" s="462"/>
      <c r="BM165" s="458"/>
      <c r="BN165" s="445"/>
      <c r="BO165" s="445"/>
      <c r="BP165" s="445"/>
      <c r="BQ165" s="462"/>
      <c r="BR165" s="458"/>
      <c r="BS165" s="445"/>
      <c r="BT165" s="445"/>
      <c r="BU165" s="445"/>
      <c r="BV165" s="445"/>
      <c r="BW165" s="446"/>
      <c r="BX165" s="21"/>
      <c r="BY165" s="21"/>
      <c r="BZ165" s="21"/>
      <c r="CA165" s="21"/>
      <c r="CB165" s="21"/>
      <c r="CC165" s="21"/>
      <c r="CD165" s="21"/>
      <c r="CE165" s="21"/>
      <c r="CF165" s="21"/>
      <c r="CG165" s="21"/>
      <c r="CH165" s="21"/>
      <c r="CI165" s="21"/>
      <c r="CJ165" s="21"/>
      <c r="CK165" s="21"/>
      <c r="CL165" s="21"/>
      <c r="CM165" s="21"/>
      <c r="CN165" s="21"/>
      <c r="CO165" s="21"/>
      <c r="CP165" s="21"/>
      <c r="CQ165" s="21"/>
      <c r="CR165" s="21"/>
      <c r="CS165" s="21"/>
      <c r="CT165" s="21"/>
      <c r="CU165" s="21"/>
      <c r="CV165" s="21"/>
      <c r="CW165" s="21"/>
      <c r="CX165" s="21"/>
      <c r="CY165" s="21"/>
      <c r="CZ165" s="21"/>
    </row>
    <row r="166" s="324" customFormat="true" ht="15" customHeight="true" x14ac:dyDescent="0.2">
      <c r="A166" s="40"/>
      <c r="B166" s="53"/>
      <c r="C166" s="51"/>
      <c r="D166" s="171"/>
      <c r="E166" s="171"/>
      <c r="F166" s="171"/>
      <c r="G166" s="160"/>
      <c r="H166" s="50"/>
      <c r="I166" s="171"/>
      <c r="J166" s="171"/>
      <c r="K166" s="171"/>
      <c r="L166" s="166"/>
      <c r="M166" s="51"/>
      <c r="N166" s="171"/>
      <c r="O166" s="171"/>
      <c r="P166" s="171"/>
      <c r="Q166" s="160"/>
      <c r="R166" s="50"/>
      <c r="S166" s="171"/>
      <c r="T166" s="171"/>
      <c r="U166" s="171"/>
      <c r="V166" s="171"/>
      <c r="W166" s="166"/>
      <c r="X166" s="448"/>
      <c r="Y166" s="448"/>
      <c r="Z166" s="448"/>
      <c r="AA166" s="448"/>
      <c r="AB166" s="448"/>
      <c r="AC166" s="448"/>
      <c r="AD166" s="448"/>
      <c r="AE166" s="448"/>
      <c r="AF166" s="448"/>
      <c r="AG166" s="448"/>
      <c r="AH166" s="448"/>
      <c r="AI166" s="448"/>
      <c r="AJ166" s="448"/>
      <c r="AK166" s="448"/>
      <c r="AL166" s="448"/>
      <c r="AM166" s="448"/>
      <c r="AN166" s="448"/>
      <c r="AO166" s="448"/>
      <c r="AP166" s="448"/>
      <c r="AQ166" s="448"/>
      <c r="AR166" s="448"/>
      <c r="AS166" s="448"/>
      <c r="AT166" s="448"/>
      <c r="AU166" s="448"/>
      <c r="AV166" s="448"/>
      <c r="AW166" s="448"/>
      <c r="AX166" s="448"/>
      <c r="AY166" s="448"/>
      <c r="AZ166" s="874"/>
      <c r="BA166" s="877"/>
      <c r="BB166" s="604"/>
      <c r="BC166" s="458"/>
      <c r="BD166" s="445"/>
      <c r="BE166" s="445"/>
      <c r="BF166" s="445"/>
      <c r="BG166" s="462"/>
      <c r="BH166" s="458"/>
      <c r="BI166" s="445"/>
      <c r="BJ166" s="445"/>
      <c r="BK166" s="445"/>
      <c r="BL166" s="462"/>
      <c r="BM166" s="458"/>
      <c r="BN166" s="445"/>
      <c r="BO166" s="445"/>
      <c r="BP166" s="445"/>
      <c r="BQ166" s="462"/>
      <c r="BR166" s="458"/>
      <c r="BS166" s="445"/>
      <c r="BT166" s="445"/>
      <c r="BU166" s="445"/>
      <c r="BV166" s="445"/>
      <c r="BW166" s="446"/>
      <c r="BX166" s="21"/>
      <c r="BY166" s="21"/>
      <c r="BZ166" s="21"/>
      <c r="CA166" s="21"/>
      <c r="CB166" s="21"/>
      <c r="CC166" s="21"/>
      <c r="CD166" s="21"/>
      <c r="CE166" s="21"/>
      <c r="CF166" s="21"/>
      <c r="CG166" s="21"/>
      <c r="CH166" s="21"/>
      <c r="CI166" s="21"/>
      <c r="CJ166" s="21"/>
      <c r="CK166" s="21"/>
      <c r="CL166" s="21"/>
      <c r="CM166" s="21"/>
      <c r="CN166" s="21"/>
      <c r="CO166" s="21"/>
      <c r="CP166" s="21"/>
      <c r="CQ166" s="21"/>
      <c r="CR166" s="21"/>
      <c r="CS166" s="21"/>
      <c r="CT166" s="21"/>
      <c r="CU166" s="21"/>
      <c r="CV166" s="21"/>
      <c r="CW166" s="21"/>
      <c r="CX166" s="21"/>
      <c r="CY166" s="21"/>
      <c r="CZ166" s="21"/>
    </row>
    <row r="167" s="324" customFormat="true" ht="15" customHeight="true" x14ac:dyDescent="0.2">
      <c r="A167" s="157"/>
      <c r="B167" s="151"/>
      <c r="C167" s="169"/>
      <c r="D167" s="168"/>
      <c r="E167" s="168"/>
      <c r="F167" s="168"/>
      <c r="G167" s="158"/>
      <c r="H167" s="161"/>
      <c r="I167" s="168"/>
      <c r="J167" s="168"/>
      <c r="K167" s="168"/>
      <c r="L167" s="164"/>
      <c r="M167" s="169"/>
      <c r="N167" s="168"/>
      <c r="O167" s="168"/>
      <c r="P167" s="168"/>
      <c r="Q167" s="158"/>
      <c r="R167" s="161"/>
      <c r="S167" s="168"/>
      <c r="T167" s="168"/>
      <c r="U167" s="168"/>
      <c r="V167" s="168"/>
      <c r="W167" s="164"/>
      <c r="X167" s="448"/>
      <c r="Y167" s="448"/>
      <c r="Z167" s="448"/>
      <c r="AA167" s="448"/>
      <c r="AB167" s="448"/>
      <c r="AC167" s="448"/>
      <c r="AD167" s="448"/>
      <c r="AE167" s="448"/>
      <c r="AF167" s="448"/>
      <c r="AG167" s="448"/>
      <c r="AH167" s="448"/>
      <c r="AI167" s="448"/>
      <c r="AJ167" s="448"/>
      <c r="AK167" s="448"/>
      <c r="AL167" s="448"/>
      <c r="AM167" s="448"/>
      <c r="AN167" s="448"/>
      <c r="AO167" s="448"/>
      <c r="AP167" s="448"/>
      <c r="AQ167" s="448"/>
      <c r="AR167" s="448"/>
      <c r="AS167" s="448"/>
      <c r="AT167" s="448"/>
      <c r="AU167" s="448"/>
      <c r="AV167" s="448"/>
      <c r="AW167" s="448"/>
      <c r="AX167" s="448"/>
      <c r="AY167" s="448"/>
      <c r="AZ167" s="874"/>
      <c r="BA167" s="877"/>
      <c r="BB167" s="604"/>
      <c r="BC167" s="458"/>
      <c r="BD167" s="445"/>
      <c r="BE167" s="445"/>
      <c r="BF167" s="445"/>
      <c r="BG167" s="462"/>
      <c r="BH167" s="458"/>
      <c r="BI167" s="445"/>
      <c r="BJ167" s="445"/>
      <c r="BK167" s="445"/>
      <c r="BL167" s="462"/>
      <c r="BM167" s="458"/>
      <c r="BN167" s="445"/>
      <c r="BO167" s="445"/>
      <c r="BP167" s="445"/>
      <c r="BQ167" s="462"/>
      <c r="BR167" s="458"/>
      <c r="BS167" s="445"/>
      <c r="BT167" s="445"/>
      <c r="BU167" s="445"/>
      <c r="BV167" s="445"/>
      <c r="BW167" s="446"/>
      <c r="BX167" s="21"/>
      <c r="BY167" s="21"/>
      <c r="BZ167" s="21"/>
      <c r="CA167" s="21"/>
      <c r="CB167" s="21"/>
      <c r="CC167" s="21"/>
      <c r="CD167" s="21"/>
      <c r="CE167" s="21"/>
      <c r="CF167" s="21"/>
      <c r="CG167" s="21"/>
      <c r="CH167" s="21"/>
      <c r="CI167" s="21"/>
      <c r="CJ167" s="21"/>
      <c r="CK167" s="21"/>
      <c r="CL167" s="21"/>
      <c r="CM167" s="21"/>
      <c r="CN167" s="21"/>
      <c r="CO167" s="21"/>
      <c r="CP167" s="21"/>
      <c r="CQ167" s="21"/>
      <c r="CR167" s="21"/>
      <c r="CS167" s="21"/>
      <c r="CT167" s="21"/>
      <c r="CU167" s="21"/>
      <c r="CV167" s="21"/>
      <c r="CW167" s="21"/>
      <c r="CX167" s="21"/>
      <c r="CY167" s="21"/>
      <c r="CZ167" s="21"/>
    </row>
    <row r="168" s="324" customFormat="true" ht="15" customHeight="true" x14ac:dyDescent="0.2">
      <c r="A168" s="157"/>
      <c r="B168" s="151"/>
      <c r="C168" s="169"/>
      <c r="D168" s="168"/>
      <c r="E168" s="168"/>
      <c r="F168" s="168"/>
      <c r="G168" s="158"/>
      <c r="H168" s="161"/>
      <c r="I168" s="168"/>
      <c r="J168" s="168"/>
      <c r="K168" s="168"/>
      <c r="L168" s="164"/>
      <c r="M168" s="169"/>
      <c r="N168" s="168"/>
      <c r="O168" s="168"/>
      <c r="P168" s="168"/>
      <c r="Q168" s="158"/>
      <c r="R168" s="161"/>
      <c r="S168" s="168"/>
      <c r="T168" s="168"/>
      <c r="U168" s="168"/>
      <c r="V168" s="168"/>
      <c r="W168" s="164"/>
      <c r="X168" s="448"/>
      <c r="Y168" s="448"/>
      <c r="Z168" s="448"/>
      <c r="AA168" s="448"/>
      <c r="AB168" s="448"/>
      <c r="AC168" s="448"/>
      <c r="AD168" s="448"/>
      <c r="AE168" s="448"/>
      <c r="AF168" s="448"/>
      <c r="AG168" s="448"/>
      <c r="AH168" s="448"/>
      <c r="AI168" s="448"/>
      <c r="AJ168" s="448"/>
      <c r="AK168" s="448"/>
      <c r="AL168" s="448"/>
      <c r="AM168" s="448"/>
      <c r="AN168" s="448"/>
      <c r="AO168" s="448"/>
      <c r="AP168" s="448"/>
      <c r="AQ168" s="448"/>
      <c r="AR168" s="448"/>
      <c r="AS168" s="448"/>
      <c r="AT168" s="448"/>
      <c r="AU168" s="448"/>
      <c r="AV168" s="448"/>
      <c r="AW168" s="448"/>
      <c r="AX168" s="448"/>
      <c r="AY168" s="448"/>
      <c r="AZ168" s="874"/>
      <c r="BA168" s="877"/>
      <c r="BB168" s="604"/>
      <c r="BC168" s="458"/>
      <c r="BD168" s="445"/>
      <c r="BE168" s="445"/>
      <c r="BF168" s="445"/>
      <c r="BG168" s="462"/>
      <c r="BH168" s="458"/>
      <c r="BI168" s="445"/>
      <c r="BJ168" s="445"/>
      <c r="BK168" s="445"/>
      <c r="BL168" s="462"/>
      <c r="BM168" s="458"/>
      <c r="BN168" s="445"/>
      <c r="BO168" s="445"/>
      <c r="BP168" s="445"/>
      <c r="BQ168" s="462"/>
      <c r="BR168" s="458"/>
      <c r="BS168" s="445"/>
      <c r="BT168" s="445"/>
      <c r="BU168" s="445"/>
      <c r="BV168" s="445"/>
      <c r="BW168" s="446"/>
      <c r="BX168" s="21"/>
      <c r="BY168" s="21"/>
      <c r="BZ168" s="21"/>
      <c r="CA168" s="21"/>
      <c r="CB168" s="21"/>
      <c r="CC168" s="21"/>
      <c r="CD168" s="21"/>
      <c r="CE168" s="21"/>
      <c r="CF168" s="21"/>
      <c r="CG168" s="21"/>
      <c r="CH168" s="21"/>
      <c r="CI168" s="21"/>
      <c r="CJ168" s="21"/>
      <c r="CK168" s="21"/>
      <c r="CL168" s="21"/>
      <c r="CM168" s="21"/>
      <c r="CN168" s="21"/>
      <c r="CO168" s="21"/>
      <c r="CP168" s="21"/>
      <c r="CQ168" s="21"/>
      <c r="CR168" s="21"/>
      <c r="CS168" s="21"/>
      <c r="CT168" s="21"/>
      <c r="CU168" s="21"/>
      <c r="CV168" s="21"/>
      <c r="CW168" s="21"/>
      <c r="CX168" s="21"/>
      <c r="CY168" s="21"/>
      <c r="CZ168" s="21"/>
    </row>
    <row r="169" s="324" customFormat="true" ht="15" customHeight="true" x14ac:dyDescent="0.2">
      <c r="A169" s="157"/>
      <c r="B169" s="151"/>
      <c r="C169" s="125"/>
      <c r="D169" s="124"/>
      <c r="E169" s="124"/>
      <c r="F169" s="124"/>
      <c r="G169" s="123"/>
      <c r="H169" s="122"/>
      <c r="I169" s="124"/>
      <c r="J169" s="124"/>
      <c r="K169" s="124"/>
      <c r="L169" s="121"/>
      <c r="M169" s="125"/>
      <c r="N169" s="124"/>
      <c r="O169" s="124"/>
      <c r="P169" s="124"/>
      <c r="Q169" s="123"/>
      <c r="R169" s="122"/>
      <c r="S169" s="124"/>
      <c r="T169" s="124"/>
      <c r="U169" s="124"/>
      <c r="V169" s="124"/>
      <c r="W169" s="121"/>
      <c r="X169" s="448"/>
      <c r="Y169" s="448"/>
      <c r="Z169" s="448"/>
      <c r="AA169" s="448"/>
      <c r="AB169" s="448"/>
      <c r="AC169" s="448"/>
      <c r="AD169" s="448"/>
      <c r="AE169" s="448"/>
      <c r="AF169" s="448"/>
      <c r="AG169" s="448"/>
      <c r="AH169" s="448"/>
      <c r="AI169" s="448"/>
      <c r="AJ169" s="448"/>
      <c r="AK169" s="448"/>
      <c r="AL169" s="448"/>
      <c r="AM169" s="448"/>
      <c r="AN169" s="448"/>
      <c r="AO169" s="448"/>
      <c r="AP169" s="448"/>
      <c r="AQ169" s="448"/>
      <c r="AR169" s="448"/>
      <c r="AS169" s="448"/>
      <c r="AT169" s="448"/>
      <c r="AU169" s="448"/>
      <c r="AV169" s="448"/>
      <c r="AW169" s="448"/>
      <c r="AX169" s="448"/>
      <c r="AY169" s="448"/>
      <c r="AZ169" s="874"/>
      <c r="BA169" s="877"/>
      <c r="BB169" s="604"/>
      <c r="BC169" s="458"/>
      <c r="BD169" s="445"/>
      <c r="BE169" s="445"/>
      <c r="BF169" s="445"/>
      <c r="BG169" s="462"/>
      <c r="BH169" s="458"/>
      <c r="BI169" s="445"/>
      <c r="BJ169" s="445"/>
      <c r="BK169" s="445"/>
      <c r="BL169" s="462"/>
      <c r="BM169" s="458"/>
      <c r="BN169" s="445"/>
      <c r="BO169" s="445"/>
      <c r="BP169" s="445"/>
      <c r="BQ169" s="462"/>
      <c r="BR169" s="458"/>
      <c r="BS169" s="445"/>
      <c r="BT169" s="445"/>
      <c r="BU169" s="445"/>
      <c r="BV169" s="445"/>
      <c r="BW169" s="446"/>
      <c r="BX169" s="21"/>
      <c r="BY169" s="21"/>
      <c r="BZ169" s="21"/>
      <c r="CA169" s="21"/>
      <c r="CB169" s="21"/>
      <c r="CC169" s="21"/>
      <c r="CD169" s="21"/>
      <c r="CE169" s="21"/>
      <c r="CF169" s="21"/>
      <c r="CG169" s="21"/>
      <c r="CH169" s="21"/>
      <c r="CI169" s="21"/>
      <c r="CJ169" s="21"/>
      <c r="CK169" s="21"/>
      <c r="CL169" s="21"/>
      <c r="CM169" s="21"/>
      <c r="CN169" s="21"/>
      <c r="CO169" s="21"/>
      <c r="CP169" s="21"/>
      <c r="CQ169" s="21"/>
      <c r="CR169" s="21"/>
      <c r="CS169" s="21"/>
      <c r="CT169" s="21"/>
      <c r="CU169" s="21"/>
      <c r="CV169" s="21"/>
      <c r="CW169" s="21"/>
      <c r="CX169" s="21"/>
      <c r="CY169" s="21"/>
      <c r="CZ169" s="21"/>
    </row>
    <row r="170" s="324" customFormat="true" ht="15" customHeight="true" x14ac:dyDescent="0.2">
      <c r="A170" s="157"/>
      <c r="B170" s="151"/>
      <c r="C170" s="125"/>
      <c r="D170" s="124"/>
      <c r="E170" s="124"/>
      <c r="F170" s="124"/>
      <c r="G170" s="123"/>
      <c r="H170" s="122"/>
      <c r="I170" s="124"/>
      <c r="J170" s="124"/>
      <c r="K170" s="124"/>
      <c r="L170" s="121"/>
      <c r="M170" s="125"/>
      <c r="N170" s="124"/>
      <c r="O170" s="124"/>
      <c r="P170" s="124"/>
      <c r="Q170" s="123"/>
      <c r="R170" s="122"/>
      <c r="S170" s="124"/>
      <c r="T170" s="124"/>
      <c r="U170" s="124"/>
      <c r="V170" s="124"/>
      <c r="W170" s="121"/>
      <c r="X170" s="448"/>
      <c r="Y170" s="448"/>
      <c r="Z170" s="448"/>
      <c r="AA170" s="448"/>
      <c r="AB170" s="448"/>
      <c r="AC170" s="448"/>
      <c r="AD170" s="448"/>
      <c r="AE170" s="448"/>
      <c r="AF170" s="448"/>
      <c r="AG170" s="448"/>
      <c r="AH170" s="448"/>
      <c r="AI170" s="448"/>
      <c r="AJ170" s="448"/>
      <c r="AK170" s="448"/>
      <c r="AL170" s="448"/>
      <c r="AM170" s="448"/>
      <c r="AN170" s="448"/>
      <c r="AO170" s="448"/>
      <c r="AP170" s="448"/>
      <c r="AQ170" s="448"/>
      <c r="AR170" s="448"/>
      <c r="AS170" s="448"/>
      <c r="AT170" s="448"/>
      <c r="AU170" s="448"/>
      <c r="AV170" s="448"/>
      <c r="AW170" s="448"/>
      <c r="AX170" s="448"/>
      <c r="AY170" s="448"/>
      <c r="AZ170" s="874"/>
      <c r="BA170" s="877"/>
      <c r="BB170" s="604"/>
      <c r="BC170" s="458"/>
      <c r="BD170" s="445"/>
      <c r="BE170" s="445"/>
      <c r="BF170" s="445"/>
      <c r="BG170" s="462"/>
      <c r="BH170" s="458"/>
      <c r="BI170" s="445"/>
      <c r="BJ170" s="445"/>
      <c r="BK170" s="445"/>
      <c r="BL170" s="462"/>
      <c r="BM170" s="458"/>
      <c r="BN170" s="445"/>
      <c r="BO170" s="445"/>
      <c r="BP170" s="445"/>
      <c r="BQ170" s="462"/>
      <c r="BR170" s="458"/>
      <c r="BS170" s="445"/>
      <c r="BT170" s="445"/>
      <c r="BU170" s="445"/>
      <c r="BV170" s="445"/>
      <c r="BW170" s="446"/>
      <c r="BX170" s="21"/>
      <c r="BY170" s="21"/>
      <c r="BZ170" s="21"/>
      <c r="CA170" s="21"/>
      <c r="CB170" s="21"/>
      <c r="CC170" s="21"/>
      <c r="CD170" s="21"/>
      <c r="CE170" s="21"/>
      <c r="CF170" s="21"/>
      <c r="CG170" s="21"/>
      <c r="CH170" s="21"/>
      <c r="CI170" s="21"/>
      <c r="CJ170" s="21"/>
      <c r="CK170" s="21"/>
      <c r="CL170" s="21"/>
      <c r="CM170" s="21"/>
      <c r="CN170" s="21"/>
      <c r="CO170" s="21"/>
      <c r="CP170" s="21"/>
      <c r="CQ170" s="21"/>
      <c r="CR170" s="21"/>
      <c r="CS170" s="21"/>
      <c r="CT170" s="21"/>
      <c r="CU170" s="21"/>
      <c r="CV170" s="21"/>
      <c r="CW170" s="21"/>
      <c r="CX170" s="21"/>
      <c r="CY170" s="21"/>
      <c r="CZ170" s="21"/>
    </row>
    <row r="171" s="324" customFormat="true" ht="15" customHeight="true" x14ac:dyDescent="0.2">
      <c r="A171" s="157"/>
      <c r="B171" s="151"/>
      <c r="C171" s="125"/>
      <c r="D171" s="124"/>
      <c r="E171" s="124"/>
      <c r="F171" s="124"/>
      <c r="G171" s="123"/>
      <c r="H171" s="122"/>
      <c r="I171" s="124"/>
      <c r="J171" s="124"/>
      <c r="K171" s="124"/>
      <c r="L171" s="121"/>
      <c r="M171" s="125"/>
      <c r="N171" s="124"/>
      <c r="O171" s="124"/>
      <c r="P171" s="124"/>
      <c r="Q171" s="123"/>
      <c r="R171" s="122"/>
      <c r="S171" s="124"/>
      <c r="T171" s="124"/>
      <c r="U171" s="124"/>
      <c r="V171" s="124"/>
      <c r="W171" s="121"/>
      <c r="X171" s="448"/>
      <c r="Y171" s="448"/>
      <c r="Z171" s="448"/>
      <c r="AA171" s="448"/>
      <c r="AB171" s="448"/>
      <c r="AC171" s="448"/>
      <c r="AD171" s="448"/>
      <c r="AE171" s="448"/>
      <c r="AF171" s="448"/>
      <c r="AG171" s="448"/>
      <c r="AH171" s="448"/>
      <c r="AI171" s="448"/>
      <c r="AJ171" s="448"/>
      <c r="AK171" s="448"/>
      <c r="AL171" s="448"/>
      <c r="AM171" s="448"/>
      <c r="AN171" s="448"/>
      <c r="AO171" s="448"/>
      <c r="AP171" s="448"/>
      <c r="AQ171" s="448"/>
      <c r="AR171" s="448"/>
      <c r="AS171" s="448"/>
      <c r="AT171" s="448"/>
      <c r="AU171" s="448"/>
      <c r="AV171" s="448"/>
      <c r="AW171" s="448"/>
      <c r="AX171" s="448"/>
      <c r="AY171" s="448"/>
      <c r="AZ171" s="874"/>
      <c r="BA171" s="877"/>
      <c r="BB171" s="604"/>
      <c r="BC171" s="458"/>
      <c r="BD171" s="445"/>
      <c r="BE171" s="445"/>
      <c r="BF171" s="445"/>
      <c r="BG171" s="462"/>
      <c r="BH171" s="458"/>
      <c r="BI171" s="445"/>
      <c r="BJ171" s="445"/>
      <c r="BK171" s="445"/>
      <c r="BL171" s="462"/>
      <c r="BM171" s="458"/>
      <c r="BN171" s="445"/>
      <c r="BO171" s="445"/>
      <c r="BP171" s="445"/>
      <c r="BQ171" s="462"/>
      <c r="BR171" s="458"/>
      <c r="BS171" s="445"/>
      <c r="BT171" s="445"/>
      <c r="BU171" s="445"/>
      <c r="BV171" s="445"/>
      <c r="BW171" s="446"/>
      <c r="BX171" s="21"/>
      <c r="BY171" s="21"/>
      <c r="BZ171" s="21"/>
      <c r="CA171" s="21"/>
      <c r="CB171" s="21"/>
      <c r="CC171" s="21"/>
      <c r="CD171" s="21"/>
      <c r="CE171" s="21"/>
      <c r="CF171" s="21"/>
      <c r="CG171" s="21"/>
      <c r="CH171" s="21"/>
      <c r="CI171" s="21"/>
      <c r="CJ171" s="21"/>
      <c r="CK171" s="21"/>
      <c r="CL171" s="21"/>
      <c r="CM171" s="21"/>
      <c r="CN171" s="21"/>
      <c r="CO171" s="21"/>
      <c r="CP171" s="21"/>
      <c r="CQ171" s="21"/>
      <c r="CR171" s="21"/>
      <c r="CS171" s="21"/>
      <c r="CT171" s="21"/>
      <c r="CU171" s="21"/>
      <c r="CV171" s="21"/>
      <c r="CW171" s="21"/>
      <c r="CX171" s="21"/>
      <c r="CY171" s="21"/>
      <c r="CZ171" s="21"/>
    </row>
    <row r="172" s="324" customFormat="true" ht="15" customHeight="true" x14ac:dyDescent="0.2">
      <c r="A172" s="157"/>
      <c r="B172" s="151"/>
      <c r="C172" s="125"/>
      <c r="D172" s="124"/>
      <c r="E172" s="124"/>
      <c r="F172" s="124"/>
      <c r="G172" s="123"/>
      <c r="H172" s="122"/>
      <c r="I172" s="124"/>
      <c r="J172" s="124"/>
      <c r="K172" s="124"/>
      <c r="L172" s="121"/>
      <c r="M172" s="125"/>
      <c r="N172" s="124"/>
      <c r="O172" s="124"/>
      <c r="P172" s="124"/>
      <c r="Q172" s="123"/>
      <c r="R172" s="122"/>
      <c r="S172" s="124"/>
      <c r="T172" s="124"/>
      <c r="U172" s="124"/>
      <c r="V172" s="124"/>
      <c r="W172" s="121"/>
      <c r="X172" s="448"/>
      <c r="Y172" s="448"/>
      <c r="Z172" s="448"/>
      <c r="AA172" s="448"/>
      <c r="AB172" s="448"/>
      <c r="AC172" s="448"/>
      <c r="AD172" s="448"/>
      <c r="AE172" s="448"/>
      <c r="AF172" s="448"/>
      <c r="AG172" s="448"/>
      <c r="AH172" s="448"/>
      <c r="AI172" s="448"/>
      <c r="AJ172" s="448"/>
      <c r="AK172" s="448"/>
      <c r="AL172" s="448"/>
      <c r="AM172" s="448"/>
      <c r="AN172" s="448"/>
      <c r="AO172" s="448"/>
      <c r="AP172" s="448"/>
      <c r="AQ172" s="448"/>
      <c r="AR172" s="448"/>
      <c r="AS172" s="448"/>
      <c r="AT172" s="448"/>
      <c r="AU172" s="448"/>
      <c r="AV172" s="448"/>
      <c r="AW172" s="448"/>
      <c r="AX172" s="448"/>
      <c r="AY172" s="448"/>
      <c r="AZ172" s="874"/>
      <c r="BA172" s="877"/>
      <c r="BB172" s="604"/>
      <c r="BC172" s="458"/>
      <c r="BD172" s="445"/>
      <c r="BE172" s="445"/>
      <c r="BF172" s="445"/>
      <c r="BG172" s="462"/>
      <c r="BH172" s="458"/>
      <c r="BI172" s="445"/>
      <c r="BJ172" s="445"/>
      <c r="BK172" s="445"/>
      <c r="BL172" s="462"/>
      <c r="BM172" s="458"/>
      <c r="BN172" s="445"/>
      <c r="BO172" s="445"/>
      <c r="BP172" s="445"/>
      <c r="BQ172" s="462"/>
      <c r="BR172" s="458"/>
      <c r="BS172" s="445"/>
      <c r="BT172" s="445"/>
      <c r="BU172" s="445"/>
      <c r="BV172" s="445"/>
      <c r="BW172" s="446"/>
      <c r="BX172" s="21"/>
      <c r="BY172" s="21"/>
      <c r="BZ172" s="21"/>
      <c r="CA172" s="21"/>
      <c r="CB172" s="21"/>
      <c r="CC172" s="21"/>
      <c r="CD172" s="21"/>
      <c r="CE172" s="21"/>
      <c r="CF172" s="21"/>
      <c r="CG172" s="21"/>
      <c r="CH172" s="21"/>
      <c r="CI172" s="21"/>
      <c r="CJ172" s="21"/>
      <c r="CK172" s="21"/>
      <c r="CL172" s="21"/>
      <c r="CM172" s="21"/>
      <c r="CN172" s="21"/>
      <c r="CO172" s="21"/>
      <c r="CP172" s="21"/>
      <c r="CQ172" s="21"/>
      <c r="CR172" s="21"/>
      <c r="CS172" s="21"/>
      <c r="CT172" s="21"/>
      <c r="CU172" s="21"/>
      <c r="CV172" s="21"/>
      <c r="CW172" s="21"/>
      <c r="CX172" s="21"/>
      <c r="CY172" s="21"/>
      <c r="CZ172" s="21"/>
    </row>
    <row r="173" s="324" customFormat="true" ht="15" customHeight="true" x14ac:dyDescent="0.2">
      <c r="A173" s="157"/>
      <c r="B173" s="151"/>
      <c r="C173" s="125"/>
      <c r="D173" s="124"/>
      <c r="E173" s="124"/>
      <c r="F173" s="124"/>
      <c r="G173" s="123"/>
      <c r="H173" s="122"/>
      <c r="I173" s="124"/>
      <c r="J173" s="124"/>
      <c r="K173" s="124"/>
      <c r="L173" s="121"/>
      <c r="M173" s="125"/>
      <c r="N173" s="124"/>
      <c r="O173" s="124"/>
      <c r="P173" s="124"/>
      <c r="Q173" s="123"/>
      <c r="R173" s="122"/>
      <c r="S173" s="124"/>
      <c r="T173" s="124"/>
      <c r="U173" s="124"/>
      <c r="V173" s="124"/>
      <c r="W173" s="121"/>
      <c r="X173" s="448"/>
      <c r="Y173" s="448"/>
      <c r="Z173" s="448"/>
      <c r="AA173" s="448"/>
      <c r="AB173" s="448"/>
      <c r="AC173" s="448"/>
      <c r="AD173" s="448"/>
      <c r="AE173" s="448"/>
      <c r="AF173" s="448"/>
      <c r="AG173" s="448"/>
      <c r="AH173" s="448"/>
      <c r="AI173" s="448"/>
      <c r="AJ173" s="448"/>
      <c r="AK173" s="448"/>
      <c r="AL173" s="448"/>
      <c r="AM173" s="448"/>
      <c r="AN173" s="448"/>
      <c r="AO173" s="448"/>
      <c r="AP173" s="448"/>
      <c r="AQ173" s="448"/>
      <c r="AR173" s="448"/>
      <c r="AS173" s="448"/>
      <c r="AT173" s="448"/>
      <c r="AU173" s="448"/>
      <c r="AV173" s="448"/>
      <c r="AW173" s="448"/>
      <c r="AX173" s="448"/>
      <c r="AY173" s="448"/>
      <c r="AZ173" s="874"/>
      <c r="BA173" s="877"/>
      <c r="BB173" s="604"/>
      <c r="BC173" s="458"/>
      <c r="BD173" s="445"/>
      <c r="BE173" s="445"/>
      <c r="BF173" s="445"/>
      <c r="BG173" s="462"/>
      <c r="BH173" s="458"/>
      <c r="BI173" s="445"/>
      <c r="BJ173" s="445"/>
      <c r="BK173" s="445"/>
      <c r="BL173" s="462"/>
      <c r="BM173" s="458"/>
      <c r="BN173" s="445"/>
      <c r="BO173" s="445"/>
      <c r="BP173" s="445"/>
      <c r="BQ173" s="462"/>
      <c r="BR173" s="458"/>
      <c r="BS173" s="445"/>
      <c r="BT173" s="445"/>
      <c r="BU173" s="445"/>
      <c r="BV173" s="445"/>
      <c r="BW173" s="446"/>
      <c r="BX173" s="21"/>
      <c r="BY173" s="21"/>
      <c r="BZ173" s="21"/>
      <c r="CA173" s="21"/>
      <c r="CB173" s="21"/>
      <c r="CC173" s="21"/>
      <c r="CD173" s="21"/>
      <c r="CE173" s="21"/>
      <c r="CF173" s="21"/>
      <c r="CG173" s="21"/>
      <c r="CH173" s="21"/>
      <c r="CI173" s="21"/>
      <c r="CJ173" s="21"/>
      <c r="CK173" s="21"/>
      <c r="CL173" s="21"/>
      <c r="CM173" s="21"/>
      <c r="CN173" s="21"/>
      <c r="CO173" s="21"/>
      <c r="CP173" s="21"/>
      <c r="CQ173" s="21"/>
      <c r="CR173" s="21"/>
      <c r="CS173" s="21"/>
      <c r="CT173" s="21"/>
      <c r="CU173" s="21"/>
      <c r="CV173" s="21"/>
      <c r="CW173" s="21"/>
      <c r="CX173" s="21"/>
      <c r="CY173" s="21"/>
      <c r="CZ173" s="21"/>
    </row>
    <row r="174" s="324" customFormat="true" ht="15" customHeight="true" x14ac:dyDescent="0.2">
      <c r="A174" s="157"/>
      <c r="B174" s="151"/>
      <c r="C174" s="125"/>
      <c r="D174" s="124"/>
      <c r="E174" s="124"/>
      <c r="F174" s="124"/>
      <c r="G174" s="123"/>
      <c r="H174" s="122"/>
      <c r="I174" s="124"/>
      <c r="J174" s="124"/>
      <c r="K174" s="124"/>
      <c r="L174" s="121"/>
      <c r="M174" s="125"/>
      <c r="N174" s="124"/>
      <c r="O174" s="124"/>
      <c r="P174" s="124"/>
      <c r="Q174" s="123"/>
      <c r="R174" s="122"/>
      <c r="S174" s="124"/>
      <c r="T174" s="124"/>
      <c r="U174" s="124"/>
      <c r="V174" s="124"/>
      <c r="W174" s="121"/>
      <c r="X174" s="448"/>
      <c r="Y174" s="448"/>
      <c r="Z174" s="448"/>
      <c r="AA174" s="448"/>
      <c r="AB174" s="448"/>
      <c r="AC174" s="448"/>
      <c r="AD174" s="448"/>
      <c r="AE174" s="448"/>
      <c r="AF174" s="448"/>
      <c r="AG174" s="448"/>
      <c r="AH174" s="448"/>
      <c r="AI174" s="448"/>
      <c r="AJ174" s="448"/>
      <c r="AK174" s="448"/>
      <c r="AL174" s="448"/>
      <c r="AM174" s="448"/>
      <c r="AN174" s="448"/>
      <c r="AO174" s="448"/>
      <c r="AP174" s="448"/>
      <c r="AQ174" s="448"/>
      <c r="AR174" s="448"/>
      <c r="AS174" s="448"/>
      <c r="AT174" s="448"/>
      <c r="AU174" s="448"/>
      <c r="AV174" s="448"/>
      <c r="AW174" s="448"/>
      <c r="AX174" s="448"/>
      <c r="AY174" s="448"/>
      <c r="AZ174" s="874"/>
      <c r="BA174" s="877"/>
      <c r="BB174" s="604"/>
      <c r="BC174" s="458"/>
      <c r="BD174" s="445"/>
      <c r="BE174" s="445"/>
      <c r="BF174" s="445"/>
      <c r="BG174" s="462"/>
      <c r="BH174" s="458"/>
      <c r="BI174" s="445"/>
      <c r="BJ174" s="445"/>
      <c r="BK174" s="445"/>
      <c r="BL174" s="462"/>
      <c r="BM174" s="458"/>
      <c r="BN174" s="445"/>
      <c r="BO174" s="445"/>
      <c r="BP174" s="445"/>
      <c r="BQ174" s="462"/>
      <c r="BR174" s="458"/>
      <c r="BS174" s="445"/>
      <c r="BT174" s="445"/>
      <c r="BU174" s="445"/>
      <c r="BV174" s="445"/>
      <c r="BW174" s="446"/>
      <c r="BX174" s="21"/>
      <c r="BY174" s="21"/>
      <c r="BZ174" s="21"/>
      <c r="CA174" s="21"/>
      <c r="CB174" s="21"/>
      <c r="CC174" s="21"/>
      <c r="CD174" s="21"/>
      <c r="CE174" s="21"/>
      <c r="CF174" s="21"/>
      <c r="CG174" s="21"/>
      <c r="CH174" s="21"/>
      <c r="CI174" s="21"/>
      <c r="CJ174" s="21"/>
      <c r="CK174" s="21"/>
      <c r="CL174" s="21"/>
      <c r="CM174" s="21"/>
      <c r="CN174" s="21"/>
      <c r="CO174" s="21"/>
      <c r="CP174" s="21"/>
      <c r="CQ174" s="21"/>
      <c r="CR174" s="21"/>
      <c r="CS174" s="21"/>
      <c r="CT174" s="21"/>
      <c r="CU174" s="21"/>
      <c r="CV174" s="21"/>
      <c r="CW174" s="21"/>
      <c r="CX174" s="21"/>
      <c r="CY174" s="21"/>
      <c r="CZ174" s="21"/>
    </row>
    <row r="175" s="324" customFormat="true" ht="15" customHeight="true" x14ac:dyDescent="0.2">
      <c r="A175" s="157"/>
      <c r="B175" s="151"/>
      <c r="C175" s="125"/>
      <c r="D175" s="124"/>
      <c r="E175" s="124"/>
      <c r="F175" s="124"/>
      <c r="G175" s="123"/>
      <c r="H175" s="122"/>
      <c r="I175" s="124"/>
      <c r="J175" s="124"/>
      <c r="K175" s="124"/>
      <c r="L175" s="121"/>
      <c r="M175" s="125"/>
      <c r="N175" s="124"/>
      <c r="O175" s="124"/>
      <c r="P175" s="124"/>
      <c r="Q175" s="123"/>
      <c r="R175" s="122"/>
      <c r="S175" s="124"/>
      <c r="T175" s="124"/>
      <c r="U175" s="124"/>
      <c r="V175" s="124"/>
      <c r="W175" s="121"/>
      <c r="X175" s="448"/>
      <c r="Y175" s="448"/>
      <c r="Z175" s="448"/>
      <c r="AA175" s="448"/>
      <c r="AB175" s="448"/>
      <c r="AC175" s="448"/>
      <c r="AD175" s="448"/>
      <c r="AE175" s="448"/>
      <c r="AF175" s="448"/>
      <c r="AG175" s="448"/>
      <c r="AH175" s="448"/>
      <c r="AI175" s="448"/>
      <c r="AJ175" s="448"/>
      <c r="AK175" s="448"/>
      <c r="AL175" s="448"/>
      <c r="AM175" s="448"/>
      <c r="AN175" s="448"/>
      <c r="AO175" s="448"/>
      <c r="AP175" s="448"/>
      <c r="AQ175" s="448"/>
      <c r="AR175" s="448"/>
      <c r="AS175" s="448"/>
      <c r="AT175" s="448"/>
      <c r="AU175" s="448"/>
      <c r="AV175" s="448"/>
      <c r="AW175" s="448"/>
      <c r="AX175" s="448"/>
      <c r="AY175" s="448"/>
      <c r="AZ175" s="874"/>
      <c r="BA175" s="877"/>
      <c r="BB175" s="604"/>
      <c r="BC175" s="458"/>
      <c r="BD175" s="445"/>
      <c r="BE175" s="445"/>
      <c r="BF175" s="445"/>
      <c r="BG175" s="462"/>
      <c r="BH175" s="458"/>
      <c r="BI175" s="445"/>
      <c r="BJ175" s="445"/>
      <c r="BK175" s="445"/>
      <c r="BL175" s="462"/>
      <c r="BM175" s="458"/>
      <c r="BN175" s="445"/>
      <c r="BO175" s="445"/>
      <c r="BP175" s="445"/>
      <c r="BQ175" s="462"/>
      <c r="BR175" s="458"/>
      <c r="BS175" s="445"/>
      <c r="BT175" s="445"/>
      <c r="BU175" s="445"/>
      <c r="BV175" s="445"/>
      <c r="BW175" s="446"/>
      <c r="BX175" s="21"/>
      <c r="BY175" s="21"/>
      <c r="BZ175" s="21"/>
      <c r="CA175" s="21"/>
      <c r="CB175" s="21"/>
      <c r="CC175" s="21"/>
      <c r="CD175" s="21"/>
      <c r="CE175" s="21"/>
      <c r="CF175" s="21"/>
      <c r="CG175" s="21"/>
      <c r="CH175" s="21"/>
      <c r="CI175" s="21"/>
      <c r="CJ175" s="21"/>
      <c r="CK175" s="21"/>
      <c r="CL175" s="21"/>
      <c r="CM175" s="21"/>
      <c r="CN175" s="21"/>
      <c r="CO175" s="21"/>
      <c r="CP175" s="21"/>
      <c r="CQ175" s="21"/>
      <c r="CR175" s="21"/>
      <c r="CS175" s="21"/>
      <c r="CT175" s="21"/>
      <c r="CU175" s="21"/>
      <c r="CV175" s="21"/>
      <c r="CW175" s="21"/>
      <c r="CX175" s="21"/>
      <c r="CY175" s="21"/>
      <c r="CZ175" s="21"/>
    </row>
    <row r="176" s="324" customFormat="true" ht="15" customHeight="true" x14ac:dyDescent="0.2">
      <c r="A176" s="157"/>
      <c r="B176" s="151"/>
      <c r="C176" s="125"/>
      <c r="D176" s="124"/>
      <c r="E176" s="124"/>
      <c r="F176" s="124"/>
      <c r="G176" s="123"/>
      <c r="H176" s="122"/>
      <c r="I176" s="124"/>
      <c r="J176" s="124"/>
      <c r="K176" s="124"/>
      <c r="L176" s="121"/>
      <c r="M176" s="125"/>
      <c r="N176" s="124"/>
      <c r="O176" s="124"/>
      <c r="P176" s="124"/>
      <c r="Q176" s="123"/>
      <c r="R176" s="122"/>
      <c r="S176" s="124"/>
      <c r="T176" s="124"/>
      <c r="U176" s="124"/>
      <c r="V176" s="124"/>
      <c r="W176" s="121"/>
      <c r="X176" s="448"/>
      <c r="Y176" s="448"/>
      <c r="Z176" s="448"/>
      <c r="AA176" s="448"/>
      <c r="AB176" s="448"/>
      <c r="AC176" s="448"/>
      <c r="AD176" s="448"/>
      <c r="AE176" s="448"/>
      <c r="AF176" s="448"/>
      <c r="AG176" s="448"/>
      <c r="AH176" s="448"/>
      <c r="AI176" s="448"/>
      <c r="AJ176" s="448"/>
      <c r="AK176" s="448"/>
      <c r="AL176" s="448"/>
      <c r="AM176" s="448"/>
      <c r="AN176" s="448"/>
      <c r="AO176" s="448"/>
      <c r="AP176" s="448"/>
      <c r="AQ176" s="448"/>
      <c r="AR176" s="448"/>
      <c r="AS176" s="448"/>
      <c r="AT176" s="448"/>
      <c r="AU176" s="448"/>
      <c r="AV176" s="448"/>
      <c r="AW176" s="448"/>
      <c r="AX176" s="448"/>
      <c r="AY176" s="448"/>
      <c r="AZ176" s="874"/>
      <c r="BA176" s="877"/>
      <c r="BB176" s="604"/>
      <c r="BC176" s="458"/>
      <c r="BD176" s="445"/>
      <c r="BE176" s="445"/>
      <c r="BF176" s="445"/>
      <c r="BG176" s="462"/>
      <c r="BH176" s="458"/>
      <c r="BI176" s="445"/>
      <c r="BJ176" s="445"/>
      <c r="BK176" s="445"/>
      <c r="BL176" s="462"/>
      <c r="BM176" s="458"/>
      <c r="BN176" s="445"/>
      <c r="BO176" s="445"/>
      <c r="BP176" s="445"/>
      <c r="BQ176" s="462"/>
      <c r="BR176" s="458"/>
      <c r="BS176" s="445"/>
      <c r="BT176" s="445"/>
      <c r="BU176" s="445"/>
      <c r="BV176" s="445"/>
      <c r="BW176" s="446"/>
      <c r="BX176" s="21"/>
      <c r="BY176" s="21"/>
      <c r="BZ176" s="21"/>
      <c r="CA176" s="21"/>
      <c r="CB176" s="21"/>
      <c r="CC176" s="21"/>
      <c r="CD176" s="21"/>
      <c r="CE176" s="21"/>
      <c r="CF176" s="21"/>
      <c r="CG176" s="21"/>
      <c r="CH176" s="21"/>
      <c r="CI176" s="21"/>
      <c r="CJ176" s="21"/>
      <c r="CK176" s="21"/>
      <c r="CL176" s="21"/>
      <c r="CM176" s="21"/>
      <c r="CN176" s="21"/>
      <c r="CO176" s="21"/>
      <c r="CP176" s="21"/>
      <c r="CQ176" s="21"/>
      <c r="CR176" s="21"/>
      <c r="CS176" s="21"/>
      <c r="CT176" s="21"/>
      <c r="CU176" s="21"/>
      <c r="CV176" s="21"/>
      <c r="CW176" s="21"/>
      <c r="CX176" s="21"/>
      <c r="CY176" s="21"/>
      <c r="CZ176" s="21"/>
    </row>
    <row r="177" s="324" customFormat="true" ht="15" customHeight="true" x14ac:dyDescent="0.2">
      <c r="A177" s="157"/>
      <c r="B177" s="151"/>
      <c r="C177" s="125"/>
      <c r="D177" s="124"/>
      <c r="E177" s="124"/>
      <c r="F177" s="124"/>
      <c r="G177" s="123"/>
      <c r="H177" s="122"/>
      <c r="I177" s="124"/>
      <c r="J177" s="124"/>
      <c r="K177" s="124"/>
      <c r="L177" s="121"/>
      <c r="M177" s="125"/>
      <c r="N177" s="124"/>
      <c r="O177" s="124"/>
      <c r="P177" s="124"/>
      <c r="Q177" s="123"/>
      <c r="R177" s="122"/>
      <c r="S177" s="124"/>
      <c r="T177" s="124"/>
      <c r="U177" s="124"/>
      <c r="V177" s="124"/>
      <c r="W177" s="121"/>
      <c r="X177" s="448"/>
      <c r="Y177" s="448"/>
      <c r="Z177" s="448"/>
      <c r="AA177" s="448"/>
      <c r="AB177" s="448"/>
      <c r="AC177" s="448"/>
      <c r="AD177" s="448"/>
      <c r="AE177" s="448"/>
      <c r="AF177" s="448"/>
      <c r="AG177" s="448"/>
      <c r="AH177" s="448"/>
      <c r="AI177" s="448"/>
      <c r="AJ177" s="448"/>
      <c r="AK177" s="448"/>
      <c r="AL177" s="448"/>
      <c r="AM177" s="448"/>
      <c r="AN177" s="448"/>
      <c r="AO177" s="448"/>
      <c r="AP177" s="448"/>
      <c r="AQ177" s="448"/>
      <c r="AR177" s="448"/>
      <c r="AS177" s="448"/>
      <c r="AT177" s="448"/>
      <c r="AU177" s="448"/>
      <c r="AV177" s="448"/>
      <c r="AW177" s="448"/>
      <c r="AX177" s="448"/>
      <c r="AY177" s="448"/>
      <c r="AZ177" s="874"/>
      <c r="BA177" s="877"/>
      <c r="BB177" s="604"/>
      <c r="BC177" s="458"/>
      <c r="BD177" s="445"/>
      <c r="BE177" s="445"/>
      <c r="BF177" s="445"/>
      <c r="BG177" s="462"/>
      <c r="BH177" s="458"/>
      <c r="BI177" s="445"/>
      <c r="BJ177" s="445"/>
      <c r="BK177" s="445"/>
      <c r="BL177" s="462"/>
      <c r="BM177" s="458"/>
      <c r="BN177" s="445"/>
      <c r="BO177" s="445"/>
      <c r="BP177" s="445"/>
      <c r="BQ177" s="462"/>
      <c r="BR177" s="458"/>
      <c r="BS177" s="445"/>
      <c r="BT177" s="445"/>
      <c r="BU177" s="445"/>
      <c r="BV177" s="445"/>
      <c r="BW177" s="446"/>
      <c r="BX177" s="21"/>
      <c r="BY177" s="21"/>
      <c r="BZ177" s="21"/>
      <c r="CA177" s="21"/>
      <c r="CB177" s="21"/>
      <c r="CC177" s="21"/>
      <c r="CD177" s="21"/>
      <c r="CE177" s="21"/>
      <c r="CF177" s="21"/>
      <c r="CG177" s="21"/>
      <c r="CH177" s="21"/>
      <c r="CI177" s="21"/>
      <c r="CJ177" s="21"/>
      <c r="CK177" s="21"/>
      <c r="CL177" s="21"/>
      <c r="CM177" s="21"/>
      <c r="CN177" s="21"/>
      <c r="CO177" s="21"/>
      <c r="CP177" s="21"/>
      <c r="CQ177" s="21"/>
      <c r="CR177" s="21"/>
      <c r="CS177" s="21"/>
      <c r="CT177" s="21"/>
      <c r="CU177" s="21"/>
      <c r="CV177" s="21"/>
      <c r="CW177" s="21"/>
      <c r="CX177" s="21"/>
      <c r="CY177" s="21"/>
      <c r="CZ177" s="21"/>
    </row>
    <row r="178" s="324" customFormat="true" ht="15" customHeight="true" x14ac:dyDescent="0.2">
      <c r="A178" s="157"/>
      <c r="B178" s="151"/>
      <c r="C178" s="125"/>
      <c r="D178" s="124"/>
      <c r="E178" s="124"/>
      <c r="F178" s="124"/>
      <c r="G178" s="123"/>
      <c r="H178" s="122"/>
      <c r="I178" s="124"/>
      <c r="J178" s="124"/>
      <c r="K178" s="124"/>
      <c r="L178" s="121"/>
      <c r="M178" s="125"/>
      <c r="N178" s="124"/>
      <c r="O178" s="124"/>
      <c r="P178" s="124"/>
      <c r="Q178" s="123"/>
      <c r="R178" s="122"/>
      <c r="S178" s="124"/>
      <c r="T178" s="124"/>
      <c r="U178" s="124"/>
      <c r="V178" s="124"/>
      <c r="W178" s="121"/>
      <c r="X178" s="448"/>
      <c r="Y178" s="448"/>
      <c r="Z178" s="448"/>
      <c r="AA178" s="448"/>
      <c r="AB178" s="448"/>
      <c r="AC178" s="448"/>
      <c r="AD178" s="448"/>
      <c r="AE178" s="448"/>
      <c r="AF178" s="448"/>
      <c r="AG178" s="448"/>
      <c r="AH178" s="448"/>
      <c r="AI178" s="448"/>
      <c r="AJ178" s="448"/>
      <c r="AK178" s="448"/>
      <c r="AL178" s="448"/>
      <c r="AM178" s="448"/>
      <c r="AN178" s="448"/>
      <c r="AO178" s="448"/>
      <c r="AP178" s="448"/>
      <c r="AQ178" s="448"/>
      <c r="AR178" s="448"/>
      <c r="AS178" s="448"/>
      <c r="AT178" s="448"/>
      <c r="AU178" s="448"/>
      <c r="AV178" s="448"/>
      <c r="AW178" s="448"/>
      <c r="AX178" s="448"/>
      <c r="AY178" s="448"/>
      <c r="AZ178" s="874"/>
      <c r="BA178" s="877"/>
      <c r="BB178" s="604"/>
      <c r="BC178" s="458"/>
      <c r="BD178" s="445"/>
      <c r="BE178" s="445"/>
      <c r="BF178" s="445"/>
      <c r="BG178" s="462"/>
      <c r="BH178" s="458"/>
      <c r="BI178" s="445"/>
      <c r="BJ178" s="445"/>
      <c r="BK178" s="445"/>
      <c r="BL178" s="462"/>
      <c r="BM178" s="458"/>
      <c r="BN178" s="445"/>
      <c r="BO178" s="445"/>
      <c r="BP178" s="445"/>
      <c r="BQ178" s="462"/>
      <c r="BR178" s="458"/>
      <c r="BS178" s="445"/>
      <c r="BT178" s="445"/>
      <c r="BU178" s="445"/>
      <c r="BV178" s="445"/>
      <c r="BW178" s="446"/>
      <c r="BX178" s="21"/>
      <c r="BY178" s="21"/>
      <c r="BZ178" s="21"/>
      <c r="CA178" s="21"/>
      <c r="CB178" s="21"/>
      <c r="CC178" s="21"/>
      <c r="CD178" s="21"/>
      <c r="CE178" s="21"/>
      <c r="CF178" s="21"/>
      <c r="CG178" s="21"/>
      <c r="CH178" s="21"/>
      <c r="CI178" s="21"/>
      <c r="CJ178" s="21"/>
      <c r="CK178" s="21"/>
      <c r="CL178" s="21"/>
      <c r="CM178" s="21"/>
      <c r="CN178" s="21"/>
      <c r="CO178" s="21"/>
      <c r="CP178" s="21"/>
      <c r="CQ178" s="21"/>
      <c r="CR178" s="21"/>
      <c r="CS178" s="21"/>
      <c r="CT178" s="21"/>
      <c r="CU178" s="21"/>
      <c r="CV178" s="21"/>
      <c r="CW178" s="21"/>
      <c r="CX178" s="21"/>
      <c r="CY178" s="21"/>
      <c r="CZ178" s="21"/>
    </row>
    <row r="179" s="324" customFormat="true" ht="15" customHeight="true" x14ac:dyDescent="0.2">
      <c r="A179" s="157"/>
      <c r="B179" s="151"/>
      <c r="C179" s="125"/>
      <c r="D179" s="124"/>
      <c r="E179" s="124"/>
      <c r="F179" s="124"/>
      <c r="G179" s="123"/>
      <c r="H179" s="122"/>
      <c r="I179" s="124"/>
      <c r="J179" s="124"/>
      <c r="K179" s="124"/>
      <c r="L179" s="121"/>
      <c r="M179" s="125"/>
      <c r="N179" s="124"/>
      <c r="O179" s="124"/>
      <c r="P179" s="124"/>
      <c r="Q179" s="123"/>
      <c r="R179" s="122"/>
      <c r="S179" s="124"/>
      <c r="T179" s="124"/>
      <c r="U179" s="124"/>
      <c r="V179" s="124"/>
      <c r="W179" s="121"/>
      <c r="X179" s="448"/>
      <c r="Y179" s="448"/>
      <c r="Z179" s="448"/>
      <c r="AA179" s="448"/>
      <c r="AB179" s="448"/>
      <c r="AC179" s="448"/>
      <c r="AD179" s="448"/>
      <c r="AE179" s="448"/>
      <c r="AF179" s="448"/>
      <c r="AG179" s="448"/>
      <c r="AH179" s="448"/>
      <c r="AI179" s="448"/>
      <c r="AJ179" s="448"/>
      <c r="AK179" s="448"/>
      <c r="AL179" s="448"/>
      <c r="AM179" s="448"/>
      <c r="AN179" s="448"/>
      <c r="AO179" s="448"/>
      <c r="AP179" s="448"/>
      <c r="AQ179" s="448"/>
      <c r="AR179" s="448"/>
      <c r="AS179" s="448"/>
      <c r="AT179" s="448"/>
      <c r="AU179" s="448"/>
      <c r="AV179" s="448"/>
      <c r="AW179" s="448"/>
      <c r="AX179" s="448"/>
      <c r="AY179" s="448"/>
      <c r="AZ179" s="874"/>
      <c r="BA179" s="877"/>
      <c r="BB179" s="604"/>
      <c r="BC179" s="458"/>
      <c r="BD179" s="445"/>
      <c r="BE179" s="445"/>
      <c r="BF179" s="445"/>
      <c r="BG179" s="462"/>
      <c r="BH179" s="458"/>
      <c r="BI179" s="445"/>
      <c r="BJ179" s="445"/>
      <c r="BK179" s="445"/>
      <c r="BL179" s="462"/>
      <c r="BM179" s="458"/>
      <c r="BN179" s="445"/>
      <c r="BO179" s="445"/>
      <c r="BP179" s="445"/>
      <c r="BQ179" s="462"/>
      <c r="BR179" s="458"/>
      <c r="BS179" s="445"/>
      <c r="BT179" s="445"/>
      <c r="BU179" s="445"/>
      <c r="BV179" s="445"/>
      <c r="BW179" s="446"/>
      <c r="BX179" s="21"/>
      <c r="BY179" s="21"/>
      <c r="BZ179" s="21"/>
      <c r="CA179" s="21"/>
      <c r="CB179" s="21"/>
      <c r="CC179" s="21"/>
      <c r="CD179" s="21"/>
      <c r="CE179" s="21"/>
      <c r="CF179" s="21"/>
      <c r="CG179" s="21"/>
      <c r="CH179" s="21"/>
      <c r="CI179" s="21"/>
      <c r="CJ179" s="21"/>
      <c r="CK179" s="21"/>
      <c r="CL179" s="21"/>
      <c r="CM179" s="21"/>
      <c r="CN179" s="21"/>
      <c r="CO179" s="21"/>
      <c r="CP179" s="21"/>
      <c r="CQ179" s="21"/>
      <c r="CR179" s="21"/>
      <c r="CS179" s="21"/>
      <c r="CT179" s="21"/>
      <c r="CU179" s="21"/>
      <c r="CV179" s="21"/>
      <c r="CW179" s="21"/>
      <c r="CX179" s="21"/>
      <c r="CY179" s="21"/>
      <c r="CZ179" s="21"/>
    </row>
    <row r="180" s="324" customFormat="true" ht="15" customHeight="true" x14ac:dyDescent="0.2">
      <c r="A180" s="157"/>
      <c r="B180" s="151"/>
      <c r="C180" s="125"/>
      <c r="D180" s="124"/>
      <c r="E180" s="124"/>
      <c r="F180" s="124"/>
      <c r="G180" s="123"/>
      <c r="H180" s="122"/>
      <c r="I180" s="124"/>
      <c r="J180" s="124"/>
      <c r="K180" s="124"/>
      <c r="L180" s="121"/>
      <c r="M180" s="125"/>
      <c r="N180" s="124"/>
      <c r="O180" s="124"/>
      <c r="P180" s="124"/>
      <c r="Q180" s="123"/>
      <c r="R180" s="122"/>
      <c r="S180" s="124"/>
      <c r="T180" s="124"/>
      <c r="U180" s="124"/>
      <c r="V180" s="124"/>
      <c r="W180" s="121"/>
      <c r="X180" s="448"/>
      <c r="Y180" s="448"/>
      <c r="Z180" s="448"/>
      <c r="AA180" s="448"/>
      <c r="AB180" s="448"/>
      <c r="AC180" s="448"/>
      <c r="AD180" s="448"/>
      <c r="AE180" s="448"/>
      <c r="AF180" s="448"/>
      <c r="AG180" s="448"/>
      <c r="AH180" s="448"/>
      <c r="AI180" s="448"/>
      <c r="AJ180" s="448"/>
      <c r="AK180" s="448"/>
      <c r="AL180" s="448"/>
      <c r="AM180" s="448"/>
      <c r="AN180" s="448"/>
      <c r="AO180" s="448"/>
      <c r="AP180" s="448"/>
      <c r="AQ180" s="448"/>
      <c r="AR180" s="448"/>
      <c r="AS180" s="448"/>
      <c r="AT180" s="448"/>
      <c r="AU180" s="448"/>
      <c r="AV180" s="448"/>
      <c r="AW180" s="448"/>
      <c r="AX180" s="448"/>
      <c r="AY180" s="448"/>
      <c r="AZ180" s="874"/>
      <c r="BA180" s="877"/>
      <c r="BB180" s="604"/>
      <c r="BC180" s="458"/>
      <c r="BD180" s="445"/>
      <c r="BE180" s="445"/>
      <c r="BF180" s="445"/>
      <c r="BG180" s="462"/>
      <c r="BH180" s="458"/>
      <c r="BI180" s="445"/>
      <c r="BJ180" s="445"/>
      <c r="BK180" s="445"/>
      <c r="BL180" s="462"/>
      <c r="BM180" s="458"/>
      <c r="BN180" s="445"/>
      <c r="BO180" s="445"/>
      <c r="BP180" s="445"/>
      <c r="BQ180" s="462"/>
      <c r="BR180" s="458"/>
      <c r="BS180" s="445"/>
      <c r="BT180" s="445"/>
      <c r="BU180" s="445"/>
      <c r="BV180" s="445"/>
      <c r="BW180" s="446"/>
      <c r="BX180" s="21"/>
      <c r="BY180" s="21"/>
      <c r="BZ180" s="21"/>
      <c r="CA180" s="21"/>
      <c r="CB180" s="21"/>
      <c r="CC180" s="21"/>
      <c r="CD180" s="21"/>
      <c r="CE180" s="21"/>
      <c r="CF180" s="21"/>
      <c r="CG180" s="21"/>
      <c r="CH180" s="21"/>
      <c r="CI180" s="21"/>
      <c r="CJ180" s="21"/>
      <c r="CK180" s="21"/>
      <c r="CL180" s="21"/>
      <c r="CM180" s="21"/>
      <c r="CN180" s="21"/>
      <c r="CO180" s="21"/>
      <c r="CP180" s="21"/>
      <c r="CQ180" s="21"/>
      <c r="CR180" s="21"/>
      <c r="CS180" s="21"/>
      <c r="CT180" s="21"/>
      <c r="CU180" s="21"/>
      <c r="CV180" s="21"/>
      <c r="CW180" s="21"/>
      <c r="CX180" s="21"/>
      <c r="CY180" s="21"/>
      <c r="CZ180" s="21"/>
    </row>
    <row r="181" s="324" customFormat="true" ht="15" customHeight="true" x14ac:dyDescent="0.2">
      <c r="A181" s="157"/>
      <c r="B181" s="151"/>
      <c r="C181" s="125"/>
      <c r="D181" s="124"/>
      <c r="E181" s="124"/>
      <c r="F181" s="124"/>
      <c r="G181" s="123"/>
      <c r="H181" s="122"/>
      <c r="I181" s="124"/>
      <c r="J181" s="124"/>
      <c r="K181" s="124"/>
      <c r="L181" s="121"/>
      <c r="M181" s="125"/>
      <c r="N181" s="124"/>
      <c r="O181" s="124"/>
      <c r="P181" s="124"/>
      <c r="Q181" s="123"/>
      <c r="R181" s="122"/>
      <c r="S181" s="124"/>
      <c r="T181" s="124"/>
      <c r="U181" s="124"/>
      <c r="V181" s="124"/>
      <c r="W181" s="121"/>
      <c r="X181" s="448"/>
      <c r="Y181" s="448"/>
      <c r="Z181" s="448"/>
      <c r="AA181" s="448"/>
      <c r="AB181" s="448"/>
      <c r="AC181" s="448"/>
      <c r="AD181" s="448"/>
      <c r="AE181" s="448"/>
      <c r="AF181" s="448"/>
      <c r="AG181" s="448"/>
      <c r="AH181" s="448"/>
      <c r="AI181" s="448"/>
      <c r="AJ181" s="448"/>
      <c r="AK181" s="448"/>
      <c r="AL181" s="448"/>
      <c r="AM181" s="448"/>
      <c r="AN181" s="448"/>
      <c r="AO181" s="448"/>
      <c r="AP181" s="448"/>
      <c r="AQ181" s="448"/>
      <c r="AR181" s="448"/>
      <c r="AS181" s="448"/>
      <c r="AT181" s="448"/>
      <c r="AU181" s="448"/>
      <c r="AV181" s="448"/>
      <c r="AW181" s="448"/>
      <c r="AX181" s="448"/>
      <c r="AY181" s="448"/>
      <c r="AZ181" s="874"/>
      <c r="BA181" s="877"/>
      <c r="BB181" s="604"/>
      <c r="BC181" s="458"/>
      <c r="BD181" s="445"/>
      <c r="BE181" s="445"/>
      <c r="BF181" s="445"/>
      <c r="BG181" s="462"/>
      <c r="BH181" s="458"/>
      <c r="BI181" s="445"/>
      <c r="BJ181" s="445"/>
      <c r="BK181" s="445"/>
      <c r="BL181" s="462"/>
      <c r="BM181" s="458"/>
      <c r="BN181" s="445"/>
      <c r="BO181" s="445"/>
      <c r="BP181" s="445"/>
      <c r="BQ181" s="462"/>
      <c r="BR181" s="458"/>
      <c r="BS181" s="445"/>
      <c r="BT181" s="445"/>
      <c r="BU181" s="445"/>
      <c r="BV181" s="445"/>
      <c r="BW181" s="446"/>
      <c r="BX181" s="21"/>
      <c r="BY181" s="21"/>
      <c r="BZ181" s="21"/>
      <c r="CA181" s="21"/>
      <c r="CB181" s="21"/>
      <c r="CC181" s="21"/>
      <c r="CD181" s="21"/>
      <c r="CE181" s="21"/>
      <c r="CF181" s="21"/>
      <c r="CG181" s="21"/>
      <c r="CH181" s="21"/>
      <c r="CI181" s="21"/>
      <c r="CJ181" s="21"/>
      <c r="CK181" s="21"/>
      <c r="CL181" s="21"/>
      <c r="CM181" s="21"/>
      <c r="CN181" s="21"/>
      <c r="CO181" s="21"/>
      <c r="CP181" s="21"/>
      <c r="CQ181" s="21"/>
      <c r="CR181" s="21"/>
      <c r="CS181" s="21"/>
      <c r="CT181" s="21"/>
      <c r="CU181" s="21"/>
      <c r="CV181" s="21"/>
      <c r="CW181" s="21"/>
      <c r="CX181" s="21"/>
      <c r="CY181" s="21"/>
      <c r="CZ181" s="21"/>
    </row>
    <row r="182" s="324" customFormat="true" ht="15" customHeight="true" x14ac:dyDescent="0.2">
      <c r="A182" s="157"/>
      <c r="B182" s="151"/>
      <c r="C182" s="125"/>
      <c r="D182" s="124"/>
      <c r="E182" s="124"/>
      <c r="F182" s="124"/>
      <c r="G182" s="123"/>
      <c r="H182" s="122"/>
      <c r="I182" s="124"/>
      <c r="J182" s="124"/>
      <c r="K182" s="124"/>
      <c r="L182" s="121"/>
      <c r="M182" s="125"/>
      <c r="N182" s="124"/>
      <c r="O182" s="124"/>
      <c r="P182" s="124"/>
      <c r="Q182" s="123"/>
      <c r="R182" s="122"/>
      <c r="S182" s="124"/>
      <c r="T182" s="124"/>
      <c r="U182" s="124"/>
      <c r="V182" s="124"/>
      <c r="W182" s="121"/>
      <c r="X182" s="448"/>
      <c r="Y182" s="448"/>
      <c r="Z182" s="448"/>
      <c r="AA182" s="448"/>
      <c r="AB182" s="448"/>
      <c r="AC182" s="448"/>
      <c r="AD182" s="448"/>
      <c r="AE182" s="448"/>
      <c r="AF182" s="448"/>
      <c r="AG182" s="448"/>
      <c r="AH182" s="448"/>
      <c r="AI182" s="448"/>
      <c r="AJ182" s="448"/>
      <c r="AK182" s="448"/>
      <c r="AL182" s="448"/>
      <c r="AM182" s="448"/>
      <c r="AN182" s="448"/>
      <c r="AO182" s="448"/>
      <c r="AP182" s="448"/>
      <c r="AQ182" s="448"/>
      <c r="AR182" s="448"/>
      <c r="AS182" s="448"/>
      <c r="AT182" s="448"/>
      <c r="AU182" s="448"/>
      <c r="AV182" s="448"/>
      <c r="AW182" s="448"/>
      <c r="AX182" s="448"/>
      <c r="AY182" s="448"/>
      <c r="AZ182" s="874"/>
      <c r="BA182" s="877"/>
      <c r="BB182" s="604"/>
      <c r="BC182" s="458"/>
      <c r="BD182" s="445"/>
      <c r="BE182" s="445"/>
      <c r="BF182" s="445"/>
      <c r="BG182" s="462"/>
      <c r="BH182" s="458"/>
      <c r="BI182" s="445"/>
      <c r="BJ182" s="445"/>
      <c r="BK182" s="445"/>
      <c r="BL182" s="462"/>
      <c r="BM182" s="458"/>
      <c r="BN182" s="445"/>
      <c r="BO182" s="445"/>
      <c r="BP182" s="445"/>
      <c r="BQ182" s="462"/>
      <c r="BR182" s="458"/>
      <c r="BS182" s="445"/>
      <c r="BT182" s="445"/>
      <c r="BU182" s="445"/>
      <c r="BV182" s="445"/>
      <c r="BW182" s="446"/>
      <c r="BX182" s="21"/>
      <c r="BY182" s="21"/>
      <c r="BZ182" s="21"/>
      <c r="CA182" s="21"/>
      <c r="CB182" s="21"/>
      <c r="CC182" s="21"/>
      <c r="CD182" s="21"/>
      <c r="CE182" s="21"/>
      <c r="CF182" s="21"/>
      <c r="CG182" s="21"/>
      <c r="CH182" s="21"/>
      <c r="CI182" s="21"/>
      <c r="CJ182" s="21"/>
      <c r="CK182" s="21"/>
      <c r="CL182" s="21"/>
      <c r="CM182" s="21"/>
      <c r="CN182" s="21"/>
      <c r="CO182" s="21"/>
      <c r="CP182" s="21"/>
      <c r="CQ182" s="21"/>
      <c r="CR182" s="21"/>
      <c r="CS182" s="21"/>
      <c r="CT182" s="21"/>
      <c r="CU182" s="21"/>
      <c r="CV182" s="21"/>
      <c r="CW182" s="21"/>
      <c r="CX182" s="21"/>
      <c r="CY182" s="21"/>
      <c r="CZ182" s="21"/>
    </row>
    <row r="183" s="324" customFormat="true" ht="15" customHeight="true" x14ac:dyDescent="0.2">
      <c r="A183" s="157"/>
      <c r="B183" s="151"/>
      <c r="C183" s="125"/>
      <c r="D183" s="124"/>
      <c r="E183" s="124"/>
      <c r="F183" s="124"/>
      <c r="G183" s="123"/>
      <c r="H183" s="122"/>
      <c r="I183" s="124"/>
      <c r="J183" s="124"/>
      <c r="K183" s="124"/>
      <c r="L183" s="121"/>
      <c r="M183" s="125"/>
      <c r="N183" s="124"/>
      <c r="O183" s="124"/>
      <c r="P183" s="124"/>
      <c r="Q183" s="123"/>
      <c r="R183" s="122"/>
      <c r="S183" s="124"/>
      <c r="T183" s="124"/>
      <c r="U183" s="124"/>
      <c r="V183" s="124"/>
      <c r="W183" s="121"/>
      <c r="X183" s="448"/>
      <c r="Y183" s="448"/>
      <c r="Z183" s="448"/>
      <c r="AA183" s="448"/>
      <c r="AB183" s="448"/>
      <c r="AC183" s="448"/>
      <c r="AD183" s="448"/>
      <c r="AE183" s="448"/>
      <c r="AF183" s="448"/>
      <c r="AG183" s="448"/>
      <c r="AH183" s="448"/>
      <c r="AI183" s="448"/>
      <c r="AJ183" s="448"/>
      <c r="AK183" s="448"/>
      <c r="AL183" s="448"/>
      <c r="AM183" s="448"/>
      <c r="AN183" s="448"/>
      <c r="AO183" s="448"/>
      <c r="AP183" s="448"/>
      <c r="AQ183" s="448"/>
      <c r="AR183" s="448"/>
      <c r="AS183" s="448"/>
      <c r="AT183" s="448"/>
      <c r="AU183" s="448"/>
      <c r="AV183" s="448"/>
      <c r="AW183" s="448"/>
      <c r="AX183" s="448"/>
      <c r="AY183" s="448"/>
      <c r="AZ183" s="874"/>
      <c r="BA183" s="877"/>
      <c r="BB183" s="604"/>
      <c r="BC183" s="458"/>
      <c r="BD183" s="445"/>
      <c r="BE183" s="445"/>
      <c r="BF183" s="445"/>
      <c r="BG183" s="462"/>
      <c r="BH183" s="458"/>
      <c r="BI183" s="445"/>
      <c r="BJ183" s="445"/>
      <c r="BK183" s="445"/>
      <c r="BL183" s="462"/>
      <c r="BM183" s="458"/>
      <c r="BN183" s="445"/>
      <c r="BO183" s="445"/>
      <c r="BP183" s="445"/>
      <c r="BQ183" s="462"/>
      <c r="BR183" s="458"/>
      <c r="BS183" s="445"/>
      <c r="BT183" s="445"/>
      <c r="BU183" s="445"/>
      <c r="BV183" s="445"/>
      <c r="BW183" s="446"/>
      <c r="BX183" s="21"/>
      <c r="BY183" s="21"/>
      <c r="BZ183" s="21"/>
      <c r="CA183" s="21"/>
      <c r="CB183" s="21"/>
      <c r="CC183" s="21"/>
      <c r="CD183" s="21"/>
      <c r="CE183" s="21"/>
      <c r="CF183" s="21"/>
      <c r="CG183" s="21"/>
      <c r="CH183" s="21"/>
      <c r="CI183" s="21"/>
      <c r="CJ183" s="21"/>
      <c r="CK183" s="21"/>
      <c r="CL183" s="21"/>
      <c r="CM183" s="21"/>
      <c r="CN183" s="21"/>
      <c r="CO183" s="21"/>
      <c r="CP183" s="21"/>
      <c r="CQ183" s="21"/>
      <c r="CR183" s="21"/>
      <c r="CS183" s="21"/>
      <c r="CT183" s="21"/>
      <c r="CU183" s="21"/>
      <c r="CV183" s="21"/>
      <c r="CW183" s="21"/>
      <c r="CX183" s="21"/>
      <c r="CY183" s="21"/>
      <c r="CZ183" s="21"/>
    </row>
    <row r="184" s="324" customFormat="true" ht="15" customHeight="true" x14ac:dyDescent="0.2">
      <c r="A184" s="157"/>
      <c r="B184" s="151"/>
      <c r="C184" s="125"/>
      <c r="D184" s="124"/>
      <c r="E184" s="124"/>
      <c r="F184" s="124"/>
      <c r="G184" s="123"/>
      <c r="H184" s="122"/>
      <c r="I184" s="124"/>
      <c r="J184" s="124"/>
      <c r="K184" s="124"/>
      <c r="L184" s="121"/>
      <c r="M184" s="125"/>
      <c r="N184" s="124"/>
      <c r="O184" s="124"/>
      <c r="P184" s="124"/>
      <c r="Q184" s="123"/>
      <c r="R184" s="122"/>
      <c r="S184" s="124"/>
      <c r="T184" s="124"/>
      <c r="U184" s="124"/>
      <c r="V184" s="124"/>
      <c r="W184" s="121"/>
      <c r="X184" s="448"/>
      <c r="Y184" s="448"/>
      <c r="Z184" s="448"/>
      <c r="AA184" s="448"/>
      <c r="AB184" s="448"/>
      <c r="AC184" s="448"/>
      <c r="AD184" s="448"/>
      <c r="AE184" s="448"/>
      <c r="AF184" s="448"/>
      <c r="AG184" s="448"/>
      <c r="AH184" s="448"/>
      <c r="AI184" s="448"/>
      <c r="AJ184" s="448"/>
      <c r="AK184" s="448"/>
      <c r="AL184" s="448"/>
      <c r="AM184" s="448"/>
      <c r="AN184" s="448"/>
      <c r="AO184" s="448"/>
      <c r="AP184" s="448"/>
      <c r="AQ184" s="448"/>
      <c r="AR184" s="448"/>
      <c r="AS184" s="448"/>
      <c r="AT184" s="448"/>
      <c r="AU184" s="448"/>
      <c r="AV184" s="448"/>
      <c r="AW184" s="448"/>
      <c r="AX184" s="448"/>
      <c r="AY184" s="448"/>
      <c r="AZ184" s="874"/>
      <c r="BA184" s="877"/>
      <c r="BB184" s="604"/>
      <c r="BC184" s="458"/>
      <c r="BD184" s="445"/>
      <c r="BE184" s="445"/>
      <c r="BF184" s="445"/>
      <c r="BG184" s="462"/>
      <c r="BH184" s="458"/>
      <c r="BI184" s="445"/>
      <c r="BJ184" s="445"/>
      <c r="BK184" s="445"/>
      <c r="BL184" s="462"/>
      <c r="BM184" s="458"/>
      <c r="BN184" s="445"/>
      <c r="BO184" s="445"/>
      <c r="BP184" s="445"/>
      <c r="BQ184" s="462"/>
      <c r="BR184" s="458"/>
      <c r="BS184" s="445"/>
      <c r="BT184" s="445"/>
      <c r="BU184" s="445"/>
      <c r="BV184" s="445"/>
      <c r="BW184" s="446"/>
      <c r="BX184" s="21"/>
      <c r="BY184" s="21"/>
      <c r="BZ184" s="21"/>
      <c r="CA184" s="21"/>
      <c r="CB184" s="21"/>
      <c r="CC184" s="21"/>
      <c r="CD184" s="21"/>
      <c r="CE184" s="21"/>
      <c r="CF184" s="21"/>
      <c r="CG184" s="21"/>
      <c r="CH184" s="21"/>
      <c r="CI184" s="21"/>
      <c r="CJ184" s="21"/>
      <c r="CK184" s="21"/>
      <c r="CL184" s="21"/>
      <c r="CM184" s="21"/>
      <c r="CN184" s="21"/>
      <c r="CO184" s="21"/>
      <c r="CP184" s="21"/>
      <c r="CQ184" s="21"/>
      <c r="CR184" s="21"/>
      <c r="CS184" s="21"/>
      <c r="CT184" s="21"/>
      <c r="CU184" s="21"/>
      <c r="CV184" s="21"/>
      <c r="CW184" s="21"/>
      <c r="CX184" s="21"/>
      <c r="CY184" s="21"/>
      <c r="CZ184" s="21"/>
    </row>
    <row r="185" s="514" customFormat="true" ht="15" customHeight="true" x14ac:dyDescent="0.2">
      <c r="A185" s="157"/>
      <c r="B185" s="151"/>
      <c r="C185" s="105"/>
      <c r="D185" s="104"/>
      <c r="E185" s="104"/>
      <c r="F185" s="104"/>
      <c r="G185" s="103"/>
      <c r="H185" s="102"/>
      <c r="I185" s="104"/>
      <c r="J185" s="104"/>
      <c r="K185" s="104"/>
      <c r="L185" s="101"/>
      <c r="M185" s="105"/>
      <c r="N185" s="104"/>
      <c r="O185" s="104"/>
      <c r="P185" s="104"/>
      <c r="Q185" s="103"/>
      <c r="R185" s="102"/>
      <c r="S185" s="104"/>
      <c r="T185" s="104"/>
      <c r="U185" s="104"/>
      <c r="V185" s="104"/>
      <c r="W185" s="101"/>
      <c r="X185" s="842"/>
      <c r="Y185" s="842"/>
      <c r="Z185" s="842"/>
      <c r="AA185" s="842"/>
      <c r="AB185" s="842"/>
      <c r="AC185" s="842"/>
      <c r="AD185" s="842"/>
      <c r="AE185" s="842"/>
      <c r="AF185" s="842"/>
      <c r="AG185" s="842"/>
      <c r="AH185" s="842"/>
      <c r="AI185" s="842"/>
      <c r="AJ185" s="842"/>
      <c r="AK185" s="842"/>
      <c r="AL185" s="842"/>
      <c r="AM185" s="842"/>
      <c r="AN185" s="842"/>
      <c r="AO185" s="842"/>
      <c r="AP185" s="842"/>
      <c r="AQ185" s="842"/>
      <c r="AR185" s="842"/>
      <c r="AS185" s="842"/>
      <c r="AT185" s="842"/>
      <c r="AU185" s="842"/>
      <c r="AV185" s="842"/>
      <c r="AW185" s="842"/>
      <c r="AX185" s="842"/>
      <c r="AY185" s="842"/>
      <c r="AZ185" s="357"/>
      <c r="BA185" s="877"/>
      <c r="BB185" s="604"/>
      <c r="BC185" s="458"/>
      <c r="BD185" s="445"/>
      <c r="BE185" s="445"/>
      <c r="BF185" s="445"/>
      <c r="BG185" s="462"/>
      <c r="BH185" s="458"/>
      <c r="BI185" s="445"/>
      <c r="BJ185" s="445"/>
      <c r="BK185" s="445"/>
      <c r="BL185" s="462"/>
      <c r="BM185" s="458"/>
      <c r="BN185" s="445"/>
      <c r="BO185" s="445"/>
      <c r="BP185" s="445"/>
      <c r="BQ185" s="462"/>
      <c r="BR185" s="458"/>
      <c r="BS185" s="445"/>
      <c r="BT185" s="445"/>
      <c r="BU185" s="445"/>
      <c r="BV185" s="445"/>
      <c r="BW185" s="446"/>
      <c r="BX185" s="21"/>
      <c r="BY185" s="21"/>
      <c r="BZ185" s="21"/>
      <c r="CA185" s="21"/>
      <c r="CB185" s="21"/>
      <c r="CC185" s="21"/>
      <c r="CD185" s="21"/>
      <c r="CE185" s="21"/>
      <c r="CF185" s="21"/>
      <c r="CG185" s="21"/>
      <c r="CH185" s="21"/>
      <c r="CI185" s="21"/>
      <c r="CJ185" s="21"/>
      <c r="CK185" s="21"/>
      <c r="CL185" s="21"/>
      <c r="CM185" s="21"/>
      <c r="CN185" s="21"/>
      <c r="CO185" s="21"/>
      <c r="CP185" s="21"/>
      <c r="CQ185" s="21"/>
      <c r="CR185" s="21"/>
      <c r="CS185" s="21"/>
      <c r="CT185" s="21"/>
      <c r="CU185" s="21"/>
      <c r="CV185" s="21"/>
      <c r="CW185" s="21"/>
      <c r="CX185" s="21"/>
      <c r="CY185" s="21"/>
      <c r="CZ185" s="21"/>
    </row>
    <row r="186" s="514" customFormat="true" ht="15" customHeight="true" x14ac:dyDescent="0.2">
      <c r="A186" s="157"/>
      <c r="B186" s="151"/>
      <c r="C186" s="105"/>
      <c r="D186" s="104"/>
      <c r="E186" s="104"/>
      <c r="F186" s="104"/>
      <c r="G186" s="103"/>
      <c r="H186" s="102"/>
      <c r="I186" s="104"/>
      <c r="J186" s="104"/>
      <c r="K186" s="104"/>
      <c r="L186" s="101"/>
      <c r="M186" s="105"/>
      <c r="N186" s="104"/>
      <c r="O186" s="104"/>
      <c r="P186" s="104"/>
      <c r="Q186" s="103"/>
      <c r="R186" s="102"/>
      <c r="S186" s="104"/>
      <c r="T186" s="104"/>
      <c r="U186" s="104"/>
      <c r="V186" s="104"/>
      <c r="W186" s="101"/>
      <c r="X186" s="842"/>
      <c r="Y186" s="842"/>
      <c r="Z186" s="842"/>
      <c r="AA186" s="842"/>
      <c r="AB186" s="842"/>
      <c r="AC186" s="842"/>
      <c r="AD186" s="842"/>
      <c r="AE186" s="842"/>
      <c r="AF186" s="842"/>
      <c r="AG186" s="842"/>
      <c r="AH186" s="842"/>
      <c r="AI186" s="842"/>
      <c r="AJ186" s="842"/>
      <c r="AK186" s="842"/>
      <c r="AL186" s="842"/>
      <c r="AM186" s="842"/>
      <c r="AN186" s="842"/>
      <c r="AO186" s="842"/>
      <c r="AP186" s="842"/>
      <c r="AQ186" s="842"/>
      <c r="AR186" s="842"/>
      <c r="AS186" s="842"/>
      <c r="AT186" s="842"/>
      <c r="AU186" s="842"/>
      <c r="AV186" s="842"/>
      <c r="AW186" s="842"/>
      <c r="AX186" s="842"/>
      <c r="AY186" s="842"/>
      <c r="AZ186" s="357"/>
      <c r="BA186" s="877"/>
      <c r="BB186" s="604"/>
      <c r="BC186" s="458"/>
      <c r="BD186" s="445"/>
      <c r="BE186" s="445"/>
      <c r="BF186" s="445"/>
      <c r="BG186" s="462"/>
      <c r="BH186" s="458"/>
      <c r="BI186" s="445"/>
      <c r="BJ186" s="445"/>
      <c r="BK186" s="445"/>
      <c r="BL186" s="462"/>
      <c r="BM186" s="458"/>
      <c r="BN186" s="445"/>
      <c r="BO186" s="445"/>
      <c r="BP186" s="445"/>
      <c r="BQ186" s="462"/>
      <c r="BR186" s="458"/>
      <c r="BS186" s="445"/>
      <c r="BT186" s="445"/>
      <c r="BU186" s="445"/>
      <c r="BV186" s="445"/>
      <c r="BW186" s="446"/>
      <c r="BX186" s="21"/>
      <c r="BY186" s="21"/>
      <c r="BZ186" s="21"/>
      <c r="CA186" s="21"/>
      <c r="CB186" s="21"/>
      <c r="CC186" s="21"/>
      <c r="CD186" s="21"/>
      <c r="CE186" s="21"/>
      <c r="CF186" s="21"/>
      <c r="CG186" s="21"/>
      <c r="CH186" s="21"/>
      <c r="CI186" s="21"/>
      <c r="CJ186" s="21"/>
      <c r="CK186" s="21"/>
      <c r="CL186" s="21"/>
      <c r="CM186" s="21"/>
      <c r="CN186" s="21"/>
      <c r="CO186" s="21"/>
      <c r="CP186" s="21"/>
      <c r="CQ186" s="21"/>
      <c r="CR186" s="21"/>
      <c r="CS186" s="21"/>
      <c r="CT186" s="21"/>
      <c r="CU186" s="21"/>
      <c r="CV186" s="21"/>
      <c r="CW186" s="21"/>
      <c r="CX186" s="21"/>
      <c r="CY186" s="21"/>
      <c r="CZ186" s="21"/>
    </row>
    <row r="187" s="514" customFormat="true" ht="15" customHeight="true" x14ac:dyDescent="0.2">
      <c r="A187" s="157"/>
      <c r="B187" s="151"/>
      <c r="C187" s="105"/>
      <c r="D187" s="104"/>
      <c r="E187" s="104"/>
      <c r="F187" s="104"/>
      <c r="G187" s="103"/>
      <c r="H187" s="102"/>
      <c r="I187" s="104"/>
      <c r="J187" s="104"/>
      <c r="K187" s="104"/>
      <c r="L187" s="101"/>
      <c r="M187" s="105"/>
      <c r="N187" s="104"/>
      <c r="O187" s="104"/>
      <c r="P187" s="104"/>
      <c r="Q187" s="103"/>
      <c r="R187" s="102"/>
      <c r="S187" s="104"/>
      <c r="T187" s="104"/>
      <c r="U187" s="104"/>
      <c r="V187" s="104"/>
      <c r="W187" s="101"/>
      <c r="X187" s="842"/>
      <c r="Y187" s="842"/>
      <c r="Z187" s="842"/>
      <c r="AA187" s="842"/>
      <c r="AB187" s="842"/>
      <c r="AC187" s="842"/>
      <c r="AD187" s="842"/>
      <c r="AE187" s="842"/>
      <c r="AF187" s="842"/>
      <c r="AG187" s="842"/>
      <c r="AH187" s="842"/>
      <c r="AI187" s="842"/>
      <c r="AJ187" s="842"/>
      <c r="AK187" s="842"/>
      <c r="AL187" s="842"/>
      <c r="AM187" s="842"/>
      <c r="AN187" s="842"/>
      <c r="AO187" s="842"/>
      <c r="AP187" s="842"/>
      <c r="AQ187" s="842"/>
      <c r="AR187" s="842"/>
      <c r="AS187" s="842"/>
      <c r="AT187" s="842"/>
      <c r="AU187" s="842"/>
      <c r="AV187" s="842"/>
      <c r="AW187" s="842"/>
      <c r="AX187" s="842"/>
      <c r="AY187" s="842"/>
      <c r="AZ187" s="357"/>
      <c r="BA187" s="877"/>
      <c r="BB187" s="604"/>
      <c r="BC187" s="458"/>
      <c r="BD187" s="445"/>
      <c r="BE187" s="445"/>
      <c r="BF187" s="445"/>
      <c r="BG187" s="462"/>
      <c r="BH187" s="458"/>
      <c r="BI187" s="445"/>
      <c r="BJ187" s="445"/>
      <c r="BK187" s="445"/>
      <c r="BL187" s="462"/>
      <c r="BM187" s="458"/>
      <c r="BN187" s="445"/>
      <c r="BO187" s="445"/>
      <c r="BP187" s="445"/>
      <c r="BQ187" s="462"/>
      <c r="BR187" s="458"/>
      <c r="BS187" s="445"/>
      <c r="BT187" s="445"/>
      <c r="BU187" s="445"/>
      <c r="BV187" s="445"/>
      <c r="BW187" s="446"/>
      <c r="BX187" s="21"/>
      <c r="BY187" s="21"/>
      <c r="BZ187" s="21"/>
      <c r="CA187" s="21"/>
      <c r="CB187" s="21"/>
      <c r="CC187" s="21"/>
      <c r="CD187" s="21"/>
      <c r="CE187" s="21"/>
      <c r="CF187" s="21"/>
      <c r="CG187" s="21"/>
      <c r="CH187" s="21"/>
      <c r="CI187" s="21"/>
      <c r="CJ187" s="21"/>
      <c r="CK187" s="21"/>
      <c r="CL187" s="21"/>
      <c r="CM187" s="21"/>
      <c r="CN187" s="21"/>
      <c r="CO187" s="21"/>
      <c r="CP187" s="21"/>
      <c r="CQ187" s="21"/>
      <c r="CR187" s="21"/>
      <c r="CS187" s="21"/>
      <c r="CT187" s="21"/>
      <c r="CU187" s="21"/>
      <c r="CV187" s="21"/>
      <c r="CW187" s="21"/>
      <c r="CX187" s="21"/>
      <c r="CY187" s="21"/>
      <c r="CZ187" s="21"/>
    </row>
    <row r="188" s="514" customFormat="true" ht="15" customHeight="true" x14ac:dyDescent="0.2">
      <c r="A188" s="157"/>
      <c r="B188" s="151"/>
      <c r="C188" s="105"/>
      <c r="D188" s="104"/>
      <c r="E188" s="104"/>
      <c r="F188" s="104"/>
      <c r="G188" s="103"/>
      <c r="H188" s="102"/>
      <c r="I188" s="104"/>
      <c r="J188" s="104"/>
      <c r="K188" s="104"/>
      <c r="L188" s="101"/>
      <c r="M188" s="105"/>
      <c r="N188" s="104"/>
      <c r="O188" s="104"/>
      <c r="P188" s="104"/>
      <c r="Q188" s="103"/>
      <c r="R188" s="102"/>
      <c r="S188" s="104"/>
      <c r="T188" s="104"/>
      <c r="U188" s="104"/>
      <c r="V188" s="104"/>
      <c r="W188" s="101"/>
      <c r="X188" s="842"/>
      <c r="Y188" s="842"/>
      <c r="Z188" s="842"/>
      <c r="AA188" s="842"/>
      <c r="AB188" s="842"/>
      <c r="AC188" s="842"/>
      <c r="AD188" s="842"/>
      <c r="AE188" s="842"/>
      <c r="AF188" s="842"/>
      <c r="AG188" s="842"/>
      <c r="AH188" s="842"/>
      <c r="AI188" s="842"/>
      <c r="AJ188" s="842"/>
      <c r="AK188" s="842"/>
      <c r="AL188" s="842"/>
      <c r="AM188" s="842"/>
      <c r="AN188" s="842"/>
      <c r="AO188" s="842"/>
      <c r="AP188" s="842"/>
      <c r="AQ188" s="842"/>
      <c r="AR188" s="842"/>
      <c r="AS188" s="842"/>
      <c r="AT188" s="842"/>
      <c r="AU188" s="842"/>
      <c r="AV188" s="842"/>
      <c r="AW188" s="842"/>
      <c r="AX188" s="842"/>
      <c r="AY188" s="842"/>
      <c r="AZ188" s="357"/>
      <c r="BA188" s="877"/>
      <c r="BB188" s="604"/>
      <c r="BC188" s="458"/>
      <c r="BD188" s="445"/>
      <c r="BE188" s="445"/>
      <c r="BF188" s="445"/>
      <c r="BG188" s="462"/>
      <c r="BH188" s="458"/>
      <c r="BI188" s="445"/>
      <c r="BJ188" s="445"/>
      <c r="BK188" s="445"/>
      <c r="BL188" s="462"/>
      <c r="BM188" s="458"/>
      <c r="BN188" s="445"/>
      <c r="BO188" s="445"/>
      <c r="BP188" s="445"/>
      <c r="BQ188" s="462"/>
      <c r="BR188" s="458"/>
      <c r="BS188" s="445"/>
      <c r="BT188" s="445"/>
      <c r="BU188" s="445"/>
      <c r="BV188" s="445"/>
      <c r="BW188" s="446"/>
      <c r="BX188" s="21"/>
      <c r="BY188" s="21"/>
      <c r="BZ188" s="21"/>
      <c r="CA188" s="21"/>
      <c r="CB188" s="21"/>
      <c r="CC188" s="21"/>
      <c r="CD188" s="21"/>
      <c r="CE188" s="21"/>
      <c r="CF188" s="21"/>
      <c r="CG188" s="21"/>
      <c r="CH188" s="21"/>
      <c r="CI188" s="21"/>
      <c r="CJ188" s="21"/>
      <c r="CK188" s="21"/>
      <c r="CL188" s="21"/>
      <c r="CM188" s="21"/>
      <c r="CN188" s="21"/>
      <c r="CO188" s="21"/>
      <c r="CP188" s="21"/>
      <c r="CQ188" s="21"/>
      <c r="CR188" s="21"/>
      <c r="CS188" s="21"/>
      <c r="CT188" s="21"/>
      <c r="CU188" s="21"/>
      <c r="CV188" s="21"/>
      <c r="CW188" s="21"/>
      <c r="CX188" s="21"/>
      <c r="CY188" s="21"/>
      <c r="CZ188" s="21"/>
    </row>
    <row r="189" s="514" customFormat="true" ht="15" customHeight="true" x14ac:dyDescent="0.2">
      <c r="A189" s="157"/>
      <c r="B189" s="151"/>
      <c r="C189" s="105"/>
      <c r="D189" s="104"/>
      <c r="E189" s="104"/>
      <c r="F189" s="104"/>
      <c r="G189" s="103"/>
      <c r="H189" s="102"/>
      <c r="I189" s="104"/>
      <c r="J189" s="104"/>
      <c r="K189" s="104"/>
      <c r="L189" s="101"/>
      <c r="M189" s="105"/>
      <c r="N189" s="104"/>
      <c r="O189" s="104"/>
      <c r="P189" s="104"/>
      <c r="Q189" s="103"/>
      <c r="R189" s="102"/>
      <c r="S189" s="104"/>
      <c r="T189" s="104"/>
      <c r="U189" s="104"/>
      <c r="V189" s="104"/>
      <c r="W189" s="101"/>
      <c r="X189" s="842"/>
      <c r="Y189" s="842"/>
      <c r="Z189" s="842"/>
      <c r="AA189" s="842"/>
      <c r="AB189" s="842"/>
      <c r="AC189" s="842"/>
      <c r="AD189" s="842"/>
      <c r="AE189" s="842"/>
      <c r="AF189" s="842"/>
      <c r="AG189" s="842"/>
      <c r="AH189" s="842"/>
      <c r="AI189" s="842"/>
      <c r="AJ189" s="842"/>
      <c r="AK189" s="842"/>
      <c r="AL189" s="842"/>
      <c r="AM189" s="842"/>
      <c r="AN189" s="842"/>
      <c r="AO189" s="842"/>
      <c r="AP189" s="842"/>
      <c r="AQ189" s="842"/>
      <c r="AR189" s="842"/>
      <c r="AS189" s="842"/>
      <c r="AT189" s="842"/>
      <c r="AU189" s="842"/>
      <c r="AV189" s="842"/>
      <c r="AW189" s="842"/>
      <c r="AX189" s="842"/>
      <c r="AY189" s="842"/>
      <c r="AZ189" s="357"/>
      <c r="BA189" s="877"/>
      <c r="BB189" s="604"/>
      <c r="BC189" s="458"/>
      <c r="BD189" s="445"/>
      <c r="BE189" s="445"/>
      <c r="BF189" s="445"/>
      <c r="BG189" s="462"/>
      <c r="BH189" s="458"/>
      <c r="BI189" s="445"/>
      <c r="BJ189" s="445"/>
      <c r="BK189" s="445"/>
      <c r="BL189" s="462"/>
      <c r="BM189" s="458"/>
      <c r="BN189" s="445"/>
      <c r="BO189" s="445"/>
      <c r="BP189" s="445"/>
      <c r="BQ189" s="462"/>
      <c r="BR189" s="458"/>
      <c r="BS189" s="445"/>
      <c r="BT189" s="445"/>
      <c r="BU189" s="445"/>
      <c r="BV189" s="445"/>
      <c r="BW189" s="446"/>
      <c r="BX189" s="21"/>
      <c r="BY189" s="21"/>
      <c r="BZ189" s="21"/>
      <c r="CA189" s="21"/>
      <c r="CB189" s="21"/>
      <c r="CC189" s="21"/>
      <c r="CD189" s="21"/>
      <c r="CE189" s="21"/>
      <c r="CF189" s="21"/>
      <c r="CG189" s="21"/>
      <c r="CH189" s="21"/>
      <c r="CI189" s="21"/>
      <c r="CJ189" s="21"/>
      <c r="CK189" s="21"/>
      <c r="CL189" s="21"/>
      <c r="CM189" s="21"/>
      <c r="CN189" s="21"/>
      <c r="CO189" s="21"/>
      <c r="CP189" s="21"/>
      <c r="CQ189" s="21"/>
      <c r="CR189" s="21"/>
      <c r="CS189" s="21"/>
      <c r="CT189" s="21"/>
      <c r="CU189" s="21"/>
      <c r="CV189" s="21"/>
      <c r="CW189" s="21"/>
      <c r="CX189" s="21"/>
      <c r="CY189" s="21"/>
      <c r="CZ189" s="21"/>
    </row>
    <row r="190" s="514" customFormat="true" ht="15" customHeight="true" x14ac:dyDescent="0.2">
      <c r="A190" s="157"/>
      <c r="B190" s="151"/>
      <c r="C190" s="105"/>
      <c r="D190" s="104"/>
      <c r="E190" s="104"/>
      <c r="F190" s="104"/>
      <c r="G190" s="103"/>
      <c r="H190" s="102"/>
      <c r="I190" s="104"/>
      <c r="J190" s="104"/>
      <c r="K190" s="104"/>
      <c r="L190" s="101"/>
      <c r="M190" s="105"/>
      <c r="N190" s="104"/>
      <c r="O190" s="104"/>
      <c r="P190" s="104"/>
      <c r="Q190" s="103"/>
      <c r="R190" s="102"/>
      <c r="S190" s="104"/>
      <c r="T190" s="104"/>
      <c r="U190" s="104"/>
      <c r="V190" s="104"/>
      <c r="W190" s="101"/>
      <c r="X190" s="842"/>
      <c r="Y190" s="842"/>
      <c r="Z190" s="842"/>
      <c r="AA190" s="842"/>
      <c r="AB190" s="842"/>
      <c r="AC190" s="842"/>
      <c r="AD190" s="842"/>
      <c r="AE190" s="842"/>
      <c r="AF190" s="842"/>
      <c r="AG190" s="842"/>
      <c r="AH190" s="842"/>
      <c r="AI190" s="842"/>
      <c r="AJ190" s="842"/>
      <c r="AK190" s="842"/>
      <c r="AL190" s="842"/>
      <c r="AM190" s="842"/>
      <c r="AN190" s="842"/>
      <c r="AO190" s="842"/>
      <c r="AP190" s="842"/>
      <c r="AQ190" s="842"/>
      <c r="AR190" s="842"/>
      <c r="AS190" s="842"/>
      <c r="AT190" s="842"/>
      <c r="AU190" s="842"/>
      <c r="AV190" s="842"/>
      <c r="AW190" s="842"/>
      <c r="AX190" s="842"/>
      <c r="AY190" s="842"/>
      <c r="AZ190" s="357"/>
      <c r="BA190" s="877"/>
      <c r="BB190" s="604"/>
      <c r="BC190" s="458"/>
      <c r="BD190" s="445"/>
      <c r="BE190" s="445"/>
      <c r="BF190" s="445"/>
      <c r="BG190" s="462"/>
      <c r="BH190" s="458"/>
      <c r="BI190" s="445"/>
      <c r="BJ190" s="445"/>
      <c r="BK190" s="445"/>
      <c r="BL190" s="462"/>
      <c r="BM190" s="458"/>
      <c r="BN190" s="445"/>
      <c r="BO190" s="445"/>
      <c r="BP190" s="445"/>
      <c r="BQ190" s="462"/>
      <c r="BR190" s="458"/>
      <c r="BS190" s="445"/>
      <c r="BT190" s="445"/>
      <c r="BU190" s="445"/>
      <c r="BV190" s="445"/>
      <c r="BW190" s="446"/>
      <c r="BX190" s="21"/>
      <c r="BY190" s="21"/>
      <c r="BZ190" s="21"/>
      <c r="CA190" s="21"/>
      <c r="CB190" s="21"/>
      <c r="CC190" s="21"/>
      <c r="CD190" s="21"/>
      <c r="CE190" s="21"/>
      <c r="CF190" s="21"/>
      <c r="CG190" s="21"/>
      <c r="CH190" s="21"/>
      <c r="CI190" s="21"/>
      <c r="CJ190" s="21"/>
      <c r="CK190" s="21"/>
      <c r="CL190" s="21"/>
      <c r="CM190" s="21"/>
      <c r="CN190" s="21"/>
      <c r="CO190" s="21"/>
      <c r="CP190" s="21"/>
      <c r="CQ190" s="21"/>
      <c r="CR190" s="21"/>
      <c r="CS190" s="21"/>
      <c r="CT190" s="21"/>
      <c r="CU190" s="21"/>
      <c r="CV190" s="21"/>
      <c r="CW190" s="21"/>
      <c r="CX190" s="21"/>
      <c r="CY190" s="21"/>
      <c r="CZ190" s="21"/>
    </row>
    <row r="191" s="514" customFormat="true" ht="15" customHeight="true" x14ac:dyDescent="0.2">
      <c r="A191" s="157"/>
      <c r="B191" s="151"/>
      <c r="C191" s="105"/>
      <c r="D191" s="104"/>
      <c r="E191" s="104"/>
      <c r="F191" s="104"/>
      <c r="G191" s="103"/>
      <c r="H191" s="102"/>
      <c r="I191" s="104"/>
      <c r="J191" s="104"/>
      <c r="K191" s="104"/>
      <c r="L191" s="101"/>
      <c r="M191" s="105"/>
      <c r="N191" s="104"/>
      <c r="O191" s="104"/>
      <c r="P191" s="104"/>
      <c r="Q191" s="103"/>
      <c r="R191" s="102"/>
      <c r="S191" s="104"/>
      <c r="T191" s="104"/>
      <c r="U191" s="104"/>
      <c r="V191" s="104"/>
      <c r="W191" s="101"/>
      <c r="X191" s="842"/>
      <c r="Y191" s="842"/>
      <c r="Z191" s="842"/>
      <c r="AA191" s="842"/>
      <c r="AB191" s="842"/>
      <c r="AC191" s="842"/>
      <c r="AD191" s="842"/>
      <c r="AE191" s="842"/>
      <c r="AF191" s="842"/>
      <c r="AG191" s="842"/>
      <c r="AH191" s="842"/>
      <c r="AI191" s="842"/>
      <c r="AJ191" s="842"/>
      <c r="AK191" s="842"/>
      <c r="AL191" s="842"/>
      <c r="AM191" s="842"/>
      <c r="AN191" s="842"/>
      <c r="AO191" s="842"/>
      <c r="AP191" s="842"/>
      <c r="AQ191" s="842"/>
      <c r="AR191" s="842"/>
      <c r="AS191" s="842"/>
      <c r="AT191" s="842"/>
      <c r="AU191" s="842"/>
      <c r="AV191" s="842"/>
      <c r="AW191" s="842"/>
      <c r="AX191" s="842"/>
      <c r="AY191" s="842"/>
      <c r="AZ191" s="357"/>
      <c r="BA191" s="877"/>
      <c r="BB191" s="604"/>
      <c r="BC191" s="458"/>
      <c r="BD191" s="445"/>
      <c r="BE191" s="445"/>
      <c r="BF191" s="445"/>
      <c r="BG191" s="462"/>
      <c r="BH191" s="458"/>
      <c r="BI191" s="445"/>
      <c r="BJ191" s="445"/>
      <c r="BK191" s="445"/>
      <c r="BL191" s="462"/>
      <c r="BM191" s="458"/>
      <c r="BN191" s="445"/>
      <c r="BO191" s="445"/>
      <c r="BP191" s="445"/>
      <c r="BQ191" s="462"/>
      <c r="BR191" s="458"/>
      <c r="BS191" s="445"/>
      <c r="BT191" s="445"/>
      <c r="BU191" s="445"/>
      <c r="BV191" s="445"/>
      <c r="BW191" s="446"/>
      <c r="BX191" s="21"/>
      <c r="BY191" s="21"/>
      <c r="BZ191" s="21"/>
      <c r="CA191" s="21"/>
      <c r="CB191" s="21"/>
      <c r="CC191" s="21"/>
      <c r="CD191" s="21"/>
      <c r="CE191" s="21"/>
      <c r="CF191" s="21"/>
      <c r="CG191" s="21"/>
      <c r="CH191" s="21"/>
      <c r="CI191" s="21"/>
      <c r="CJ191" s="21"/>
      <c r="CK191" s="21"/>
      <c r="CL191" s="21"/>
      <c r="CM191" s="21"/>
      <c r="CN191" s="21"/>
      <c r="CO191" s="21"/>
      <c r="CP191" s="21"/>
      <c r="CQ191" s="21"/>
      <c r="CR191" s="21"/>
      <c r="CS191" s="21"/>
      <c r="CT191" s="21"/>
      <c r="CU191" s="21"/>
      <c r="CV191" s="21"/>
      <c r="CW191" s="21"/>
      <c r="CX191" s="21"/>
      <c r="CY191" s="21"/>
      <c r="CZ191" s="21"/>
    </row>
    <row r="192" s="514" customFormat="true" ht="15" customHeight="true" x14ac:dyDescent="0.2">
      <c r="A192" s="157"/>
      <c r="B192" s="151"/>
      <c r="C192" s="105"/>
      <c r="D192" s="104"/>
      <c r="E192" s="104"/>
      <c r="F192" s="104"/>
      <c r="G192" s="103"/>
      <c r="H192" s="102"/>
      <c r="I192" s="104"/>
      <c r="J192" s="104"/>
      <c r="K192" s="104"/>
      <c r="L192" s="101"/>
      <c r="M192" s="105"/>
      <c r="N192" s="104"/>
      <c r="O192" s="104"/>
      <c r="P192" s="104"/>
      <c r="Q192" s="103"/>
      <c r="R192" s="102"/>
      <c r="S192" s="104"/>
      <c r="T192" s="104"/>
      <c r="U192" s="104"/>
      <c r="V192" s="104"/>
      <c r="W192" s="101"/>
      <c r="X192" s="842"/>
      <c r="Y192" s="842"/>
      <c r="Z192" s="842"/>
      <c r="AA192" s="842"/>
      <c r="AB192" s="842"/>
      <c r="AC192" s="842"/>
      <c r="AD192" s="842"/>
      <c r="AE192" s="842"/>
      <c r="AF192" s="842"/>
      <c r="AG192" s="842"/>
      <c r="AH192" s="842"/>
      <c r="AI192" s="842"/>
      <c r="AJ192" s="842"/>
      <c r="AK192" s="842"/>
      <c r="AL192" s="842"/>
      <c r="AM192" s="842"/>
      <c r="AN192" s="842"/>
      <c r="AO192" s="842"/>
      <c r="AP192" s="842"/>
      <c r="AQ192" s="842"/>
      <c r="AR192" s="842"/>
      <c r="AS192" s="842"/>
      <c r="AT192" s="842"/>
      <c r="AU192" s="842"/>
      <c r="AV192" s="842"/>
      <c r="AW192" s="842"/>
      <c r="AX192" s="842"/>
      <c r="AY192" s="842"/>
      <c r="AZ192" s="357"/>
      <c r="BA192" s="877"/>
      <c r="BB192" s="604"/>
      <c r="BC192" s="458"/>
      <c r="BD192" s="445"/>
      <c r="BE192" s="445"/>
      <c r="BF192" s="445"/>
      <c r="BG192" s="462"/>
      <c r="BH192" s="458"/>
      <c r="BI192" s="445"/>
      <c r="BJ192" s="445"/>
      <c r="BK192" s="445"/>
      <c r="BL192" s="462"/>
      <c r="BM192" s="458"/>
      <c r="BN192" s="445"/>
      <c r="BO192" s="445"/>
      <c r="BP192" s="445"/>
      <c r="BQ192" s="462"/>
      <c r="BR192" s="458"/>
      <c r="BS192" s="445"/>
      <c r="BT192" s="445"/>
      <c r="BU192" s="445"/>
      <c r="BV192" s="445"/>
      <c r="BW192" s="446"/>
      <c r="BX192" s="21"/>
      <c r="BY192" s="21"/>
      <c r="BZ192" s="21"/>
      <c r="CA192" s="21"/>
      <c r="CB192" s="21"/>
      <c r="CC192" s="21"/>
      <c r="CD192" s="21"/>
      <c r="CE192" s="21"/>
      <c r="CF192" s="21"/>
      <c r="CG192" s="21"/>
      <c r="CH192" s="21"/>
      <c r="CI192" s="21"/>
      <c r="CJ192" s="21"/>
      <c r="CK192" s="21"/>
      <c r="CL192" s="21"/>
      <c r="CM192" s="21"/>
      <c r="CN192" s="21"/>
      <c r="CO192" s="21"/>
      <c r="CP192" s="21"/>
      <c r="CQ192" s="21"/>
      <c r="CR192" s="21"/>
      <c r="CS192" s="21"/>
      <c r="CT192" s="21"/>
      <c r="CU192" s="21"/>
      <c r="CV192" s="21"/>
      <c r="CW192" s="21"/>
      <c r="CX192" s="21"/>
      <c r="CY192" s="21"/>
      <c r="CZ192" s="21"/>
    </row>
    <row r="193" s="514" customFormat="true" ht="15" customHeight="true" x14ac:dyDescent="0.2">
      <c r="A193" s="178"/>
      <c r="B193" s="150"/>
      <c r="C193" s="120"/>
      <c r="D193" s="127"/>
      <c r="E193" s="127"/>
      <c r="F193" s="127"/>
      <c r="G193" s="126"/>
      <c r="H193" s="119"/>
      <c r="I193" s="127"/>
      <c r="J193" s="127"/>
      <c r="K193" s="127"/>
      <c r="L193" s="118"/>
      <c r="M193" s="120"/>
      <c r="N193" s="127"/>
      <c r="O193" s="127"/>
      <c r="P193" s="127"/>
      <c r="Q193" s="126"/>
      <c r="R193" s="119"/>
      <c r="S193" s="127"/>
      <c r="T193" s="127"/>
      <c r="U193" s="127"/>
      <c r="V193" s="127"/>
      <c r="W193" s="118"/>
      <c r="X193" s="842"/>
      <c r="Y193" s="842"/>
      <c r="Z193" s="842"/>
      <c r="AA193" s="842"/>
      <c r="AB193" s="842"/>
      <c r="AC193" s="842"/>
      <c r="AD193" s="842"/>
      <c r="AE193" s="842"/>
      <c r="AF193" s="842"/>
      <c r="AG193" s="842"/>
      <c r="AH193" s="842"/>
      <c r="AI193" s="842"/>
      <c r="AJ193" s="842"/>
      <c r="AK193" s="842"/>
      <c r="AL193" s="842"/>
      <c r="AM193" s="842"/>
      <c r="AN193" s="842"/>
      <c r="AO193" s="842"/>
      <c r="AP193" s="842"/>
      <c r="AQ193" s="842"/>
      <c r="AR193" s="842"/>
      <c r="AS193" s="842"/>
      <c r="AT193" s="842"/>
      <c r="AU193" s="842"/>
      <c r="AV193" s="842"/>
      <c r="AW193" s="842"/>
      <c r="AX193" s="842"/>
      <c r="AY193" s="842"/>
      <c r="AZ193" s="357"/>
      <c r="BA193" s="877"/>
      <c r="BB193" s="604"/>
      <c r="BC193" s="458"/>
      <c r="BD193" s="445"/>
      <c r="BE193" s="445"/>
      <c r="BF193" s="445"/>
      <c r="BG193" s="462"/>
      <c r="BH193" s="458"/>
      <c r="BI193" s="445"/>
      <c r="BJ193" s="445"/>
      <c r="BK193" s="445"/>
      <c r="BL193" s="462"/>
      <c r="BM193" s="458"/>
      <c r="BN193" s="445"/>
      <c r="BO193" s="445"/>
      <c r="BP193" s="445"/>
      <c r="BQ193" s="462"/>
      <c r="BR193" s="458"/>
      <c r="BS193" s="445"/>
      <c r="BT193" s="445"/>
      <c r="BU193" s="445"/>
      <c r="BV193" s="445"/>
      <c r="BW193" s="446"/>
      <c r="BX193" s="21"/>
      <c r="BY193" s="21"/>
      <c r="BZ193" s="21"/>
      <c r="CA193" s="21"/>
      <c r="CB193" s="21"/>
      <c r="CC193" s="21"/>
      <c r="CD193" s="21"/>
      <c r="CE193" s="21"/>
      <c r="CF193" s="21"/>
      <c r="CG193" s="21"/>
      <c r="CH193" s="21"/>
      <c r="CI193" s="21"/>
      <c r="CJ193" s="21"/>
      <c r="CK193" s="21"/>
      <c r="CL193" s="21"/>
      <c r="CM193" s="21"/>
      <c r="CN193" s="21"/>
      <c r="CO193" s="21"/>
      <c r="CP193" s="21"/>
      <c r="CQ193" s="21"/>
      <c r="CR193" s="21"/>
      <c r="CS193" s="21"/>
      <c r="CT193" s="21"/>
      <c r="CU193" s="21"/>
      <c r="CV193" s="21"/>
      <c r="CW193" s="21"/>
      <c r="CX193" s="21"/>
      <c r="CY193" s="21"/>
      <c r="CZ193" s="21"/>
    </row>
    <row r="194" s="320" customFormat="true" ht="15" customHeight="true" x14ac:dyDescent="0.2">
      <c r="A194" s="178"/>
      <c r="B194" s="150"/>
      <c r="C194" s="120"/>
      <c r="D194" s="127"/>
      <c r="E194" s="127"/>
      <c r="F194" s="127"/>
      <c r="G194" s="126"/>
      <c r="H194" s="119"/>
      <c r="I194" s="127"/>
      <c r="J194" s="127"/>
      <c r="K194" s="127"/>
      <c r="L194" s="118"/>
      <c r="M194" s="120"/>
      <c r="N194" s="127"/>
      <c r="O194" s="127"/>
      <c r="P194" s="127"/>
      <c r="Q194" s="126"/>
      <c r="R194" s="119"/>
      <c r="S194" s="127"/>
      <c r="T194" s="127"/>
      <c r="U194" s="127"/>
      <c r="V194" s="127"/>
      <c r="W194" s="118"/>
      <c r="X194" s="842"/>
      <c r="Y194" s="842"/>
      <c r="Z194" s="842"/>
      <c r="AA194" s="842"/>
      <c r="AB194" s="842"/>
      <c r="AC194" s="842"/>
      <c r="AD194" s="842"/>
      <c r="AE194" s="842"/>
      <c r="AF194" s="842"/>
      <c r="AG194" s="842"/>
      <c r="AH194" s="842"/>
      <c r="AI194" s="842"/>
      <c r="AJ194" s="842"/>
      <c r="AK194" s="842"/>
      <c r="AL194" s="842"/>
      <c r="AM194" s="842"/>
      <c r="AN194" s="842"/>
      <c r="AO194" s="842"/>
      <c r="AP194" s="842"/>
      <c r="AQ194" s="842"/>
      <c r="AR194" s="842"/>
      <c r="AS194" s="842"/>
      <c r="AT194" s="842"/>
      <c r="AU194" s="842"/>
      <c r="AV194" s="842"/>
      <c r="AW194" s="842"/>
      <c r="AX194" s="842"/>
      <c r="AY194" s="842"/>
      <c r="AZ194" s="357"/>
      <c r="BA194" s="877"/>
      <c r="BB194" s="604"/>
      <c r="BC194" s="458"/>
      <c r="BD194" s="445"/>
      <c r="BE194" s="445"/>
      <c r="BF194" s="445"/>
      <c r="BG194" s="462"/>
      <c r="BH194" s="458"/>
      <c r="BI194" s="445"/>
      <c r="BJ194" s="445"/>
      <c r="BK194" s="445"/>
      <c r="BL194" s="462"/>
      <c r="BM194" s="458"/>
      <c r="BN194" s="445"/>
      <c r="BO194" s="445"/>
      <c r="BP194" s="445"/>
      <c r="BQ194" s="462"/>
      <c r="BR194" s="458"/>
      <c r="BS194" s="445"/>
      <c r="BT194" s="445"/>
      <c r="BU194" s="445"/>
      <c r="BV194" s="445"/>
      <c r="BW194" s="446"/>
      <c r="BX194" s="21"/>
      <c r="BY194" s="21"/>
      <c r="BZ194" s="21"/>
      <c r="CA194" s="21"/>
      <c r="CB194" s="21"/>
      <c r="CC194" s="21"/>
      <c r="CD194" s="21"/>
      <c r="CE194" s="21"/>
      <c r="CF194" s="21"/>
      <c r="CG194" s="21"/>
      <c r="CH194" s="21"/>
      <c r="CI194" s="21"/>
      <c r="CJ194" s="21"/>
      <c r="CK194" s="21"/>
      <c r="CL194" s="21"/>
      <c r="CM194" s="21"/>
      <c r="CN194" s="21"/>
      <c r="CO194" s="21"/>
      <c r="CP194" s="21"/>
      <c r="CQ194" s="21"/>
      <c r="CR194" s="21"/>
      <c r="CS194" s="21"/>
      <c r="CT194" s="21"/>
      <c r="CU194" s="21"/>
      <c r="CV194" s="21"/>
      <c r="CW194" s="21"/>
      <c r="CX194" s="21"/>
      <c r="CY194" s="21"/>
      <c r="CZ194" s="21"/>
    </row>
    <row r="195" s="320" customFormat="true" ht="15" customHeight="true" x14ac:dyDescent="0.2">
      <c r="A195" s="178"/>
      <c r="B195" s="150"/>
      <c r="C195" s="120"/>
      <c r="D195" s="127"/>
      <c r="E195" s="127"/>
      <c r="F195" s="127"/>
      <c r="G195" s="126"/>
      <c r="H195" s="119"/>
      <c r="I195" s="127"/>
      <c r="J195" s="127"/>
      <c r="K195" s="127"/>
      <c r="L195" s="118"/>
      <c r="M195" s="120"/>
      <c r="N195" s="127"/>
      <c r="O195" s="127"/>
      <c r="P195" s="127"/>
      <c r="Q195" s="126"/>
      <c r="R195" s="119"/>
      <c r="S195" s="127"/>
      <c r="T195" s="127"/>
      <c r="U195" s="127"/>
      <c r="V195" s="127"/>
      <c r="W195" s="118"/>
      <c r="X195" s="842"/>
      <c r="Y195" s="842"/>
      <c r="Z195" s="842"/>
      <c r="AA195" s="842"/>
      <c r="AB195" s="842"/>
      <c r="AC195" s="842"/>
      <c r="AD195" s="842"/>
      <c r="AE195" s="842"/>
      <c r="AF195" s="842"/>
      <c r="AG195" s="842"/>
      <c r="AH195" s="842"/>
      <c r="AI195" s="842"/>
      <c r="AJ195" s="842"/>
      <c r="AK195" s="842"/>
      <c r="AL195" s="842"/>
      <c r="AM195" s="842"/>
      <c r="AN195" s="842"/>
      <c r="AO195" s="842"/>
      <c r="AP195" s="842"/>
      <c r="AQ195" s="842"/>
      <c r="AR195" s="842"/>
      <c r="AS195" s="842"/>
      <c r="AT195" s="842"/>
      <c r="AU195" s="842"/>
      <c r="AV195" s="842"/>
      <c r="AW195" s="842"/>
      <c r="AX195" s="842"/>
      <c r="AY195" s="842"/>
      <c r="AZ195" s="357"/>
      <c r="BA195" s="877"/>
      <c r="BB195" s="604"/>
      <c r="BC195" s="458"/>
      <c r="BD195" s="445"/>
      <c r="BE195" s="445"/>
      <c r="BF195" s="445"/>
      <c r="BG195" s="462"/>
      <c r="BH195" s="458"/>
      <c r="BI195" s="445"/>
      <c r="BJ195" s="445"/>
      <c r="BK195" s="445"/>
      <c r="BL195" s="462"/>
      <c r="BM195" s="458"/>
      <c r="BN195" s="445"/>
      <c r="BO195" s="445"/>
      <c r="BP195" s="445"/>
      <c r="BQ195" s="462"/>
      <c r="BR195" s="458"/>
      <c r="BS195" s="445"/>
      <c r="BT195" s="445"/>
      <c r="BU195" s="445"/>
      <c r="BV195" s="445"/>
      <c r="BW195" s="446"/>
      <c r="BX195" s="21"/>
      <c r="BY195" s="21"/>
      <c r="BZ195" s="21"/>
      <c r="CA195" s="21"/>
      <c r="CB195" s="21"/>
      <c r="CC195" s="21"/>
      <c r="CD195" s="21"/>
      <c r="CE195" s="21"/>
      <c r="CF195" s="21"/>
      <c r="CG195" s="21"/>
      <c r="CH195" s="21"/>
      <c r="CI195" s="21"/>
      <c r="CJ195" s="21"/>
      <c r="CK195" s="21"/>
      <c r="CL195" s="21"/>
      <c r="CM195" s="21"/>
      <c r="CN195" s="21"/>
      <c r="CO195" s="21"/>
      <c r="CP195" s="21"/>
      <c r="CQ195" s="21"/>
      <c r="CR195" s="21"/>
      <c r="CS195" s="21"/>
      <c r="CT195" s="21"/>
      <c r="CU195" s="21"/>
      <c r="CV195" s="21"/>
      <c r="CW195" s="21"/>
      <c r="CX195" s="21"/>
      <c r="CY195" s="21"/>
      <c r="CZ195" s="21"/>
    </row>
    <row r="196" s="320" customFormat="true" ht="15" customHeight="true" x14ac:dyDescent="0.2">
      <c r="A196" s="178"/>
      <c r="B196" s="150"/>
      <c r="C196" s="120"/>
      <c r="D196" s="127"/>
      <c r="E196" s="127"/>
      <c r="F196" s="127"/>
      <c r="G196" s="126"/>
      <c r="H196" s="119"/>
      <c r="I196" s="127"/>
      <c r="J196" s="127"/>
      <c r="K196" s="127"/>
      <c r="L196" s="118"/>
      <c r="M196" s="120"/>
      <c r="N196" s="127"/>
      <c r="O196" s="127"/>
      <c r="P196" s="127"/>
      <c r="Q196" s="126"/>
      <c r="R196" s="119"/>
      <c r="S196" s="127"/>
      <c r="T196" s="127"/>
      <c r="U196" s="127"/>
      <c r="V196" s="127"/>
      <c r="W196" s="118"/>
      <c r="X196" s="842"/>
      <c r="Y196" s="842"/>
      <c r="Z196" s="842"/>
      <c r="AA196" s="842"/>
      <c r="AB196" s="842"/>
      <c r="AC196" s="842"/>
      <c r="AD196" s="842"/>
      <c r="AE196" s="842"/>
      <c r="AF196" s="842"/>
      <c r="AG196" s="842"/>
      <c r="AH196" s="842"/>
      <c r="AI196" s="842"/>
      <c r="AJ196" s="842"/>
      <c r="AK196" s="842"/>
      <c r="AL196" s="842"/>
      <c r="AM196" s="842"/>
      <c r="AN196" s="842"/>
      <c r="AO196" s="842"/>
      <c r="AP196" s="842"/>
      <c r="AQ196" s="842"/>
      <c r="AR196" s="842"/>
      <c r="AS196" s="842"/>
      <c r="AT196" s="842"/>
      <c r="AU196" s="842"/>
      <c r="AV196" s="842"/>
      <c r="AW196" s="842"/>
      <c r="AX196" s="842"/>
      <c r="AY196" s="842"/>
      <c r="AZ196" s="357"/>
      <c r="BA196" s="877"/>
      <c r="BB196" s="604"/>
      <c r="BC196" s="458"/>
      <c r="BD196" s="445"/>
      <c r="BE196" s="445"/>
      <c r="BF196" s="445"/>
      <c r="BG196" s="462"/>
      <c r="BH196" s="458"/>
      <c r="BI196" s="445"/>
      <c r="BJ196" s="445"/>
      <c r="BK196" s="445"/>
      <c r="BL196" s="462"/>
      <c r="BM196" s="458"/>
      <c r="BN196" s="445"/>
      <c r="BO196" s="445"/>
      <c r="BP196" s="445"/>
      <c r="BQ196" s="462"/>
      <c r="BR196" s="458"/>
      <c r="BS196" s="445"/>
      <c r="BT196" s="445"/>
      <c r="BU196" s="445"/>
      <c r="BV196" s="445"/>
      <c r="BW196" s="446"/>
      <c r="BX196" s="21"/>
      <c r="BY196" s="21"/>
      <c r="BZ196" s="21"/>
      <c r="CA196" s="21"/>
      <c r="CB196" s="21"/>
      <c r="CC196" s="21"/>
      <c r="CD196" s="21"/>
      <c r="CE196" s="21"/>
      <c r="CF196" s="21"/>
      <c r="CG196" s="21"/>
      <c r="CH196" s="21"/>
      <c r="CI196" s="21"/>
      <c r="CJ196" s="21"/>
      <c r="CK196" s="21"/>
      <c r="CL196" s="21"/>
      <c r="CM196" s="21"/>
      <c r="CN196" s="21"/>
      <c r="CO196" s="21"/>
      <c r="CP196" s="21"/>
      <c r="CQ196" s="21"/>
      <c r="CR196" s="21"/>
      <c r="CS196" s="21"/>
      <c r="CT196" s="21"/>
      <c r="CU196" s="21"/>
      <c r="CV196" s="21"/>
      <c r="CW196" s="21"/>
      <c r="CX196" s="21"/>
      <c r="CY196" s="21"/>
      <c r="CZ196" s="21"/>
    </row>
    <row r="197" s="320" customFormat="true" ht="15" customHeight="true" x14ac:dyDescent="0.2">
      <c r="A197" s="178"/>
      <c r="B197" s="150"/>
      <c r="C197" s="120"/>
      <c r="D197" s="127"/>
      <c r="E197" s="127"/>
      <c r="F197" s="127"/>
      <c r="G197" s="126"/>
      <c r="H197" s="119"/>
      <c r="I197" s="127"/>
      <c r="J197" s="127"/>
      <c r="K197" s="127"/>
      <c r="L197" s="118"/>
      <c r="M197" s="120"/>
      <c r="N197" s="127"/>
      <c r="O197" s="127"/>
      <c r="P197" s="127"/>
      <c r="Q197" s="126"/>
      <c r="R197" s="119"/>
      <c r="S197" s="127"/>
      <c r="T197" s="127"/>
      <c r="U197" s="127"/>
      <c r="V197" s="127"/>
      <c r="W197" s="118"/>
      <c r="X197" s="842"/>
      <c r="Y197" s="842"/>
      <c r="Z197" s="842"/>
      <c r="AA197" s="842"/>
      <c r="AB197" s="842"/>
      <c r="AC197" s="842"/>
      <c r="AD197" s="842"/>
      <c r="AE197" s="842"/>
      <c r="AF197" s="842"/>
      <c r="AG197" s="842"/>
      <c r="AH197" s="842"/>
      <c r="AI197" s="842"/>
      <c r="AJ197" s="842"/>
      <c r="AK197" s="842"/>
      <c r="AL197" s="842"/>
      <c r="AM197" s="842"/>
      <c r="AN197" s="842"/>
      <c r="AO197" s="842"/>
      <c r="AP197" s="842"/>
      <c r="AQ197" s="842"/>
      <c r="AR197" s="842"/>
      <c r="AS197" s="842"/>
      <c r="AT197" s="842"/>
      <c r="AU197" s="842"/>
      <c r="AV197" s="842"/>
      <c r="AW197" s="842"/>
      <c r="AX197" s="842"/>
      <c r="AY197" s="842"/>
      <c r="AZ197" s="357"/>
      <c r="BA197" s="877"/>
      <c r="BB197" s="604"/>
      <c r="BC197" s="458"/>
      <c r="BD197" s="445"/>
      <c r="BE197" s="445"/>
      <c r="BF197" s="445"/>
      <c r="BG197" s="462"/>
      <c r="BH197" s="458"/>
      <c r="BI197" s="445"/>
      <c r="BJ197" s="445"/>
      <c r="BK197" s="445"/>
      <c r="BL197" s="462"/>
      <c r="BM197" s="458"/>
      <c r="BN197" s="445"/>
      <c r="BO197" s="445"/>
      <c r="BP197" s="445"/>
      <c r="BQ197" s="462"/>
      <c r="BR197" s="458"/>
      <c r="BS197" s="445"/>
      <c r="BT197" s="445"/>
      <c r="BU197" s="445"/>
      <c r="BV197" s="445"/>
      <c r="BW197" s="446"/>
      <c r="BX197" s="21"/>
      <c r="BY197" s="21"/>
      <c r="BZ197" s="21"/>
      <c r="CA197" s="21"/>
      <c r="CB197" s="21"/>
      <c r="CC197" s="21"/>
      <c r="CD197" s="21"/>
      <c r="CE197" s="21"/>
      <c r="CF197" s="21"/>
      <c r="CG197" s="21"/>
      <c r="CH197" s="21"/>
      <c r="CI197" s="21"/>
      <c r="CJ197" s="21"/>
      <c r="CK197" s="21"/>
      <c r="CL197" s="21"/>
      <c r="CM197" s="21"/>
      <c r="CN197" s="21"/>
      <c r="CO197" s="21"/>
      <c r="CP197" s="21"/>
      <c r="CQ197" s="21"/>
      <c r="CR197" s="21"/>
      <c r="CS197" s="21"/>
      <c r="CT197" s="21"/>
      <c r="CU197" s="21"/>
      <c r="CV197" s="21"/>
      <c r="CW197" s="21"/>
      <c r="CX197" s="21"/>
      <c r="CY197" s="21"/>
      <c r="CZ197" s="21"/>
    </row>
    <row r="198" s="320" customFormat="true" ht="15" customHeight="true" x14ac:dyDescent="0.2">
      <c r="A198" s="178"/>
      <c r="B198" s="150"/>
      <c r="C198" s="120"/>
      <c r="D198" s="127"/>
      <c r="E198" s="127"/>
      <c r="F198" s="127"/>
      <c r="G198" s="126"/>
      <c r="H198" s="119"/>
      <c r="I198" s="127"/>
      <c r="J198" s="127"/>
      <c r="K198" s="127"/>
      <c r="L198" s="118"/>
      <c r="M198" s="120"/>
      <c r="N198" s="127"/>
      <c r="O198" s="127"/>
      <c r="P198" s="127"/>
      <c r="Q198" s="126"/>
      <c r="R198" s="119"/>
      <c r="S198" s="127"/>
      <c r="T198" s="127"/>
      <c r="U198" s="127"/>
      <c r="V198" s="127"/>
      <c r="W198" s="118"/>
      <c r="X198" s="842"/>
      <c r="Y198" s="842"/>
      <c r="Z198" s="842"/>
      <c r="AA198" s="842"/>
      <c r="AB198" s="842"/>
      <c r="AC198" s="842"/>
      <c r="AD198" s="842"/>
      <c r="AE198" s="842"/>
      <c r="AF198" s="842"/>
      <c r="AG198" s="842"/>
      <c r="AH198" s="842"/>
      <c r="AI198" s="842"/>
      <c r="AJ198" s="842"/>
      <c r="AK198" s="842"/>
      <c r="AL198" s="842"/>
      <c r="AM198" s="842"/>
      <c r="AN198" s="842"/>
      <c r="AO198" s="842"/>
      <c r="AP198" s="842"/>
      <c r="AQ198" s="842"/>
      <c r="AR198" s="842"/>
      <c r="AS198" s="842"/>
      <c r="AT198" s="842"/>
      <c r="AU198" s="842"/>
      <c r="AV198" s="842"/>
      <c r="AW198" s="842"/>
      <c r="AX198" s="842"/>
      <c r="AY198" s="842"/>
      <c r="AZ198" s="357"/>
      <c r="BA198" s="877"/>
      <c r="BB198" s="604"/>
      <c r="BC198" s="458"/>
      <c r="BD198" s="445"/>
      <c r="BE198" s="445"/>
      <c r="BF198" s="445"/>
      <c r="BG198" s="462"/>
      <c r="BH198" s="458"/>
      <c r="BI198" s="445"/>
      <c r="BJ198" s="445"/>
      <c r="BK198" s="445"/>
      <c r="BL198" s="462"/>
      <c r="BM198" s="458"/>
      <c r="BN198" s="445"/>
      <c r="BO198" s="445"/>
      <c r="BP198" s="445"/>
      <c r="BQ198" s="462"/>
      <c r="BR198" s="458"/>
      <c r="BS198" s="445"/>
      <c r="BT198" s="445"/>
      <c r="BU198" s="445"/>
      <c r="BV198" s="445"/>
      <c r="BW198" s="446"/>
      <c r="BX198" s="21"/>
      <c r="BY198" s="21"/>
      <c r="BZ198" s="21"/>
      <c r="CA198" s="21"/>
      <c r="CB198" s="21"/>
      <c r="CC198" s="21"/>
      <c r="CD198" s="21"/>
      <c r="CE198" s="21"/>
      <c r="CF198" s="21"/>
      <c r="CG198" s="21"/>
      <c r="CH198" s="21"/>
      <c r="CI198" s="21"/>
      <c r="CJ198" s="21"/>
      <c r="CK198" s="21"/>
      <c r="CL198" s="21"/>
      <c r="CM198" s="21"/>
      <c r="CN198" s="21"/>
      <c r="CO198" s="21"/>
      <c r="CP198" s="21"/>
      <c r="CQ198" s="21"/>
      <c r="CR198" s="21"/>
      <c r="CS198" s="21"/>
      <c r="CT198" s="21"/>
      <c r="CU198" s="21"/>
      <c r="CV198" s="21"/>
      <c r="CW198" s="21"/>
      <c r="CX198" s="21"/>
      <c r="CY198" s="21"/>
      <c r="CZ198" s="21"/>
    </row>
    <row r="199" s="320" customFormat="true" ht="15" customHeight="true" x14ac:dyDescent="0.2">
      <c r="A199" s="178"/>
      <c r="B199" s="150"/>
      <c r="C199" s="120"/>
      <c r="D199" s="127"/>
      <c r="E199" s="127"/>
      <c r="F199" s="127"/>
      <c r="G199" s="126"/>
      <c r="H199" s="119"/>
      <c r="I199" s="127"/>
      <c r="J199" s="127"/>
      <c r="K199" s="127"/>
      <c r="L199" s="118"/>
      <c r="M199" s="120"/>
      <c r="N199" s="127"/>
      <c r="O199" s="127"/>
      <c r="P199" s="127"/>
      <c r="Q199" s="126"/>
      <c r="R199" s="119"/>
      <c r="S199" s="127"/>
      <c r="T199" s="127"/>
      <c r="U199" s="127"/>
      <c r="V199" s="127"/>
      <c r="W199" s="118"/>
      <c r="X199" s="842"/>
      <c r="Y199" s="842"/>
      <c r="Z199" s="842"/>
      <c r="AA199" s="842"/>
      <c r="AB199" s="842"/>
      <c r="AC199" s="842"/>
      <c r="AD199" s="842"/>
      <c r="AE199" s="842"/>
      <c r="AF199" s="842"/>
      <c r="AG199" s="842"/>
      <c r="AH199" s="842"/>
      <c r="AI199" s="842"/>
      <c r="AJ199" s="842"/>
      <c r="AK199" s="842"/>
      <c r="AL199" s="842"/>
      <c r="AM199" s="842"/>
      <c r="AN199" s="842"/>
      <c r="AO199" s="842"/>
      <c r="AP199" s="842"/>
      <c r="AQ199" s="842"/>
      <c r="AR199" s="842"/>
      <c r="AS199" s="842"/>
      <c r="AT199" s="842"/>
      <c r="AU199" s="842"/>
      <c r="AV199" s="842"/>
      <c r="AW199" s="842"/>
      <c r="AX199" s="842"/>
      <c r="AY199" s="842"/>
      <c r="AZ199" s="357"/>
      <c r="BA199" s="877"/>
      <c r="BB199" s="604"/>
      <c r="BC199" s="458"/>
      <c r="BD199" s="445"/>
      <c r="BE199" s="445"/>
      <c r="BF199" s="445"/>
      <c r="BG199" s="462"/>
      <c r="BH199" s="458"/>
      <c r="BI199" s="445"/>
      <c r="BJ199" s="445"/>
      <c r="BK199" s="445"/>
      <c r="BL199" s="462"/>
      <c r="BM199" s="458"/>
      <c r="BN199" s="445"/>
      <c r="BO199" s="445"/>
      <c r="BP199" s="445"/>
      <c r="BQ199" s="462"/>
      <c r="BR199" s="458"/>
      <c r="BS199" s="445"/>
      <c r="BT199" s="445"/>
      <c r="BU199" s="445"/>
      <c r="BV199" s="445"/>
      <c r="BW199" s="446"/>
      <c r="BX199" s="21"/>
      <c r="BY199" s="21"/>
      <c r="BZ199" s="21"/>
      <c r="CA199" s="21"/>
      <c r="CB199" s="21"/>
      <c r="CC199" s="21"/>
      <c r="CD199" s="21"/>
      <c r="CE199" s="21"/>
      <c r="CF199" s="21"/>
      <c r="CG199" s="21"/>
      <c r="CH199" s="21"/>
      <c r="CI199" s="21"/>
      <c r="CJ199" s="21"/>
      <c r="CK199" s="21"/>
      <c r="CL199" s="21"/>
      <c r="CM199" s="21"/>
      <c r="CN199" s="21"/>
      <c r="CO199" s="21"/>
      <c r="CP199" s="21"/>
      <c r="CQ199" s="21"/>
      <c r="CR199" s="21"/>
      <c r="CS199" s="21"/>
      <c r="CT199" s="21"/>
      <c r="CU199" s="21"/>
      <c r="CV199" s="21"/>
      <c r="CW199" s="21"/>
      <c r="CX199" s="21"/>
      <c r="CY199" s="21"/>
      <c r="CZ199" s="21"/>
    </row>
    <row r="200" s="320" customFormat="true" ht="15" customHeight="true" x14ac:dyDescent="0.2">
      <c r="A200" s="178"/>
      <c r="B200" s="150"/>
      <c r="C200" s="120"/>
      <c r="D200" s="127"/>
      <c r="E200" s="127"/>
      <c r="F200" s="127"/>
      <c r="G200" s="126"/>
      <c r="H200" s="119"/>
      <c r="I200" s="127"/>
      <c r="J200" s="127"/>
      <c r="K200" s="127"/>
      <c r="L200" s="118"/>
      <c r="M200" s="120"/>
      <c r="N200" s="127"/>
      <c r="O200" s="127"/>
      <c r="P200" s="127"/>
      <c r="Q200" s="126"/>
      <c r="R200" s="119"/>
      <c r="S200" s="127"/>
      <c r="T200" s="127"/>
      <c r="U200" s="127"/>
      <c r="V200" s="127"/>
      <c r="W200" s="118"/>
      <c r="X200" s="842"/>
      <c r="Y200" s="842"/>
      <c r="Z200" s="842"/>
      <c r="AA200" s="842"/>
      <c r="AB200" s="842"/>
      <c r="AC200" s="842"/>
      <c r="AD200" s="842"/>
      <c r="AE200" s="842"/>
      <c r="AF200" s="842"/>
      <c r="AG200" s="842"/>
      <c r="AH200" s="842"/>
      <c r="AI200" s="842"/>
      <c r="AJ200" s="842"/>
      <c r="AK200" s="842"/>
      <c r="AL200" s="842"/>
      <c r="AM200" s="842"/>
      <c r="AN200" s="842"/>
      <c r="AO200" s="842"/>
      <c r="AP200" s="842"/>
      <c r="AQ200" s="842"/>
      <c r="AR200" s="842"/>
      <c r="AS200" s="842"/>
      <c r="AT200" s="842"/>
      <c r="AU200" s="842"/>
      <c r="AV200" s="842"/>
      <c r="AW200" s="842"/>
      <c r="AX200" s="842"/>
      <c r="AY200" s="842"/>
      <c r="AZ200" s="357"/>
      <c r="BA200" s="877"/>
      <c r="BB200" s="604"/>
      <c r="BC200" s="458"/>
      <c r="BD200" s="445"/>
      <c r="BE200" s="445"/>
      <c r="BF200" s="445"/>
      <c r="BG200" s="462"/>
      <c r="BH200" s="458"/>
      <c r="BI200" s="445"/>
      <c r="BJ200" s="445"/>
      <c r="BK200" s="445"/>
      <c r="BL200" s="462"/>
      <c r="BM200" s="458"/>
      <c r="BN200" s="445"/>
      <c r="BO200" s="445"/>
      <c r="BP200" s="445"/>
      <c r="BQ200" s="462"/>
      <c r="BR200" s="458"/>
      <c r="BS200" s="445"/>
      <c r="BT200" s="445"/>
      <c r="BU200" s="445"/>
      <c r="BV200" s="445"/>
      <c r="BW200" s="446"/>
      <c r="BX200" s="21"/>
      <c r="BY200" s="21"/>
      <c r="BZ200" s="21"/>
      <c r="CA200" s="21"/>
      <c r="CB200" s="21"/>
      <c r="CC200" s="21"/>
      <c r="CD200" s="21"/>
      <c r="CE200" s="21"/>
      <c r="CF200" s="21"/>
      <c r="CG200" s="21"/>
      <c r="CH200" s="21"/>
      <c r="CI200" s="21"/>
      <c r="CJ200" s="21"/>
      <c r="CK200" s="21"/>
      <c r="CL200" s="21"/>
      <c r="CM200" s="21"/>
      <c r="CN200" s="21"/>
      <c r="CO200" s="21"/>
      <c r="CP200" s="21"/>
      <c r="CQ200" s="21"/>
      <c r="CR200" s="21"/>
      <c r="CS200" s="21"/>
      <c r="CT200" s="21"/>
      <c r="CU200" s="21"/>
      <c r="CV200" s="21"/>
      <c r="CW200" s="21"/>
      <c r="CX200" s="21"/>
      <c r="CY200" s="21"/>
      <c r="CZ200" s="21"/>
    </row>
    <row r="201" s="320" customFormat="true" ht="15" customHeight="true" x14ac:dyDescent="0.2">
      <c r="A201" s="178"/>
      <c r="B201" s="150"/>
      <c r="C201" s="120"/>
      <c r="D201" s="127"/>
      <c r="E201" s="127"/>
      <c r="F201" s="127"/>
      <c r="G201" s="126"/>
      <c r="H201" s="119"/>
      <c r="I201" s="127"/>
      <c r="J201" s="127"/>
      <c r="K201" s="127"/>
      <c r="L201" s="118"/>
      <c r="M201" s="120"/>
      <c r="N201" s="127"/>
      <c r="O201" s="127"/>
      <c r="P201" s="127"/>
      <c r="Q201" s="126"/>
      <c r="R201" s="119"/>
      <c r="S201" s="127"/>
      <c r="T201" s="127"/>
      <c r="U201" s="127"/>
      <c r="V201" s="127"/>
      <c r="W201" s="118"/>
      <c r="X201" s="842"/>
      <c r="Y201" s="842"/>
      <c r="Z201" s="842"/>
      <c r="AA201" s="842"/>
      <c r="AB201" s="842"/>
      <c r="AC201" s="842"/>
      <c r="AD201" s="842"/>
      <c r="AE201" s="842"/>
      <c r="AF201" s="842"/>
      <c r="AG201" s="842"/>
      <c r="AH201" s="842"/>
      <c r="AI201" s="842"/>
      <c r="AJ201" s="842"/>
      <c r="AK201" s="842"/>
      <c r="AL201" s="842"/>
      <c r="AM201" s="842"/>
      <c r="AN201" s="842"/>
      <c r="AO201" s="842"/>
      <c r="AP201" s="842"/>
      <c r="AQ201" s="842"/>
      <c r="AR201" s="842"/>
      <c r="AS201" s="842"/>
      <c r="AT201" s="842"/>
      <c r="AU201" s="842"/>
      <c r="AV201" s="842"/>
      <c r="AW201" s="842"/>
      <c r="AX201" s="842"/>
      <c r="AY201" s="842"/>
      <c r="AZ201" s="357"/>
      <c r="BA201" s="877"/>
      <c r="BB201" s="604"/>
      <c r="BC201" s="458"/>
      <c r="BD201" s="445"/>
      <c r="BE201" s="445"/>
      <c r="BF201" s="445"/>
      <c r="BG201" s="462"/>
      <c r="BH201" s="458"/>
      <c r="BI201" s="445"/>
      <c r="BJ201" s="445"/>
      <c r="BK201" s="445"/>
      <c r="BL201" s="462"/>
      <c r="BM201" s="458"/>
      <c r="BN201" s="445"/>
      <c r="BO201" s="445"/>
      <c r="BP201" s="445"/>
      <c r="BQ201" s="462"/>
      <c r="BR201" s="458"/>
      <c r="BS201" s="445"/>
      <c r="BT201" s="445"/>
      <c r="BU201" s="445"/>
      <c r="BV201" s="445"/>
      <c r="BW201" s="446"/>
      <c r="BX201" s="21"/>
      <c r="BY201" s="21"/>
      <c r="BZ201" s="21"/>
      <c r="CA201" s="21"/>
      <c r="CB201" s="21"/>
      <c r="CC201" s="21"/>
      <c r="CD201" s="21"/>
      <c r="CE201" s="21"/>
      <c r="CF201" s="21"/>
      <c r="CG201" s="21"/>
      <c r="CH201" s="21"/>
      <c r="CI201" s="21"/>
      <c r="CJ201" s="21"/>
      <c r="CK201" s="21"/>
      <c r="CL201" s="21"/>
      <c r="CM201" s="21"/>
      <c r="CN201" s="21"/>
      <c r="CO201" s="21"/>
      <c r="CP201" s="21"/>
      <c r="CQ201" s="21"/>
      <c r="CR201" s="21"/>
      <c r="CS201" s="21"/>
      <c r="CT201" s="21"/>
      <c r="CU201" s="21"/>
      <c r="CV201" s="21"/>
      <c r="CW201" s="21"/>
      <c r="CX201" s="21"/>
      <c r="CY201" s="21"/>
      <c r="CZ201" s="21"/>
    </row>
    <row r="202" s="320" customFormat="true" ht="15" customHeight="true" x14ac:dyDescent="0.2">
      <c r="A202" s="178"/>
      <c r="B202" s="150"/>
      <c r="C202" s="120"/>
      <c r="D202" s="127"/>
      <c r="E202" s="127"/>
      <c r="F202" s="127"/>
      <c r="G202" s="126"/>
      <c r="H202" s="119"/>
      <c r="I202" s="127"/>
      <c r="J202" s="127"/>
      <c r="K202" s="127"/>
      <c r="L202" s="118"/>
      <c r="M202" s="120"/>
      <c r="N202" s="127"/>
      <c r="O202" s="127"/>
      <c r="P202" s="127"/>
      <c r="Q202" s="126"/>
      <c r="R202" s="119"/>
      <c r="S202" s="127"/>
      <c r="T202" s="127"/>
      <c r="U202" s="127"/>
      <c r="V202" s="127"/>
      <c r="W202" s="118"/>
      <c r="X202" s="842"/>
      <c r="Y202" s="842"/>
      <c r="Z202" s="842"/>
      <c r="AA202" s="842"/>
      <c r="AB202" s="842"/>
      <c r="AC202" s="842"/>
      <c r="AD202" s="842"/>
      <c r="AE202" s="842"/>
      <c r="AF202" s="842"/>
      <c r="AG202" s="842"/>
      <c r="AH202" s="842"/>
      <c r="AI202" s="842"/>
      <c r="AJ202" s="842"/>
      <c r="AK202" s="842"/>
      <c r="AL202" s="842"/>
      <c r="AM202" s="842"/>
      <c r="AN202" s="842"/>
      <c r="AO202" s="842"/>
      <c r="AP202" s="842"/>
      <c r="AQ202" s="842"/>
      <c r="AR202" s="842"/>
      <c r="AS202" s="842"/>
      <c r="AT202" s="842"/>
      <c r="AU202" s="842"/>
      <c r="AV202" s="842"/>
      <c r="AW202" s="842"/>
      <c r="AX202" s="842"/>
      <c r="AY202" s="842"/>
      <c r="AZ202" s="357"/>
      <c r="BA202" s="877"/>
      <c r="BB202" s="604"/>
      <c r="BC202" s="458"/>
      <c r="BD202" s="445"/>
      <c r="BE202" s="445"/>
      <c r="BF202" s="445"/>
      <c r="BG202" s="462"/>
      <c r="BH202" s="458"/>
      <c r="BI202" s="445"/>
      <c r="BJ202" s="445"/>
      <c r="BK202" s="445"/>
      <c r="BL202" s="462"/>
      <c r="BM202" s="458"/>
      <c r="BN202" s="445"/>
      <c r="BO202" s="445"/>
      <c r="BP202" s="445"/>
      <c r="BQ202" s="462"/>
      <c r="BR202" s="458"/>
      <c r="BS202" s="445"/>
      <c r="BT202" s="445"/>
      <c r="BU202" s="445"/>
      <c r="BV202" s="445"/>
      <c r="BW202" s="446"/>
      <c r="BX202" s="21"/>
      <c r="BY202" s="21"/>
      <c r="BZ202" s="21"/>
      <c r="CA202" s="21"/>
      <c r="CB202" s="21"/>
      <c r="CC202" s="21"/>
      <c r="CD202" s="21"/>
      <c r="CE202" s="21"/>
      <c r="CF202" s="21"/>
      <c r="CG202" s="21"/>
      <c r="CH202" s="21"/>
      <c r="CI202" s="21"/>
      <c r="CJ202" s="21"/>
      <c r="CK202" s="21"/>
      <c r="CL202" s="21"/>
      <c r="CM202" s="21"/>
      <c r="CN202" s="21"/>
      <c r="CO202" s="21"/>
      <c r="CP202" s="21"/>
      <c r="CQ202" s="21"/>
      <c r="CR202" s="21"/>
      <c r="CS202" s="21"/>
      <c r="CT202" s="21"/>
      <c r="CU202" s="21"/>
      <c r="CV202" s="21"/>
      <c r="CW202" s="21"/>
      <c r="CX202" s="21"/>
      <c r="CY202" s="21"/>
      <c r="CZ202" s="21"/>
    </row>
    <row r="203" s="320" customFormat="true" ht="15" customHeight="true" x14ac:dyDescent="0.2">
      <c r="A203" s="178"/>
      <c r="B203" s="150"/>
      <c r="C203" s="120"/>
      <c r="D203" s="127"/>
      <c r="E203" s="127"/>
      <c r="F203" s="127"/>
      <c r="G203" s="126"/>
      <c r="H203" s="119"/>
      <c r="I203" s="127"/>
      <c r="J203" s="127"/>
      <c r="K203" s="127"/>
      <c r="L203" s="118"/>
      <c r="M203" s="120"/>
      <c r="N203" s="127"/>
      <c r="O203" s="127"/>
      <c r="P203" s="127"/>
      <c r="Q203" s="126"/>
      <c r="R203" s="119"/>
      <c r="S203" s="127"/>
      <c r="T203" s="127"/>
      <c r="U203" s="127"/>
      <c r="V203" s="127"/>
      <c r="W203" s="118"/>
      <c r="X203" s="842"/>
      <c r="Y203" s="842"/>
      <c r="Z203" s="842"/>
      <c r="AA203" s="842"/>
      <c r="AB203" s="842"/>
      <c r="AC203" s="842"/>
      <c r="AD203" s="842"/>
      <c r="AE203" s="842"/>
      <c r="AF203" s="842"/>
      <c r="AG203" s="842"/>
      <c r="AH203" s="842"/>
      <c r="AI203" s="842"/>
      <c r="AJ203" s="842"/>
      <c r="AK203" s="842"/>
      <c r="AL203" s="842"/>
      <c r="AM203" s="842"/>
      <c r="AN203" s="842"/>
      <c r="AO203" s="842"/>
      <c r="AP203" s="842"/>
      <c r="AQ203" s="842"/>
      <c r="AR203" s="842"/>
      <c r="AS203" s="842"/>
      <c r="AT203" s="842"/>
      <c r="AU203" s="842"/>
      <c r="AV203" s="842"/>
      <c r="AW203" s="842"/>
      <c r="AX203" s="842"/>
      <c r="AY203" s="842"/>
      <c r="AZ203" s="357"/>
      <c r="BA203" s="877"/>
      <c r="BB203" s="604"/>
      <c r="BC203" s="458"/>
      <c r="BD203" s="445"/>
      <c r="BE203" s="445"/>
      <c r="BF203" s="445"/>
      <c r="BG203" s="462"/>
      <c r="BH203" s="458"/>
      <c r="BI203" s="445"/>
      <c r="BJ203" s="445"/>
      <c r="BK203" s="445"/>
      <c r="BL203" s="462"/>
      <c r="BM203" s="458"/>
      <c r="BN203" s="445"/>
      <c r="BO203" s="445"/>
      <c r="BP203" s="445"/>
      <c r="BQ203" s="462"/>
      <c r="BR203" s="458"/>
      <c r="BS203" s="445"/>
      <c r="BT203" s="445"/>
      <c r="BU203" s="445"/>
      <c r="BV203" s="445"/>
      <c r="BW203" s="446"/>
      <c r="BX203" s="21"/>
      <c r="BY203" s="21"/>
      <c r="BZ203" s="21"/>
      <c r="CA203" s="21"/>
      <c r="CB203" s="21"/>
      <c r="CC203" s="21"/>
      <c r="CD203" s="21"/>
      <c r="CE203" s="21"/>
      <c r="CF203" s="21"/>
      <c r="CG203" s="21"/>
      <c r="CH203" s="21"/>
      <c r="CI203" s="21"/>
      <c r="CJ203" s="21"/>
      <c r="CK203" s="21"/>
      <c r="CL203" s="21"/>
      <c r="CM203" s="21"/>
      <c r="CN203" s="21"/>
      <c r="CO203" s="21"/>
      <c r="CP203" s="21"/>
      <c r="CQ203" s="21"/>
      <c r="CR203" s="21"/>
      <c r="CS203" s="21"/>
      <c r="CT203" s="21"/>
      <c r="CU203" s="21"/>
      <c r="CV203" s="21"/>
      <c r="CW203" s="21"/>
      <c r="CX203" s="21"/>
      <c r="CY203" s="21"/>
      <c r="CZ203" s="21"/>
    </row>
    <row r="204" s="320" customFormat="true" ht="15" customHeight="true" x14ac:dyDescent="0.2">
      <c r="A204" s="92"/>
      <c r="B204" s="148"/>
      <c r="C204" s="49"/>
      <c r="D204" s="48"/>
      <c r="E204" s="48"/>
      <c r="F204" s="48"/>
      <c r="G204" s="47"/>
      <c r="H204" s="46"/>
      <c r="I204" s="48"/>
      <c r="J204" s="48"/>
      <c r="K204" s="48"/>
      <c r="L204" s="45"/>
      <c r="M204" s="49"/>
      <c r="N204" s="48"/>
      <c r="O204" s="48"/>
      <c r="P204" s="48"/>
      <c r="Q204" s="47"/>
      <c r="R204" s="46"/>
      <c r="S204" s="48"/>
      <c r="T204" s="48"/>
      <c r="U204" s="48"/>
      <c r="V204" s="127"/>
      <c r="W204" s="118"/>
      <c r="X204" s="842"/>
      <c r="Y204" s="842"/>
      <c r="Z204" s="842"/>
      <c r="AA204" s="842"/>
      <c r="AB204" s="842"/>
      <c r="AC204" s="842"/>
      <c r="AD204" s="842"/>
      <c r="AE204" s="842"/>
      <c r="AF204" s="842"/>
      <c r="AG204" s="842"/>
      <c r="AH204" s="842"/>
      <c r="AI204" s="842"/>
      <c r="AJ204" s="842"/>
      <c r="AK204" s="842"/>
      <c r="AL204" s="842"/>
      <c r="AM204" s="842"/>
      <c r="AN204" s="842"/>
      <c r="AO204" s="842"/>
      <c r="AP204" s="842"/>
      <c r="AQ204" s="842"/>
      <c r="AR204" s="842"/>
      <c r="AS204" s="842"/>
      <c r="AT204" s="842"/>
      <c r="AU204" s="842"/>
      <c r="AV204" s="842"/>
      <c r="AW204" s="842"/>
      <c r="AX204" s="842"/>
      <c r="AY204" s="842"/>
      <c r="AZ204" s="357"/>
      <c r="BA204" s="877"/>
      <c r="BB204" s="604"/>
      <c r="BC204" s="458"/>
      <c r="BD204" s="445"/>
      <c r="BE204" s="445"/>
      <c r="BF204" s="445"/>
      <c r="BG204" s="462"/>
      <c r="BH204" s="458"/>
      <c r="BI204" s="445"/>
      <c r="BJ204" s="445"/>
      <c r="BK204" s="445"/>
      <c r="BL204" s="462"/>
      <c r="BM204" s="458"/>
      <c r="BN204" s="445"/>
      <c r="BO204" s="445"/>
      <c r="BP204" s="445"/>
      <c r="BQ204" s="462"/>
      <c r="BR204" s="458"/>
      <c r="BS204" s="445"/>
      <c r="BT204" s="445"/>
      <c r="BU204" s="445"/>
      <c r="BV204" s="445"/>
      <c r="BW204" s="446"/>
      <c r="BX204" s="21"/>
      <c r="BY204" s="21"/>
      <c r="BZ204" s="21"/>
      <c r="CA204" s="21"/>
      <c r="CB204" s="21"/>
      <c r="CC204" s="21"/>
      <c r="CD204" s="21"/>
      <c r="CE204" s="21"/>
      <c r="CF204" s="21"/>
      <c r="CG204" s="21"/>
      <c r="CH204" s="21"/>
      <c r="CI204" s="21"/>
      <c r="CJ204" s="21"/>
      <c r="CK204" s="21"/>
      <c r="CL204" s="21"/>
      <c r="CM204" s="21"/>
      <c r="CN204" s="21"/>
      <c r="CO204" s="21"/>
      <c r="CP204" s="21"/>
      <c r="CQ204" s="21"/>
      <c r="CR204" s="21"/>
      <c r="CS204" s="21"/>
      <c r="CT204" s="21"/>
      <c r="CU204" s="21"/>
      <c r="CV204" s="21"/>
      <c r="CW204" s="21"/>
      <c r="CX204" s="21"/>
      <c r="CY204" s="21"/>
      <c r="CZ204" s="21"/>
    </row>
    <row r="205" s="320" customFormat="true" ht="15" customHeight="true" x14ac:dyDescent="0.2">
      <c r="A205" s="176"/>
      <c r="B205" s="145"/>
      <c r="C205" s="95"/>
      <c r="D205" s="107"/>
      <c r="E205" s="107"/>
      <c r="F205" s="107"/>
      <c r="G205" s="106"/>
      <c r="H205" s="94"/>
      <c r="I205" s="107"/>
      <c r="J205" s="107"/>
      <c r="K205" s="107"/>
      <c r="L205" s="93"/>
      <c r="M205" s="95"/>
      <c r="N205" s="107"/>
      <c r="O205" s="107"/>
      <c r="P205" s="107"/>
      <c r="Q205" s="106"/>
      <c r="R205" s="94"/>
      <c r="S205" s="107"/>
      <c r="T205" s="107"/>
      <c r="U205" s="107"/>
      <c r="V205" s="107"/>
      <c r="W205" s="93"/>
      <c r="X205" s="842"/>
      <c r="Y205" s="842"/>
      <c r="Z205" s="842"/>
      <c r="AA205" s="842"/>
      <c r="AB205" s="842"/>
      <c r="AC205" s="842"/>
      <c r="AD205" s="842"/>
      <c r="AE205" s="842"/>
      <c r="AF205" s="842"/>
      <c r="AG205" s="842"/>
      <c r="AH205" s="842"/>
      <c r="AI205" s="842"/>
      <c r="AJ205" s="842"/>
      <c r="AK205" s="842"/>
      <c r="AL205" s="842"/>
      <c r="AM205" s="842"/>
      <c r="AN205" s="842"/>
      <c r="AO205" s="842"/>
      <c r="AP205" s="842"/>
      <c r="AQ205" s="842"/>
      <c r="AR205" s="842"/>
      <c r="AS205" s="842"/>
      <c r="AT205" s="842"/>
      <c r="AU205" s="842"/>
      <c r="AV205" s="842"/>
      <c r="AW205" s="842"/>
      <c r="AX205" s="842"/>
      <c r="AY205" s="842"/>
      <c r="AZ205" s="357"/>
      <c r="BA205" s="877"/>
      <c r="BB205" s="604"/>
      <c r="BC205" s="461"/>
      <c r="BD205" s="460"/>
      <c r="BE205" s="460"/>
      <c r="BF205" s="460"/>
      <c r="BG205" s="464"/>
      <c r="BH205" s="461"/>
      <c r="BI205" s="460"/>
      <c r="BJ205" s="460"/>
      <c r="BK205" s="460"/>
      <c r="BL205" s="464"/>
      <c r="BM205" s="461"/>
      <c r="BN205" s="460"/>
      <c r="BO205" s="460"/>
      <c r="BP205" s="460"/>
      <c r="BQ205" s="464"/>
      <c r="BR205" s="461"/>
      <c r="BS205" s="460"/>
      <c r="BT205" s="460"/>
      <c r="BU205" s="460"/>
      <c r="BV205" s="460"/>
      <c r="BW205" s="463"/>
      <c r="BX205" s="21"/>
      <c r="BY205" s="21"/>
      <c r="BZ205" s="21"/>
      <c r="CA205" s="21"/>
      <c r="CB205" s="21"/>
      <c r="CC205" s="21"/>
      <c r="CD205" s="21"/>
      <c r="CE205" s="21"/>
      <c r="CF205" s="21"/>
      <c r="CG205" s="21"/>
      <c r="CH205" s="21"/>
      <c r="CI205" s="21"/>
      <c r="CJ205" s="21"/>
      <c r="CK205" s="21"/>
      <c r="CL205" s="21"/>
      <c r="CM205" s="21"/>
      <c r="CN205" s="21"/>
      <c r="CO205" s="21"/>
      <c r="CP205" s="21"/>
      <c r="CQ205" s="21"/>
      <c r="CR205" s="21"/>
      <c r="CS205" s="21"/>
      <c r="CT205" s="21"/>
      <c r="CU205" s="21"/>
      <c r="CV205" s="21"/>
      <c r="CW205" s="21"/>
      <c r="CX205" s="21"/>
      <c r="CY205" s="21"/>
      <c r="CZ205" s="21"/>
    </row>
    <row r="206" s="320" customFormat="true" ht="250.15" customHeight="true" x14ac:dyDescent="0.2">
      <c r="B206" s="322"/>
      <c r="X206" s="357"/>
      <c r="Y206" s="357"/>
      <c r="Z206" s="357"/>
      <c r="AA206" s="357"/>
      <c r="AB206" s="357"/>
      <c r="AC206" s="357"/>
      <c r="AD206" s="357"/>
      <c r="AE206" s="357"/>
      <c r="AF206" s="357"/>
      <c r="AG206" s="357"/>
      <c r="AH206" s="357"/>
      <c r="AI206" s="357"/>
      <c r="AJ206" s="357"/>
      <c r="AK206" s="357"/>
      <c r="AL206" s="357"/>
      <c r="AM206" s="357"/>
      <c r="AN206" s="357"/>
      <c r="AO206" s="357"/>
      <c r="AP206" s="357"/>
      <c r="AQ206" s="357"/>
      <c r="AR206" s="357"/>
      <c r="AS206" s="357"/>
      <c r="AT206" s="357"/>
      <c r="AU206" s="357"/>
      <c r="AV206" s="357"/>
      <c r="AW206" s="357"/>
      <c r="AX206" s="357"/>
      <c r="AY206" s="357"/>
      <c r="AZ206" s="357"/>
      <c r="BA206" s="321"/>
      <c r="BB206" s="319"/>
      <c r="BC206" s="319"/>
      <c r="BD206" s="319"/>
      <c r="BE206" s="319"/>
      <c r="BF206" s="319"/>
      <c r="BG206" s="319"/>
      <c r="BH206" s="319"/>
      <c r="BI206" s="319"/>
      <c r="BJ206" s="319"/>
      <c r="BK206" s="319"/>
      <c r="BL206" s="319"/>
      <c r="BM206" s="319"/>
      <c r="BN206" s="319"/>
      <c r="BO206" s="319"/>
      <c r="BP206" s="319"/>
      <c r="BQ206" s="319"/>
      <c r="BR206" s="319"/>
      <c r="BS206" s="319"/>
      <c r="BT206" s="319"/>
      <c r="BU206" s="319"/>
      <c r="BV206" s="319"/>
      <c r="BW206" s="321"/>
      <c r="BX206" s="356"/>
      <c r="BY206" s="356"/>
      <c r="BZ206" s="356"/>
      <c r="CA206" s="356"/>
      <c r="CB206" s="356"/>
      <c r="CC206" s="356"/>
      <c r="CD206" s="356"/>
      <c r="CE206" s="356"/>
      <c r="CF206" s="356"/>
      <c r="CG206" s="356"/>
      <c r="CH206" s="356"/>
      <c r="CI206" s="356"/>
      <c r="CJ206" s="356"/>
      <c r="CK206" s="356"/>
      <c r="CL206" s="356"/>
      <c r="CM206" s="356"/>
      <c r="CN206" s="356"/>
      <c r="CO206" s="356"/>
      <c r="CP206" s="356"/>
      <c r="CQ206" s="356"/>
      <c r="CR206" s="356"/>
      <c r="CS206" s="356"/>
      <c r="CT206" s="356"/>
      <c r="CU206" s="356"/>
      <c r="CV206" s="356"/>
      <c r="CW206" s="356"/>
      <c r="CX206" s="356"/>
      <c r="CY206" s="356"/>
      <c r="CZ206" s="356"/>
    </row>
    <row r="207" s="300" customFormat="true" ht="18" customHeight="true" x14ac:dyDescent="0.2">
      <c r="X207" s="352"/>
      <c r="Y207" s="352"/>
      <c r="Z207" s="352"/>
      <c r="AA207" s="352"/>
      <c r="AB207" s="352"/>
      <c r="AC207" s="352"/>
      <c r="AD207" s="352"/>
      <c r="AE207" s="352"/>
      <c r="AF207" s="352"/>
      <c r="AG207" s="352"/>
      <c r="AH207" s="352"/>
      <c r="AI207" s="352"/>
      <c r="AJ207" s="352"/>
      <c r="AK207" s="352"/>
      <c r="AL207" s="352"/>
      <c r="AM207" s="352"/>
      <c r="AN207" s="352"/>
      <c r="AO207" s="352"/>
      <c r="AP207" s="352"/>
      <c r="AQ207" s="352"/>
      <c r="AR207" s="352"/>
      <c r="AS207" s="352"/>
      <c r="AT207" s="352"/>
      <c r="AU207" s="352"/>
      <c r="AV207" s="352"/>
      <c r="AW207" s="352"/>
      <c r="AX207" s="352"/>
      <c r="AY207" s="352"/>
      <c r="AZ207" s="352"/>
      <c r="BB207" s="323"/>
      <c r="BX207" s="352"/>
      <c r="BY207" s="352"/>
      <c r="BZ207" s="352"/>
      <c r="CA207" s="352"/>
      <c r="CB207" s="352"/>
      <c r="CC207" s="352"/>
      <c r="CD207" s="352"/>
      <c r="CE207" s="352"/>
      <c r="CF207" s="352"/>
      <c r="CG207" s="352"/>
      <c r="CH207" s="352"/>
      <c r="CI207" s="352"/>
      <c r="CJ207" s="352"/>
      <c r="CK207" s="352"/>
      <c r="CL207" s="352"/>
      <c r="CM207" s="352"/>
      <c r="CN207" s="352"/>
      <c r="CO207" s="352"/>
      <c r="CP207" s="352"/>
      <c r="CQ207" s="352"/>
      <c r="CR207" s="352"/>
      <c r="CS207" s="352"/>
      <c r="CT207" s="352"/>
      <c r="CU207" s="352"/>
      <c r="CV207" s="352"/>
      <c r="CW207" s="352"/>
      <c r="CX207" s="352"/>
      <c r="CY207" s="352"/>
      <c r="CZ207" s="352"/>
    </row>
    <row r="208" s="300" customFormat="true" ht="22.5" customHeight="true" x14ac:dyDescent="0.35">
      <c r="A208" s="1054" t="str">
        <f>A1026</f>
        <v>Liberia</v>
      </c>
      <c r="B208" s="1055"/>
      <c r="X208" s="352"/>
      <c r="Y208" s="352"/>
      <c r="Z208" s="352"/>
      <c r="AA208" s="352"/>
      <c r="AB208" s="352"/>
      <c r="AC208" s="352"/>
      <c r="AD208" s="352"/>
      <c r="AE208" s="352"/>
      <c r="AF208" s="352"/>
      <c r="AG208" s="352"/>
      <c r="AH208" s="352"/>
      <c r="AI208" s="352"/>
      <c r="AJ208" s="352"/>
      <c r="AK208" s="352"/>
      <c r="AL208" s="352"/>
      <c r="AM208" s="352"/>
      <c r="AN208" s="352"/>
      <c r="AO208" s="352"/>
      <c r="AP208" s="352"/>
      <c r="AQ208" s="352"/>
      <c r="AR208" s="352"/>
      <c r="AS208" s="352"/>
      <c r="AT208" s="352"/>
      <c r="AU208" s="352"/>
      <c r="AV208" s="352"/>
      <c r="AW208" s="352"/>
      <c r="AX208" s="352"/>
      <c r="AY208" s="352"/>
      <c r="AZ208" s="352"/>
      <c r="BB208" s="323"/>
      <c r="BX208" s="352"/>
      <c r="BY208" s="352"/>
      <c r="BZ208" s="352"/>
      <c r="CA208" s="352"/>
      <c r="CB208" s="352"/>
      <c r="CC208" s="352"/>
      <c r="CD208" s="352"/>
      <c r="CE208" s="352"/>
      <c r="CF208" s="352"/>
      <c r="CG208" s="352"/>
      <c r="CH208" s="352"/>
      <c r="CI208" s="352"/>
      <c r="CJ208" s="352"/>
      <c r="CK208" s="352"/>
      <c r="CL208" s="352"/>
      <c r="CM208" s="352"/>
      <c r="CN208" s="352"/>
      <c r="CO208" s="352"/>
      <c r="CP208" s="352"/>
      <c r="CQ208" s="352"/>
      <c r="CR208" s="352"/>
      <c r="CS208" s="352"/>
      <c r="CT208" s="352"/>
      <c r="CU208" s="352"/>
      <c r="CV208" s="352"/>
      <c r="CW208" s="352"/>
      <c r="CX208" s="352"/>
      <c r="CY208" s="352"/>
      <c r="CZ208" s="352"/>
    </row>
    <row r="209" s="300" customFormat="true" ht="22.5" customHeight="true" x14ac:dyDescent="0.35">
      <c r="A209" s="327" t="str">
        <f>A1034</f>
        <v>2009</v>
      </c>
      <c r="B209" s="328"/>
      <c r="X209" s="352"/>
      <c r="Y209" s="352"/>
      <c r="Z209" s="352"/>
      <c r="AA209" s="352"/>
      <c r="AB209" s="352"/>
      <c r="AC209" s="352"/>
      <c r="AD209" s="352"/>
      <c r="AE209" s="352"/>
      <c r="AF209" s="352"/>
      <c r="AG209" s="352"/>
      <c r="AH209" s="352"/>
      <c r="AI209" s="352"/>
      <c r="AJ209" s="352"/>
      <c r="AK209" s="352"/>
      <c r="AL209" s="352"/>
      <c r="AM209" s="352"/>
      <c r="AN209" s="352"/>
      <c r="AO209" s="352"/>
      <c r="AP209" s="352"/>
      <c r="AQ209" s="352"/>
      <c r="AR209" s="352"/>
      <c r="AS209" s="352"/>
      <c r="AT209" s="352"/>
      <c r="AU209" s="352"/>
      <c r="AV209" s="352"/>
      <c r="AW209" s="352"/>
      <c r="AX209" s="352"/>
      <c r="AY209" s="352"/>
      <c r="AZ209" s="352"/>
      <c r="BB209" s="323"/>
      <c r="BX209" s="352"/>
      <c r="BY209" s="352"/>
      <c r="BZ209" s="352"/>
      <c r="CA209" s="352"/>
      <c r="CB209" s="352"/>
      <c r="CC209" s="352"/>
      <c r="CD209" s="352"/>
      <c r="CE209" s="352"/>
      <c r="CF209" s="352"/>
      <c r="CG209" s="352"/>
      <c r="CH209" s="352"/>
      <c r="CI209" s="352"/>
      <c r="CJ209" s="352"/>
      <c r="CK209" s="352"/>
      <c r="CL209" s="352"/>
      <c r="CM209" s="352"/>
      <c r="CN209" s="352"/>
      <c r="CO209" s="352"/>
      <c r="CP209" s="352"/>
      <c r="CQ209" s="352"/>
      <c r="CR209" s="352"/>
      <c r="CS209" s="352"/>
      <c r="CT209" s="352"/>
      <c r="CU209" s="352"/>
      <c r="CV209" s="352"/>
      <c r="CW209" s="352"/>
      <c r="CX209" s="352"/>
      <c r="CY209" s="352"/>
      <c r="CZ209" s="352"/>
    </row>
    <row r="210" s="300" customFormat="true" ht="22.5" customHeight="true" x14ac:dyDescent="0.35">
      <c r="A210" s="607" t="s">
        <v>112</v>
      </c>
      <c r="B210" s="330"/>
      <c r="X210" s="352"/>
      <c r="Y210" s="352"/>
      <c r="Z210" s="352"/>
      <c r="AA210" s="352"/>
      <c r="AB210" s="352"/>
      <c r="AC210" s="352"/>
      <c r="AD210" s="352"/>
      <c r="AE210" s="352"/>
      <c r="AF210" s="352"/>
      <c r="AG210" s="352"/>
      <c r="AH210" s="352"/>
      <c r="AI210" s="352"/>
      <c r="AJ210" s="352"/>
      <c r="AK210" s="352"/>
      <c r="AL210" s="352"/>
      <c r="AM210" s="352"/>
      <c r="AN210" s="352"/>
      <c r="AO210" s="352"/>
      <c r="AP210" s="352"/>
      <c r="AQ210" s="352"/>
      <c r="AR210" s="352"/>
      <c r="AS210" s="352"/>
      <c r="AT210" s="352"/>
      <c r="AU210" s="352"/>
      <c r="AV210" s="352"/>
      <c r="AW210" s="352"/>
      <c r="AX210" s="352"/>
      <c r="AY210" s="352"/>
      <c r="AZ210" s="352"/>
      <c r="BB210" s="323"/>
      <c r="BX210" s="352"/>
      <c r="BY210" s="352"/>
      <c r="BZ210" s="352"/>
      <c r="CA210" s="352"/>
      <c r="CB210" s="352"/>
      <c r="CC210" s="352"/>
      <c r="CD210" s="352"/>
      <c r="CE210" s="352"/>
      <c r="CF210" s="352"/>
      <c r="CG210" s="352"/>
      <c r="CH210" s="352"/>
      <c r="CI210" s="352"/>
      <c r="CJ210" s="352"/>
      <c r="CK210" s="352"/>
      <c r="CL210" s="352"/>
      <c r="CM210" s="352"/>
      <c r="CN210" s="352"/>
      <c r="CO210" s="352"/>
      <c r="CP210" s="352"/>
      <c r="CQ210" s="352"/>
      <c r="CR210" s="352"/>
      <c r="CS210" s="352"/>
      <c r="CT210" s="352"/>
      <c r="CU210" s="352"/>
      <c r="CV210" s="352"/>
      <c r="CW210" s="352"/>
      <c r="CX210" s="352"/>
      <c r="CY210" s="352"/>
      <c r="CZ210" s="352"/>
    </row>
    <row r="211" s="300" customFormat="true" ht="20.1" customHeight="true" x14ac:dyDescent="0.35">
      <c r="A211" s="332" t="s">
        <v>97</v>
      </c>
      <c r="B211" s="328"/>
      <c r="X211" s="352"/>
      <c r="Y211" s="352"/>
      <c r="Z211" s="352"/>
      <c r="AA211" s="352"/>
      <c r="AB211" s="352"/>
      <c r="AC211" s="352"/>
      <c r="AD211" s="352"/>
      <c r="AE211" s="352"/>
      <c r="AF211" s="352"/>
      <c r="AG211" s="352"/>
      <c r="AH211" s="352"/>
      <c r="AI211" s="352"/>
      <c r="AJ211" s="352"/>
      <c r="AK211" s="352"/>
      <c r="AL211" s="352"/>
      <c r="AM211" s="352"/>
      <c r="AN211" s="352"/>
      <c r="AO211" s="352"/>
      <c r="AP211" s="352"/>
      <c r="AQ211" s="352"/>
      <c r="AR211" s="352"/>
      <c r="AS211" s="352"/>
      <c r="AT211" s="352"/>
      <c r="AU211" s="352"/>
      <c r="AV211" s="352"/>
      <c r="AW211" s="352"/>
      <c r="AX211" s="352"/>
      <c r="AY211" s="352"/>
      <c r="AZ211" s="352"/>
      <c r="BB211" s="323"/>
      <c r="BX211" s="352"/>
      <c r="BY211" s="352"/>
      <c r="BZ211" s="352"/>
      <c r="CA211" s="352"/>
      <c r="CB211" s="352"/>
      <c r="CC211" s="352"/>
      <c r="CD211" s="352"/>
      <c r="CE211" s="352"/>
      <c r="CF211" s="352"/>
      <c r="CG211" s="352"/>
      <c r="CH211" s="352"/>
      <c r="CI211" s="352"/>
      <c r="CJ211" s="352"/>
      <c r="CK211" s="352"/>
      <c r="CL211" s="352"/>
      <c r="CM211" s="352"/>
      <c r="CN211" s="352"/>
      <c r="CO211" s="352"/>
      <c r="CP211" s="352"/>
      <c r="CQ211" s="352"/>
      <c r="CR211" s="352"/>
      <c r="CS211" s="352"/>
      <c r="CT211" s="352"/>
      <c r="CU211" s="352"/>
      <c r="CV211" s="352"/>
      <c r="CW211" s="352"/>
      <c r="CX211" s="352"/>
      <c r="CY211" s="352"/>
      <c r="CZ211" s="352"/>
    </row>
    <row r="212" s="300" customFormat="true" ht="15" customHeight="true" x14ac:dyDescent="0.2">
      <c r="A212" s="608" t="s">
        <v>98</v>
      </c>
      <c r="B212" s="365"/>
      <c r="X212" s="352"/>
      <c r="Y212" s="352"/>
      <c r="Z212" s="352"/>
      <c r="AA212" s="352"/>
      <c r="AB212" s="352"/>
      <c r="AC212" s="352"/>
      <c r="AD212" s="352"/>
      <c r="AE212" s="352"/>
      <c r="AF212" s="352"/>
      <c r="AG212" s="352"/>
      <c r="AH212" s="352"/>
      <c r="AI212" s="352"/>
      <c r="AJ212" s="352"/>
      <c r="AK212" s="352"/>
      <c r="AL212" s="352"/>
      <c r="AM212" s="352"/>
      <c r="AN212" s="352"/>
      <c r="AO212" s="352"/>
      <c r="AP212" s="352"/>
      <c r="AQ212" s="352"/>
      <c r="AR212" s="352"/>
      <c r="AS212" s="352"/>
      <c r="AT212" s="352"/>
      <c r="AU212" s="352"/>
      <c r="AV212" s="352"/>
      <c r="AW212" s="352"/>
      <c r="AX212" s="352"/>
      <c r="AY212" s="352"/>
      <c r="AZ212" s="352"/>
      <c r="BB212" s="323"/>
      <c r="BX212" s="352"/>
      <c r="BY212" s="352"/>
      <c r="BZ212" s="352"/>
      <c r="CA212" s="352"/>
      <c r="CB212" s="352"/>
      <c r="CC212" s="352"/>
      <c r="CD212" s="352"/>
      <c r="CE212" s="352"/>
      <c r="CF212" s="352"/>
      <c r="CG212" s="352"/>
      <c r="CH212" s="352"/>
      <c r="CI212" s="352"/>
      <c r="CJ212" s="352"/>
      <c r="CK212" s="352"/>
      <c r="CL212" s="352"/>
      <c r="CM212" s="352"/>
      <c r="CN212" s="352"/>
      <c r="CO212" s="352"/>
      <c r="CP212" s="352"/>
      <c r="CQ212" s="352"/>
      <c r="CR212" s="352"/>
      <c r="CS212" s="352"/>
      <c r="CT212" s="352"/>
      <c r="CU212" s="352"/>
      <c r="CV212" s="352"/>
      <c r="CW212" s="352"/>
      <c r="CX212" s="352"/>
      <c r="CY212" s="352"/>
      <c r="CZ212" s="352"/>
    </row>
    <row r="213" s="300" customFormat="true" ht="15" customHeight="true" x14ac:dyDescent="0.2">
      <c r="A213" s="341" t="s">
        <v>40</v>
      </c>
      <c r="B213" s="340"/>
      <c r="X213" s="352"/>
      <c r="Y213" s="352"/>
      <c r="Z213" s="352"/>
      <c r="AA213" s="352"/>
      <c r="AB213" s="352"/>
      <c r="AC213" s="352"/>
      <c r="AD213" s="352"/>
      <c r="AE213" s="352"/>
      <c r="AF213" s="352"/>
      <c r="AG213" s="352"/>
      <c r="AH213" s="352"/>
      <c r="AI213" s="352"/>
      <c r="AJ213" s="352"/>
      <c r="AK213" s="352"/>
      <c r="AL213" s="352"/>
      <c r="AM213" s="352"/>
      <c r="AN213" s="352"/>
      <c r="AO213" s="352"/>
      <c r="AP213" s="352"/>
      <c r="AQ213" s="352"/>
      <c r="AR213" s="352"/>
      <c r="AS213" s="352"/>
      <c r="AT213" s="352"/>
      <c r="AU213" s="352"/>
      <c r="AV213" s="352"/>
      <c r="AW213" s="352"/>
      <c r="AX213" s="352"/>
      <c r="AY213" s="352"/>
      <c r="AZ213" s="352"/>
      <c r="BB213" s="323"/>
      <c r="BX213" s="352"/>
      <c r="BY213" s="352"/>
      <c r="BZ213" s="352"/>
      <c r="CA213" s="352"/>
      <c r="CB213" s="352"/>
      <c r="CC213" s="352"/>
      <c r="CD213" s="352"/>
      <c r="CE213" s="352"/>
      <c r="CF213" s="352"/>
      <c r="CG213" s="352"/>
      <c r="CH213" s="352"/>
      <c r="CI213" s="352"/>
      <c r="CJ213" s="352"/>
      <c r="CK213" s="352"/>
      <c r="CL213" s="352"/>
      <c r="CM213" s="352"/>
      <c r="CN213" s="352"/>
      <c r="CO213" s="352"/>
      <c r="CP213" s="352"/>
      <c r="CQ213" s="352"/>
      <c r="CR213" s="352"/>
      <c r="CS213" s="352"/>
      <c r="CT213" s="352"/>
      <c r="CU213" s="352"/>
      <c r="CV213" s="352"/>
      <c r="CW213" s="352"/>
      <c r="CX213" s="352"/>
      <c r="CY213" s="352"/>
      <c r="CZ213" s="352"/>
    </row>
    <row r="214" s="300" customFormat="true" ht="15" customHeight="true" x14ac:dyDescent="0.2">
      <c r="A214" s="339" t="s">
        <v>39</v>
      </c>
      <c r="B214" s="340"/>
      <c r="X214" s="352"/>
      <c r="Y214" s="352"/>
      <c r="Z214" s="352"/>
      <c r="AA214" s="352"/>
      <c r="AB214" s="352"/>
      <c r="AC214" s="352"/>
      <c r="AD214" s="352"/>
      <c r="AE214" s="352"/>
      <c r="AF214" s="352"/>
      <c r="AG214" s="352"/>
      <c r="AH214" s="352"/>
      <c r="AI214" s="352"/>
      <c r="AJ214" s="352"/>
      <c r="AK214" s="352"/>
      <c r="AL214" s="352"/>
      <c r="AM214" s="352"/>
      <c r="AN214" s="352"/>
      <c r="AO214" s="352"/>
      <c r="AP214" s="352"/>
      <c r="AQ214" s="352"/>
      <c r="AR214" s="352"/>
      <c r="AS214" s="352"/>
      <c r="AT214" s="352"/>
      <c r="AU214" s="352"/>
      <c r="AV214" s="352"/>
      <c r="AW214" s="352"/>
      <c r="AX214" s="352"/>
      <c r="AY214" s="352"/>
      <c r="AZ214" s="352"/>
      <c r="BB214" s="323"/>
      <c r="BX214" s="352"/>
      <c r="BY214" s="352"/>
      <c r="BZ214" s="352"/>
      <c r="CA214" s="352"/>
      <c r="CB214" s="352"/>
      <c r="CC214" s="352"/>
      <c r="CD214" s="352"/>
      <c r="CE214" s="352"/>
      <c r="CF214" s="352"/>
      <c r="CG214" s="352"/>
      <c r="CH214" s="352"/>
      <c r="CI214" s="352"/>
      <c r="CJ214" s="352"/>
      <c r="CK214" s="352"/>
      <c r="CL214" s="352"/>
      <c r="CM214" s="352"/>
      <c r="CN214" s="352"/>
      <c r="CO214" s="352"/>
      <c r="CP214" s="352"/>
      <c r="CQ214" s="352"/>
      <c r="CR214" s="352"/>
      <c r="CS214" s="352"/>
      <c r="CT214" s="352"/>
      <c r="CU214" s="352"/>
      <c r="CV214" s="352"/>
      <c r="CW214" s="352"/>
      <c r="CX214" s="352"/>
      <c r="CY214" s="352"/>
      <c r="CZ214" s="352"/>
    </row>
    <row r="215" s="300" customFormat="true" ht="15" customHeight="true" x14ac:dyDescent="0.2">
      <c r="A215" s="339" t="s">
        <v>136</v>
      </c>
      <c r="B215" s="364" t="str">
        <f>A1025</f>
        <v>MIS09</v>
      </c>
      <c r="X215" s="352"/>
      <c r="Y215" s="352"/>
      <c r="Z215" s="352"/>
      <c r="AA215" s="352"/>
      <c r="AB215" s="352"/>
      <c r="AC215" s="352"/>
      <c r="AD215" s="352"/>
      <c r="AE215" s="352"/>
      <c r="AF215" s="352"/>
      <c r="AG215" s="352"/>
      <c r="AH215" s="352"/>
      <c r="AI215" s="352"/>
      <c r="AJ215" s="352"/>
      <c r="AK215" s="352"/>
      <c r="AL215" s="352"/>
      <c r="AM215" s="352"/>
      <c r="AN215" s="352"/>
      <c r="AO215" s="352"/>
      <c r="AP215" s="352"/>
      <c r="AQ215" s="352"/>
      <c r="AR215" s="352"/>
      <c r="AS215" s="352"/>
      <c r="AT215" s="352"/>
      <c r="AU215" s="352"/>
      <c r="AV215" s="352"/>
      <c r="AW215" s="352"/>
      <c r="AX215" s="352"/>
      <c r="AY215" s="352"/>
      <c r="AZ215" s="352"/>
      <c r="BB215" s="323"/>
      <c r="BX215" s="352"/>
      <c r="BY215" s="352"/>
      <c r="BZ215" s="352"/>
      <c r="CA215" s="352"/>
      <c r="CB215" s="352"/>
      <c r="CC215" s="352"/>
      <c r="CD215" s="352"/>
      <c r="CE215" s="352"/>
      <c r="CF215" s="352"/>
      <c r="CG215" s="352"/>
      <c r="CH215" s="352"/>
      <c r="CI215" s="352"/>
      <c r="CJ215" s="352"/>
      <c r="CK215" s="352"/>
      <c r="CL215" s="352"/>
      <c r="CM215" s="352"/>
      <c r="CN215" s="352"/>
      <c r="CO215" s="352"/>
      <c r="CP215" s="352"/>
      <c r="CQ215" s="352"/>
      <c r="CR215" s="352"/>
      <c r="CS215" s="352"/>
      <c r="CT215" s="352"/>
      <c r="CU215" s="352"/>
      <c r="CV215" s="352"/>
      <c r="CW215" s="352"/>
      <c r="CX215" s="352"/>
      <c r="CY215" s="352"/>
      <c r="CZ215" s="352"/>
    </row>
    <row r="216" s="300" customFormat="true" ht="15" customHeight="true" x14ac:dyDescent="0.2">
      <c r="A216" s="186"/>
      <c r="B216" s="188"/>
      <c r="X216" s="352"/>
      <c r="Y216" s="352"/>
      <c r="Z216" s="352"/>
      <c r="AA216" s="352"/>
      <c r="AB216" s="352"/>
      <c r="AC216" s="352"/>
      <c r="AD216" s="352"/>
      <c r="AE216" s="352"/>
      <c r="AF216" s="352"/>
      <c r="AG216" s="352"/>
      <c r="AH216" s="352"/>
      <c r="AI216" s="352"/>
      <c r="AJ216" s="352"/>
      <c r="AK216" s="352"/>
      <c r="AL216" s="352"/>
      <c r="AM216" s="352"/>
      <c r="AN216" s="352"/>
      <c r="AO216" s="352"/>
      <c r="AP216" s="352"/>
      <c r="AQ216" s="352"/>
      <c r="AR216" s="352"/>
      <c r="AS216" s="352"/>
      <c r="AT216" s="352"/>
      <c r="AU216" s="352"/>
      <c r="AV216" s="352"/>
      <c r="AW216" s="352"/>
      <c r="AX216" s="352"/>
      <c r="AY216" s="352"/>
      <c r="AZ216" s="352"/>
      <c r="BB216" s="323"/>
      <c r="BX216" s="352"/>
      <c r="BY216" s="352"/>
      <c r="BZ216" s="352"/>
      <c r="CA216" s="352"/>
      <c r="CB216" s="352"/>
      <c r="CC216" s="352"/>
      <c r="CD216" s="352"/>
      <c r="CE216" s="352"/>
      <c r="CF216" s="352"/>
      <c r="CG216" s="352"/>
      <c r="CH216" s="352"/>
      <c r="CI216" s="352"/>
      <c r="CJ216" s="352"/>
      <c r="CK216" s="352"/>
      <c r="CL216" s="352"/>
      <c r="CM216" s="352"/>
      <c r="CN216" s="352"/>
      <c r="CO216" s="352"/>
      <c r="CP216" s="352"/>
      <c r="CQ216" s="352"/>
      <c r="CR216" s="352"/>
      <c r="CS216" s="352"/>
      <c r="CT216" s="352"/>
      <c r="CU216" s="352"/>
      <c r="CV216" s="352"/>
      <c r="CW216" s="352"/>
      <c r="CX216" s="352"/>
      <c r="CY216" s="352"/>
      <c r="CZ216" s="352"/>
    </row>
    <row r="217" s="300" customFormat="true" ht="15" customHeight="true" x14ac:dyDescent="0.2">
      <c r="A217" s="186"/>
      <c r="B217" s="187"/>
      <c r="X217" s="352"/>
      <c r="Y217" s="352"/>
      <c r="Z217" s="352"/>
      <c r="AA217" s="352"/>
      <c r="AB217" s="352"/>
      <c r="AC217" s="352"/>
      <c r="AD217" s="352"/>
      <c r="AE217" s="352"/>
      <c r="AF217" s="352"/>
      <c r="AG217" s="352"/>
      <c r="AH217" s="352"/>
      <c r="AI217" s="352"/>
      <c r="AJ217" s="352"/>
      <c r="AK217" s="352"/>
      <c r="AL217" s="352"/>
      <c r="AM217" s="352"/>
      <c r="AN217" s="352"/>
      <c r="AO217" s="352"/>
      <c r="AP217" s="352"/>
      <c r="AQ217" s="352"/>
      <c r="AR217" s="352"/>
      <c r="AS217" s="352"/>
      <c r="AT217" s="352"/>
      <c r="AU217" s="352"/>
      <c r="AV217" s="352"/>
      <c r="AW217" s="352"/>
      <c r="AX217" s="352"/>
      <c r="AY217" s="352"/>
      <c r="AZ217" s="352"/>
      <c r="BB217" s="323"/>
      <c r="BX217" s="352"/>
      <c r="BY217" s="352"/>
      <c r="BZ217" s="352"/>
      <c r="CA217" s="352"/>
      <c r="CB217" s="352"/>
      <c r="CC217" s="352"/>
      <c r="CD217" s="352"/>
      <c r="CE217" s="352"/>
      <c r="CF217" s="352"/>
      <c r="CG217" s="352"/>
      <c r="CH217" s="352"/>
      <c r="CI217" s="352"/>
      <c r="CJ217" s="352"/>
      <c r="CK217" s="352"/>
      <c r="CL217" s="352"/>
      <c r="CM217" s="352"/>
      <c r="CN217" s="352"/>
      <c r="CO217" s="352"/>
      <c r="CP217" s="352"/>
      <c r="CQ217" s="352"/>
      <c r="CR217" s="352"/>
      <c r="CS217" s="352"/>
      <c r="CT217" s="352"/>
      <c r="CU217" s="352"/>
      <c r="CV217" s="352"/>
      <c r="CW217" s="352"/>
      <c r="CX217" s="352"/>
      <c r="CY217" s="352"/>
      <c r="CZ217" s="352"/>
    </row>
    <row r="218" s="300" customFormat="true" ht="18" customHeight="true" x14ac:dyDescent="0.2">
      <c r="A218" s="186"/>
      <c r="B218" s="188"/>
      <c r="X218" s="352"/>
      <c r="Y218" s="352"/>
      <c r="Z218" s="352"/>
      <c r="AA218" s="352"/>
      <c r="AB218" s="352"/>
      <c r="AC218" s="352"/>
      <c r="AD218" s="352"/>
      <c r="AE218" s="352"/>
      <c r="AF218" s="352"/>
      <c r="AG218" s="352"/>
      <c r="AH218" s="352"/>
      <c r="AI218" s="352"/>
      <c r="AJ218" s="352"/>
      <c r="AK218" s="352"/>
      <c r="AL218" s="352"/>
      <c r="AM218" s="352"/>
      <c r="AN218" s="352"/>
      <c r="AO218" s="352"/>
      <c r="AP218" s="352"/>
      <c r="AQ218" s="352"/>
      <c r="AR218" s="352"/>
      <c r="AS218" s="352"/>
      <c r="AT218" s="352"/>
      <c r="AU218" s="352"/>
      <c r="AV218" s="352"/>
      <c r="AW218" s="352"/>
      <c r="AX218" s="352"/>
      <c r="AY218" s="352"/>
      <c r="AZ218" s="352"/>
      <c r="BB218" s="323"/>
      <c r="BX218" s="352"/>
      <c r="BY218" s="352"/>
      <c r="BZ218" s="352"/>
      <c r="CA218" s="352"/>
      <c r="CB218" s="352"/>
      <c r="CC218" s="352"/>
      <c r="CD218" s="352"/>
      <c r="CE218" s="352"/>
      <c r="CF218" s="352"/>
      <c r="CG218" s="352"/>
      <c r="CH218" s="352"/>
      <c r="CI218" s="352"/>
      <c r="CJ218" s="352"/>
      <c r="CK218" s="352"/>
      <c r="CL218" s="352"/>
      <c r="CM218" s="352"/>
      <c r="CN218" s="352"/>
      <c r="CO218" s="352"/>
      <c r="CP218" s="352"/>
      <c r="CQ218" s="352"/>
      <c r="CR218" s="352"/>
      <c r="CS218" s="352"/>
      <c r="CT218" s="352"/>
      <c r="CU218" s="352"/>
      <c r="CV218" s="352"/>
      <c r="CW218" s="352"/>
      <c r="CX218" s="352"/>
      <c r="CY218" s="352"/>
      <c r="CZ218" s="352"/>
    </row>
    <row r="219" s="300" customFormat="true" ht="18" customHeight="true" x14ac:dyDescent="0.2">
      <c r="A219" s="185"/>
      <c r="B219" s="184"/>
      <c r="X219" s="352"/>
      <c r="Y219" s="352"/>
      <c r="Z219" s="352"/>
      <c r="AA219" s="352"/>
      <c r="AB219" s="352"/>
      <c r="AC219" s="352"/>
      <c r="AD219" s="352"/>
      <c r="AE219" s="352"/>
      <c r="AF219" s="352"/>
      <c r="AG219" s="352"/>
      <c r="AH219" s="352"/>
      <c r="AI219" s="352"/>
      <c r="AJ219" s="352"/>
      <c r="AK219" s="352"/>
      <c r="AL219" s="352"/>
      <c r="AM219" s="352"/>
      <c r="AN219" s="352"/>
      <c r="AO219" s="352"/>
      <c r="AP219" s="352"/>
      <c r="AQ219" s="352"/>
      <c r="AR219" s="352"/>
      <c r="AS219" s="352"/>
      <c r="AT219" s="352"/>
      <c r="AU219" s="352"/>
      <c r="AV219" s="352"/>
      <c r="AW219" s="352"/>
      <c r="AX219" s="352"/>
      <c r="AY219" s="352"/>
      <c r="AZ219" s="352"/>
      <c r="BB219" s="323"/>
      <c r="BX219" s="352"/>
      <c r="BY219" s="352"/>
      <c r="BZ219" s="352"/>
      <c r="CA219" s="352"/>
      <c r="CB219" s="352"/>
      <c r="CC219" s="352"/>
      <c r="CD219" s="352"/>
      <c r="CE219" s="352"/>
      <c r="CF219" s="352"/>
      <c r="CG219" s="352"/>
      <c r="CH219" s="352"/>
      <c r="CI219" s="352"/>
      <c r="CJ219" s="352"/>
      <c r="CK219" s="352"/>
      <c r="CL219" s="352"/>
      <c r="CM219" s="352"/>
      <c r="CN219" s="352"/>
      <c r="CO219" s="352"/>
      <c r="CP219" s="352"/>
      <c r="CQ219" s="352"/>
      <c r="CR219" s="352"/>
      <c r="CS219" s="352"/>
      <c r="CT219" s="352"/>
      <c r="CU219" s="352"/>
      <c r="CV219" s="352"/>
      <c r="CW219" s="352"/>
      <c r="CX219" s="352"/>
      <c r="CY219" s="352"/>
      <c r="CZ219" s="352"/>
    </row>
    <row r="220" s="324" customFormat="true" ht="15" customHeight="true" x14ac:dyDescent="0.2">
      <c r="A220" s="303" t="s">
        <v>86</v>
      </c>
      <c r="B220" s="347"/>
      <c r="C220" s="1076" t="s">
        <v>115</v>
      </c>
      <c r="D220" s="1077"/>
      <c r="E220" s="1077"/>
      <c r="F220" s="1077"/>
      <c r="G220" s="1078"/>
      <c r="H220" s="1073" t="s">
        <v>38</v>
      </c>
      <c r="I220" s="1074"/>
      <c r="J220" s="1074"/>
      <c r="K220" s="1074"/>
      <c r="L220" s="1075"/>
      <c r="M220" s="1051" t="s">
        <v>37</v>
      </c>
      <c r="N220" s="1052"/>
      <c r="O220" s="1052"/>
      <c r="P220" s="1052"/>
      <c r="Q220" s="1053"/>
      <c r="R220" s="35" t="s">
        <v>142</v>
      </c>
      <c r="S220" s="437"/>
      <c r="T220" s="437"/>
      <c r="U220" s="437"/>
      <c r="V220" s="437"/>
      <c r="W220" s="437"/>
      <c r="X220" s="448"/>
      <c r="Y220" s="448"/>
      <c r="Z220" s="448"/>
      <c r="AA220" s="448"/>
      <c r="AB220" s="448"/>
      <c r="AC220" s="448"/>
      <c r="AD220" s="448"/>
      <c r="AE220" s="448"/>
      <c r="AF220" s="448"/>
      <c r="AG220" s="448"/>
      <c r="AH220" s="448"/>
      <c r="AI220" s="448"/>
      <c r="AJ220" s="448"/>
      <c r="AK220" s="448"/>
      <c r="AL220" s="448"/>
      <c r="AM220" s="448"/>
      <c r="AN220" s="448"/>
      <c r="AO220" s="448"/>
      <c r="AP220" s="448"/>
      <c r="AQ220" s="448"/>
      <c r="AR220" s="448"/>
      <c r="AS220" s="448"/>
      <c r="AT220" s="448"/>
      <c r="AU220" s="448"/>
      <c r="AV220" s="448"/>
      <c r="AW220" s="448"/>
      <c r="AX220" s="448"/>
      <c r="AY220" s="448"/>
      <c r="AZ220" s="874"/>
      <c r="BA220" s="358" t="s">
        <v>131</v>
      </c>
      <c r="BB220" s="303" t="s">
        <v>86</v>
      </c>
      <c r="BC220" s="1051" t="s">
        <v>115</v>
      </c>
      <c r="BD220" s="1052"/>
      <c r="BE220" s="1052"/>
      <c r="BF220" s="1052"/>
      <c r="BG220" s="1086"/>
      <c r="BH220" s="1051" t="s">
        <v>38</v>
      </c>
      <c r="BI220" s="1052"/>
      <c r="BJ220" s="1052"/>
      <c r="BK220" s="1052"/>
      <c r="BL220" s="1086"/>
      <c r="BM220" s="1051" t="s">
        <v>37</v>
      </c>
      <c r="BN220" s="1052"/>
      <c r="BO220" s="1052"/>
      <c r="BP220" s="1052"/>
      <c r="BQ220" s="1053"/>
      <c r="BR220" s="34" t="s">
        <v>142</v>
      </c>
      <c r="BS220" s="437"/>
      <c r="BT220" s="437"/>
      <c r="BU220" s="437"/>
      <c r="BV220" s="437"/>
      <c r="BW220" s="437"/>
      <c r="BX220" s="23"/>
      <c r="BY220" s="23"/>
      <c r="BZ220" s="356"/>
      <c r="CA220" s="356"/>
      <c r="CB220" s="356"/>
      <c r="CC220" s="356"/>
      <c r="CD220" s="356"/>
      <c r="CE220" s="356"/>
      <c r="CF220" s="356"/>
      <c r="CG220" s="356"/>
      <c r="CH220" s="356"/>
      <c r="CI220" s="356"/>
      <c r="CJ220" s="356"/>
      <c r="CK220" s="356"/>
      <c r="CL220" s="356"/>
      <c r="CM220" s="356"/>
      <c r="CN220" s="356"/>
      <c r="CO220" s="356"/>
      <c r="CP220" s="356"/>
      <c r="CQ220" s="356"/>
      <c r="CR220" s="356"/>
      <c r="CS220" s="356"/>
      <c r="CT220" s="356"/>
      <c r="CU220" s="356"/>
      <c r="CV220" s="356"/>
      <c r="CW220" s="356"/>
      <c r="CX220" s="356"/>
      <c r="CY220" s="356"/>
      <c r="CZ220" s="356"/>
    </row>
    <row r="221" s="324" customFormat="true" ht="24" x14ac:dyDescent="0.2">
      <c r="A221" s="344" t="s">
        <v>87</v>
      </c>
      <c r="B221" s="386"/>
      <c r="C221" s="428" t="s">
        <v>0</v>
      </c>
      <c r="D221" s="611" t="s">
        <v>1</v>
      </c>
      <c r="E221" s="611" t="s">
        <v>2</v>
      </c>
      <c r="F221" s="611" t="s">
        <v>3</v>
      </c>
      <c r="G221" s="612" t="s">
        <v>4</v>
      </c>
      <c r="H221" s="391" t="s">
        <v>0</v>
      </c>
      <c r="I221" s="613" t="s">
        <v>1</v>
      </c>
      <c r="J221" s="613" t="s">
        <v>2</v>
      </c>
      <c r="K221" s="613" t="s">
        <v>3</v>
      </c>
      <c r="L221" s="614" t="s">
        <v>4</v>
      </c>
      <c r="M221" s="392" t="s">
        <v>0</v>
      </c>
      <c r="N221" s="613" t="s">
        <v>1</v>
      </c>
      <c r="O221" s="613" t="s">
        <v>2</v>
      </c>
      <c r="P221" s="613" t="s">
        <v>3</v>
      </c>
      <c r="Q221" s="609" t="s">
        <v>4</v>
      </c>
      <c r="R221" s="391" t="s">
        <v>156</v>
      </c>
      <c r="S221" s="613" t="s">
        <v>157</v>
      </c>
      <c r="T221" s="613" t="s">
        <v>158</v>
      </c>
      <c r="U221" s="613" t="s">
        <v>159</v>
      </c>
      <c r="V221" s="613" t="s">
        <v>160</v>
      </c>
      <c r="W221" s="614" t="s">
        <v>161</v>
      </c>
      <c r="X221" s="448"/>
      <c r="Y221" s="448"/>
      <c r="Z221" s="448"/>
      <c r="AA221" s="448"/>
      <c r="AB221" s="448"/>
      <c r="AC221" s="448"/>
      <c r="AD221" s="448"/>
      <c r="AE221" s="448"/>
      <c r="AF221" s="448"/>
      <c r="AG221" s="448"/>
      <c r="AH221" s="448"/>
      <c r="AI221" s="448"/>
      <c r="AJ221" s="448"/>
      <c r="AK221" s="448"/>
      <c r="AL221" s="448"/>
      <c r="AM221" s="448"/>
      <c r="AN221" s="448"/>
      <c r="AO221" s="448"/>
      <c r="AP221" s="448"/>
      <c r="AQ221" s="448"/>
      <c r="AR221" s="448"/>
      <c r="AS221" s="448"/>
      <c r="AT221" s="448"/>
      <c r="AU221" s="448"/>
      <c r="AV221" s="448"/>
      <c r="AW221" s="448"/>
      <c r="AX221" s="448"/>
      <c r="AY221" s="448"/>
      <c r="AZ221" s="874"/>
      <c r="BA221" s="344" t="s">
        <v>118</v>
      </c>
      <c r="BB221" s="343"/>
      <c r="BC221" s="466" t="s">
        <v>0</v>
      </c>
      <c r="BD221" s="581" t="s">
        <v>1</v>
      </c>
      <c r="BE221" s="581" t="s">
        <v>2</v>
      </c>
      <c r="BF221" s="581" t="s">
        <v>3</v>
      </c>
      <c r="BG221" s="467" t="s">
        <v>4</v>
      </c>
      <c r="BH221" s="466" t="s">
        <v>0</v>
      </c>
      <c r="BI221" s="581" t="s">
        <v>1</v>
      </c>
      <c r="BJ221" s="581" t="s">
        <v>2</v>
      </c>
      <c r="BK221" s="581" t="s">
        <v>3</v>
      </c>
      <c r="BL221" s="467" t="s">
        <v>4</v>
      </c>
      <c r="BM221" s="466" t="s">
        <v>0</v>
      </c>
      <c r="BN221" s="581" t="s">
        <v>1</v>
      </c>
      <c r="BO221" s="581" t="s">
        <v>2</v>
      </c>
      <c r="BP221" s="581" t="s">
        <v>3</v>
      </c>
      <c r="BQ221" s="467" t="s">
        <v>4</v>
      </c>
      <c r="BR221" s="466" t="s">
        <v>156</v>
      </c>
      <c r="BS221" s="581" t="s">
        <v>157</v>
      </c>
      <c r="BT221" s="581" t="s">
        <v>158</v>
      </c>
      <c r="BU221" s="581" t="s">
        <v>159</v>
      </c>
      <c r="BV221" s="581" t="s">
        <v>160</v>
      </c>
      <c r="BW221" s="582" t="s">
        <v>161</v>
      </c>
      <c r="BX221" s="878"/>
      <c r="BY221" s="878"/>
      <c r="BZ221" s="878"/>
      <c r="CA221" s="878"/>
      <c r="CB221" s="878"/>
      <c r="CC221" s="878"/>
      <c r="CD221" s="878"/>
      <c r="CE221" s="878"/>
      <c r="CF221" s="878"/>
      <c r="CG221" s="878"/>
      <c r="CH221" s="878"/>
      <c r="CI221" s="878"/>
      <c r="CJ221" s="878"/>
      <c r="CK221" s="878"/>
      <c r="CL221" s="878"/>
      <c r="CM221" s="878"/>
      <c r="CN221" s="878"/>
      <c r="CO221" s="878"/>
      <c r="CP221" s="878"/>
      <c r="CQ221" s="878"/>
      <c r="CR221" s="878"/>
      <c r="CS221" s="878"/>
      <c r="CT221" s="878"/>
      <c r="CU221" s="878"/>
      <c r="CV221" s="878"/>
      <c r="CW221" s="878"/>
      <c r="CX221" s="878"/>
      <c r="CY221" s="878"/>
      <c r="CZ221" s="878"/>
    </row>
    <row r="222" s="324" customFormat="true" ht="15" customHeight="true" x14ac:dyDescent="0.2">
      <c r="A222" s="1063" t="s">
        <v>36</v>
      </c>
      <c r="B222" s="388" t="s">
        <v>15</v>
      </c>
      <c r="C222" s="86" t="s">
        <v>35</v>
      </c>
      <c r="D222" s="83" t="s">
        <v>35</v>
      </c>
      <c r="E222" s="83" t="s">
        <v>35</v>
      </c>
      <c r="F222" s="83" t="s">
        <v>35</v>
      </c>
      <c r="G222" s="80" t="s">
        <v>35</v>
      </c>
      <c r="H222" s="77" t="s">
        <v>35</v>
      </c>
      <c r="I222" s="83" t="s">
        <v>35</v>
      </c>
      <c r="J222" s="83" t="s">
        <v>35</v>
      </c>
      <c r="K222" s="83" t="s">
        <v>35</v>
      </c>
      <c r="L222" s="74" t="s">
        <v>35</v>
      </c>
      <c r="M222" s="86" t="s">
        <v>35</v>
      </c>
      <c r="N222" s="83" t="s">
        <v>35</v>
      </c>
      <c r="O222" s="83" t="s">
        <v>35</v>
      </c>
      <c r="P222" s="83" t="s">
        <v>35</v>
      </c>
      <c r="Q222" s="80" t="s">
        <v>35</v>
      </c>
      <c r="R222" s="77" t="s">
        <v>35</v>
      </c>
      <c r="S222" s="83" t="s">
        <v>35</v>
      </c>
      <c r="T222" s="83" t="s">
        <v>35</v>
      </c>
      <c r="U222" s="83" t="s">
        <v>35</v>
      </c>
      <c r="V222" s="83" t="s">
        <v>35</v>
      </c>
      <c r="W222" s="74" t="s">
        <v>35</v>
      </c>
      <c r="X222" s="448"/>
      <c r="Y222" s="448"/>
      <c r="Z222" s="448"/>
      <c r="AA222" s="448"/>
      <c r="AB222" s="448"/>
      <c r="AC222" s="448"/>
      <c r="AD222" s="448"/>
      <c r="AE222" s="448"/>
      <c r="AF222" s="448"/>
      <c r="AG222" s="448"/>
      <c r="AH222" s="448"/>
      <c r="AI222" s="448"/>
      <c r="AJ222" s="448"/>
      <c r="AK222" s="448"/>
      <c r="AL222" s="448"/>
      <c r="AM222" s="448"/>
      <c r="AN222" s="448"/>
      <c r="AO222" s="448"/>
      <c r="AP222" s="448"/>
      <c r="AQ222" s="448"/>
      <c r="AR222" s="448"/>
      <c r="AS222" s="448"/>
      <c r="AT222" s="448"/>
      <c r="AU222" s="448"/>
      <c r="AV222" s="448"/>
      <c r="AW222" s="448"/>
      <c r="AX222" s="448"/>
      <c r="AY222" s="448"/>
      <c r="AZ222" s="874"/>
      <c r="BA222" s="1083" t="s">
        <v>36</v>
      </c>
      <c r="BB222" s="606" t="s">
        <v>15</v>
      </c>
      <c r="BC222" s="73" t="s">
        <v>35</v>
      </c>
      <c r="BD222" s="69" t="s">
        <v>35</v>
      </c>
      <c r="BE222" s="69" t="s">
        <v>35</v>
      </c>
      <c r="BF222" s="69" t="s">
        <v>35</v>
      </c>
      <c r="BG222" s="64" t="s">
        <v>35</v>
      </c>
      <c r="BH222" s="73" t="s">
        <v>35</v>
      </c>
      <c r="BI222" s="69" t="s">
        <v>35</v>
      </c>
      <c r="BJ222" s="69" t="s">
        <v>35</v>
      </c>
      <c r="BK222" s="69" t="s">
        <v>35</v>
      </c>
      <c r="BL222" s="64" t="s">
        <v>35</v>
      </c>
      <c r="BM222" s="73" t="s">
        <v>35</v>
      </c>
      <c r="BN222" s="69" t="s">
        <v>35</v>
      </c>
      <c r="BO222" s="69" t="s">
        <v>35</v>
      </c>
      <c r="BP222" s="69" t="s">
        <v>35</v>
      </c>
      <c r="BQ222" s="64" t="s">
        <v>35</v>
      </c>
      <c r="BR222" s="73" t="s">
        <v>35</v>
      </c>
      <c r="BS222" s="69" t="s">
        <v>35</v>
      </c>
      <c r="BT222" s="69" t="s">
        <v>35</v>
      </c>
      <c r="BU222" s="69" t="s">
        <v>35</v>
      </c>
      <c r="BV222" s="69" t="s">
        <v>35</v>
      </c>
      <c r="BW222" s="57" t="s">
        <v>35</v>
      </c>
      <c r="BX222" s="20"/>
      <c r="BY222" s="20"/>
      <c r="BZ222" s="20"/>
      <c r="CA222" s="20"/>
      <c r="CB222" s="20"/>
      <c r="CC222" s="20"/>
      <c r="CD222" s="20"/>
      <c r="CE222" s="20"/>
      <c r="CF222" s="20"/>
      <c r="CG222" s="20"/>
      <c r="CH222" s="20"/>
      <c r="CI222" s="20"/>
      <c r="CJ222" s="20"/>
      <c r="CK222" s="20"/>
      <c r="CL222" s="20"/>
      <c r="CM222" s="20"/>
      <c r="CN222" s="20"/>
      <c r="CO222" s="20"/>
      <c r="CP222" s="20"/>
      <c r="CQ222" s="20"/>
      <c r="CR222" s="20"/>
      <c r="CS222" s="20"/>
      <c r="CT222" s="20"/>
      <c r="CU222" s="20"/>
      <c r="CV222" s="20"/>
      <c r="CW222" s="20"/>
      <c r="CX222" s="20"/>
      <c r="CY222" s="20"/>
      <c r="CZ222" s="22"/>
    </row>
    <row r="223" s="324" customFormat="true" ht="15" customHeight="true" x14ac:dyDescent="0.2">
      <c r="A223" s="1064"/>
      <c r="B223" s="389" t="s">
        <v>16</v>
      </c>
      <c r="C223" s="88" t="s">
        <v>35</v>
      </c>
      <c r="D223" s="85" t="s">
        <v>35</v>
      </c>
      <c r="E223" s="85" t="s">
        <v>35</v>
      </c>
      <c r="F223" s="85" t="s">
        <v>35</v>
      </c>
      <c r="G223" s="82" t="s">
        <v>35</v>
      </c>
      <c r="H223" s="79" t="s">
        <v>35</v>
      </c>
      <c r="I223" s="85" t="s">
        <v>35</v>
      </c>
      <c r="J223" s="85" t="s">
        <v>35</v>
      </c>
      <c r="K223" s="85" t="s">
        <v>35</v>
      </c>
      <c r="L223" s="76" t="s">
        <v>35</v>
      </c>
      <c r="M223" s="88" t="s">
        <v>35</v>
      </c>
      <c r="N223" s="85" t="s">
        <v>35</v>
      </c>
      <c r="O223" s="85" t="s">
        <v>35</v>
      </c>
      <c r="P223" s="85" t="s">
        <v>35</v>
      </c>
      <c r="Q223" s="82" t="s">
        <v>35</v>
      </c>
      <c r="R223" s="79" t="s">
        <v>35</v>
      </c>
      <c r="S223" s="85" t="s">
        <v>35</v>
      </c>
      <c r="T223" s="85" t="s">
        <v>35</v>
      </c>
      <c r="U223" s="85" t="s">
        <v>35</v>
      </c>
      <c r="V223" s="85" t="s">
        <v>35</v>
      </c>
      <c r="W223" s="76" t="s">
        <v>35</v>
      </c>
      <c r="X223" s="448"/>
      <c r="Y223" s="448"/>
      <c r="Z223" s="448"/>
      <c r="AA223" s="448"/>
      <c r="AB223" s="448"/>
      <c r="AC223" s="448"/>
      <c r="AD223" s="448"/>
      <c r="AE223" s="448"/>
      <c r="AF223" s="448"/>
      <c r="AG223" s="448"/>
      <c r="AH223" s="448"/>
      <c r="AI223" s="448"/>
      <c r="AJ223" s="448"/>
      <c r="AK223" s="448"/>
      <c r="AL223" s="448"/>
      <c r="AM223" s="448"/>
      <c r="AN223" s="448"/>
      <c r="AO223" s="448"/>
      <c r="AP223" s="448"/>
      <c r="AQ223" s="448"/>
      <c r="AR223" s="448"/>
      <c r="AS223" s="448"/>
      <c r="AT223" s="448"/>
      <c r="AU223" s="448"/>
      <c r="AV223" s="448"/>
      <c r="AW223" s="448"/>
      <c r="AX223" s="448"/>
      <c r="AY223" s="448"/>
      <c r="AZ223" s="874"/>
      <c r="BA223" s="1084"/>
      <c r="BB223" s="604" t="s">
        <v>16</v>
      </c>
      <c r="BC223" s="72" t="s">
        <v>35</v>
      </c>
      <c r="BD223" s="68" t="s">
        <v>35</v>
      </c>
      <c r="BE223" s="68" t="s">
        <v>35</v>
      </c>
      <c r="BF223" s="68" t="s">
        <v>35</v>
      </c>
      <c r="BG223" s="63" t="s">
        <v>35</v>
      </c>
      <c r="BH223" s="72" t="s">
        <v>35</v>
      </c>
      <c r="BI223" s="68" t="s">
        <v>35</v>
      </c>
      <c r="BJ223" s="68" t="s">
        <v>35</v>
      </c>
      <c r="BK223" s="68" t="s">
        <v>35</v>
      </c>
      <c r="BL223" s="63" t="s">
        <v>35</v>
      </c>
      <c r="BM223" s="72" t="s">
        <v>35</v>
      </c>
      <c r="BN223" s="68" t="s">
        <v>35</v>
      </c>
      <c r="BO223" s="68" t="s">
        <v>35</v>
      </c>
      <c r="BP223" s="68" t="s">
        <v>35</v>
      </c>
      <c r="BQ223" s="63" t="s">
        <v>35</v>
      </c>
      <c r="BR223" s="72" t="s">
        <v>35</v>
      </c>
      <c r="BS223" s="68" t="s">
        <v>35</v>
      </c>
      <c r="BT223" s="68" t="s">
        <v>35</v>
      </c>
      <c r="BU223" s="68" t="s">
        <v>35</v>
      </c>
      <c r="BV223" s="68" t="s">
        <v>35</v>
      </c>
      <c r="BW223" s="56" t="s">
        <v>35</v>
      </c>
      <c r="BX223" s="20"/>
      <c r="BY223" s="20"/>
      <c r="BZ223" s="20"/>
      <c r="CA223" s="20"/>
      <c r="CB223" s="20"/>
      <c r="CC223" s="20"/>
      <c r="CD223" s="20"/>
      <c r="CE223" s="20"/>
      <c r="CF223" s="20"/>
      <c r="CG223" s="20"/>
      <c r="CH223" s="20"/>
      <c r="CI223" s="20"/>
      <c r="CJ223" s="20"/>
      <c r="CK223" s="20"/>
      <c r="CL223" s="20"/>
      <c r="CM223" s="20"/>
      <c r="CN223" s="20"/>
      <c r="CO223" s="20"/>
      <c r="CP223" s="20"/>
      <c r="CQ223" s="20"/>
      <c r="CR223" s="20"/>
      <c r="CS223" s="20"/>
      <c r="CT223" s="20"/>
      <c r="CU223" s="20"/>
      <c r="CV223" s="20"/>
      <c r="CW223" s="20"/>
      <c r="CX223" s="20"/>
      <c r="CY223" s="20"/>
      <c r="CZ223" s="22"/>
    </row>
    <row r="224" s="324" customFormat="true" ht="15" customHeight="true" x14ac:dyDescent="0.2">
      <c r="A224" s="1065"/>
      <c r="B224" s="390" t="s">
        <v>20</v>
      </c>
      <c r="C224" s="88" t="s">
        <v>35</v>
      </c>
      <c r="D224" s="85" t="s">
        <v>35</v>
      </c>
      <c r="E224" s="85" t="s">
        <v>35</v>
      </c>
      <c r="F224" s="85" t="s">
        <v>35</v>
      </c>
      <c r="G224" s="82" t="s">
        <v>35</v>
      </c>
      <c r="H224" s="79" t="s">
        <v>35</v>
      </c>
      <c r="I224" s="85" t="s">
        <v>35</v>
      </c>
      <c r="J224" s="85" t="s">
        <v>35</v>
      </c>
      <c r="K224" s="85" t="s">
        <v>35</v>
      </c>
      <c r="L224" s="76" t="s">
        <v>35</v>
      </c>
      <c r="M224" s="88" t="s">
        <v>35</v>
      </c>
      <c r="N224" s="85" t="s">
        <v>35</v>
      </c>
      <c r="O224" s="85" t="s">
        <v>35</v>
      </c>
      <c r="P224" s="85" t="s">
        <v>35</v>
      </c>
      <c r="Q224" s="82" t="s">
        <v>35</v>
      </c>
      <c r="R224" s="79" t="s">
        <v>35</v>
      </c>
      <c r="S224" s="85" t="s">
        <v>35</v>
      </c>
      <c r="T224" s="85" t="s">
        <v>35</v>
      </c>
      <c r="U224" s="85" t="s">
        <v>35</v>
      </c>
      <c r="V224" s="85" t="s">
        <v>35</v>
      </c>
      <c r="W224" s="76" t="s">
        <v>35</v>
      </c>
      <c r="X224" s="448"/>
      <c r="Y224" s="448"/>
      <c r="Z224" s="448"/>
      <c r="AA224" s="448"/>
      <c r="AB224" s="448"/>
      <c r="AC224" s="448"/>
      <c r="AD224" s="448"/>
      <c r="AE224" s="448"/>
      <c r="AF224" s="448"/>
      <c r="AG224" s="448"/>
      <c r="AH224" s="448"/>
      <c r="AI224" s="448"/>
      <c r="AJ224" s="448"/>
      <c r="AK224" s="448"/>
      <c r="AL224" s="448"/>
      <c r="AM224" s="448"/>
      <c r="AN224" s="448"/>
      <c r="AO224" s="448"/>
      <c r="AP224" s="448"/>
      <c r="AQ224" s="448"/>
      <c r="AR224" s="448"/>
      <c r="AS224" s="448"/>
      <c r="AT224" s="448"/>
      <c r="AU224" s="448"/>
      <c r="AV224" s="448"/>
      <c r="AW224" s="448"/>
      <c r="AX224" s="448"/>
      <c r="AY224" s="448"/>
      <c r="AZ224" s="874"/>
      <c r="BA224" s="1084"/>
      <c r="BB224" s="604" t="s">
        <v>20</v>
      </c>
      <c r="BC224" s="72" t="s">
        <v>35</v>
      </c>
      <c r="BD224" s="68" t="s">
        <v>35</v>
      </c>
      <c r="BE224" s="68" t="s">
        <v>35</v>
      </c>
      <c r="BF224" s="68" t="s">
        <v>35</v>
      </c>
      <c r="BG224" s="63" t="s">
        <v>35</v>
      </c>
      <c r="BH224" s="72" t="s">
        <v>35</v>
      </c>
      <c r="BI224" s="68" t="s">
        <v>35</v>
      </c>
      <c r="BJ224" s="68" t="s">
        <v>35</v>
      </c>
      <c r="BK224" s="68" t="s">
        <v>35</v>
      </c>
      <c r="BL224" s="63" t="s">
        <v>35</v>
      </c>
      <c r="BM224" s="72" t="s">
        <v>35</v>
      </c>
      <c r="BN224" s="68" t="s">
        <v>35</v>
      </c>
      <c r="BO224" s="68" t="s">
        <v>35</v>
      </c>
      <c r="BP224" s="68" t="s">
        <v>35</v>
      </c>
      <c r="BQ224" s="63" t="s">
        <v>35</v>
      </c>
      <c r="BR224" s="72" t="s">
        <v>35</v>
      </c>
      <c r="BS224" s="68" t="s">
        <v>35</v>
      </c>
      <c r="BT224" s="68" t="s">
        <v>35</v>
      </c>
      <c r="BU224" s="68" t="s">
        <v>35</v>
      </c>
      <c r="BV224" s="68" t="s">
        <v>35</v>
      </c>
      <c r="BW224" s="56" t="s">
        <v>35</v>
      </c>
      <c r="BX224" s="20"/>
      <c r="BY224" s="20"/>
      <c r="BZ224" s="20"/>
      <c r="CA224" s="20"/>
      <c r="CB224" s="20"/>
      <c r="CC224" s="20"/>
      <c r="CD224" s="20"/>
      <c r="CE224" s="20"/>
      <c r="CF224" s="20"/>
      <c r="CG224" s="20"/>
      <c r="CH224" s="20"/>
      <c r="CI224" s="20"/>
      <c r="CJ224" s="20"/>
      <c r="CK224" s="20"/>
      <c r="CL224" s="20"/>
      <c r="CM224" s="20"/>
      <c r="CN224" s="20"/>
      <c r="CO224" s="20"/>
      <c r="CP224" s="20"/>
      <c r="CQ224" s="20"/>
      <c r="CR224" s="20"/>
      <c r="CS224" s="20"/>
      <c r="CT224" s="20"/>
      <c r="CU224" s="20"/>
      <c r="CV224" s="20"/>
      <c r="CW224" s="20"/>
      <c r="CX224" s="20"/>
      <c r="CY224" s="20"/>
      <c r="CZ224" s="22"/>
    </row>
    <row r="225" s="324" customFormat="true" ht="15" customHeight="true" x14ac:dyDescent="0.2">
      <c r="A225" s="41"/>
      <c r="B225" s="52"/>
      <c r="C225" s="51"/>
      <c r="D225" s="171"/>
      <c r="E225" s="171"/>
      <c r="F225" s="171"/>
      <c r="G225" s="160"/>
      <c r="H225" s="50"/>
      <c r="I225" s="171"/>
      <c r="J225" s="171"/>
      <c r="K225" s="171"/>
      <c r="L225" s="166"/>
      <c r="M225" s="51"/>
      <c r="N225" s="171"/>
      <c r="O225" s="171"/>
      <c r="P225" s="171"/>
      <c r="Q225" s="160"/>
      <c r="R225" s="50"/>
      <c r="S225" s="171"/>
      <c r="T225" s="171"/>
      <c r="U225" s="171"/>
      <c r="V225" s="171"/>
      <c r="W225" s="166"/>
      <c r="X225" s="448"/>
      <c r="Y225" s="448"/>
      <c r="Z225" s="448"/>
      <c r="AA225" s="448"/>
      <c r="AB225" s="448"/>
      <c r="AC225" s="448"/>
      <c r="AD225" s="448"/>
      <c r="AE225" s="448"/>
      <c r="AF225" s="448"/>
      <c r="AG225" s="448"/>
      <c r="AH225" s="448"/>
      <c r="AI225" s="448"/>
      <c r="AJ225" s="448"/>
      <c r="AK225" s="448"/>
      <c r="AL225" s="448"/>
      <c r="AM225" s="448"/>
      <c r="AN225" s="448"/>
      <c r="AO225" s="448"/>
      <c r="AP225" s="448"/>
      <c r="AQ225" s="448"/>
      <c r="AR225" s="448"/>
      <c r="AS225" s="448"/>
      <c r="AT225" s="448"/>
      <c r="AU225" s="448"/>
      <c r="AV225" s="448"/>
      <c r="AW225" s="448"/>
      <c r="AX225" s="448"/>
      <c r="AY225" s="448"/>
      <c r="AZ225" s="874"/>
      <c r="BA225" s="1084" t="s">
        <v>70</v>
      </c>
      <c r="BB225" s="604" t="s">
        <v>71</v>
      </c>
      <c r="BC225" s="72" t="s">
        <v>35</v>
      </c>
      <c r="BD225" s="68" t="s">
        <v>35</v>
      </c>
      <c r="BE225" s="68" t="s">
        <v>35</v>
      </c>
      <c r="BF225" s="68" t="s">
        <v>35</v>
      </c>
      <c r="BG225" s="63" t="s">
        <v>35</v>
      </c>
      <c r="BH225" s="72" t="s">
        <v>35</v>
      </c>
      <c r="BI225" s="68" t="s">
        <v>35</v>
      </c>
      <c r="BJ225" s="68" t="s">
        <v>35</v>
      </c>
      <c r="BK225" s="68" t="s">
        <v>35</v>
      </c>
      <c r="BL225" s="63" t="s">
        <v>35</v>
      </c>
      <c r="BM225" s="72" t="s">
        <v>35</v>
      </c>
      <c r="BN225" s="68" t="s">
        <v>35</v>
      </c>
      <c r="BO225" s="68" t="s">
        <v>35</v>
      </c>
      <c r="BP225" s="68" t="s">
        <v>35</v>
      </c>
      <c r="BQ225" s="63" t="s">
        <v>35</v>
      </c>
      <c r="BR225" s="72" t="s">
        <v>35</v>
      </c>
      <c r="BS225" s="68" t="s">
        <v>35</v>
      </c>
      <c r="BT225" s="68" t="s">
        <v>35</v>
      </c>
      <c r="BU225" s="68" t="s">
        <v>35</v>
      </c>
      <c r="BV225" s="68" t="s">
        <v>35</v>
      </c>
      <c r="BW225" s="56" t="s">
        <v>35</v>
      </c>
      <c r="BX225" s="22"/>
      <c r="BY225" s="22"/>
      <c r="BZ225" s="22"/>
      <c r="CA225" s="22"/>
      <c r="CB225" s="22"/>
      <c r="CC225" s="22"/>
      <c r="CD225" s="22"/>
      <c r="CE225" s="22"/>
      <c r="CF225" s="22"/>
      <c r="CG225" s="22"/>
      <c r="CH225" s="22"/>
      <c r="CI225" s="22"/>
      <c r="CJ225" s="22"/>
      <c r="CK225" s="22"/>
      <c r="CL225" s="22"/>
      <c r="CM225" s="22"/>
      <c r="CN225" s="22"/>
      <c r="CO225" s="22"/>
      <c r="CP225" s="22"/>
      <c r="CQ225" s="22"/>
      <c r="CR225" s="22"/>
      <c r="CS225" s="22"/>
      <c r="CT225" s="22"/>
      <c r="CU225" s="22"/>
      <c r="CV225" s="22"/>
      <c r="CW225" s="22"/>
      <c r="CX225" s="22"/>
      <c r="CY225" s="22"/>
      <c r="CZ225" s="22"/>
    </row>
    <row r="226" s="324" customFormat="true" ht="15" customHeight="true" x14ac:dyDescent="0.2">
      <c r="A226" s="157"/>
      <c r="B226" s="151"/>
      <c r="C226" s="169"/>
      <c r="D226" s="168"/>
      <c r="E226" s="168"/>
      <c r="F226" s="168"/>
      <c r="G226" s="158"/>
      <c r="H226" s="161"/>
      <c r="I226" s="168"/>
      <c r="J226" s="168"/>
      <c r="K226" s="168"/>
      <c r="L226" s="164"/>
      <c r="M226" s="169"/>
      <c r="N226" s="168"/>
      <c r="O226" s="168"/>
      <c r="P226" s="168"/>
      <c r="Q226" s="158"/>
      <c r="R226" s="161"/>
      <c r="S226" s="168"/>
      <c r="T226" s="168"/>
      <c r="U226" s="168"/>
      <c r="V226" s="168"/>
      <c r="W226" s="164"/>
      <c r="X226" s="448"/>
      <c r="Y226" s="448"/>
      <c r="Z226" s="448"/>
      <c r="AA226" s="448"/>
      <c r="AB226" s="448"/>
      <c r="AC226" s="448"/>
      <c r="AD226" s="448"/>
      <c r="AE226" s="448"/>
      <c r="AF226" s="448"/>
      <c r="AG226" s="448"/>
      <c r="AH226" s="448"/>
      <c r="AI226" s="448"/>
      <c r="AJ226" s="448"/>
      <c r="AK226" s="448"/>
      <c r="AL226" s="448"/>
      <c r="AM226" s="448"/>
      <c r="AN226" s="448"/>
      <c r="AO226" s="448"/>
      <c r="AP226" s="448"/>
      <c r="AQ226" s="448"/>
      <c r="AR226" s="448"/>
      <c r="AS226" s="448"/>
      <c r="AT226" s="448"/>
      <c r="AU226" s="448"/>
      <c r="AV226" s="448"/>
      <c r="AW226" s="448"/>
      <c r="AX226" s="448"/>
      <c r="AY226" s="448"/>
      <c r="AZ226" s="874"/>
      <c r="BA226" s="1084"/>
      <c r="BB226" s="604" t="s">
        <v>72</v>
      </c>
      <c r="BC226" s="72" t="s">
        <v>35</v>
      </c>
      <c r="BD226" s="68" t="s">
        <v>35</v>
      </c>
      <c r="BE226" s="68" t="s">
        <v>35</v>
      </c>
      <c r="BF226" s="68" t="s">
        <v>35</v>
      </c>
      <c r="BG226" s="63" t="s">
        <v>35</v>
      </c>
      <c r="BH226" s="72" t="s">
        <v>35</v>
      </c>
      <c r="BI226" s="68" t="s">
        <v>35</v>
      </c>
      <c r="BJ226" s="68" t="s">
        <v>35</v>
      </c>
      <c r="BK226" s="68" t="s">
        <v>35</v>
      </c>
      <c r="BL226" s="63" t="s">
        <v>35</v>
      </c>
      <c r="BM226" s="72" t="s">
        <v>35</v>
      </c>
      <c r="BN226" s="68" t="s">
        <v>35</v>
      </c>
      <c r="BO226" s="68" t="s">
        <v>35</v>
      </c>
      <c r="BP226" s="68" t="s">
        <v>35</v>
      </c>
      <c r="BQ226" s="63" t="s">
        <v>35</v>
      </c>
      <c r="BR226" s="72" t="s">
        <v>35</v>
      </c>
      <c r="BS226" s="68" t="s">
        <v>35</v>
      </c>
      <c r="BT226" s="68" t="s">
        <v>35</v>
      </c>
      <c r="BU226" s="68" t="s">
        <v>35</v>
      </c>
      <c r="BV226" s="68" t="s">
        <v>35</v>
      </c>
      <c r="BW226" s="56" t="s">
        <v>35</v>
      </c>
      <c r="BX226" s="22"/>
      <c r="BY226" s="22"/>
      <c r="BZ226" s="22"/>
      <c r="CA226" s="22"/>
      <c r="CB226" s="22"/>
      <c r="CC226" s="22"/>
      <c r="CD226" s="22"/>
      <c r="CE226" s="22"/>
      <c r="CF226" s="22"/>
      <c r="CG226" s="22"/>
      <c r="CH226" s="22"/>
      <c r="CI226" s="22"/>
      <c r="CJ226" s="22"/>
      <c r="CK226" s="22"/>
      <c r="CL226" s="22"/>
      <c r="CM226" s="22"/>
      <c r="CN226" s="22"/>
      <c r="CO226" s="22"/>
      <c r="CP226" s="22"/>
      <c r="CQ226" s="22"/>
      <c r="CR226" s="22"/>
      <c r="CS226" s="22"/>
      <c r="CT226" s="22"/>
      <c r="CU226" s="22"/>
      <c r="CV226" s="22"/>
      <c r="CW226" s="22"/>
      <c r="CX226" s="22"/>
      <c r="CY226" s="22"/>
      <c r="CZ226" s="22"/>
    </row>
    <row r="227" s="324" customFormat="true" ht="15" customHeight="true" x14ac:dyDescent="0.2">
      <c r="A227" s="157"/>
      <c r="B227" s="151"/>
      <c r="C227" s="169"/>
      <c r="D227" s="168"/>
      <c r="E227" s="168"/>
      <c r="F227" s="168"/>
      <c r="G227" s="158"/>
      <c r="H227" s="161"/>
      <c r="I227" s="168"/>
      <c r="J227" s="168"/>
      <c r="K227" s="168"/>
      <c r="L227" s="164"/>
      <c r="M227" s="169"/>
      <c r="N227" s="168"/>
      <c r="O227" s="168"/>
      <c r="P227" s="168"/>
      <c r="Q227" s="158"/>
      <c r="R227" s="161"/>
      <c r="S227" s="168"/>
      <c r="T227" s="168"/>
      <c r="U227" s="168"/>
      <c r="V227" s="168"/>
      <c r="W227" s="164"/>
      <c r="X227" s="448"/>
      <c r="Y227" s="448"/>
      <c r="Z227" s="448"/>
      <c r="AA227" s="448"/>
      <c r="AB227" s="448"/>
      <c r="AC227" s="448"/>
      <c r="AD227" s="448"/>
      <c r="AE227" s="448"/>
      <c r="AF227" s="448"/>
      <c r="AG227" s="448"/>
      <c r="AH227" s="448"/>
      <c r="AI227" s="448"/>
      <c r="AJ227" s="448"/>
      <c r="AK227" s="448"/>
      <c r="AL227" s="448"/>
      <c r="AM227" s="448"/>
      <c r="AN227" s="448"/>
      <c r="AO227" s="448"/>
      <c r="AP227" s="448"/>
      <c r="AQ227" s="448"/>
      <c r="AR227" s="448"/>
      <c r="AS227" s="448"/>
      <c r="AT227" s="448"/>
      <c r="AU227" s="448"/>
      <c r="AV227" s="448"/>
      <c r="AW227" s="448"/>
      <c r="AX227" s="448"/>
      <c r="AY227" s="448"/>
      <c r="AZ227" s="874"/>
      <c r="BA227" s="1084" t="s">
        <v>95</v>
      </c>
      <c r="BB227" s="604" t="s">
        <v>61</v>
      </c>
      <c r="BC227" s="72" t="s">
        <v>35</v>
      </c>
      <c r="BD227" s="68" t="s">
        <v>35</v>
      </c>
      <c r="BE227" s="68" t="s">
        <v>35</v>
      </c>
      <c r="BF227" s="68" t="s">
        <v>35</v>
      </c>
      <c r="BG227" s="63" t="s">
        <v>35</v>
      </c>
      <c r="BH227" s="72" t="s">
        <v>35</v>
      </c>
      <c r="BI227" s="68" t="s">
        <v>35</v>
      </c>
      <c r="BJ227" s="68" t="s">
        <v>35</v>
      </c>
      <c r="BK227" s="68" t="s">
        <v>35</v>
      </c>
      <c r="BL227" s="63" t="s">
        <v>35</v>
      </c>
      <c r="BM227" s="72" t="s">
        <v>35</v>
      </c>
      <c r="BN227" s="68" t="s">
        <v>35</v>
      </c>
      <c r="BO227" s="68" t="s">
        <v>35</v>
      </c>
      <c r="BP227" s="68" t="s">
        <v>35</v>
      </c>
      <c r="BQ227" s="63" t="s">
        <v>35</v>
      </c>
      <c r="BR227" s="72" t="s">
        <v>35</v>
      </c>
      <c r="BS227" s="68" t="s">
        <v>35</v>
      </c>
      <c r="BT227" s="68" t="s">
        <v>35</v>
      </c>
      <c r="BU227" s="68" t="s">
        <v>35</v>
      </c>
      <c r="BV227" s="68" t="s">
        <v>35</v>
      </c>
      <c r="BW227" s="56" t="s">
        <v>35</v>
      </c>
      <c r="BX227" s="22"/>
      <c r="BY227" s="22"/>
      <c r="BZ227" s="22"/>
      <c r="CA227" s="22"/>
      <c r="CB227" s="22"/>
      <c r="CC227" s="22"/>
      <c r="CD227" s="22"/>
      <c r="CE227" s="22"/>
      <c r="CF227" s="22"/>
      <c r="CG227" s="22"/>
      <c r="CH227" s="22"/>
      <c r="CI227" s="22"/>
      <c r="CJ227" s="22"/>
      <c r="CK227" s="22"/>
      <c r="CL227" s="22"/>
      <c r="CM227" s="22"/>
      <c r="CN227" s="22"/>
      <c r="CO227" s="22"/>
      <c r="CP227" s="22"/>
      <c r="CQ227" s="22"/>
      <c r="CR227" s="22"/>
      <c r="CS227" s="22"/>
      <c r="CT227" s="22"/>
      <c r="CU227" s="22"/>
      <c r="CV227" s="22"/>
      <c r="CW227" s="22"/>
      <c r="CX227" s="22"/>
      <c r="CY227" s="22"/>
      <c r="CZ227" s="22"/>
    </row>
    <row r="228" s="324" customFormat="true" ht="15" customHeight="true" x14ac:dyDescent="0.2">
      <c r="A228" s="157"/>
      <c r="B228" s="151"/>
      <c r="C228" s="139"/>
      <c r="D228" s="138"/>
      <c r="E228" s="138"/>
      <c r="F228" s="138"/>
      <c r="G228" s="137"/>
      <c r="H228" s="136"/>
      <c r="I228" s="138"/>
      <c r="J228" s="138"/>
      <c r="K228" s="138"/>
      <c r="L228" s="135"/>
      <c r="M228" s="139"/>
      <c r="N228" s="138"/>
      <c r="O228" s="138"/>
      <c r="P228" s="138"/>
      <c r="Q228" s="137"/>
      <c r="R228" s="136"/>
      <c r="S228" s="138"/>
      <c r="T228" s="138"/>
      <c r="U228" s="138"/>
      <c r="V228" s="138"/>
      <c r="W228" s="135"/>
      <c r="X228" s="448"/>
      <c r="Y228" s="448"/>
      <c r="Z228" s="448"/>
      <c r="AA228" s="448"/>
      <c r="AB228" s="448"/>
      <c r="AC228" s="448"/>
      <c r="AD228" s="448"/>
      <c r="AE228" s="448"/>
      <c r="AF228" s="448"/>
      <c r="AG228" s="448"/>
      <c r="AH228" s="448"/>
      <c r="AI228" s="448"/>
      <c r="AJ228" s="448"/>
      <c r="AK228" s="448"/>
      <c r="AL228" s="448"/>
      <c r="AM228" s="448"/>
      <c r="AN228" s="448"/>
      <c r="AO228" s="448"/>
      <c r="AP228" s="448"/>
      <c r="AQ228" s="448"/>
      <c r="AR228" s="448"/>
      <c r="AS228" s="448"/>
      <c r="AT228" s="448"/>
      <c r="AU228" s="448"/>
      <c r="AV228" s="448"/>
      <c r="AW228" s="448"/>
      <c r="AX228" s="448"/>
      <c r="AY228" s="448"/>
      <c r="AZ228" s="874"/>
      <c r="BA228" s="1084"/>
      <c r="BB228" s="604" t="s">
        <v>92</v>
      </c>
      <c r="BC228" s="72" t="s">
        <v>35</v>
      </c>
      <c r="BD228" s="68" t="s">
        <v>35</v>
      </c>
      <c r="BE228" s="68" t="s">
        <v>35</v>
      </c>
      <c r="BF228" s="68" t="s">
        <v>35</v>
      </c>
      <c r="BG228" s="63" t="s">
        <v>35</v>
      </c>
      <c r="BH228" s="72" t="s">
        <v>35</v>
      </c>
      <c r="BI228" s="68" t="s">
        <v>35</v>
      </c>
      <c r="BJ228" s="68" t="s">
        <v>35</v>
      </c>
      <c r="BK228" s="68" t="s">
        <v>35</v>
      </c>
      <c r="BL228" s="63" t="s">
        <v>35</v>
      </c>
      <c r="BM228" s="72" t="s">
        <v>35</v>
      </c>
      <c r="BN228" s="68" t="s">
        <v>35</v>
      </c>
      <c r="BO228" s="68" t="s">
        <v>35</v>
      </c>
      <c r="BP228" s="68" t="s">
        <v>35</v>
      </c>
      <c r="BQ228" s="63" t="s">
        <v>35</v>
      </c>
      <c r="BR228" s="72" t="s">
        <v>35</v>
      </c>
      <c r="BS228" s="68" t="s">
        <v>35</v>
      </c>
      <c r="BT228" s="68" t="s">
        <v>35</v>
      </c>
      <c r="BU228" s="68" t="s">
        <v>35</v>
      </c>
      <c r="BV228" s="68" t="s">
        <v>35</v>
      </c>
      <c r="BW228" s="56" t="s">
        <v>35</v>
      </c>
      <c r="BX228" s="22"/>
      <c r="BY228" s="22"/>
      <c r="BZ228" s="22"/>
      <c r="CA228" s="22"/>
      <c r="CB228" s="22"/>
      <c r="CC228" s="22"/>
      <c r="CD228" s="22"/>
      <c r="CE228" s="22"/>
      <c r="CF228" s="22"/>
      <c r="CG228" s="22"/>
      <c r="CH228" s="22"/>
      <c r="CI228" s="22"/>
      <c r="CJ228" s="22"/>
      <c r="CK228" s="22"/>
      <c r="CL228" s="22"/>
      <c r="CM228" s="22"/>
      <c r="CN228" s="22"/>
      <c r="CO228" s="22"/>
      <c r="CP228" s="22"/>
      <c r="CQ228" s="22"/>
      <c r="CR228" s="22"/>
      <c r="CS228" s="22"/>
      <c r="CT228" s="22"/>
      <c r="CU228" s="22"/>
      <c r="CV228" s="22"/>
      <c r="CW228" s="22"/>
      <c r="CX228" s="22"/>
      <c r="CY228" s="22"/>
      <c r="CZ228" s="22"/>
    </row>
    <row r="229" s="324" customFormat="true" ht="15" customHeight="true" x14ac:dyDescent="0.2">
      <c r="A229" s="157"/>
      <c r="B229" s="151"/>
      <c r="C229" s="139"/>
      <c r="D229" s="138"/>
      <c r="E229" s="138"/>
      <c r="F229" s="138"/>
      <c r="G229" s="137"/>
      <c r="H229" s="136"/>
      <c r="I229" s="138"/>
      <c r="J229" s="138"/>
      <c r="K229" s="138"/>
      <c r="L229" s="135"/>
      <c r="M229" s="139"/>
      <c r="N229" s="138"/>
      <c r="O229" s="138"/>
      <c r="P229" s="138"/>
      <c r="Q229" s="137"/>
      <c r="R229" s="136"/>
      <c r="S229" s="138"/>
      <c r="T229" s="138"/>
      <c r="U229" s="138"/>
      <c r="V229" s="138"/>
      <c r="W229" s="135"/>
      <c r="X229" s="448"/>
      <c r="Y229" s="448"/>
      <c r="Z229" s="448"/>
      <c r="AA229" s="448"/>
      <c r="AB229" s="448"/>
      <c r="AC229" s="448"/>
      <c r="AD229" s="448"/>
      <c r="AE229" s="448"/>
      <c r="AF229" s="448"/>
      <c r="AG229" s="448"/>
      <c r="AH229" s="448"/>
      <c r="AI229" s="448"/>
      <c r="AJ229" s="448"/>
      <c r="AK229" s="448"/>
      <c r="AL229" s="448"/>
      <c r="AM229" s="448"/>
      <c r="AN229" s="448"/>
      <c r="AO229" s="448"/>
      <c r="AP229" s="448"/>
      <c r="AQ229" s="448"/>
      <c r="AR229" s="448"/>
      <c r="AS229" s="448"/>
      <c r="AT229" s="448"/>
      <c r="AU229" s="448"/>
      <c r="AV229" s="448"/>
      <c r="AW229" s="448"/>
      <c r="AX229" s="448"/>
      <c r="AY229" s="448"/>
      <c r="AZ229" s="874"/>
      <c r="BA229" s="1084"/>
      <c r="BB229" s="604" t="s">
        <v>93</v>
      </c>
      <c r="BC229" s="72" t="s">
        <v>35</v>
      </c>
      <c r="BD229" s="68" t="s">
        <v>35</v>
      </c>
      <c r="BE229" s="68" t="s">
        <v>35</v>
      </c>
      <c r="BF229" s="68" t="s">
        <v>35</v>
      </c>
      <c r="BG229" s="63" t="s">
        <v>35</v>
      </c>
      <c r="BH229" s="72" t="s">
        <v>35</v>
      </c>
      <c r="BI229" s="68" t="s">
        <v>35</v>
      </c>
      <c r="BJ229" s="68" t="s">
        <v>35</v>
      </c>
      <c r="BK229" s="68" t="s">
        <v>35</v>
      </c>
      <c r="BL229" s="63" t="s">
        <v>35</v>
      </c>
      <c r="BM229" s="72" t="s">
        <v>35</v>
      </c>
      <c r="BN229" s="68" t="s">
        <v>35</v>
      </c>
      <c r="BO229" s="68" t="s">
        <v>35</v>
      </c>
      <c r="BP229" s="68" t="s">
        <v>35</v>
      </c>
      <c r="BQ229" s="63" t="s">
        <v>35</v>
      </c>
      <c r="BR229" s="72" t="s">
        <v>35</v>
      </c>
      <c r="BS229" s="68" t="s">
        <v>35</v>
      </c>
      <c r="BT229" s="68" t="s">
        <v>35</v>
      </c>
      <c r="BU229" s="68" t="s">
        <v>35</v>
      </c>
      <c r="BV229" s="68" t="s">
        <v>35</v>
      </c>
      <c r="BW229" s="56" t="s">
        <v>35</v>
      </c>
      <c r="BX229" s="22"/>
      <c r="BY229" s="22"/>
      <c r="BZ229" s="22"/>
      <c r="CA229" s="22"/>
      <c r="CB229" s="22"/>
      <c r="CC229" s="22"/>
      <c r="CD229" s="22"/>
      <c r="CE229" s="22"/>
      <c r="CF229" s="22"/>
      <c r="CG229" s="22"/>
      <c r="CH229" s="22"/>
      <c r="CI229" s="22"/>
      <c r="CJ229" s="22"/>
      <c r="CK229" s="22"/>
      <c r="CL229" s="22"/>
      <c r="CM229" s="22"/>
      <c r="CN229" s="22"/>
      <c r="CO229" s="22"/>
      <c r="CP229" s="22"/>
      <c r="CQ229" s="22"/>
      <c r="CR229" s="22"/>
      <c r="CS229" s="22"/>
      <c r="CT229" s="22"/>
      <c r="CU229" s="22"/>
      <c r="CV229" s="22"/>
      <c r="CW229" s="22"/>
      <c r="CX229" s="22"/>
      <c r="CY229" s="22"/>
      <c r="CZ229" s="22"/>
    </row>
    <row r="230" s="324" customFormat="true" ht="15" customHeight="true" x14ac:dyDescent="0.2">
      <c r="A230" s="157"/>
      <c r="B230" s="151"/>
      <c r="C230" s="139"/>
      <c r="D230" s="138"/>
      <c r="E230" s="138"/>
      <c r="F230" s="138"/>
      <c r="G230" s="137"/>
      <c r="H230" s="136"/>
      <c r="I230" s="138"/>
      <c r="J230" s="138"/>
      <c r="K230" s="138"/>
      <c r="L230" s="135"/>
      <c r="M230" s="139"/>
      <c r="N230" s="138"/>
      <c r="O230" s="138"/>
      <c r="P230" s="138"/>
      <c r="Q230" s="137"/>
      <c r="R230" s="136"/>
      <c r="S230" s="138"/>
      <c r="T230" s="138"/>
      <c r="U230" s="138"/>
      <c r="V230" s="138"/>
      <c r="W230" s="135"/>
      <c r="X230" s="448"/>
      <c r="Y230" s="448"/>
      <c r="Z230" s="448"/>
      <c r="AA230" s="448"/>
      <c r="AB230" s="448"/>
      <c r="AC230" s="448"/>
      <c r="AD230" s="448"/>
      <c r="AE230" s="448"/>
      <c r="AF230" s="448"/>
      <c r="AG230" s="448"/>
      <c r="AH230" s="448"/>
      <c r="AI230" s="448"/>
      <c r="AJ230" s="448"/>
      <c r="AK230" s="448"/>
      <c r="AL230" s="448"/>
      <c r="AM230" s="448"/>
      <c r="AN230" s="448"/>
      <c r="AO230" s="448"/>
      <c r="AP230" s="448"/>
      <c r="AQ230" s="448"/>
      <c r="AR230" s="448"/>
      <c r="AS230" s="448"/>
      <c r="AT230" s="448"/>
      <c r="AU230" s="448"/>
      <c r="AV230" s="448"/>
      <c r="AW230" s="448"/>
      <c r="AX230" s="448"/>
      <c r="AY230" s="448"/>
      <c r="AZ230" s="874"/>
      <c r="BA230" s="1084"/>
      <c r="BB230" s="604" t="s">
        <v>94</v>
      </c>
      <c r="BC230" s="72" t="s">
        <v>35</v>
      </c>
      <c r="BD230" s="68" t="s">
        <v>35</v>
      </c>
      <c r="BE230" s="68" t="s">
        <v>35</v>
      </c>
      <c r="BF230" s="68" t="s">
        <v>35</v>
      </c>
      <c r="BG230" s="63" t="s">
        <v>35</v>
      </c>
      <c r="BH230" s="72" t="s">
        <v>35</v>
      </c>
      <c r="BI230" s="68" t="s">
        <v>35</v>
      </c>
      <c r="BJ230" s="68" t="s">
        <v>35</v>
      </c>
      <c r="BK230" s="68" t="s">
        <v>35</v>
      </c>
      <c r="BL230" s="63" t="s">
        <v>35</v>
      </c>
      <c r="BM230" s="72" t="s">
        <v>35</v>
      </c>
      <c r="BN230" s="68" t="s">
        <v>35</v>
      </c>
      <c r="BO230" s="68" t="s">
        <v>35</v>
      </c>
      <c r="BP230" s="68" t="s">
        <v>35</v>
      </c>
      <c r="BQ230" s="63" t="s">
        <v>35</v>
      </c>
      <c r="BR230" s="72" t="s">
        <v>35</v>
      </c>
      <c r="BS230" s="68" t="s">
        <v>35</v>
      </c>
      <c r="BT230" s="68" t="s">
        <v>35</v>
      </c>
      <c r="BU230" s="68" t="s">
        <v>35</v>
      </c>
      <c r="BV230" s="68" t="s">
        <v>35</v>
      </c>
      <c r="BW230" s="56" t="s">
        <v>35</v>
      </c>
      <c r="BX230" s="22"/>
      <c r="BY230" s="22"/>
      <c r="BZ230" s="22"/>
      <c r="CA230" s="22"/>
      <c r="CB230" s="22"/>
      <c r="CC230" s="22"/>
      <c r="CD230" s="22"/>
      <c r="CE230" s="22"/>
      <c r="CF230" s="22"/>
      <c r="CG230" s="22"/>
      <c r="CH230" s="22"/>
      <c r="CI230" s="22"/>
      <c r="CJ230" s="22"/>
      <c r="CK230" s="22"/>
      <c r="CL230" s="22"/>
      <c r="CM230" s="22"/>
      <c r="CN230" s="22"/>
      <c r="CO230" s="22"/>
      <c r="CP230" s="22"/>
      <c r="CQ230" s="22"/>
      <c r="CR230" s="22"/>
      <c r="CS230" s="22"/>
      <c r="CT230" s="22"/>
      <c r="CU230" s="22"/>
      <c r="CV230" s="22"/>
      <c r="CW230" s="22"/>
      <c r="CX230" s="22"/>
      <c r="CY230" s="22"/>
      <c r="CZ230" s="22"/>
    </row>
    <row r="231" s="324" customFormat="true" ht="15" customHeight="true" x14ac:dyDescent="0.2">
      <c r="A231" s="178"/>
      <c r="B231" s="150"/>
      <c r="C231" s="51"/>
      <c r="D231" s="171"/>
      <c r="E231" s="171"/>
      <c r="F231" s="171"/>
      <c r="G231" s="160"/>
      <c r="H231" s="50"/>
      <c r="I231" s="171"/>
      <c r="J231" s="171"/>
      <c r="K231" s="171"/>
      <c r="L231" s="166"/>
      <c r="M231" s="51"/>
      <c r="N231" s="171"/>
      <c r="O231" s="171"/>
      <c r="P231" s="171"/>
      <c r="Q231" s="160"/>
      <c r="R231" s="50"/>
      <c r="S231" s="171"/>
      <c r="T231" s="171"/>
      <c r="U231" s="171"/>
      <c r="V231" s="171"/>
      <c r="W231" s="166"/>
      <c r="X231" s="448"/>
      <c r="Y231" s="448"/>
      <c r="Z231" s="448"/>
      <c r="AA231" s="448"/>
      <c r="AB231" s="448"/>
      <c r="AC231" s="448"/>
      <c r="AD231" s="448"/>
      <c r="AE231" s="448"/>
      <c r="AF231" s="448"/>
      <c r="AG231" s="448"/>
      <c r="AH231" s="448"/>
      <c r="AI231" s="448"/>
      <c r="AJ231" s="448"/>
      <c r="AK231" s="448"/>
      <c r="AL231" s="448"/>
      <c r="AM231" s="448"/>
      <c r="AN231" s="448"/>
      <c r="AO231" s="448"/>
      <c r="AP231" s="448"/>
      <c r="AQ231" s="448"/>
      <c r="AR231" s="448"/>
      <c r="AS231" s="448"/>
      <c r="AT231" s="448"/>
      <c r="AU231" s="448"/>
      <c r="AV231" s="448"/>
      <c r="AW231" s="448"/>
      <c r="AX231" s="448"/>
      <c r="AY231" s="448"/>
      <c r="AZ231" s="874"/>
      <c r="BA231" s="875"/>
      <c r="BB231" s="604"/>
      <c r="BC231" s="458"/>
      <c r="BD231" s="445"/>
      <c r="BE231" s="445"/>
      <c r="BF231" s="445"/>
      <c r="BG231" s="462"/>
      <c r="BH231" s="458"/>
      <c r="BI231" s="445"/>
      <c r="BJ231" s="445"/>
      <c r="BK231" s="445"/>
      <c r="BL231" s="462"/>
      <c r="BM231" s="458"/>
      <c r="BN231" s="445"/>
      <c r="BO231" s="445"/>
      <c r="BP231" s="445"/>
      <c r="BQ231" s="462"/>
      <c r="BR231" s="458"/>
      <c r="BS231" s="445"/>
      <c r="BT231" s="445"/>
      <c r="BU231" s="445"/>
      <c r="BV231" s="445"/>
      <c r="BW231" s="446"/>
      <c r="BX231" s="21"/>
      <c r="BY231" s="21"/>
      <c r="BZ231" s="21"/>
      <c r="CA231" s="21"/>
      <c r="CB231" s="21"/>
      <c r="CC231" s="21"/>
      <c r="CD231" s="21"/>
      <c r="CE231" s="21"/>
      <c r="CF231" s="21"/>
      <c r="CG231" s="21"/>
      <c r="CH231" s="21"/>
      <c r="CI231" s="21"/>
      <c r="CJ231" s="21"/>
      <c r="CK231" s="21"/>
      <c r="CL231" s="21"/>
      <c r="CM231" s="21"/>
      <c r="CN231" s="21"/>
      <c r="CO231" s="21"/>
      <c r="CP231" s="21"/>
      <c r="CQ231" s="21"/>
      <c r="CR231" s="21"/>
      <c r="CS231" s="21"/>
      <c r="CT231" s="21"/>
      <c r="CU231" s="21"/>
      <c r="CV231" s="21"/>
      <c r="CW231" s="21"/>
      <c r="CX231" s="21"/>
      <c r="CY231" s="21"/>
      <c r="CZ231" s="21"/>
    </row>
    <row r="232" s="324" customFormat="true" ht="15" customHeight="true" x14ac:dyDescent="0.2">
      <c r="A232" s="178"/>
      <c r="B232" s="150"/>
      <c r="C232" s="51"/>
      <c r="D232" s="171"/>
      <c r="E232" s="171"/>
      <c r="F232" s="171"/>
      <c r="G232" s="160"/>
      <c r="H232" s="50"/>
      <c r="I232" s="171"/>
      <c r="J232" s="171"/>
      <c r="K232" s="171"/>
      <c r="L232" s="166"/>
      <c r="M232" s="51"/>
      <c r="N232" s="171"/>
      <c r="O232" s="171"/>
      <c r="P232" s="171"/>
      <c r="Q232" s="160"/>
      <c r="R232" s="50"/>
      <c r="S232" s="171"/>
      <c r="T232" s="171"/>
      <c r="U232" s="171"/>
      <c r="V232" s="171"/>
      <c r="W232" s="166"/>
      <c r="X232" s="448"/>
      <c r="Y232" s="448"/>
      <c r="Z232" s="448"/>
      <c r="AA232" s="448"/>
      <c r="AB232" s="448"/>
      <c r="AC232" s="448"/>
      <c r="AD232" s="448"/>
      <c r="AE232" s="448"/>
      <c r="AF232" s="448"/>
      <c r="AG232" s="448"/>
      <c r="AH232" s="448"/>
      <c r="AI232" s="448"/>
      <c r="AJ232" s="448"/>
      <c r="AK232" s="448"/>
      <c r="AL232" s="448"/>
      <c r="AM232" s="448"/>
      <c r="AN232" s="448"/>
      <c r="AO232" s="448"/>
      <c r="AP232" s="448"/>
      <c r="AQ232" s="448"/>
      <c r="AR232" s="448"/>
      <c r="AS232" s="448"/>
      <c r="AT232" s="448"/>
      <c r="AU232" s="448"/>
      <c r="AV232" s="448"/>
      <c r="AW232" s="448"/>
      <c r="AX232" s="448"/>
      <c r="AY232" s="448"/>
      <c r="AZ232" s="874"/>
      <c r="BA232" s="877"/>
      <c r="BB232" s="604"/>
      <c r="BC232" s="458"/>
      <c r="BD232" s="445"/>
      <c r="BE232" s="445"/>
      <c r="BF232" s="445"/>
      <c r="BG232" s="462"/>
      <c r="BH232" s="458"/>
      <c r="BI232" s="445"/>
      <c r="BJ232" s="445"/>
      <c r="BK232" s="445"/>
      <c r="BL232" s="462"/>
      <c r="BM232" s="458"/>
      <c r="BN232" s="445"/>
      <c r="BO232" s="445"/>
      <c r="BP232" s="445"/>
      <c r="BQ232" s="462"/>
      <c r="BR232" s="458"/>
      <c r="BS232" s="445"/>
      <c r="BT232" s="445"/>
      <c r="BU232" s="445"/>
      <c r="BV232" s="445"/>
      <c r="BW232" s="446"/>
      <c r="BX232" s="21"/>
      <c r="BY232" s="21"/>
      <c r="BZ232" s="21"/>
      <c r="CA232" s="21"/>
      <c r="CB232" s="21"/>
      <c r="CC232" s="21"/>
      <c r="CD232" s="21"/>
      <c r="CE232" s="21"/>
      <c r="CF232" s="21"/>
      <c r="CG232" s="21"/>
      <c r="CH232" s="21"/>
      <c r="CI232" s="21"/>
      <c r="CJ232" s="21"/>
      <c r="CK232" s="21"/>
      <c r="CL232" s="21"/>
      <c r="CM232" s="21"/>
      <c r="CN232" s="21"/>
      <c r="CO232" s="21"/>
      <c r="CP232" s="21"/>
      <c r="CQ232" s="21"/>
      <c r="CR232" s="21"/>
      <c r="CS232" s="21"/>
      <c r="CT232" s="21"/>
      <c r="CU232" s="21"/>
      <c r="CV232" s="21"/>
      <c r="CW232" s="21"/>
      <c r="CX232" s="21"/>
      <c r="CY232" s="21"/>
      <c r="CZ232" s="21"/>
    </row>
    <row r="233" s="324" customFormat="true" ht="15" customHeight="true" x14ac:dyDescent="0.2">
      <c r="A233" s="178"/>
      <c r="B233" s="150"/>
      <c r="C233" s="51"/>
      <c r="D233" s="171"/>
      <c r="E233" s="171"/>
      <c r="F233" s="171"/>
      <c r="G233" s="160"/>
      <c r="H233" s="50"/>
      <c r="I233" s="171"/>
      <c r="J233" s="171"/>
      <c r="K233" s="171"/>
      <c r="L233" s="166"/>
      <c r="M233" s="51"/>
      <c r="N233" s="171"/>
      <c r="O233" s="171"/>
      <c r="P233" s="171"/>
      <c r="Q233" s="160"/>
      <c r="R233" s="50"/>
      <c r="S233" s="171"/>
      <c r="T233" s="171"/>
      <c r="U233" s="171"/>
      <c r="V233" s="171"/>
      <c r="W233" s="166"/>
      <c r="X233" s="448"/>
      <c r="Y233" s="448"/>
      <c r="Z233" s="448"/>
      <c r="AA233" s="448"/>
      <c r="AB233" s="448"/>
      <c r="AC233" s="448"/>
      <c r="AD233" s="448"/>
      <c r="AE233" s="448"/>
      <c r="AF233" s="448"/>
      <c r="AG233" s="448"/>
      <c r="AH233" s="448"/>
      <c r="AI233" s="448"/>
      <c r="AJ233" s="448"/>
      <c r="AK233" s="448"/>
      <c r="AL233" s="448"/>
      <c r="AM233" s="448"/>
      <c r="AN233" s="448"/>
      <c r="AO233" s="448"/>
      <c r="AP233" s="448"/>
      <c r="AQ233" s="448"/>
      <c r="AR233" s="448"/>
      <c r="AS233" s="448"/>
      <c r="AT233" s="448"/>
      <c r="AU233" s="448"/>
      <c r="AV233" s="448"/>
      <c r="AW233" s="448"/>
      <c r="AX233" s="448"/>
      <c r="AY233" s="448"/>
      <c r="AZ233" s="874"/>
      <c r="BA233" s="877"/>
      <c r="BB233" s="604"/>
      <c r="BC233" s="458"/>
      <c r="BD233" s="445"/>
      <c r="BE233" s="445"/>
      <c r="BF233" s="445"/>
      <c r="BG233" s="462"/>
      <c r="BH233" s="458"/>
      <c r="BI233" s="445"/>
      <c r="BJ233" s="445"/>
      <c r="BK233" s="445"/>
      <c r="BL233" s="462"/>
      <c r="BM233" s="458"/>
      <c r="BN233" s="445"/>
      <c r="BO233" s="445"/>
      <c r="BP233" s="445"/>
      <c r="BQ233" s="462"/>
      <c r="BR233" s="458"/>
      <c r="BS233" s="445"/>
      <c r="BT233" s="445"/>
      <c r="BU233" s="445"/>
      <c r="BV233" s="445"/>
      <c r="BW233" s="446"/>
      <c r="BX233" s="21"/>
      <c r="BY233" s="21"/>
      <c r="BZ233" s="21"/>
      <c r="CA233" s="21"/>
      <c r="CB233" s="21"/>
      <c r="CC233" s="21"/>
      <c r="CD233" s="21"/>
      <c r="CE233" s="21"/>
      <c r="CF233" s="21"/>
      <c r="CG233" s="21"/>
      <c r="CH233" s="21"/>
      <c r="CI233" s="21"/>
      <c r="CJ233" s="21"/>
      <c r="CK233" s="21"/>
      <c r="CL233" s="21"/>
      <c r="CM233" s="21"/>
      <c r="CN233" s="21"/>
      <c r="CO233" s="21"/>
      <c r="CP233" s="21"/>
      <c r="CQ233" s="21"/>
      <c r="CR233" s="21"/>
      <c r="CS233" s="21"/>
      <c r="CT233" s="21"/>
      <c r="CU233" s="21"/>
      <c r="CV233" s="21"/>
      <c r="CW233" s="21"/>
      <c r="CX233" s="21"/>
      <c r="CY233" s="21"/>
      <c r="CZ233" s="21"/>
    </row>
    <row r="234" s="324" customFormat="true" ht="15" customHeight="true" x14ac:dyDescent="0.2">
      <c r="A234" s="178"/>
      <c r="B234" s="150"/>
      <c r="C234" s="51"/>
      <c r="D234" s="171"/>
      <c r="E234" s="171"/>
      <c r="F234" s="171"/>
      <c r="G234" s="160"/>
      <c r="H234" s="50"/>
      <c r="I234" s="171"/>
      <c r="J234" s="171"/>
      <c r="K234" s="171"/>
      <c r="L234" s="166"/>
      <c r="M234" s="51"/>
      <c r="N234" s="171"/>
      <c r="O234" s="171"/>
      <c r="P234" s="171"/>
      <c r="Q234" s="160"/>
      <c r="R234" s="50"/>
      <c r="S234" s="171"/>
      <c r="T234" s="171"/>
      <c r="U234" s="171"/>
      <c r="V234" s="171"/>
      <c r="W234" s="166"/>
      <c r="X234" s="448"/>
      <c r="Y234" s="448"/>
      <c r="Z234" s="448"/>
      <c r="AA234" s="448"/>
      <c r="AB234" s="448"/>
      <c r="AC234" s="448"/>
      <c r="AD234" s="448"/>
      <c r="AE234" s="448"/>
      <c r="AF234" s="448"/>
      <c r="AG234" s="448"/>
      <c r="AH234" s="448"/>
      <c r="AI234" s="448"/>
      <c r="AJ234" s="448"/>
      <c r="AK234" s="448"/>
      <c r="AL234" s="448"/>
      <c r="AM234" s="448"/>
      <c r="AN234" s="448"/>
      <c r="AO234" s="448"/>
      <c r="AP234" s="448"/>
      <c r="AQ234" s="448"/>
      <c r="AR234" s="448"/>
      <c r="AS234" s="448"/>
      <c r="AT234" s="448"/>
      <c r="AU234" s="448"/>
      <c r="AV234" s="448"/>
      <c r="AW234" s="448"/>
      <c r="AX234" s="448"/>
      <c r="AY234" s="448"/>
      <c r="AZ234" s="874"/>
      <c r="BA234" s="877"/>
      <c r="BB234" s="604"/>
      <c r="BC234" s="458"/>
      <c r="BD234" s="445"/>
      <c r="BE234" s="445"/>
      <c r="BF234" s="445"/>
      <c r="BG234" s="462"/>
      <c r="BH234" s="458"/>
      <c r="BI234" s="445"/>
      <c r="BJ234" s="445"/>
      <c r="BK234" s="445"/>
      <c r="BL234" s="462"/>
      <c r="BM234" s="458"/>
      <c r="BN234" s="445"/>
      <c r="BO234" s="445"/>
      <c r="BP234" s="445"/>
      <c r="BQ234" s="462"/>
      <c r="BR234" s="458"/>
      <c r="BS234" s="445"/>
      <c r="BT234" s="445"/>
      <c r="BU234" s="445"/>
      <c r="BV234" s="445"/>
      <c r="BW234" s="446"/>
      <c r="BX234" s="21"/>
      <c r="BY234" s="21"/>
      <c r="BZ234" s="21"/>
      <c r="CA234" s="21"/>
      <c r="CB234" s="21"/>
      <c r="CC234" s="21"/>
      <c r="CD234" s="21"/>
      <c r="CE234" s="21"/>
      <c r="CF234" s="21"/>
      <c r="CG234" s="21"/>
      <c r="CH234" s="21"/>
      <c r="CI234" s="21"/>
      <c r="CJ234" s="21"/>
      <c r="CK234" s="21"/>
      <c r="CL234" s="21"/>
      <c r="CM234" s="21"/>
      <c r="CN234" s="21"/>
      <c r="CO234" s="21"/>
      <c r="CP234" s="21"/>
      <c r="CQ234" s="21"/>
      <c r="CR234" s="21"/>
      <c r="CS234" s="21"/>
      <c r="CT234" s="21"/>
      <c r="CU234" s="21"/>
      <c r="CV234" s="21"/>
      <c r="CW234" s="21"/>
      <c r="CX234" s="21"/>
      <c r="CY234" s="21"/>
      <c r="CZ234" s="21"/>
    </row>
    <row r="235" s="324" customFormat="true" ht="15" customHeight="true" x14ac:dyDescent="0.2">
      <c r="A235" s="178"/>
      <c r="B235" s="150"/>
      <c r="C235" s="51"/>
      <c r="D235" s="171"/>
      <c r="E235" s="171"/>
      <c r="F235" s="171"/>
      <c r="G235" s="160"/>
      <c r="H235" s="50"/>
      <c r="I235" s="171"/>
      <c r="J235" s="171"/>
      <c r="K235" s="171"/>
      <c r="L235" s="166"/>
      <c r="M235" s="51"/>
      <c r="N235" s="171"/>
      <c r="O235" s="171"/>
      <c r="P235" s="171"/>
      <c r="Q235" s="160"/>
      <c r="R235" s="50"/>
      <c r="S235" s="171"/>
      <c r="T235" s="171"/>
      <c r="U235" s="171"/>
      <c r="V235" s="171"/>
      <c r="W235" s="166"/>
      <c r="X235" s="448"/>
      <c r="Y235" s="448"/>
      <c r="Z235" s="448"/>
      <c r="AA235" s="448"/>
      <c r="AB235" s="448"/>
      <c r="AC235" s="448"/>
      <c r="AD235" s="448"/>
      <c r="AE235" s="448"/>
      <c r="AF235" s="448"/>
      <c r="AG235" s="448"/>
      <c r="AH235" s="448"/>
      <c r="AI235" s="448"/>
      <c r="AJ235" s="448"/>
      <c r="AK235" s="448"/>
      <c r="AL235" s="448"/>
      <c r="AM235" s="448"/>
      <c r="AN235" s="448"/>
      <c r="AO235" s="448"/>
      <c r="AP235" s="448"/>
      <c r="AQ235" s="448"/>
      <c r="AR235" s="448"/>
      <c r="AS235" s="448"/>
      <c r="AT235" s="448"/>
      <c r="AU235" s="448"/>
      <c r="AV235" s="448"/>
      <c r="AW235" s="448"/>
      <c r="AX235" s="448"/>
      <c r="AY235" s="448"/>
      <c r="AZ235" s="874"/>
      <c r="BA235" s="877"/>
      <c r="BB235" s="604"/>
      <c r="BC235" s="458"/>
      <c r="BD235" s="445"/>
      <c r="BE235" s="445"/>
      <c r="BF235" s="445"/>
      <c r="BG235" s="462"/>
      <c r="BH235" s="458"/>
      <c r="BI235" s="445"/>
      <c r="BJ235" s="445"/>
      <c r="BK235" s="445"/>
      <c r="BL235" s="462"/>
      <c r="BM235" s="458"/>
      <c r="BN235" s="445"/>
      <c r="BO235" s="445"/>
      <c r="BP235" s="445"/>
      <c r="BQ235" s="462"/>
      <c r="BR235" s="458"/>
      <c r="BS235" s="445"/>
      <c r="BT235" s="445"/>
      <c r="BU235" s="445"/>
      <c r="BV235" s="445"/>
      <c r="BW235" s="446"/>
      <c r="BX235" s="21"/>
      <c r="BY235" s="21"/>
      <c r="BZ235" s="21"/>
      <c r="CA235" s="21"/>
      <c r="CB235" s="21"/>
      <c r="CC235" s="21"/>
      <c r="CD235" s="21"/>
      <c r="CE235" s="21"/>
      <c r="CF235" s="21"/>
      <c r="CG235" s="21"/>
      <c r="CH235" s="21"/>
      <c r="CI235" s="21"/>
      <c r="CJ235" s="21"/>
      <c r="CK235" s="21"/>
      <c r="CL235" s="21"/>
      <c r="CM235" s="21"/>
      <c r="CN235" s="21"/>
      <c r="CO235" s="21"/>
      <c r="CP235" s="21"/>
      <c r="CQ235" s="21"/>
      <c r="CR235" s="21"/>
      <c r="CS235" s="21"/>
      <c r="CT235" s="21"/>
      <c r="CU235" s="21"/>
      <c r="CV235" s="21"/>
      <c r="CW235" s="21"/>
      <c r="CX235" s="21"/>
      <c r="CY235" s="21"/>
      <c r="CZ235" s="21"/>
    </row>
    <row r="236" s="324" customFormat="true" ht="15" customHeight="true" x14ac:dyDescent="0.2">
      <c r="A236" s="178"/>
      <c r="B236" s="150"/>
      <c r="C236" s="51"/>
      <c r="D236" s="171"/>
      <c r="E236" s="171"/>
      <c r="F236" s="171"/>
      <c r="G236" s="160"/>
      <c r="H236" s="50"/>
      <c r="I236" s="171"/>
      <c r="J236" s="171"/>
      <c r="K236" s="171"/>
      <c r="L236" s="166"/>
      <c r="M236" s="51"/>
      <c r="N236" s="171"/>
      <c r="O236" s="171"/>
      <c r="P236" s="171"/>
      <c r="Q236" s="160"/>
      <c r="R236" s="50"/>
      <c r="S236" s="171"/>
      <c r="T236" s="171"/>
      <c r="U236" s="171"/>
      <c r="V236" s="171"/>
      <c r="W236" s="166"/>
      <c r="X236" s="448"/>
      <c r="Y236" s="448"/>
      <c r="Z236" s="448"/>
      <c r="AA236" s="448"/>
      <c r="AB236" s="448"/>
      <c r="AC236" s="448"/>
      <c r="AD236" s="448"/>
      <c r="AE236" s="448"/>
      <c r="AF236" s="448"/>
      <c r="AG236" s="448"/>
      <c r="AH236" s="448"/>
      <c r="AI236" s="448"/>
      <c r="AJ236" s="448"/>
      <c r="AK236" s="448"/>
      <c r="AL236" s="448"/>
      <c r="AM236" s="448"/>
      <c r="AN236" s="448"/>
      <c r="AO236" s="448"/>
      <c r="AP236" s="448"/>
      <c r="AQ236" s="448"/>
      <c r="AR236" s="448"/>
      <c r="AS236" s="448"/>
      <c r="AT236" s="448"/>
      <c r="AU236" s="448"/>
      <c r="AV236" s="448"/>
      <c r="AW236" s="448"/>
      <c r="AX236" s="448"/>
      <c r="AY236" s="448"/>
      <c r="AZ236" s="874"/>
      <c r="BA236" s="877"/>
      <c r="BB236" s="604"/>
      <c r="BC236" s="458"/>
      <c r="BD236" s="445"/>
      <c r="BE236" s="445"/>
      <c r="BF236" s="445"/>
      <c r="BG236" s="462"/>
      <c r="BH236" s="458"/>
      <c r="BI236" s="445"/>
      <c r="BJ236" s="445"/>
      <c r="BK236" s="445"/>
      <c r="BL236" s="462"/>
      <c r="BM236" s="458"/>
      <c r="BN236" s="445"/>
      <c r="BO236" s="445"/>
      <c r="BP236" s="445"/>
      <c r="BQ236" s="462"/>
      <c r="BR236" s="458"/>
      <c r="BS236" s="445"/>
      <c r="BT236" s="445"/>
      <c r="BU236" s="445"/>
      <c r="BV236" s="445"/>
      <c r="BW236" s="446"/>
      <c r="BX236" s="21"/>
      <c r="BY236" s="21"/>
      <c r="BZ236" s="21"/>
      <c r="CA236" s="21"/>
      <c r="CB236" s="21"/>
      <c r="CC236" s="21"/>
      <c r="CD236" s="21"/>
      <c r="CE236" s="21"/>
      <c r="CF236" s="21"/>
      <c r="CG236" s="21"/>
      <c r="CH236" s="21"/>
      <c r="CI236" s="21"/>
      <c r="CJ236" s="21"/>
      <c r="CK236" s="21"/>
      <c r="CL236" s="21"/>
      <c r="CM236" s="21"/>
      <c r="CN236" s="21"/>
      <c r="CO236" s="21"/>
      <c r="CP236" s="21"/>
      <c r="CQ236" s="21"/>
      <c r="CR236" s="21"/>
      <c r="CS236" s="21"/>
      <c r="CT236" s="21"/>
      <c r="CU236" s="21"/>
      <c r="CV236" s="21"/>
      <c r="CW236" s="21"/>
      <c r="CX236" s="21"/>
      <c r="CY236" s="21"/>
      <c r="CZ236" s="21"/>
    </row>
    <row r="237" s="324" customFormat="true" ht="15" customHeight="true" x14ac:dyDescent="0.2">
      <c r="A237" s="178"/>
      <c r="B237" s="150"/>
      <c r="C237" s="51"/>
      <c r="D237" s="171"/>
      <c r="E237" s="171"/>
      <c r="F237" s="171"/>
      <c r="G237" s="160"/>
      <c r="H237" s="50"/>
      <c r="I237" s="171"/>
      <c r="J237" s="171"/>
      <c r="K237" s="171"/>
      <c r="L237" s="166"/>
      <c r="M237" s="51"/>
      <c r="N237" s="171"/>
      <c r="O237" s="171"/>
      <c r="P237" s="171"/>
      <c r="Q237" s="160"/>
      <c r="R237" s="50"/>
      <c r="S237" s="171"/>
      <c r="T237" s="171"/>
      <c r="U237" s="171"/>
      <c r="V237" s="171"/>
      <c r="W237" s="166"/>
      <c r="X237" s="448"/>
      <c r="Y237" s="448"/>
      <c r="Z237" s="448"/>
      <c r="AA237" s="448"/>
      <c r="AB237" s="448"/>
      <c r="AC237" s="448"/>
      <c r="AD237" s="448"/>
      <c r="AE237" s="448"/>
      <c r="AF237" s="448"/>
      <c r="AG237" s="448"/>
      <c r="AH237" s="448"/>
      <c r="AI237" s="448"/>
      <c r="AJ237" s="448"/>
      <c r="AK237" s="448"/>
      <c r="AL237" s="448"/>
      <c r="AM237" s="448"/>
      <c r="AN237" s="448"/>
      <c r="AO237" s="448"/>
      <c r="AP237" s="448"/>
      <c r="AQ237" s="448"/>
      <c r="AR237" s="448"/>
      <c r="AS237" s="448"/>
      <c r="AT237" s="448"/>
      <c r="AU237" s="448"/>
      <c r="AV237" s="448"/>
      <c r="AW237" s="448"/>
      <c r="AX237" s="448"/>
      <c r="AY237" s="448"/>
      <c r="AZ237" s="874"/>
      <c r="BA237" s="877"/>
      <c r="BB237" s="604"/>
      <c r="BC237" s="458"/>
      <c r="BD237" s="445"/>
      <c r="BE237" s="445"/>
      <c r="BF237" s="445"/>
      <c r="BG237" s="462"/>
      <c r="BH237" s="458"/>
      <c r="BI237" s="445"/>
      <c r="BJ237" s="445"/>
      <c r="BK237" s="445"/>
      <c r="BL237" s="462"/>
      <c r="BM237" s="458"/>
      <c r="BN237" s="445"/>
      <c r="BO237" s="445"/>
      <c r="BP237" s="445"/>
      <c r="BQ237" s="462"/>
      <c r="BR237" s="458"/>
      <c r="BS237" s="445"/>
      <c r="BT237" s="445"/>
      <c r="BU237" s="445"/>
      <c r="BV237" s="445"/>
      <c r="BW237" s="446"/>
      <c r="BX237" s="21"/>
      <c r="BY237" s="21"/>
      <c r="BZ237" s="21"/>
      <c r="CA237" s="21"/>
      <c r="CB237" s="21"/>
      <c r="CC237" s="21"/>
      <c r="CD237" s="21"/>
      <c r="CE237" s="21"/>
      <c r="CF237" s="21"/>
      <c r="CG237" s="21"/>
      <c r="CH237" s="21"/>
      <c r="CI237" s="21"/>
      <c r="CJ237" s="21"/>
      <c r="CK237" s="21"/>
      <c r="CL237" s="21"/>
      <c r="CM237" s="21"/>
      <c r="CN237" s="21"/>
      <c r="CO237" s="21"/>
      <c r="CP237" s="21"/>
      <c r="CQ237" s="21"/>
      <c r="CR237" s="21"/>
      <c r="CS237" s="21"/>
      <c r="CT237" s="21"/>
      <c r="CU237" s="21"/>
      <c r="CV237" s="21"/>
      <c r="CW237" s="21"/>
      <c r="CX237" s="21"/>
      <c r="CY237" s="21"/>
      <c r="CZ237" s="21"/>
    </row>
    <row r="238" s="324" customFormat="true" ht="15" customHeight="true" x14ac:dyDescent="0.2">
      <c r="A238" s="178"/>
      <c r="B238" s="150"/>
      <c r="C238" s="51"/>
      <c r="D238" s="171"/>
      <c r="E238" s="171"/>
      <c r="F238" s="171"/>
      <c r="G238" s="160"/>
      <c r="H238" s="50"/>
      <c r="I238" s="171"/>
      <c r="J238" s="171"/>
      <c r="K238" s="171"/>
      <c r="L238" s="166"/>
      <c r="M238" s="51"/>
      <c r="N238" s="171"/>
      <c r="O238" s="171"/>
      <c r="P238" s="171"/>
      <c r="Q238" s="160"/>
      <c r="R238" s="50"/>
      <c r="S238" s="171"/>
      <c r="T238" s="171"/>
      <c r="U238" s="171"/>
      <c r="V238" s="171"/>
      <c r="W238" s="166"/>
      <c r="X238" s="448"/>
      <c r="Y238" s="448"/>
      <c r="Z238" s="448"/>
      <c r="AA238" s="448"/>
      <c r="AB238" s="448"/>
      <c r="AC238" s="448"/>
      <c r="AD238" s="448"/>
      <c r="AE238" s="448"/>
      <c r="AF238" s="448"/>
      <c r="AG238" s="448"/>
      <c r="AH238" s="448"/>
      <c r="AI238" s="448"/>
      <c r="AJ238" s="448"/>
      <c r="AK238" s="448"/>
      <c r="AL238" s="448"/>
      <c r="AM238" s="448"/>
      <c r="AN238" s="448"/>
      <c r="AO238" s="448"/>
      <c r="AP238" s="448"/>
      <c r="AQ238" s="448"/>
      <c r="AR238" s="448"/>
      <c r="AS238" s="448"/>
      <c r="AT238" s="448"/>
      <c r="AU238" s="448"/>
      <c r="AV238" s="448"/>
      <c r="AW238" s="448"/>
      <c r="AX238" s="448"/>
      <c r="AY238" s="448"/>
      <c r="AZ238" s="874"/>
      <c r="BA238" s="877"/>
      <c r="BB238" s="604"/>
      <c r="BC238" s="458"/>
      <c r="BD238" s="445"/>
      <c r="BE238" s="445"/>
      <c r="BF238" s="445"/>
      <c r="BG238" s="462"/>
      <c r="BH238" s="458"/>
      <c r="BI238" s="445"/>
      <c r="BJ238" s="445"/>
      <c r="BK238" s="445"/>
      <c r="BL238" s="462"/>
      <c r="BM238" s="458"/>
      <c r="BN238" s="445"/>
      <c r="BO238" s="445"/>
      <c r="BP238" s="445"/>
      <c r="BQ238" s="462"/>
      <c r="BR238" s="458"/>
      <c r="BS238" s="445"/>
      <c r="BT238" s="445"/>
      <c r="BU238" s="445"/>
      <c r="BV238" s="445"/>
      <c r="BW238" s="446"/>
      <c r="BX238" s="21"/>
      <c r="BY238" s="21"/>
      <c r="BZ238" s="21"/>
      <c r="CA238" s="21"/>
      <c r="CB238" s="21"/>
      <c r="CC238" s="21"/>
      <c r="CD238" s="21"/>
      <c r="CE238" s="21"/>
      <c r="CF238" s="21"/>
      <c r="CG238" s="21"/>
      <c r="CH238" s="21"/>
      <c r="CI238" s="21"/>
      <c r="CJ238" s="21"/>
      <c r="CK238" s="21"/>
      <c r="CL238" s="21"/>
      <c r="CM238" s="21"/>
      <c r="CN238" s="21"/>
      <c r="CO238" s="21"/>
      <c r="CP238" s="21"/>
      <c r="CQ238" s="21"/>
      <c r="CR238" s="21"/>
      <c r="CS238" s="21"/>
      <c r="CT238" s="21"/>
      <c r="CU238" s="21"/>
      <c r="CV238" s="21"/>
      <c r="CW238" s="21"/>
      <c r="CX238" s="21"/>
      <c r="CY238" s="21"/>
      <c r="CZ238" s="21"/>
    </row>
    <row r="239" s="324" customFormat="true" ht="15" customHeight="true" x14ac:dyDescent="0.2">
      <c r="A239" s="178"/>
      <c r="B239" s="150"/>
      <c r="C239" s="51"/>
      <c r="D239" s="171"/>
      <c r="E239" s="171"/>
      <c r="F239" s="171"/>
      <c r="G239" s="160"/>
      <c r="H239" s="50"/>
      <c r="I239" s="171"/>
      <c r="J239" s="171"/>
      <c r="K239" s="171"/>
      <c r="L239" s="166"/>
      <c r="M239" s="51"/>
      <c r="N239" s="171"/>
      <c r="O239" s="171"/>
      <c r="P239" s="171"/>
      <c r="Q239" s="160"/>
      <c r="R239" s="50"/>
      <c r="S239" s="171"/>
      <c r="T239" s="171"/>
      <c r="U239" s="171"/>
      <c r="V239" s="171"/>
      <c r="W239" s="166"/>
      <c r="X239" s="448"/>
      <c r="Y239" s="448"/>
      <c r="Z239" s="448"/>
      <c r="AA239" s="448"/>
      <c r="AB239" s="448"/>
      <c r="AC239" s="448"/>
      <c r="AD239" s="448"/>
      <c r="AE239" s="448"/>
      <c r="AF239" s="448"/>
      <c r="AG239" s="448"/>
      <c r="AH239" s="448"/>
      <c r="AI239" s="448"/>
      <c r="AJ239" s="448"/>
      <c r="AK239" s="448"/>
      <c r="AL239" s="448"/>
      <c r="AM239" s="448"/>
      <c r="AN239" s="448"/>
      <c r="AO239" s="448"/>
      <c r="AP239" s="448"/>
      <c r="AQ239" s="448"/>
      <c r="AR239" s="448"/>
      <c r="AS239" s="448"/>
      <c r="AT239" s="448"/>
      <c r="AU239" s="448"/>
      <c r="AV239" s="448"/>
      <c r="AW239" s="448"/>
      <c r="AX239" s="448"/>
      <c r="AY239" s="448"/>
      <c r="AZ239" s="874"/>
      <c r="BA239" s="877"/>
      <c r="BB239" s="604"/>
      <c r="BC239" s="458"/>
      <c r="BD239" s="445"/>
      <c r="BE239" s="445"/>
      <c r="BF239" s="445"/>
      <c r="BG239" s="462"/>
      <c r="BH239" s="458"/>
      <c r="BI239" s="445"/>
      <c r="BJ239" s="445"/>
      <c r="BK239" s="445"/>
      <c r="BL239" s="462"/>
      <c r="BM239" s="458"/>
      <c r="BN239" s="445"/>
      <c r="BO239" s="445"/>
      <c r="BP239" s="445"/>
      <c r="BQ239" s="462"/>
      <c r="BR239" s="458"/>
      <c r="BS239" s="445"/>
      <c r="BT239" s="445"/>
      <c r="BU239" s="445"/>
      <c r="BV239" s="445"/>
      <c r="BW239" s="446"/>
      <c r="BX239" s="21"/>
      <c r="BY239" s="21"/>
      <c r="BZ239" s="21"/>
      <c r="CA239" s="21"/>
      <c r="CB239" s="21"/>
      <c r="CC239" s="21"/>
      <c r="CD239" s="21"/>
      <c r="CE239" s="21"/>
      <c r="CF239" s="21"/>
      <c r="CG239" s="21"/>
      <c r="CH239" s="21"/>
      <c r="CI239" s="21"/>
      <c r="CJ239" s="21"/>
      <c r="CK239" s="21"/>
      <c r="CL239" s="21"/>
      <c r="CM239" s="21"/>
      <c r="CN239" s="21"/>
      <c r="CO239" s="21"/>
      <c r="CP239" s="21"/>
      <c r="CQ239" s="21"/>
      <c r="CR239" s="21"/>
      <c r="CS239" s="21"/>
      <c r="CT239" s="21"/>
      <c r="CU239" s="21"/>
      <c r="CV239" s="21"/>
      <c r="CW239" s="21"/>
      <c r="CX239" s="21"/>
      <c r="CY239" s="21"/>
      <c r="CZ239" s="21"/>
    </row>
    <row r="240" s="324" customFormat="true" ht="15" customHeight="true" x14ac:dyDescent="0.2">
      <c r="A240" s="178"/>
      <c r="B240" s="150"/>
      <c r="C240" s="51"/>
      <c r="D240" s="171"/>
      <c r="E240" s="171"/>
      <c r="F240" s="171"/>
      <c r="G240" s="160"/>
      <c r="H240" s="50"/>
      <c r="I240" s="171"/>
      <c r="J240" s="171"/>
      <c r="K240" s="171"/>
      <c r="L240" s="166"/>
      <c r="M240" s="51"/>
      <c r="N240" s="171"/>
      <c r="O240" s="171"/>
      <c r="P240" s="171"/>
      <c r="Q240" s="160"/>
      <c r="R240" s="50"/>
      <c r="S240" s="171"/>
      <c r="T240" s="171"/>
      <c r="U240" s="171"/>
      <c r="V240" s="171"/>
      <c r="W240" s="166"/>
      <c r="X240" s="448"/>
      <c r="Y240" s="448"/>
      <c r="Z240" s="448"/>
      <c r="AA240" s="448"/>
      <c r="AB240" s="448"/>
      <c r="AC240" s="448"/>
      <c r="AD240" s="448"/>
      <c r="AE240" s="448"/>
      <c r="AF240" s="448"/>
      <c r="AG240" s="448"/>
      <c r="AH240" s="448"/>
      <c r="AI240" s="448"/>
      <c r="AJ240" s="448"/>
      <c r="AK240" s="448"/>
      <c r="AL240" s="448"/>
      <c r="AM240" s="448"/>
      <c r="AN240" s="448"/>
      <c r="AO240" s="448"/>
      <c r="AP240" s="448"/>
      <c r="AQ240" s="448"/>
      <c r="AR240" s="448"/>
      <c r="AS240" s="448"/>
      <c r="AT240" s="448"/>
      <c r="AU240" s="448"/>
      <c r="AV240" s="448"/>
      <c r="AW240" s="448"/>
      <c r="AX240" s="448"/>
      <c r="AY240" s="448"/>
      <c r="AZ240" s="874"/>
      <c r="BA240" s="877"/>
      <c r="BB240" s="604"/>
      <c r="BC240" s="458"/>
      <c r="BD240" s="445"/>
      <c r="BE240" s="445"/>
      <c r="BF240" s="445"/>
      <c r="BG240" s="462"/>
      <c r="BH240" s="458"/>
      <c r="BI240" s="445"/>
      <c r="BJ240" s="445"/>
      <c r="BK240" s="445"/>
      <c r="BL240" s="462"/>
      <c r="BM240" s="458"/>
      <c r="BN240" s="445"/>
      <c r="BO240" s="445"/>
      <c r="BP240" s="445"/>
      <c r="BQ240" s="462"/>
      <c r="BR240" s="458"/>
      <c r="BS240" s="445"/>
      <c r="BT240" s="445"/>
      <c r="BU240" s="445"/>
      <c r="BV240" s="445"/>
      <c r="BW240" s="446"/>
      <c r="BX240" s="21"/>
      <c r="BY240" s="21"/>
      <c r="BZ240" s="21"/>
      <c r="CA240" s="21"/>
      <c r="CB240" s="21"/>
      <c r="CC240" s="21"/>
      <c r="CD240" s="21"/>
      <c r="CE240" s="21"/>
      <c r="CF240" s="21"/>
      <c r="CG240" s="21"/>
      <c r="CH240" s="21"/>
      <c r="CI240" s="21"/>
      <c r="CJ240" s="21"/>
      <c r="CK240" s="21"/>
      <c r="CL240" s="21"/>
      <c r="CM240" s="21"/>
      <c r="CN240" s="21"/>
      <c r="CO240" s="21"/>
      <c r="CP240" s="21"/>
      <c r="CQ240" s="21"/>
      <c r="CR240" s="21"/>
      <c r="CS240" s="21"/>
      <c r="CT240" s="21"/>
      <c r="CU240" s="21"/>
      <c r="CV240" s="21"/>
      <c r="CW240" s="21"/>
      <c r="CX240" s="21"/>
      <c r="CY240" s="21"/>
      <c r="CZ240" s="21"/>
    </row>
    <row r="241" s="324" customFormat="true" ht="15" customHeight="true" x14ac:dyDescent="0.2">
      <c r="A241" s="178"/>
      <c r="B241" s="150"/>
      <c r="C241" s="51"/>
      <c r="D241" s="171"/>
      <c r="E241" s="171"/>
      <c r="F241" s="171"/>
      <c r="G241" s="160"/>
      <c r="H241" s="50"/>
      <c r="I241" s="171"/>
      <c r="J241" s="171"/>
      <c r="K241" s="171"/>
      <c r="L241" s="166"/>
      <c r="M241" s="51"/>
      <c r="N241" s="171"/>
      <c r="O241" s="171"/>
      <c r="P241" s="171"/>
      <c r="Q241" s="160"/>
      <c r="R241" s="50"/>
      <c r="S241" s="171"/>
      <c r="T241" s="171"/>
      <c r="U241" s="171"/>
      <c r="V241" s="171"/>
      <c r="W241" s="166"/>
      <c r="X241" s="448"/>
      <c r="Y241" s="448"/>
      <c r="Z241" s="448"/>
      <c r="AA241" s="448"/>
      <c r="AB241" s="448"/>
      <c r="AC241" s="448"/>
      <c r="AD241" s="448"/>
      <c r="AE241" s="448"/>
      <c r="AF241" s="448"/>
      <c r="AG241" s="448"/>
      <c r="AH241" s="448"/>
      <c r="AI241" s="448"/>
      <c r="AJ241" s="448"/>
      <c r="AK241" s="448"/>
      <c r="AL241" s="448"/>
      <c r="AM241" s="448"/>
      <c r="AN241" s="448"/>
      <c r="AO241" s="448"/>
      <c r="AP241" s="448"/>
      <c r="AQ241" s="448"/>
      <c r="AR241" s="448"/>
      <c r="AS241" s="448"/>
      <c r="AT241" s="448"/>
      <c r="AU241" s="448"/>
      <c r="AV241" s="448"/>
      <c r="AW241" s="448"/>
      <c r="AX241" s="448"/>
      <c r="AY241" s="448"/>
      <c r="AZ241" s="874"/>
      <c r="BA241" s="877"/>
      <c r="BB241" s="604"/>
      <c r="BC241" s="458"/>
      <c r="BD241" s="445"/>
      <c r="BE241" s="445"/>
      <c r="BF241" s="445"/>
      <c r="BG241" s="462"/>
      <c r="BH241" s="458"/>
      <c r="BI241" s="445"/>
      <c r="BJ241" s="445"/>
      <c r="BK241" s="445"/>
      <c r="BL241" s="462"/>
      <c r="BM241" s="458"/>
      <c r="BN241" s="445"/>
      <c r="BO241" s="445"/>
      <c r="BP241" s="445"/>
      <c r="BQ241" s="462"/>
      <c r="BR241" s="458"/>
      <c r="BS241" s="445"/>
      <c r="BT241" s="445"/>
      <c r="BU241" s="445"/>
      <c r="BV241" s="445"/>
      <c r="BW241" s="446"/>
      <c r="BX241" s="21"/>
      <c r="BY241" s="21"/>
      <c r="BZ241" s="21"/>
      <c r="CA241" s="21"/>
      <c r="CB241" s="21"/>
      <c r="CC241" s="21"/>
      <c r="CD241" s="21"/>
      <c r="CE241" s="21"/>
      <c r="CF241" s="21"/>
      <c r="CG241" s="21"/>
      <c r="CH241" s="21"/>
      <c r="CI241" s="21"/>
      <c r="CJ241" s="21"/>
      <c r="CK241" s="21"/>
      <c r="CL241" s="21"/>
      <c r="CM241" s="21"/>
      <c r="CN241" s="21"/>
      <c r="CO241" s="21"/>
      <c r="CP241" s="21"/>
      <c r="CQ241" s="21"/>
      <c r="CR241" s="21"/>
      <c r="CS241" s="21"/>
      <c r="CT241" s="21"/>
      <c r="CU241" s="21"/>
      <c r="CV241" s="21"/>
      <c r="CW241" s="21"/>
      <c r="CX241" s="21"/>
      <c r="CY241" s="21"/>
      <c r="CZ241" s="21"/>
    </row>
    <row r="242" s="324" customFormat="true" ht="15" customHeight="true" x14ac:dyDescent="0.2">
      <c r="A242" s="178"/>
      <c r="B242" s="150"/>
      <c r="C242" s="51"/>
      <c r="D242" s="171"/>
      <c r="E242" s="171"/>
      <c r="F242" s="171"/>
      <c r="G242" s="160"/>
      <c r="H242" s="50"/>
      <c r="I242" s="171"/>
      <c r="J242" s="171"/>
      <c r="K242" s="171"/>
      <c r="L242" s="166"/>
      <c r="M242" s="51"/>
      <c r="N242" s="171"/>
      <c r="O242" s="171"/>
      <c r="P242" s="171"/>
      <c r="Q242" s="160"/>
      <c r="R242" s="50"/>
      <c r="S242" s="171"/>
      <c r="T242" s="171"/>
      <c r="U242" s="171"/>
      <c r="V242" s="171"/>
      <c r="W242" s="166"/>
      <c r="X242" s="448"/>
      <c r="Y242" s="448"/>
      <c r="Z242" s="448"/>
      <c r="AA242" s="448"/>
      <c r="AB242" s="448"/>
      <c r="AC242" s="448"/>
      <c r="AD242" s="448"/>
      <c r="AE242" s="448"/>
      <c r="AF242" s="448"/>
      <c r="AG242" s="448"/>
      <c r="AH242" s="448"/>
      <c r="AI242" s="448"/>
      <c r="AJ242" s="448"/>
      <c r="AK242" s="448"/>
      <c r="AL242" s="448"/>
      <c r="AM242" s="448"/>
      <c r="AN242" s="448"/>
      <c r="AO242" s="448"/>
      <c r="AP242" s="448"/>
      <c r="AQ242" s="448"/>
      <c r="AR242" s="448"/>
      <c r="AS242" s="448"/>
      <c r="AT242" s="448"/>
      <c r="AU242" s="448"/>
      <c r="AV242" s="448"/>
      <c r="AW242" s="448"/>
      <c r="AX242" s="448"/>
      <c r="AY242" s="448"/>
      <c r="AZ242" s="874"/>
      <c r="BA242" s="877"/>
      <c r="BB242" s="604"/>
      <c r="BC242" s="458"/>
      <c r="BD242" s="445"/>
      <c r="BE242" s="445"/>
      <c r="BF242" s="445"/>
      <c r="BG242" s="462"/>
      <c r="BH242" s="458"/>
      <c r="BI242" s="445"/>
      <c r="BJ242" s="445"/>
      <c r="BK242" s="445"/>
      <c r="BL242" s="462"/>
      <c r="BM242" s="458"/>
      <c r="BN242" s="445"/>
      <c r="BO242" s="445"/>
      <c r="BP242" s="445"/>
      <c r="BQ242" s="462"/>
      <c r="BR242" s="458"/>
      <c r="BS242" s="445"/>
      <c r="BT242" s="445"/>
      <c r="BU242" s="445"/>
      <c r="BV242" s="445"/>
      <c r="BW242" s="446"/>
      <c r="BX242" s="21"/>
      <c r="BY242" s="21"/>
      <c r="BZ242" s="21"/>
      <c r="CA242" s="21"/>
      <c r="CB242" s="21"/>
      <c r="CC242" s="21"/>
      <c r="CD242" s="21"/>
      <c r="CE242" s="21"/>
      <c r="CF242" s="21"/>
      <c r="CG242" s="21"/>
      <c r="CH242" s="21"/>
      <c r="CI242" s="21"/>
      <c r="CJ242" s="21"/>
      <c r="CK242" s="21"/>
      <c r="CL242" s="21"/>
      <c r="CM242" s="21"/>
      <c r="CN242" s="21"/>
      <c r="CO242" s="21"/>
      <c r="CP242" s="21"/>
      <c r="CQ242" s="21"/>
      <c r="CR242" s="21"/>
      <c r="CS242" s="21"/>
      <c r="CT242" s="21"/>
      <c r="CU242" s="21"/>
      <c r="CV242" s="21"/>
      <c r="CW242" s="21"/>
      <c r="CX242" s="21"/>
      <c r="CY242" s="21"/>
      <c r="CZ242" s="21"/>
    </row>
    <row r="243" s="324" customFormat="true" ht="15" customHeight="true" x14ac:dyDescent="0.2">
      <c r="A243" s="178"/>
      <c r="B243" s="150"/>
      <c r="C243" s="51"/>
      <c r="D243" s="171"/>
      <c r="E243" s="171"/>
      <c r="F243" s="171"/>
      <c r="G243" s="160"/>
      <c r="H243" s="50"/>
      <c r="I243" s="171"/>
      <c r="J243" s="171"/>
      <c r="K243" s="171"/>
      <c r="L243" s="166"/>
      <c r="M243" s="51"/>
      <c r="N243" s="171"/>
      <c r="O243" s="171"/>
      <c r="P243" s="171"/>
      <c r="Q243" s="160"/>
      <c r="R243" s="50"/>
      <c r="S243" s="171"/>
      <c r="T243" s="171"/>
      <c r="U243" s="171"/>
      <c r="V243" s="171"/>
      <c r="W243" s="166"/>
      <c r="X243" s="448"/>
      <c r="Y243" s="448"/>
      <c r="Z243" s="448"/>
      <c r="AA243" s="448"/>
      <c r="AB243" s="448"/>
      <c r="AC243" s="448"/>
      <c r="AD243" s="448"/>
      <c r="AE243" s="448"/>
      <c r="AF243" s="448"/>
      <c r="AG243" s="448"/>
      <c r="AH243" s="448"/>
      <c r="AI243" s="448"/>
      <c r="AJ243" s="448"/>
      <c r="AK243" s="448"/>
      <c r="AL243" s="448"/>
      <c r="AM243" s="448"/>
      <c r="AN243" s="448"/>
      <c r="AO243" s="448"/>
      <c r="AP243" s="448"/>
      <c r="AQ243" s="448"/>
      <c r="AR243" s="448"/>
      <c r="AS243" s="448"/>
      <c r="AT243" s="448"/>
      <c r="AU243" s="448"/>
      <c r="AV243" s="448"/>
      <c r="AW243" s="448"/>
      <c r="AX243" s="448"/>
      <c r="AY243" s="448"/>
      <c r="AZ243" s="874"/>
      <c r="BA243" s="877"/>
      <c r="BB243" s="604"/>
      <c r="BC243" s="458"/>
      <c r="BD243" s="445"/>
      <c r="BE243" s="445"/>
      <c r="BF243" s="445"/>
      <c r="BG243" s="462"/>
      <c r="BH243" s="458"/>
      <c r="BI243" s="445"/>
      <c r="BJ243" s="445"/>
      <c r="BK243" s="445"/>
      <c r="BL243" s="462"/>
      <c r="BM243" s="458"/>
      <c r="BN243" s="445"/>
      <c r="BO243" s="445"/>
      <c r="BP243" s="445"/>
      <c r="BQ243" s="462"/>
      <c r="BR243" s="458"/>
      <c r="BS243" s="445"/>
      <c r="BT243" s="445"/>
      <c r="BU243" s="445"/>
      <c r="BV243" s="445"/>
      <c r="BW243" s="446"/>
      <c r="BX243" s="21"/>
      <c r="BY243" s="21"/>
      <c r="BZ243" s="21"/>
      <c r="CA243" s="21"/>
      <c r="CB243" s="21"/>
      <c r="CC243" s="21"/>
      <c r="CD243" s="21"/>
      <c r="CE243" s="21"/>
      <c r="CF243" s="21"/>
      <c r="CG243" s="21"/>
      <c r="CH243" s="21"/>
      <c r="CI243" s="21"/>
      <c r="CJ243" s="21"/>
      <c r="CK243" s="21"/>
      <c r="CL243" s="21"/>
      <c r="CM243" s="21"/>
      <c r="CN243" s="21"/>
      <c r="CO243" s="21"/>
      <c r="CP243" s="21"/>
      <c r="CQ243" s="21"/>
      <c r="CR243" s="21"/>
      <c r="CS243" s="21"/>
      <c r="CT243" s="21"/>
      <c r="CU243" s="21"/>
      <c r="CV243" s="21"/>
      <c r="CW243" s="21"/>
      <c r="CX243" s="21"/>
      <c r="CY243" s="21"/>
      <c r="CZ243" s="21"/>
    </row>
    <row r="244" s="324" customFormat="true" ht="15" customHeight="true" x14ac:dyDescent="0.2">
      <c r="A244" s="178"/>
      <c r="B244" s="150"/>
      <c r="C244" s="51"/>
      <c r="D244" s="171"/>
      <c r="E244" s="171"/>
      <c r="F244" s="171"/>
      <c r="G244" s="160"/>
      <c r="H244" s="50"/>
      <c r="I244" s="171"/>
      <c r="J244" s="171"/>
      <c r="K244" s="171"/>
      <c r="L244" s="166"/>
      <c r="M244" s="51"/>
      <c r="N244" s="171"/>
      <c r="O244" s="171"/>
      <c r="P244" s="171"/>
      <c r="Q244" s="160"/>
      <c r="R244" s="50"/>
      <c r="S244" s="171"/>
      <c r="T244" s="171"/>
      <c r="U244" s="171"/>
      <c r="V244" s="171"/>
      <c r="W244" s="166"/>
      <c r="X244" s="448"/>
      <c r="Y244" s="448"/>
      <c r="Z244" s="448"/>
      <c r="AA244" s="448"/>
      <c r="AB244" s="448"/>
      <c r="AC244" s="448"/>
      <c r="AD244" s="448"/>
      <c r="AE244" s="448"/>
      <c r="AF244" s="448"/>
      <c r="AG244" s="448"/>
      <c r="AH244" s="448"/>
      <c r="AI244" s="448"/>
      <c r="AJ244" s="448"/>
      <c r="AK244" s="448"/>
      <c r="AL244" s="448"/>
      <c r="AM244" s="448"/>
      <c r="AN244" s="448"/>
      <c r="AO244" s="448"/>
      <c r="AP244" s="448"/>
      <c r="AQ244" s="448"/>
      <c r="AR244" s="448"/>
      <c r="AS244" s="448"/>
      <c r="AT244" s="448"/>
      <c r="AU244" s="448"/>
      <c r="AV244" s="448"/>
      <c r="AW244" s="448"/>
      <c r="AX244" s="448"/>
      <c r="AY244" s="448"/>
      <c r="AZ244" s="874"/>
      <c r="BA244" s="877"/>
      <c r="BB244" s="604"/>
      <c r="BC244" s="458"/>
      <c r="BD244" s="445"/>
      <c r="BE244" s="445"/>
      <c r="BF244" s="445"/>
      <c r="BG244" s="462"/>
      <c r="BH244" s="458"/>
      <c r="BI244" s="445"/>
      <c r="BJ244" s="445"/>
      <c r="BK244" s="445"/>
      <c r="BL244" s="462"/>
      <c r="BM244" s="458"/>
      <c r="BN244" s="445"/>
      <c r="BO244" s="445"/>
      <c r="BP244" s="445"/>
      <c r="BQ244" s="462"/>
      <c r="BR244" s="458"/>
      <c r="BS244" s="445"/>
      <c r="BT244" s="445"/>
      <c r="BU244" s="445"/>
      <c r="BV244" s="445"/>
      <c r="BW244" s="446"/>
      <c r="BX244" s="21"/>
      <c r="BY244" s="21"/>
      <c r="BZ244" s="21"/>
      <c r="CA244" s="21"/>
      <c r="CB244" s="21"/>
      <c r="CC244" s="21"/>
      <c r="CD244" s="21"/>
      <c r="CE244" s="21"/>
      <c r="CF244" s="21"/>
      <c r="CG244" s="21"/>
      <c r="CH244" s="21"/>
      <c r="CI244" s="21"/>
      <c r="CJ244" s="21"/>
      <c r="CK244" s="21"/>
      <c r="CL244" s="21"/>
      <c r="CM244" s="21"/>
      <c r="CN244" s="21"/>
      <c r="CO244" s="21"/>
      <c r="CP244" s="21"/>
      <c r="CQ244" s="21"/>
      <c r="CR244" s="21"/>
      <c r="CS244" s="21"/>
      <c r="CT244" s="21"/>
      <c r="CU244" s="21"/>
      <c r="CV244" s="21"/>
      <c r="CW244" s="21"/>
      <c r="CX244" s="21"/>
      <c r="CY244" s="21"/>
      <c r="CZ244" s="21"/>
    </row>
    <row r="245" s="324" customFormat="true" ht="15" customHeight="true" x14ac:dyDescent="0.2">
      <c r="A245" s="178"/>
      <c r="B245" s="150"/>
      <c r="C245" s="51"/>
      <c r="D245" s="171"/>
      <c r="E245" s="171"/>
      <c r="F245" s="171"/>
      <c r="G245" s="160"/>
      <c r="H245" s="50"/>
      <c r="I245" s="171"/>
      <c r="J245" s="171"/>
      <c r="K245" s="171"/>
      <c r="L245" s="166"/>
      <c r="M245" s="51"/>
      <c r="N245" s="171"/>
      <c r="O245" s="171"/>
      <c r="P245" s="171"/>
      <c r="Q245" s="160"/>
      <c r="R245" s="50"/>
      <c r="S245" s="171"/>
      <c r="T245" s="171"/>
      <c r="U245" s="171"/>
      <c r="V245" s="171"/>
      <c r="W245" s="166"/>
      <c r="X245" s="448"/>
      <c r="Y245" s="448"/>
      <c r="Z245" s="448"/>
      <c r="AA245" s="448"/>
      <c r="AB245" s="448"/>
      <c r="AC245" s="448"/>
      <c r="AD245" s="448"/>
      <c r="AE245" s="448"/>
      <c r="AF245" s="448"/>
      <c r="AG245" s="448"/>
      <c r="AH245" s="448"/>
      <c r="AI245" s="448"/>
      <c r="AJ245" s="448"/>
      <c r="AK245" s="448"/>
      <c r="AL245" s="448"/>
      <c r="AM245" s="448"/>
      <c r="AN245" s="448"/>
      <c r="AO245" s="448"/>
      <c r="AP245" s="448"/>
      <c r="AQ245" s="448"/>
      <c r="AR245" s="448"/>
      <c r="AS245" s="448"/>
      <c r="AT245" s="448"/>
      <c r="AU245" s="448"/>
      <c r="AV245" s="448"/>
      <c r="AW245" s="448"/>
      <c r="AX245" s="448"/>
      <c r="AY245" s="448"/>
      <c r="AZ245" s="874"/>
      <c r="BA245" s="877"/>
      <c r="BB245" s="604"/>
      <c r="BC245" s="458"/>
      <c r="BD245" s="445"/>
      <c r="BE245" s="445"/>
      <c r="BF245" s="445"/>
      <c r="BG245" s="462"/>
      <c r="BH245" s="458"/>
      <c r="BI245" s="445"/>
      <c r="BJ245" s="445"/>
      <c r="BK245" s="445"/>
      <c r="BL245" s="462"/>
      <c r="BM245" s="458"/>
      <c r="BN245" s="445"/>
      <c r="BO245" s="445"/>
      <c r="BP245" s="445"/>
      <c r="BQ245" s="462"/>
      <c r="BR245" s="458"/>
      <c r="BS245" s="445"/>
      <c r="BT245" s="445"/>
      <c r="BU245" s="445"/>
      <c r="BV245" s="445"/>
      <c r="BW245" s="446"/>
      <c r="BX245" s="21"/>
      <c r="BY245" s="21"/>
      <c r="BZ245" s="21"/>
      <c r="CA245" s="21"/>
      <c r="CB245" s="21"/>
      <c r="CC245" s="21"/>
      <c r="CD245" s="21"/>
      <c r="CE245" s="21"/>
      <c r="CF245" s="21"/>
      <c r="CG245" s="21"/>
      <c r="CH245" s="21"/>
      <c r="CI245" s="21"/>
      <c r="CJ245" s="21"/>
      <c r="CK245" s="21"/>
      <c r="CL245" s="21"/>
      <c r="CM245" s="21"/>
      <c r="CN245" s="21"/>
      <c r="CO245" s="21"/>
      <c r="CP245" s="21"/>
      <c r="CQ245" s="21"/>
      <c r="CR245" s="21"/>
      <c r="CS245" s="21"/>
      <c r="CT245" s="21"/>
      <c r="CU245" s="21"/>
      <c r="CV245" s="21"/>
      <c r="CW245" s="21"/>
      <c r="CX245" s="21"/>
      <c r="CY245" s="21"/>
      <c r="CZ245" s="21"/>
    </row>
    <row r="246" s="324" customFormat="true" ht="15" customHeight="true" x14ac:dyDescent="0.2">
      <c r="A246" s="178"/>
      <c r="B246" s="150"/>
      <c r="C246" s="51"/>
      <c r="D246" s="171"/>
      <c r="E246" s="171"/>
      <c r="F246" s="171"/>
      <c r="G246" s="160"/>
      <c r="H246" s="50"/>
      <c r="I246" s="171"/>
      <c r="J246" s="171"/>
      <c r="K246" s="171"/>
      <c r="L246" s="166"/>
      <c r="M246" s="51"/>
      <c r="N246" s="171"/>
      <c r="O246" s="171"/>
      <c r="P246" s="171"/>
      <c r="Q246" s="160"/>
      <c r="R246" s="50"/>
      <c r="S246" s="171"/>
      <c r="T246" s="171"/>
      <c r="U246" s="171"/>
      <c r="V246" s="171"/>
      <c r="W246" s="166"/>
      <c r="X246" s="448"/>
      <c r="Y246" s="448"/>
      <c r="Z246" s="448"/>
      <c r="AA246" s="448"/>
      <c r="AB246" s="448"/>
      <c r="AC246" s="448"/>
      <c r="AD246" s="448"/>
      <c r="AE246" s="448"/>
      <c r="AF246" s="448"/>
      <c r="AG246" s="448"/>
      <c r="AH246" s="448"/>
      <c r="AI246" s="448"/>
      <c r="AJ246" s="448"/>
      <c r="AK246" s="448"/>
      <c r="AL246" s="448"/>
      <c r="AM246" s="448"/>
      <c r="AN246" s="448"/>
      <c r="AO246" s="448"/>
      <c r="AP246" s="448"/>
      <c r="AQ246" s="448"/>
      <c r="AR246" s="448"/>
      <c r="AS246" s="448"/>
      <c r="AT246" s="448"/>
      <c r="AU246" s="448"/>
      <c r="AV246" s="448"/>
      <c r="AW246" s="448"/>
      <c r="AX246" s="448"/>
      <c r="AY246" s="448"/>
      <c r="AZ246" s="874"/>
      <c r="BA246" s="877"/>
      <c r="BB246" s="604"/>
      <c r="BC246" s="458"/>
      <c r="BD246" s="445"/>
      <c r="BE246" s="445"/>
      <c r="BF246" s="445"/>
      <c r="BG246" s="462"/>
      <c r="BH246" s="458"/>
      <c r="BI246" s="445"/>
      <c r="BJ246" s="445"/>
      <c r="BK246" s="445"/>
      <c r="BL246" s="462"/>
      <c r="BM246" s="458"/>
      <c r="BN246" s="445"/>
      <c r="BO246" s="445"/>
      <c r="BP246" s="445"/>
      <c r="BQ246" s="462"/>
      <c r="BR246" s="458"/>
      <c r="BS246" s="445"/>
      <c r="BT246" s="445"/>
      <c r="BU246" s="445"/>
      <c r="BV246" s="445"/>
      <c r="BW246" s="446"/>
      <c r="BX246" s="21"/>
      <c r="BY246" s="21"/>
      <c r="BZ246" s="21"/>
      <c r="CA246" s="21"/>
      <c r="CB246" s="21"/>
      <c r="CC246" s="21"/>
      <c r="CD246" s="21"/>
      <c r="CE246" s="21"/>
      <c r="CF246" s="21"/>
      <c r="CG246" s="21"/>
      <c r="CH246" s="21"/>
      <c r="CI246" s="21"/>
      <c r="CJ246" s="21"/>
      <c r="CK246" s="21"/>
      <c r="CL246" s="21"/>
      <c r="CM246" s="21"/>
      <c r="CN246" s="21"/>
      <c r="CO246" s="21"/>
      <c r="CP246" s="21"/>
      <c r="CQ246" s="21"/>
      <c r="CR246" s="21"/>
      <c r="CS246" s="21"/>
      <c r="CT246" s="21"/>
      <c r="CU246" s="21"/>
      <c r="CV246" s="21"/>
      <c r="CW246" s="21"/>
      <c r="CX246" s="21"/>
      <c r="CY246" s="21"/>
      <c r="CZ246" s="21"/>
    </row>
    <row r="247" s="324" customFormat="true" ht="15" customHeight="true" x14ac:dyDescent="0.2">
      <c r="A247" s="178"/>
      <c r="B247" s="150"/>
      <c r="C247" s="51"/>
      <c r="D247" s="171"/>
      <c r="E247" s="171"/>
      <c r="F247" s="171"/>
      <c r="G247" s="160"/>
      <c r="H247" s="50"/>
      <c r="I247" s="171"/>
      <c r="J247" s="171"/>
      <c r="K247" s="171"/>
      <c r="L247" s="166"/>
      <c r="M247" s="51"/>
      <c r="N247" s="171"/>
      <c r="O247" s="171"/>
      <c r="P247" s="171"/>
      <c r="Q247" s="160"/>
      <c r="R247" s="50"/>
      <c r="S247" s="171"/>
      <c r="T247" s="171"/>
      <c r="U247" s="171"/>
      <c r="V247" s="171"/>
      <c r="W247" s="166"/>
      <c r="X247" s="448"/>
      <c r="Y247" s="448"/>
      <c r="Z247" s="448"/>
      <c r="AA247" s="448"/>
      <c r="AB247" s="448"/>
      <c r="AC247" s="448"/>
      <c r="AD247" s="448"/>
      <c r="AE247" s="448"/>
      <c r="AF247" s="448"/>
      <c r="AG247" s="448"/>
      <c r="AH247" s="448"/>
      <c r="AI247" s="448"/>
      <c r="AJ247" s="448"/>
      <c r="AK247" s="448"/>
      <c r="AL247" s="448"/>
      <c r="AM247" s="448"/>
      <c r="AN247" s="448"/>
      <c r="AO247" s="448"/>
      <c r="AP247" s="448"/>
      <c r="AQ247" s="448"/>
      <c r="AR247" s="448"/>
      <c r="AS247" s="448"/>
      <c r="AT247" s="448"/>
      <c r="AU247" s="448"/>
      <c r="AV247" s="448"/>
      <c r="AW247" s="448"/>
      <c r="AX247" s="448"/>
      <c r="AY247" s="448"/>
      <c r="AZ247" s="874"/>
      <c r="BA247" s="877"/>
      <c r="BB247" s="604"/>
      <c r="BC247" s="458"/>
      <c r="BD247" s="445"/>
      <c r="BE247" s="445"/>
      <c r="BF247" s="445"/>
      <c r="BG247" s="462"/>
      <c r="BH247" s="458"/>
      <c r="BI247" s="445"/>
      <c r="BJ247" s="445"/>
      <c r="BK247" s="445"/>
      <c r="BL247" s="462"/>
      <c r="BM247" s="458"/>
      <c r="BN247" s="445"/>
      <c r="BO247" s="445"/>
      <c r="BP247" s="445"/>
      <c r="BQ247" s="462"/>
      <c r="BR247" s="458"/>
      <c r="BS247" s="445"/>
      <c r="BT247" s="445"/>
      <c r="BU247" s="445"/>
      <c r="BV247" s="445"/>
      <c r="BW247" s="446"/>
      <c r="BX247" s="21"/>
      <c r="BY247" s="21"/>
      <c r="BZ247" s="21"/>
      <c r="CA247" s="21"/>
      <c r="CB247" s="21"/>
      <c r="CC247" s="21"/>
      <c r="CD247" s="21"/>
      <c r="CE247" s="21"/>
      <c r="CF247" s="21"/>
      <c r="CG247" s="21"/>
      <c r="CH247" s="21"/>
      <c r="CI247" s="21"/>
      <c r="CJ247" s="21"/>
      <c r="CK247" s="21"/>
      <c r="CL247" s="21"/>
      <c r="CM247" s="21"/>
      <c r="CN247" s="21"/>
      <c r="CO247" s="21"/>
      <c r="CP247" s="21"/>
      <c r="CQ247" s="21"/>
      <c r="CR247" s="21"/>
      <c r="CS247" s="21"/>
      <c r="CT247" s="21"/>
      <c r="CU247" s="21"/>
      <c r="CV247" s="21"/>
      <c r="CW247" s="21"/>
      <c r="CX247" s="21"/>
      <c r="CY247" s="21"/>
      <c r="CZ247" s="21"/>
    </row>
    <row r="248" s="324" customFormat="true" ht="15" customHeight="true" x14ac:dyDescent="0.2">
      <c r="A248" s="176"/>
      <c r="B248" s="145"/>
      <c r="C248" s="44"/>
      <c r="D248" s="129"/>
      <c r="E248" s="129"/>
      <c r="F248" s="129"/>
      <c r="G248" s="128"/>
      <c r="H248" s="43"/>
      <c r="I248" s="129"/>
      <c r="J248" s="129"/>
      <c r="K248" s="129"/>
      <c r="L248" s="42"/>
      <c r="M248" s="44"/>
      <c r="N248" s="129"/>
      <c r="O248" s="129"/>
      <c r="P248" s="129"/>
      <c r="Q248" s="128"/>
      <c r="R248" s="43"/>
      <c r="S248" s="129"/>
      <c r="T248" s="129"/>
      <c r="U248" s="129"/>
      <c r="V248" s="129"/>
      <c r="W248" s="42"/>
      <c r="X248" s="448"/>
      <c r="Y248" s="448"/>
      <c r="Z248" s="448"/>
      <c r="AA248" s="448"/>
      <c r="AB248" s="448"/>
      <c r="AC248" s="448"/>
      <c r="AD248" s="448"/>
      <c r="AE248" s="448"/>
      <c r="AF248" s="448"/>
      <c r="AG248" s="448"/>
      <c r="AH248" s="448"/>
      <c r="AI248" s="448"/>
      <c r="AJ248" s="448"/>
      <c r="AK248" s="448"/>
      <c r="AL248" s="448"/>
      <c r="AM248" s="448"/>
      <c r="AN248" s="448"/>
      <c r="AO248" s="448"/>
      <c r="AP248" s="448"/>
      <c r="AQ248" s="448"/>
      <c r="AR248" s="448"/>
      <c r="AS248" s="448"/>
      <c r="AT248" s="448"/>
      <c r="AU248" s="448"/>
      <c r="AV248" s="448"/>
      <c r="AW248" s="448"/>
      <c r="AX248" s="448"/>
      <c r="AY248" s="448"/>
      <c r="AZ248" s="874"/>
      <c r="BA248" s="877"/>
      <c r="BB248" s="604"/>
      <c r="BC248" s="461"/>
      <c r="BD248" s="460"/>
      <c r="BE248" s="460"/>
      <c r="BF248" s="460"/>
      <c r="BG248" s="464"/>
      <c r="BH248" s="461"/>
      <c r="BI248" s="460"/>
      <c r="BJ248" s="460"/>
      <c r="BK248" s="460"/>
      <c r="BL248" s="464"/>
      <c r="BM248" s="461"/>
      <c r="BN248" s="460"/>
      <c r="BO248" s="460"/>
      <c r="BP248" s="460"/>
      <c r="BQ248" s="464"/>
      <c r="BR248" s="461"/>
      <c r="BS248" s="460"/>
      <c r="BT248" s="460"/>
      <c r="BU248" s="460"/>
      <c r="BV248" s="460"/>
      <c r="BW248" s="463"/>
      <c r="BX248" s="21"/>
      <c r="BY248" s="21"/>
      <c r="BZ248" s="21"/>
      <c r="CA248" s="21"/>
      <c r="CB248" s="21"/>
      <c r="CC248" s="21"/>
      <c r="CD248" s="21"/>
      <c r="CE248" s="21"/>
      <c r="CF248" s="21"/>
      <c r="CG248" s="21"/>
      <c r="CH248" s="21"/>
      <c r="CI248" s="21"/>
      <c r="CJ248" s="21"/>
      <c r="CK248" s="21"/>
      <c r="CL248" s="21"/>
      <c r="CM248" s="21"/>
      <c r="CN248" s="21"/>
      <c r="CO248" s="21"/>
      <c r="CP248" s="21"/>
      <c r="CQ248" s="21"/>
      <c r="CR248" s="21"/>
      <c r="CS248" s="21"/>
      <c r="CT248" s="21"/>
      <c r="CU248" s="21"/>
      <c r="CV248" s="21"/>
      <c r="CW248" s="21"/>
      <c r="CX248" s="21"/>
      <c r="CY248" s="21"/>
      <c r="CZ248" s="21"/>
    </row>
    <row r="249" s="324" customFormat="true" ht="250.15" customHeight="true" x14ac:dyDescent="0.2">
      <c r="X249" s="874"/>
      <c r="Y249" s="874"/>
      <c r="Z249" s="874"/>
      <c r="AA249" s="874"/>
      <c r="AB249" s="874"/>
      <c r="AC249" s="874"/>
      <c r="AD249" s="874"/>
      <c r="AE249" s="874"/>
      <c r="AF249" s="874"/>
      <c r="AG249" s="874"/>
      <c r="AH249" s="874"/>
      <c r="AI249" s="874"/>
      <c r="AJ249" s="874"/>
      <c r="AK249" s="874"/>
      <c r="AL249" s="874"/>
      <c r="AM249" s="874"/>
      <c r="AN249" s="874"/>
      <c r="AO249" s="874"/>
      <c r="AP249" s="874"/>
      <c r="AQ249" s="874"/>
      <c r="AR249" s="874"/>
      <c r="AS249" s="874"/>
      <c r="AT249" s="874"/>
      <c r="AU249" s="874"/>
      <c r="AV249" s="874"/>
      <c r="AW249" s="874"/>
      <c r="AX249" s="874"/>
      <c r="AY249" s="874"/>
      <c r="AZ249" s="874"/>
      <c r="BA249" s="321"/>
      <c r="BB249" s="319"/>
      <c r="BC249" s="319"/>
      <c r="BD249" s="319"/>
      <c r="BE249" s="319"/>
      <c r="BF249" s="319"/>
      <c r="BG249" s="319"/>
      <c r="BH249" s="319"/>
      <c r="BI249" s="319"/>
      <c r="BJ249" s="319"/>
      <c r="BK249" s="319"/>
      <c r="BL249" s="319"/>
      <c r="BM249" s="319"/>
      <c r="BN249" s="319"/>
      <c r="BO249" s="319"/>
      <c r="BP249" s="319"/>
      <c r="BQ249" s="319"/>
      <c r="BR249" s="319"/>
      <c r="BS249" s="319"/>
      <c r="BT249" s="319"/>
      <c r="BU249" s="319"/>
      <c r="BV249" s="319"/>
      <c r="BW249" s="321"/>
      <c r="BX249" s="356"/>
      <c r="BY249" s="356"/>
      <c r="BZ249" s="356"/>
      <c r="CA249" s="356"/>
      <c r="CB249" s="356"/>
      <c r="CC249" s="356"/>
      <c r="CD249" s="356"/>
      <c r="CE249" s="356"/>
      <c r="CF249" s="356"/>
      <c r="CG249" s="356"/>
      <c r="CH249" s="356"/>
      <c r="CI249" s="356"/>
      <c r="CJ249" s="356"/>
      <c r="CK249" s="356"/>
      <c r="CL249" s="356"/>
      <c r="CM249" s="356"/>
      <c r="CN249" s="356"/>
      <c r="CO249" s="356"/>
      <c r="CP249" s="356"/>
      <c r="CQ249" s="356"/>
      <c r="CR249" s="356"/>
      <c r="CS249" s="356"/>
      <c r="CT249" s="356"/>
      <c r="CU249" s="356"/>
      <c r="CV249" s="356"/>
      <c r="CW249" s="356"/>
      <c r="CX249" s="356"/>
      <c r="CY249" s="356"/>
      <c r="CZ249" s="356"/>
    </row>
    <row r="250" s="535" customFormat="true" ht="19.15" customHeight="true" x14ac:dyDescent="0.2">
      <c r="X250" s="19"/>
      <c r="Y250" s="19"/>
      <c r="Z250" s="19"/>
      <c r="AA250" s="19"/>
      <c r="AB250" s="19"/>
      <c r="AC250" s="19"/>
      <c r="AD250" s="19"/>
      <c r="AE250" s="19"/>
      <c r="AF250" s="19"/>
      <c r="AG250" s="19"/>
      <c r="AH250" s="19"/>
      <c r="AI250" s="19"/>
      <c r="AJ250" s="19"/>
      <c r="AK250" s="19"/>
      <c r="AL250" s="19"/>
      <c r="AM250" s="19"/>
      <c r="AN250" s="19"/>
      <c r="AO250" s="19"/>
      <c r="AP250" s="19"/>
      <c r="AQ250" s="19"/>
      <c r="AR250" s="19"/>
      <c r="AS250" s="19"/>
      <c r="AT250" s="19"/>
      <c r="AU250" s="19"/>
      <c r="AV250" s="19"/>
      <c r="AW250" s="19"/>
      <c r="AX250" s="19"/>
      <c r="AY250" s="19"/>
      <c r="AZ250" s="19"/>
      <c r="BA250" s="511"/>
      <c r="BB250" s="379"/>
      <c r="BC250" s="511"/>
      <c r="BD250" s="511"/>
      <c r="BE250" s="511"/>
      <c r="BF250" s="511"/>
      <c r="BG250" s="511"/>
      <c r="BH250" s="511"/>
      <c r="BI250" s="511"/>
      <c r="BJ250" s="511"/>
      <c r="BK250" s="511"/>
      <c r="BL250" s="511"/>
      <c r="BM250" s="511"/>
      <c r="BN250" s="511"/>
      <c r="BO250" s="511"/>
      <c r="BP250" s="511"/>
      <c r="BQ250" s="511"/>
      <c r="BR250" s="511"/>
      <c r="BS250" s="511"/>
      <c r="BT250" s="511"/>
      <c r="BU250" s="511"/>
      <c r="BV250" s="511"/>
      <c r="BW250" s="511"/>
      <c r="BX250" s="352"/>
      <c r="BY250" s="352"/>
      <c r="BZ250" s="352"/>
      <c r="CA250" s="352"/>
      <c r="CB250" s="352"/>
      <c r="CC250" s="352"/>
      <c r="CD250" s="352"/>
      <c r="CE250" s="352"/>
      <c r="CF250" s="352"/>
      <c r="CG250" s="352"/>
      <c r="CH250" s="352"/>
      <c r="CI250" s="352"/>
      <c r="CJ250" s="352"/>
      <c r="CK250" s="352"/>
      <c r="CL250" s="352"/>
      <c r="CM250" s="352"/>
      <c r="CN250" s="352"/>
      <c r="CO250" s="352"/>
      <c r="CP250" s="352"/>
      <c r="CQ250" s="352"/>
      <c r="CR250" s="352"/>
      <c r="CS250" s="352"/>
      <c r="CT250" s="352"/>
      <c r="CU250" s="352"/>
      <c r="CV250" s="352"/>
      <c r="CW250" s="352"/>
      <c r="CX250" s="352"/>
      <c r="CY250" s="352"/>
      <c r="CZ250" s="352"/>
    </row>
    <row r="251" s="535" customFormat="true" ht="12.75" x14ac:dyDescent="0.2">
      <c r="X251" s="19"/>
      <c r="Y251" s="19"/>
      <c r="Z251" s="19"/>
      <c r="AA251" s="19"/>
      <c r="AB251" s="19"/>
      <c r="AC251" s="19"/>
      <c r="AD251" s="19"/>
      <c r="AE251" s="19"/>
      <c r="AF251" s="19"/>
      <c r="AG251" s="19"/>
      <c r="AH251" s="19"/>
      <c r="AI251" s="19"/>
      <c r="AJ251" s="19"/>
      <c r="AK251" s="19"/>
      <c r="AL251" s="19"/>
      <c r="AM251" s="19"/>
      <c r="AN251" s="19"/>
      <c r="AO251" s="19"/>
      <c r="AP251" s="19"/>
      <c r="AQ251" s="19"/>
      <c r="AR251" s="19"/>
      <c r="AS251" s="19"/>
      <c r="AT251" s="19"/>
      <c r="AU251" s="19"/>
      <c r="AV251" s="19"/>
      <c r="AW251" s="19"/>
      <c r="AX251" s="19"/>
      <c r="AY251" s="19"/>
      <c r="AZ251" s="19"/>
      <c r="BA251" s="511"/>
      <c r="BB251" s="379"/>
      <c r="BC251" s="511"/>
      <c r="BD251" s="511"/>
      <c r="BE251" s="511"/>
      <c r="BF251" s="511"/>
      <c r="BG251" s="511"/>
      <c r="BH251" s="511"/>
      <c r="BI251" s="511"/>
      <c r="BJ251" s="511"/>
      <c r="BK251" s="511"/>
      <c r="BL251" s="511"/>
      <c r="BM251" s="511"/>
      <c r="BN251" s="511"/>
      <c r="BO251" s="511"/>
      <c r="BP251" s="511"/>
      <c r="BQ251" s="511"/>
      <c r="BR251" s="511"/>
      <c r="BS251" s="511"/>
      <c r="BT251" s="511"/>
      <c r="BU251" s="511"/>
      <c r="BV251" s="511"/>
      <c r="BW251" s="511"/>
      <c r="BX251" s="352"/>
      <c r="BY251" s="352"/>
      <c r="BZ251" s="352"/>
      <c r="CA251" s="352"/>
      <c r="CB251" s="352"/>
      <c r="CC251" s="352"/>
      <c r="CD251" s="352"/>
      <c r="CE251" s="352"/>
      <c r="CF251" s="352"/>
      <c r="CG251" s="352"/>
      <c r="CH251" s="352"/>
      <c r="CI251" s="352"/>
      <c r="CJ251" s="352"/>
      <c r="CK251" s="352"/>
      <c r="CL251" s="352"/>
      <c r="CM251" s="352"/>
      <c r="CN251" s="352"/>
      <c r="CO251" s="352"/>
      <c r="CP251" s="352"/>
      <c r="CQ251" s="352"/>
      <c r="CR251" s="352"/>
      <c r="CS251" s="352"/>
      <c r="CT251" s="352"/>
      <c r="CU251" s="352"/>
      <c r="CV251" s="352"/>
      <c r="CW251" s="352"/>
      <c r="CX251" s="352"/>
      <c r="CY251" s="352"/>
      <c r="CZ251" s="352"/>
    </row>
    <row r="252" s="535" customFormat="true" ht="12.75" x14ac:dyDescent="0.2">
      <c r="X252" s="19"/>
      <c r="Y252" s="19"/>
      <c r="Z252" s="19"/>
      <c r="AA252" s="19"/>
      <c r="AB252" s="19"/>
      <c r="AC252" s="19"/>
      <c r="AD252" s="19"/>
      <c r="AE252" s="19"/>
      <c r="AF252" s="19"/>
      <c r="AG252" s="19"/>
      <c r="AH252" s="19"/>
      <c r="AI252" s="19"/>
      <c r="AJ252" s="19"/>
      <c r="AK252" s="19"/>
      <c r="AL252" s="19"/>
      <c r="AM252" s="19"/>
      <c r="AN252" s="19"/>
      <c r="AO252" s="19"/>
      <c r="AP252" s="19"/>
      <c r="AQ252" s="19"/>
      <c r="AR252" s="19"/>
      <c r="AS252" s="19"/>
      <c r="AT252" s="19"/>
      <c r="AU252" s="19"/>
      <c r="AV252" s="19"/>
      <c r="AW252" s="19"/>
      <c r="AX252" s="19"/>
      <c r="AY252" s="19"/>
      <c r="AZ252" s="19"/>
      <c r="BA252" s="511"/>
      <c r="BB252" s="379"/>
      <c r="BC252" s="511"/>
      <c r="BD252" s="511"/>
      <c r="BE252" s="511"/>
      <c r="BF252" s="511"/>
      <c r="BG252" s="511"/>
      <c r="BH252" s="511"/>
      <c r="BI252" s="511"/>
      <c r="BJ252" s="511"/>
      <c r="BK252" s="511"/>
      <c r="BL252" s="511"/>
      <c r="BM252" s="511"/>
      <c r="BN252" s="511"/>
      <c r="BO252" s="511"/>
      <c r="BP252" s="511"/>
      <c r="BQ252" s="511"/>
      <c r="BR252" s="511"/>
      <c r="BS252" s="511"/>
      <c r="BT252" s="511"/>
      <c r="BU252" s="511"/>
      <c r="BV252" s="511"/>
      <c r="BW252" s="511"/>
      <c r="BX252" s="352"/>
      <c r="BY252" s="352"/>
      <c r="BZ252" s="352"/>
      <c r="CA252" s="352"/>
      <c r="CB252" s="352"/>
      <c r="CC252" s="352"/>
      <c r="CD252" s="352"/>
      <c r="CE252" s="352"/>
      <c r="CF252" s="352"/>
      <c r="CG252" s="352"/>
      <c r="CH252" s="352"/>
      <c r="CI252" s="352"/>
      <c r="CJ252" s="352"/>
      <c r="CK252" s="352"/>
      <c r="CL252" s="352"/>
      <c r="CM252" s="352"/>
      <c r="CN252" s="352"/>
      <c r="CO252" s="352"/>
      <c r="CP252" s="352"/>
      <c r="CQ252" s="352"/>
      <c r="CR252" s="352"/>
      <c r="CS252" s="352"/>
      <c r="CT252" s="352"/>
      <c r="CU252" s="352"/>
      <c r="CV252" s="352"/>
      <c r="CW252" s="352"/>
      <c r="CX252" s="352"/>
      <c r="CY252" s="352"/>
      <c r="CZ252" s="352"/>
    </row>
    <row r="253" s="535" customFormat="true" ht="12.75" x14ac:dyDescent="0.2">
      <c r="X253" s="19"/>
      <c r="Y253" s="19"/>
      <c r="Z253" s="19"/>
      <c r="AA253" s="19"/>
      <c r="AB253" s="19"/>
      <c r="AC253" s="19"/>
      <c r="AD253" s="19"/>
      <c r="AE253" s="19"/>
      <c r="AF253" s="19"/>
      <c r="AG253" s="19"/>
      <c r="AH253" s="19"/>
      <c r="AI253" s="19"/>
      <c r="AJ253" s="19"/>
      <c r="AK253" s="19"/>
      <c r="AL253" s="19"/>
      <c r="AM253" s="19"/>
      <c r="AN253" s="19"/>
      <c r="AO253" s="19"/>
      <c r="AP253" s="19"/>
      <c r="AQ253" s="19"/>
      <c r="AR253" s="19"/>
      <c r="AS253" s="19"/>
      <c r="AT253" s="19"/>
      <c r="AU253" s="19"/>
      <c r="AV253" s="19"/>
      <c r="AW253" s="19"/>
      <c r="AX253" s="19"/>
      <c r="AY253" s="19"/>
      <c r="AZ253" s="19"/>
      <c r="BA253" s="511"/>
      <c r="BB253" s="379"/>
      <c r="BC253" s="511"/>
      <c r="BD253" s="511"/>
      <c r="BE253" s="511"/>
      <c r="BF253" s="511"/>
      <c r="BG253" s="511"/>
      <c r="BH253" s="511"/>
      <c r="BI253" s="511"/>
      <c r="BJ253" s="511"/>
      <c r="BK253" s="511"/>
      <c r="BL253" s="511"/>
      <c r="BM253" s="511"/>
      <c r="BN253" s="511"/>
      <c r="BO253" s="511"/>
      <c r="BP253" s="511"/>
      <c r="BQ253" s="511"/>
      <c r="BR253" s="511"/>
      <c r="BS253" s="511"/>
      <c r="BT253" s="511"/>
      <c r="BU253" s="511"/>
      <c r="BV253" s="511"/>
      <c r="BW253" s="511"/>
      <c r="BX253" s="352"/>
      <c r="BY253" s="352"/>
      <c r="BZ253" s="352"/>
      <c r="CA253" s="352"/>
      <c r="CB253" s="352"/>
      <c r="CC253" s="352"/>
      <c r="CD253" s="352"/>
      <c r="CE253" s="352"/>
      <c r="CF253" s="352"/>
      <c r="CG253" s="352"/>
      <c r="CH253" s="352"/>
      <c r="CI253" s="352"/>
      <c r="CJ253" s="352"/>
      <c r="CK253" s="352"/>
      <c r="CL253" s="352"/>
      <c r="CM253" s="352"/>
      <c r="CN253" s="352"/>
      <c r="CO253" s="352"/>
      <c r="CP253" s="352"/>
      <c r="CQ253" s="352"/>
      <c r="CR253" s="352"/>
      <c r="CS253" s="352"/>
      <c r="CT253" s="352"/>
      <c r="CU253" s="352"/>
      <c r="CV253" s="352"/>
      <c r="CW253" s="352"/>
      <c r="CX253" s="352"/>
      <c r="CY253" s="352"/>
      <c r="CZ253" s="352"/>
    </row>
    <row r="254" s="535" customFormat="true" ht="12.75" x14ac:dyDescent="0.2">
      <c r="X254" s="19"/>
      <c r="Y254" s="19"/>
      <c r="Z254" s="19"/>
      <c r="AA254" s="19"/>
      <c r="AB254" s="19"/>
      <c r="AC254" s="19"/>
      <c r="AD254" s="19"/>
      <c r="AE254" s="19"/>
      <c r="AF254" s="19"/>
      <c r="AG254" s="19"/>
      <c r="AH254" s="19"/>
      <c r="AI254" s="19"/>
      <c r="AJ254" s="19"/>
      <c r="AK254" s="19"/>
      <c r="AL254" s="19"/>
      <c r="AM254" s="19"/>
      <c r="AN254" s="19"/>
      <c r="AO254" s="19"/>
      <c r="AP254" s="19"/>
      <c r="AQ254" s="19"/>
      <c r="AR254" s="19"/>
      <c r="AS254" s="19"/>
      <c r="AT254" s="19"/>
      <c r="AU254" s="19"/>
      <c r="AV254" s="19"/>
      <c r="AW254" s="19"/>
      <c r="AX254" s="19"/>
      <c r="AY254" s="19"/>
      <c r="AZ254" s="19"/>
      <c r="BA254" s="511"/>
      <c r="BB254" s="379"/>
      <c r="BC254" s="511"/>
      <c r="BD254" s="511"/>
      <c r="BE254" s="511"/>
      <c r="BF254" s="511"/>
      <c r="BG254" s="511"/>
      <c r="BH254" s="511"/>
      <c r="BI254" s="511"/>
      <c r="BJ254" s="511"/>
      <c r="BK254" s="511"/>
      <c r="BL254" s="511"/>
      <c r="BM254" s="511"/>
      <c r="BN254" s="511"/>
      <c r="BO254" s="511"/>
      <c r="BP254" s="511"/>
      <c r="BQ254" s="511"/>
      <c r="BR254" s="511"/>
      <c r="BS254" s="511"/>
      <c r="BT254" s="511"/>
      <c r="BU254" s="511"/>
      <c r="BV254" s="511"/>
      <c r="BW254" s="511"/>
      <c r="BX254" s="352"/>
      <c r="BY254" s="352"/>
      <c r="BZ254" s="352"/>
      <c r="CA254" s="352"/>
      <c r="CB254" s="352"/>
      <c r="CC254" s="352"/>
      <c r="CD254" s="352"/>
      <c r="CE254" s="352"/>
      <c r="CF254" s="352"/>
      <c r="CG254" s="352"/>
      <c r="CH254" s="352"/>
      <c r="CI254" s="352"/>
      <c r="CJ254" s="352"/>
      <c r="CK254" s="352"/>
      <c r="CL254" s="352"/>
      <c r="CM254" s="352"/>
      <c r="CN254" s="352"/>
      <c r="CO254" s="352"/>
      <c r="CP254" s="352"/>
      <c r="CQ254" s="352"/>
      <c r="CR254" s="352"/>
      <c r="CS254" s="352"/>
      <c r="CT254" s="352"/>
      <c r="CU254" s="352"/>
      <c r="CV254" s="352"/>
      <c r="CW254" s="352"/>
      <c r="CX254" s="352"/>
      <c r="CY254" s="352"/>
      <c r="CZ254" s="352"/>
    </row>
    <row r="255" s="535" customFormat="true" ht="12.75" x14ac:dyDescent="0.2">
      <c r="X255" s="19"/>
      <c r="Y255" s="19"/>
      <c r="Z255" s="19"/>
      <c r="AA255" s="19"/>
      <c r="AB255" s="19"/>
      <c r="AC255" s="19"/>
      <c r="AD255" s="19"/>
      <c r="AE255" s="19"/>
      <c r="AF255" s="19"/>
      <c r="AG255" s="19"/>
      <c r="AH255" s="19"/>
      <c r="AI255" s="19"/>
      <c r="AJ255" s="19"/>
      <c r="AK255" s="19"/>
      <c r="AL255" s="19"/>
      <c r="AM255" s="19"/>
      <c r="AN255" s="19"/>
      <c r="AO255" s="19"/>
      <c r="AP255" s="19"/>
      <c r="AQ255" s="19"/>
      <c r="AR255" s="19"/>
      <c r="AS255" s="19"/>
      <c r="AT255" s="19"/>
      <c r="AU255" s="19"/>
      <c r="AV255" s="19"/>
      <c r="AW255" s="19"/>
      <c r="AX255" s="19"/>
      <c r="AY255" s="19"/>
      <c r="AZ255" s="19"/>
      <c r="BA255" s="511"/>
      <c r="BB255" s="379"/>
      <c r="BC255" s="511"/>
      <c r="BD255" s="511"/>
      <c r="BE255" s="511"/>
      <c r="BF255" s="511"/>
      <c r="BG255" s="511"/>
      <c r="BH255" s="511"/>
      <c r="BI255" s="511"/>
      <c r="BJ255" s="511"/>
      <c r="BK255" s="511"/>
      <c r="BL255" s="511"/>
      <c r="BM255" s="511"/>
      <c r="BN255" s="511"/>
      <c r="BO255" s="511"/>
      <c r="BP255" s="511"/>
      <c r="BQ255" s="511"/>
      <c r="BR255" s="511"/>
      <c r="BS255" s="511"/>
      <c r="BT255" s="511"/>
      <c r="BU255" s="511"/>
      <c r="BV255" s="511"/>
      <c r="BW255" s="511"/>
      <c r="BX255" s="352"/>
      <c r="BY255" s="352"/>
      <c r="BZ255" s="352"/>
      <c r="CA255" s="352"/>
      <c r="CB255" s="352"/>
      <c r="CC255" s="352"/>
      <c r="CD255" s="352"/>
      <c r="CE255" s="352"/>
      <c r="CF255" s="352"/>
      <c r="CG255" s="352"/>
      <c r="CH255" s="352"/>
      <c r="CI255" s="352"/>
      <c r="CJ255" s="352"/>
      <c r="CK255" s="352"/>
      <c r="CL255" s="352"/>
      <c r="CM255" s="352"/>
      <c r="CN255" s="352"/>
      <c r="CO255" s="352"/>
      <c r="CP255" s="352"/>
      <c r="CQ255" s="352"/>
      <c r="CR255" s="352"/>
      <c r="CS255" s="352"/>
      <c r="CT255" s="352"/>
      <c r="CU255" s="352"/>
      <c r="CV255" s="352"/>
      <c r="CW255" s="352"/>
      <c r="CX255" s="352"/>
      <c r="CY255" s="352"/>
      <c r="CZ255" s="352"/>
    </row>
    <row r="256" s="535" customFormat="true" ht="12.75" x14ac:dyDescent="0.2">
      <c r="X256" s="19"/>
      <c r="Y256" s="19"/>
      <c r="Z256" s="19"/>
      <c r="AA256" s="19"/>
      <c r="AB256" s="19"/>
      <c r="AC256" s="19"/>
      <c r="AD256" s="19"/>
      <c r="AE256" s="19"/>
      <c r="AF256" s="19"/>
      <c r="AG256" s="19"/>
      <c r="AH256" s="19"/>
      <c r="AI256" s="19"/>
      <c r="AJ256" s="19"/>
      <c r="AK256" s="19"/>
      <c r="AL256" s="19"/>
      <c r="AM256" s="19"/>
      <c r="AN256" s="19"/>
      <c r="AO256" s="19"/>
      <c r="AP256" s="19"/>
      <c r="AQ256" s="19"/>
      <c r="AR256" s="19"/>
      <c r="AS256" s="19"/>
      <c r="AT256" s="19"/>
      <c r="AU256" s="19"/>
      <c r="AV256" s="19"/>
      <c r="AW256" s="19"/>
      <c r="AX256" s="19"/>
      <c r="AY256" s="19"/>
      <c r="AZ256" s="19"/>
      <c r="BA256" s="511"/>
      <c r="BB256" s="379"/>
      <c r="BC256" s="511"/>
      <c r="BD256" s="511"/>
      <c r="BE256" s="511"/>
      <c r="BF256" s="511"/>
      <c r="BG256" s="511"/>
      <c r="BH256" s="511"/>
      <c r="BI256" s="511"/>
      <c r="BJ256" s="511"/>
      <c r="BK256" s="511"/>
      <c r="BL256" s="511"/>
      <c r="BM256" s="511"/>
      <c r="BN256" s="511"/>
      <c r="BO256" s="511"/>
      <c r="BP256" s="511"/>
      <c r="BQ256" s="511"/>
      <c r="BR256" s="511"/>
      <c r="BS256" s="511"/>
      <c r="BT256" s="511"/>
      <c r="BU256" s="511"/>
      <c r="BV256" s="511"/>
      <c r="BW256" s="511"/>
      <c r="BX256" s="352"/>
      <c r="BY256" s="352"/>
      <c r="BZ256" s="352"/>
      <c r="CA256" s="352"/>
      <c r="CB256" s="352"/>
      <c r="CC256" s="352"/>
      <c r="CD256" s="352"/>
      <c r="CE256" s="352"/>
      <c r="CF256" s="352"/>
      <c r="CG256" s="352"/>
      <c r="CH256" s="352"/>
      <c r="CI256" s="352"/>
      <c r="CJ256" s="352"/>
      <c r="CK256" s="352"/>
      <c r="CL256" s="352"/>
      <c r="CM256" s="352"/>
      <c r="CN256" s="352"/>
      <c r="CO256" s="352"/>
      <c r="CP256" s="352"/>
      <c r="CQ256" s="352"/>
      <c r="CR256" s="352"/>
      <c r="CS256" s="352"/>
      <c r="CT256" s="352"/>
      <c r="CU256" s="352"/>
      <c r="CV256" s="352"/>
      <c r="CW256" s="352"/>
      <c r="CX256" s="352"/>
      <c r="CY256" s="352"/>
      <c r="CZ256" s="352"/>
    </row>
    <row r="257" s="535" customFormat="true" ht="18" customHeight="true" x14ac:dyDescent="0.2">
      <c r="X257" s="19"/>
      <c r="Y257" s="19"/>
      <c r="Z257" s="19"/>
      <c r="AA257" s="19"/>
      <c r="AB257" s="19"/>
      <c r="AC257" s="19"/>
      <c r="AD257" s="19"/>
      <c r="AE257" s="19"/>
      <c r="AF257" s="19"/>
      <c r="AG257" s="19"/>
      <c r="AH257" s="19"/>
      <c r="AI257" s="19"/>
      <c r="AJ257" s="19"/>
      <c r="AK257" s="19"/>
      <c r="AL257" s="19"/>
      <c r="AM257" s="19"/>
      <c r="AN257" s="19"/>
      <c r="AO257" s="19"/>
      <c r="AP257" s="19"/>
      <c r="AQ257" s="19"/>
      <c r="AR257" s="19"/>
      <c r="AS257" s="19"/>
      <c r="AT257" s="19"/>
      <c r="AU257" s="19"/>
      <c r="AV257" s="19"/>
      <c r="AW257" s="19"/>
      <c r="AX257" s="19"/>
      <c r="AY257" s="19"/>
      <c r="AZ257" s="19"/>
      <c r="BA257" s="511"/>
      <c r="BB257" s="379"/>
      <c r="BC257" s="511"/>
      <c r="BD257" s="511"/>
      <c r="BE257" s="511"/>
      <c r="BF257" s="511"/>
      <c r="BG257" s="511"/>
      <c r="BH257" s="511"/>
      <c r="BI257" s="511"/>
      <c r="BJ257" s="511"/>
      <c r="BK257" s="511"/>
      <c r="BL257" s="511"/>
      <c r="BM257" s="511"/>
      <c r="BN257" s="511"/>
      <c r="BO257" s="511"/>
      <c r="BP257" s="511"/>
      <c r="BQ257" s="511"/>
      <c r="BR257" s="511"/>
      <c r="BS257" s="511"/>
      <c r="BT257" s="511"/>
      <c r="BU257" s="511"/>
      <c r="BV257" s="511"/>
      <c r="BW257" s="511"/>
      <c r="BX257" s="352"/>
      <c r="BY257" s="352"/>
      <c r="BZ257" s="352"/>
      <c r="CA257" s="352"/>
      <c r="CB257" s="352"/>
      <c r="CC257" s="352"/>
      <c r="CD257" s="352"/>
      <c r="CE257" s="352"/>
      <c r="CF257" s="352"/>
      <c r="CG257" s="352"/>
      <c r="CH257" s="352"/>
      <c r="CI257" s="352"/>
      <c r="CJ257" s="352"/>
      <c r="CK257" s="352"/>
      <c r="CL257" s="352"/>
      <c r="CM257" s="352"/>
      <c r="CN257" s="352"/>
      <c r="CO257" s="352"/>
      <c r="CP257" s="352"/>
      <c r="CQ257" s="352"/>
      <c r="CR257" s="352"/>
      <c r="CS257" s="352"/>
      <c r="CT257" s="352"/>
      <c r="CU257" s="352"/>
      <c r="CV257" s="352"/>
      <c r="CW257" s="352"/>
      <c r="CX257" s="352"/>
      <c r="CY257" s="352"/>
      <c r="CZ257" s="352"/>
    </row>
    <row r="258" s="535" customFormat="true" ht="18" customHeight="true" x14ac:dyDescent="0.2">
      <c r="X258" s="19"/>
      <c r="Y258" s="19"/>
      <c r="Z258" s="19"/>
      <c r="AA258" s="19"/>
      <c r="AB258" s="19"/>
      <c r="AC258" s="19"/>
      <c r="AD258" s="19"/>
      <c r="AE258" s="19"/>
      <c r="AF258" s="19"/>
      <c r="AG258" s="19"/>
      <c r="AH258" s="19"/>
      <c r="AI258" s="19"/>
      <c r="AJ258" s="19"/>
      <c r="AK258" s="19"/>
      <c r="AL258" s="19"/>
      <c r="AM258" s="19"/>
      <c r="AN258" s="19"/>
      <c r="AO258" s="19"/>
      <c r="AP258" s="19"/>
      <c r="AQ258" s="19"/>
      <c r="AR258" s="19"/>
      <c r="AS258" s="19"/>
      <c r="AT258" s="19"/>
      <c r="AU258" s="19"/>
      <c r="AV258" s="19"/>
      <c r="AW258" s="19"/>
      <c r="AX258" s="19"/>
      <c r="AY258" s="19"/>
      <c r="AZ258" s="19"/>
      <c r="BA258" s="511"/>
      <c r="BB258" s="379"/>
      <c r="BC258" s="511"/>
      <c r="BD258" s="511"/>
      <c r="BE258" s="511"/>
      <c r="BF258" s="511"/>
      <c r="BG258" s="511"/>
      <c r="BH258" s="511"/>
      <c r="BI258" s="511"/>
      <c r="BJ258" s="511"/>
      <c r="BK258" s="511"/>
      <c r="BL258" s="511"/>
      <c r="BM258" s="511"/>
      <c r="BN258" s="511"/>
      <c r="BO258" s="511"/>
      <c r="BP258" s="511"/>
      <c r="BQ258" s="511"/>
      <c r="BR258" s="511"/>
      <c r="BS258" s="511"/>
      <c r="BT258" s="511"/>
      <c r="BU258" s="511"/>
      <c r="BV258" s="511"/>
      <c r="BW258" s="511"/>
      <c r="BX258" s="352"/>
      <c r="BY258" s="352"/>
      <c r="BZ258" s="352"/>
      <c r="CA258" s="352"/>
      <c r="CB258" s="352"/>
      <c r="CC258" s="352"/>
      <c r="CD258" s="352"/>
      <c r="CE258" s="352"/>
      <c r="CF258" s="352"/>
      <c r="CG258" s="352"/>
      <c r="CH258" s="352"/>
      <c r="CI258" s="352"/>
      <c r="CJ258" s="352"/>
      <c r="CK258" s="352"/>
      <c r="CL258" s="352"/>
      <c r="CM258" s="352"/>
      <c r="CN258" s="352"/>
      <c r="CO258" s="352"/>
      <c r="CP258" s="352"/>
      <c r="CQ258" s="352"/>
      <c r="CR258" s="352"/>
      <c r="CS258" s="352"/>
      <c r="CT258" s="352"/>
      <c r="CU258" s="352"/>
      <c r="CV258" s="352"/>
      <c r="CW258" s="352"/>
      <c r="CX258" s="352"/>
      <c r="CY258" s="352"/>
      <c r="CZ258" s="352"/>
    </row>
    <row r="259" s="324" customFormat="true" ht="15" customHeight="true" x14ac:dyDescent="0.2">
      <c r="X259" s="874"/>
      <c r="Y259" s="874"/>
      <c r="Z259" s="874"/>
      <c r="AA259" s="874"/>
      <c r="AB259" s="874"/>
      <c r="AC259" s="874"/>
      <c r="AD259" s="874"/>
      <c r="AE259" s="874"/>
      <c r="AF259" s="874"/>
      <c r="AG259" s="874"/>
      <c r="AH259" s="874"/>
      <c r="AI259" s="874"/>
      <c r="AJ259" s="874"/>
      <c r="AK259" s="874"/>
      <c r="AL259" s="874"/>
      <c r="AM259" s="874"/>
      <c r="AN259" s="874"/>
      <c r="AO259" s="874"/>
      <c r="AP259" s="874"/>
      <c r="AQ259" s="874"/>
      <c r="AR259" s="874"/>
      <c r="AS259" s="874"/>
      <c r="AT259" s="874"/>
      <c r="AU259" s="874"/>
      <c r="AV259" s="874"/>
      <c r="AW259" s="874"/>
      <c r="AX259" s="874"/>
      <c r="AY259" s="874"/>
      <c r="AZ259" s="874"/>
      <c r="BA259" s="358" t="s">
        <v>131</v>
      </c>
      <c r="BB259" s="326" t="s">
        <v>85</v>
      </c>
      <c r="BC259" s="1051" t="s">
        <v>115</v>
      </c>
      <c r="BD259" s="1052"/>
      <c r="BE259" s="1052"/>
      <c r="BF259" s="1052"/>
      <c r="BG259" s="1086"/>
      <c r="BH259" s="1051" t="s">
        <v>38</v>
      </c>
      <c r="BI259" s="1052"/>
      <c r="BJ259" s="1052"/>
      <c r="BK259" s="1052"/>
      <c r="BL259" s="1086"/>
      <c r="BM259" s="1051" t="s">
        <v>37</v>
      </c>
      <c r="BN259" s="1052"/>
      <c r="BO259" s="1052"/>
      <c r="BP259" s="1052"/>
      <c r="BQ259" s="1053"/>
      <c r="BR259" s="34" t="s">
        <v>142</v>
      </c>
      <c r="BS259" s="437"/>
      <c r="BT259" s="437"/>
      <c r="BU259" s="437"/>
      <c r="BV259" s="437"/>
      <c r="BW259" s="437"/>
      <c r="BX259" s="23"/>
      <c r="BY259" s="23"/>
      <c r="BZ259" s="356"/>
      <c r="CA259" s="356"/>
      <c r="CB259" s="356"/>
      <c r="CC259" s="356"/>
      <c r="CD259" s="356"/>
      <c r="CE259" s="356"/>
      <c r="CF259" s="356"/>
      <c r="CG259" s="356"/>
      <c r="CH259" s="356"/>
      <c r="CI259" s="356"/>
      <c r="CJ259" s="356"/>
      <c r="CK259" s="356"/>
      <c r="CL259" s="356"/>
      <c r="CM259" s="356"/>
      <c r="CN259" s="356"/>
      <c r="CO259" s="356"/>
      <c r="CP259" s="356"/>
      <c r="CQ259" s="356"/>
      <c r="CR259" s="356"/>
      <c r="CS259" s="356"/>
      <c r="CT259" s="356"/>
      <c r="CU259" s="356"/>
      <c r="CV259" s="356"/>
      <c r="CW259" s="356"/>
      <c r="CX259" s="356"/>
      <c r="CY259" s="356"/>
      <c r="CZ259" s="356"/>
    </row>
    <row r="260" s="324" customFormat="true" ht="24" x14ac:dyDescent="0.2">
      <c r="X260" s="874"/>
      <c r="Y260" s="874"/>
      <c r="Z260" s="874"/>
      <c r="AA260" s="874"/>
      <c r="AB260" s="874"/>
      <c r="AC260" s="874"/>
      <c r="AD260" s="874"/>
      <c r="AE260" s="874"/>
      <c r="AF260" s="874"/>
      <c r="AG260" s="874"/>
      <c r="AH260" s="874"/>
      <c r="AI260" s="874"/>
      <c r="AJ260" s="874"/>
      <c r="AK260" s="874"/>
      <c r="AL260" s="874"/>
      <c r="AM260" s="874"/>
      <c r="AN260" s="874"/>
      <c r="AO260" s="874"/>
      <c r="AP260" s="874"/>
      <c r="AQ260" s="874"/>
      <c r="AR260" s="874"/>
      <c r="AS260" s="874"/>
      <c r="AT260" s="874"/>
      <c r="AU260" s="874"/>
      <c r="AV260" s="874"/>
      <c r="AW260" s="874"/>
      <c r="AX260" s="874"/>
      <c r="AY260" s="874"/>
      <c r="AZ260" s="874"/>
      <c r="BA260" s="344" t="s">
        <v>119</v>
      </c>
      <c r="BB260" s="343"/>
      <c r="BC260" s="466" t="s">
        <v>0</v>
      </c>
      <c r="BD260" s="581" t="s">
        <v>1</v>
      </c>
      <c r="BE260" s="581" t="s">
        <v>2</v>
      </c>
      <c r="BF260" s="581" t="s">
        <v>3</v>
      </c>
      <c r="BG260" s="467" t="s">
        <v>4</v>
      </c>
      <c r="BH260" s="466" t="s">
        <v>0</v>
      </c>
      <c r="BI260" s="581" t="s">
        <v>1</v>
      </c>
      <c r="BJ260" s="581" t="s">
        <v>2</v>
      </c>
      <c r="BK260" s="581" t="s">
        <v>3</v>
      </c>
      <c r="BL260" s="467" t="s">
        <v>4</v>
      </c>
      <c r="BM260" s="466" t="s">
        <v>0</v>
      </c>
      <c r="BN260" s="581" t="s">
        <v>1</v>
      </c>
      <c r="BO260" s="581" t="s">
        <v>2</v>
      </c>
      <c r="BP260" s="581" t="s">
        <v>3</v>
      </c>
      <c r="BQ260" s="467" t="s">
        <v>4</v>
      </c>
      <c r="BR260" s="466" t="s">
        <v>156</v>
      </c>
      <c r="BS260" s="581" t="s">
        <v>157</v>
      </c>
      <c r="BT260" s="581" t="s">
        <v>158</v>
      </c>
      <c r="BU260" s="581" t="s">
        <v>159</v>
      </c>
      <c r="BV260" s="581" t="s">
        <v>160</v>
      </c>
      <c r="BW260" s="582" t="s">
        <v>161</v>
      </c>
      <c r="BX260" s="878"/>
      <c r="BY260" s="878"/>
      <c r="BZ260" s="878"/>
      <c r="CA260" s="878"/>
      <c r="CB260" s="878"/>
      <c r="CC260" s="878"/>
      <c r="CD260" s="878"/>
      <c r="CE260" s="878"/>
      <c r="CF260" s="878"/>
      <c r="CG260" s="878"/>
      <c r="CH260" s="878"/>
      <c r="CI260" s="878"/>
      <c r="CJ260" s="878"/>
      <c r="CK260" s="878"/>
      <c r="CL260" s="878"/>
      <c r="CM260" s="878"/>
      <c r="CN260" s="878"/>
      <c r="CO260" s="878"/>
      <c r="CP260" s="878"/>
      <c r="CQ260" s="878"/>
      <c r="CR260" s="878"/>
      <c r="CS260" s="878"/>
      <c r="CT260" s="878"/>
      <c r="CU260" s="878"/>
      <c r="CV260" s="878"/>
      <c r="CW260" s="878"/>
      <c r="CX260" s="878"/>
      <c r="CY260" s="878"/>
      <c r="CZ260" s="878"/>
    </row>
    <row r="261" s="324" customFormat="true" ht="15" customHeight="true" x14ac:dyDescent="0.2">
      <c r="X261" s="874"/>
      <c r="Y261" s="874"/>
      <c r="Z261" s="874"/>
      <c r="AA261" s="874"/>
      <c r="AB261" s="874"/>
      <c r="AC261" s="874"/>
      <c r="AD261" s="874"/>
      <c r="AE261" s="874"/>
      <c r="AF261" s="874"/>
      <c r="AG261" s="874"/>
      <c r="AH261" s="874"/>
      <c r="AI261" s="874"/>
      <c r="AJ261" s="874"/>
      <c r="AK261" s="874"/>
      <c r="AL261" s="874"/>
      <c r="AM261" s="874"/>
      <c r="AN261" s="874"/>
      <c r="AO261" s="874"/>
      <c r="AP261" s="874"/>
      <c r="AQ261" s="874"/>
      <c r="AR261" s="874"/>
      <c r="AS261" s="874"/>
      <c r="AT261" s="874"/>
      <c r="AU261" s="874"/>
      <c r="AV261" s="874"/>
      <c r="AW261" s="874"/>
      <c r="AX261" s="874"/>
      <c r="AY261" s="874"/>
      <c r="AZ261" s="874"/>
      <c r="BA261" s="1083" t="s">
        <v>73</v>
      </c>
      <c r="BB261" s="606" t="s">
        <v>49</v>
      </c>
      <c r="BC261" s="73" t="s">
        <v>35</v>
      </c>
      <c r="BD261" s="69" t="s">
        <v>35</v>
      </c>
      <c r="BE261" s="69" t="s">
        <v>35</v>
      </c>
      <c r="BF261" s="69" t="s">
        <v>35</v>
      </c>
      <c r="BG261" s="64" t="s">
        <v>35</v>
      </c>
      <c r="BH261" s="73" t="s">
        <v>35</v>
      </c>
      <c r="BI261" s="69" t="s">
        <v>35</v>
      </c>
      <c r="BJ261" s="69" t="s">
        <v>35</v>
      </c>
      <c r="BK261" s="69" t="s">
        <v>35</v>
      </c>
      <c r="BL261" s="64" t="s">
        <v>35</v>
      </c>
      <c r="BM261" s="73" t="s">
        <v>35</v>
      </c>
      <c r="BN261" s="69" t="s">
        <v>35</v>
      </c>
      <c r="BO261" s="69" t="s">
        <v>35</v>
      </c>
      <c r="BP261" s="69" t="s">
        <v>35</v>
      </c>
      <c r="BQ261" s="64" t="s">
        <v>35</v>
      </c>
      <c r="BR261" s="73" t="s">
        <v>35</v>
      </c>
      <c r="BS261" s="69" t="s">
        <v>35</v>
      </c>
      <c r="BT261" s="69" t="s">
        <v>35</v>
      </c>
      <c r="BU261" s="69" t="s">
        <v>35</v>
      </c>
      <c r="BV261" s="69" t="s">
        <v>35</v>
      </c>
      <c r="BW261" s="57" t="s">
        <v>35</v>
      </c>
      <c r="BX261" s="22"/>
      <c r="BY261" s="22"/>
      <c r="BZ261" s="22"/>
      <c r="CA261" s="22"/>
      <c r="CB261" s="22"/>
      <c r="CC261" s="22"/>
      <c r="CD261" s="22"/>
      <c r="CE261" s="22"/>
      <c r="CF261" s="22"/>
      <c r="CG261" s="22"/>
      <c r="CH261" s="22"/>
      <c r="CI261" s="22"/>
      <c r="CJ261" s="22"/>
      <c r="CK261" s="22"/>
      <c r="CL261" s="22"/>
      <c r="CM261" s="22"/>
      <c r="CN261" s="22"/>
      <c r="CO261" s="22"/>
      <c r="CP261" s="22"/>
      <c r="CQ261" s="22"/>
      <c r="CR261" s="22"/>
      <c r="CS261" s="22"/>
      <c r="CT261" s="22"/>
      <c r="CU261" s="22"/>
      <c r="CV261" s="22"/>
      <c r="CW261" s="22"/>
      <c r="CX261" s="22"/>
      <c r="CY261" s="22"/>
      <c r="CZ261" s="22"/>
    </row>
    <row r="262" s="324" customFormat="true" ht="15" customHeight="true" x14ac:dyDescent="0.2">
      <c r="X262" s="874"/>
      <c r="Y262" s="874"/>
      <c r="Z262" s="874"/>
      <c r="AA262" s="874"/>
      <c r="AB262" s="874"/>
      <c r="AC262" s="874"/>
      <c r="AD262" s="874"/>
      <c r="AE262" s="874"/>
      <c r="AF262" s="874"/>
      <c r="AG262" s="874"/>
      <c r="AH262" s="874"/>
      <c r="AI262" s="874"/>
      <c r="AJ262" s="874"/>
      <c r="AK262" s="874"/>
      <c r="AL262" s="874"/>
      <c r="AM262" s="874"/>
      <c r="AN262" s="874"/>
      <c r="AO262" s="874"/>
      <c r="AP262" s="874"/>
      <c r="AQ262" s="874"/>
      <c r="AR262" s="874"/>
      <c r="AS262" s="874"/>
      <c r="AT262" s="874"/>
      <c r="AU262" s="874"/>
      <c r="AV262" s="874"/>
      <c r="AW262" s="874"/>
      <c r="AX262" s="874"/>
      <c r="AY262" s="874"/>
      <c r="AZ262" s="874"/>
      <c r="BA262" s="1084"/>
      <c r="BB262" s="604" t="s">
        <v>48</v>
      </c>
      <c r="BC262" s="72" t="s">
        <v>35</v>
      </c>
      <c r="BD262" s="68" t="s">
        <v>35</v>
      </c>
      <c r="BE262" s="68" t="s">
        <v>35</v>
      </c>
      <c r="BF262" s="68" t="s">
        <v>35</v>
      </c>
      <c r="BG262" s="63" t="s">
        <v>35</v>
      </c>
      <c r="BH262" s="72" t="s">
        <v>35</v>
      </c>
      <c r="BI262" s="68" t="s">
        <v>35</v>
      </c>
      <c r="BJ262" s="68" t="s">
        <v>35</v>
      </c>
      <c r="BK262" s="68" t="s">
        <v>35</v>
      </c>
      <c r="BL262" s="63" t="s">
        <v>35</v>
      </c>
      <c r="BM262" s="72" t="s">
        <v>35</v>
      </c>
      <c r="BN262" s="68" t="s">
        <v>35</v>
      </c>
      <c r="BO262" s="68" t="s">
        <v>35</v>
      </c>
      <c r="BP262" s="68" t="s">
        <v>35</v>
      </c>
      <c r="BQ262" s="63" t="s">
        <v>35</v>
      </c>
      <c r="BR262" s="72" t="s">
        <v>35</v>
      </c>
      <c r="BS262" s="68" t="s">
        <v>35</v>
      </c>
      <c r="BT262" s="68" t="s">
        <v>35</v>
      </c>
      <c r="BU262" s="68" t="s">
        <v>35</v>
      </c>
      <c r="BV262" s="68" t="s">
        <v>35</v>
      </c>
      <c r="BW262" s="56" t="s">
        <v>35</v>
      </c>
      <c r="BX262" s="22"/>
      <c r="BY262" s="22"/>
      <c r="BZ262" s="22"/>
      <c r="CA262" s="22"/>
      <c r="CB262" s="22"/>
      <c r="CC262" s="22"/>
      <c r="CD262" s="22"/>
      <c r="CE262" s="22"/>
      <c r="CF262" s="22"/>
      <c r="CG262" s="22"/>
      <c r="CH262" s="22"/>
      <c r="CI262" s="22"/>
      <c r="CJ262" s="22"/>
      <c r="CK262" s="22"/>
      <c r="CL262" s="22"/>
      <c r="CM262" s="22"/>
      <c r="CN262" s="22"/>
      <c r="CO262" s="22"/>
      <c r="CP262" s="22"/>
      <c r="CQ262" s="22"/>
      <c r="CR262" s="22"/>
      <c r="CS262" s="22"/>
      <c r="CT262" s="22"/>
      <c r="CU262" s="22"/>
      <c r="CV262" s="22"/>
      <c r="CW262" s="22"/>
      <c r="CX262" s="22"/>
      <c r="CY262" s="22"/>
      <c r="CZ262" s="22"/>
    </row>
    <row r="263" s="324" customFormat="true" ht="15" customHeight="true" x14ac:dyDescent="0.2">
      <c r="X263" s="874"/>
      <c r="Y263" s="874"/>
      <c r="Z263" s="874"/>
      <c r="AA263" s="874"/>
      <c r="AB263" s="874"/>
      <c r="AC263" s="874"/>
      <c r="AD263" s="874"/>
      <c r="AE263" s="874"/>
      <c r="AF263" s="874"/>
      <c r="AG263" s="874"/>
      <c r="AH263" s="874"/>
      <c r="AI263" s="874"/>
      <c r="AJ263" s="874"/>
      <c r="AK263" s="874"/>
      <c r="AL263" s="874"/>
      <c r="AM263" s="874"/>
      <c r="AN263" s="874"/>
      <c r="AO263" s="874"/>
      <c r="AP263" s="874"/>
      <c r="AQ263" s="874"/>
      <c r="AR263" s="874"/>
      <c r="AS263" s="874"/>
      <c r="AT263" s="874"/>
      <c r="AU263" s="874"/>
      <c r="AV263" s="874"/>
      <c r="AW263" s="874"/>
      <c r="AX263" s="874"/>
      <c r="AY263" s="874"/>
      <c r="AZ263" s="874"/>
      <c r="BA263" s="1084"/>
      <c r="BB263" s="604" t="s">
        <v>113</v>
      </c>
      <c r="BC263" s="72" t="s">
        <v>35</v>
      </c>
      <c r="BD263" s="68" t="s">
        <v>35</v>
      </c>
      <c r="BE263" s="68" t="s">
        <v>35</v>
      </c>
      <c r="BF263" s="68" t="s">
        <v>35</v>
      </c>
      <c r="BG263" s="63" t="s">
        <v>35</v>
      </c>
      <c r="BH263" s="72" t="s">
        <v>35</v>
      </c>
      <c r="BI263" s="68" t="s">
        <v>35</v>
      </c>
      <c r="BJ263" s="68" t="s">
        <v>35</v>
      </c>
      <c r="BK263" s="68" t="s">
        <v>35</v>
      </c>
      <c r="BL263" s="63" t="s">
        <v>35</v>
      </c>
      <c r="BM263" s="72" t="s">
        <v>35</v>
      </c>
      <c r="BN263" s="68" t="s">
        <v>35</v>
      </c>
      <c r="BO263" s="68" t="s">
        <v>35</v>
      </c>
      <c r="BP263" s="68" t="s">
        <v>35</v>
      </c>
      <c r="BQ263" s="63" t="s">
        <v>35</v>
      </c>
      <c r="BR263" s="72" t="s">
        <v>35</v>
      </c>
      <c r="BS263" s="68" t="s">
        <v>35</v>
      </c>
      <c r="BT263" s="68" t="s">
        <v>35</v>
      </c>
      <c r="BU263" s="68" t="s">
        <v>35</v>
      </c>
      <c r="BV263" s="68" t="s">
        <v>35</v>
      </c>
      <c r="BW263" s="56" t="s">
        <v>35</v>
      </c>
      <c r="BX263" s="22"/>
      <c r="BY263" s="22"/>
      <c r="BZ263" s="22"/>
      <c r="CA263" s="22"/>
      <c r="CB263" s="22"/>
      <c r="CC263" s="22"/>
      <c r="CD263" s="22"/>
      <c r="CE263" s="22"/>
      <c r="CF263" s="22"/>
      <c r="CG263" s="22"/>
      <c r="CH263" s="22"/>
      <c r="CI263" s="22"/>
      <c r="CJ263" s="22"/>
      <c r="CK263" s="22"/>
      <c r="CL263" s="22"/>
      <c r="CM263" s="22"/>
      <c r="CN263" s="22"/>
      <c r="CO263" s="22"/>
      <c r="CP263" s="22"/>
      <c r="CQ263" s="22"/>
      <c r="CR263" s="22"/>
      <c r="CS263" s="22"/>
      <c r="CT263" s="22"/>
      <c r="CU263" s="22"/>
      <c r="CV263" s="22"/>
      <c r="CW263" s="22"/>
      <c r="CX263" s="22"/>
      <c r="CY263" s="22"/>
      <c r="CZ263" s="22"/>
    </row>
    <row r="264" s="324" customFormat="true" ht="15" customHeight="true" x14ac:dyDescent="0.2">
      <c r="X264" s="874"/>
      <c r="Y264" s="874"/>
      <c r="Z264" s="874"/>
      <c r="AA264" s="874"/>
      <c r="AB264" s="874"/>
      <c r="AC264" s="874"/>
      <c r="AD264" s="874"/>
      <c r="AE264" s="874"/>
      <c r="AF264" s="874"/>
      <c r="AG264" s="874"/>
      <c r="AH264" s="874"/>
      <c r="AI264" s="874"/>
      <c r="AJ264" s="874"/>
      <c r="AK264" s="874"/>
      <c r="AL264" s="874"/>
      <c r="AM264" s="874"/>
      <c r="AN264" s="874"/>
      <c r="AO264" s="874"/>
      <c r="AP264" s="874"/>
      <c r="AQ264" s="874"/>
      <c r="AR264" s="874"/>
      <c r="AS264" s="874"/>
      <c r="AT264" s="874"/>
      <c r="AU264" s="874"/>
      <c r="AV264" s="874"/>
      <c r="AW264" s="874"/>
      <c r="AX264" s="874"/>
      <c r="AY264" s="874"/>
      <c r="AZ264" s="874"/>
      <c r="BA264" s="1084" t="s">
        <v>74</v>
      </c>
      <c r="BB264" s="604" t="s">
        <v>89</v>
      </c>
      <c r="BC264" s="72" t="s">
        <v>35</v>
      </c>
      <c r="BD264" s="68" t="s">
        <v>35</v>
      </c>
      <c r="BE264" s="68" t="s">
        <v>35</v>
      </c>
      <c r="BF264" s="68" t="s">
        <v>35</v>
      </c>
      <c r="BG264" s="63" t="s">
        <v>35</v>
      </c>
      <c r="BH264" s="72" t="s">
        <v>35</v>
      </c>
      <c r="BI264" s="68" t="s">
        <v>35</v>
      </c>
      <c r="BJ264" s="68" t="s">
        <v>35</v>
      </c>
      <c r="BK264" s="68" t="s">
        <v>35</v>
      </c>
      <c r="BL264" s="63" t="s">
        <v>35</v>
      </c>
      <c r="BM264" s="72" t="s">
        <v>35</v>
      </c>
      <c r="BN264" s="68" t="s">
        <v>35</v>
      </c>
      <c r="BO264" s="68" t="s">
        <v>35</v>
      </c>
      <c r="BP264" s="68" t="s">
        <v>35</v>
      </c>
      <c r="BQ264" s="63" t="s">
        <v>35</v>
      </c>
      <c r="BR264" s="72" t="s">
        <v>35</v>
      </c>
      <c r="BS264" s="68" t="s">
        <v>35</v>
      </c>
      <c r="BT264" s="68" t="s">
        <v>35</v>
      </c>
      <c r="BU264" s="68" t="s">
        <v>35</v>
      </c>
      <c r="BV264" s="68" t="s">
        <v>35</v>
      </c>
      <c r="BW264" s="56" t="s">
        <v>35</v>
      </c>
      <c r="BX264" s="22"/>
      <c r="BY264" s="22"/>
      <c r="BZ264" s="22"/>
      <c r="CA264" s="22"/>
      <c r="CB264" s="22"/>
      <c r="CC264" s="22"/>
      <c r="CD264" s="22"/>
      <c r="CE264" s="22"/>
      <c r="CF264" s="22"/>
      <c r="CG264" s="22"/>
      <c r="CH264" s="22"/>
      <c r="CI264" s="22"/>
      <c r="CJ264" s="22"/>
      <c r="CK264" s="22"/>
      <c r="CL264" s="22"/>
      <c r="CM264" s="22"/>
      <c r="CN264" s="22"/>
      <c r="CO264" s="22"/>
      <c r="CP264" s="22"/>
      <c r="CQ264" s="22"/>
      <c r="CR264" s="22"/>
      <c r="CS264" s="22"/>
      <c r="CT264" s="22"/>
      <c r="CU264" s="22"/>
      <c r="CV264" s="22"/>
      <c r="CW264" s="22"/>
      <c r="CX264" s="22"/>
      <c r="CY264" s="22"/>
      <c r="CZ264" s="22"/>
    </row>
    <row r="265" s="324" customFormat="true" ht="15" customHeight="true" x14ac:dyDescent="0.2">
      <c r="X265" s="874"/>
      <c r="Y265" s="874"/>
      <c r="Z265" s="874"/>
      <c r="AA265" s="874"/>
      <c r="AB265" s="874"/>
      <c r="AC265" s="874"/>
      <c r="AD265" s="874"/>
      <c r="AE265" s="874"/>
      <c r="AF265" s="874"/>
      <c r="AG265" s="874"/>
      <c r="AH265" s="874"/>
      <c r="AI265" s="874"/>
      <c r="AJ265" s="874"/>
      <c r="AK265" s="874"/>
      <c r="AL265" s="874"/>
      <c r="AM265" s="874"/>
      <c r="AN265" s="874"/>
      <c r="AO265" s="874"/>
      <c r="AP265" s="874"/>
      <c r="AQ265" s="874"/>
      <c r="AR265" s="874"/>
      <c r="AS265" s="874"/>
      <c r="AT265" s="874"/>
      <c r="AU265" s="874"/>
      <c r="AV265" s="874"/>
      <c r="AW265" s="874"/>
      <c r="AX265" s="874"/>
      <c r="AY265" s="874"/>
      <c r="AZ265" s="874"/>
      <c r="BA265" s="1084"/>
      <c r="BB265" s="604" t="s">
        <v>90</v>
      </c>
      <c r="BC265" s="72" t="s">
        <v>35</v>
      </c>
      <c r="BD265" s="68" t="s">
        <v>35</v>
      </c>
      <c r="BE265" s="68" t="s">
        <v>35</v>
      </c>
      <c r="BF265" s="68" t="s">
        <v>35</v>
      </c>
      <c r="BG265" s="63" t="s">
        <v>35</v>
      </c>
      <c r="BH265" s="72" t="s">
        <v>35</v>
      </c>
      <c r="BI265" s="68" t="s">
        <v>35</v>
      </c>
      <c r="BJ265" s="68" t="s">
        <v>35</v>
      </c>
      <c r="BK265" s="68" t="s">
        <v>35</v>
      </c>
      <c r="BL265" s="63" t="s">
        <v>35</v>
      </c>
      <c r="BM265" s="72" t="s">
        <v>35</v>
      </c>
      <c r="BN265" s="68" t="s">
        <v>35</v>
      </c>
      <c r="BO265" s="68" t="s">
        <v>35</v>
      </c>
      <c r="BP265" s="68" t="s">
        <v>35</v>
      </c>
      <c r="BQ265" s="63" t="s">
        <v>35</v>
      </c>
      <c r="BR265" s="72" t="s">
        <v>35</v>
      </c>
      <c r="BS265" s="68" t="s">
        <v>35</v>
      </c>
      <c r="BT265" s="68" t="s">
        <v>35</v>
      </c>
      <c r="BU265" s="68" t="s">
        <v>35</v>
      </c>
      <c r="BV265" s="68" t="s">
        <v>35</v>
      </c>
      <c r="BW265" s="56" t="s">
        <v>35</v>
      </c>
      <c r="BX265" s="22"/>
      <c r="BY265" s="22"/>
      <c r="BZ265" s="22"/>
      <c r="CA265" s="22"/>
      <c r="CB265" s="22"/>
      <c r="CC265" s="22"/>
      <c r="CD265" s="22"/>
      <c r="CE265" s="22"/>
      <c r="CF265" s="22"/>
      <c r="CG265" s="22"/>
      <c r="CH265" s="22"/>
      <c r="CI265" s="22"/>
      <c r="CJ265" s="22"/>
      <c r="CK265" s="22"/>
      <c r="CL265" s="22"/>
      <c r="CM265" s="22"/>
      <c r="CN265" s="22"/>
      <c r="CO265" s="22"/>
      <c r="CP265" s="22"/>
      <c r="CQ265" s="22"/>
      <c r="CR265" s="22"/>
      <c r="CS265" s="22"/>
      <c r="CT265" s="22"/>
      <c r="CU265" s="22"/>
      <c r="CV265" s="22"/>
      <c r="CW265" s="22"/>
      <c r="CX265" s="22"/>
      <c r="CY265" s="22"/>
      <c r="CZ265" s="22"/>
    </row>
    <row r="266" s="324" customFormat="true" ht="15" customHeight="true" x14ac:dyDescent="0.2">
      <c r="X266" s="874"/>
      <c r="Y266" s="874"/>
      <c r="Z266" s="874"/>
      <c r="AA266" s="874"/>
      <c r="AB266" s="874"/>
      <c r="AC266" s="874"/>
      <c r="AD266" s="874"/>
      <c r="AE266" s="874"/>
      <c r="AF266" s="874"/>
      <c r="AG266" s="874"/>
      <c r="AH266" s="874"/>
      <c r="AI266" s="874"/>
      <c r="AJ266" s="874"/>
      <c r="AK266" s="874"/>
      <c r="AL266" s="874"/>
      <c r="AM266" s="874"/>
      <c r="AN266" s="874"/>
      <c r="AO266" s="874"/>
      <c r="AP266" s="874"/>
      <c r="AQ266" s="874"/>
      <c r="AR266" s="874"/>
      <c r="AS266" s="874"/>
      <c r="AT266" s="874"/>
      <c r="AU266" s="874"/>
      <c r="AV266" s="874"/>
      <c r="AW266" s="874"/>
      <c r="AX266" s="874"/>
      <c r="AY266" s="874"/>
      <c r="AZ266" s="874"/>
      <c r="BA266" s="1084"/>
      <c r="BB266" s="604" t="s">
        <v>91</v>
      </c>
      <c r="BC266" s="72" t="s">
        <v>35</v>
      </c>
      <c r="BD266" s="68" t="s">
        <v>35</v>
      </c>
      <c r="BE266" s="68" t="s">
        <v>35</v>
      </c>
      <c r="BF266" s="68" t="s">
        <v>35</v>
      </c>
      <c r="BG266" s="63" t="s">
        <v>35</v>
      </c>
      <c r="BH266" s="72" t="s">
        <v>35</v>
      </c>
      <c r="BI266" s="68" t="s">
        <v>35</v>
      </c>
      <c r="BJ266" s="68" t="s">
        <v>35</v>
      </c>
      <c r="BK266" s="68" t="s">
        <v>35</v>
      </c>
      <c r="BL266" s="63" t="s">
        <v>35</v>
      </c>
      <c r="BM266" s="72" t="s">
        <v>35</v>
      </c>
      <c r="BN266" s="68" t="s">
        <v>35</v>
      </c>
      <c r="BO266" s="68" t="s">
        <v>35</v>
      </c>
      <c r="BP266" s="68" t="s">
        <v>35</v>
      </c>
      <c r="BQ266" s="63" t="s">
        <v>35</v>
      </c>
      <c r="BR266" s="72" t="s">
        <v>35</v>
      </c>
      <c r="BS266" s="68" t="s">
        <v>35</v>
      </c>
      <c r="BT266" s="68" t="s">
        <v>35</v>
      </c>
      <c r="BU266" s="68" t="s">
        <v>35</v>
      </c>
      <c r="BV266" s="68" t="s">
        <v>35</v>
      </c>
      <c r="BW266" s="56" t="s">
        <v>35</v>
      </c>
      <c r="BX266" s="22"/>
      <c r="BY266" s="22"/>
      <c r="BZ266" s="22"/>
      <c r="CA266" s="22"/>
      <c r="CB266" s="22"/>
      <c r="CC266" s="22"/>
      <c r="CD266" s="22"/>
      <c r="CE266" s="22"/>
      <c r="CF266" s="22"/>
      <c r="CG266" s="22"/>
      <c r="CH266" s="22"/>
      <c r="CI266" s="22"/>
      <c r="CJ266" s="22"/>
      <c r="CK266" s="22"/>
      <c r="CL266" s="22"/>
      <c r="CM266" s="22"/>
      <c r="CN266" s="22"/>
      <c r="CO266" s="22"/>
      <c r="CP266" s="22"/>
      <c r="CQ266" s="22"/>
      <c r="CR266" s="22"/>
      <c r="CS266" s="22"/>
      <c r="CT266" s="22"/>
      <c r="CU266" s="22"/>
      <c r="CV266" s="22"/>
      <c r="CW266" s="22"/>
      <c r="CX266" s="22"/>
      <c r="CY266" s="22"/>
      <c r="CZ266" s="22"/>
    </row>
    <row r="267" s="324" customFormat="true" ht="15" customHeight="true" x14ac:dyDescent="0.2">
      <c r="X267" s="874"/>
      <c r="Y267" s="874"/>
      <c r="Z267" s="874"/>
      <c r="AA267" s="874"/>
      <c r="AB267" s="874"/>
      <c r="AC267" s="874"/>
      <c r="AD267" s="874"/>
      <c r="AE267" s="874"/>
      <c r="AF267" s="874"/>
      <c r="AG267" s="874"/>
      <c r="AH267" s="874"/>
      <c r="AI267" s="874"/>
      <c r="AJ267" s="874"/>
      <c r="AK267" s="874"/>
      <c r="AL267" s="874"/>
      <c r="AM267" s="874"/>
      <c r="AN267" s="874"/>
      <c r="AO267" s="874"/>
      <c r="AP267" s="874"/>
      <c r="AQ267" s="874"/>
      <c r="AR267" s="874"/>
      <c r="AS267" s="874"/>
      <c r="AT267" s="874"/>
      <c r="AU267" s="874"/>
      <c r="AV267" s="874"/>
      <c r="AW267" s="874"/>
      <c r="AX267" s="874"/>
      <c r="AY267" s="874"/>
      <c r="AZ267" s="874"/>
      <c r="BA267" s="1084"/>
      <c r="BB267" s="604" t="s">
        <v>113</v>
      </c>
      <c r="BC267" s="72" t="s">
        <v>35</v>
      </c>
      <c r="BD267" s="68" t="s">
        <v>35</v>
      </c>
      <c r="BE267" s="68" t="s">
        <v>35</v>
      </c>
      <c r="BF267" s="68" t="s">
        <v>35</v>
      </c>
      <c r="BG267" s="63" t="s">
        <v>35</v>
      </c>
      <c r="BH267" s="72" t="s">
        <v>35</v>
      </c>
      <c r="BI267" s="68" t="s">
        <v>35</v>
      </c>
      <c r="BJ267" s="68" t="s">
        <v>35</v>
      </c>
      <c r="BK267" s="68" t="s">
        <v>35</v>
      </c>
      <c r="BL267" s="63" t="s">
        <v>35</v>
      </c>
      <c r="BM267" s="72" t="s">
        <v>35</v>
      </c>
      <c r="BN267" s="68" t="s">
        <v>35</v>
      </c>
      <c r="BO267" s="68" t="s">
        <v>35</v>
      </c>
      <c r="BP267" s="68" t="s">
        <v>35</v>
      </c>
      <c r="BQ267" s="63" t="s">
        <v>35</v>
      </c>
      <c r="BR267" s="72" t="s">
        <v>35</v>
      </c>
      <c r="BS267" s="68" t="s">
        <v>35</v>
      </c>
      <c r="BT267" s="68" t="s">
        <v>35</v>
      </c>
      <c r="BU267" s="68" t="s">
        <v>35</v>
      </c>
      <c r="BV267" s="68" t="s">
        <v>35</v>
      </c>
      <c r="BW267" s="56" t="s">
        <v>35</v>
      </c>
      <c r="BX267" s="22"/>
      <c r="BY267" s="22"/>
      <c r="BZ267" s="22"/>
      <c r="CA267" s="22"/>
      <c r="CB267" s="22"/>
      <c r="CC267" s="22"/>
      <c r="CD267" s="22"/>
      <c r="CE267" s="22"/>
      <c r="CF267" s="22"/>
      <c r="CG267" s="22"/>
      <c r="CH267" s="22"/>
      <c r="CI267" s="22"/>
      <c r="CJ267" s="22"/>
      <c r="CK267" s="22"/>
      <c r="CL267" s="22"/>
      <c r="CM267" s="22"/>
      <c r="CN267" s="22"/>
      <c r="CO267" s="22"/>
      <c r="CP267" s="22"/>
      <c r="CQ267" s="22"/>
      <c r="CR267" s="22"/>
      <c r="CS267" s="22"/>
      <c r="CT267" s="22"/>
      <c r="CU267" s="22"/>
      <c r="CV267" s="22"/>
      <c r="CW267" s="22"/>
      <c r="CX267" s="22"/>
      <c r="CY267" s="22"/>
      <c r="CZ267" s="22"/>
    </row>
    <row r="268" s="324" customFormat="true" ht="15" customHeight="true" x14ac:dyDescent="0.2">
      <c r="X268" s="874"/>
      <c r="Y268" s="874"/>
      <c r="Z268" s="874"/>
      <c r="AA268" s="874"/>
      <c r="AB268" s="874"/>
      <c r="AC268" s="874"/>
      <c r="AD268" s="874"/>
      <c r="AE268" s="874"/>
      <c r="AF268" s="874"/>
      <c r="AG268" s="874"/>
      <c r="AH268" s="874"/>
      <c r="AI268" s="874"/>
      <c r="AJ268" s="874"/>
      <c r="AK268" s="874"/>
      <c r="AL268" s="874"/>
      <c r="AM268" s="874"/>
      <c r="AN268" s="874"/>
      <c r="AO268" s="874"/>
      <c r="AP268" s="874"/>
      <c r="AQ268" s="874"/>
      <c r="AR268" s="874"/>
      <c r="AS268" s="874"/>
      <c r="AT268" s="874"/>
      <c r="AU268" s="874"/>
      <c r="AV268" s="874"/>
      <c r="AW268" s="874"/>
      <c r="AX268" s="874"/>
      <c r="AY268" s="874"/>
      <c r="AZ268" s="874"/>
      <c r="BA268" s="1084" t="s">
        <v>116</v>
      </c>
      <c r="BB268" s="604" t="s">
        <v>89</v>
      </c>
      <c r="BC268" s="72" t="s">
        <v>35</v>
      </c>
      <c r="BD268" s="68" t="s">
        <v>35</v>
      </c>
      <c r="BE268" s="68" t="s">
        <v>35</v>
      </c>
      <c r="BF268" s="68" t="s">
        <v>35</v>
      </c>
      <c r="BG268" s="63" t="s">
        <v>35</v>
      </c>
      <c r="BH268" s="72" t="s">
        <v>35</v>
      </c>
      <c r="BI268" s="68" t="s">
        <v>35</v>
      </c>
      <c r="BJ268" s="68" t="s">
        <v>35</v>
      </c>
      <c r="BK268" s="68" t="s">
        <v>35</v>
      </c>
      <c r="BL268" s="63" t="s">
        <v>35</v>
      </c>
      <c r="BM268" s="72" t="s">
        <v>35</v>
      </c>
      <c r="BN268" s="68" t="s">
        <v>35</v>
      </c>
      <c r="BO268" s="68" t="s">
        <v>35</v>
      </c>
      <c r="BP268" s="68" t="s">
        <v>35</v>
      </c>
      <c r="BQ268" s="63" t="s">
        <v>35</v>
      </c>
      <c r="BR268" s="72" t="s">
        <v>35</v>
      </c>
      <c r="BS268" s="68" t="s">
        <v>35</v>
      </c>
      <c r="BT268" s="68" t="s">
        <v>35</v>
      </c>
      <c r="BU268" s="68" t="s">
        <v>35</v>
      </c>
      <c r="BV268" s="68" t="s">
        <v>35</v>
      </c>
      <c r="BW268" s="56" t="s">
        <v>35</v>
      </c>
      <c r="BX268" s="22"/>
      <c r="BY268" s="22"/>
      <c r="BZ268" s="22"/>
      <c r="CA268" s="22"/>
      <c r="CB268" s="22"/>
      <c r="CC268" s="22"/>
      <c r="CD268" s="22"/>
      <c r="CE268" s="22"/>
      <c r="CF268" s="22"/>
      <c r="CG268" s="22"/>
      <c r="CH268" s="22"/>
      <c r="CI268" s="22"/>
      <c r="CJ268" s="22"/>
      <c r="CK268" s="22"/>
      <c r="CL268" s="22"/>
      <c r="CM268" s="22"/>
      <c r="CN268" s="22"/>
      <c r="CO268" s="22"/>
      <c r="CP268" s="22"/>
      <c r="CQ268" s="22"/>
      <c r="CR268" s="22"/>
      <c r="CS268" s="22"/>
      <c r="CT268" s="22"/>
      <c r="CU268" s="22"/>
      <c r="CV268" s="22"/>
      <c r="CW268" s="22"/>
      <c r="CX268" s="22"/>
      <c r="CY268" s="22"/>
      <c r="CZ268" s="22"/>
    </row>
    <row r="269" s="324" customFormat="true" ht="15" customHeight="true" x14ac:dyDescent="0.2">
      <c r="X269" s="874"/>
      <c r="Y269" s="874"/>
      <c r="Z269" s="874"/>
      <c r="AA269" s="874"/>
      <c r="AB269" s="874"/>
      <c r="AC269" s="874"/>
      <c r="AD269" s="874"/>
      <c r="AE269" s="874"/>
      <c r="AF269" s="874"/>
      <c r="AG269" s="874"/>
      <c r="AH269" s="874"/>
      <c r="AI269" s="874"/>
      <c r="AJ269" s="874"/>
      <c r="AK269" s="874"/>
      <c r="AL269" s="874"/>
      <c r="AM269" s="874"/>
      <c r="AN269" s="874"/>
      <c r="AO269" s="874"/>
      <c r="AP269" s="874"/>
      <c r="AQ269" s="874"/>
      <c r="AR269" s="874"/>
      <c r="AS269" s="874"/>
      <c r="AT269" s="874"/>
      <c r="AU269" s="874"/>
      <c r="AV269" s="874"/>
      <c r="AW269" s="874"/>
      <c r="AX269" s="874"/>
      <c r="AY269" s="874"/>
      <c r="AZ269" s="874"/>
      <c r="BA269" s="1084"/>
      <c r="BB269" s="604" t="s">
        <v>90</v>
      </c>
      <c r="BC269" s="72" t="s">
        <v>35</v>
      </c>
      <c r="BD269" s="68" t="s">
        <v>35</v>
      </c>
      <c r="BE269" s="68" t="s">
        <v>35</v>
      </c>
      <c r="BF269" s="68" t="s">
        <v>35</v>
      </c>
      <c r="BG269" s="63" t="s">
        <v>35</v>
      </c>
      <c r="BH269" s="72" t="s">
        <v>35</v>
      </c>
      <c r="BI269" s="68" t="s">
        <v>35</v>
      </c>
      <c r="BJ269" s="68" t="s">
        <v>35</v>
      </c>
      <c r="BK269" s="68" t="s">
        <v>35</v>
      </c>
      <c r="BL269" s="63" t="s">
        <v>35</v>
      </c>
      <c r="BM269" s="72" t="s">
        <v>35</v>
      </c>
      <c r="BN269" s="68" t="s">
        <v>35</v>
      </c>
      <c r="BO269" s="68" t="s">
        <v>35</v>
      </c>
      <c r="BP269" s="68" t="s">
        <v>35</v>
      </c>
      <c r="BQ269" s="63" t="s">
        <v>35</v>
      </c>
      <c r="BR269" s="72" t="s">
        <v>35</v>
      </c>
      <c r="BS269" s="68" t="s">
        <v>35</v>
      </c>
      <c r="BT269" s="68" t="s">
        <v>35</v>
      </c>
      <c r="BU269" s="68" t="s">
        <v>35</v>
      </c>
      <c r="BV269" s="68" t="s">
        <v>35</v>
      </c>
      <c r="BW269" s="56" t="s">
        <v>35</v>
      </c>
      <c r="BX269" s="22"/>
      <c r="BY269" s="22"/>
      <c r="BZ269" s="22"/>
      <c r="CA269" s="22"/>
      <c r="CB269" s="22"/>
      <c r="CC269" s="22"/>
      <c r="CD269" s="22"/>
      <c r="CE269" s="22"/>
      <c r="CF269" s="22"/>
      <c r="CG269" s="22"/>
      <c r="CH269" s="22"/>
      <c r="CI269" s="22"/>
      <c r="CJ269" s="22"/>
      <c r="CK269" s="22"/>
      <c r="CL269" s="22"/>
      <c r="CM269" s="22"/>
      <c r="CN269" s="22"/>
      <c r="CO269" s="22"/>
      <c r="CP269" s="22"/>
      <c r="CQ269" s="22"/>
      <c r="CR269" s="22"/>
      <c r="CS269" s="22"/>
      <c r="CT269" s="22"/>
      <c r="CU269" s="22"/>
      <c r="CV269" s="22"/>
      <c r="CW269" s="22"/>
      <c r="CX269" s="22"/>
      <c r="CY269" s="22"/>
      <c r="CZ269" s="22"/>
    </row>
    <row r="270" s="324" customFormat="true" ht="15" customHeight="true" x14ac:dyDescent="0.2">
      <c r="X270" s="874"/>
      <c r="Y270" s="874"/>
      <c r="Z270" s="874"/>
      <c r="AA270" s="874"/>
      <c r="AB270" s="874"/>
      <c r="AC270" s="874"/>
      <c r="AD270" s="874"/>
      <c r="AE270" s="874"/>
      <c r="AF270" s="874"/>
      <c r="AG270" s="874"/>
      <c r="AH270" s="874"/>
      <c r="AI270" s="874"/>
      <c r="AJ270" s="874"/>
      <c r="AK270" s="874"/>
      <c r="AL270" s="874"/>
      <c r="AM270" s="874"/>
      <c r="AN270" s="874"/>
      <c r="AO270" s="874"/>
      <c r="AP270" s="874"/>
      <c r="AQ270" s="874"/>
      <c r="AR270" s="874"/>
      <c r="AS270" s="874"/>
      <c r="AT270" s="874"/>
      <c r="AU270" s="874"/>
      <c r="AV270" s="874"/>
      <c r="AW270" s="874"/>
      <c r="AX270" s="874"/>
      <c r="AY270" s="874"/>
      <c r="AZ270" s="874"/>
      <c r="BA270" s="1084"/>
      <c r="BB270" s="604" t="s">
        <v>91</v>
      </c>
      <c r="BC270" s="72" t="s">
        <v>35</v>
      </c>
      <c r="BD270" s="68" t="s">
        <v>35</v>
      </c>
      <c r="BE270" s="68" t="s">
        <v>35</v>
      </c>
      <c r="BF270" s="68" t="s">
        <v>35</v>
      </c>
      <c r="BG270" s="63" t="s">
        <v>35</v>
      </c>
      <c r="BH270" s="72" t="s">
        <v>35</v>
      </c>
      <c r="BI270" s="68" t="s">
        <v>35</v>
      </c>
      <c r="BJ270" s="68" t="s">
        <v>35</v>
      </c>
      <c r="BK270" s="68" t="s">
        <v>35</v>
      </c>
      <c r="BL270" s="63" t="s">
        <v>35</v>
      </c>
      <c r="BM270" s="72" t="s">
        <v>35</v>
      </c>
      <c r="BN270" s="68" t="s">
        <v>35</v>
      </c>
      <c r="BO270" s="68" t="s">
        <v>35</v>
      </c>
      <c r="BP270" s="68" t="s">
        <v>35</v>
      </c>
      <c r="BQ270" s="63" t="s">
        <v>35</v>
      </c>
      <c r="BR270" s="72" t="s">
        <v>35</v>
      </c>
      <c r="BS270" s="68" t="s">
        <v>35</v>
      </c>
      <c r="BT270" s="68" t="s">
        <v>35</v>
      </c>
      <c r="BU270" s="68" t="s">
        <v>35</v>
      </c>
      <c r="BV270" s="68" t="s">
        <v>35</v>
      </c>
      <c r="BW270" s="56" t="s">
        <v>35</v>
      </c>
      <c r="BX270" s="22"/>
      <c r="BY270" s="22"/>
      <c r="BZ270" s="22"/>
      <c r="CA270" s="22"/>
      <c r="CB270" s="22"/>
      <c r="CC270" s="22"/>
      <c r="CD270" s="22"/>
      <c r="CE270" s="22"/>
      <c r="CF270" s="22"/>
      <c r="CG270" s="22"/>
      <c r="CH270" s="22"/>
      <c r="CI270" s="22"/>
      <c r="CJ270" s="22"/>
      <c r="CK270" s="22"/>
      <c r="CL270" s="22"/>
      <c r="CM270" s="22"/>
      <c r="CN270" s="22"/>
      <c r="CO270" s="22"/>
      <c r="CP270" s="22"/>
      <c r="CQ270" s="22"/>
      <c r="CR270" s="22"/>
      <c r="CS270" s="22"/>
      <c r="CT270" s="22"/>
      <c r="CU270" s="22"/>
      <c r="CV270" s="22"/>
      <c r="CW270" s="22"/>
      <c r="CX270" s="22"/>
      <c r="CY270" s="22"/>
      <c r="CZ270" s="22"/>
    </row>
    <row r="271" s="324" customFormat="true" ht="15" customHeight="true" x14ac:dyDescent="0.2">
      <c r="X271" s="874"/>
      <c r="Y271" s="874"/>
      <c r="Z271" s="874"/>
      <c r="AA271" s="874"/>
      <c r="AB271" s="874"/>
      <c r="AC271" s="874"/>
      <c r="AD271" s="874"/>
      <c r="AE271" s="874"/>
      <c r="AF271" s="874"/>
      <c r="AG271" s="874"/>
      <c r="AH271" s="874"/>
      <c r="AI271" s="874"/>
      <c r="AJ271" s="874"/>
      <c r="AK271" s="874"/>
      <c r="AL271" s="874"/>
      <c r="AM271" s="874"/>
      <c r="AN271" s="874"/>
      <c r="AO271" s="874"/>
      <c r="AP271" s="874"/>
      <c r="AQ271" s="874"/>
      <c r="AR271" s="874"/>
      <c r="AS271" s="874"/>
      <c r="AT271" s="874"/>
      <c r="AU271" s="874"/>
      <c r="AV271" s="874"/>
      <c r="AW271" s="874"/>
      <c r="AX271" s="874"/>
      <c r="AY271" s="874"/>
      <c r="AZ271" s="874"/>
      <c r="BA271" s="1084" t="s">
        <v>75</v>
      </c>
      <c r="BB271" s="604" t="s">
        <v>49</v>
      </c>
      <c r="BC271" s="72" t="s">
        <v>35</v>
      </c>
      <c r="BD271" s="65" t="s">
        <v>35</v>
      </c>
      <c r="BE271" s="65" t="s">
        <v>35</v>
      </c>
      <c r="BF271" s="65" t="s">
        <v>35</v>
      </c>
      <c r="BG271" s="60" t="s">
        <v>35</v>
      </c>
      <c r="BH271" s="72" t="s">
        <v>35</v>
      </c>
      <c r="BI271" s="65" t="s">
        <v>35</v>
      </c>
      <c r="BJ271" s="65" t="s">
        <v>35</v>
      </c>
      <c r="BK271" s="65" t="s">
        <v>35</v>
      </c>
      <c r="BL271" s="60" t="s">
        <v>35</v>
      </c>
      <c r="BM271" s="72" t="s">
        <v>35</v>
      </c>
      <c r="BN271" s="65" t="s">
        <v>35</v>
      </c>
      <c r="BO271" s="65" t="s">
        <v>35</v>
      </c>
      <c r="BP271" s="65" t="s">
        <v>35</v>
      </c>
      <c r="BQ271" s="60" t="s">
        <v>35</v>
      </c>
      <c r="BR271" s="72" t="s">
        <v>35</v>
      </c>
      <c r="BS271" s="65" t="s">
        <v>35</v>
      </c>
      <c r="BT271" s="65" t="s">
        <v>35</v>
      </c>
      <c r="BU271" s="65" t="s">
        <v>35</v>
      </c>
      <c r="BV271" s="65" t="s">
        <v>35</v>
      </c>
      <c r="BW271" s="54" t="s">
        <v>35</v>
      </c>
      <c r="BX271" s="22"/>
      <c r="BY271" s="22"/>
      <c r="BZ271" s="22"/>
      <c r="CA271" s="22"/>
      <c r="CB271" s="22"/>
      <c r="CC271" s="22"/>
      <c r="CD271" s="22"/>
      <c r="CE271" s="22"/>
      <c r="CF271" s="22"/>
      <c r="CG271" s="22"/>
      <c r="CH271" s="22"/>
      <c r="CI271" s="22"/>
      <c r="CJ271" s="22"/>
      <c r="CK271" s="22"/>
      <c r="CL271" s="22"/>
      <c r="CM271" s="22"/>
      <c r="CN271" s="22"/>
      <c r="CO271" s="22"/>
      <c r="CP271" s="22"/>
      <c r="CQ271" s="22"/>
      <c r="CR271" s="22"/>
      <c r="CS271" s="22"/>
      <c r="CT271" s="22"/>
      <c r="CU271" s="22"/>
      <c r="CV271" s="22"/>
      <c r="CW271" s="22"/>
      <c r="CX271" s="22"/>
      <c r="CY271" s="22"/>
      <c r="CZ271" s="22"/>
    </row>
    <row r="272" s="324" customFormat="true" ht="15" customHeight="true" x14ac:dyDescent="0.2">
      <c r="X272" s="874"/>
      <c r="Y272" s="874"/>
      <c r="Z272" s="874"/>
      <c r="AA272" s="874"/>
      <c r="AB272" s="874"/>
      <c r="AC272" s="874"/>
      <c r="AD272" s="874"/>
      <c r="AE272" s="874"/>
      <c r="AF272" s="874"/>
      <c r="AG272" s="874"/>
      <c r="AH272" s="874"/>
      <c r="AI272" s="874"/>
      <c r="AJ272" s="874"/>
      <c r="AK272" s="874"/>
      <c r="AL272" s="874"/>
      <c r="AM272" s="874"/>
      <c r="AN272" s="874"/>
      <c r="AO272" s="874"/>
      <c r="AP272" s="874"/>
      <c r="AQ272" s="874"/>
      <c r="AR272" s="874"/>
      <c r="AS272" s="874"/>
      <c r="AT272" s="874"/>
      <c r="AU272" s="874"/>
      <c r="AV272" s="874"/>
      <c r="AW272" s="874"/>
      <c r="AX272" s="874"/>
      <c r="AY272" s="874"/>
      <c r="AZ272" s="874"/>
      <c r="BA272" s="1084"/>
      <c r="BB272" s="604" t="s">
        <v>48</v>
      </c>
      <c r="BC272" s="72" t="s">
        <v>35</v>
      </c>
      <c r="BD272" s="65" t="s">
        <v>35</v>
      </c>
      <c r="BE272" s="65" t="s">
        <v>35</v>
      </c>
      <c r="BF272" s="65" t="s">
        <v>35</v>
      </c>
      <c r="BG272" s="60" t="s">
        <v>35</v>
      </c>
      <c r="BH272" s="72" t="s">
        <v>35</v>
      </c>
      <c r="BI272" s="65" t="s">
        <v>35</v>
      </c>
      <c r="BJ272" s="65" t="s">
        <v>35</v>
      </c>
      <c r="BK272" s="65" t="s">
        <v>35</v>
      </c>
      <c r="BL272" s="60" t="s">
        <v>35</v>
      </c>
      <c r="BM272" s="72" t="s">
        <v>35</v>
      </c>
      <c r="BN272" s="65" t="s">
        <v>35</v>
      </c>
      <c r="BO272" s="65" t="s">
        <v>35</v>
      </c>
      <c r="BP272" s="65" t="s">
        <v>35</v>
      </c>
      <c r="BQ272" s="60" t="s">
        <v>35</v>
      </c>
      <c r="BR272" s="72" t="s">
        <v>35</v>
      </c>
      <c r="BS272" s="65" t="s">
        <v>35</v>
      </c>
      <c r="BT272" s="65" t="s">
        <v>35</v>
      </c>
      <c r="BU272" s="65" t="s">
        <v>35</v>
      </c>
      <c r="BV272" s="65" t="s">
        <v>35</v>
      </c>
      <c r="BW272" s="54" t="s">
        <v>35</v>
      </c>
      <c r="BX272" s="22"/>
      <c r="BY272" s="22"/>
      <c r="BZ272" s="22"/>
      <c r="CA272" s="22"/>
      <c r="CB272" s="22"/>
      <c r="CC272" s="22"/>
      <c r="CD272" s="22"/>
      <c r="CE272" s="22"/>
      <c r="CF272" s="22"/>
      <c r="CG272" s="22"/>
      <c r="CH272" s="22"/>
      <c r="CI272" s="22"/>
      <c r="CJ272" s="22"/>
      <c r="CK272" s="22"/>
      <c r="CL272" s="22"/>
      <c r="CM272" s="22"/>
      <c r="CN272" s="22"/>
      <c r="CO272" s="22"/>
      <c r="CP272" s="22"/>
      <c r="CQ272" s="22"/>
      <c r="CR272" s="22"/>
      <c r="CS272" s="22"/>
      <c r="CT272" s="22"/>
      <c r="CU272" s="22"/>
      <c r="CV272" s="22"/>
      <c r="CW272" s="22"/>
      <c r="CX272" s="22"/>
      <c r="CY272" s="22"/>
      <c r="CZ272" s="22"/>
    </row>
    <row r="273" s="324" customFormat="true" ht="15" customHeight="true" x14ac:dyDescent="0.2">
      <c r="X273" s="874"/>
      <c r="Y273" s="874"/>
      <c r="Z273" s="874"/>
      <c r="AA273" s="874"/>
      <c r="AB273" s="874"/>
      <c r="AC273" s="874"/>
      <c r="AD273" s="874"/>
      <c r="AE273" s="874"/>
      <c r="AF273" s="874"/>
      <c r="AG273" s="874"/>
      <c r="AH273" s="874"/>
      <c r="AI273" s="874"/>
      <c r="AJ273" s="874"/>
      <c r="AK273" s="874"/>
      <c r="AL273" s="874"/>
      <c r="AM273" s="874"/>
      <c r="AN273" s="874"/>
      <c r="AO273" s="874"/>
      <c r="AP273" s="874"/>
      <c r="AQ273" s="874"/>
      <c r="AR273" s="874"/>
      <c r="AS273" s="874"/>
      <c r="AT273" s="874"/>
      <c r="AU273" s="874"/>
      <c r="AV273" s="874"/>
      <c r="AW273" s="874"/>
      <c r="AX273" s="874"/>
      <c r="AY273" s="874"/>
      <c r="AZ273" s="874"/>
      <c r="BA273" s="1084"/>
      <c r="BB273" s="604" t="s">
        <v>113</v>
      </c>
      <c r="BC273" s="72" t="s">
        <v>35</v>
      </c>
      <c r="BD273" s="65" t="s">
        <v>35</v>
      </c>
      <c r="BE273" s="65" t="s">
        <v>35</v>
      </c>
      <c r="BF273" s="65" t="s">
        <v>35</v>
      </c>
      <c r="BG273" s="60" t="s">
        <v>35</v>
      </c>
      <c r="BH273" s="72" t="s">
        <v>35</v>
      </c>
      <c r="BI273" s="65" t="s">
        <v>35</v>
      </c>
      <c r="BJ273" s="65" t="s">
        <v>35</v>
      </c>
      <c r="BK273" s="65" t="s">
        <v>35</v>
      </c>
      <c r="BL273" s="60" t="s">
        <v>35</v>
      </c>
      <c r="BM273" s="72" t="s">
        <v>35</v>
      </c>
      <c r="BN273" s="65" t="s">
        <v>35</v>
      </c>
      <c r="BO273" s="65" t="s">
        <v>35</v>
      </c>
      <c r="BP273" s="65" t="s">
        <v>35</v>
      </c>
      <c r="BQ273" s="60" t="s">
        <v>35</v>
      </c>
      <c r="BR273" s="72" t="s">
        <v>35</v>
      </c>
      <c r="BS273" s="65" t="s">
        <v>35</v>
      </c>
      <c r="BT273" s="65" t="s">
        <v>35</v>
      </c>
      <c r="BU273" s="65" t="s">
        <v>35</v>
      </c>
      <c r="BV273" s="65" t="s">
        <v>35</v>
      </c>
      <c r="BW273" s="54" t="s">
        <v>35</v>
      </c>
      <c r="BX273" s="22"/>
      <c r="BY273" s="22"/>
      <c r="BZ273" s="22"/>
      <c r="CA273" s="22"/>
      <c r="CB273" s="22"/>
      <c r="CC273" s="22"/>
      <c r="CD273" s="22"/>
      <c r="CE273" s="22"/>
      <c r="CF273" s="22"/>
      <c r="CG273" s="22"/>
      <c r="CH273" s="22"/>
      <c r="CI273" s="22"/>
      <c r="CJ273" s="22"/>
      <c r="CK273" s="22"/>
      <c r="CL273" s="22"/>
      <c r="CM273" s="22"/>
      <c r="CN273" s="22"/>
      <c r="CO273" s="22"/>
      <c r="CP273" s="22"/>
      <c r="CQ273" s="22"/>
      <c r="CR273" s="22"/>
      <c r="CS273" s="22"/>
      <c r="CT273" s="22"/>
      <c r="CU273" s="22"/>
      <c r="CV273" s="22"/>
      <c r="CW273" s="22"/>
      <c r="CX273" s="22"/>
      <c r="CY273" s="22"/>
      <c r="CZ273" s="22"/>
    </row>
    <row r="274" s="324" customFormat="true" ht="15" customHeight="true" x14ac:dyDescent="0.2">
      <c r="X274" s="874"/>
      <c r="Y274" s="874"/>
      <c r="Z274" s="874"/>
      <c r="AA274" s="874"/>
      <c r="AB274" s="874"/>
      <c r="AC274" s="874"/>
      <c r="AD274" s="874"/>
      <c r="AE274" s="874"/>
      <c r="AF274" s="874"/>
      <c r="AG274" s="874"/>
      <c r="AH274" s="874"/>
      <c r="AI274" s="874"/>
      <c r="AJ274" s="874"/>
      <c r="AK274" s="874"/>
      <c r="AL274" s="874"/>
      <c r="AM274" s="874"/>
      <c r="AN274" s="874"/>
      <c r="AO274" s="874"/>
      <c r="AP274" s="874"/>
      <c r="AQ274" s="874"/>
      <c r="AR274" s="874"/>
      <c r="AS274" s="874"/>
      <c r="AT274" s="874"/>
      <c r="AU274" s="874"/>
      <c r="AV274" s="874"/>
      <c r="AW274" s="874"/>
      <c r="AX274" s="874"/>
      <c r="AY274" s="874"/>
      <c r="AZ274" s="874"/>
      <c r="BA274" s="1084" t="s">
        <v>76</v>
      </c>
      <c r="BB274" s="604" t="s">
        <v>49</v>
      </c>
      <c r="BC274" s="72" t="s">
        <v>35</v>
      </c>
      <c r="BD274" s="68" t="s">
        <v>35</v>
      </c>
      <c r="BE274" s="68" t="s">
        <v>35</v>
      </c>
      <c r="BF274" s="68" t="s">
        <v>35</v>
      </c>
      <c r="BG274" s="63" t="s">
        <v>35</v>
      </c>
      <c r="BH274" s="72" t="s">
        <v>35</v>
      </c>
      <c r="BI274" s="68" t="s">
        <v>35</v>
      </c>
      <c r="BJ274" s="68" t="s">
        <v>35</v>
      </c>
      <c r="BK274" s="68" t="s">
        <v>35</v>
      </c>
      <c r="BL274" s="63" t="s">
        <v>35</v>
      </c>
      <c r="BM274" s="72" t="s">
        <v>35</v>
      </c>
      <c r="BN274" s="68" t="s">
        <v>35</v>
      </c>
      <c r="BO274" s="68" t="s">
        <v>35</v>
      </c>
      <c r="BP274" s="68" t="s">
        <v>35</v>
      </c>
      <c r="BQ274" s="63" t="s">
        <v>35</v>
      </c>
      <c r="BR274" s="72" t="s">
        <v>35</v>
      </c>
      <c r="BS274" s="68" t="s">
        <v>35</v>
      </c>
      <c r="BT274" s="68" t="s">
        <v>35</v>
      </c>
      <c r="BU274" s="68" t="s">
        <v>35</v>
      </c>
      <c r="BV274" s="68" t="s">
        <v>35</v>
      </c>
      <c r="BW274" s="56" t="s">
        <v>35</v>
      </c>
      <c r="BX274" s="22"/>
      <c r="BY274" s="22"/>
      <c r="BZ274" s="22"/>
      <c r="CA274" s="22"/>
      <c r="CB274" s="22"/>
      <c r="CC274" s="22"/>
      <c r="CD274" s="22"/>
      <c r="CE274" s="22"/>
      <c r="CF274" s="22"/>
      <c r="CG274" s="22"/>
      <c r="CH274" s="22"/>
      <c r="CI274" s="22"/>
      <c r="CJ274" s="22"/>
      <c r="CK274" s="22"/>
      <c r="CL274" s="22"/>
      <c r="CM274" s="22"/>
      <c r="CN274" s="22"/>
      <c r="CO274" s="22"/>
      <c r="CP274" s="22"/>
      <c r="CQ274" s="22"/>
      <c r="CR274" s="22"/>
      <c r="CS274" s="22"/>
      <c r="CT274" s="22"/>
      <c r="CU274" s="22"/>
      <c r="CV274" s="22"/>
      <c r="CW274" s="22"/>
      <c r="CX274" s="22"/>
      <c r="CY274" s="22"/>
      <c r="CZ274" s="22"/>
    </row>
    <row r="275" s="324" customFormat="true" ht="15" customHeight="true" x14ac:dyDescent="0.2">
      <c r="X275" s="874"/>
      <c r="Y275" s="874"/>
      <c r="Z275" s="874"/>
      <c r="AA275" s="874"/>
      <c r="AB275" s="874"/>
      <c r="AC275" s="874"/>
      <c r="AD275" s="874"/>
      <c r="AE275" s="874"/>
      <c r="AF275" s="874"/>
      <c r="AG275" s="874"/>
      <c r="AH275" s="874"/>
      <c r="AI275" s="874"/>
      <c r="AJ275" s="874"/>
      <c r="AK275" s="874"/>
      <c r="AL275" s="874"/>
      <c r="AM275" s="874"/>
      <c r="AN275" s="874"/>
      <c r="AO275" s="874"/>
      <c r="AP275" s="874"/>
      <c r="AQ275" s="874"/>
      <c r="AR275" s="874"/>
      <c r="AS275" s="874"/>
      <c r="AT275" s="874"/>
      <c r="AU275" s="874"/>
      <c r="AV275" s="874"/>
      <c r="AW275" s="874"/>
      <c r="AX275" s="874"/>
      <c r="AY275" s="874"/>
      <c r="AZ275" s="874"/>
      <c r="BA275" s="1084"/>
      <c r="BB275" s="604" t="s">
        <v>48</v>
      </c>
      <c r="BC275" s="72" t="s">
        <v>35</v>
      </c>
      <c r="BD275" s="68" t="s">
        <v>35</v>
      </c>
      <c r="BE275" s="68" t="s">
        <v>35</v>
      </c>
      <c r="BF275" s="68" t="s">
        <v>35</v>
      </c>
      <c r="BG275" s="63" t="s">
        <v>35</v>
      </c>
      <c r="BH275" s="72" t="s">
        <v>35</v>
      </c>
      <c r="BI275" s="68" t="s">
        <v>35</v>
      </c>
      <c r="BJ275" s="68" t="s">
        <v>35</v>
      </c>
      <c r="BK275" s="68" t="s">
        <v>35</v>
      </c>
      <c r="BL275" s="63" t="s">
        <v>35</v>
      </c>
      <c r="BM275" s="72" t="s">
        <v>35</v>
      </c>
      <c r="BN275" s="68" t="s">
        <v>35</v>
      </c>
      <c r="BO275" s="68" t="s">
        <v>35</v>
      </c>
      <c r="BP275" s="68" t="s">
        <v>35</v>
      </c>
      <c r="BQ275" s="63" t="s">
        <v>35</v>
      </c>
      <c r="BR275" s="72" t="s">
        <v>35</v>
      </c>
      <c r="BS275" s="68" t="s">
        <v>35</v>
      </c>
      <c r="BT275" s="68" t="s">
        <v>35</v>
      </c>
      <c r="BU275" s="68" t="s">
        <v>35</v>
      </c>
      <c r="BV275" s="68" t="s">
        <v>35</v>
      </c>
      <c r="BW275" s="56" t="s">
        <v>35</v>
      </c>
      <c r="BX275" s="22"/>
      <c r="BY275" s="22"/>
      <c r="BZ275" s="22"/>
      <c r="CA275" s="22"/>
      <c r="CB275" s="22"/>
      <c r="CC275" s="22"/>
      <c r="CD275" s="22"/>
      <c r="CE275" s="22"/>
      <c r="CF275" s="22"/>
      <c r="CG275" s="22"/>
      <c r="CH275" s="22"/>
      <c r="CI275" s="22"/>
      <c r="CJ275" s="22"/>
      <c r="CK275" s="22"/>
      <c r="CL275" s="22"/>
      <c r="CM275" s="22"/>
      <c r="CN275" s="22"/>
      <c r="CO275" s="22"/>
      <c r="CP275" s="22"/>
      <c r="CQ275" s="22"/>
      <c r="CR275" s="22"/>
      <c r="CS275" s="22"/>
      <c r="CT275" s="22"/>
      <c r="CU275" s="22"/>
      <c r="CV275" s="22"/>
      <c r="CW275" s="22"/>
      <c r="CX275" s="22"/>
      <c r="CY275" s="22"/>
      <c r="CZ275" s="22"/>
    </row>
    <row r="276" s="324" customFormat="true" ht="15" customHeight="true" x14ac:dyDescent="0.2">
      <c r="X276" s="874"/>
      <c r="Y276" s="874"/>
      <c r="Z276" s="874"/>
      <c r="AA276" s="874"/>
      <c r="AB276" s="874"/>
      <c r="AC276" s="874"/>
      <c r="AD276" s="874"/>
      <c r="AE276" s="874"/>
      <c r="AF276" s="874"/>
      <c r="AG276" s="874"/>
      <c r="AH276" s="874"/>
      <c r="AI276" s="874"/>
      <c r="AJ276" s="874"/>
      <c r="AK276" s="874"/>
      <c r="AL276" s="874"/>
      <c r="AM276" s="874"/>
      <c r="AN276" s="874"/>
      <c r="AO276" s="874"/>
      <c r="AP276" s="874"/>
      <c r="AQ276" s="874"/>
      <c r="AR276" s="874"/>
      <c r="AS276" s="874"/>
      <c r="AT276" s="874"/>
      <c r="AU276" s="874"/>
      <c r="AV276" s="874"/>
      <c r="AW276" s="874"/>
      <c r="AX276" s="874"/>
      <c r="AY276" s="874"/>
      <c r="AZ276" s="874"/>
      <c r="BA276" s="1084"/>
      <c r="BB276" s="604" t="s">
        <v>114</v>
      </c>
      <c r="BC276" s="72" t="s">
        <v>35</v>
      </c>
      <c r="BD276" s="68" t="s">
        <v>35</v>
      </c>
      <c r="BE276" s="68" t="s">
        <v>35</v>
      </c>
      <c r="BF276" s="68" t="s">
        <v>35</v>
      </c>
      <c r="BG276" s="63" t="s">
        <v>35</v>
      </c>
      <c r="BH276" s="72" t="s">
        <v>35</v>
      </c>
      <c r="BI276" s="68" t="s">
        <v>35</v>
      </c>
      <c r="BJ276" s="68" t="s">
        <v>35</v>
      </c>
      <c r="BK276" s="68" t="s">
        <v>35</v>
      </c>
      <c r="BL276" s="63" t="s">
        <v>35</v>
      </c>
      <c r="BM276" s="72" t="s">
        <v>35</v>
      </c>
      <c r="BN276" s="68" t="s">
        <v>35</v>
      </c>
      <c r="BO276" s="68" t="s">
        <v>35</v>
      </c>
      <c r="BP276" s="68" t="s">
        <v>35</v>
      </c>
      <c r="BQ276" s="63" t="s">
        <v>35</v>
      </c>
      <c r="BR276" s="72" t="s">
        <v>35</v>
      </c>
      <c r="BS276" s="68" t="s">
        <v>35</v>
      </c>
      <c r="BT276" s="68" t="s">
        <v>35</v>
      </c>
      <c r="BU276" s="68" t="s">
        <v>35</v>
      </c>
      <c r="BV276" s="68" t="s">
        <v>35</v>
      </c>
      <c r="BW276" s="56" t="s">
        <v>35</v>
      </c>
      <c r="BX276" s="22"/>
      <c r="BY276" s="22"/>
      <c r="BZ276" s="22"/>
      <c r="CA276" s="22"/>
      <c r="CB276" s="22"/>
      <c r="CC276" s="22"/>
      <c r="CD276" s="22"/>
      <c r="CE276" s="22"/>
      <c r="CF276" s="22"/>
      <c r="CG276" s="22"/>
      <c r="CH276" s="22"/>
      <c r="CI276" s="22"/>
      <c r="CJ276" s="22"/>
      <c r="CK276" s="22"/>
      <c r="CL276" s="22"/>
      <c r="CM276" s="22"/>
      <c r="CN276" s="22"/>
      <c r="CO276" s="22"/>
      <c r="CP276" s="22"/>
      <c r="CQ276" s="22"/>
      <c r="CR276" s="22"/>
      <c r="CS276" s="22"/>
      <c r="CT276" s="22"/>
      <c r="CU276" s="22"/>
      <c r="CV276" s="22"/>
      <c r="CW276" s="22"/>
      <c r="CX276" s="22"/>
      <c r="CY276" s="22"/>
      <c r="CZ276" s="22"/>
    </row>
    <row r="277" s="324" customFormat="true" ht="15" customHeight="true" x14ac:dyDescent="0.2">
      <c r="X277" s="874"/>
      <c r="Y277" s="874"/>
      <c r="Z277" s="874"/>
      <c r="AA277" s="874"/>
      <c r="AB277" s="874"/>
      <c r="AC277" s="874"/>
      <c r="AD277" s="874"/>
      <c r="AE277" s="874"/>
      <c r="AF277" s="874"/>
      <c r="AG277" s="874"/>
      <c r="AH277" s="874"/>
      <c r="AI277" s="874"/>
      <c r="AJ277" s="874"/>
      <c r="AK277" s="874"/>
      <c r="AL277" s="874"/>
      <c r="AM277" s="874"/>
      <c r="AN277" s="874"/>
      <c r="AO277" s="874"/>
      <c r="AP277" s="874"/>
      <c r="AQ277" s="874"/>
      <c r="AR277" s="874"/>
      <c r="AS277" s="874"/>
      <c r="AT277" s="874"/>
      <c r="AU277" s="874"/>
      <c r="AV277" s="874"/>
      <c r="AW277" s="874"/>
      <c r="AX277" s="874"/>
      <c r="AY277" s="874"/>
      <c r="AZ277" s="874"/>
      <c r="BA277" s="1084" t="s">
        <v>77</v>
      </c>
      <c r="BB277" s="604" t="s">
        <v>78</v>
      </c>
      <c r="BC277" s="72" t="s">
        <v>35</v>
      </c>
      <c r="BD277" s="68" t="s">
        <v>35</v>
      </c>
      <c r="BE277" s="68" t="s">
        <v>35</v>
      </c>
      <c r="BF277" s="68" t="s">
        <v>35</v>
      </c>
      <c r="BG277" s="63" t="s">
        <v>35</v>
      </c>
      <c r="BH277" s="72" t="s">
        <v>35</v>
      </c>
      <c r="BI277" s="68" t="s">
        <v>35</v>
      </c>
      <c r="BJ277" s="68" t="s">
        <v>35</v>
      </c>
      <c r="BK277" s="68" t="s">
        <v>35</v>
      </c>
      <c r="BL277" s="63" t="s">
        <v>35</v>
      </c>
      <c r="BM277" s="72" t="s">
        <v>35</v>
      </c>
      <c r="BN277" s="68" t="s">
        <v>35</v>
      </c>
      <c r="BO277" s="68" t="s">
        <v>35</v>
      </c>
      <c r="BP277" s="68" t="s">
        <v>35</v>
      </c>
      <c r="BQ277" s="63" t="s">
        <v>35</v>
      </c>
      <c r="BR277" s="72" t="s">
        <v>35</v>
      </c>
      <c r="BS277" s="68" t="s">
        <v>35</v>
      </c>
      <c r="BT277" s="68" t="s">
        <v>35</v>
      </c>
      <c r="BU277" s="68" t="s">
        <v>35</v>
      </c>
      <c r="BV277" s="68" t="s">
        <v>35</v>
      </c>
      <c r="BW277" s="56" t="s">
        <v>35</v>
      </c>
      <c r="BX277" s="22"/>
      <c r="BY277" s="22"/>
      <c r="BZ277" s="22"/>
      <c r="CA277" s="22"/>
      <c r="CB277" s="22"/>
      <c r="CC277" s="22"/>
      <c r="CD277" s="22"/>
      <c r="CE277" s="22"/>
      <c r="CF277" s="22"/>
      <c r="CG277" s="22"/>
      <c r="CH277" s="22"/>
      <c r="CI277" s="22"/>
      <c r="CJ277" s="22"/>
      <c r="CK277" s="22"/>
      <c r="CL277" s="22"/>
      <c r="CM277" s="22"/>
      <c r="CN277" s="22"/>
      <c r="CO277" s="22"/>
      <c r="CP277" s="22"/>
      <c r="CQ277" s="22"/>
      <c r="CR277" s="22"/>
      <c r="CS277" s="22"/>
      <c r="CT277" s="22"/>
      <c r="CU277" s="22"/>
      <c r="CV277" s="22"/>
      <c r="CW277" s="22"/>
      <c r="CX277" s="22"/>
      <c r="CY277" s="22"/>
      <c r="CZ277" s="22"/>
    </row>
    <row r="278" s="324" customFormat="true" ht="15" customHeight="true" x14ac:dyDescent="0.2">
      <c r="X278" s="874"/>
      <c r="Y278" s="874"/>
      <c r="Z278" s="874"/>
      <c r="AA278" s="874"/>
      <c r="AB278" s="874"/>
      <c r="AC278" s="874"/>
      <c r="AD278" s="874"/>
      <c r="AE278" s="874"/>
      <c r="AF278" s="874"/>
      <c r="AG278" s="874"/>
      <c r="AH278" s="874"/>
      <c r="AI278" s="874"/>
      <c r="AJ278" s="874"/>
      <c r="AK278" s="874"/>
      <c r="AL278" s="874"/>
      <c r="AM278" s="874"/>
      <c r="AN278" s="874"/>
      <c r="AO278" s="874"/>
      <c r="AP278" s="874"/>
      <c r="AQ278" s="874"/>
      <c r="AR278" s="874"/>
      <c r="AS278" s="874"/>
      <c r="AT278" s="874"/>
      <c r="AU278" s="874"/>
      <c r="AV278" s="874"/>
      <c r="AW278" s="874"/>
      <c r="AX278" s="874"/>
      <c r="AY278" s="874"/>
      <c r="AZ278" s="874"/>
      <c r="BA278" s="1084"/>
      <c r="BB278" s="604" t="s">
        <v>79</v>
      </c>
      <c r="BC278" s="72" t="s">
        <v>35</v>
      </c>
      <c r="BD278" s="68" t="s">
        <v>35</v>
      </c>
      <c r="BE278" s="68" t="s">
        <v>35</v>
      </c>
      <c r="BF278" s="68" t="s">
        <v>35</v>
      </c>
      <c r="BG278" s="63" t="s">
        <v>35</v>
      </c>
      <c r="BH278" s="72" t="s">
        <v>35</v>
      </c>
      <c r="BI278" s="68" t="s">
        <v>35</v>
      </c>
      <c r="BJ278" s="68" t="s">
        <v>35</v>
      </c>
      <c r="BK278" s="68" t="s">
        <v>35</v>
      </c>
      <c r="BL278" s="63" t="s">
        <v>35</v>
      </c>
      <c r="BM278" s="72" t="s">
        <v>35</v>
      </c>
      <c r="BN278" s="68" t="s">
        <v>35</v>
      </c>
      <c r="BO278" s="68" t="s">
        <v>35</v>
      </c>
      <c r="BP278" s="68" t="s">
        <v>35</v>
      </c>
      <c r="BQ278" s="63" t="s">
        <v>35</v>
      </c>
      <c r="BR278" s="72" t="s">
        <v>35</v>
      </c>
      <c r="BS278" s="68" t="s">
        <v>35</v>
      </c>
      <c r="BT278" s="68" t="s">
        <v>35</v>
      </c>
      <c r="BU278" s="68" t="s">
        <v>35</v>
      </c>
      <c r="BV278" s="68" t="s">
        <v>35</v>
      </c>
      <c r="BW278" s="56" t="s">
        <v>35</v>
      </c>
      <c r="BX278" s="22"/>
      <c r="BY278" s="22"/>
      <c r="BZ278" s="22"/>
      <c r="CA278" s="22"/>
      <c r="CB278" s="22"/>
      <c r="CC278" s="22"/>
      <c r="CD278" s="22"/>
      <c r="CE278" s="22"/>
      <c r="CF278" s="22"/>
      <c r="CG278" s="22"/>
      <c r="CH278" s="22"/>
      <c r="CI278" s="22"/>
      <c r="CJ278" s="22"/>
      <c r="CK278" s="22"/>
      <c r="CL278" s="22"/>
      <c r="CM278" s="22"/>
      <c r="CN278" s="22"/>
      <c r="CO278" s="22"/>
      <c r="CP278" s="22"/>
      <c r="CQ278" s="22"/>
      <c r="CR278" s="22"/>
      <c r="CS278" s="22"/>
      <c r="CT278" s="22"/>
      <c r="CU278" s="22"/>
      <c r="CV278" s="22"/>
      <c r="CW278" s="22"/>
      <c r="CX278" s="22"/>
      <c r="CY278" s="22"/>
      <c r="CZ278" s="22"/>
    </row>
    <row r="279" s="324" customFormat="true" ht="15" customHeight="true" x14ac:dyDescent="0.2">
      <c r="X279" s="874"/>
      <c r="Y279" s="874"/>
      <c r="Z279" s="874"/>
      <c r="AA279" s="874"/>
      <c r="AB279" s="874"/>
      <c r="AC279" s="874"/>
      <c r="AD279" s="874"/>
      <c r="AE279" s="874"/>
      <c r="AF279" s="874"/>
      <c r="AG279" s="874"/>
      <c r="AH279" s="874"/>
      <c r="AI279" s="874"/>
      <c r="AJ279" s="874"/>
      <c r="AK279" s="874"/>
      <c r="AL279" s="874"/>
      <c r="AM279" s="874"/>
      <c r="AN279" s="874"/>
      <c r="AO279" s="874"/>
      <c r="AP279" s="874"/>
      <c r="AQ279" s="874"/>
      <c r="AR279" s="874"/>
      <c r="AS279" s="874"/>
      <c r="AT279" s="874"/>
      <c r="AU279" s="874"/>
      <c r="AV279" s="874"/>
      <c r="AW279" s="874"/>
      <c r="AX279" s="874"/>
      <c r="AY279" s="874"/>
      <c r="AZ279" s="874"/>
      <c r="BA279" s="1084"/>
      <c r="BB279" s="604" t="s">
        <v>80</v>
      </c>
      <c r="BC279" s="72" t="s">
        <v>35</v>
      </c>
      <c r="BD279" s="65" t="s">
        <v>35</v>
      </c>
      <c r="BE279" s="65" t="s">
        <v>35</v>
      </c>
      <c r="BF279" s="65" t="s">
        <v>35</v>
      </c>
      <c r="BG279" s="60" t="s">
        <v>35</v>
      </c>
      <c r="BH279" s="72" t="s">
        <v>35</v>
      </c>
      <c r="BI279" s="65" t="s">
        <v>35</v>
      </c>
      <c r="BJ279" s="65" t="s">
        <v>35</v>
      </c>
      <c r="BK279" s="65" t="s">
        <v>35</v>
      </c>
      <c r="BL279" s="60" t="s">
        <v>35</v>
      </c>
      <c r="BM279" s="72" t="s">
        <v>35</v>
      </c>
      <c r="BN279" s="65" t="s">
        <v>35</v>
      </c>
      <c r="BO279" s="65" t="s">
        <v>35</v>
      </c>
      <c r="BP279" s="65" t="s">
        <v>35</v>
      </c>
      <c r="BQ279" s="60" t="s">
        <v>35</v>
      </c>
      <c r="BR279" s="72" t="s">
        <v>35</v>
      </c>
      <c r="BS279" s="65" t="s">
        <v>35</v>
      </c>
      <c r="BT279" s="65" t="s">
        <v>35</v>
      </c>
      <c r="BU279" s="65" t="s">
        <v>35</v>
      </c>
      <c r="BV279" s="65" t="s">
        <v>35</v>
      </c>
      <c r="BW279" s="54" t="s">
        <v>35</v>
      </c>
      <c r="BX279" s="22"/>
      <c r="BY279" s="22"/>
      <c r="BZ279" s="22"/>
      <c r="CA279" s="22"/>
      <c r="CB279" s="22"/>
      <c r="CC279" s="22"/>
      <c r="CD279" s="22"/>
      <c r="CE279" s="22"/>
      <c r="CF279" s="22"/>
      <c r="CG279" s="22"/>
      <c r="CH279" s="22"/>
      <c r="CI279" s="22"/>
      <c r="CJ279" s="22"/>
      <c r="CK279" s="22"/>
      <c r="CL279" s="22"/>
      <c r="CM279" s="22"/>
      <c r="CN279" s="22"/>
      <c r="CO279" s="22"/>
      <c r="CP279" s="22"/>
      <c r="CQ279" s="22"/>
      <c r="CR279" s="22"/>
      <c r="CS279" s="22"/>
      <c r="CT279" s="22"/>
      <c r="CU279" s="22"/>
      <c r="CV279" s="22"/>
      <c r="CW279" s="22"/>
      <c r="CX279" s="22"/>
      <c r="CY279" s="22"/>
      <c r="CZ279" s="22"/>
    </row>
    <row r="280" s="514" customFormat="true" ht="15" customHeight="true" x14ac:dyDescent="0.2">
      <c r="B280" s="513"/>
      <c r="X280" s="357"/>
      <c r="Y280" s="357"/>
      <c r="Z280" s="357"/>
      <c r="AA280" s="357"/>
      <c r="AB280" s="357"/>
      <c r="AC280" s="357"/>
      <c r="AD280" s="357"/>
      <c r="AE280" s="357"/>
      <c r="AF280" s="357"/>
      <c r="AG280" s="357"/>
      <c r="AH280" s="357"/>
      <c r="AI280" s="357"/>
      <c r="AJ280" s="357"/>
      <c r="AK280" s="357"/>
      <c r="AL280" s="357"/>
      <c r="AM280" s="357"/>
      <c r="AN280" s="357"/>
      <c r="AO280" s="357"/>
      <c r="AP280" s="357"/>
      <c r="AQ280" s="357"/>
      <c r="AR280" s="357"/>
      <c r="AS280" s="357"/>
      <c r="AT280" s="357"/>
      <c r="AU280" s="357"/>
      <c r="AV280" s="357"/>
      <c r="AW280" s="357"/>
      <c r="AX280" s="357"/>
      <c r="AY280" s="357"/>
      <c r="AZ280" s="357"/>
      <c r="BA280" s="1084"/>
      <c r="BB280" s="604" t="s">
        <v>81</v>
      </c>
      <c r="BC280" s="72" t="s">
        <v>35</v>
      </c>
      <c r="BD280" s="65" t="s">
        <v>35</v>
      </c>
      <c r="BE280" s="65" t="s">
        <v>35</v>
      </c>
      <c r="BF280" s="65" t="s">
        <v>35</v>
      </c>
      <c r="BG280" s="60" t="s">
        <v>35</v>
      </c>
      <c r="BH280" s="72" t="s">
        <v>35</v>
      </c>
      <c r="BI280" s="65" t="s">
        <v>35</v>
      </c>
      <c r="BJ280" s="65" t="s">
        <v>35</v>
      </c>
      <c r="BK280" s="65" t="s">
        <v>35</v>
      </c>
      <c r="BL280" s="60" t="s">
        <v>35</v>
      </c>
      <c r="BM280" s="72" t="s">
        <v>35</v>
      </c>
      <c r="BN280" s="65" t="s">
        <v>35</v>
      </c>
      <c r="BO280" s="65" t="s">
        <v>35</v>
      </c>
      <c r="BP280" s="65" t="s">
        <v>35</v>
      </c>
      <c r="BQ280" s="60" t="s">
        <v>35</v>
      </c>
      <c r="BR280" s="72" t="s">
        <v>35</v>
      </c>
      <c r="BS280" s="65" t="s">
        <v>35</v>
      </c>
      <c r="BT280" s="65" t="s">
        <v>35</v>
      </c>
      <c r="BU280" s="65" t="s">
        <v>35</v>
      </c>
      <c r="BV280" s="65" t="s">
        <v>35</v>
      </c>
      <c r="BW280" s="54" t="s">
        <v>35</v>
      </c>
      <c r="BX280" s="22"/>
      <c r="BY280" s="22"/>
      <c r="BZ280" s="22"/>
      <c r="CA280" s="22"/>
      <c r="CB280" s="22"/>
      <c r="CC280" s="22"/>
      <c r="CD280" s="22"/>
      <c r="CE280" s="22"/>
      <c r="CF280" s="22"/>
      <c r="CG280" s="22"/>
      <c r="CH280" s="22"/>
      <c r="CI280" s="22"/>
      <c r="CJ280" s="22"/>
      <c r="CK280" s="22"/>
      <c r="CL280" s="22"/>
      <c r="CM280" s="22"/>
      <c r="CN280" s="22"/>
      <c r="CO280" s="22"/>
      <c r="CP280" s="22"/>
      <c r="CQ280" s="22"/>
      <c r="CR280" s="22"/>
      <c r="CS280" s="22"/>
      <c r="CT280" s="22"/>
      <c r="CU280" s="22"/>
      <c r="CV280" s="22"/>
      <c r="CW280" s="22"/>
      <c r="CX280" s="22"/>
      <c r="CY280" s="22"/>
      <c r="CZ280" s="22"/>
    </row>
    <row r="281" s="514" customFormat="true" ht="15" customHeight="true" x14ac:dyDescent="0.2">
      <c r="B281" s="513"/>
      <c r="X281" s="357"/>
      <c r="Y281" s="357"/>
      <c r="Z281" s="357"/>
      <c r="AA281" s="357"/>
      <c r="AB281" s="357"/>
      <c r="AC281" s="357"/>
      <c r="AD281" s="357"/>
      <c r="AE281" s="357"/>
      <c r="AF281" s="357"/>
      <c r="AG281" s="357"/>
      <c r="AH281" s="357"/>
      <c r="AI281" s="357"/>
      <c r="AJ281" s="357"/>
      <c r="AK281" s="357"/>
      <c r="AL281" s="357"/>
      <c r="AM281" s="357"/>
      <c r="AN281" s="357"/>
      <c r="AO281" s="357"/>
      <c r="AP281" s="357"/>
      <c r="AQ281" s="357"/>
      <c r="AR281" s="357"/>
      <c r="AS281" s="357"/>
      <c r="AT281" s="357"/>
      <c r="AU281" s="357"/>
      <c r="AV281" s="357"/>
      <c r="AW281" s="357"/>
      <c r="AX281" s="357"/>
      <c r="AY281" s="357"/>
      <c r="AZ281" s="357"/>
      <c r="BA281" s="1084"/>
      <c r="BB281" s="604" t="s">
        <v>82</v>
      </c>
      <c r="BC281" s="72" t="s">
        <v>35</v>
      </c>
      <c r="BD281" s="65" t="s">
        <v>35</v>
      </c>
      <c r="BE281" s="65" t="s">
        <v>35</v>
      </c>
      <c r="BF281" s="65" t="s">
        <v>35</v>
      </c>
      <c r="BG281" s="60" t="s">
        <v>35</v>
      </c>
      <c r="BH281" s="72" t="s">
        <v>35</v>
      </c>
      <c r="BI281" s="65" t="s">
        <v>35</v>
      </c>
      <c r="BJ281" s="65" t="s">
        <v>35</v>
      </c>
      <c r="BK281" s="65" t="s">
        <v>35</v>
      </c>
      <c r="BL281" s="60" t="s">
        <v>35</v>
      </c>
      <c r="BM281" s="72" t="s">
        <v>35</v>
      </c>
      <c r="BN281" s="65" t="s">
        <v>35</v>
      </c>
      <c r="BO281" s="65" t="s">
        <v>35</v>
      </c>
      <c r="BP281" s="65" t="s">
        <v>35</v>
      </c>
      <c r="BQ281" s="60" t="s">
        <v>35</v>
      </c>
      <c r="BR281" s="72" t="s">
        <v>35</v>
      </c>
      <c r="BS281" s="65" t="s">
        <v>35</v>
      </c>
      <c r="BT281" s="65" t="s">
        <v>35</v>
      </c>
      <c r="BU281" s="65" t="s">
        <v>35</v>
      </c>
      <c r="BV281" s="65" t="s">
        <v>35</v>
      </c>
      <c r="BW281" s="54" t="s">
        <v>35</v>
      </c>
      <c r="BX281" s="22"/>
      <c r="BY281" s="22"/>
      <c r="BZ281" s="22"/>
      <c r="CA281" s="22"/>
      <c r="CB281" s="22"/>
      <c r="CC281" s="22"/>
      <c r="CD281" s="22"/>
      <c r="CE281" s="22"/>
      <c r="CF281" s="22"/>
      <c r="CG281" s="22"/>
      <c r="CH281" s="22"/>
      <c r="CI281" s="22"/>
      <c r="CJ281" s="22"/>
      <c r="CK281" s="22"/>
      <c r="CL281" s="22"/>
      <c r="CM281" s="22"/>
      <c r="CN281" s="22"/>
      <c r="CO281" s="22"/>
      <c r="CP281" s="22"/>
      <c r="CQ281" s="22"/>
      <c r="CR281" s="22"/>
      <c r="CS281" s="22"/>
      <c r="CT281" s="22"/>
      <c r="CU281" s="22"/>
      <c r="CV281" s="22"/>
      <c r="CW281" s="22"/>
      <c r="CX281" s="22"/>
      <c r="CY281" s="22"/>
      <c r="CZ281" s="22"/>
    </row>
    <row r="282" s="514" customFormat="true" ht="15" customHeight="true" x14ac:dyDescent="0.2">
      <c r="B282" s="513"/>
      <c r="X282" s="357"/>
      <c r="Y282" s="357"/>
      <c r="Z282" s="357"/>
      <c r="AA282" s="357"/>
      <c r="AB282" s="357"/>
      <c r="AC282" s="357"/>
      <c r="AD282" s="357"/>
      <c r="AE282" s="357"/>
      <c r="AF282" s="357"/>
      <c r="AG282" s="357"/>
      <c r="AH282" s="357"/>
      <c r="AI282" s="357"/>
      <c r="AJ282" s="357"/>
      <c r="AK282" s="357"/>
      <c r="AL282" s="357"/>
      <c r="AM282" s="357"/>
      <c r="AN282" s="357"/>
      <c r="AO282" s="357"/>
      <c r="AP282" s="357"/>
      <c r="AQ282" s="357"/>
      <c r="AR282" s="357"/>
      <c r="AS282" s="357"/>
      <c r="AT282" s="357"/>
      <c r="AU282" s="357"/>
      <c r="AV282" s="357"/>
      <c r="AW282" s="357"/>
      <c r="AX282" s="357"/>
      <c r="AY282" s="357"/>
      <c r="AZ282" s="357"/>
      <c r="BA282" s="1084"/>
      <c r="BB282" s="604" t="s">
        <v>83</v>
      </c>
      <c r="BC282" s="72" t="s">
        <v>35</v>
      </c>
      <c r="BD282" s="65" t="s">
        <v>35</v>
      </c>
      <c r="BE282" s="65" t="s">
        <v>35</v>
      </c>
      <c r="BF282" s="65" t="s">
        <v>35</v>
      </c>
      <c r="BG282" s="60" t="s">
        <v>35</v>
      </c>
      <c r="BH282" s="72" t="s">
        <v>35</v>
      </c>
      <c r="BI282" s="65" t="s">
        <v>35</v>
      </c>
      <c r="BJ282" s="65" t="s">
        <v>35</v>
      </c>
      <c r="BK282" s="65" t="s">
        <v>35</v>
      </c>
      <c r="BL282" s="60" t="s">
        <v>35</v>
      </c>
      <c r="BM282" s="72" t="s">
        <v>35</v>
      </c>
      <c r="BN282" s="65" t="s">
        <v>35</v>
      </c>
      <c r="BO282" s="65" t="s">
        <v>35</v>
      </c>
      <c r="BP282" s="65" t="s">
        <v>35</v>
      </c>
      <c r="BQ282" s="60" t="s">
        <v>35</v>
      </c>
      <c r="BR282" s="72" t="s">
        <v>35</v>
      </c>
      <c r="BS282" s="65" t="s">
        <v>35</v>
      </c>
      <c r="BT282" s="65" t="s">
        <v>35</v>
      </c>
      <c r="BU282" s="65" t="s">
        <v>35</v>
      </c>
      <c r="BV282" s="65" t="s">
        <v>35</v>
      </c>
      <c r="BW282" s="54" t="s">
        <v>35</v>
      </c>
      <c r="BX282" s="22"/>
      <c r="BY282" s="22"/>
      <c r="BZ282" s="22"/>
      <c r="CA282" s="22"/>
      <c r="CB282" s="22"/>
      <c r="CC282" s="22"/>
      <c r="CD282" s="22"/>
      <c r="CE282" s="22"/>
      <c r="CF282" s="22"/>
      <c r="CG282" s="22"/>
      <c r="CH282" s="22"/>
      <c r="CI282" s="22"/>
      <c r="CJ282" s="22"/>
      <c r="CK282" s="22"/>
      <c r="CL282" s="22"/>
      <c r="CM282" s="22"/>
      <c r="CN282" s="22"/>
      <c r="CO282" s="22"/>
      <c r="CP282" s="22"/>
      <c r="CQ282" s="22"/>
      <c r="CR282" s="22"/>
      <c r="CS282" s="22"/>
      <c r="CT282" s="22"/>
      <c r="CU282" s="22"/>
      <c r="CV282" s="22"/>
      <c r="CW282" s="22"/>
      <c r="CX282" s="22"/>
      <c r="CY282" s="22"/>
      <c r="CZ282" s="22"/>
    </row>
    <row r="283" s="514" customFormat="true" ht="15" customHeight="true" x14ac:dyDescent="0.2">
      <c r="B283" s="513"/>
      <c r="X283" s="357"/>
      <c r="Y283" s="357"/>
      <c r="Z283" s="357"/>
      <c r="AA283" s="357"/>
      <c r="AB283" s="357"/>
      <c r="AC283" s="357"/>
      <c r="AD283" s="357"/>
      <c r="AE283" s="357"/>
      <c r="AF283" s="357"/>
      <c r="AG283" s="357"/>
      <c r="AH283" s="357"/>
      <c r="AI283" s="357"/>
      <c r="AJ283" s="357"/>
      <c r="AK283" s="357"/>
      <c r="AL283" s="357"/>
      <c r="AM283" s="357"/>
      <c r="AN283" s="357"/>
      <c r="AO283" s="357"/>
      <c r="AP283" s="357"/>
      <c r="AQ283" s="357"/>
      <c r="AR283" s="357"/>
      <c r="AS283" s="357"/>
      <c r="AT283" s="357"/>
      <c r="AU283" s="357"/>
      <c r="AV283" s="357"/>
      <c r="AW283" s="357"/>
      <c r="AX283" s="357"/>
      <c r="AY283" s="357"/>
      <c r="AZ283" s="357"/>
      <c r="BA283" s="1084"/>
      <c r="BB283" s="604" t="s">
        <v>84</v>
      </c>
      <c r="BC283" s="72" t="s">
        <v>35</v>
      </c>
      <c r="BD283" s="65" t="s">
        <v>35</v>
      </c>
      <c r="BE283" s="65" t="s">
        <v>35</v>
      </c>
      <c r="BF283" s="65" t="s">
        <v>35</v>
      </c>
      <c r="BG283" s="60" t="s">
        <v>35</v>
      </c>
      <c r="BH283" s="72" t="s">
        <v>35</v>
      </c>
      <c r="BI283" s="65" t="s">
        <v>35</v>
      </c>
      <c r="BJ283" s="65" t="s">
        <v>35</v>
      </c>
      <c r="BK283" s="65" t="s">
        <v>35</v>
      </c>
      <c r="BL283" s="60" t="s">
        <v>35</v>
      </c>
      <c r="BM283" s="72" t="s">
        <v>35</v>
      </c>
      <c r="BN283" s="65" t="s">
        <v>35</v>
      </c>
      <c r="BO283" s="65" t="s">
        <v>35</v>
      </c>
      <c r="BP283" s="65" t="s">
        <v>35</v>
      </c>
      <c r="BQ283" s="60" t="s">
        <v>35</v>
      </c>
      <c r="BR283" s="72" t="s">
        <v>35</v>
      </c>
      <c r="BS283" s="65" t="s">
        <v>35</v>
      </c>
      <c r="BT283" s="65" t="s">
        <v>35</v>
      </c>
      <c r="BU283" s="65" t="s">
        <v>35</v>
      </c>
      <c r="BV283" s="65" t="s">
        <v>35</v>
      </c>
      <c r="BW283" s="54" t="s">
        <v>35</v>
      </c>
      <c r="BX283" s="22"/>
      <c r="BY283" s="22"/>
      <c r="BZ283" s="22"/>
      <c r="CA283" s="22"/>
      <c r="CB283" s="22"/>
      <c r="CC283" s="22"/>
      <c r="CD283" s="22"/>
      <c r="CE283" s="22"/>
      <c r="CF283" s="22"/>
      <c r="CG283" s="22"/>
      <c r="CH283" s="22"/>
      <c r="CI283" s="22"/>
      <c r="CJ283" s="22"/>
      <c r="CK283" s="22"/>
      <c r="CL283" s="22"/>
      <c r="CM283" s="22"/>
      <c r="CN283" s="22"/>
      <c r="CO283" s="22"/>
      <c r="CP283" s="22"/>
      <c r="CQ283" s="22"/>
      <c r="CR283" s="22"/>
      <c r="CS283" s="22"/>
      <c r="CT283" s="22"/>
      <c r="CU283" s="22"/>
      <c r="CV283" s="22"/>
      <c r="CW283" s="22"/>
      <c r="CX283" s="22"/>
      <c r="CY283" s="22"/>
      <c r="CZ283" s="22"/>
    </row>
    <row r="284" s="514" customFormat="true" ht="15" customHeight="true" x14ac:dyDescent="0.2">
      <c r="B284" s="513"/>
      <c r="X284" s="357"/>
      <c r="Y284" s="357"/>
      <c r="Z284" s="357"/>
      <c r="AA284" s="357"/>
      <c r="AB284" s="357"/>
      <c r="AC284" s="357"/>
      <c r="AD284" s="357"/>
      <c r="AE284" s="357"/>
      <c r="AF284" s="357"/>
      <c r="AG284" s="357"/>
      <c r="AH284" s="357"/>
      <c r="AI284" s="357"/>
      <c r="AJ284" s="357"/>
      <c r="AK284" s="357"/>
      <c r="AL284" s="357"/>
      <c r="AM284" s="357"/>
      <c r="AN284" s="357"/>
      <c r="AO284" s="357"/>
      <c r="AP284" s="357"/>
      <c r="AQ284" s="357"/>
      <c r="AR284" s="357"/>
      <c r="AS284" s="357"/>
      <c r="AT284" s="357"/>
      <c r="AU284" s="357"/>
      <c r="AV284" s="357"/>
      <c r="AW284" s="357"/>
      <c r="AX284" s="357"/>
      <c r="AY284" s="357"/>
      <c r="AZ284" s="357"/>
      <c r="BA284" s="1087"/>
      <c r="BB284" s="605" t="s">
        <v>114</v>
      </c>
      <c r="BC284" s="71" t="s">
        <v>35</v>
      </c>
      <c r="BD284" s="67" t="s">
        <v>35</v>
      </c>
      <c r="BE284" s="67" t="s">
        <v>35</v>
      </c>
      <c r="BF284" s="67" t="s">
        <v>35</v>
      </c>
      <c r="BG284" s="62" t="s">
        <v>35</v>
      </c>
      <c r="BH284" s="71" t="s">
        <v>35</v>
      </c>
      <c r="BI284" s="67" t="s">
        <v>35</v>
      </c>
      <c r="BJ284" s="67" t="s">
        <v>35</v>
      </c>
      <c r="BK284" s="67" t="s">
        <v>35</v>
      </c>
      <c r="BL284" s="62" t="s">
        <v>35</v>
      </c>
      <c r="BM284" s="71" t="s">
        <v>35</v>
      </c>
      <c r="BN284" s="67" t="s">
        <v>35</v>
      </c>
      <c r="BO284" s="67" t="s">
        <v>35</v>
      </c>
      <c r="BP284" s="67" t="s">
        <v>35</v>
      </c>
      <c r="BQ284" s="62" t="s">
        <v>35</v>
      </c>
      <c r="BR284" s="71" t="s">
        <v>35</v>
      </c>
      <c r="BS284" s="67" t="s">
        <v>35</v>
      </c>
      <c r="BT284" s="67" t="s">
        <v>35</v>
      </c>
      <c r="BU284" s="67" t="s">
        <v>35</v>
      </c>
      <c r="BV284" s="67" t="s">
        <v>35</v>
      </c>
      <c r="BW284" s="55" t="s">
        <v>35</v>
      </c>
      <c r="BX284" s="22"/>
      <c r="BY284" s="22"/>
      <c r="BZ284" s="22"/>
      <c r="CA284" s="22"/>
      <c r="CB284" s="22"/>
      <c r="CC284" s="22"/>
      <c r="CD284" s="22"/>
      <c r="CE284" s="22"/>
      <c r="CF284" s="22"/>
      <c r="CG284" s="22"/>
      <c r="CH284" s="22"/>
      <c r="CI284" s="22"/>
      <c r="CJ284" s="22"/>
      <c r="CK284" s="22"/>
      <c r="CL284" s="22"/>
      <c r="CM284" s="22"/>
      <c r="CN284" s="22"/>
      <c r="CO284" s="22"/>
      <c r="CP284" s="22"/>
      <c r="CQ284" s="22"/>
      <c r="CR284" s="22"/>
      <c r="CS284" s="22"/>
      <c r="CT284" s="22"/>
      <c r="CU284" s="22"/>
      <c r="CV284" s="22"/>
      <c r="CW284" s="22"/>
      <c r="CX284" s="22"/>
      <c r="CY284" s="22"/>
      <c r="CZ284" s="22"/>
    </row>
    <row r="285" s="514" customFormat="true" ht="15" customHeight="true" x14ac:dyDescent="0.2">
      <c r="B285" s="513"/>
      <c r="X285" s="357"/>
      <c r="Y285" s="357"/>
      <c r="Z285" s="357"/>
      <c r="AA285" s="357"/>
      <c r="AB285" s="357"/>
      <c r="AC285" s="357"/>
      <c r="AD285" s="357"/>
      <c r="AE285" s="357"/>
      <c r="AF285" s="357"/>
      <c r="AG285" s="357"/>
      <c r="AH285" s="357"/>
      <c r="AI285" s="357"/>
      <c r="AJ285" s="357"/>
      <c r="AK285" s="357"/>
      <c r="AL285" s="357"/>
      <c r="AM285" s="357"/>
      <c r="AN285" s="357"/>
      <c r="AO285" s="357"/>
      <c r="AP285" s="357"/>
      <c r="AQ285" s="357"/>
      <c r="AR285" s="357"/>
      <c r="AS285" s="357"/>
      <c r="AT285" s="357"/>
      <c r="AU285" s="357"/>
      <c r="AV285" s="357"/>
      <c r="AW285" s="357"/>
      <c r="AX285" s="357"/>
      <c r="AY285" s="357"/>
      <c r="AZ285" s="357"/>
      <c r="BA285" s="321"/>
      <c r="BB285" s="319"/>
      <c r="BC285" s="319"/>
      <c r="BD285" s="319"/>
      <c r="BE285" s="319"/>
      <c r="BF285" s="319"/>
      <c r="BG285" s="319"/>
      <c r="BH285" s="319"/>
      <c r="BI285" s="319"/>
      <c r="BJ285" s="319"/>
      <c r="BK285" s="319"/>
      <c r="BL285" s="319"/>
      <c r="BM285" s="319"/>
      <c r="BN285" s="319"/>
      <c r="BO285" s="319"/>
      <c r="BP285" s="319"/>
      <c r="BQ285" s="319"/>
      <c r="BR285" s="319"/>
      <c r="BS285" s="319"/>
      <c r="BT285" s="319"/>
      <c r="BU285" s="319"/>
      <c r="BV285" s="319"/>
      <c r="BW285" s="321"/>
      <c r="BX285" s="356"/>
      <c r="BY285" s="356"/>
      <c r="BZ285" s="356"/>
      <c r="CA285" s="356"/>
      <c r="CB285" s="356"/>
      <c r="CC285" s="356"/>
      <c r="CD285" s="356"/>
      <c r="CE285" s="356"/>
      <c r="CF285" s="356"/>
      <c r="CG285" s="356"/>
      <c r="CH285" s="356"/>
      <c r="CI285" s="356"/>
      <c r="CJ285" s="356"/>
      <c r="CK285" s="356"/>
      <c r="CL285" s="356"/>
      <c r="CM285" s="356"/>
      <c r="CN285" s="356"/>
      <c r="CO285" s="356"/>
      <c r="CP285" s="356"/>
      <c r="CQ285" s="356"/>
      <c r="CR285" s="356"/>
      <c r="CS285" s="356"/>
      <c r="CT285" s="356"/>
      <c r="CU285" s="356"/>
      <c r="CV285" s="356"/>
      <c r="CW285" s="356"/>
      <c r="CX285" s="356"/>
      <c r="CY285" s="356"/>
      <c r="CZ285" s="356"/>
    </row>
    <row r="286" s="514" customFormat="true" ht="15" customHeight="true" x14ac:dyDescent="0.2">
      <c r="B286" s="513"/>
      <c r="X286" s="357"/>
      <c r="Y286" s="357"/>
      <c r="Z286" s="357"/>
      <c r="AA286" s="357"/>
      <c r="AB286" s="357"/>
      <c r="AC286" s="357"/>
      <c r="AD286" s="357"/>
      <c r="AE286" s="357"/>
      <c r="AF286" s="357"/>
      <c r="AG286" s="357"/>
      <c r="AH286" s="357"/>
      <c r="AI286" s="357"/>
      <c r="AJ286" s="357"/>
      <c r="AK286" s="357"/>
      <c r="AL286" s="357"/>
      <c r="AM286" s="357"/>
      <c r="AN286" s="357"/>
      <c r="AO286" s="357"/>
      <c r="AP286" s="357"/>
      <c r="AQ286" s="357"/>
      <c r="AR286" s="357"/>
      <c r="AS286" s="357"/>
      <c r="AT286" s="357"/>
      <c r="AU286" s="357"/>
      <c r="AV286" s="357"/>
      <c r="AW286" s="357"/>
      <c r="AX286" s="357"/>
      <c r="AY286" s="357"/>
      <c r="AZ286" s="357"/>
      <c r="BA286" s="321"/>
      <c r="BB286" s="319"/>
      <c r="BC286" s="319"/>
      <c r="BD286" s="319"/>
      <c r="BE286" s="319"/>
      <c r="BF286" s="319"/>
      <c r="BG286" s="319"/>
      <c r="BH286" s="319"/>
      <c r="BI286" s="319"/>
      <c r="BJ286" s="319"/>
      <c r="BK286" s="319"/>
      <c r="BL286" s="319"/>
      <c r="BM286" s="319"/>
      <c r="BN286" s="319"/>
      <c r="BO286" s="319"/>
      <c r="BP286" s="319"/>
      <c r="BQ286" s="319"/>
      <c r="BR286" s="319"/>
      <c r="BS286" s="319"/>
      <c r="BT286" s="319"/>
      <c r="BU286" s="319"/>
      <c r="BV286" s="319"/>
      <c r="BW286" s="321"/>
      <c r="BX286" s="356"/>
      <c r="BY286" s="356"/>
      <c r="BZ286" s="356"/>
      <c r="CA286" s="356"/>
      <c r="CB286" s="356"/>
      <c r="CC286" s="356"/>
      <c r="CD286" s="356"/>
      <c r="CE286" s="356"/>
      <c r="CF286" s="356"/>
      <c r="CG286" s="356"/>
      <c r="CH286" s="356"/>
      <c r="CI286" s="356"/>
      <c r="CJ286" s="356"/>
      <c r="CK286" s="356"/>
      <c r="CL286" s="356"/>
      <c r="CM286" s="356"/>
      <c r="CN286" s="356"/>
      <c r="CO286" s="356"/>
      <c r="CP286" s="356"/>
      <c r="CQ286" s="356"/>
      <c r="CR286" s="356"/>
      <c r="CS286" s="356"/>
      <c r="CT286" s="356"/>
      <c r="CU286" s="356"/>
      <c r="CV286" s="356"/>
      <c r="CW286" s="356"/>
      <c r="CX286" s="356"/>
      <c r="CY286" s="356"/>
      <c r="CZ286" s="356"/>
    </row>
    <row r="287" s="514" customFormat="true" ht="15" customHeight="true" x14ac:dyDescent="0.2">
      <c r="B287" s="513"/>
      <c r="X287" s="357"/>
      <c r="Y287" s="357"/>
      <c r="Z287" s="357"/>
      <c r="AA287" s="357"/>
      <c r="AB287" s="357"/>
      <c r="AC287" s="357"/>
      <c r="AD287" s="357"/>
      <c r="AE287" s="357"/>
      <c r="AF287" s="357"/>
      <c r="AG287" s="357"/>
      <c r="AH287" s="357"/>
      <c r="AI287" s="357"/>
      <c r="AJ287" s="357"/>
      <c r="AK287" s="357"/>
      <c r="AL287" s="357"/>
      <c r="AM287" s="357"/>
      <c r="AN287" s="357"/>
      <c r="AO287" s="357"/>
      <c r="AP287" s="357"/>
      <c r="AQ287" s="357"/>
      <c r="AR287" s="357"/>
      <c r="AS287" s="357"/>
      <c r="AT287" s="357"/>
      <c r="AU287" s="357"/>
      <c r="AV287" s="357"/>
      <c r="AW287" s="357"/>
      <c r="AX287" s="357"/>
      <c r="AY287" s="357"/>
      <c r="AZ287" s="357"/>
      <c r="BA287" s="321"/>
      <c r="BB287" s="319"/>
      <c r="BC287" s="319"/>
      <c r="BD287" s="319"/>
      <c r="BE287" s="319"/>
      <c r="BF287" s="319"/>
      <c r="BG287" s="319"/>
      <c r="BH287" s="319"/>
      <c r="BI287" s="319"/>
      <c r="BJ287" s="319"/>
      <c r="BK287" s="319"/>
      <c r="BL287" s="319"/>
      <c r="BM287" s="319"/>
      <c r="BN287" s="319"/>
      <c r="BO287" s="319"/>
      <c r="BP287" s="319"/>
      <c r="BQ287" s="319"/>
      <c r="BR287" s="319"/>
      <c r="BS287" s="319"/>
      <c r="BT287" s="319"/>
      <c r="BU287" s="319"/>
      <c r="BV287" s="319"/>
      <c r="BW287" s="321"/>
      <c r="BX287" s="356"/>
      <c r="BY287" s="356"/>
      <c r="BZ287" s="356"/>
      <c r="CA287" s="356"/>
      <c r="CB287" s="356"/>
      <c r="CC287" s="356"/>
      <c r="CD287" s="356"/>
      <c r="CE287" s="356"/>
      <c r="CF287" s="356"/>
      <c r="CG287" s="356"/>
      <c r="CH287" s="356"/>
      <c r="CI287" s="356"/>
      <c r="CJ287" s="356"/>
      <c r="CK287" s="356"/>
      <c r="CL287" s="356"/>
      <c r="CM287" s="356"/>
      <c r="CN287" s="356"/>
      <c r="CO287" s="356"/>
      <c r="CP287" s="356"/>
      <c r="CQ287" s="356"/>
      <c r="CR287" s="356"/>
      <c r="CS287" s="356"/>
      <c r="CT287" s="356"/>
      <c r="CU287" s="356"/>
      <c r="CV287" s="356"/>
      <c r="CW287" s="356"/>
      <c r="CX287" s="356"/>
      <c r="CY287" s="356"/>
      <c r="CZ287" s="356"/>
    </row>
    <row r="288" s="514" customFormat="true" ht="15" customHeight="true" x14ac:dyDescent="0.2">
      <c r="B288" s="513"/>
      <c r="X288" s="357"/>
      <c r="Y288" s="357"/>
      <c r="Z288" s="357"/>
      <c r="AA288" s="357"/>
      <c r="AB288" s="357"/>
      <c r="AC288" s="357"/>
      <c r="AD288" s="357"/>
      <c r="AE288" s="357"/>
      <c r="AF288" s="357"/>
      <c r="AG288" s="357"/>
      <c r="AH288" s="357"/>
      <c r="AI288" s="357"/>
      <c r="AJ288" s="357"/>
      <c r="AK288" s="357"/>
      <c r="AL288" s="357"/>
      <c r="AM288" s="357"/>
      <c r="AN288" s="357"/>
      <c r="AO288" s="357"/>
      <c r="AP288" s="357"/>
      <c r="AQ288" s="357"/>
      <c r="AR288" s="357"/>
      <c r="AS288" s="357"/>
      <c r="AT288" s="357"/>
      <c r="AU288" s="357"/>
      <c r="AV288" s="357"/>
      <c r="AW288" s="357"/>
      <c r="AX288" s="357"/>
      <c r="AY288" s="357"/>
      <c r="AZ288" s="357"/>
      <c r="BA288" s="321"/>
      <c r="BB288" s="319"/>
      <c r="BC288" s="319"/>
      <c r="BD288" s="319"/>
      <c r="BE288" s="319"/>
      <c r="BF288" s="319"/>
      <c r="BG288" s="319"/>
      <c r="BH288" s="319"/>
      <c r="BI288" s="319"/>
      <c r="BJ288" s="319"/>
      <c r="BK288" s="319"/>
      <c r="BL288" s="319"/>
      <c r="BM288" s="319"/>
      <c r="BN288" s="319"/>
      <c r="BO288" s="319"/>
      <c r="BP288" s="319"/>
      <c r="BQ288" s="319"/>
      <c r="BR288" s="319"/>
      <c r="BS288" s="319"/>
      <c r="BT288" s="319"/>
      <c r="BU288" s="319"/>
      <c r="BV288" s="319"/>
      <c r="BW288" s="321"/>
      <c r="BX288" s="356"/>
      <c r="BY288" s="356"/>
      <c r="BZ288" s="356"/>
      <c r="CA288" s="356"/>
      <c r="CB288" s="356"/>
      <c r="CC288" s="356"/>
      <c r="CD288" s="356"/>
      <c r="CE288" s="356"/>
      <c r="CF288" s="356"/>
      <c r="CG288" s="356"/>
      <c r="CH288" s="356"/>
      <c r="CI288" s="356"/>
      <c r="CJ288" s="356"/>
      <c r="CK288" s="356"/>
      <c r="CL288" s="356"/>
      <c r="CM288" s="356"/>
      <c r="CN288" s="356"/>
      <c r="CO288" s="356"/>
      <c r="CP288" s="356"/>
      <c r="CQ288" s="356"/>
      <c r="CR288" s="356"/>
      <c r="CS288" s="356"/>
      <c r="CT288" s="356"/>
      <c r="CU288" s="356"/>
      <c r="CV288" s="356"/>
      <c r="CW288" s="356"/>
      <c r="CX288" s="356"/>
      <c r="CY288" s="356"/>
      <c r="CZ288" s="356"/>
    </row>
    <row r="289" s="514" customFormat="true" ht="15" customHeight="true" x14ac:dyDescent="0.2">
      <c r="A289" s="527"/>
      <c r="B289" s="526"/>
      <c r="C289" s="527"/>
      <c r="X289" s="357"/>
      <c r="Y289" s="357"/>
      <c r="Z289" s="357"/>
      <c r="AA289" s="357"/>
      <c r="AB289" s="357"/>
      <c r="AC289" s="357"/>
      <c r="AD289" s="357"/>
      <c r="AE289" s="357"/>
      <c r="AF289" s="357"/>
      <c r="AG289" s="357"/>
      <c r="AH289" s="357"/>
      <c r="AI289" s="357"/>
      <c r="AJ289" s="357"/>
      <c r="AK289" s="357"/>
      <c r="AL289" s="357"/>
      <c r="AM289" s="357"/>
      <c r="AN289" s="357"/>
      <c r="AO289" s="357"/>
      <c r="AP289" s="357"/>
      <c r="AQ289" s="357"/>
      <c r="AR289" s="357"/>
      <c r="AS289" s="357"/>
      <c r="AT289" s="357"/>
      <c r="AU289" s="357"/>
      <c r="AV289" s="357"/>
      <c r="AW289" s="357"/>
      <c r="AX289" s="357"/>
      <c r="AY289" s="357"/>
      <c r="AZ289" s="357"/>
      <c r="BA289" s="321"/>
      <c r="BB289" s="319"/>
      <c r="BC289" s="319"/>
      <c r="BD289" s="319"/>
      <c r="BE289" s="319"/>
      <c r="BF289" s="319"/>
      <c r="BG289" s="319"/>
      <c r="BH289" s="319"/>
      <c r="BI289" s="319"/>
      <c r="BJ289" s="319"/>
      <c r="BK289" s="319"/>
      <c r="BL289" s="319"/>
      <c r="BM289" s="319"/>
      <c r="BN289" s="319"/>
      <c r="BO289" s="319"/>
      <c r="BP289" s="319"/>
      <c r="BQ289" s="319"/>
      <c r="BR289" s="319"/>
      <c r="BS289" s="319"/>
      <c r="BT289" s="319"/>
      <c r="BU289" s="319"/>
      <c r="BV289" s="319"/>
      <c r="BW289" s="321"/>
      <c r="BX289" s="356"/>
      <c r="BY289" s="356"/>
      <c r="BZ289" s="356"/>
      <c r="CA289" s="356"/>
      <c r="CB289" s="356"/>
      <c r="CC289" s="356"/>
      <c r="CD289" s="356"/>
      <c r="CE289" s="356"/>
      <c r="CF289" s="356"/>
      <c r="CG289" s="356"/>
      <c r="CH289" s="356"/>
      <c r="CI289" s="356"/>
      <c r="CJ289" s="356"/>
      <c r="CK289" s="356"/>
      <c r="CL289" s="356"/>
      <c r="CM289" s="356"/>
      <c r="CN289" s="356"/>
      <c r="CO289" s="356"/>
      <c r="CP289" s="356"/>
      <c r="CQ289" s="356"/>
      <c r="CR289" s="356"/>
      <c r="CS289" s="356"/>
      <c r="CT289" s="356"/>
      <c r="CU289" s="356"/>
      <c r="CV289" s="356"/>
      <c r="CW289" s="356"/>
      <c r="CX289" s="356"/>
      <c r="CY289" s="356"/>
      <c r="CZ289" s="356"/>
    </row>
    <row r="290" s="514" customFormat="true" ht="15" customHeight="true" x14ac:dyDescent="0.2">
      <c r="A290" s="516"/>
      <c r="B290" s="181"/>
      <c r="C290" s="180"/>
      <c r="X290" s="357"/>
      <c r="Y290" s="357"/>
      <c r="Z290" s="357"/>
      <c r="AA290" s="357"/>
      <c r="AB290" s="357"/>
      <c r="AC290" s="357"/>
      <c r="AD290" s="357"/>
      <c r="AE290" s="357"/>
      <c r="AF290" s="357"/>
      <c r="AG290" s="357"/>
      <c r="AH290" s="357"/>
      <c r="AI290" s="357"/>
      <c r="AJ290" s="357"/>
      <c r="AK290" s="357"/>
      <c r="AL290" s="357"/>
      <c r="AM290" s="357"/>
      <c r="AN290" s="357"/>
      <c r="AO290" s="357"/>
      <c r="AP290" s="357"/>
      <c r="AQ290" s="357"/>
      <c r="AR290" s="357"/>
      <c r="AS290" s="357"/>
      <c r="AT290" s="357"/>
      <c r="AU290" s="357"/>
      <c r="AV290" s="357"/>
      <c r="AW290" s="357"/>
      <c r="AX290" s="357"/>
      <c r="AY290" s="357"/>
      <c r="AZ290" s="357"/>
      <c r="BA290" s="321"/>
      <c r="BB290" s="319"/>
      <c r="BC290" s="319"/>
      <c r="BD290" s="319"/>
      <c r="BE290" s="319"/>
      <c r="BF290" s="319"/>
      <c r="BG290" s="319"/>
      <c r="BH290" s="319"/>
      <c r="BI290" s="319"/>
      <c r="BJ290" s="319"/>
      <c r="BK290" s="319"/>
      <c r="BL290" s="319"/>
      <c r="BM290" s="319"/>
      <c r="BN290" s="319"/>
      <c r="BO290" s="319"/>
      <c r="BP290" s="319"/>
      <c r="BQ290" s="319"/>
      <c r="BR290" s="319"/>
      <c r="BS290" s="319"/>
      <c r="BT290" s="319"/>
      <c r="BU290" s="319"/>
      <c r="BV290" s="319"/>
      <c r="BW290" s="321"/>
      <c r="BX290" s="356"/>
      <c r="BY290" s="356"/>
      <c r="BZ290" s="356"/>
      <c r="CA290" s="356"/>
      <c r="CB290" s="356"/>
      <c r="CC290" s="356"/>
      <c r="CD290" s="356"/>
      <c r="CE290" s="356"/>
      <c r="CF290" s="356"/>
      <c r="CG290" s="356"/>
      <c r="CH290" s="356"/>
      <c r="CI290" s="356"/>
      <c r="CJ290" s="356"/>
      <c r="CK290" s="356"/>
      <c r="CL290" s="356"/>
      <c r="CM290" s="356"/>
      <c r="CN290" s="356"/>
      <c r="CO290" s="356"/>
      <c r="CP290" s="356"/>
      <c r="CQ290" s="356"/>
      <c r="CR290" s="356"/>
      <c r="CS290" s="356"/>
      <c r="CT290" s="356"/>
      <c r="CU290" s="356"/>
      <c r="CV290" s="356"/>
      <c r="CW290" s="356"/>
      <c r="CX290" s="356"/>
      <c r="CY290" s="356"/>
      <c r="CZ290" s="356"/>
    </row>
    <row r="291" s="514" customFormat="true" ht="15" customHeight="true" x14ac:dyDescent="0.2">
      <c r="A291" s="516"/>
      <c r="B291" s="181"/>
      <c r="C291" s="180"/>
      <c r="X291" s="357"/>
      <c r="Y291" s="357"/>
      <c r="Z291" s="357"/>
      <c r="AA291" s="357"/>
      <c r="AB291" s="357"/>
      <c r="AC291" s="357"/>
      <c r="AD291" s="357"/>
      <c r="AE291" s="357"/>
      <c r="AF291" s="357"/>
      <c r="AG291" s="357"/>
      <c r="AH291" s="357"/>
      <c r="AI291" s="357"/>
      <c r="AJ291" s="357"/>
      <c r="AK291" s="357"/>
      <c r="AL291" s="357"/>
      <c r="AM291" s="357"/>
      <c r="AN291" s="357"/>
      <c r="AO291" s="357"/>
      <c r="AP291" s="357"/>
      <c r="AQ291" s="357"/>
      <c r="AR291" s="357"/>
      <c r="AS291" s="357"/>
      <c r="AT291" s="357"/>
      <c r="AU291" s="357"/>
      <c r="AV291" s="357"/>
      <c r="AW291" s="357"/>
      <c r="AX291" s="357"/>
      <c r="AY291" s="357"/>
      <c r="AZ291" s="357"/>
      <c r="BA291" s="321"/>
      <c r="BB291" s="319"/>
      <c r="BC291" s="319"/>
      <c r="BD291" s="319"/>
      <c r="BE291" s="319"/>
      <c r="BF291" s="319"/>
      <c r="BG291" s="319"/>
      <c r="BH291" s="319"/>
      <c r="BI291" s="319"/>
      <c r="BJ291" s="319"/>
      <c r="BK291" s="319"/>
      <c r="BL291" s="319"/>
      <c r="BM291" s="319"/>
      <c r="BN291" s="319"/>
      <c r="BO291" s="319"/>
      <c r="BP291" s="319"/>
      <c r="BQ291" s="319"/>
      <c r="BR291" s="319"/>
      <c r="BS291" s="319"/>
      <c r="BT291" s="319"/>
      <c r="BU291" s="319"/>
      <c r="BV291" s="319"/>
      <c r="BW291" s="321"/>
      <c r="BX291" s="356"/>
      <c r="BY291" s="356"/>
      <c r="BZ291" s="356"/>
      <c r="CA291" s="356"/>
      <c r="CB291" s="356"/>
      <c r="CC291" s="356"/>
      <c r="CD291" s="356"/>
      <c r="CE291" s="356"/>
      <c r="CF291" s="356"/>
      <c r="CG291" s="356"/>
      <c r="CH291" s="356"/>
      <c r="CI291" s="356"/>
      <c r="CJ291" s="356"/>
      <c r="CK291" s="356"/>
      <c r="CL291" s="356"/>
      <c r="CM291" s="356"/>
      <c r="CN291" s="356"/>
      <c r="CO291" s="356"/>
      <c r="CP291" s="356"/>
      <c r="CQ291" s="356"/>
      <c r="CR291" s="356"/>
      <c r="CS291" s="356"/>
      <c r="CT291" s="356"/>
      <c r="CU291" s="356"/>
      <c r="CV291" s="356"/>
      <c r="CW291" s="356"/>
      <c r="CX291" s="356"/>
      <c r="CY291" s="356"/>
      <c r="CZ291" s="356"/>
    </row>
    <row r="292" s="514" customFormat="true" ht="15" customHeight="true" x14ac:dyDescent="0.2">
      <c r="A292" s="516"/>
      <c r="B292" s="181"/>
      <c r="C292" s="180"/>
      <c r="X292" s="357"/>
      <c r="Y292" s="357"/>
      <c r="Z292" s="357"/>
      <c r="AA292" s="357"/>
      <c r="AB292" s="357"/>
      <c r="AC292" s="357"/>
      <c r="AD292" s="357"/>
      <c r="AE292" s="357"/>
      <c r="AF292" s="357"/>
      <c r="AG292" s="357"/>
      <c r="AH292" s="357"/>
      <c r="AI292" s="357"/>
      <c r="AJ292" s="357"/>
      <c r="AK292" s="357"/>
      <c r="AL292" s="357"/>
      <c r="AM292" s="357"/>
      <c r="AN292" s="357"/>
      <c r="AO292" s="357"/>
      <c r="AP292" s="357"/>
      <c r="AQ292" s="357"/>
      <c r="AR292" s="357"/>
      <c r="AS292" s="357"/>
      <c r="AT292" s="357"/>
      <c r="AU292" s="357"/>
      <c r="AV292" s="357"/>
      <c r="AW292" s="357"/>
      <c r="AX292" s="357"/>
      <c r="AY292" s="357"/>
      <c r="AZ292" s="357"/>
      <c r="BA292" s="321"/>
      <c r="BB292" s="319"/>
      <c r="BC292" s="319"/>
      <c r="BD292" s="319"/>
      <c r="BE292" s="319"/>
      <c r="BF292" s="319"/>
      <c r="BG292" s="319"/>
      <c r="BH292" s="319"/>
      <c r="BI292" s="319"/>
      <c r="BJ292" s="319"/>
      <c r="BK292" s="319"/>
      <c r="BL292" s="319"/>
      <c r="BM292" s="319"/>
      <c r="BN292" s="319"/>
      <c r="BO292" s="319"/>
      <c r="BP292" s="319"/>
      <c r="BQ292" s="319"/>
      <c r="BR292" s="319"/>
      <c r="BS292" s="319"/>
      <c r="BT292" s="319"/>
      <c r="BU292" s="319"/>
      <c r="BV292" s="319"/>
      <c r="BW292" s="321"/>
      <c r="BX292" s="356"/>
      <c r="BY292" s="356"/>
      <c r="BZ292" s="356"/>
      <c r="CA292" s="356"/>
      <c r="CB292" s="356"/>
      <c r="CC292" s="356"/>
      <c r="CD292" s="356"/>
      <c r="CE292" s="356"/>
      <c r="CF292" s="356"/>
      <c r="CG292" s="356"/>
      <c r="CH292" s="356"/>
      <c r="CI292" s="356"/>
      <c r="CJ292" s="356"/>
      <c r="CK292" s="356"/>
      <c r="CL292" s="356"/>
      <c r="CM292" s="356"/>
      <c r="CN292" s="356"/>
      <c r="CO292" s="356"/>
      <c r="CP292" s="356"/>
      <c r="CQ292" s="356"/>
      <c r="CR292" s="356"/>
      <c r="CS292" s="356"/>
      <c r="CT292" s="356"/>
      <c r="CU292" s="356"/>
      <c r="CV292" s="356"/>
      <c r="CW292" s="356"/>
      <c r="CX292" s="356"/>
      <c r="CY292" s="356"/>
      <c r="CZ292" s="356"/>
    </row>
    <row r="293" s="514" customFormat="true" ht="15" customHeight="true" x14ac:dyDescent="0.2">
      <c r="A293" s="516"/>
      <c r="B293" s="181"/>
      <c r="C293" s="179"/>
      <c r="X293" s="357"/>
      <c r="Y293" s="357"/>
      <c r="Z293" s="357"/>
      <c r="AA293" s="357"/>
      <c r="AB293" s="357"/>
      <c r="AC293" s="357"/>
      <c r="AD293" s="357"/>
      <c r="AE293" s="357"/>
      <c r="AF293" s="357"/>
      <c r="AG293" s="357"/>
      <c r="AH293" s="357"/>
      <c r="AI293" s="357"/>
      <c r="AJ293" s="357"/>
      <c r="AK293" s="357"/>
      <c r="AL293" s="357"/>
      <c r="AM293" s="357"/>
      <c r="AN293" s="357"/>
      <c r="AO293" s="357"/>
      <c r="AP293" s="357"/>
      <c r="AQ293" s="357"/>
      <c r="AR293" s="357"/>
      <c r="AS293" s="357"/>
      <c r="AT293" s="357"/>
      <c r="AU293" s="357"/>
      <c r="AV293" s="357"/>
      <c r="AW293" s="357"/>
      <c r="AX293" s="357"/>
      <c r="AY293" s="357"/>
      <c r="AZ293" s="357"/>
      <c r="BA293" s="321"/>
      <c r="BB293" s="319"/>
      <c r="BC293" s="319"/>
      <c r="BD293" s="319"/>
      <c r="BE293" s="319"/>
      <c r="BF293" s="319"/>
      <c r="BG293" s="319"/>
      <c r="BH293" s="319"/>
      <c r="BI293" s="319"/>
      <c r="BJ293" s="319"/>
      <c r="BK293" s="319"/>
      <c r="BL293" s="319"/>
      <c r="BM293" s="319"/>
      <c r="BN293" s="319"/>
      <c r="BO293" s="319"/>
      <c r="BP293" s="319"/>
      <c r="BQ293" s="319"/>
      <c r="BR293" s="319"/>
      <c r="BS293" s="319"/>
      <c r="BT293" s="319"/>
      <c r="BU293" s="319"/>
      <c r="BV293" s="319"/>
      <c r="BW293" s="321"/>
      <c r="BX293" s="356"/>
      <c r="BY293" s="356"/>
      <c r="BZ293" s="356"/>
      <c r="CA293" s="356"/>
      <c r="CB293" s="356"/>
      <c r="CC293" s="356"/>
      <c r="CD293" s="356"/>
      <c r="CE293" s="356"/>
      <c r="CF293" s="356"/>
      <c r="CG293" s="356"/>
      <c r="CH293" s="356"/>
      <c r="CI293" s="356"/>
      <c r="CJ293" s="356"/>
      <c r="CK293" s="356"/>
      <c r="CL293" s="356"/>
      <c r="CM293" s="356"/>
      <c r="CN293" s="356"/>
      <c r="CO293" s="356"/>
      <c r="CP293" s="356"/>
      <c r="CQ293" s="356"/>
      <c r="CR293" s="356"/>
      <c r="CS293" s="356"/>
      <c r="CT293" s="356"/>
      <c r="CU293" s="356"/>
      <c r="CV293" s="356"/>
      <c r="CW293" s="356"/>
      <c r="CX293" s="356"/>
      <c r="CY293" s="356"/>
      <c r="CZ293" s="356"/>
    </row>
    <row r="294" s="514" customFormat="true" ht="15" customHeight="true" x14ac:dyDescent="0.2">
      <c r="A294" s="516"/>
      <c r="B294" s="181"/>
      <c r="C294" s="179"/>
      <c r="X294" s="357"/>
      <c r="Y294" s="357"/>
      <c r="Z294" s="357"/>
      <c r="AA294" s="357"/>
      <c r="AB294" s="357"/>
      <c r="AC294" s="357"/>
      <c r="AD294" s="357"/>
      <c r="AE294" s="357"/>
      <c r="AF294" s="357"/>
      <c r="AG294" s="357"/>
      <c r="AH294" s="357"/>
      <c r="AI294" s="357"/>
      <c r="AJ294" s="357"/>
      <c r="AK294" s="357"/>
      <c r="AL294" s="357"/>
      <c r="AM294" s="357"/>
      <c r="AN294" s="357"/>
      <c r="AO294" s="357"/>
      <c r="AP294" s="357"/>
      <c r="AQ294" s="357"/>
      <c r="AR294" s="357"/>
      <c r="AS294" s="357"/>
      <c r="AT294" s="357"/>
      <c r="AU294" s="357"/>
      <c r="AV294" s="357"/>
      <c r="AW294" s="357"/>
      <c r="AX294" s="357"/>
      <c r="AY294" s="357"/>
      <c r="AZ294" s="357"/>
      <c r="BA294" s="321"/>
      <c r="BB294" s="319"/>
      <c r="BC294" s="319"/>
      <c r="BD294" s="319"/>
      <c r="BE294" s="319"/>
      <c r="BF294" s="319"/>
      <c r="BG294" s="319"/>
      <c r="BH294" s="319"/>
      <c r="BI294" s="319"/>
      <c r="BJ294" s="319"/>
      <c r="BK294" s="319"/>
      <c r="BL294" s="319"/>
      <c r="BM294" s="319"/>
      <c r="BN294" s="319"/>
      <c r="BO294" s="319"/>
      <c r="BP294" s="319"/>
      <c r="BQ294" s="319"/>
      <c r="BR294" s="319"/>
      <c r="BS294" s="319"/>
      <c r="BT294" s="319"/>
      <c r="BU294" s="319"/>
      <c r="BV294" s="319"/>
      <c r="BW294" s="321"/>
      <c r="BX294" s="356"/>
      <c r="BY294" s="356"/>
      <c r="BZ294" s="356"/>
      <c r="CA294" s="356"/>
      <c r="CB294" s="356"/>
      <c r="CC294" s="356"/>
      <c r="CD294" s="356"/>
      <c r="CE294" s="356"/>
      <c r="CF294" s="356"/>
      <c r="CG294" s="356"/>
      <c r="CH294" s="356"/>
      <c r="CI294" s="356"/>
      <c r="CJ294" s="356"/>
      <c r="CK294" s="356"/>
      <c r="CL294" s="356"/>
      <c r="CM294" s="356"/>
      <c r="CN294" s="356"/>
      <c r="CO294" s="356"/>
      <c r="CP294" s="356"/>
      <c r="CQ294" s="356"/>
      <c r="CR294" s="356"/>
      <c r="CS294" s="356"/>
      <c r="CT294" s="356"/>
      <c r="CU294" s="356"/>
      <c r="CV294" s="356"/>
      <c r="CW294" s="356"/>
      <c r="CX294" s="356"/>
      <c r="CY294" s="356"/>
      <c r="CZ294" s="356"/>
    </row>
    <row r="295" s="514" customFormat="true" ht="15" customHeight="true" x14ac:dyDescent="0.2">
      <c r="A295" s="516"/>
      <c r="B295" s="181"/>
      <c r="C295" s="179"/>
      <c r="X295" s="357"/>
      <c r="Y295" s="357"/>
      <c r="Z295" s="357"/>
      <c r="AA295" s="357"/>
      <c r="AB295" s="357"/>
      <c r="AC295" s="357"/>
      <c r="AD295" s="357"/>
      <c r="AE295" s="357"/>
      <c r="AF295" s="357"/>
      <c r="AG295" s="357"/>
      <c r="AH295" s="357"/>
      <c r="AI295" s="357"/>
      <c r="AJ295" s="357"/>
      <c r="AK295" s="357"/>
      <c r="AL295" s="357"/>
      <c r="AM295" s="357"/>
      <c r="AN295" s="357"/>
      <c r="AO295" s="357"/>
      <c r="AP295" s="357"/>
      <c r="AQ295" s="357"/>
      <c r="AR295" s="357"/>
      <c r="AS295" s="357"/>
      <c r="AT295" s="357"/>
      <c r="AU295" s="357"/>
      <c r="AV295" s="357"/>
      <c r="AW295" s="357"/>
      <c r="AX295" s="357"/>
      <c r="AY295" s="357"/>
      <c r="AZ295" s="357"/>
      <c r="BA295" s="321"/>
      <c r="BB295" s="319"/>
      <c r="BC295" s="319"/>
      <c r="BD295" s="319"/>
      <c r="BE295" s="319"/>
      <c r="BF295" s="319"/>
      <c r="BG295" s="319"/>
      <c r="BH295" s="319"/>
      <c r="BI295" s="319"/>
      <c r="BJ295" s="319"/>
      <c r="BK295" s="319"/>
      <c r="BL295" s="319"/>
      <c r="BM295" s="319"/>
      <c r="BN295" s="319"/>
      <c r="BO295" s="319"/>
      <c r="BP295" s="319"/>
      <c r="BQ295" s="319"/>
      <c r="BR295" s="319"/>
      <c r="BS295" s="319"/>
      <c r="BT295" s="319"/>
      <c r="BU295" s="319"/>
      <c r="BV295" s="319"/>
      <c r="BW295" s="321"/>
      <c r="BX295" s="356"/>
      <c r="BY295" s="356"/>
      <c r="BZ295" s="356"/>
      <c r="CA295" s="356"/>
      <c r="CB295" s="356"/>
      <c r="CC295" s="356"/>
      <c r="CD295" s="356"/>
      <c r="CE295" s="356"/>
      <c r="CF295" s="356"/>
      <c r="CG295" s="356"/>
      <c r="CH295" s="356"/>
      <c r="CI295" s="356"/>
      <c r="CJ295" s="356"/>
      <c r="CK295" s="356"/>
      <c r="CL295" s="356"/>
      <c r="CM295" s="356"/>
      <c r="CN295" s="356"/>
      <c r="CO295" s="356"/>
      <c r="CP295" s="356"/>
      <c r="CQ295" s="356"/>
      <c r="CR295" s="356"/>
      <c r="CS295" s="356"/>
      <c r="CT295" s="356"/>
      <c r="CU295" s="356"/>
      <c r="CV295" s="356"/>
      <c r="CW295" s="356"/>
      <c r="CX295" s="356"/>
      <c r="CY295" s="356"/>
      <c r="CZ295" s="356"/>
    </row>
    <row r="296" s="514" customFormat="true" ht="15" customHeight="true" x14ac:dyDescent="0.2">
      <c r="A296" s="516"/>
      <c r="B296" s="181"/>
      <c r="C296" s="179"/>
      <c r="X296" s="357"/>
      <c r="Y296" s="357"/>
      <c r="Z296" s="357"/>
      <c r="AA296" s="357"/>
      <c r="AB296" s="357"/>
      <c r="AC296" s="357"/>
      <c r="AD296" s="357"/>
      <c r="AE296" s="357"/>
      <c r="AF296" s="357"/>
      <c r="AG296" s="357"/>
      <c r="AH296" s="357"/>
      <c r="AI296" s="357"/>
      <c r="AJ296" s="357"/>
      <c r="AK296" s="357"/>
      <c r="AL296" s="357"/>
      <c r="AM296" s="357"/>
      <c r="AN296" s="357"/>
      <c r="AO296" s="357"/>
      <c r="AP296" s="357"/>
      <c r="AQ296" s="357"/>
      <c r="AR296" s="357"/>
      <c r="AS296" s="357"/>
      <c r="AT296" s="357"/>
      <c r="AU296" s="357"/>
      <c r="AV296" s="357"/>
      <c r="AW296" s="357"/>
      <c r="AX296" s="357"/>
      <c r="AY296" s="357"/>
      <c r="AZ296" s="357"/>
      <c r="BA296" s="321"/>
      <c r="BB296" s="319"/>
      <c r="BC296" s="319"/>
      <c r="BD296" s="319"/>
      <c r="BE296" s="319"/>
      <c r="BF296" s="319"/>
      <c r="BG296" s="319"/>
      <c r="BH296" s="319"/>
      <c r="BI296" s="319"/>
      <c r="BJ296" s="319"/>
      <c r="BK296" s="319"/>
      <c r="BL296" s="319"/>
      <c r="BM296" s="319"/>
      <c r="BN296" s="319"/>
      <c r="BO296" s="319"/>
      <c r="BP296" s="319"/>
      <c r="BQ296" s="319"/>
      <c r="BR296" s="319"/>
      <c r="BS296" s="319"/>
      <c r="BT296" s="319"/>
      <c r="BU296" s="319"/>
      <c r="BV296" s="319"/>
      <c r="BW296" s="321"/>
      <c r="BX296" s="356"/>
      <c r="BY296" s="356"/>
      <c r="BZ296" s="356"/>
      <c r="CA296" s="356"/>
      <c r="CB296" s="356"/>
      <c r="CC296" s="356"/>
      <c r="CD296" s="356"/>
      <c r="CE296" s="356"/>
      <c r="CF296" s="356"/>
      <c r="CG296" s="356"/>
      <c r="CH296" s="356"/>
      <c r="CI296" s="356"/>
      <c r="CJ296" s="356"/>
      <c r="CK296" s="356"/>
      <c r="CL296" s="356"/>
      <c r="CM296" s="356"/>
      <c r="CN296" s="356"/>
      <c r="CO296" s="356"/>
      <c r="CP296" s="356"/>
      <c r="CQ296" s="356"/>
      <c r="CR296" s="356"/>
      <c r="CS296" s="356"/>
      <c r="CT296" s="356"/>
      <c r="CU296" s="356"/>
      <c r="CV296" s="356"/>
      <c r="CW296" s="356"/>
      <c r="CX296" s="356"/>
      <c r="CY296" s="356"/>
      <c r="CZ296" s="356"/>
    </row>
    <row r="297" s="514" customFormat="true" ht="15" customHeight="true" x14ac:dyDescent="0.2">
      <c r="A297" s="516"/>
      <c r="B297" s="181"/>
      <c r="C297" s="179"/>
      <c r="X297" s="357"/>
      <c r="Y297" s="357"/>
      <c r="Z297" s="357"/>
      <c r="AA297" s="357"/>
      <c r="AB297" s="357"/>
      <c r="AC297" s="357"/>
      <c r="AD297" s="357"/>
      <c r="AE297" s="357"/>
      <c r="AF297" s="357"/>
      <c r="AG297" s="357"/>
      <c r="AH297" s="357"/>
      <c r="AI297" s="357"/>
      <c r="AJ297" s="357"/>
      <c r="AK297" s="357"/>
      <c r="AL297" s="357"/>
      <c r="AM297" s="357"/>
      <c r="AN297" s="357"/>
      <c r="AO297" s="357"/>
      <c r="AP297" s="357"/>
      <c r="AQ297" s="357"/>
      <c r="AR297" s="357"/>
      <c r="AS297" s="357"/>
      <c r="AT297" s="357"/>
      <c r="AU297" s="357"/>
      <c r="AV297" s="357"/>
      <c r="AW297" s="357"/>
      <c r="AX297" s="357"/>
      <c r="AY297" s="357"/>
      <c r="AZ297" s="357"/>
      <c r="BA297" s="321"/>
      <c r="BB297" s="319"/>
      <c r="BC297" s="319"/>
      <c r="BD297" s="319"/>
      <c r="BE297" s="319"/>
      <c r="BF297" s="319"/>
      <c r="BG297" s="319"/>
      <c r="BH297" s="319"/>
      <c r="BI297" s="319"/>
      <c r="BJ297" s="319"/>
      <c r="BK297" s="319"/>
      <c r="BL297" s="319"/>
      <c r="BM297" s="319"/>
      <c r="BN297" s="319"/>
      <c r="BO297" s="319"/>
      <c r="BP297" s="319"/>
      <c r="BQ297" s="319"/>
      <c r="BR297" s="319"/>
      <c r="BS297" s="319"/>
      <c r="BT297" s="319"/>
      <c r="BU297" s="319"/>
      <c r="BV297" s="319"/>
      <c r="BW297" s="321"/>
      <c r="BX297" s="356"/>
      <c r="BY297" s="356"/>
      <c r="BZ297" s="356"/>
      <c r="CA297" s="356"/>
      <c r="CB297" s="356"/>
      <c r="CC297" s="356"/>
      <c r="CD297" s="356"/>
      <c r="CE297" s="356"/>
      <c r="CF297" s="356"/>
      <c r="CG297" s="356"/>
      <c r="CH297" s="356"/>
      <c r="CI297" s="356"/>
      <c r="CJ297" s="356"/>
      <c r="CK297" s="356"/>
      <c r="CL297" s="356"/>
      <c r="CM297" s="356"/>
      <c r="CN297" s="356"/>
      <c r="CO297" s="356"/>
      <c r="CP297" s="356"/>
      <c r="CQ297" s="356"/>
      <c r="CR297" s="356"/>
      <c r="CS297" s="356"/>
      <c r="CT297" s="356"/>
      <c r="CU297" s="356"/>
      <c r="CV297" s="356"/>
      <c r="CW297" s="356"/>
      <c r="CX297" s="356"/>
      <c r="CY297" s="356"/>
      <c r="CZ297" s="356"/>
    </row>
    <row r="298" s="514" customFormat="true" ht="15" customHeight="true" x14ac:dyDescent="0.2">
      <c r="B298" s="513"/>
      <c r="X298" s="357"/>
      <c r="Y298" s="357"/>
      <c r="Z298" s="357"/>
      <c r="AA298" s="357"/>
      <c r="AB298" s="357"/>
      <c r="AC298" s="357"/>
      <c r="AD298" s="357"/>
      <c r="AE298" s="357"/>
      <c r="AF298" s="357"/>
      <c r="AG298" s="357"/>
      <c r="AH298" s="357"/>
      <c r="AI298" s="357"/>
      <c r="AJ298" s="357"/>
      <c r="AK298" s="357"/>
      <c r="AL298" s="357"/>
      <c r="AM298" s="357"/>
      <c r="AN298" s="357"/>
      <c r="AO298" s="357"/>
      <c r="AP298" s="357"/>
      <c r="AQ298" s="357"/>
      <c r="AR298" s="357"/>
      <c r="AS298" s="357"/>
      <c r="AT298" s="357"/>
      <c r="AU298" s="357"/>
      <c r="AV298" s="357"/>
      <c r="AW298" s="357"/>
      <c r="AX298" s="357"/>
      <c r="AY298" s="357"/>
      <c r="AZ298" s="357"/>
      <c r="BA298" s="321"/>
      <c r="BB298" s="319"/>
      <c r="BC298" s="319"/>
      <c r="BD298" s="319"/>
      <c r="BE298" s="319"/>
      <c r="BF298" s="319"/>
      <c r="BG298" s="319"/>
      <c r="BH298" s="319"/>
      <c r="BI298" s="319"/>
      <c r="BJ298" s="319"/>
      <c r="BK298" s="319"/>
      <c r="BL298" s="319"/>
      <c r="BM298" s="319"/>
      <c r="BN298" s="319"/>
      <c r="BO298" s="319"/>
      <c r="BP298" s="319"/>
      <c r="BQ298" s="319"/>
      <c r="BR298" s="319"/>
      <c r="BS298" s="319"/>
      <c r="BT298" s="319"/>
      <c r="BU298" s="319"/>
      <c r="BV298" s="319"/>
      <c r="BW298" s="321"/>
      <c r="BX298" s="356"/>
      <c r="BY298" s="356"/>
      <c r="BZ298" s="356"/>
      <c r="CA298" s="356"/>
      <c r="CB298" s="356"/>
      <c r="CC298" s="356"/>
      <c r="CD298" s="356"/>
      <c r="CE298" s="356"/>
      <c r="CF298" s="356"/>
      <c r="CG298" s="356"/>
      <c r="CH298" s="356"/>
      <c r="CI298" s="356"/>
      <c r="CJ298" s="356"/>
      <c r="CK298" s="356"/>
      <c r="CL298" s="356"/>
      <c r="CM298" s="356"/>
      <c r="CN298" s="356"/>
      <c r="CO298" s="356"/>
      <c r="CP298" s="356"/>
      <c r="CQ298" s="356"/>
      <c r="CR298" s="356"/>
      <c r="CS298" s="356"/>
      <c r="CT298" s="356"/>
      <c r="CU298" s="356"/>
      <c r="CV298" s="356"/>
      <c r="CW298" s="356"/>
      <c r="CX298" s="356"/>
      <c r="CY298" s="356"/>
      <c r="CZ298" s="356"/>
    </row>
    <row r="299" s="514" customFormat="true" ht="15" customHeight="true" x14ac:dyDescent="0.2">
      <c r="A299" s="527"/>
      <c r="B299" s="526"/>
      <c r="C299" s="527"/>
      <c r="D299" s="527"/>
      <c r="X299" s="357"/>
      <c r="Y299" s="357"/>
      <c r="Z299" s="357"/>
      <c r="AA299" s="357"/>
      <c r="AB299" s="357"/>
      <c r="AC299" s="357"/>
      <c r="AD299" s="357"/>
      <c r="AE299" s="357"/>
      <c r="AF299" s="357"/>
      <c r="AG299" s="357"/>
      <c r="AH299" s="357"/>
      <c r="AI299" s="357"/>
      <c r="AJ299" s="357"/>
      <c r="AK299" s="357"/>
      <c r="AL299" s="357"/>
      <c r="AM299" s="357"/>
      <c r="AN299" s="357"/>
      <c r="AO299" s="357"/>
      <c r="AP299" s="357"/>
      <c r="AQ299" s="357"/>
      <c r="AR299" s="357"/>
      <c r="AS299" s="357"/>
      <c r="AT299" s="357"/>
      <c r="AU299" s="357"/>
      <c r="AV299" s="357"/>
      <c r="AW299" s="357"/>
      <c r="AX299" s="357"/>
      <c r="AY299" s="357"/>
      <c r="AZ299" s="357"/>
      <c r="BA299" s="321"/>
      <c r="BB299" s="319"/>
      <c r="BC299" s="319"/>
      <c r="BD299" s="319"/>
      <c r="BE299" s="319"/>
      <c r="BF299" s="319"/>
      <c r="BG299" s="319"/>
      <c r="BH299" s="319"/>
      <c r="BI299" s="319"/>
      <c r="BJ299" s="319"/>
      <c r="BK299" s="319"/>
      <c r="BL299" s="319"/>
      <c r="BM299" s="319"/>
      <c r="BN299" s="319"/>
      <c r="BO299" s="319"/>
      <c r="BP299" s="319"/>
      <c r="BQ299" s="319"/>
      <c r="BR299" s="319"/>
      <c r="BS299" s="319"/>
      <c r="BT299" s="319"/>
      <c r="BU299" s="319"/>
      <c r="BV299" s="319"/>
      <c r="BW299" s="321"/>
      <c r="BX299" s="356"/>
      <c r="BY299" s="356"/>
      <c r="BZ299" s="356"/>
      <c r="CA299" s="356"/>
      <c r="CB299" s="356"/>
      <c r="CC299" s="356"/>
      <c r="CD299" s="356"/>
      <c r="CE299" s="356"/>
      <c r="CF299" s="356"/>
      <c r="CG299" s="356"/>
      <c r="CH299" s="356"/>
      <c r="CI299" s="356"/>
      <c r="CJ299" s="356"/>
      <c r="CK299" s="356"/>
      <c r="CL299" s="356"/>
      <c r="CM299" s="356"/>
      <c r="CN299" s="356"/>
      <c r="CO299" s="356"/>
      <c r="CP299" s="356"/>
      <c r="CQ299" s="356"/>
      <c r="CR299" s="356"/>
      <c r="CS299" s="356"/>
      <c r="CT299" s="356"/>
      <c r="CU299" s="356"/>
      <c r="CV299" s="356"/>
      <c r="CW299" s="356"/>
      <c r="CX299" s="356"/>
      <c r="CY299" s="356"/>
      <c r="CZ299" s="356"/>
    </row>
    <row r="300" s="514" customFormat="true" ht="15" customHeight="true" x14ac:dyDescent="0.2">
      <c r="A300" s="516"/>
      <c r="B300" s="181"/>
      <c r="C300" s="180"/>
      <c r="D300" s="180"/>
      <c r="X300" s="357"/>
      <c r="Y300" s="357"/>
      <c r="Z300" s="357"/>
      <c r="AA300" s="357"/>
      <c r="AB300" s="357"/>
      <c r="AC300" s="357"/>
      <c r="AD300" s="357"/>
      <c r="AE300" s="357"/>
      <c r="AF300" s="357"/>
      <c r="AG300" s="357"/>
      <c r="AH300" s="357"/>
      <c r="AI300" s="357"/>
      <c r="AJ300" s="357"/>
      <c r="AK300" s="357"/>
      <c r="AL300" s="357"/>
      <c r="AM300" s="357"/>
      <c r="AN300" s="357"/>
      <c r="AO300" s="357"/>
      <c r="AP300" s="357"/>
      <c r="AQ300" s="357"/>
      <c r="AR300" s="357"/>
      <c r="AS300" s="357"/>
      <c r="AT300" s="357"/>
      <c r="AU300" s="357"/>
      <c r="AV300" s="357"/>
      <c r="AW300" s="357"/>
      <c r="AX300" s="357"/>
      <c r="AY300" s="357"/>
      <c r="AZ300" s="357"/>
      <c r="BA300" s="321"/>
      <c r="BB300" s="319"/>
      <c r="BC300" s="319"/>
      <c r="BD300" s="319"/>
      <c r="BE300" s="319"/>
      <c r="BF300" s="319"/>
      <c r="BG300" s="319"/>
      <c r="BH300" s="319"/>
      <c r="BI300" s="319"/>
      <c r="BJ300" s="319"/>
      <c r="BK300" s="319"/>
      <c r="BL300" s="319"/>
      <c r="BM300" s="319"/>
      <c r="BN300" s="319"/>
      <c r="BO300" s="319"/>
      <c r="BP300" s="319"/>
      <c r="BQ300" s="319"/>
      <c r="BR300" s="319"/>
      <c r="BS300" s="319"/>
      <c r="BT300" s="319"/>
      <c r="BU300" s="319"/>
      <c r="BV300" s="319"/>
      <c r="BW300" s="321"/>
      <c r="BX300" s="356"/>
      <c r="BY300" s="356"/>
      <c r="BZ300" s="356"/>
      <c r="CA300" s="356"/>
      <c r="CB300" s="356"/>
      <c r="CC300" s="356"/>
      <c r="CD300" s="356"/>
      <c r="CE300" s="356"/>
      <c r="CF300" s="356"/>
      <c r="CG300" s="356"/>
      <c r="CH300" s="356"/>
      <c r="CI300" s="356"/>
      <c r="CJ300" s="356"/>
      <c r="CK300" s="356"/>
      <c r="CL300" s="356"/>
      <c r="CM300" s="356"/>
      <c r="CN300" s="356"/>
      <c r="CO300" s="356"/>
      <c r="CP300" s="356"/>
      <c r="CQ300" s="356"/>
      <c r="CR300" s="356"/>
      <c r="CS300" s="356"/>
      <c r="CT300" s="356"/>
      <c r="CU300" s="356"/>
      <c r="CV300" s="356"/>
      <c r="CW300" s="356"/>
      <c r="CX300" s="356"/>
      <c r="CY300" s="356"/>
      <c r="CZ300" s="356"/>
    </row>
    <row r="301" s="514" customFormat="true" ht="15" customHeight="true" x14ac:dyDescent="0.2">
      <c r="A301" s="516"/>
      <c r="B301" s="181"/>
      <c r="C301" s="180"/>
      <c r="D301" s="180"/>
      <c r="X301" s="357"/>
      <c r="Y301" s="357"/>
      <c r="Z301" s="357"/>
      <c r="AA301" s="357"/>
      <c r="AB301" s="357"/>
      <c r="AC301" s="357"/>
      <c r="AD301" s="357"/>
      <c r="AE301" s="357"/>
      <c r="AF301" s="357"/>
      <c r="AG301" s="357"/>
      <c r="AH301" s="357"/>
      <c r="AI301" s="357"/>
      <c r="AJ301" s="357"/>
      <c r="AK301" s="357"/>
      <c r="AL301" s="357"/>
      <c r="AM301" s="357"/>
      <c r="AN301" s="357"/>
      <c r="AO301" s="357"/>
      <c r="AP301" s="357"/>
      <c r="AQ301" s="357"/>
      <c r="AR301" s="357"/>
      <c r="AS301" s="357"/>
      <c r="AT301" s="357"/>
      <c r="AU301" s="357"/>
      <c r="AV301" s="357"/>
      <c r="AW301" s="357"/>
      <c r="AX301" s="357"/>
      <c r="AY301" s="357"/>
      <c r="AZ301" s="357"/>
      <c r="BA301" s="321"/>
      <c r="BB301" s="319"/>
      <c r="BC301" s="319"/>
      <c r="BD301" s="319"/>
      <c r="BE301" s="319"/>
      <c r="BF301" s="319"/>
      <c r="BG301" s="319"/>
      <c r="BH301" s="319"/>
      <c r="BI301" s="319"/>
      <c r="BJ301" s="319"/>
      <c r="BK301" s="319"/>
      <c r="BL301" s="319"/>
      <c r="BM301" s="319"/>
      <c r="BN301" s="319"/>
      <c r="BO301" s="319"/>
      <c r="BP301" s="319"/>
      <c r="BQ301" s="319"/>
      <c r="BR301" s="319"/>
      <c r="BS301" s="319"/>
      <c r="BT301" s="319"/>
      <c r="BU301" s="319"/>
      <c r="BV301" s="319"/>
      <c r="BW301" s="321"/>
      <c r="BX301" s="356"/>
      <c r="BY301" s="356"/>
      <c r="BZ301" s="356"/>
      <c r="CA301" s="356"/>
      <c r="CB301" s="356"/>
      <c r="CC301" s="356"/>
      <c r="CD301" s="356"/>
      <c r="CE301" s="356"/>
      <c r="CF301" s="356"/>
      <c r="CG301" s="356"/>
      <c r="CH301" s="356"/>
      <c r="CI301" s="356"/>
      <c r="CJ301" s="356"/>
      <c r="CK301" s="356"/>
      <c r="CL301" s="356"/>
      <c r="CM301" s="356"/>
      <c r="CN301" s="356"/>
      <c r="CO301" s="356"/>
      <c r="CP301" s="356"/>
      <c r="CQ301" s="356"/>
      <c r="CR301" s="356"/>
      <c r="CS301" s="356"/>
      <c r="CT301" s="356"/>
      <c r="CU301" s="356"/>
      <c r="CV301" s="356"/>
      <c r="CW301" s="356"/>
      <c r="CX301" s="356"/>
      <c r="CY301" s="356"/>
      <c r="CZ301" s="356"/>
    </row>
    <row r="302" s="514" customFormat="true" ht="15" customHeight="true" x14ac:dyDescent="0.2">
      <c r="A302" s="516"/>
      <c r="B302" s="181"/>
      <c r="C302" s="180"/>
      <c r="D302" s="180"/>
      <c r="X302" s="357"/>
      <c r="Y302" s="357"/>
      <c r="Z302" s="357"/>
      <c r="AA302" s="357"/>
      <c r="AB302" s="357"/>
      <c r="AC302" s="357"/>
      <c r="AD302" s="357"/>
      <c r="AE302" s="357"/>
      <c r="AF302" s="357"/>
      <c r="AG302" s="357"/>
      <c r="AH302" s="357"/>
      <c r="AI302" s="357"/>
      <c r="AJ302" s="357"/>
      <c r="AK302" s="357"/>
      <c r="AL302" s="357"/>
      <c r="AM302" s="357"/>
      <c r="AN302" s="357"/>
      <c r="AO302" s="357"/>
      <c r="AP302" s="357"/>
      <c r="AQ302" s="357"/>
      <c r="AR302" s="357"/>
      <c r="AS302" s="357"/>
      <c r="AT302" s="357"/>
      <c r="AU302" s="357"/>
      <c r="AV302" s="357"/>
      <c r="AW302" s="357"/>
      <c r="AX302" s="357"/>
      <c r="AY302" s="357"/>
      <c r="AZ302" s="357"/>
      <c r="BA302" s="321"/>
      <c r="BB302" s="319"/>
      <c r="BC302" s="319"/>
      <c r="BD302" s="319"/>
      <c r="BE302" s="319"/>
      <c r="BF302" s="319"/>
      <c r="BG302" s="319"/>
      <c r="BH302" s="319"/>
      <c r="BI302" s="319"/>
      <c r="BJ302" s="319"/>
      <c r="BK302" s="319"/>
      <c r="BL302" s="319"/>
      <c r="BM302" s="319"/>
      <c r="BN302" s="319"/>
      <c r="BO302" s="319"/>
      <c r="BP302" s="319"/>
      <c r="BQ302" s="319"/>
      <c r="BR302" s="319"/>
      <c r="BS302" s="319"/>
      <c r="BT302" s="319"/>
      <c r="BU302" s="319"/>
      <c r="BV302" s="319"/>
      <c r="BW302" s="321"/>
      <c r="BX302" s="356"/>
      <c r="BY302" s="356"/>
      <c r="BZ302" s="356"/>
      <c r="CA302" s="356"/>
      <c r="CB302" s="356"/>
      <c r="CC302" s="356"/>
      <c r="CD302" s="356"/>
      <c r="CE302" s="356"/>
      <c r="CF302" s="356"/>
      <c r="CG302" s="356"/>
      <c r="CH302" s="356"/>
      <c r="CI302" s="356"/>
      <c r="CJ302" s="356"/>
      <c r="CK302" s="356"/>
      <c r="CL302" s="356"/>
      <c r="CM302" s="356"/>
      <c r="CN302" s="356"/>
      <c r="CO302" s="356"/>
      <c r="CP302" s="356"/>
      <c r="CQ302" s="356"/>
      <c r="CR302" s="356"/>
      <c r="CS302" s="356"/>
      <c r="CT302" s="356"/>
      <c r="CU302" s="356"/>
      <c r="CV302" s="356"/>
      <c r="CW302" s="356"/>
      <c r="CX302" s="356"/>
      <c r="CY302" s="356"/>
      <c r="CZ302" s="356"/>
    </row>
    <row r="303" s="514" customFormat="true" ht="15" customHeight="true" x14ac:dyDescent="0.2">
      <c r="A303" s="516"/>
      <c r="B303" s="181"/>
      <c r="C303" s="179"/>
      <c r="D303" s="179"/>
      <c r="X303" s="357"/>
      <c r="Y303" s="357"/>
      <c r="Z303" s="357"/>
      <c r="AA303" s="357"/>
      <c r="AB303" s="357"/>
      <c r="AC303" s="357"/>
      <c r="AD303" s="357"/>
      <c r="AE303" s="357"/>
      <c r="AF303" s="357"/>
      <c r="AG303" s="357"/>
      <c r="AH303" s="357"/>
      <c r="AI303" s="357"/>
      <c r="AJ303" s="357"/>
      <c r="AK303" s="357"/>
      <c r="AL303" s="357"/>
      <c r="AM303" s="357"/>
      <c r="AN303" s="357"/>
      <c r="AO303" s="357"/>
      <c r="AP303" s="357"/>
      <c r="AQ303" s="357"/>
      <c r="AR303" s="357"/>
      <c r="AS303" s="357"/>
      <c r="AT303" s="357"/>
      <c r="AU303" s="357"/>
      <c r="AV303" s="357"/>
      <c r="AW303" s="357"/>
      <c r="AX303" s="357"/>
      <c r="AY303" s="357"/>
      <c r="AZ303" s="357"/>
      <c r="BA303" s="321"/>
      <c r="BB303" s="319"/>
      <c r="BC303" s="319"/>
      <c r="BD303" s="319"/>
      <c r="BE303" s="319"/>
      <c r="BF303" s="319"/>
      <c r="BG303" s="319"/>
      <c r="BH303" s="319"/>
      <c r="BI303" s="319"/>
      <c r="BJ303" s="319"/>
      <c r="BK303" s="319"/>
      <c r="BL303" s="319"/>
      <c r="BM303" s="319"/>
      <c r="BN303" s="319"/>
      <c r="BO303" s="319"/>
      <c r="BP303" s="319"/>
      <c r="BQ303" s="319"/>
      <c r="BR303" s="319"/>
      <c r="BS303" s="319"/>
      <c r="BT303" s="319"/>
      <c r="BU303" s="319"/>
      <c r="BV303" s="319"/>
      <c r="BW303" s="321"/>
      <c r="BX303" s="356"/>
      <c r="BY303" s="356"/>
      <c r="BZ303" s="356"/>
      <c r="CA303" s="356"/>
      <c r="CB303" s="356"/>
      <c r="CC303" s="356"/>
      <c r="CD303" s="356"/>
      <c r="CE303" s="356"/>
      <c r="CF303" s="356"/>
      <c r="CG303" s="356"/>
      <c r="CH303" s="356"/>
      <c r="CI303" s="356"/>
      <c r="CJ303" s="356"/>
      <c r="CK303" s="356"/>
      <c r="CL303" s="356"/>
      <c r="CM303" s="356"/>
      <c r="CN303" s="356"/>
      <c r="CO303" s="356"/>
      <c r="CP303" s="356"/>
      <c r="CQ303" s="356"/>
      <c r="CR303" s="356"/>
      <c r="CS303" s="356"/>
      <c r="CT303" s="356"/>
      <c r="CU303" s="356"/>
      <c r="CV303" s="356"/>
      <c r="CW303" s="356"/>
      <c r="CX303" s="356"/>
      <c r="CY303" s="356"/>
      <c r="CZ303" s="356"/>
    </row>
    <row r="304" s="514" customFormat="true" ht="15" customHeight="true" x14ac:dyDescent="0.2">
      <c r="A304" s="516"/>
      <c r="B304" s="181"/>
      <c r="C304" s="179"/>
      <c r="D304" s="179"/>
      <c r="X304" s="357"/>
      <c r="Y304" s="357"/>
      <c r="Z304" s="357"/>
      <c r="AA304" s="357"/>
      <c r="AB304" s="357"/>
      <c r="AC304" s="357"/>
      <c r="AD304" s="357"/>
      <c r="AE304" s="357"/>
      <c r="AF304" s="357"/>
      <c r="AG304" s="357"/>
      <c r="AH304" s="357"/>
      <c r="AI304" s="357"/>
      <c r="AJ304" s="357"/>
      <c r="AK304" s="357"/>
      <c r="AL304" s="357"/>
      <c r="AM304" s="357"/>
      <c r="AN304" s="357"/>
      <c r="AO304" s="357"/>
      <c r="AP304" s="357"/>
      <c r="AQ304" s="357"/>
      <c r="AR304" s="357"/>
      <c r="AS304" s="357"/>
      <c r="AT304" s="357"/>
      <c r="AU304" s="357"/>
      <c r="AV304" s="357"/>
      <c r="AW304" s="357"/>
      <c r="AX304" s="357"/>
      <c r="AY304" s="357"/>
      <c r="AZ304" s="357"/>
      <c r="BA304" s="321"/>
      <c r="BB304" s="319"/>
      <c r="BC304" s="319"/>
      <c r="BD304" s="319"/>
      <c r="BE304" s="319"/>
      <c r="BF304" s="319"/>
      <c r="BG304" s="319"/>
      <c r="BH304" s="319"/>
      <c r="BI304" s="319"/>
      <c r="BJ304" s="319"/>
      <c r="BK304" s="319"/>
      <c r="BL304" s="319"/>
      <c r="BM304" s="319"/>
      <c r="BN304" s="319"/>
      <c r="BO304" s="319"/>
      <c r="BP304" s="319"/>
      <c r="BQ304" s="319"/>
      <c r="BR304" s="319"/>
      <c r="BS304" s="319"/>
      <c r="BT304" s="319"/>
      <c r="BU304" s="319"/>
      <c r="BV304" s="319"/>
      <c r="BW304" s="321"/>
      <c r="BX304" s="356"/>
      <c r="BY304" s="356"/>
      <c r="BZ304" s="356"/>
      <c r="CA304" s="356"/>
      <c r="CB304" s="356"/>
      <c r="CC304" s="356"/>
      <c r="CD304" s="356"/>
      <c r="CE304" s="356"/>
      <c r="CF304" s="356"/>
      <c r="CG304" s="356"/>
      <c r="CH304" s="356"/>
      <c r="CI304" s="356"/>
      <c r="CJ304" s="356"/>
      <c r="CK304" s="356"/>
      <c r="CL304" s="356"/>
      <c r="CM304" s="356"/>
      <c r="CN304" s="356"/>
      <c r="CO304" s="356"/>
      <c r="CP304" s="356"/>
      <c r="CQ304" s="356"/>
      <c r="CR304" s="356"/>
      <c r="CS304" s="356"/>
      <c r="CT304" s="356"/>
      <c r="CU304" s="356"/>
      <c r="CV304" s="356"/>
      <c r="CW304" s="356"/>
      <c r="CX304" s="356"/>
      <c r="CY304" s="356"/>
      <c r="CZ304" s="356"/>
    </row>
    <row r="305" s="514" customFormat="true" ht="15" customHeight="true" x14ac:dyDescent="0.2">
      <c r="A305" s="516"/>
      <c r="B305" s="181"/>
      <c r="C305" s="179"/>
      <c r="D305" s="179"/>
      <c r="X305" s="357"/>
      <c r="Y305" s="357"/>
      <c r="Z305" s="357"/>
      <c r="AA305" s="357"/>
      <c r="AB305" s="357"/>
      <c r="AC305" s="357"/>
      <c r="AD305" s="357"/>
      <c r="AE305" s="357"/>
      <c r="AF305" s="357"/>
      <c r="AG305" s="357"/>
      <c r="AH305" s="357"/>
      <c r="AI305" s="357"/>
      <c r="AJ305" s="357"/>
      <c r="AK305" s="357"/>
      <c r="AL305" s="357"/>
      <c r="AM305" s="357"/>
      <c r="AN305" s="357"/>
      <c r="AO305" s="357"/>
      <c r="AP305" s="357"/>
      <c r="AQ305" s="357"/>
      <c r="AR305" s="357"/>
      <c r="AS305" s="357"/>
      <c r="AT305" s="357"/>
      <c r="AU305" s="357"/>
      <c r="AV305" s="357"/>
      <c r="AW305" s="357"/>
      <c r="AX305" s="357"/>
      <c r="AY305" s="357"/>
      <c r="AZ305" s="357"/>
      <c r="BA305" s="321"/>
      <c r="BB305" s="319"/>
      <c r="BC305" s="319"/>
      <c r="BD305" s="319"/>
      <c r="BE305" s="319"/>
      <c r="BF305" s="319"/>
      <c r="BG305" s="319"/>
      <c r="BH305" s="319"/>
      <c r="BI305" s="319"/>
      <c r="BJ305" s="319"/>
      <c r="BK305" s="319"/>
      <c r="BL305" s="319"/>
      <c r="BM305" s="319"/>
      <c r="BN305" s="319"/>
      <c r="BO305" s="319"/>
      <c r="BP305" s="319"/>
      <c r="BQ305" s="319"/>
      <c r="BR305" s="319"/>
      <c r="BS305" s="319"/>
      <c r="BT305" s="319"/>
      <c r="BU305" s="319"/>
      <c r="BV305" s="319"/>
      <c r="BW305" s="321"/>
      <c r="BX305" s="356"/>
      <c r="BY305" s="356"/>
      <c r="BZ305" s="356"/>
      <c r="CA305" s="356"/>
      <c r="CB305" s="356"/>
      <c r="CC305" s="356"/>
      <c r="CD305" s="356"/>
      <c r="CE305" s="356"/>
      <c r="CF305" s="356"/>
      <c r="CG305" s="356"/>
      <c r="CH305" s="356"/>
      <c r="CI305" s="356"/>
      <c r="CJ305" s="356"/>
      <c r="CK305" s="356"/>
      <c r="CL305" s="356"/>
      <c r="CM305" s="356"/>
      <c r="CN305" s="356"/>
      <c r="CO305" s="356"/>
      <c r="CP305" s="356"/>
      <c r="CQ305" s="356"/>
      <c r="CR305" s="356"/>
      <c r="CS305" s="356"/>
      <c r="CT305" s="356"/>
      <c r="CU305" s="356"/>
      <c r="CV305" s="356"/>
      <c r="CW305" s="356"/>
      <c r="CX305" s="356"/>
      <c r="CY305" s="356"/>
      <c r="CZ305" s="356"/>
    </row>
    <row r="306" s="514" customFormat="true" ht="15" customHeight="true" x14ac:dyDescent="0.2">
      <c r="B306" s="513"/>
      <c r="X306" s="357"/>
      <c r="Y306" s="357"/>
      <c r="Z306" s="357"/>
      <c r="AA306" s="357"/>
      <c r="AB306" s="357"/>
      <c r="AC306" s="357"/>
      <c r="AD306" s="357"/>
      <c r="AE306" s="357"/>
      <c r="AF306" s="357"/>
      <c r="AG306" s="357"/>
      <c r="AH306" s="357"/>
      <c r="AI306" s="357"/>
      <c r="AJ306" s="357"/>
      <c r="AK306" s="357"/>
      <c r="AL306" s="357"/>
      <c r="AM306" s="357"/>
      <c r="AN306" s="357"/>
      <c r="AO306" s="357"/>
      <c r="AP306" s="357"/>
      <c r="AQ306" s="357"/>
      <c r="AR306" s="357"/>
      <c r="AS306" s="357"/>
      <c r="AT306" s="357"/>
      <c r="AU306" s="357"/>
      <c r="AV306" s="357"/>
      <c r="AW306" s="357"/>
      <c r="AX306" s="357"/>
      <c r="AY306" s="357"/>
      <c r="AZ306" s="357"/>
      <c r="BA306" s="321"/>
      <c r="BB306" s="319"/>
      <c r="BC306" s="319"/>
      <c r="BD306" s="319"/>
      <c r="BE306" s="319"/>
      <c r="BF306" s="319"/>
      <c r="BG306" s="319"/>
      <c r="BH306" s="319"/>
      <c r="BI306" s="319"/>
      <c r="BJ306" s="319"/>
      <c r="BK306" s="319"/>
      <c r="BL306" s="319"/>
      <c r="BM306" s="319"/>
      <c r="BN306" s="319"/>
      <c r="BO306" s="319"/>
      <c r="BP306" s="319"/>
      <c r="BQ306" s="319"/>
      <c r="BR306" s="319"/>
      <c r="BS306" s="319"/>
      <c r="BT306" s="319"/>
      <c r="BU306" s="319"/>
      <c r="BV306" s="319"/>
      <c r="BW306" s="321"/>
      <c r="BX306" s="356"/>
      <c r="BY306" s="356"/>
      <c r="BZ306" s="356"/>
      <c r="CA306" s="356"/>
      <c r="CB306" s="356"/>
      <c r="CC306" s="356"/>
      <c r="CD306" s="356"/>
      <c r="CE306" s="356"/>
      <c r="CF306" s="356"/>
      <c r="CG306" s="356"/>
      <c r="CH306" s="356"/>
      <c r="CI306" s="356"/>
      <c r="CJ306" s="356"/>
      <c r="CK306" s="356"/>
      <c r="CL306" s="356"/>
      <c r="CM306" s="356"/>
      <c r="CN306" s="356"/>
      <c r="CO306" s="356"/>
      <c r="CP306" s="356"/>
      <c r="CQ306" s="356"/>
      <c r="CR306" s="356"/>
      <c r="CS306" s="356"/>
      <c r="CT306" s="356"/>
      <c r="CU306" s="356"/>
      <c r="CV306" s="356"/>
      <c r="CW306" s="356"/>
      <c r="CX306" s="356"/>
      <c r="CY306" s="356"/>
      <c r="CZ306" s="356"/>
    </row>
    <row r="307" s="514" customFormat="true" ht="15" customHeight="true" x14ac:dyDescent="0.2">
      <c r="B307" s="513"/>
      <c r="X307" s="357"/>
      <c r="Y307" s="357"/>
      <c r="Z307" s="357"/>
      <c r="AA307" s="357"/>
      <c r="AB307" s="357"/>
      <c r="AC307" s="357"/>
      <c r="AD307" s="357"/>
      <c r="AE307" s="357"/>
      <c r="AF307" s="357"/>
      <c r="AG307" s="357"/>
      <c r="AH307" s="357"/>
      <c r="AI307" s="357"/>
      <c r="AJ307" s="357"/>
      <c r="AK307" s="357"/>
      <c r="AL307" s="357"/>
      <c r="AM307" s="357"/>
      <c r="AN307" s="357"/>
      <c r="AO307" s="357"/>
      <c r="AP307" s="357"/>
      <c r="AQ307" s="357"/>
      <c r="AR307" s="357"/>
      <c r="AS307" s="357"/>
      <c r="AT307" s="357"/>
      <c r="AU307" s="357"/>
      <c r="AV307" s="357"/>
      <c r="AW307" s="357"/>
      <c r="AX307" s="357"/>
      <c r="AY307" s="357"/>
      <c r="AZ307" s="357"/>
      <c r="BA307" s="321"/>
      <c r="BB307" s="319"/>
      <c r="BC307" s="319"/>
      <c r="BD307" s="319"/>
      <c r="BE307" s="319"/>
      <c r="BF307" s="319"/>
      <c r="BG307" s="319"/>
      <c r="BH307" s="319"/>
      <c r="BI307" s="319"/>
      <c r="BJ307" s="319"/>
      <c r="BK307" s="319"/>
      <c r="BL307" s="319"/>
      <c r="BM307" s="319"/>
      <c r="BN307" s="319"/>
      <c r="BO307" s="319"/>
      <c r="BP307" s="319"/>
      <c r="BQ307" s="319"/>
      <c r="BR307" s="319"/>
      <c r="BS307" s="319"/>
      <c r="BT307" s="319"/>
      <c r="BU307" s="319"/>
      <c r="BV307" s="319"/>
      <c r="BW307" s="321"/>
      <c r="BX307" s="356"/>
      <c r="BY307" s="356"/>
      <c r="BZ307" s="356"/>
      <c r="CA307" s="356"/>
      <c r="CB307" s="356"/>
      <c r="CC307" s="356"/>
      <c r="CD307" s="356"/>
      <c r="CE307" s="356"/>
      <c r="CF307" s="356"/>
      <c r="CG307" s="356"/>
      <c r="CH307" s="356"/>
      <c r="CI307" s="356"/>
      <c r="CJ307" s="356"/>
      <c r="CK307" s="356"/>
      <c r="CL307" s="356"/>
      <c r="CM307" s="356"/>
      <c r="CN307" s="356"/>
      <c r="CO307" s="356"/>
      <c r="CP307" s="356"/>
      <c r="CQ307" s="356"/>
      <c r="CR307" s="356"/>
      <c r="CS307" s="356"/>
      <c r="CT307" s="356"/>
      <c r="CU307" s="356"/>
      <c r="CV307" s="356"/>
      <c r="CW307" s="356"/>
      <c r="CX307" s="356"/>
      <c r="CY307" s="356"/>
      <c r="CZ307" s="356"/>
    </row>
    <row r="308" s="514" customFormat="true" ht="15" customHeight="true" x14ac:dyDescent="0.2">
      <c r="B308" s="513"/>
      <c r="X308" s="357"/>
      <c r="Y308" s="357"/>
      <c r="Z308" s="357"/>
      <c r="AA308" s="357"/>
      <c r="AB308" s="357"/>
      <c r="AC308" s="357"/>
      <c r="AD308" s="357"/>
      <c r="AE308" s="357"/>
      <c r="AF308" s="357"/>
      <c r="AG308" s="357"/>
      <c r="AH308" s="357"/>
      <c r="AI308" s="357"/>
      <c r="AJ308" s="357"/>
      <c r="AK308" s="357"/>
      <c r="AL308" s="357"/>
      <c r="AM308" s="357"/>
      <c r="AN308" s="357"/>
      <c r="AO308" s="357"/>
      <c r="AP308" s="357"/>
      <c r="AQ308" s="357"/>
      <c r="AR308" s="357"/>
      <c r="AS308" s="357"/>
      <c r="AT308" s="357"/>
      <c r="AU308" s="357"/>
      <c r="AV308" s="357"/>
      <c r="AW308" s="357"/>
      <c r="AX308" s="357"/>
      <c r="AY308" s="357"/>
      <c r="AZ308" s="357"/>
      <c r="BA308" s="321"/>
      <c r="BB308" s="319"/>
      <c r="BC308" s="319"/>
      <c r="BD308" s="319"/>
      <c r="BE308" s="319"/>
      <c r="BF308" s="319"/>
      <c r="BG308" s="319"/>
      <c r="BH308" s="319"/>
      <c r="BI308" s="319"/>
      <c r="BJ308" s="319"/>
      <c r="BK308" s="319"/>
      <c r="BL308" s="319"/>
      <c r="BM308" s="319"/>
      <c r="BN308" s="319"/>
      <c r="BO308" s="319"/>
      <c r="BP308" s="319"/>
      <c r="BQ308" s="319"/>
      <c r="BR308" s="319"/>
      <c r="BS308" s="319"/>
      <c r="BT308" s="319"/>
      <c r="BU308" s="319"/>
      <c r="BV308" s="319"/>
      <c r="BW308" s="321"/>
      <c r="BX308" s="356"/>
      <c r="BY308" s="356"/>
      <c r="BZ308" s="356"/>
      <c r="CA308" s="356"/>
      <c r="CB308" s="356"/>
      <c r="CC308" s="356"/>
      <c r="CD308" s="356"/>
      <c r="CE308" s="356"/>
      <c r="CF308" s="356"/>
      <c r="CG308" s="356"/>
      <c r="CH308" s="356"/>
      <c r="CI308" s="356"/>
      <c r="CJ308" s="356"/>
      <c r="CK308" s="356"/>
      <c r="CL308" s="356"/>
      <c r="CM308" s="356"/>
      <c r="CN308" s="356"/>
      <c r="CO308" s="356"/>
      <c r="CP308" s="356"/>
      <c r="CQ308" s="356"/>
      <c r="CR308" s="356"/>
      <c r="CS308" s="356"/>
      <c r="CT308" s="356"/>
      <c r="CU308" s="356"/>
      <c r="CV308" s="356"/>
      <c r="CW308" s="356"/>
      <c r="CX308" s="356"/>
      <c r="CY308" s="356"/>
      <c r="CZ308" s="356"/>
    </row>
    <row r="309" s="514" customFormat="true" ht="15" customHeight="true" x14ac:dyDescent="0.2">
      <c r="B309" s="513"/>
      <c r="X309" s="357"/>
      <c r="Y309" s="357"/>
      <c r="Z309" s="357"/>
      <c r="AA309" s="357"/>
      <c r="AB309" s="357"/>
      <c r="AC309" s="357"/>
      <c r="AD309" s="357"/>
      <c r="AE309" s="357"/>
      <c r="AF309" s="357"/>
      <c r="AG309" s="357"/>
      <c r="AH309" s="357"/>
      <c r="AI309" s="357"/>
      <c r="AJ309" s="357"/>
      <c r="AK309" s="357"/>
      <c r="AL309" s="357"/>
      <c r="AM309" s="357"/>
      <c r="AN309" s="357"/>
      <c r="AO309" s="357"/>
      <c r="AP309" s="357"/>
      <c r="AQ309" s="357"/>
      <c r="AR309" s="357"/>
      <c r="AS309" s="357"/>
      <c r="AT309" s="357"/>
      <c r="AU309" s="357"/>
      <c r="AV309" s="357"/>
      <c r="AW309" s="357"/>
      <c r="AX309" s="357"/>
      <c r="AY309" s="357"/>
      <c r="AZ309" s="357"/>
      <c r="BA309" s="321"/>
      <c r="BB309" s="319"/>
      <c r="BC309" s="319"/>
      <c r="BD309" s="319"/>
      <c r="BE309" s="319"/>
      <c r="BF309" s="319"/>
      <c r="BG309" s="319"/>
      <c r="BH309" s="319"/>
      <c r="BI309" s="319"/>
      <c r="BJ309" s="319"/>
      <c r="BK309" s="319"/>
      <c r="BL309" s="319"/>
      <c r="BM309" s="319"/>
      <c r="BN309" s="319"/>
      <c r="BO309" s="319"/>
      <c r="BP309" s="319"/>
      <c r="BQ309" s="319"/>
      <c r="BR309" s="319"/>
      <c r="BS309" s="319"/>
      <c r="BT309" s="319"/>
      <c r="BU309" s="319"/>
      <c r="BV309" s="319"/>
      <c r="BW309" s="321"/>
      <c r="BX309" s="356"/>
      <c r="BY309" s="356"/>
      <c r="BZ309" s="356"/>
      <c r="CA309" s="356"/>
      <c r="CB309" s="356"/>
      <c r="CC309" s="356"/>
      <c r="CD309" s="356"/>
      <c r="CE309" s="356"/>
      <c r="CF309" s="356"/>
      <c r="CG309" s="356"/>
      <c r="CH309" s="356"/>
      <c r="CI309" s="356"/>
      <c r="CJ309" s="356"/>
      <c r="CK309" s="356"/>
      <c r="CL309" s="356"/>
      <c r="CM309" s="356"/>
      <c r="CN309" s="356"/>
      <c r="CO309" s="356"/>
      <c r="CP309" s="356"/>
      <c r="CQ309" s="356"/>
      <c r="CR309" s="356"/>
      <c r="CS309" s="356"/>
      <c r="CT309" s="356"/>
      <c r="CU309" s="356"/>
      <c r="CV309" s="356"/>
      <c r="CW309" s="356"/>
      <c r="CX309" s="356"/>
      <c r="CY309" s="356"/>
      <c r="CZ309" s="356"/>
    </row>
    <row r="310" s="514" customFormat="true" ht="15" customHeight="true" x14ac:dyDescent="0.2">
      <c r="B310" s="513"/>
      <c r="X310" s="357"/>
      <c r="Y310" s="357"/>
      <c r="Z310" s="357"/>
      <c r="AA310" s="357"/>
      <c r="AB310" s="357"/>
      <c r="AC310" s="357"/>
      <c r="AD310" s="357"/>
      <c r="AE310" s="357"/>
      <c r="AF310" s="357"/>
      <c r="AG310" s="357"/>
      <c r="AH310" s="357"/>
      <c r="AI310" s="357"/>
      <c r="AJ310" s="357"/>
      <c r="AK310" s="357"/>
      <c r="AL310" s="357"/>
      <c r="AM310" s="357"/>
      <c r="AN310" s="357"/>
      <c r="AO310" s="357"/>
      <c r="AP310" s="357"/>
      <c r="AQ310" s="357"/>
      <c r="AR310" s="357"/>
      <c r="AS310" s="357"/>
      <c r="AT310" s="357"/>
      <c r="AU310" s="357"/>
      <c r="AV310" s="357"/>
      <c r="AW310" s="357"/>
      <c r="AX310" s="357"/>
      <c r="AY310" s="357"/>
      <c r="AZ310" s="357"/>
      <c r="BA310" s="321"/>
      <c r="BB310" s="319"/>
      <c r="BC310" s="319"/>
      <c r="BD310" s="319"/>
      <c r="BE310" s="319"/>
      <c r="BF310" s="319"/>
      <c r="BG310" s="319"/>
      <c r="BH310" s="319"/>
      <c r="BI310" s="319"/>
      <c r="BJ310" s="319"/>
      <c r="BK310" s="319"/>
      <c r="BL310" s="319"/>
      <c r="BM310" s="319"/>
      <c r="BN310" s="319"/>
      <c r="BO310" s="319"/>
      <c r="BP310" s="319"/>
      <c r="BQ310" s="319"/>
      <c r="BR310" s="319"/>
      <c r="BS310" s="319"/>
      <c r="BT310" s="319"/>
      <c r="BU310" s="319"/>
      <c r="BV310" s="319"/>
      <c r="BW310" s="321"/>
      <c r="BX310" s="356"/>
      <c r="BY310" s="356"/>
      <c r="BZ310" s="356"/>
      <c r="CA310" s="356"/>
      <c r="CB310" s="356"/>
      <c r="CC310" s="356"/>
      <c r="CD310" s="356"/>
      <c r="CE310" s="356"/>
      <c r="CF310" s="356"/>
      <c r="CG310" s="356"/>
      <c r="CH310" s="356"/>
      <c r="CI310" s="356"/>
      <c r="CJ310" s="356"/>
      <c r="CK310" s="356"/>
      <c r="CL310" s="356"/>
      <c r="CM310" s="356"/>
      <c r="CN310" s="356"/>
      <c r="CO310" s="356"/>
      <c r="CP310" s="356"/>
      <c r="CQ310" s="356"/>
      <c r="CR310" s="356"/>
      <c r="CS310" s="356"/>
      <c r="CT310" s="356"/>
      <c r="CU310" s="356"/>
      <c r="CV310" s="356"/>
      <c r="CW310" s="356"/>
      <c r="CX310" s="356"/>
      <c r="CY310" s="356"/>
      <c r="CZ310" s="356"/>
    </row>
    <row r="311" s="514" customFormat="true" ht="15" customHeight="true" x14ac:dyDescent="0.2">
      <c r="B311" s="513"/>
      <c r="X311" s="357"/>
      <c r="Y311" s="357"/>
      <c r="Z311" s="357"/>
      <c r="AA311" s="357"/>
      <c r="AB311" s="357"/>
      <c r="AC311" s="357"/>
      <c r="AD311" s="357"/>
      <c r="AE311" s="357"/>
      <c r="AF311" s="357"/>
      <c r="AG311" s="357"/>
      <c r="AH311" s="357"/>
      <c r="AI311" s="357"/>
      <c r="AJ311" s="357"/>
      <c r="AK311" s="357"/>
      <c r="AL311" s="357"/>
      <c r="AM311" s="357"/>
      <c r="AN311" s="357"/>
      <c r="AO311" s="357"/>
      <c r="AP311" s="357"/>
      <c r="AQ311" s="357"/>
      <c r="AR311" s="357"/>
      <c r="AS311" s="357"/>
      <c r="AT311" s="357"/>
      <c r="AU311" s="357"/>
      <c r="AV311" s="357"/>
      <c r="AW311" s="357"/>
      <c r="AX311" s="357"/>
      <c r="AY311" s="357"/>
      <c r="AZ311" s="357"/>
      <c r="BA311" s="321"/>
      <c r="BB311" s="319"/>
      <c r="BC311" s="319"/>
      <c r="BD311" s="319"/>
      <c r="BE311" s="319"/>
      <c r="BF311" s="319"/>
      <c r="BG311" s="319"/>
      <c r="BH311" s="319"/>
      <c r="BI311" s="319"/>
      <c r="BJ311" s="319"/>
      <c r="BK311" s="319"/>
      <c r="BL311" s="319"/>
      <c r="BM311" s="319"/>
      <c r="BN311" s="319"/>
      <c r="BO311" s="319"/>
      <c r="BP311" s="319"/>
      <c r="BQ311" s="319"/>
      <c r="BR311" s="319"/>
      <c r="BS311" s="319"/>
      <c r="BT311" s="319"/>
      <c r="BU311" s="319"/>
      <c r="BV311" s="319"/>
      <c r="BW311" s="321"/>
      <c r="BX311" s="356"/>
      <c r="BY311" s="356"/>
      <c r="BZ311" s="356"/>
      <c r="CA311" s="356"/>
      <c r="CB311" s="356"/>
      <c r="CC311" s="356"/>
      <c r="CD311" s="356"/>
      <c r="CE311" s="356"/>
      <c r="CF311" s="356"/>
      <c r="CG311" s="356"/>
      <c r="CH311" s="356"/>
      <c r="CI311" s="356"/>
      <c r="CJ311" s="356"/>
      <c r="CK311" s="356"/>
      <c r="CL311" s="356"/>
      <c r="CM311" s="356"/>
      <c r="CN311" s="356"/>
      <c r="CO311" s="356"/>
      <c r="CP311" s="356"/>
      <c r="CQ311" s="356"/>
      <c r="CR311" s="356"/>
      <c r="CS311" s="356"/>
      <c r="CT311" s="356"/>
      <c r="CU311" s="356"/>
      <c r="CV311" s="356"/>
      <c r="CW311" s="356"/>
      <c r="CX311" s="356"/>
      <c r="CY311" s="356"/>
      <c r="CZ311" s="356"/>
    </row>
    <row r="312" s="514" customFormat="true" ht="15" customHeight="true" x14ac:dyDescent="0.2">
      <c r="B312" s="513"/>
      <c r="X312" s="357"/>
      <c r="Y312" s="357"/>
      <c r="Z312" s="357"/>
      <c r="AA312" s="357"/>
      <c r="AB312" s="357"/>
      <c r="AC312" s="357"/>
      <c r="AD312" s="357"/>
      <c r="AE312" s="357"/>
      <c r="AF312" s="357"/>
      <c r="AG312" s="357"/>
      <c r="AH312" s="357"/>
      <c r="AI312" s="357"/>
      <c r="AJ312" s="357"/>
      <c r="AK312" s="357"/>
      <c r="AL312" s="357"/>
      <c r="AM312" s="357"/>
      <c r="AN312" s="357"/>
      <c r="AO312" s="357"/>
      <c r="AP312" s="357"/>
      <c r="AQ312" s="357"/>
      <c r="AR312" s="357"/>
      <c r="AS312" s="357"/>
      <c r="AT312" s="357"/>
      <c r="AU312" s="357"/>
      <c r="AV312" s="357"/>
      <c r="AW312" s="357"/>
      <c r="AX312" s="357"/>
      <c r="AY312" s="357"/>
      <c r="AZ312" s="357"/>
      <c r="BA312" s="321"/>
      <c r="BB312" s="319"/>
      <c r="BC312" s="319"/>
      <c r="BD312" s="319"/>
      <c r="BE312" s="319"/>
      <c r="BF312" s="319"/>
      <c r="BG312" s="319"/>
      <c r="BH312" s="319"/>
      <c r="BI312" s="319"/>
      <c r="BJ312" s="319"/>
      <c r="BK312" s="319"/>
      <c r="BL312" s="319"/>
      <c r="BM312" s="319"/>
      <c r="BN312" s="319"/>
      <c r="BO312" s="319"/>
      <c r="BP312" s="319"/>
      <c r="BQ312" s="319"/>
      <c r="BR312" s="319"/>
      <c r="BS312" s="319"/>
      <c r="BT312" s="319"/>
      <c r="BU312" s="319"/>
      <c r="BV312" s="319"/>
      <c r="BW312" s="321"/>
      <c r="BX312" s="356"/>
      <c r="BY312" s="356"/>
      <c r="BZ312" s="356"/>
      <c r="CA312" s="356"/>
      <c r="CB312" s="356"/>
      <c r="CC312" s="356"/>
      <c r="CD312" s="356"/>
      <c r="CE312" s="356"/>
      <c r="CF312" s="356"/>
      <c r="CG312" s="356"/>
      <c r="CH312" s="356"/>
      <c r="CI312" s="356"/>
      <c r="CJ312" s="356"/>
      <c r="CK312" s="356"/>
      <c r="CL312" s="356"/>
      <c r="CM312" s="356"/>
      <c r="CN312" s="356"/>
      <c r="CO312" s="356"/>
      <c r="CP312" s="356"/>
      <c r="CQ312" s="356"/>
      <c r="CR312" s="356"/>
      <c r="CS312" s="356"/>
      <c r="CT312" s="356"/>
      <c r="CU312" s="356"/>
      <c r="CV312" s="356"/>
      <c r="CW312" s="356"/>
      <c r="CX312" s="356"/>
      <c r="CY312" s="356"/>
      <c r="CZ312" s="356"/>
    </row>
    <row r="313" s="514" customFormat="true" ht="15" customHeight="true" x14ac:dyDescent="0.2">
      <c r="B313" s="513"/>
      <c r="X313" s="357"/>
      <c r="Y313" s="357"/>
      <c r="Z313" s="357"/>
      <c r="AA313" s="357"/>
      <c r="AB313" s="357"/>
      <c r="AC313" s="357"/>
      <c r="AD313" s="357"/>
      <c r="AE313" s="357"/>
      <c r="AF313" s="357"/>
      <c r="AG313" s="357"/>
      <c r="AH313" s="357"/>
      <c r="AI313" s="357"/>
      <c r="AJ313" s="357"/>
      <c r="AK313" s="357"/>
      <c r="AL313" s="357"/>
      <c r="AM313" s="357"/>
      <c r="AN313" s="357"/>
      <c r="AO313" s="357"/>
      <c r="AP313" s="357"/>
      <c r="AQ313" s="357"/>
      <c r="AR313" s="357"/>
      <c r="AS313" s="357"/>
      <c r="AT313" s="357"/>
      <c r="AU313" s="357"/>
      <c r="AV313" s="357"/>
      <c r="AW313" s="357"/>
      <c r="AX313" s="357"/>
      <c r="AY313" s="357"/>
      <c r="AZ313" s="357"/>
      <c r="BA313" s="321"/>
      <c r="BB313" s="319"/>
      <c r="BC313" s="319"/>
      <c r="BD313" s="319"/>
      <c r="BE313" s="319"/>
      <c r="BF313" s="319"/>
      <c r="BG313" s="319"/>
      <c r="BH313" s="319"/>
      <c r="BI313" s="319"/>
      <c r="BJ313" s="319"/>
      <c r="BK313" s="319"/>
      <c r="BL313" s="319"/>
      <c r="BM313" s="319"/>
      <c r="BN313" s="319"/>
      <c r="BO313" s="319"/>
      <c r="BP313" s="319"/>
      <c r="BQ313" s="319"/>
      <c r="BR313" s="319"/>
      <c r="BS313" s="319"/>
      <c r="BT313" s="319"/>
      <c r="BU313" s="319"/>
      <c r="BV313" s="319"/>
      <c r="BW313" s="321"/>
      <c r="BX313" s="356"/>
      <c r="BY313" s="356"/>
      <c r="BZ313" s="356"/>
      <c r="CA313" s="356"/>
      <c r="CB313" s="356"/>
      <c r="CC313" s="356"/>
      <c r="CD313" s="356"/>
      <c r="CE313" s="356"/>
      <c r="CF313" s="356"/>
      <c r="CG313" s="356"/>
      <c r="CH313" s="356"/>
      <c r="CI313" s="356"/>
      <c r="CJ313" s="356"/>
      <c r="CK313" s="356"/>
      <c r="CL313" s="356"/>
      <c r="CM313" s="356"/>
      <c r="CN313" s="356"/>
      <c r="CO313" s="356"/>
      <c r="CP313" s="356"/>
      <c r="CQ313" s="356"/>
      <c r="CR313" s="356"/>
      <c r="CS313" s="356"/>
      <c r="CT313" s="356"/>
      <c r="CU313" s="356"/>
      <c r="CV313" s="356"/>
      <c r="CW313" s="356"/>
      <c r="CX313" s="356"/>
      <c r="CY313" s="356"/>
      <c r="CZ313" s="356"/>
    </row>
    <row r="314" s="514" customFormat="true" ht="15" customHeight="true" x14ac:dyDescent="0.2">
      <c r="B314" s="513"/>
      <c r="X314" s="357"/>
      <c r="Y314" s="357"/>
      <c r="Z314" s="357"/>
      <c r="AA314" s="357"/>
      <c r="AB314" s="357"/>
      <c r="AC314" s="357"/>
      <c r="AD314" s="357"/>
      <c r="AE314" s="357"/>
      <c r="AF314" s="357"/>
      <c r="AG314" s="357"/>
      <c r="AH314" s="357"/>
      <c r="AI314" s="357"/>
      <c r="AJ314" s="357"/>
      <c r="AK314" s="357"/>
      <c r="AL314" s="357"/>
      <c r="AM314" s="357"/>
      <c r="AN314" s="357"/>
      <c r="AO314" s="357"/>
      <c r="AP314" s="357"/>
      <c r="AQ314" s="357"/>
      <c r="AR314" s="357"/>
      <c r="AS314" s="357"/>
      <c r="AT314" s="357"/>
      <c r="AU314" s="357"/>
      <c r="AV314" s="357"/>
      <c r="AW314" s="357"/>
      <c r="AX314" s="357"/>
      <c r="AY314" s="357"/>
      <c r="AZ314" s="357"/>
      <c r="BA314" s="321"/>
      <c r="BB314" s="319"/>
      <c r="BC314" s="319"/>
      <c r="BD314" s="319"/>
      <c r="BE314" s="319"/>
      <c r="BF314" s="319"/>
      <c r="BG314" s="319"/>
      <c r="BH314" s="319"/>
      <c r="BI314" s="319"/>
      <c r="BJ314" s="319"/>
      <c r="BK314" s="319"/>
      <c r="BL314" s="319"/>
      <c r="BM314" s="319"/>
      <c r="BN314" s="319"/>
      <c r="BO314" s="319"/>
      <c r="BP314" s="319"/>
      <c r="BQ314" s="319"/>
      <c r="BR314" s="319"/>
      <c r="BS314" s="319"/>
      <c r="BT314" s="319"/>
      <c r="BU314" s="319"/>
      <c r="BV314" s="319"/>
      <c r="BW314" s="321"/>
      <c r="BX314" s="356"/>
      <c r="BY314" s="356"/>
      <c r="BZ314" s="356"/>
      <c r="CA314" s="356"/>
      <c r="CB314" s="356"/>
      <c r="CC314" s="356"/>
      <c r="CD314" s="356"/>
      <c r="CE314" s="356"/>
      <c r="CF314" s="356"/>
      <c r="CG314" s="356"/>
      <c r="CH314" s="356"/>
      <c r="CI314" s="356"/>
      <c r="CJ314" s="356"/>
      <c r="CK314" s="356"/>
      <c r="CL314" s="356"/>
      <c r="CM314" s="356"/>
      <c r="CN314" s="356"/>
      <c r="CO314" s="356"/>
      <c r="CP314" s="356"/>
      <c r="CQ314" s="356"/>
      <c r="CR314" s="356"/>
      <c r="CS314" s="356"/>
      <c r="CT314" s="356"/>
      <c r="CU314" s="356"/>
      <c r="CV314" s="356"/>
      <c r="CW314" s="356"/>
      <c r="CX314" s="356"/>
      <c r="CY314" s="356"/>
      <c r="CZ314" s="356"/>
    </row>
    <row r="315" s="514" customFormat="true" ht="15" customHeight="true" x14ac:dyDescent="0.2">
      <c r="B315" s="513"/>
      <c r="X315" s="357"/>
      <c r="Y315" s="357"/>
      <c r="Z315" s="357"/>
      <c r="AA315" s="357"/>
      <c r="AB315" s="357"/>
      <c r="AC315" s="357"/>
      <c r="AD315" s="357"/>
      <c r="AE315" s="357"/>
      <c r="AF315" s="357"/>
      <c r="AG315" s="357"/>
      <c r="AH315" s="357"/>
      <c r="AI315" s="357"/>
      <c r="AJ315" s="357"/>
      <c r="AK315" s="357"/>
      <c r="AL315" s="357"/>
      <c r="AM315" s="357"/>
      <c r="AN315" s="357"/>
      <c r="AO315" s="357"/>
      <c r="AP315" s="357"/>
      <c r="AQ315" s="357"/>
      <c r="AR315" s="357"/>
      <c r="AS315" s="357"/>
      <c r="AT315" s="357"/>
      <c r="AU315" s="357"/>
      <c r="AV315" s="357"/>
      <c r="AW315" s="357"/>
      <c r="AX315" s="357"/>
      <c r="AY315" s="357"/>
      <c r="AZ315" s="357"/>
      <c r="BA315" s="321"/>
      <c r="BB315" s="319"/>
      <c r="BC315" s="319"/>
      <c r="BD315" s="319"/>
      <c r="BE315" s="319"/>
      <c r="BF315" s="319"/>
      <c r="BG315" s="319"/>
      <c r="BH315" s="319"/>
      <c r="BI315" s="319"/>
      <c r="BJ315" s="319"/>
      <c r="BK315" s="319"/>
      <c r="BL315" s="319"/>
      <c r="BM315" s="319"/>
      <c r="BN315" s="319"/>
      <c r="BO315" s="319"/>
      <c r="BP315" s="319"/>
      <c r="BQ315" s="319"/>
      <c r="BR315" s="319"/>
      <c r="BS315" s="319"/>
      <c r="BT315" s="319"/>
      <c r="BU315" s="319"/>
      <c r="BV315" s="319"/>
      <c r="BW315" s="321"/>
      <c r="BX315" s="356"/>
      <c r="BY315" s="356"/>
      <c r="BZ315" s="356"/>
      <c r="CA315" s="356"/>
      <c r="CB315" s="356"/>
      <c r="CC315" s="356"/>
      <c r="CD315" s="356"/>
      <c r="CE315" s="356"/>
      <c r="CF315" s="356"/>
      <c r="CG315" s="356"/>
      <c r="CH315" s="356"/>
      <c r="CI315" s="356"/>
      <c r="CJ315" s="356"/>
      <c r="CK315" s="356"/>
      <c r="CL315" s="356"/>
      <c r="CM315" s="356"/>
      <c r="CN315" s="356"/>
      <c r="CO315" s="356"/>
      <c r="CP315" s="356"/>
      <c r="CQ315" s="356"/>
      <c r="CR315" s="356"/>
      <c r="CS315" s="356"/>
      <c r="CT315" s="356"/>
      <c r="CU315" s="356"/>
      <c r="CV315" s="356"/>
      <c r="CW315" s="356"/>
      <c r="CX315" s="356"/>
      <c r="CY315" s="356"/>
      <c r="CZ315" s="356"/>
    </row>
    <row r="316" s="514" customFormat="true" ht="15" customHeight="true" x14ac:dyDescent="0.2">
      <c r="B316" s="513"/>
      <c r="X316" s="357"/>
      <c r="Y316" s="357"/>
      <c r="Z316" s="357"/>
      <c r="AA316" s="357"/>
      <c r="AB316" s="357"/>
      <c r="AC316" s="357"/>
      <c r="AD316" s="357"/>
      <c r="AE316" s="357"/>
      <c r="AF316" s="357"/>
      <c r="AG316" s="357"/>
      <c r="AH316" s="357"/>
      <c r="AI316" s="357"/>
      <c r="AJ316" s="357"/>
      <c r="AK316" s="357"/>
      <c r="AL316" s="357"/>
      <c r="AM316" s="357"/>
      <c r="AN316" s="357"/>
      <c r="AO316" s="357"/>
      <c r="AP316" s="357"/>
      <c r="AQ316" s="357"/>
      <c r="AR316" s="357"/>
      <c r="AS316" s="357"/>
      <c r="AT316" s="357"/>
      <c r="AU316" s="357"/>
      <c r="AV316" s="357"/>
      <c r="AW316" s="357"/>
      <c r="AX316" s="357"/>
      <c r="AY316" s="357"/>
      <c r="AZ316" s="357"/>
      <c r="BA316" s="321"/>
      <c r="BB316" s="319"/>
      <c r="BC316" s="319"/>
      <c r="BD316" s="319"/>
      <c r="BE316" s="319"/>
      <c r="BF316" s="319"/>
      <c r="BG316" s="319"/>
      <c r="BH316" s="319"/>
      <c r="BI316" s="319"/>
      <c r="BJ316" s="319"/>
      <c r="BK316" s="319"/>
      <c r="BL316" s="319"/>
      <c r="BM316" s="319"/>
      <c r="BN316" s="319"/>
      <c r="BO316" s="319"/>
      <c r="BP316" s="319"/>
      <c r="BQ316" s="319"/>
      <c r="BR316" s="319"/>
      <c r="BS316" s="319"/>
      <c r="BT316" s="319"/>
      <c r="BU316" s="319"/>
      <c r="BV316" s="319"/>
      <c r="BW316" s="321"/>
      <c r="BX316" s="356"/>
      <c r="BY316" s="356"/>
      <c r="BZ316" s="356"/>
      <c r="CA316" s="356"/>
      <c r="CB316" s="356"/>
      <c r="CC316" s="356"/>
      <c r="CD316" s="356"/>
      <c r="CE316" s="356"/>
      <c r="CF316" s="356"/>
      <c r="CG316" s="356"/>
      <c r="CH316" s="356"/>
      <c r="CI316" s="356"/>
      <c r="CJ316" s="356"/>
      <c r="CK316" s="356"/>
      <c r="CL316" s="356"/>
      <c r="CM316" s="356"/>
      <c r="CN316" s="356"/>
      <c r="CO316" s="356"/>
      <c r="CP316" s="356"/>
      <c r="CQ316" s="356"/>
      <c r="CR316" s="356"/>
      <c r="CS316" s="356"/>
      <c r="CT316" s="356"/>
      <c r="CU316" s="356"/>
      <c r="CV316" s="356"/>
      <c r="CW316" s="356"/>
      <c r="CX316" s="356"/>
      <c r="CY316" s="356"/>
      <c r="CZ316" s="356"/>
    </row>
    <row r="317" s="514" customFormat="true" ht="15" customHeight="true" x14ac:dyDescent="0.2">
      <c r="B317" s="513"/>
      <c r="X317" s="357"/>
      <c r="Y317" s="357"/>
      <c r="Z317" s="357"/>
      <c r="AA317" s="357"/>
      <c r="AB317" s="357"/>
      <c r="AC317" s="357"/>
      <c r="AD317" s="357"/>
      <c r="AE317" s="357"/>
      <c r="AF317" s="357"/>
      <c r="AG317" s="357"/>
      <c r="AH317" s="357"/>
      <c r="AI317" s="357"/>
      <c r="AJ317" s="357"/>
      <c r="AK317" s="357"/>
      <c r="AL317" s="357"/>
      <c r="AM317" s="357"/>
      <c r="AN317" s="357"/>
      <c r="AO317" s="357"/>
      <c r="AP317" s="357"/>
      <c r="AQ317" s="357"/>
      <c r="AR317" s="357"/>
      <c r="AS317" s="357"/>
      <c r="AT317" s="357"/>
      <c r="AU317" s="357"/>
      <c r="AV317" s="357"/>
      <c r="AW317" s="357"/>
      <c r="AX317" s="357"/>
      <c r="AY317" s="357"/>
      <c r="AZ317" s="357"/>
      <c r="BA317" s="321"/>
      <c r="BB317" s="319"/>
      <c r="BC317" s="319"/>
      <c r="BD317" s="319"/>
      <c r="BE317" s="319"/>
      <c r="BF317" s="319"/>
      <c r="BG317" s="319"/>
      <c r="BH317" s="319"/>
      <c r="BI317" s="319"/>
      <c r="BJ317" s="319"/>
      <c r="BK317" s="319"/>
      <c r="BL317" s="319"/>
      <c r="BM317" s="319"/>
      <c r="BN317" s="319"/>
      <c r="BO317" s="319"/>
      <c r="BP317" s="319"/>
      <c r="BQ317" s="319"/>
      <c r="BR317" s="319"/>
      <c r="BS317" s="319"/>
      <c r="BT317" s="319"/>
      <c r="BU317" s="319"/>
      <c r="BV317" s="319"/>
      <c r="BW317" s="321"/>
      <c r="BX317" s="356"/>
      <c r="BY317" s="356"/>
      <c r="BZ317" s="356"/>
      <c r="CA317" s="356"/>
      <c r="CB317" s="356"/>
      <c r="CC317" s="356"/>
      <c r="CD317" s="356"/>
      <c r="CE317" s="356"/>
      <c r="CF317" s="356"/>
      <c r="CG317" s="356"/>
      <c r="CH317" s="356"/>
      <c r="CI317" s="356"/>
      <c r="CJ317" s="356"/>
      <c r="CK317" s="356"/>
      <c r="CL317" s="356"/>
      <c r="CM317" s="356"/>
      <c r="CN317" s="356"/>
      <c r="CO317" s="356"/>
      <c r="CP317" s="356"/>
      <c r="CQ317" s="356"/>
      <c r="CR317" s="356"/>
      <c r="CS317" s="356"/>
      <c r="CT317" s="356"/>
      <c r="CU317" s="356"/>
      <c r="CV317" s="356"/>
      <c r="CW317" s="356"/>
      <c r="CX317" s="356"/>
      <c r="CY317" s="356"/>
      <c r="CZ317" s="356"/>
    </row>
    <row r="318" s="514" customFormat="true" ht="15" customHeight="true" x14ac:dyDescent="0.2">
      <c r="B318" s="513"/>
      <c r="X318" s="357"/>
      <c r="Y318" s="357"/>
      <c r="Z318" s="357"/>
      <c r="AA318" s="357"/>
      <c r="AB318" s="357"/>
      <c r="AC318" s="357"/>
      <c r="AD318" s="357"/>
      <c r="AE318" s="357"/>
      <c r="AF318" s="357"/>
      <c r="AG318" s="357"/>
      <c r="AH318" s="357"/>
      <c r="AI318" s="357"/>
      <c r="AJ318" s="357"/>
      <c r="AK318" s="357"/>
      <c r="AL318" s="357"/>
      <c r="AM318" s="357"/>
      <c r="AN318" s="357"/>
      <c r="AO318" s="357"/>
      <c r="AP318" s="357"/>
      <c r="AQ318" s="357"/>
      <c r="AR318" s="357"/>
      <c r="AS318" s="357"/>
      <c r="AT318" s="357"/>
      <c r="AU318" s="357"/>
      <c r="AV318" s="357"/>
      <c r="AW318" s="357"/>
      <c r="AX318" s="357"/>
      <c r="AY318" s="357"/>
      <c r="AZ318" s="357"/>
      <c r="BA318" s="321"/>
      <c r="BB318" s="319"/>
      <c r="BC318" s="319"/>
      <c r="BD318" s="319"/>
      <c r="BE318" s="319"/>
      <c r="BF318" s="319"/>
      <c r="BG318" s="319"/>
      <c r="BH318" s="319"/>
      <c r="BI318" s="319"/>
      <c r="BJ318" s="319"/>
      <c r="BK318" s="319"/>
      <c r="BL318" s="319"/>
      <c r="BM318" s="319"/>
      <c r="BN318" s="319"/>
      <c r="BO318" s="319"/>
      <c r="BP318" s="319"/>
      <c r="BQ318" s="319"/>
      <c r="BR318" s="319"/>
      <c r="BS318" s="319"/>
      <c r="BT318" s="319"/>
      <c r="BU318" s="319"/>
      <c r="BV318" s="319"/>
      <c r="BW318" s="321"/>
      <c r="BX318" s="356"/>
      <c r="BY318" s="356"/>
      <c r="BZ318" s="356"/>
      <c r="CA318" s="356"/>
      <c r="CB318" s="356"/>
      <c r="CC318" s="356"/>
      <c r="CD318" s="356"/>
      <c r="CE318" s="356"/>
      <c r="CF318" s="356"/>
      <c r="CG318" s="356"/>
      <c r="CH318" s="356"/>
      <c r="CI318" s="356"/>
      <c r="CJ318" s="356"/>
      <c r="CK318" s="356"/>
      <c r="CL318" s="356"/>
      <c r="CM318" s="356"/>
      <c r="CN318" s="356"/>
      <c r="CO318" s="356"/>
      <c r="CP318" s="356"/>
      <c r="CQ318" s="356"/>
      <c r="CR318" s="356"/>
      <c r="CS318" s="356"/>
      <c r="CT318" s="356"/>
      <c r="CU318" s="356"/>
      <c r="CV318" s="356"/>
      <c r="CW318" s="356"/>
      <c r="CX318" s="356"/>
      <c r="CY318" s="356"/>
      <c r="CZ318" s="356"/>
    </row>
    <row r="319" s="514" customFormat="true" ht="15" customHeight="true" x14ac:dyDescent="0.2">
      <c r="B319" s="513"/>
      <c r="X319" s="357"/>
      <c r="Y319" s="357"/>
      <c r="Z319" s="357"/>
      <c r="AA319" s="357"/>
      <c r="AB319" s="357"/>
      <c r="AC319" s="357"/>
      <c r="AD319" s="357"/>
      <c r="AE319" s="357"/>
      <c r="AF319" s="357"/>
      <c r="AG319" s="357"/>
      <c r="AH319" s="357"/>
      <c r="AI319" s="357"/>
      <c r="AJ319" s="357"/>
      <c r="AK319" s="357"/>
      <c r="AL319" s="357"/>
      <c r="AM319" s="357"/>
      <c r="AN319" s="357"/>
      <c r="AO319" s="357"/>
      <c r="AP319" s="357"/>
      <c r="AQ319" s="357"/>
      <c r="AR319" s="357"/>
      <c r="AS319" s="357"/>
      <c r="AT319" s="357"/>
      <c r="AU319" s="357"/>
      <c r="AV319" s="357"/>
      <c r="AW319" s="357"/>
      <c r="AX319" s="357"/>
      <c r="AY319" s="357"/>
      <c r="AZ319" s="357"/>
      <c r="BA319" s="321"/>
      <c r="BB319" s="319"/>
      <c r="BC319" s="319"/>
      <c r="BD319" s="319"/>
      <c r="BE319" s="319"/>
      <c r="BF319" s="319"/>
      <c r="BG319" s="319"/>
      <c r="BH319" s="319"/>
      <c r="BI319" s="319"/>
      <c r="BJ319" s="319"/>
      <c r="BK319" s="319"/>
      <c r="BL319" s="319"/>
      <c r="BM319" s="319"/>
      <c r="BN319" s="319"/>
      <c r="BO319" s="319"/>
      <c r="BP319" s="319"/>
      <c r="BQ319" s="319"/>
      <c r="BR319" s="319"/>
      <c r="BS319" s="319"/>
      <c r="BT319" s="319"/>
      <c r="BU319" s="319"/>
      <c r="BV319" s="319"/>
      <c r="BW319" s="321"/>
      <c r="BX319" s="356"/>
      <c r="BY319" s="356"/>
      <c r="BZ319" s="356"/>
      <c r="CA319" s="356"/>
      <c r="CB319" s="356"/>
      <c r="CC319" s="356"/>
      <c r="CD319" s="356"/>
      <c r="CE319" s="356"/>
      <c r="CF319" s="356"/>
      <c r="CG319" s="356"/>
      <c r="CH319" s="356"/>
      <c r="CI319" s="356"/>
      <c r="CJ319" s="356"/>
      <c r="CK319" s="356"/>
      <c r="CL319" s="356"/>
      <c r="CM319" s="356"/>
      <c r="CN319" s="356"/>
      <c r="CO319" s="356"/>
      <c r="CP319" s="356"/>
      <c r="CQ319" s="356"/>
      <c r="CR319" s="356"/>
      <c r="CS319" s="356"/>
      <c r="CT319" s="356"/>
      <c r="CU319" s="356"/>
      <c r="CV319" s="356"/>
      <c r="CW319" s="356"/>
      <c r="CX319" s="356"/>
      <c r="CY319" s="356"/>
      <c r="CZ319" s="356"/>
    </row>
    <row r="320" s="514" customFormat="true" ht="15" customHeight="true" x14ac:dyDescent="0.2">
      <c r="B320" s="513"/>
      <c r="X320" s="357"/>
      <c r="Y320" s="357"/>
      <c r="Z320" s="357"/>
      <c r="AA320" s="357"/>
      <c r="AB320" s="357"/>
      <c r="AC320" s="357"/>
      <c r="AD320" s="357"/>
      <c r="AE320" s="357"/>
      <c r="AF320" s="357"/>
      <c r="AG320" s="357"/>
      <c r="AH320" s="357"/>
      <c r="AI320" s="357"/>
      <c r="AJ320" s="357"/>
      <c r="AK320" s="357"/>
      <c r="AL320" s="357"/>
      <c r="AM320" s="357"/>
      <c r="AN320" s="357"/>
      <c r="AO320" s="357"/>
      <c r="AP320" s="357"/>
      <c r="AQ320" s="357"/>
      <c r="AR320" s="357"/>
      <c r="AS320" s="357"/>
      <c r="AT320" s="357"/>
      <c r="AU320" s="357"/>
      <c r="AV320" s="357"/>
      <c r="AW320" s="357"/>
      <c r="AX320" s="357"/>
      <c r="AY320" s="357"/>
      <c r="AZ320" s="357"/>
      <c r="BA320" s="321"/>
      <c r="BB320" s="319"/>
      <c r="BC320" s="319"/>
      <c r="BD320" s="319"/>
      <c r="BE320" s="319"/>
      <c r="BF320" s="319"/>
      <c r="BG320" s="319"/>
      <c r="BH320" s="319"/>
      <c r="BI320" s="319"/>
      <c r="BJ320" s="319"/>
      <c r="BK320" s="319"/>
      <c r="BL320" s="319"/>
      <c r="BM320" s="319"/>
      <c r="BN320" s="319"/>
      <c r="BO320" s="319"/>
      <c r="BP320" s="319"/>
      <c r="BQ320" s="319"/>
      <c r="BR320" s="319"/>
      <c r="BS320" s="319"/>
      <c r="BT320" s="319"/>
      <c r="BU320" s="319"/>
      <c r="BV320" s="319"/>
      <c r="BW320" s="321"/>
      <c r="BX320" s="356"/>
      <c r="BY320" s="356"/>
      <c r="BZ320" s="356"/>
      <c r="CA320" s="356"/>
      <c r="CB320" s="356"/>
      <c r="CC320" s="356"/>
      <c r="CD320" s="356"/>
      <c r="CE320" s="356"/>
      <c r="CF320" s="356"/>
      <c r="CG320" s="356"/>
      <c r="CH320" s="356"/>
      <c r="CI320" s="356"/>
      <c r="CJ320" s="356"/>
      <c r="CK320" s="356"/>
      <c r="CL320" s="356"/>
      <c r="CM320" s="356"/>
      <c r="CN320" s="356"/>
      <c r="CO320" s="356"/>
      <c r="CP320" s="356"/>
      <c r="CQ320" s="356"/>
      <c r="CR320" s="356"/>
      <c r="CS320" s="356"/>
      <c r="CT320" s="356"/>
      <c r="CU320" s="356"/>
      <c r="CV320" s="356"/>
      <c r="CW320" s="356"/>
      <c r="CX320" s="356"/>
      <c r="CY320" s="356"/>
      <c r="CZ320" s="356"/>
    </row>
    <row r="321" s="514" customFormat="true" ht="15" customHeight="true" x14ac:dyDescent="0.2">
      <c r="B321" s="513"/>
      <c r="X321" s="357"/>
      <c r="Y321" s="357"/>
      <c r="Z321" s="357"/>
      <c r="AA321" s="357"/>
      <c r="AB321" s="357"/>
      <c r="AC321" s="357"/>
      <c r="AD321" s="357"/>
      <c r="AE321" s="357"/>
      <c r="AF321" s="357"/>
      <c r="AG321" s="357"/>
      <c r="AH321" s="357"/>
      <c r="AI321" s="357"/>
      <c r="AJ321" s="357"/>
      <c r="AK321" s="357"/>
      <c r="AL321" s="357"/>
      <c r="AM321" s="357"/>
      <c r="AN321" s="357"/>
      <c r="AO321" s="357"/>
      <c r="AP321" s="357"/>
      <c r="AQ321" s="357"/>
      <c r="AR321" s="357"/>
      <c r="AS321" s="357"/>
      <c r="AT321" s="357"/>
      <c r="AU321" s="357"/>
      <c r="AV321" s="357"/>
      <c r="AW321" s="357"/>
      <c r="AX321" s="357"/>
      <c r="AY321" s="357"/>
      <c r="AZ321" s="357"/>
      <c r="BA321" s="321"/>
      <c r="BB321" s="319"/>
      <c r="BC321" s="319"/>
      <c r="BD321" s="319"/>
      <c r="BE321" s="319"/>
      <c r="BF321" s="319"/>
      <c r="BG321" s="319"/>
      <c r="BH321" s="319"/>
      <c r="BI321" s="319"/>
      <c r="BJ321" s="319"/>
      <c r="BK321" s="319"/>
      <c r="BL321" s="319"/>
      <c r="BM321" s="319"/>
      <c r="BN321" s="319"/>
      <c r="BO321" s="319"/>
      <c r="BP321" s="319"/>
      <c r="BQ321" s="319"/>
      <c r="BR321" s="319"/>
      <c r="BS321" s="319"/>
      <c r="BT321" s="319"/>
      <c r="BU321" s="319"/>
      <c r="BV321" s="319"/>
      <c r="BW321" s="321"/>
      <c r="BX321" s="356"/>
      <c r="BY321" s="356"/>
      <c r="BZ321" s="356"/>
      <c r="CA321" s="356"/>
      <c r="CB321" s="356"/>
      <c r="CC321" s="356"/>
      <c r="CD321" s="356"/>
      <c r="CE321" s="356"/>
      <c r="CF321" s="356"/>
      <c r="CG321" s="356"/>
      <c r="CH321" s="356"/>
      <c r="CI321" s="356"/>
      <c r="CJ321" s="356"/>
      <c r="CK321" s="356"/>
      <c r="CL321" s="356"/>
      <c r="CM321" s="356"/>
      <c r="CN321" s="356"/>
      <c r="CO321" s="356"/>
      <c r="CP321" s="356"/>
      <c r="CQ321" s="356"/>
      <c r="CR321" s="356"/>
      <c r="CS321" s="356"/>
      <c r="CT321" s="356"/>
      <c r="CU321" s="356"/>
      <c r="CV321" s="356"/>
      <c r="CW321" s="356"/>
      <c r="CX321" s="356"/>
      <c r="CY321" s="356"/>
      <c r="CZ321" s="356"/>
    </row>
    <row r="322" s="514" customFormat="true" ht="15" customHeight="true" x14ac:dyDescent="0.2">
      <c r="B322" s="513"/>
      <c r="X322" s="357"/>
      <c r="Y322" s="357"/>
      <c r="Z322" s="357"/>
      <c r="AA322" s="357"/>
      <c r="AB322" s="357"/>
      <c r="AC322" s="357"/>
      <c r="AD322" s="357"/>
      <c r="AE322" s="357"/>
      <c r="AF322" s="357"/>
      <c r="AG322" s="357"/>
      <c r="AH322" s="357"/>
      <c r="AI322" s="357"/>
      <c r="AJ322" s="357"/>
      <c r="AK322" s="357"/>
      <c r="AL322" s="357"/>
      <c r="AM322" s="357"/>
      <c r="AN322" s="357"/>
      <c r="AO322" s="357"/>
      <c r="AP322" s="357"/>
      <c r="AQ322" s="357"/>
      <c r="AR322" s="357"/>
      <c r="AS322" s="357"/>
      <c r="AT322" s="357"/>
      <c r="AU322" s="357"/>
      <c r="AV322" s="357"/>
      <c r="AW322" s="357"/>
      <c r="AX322" s="357"/>
      <c r="AY322" s="357"/>
      <c r="AZ322" s="357"/>
      <c r="BA322" s="321"/>
      <c r="BB322" s="319"/>
      <c r="BC322" s="319"/>
      <c r="BD322" s="319"/>
      <c r="BE322" s="319"/>
      <c r="BF322" s="319"/>
      <c r="BG322" s="319"/>
      <c r="BH322" s="319"/>
      <c r="BI322" s="319"/>
      <c r="BJ322" s="319"/>
      <c r="BK322" s="319"/>
      <c r="BL322" s="319"/>
      <c r="BM322" s="319"/>
      <c r="BN322" s="319"/>
      <c r="BO322" s="319"/>
      <c r="BP322" s="319"/>
      <c r="BQ322" s="319"/>
      <c r="BR322" s="319"/>
      <c r="BS322" s="319"/>
      <c r="BT322" s="319"/>
      <c r="BU322" s="319"/>
      <c r="BV322" s="319"/>
      <c r="BW322" s="321"/>
      <c r="BX322" s="356"/>
      <c r="BY322" s="356"/>
      <c r="BZ322" s="356"/>
      <c r="CA322" s="356"/>
      <c r="CB322" s="356"/>
      <c r="CC322" s="356"/>
      <c r="CD322" s="356"/>
      <c r="CE322" s="356"/>
      <c r="CF322" s="356"/>
      <c r="CG322" s="356"/>
      <c r="CH322" s="356"/>
      <c r="CI322" s="356"/>
      <c r="CJ322" s="356"/>
      <c r="CK322" s="356"/>
      <c r="CL322" s="356"/>
      <c r="CM322" s="356"/>
      <c r="CN322" s="356"/>
      <c r="CO322" s="356"/>
      <c r="CP322" s="356"/>
      <c r="CQ322" s="356"/>
      <c r="CR322" s="356"/>
      <c r="CS322" s="356"/>
      <c r="CT322" s="356"/>
      <c r="CU322" s="356"/>
      <c r="CV322" s="356"/>
      <c r="CW322" s="356"/>
      <c r="CX322" s="356"/>
      <c r="CY322" s="356"/>
      <c r="CZ322" s="356"/>
    </row>
    <row r="323" s="514" customFormat="true" ht="15" customHeight="true" x14ac:dyDescent="0.2">
      <c r="B323" s="513"/>
      <c r="X323" s="357"/>
      <c r="Y323" s="357"/>
      <c r="Z323" s="357"/>
      <c r="AA323" s="357"/>
      <c r="AB323" s="357"/>
      <c r="AC323" s="357"/>
      <c r="AD323" s="357"/>
      <c r="AE323" s="357"/>
      <c r="AF323" s="357"/>
      <c r="AG323" s="357"/>
      <c r="AH323" s="357"/>
      <c r="AI323" s="357"/>
      <c r="AJ323" s="357"/>
      <c r="AK323" s="357"/>
      <c r="AL323" s="357"/>
      <c r="AM323" s="357"/>
      <c r="AN323" s="357"/>
      <c r="AO323" s="357"/>
      <c r="AP323" s="357"/>
      <c r="AQ323" s="357"/>
      <c r="AR323" s="357"/>
      <c r="AS323" s="357"/>
      <c r="AT323" s="357"/>
      <c r="AU323" s="357"/>
      <c r="AV323" s="357"/>
      <c r="AW323" s="357"/>
      <c r="AX323" s="357"/>
      <c r="AY323" s="357"/>
      <c r="AZ323" s="357"/>
      <c r="BA323" s="321"/>
      <c r="BB323" s="319"/>
      <c r="BC323" s="319"/>
      <c r="BD323" s="319"/>
      <c r="BE323" s="319"/>
      <c r="BF323" s="319"/>
      <c r="BG323" s="319"/>
      <c r="BH323" s="319"/>
      <c r="BI323" s="319"/>
      <c r="BJ323" s="319"/>
      <c r="BK323" s="319"/>
      <c r="BL323" s="319"/>
      <c r="BM323" s="319"/>
      <c r="BN323" s="319"/>
      <c r="BO323" s="319"/>
      <c r="BP323" s="319"/>
      <c r="BQ323" s="319"/>
      <c r="BR323" s="319"/>
      <c r="BS323" s="319"/>
      <c r="BT323" s="319"/>
      <c r="BU323" s="319"/>
      <c r="BV323" s="319"/>
      <c r="BW323" s="321"/>
      <c r="BX323" s="356"/>
      <c r="BY323" s="356"/>
      <c r="BZ323" s="356"/>
      <c r="CA323" s="356"/>
      <c r="CB323" s="356"/>
      <c r="CC323" s="356"/>
      <c r="CD323" s="356"/>
      <c r="CE323" s="356"/>
      <c r="CF323" s="356"/>
      <c r="CG323" s="356"/>
      <c r="CH323" s="356"/>
      <c r="CI323" s="356"/>
      <c r="CJ323" s="356"/>
      <c r="CK323" s="356"/>
      <c r="CL323" s="356"/>
      <c r="CM323" s="356"/>
      <c r="CN323" s="356"/>
      <c r="CO323" s="356"/>
      <c r="CP323" s="356"/>
      <c r="CQ323" s="356"/>
      <c r="CR323" s="356"/>
      <c r="CS323" s="356"/>
      <c r="CT323" s="356"/>
      <c r="CU323" s="356"/>
      <c r="CV323" s="356"/>
      <c r="CW323" s="356"/>
      <c r="CX323" s="356"/>
      <c r="CY323" s="356"/>
      <c r="CZ323" s="356"/>
    </row>
    <row r="324" s="514" customFormat="true" ht="15" customHeight="true" x14ac:dyDescent="0.2">
      <c r="B324" s="513"/>
      <c r="X324" s="357"/>
      <c r="Y324" s="357"/>
      <c r="Z324" s="357"/>
      <c r="AA324" s="357"/>
      <c r="AB324" s="357"/>
      <c r="AC324" s="357"/>
      <c r="AD324" s="357"/>
      <c r="AE324" s="357"/>
      <c r="AF324" s="357"/>
      <c r="AG324" s="357"/>
      <c r="AH324" s="357"/>
      <c r="AI324" s="357"/>
      <c r="AJ324" s="357"/>
      <c r="AK324" s="357"/>
      <c r="AL324" s="357"/>
      <c r="AM324" s="357"/>
      <c r="AN324" s="357"/>
      <c r="AO324" s="357"/>
      <c r="AP324" s="357"/>
      <c r="AQ324" s="357"/>
      <c r="AR324" s="357"/>
      <c r="AS324" s="357"/>
      <c r="AT324" s="357"/>
      <c r="AU324" s="357"/>
      <c r="AV324" s="357"/>
      <c r="AW324" s="357"/>
      <c r="AX324" s="357"/>
      <c r="AY324" s="357"/>
      <c r="AZ324" s="357"/>
      <c r="BA324" s="321"/>
      <c r="BB324" s="319"/>
      <c r="BC324" s="319"/>
      <c r="BD324" s="319"/>
      <c r="BE324" s="319"/>
      <c r="BF324" s="319"/>
      <c r="BG324" s="319"/>
      <c r="BH324" s="319"/>
      <c r="BI324" s="319"/>
      <c r="BJ324" s="319"/>
      <c r="BK324" s="319"/>
      <c r="BL324" s="319"/>
      <c r="BM324" s="319"/>
      <c r="BN324" s="319"/>
      <c r="BO324" s="319"/>
      <c r="BP324" s="319"/>
      <c r="BQ324" s="319"/>
      <c r="BR324" s="319"/>
      <c r="BS324" s="319"/>
      <c r="BT324" s="319"/>
      <c r="BU324" s="319"/>
      <c r="BV324" s="319"/>
      <c r="BW324" s="321"/>
      <c r="BX324" s="356"/>
      <c r="BY324" s="356"/>
      <c r="BZ324" s="356"/>
      <c r="CA324" s="356"/>
      <c r="CB324" s="356"/>
      <c r="CC324" s="356"/>
      <c r="CD324" s="356"/>
      <c r="CE324" s="356"/>
      <c r="CF324" s="356"/>
      <c r="CG324" s="356"/>
      <c r="CH324" s="356"/>
      <c r="CI324" s="356"/>
      <c r="CJ324" s="356"/>
      <c r="CK324" s="356"/>
      <c r="CL324" s="356"/>
      <c r="CM324" s="356"/>
      <c r="CN324" s="356"/>
      <c r="CO324" s="356"/>
      <c r="CP324" s="356"/>
      <c r="CQ324" s="356"/>
      <c r="CR324" s="356"/>
      <c r="CS324" s="356"/>
      <c r="CT324" s="356"/>
      <c r="CU324" s="356"/>
      <c r="CV324" s="356"/>
      <c r="CW324" s="356"/>
      <c r="CX324" s="356"/>
      <c r="CY324" s="356"/>
      <c r="CZ324" s="356"/>
    </row>
    <row r="325" s="514" customFormat="true" ht="15" customHeight="true" x14ac:dyDescent="0.2">
      <c r="B325" s="513"/>
      <c r="X325" s="357"/>
      <c r="Y325" s="357"/>
      <c r="Z325" s="357"/>
      <c r="AA325" s="357"/>
      <c r="AB325" s="357"/>
      <c r="AC325" s="357"/>
      <c r="AD325" s="357"/>
      <c r="AE325" s="357"/>
      <c r="AF325" s="357"/>
      <c r="AG325" s="357"/>
      <c r="AH325" s="357"/>
      <c r="AI325" s="357"/>
      <c r="AJ325" s="357"/>
      <c r="AK325" s="357"/>
      <c r="AL325" s="357"/>
      <c r="AM325" s="357"/>
      <c r="AN325" s="357"/>
      <c r="AO325" s="357"/>
      <c r="AP325" s="357"/>
      <c r="AQ325" s="357"/>
      <c r="AR325" s="357"/>
      <c r="AS325" s="357"/>
      <c r="AT325" s="357"/>
      <c r="AU325" s="357"/>
      <c r="AV325" s="357"/>
      <c r="AW325" s="357"/>
      <c r="AX325" s="357"/>
      <c r="AY325" s="357"/>
      <c r="AZ325" s="357"/>
      <c r="BA325" s="321"/>
      <c r="BB325" s="319"/>
      <c r="BC325" s="319"/>
      <c r="BD325" s="319"/>
      <c r="BE325" s="319"/>
      <c r="BF325" s="319"/>
      <c r="BG325" s="319"/>
      <c r="BH325" s="319"/>
      <c r="BI325" s="319"/>
      <c r="BJ325" s="319"/>
      <c r="BK325" s="319"/>
      <c r="BL325" s="319"/>
      <c r="BM325" s="319"/>
      <c r="BN325" s="319"/>
      <c r="BO325" s="319"/>
      <c r="BP325" s="319"/>
      <c r="BQ325" s="319"/>
      <c r="BR325" s="319"/>
      <c r="BS325" s="319"/>
      <c r="BT325" s="319"/>
      <c r="BU325" s="319"/>
      <c r="BV325" s="319"/>
      <c r="BW325" s="321"/>
      <c r="BX325" s="356"/>
      <c r="BY325" s="356"/>
      <c r="BZ325" s="356"/>
      <c r="CA325" s="356"/>
      <c r="CB325" s="356"/>
      <c r="CC325" s="356"/>
      <c r="CD325" s="356"/>
      <c r="CE325" s="356"/>
      <c r="CF325" s="356"/>
      <c r="CG325" s="356"/>
      <c r="CH325" s="356"/>
      <c r="CI325" s="356"/>
      <c r="CJ325" s="356"/>
      <c r="CK325" s="356"/>
      <c r="CL325" s="356"/>
      <c r="CM325" s="356"/>
      <c r="CN325" s="356"/>
      <c r="CO325" s="356"/>
      <c r="CP325" s="356"/>
      <c r="CQ325" s="356"/>
      <c r="CR325" s="356"/>
      <c r="CS325" s="356"/>
      <c r="CT325" s="356"/>
      <c r="CU325" s="356"/>
      <c r="CV325" s="356"/>
      <c r="CW325" s="356"/>
      <c r="CX325" s="356"/>
      <c r="CY325" s="356"/>
      <c r="CZ325" s="356"/>
    </row>
    <row r="326" s="514" customFormat="true" ht="15" customHeight="true" x14ac:dyDescent="0.2">
      <c r="B326" s="513"/>
      <c r="X326" s="357"/>
      <c r="Y326" s="357"/>
      <c r="Z326" s="357"/>
      <c r="AA326" s="357"/>
      <c r="AB326" s="357"/>
      <c r="AC326" s="357"/>
      <c r="AD326" s="357"/>
      <c r="AE326" s="357"/>
      <c r="AF326" s="357"/>
      <c r="AG326" s="357"/>
      <c r="AH326" s="357"/>
      <c r="AI326" s="357"/>
      <c r="AJ326" s="357"/>
      <c r="AK326" s="357"/>
      <c r="AL326" s="357"/>
      <c r="AM326" s="357"/>
      <c r="AN326" s="357"/>
      <c r="AO326" s="357"/>
      <c r="AP326" s="357"/>
      <c r="AQ326" s="357"/>
      <c r="AR326" s="357"/>
      <c r="AS326" s="357"/>
      <c r="AT326" s="357"/>
      <c r="AU326" s="357"/>
      <c r="AV326" s="357"/>
      <c r="AW326" s="357"/>
      <c r="AX326" s="357"/>
      <c r="AY326" s="357"/>
      <c r="AZ326" s="357"/>
      <c r="BA326" s="321"/>
      <c r="BB326" s="319"/>
      <c r="BC326" s="319"/>
      <c r="BD326" s="319"/>
      <c r="BE326" s="319"/>
      <c r="BF326" s="319"/>
      <c r="BG326" s="319"/>
      <c r="BH326" s="319"/>
      <c r="BI326" s="319"/>
      <c r="BJ326" s="319"/>
      <c r="BK326" s="319"/>
      <c r="BL326" s="319"/>
      <c r="BM326" s="319"/>
      <c r="BN326" s="319"/>
      <c r="BO326" s="319"/>
      <c r="BP326" s="319"/>
      <c r="BQ326" s="319"/>
      <c r="BR326" s="319"/>
      <c r="BS326" s="319"/>
      <c r="BT326" s="319"/>
      <c r="BU326" s="319"/>
      <c r="BV326" s="319"/>
      <c r="BW326" s="321"/>
      <c r="BX326" s="356"/>
      <c r="BY326" s="356"/>
      <c r="BZ326" s="356"/>
      <c r="CA326" s="356"/>
      <c r="CB326" s="356"/>
      <c r="CC326" s="356"/>
      <c r="CD326" s="356"/>
      <c r="CE326" s="356"/>
      <c r="CF326" s="356"/>
      <c r="CG326" s="356"/>
      <c r="CH326" s="356"/>
      <c r="CI326" s="356"/>
      <c r="CJ326" s="356"/>
      <c r="CK326" s="356"/>
      <c r="CL326" s="356"/>
      <c r="CM326" s="356"/>
      <c r="CN326" s="356"/>
      <c r="CO326" s="356"/>
      <c r="CP326" s="356"/>
      <c r="CQ326" s="356"/>
      <c r="CR326" s="356"/>
      <c r="CS326" s="356"/>
      <c r="CT326" s="356"/>
      <c r="CU326" s="356"/>
      <c r="CV326" s="356"/>
      <c r="CW326" s="356"/>
      <c r="CX326" s="356"/>
      <c r="CY326" s="356"/>
      <c r="CZ326" s="356"/>
    </row>
    <row r="327" s="514" customFormat="true" ht="15" customHeight="true" x14ac:dyDescent="0.2">
      <c r="B327" s="513"/>
      <c r="X327" s="357"/>
      <c r="Y327" s="357"/>
      <c r="Z327" s="357"/>
      <c r="AA327" s="357"/>
      <c r="AB327" s="357"/>
      <c r="AC327" s="357"/>
      <c r="AD327" s="357"/>
      <c r="AE327" s="357"/>
      <c r="AF327" s="357"/>
      <c r="AG327" s="357"/>
      <c r="AH327" s="357"/>
      <c r="AI327" s="357"/>
      <c r="AJ327" s="357"/>
      <c r="AK327" s="357"/>
      <c r="AL327" s="357"/>
      <c r="AM327" s="357"/>
      <c r="AN327" s="357"/>
      <c r="AO327" s="357"/>
      <c r="AP327" s="357"/>
      <c r="AQ327" s="357"/>
      <c r="AR327" s="357"/>
      <c r="AS327" s="357"/>
      <c r="AT327" s="357"/>
      <c r="AU327" s="357"/>
      <c r="AV327" s="357"/>
      <c r="AW327" s="357"/>
      <c r="AX327" s="357"/>
      <c r="AY327" s="357"/>
      <c r="AZ327" s="357"/>
      <c r="BA327" s="321"/>
      <c r="BB327" s="319"/>
      <c r="BC327" s="319"/>
      <c r="BD327" s="319"/>
      <c r="BE327" s="319"/>
      <c r="BF327" s="319"/>
      <c r="BG327" s="319"/>
      <c r="BH327" s="319"/>
      <c r="BI327" s="319"/>
      <c r="BJ327" s="319"/>
      <c r="BK327" s="319"/>
      <c r="BL327" s="319"/>
      <c r="BM327" s="319"/>
      <c r="BN327" s="319"/>
      <c r="BO327" s="319"/>
      <c r="BP327" s="319"/>
      <c r="BQ327" s="319"/>
      <c r="BR327" s="319"/>
      <c r="BS327" s="319"/>
      <c r="BT327" s="319"/>
      <c r="BU327" s="319"/>
      <c r="BV327" s="319"/>
      <c r="BW327" s="321"/>
      <c r="BX327" s="356"/>
      <c r="BY327" s="356"/>
      <c r="BZ327" s="356"/>
      <c r="CA327" s="356"/>
      <c r="CB327" s="356"/>
      <c r="CC327" s="356"/>
      <c r="CD327" s="356"/>
      <c r="CE327" s="356"/>
      <c r="CF327" s="356"/>
      <c r="CG327" s="356"/>
      <c r="CH327" s="356"/>
      <c r="CI327" s="356"/>
      <c r="CJ327" s="356"/>
      <c r="CK327" s="356"/>
      <c r="CL327" s="356"/>
      <c r="CM327" s="356"/>
      <c r="CN327" s="356"/>
      <c r="CO327" s="356"/>
      <c r="CP327" s="356"/>
      <c r="CQ327" s="356"/>
      <c r="CR327" s="356"/>
      <c r="CS327" s="356"/>
      <c r="CT327" s="356"/>
      <c r="CU327" s="356"/>
      <c r="CV327" s="356"/>
      <c r="CW327" s="356"/>
      <c r="CX327" s="356"/>
      <c r="CY327" s="356"/>
      <c r="CZ327" s="356"/>
    </row>
    <row r="328" s="514" customFormat="true" ht="15" customHeight="true" x14ac:dyDescent="0.2">
      <c r="B328" s="513"/>
      <c r="X328" s="357"/>
      <c r="Y328" s="357"/>
      <c r="Z328" s="357"/>
      <c r="AA328" s="357"/>
      <c r="AB328" s="357"/>
      <c r="AC328" s="357"/>
      <c r="AD328" s="357"/>
      <c r="AE328" s="357"/>
      <c r="AF328" s="357"/>
      <c r="AG328" s="357"/>
      <c r="AH328" s="357"/>
      <c r="AI328" s="357"/>
      <c r="AJ328" s="357"/>
      <c r="AK328" s="357"/>
      <c r="AL328" s="357"/>
      <c r="AM328" s="357"/>
      <c r="AN328" s="357"/>
      <c r="AO328" s="357"/>
      <c r="AP328" s="357"/>
      <c r="AQ328" s="357"/>
      <c r="AR328" s="357"/>
      <c r="AS328" s="357"/>
      <c r="AT328" s="357"/>
      <c r="AU328" s="357"/>
      <c r="AV328" s="357"/>
      <c r="AW328" s="357"/>
      <c r="AX328" s="357"/>
      <c r="AY328" s="357"/>
      <c r="AZ328" s="357"/>
      <c r="BA328" s="321"/>
      <c r="BB328" s="319"/>
      <c r="BC328" s="319"/>
      <c r="BD328" s="319"/>
      <c r="BE328" s="319"/>
      <c r="BF328" s="319"/>
      <c r="BG328" s="319"/>
      <c r="BH328" s="319"/>
      <c r="BI328" s="319"/>
      <c r="BJ328" s="319"/>
      <c r="BK328" s="319"/>
      <c r="BL328" s="319"/>
      <c r="BM328" s="319"/>
      <c r="BN328" s="319"/>
      <c r="BO328" s="319"/>
      <c r="BP328" s="319"/>
      <c r="BQ328" s="319"/>
      <c r="BR328" s="319"/>
      <c r="BS328" s="319"/>
      <c r="BT328" s="319"/>
      <c r="BU328" s="319"/>
      <c r="BV328" s="319"/>
      <c r="BW328" s="321"/>
      <c r="BX328" s="356"/>
      <c r="BY328" s="356"/>
      <c r="BZ328" s="356"/>
      <c r="CA328" s="356"/>
      <c r="CB328" s="356"/>
      <c r="CC328" s="356"/>
      <c r="CD328" s="356"/>
      <c r="CE328" s="356"/>
      <c r="CF328" s="356"/>
      <c r="CG328" s="356"/>
      <c r="CH328" s="356"/>
      <c r="CI328" s="356"/>
      <c r="CJ328" s="356"/>
      <c r="CK328" s="356"/>
      <c r="CL328" s="356"/>
      <c r="CM328" s="356"/>
      <c r="CN328" s="356"/>
      <c r="CO328" s="356"/>
      <c r="CP328" s="356"/>
      <c r="CQ328" s="356"/>
      <c r="CR328" s="356"/>
      <c r="CS328" s="356"/>
      <c r="CT328" s="356"/>
      <c r="CU328" s="356"/>
      <c r="CV328" s="356"/>
      <c r="CW328" s="356"/>
      <c r="CX328" s="356"/>
      <c r="CY328" s="356"/>
      <c r="CZ328" s="356"/>
    </row>
    <row r="329" s="514" customFormat="true" ht="250.15" customHeight="true" x14ac:dyDescent="0.2">
      <c r="B329" s="513"/>
      <c r="X329" s="357"/>
      <c r="Y329" s="357"/>
      <c r="Z329" s="357"/>
      <c r="AA329" s="357"/>
      <c r="AB329" s="357"/>
      <c r="AC329" s="357"/>
      <c r="AD329" s="357"/>
      <c r="AE329" s="357"/>
      <c r="AF329" s="357"/>
      <c r="AG329" s="357"/>
      <c r="AH329" s="357"/>
      <c r="AI329" s="357"/>
      <c r="AJ329" s="357"/>
      <c r="AK329" s="357"/>
      <c r="AL329" s="357"/>
      <c r="AM329" s="357"/>
      <c r="AN329" s="357"/>
      <c r="AO329" s="357"/>
      <c r="AP329" s="357"/>
      <c r="AQ329" s="357"/>
      <c r="AR329" s="357"/>
      <c r="AS329" s="357"/>
      <c r="AT329" s="357"/>
      <c r="AU329" s="357"/>
      <c r="AV329" s="357"/>
      <c r="AW329" s="357"/>
      <c r="AX329" s="357"/>
      <c r="AY329" s="357"/>
      <c r="AZ329" s="357"/>
      <c r="BA329" s="321"/>
      <c r="BB329" s="319"/>
      <c r="BC329" s="319"/>
      <c r="BD329" s="319"/>
      <c r="BE329" s="319"/>
      <c r="BF329" s="319"/>
      <c r="BG329" s="319"/>
      <c r="BH329" s="319"/>
      <c r="BI329" s="319"/>
      <c r="BJ329" s="319"/>
      <c r="BK329" s="319"/>
      <c r="BL329" s="319"/>
      <c r="BM329" s="319"/>
      <c r="BN329" s="319"/>
      <c r="BO329" s="319"/>
      <c r="BP329" s="319"/>
      <c r="BQ329" s="319"/>
      <c r="BR329" s="319"/>
      <c r="BS329" s="319"/>
      <c r="BT329" s="319"/>
      <c r="BU329" s="319"/>
      <c r="BV329" s="319"/>
      <c r="BW329" s="321"/>
      <c r="BX329" s="356"/>
      <c r="BY329" s="356"/>
      <c r="BZ329" s="356"/>
      <c r="CA329" s="356"/>
      <c r="CB329" s="356"/>
      <c r="CC329" s="356"/>
      <c r="CD329" s="356"/>
      <c r="CE329" s="356"/>
      <c r="CF329" s="356"/>
      <c r="CG329" s="356"/>
      <c r="CH329" s="356"/>
      <c r="CI329" s="356"/>
      <c r="CJ329" s="356"/>
      <c r="CK329" s="356"/>
      <c r="CL329" s="356"/>
      <c r="CM329" s="356"/>
      <c r="CN329" s="356"/>
      <c r="CO329" s="356"/>
      <c r="CP329" s="356"/>
      <c r="CQ329" s="356"/>
      <c r="CR329" s="356"/>
      <c r="CS329" s="356"/>
      <c r="CT329" s="356"/>
      <c r="CU329" s="356"/>
      <c r="CV329" s="356"/>
      <c r="CW329" s="356"/>
      <c r="CX329" s="356"/>
      <c r="CY329" s="356"/>
      <c r="CZ329" s="356"/>
    </row>
    <row r="330" s="359" customFormat="true" ht="19.15" customHeight="true" x14ac:dyDescent="0.2">
      <c r="B330" s="512"/>
      <c r="X330" s="352"/>
      <c r="Y330" s="352"/>
      <c r="Z330" s="352"/>
      <c r="AA330" s="352"/>
      <c r="AB330" s="352"/>
      <c r="AC330" s="352"/>
      <c r="AD330" s="352"/>
      <c r="AE330" s="352"/>
      <c r="AF330" s="352"/>
      <c r="AG330" s="352"/>
      <c r="AH330" s="352"/>
      <c r="AI330" s="352"/>
      <c r="AJ330" s="352"/>
      <c r="AK330" s="352"/>
      <c r="AL330" s="352"/>
      <c r="AM330" s="352"/>
      <c r="AN330" s="352"/>
      <c r="AO330" s="352"/>
      <c r="AP330" s="352"/>
      <c r="AQ330" s="352"/>
      <c r="AR330" s="352"/>
      <c r="AS330" s="352"/>
      <c r="AT330" s="352"/>
      <c r="AU330" s="352"/>
      <c r="AV330" s="352"/>
      <c r="AW330" s="352"/>
      <c r="AX330" s="352"/>
      <c r="AY330" s="352"/>
      <c r="AZ330" s="352"/>
      <c r="BA330" s="324"/>
      <c r="BB330" s="324"/>
      <c r="BC330" s="511"/>
      <c r="BD330" s="511"/>
      <c r="BE330" s="511"/>
      <c r="BF330" s="511"/>
      <c r="BG330" s="511"/>
      <c r="BH330" s="511"/>
      <c r="BI330" s="511"/>
      <c r="BJ330" s="511"/>
      <c r="BK330" s="511"/>
      <c r="BL330" s="511"/>
      <c r="BM330" s="511"/>
      <c r="BN330" s="511"/>
      <c r="BO330" s="511"/>
      <c r="BP330" s="511"/>
      <c r="BQ330" s="511"/>
      <c r="BR330" s="511"/>
      <c r="BS330" s="511"/>
      <c r="BT330" s="511"/>
      <c r="BU330" s="511"/>
      <c r="BV330" s="511"/>
      <c r="BW330" s="511"/>
      <c r="BX330" s="352"/>
      <c r="BY330" s="352"/>
      <c r="BZ330" s="352"/>
      <c r="CA330" s="352"/>
      <c r="CB330" s="352"/>
      <c r="CC330" s="352"/>
      <c r="CD330" s="352"/>
      <c r="CE330" s="352"/>
      <c r="CF330" s="352"/>
      <c r="CG330" s="352"/>
      <c r="CH330" s="352"/>
      <c r="CI330" s="352"/>
      <c r="CJ330" s="352"/>
      <c r="CK330" s="352"/>
      <c r="CL330" s="352"/>
      <c r="CM330" s="352"/>
      <c r="CN330" s="352"/>
      <c r="CO330" s="352"/>
      <c r="CP330" s="352"/>
      <c r="CQ330" s="352"/>
      <c r="CR330" s="352"/>
      <c r="CS330" s="352"/>
      <c r="CT330" s="352"/>
      <c r="CU330" s="352"/>
      <c r="CV330" s="352"/>
      <c r="CW330" s="352"/>
      <c r="CX330" s="352"/>
      <c r="CY330" s="352"/>
      <c r="CZ330" s="352"/>
    </row>
    <row r="331" s="359" customFormat="true" ht="15" customHeight="true" x14ac:dyDescent="0.2">
      <c r="B331" s="512"/>
      <c r="X331" s="352"/>
      <c r="Y331" s="352"/>
      <c r="Z331" s="352"/>
      <c r="AA331" s="352"/>
      <c r="AB331" s="352"/>
      <c r="AC331" s="352"/>
      <c r="AD331" s="352"/>
      <c r="AE331" s="352"/>
      <c r="AF331" s="352"/>
      <c r="AG331" s="352"/>
      <c r="AH331" s="352"/>
      <c r="AI331" s="352"/>
      <c r="AJ331" s="352"/>
      <c r="AK331" s="352"/>
      <c r="AL331" s="352"/>
      <c r="AM331" s="352"/>
      <c r="AN331" s="352"/>
      <c r="AO331" s="352"/>
      <c r="AP331" s="352"/>
      <c r="AQ331" s="352"/>
      <c r="AR331" s="352"/>
      <c r="AS331" s="352"/>
      <c r="AT331" s="352"/>
      <c r="AU331" s="352"/>
      <c r="AV331" s="352"/>
      <c r="AW331" s="352"/>
      <c r="AX331" s="352"/>
      <c r="AY331" s="352"/>
      <c r="AZ331" s="352"/>
      <c r="BA331" s="324"/>
      <c r="BB331" s="324"/>
      <c r="BC331" s="511"/>
      <c r="BD331" s="511"/>
      <c r="BE331" s="511"/>
      <c r="BF331" s="511"/>
      <c r="BG331" s="511"/>
      <c r="BH331" s="511"/>
      <c r="BI331" s="511"/>
      <c r="BJ331" s="511"/>
      <c r="BK331" s="511"/>
      <c r="BL331" s="511"/>
      <c r="BM331" s="511"/>
      <c r="BN331" s="511"/>
      <c r="BO331" s="511"/>
      <c r="BP331" s="511"/>
      <c r="BQ331" s="511"/>
      <c r="BR331" s="511"/>
      <c r="BS331" s="511"/>
      <c r="BT331" s="511"/>
      <c r="BU331" s="511"/>
      <c r="BV331" s="511"/>
      <c r="BW331" s="511"/>
      <c r="BX331" s="352"/>
      <c r="BY331" s="352"/>
      <c r="BZ331" s="352"/>
      <c r="CA331" s="352"/>
      <c r="CB331" s="352"/>
      <c r="CC331" s="352"/>
      <c r="CD331" s="352"/>
      <c r="CE331" s="352"/>
      <c r="CF331" s="352"/>
      <c r="CG331" s="352"/>
      <c r="CH331" s="352"/>
      <c r="CI331" s="352"/>
      <c r="CJ331" s="352"/>
      <c r="CK331" s="352"/>
      <c r="CL331" s="352"/>
      <c r="CM331" s="352"/>
      <c r="CN331" s="352"/>
      <c r="CO331" s="352"/>
      <c r="CP331" s="352"/>
      <c r="CQ331" s="352"/>
      <c r="CR331" s="352"/>
      <c r="CS331" s="352"/>
      <c r="CT331" s="352"/>
      <c r="CU331" s="352"/>
      <c r="CV331" s="352"/>
      <c r="CW331" s="352"/>
      <c r="CX331" s="352"/>
      <c r="CY331" s="352"/>
      <c r="CZ331" s="352"/>
    </row>
    <row r="332" s="359" customFormat="true" ht="15" customHeight="true" x14ac:dyDescent="0.2">
      <c r="B332" s="512"/>
      <c r="X332" s="352"/>
      <c r="Y332" s="352"/>
      <c r="Z332" s="352"/>
      <c r="AA332" s="352"/>
      <c r="AB332" s="352"/>
      <c r="AC332" s="352"/>
      <c r="AD332" s="352"/>
      <c r="AE332" s="352"/>
      <c r="AF332" s="352"/>
      <c r="AG332" s="352"/>
      <c r="AH332" s="352"/>
      <c r="AI332" s="352"/>
      <c r="AJ332" s="352"/>
      <c r="AK332" s="352"/>
      <c r="AL332" s="352"/>
      <c r="AM332" s="352"/>
      <c r="AN332" s="352"/>
      <c r="AO332" s="352"/>
      <c r="AP332" s="352"/>
      <c r="AQ332" s="352"/>
      <c r="AR332" s="352"/>
      <c r="AS332" s="352"/>
      <c r="AT332" s="352"/>
      <c r="AU332" s="352"/>
      <c r="AV332" s="352"/>
      <c r="AW332" s="352"/>
      <c r="AX332" s="352"/>
      <c r="AY332" s="352"/>
      <c r="AZ332" s="352"/>
      <c r="BA332" s="324"/>
      <c r="BB332" s="324"/>
      <c r="BC332" s="511"/>
      <c r="BD332" s="511"/>
      <c r="BE332" s="511"/>
      <c r="BF332" s="511"/>
      <c r="BG332" s="511"/>
      <c r="BH332" s="511"/>
      <c r="BI332" s="511"/>
      <c r="BJ332" s="511"/>
      <c r="BK332" s="511"/>
      <c r="BL332" s="511"/>
      <c r="BM332" s="511"/>
      <c r="BN332" s="511"/>
      <c r="BO332" s="511"/>
      <c r="BP332" s="511"/>
      <c r="BQ332" s="511"/>
      <c r="BR332" s="511"/>
      <c r="BS332" s="511"/>
      <c r="BT332" s="511"/>
      <c r="BU332" s="511"/>
      <c r="BV332" s="511"/>
      <c r="BW332" s="511"/>
      <c r="BX332" s="352"/>
      <c r="BY332" s="352"/>
      <c r="BZ332" s="352"/>
      <c r="CA332" s="352"/>
      <c r="CB332" s="352"/>
      <c r="CC332" s="352"/>
      <c r="CD332" s="352"/>
      <c r="CE332" s="352"/>
      <c r="CF332" s="352"/>
      <c r="CG332" s="352"/>
      <c r="CH332" s="352"/>
      <c r="CI332" s="352"/>
      <c r="CJ332" s="352"/>
      <c r="CK332" s="352"/>
      <c r="CL332" s="352"/>
      <c r="CM332" s="352"/>
      <c r="CN332" s="352"/>
      <c r="CO332" s="352"/>
      <c r="CP332" s="352"/>
      <c r="CQ332" s="352"/>
      <c r="CR332" s="352"/>
      <c r="CS332" s="352"/>
      <c r="CT332" s="352"/>
      <c r="CU332" s="352"/>
      <c r="CV332" s="352"/>
      <c r="CW332" s="352"/>
      <c r="CX332" s="352"/>
      <c r="CY332" s="352"/>
      <c r="CZ332" s="352"/>
    </row>
    <row r="333" s="359" customFormat="true" ht="15" customHeight="true" x14ac:dyDescent="0.2">
      <c r="B333" s="512"/>
      <c r="X333" s="352"/>
      <c r="Y333" s="352"/>
      <c r="Z333" s="352"/>
      <c r="AA333" s="352"/>
      <c r="AB333" s="352"/>
      <c r="AC333" s="352"/>
      <c r="AD333" s="352"/>
      <c r="AE333" s="352"/>
      <c r="AF333" s="352"/>
      <c r="AG333" s="352"/>
      <c r="AH333" s="352"/>
      <c r="AI333" s="352"/>
      <c r="AJ333" s="352"/>
      <c r="AK333" s="352"/>
      <c r="AL333" s="352"/>
      <c r="AM333" s="352"/>
      <c r="AN333" s="352"/>
      <c r="AO333" s="352"/>
      <c r="AP333" s="352"/>
      <c r="AQ333" s="352"/>
      <c r="AR333" s="352"/>
      <c r="AS333" s="352"/>
      <c r="AT333" s="352"/>
      <c r="AU333" s="352"/>
      <c r="AV333" s="352"/>
      <c r="AW333" s="352"/>
      <c r="AX333" s="352"/>
      <c r="AY333" s="352"/>
      <c r="AZ333" s="352"/>
      <c r="BA333" s="324"/>
      <c r="BB333" s="324"/>
      <c r="BC333" s="511"/>
      <c r="BD333" s="511"/>
      <c r="BE333" s="511"/>
      <c r="BF333" s="511"/>
      <c r="BG333" s="511"/>
      <c r="BH333" s="511"/>
      <c r="BI333" s="511"/>
      <c r="BJ333" s="511"/>
      <c r="BK333" s="511"/>
      <c r="BL333" s="511"/>
      <c r="BM333" s="511"/>
      <c r="BN333" s="511"/>
      <c r="BO333" s="511"/>
      <c r="BP333" s="511"/>
      <c r="BQ333" s="511"/>
      <c r="BR333" s="511"/>
      <c r="BS333" s="511"/>
      <c r="BT333" s="511"/>
      <c r="BU333" s="511"/>
      <c r="BV333" s="511"/>
      <c r="BW333" s="511"/>
      <c r="BX333" s="352"/>
      <c r="BY333" s="352"/>
      <c r="BZ333" s="352"/>
      <c r="CA333" s="352"/>
      <c r="CB333" s="352"/>
      <c r="CC333" s="352"/>
      <c r="CD333" s="352"/>
      <c r="CE333" s="352"/>
      <c r="CF333" s="352"/>
      <c r="CG333" s="352"/>
      <c r="CH333" s="352"/>
      <c r="CI333" s="352"/>
      <c r="CJ333" s="352"/>
      <c r="CK333" s="352"/>
      <c r="CL333" s="352"/>
      <c r="CM333" s="352"/>
      <c r="CN333" s="352"/>
      <c r="CO333" s="352"/>
      <c r="CP333" s="352"/>
      <c r="CQ333" s="352"/>
      <c r="CR333" s="352"/>
      <c r="CS333" s="352"/>
      <c r="CT333" s="352"/>
      <c r="CU333" s="352"/>
      <c r="CV333" s="352"/>
      <c r="CW333" s="352"/>
      <c r="CX333" s="352"/>
      <c r="CY333" s="352"/>
      <c r="CZ333" s="352"/>
    </row>
    <row r="334" s="359" customFormat="true" ht="15" customHeight="true" x14ac:dyDescent="0.2">
      <c r="B334" s="512"/>
      <c r="X334" s="352"/>
      <c r="Y334" s="352"/>
      <c r="Z334" s="352"/>
      <c r="AA334" s="352"/>
      <c r="AB334" s="352"/>
      <c r="AC334" s="352"/>
      <c r="AD334" s="352"/>
      <c r="AE334" s="352"/>
      <c r="AF334" s="352"/>
      <c r="AG334" s="352"/>
      <c r="AH334" s="352"/>
      <c r="AI334" s="352"/>
      <c r="AJ334" s="352"/>
      <c r="AK334" s="352"/>
      <c r="AL334" s="352"/>
      <c r="AM334" s="352"/>
      <c r="AN334" s="352"/>
      <c r="AO334" s="352"/>
      <c r="AP334" s="352"/>
      <c r="AQ334" s="352"/>
      <c r="AR334" s="352"/>
      <c r="AS334" s="352"/>
      <c r="AT334" s="352"/>
      <c r="AU334" s="352"/>
      <c r="AV334" s="352"/>
      <c r="AW334" s="352"/>
      <c r="AX334" s="352"/>
      <c r="AY334" s="352"/>
      <c r="AZ334" s="352"/>
      <c r="BA334" s="324"/>
      <c r="BB334" s="324"/>
      <c r="BC334" s="511"/>
      <c r="BD334" s="511"/>
      <c r="BE334" s="511"/>
      <c r="BF334" s="511"/>
      <c r="BG334" s="511"/>
      <c r="BH334" s="511"/>
      <c r="BI334" s="511"/>
      <c r="BJ334" s="511"/>
      <c r="BK334" s="511"/>
      <c r="BL334" s="511"/>
      <c r="BM334" s="511"/>
      <c r="BN334" s="511"/>
      <c r="BO334" s="511"/>
      <c r="BP334" s="511"/>
      <c r="BQ334" s="511"/>
      <c r="BR334" s="511"/>
      <c r="BS334" s="511"/>
      <c r="BT334" s="511"/>
      <c r="BU334" s="511"/>
      <c r="BV334" s="511"/>
      <c r="BW334" s="511"/>
      <c r="BX334" s="352"/>
      <c r="BY334" s="352"/>
      <c r="BZ334" s="352"/>
      <c r="CA334" s="352"/>
      <c r="CB334" s="352"/>
      <c r="CC334" s="352"/>
      <c r="CD334" s="352"/>
      <c r="CE334" s="352"/>
      <c r="CF334" s="352"/>
      <c r="CG334" s="352"/>
      <c r="CH334" s="352"/>
      <c r="CI334" s="352"/>
      <c r="CJ334" s="352"/>
      <c r="CK334" s="352"/>
      <c r="CL334" s="352"/>
      <c r="CM334" s="352"/>
      <c r="CN334" s="352"/>
      <c r="CO334" s="352"/>
      <c r="CP334" s="352"/>
      <c r="CQ334" s="352"/>
      <c r="CR334" s="352"/>
      <c r="CS334" s="352"/>
      <c r="CT334" s="352"/>
      <c r="CU334" s="352"/>
      <c r="CV334" s="352"/>
      <c r="CW334" s="352"/>
      <c r="CX334" s="352"/>
      <c r="CY334" s="352"/>
      <c r="CZ334" s="352"/>
    </row>
    <row r="335" s="359" customFormat="true" ht="15" customHeight="true" x14ac:dyDescent="0.2">
      <c r="B335" s="512"/>
      <c r="X335" s="352"/>
      <c r="Y335" s="352"/>
      <c r="Z335" s="352"/>
      <c r="AA335" s="352"/>
      <c r="AB335" s="352"/>
      <c r="AC335" s="352"/>
      <c r="AD335" s="352"/>
      <c r="AE335" s="352"/>
      <c r="AF335" s="352"/>
      <c r="AG335" s="352"/>
      <c r="AH335" s="352"/>
      <c r="AI335" s="352"/>
      <c r="AJ335" s="352"/>
      <c r="AK335" s="352"/>
      <c r="AL335" s="352"/>
      <c r="AM335" s="352"/>
      <c r="AN335" s="352"/>
      <c r="AO335" s="352"/>
      <c r="AP335" s="352"/>
      <c r="AQ335" s="352"/>
      <c r="AR335" s="352"/>
      <c r="AS335" s="352"/>
      <c r="AT335" s="352"/>
      <c r="AU335" s="352"/>
      <c r="AV335" s="352"/>
      <c r="AW335" s="352"/>
      <c r="AX335" s="352"/>
      <c r="AY335" s="352"/>
      <c r="AZ335" s="352"/>
      <c r="BA335" s="324"/>
      <c r="BB335" s="324"/>
      <c r="BC335" s="511"/>
      <c r="BD335" s="511"/>
      <c r="BE335" s="511"/>
      <c r="BF335" s="511"/>
      <c r="BG335" s="511"/>
      <c r="BH335" s="511"/>
      <c r="BI335" s="511"/>
      <c r="BJ335" s="511"/>
      <c r="BK335" s="511"/>
      <c r="BL335" s="511"/>
      <c r="BM335" s="511"/>
      <c r="BN335" s="511"/>
      <c r="BO335" s="511"/>
      <c r="BP335" s="511"/>
      <c r="BQ335" s="511"/>
      <c r="BR335" s="511"/>
      <c r="BS335" s="511"/>
      <c r="BT335" s="511"/>
      <c r="BU335" s="511"/>
      <c r="BV335" s="511"/>
      <c r="BW335" s="511"/>
      <c r="BX335" s="352"/>
      <c r="BY335" s="352"/>
      <c r="BZ335" s="352"/>
      <c r="CA335" s="352"/>
      <c r="CB335" s="352"/>
      <c r="CC335" s="352"/>
      <c r="CD335" s="352"/>
      <c r="CE335" s="352"/>
      <c r="CF335" s="352"/>
      <c r="CG335" s="352"/>
      <c r="CH335" s="352"/>
      <c r="CI335" s="352"/>
      <c r="CJ335" s="352"/>
      <c r="CK335" s="352"/>
      <c r="CL335" s="352"/>
      <c r="CM335" s="352"/>
      <c r="CN335" s="352"/>
      <c r="CO335" s="352"/>
      <c r="CP335" s="352"/>
      <c r="CQ335" s="352"/>
      <c r="CR335" s="352"/>
      <c r="CS335" s="352"/>
      <c r="CT335" s="352"/>
      <c r="CU335" s="352"/>
      <c r="CV335" s="352"/>
      <c r="CW335" s="352"/>
      <c r="CX335" s="352"/>
      <c r="CY335" s="352"/>
      <c r="CZ335" s="352"/>
    </row>
    <row r="336" s="359" customFormat="true" ht="15" customHeight="true" x14ac:dyDescent="0.2">
      <c r="B336" s="512"/>
      <c r="X336" s="352"/>
      <c r="Y336" s="352"/>
      <c r="Z336" s="352"/>
      <c r="AA336" s="352"/>
      <c r="AB336" s="352"/>
      <c r="AC336" s="352"/>
      <c r="AD336" s="352"/>
      <c r="AE336" s="352"/>
      <c r="AF336" s="352"/>
      <c r="AG336" s="352"/>
      <c r="AH336" s="352"/>
      <c r="AI336" s="352"/>
      <c r="AJ336" s="352"/>
      <c r="AK336" s="352"/>
      <c r="AL336" s="352"/>
      <c r="AM336" s="352"/>
      <c r="AN336" s="352"/>
      <c r="AO336" s="352"/>
      <c r="AP336" s="352"/>
      <c r="AQ336" s="352"/>
      <c r="AR336" s="352"/>
      <c r="AS336" s="352"/>
      <c r="AT336" s="352"/>
      <c r="AU336" s="352"/>
      <c r="AV336" s="352"/>
      <c r="AW336" s="352"/>
      <c r="AX336" s="352"/>
      <c r="AY336" s="352"/>
      <c r="AZ336" s="352"/>
      <c r="BA336" s="324"/>
      <c r="BB336" s="324"/>
      <c r="BC336" s="511"/>
      <c r="BD336" s="511"/>
      <c r="BE336" s="511"/>
      <c r="BF336" s="511"/>
      <c r="BG336" s="511"/>
      <c r="BH336" s="511"/>
      <c r="BI336" s="511"/>
      <c r="BJ336" s="511"/>
      <c r="BK336" s="511"/>
      <c r="BL336" s="511"/>
      <c r="BM336" s="511"/>
      <c r="BN336" s="511"/>
      <c r="BO336" s="511"/>
      <c r="BP336" s="511"/>
      <c r="BQ336" s="511"/>
      <c r="BR336" s="511"/>
      <c r="BS336" s="511"/>
      <c r="BT336" s="511"/>
      <c r="BU336" s="511"/>
      <c r="BV336" s="511"/>
      <c r="BW336" s="511"/>
      <c r="BX336" s="352"/>
      <c r="BY336" s="352"/>
      <c r="BZ336" s="352"/>
      <c r="CA336" s="352"/>
      <c r="CB336" s="352"/>
      <c r="CC336" s="352"/>
      <c r="CD336" s="352"/>
      <c r="CE336" s="352"/>
      <c r="CF336" s="352"/>
      <c r="CG336" s="352"/>
      <c r="CH336" s="352"/>
      <c r="CI336" s="352"/>
      <c r="CJ336" s="352"/>
      <c r="CK336" s="352"/>
      <c r="CL336" s="352"/>
      <c r="CM336" s="352"/>
      <c r="CN336" s="352"/>
      <c r="CO336" s="352"/>
      <c r="CP336" s="352"/>
      <c r="CQ336" s="352"/>
      <c r="CR336" s="352"/>
      <c r="CS336" s="352"/>
      <c r="CT336" s="352"/>
      <c r="CU336" s="352"/>
      <c r="CV336" s="352"/>
      <c r="CW336" s="352"/>
      <c r="CX336" s="352"/>
      <c r="CY336" s="352"/>
      <c r="CZ336" s="352"/>
    </row>
    <row r="337" s="359" customFormat="true" ht="18" customHeight="true" x14ac:dyDescent="0.2">
      <c r="B337" s="512"/>
      <c r="X337" s="352"/>
      <c r="Y337" s="352"/>
      <c r="Z337" s="352"/>
      <c r="AA337" s="352"/>
      <c r="AB337" s="352"/>
      <c r="AC337" s="352"/>
      <c r="AD337" s="352"/>
      <c r="AE337" s="352"/>
      <c r="AF337" s="352"/>
      <c r="AG337" s="352"/>
      <c r="AH337" s="352"/>
      <c r="AI337" s="352"/>
      <c r="AJ337" s="352"/>
      <c r="AK337" s="352"/>
      <c r="AL337" s="352"/>
      <c r="AM337" s="352"/>
      <c r="AN337" s="352"/>
      <c r="AO337" s="352"/>
      <c r="AP337" s="352"/>
      <c r="AQ337" s="352"/>
      <c r="AR337" s="352"/>
      <c r="AS337" s="352"/>
      <c r="AT337" s="352"/>
      <c r="AU337" s="352"/>
      <c r="AV337" s="352"/>
      <c r="AW337" s="352"/>
      <c r="AX337" s="352"/>
      <c r="AY337" s="352"/>
      <c r="AZ337" s="352"/>
      <c r="BA337" s="324"/>
      <c r="BB337" s="324"/>
      <c r="BC337" s="511"/>
      <c r="BD337" s="511"/>
      <c r="BE337" s="511"/>
      <c r="BF337" s="511"/>
      <c r="BG337" s="511"/>
      <c r="BH337" s="511"/>
      <c r="BI337" s="511"/>
      <c r="BJ337" s="511"/>
      <c r="BK337" s="511"/>
      <c r="BL337" s="511"/>
      <c r="BM337" s="511"/>
      <c r="BN337" s="511"/>
      <c r="BO337" s="511"/>
      <c r="BP337" s="511"/>
      <c r="BQ337" s="511"/>
      <c r="BR337" s="511"/>
      <c r="BS337" s="511"/>
      <c r="BT337" s="511"/>
      <c r="BU337" s="511"/>
      <c r="BV337" s="511"/>
      <c r="BW337" s="511"/>
      <c r="BX337" s="352"/>
      <c r="BY337" s="352"/>
      <c r="BZ337" s="352"/>
      <c r="CA337" s="352"/>
      <c r="CB337" s="352"/>
      <c r="CC337" s="352"/>
      <c r="CD337" s="352"/>
      <c r="CE337" s="352"/>
      <c r="CF337" s="352"/>
      <c r="CG337" s="352"/>
      <c r="CH337" s="352"/>
      <c r="CI337" s="352"/>
      <c r="CJ337" s="352"/>
      <c r="CK337" s="352"/>
      <c r="CL337" s="352"/>
      <c r="CM337" s="352"/>
      <c r="CN337" s="352"/>
      <c r="CO337" s="352"/>
      <c r="CP337" s="352"/>
      <c r="CQ337" s="352"/>
      <c r="CR337" s="352"/>
      <c r="CS337" s="352"/>
      <c r="CT337" s="352"/>
      <c r="CU337" s="352"/>
      <c r="CV337" s="352"/>
      <c r="CW337" s="352"/>
      <c r="CX337" s="352"/>
      <c r="CY337" s="352"/>
      <c r="CZ337" s="352"/>
    </row>
    <row r="338" s="359" customFormat="true" ht="18" customHeight="true" x14ac:dyDescent="0.2">
      <c r="B338" s="512"/>
      <c r="X338" s="352"/>
      <c r="Y338" s="352"/>
      <c r="Z338" s="352"/>
      <c r="AA338" s="352"/>
      <c r="AB338" s="352"/>
      <c r="AC338" s="352"/>
      <c r="AD338" s="352"/>
      <c r="AE338" s="352"/>
      <c r="AF338" s="352"/>
      <c r="AG338" s="352"/>
      <c r="AH338" s="352"/>
      <c r="AI338" s="352"/>
      <c r="AJ338" s="352"/>
      <c r="AK338" s="352"/>
      <c r="AL338" s="352"/>
      <c r="AM338" s="352"/>
      <c r="AN338" s="352"/>
      <c r="AO338" s="352"/>
      <c r="AP338" s="352"/>
      <c r="AQ338" s="352"/>
      <c r="AR338" s="352"/>
      <c r="AS338" s="352"/>
      <c r="AT338" s="352"/>
      <c r="AU338" s="352"/>
      <c r="AV338" s="352"/>
      <c r="AW338" s="352"/>
      <c r="AX338" s="352"/>
      <c r="AY338" s="352"/>
      <c r="AZ338" s="352"/>
      <c r="BA338" s="324"/>
      <c r="BB338" s="324"/>
      <c r="BC338" s="511"/>
      <c r="BD338" s="511"/>
      <c r="BE338" s="511"/>
      <c r="BF338" s="511"/>
      <c r="BG338" s="511"/>
      <c r="BH338" s="511"/>
      <c r="BI338" s="511"/>
      <c r="BJ338" s="511"/>
      <c r="BK338" s="511"/>
      <c r="BL338" s="511"/>
      <c r="BM338" s="511"/>
      <c r="BN338" s="511"/>
      <c r="BO338" s="511"/>
      <c r="BP338" s="511"/>
      <c r="BQ338" s="511"/>
      <c r="BR338" s="511"/>
      <c r="BS338" s="511"/>
      <c r="BT338" s="511"/>
      <c r="BU338" s="511"/>
      <c r="BV338" s="511"/>
      <c r="BW338" s="511"/>
      <c r="BX338" s="352"/>
      <c r="BY338" s="352"/>
      <c r="BZ338" s="352"/>
      <c r="CA338" s="352"/>
      <c r="CB338" s="352"/>
      <c r="CC338" s="352"/>
      <c r="CD338" s="352"/>
      <c r="CE338" s="352"/>
      <c r="CF338" s="352"/>
      <c r="CG338" s="352"/>
      <c r="CH338" s="352"/>
      <c r="CI338" s="352"/>
      <c r="CJ338" s="352"/>
      <c r="CK338" s="352"/>
      <c r="CL338" s="352"/>
      <c r="CM338" s="352"/>
      <c r="CN338" s="352"/>
      <c r="CO338" s="352"/>
      <c r="CP338" s="352"/>
      <c r="CQ338" s="352"/>
      <c r="CR338" s="352"/>
      <c r="CS338" s="352"/>
      <c r="CT338" s="352"/>
      <c r="CU338" s="352"/>
      <c r="CV338" s="352"/>
      <c r="CW338" s="352"/>
      <c r="CX338" s="352"/>
      <c r="CY338" s="352"/>
      <c r="CZ338" s="352"/>
    </row>
    <row r="339" s="514" customFormat="true" ht="15" customHeight="true" x14ac:dyDescent="0.2">
      <c r="B339" s="513"/>
      <c r="X339" s="357"/>
      <c r="Y339" s="357"/>
      <c r="Z339" s="357"/>
      <c r="AA339" s="357"/>
      <c r="AB339" s="357"/>
      <c r="AC339" s="357"/>
      <c r="AD339" s="357"/>
      <c r="AE339" s="357"/>
      <c r="AF339" s="357"/>
      <c r="AG339" s="357"/>
      <c r="AH339" s="357"/>
      <c r="AI339" s="357"/>
      <c r="AJ339" s="357"/>
      <c r="AK339" s="357"/>
      <c r="AL339" s="357"/>
      <c r="AM339" s="357"/>
      <c r="AN339" s="357"/>
      <c r="AO339" s="357"/>
      <c r="AP339" s="357"/>
      <c r="AQ339" s="357"/>
      <c r="AR339" s="357"/>
      <c r="AS339" s="357"/>
      <c r="AT339" s="357"/>
      <c r="AU339" s="357"/>
      <c r="AV339" s="357"/>
      <c r="AW339" s="357"/>
      <c r="AX339" s="357"/>
      <c r="AY339" s="357"/>
      <c r="AZ339" s="357"/>
      <c r="BA339" s="358" t="s">
        <v>131</v>
      </c>
      <c r="BB339" s="306" t="s">
        <v>130</v>
      </c>
      <c r="BC339" s="1051" t="s">
        <v>115</v>
      </c>
      <c r="BD339" s="1052"/>
      <c r="BE339" s="1052"/>
      <c r="BF339" s="1052"/>
      <c r="BG339" s="1086"/>
      <c r="BH339" s="1051" t="s">
        <v>38</v>
      </c>
      <c r="BI339" s="1052"/>
      <c r="BJ339" s="1052"/>
      <c r="BK339" s="1052"/>
      <c r="BL339" s="1086"/>
      <c r="BM339" s="1051" t="s">
        <v>37</v>
      </c>
      <c r="BN339" s="1052"/>
      <c r="BO339" s="1052"/>
      <c r="BP339" s="1052"/>
      <c r="BQ339" s="1053"/>
      <c r="BR339" s="34" t="s">
        <v>142</v>
      </c>
      <c r="BS339" s="437"/>
      <c r="BT339" s="437"/>
      <c r="BU339" s="437"/>
      <c r="BV339" s="437"/>
      <c r="BW339" s="437"/>
      <c r="BX339" s="23"/>
      <c r="BY339" s="23"/>
      <c r="BZ339" s="356"/>
      <c r="CA339" s="356"/>
      <c r="CB339" s="356"/>
      <c r="CC339" s="356"/>
      <c r="CD339" s="356"/>
      <c r="CE339" s="356"/>
      <c r="CF339" s="356"/>
      <c r="CG339" s="356"/>
      <c r="CH339" s="356"/>
      <c r="CI339" s="356"/>
      <c r="CJ339" s="356"/>
      <c r="CK339" s="356"/>
      <c r="CL339" s="356"/>
      <c r="CM339" s="356"/>
      <c r="CN339" s="356"/>
      <c r="CO339" s="356"/>
      <c r="CP339" s="356"/>
      <c r="CQ339" s="356"/>
      <c r="CR339" s="356"/>
      <c r="CS339" s="356"/>
      <c r="CT339" s="356"/>
      <c r="CU339" s="356"/>
      <c r="CV339" s="356"/>
      <c r="CW339" s="356"/>
      <c r="CX339" s="356"/>
      <c r="CY339" s="356"/>
      <c r="CZ339" s="356"/>
    </row>
    <row r="340" s="514" customFormat="true" ht="24" x14ac:dyDescent="0.2">
      <c r="B340" s="513"/>
      <c r="X340" s="357"/>
      <c r="Y340" s="357"/>
      <c r="Z340" s="357"/>
      <c r="AA340" s="357"/>
      <c r="AB340" s="357"/>
      <c r="AC340" s="357"/>
      <c r="AD340" s="357"/>
      <c r="AE340" s="357"/>
      <c r="AF340" s="357"/>
      <c r="AG340" s="357"/>
      <c r="AH340" s="357"/>
      <c r="AI340" s="357"/>
      <c r="AJ340" s="357"/>
      <c r="AK340" s="357"/>
      <c r="AL340" s="357"/>
      <c r="AM340" s="357"/>
      <c r="AN340" s="357"/>
      <c r="AO340" s="357"/>
      <c r="AP340" s="357"/>
      <c r="AQ340" s="357"/>
      <c r="AR340" s="357"/>
      <c r="AS340" s="357"/>
      <c r="AT340" s="357"/>
      <c r="AU340" s="357"/>
      <c r="AV340" s="357"/>
      <c r="AW340" s="357"/>
      <c r="AX340" s="357"/>
      <c r="AY340" s="357"/>
      <c r="AZ340" s="357"/>
      <c r="BA340" s="344" t="s">
        <v>127</v>
      </c>
      <c r="BB340" s="343"/>
      <c r="BC340" s="466" t="s">
        <v>0</v>
      </c>
      <c r="BD340" s="581" t="s">
        <v>1</v>
      </c>
      <c r="BE340" s="581" t="s">
        <v>2</v>
      </c>
      <c r="BF340" s="581" t="s">
        <v>3</v>
      </c>
      <c r="BG340" s="467" t="s">
        <v>4</v>
      </c>
      <c r="BH340" s="466" t="s">
        <v>0</v>
      </c>
      <c r="BI340" s="581" t="s">
        <v>1</v>
      </c>
      <c r="BJ340" s="581" t="s">
        <v>2</v>
      </c>
      <c r="BK340" s="581" t="s">
        <v>3</v>
      </c>
      <c r="BL340" s="467" t="s">
        <v>4</v>
      </c>
      <c r="BM340" s="466" t="s">
        <v>0</v>
      </c>
      <c r="BN340" s="581" t="s">
        <v>1</v>
      </c>
      <c r="BO340" s="581" t="s">
        <v>2</v>
      </c>
      <c r="BP340" s="581" t="s">
        <v>3</v>
      </c>
      <c r="BQ340" s="467" t="s">
        <v>4</v>
      </c>
      <c r="BR340" s="466" t="s">
        <v>156</v>
      </c>
      <c r="BS340" s="581" t="s">
        <v>157</v>
      </c>
      <c r="BT340" s="581" t="s">
        <v>158</v>
      </c>
      <c r="BU340" s="581" t="s">
        <v>159</v>
      </c>
      <c r="BV340" s="581" t="s">
        <v>160</v>
      </c>
      <c r="BW340" s="582" t="s">
        <v>161</v>
      </c>
      <c r="BX340" s="878"/>
      <c r="BY340" s="878"/>
      <c r="BZ340" s="878"/>
      <c r="CA340" s="878"/>
      <c r="CB340" s="878"/>
      <c r="CC340" s="878"/>
      <c r="CD340" s="878"/>
      <c r="CE340" s="878"/>
      <c r="CF340" s="878"/>
      <c r="CG340" s="878"/>
      <c r="CH340" s="878"/>
      <c r="CI340" s="878"/>
      <c r="CJ340" s="878"/>
      <c r="CK340" s="878"/>
      <c r="CL340" s="878"/>
      <c r="CM340" s="878"/>
      <c r="CN340" s="878"/>
      <c r="CO340" s="878"/>
      <c r="CP340" s="878"/>
      <c r="CQ340" s="878"/>
      <c r="CR340" s="878"/>
      <c r="CS340" s="878"/>
      <c r="CT340" s="878"/>
      <c r="CU340" s="878"/>
      <c r="CV340" s="878"/>
      <c r="CW340" s="878"/>
      <c r="CX340" s="878"/>
      <c r="CY340" s="878"/>
      <c r="CZ340" s="878"/>
    </row>
    <row r="341" s="514" customFormat="true" ht="15" customHeight="true" x14ac:dyDescent="0.2">
      <c r="B341" s="513"/>
      <c r="X341" s="357"/>
      <c r="Y341" s="357"/>
      <c r="Z341" s="357"/>
      <c r="AA341" s="357"/>
      <c r="AB341" s="357"/>
      <c r="AC341" s="357"/>
      <c r="AD341" s="357"/>
      <c r="AE341" s="357"/>
      <c r="AF341" s="357"/>
      <c r="AG341" s="357"/>
      <c r="AH341" s="357"/>
      <c r="AI341" s="357"/>
      <c r="AJ341" s="357"/>
      <c r="AK341" s="357"/>
      <c r="AL341" s="357"/>
      <c r="AM341" s="357"/>
      <c r="AN341" s="357"/>
      <c r="AO341" s="357"/>
      <c r="AP341" s="357"/>
      <c r="AQ341" s="357"/>
      <c r="AR341" s="357"/>
      <c r="AS341" s="357"/>
      <c r="AT341" s="357"/>
      <c r="AU341" s="357"/>
      <c r="AV341" s="357"/>
      <c r="AW341" s="357"/>
      <c r="AX341" s="357"/>
      <c r="AY341" s="357"/>
      <c r="AZ341" s="357"/>
      <c r="BA341" s="1089" t="s">
        <v>155</v>
      </c>
      <c r="BB341" s="606" t="s">
        <v>49</v>
      </c>
      <c r="BC341" s="73" t="s">
        <v>35</v>
      </c>
      <c r="BD341" s="69" t="s">
        <v>35</v>
      </c>
      <c r="BE341" s="69" t="s">
        <v>35</v>
      </c>
      <c r="BF341" s="69" t="s">
        <v>35</v>
      </c>
      <c r="BG341" s="64" t="s">
        <v>35</v>
      </c>
      <c r="BH341" s="73" t="s">
        <v>35</v>
      </c>
      <c r="BI341" s="69" t="s">
        <v>35</v>
      </c>
      <c r="BJ341" s="69" t="s">
        <v>35</v>
      </c>
      <c r="BK341" s="69" t="s">
        <v>35</v>
      </c>
      <c r="BL341" s="64" t="s">
        <v>35</v>
      </c>
      <c r="BM341" s="73" t="s">
        <v>35</v>
      </c>
      <c r="BN341" s="69" t="s">
        <v>35</v>
      </c>
      <c r="BO341" s="69" t="s">
        <v>35</v>
      </c>
      <c r="BP341" s="69" t="s">
        <v>35</v>
      </c>
      <c r="BQ341" s="64" t="s">
        <v>35</v>
      </c>
      <c r="BR341" s="73" t="s">
        <v>35</v>
      </c>
      <c r="BS341" s="69" t="s">
        <v>35</v>
      </c>
      <c r="BT341" s="69" t="s">
        <v>35</v>
      </c>
      <c r="BU341" s="69" t="s">
        <v>35</v>
      </c>
      <c r="BV341" s="69" t="s">
        <v>35</v>
      </c>
      <c r="BW341" s="57" t="s">
        <v>35</v>
      </c>
      <c r="BX341" s="22"/>
      <c r="BY341" s="22"/>
      <c r="BZ341" s="22"/>
      <c r="CA341" s="22"/>
      <c r="CB341" s="22"/>
      <c r="CC341" s="22"/>
      <c r="CD341" s="22"/>
      <c r="CE341" s="22"/>
      <c r="CF341" s="22"/>
      <c r="CG341" s="22"/>
      <c r="CH341" s="22"/>
      <c r="CI341" s="22"/>
      <c r="CJ341" s="22"/>
      <c r="CK341" s="22"/>
      <c r="CL341" s="22"/>
      <c r="CM341" s="22"/>
      <c r="CN341" s="22"/>
      <c r="CO341" s="22"/>
      <c r="CP341" s="22"/>
      <c r="CQ341" s="22"/>
      <c r="CR341" s="22"/>
      <c r="CS341" s="22"/>
      <c r="CT341" s="22"/>
      <c r="CU341" s="22"/>
      <c r="CV341" s="22"/>
      <c r="CW341" s="22"/>
      <c r="CX341" s="22"/>
      <c r="CY341" s="22"/>
      <c r="CZ341" s="22"/>
    </row>
    <row r="342" s="514" customFormat="true" ht="15" customHeight="true" x14ac:dyDescent="0.2">
      <c r="B342" s="513"/>
      <c r="X342" s="357"/>
      <c r="Y342" s="357"/>
      <c r="Z342" s="357"/>
      <c r="AA342" s="357"/>
      <c r="AB342" s="357"/>
      <c r="AC342" s="357"/>
      <c r="AD342" s="357"/>
      <c r="AE342" s="357"/>
      <c r="AF342" s="357"/>
      <c r="AG342" s="357"/>
      <c r="AH342" s="357"/>
      <c r="AI342" s="357"/>
      <c r="AJ342" s="357"/>
      <c r="AK342" s="357"/>
      <c r="AL342" s="357"/>
      <c r="AM342" s="357"/>
      <c r="AN342" s="357"/>
      <c r="AO342" s="357"/>
      <c r="AP342" s="357"/>
      <c r="AQ342" s="357"/>
      <c r="AR342" s="357"/>
      <c r="AS342" s="357"/>
      <c r="AT342" s="357"/>
      <c r="AU342" s="357"/>
      <c r="AV342" s="357"/>
      <c r="AW342" s="357"/>
      <c r="AX342" s="357"/>
      <c r="AY342" s="357"/>
      <c r="AZ342" s="357"/>
      <c r="BA342" s="1084"/>
      <c r="BB342" s="604" t="s">
        <v>48</v>
      </c>
      <c r="BC342" s="72" t="s">
        <v>35</v>
      </c>
      <c r="BD342" s="68" t="s">
        <v>35</v>
      </c>
      <c r="BE342" s="68" t="s">
        <v>35</v>
      </c>
      <c r="BF342" s="68" t="s">
        <v>35</v>
      </c>
      <c r="BG342" s="63" t="s">
        <v>35</v>
      </c>
      <c r="BH342" s="72" t="s">
        <v>35</v>
      </c>
      <c r="BI342" s="68" t="s">
        <v>35</v>
      </c>
      <c r="BJ342" s="68" t="s">
        <v>35</v>
      </c>
      <c r="BK342" s="68" t="s">
        <v>35</v>
      </c>
      <c r="BL342" s="63" t="s">
        <v>35</v>
      </c>
      <c r="BM342" s="72" t="s">
        <v>35</v>
      </c>
      <c r="BN342" s="68" t="s">
        <v>35</v>
      </c>
      <c r="BO342" s="68" t="s">
        <v>35</v>
      </c>
      <c r="BP342" s="68" t="s">
        <v>35</v>
      </c>
      <c r="BQ342" s="63" t="s">
        <v>35</v>
      </c>
      <c r="BR342" s="72" t="s">
        <v>35</v>
      </c>
      <c r="BS342" s="68" t="s">
        <v>35</v>
      </c>
      <c r="BT342" s="68" t="s">
        <v>35</v>
      </c>
      <c r="BU342" s="68" t="s">
        <v>35</v>
      </c>
      <c r="BV342" s="68" t="s">
        <v>35</v>
      </c>
      <c r="BW342" s="56" t="s">
        <v>35</v>
      </c>
      <c r="BX342" s="22"/>
      <c r="BY342" s="22"/>
      <c r="BZ342" s="22"/>
      <c r="CA342" s="22"/>
      <c r="CB342" s="22"/>
      <c r="CC342" s="22"/>
      <c r="CD342" s="22"/>
      <c r="CE342" s="22"/>
      <c r="CF342" s="22"/>
      <c r="CG342" s="22"/>
      <c r="CH342" s="22"/>
      <c r="CI342" s="22"/>
      <c r="CJ342" s="22"/>
      <c r="CK342" s="22"/>
      <c r="CL342" s="22"/>
      <c r="CM342" s="22"/>
      <c r="CN342" s="22"/>
      <c r="CO342" s="22"/>
      <c r="CP342" s="22"/>
      <c r="CQ342" s="22"/>
      <c r="CR342" s="22"/>
      <c r="CS342" s="22"/>
      <c r="CT342" s="22"/>
      <c r="CU342" s="22"/>
      <c r="CV342" s="22"/>
      <c r="CW342" s="22"/>
      <c r="CX342" s="22"/>
      <c r="CY342" s="22"/>
      <c r="CZ342" s="22"/>
    </row>
    <row r="343" s="514" customFormat="true" ht="15" customHeight="true" x14ac:dyDescent="0.2">
      <c r="B343" s="513"/>
      <c r="X343" s="357"/>
      <c r="Y343" s="357"/>
      <c r="Z343" s="357"/>
      <c r="AA343" s="357"/>
      <c r="AB343" s="357"/>
      <c r="AC343" s="357"/>
      <c r="AD343" s="357"/>
      <c r="AE343" s="357"/>
      <c r="AF343" s="357"/>
      <c r="AG343" s="357"/>
      <c r="AH343" s="357"/>
      <c r="AI343" s="357"/>
      <c r="AJ343" s="357"/>
      <c r="AK343" s="357"/>
      <c r="AL343" s="357"/>
      <c r="AM343" s="357"/>
      <c r="AN343" s="357"/>
      <c r="AO343" s="357"/>
      <c r="AP343" s="357"/>
      <c r="AQ343" s="357"/>
      <c r="AR343" s="357"/>
      <c r="AS343" s="357"/>
      <c r="AT343" s="357"/>
      <c r="AU343" s="357"/>
      <c r="AV343" s="357"/>
      <c r="AW343" s="357"/>
      <c r="AX343" s="357"/>
      <c r="AY343" s="357"/>
      <c r="AZ343" s="357"/>
      <c r="BA343" s="1090" t="s">
        <v>150</v>
      </c>
      <c r="BB343" s="604" t="s">
        <v>49</v>
      </c>
      <c r="BC343" s="72" t="s">
        <v>35</v>
      </c>
      <c r="BD343" s="68" t="s">
        <v>35</v>
      </c>
      <c r="BE343" s="68" t="s">
        <v>35</v>
      </c>
      <c r="BF343" s="68" t="s">
        <v>35</v>
      </c>
      <c r="BG343" s="63" t="s">
        <v>35</v>
      </c>
      <c r="BH343" s="72" t="s">
        <v>35</v>
      </c>
      <c r="BI343" s="68" t="s">
        <v>35</v>
      </c>
      <c r="BJ343" s="68" t="s">
        <v>35</v>
      </c>
      <c r="BK343" s="68" t="s">
        <v>35</v>
      </c>
      <c r="BL343" s="63" t="s">
        <v>35</v>
      </c>
      <c r="BM343" s="72" t="s">
        <v>35</v>
      </c>
      <c r="BN343" s="68" t="s">
        <v>35</v>
      </c>
      <c r="BO343" s="68" t="s">
        <v>35</v>
      </c>
      <c r="BP343" s="68" t="s">
        <v>35</v>
      </c>
      <c r="BQ343" s="63" t="s">
        <v>35</v>
      </c>
      <c r="BR343" s="72" t="s">
        <v>35</v>
      </c>
      <c r="BS343" s="68" t="s">
        <v>35</v>
      </c>
      <c r="BT343" s="68" t="s">
        <v>35</v>
      </c>
      <c r="BU343" s="68" t="s">
        <v>35</v>
      </c>
      <c r="BV343" s="68" t="s">
        <v>35</v>
      </c>
      <c r="BW343" s="56" t="s">
        <v>35</v>
      </c>
      <c r="BX343" s="22"/>
      <c r="BY343" s="22"/>
      <c r="BZ343" s="22"/>
      <c r="CA343" s="22"/>
      <c r="CB343" s="22"/>
      <c r="CC343" s="22"/>
      <c r="CD343" s="22"/>
      <c r="CE343" s="22"/>
      <c r="CF343" s="22"/>
      <c r="CG343" s="22"/>
      <c r="CH343" s="22"/>
      <c r="CI343" s="22"/>
      <c r="CJ343" s="22"/>
      <c r="CK343" s="22"/>
      <c r="CL343" s="22"/>
      <c r="CM343" s="22"/>
      <c r="CN343" s="22"/>
      <c r="CO343" s="22"/>
      <c r="CP343" s="22"/>
      <c r="CQ343" s="22"/>
      <c r="CR343" s="22"/>
      <c r="CS343" s="22"/>
      <c r="CT343" s="22"/>
      <c r="CU343" s="22"/>
      <c r="CV343" s="22"/>
      <c r="CW343" s="22"/>
      <c r="CX343" s="22"/>
      <c r="CY343" s="22"/>
      <c r="CZ343" s="22"/>
    </row>
    <row r="344" s="514" customFormat="true" ht="15" customHeight="true" x14ac:dyDescent="0.2">
      <c r="B344" s="513"/>
      <c r="X344" s="357"/>
      <c r="Y344" s="357"/>
      <c r="Z344" s="357"/>
      <c r="AA344" s="357"/>
      <c r="AB344" s="357"/>
      <c r="AC344" s="357"/>
      <c r="AD344" s="357"/>
      <c r="AE344" s="357"/>
      <c r="AF344" s="357"/>
      <c r="AG344" s="357"/>
      <c r="AH344" s="357"/>
      <c r="AI344" s="357"/>
      <c r="AJ344" s="357"/>
      <c r="AK344" s="357"/>
      <c r="AL344" s="357"/>
      <c r="AM344" s="357"/>
      <c r="AN344" s="357"/>
      <c r="AO344" s="357"/>
      <c r="AP344" s="357"/>
      <c r="AQ344" s="357"/>
      <c r="AR344" s="357"/>
      <c r="AS344" s="357"/>
      <c r="AT344" s="357"/>
      <c r="AU344" s="357"/>
      <c r="AV344" s="357"/>
      <c r="AW344" s="357"/>
      <c r="AX344" s="357"/>
      <c r="AY344" s="357"/>
      <c r="AZ344" s="357"/>
      <c r="BA344" s="1084"/>
      <c r="BB344" s="604" t="s">
        <v>48</v>
      </c>
      <c r="BC344" s="72" t="s">
        <v>35</v>
      </c>
      <c r="BD344" s="68" t="s">
        <v>35</v>
      </c>
      <c r="BE344" s="68" t="s">
        <v>35</v>
      </c>
      <c r="BF344" s="68" t="s">
        <v>35</v>
      </c>
      <c r="BG344" s="63" t="s">
        <v>35</v>
      </c>
      <c r="BH344" s="72" t="s">
        <v>35</v>
      </c>
      <c r="BI344" s="68" t="s">
        <v>35</v>
      </c>
      <c r="BJ344" s="68" t="s">
        <v>35</v>
      </c>
      <c r="BK344" s="68" t="s">
        <v>35</v>
      </c>
      <c r="BL344" s="63" t="s">
        <v>35</v>
      </c>
      <c r="BM344" s="72" t="s">
        <v>35</v>
      </c>
      <c r="BN344" s="68" t="s">
        <v>35</v>
      </c>
      <c r="BO344" s="68" t="s">
        <v>35</v>
      </c>
      <c r="BP344" s="68" t="s">
        <v>35</v>
      </c>
      <c r="BQ344" s="63" t="s">
        <v>35</v>
      </c>
      <c r="BR344" s="72" t="s">
        <v>35</v>
      </c>
      <c r="BS344" s="68" t="s">
        <v>35</v>
      </c>
      <c r="BT344" s="68" t="s">
        <v>35</v>
      </c>
      <c r="BU344" s="68" t="s">
        <v>35</v>
      </c>
      <c r="BV344" s="68" t="s">
        <v>35</v>
      </c>
      <c r="BW344" s="56" t="s">
        <v>35</v>
      </c>
      <c r="BX344" s="22"/>
      <c r="BY344" s="22"/>
      <c r="BZ344" s="22"/>
      <c r="CA344" s="22"/>
      <c r="CB344" s="22"/>
      <c r="CC344" s="22"/>
      <c r="CD344" s="22"/>
      <c r="CE344" s="22"/>
      <c r="CF344" s="22"/>
      <c r="CG344" s="22"/>
      <c r="CH344" s="22"/>
      <c r="CI344" s="22"/>
      <c r="CJ344" s="22"/>
      <c r="CK344" s="22"/>
      <c r="CL344" s="22"/>
      <c r="CM344" s="22"/>
      <c r="CN344" s="22"/>
      <c r="CO344" s="22"/>
      <c r="CP344" s="22"/>
      <c r="CQ344" s="22"/>
      <c r="CR344" s="22"/>
      <c r="CS344" s="22"/>
      <c r="CT344" s="22"/>
      <c r="CU344" s="22"/>
      <c r="CV344" s="22"/>
      <c r="CW344" s="22"/>
      <c r="CX344" s="22"/>
      <c r="CY344" s="22"/>
      <c r="CZ344" s="22"/>
    </row>
    <row r="345" s="514" customFormat="true" ht="15" customHeight="true" x14ac:dyDescent="0.2">
      <c r="B345" s="513"/>
      <c r="X345" s="357"/>
      <c r="Y345" s="357"/>
      <c r="Z345" s="357"/>
      <c r="AA345" s="357"/>
      <c r="AB345" s="357"/>
      <c r="AC345" s="357"/>
      <c r="AD345" s="357"/>
      <c r="AE345" s="357"/>
      <c r="AF345" s="357"/>
      <c r="AG345" s="357"/>
      <c r="AH345" s="357"/>
      <c r="AI345" s="357"/>
      <c r="AJ345" s="357"/>
      <c r="AK345" s="357"/>
      <c r="AL345" s="357"/>
      <c r="AM345" s="357"/>
      <c r="AN345" s="357"/>
      <c r="AO345" s="357"/>
      <c r="AP345" s="357"/>
      <c r="AQ345" s="357"/>
      <c r="AR345" s="357"/>
      <c r="AS345" s="357"/>
      <c r="AT345" s="357"/>
      <c r="AU345" s="357"/>
      <c r="AV345" s="357"/>
      <c r="AW345" s="357"/>
      <c r="AX345" s="357"/>
      <c r="AY345" s="357"/>
      <c r="AZ345" s="357"/>
      <c r="BA345" s="1090" t="s">
        <v>151</v>
      </c>
      <c r="BB345" s="604" t="s">
        <v>49</v>
      </c>
      <c r="BC345" s="72" t="s">
        <v>35</v>
      </c>
      <c r="BD345" s="68" t="s">
        <v>35</v>
      </c>
      <c r="BE345" s="68" t="s">
        <v>35</v>
      </c>
      <c r="BF345" s="68" t="s">
        <v>35</v>
      </c>
      <c r="BG345" s="63" t="s">
        <v>35</v>
      </c>
      <c r="BH345" s="72" t="s">
        <v>35</v>
      </c>
      <c r="BI345" s="68" t="s">
        <v>35</v>
      </c>
      <c r="BJ345" s="68" t="s">
        <v>35</v>
      </c>
      <c r="BK345" s="68" t="s">
        <v>35</v>
      </c>
      <c r="BL345" s="63" t="s">
        <v>35</v>
      </c>
      <c r="BM345" s="72" t="s">
        <v>35</v>
      </c>
      <c r="BN345" s="68" t="s">
        <v>35</v>
      </c>
      <c r="BO345" s="68" t="s">
        <v>35</v>
      </c>
      <c r="BP345" s="68" t="s">
        <v>35</v>
      </c>
      <c r="BQ345" s="63" t="s">
        <v>35</v>
      </c>
      <c r="BR345" s="72" t="s">
        <v>35</v>
      </c>
      <c r="BS345" s="68" t="s">
        <v>35</v>
      </c>
      <c r="BT345" s="68" t="s">
        <v>35</v>
      </c>
      <c r="BU345" s="68" t="s">
        <v>35</v>
      </c>
      <c r="BV345" s="68" t="s">
        <v>35</v>
      </c>
      <c r="BW345" s="56" t="s">
        <v>35</v>
      </c>
      <c r="BX345" s="22"/>
      <c r="BY345" s="22"/>
      <c r="BZ345" s="22"/>
      <c r="CA345" s="22"/>
      <c r="CB345" s="22"/>
      <c r="CC345" s="22"/>
      <c r="CD345" s="22"/>
      <c r="CE345" s="22"/>
      <c r="CF345" s="22"/>
      <c r="CG345" s="22"/>
      <c r="CH345" s="22"/>
      <c r="CI345" s="22"/>
      <c r="CJ345" s="22"/>
      <c r="CK345" s="22"/>
      <c r="CL345" s="22"/>
      <c r="CM345" s="22"/>
      <c r="CN345" s="22"/>
      <c r="CO345" s="22"/>
      <c r="CP345" s="22"/>
      <c r="CQ345" s="22"/>
      <c r="CR345" s="22"/>
      <c r="CS345" s="22"/>
      <c r="CT345" s="22"/>
      <c r="CU345" s="22"/>
      <c r="CV345" s="22"/>
      <c r="CW345" s="22"/>
      <c r="CX345" s="22"/>
      <c r="CY345" s="22"/>
      <c r="CZ345" s="22"/>
    </row>
    <row r="346" s="514" customFormat="true" ht="15" customHeight="true" x14ac:dyDescent="0.2">
      <c r="B346" s="513"/>
      <c r="X346" s="357"/>
      <c r="Y346" s="357"/>
      <c r="Z346" s="357"/>
      <c r="AA346" s="357"/>
      <c r="AB346" s="357"/>
      <c r="AC346" s="357"/>
      <c r="AD346" s="357"/>
      <c r="AE346" s="357"/>
      <c r="AF346" s="357"/>
      <c r="AG346" s="357"/>
      <c r="AH346" s="357"/>
      <c r="AI346" s="357"/>
      <c r="AJ346" s="357"/>
      <c r="AK346" s="357"/>
      <c r="AL346" s="357"/>
      <c r="AM346" s="357"/>
      <c r="AN346" s="357"/>
      <c r="AO346" s="357"/>
      <c r="AP346" s="357"/>
      <c r="AQ346" s="357"/>
      <c r="AR346" s="357"/>
      <c r="AS346" s="357"/>
      <c r="AT346" s="357"/>
      <c r="AU346" s="357"/>
      <c r="AV346" s="357"/>
      <c r="AW346" s="357"/>
      <c r="AX346" s="357"/>
      <c r="AY346" s="357"/>
      <c r="AZ346" s="357"/>
      <c r="BA346" s="1084"/>
      <c r="BB346" s="604" t="s">
        <v>48</v>
      </c>
      <c r="BC346" s="72" t="s">
        <v>35</v>
      </c>
      <c r="BD346" s="68" t="s">
        <v>35</v>
      </c>
      <c r="BE346" s="68" t="s">
        <v>35</v>
      </c>
      <c r="BF346" s="68" t="s">
        <v>35</v>
      </c>
      <c r="BG346" s="63" t="s">
        <v>35</v>
      </c>
      <c r="BH346" s="72" t="s">
        <v>35</v>
      </c>
      <c r="BI346" s="68" t="s">
        <v>35</v>
      </c>
      <c r="BJ346" s="68" t="s">
        <v>35</v>
      </c>
      <c r="BK346" s="68" t="s">
        <v>35</v>
      </c>
      <c r="BL346" s="63" t="s">
        <v>35</v>
      </c>
      <c r="BM346" s="72" t="s">
        <v>35</v>
      </c>
      <c r="BN346" s="68" t="s">
        <v>35</v>
      </c>
      <c r="BO346" s="68" t="s">
        <v>35</v>
      </c>
      <c r="BP346" s="68" t="s">
        <v>35</v>
      </c>
      <c r="BQ346" s="63" t="s">
        <v>35</v>
      </c>
      <c r="BR346" s="72" t="s">
        <v>35</v>
      </c>
      <c r="BS346" s="68" t="s">
        <v>35</v>
      </c>
      <c r="BT346" s="68" t="s">
        <v>35</v>
      </c>
      <c r="BU346" s="68" t="s">
        <v>35</v>
      </c>
      <c r="BV346" s="68" t="s">
        <v>35</v>
      </c>
      <c r="BW346" s="56" t="s">
        <v>35</v>
      </c>
      <c r="BX346" s="22"/>
      <c r="BY346" s="22"/>
      <c r="BZ346" s="22"/>
      <c r="CA346" s="22"/>
      <c r="CB346" s="22"/>
      <c r="CC346" s="22"/>
      <c r="CD346" s="22"/>
      <c r="CE346" s="22"/>
      <c r="CF346" s="22"/>
      <c r="CG346" s="22"/>
      <c r="CH346" s="22"/>
      <c r="CI346" s="22"/>
      <c r="CJ346" s="22"/>
      <c r="CK346" s="22"/>
      <c r="CL346" s="22"/>
      <c r="CM346" s="22"/>
      <c r="CN346" s="22"/>
      <c r="CO346" s="22"/>
      <c r="CP346" s="22"/>
      <c r="CQ346" s="22"/>
      <c r="CR346" s="22"/>
      <c r="CS346" s="22"/>
      <c r="CT346" s="22"/>
      <c r="CU346" s="22"/>
      <c r="CV346" s="22"/>
      <c r="CW346" s="22"/>
      <c r="CX346" s="22"/>
      <c r="CY346" s="22"/>
      <c r="CZ346" s="22"/>
    </row>
    <row r="347" s="514" customFormat="true" ht="15" customHeight="true" x14ac:dyDescent="0.2">
      <c r="B347" s="513"/>
      <c r="X347" s="357"/>
      <c r="Y347" s="357"/>
      <c r="Z347" s="357"/>
      <c r="AA347" s="357"/>
      <c r="AB347" s="357"/>
      <c r="AC347" s="357"/>
      <c r="AD347" s="357"/>
      <c r="AE347" s="357"/>
      <c r="AF347" s="357"/>
      <c r="AG347" s="357"/>
      <c r="AH347" s="357"/>
      <c r="AI347" s="357"/>
      <c r="AJ347" s="357"/>
      <c r="AK347" s="357"/>
      <c r="AL347" s="357"/>
      <c r="AM347" s="357"/>
      <c r="AN347" s="357"/>
      <c r="AO347" s="357"/>
      <c r="AP347" s="357"/>
      <c r="AQ347" s="357"/>
      <c r="AR347" s="357"/>
      <c r="AS347" s="357"/>
      <c r="AT347" s="357"/>
      <c r="AU347" s="357"/>
      <c r="AV347" s="357"/>
      <c r="AW347" s="357"/>
      <c r="AX347" s="357"/>
      <c r="AY347" s="357"/>
      <c r="AZ347" s="357"/>
      <c r="BA347" s="1090" t="s">
        <v>152</v>
      </c>
      <c r="BB347" s="604" t="s">
        <v>49</v>
      </c>
      <c r="BC347" s="72" t="s">
        <v>35</v>
      </c>
      <c r="BD347" s="68" t="s">
        <v>35</v>
      </c>
      <c r="BE347" s="68" t="s">
        <v>35</v>
      </c>
      <c r="BF347" s="68" t="s">
        <v>35</v>
      </c>
      <c r="BG347" s="63" t="s">
        <v>35</v>
      </c>
      <c r="BH347" s="72" t="s">
        <v>35</v>
      </c>
      <c r="BI347" s="68" t="s">
        <v>35</v>
      </c>
      <c r="BJ347" s="68" t="s">
        <v>35</v>
      </c>
      <c r="BK347" s="68" t="s">
        <v>35</v>
      </c>
      <c r="BL347" s="63" t="s">
        <v>35</v>
      </c>
      <c r="BM347" s="72" t="s">
        <v>35</v>
      </c>
      <c r="BN347" s="68" t="s">
        <v>35</v>
      </c>
      <c r="BO347" s="68" t="s">
        <v>35</v>
      </c>
      <c r="BP347" s="68" t="s">
        <v>35</v>
      </c>
      <c r="BQ347" s="63" t="s">
        <v>35</v>
      </c>
      <c r="BR347" s="72" t="s">
        <v>35</v>
      </c>
      <c r="BS347" s="68" t="s">
        <v>35</v>
      </c>
      <c r="BT347" s="68" t="s">
        <v>35</v>
      </c>
      <c r="BU347" s="68" t="s">
        <v>35</v>
      </c>
      <c r="BV347" s="68" t="s">
        <v>35</v>
      </c>
      <c r="BW347" s="56" t="s">
        <v>35</v>
      </c>
      <c r="BX347" s="22"/>
      <c r="BY347" s="22"/>
      <c r="BZ347" s="22"/>
      <c r="CA347" s="22"/>
      <c r="CB347" s="22"/>
      <c r="CC347" s="22"/>
      <c r="CD347" s="22"/>
      <c r="CE347" s="22"/>
      <c r="CF347" s="22"/>
      <c r="CG347" s="22"/>
      <c r="CH347" s="22"/>
      <c r="CI347" s="22"/>
      <c r="CJ347" s="22"/>
      <c r="CK347" s="22"/>
      <c r="CL347" s="22"/>
      <c r="CM347" s="22"/>
      <c r="CN347" s="22"/>
      <c r="CO347" s="22"/>
      <c r="CP347" s="22"/>
      <c r="CQ347" s="22"/>
      <c r="CR347" s="22"/>
      <c r="CS347" s="22"/>
      <c r="CT347" s="22"/>
      <c r="CU347" s="22"/>
      <c r="CV347" s="22"/>
      <c r="CW347" s="22"/>
      <c r="CX347" s="22"/>
      <c r="CY347" s="22"/>
      <c r="CZ347" s="22"/>
    </row>
    <row r="348" s="514" customFormat="true" ht="15" customHeight="true" x14ac:dyDescent="0.2">
      <c r="B348" s="513"/>
      <c r="X348" s="357"/>
      <c r="Y348" s="357"/>
      <c r="Z348" s="357"/>
      <c r="AA348" s="357"/>
      <c r="AB348" s="357"/>
      <c r="AC348" s="357"/>
      <c r="AD348" s="357"/>
      <c r="AE348" s="357"/>
      <c r="AF348" s="357"/>
      <c r="AG348" s="357"/>
      <c r="AH348" s="357"/>
      <c r="AI348" s="357"/>
      <c r="AJ348" s="357"/>
      <c r="AK348" s="357"/>
      <c r="AL348" s="357"/>
      <c r="AM348" s="357"/>
      <c r="AN348" s="357"/>
      <c r="AO348" s="357"/>
      <c r="AP348" s="357"/>
      <c r="AQ348" s="357"/>
      <c r="AR348" s="357"/>
      <c r="AS348" s="357"/>
      <c r="AT348" s="357"/>
      <c r="AU348" s="357"/>
      <c r="AV348" s="357"/>
      <c r="AW348" s="357"/>
      <c r="AX348" s="357"/>
      <c r="AY348" s="357"/>
      <c r="AZ348" s="357"/>
      <c r="BA348" s="1084"/>
      <c r="BB348" s="604" t="s">
        <v>48</v>
      </c>
      <c r="BC348" s="72" t="s">
        <v>35</v>
      </c>
      <c r="BD348" s="68" t="s">
        <v>35</v>
      </c>
      <c r="BE348" s="68" t="s">
        <v>35</v>
      </c>
      <c r="BF348" s="68" t="s">
        <v>35</v>
      </c>
      <c r="BG348" s="63" t="s">
        <v>35</v>
      </c>
      <c r="BH348" s="72" t="s">
        <v>35</v>
      </c>
      <c r="BI348" s="68" t="s">
        <v>35</v>
      </c>
      <c r="BJ348" s="68" t="s">
        <v>35</v>
      </c>
      <c r="BK348" s="68" t="s">
        <v>35</v>
      </c>
      <c r="BL348" s="63" t="s">
        <v>35</v>
      </c>
      <c r="BM348" s="72" t="s">
        <v>35</v>
      </c>
      <c r="BN348" s="68" t="s">
        <v>35</v>
      </c>
      <c r="BO348" s="68" t="s">
        <v>35</v>
      </c>
      <c r="BP348" s="68" t="s">
        <v>35</v>
      </c>
      <c r="BQ348" s="63" t="s">
        <v>35</v>
      </c>
      <c r="BR348" s="72" t="s">
        <v>35</v>
      </c>
      <c r="BS348" s="68" t="s">
        <v>35</v>
      </c>
      <c r="BT348" s="68" t="s">
        <v>35</v>
      </c>
      <c r="BU348" s="68" t="s">
        <v>35</v>
      </c>
      <c r="BV348" s="68" t="s">
        <v>35</v>
      </c>
      <c r="BW348" s="56" t="s">
        <v>35</v>
      </c>
      <c r="BX348" s="22"/>
      <c r="BY348" s="22"/>
      <c r="BZ348" s="22"/>
      <c r="CA348" s="22"/>
      <c r="CB348" s="22"/>
      <c r="CC348" s="22"/>
      <c r="CD348" s="22"/>
      <c r="CE348" s="22"/>
      <c r="CF348" s="22"/>
      <c r="CG348" s="22"/>
      <c r="CH348" s="22"/>
      <c r="CI348" s="22"/>
      <c r="CJ348" s="22"/>
      <c r="CK348" s="22"/>
      <c r="CL348" s="22"/>
      <c r="CM348" s="22"/>
      <c r="CN348" s="22"/>
      <c r="CO348" s="22"/>
      <c r="CP348" s="22"/>
      <c r="CQ348" s="22"/>
      <c r="CR348" s="22"/>
      <c r="CS348" s="22"/>
      <c r="CT348" s="22"/>
      <c r="CU348" s="22"/>
      <c r="CV348" s="22"/>
      <c r="CW348" s="22"/>
      <c r="CX348" s="22"/>
      <c r="CY348" s="22"/>
      <c r="CZ348" s="22"/>
    </row>
    <row r="349" s="514" customFormat="true" ht="15" customHeight="true" x14ac:dyDescent="0.2">
      <c r="B349" s="513"/>
      <c r="X349" s="357"/>
      <c r="Y349" s="357"/>
      <c r="Z349" s="357"/>
      <c r="AA349" s="357"/>
      <c r="AB349" s="357"/>
      <c r="AC349" s="357"/>
      <c r="AD349" s="357"/>
      <c r="AE349" s="357"/>
      <c r="AF349" s="357"/>
      <c r="AG349" s="357"/>
      <c r="AH349" s="357"/>
      <c r="AI349" s="357"/>
      <c r="AJ349" s="357"/>
      <c r="AK349" s="357"/>
      <c r="AL349" s="357"/>
      <c r="AM349" s="357"/>
      <c r="AN349" s="357"/>
      <c r="AO349" s="357"/>
      <c r="AP349" s="357"/>
      <c r="AQ349" s="357"/>
      <c r="AR349" s="357"/>
      <c r="AS349" s="357"/>
      <c r="AT349" s="357"/>
      <c r="AU349" s="357"/>
      <c r="AV349" s="357"/>
      <c r="AW349" s="357"/>
      <c r="AX349" s="357"/>
      <c r="AY349" s="357"/>
      <c r="AZ349" s="357"/>
      <c r="BA349" s="1090" t="s">
        <v>153</v>
      </c>
      <c r="BB349" s="604" t="s">
        <v>49</v>
      </c>
      <c r="BC349" s="72" t="s">
        <v>35</v>
      </c>
      <c r="BD349" s="68" t="s">
        <v>35</v>
      </c>
      <c r="BE349" s="68" t="s">
        <v>35</v>
      </c>
      <c r="BF349" s="68" t="s">
        <v>35</v>
      </c>
      <c r="BG349" s="63" t="s">
        <v>35</v>
      </c>
      <c r="BH349" s="72" t="s">
        <v>35</v>
      </c>
      <c r="BI349" s="68" t="s">
        <v>35</v>
      </c>
      <c r="BJ349" s="68" t="s">
        <v>35</v>
      </c>
      <c r="BK349" s="68" t="s">
        <v>35</v>
      </c>
      <c r="BL349" s="63" t="s">
        <v>35</v>
      </c>
      <c r="BM349" s="72" t="s">
        <v>35</v>
      </c>
      <c r="BN349" s="68" t="s">
        <v>35</v>
      </c>
      <c r="BO349" s="68" t="s">
        <v>35</v>
      </c>
      <c r="BP349" s="68" t="s">
        <v>35</v>
      </c>
      <c r="BQ349" s="63" t="s">
        <v>35</v>
      </c>
      <c r="BR349" s="72" t="s">
        <v>35</v>
      </c>
      <c r="BS349" s="68" t="s">
        <v>35</v>
      </c>
      <c r="BT349" s="68" t="s">
        <v>35</v>
      </c>
      <c r="BU349" s="68" t="s">
        <v>35</v>
      </c>
      <c r="BV349" s="68" t="s">
        <v>35</v>
      </c>
      <c r="BW349" s="56" t="s">
        <v>35</v>
      </c>
      <c r="BX349" s="22"/>
      <c r="BY349" s="22"/>
      <c r="BZ349" s="22"/>
      <c r="CA349" s="22"/>
      <c r="CB349" s="22"/>
      <c r="CC349" s="22"/>
      <c r="CD349" s="22"/>
      <c r="CE349" s="22"/>
      <c r="CF349" s="22"/>
      <c r="CG349" s="22"/>
      <c r="CH349" s="22"/>
      <c r="CI349" s="22"/>
      <c r="CJ349" s="22"/>
      <c r="CK349" s="22"/>
      <c r="CL349" s="22"/>
      <c r="CM349" s="22"/>
      <c r="CN349" s="22"/>
      <c r="CO349" s="22"/>
      <c r="CP349" s="22"/>
      <c r="CQ349" s="22"/>
      <c r="CR349" s="22"/>
      <c r="CS349" s="22"/>
      <c r="CT349" s="22"/>
      <c r="CU349" s="22"/>
      <c r="CV349" s="22"/>
      <c r="CW349" s="22"/>
      <c r="CX349" s="22"/>
      <c r="CY349" s="22"/>
      <c r="CZ349" s="22"/>
    </row>
    <row r="350" s="514" customFormat="true" ht="15" customHeight="true" x14ac:dyDescent="0.2">
      <c r="B350" s="513"/>
      <c r="X350" s="357"/>
      <c r="Y350" s="357"/>
      <c r="Z350" s="357"/>
      <c r="AA350" s="357"/>
      <c r="AB350" s="357"/>
      <c r="AC350" s="357"/>
      <c r="AD350" s="357"/>
      <c r="AE350" s="357"/>
      <c r="AF350" s="357"/>
      <c r="AG350" s="357"/>
      <c r="AH350" s="357"/>
      <c r="AI350" s="357"/>
      <c r="AJ350" s="357"/>
      <c r="AK350" s="357"/>
      <c r="AL350" s="357"/>
      <c r="AM350" s="357"/>
      <c r="AN350" s="357"/>
      <c r="AO350" s="357"/>
      <c r="AP350" s="357"/>
      <c r="AQ350" s="357"/>
      <c r="AR350" s="357"/>
      <c r="AS350" s="357"/>
      <c r="AT350" s="357"/>
      <c r="AU350" s="357"/>
      <c r="AV350" s="357"/>
      <c r="AW350" s="357"/>
      <c r="AX350" s="357"/>
      <c r="AY350" s="357"/>
      <c r="AZ350" s="357"/>
      <c r="BA350" s="1084"/>
      <c r="BB350" s="604" t="s">
        <v>48</v>
      </c>
      <c r="BC350" s="72" t="s">
        <v>35</v>
      </c>
      <c r="BD350" s="68" t="s">
        <v>35</v>
      </c>
      <c r="BE350" s="68" t="s">
        <v>35</v>
      </c>
      <c r="BF350" s="68" t="s">
        <v>35</v>
      </c>
      <c r="BG350" s="63" t="s">
        <v>35</v>
      </c>
      <c r="BH350" s="72" t="s">
        <v>35</v>
      </c>
      <c r="BI350" s="68" t="s">
        <v>35</v>
      </c>
      <c r="BJ350" s="68" t="s">
        <v>35</v>
      </c>
      <c r="BK350" s="68" t="s">
        <v>35</v>
      </c>
      <c r="BL350" s="63" t="s">
        <v>35</v>
      </c>
      <c r="BM350" s="72" t="s">
        <v>35</v>
      </c>
      <c r="BN350" s="68" t="s">
        <v>35</v>
      </c>
      <c r="BO350" s="68" t="s">
        <v>35</v>
      </c>
      <c r="BP350" s="68" t="s">
        <v>35</v>
      </c>
      <c r="BQ350" s="63" t="s">
        <v>35</v>
      </c>
      <c r="BR350" s="72" t="s">
        <v>35</v>
      </c>
      <c r="BS350" s="68" t="s">
        <v>35</v>
      </c>
      <c r="BT350" s="68" t="s">
        <v>35</v>
      </c>
      <c r="BU350" s="68" t="s">
        <v>35</v>
      </c>
      <c r="BV350" s="68" t="s">
        <v>35</v>
      </c>
      <c r="BW350" s="56" t="s">
        <v>35</v>
      </c>
      <c r="BX350" s="22"/>
      <c r="BY350" s="22"/>
      <c r="BZ350" s="22"/>
      <c r="CA350" s="22"/>
      <c r="CB350" s="22"/>
      <c r="CC350" s="22"/>
      <c r="CD350" s="22"/>
      <c r="CE350" s="22"/>
      <c r="CF350" s="22"/>
      <c r="CG350" s="22"/>
      <c r="CH350" s="22"/>
      <c r="CI350" s="22"/>
      <c r="CJ350" s="22"/>
      <c r="CK350" s="22"/>
      <c r="CL350" s="22"/>
      <c r="CM350" s="22"/>
      <c r="CN350" s="22"/>
      <c r="CO350" s="22"/>
      <c r="CP350" s="22"/>
      <c r="CQ350" s="22"/>
      <c r="CR350" s="22"/>
      <c r="CS350" s="22"/>
      <c r="CT350" s="22"/>
      <c r="CU350" s="22"/>
      <c r="CV350" s="22"/>
      <c r="CW350" s="22"/>
      <c r="CX350" s="22"/>
      <c r="CY350" s="22"/>
      <c r="CZ350" s="22"/>
    </row>
    <row r="351" s="514" customFormat="true" ht="15" customHeight="true" x14ac:dyDescent="0.2">
      <c r="B351" s="513"/>
      <c r="X351" s="357"/>
      <c r="Y351" s="357"/>
      <c r="Z351" s="357"/>
      <c r="AA351" s="357"/>
      <c r="AB351" s="357"/>
      <c r="AC351" s="357"/>
      <c r="AD351" s="357"/>
      <c r="AE351" s="357"/>
      <c r="AF351" s="357"/>
      <c r="AG351" s="357"/>
      <c r="AH351" s="357"/>
      <c r="AI351" s="357"/>
      <c r="AJ351" s="357"/>
      <c r="AK351" s="357"/>
      <c r="AL351" s="357"/>
      <c r="AM351" s="357"/>
      <c r="AN351" s="357"/>
      <c r="AO351" s="357"/>
      <c r="AP351" s="357"/>
      <c r="AQ351" s="357"/>
      <c r="AR351" s="357"/>
      <c r="AS351" s="357"/>
      <c r="AT351" s="357"/>
      <c r="AU351" s="357"/>
      <c r="AV351" s="357"/>
      <c r="AW351" s="357"/>
      <c r="AX351" s="357"/>
      <c r="AY351" s="357"/>
      <c r="AZ351" s="357"/>
      <c r="BA351" s="1090" t="s">
        <v>154</v>
      </c>
      <c r="BB351" s="604" t="s">
        <v>49</v>
      </c>
      <c r="BC351" s="72" t="s">
        <v>35</v>
      </c>
      <c r="BD351" s="68" t="s">
        <v>35</v>
      </c>
      <c r="BE351" s="68" t="s">
        <v>35</v>
      </c>
      <c r="BF351" s="68" t="s">
        <v>35</v>
      </c>
      <c r="BG351" s="63" t="s">
        <v>35</v>
      </c>
      <c r="BH351" s="72" t="s">
        <v>35</v>
      </c>
      <c r="BI351" s="68" t="s">
        <v>35</v>
      </c>
      <c r="BJ351" s="68" t="s">
        <v>35</v>
      </c>
      <c r="BK351" s="68" t="s">
        <v>35</v>
      </c>
      <c r="BL351" s="63" t="s">
        <v>35</v>
      </c>
      <c r="BM351" s="72" t="s">
        <v>35</v>
      </c>
      <c r="BN351" s="68" t="s">
        <v>35</v>
      </c>
      <c r="BO351" s="68" t="s">
        <v>35</v>
      </c>
      <c r="BP351" s="68" t="s">
        <v>35</v>
      </c>
      <c r="BQ351" s="63" t="s">
        <v>35</v>
      </c>
      <c r="BR351" s="72" t="s">
        <v>35</v>
      </c>
      <c r="BS351" s="68" t="s">
        <v>35</v>
      </c>
      <c r="BT351" s="68" t="s">
        <v>35</v>
      </c>
      <c r="BU351" s="68" t="s">
        <v>35</v>
      </c>
      <c r="BV351" s="68" t="s">
        <v>35</v>
      </c>
      <c r="BW351" s="56" t="s">
        <v>35</v>
      </c>
      <c r="BX351" s="22"/>
      <c r="BY351" s="22"/>
      <c r="BZ351" s="22"/>
      <c r="CA351" s="22"/>
      <c r="CB351" s="22"/>
      <c r="CC351" s="22"/>
      <c r="CD351" s="22"/>
      <c r="CE351" s="22"/>
      <c r="CF351" s="22"/>
      <c r="CG351" s="22"/>
      <c r="CH351" s="22"/>
      <c r="CI351" s="22"/>
      <c r="CJ351" s="22"/>
      <c r="CK351" s="22"/>
      <c r="CL351" s="22"/>
      <c r="CM351" s="22"/>
      <c r="CN351" s="22"/>
      <c r="CO351" s="22"/>
      <c r="CP351" s="22"/>
      <c r="CQ351" s="22"/>
      <c r="CR351" s="22"/>
      <c r="CS351" s="22"/>
      <c r="CT351" s="22"/>
      <c r="CU351" s="22"/>
      <c r="CV351" s="22"/>
      <c r="CW351" s="22"/>
      <c r="CX351" s="22"/>
      <c r="CY351" s="22"/>
      <c r="CZ351" s="22"/>
    </row>
    <row r="352" s="514" customFormat="true" ht="15" customHeight="true" x14ac:dyDescent="0.2">
      <c r="B352" s="513"/>
      <c r="X352" s="357"/>
      <c r="Y352" s="357"/>
      <c r="Z352" s="357"/>
      <c r="AA352" s="357"/>
      <c r="AB352" s="357"/>
      <c r="AC352" s="357"/>
      <c r="AD352" s="357"/>
      <c r="AE352" s="357"/>
      <c r="AF352" s="357"/>
      <c r="AG352" s="357"/>
      <c r="AH352" s="357"/>
      <c r="AI352" s="357"/>
      <c r="AJ352" s="357"/>
      <c r="AK352" s="357"/>
      <c r="AL352" s="357"/>
      <c r="AM352" s="357"/>
      <c r="AN352" s="357"/>
      <c r="AO352" s="357"/>
      <c r="AP352" s="357"/>
      <c r="AQ352" s="357"/>
      <c r="AR352" s="357"/>
      <c r="AS352" s="357"/>
      <c r="AT352" s="357"/>
      <c r="AU352" s="357"/>
      <c r="AV352" s="357"/>
      <c r="AW352" s="357"/>
      <c r="AX352" s="357"/>
      <c r="AY352" s="357"/>
      <c r="AZ352" s="357"/>
      <c r="BA352" s="1084"/>
      <c r="BB352" s="604" t="s">
        <v>48</v>
      </c>
      <c r="BC352" s="72" t="s">
        <v>35</v>
      </c>
      <c r="BD352" s="68" t="s">
        <v>35</v>
      </c>
      <c r="BE352" s="68" t="s">
        <v>35</v>
      </c>
      <c r="BF352" s="68" t="s">
        <v>35</v>
      </c>
      <c r="BG352" s="63" t="s">
        <v>35</v>
      </c>
      <c r="BH352" s="72" t="s">
        <v>35</v>
      </c>
      <c r="BI352" s="68" t="s">
        <v>35</v>
      </c>
      <c r="BJ352" s="68" t="s">
        <v>35</v>
      </c>
      <c r="BK352" s="68" t="s">
        <v>35</v>
      </c>
      <c r="BL352" s="63" t="s">
        <v>35</v>
      </c>
      <c r="BM352" s="72" t="s">
        <v>35</v>
      </c>
      <c r="BN352" s="68" t="s">
        <v>35</v>
      </c>
      <c r="BO352" s="68" t="s">
        <v>35</v>
      </c>
      <c r="BP352" s="68" t="s">
        <v>35</v>
      </c>
      <c r="BQ352" s="63" t="s">
        <v>35</v>
      </c>
      <c r="BR352" s="72" t="s">
        <v>35</v>
      </c>
      <c r="BS352" s="68" t="s">
        <v>35</v>
      </c>
      <c r="BT352" s="68" t="s">
        <v>35</v>
      </c>
      <c r="BU352" s="68" t="s">
        <v>35</v>
      </c>
      <c r="BV352" s="68" t="s">
        <v>35</v>
      </c>
      <c r="BW352" s="56" t="s">
        <v>35</v>
      </c>
      <c r="BX352" s="22"/>
      <c r="BY352" s="22"/>
      <c r="BZ352" s="22"/>
      <c r="CA352" s="22"/>
      <c r="CB352" s="22"/>
      <c r="CC352" s="22"/>
      <c r="CD352" s="22"/>
      <c r="CE352" s="22"/>
      <c r="CF352" s="22"/>
      <c r="CG352" s="22"/>
      <c r="CH352" s="22"/>
      <c r="CI352" s="22"/>
      <c r="CJ352" s="22"/>
      <c r="CK352" s="22"/>
      <c r="CL352" s="22"/>
      <c r="CM352" s="22"/>
      <c r="CN352" s="22"/>
      <c r="CO352" s="22"/>
      <c r="CP352" s="22"/>
      <c r="CQ352" s="22"/>
      <c r="CR352" s="22"/>
      <c r="CS352" s="22"/>
      <c r="CT352" s="22"/>
      <c r="CU352" s="22"/>
      <c r="CV352" s="22"/>
      <c r="CW352" s="22"/>
      <c r="CX352" s="22"/>
      <c r="CY352" s="22"/>
      <c r="CZ352" s="22"/>
    </row>
    <row r="353" s="514" customFormat="true" ht="15" customHeight="true" x14ac:dyDescent="0.2">
      <c r="B353" s="513"/>
      <c r="X353" s="357"/>
      <c r="Y353" s="357"/>
      <c r="Z353" s="357"/>
      <c r="AA353" s="357"/>
      <c r="AB353" s="357"/>
      <c r="AC353" s="357"/>
      <c r="AD353" s="357"/>
      <c r="AE353" s="357"/>
      <c r="AF353" s="357"/>
      <c r="AG353" s="357"/>
      <c r="AH353" s="357"/>
      <c r="AI353" s="357"/>
      <c r="AJ353" s="357"/>
      <c r="AK353" s="357"/>
      <c r="AL353" s="357"/>
      <c r="AM353" s="357"/>
      <c r="AN353" s="357"/>
      <c r="AO353" s="357"/>
      <c r="AP353" s="357"/>
      <c r="AQ353" s="357"/>
      <c r="AR353" s="357"/>
      <c r="AS353" s="357"/>
      <c r="AT353" s="357"/>
      <c r="AU353" s="357"/>
      <c r="AV353" s="357"/>
      <c r="AW353" s="357"/>
      <c r="AX353" s="357"/>
      <c r="AY353" s="357"/>
      <c r="AZ353" s="357"/>
      <c r="BA353" s="1090" t="s">
        <v>143</v>
      </c>
      <c r="BB353" s="604" t="s">
        <v>49</v>
      </c>
      <c r="BC353" s="72" t="s">
        <v>35</v>
      </c>
      <c r="BD353" s="68" t="s">
        <v>35</v>
      </c>
      <c r="BE353" s="68" t="s">
        <v>35</v>
      </c>
      <c r="BF353" s="68" t="s">
        <v>35</v>
      </c>
      <c r="BG353" s="63" t="s">
        <v>35</v>
      </c>
      <c r="BH353" s="72" t="s">
        <v>35</v>
      </c>
      <c r="BI353" s="68" t="s">
        <v>35</v>
      </c>
      <c r="BJ353" s="68" t="s">
        <v>35</v>
      </c>
      <c r="BK353" s="68" t="s">
        <v>35</v>
      </c>
      <c r="BL353" s="63" t="s">
        <v>35</v>
      </c>
      <c r="BM353" s="72" t="s">
        <v>35</v>
      </c>
      <c r="BN353" s="68" t="s">
        <v>35</v>
      </c>
      <c r="BO353" s="68" t="s">
        <v>35</v>
      </c>
      <c r="BP353" s="68" t="s">
        <v>35</v>
      </c>
      <c r="BQ353" s="63" t="s">
        <v>35</v>
      </c>
      <c r="BR353" s="72" t="s">
        <v>35</v>
      </c>
      <c r="BS353" s="68" t="s">
        <v>35</v>
      </c>
      <c r="BT353" s="68" t="s">
        <v>35</v>
      </c>
      <c r="BU353" s="68" t="s">
        <v>35</v>
      </c>
      <c r="BV353" s="68" t="s">
        <v>35</v>
      </c>
      <c r="BW353" s="56" t="s">
        <v>35</v>
      </c>
      <c r="BX353" s="22"/>
      <c r="BY353" s="22"/>
      <c r="BZ353" s="22"/>
      <c r="CA353" s="22"/>
      <c r="CB353" s="22"/>
      <c r="CC353" s="22"/>
      <c r="CD353" s="22"/>
      <c r="CE353" s="22"/>
      <c r="CF353" s="22"/>
      <c r="CG353" s="22"/>
      <c r="CH353" s="22"/>
      <c r="CI353" s="22"/>
      <c r="CJ353" s="22"/>
      <c r="CK353" s="22"/>
      <c r="CL353" s="22"/>
      <c r="CM353" s="22"/>
      <c r="CN353" s="22"/>
      <c r="CO353" s="22"/>
      <c r="CP353" s="22"/>
      <c r="CQ353" s="22"/>
      <c r="CR353" s="22"/>
      <c r="CS353" s="22"/>
      <c r="CT353" s="22"/>
      <c r="CU353" s="22"/>
      <c r="CV353" s="22"/>
      <c r="CW353" s="22"/>
      <c r="CX353" s="22"/>
      <c r="CY353" s="22"/>
      <c r="CZ353" s="22"/>
    </row>
    <row r="354" s="514" customFormat="true" ht="15" customHeight="true" x14ac:dyDescent="0.2">
      <c r="B354" s="513"/>
      <c r="X354" s="357"/>
      <c r="Y354" s="357"/>
      <c r="Z354" s="357"/>
      <c r="AA354" s="357"/>
      <c r="AB354" s="357"/>
      <c r="AC354" s="357"/>
      <c r="AD354" s="357"/>
      <c r="AE354" s="357"/>
      <c r="AF354" s="357"/>
      <c r="AG354" s="357"/>
      <c r="AH354" s="357"/>
      <c r="AI354" s="357"/>
      <c r="AJ354" s="357"/>
      <c r="AK354" s="357"/>
      <c r="AL354" s="357"/>
      <c r="AM354" s="357"/>
      <c r="AN354" s="357"/>
      <c r="AO354" s="357"/>
      <c r="AP354" s="357"/>
      <c r="AQ354" s="357"/>
      <c r="AR354" s="357"/>
      <c r="AS354" s="357"/>
      <c r="AT354" s="357"/>
      <c r="AU354" s="357"/>
      <c r="AV354" s="357"/>
      <c r="AW354" s="357"/>
      <c r="AX354" s="357"/>
      <c r="AY354" s="357"/>
      <c r="AZ354" s="357"/>
      <c r="BA354" s="1087"/>
      <c r="BB354" s="605" t="s">
        <v>48</v>
      </c>
      <c r="BC354" s="71" t="s">
        <v>35</v>
      </c>
      <c r="BD354" s="67" t="s">
        <v>35</v>
      </c>
      <c r="BE354" s="67" t="s">
        <v>35</v>
      </c>
      <c r="BF354" s="67" t="s">
        <v>35</v>
      </c>
      <c r="BG354" s="62" t="s">
        <v>35</v>
      </c>
      <c r="BH354" s="71" t="s">
        <v>35</v>
      </c>
      <c r="BI354" s="67" t="s">
        <v>35</v>
      </c>
      <c r="BJ354" s="67" t="s">
        <v>35</v>
      </c>
      <c r="BK354" s="67" t="s">
        <v>35</v>
      </c>
      <c r="BL354" s="62" t="s">
        <v>35</v>
      </c>
      <c r="BM354" s="71" t="s">
        <v>35</v>
      </c>
      <c r="BN354" s="67" t="s">
        <v>35</v>
      </c>
      <c r="BO354" s="67" t="s">
        <v>35</v>
      </c>
      <c r="BP354" s="67" t="s">
        <v>35</v>
      </c>
      <c r="BQ354" s="62" t="s">
        <v>35</v>
      </c>
      <c r="BR354" s="71" t="s">
        <v>35</v>
      </c>
      <c r="BS354" s="67" t="s">
        <v>35</v>
      </c>
      <c r="BT354" s="67" t="s">
        <v>35</v>
      </c>
      <c r="BU354" s="67" t="s">
        <v>35</v>
      </c>
      <c r="BV354" s="67" t="s">
        <v>35</v>
      </c>
      <c r="BW354" s="55" t="s">
        <v>35</v>
      </c>
      <c r="BX354" s="22"/>
      <c r="BY354" s="22"/>
      <c r="BZ354" s="22"/>
      <c r="CA354" s="22"/>
      <c r="CB354" s="22"/>
      <c r="CC354" s="22"/>
      <c r="CD354" s="22"/>
      <c r="CE354" s="22"/>
      <c r="CF354" s="22"/>
      <c r="CG354" s="22"/>
      <c r="CH354" s="22"/>
      <c r="CI354" s="22"/>
      <c r="CJ354" s="22"/>
      <c r="CK354" s="22"/>
      <c r="CL354" s="22"/>
      <c r="CM354" s="22"/>
      <c r="CN354" s="22"/>
      <c r="CO354" s="22"/>
      <c r="CP354" s="22"/>
      <c r="CQ354" s="22"/>
      <c r="CR354" s="22"/>
      <c r="CS354" s="22"/>
      <c r="CT354" s="22"/>
      <c r="CU354" s="22"/>
      <c r="CV354" s="22"/>
      <c r="CW354" s="22"/>
      <c r="CX354" s="22"/>
      <c r="CY354" s="22"/>
      <c r="CZ354" s="22"/>
    </row>
    <row r="355" s="514" customFormat="true" ht="15" customHeight="true" x14ac:dyDescent="0.2">
      <c r="B355" s="513"/>
      <c r="X355" s="357"/>
      <c r="Y355" s="357"/>
      <c r="Z355" s="357"/>
      <c r="AA355" s="357"/>
      <c r="AB355" s="357"/>
      <c r="AC355" s="357"/>
      <c r="AD355" s="357"/>
      <c r="AE355" s="357"/>
      <c r="AF355" s="357"/>
      <c r="AG355" s="357"/>
      <c r="AH355" s="357"/>
      <c r="AI355" s="357"/>
      <c r="AJ355" s="357"/>
      <c r="AK355" s="357"/>
      <c r="AL355" s="357"/>
      <c r="AM355" s="357"/>
      <c r="AN355" s="357"/>
      <c r="AO355" s="357"/>
      <c r="AP355" s="357"/>
      <c r="AQ355" s="357"/>
      <c r="AR355" s="357"/>
      <c r="AS355" s="357"/>
      <c r="AT355" s="357"/>
      <c r="AU355" s="357"/>
      <c r="AV355" s="357"/>
      <c r="AW355" s="357"/>
      <c r="AX355" s="357"/>
      <c r="AY355" s="357"/>
      <c r="AZ355" s="357"/>
      <c r="BA355" s="383"/>
      <c r="BB355" s="324"/>
      <c r="BC355" s="447"/>
      <c r="BD355" s="447"/>
      <c r="BE355" s="447"/>
      <c r="BF355" s="447"/>
      <c r="BG355" s="447"/>
      <c r="BH355" s="447"/>
      <c r="BI355" s="447"/>
      <c r="BJ355" s="447"/>
      <c r="BK355" s="447"/>
      <c r="BL355" s="447"/>
      <c r="BM355" s="447"/>
      <c r="BN355" s="447"/>
      <c r="BO355" s="447"/>
      <c r="BP355" s="447"/>
      <c r="BQ355" s="447"/>
      <c r="BR355" s="447"/>
      <c r="BS355" s="447"/>
      <c r="BT355" s="447"/>
      <c r="BU355" s="447"/>
      <c r="BV355" s="447"/>
      <c r="BW355" s="447"/>
      <c r="BX355" s="448"/>
      <c r="BY355" s="448"/>
      <c r="BZ355" s="448"/>
      <c r="CA355" s="448"/>
      <c r="CB355" s="448"/>
      <c r="CC355" s="448"/>
      <c r="CD355" s="448"/>
      <c r="CE355" s="448"/>
      <c r="CF355" s="448"/>
      <c r="CG355" s="448"/>
      <c r="CH355" s="448"/>
      <c r="CI355" s="448"/>
      <c r="CJ355" s="448"/>
      <c r="CK355" s="448"/>
      <c r="CL355" s="448"/>
      <c r="CM355" s="448"/>
      <c r="CN355" s="448"/>
      <c r="CO355" s="448"/>
      <c r="CP355" s="448"/>
      <c r="CQ355" s="448"/>
      <c r="CR355" s="448"/>
      <c r="CS355" s="448"/>
      <c r="CT355" s="448"/>
      <c r="CU355" s="448"/>
      <c r="CV355" s="448"/>
      <c r="CW355" s="448"/>
      <c r="CX355" s="448"/>
      <c r="CY355" s="448"/>
      <c r="CZ355" s="448"/>
    </row>
    <row r="356" s="514" customFormat="true" ht="15" customHeight="true" x14ac:dyDescent="0.2">
      <c r="B356" s="513"/>
      <c r="X356" s="357"/>
      <c r="Y356" s="357"/>
      <c r="Z356" s="357"/>
      <c r="AA356" s="357"/>
      <c r="AB356" s="357"/>
      <c r="AC356" s="357"/>
      <c r="AD356" s="357"/>
      <c r="AE356" s="357"/>
      <c r="AF356" s="357"/>
      <c r="AG356" s="357"/>
      <c r="AH356" s="357"/>
      <c r="AI356" s="357"/>
      <c r="AJ356" s="357"/>
      <c r="AK356" s="357"/>
      <c r="AL356" s="357"/>
      <c r="AM356" s="357"/>
      <c r="AN356" s="357"/>
      <c r="AO356" s="357"/>
      <c r="AP356" s="357"/>
      <c r="AQ356" s="357"/>
      <c r="AR356" s="357"/>
      <c r="AS356" s="357"/>
      <c r="AT356" s="357"/>
      <c r="AU356" s="357"/>
      <c r="AV356" s="357"/>
      <c r="AW356" s="357"/>
      <c r="AX356" s="357"/>
      <c r="AY356" s="357"/>
      <c r="AZ356" s="357"/>
      <c r="BA356" s="383"/>
      <c r="BB356" s="324"/>
      <c r="BC356" s="383"/>
      <c r="BD356" s="383"/>
      <c r="BE356" s="383"/>
      <c r="BF356" s="383"/>
      <c r="BG356" s="383"/>
      <c r="BH356" s="383"/>
      <c r="BI356" s="383"/>
      <c r="BJ356" s="383"/>
      <c r="BK356" s="383"/>
      <c r="BL356" s="383"/>
      <c r="BM356" s="383"/>
      <c r="BN356" s="383"/>
      <c r="BO356" s="383"/>
      <c r="BP356" s="383"/>
      <c r="BQ356" s="383"/>
      <c r="BR356" s="383"/>
      <c r="BS356" s="383"/>
      <c r="BT356" s="383"/>
      <c r="BU356" s="383"/>
      <c r="BV356" s="383"/>
      <c r="BW356" s="383"/>
      <c r="BX356" s="357"/>
      <c r="BY356" s="357"/>
      <c r="BZ356" s="357"/>
      <c r="CA356" s="357"/>
      <c r="CB356" s="357"/>
      <c r="CC356" s="357"/>
      <c r="CD356" s="357"/>
      <c r="CE356" s="357"/>
      <c r="CF356" s="357"/>
      <c r="CG356" s="357"/>
      <c r="CH356" s="357"/>
      <c r="CI356" s="357"/>
      <c r="CJ356" s="357"/>
      <c r="CK356" s="357"/>
      <c r="CL356" s="357"/>
      <c r="CM356" s="357"/>
      <c r="CN356" s="357"/>
      <c r="CO356" s="357"/>
      <c r="CP356" s="357"/>
      <c r="CQ356" s="357"/>
      <c r="CR356" s="357"/>
      <c r="CS356" s="357"/>
      <c r="CT356" s="357"/>
      <c r="CU356" s="357"/>
      <c r="CV356" s="357"/>
      <c r="CW356" s="357"/>
      <c r="CX356" s="357"/>
      <c r="CY356" s="357"/>
      <c r="CZ356" s="357"/>
    </row>
    <row r="357" s="320" customFormat="true" ht="15" customHeight="true" x14ac:dyDescent="0.2">
      <c r="B357" s="322"/>
      <c r="X357" s="357"/>
      <c r="Y357" s="357"/>
      <c r="Z357" s="357"/>
      <c r="AA357" s="357"/>
      <c r="AB357" s="357"/>
      <c r="AC357" s="357"/>
      <c r="AD357" s="357"/>
      <c r="AE357" s="357"/>
      <c r="AF357" s="357"/>
      <c r="AG357" s="357"/>
      <c r="AH357" s="357"/>
      <c r="AI357" s="357"/>
      <c r="AJ357" s="357"/>
      <c r="AK357" s="357"/>
      <c r="AL357" s="357"/>
      <c r="AM357" s="357"/>
      <c r="AN357" s="357"/>
      <c r="AO357" s="357"/>
      <c r="AP357" s="357"/>
      <c r="AQ357" s="357"/>
      <c r="AR357" s="357"/>
      <c r="AS357" s="357"/>
      <c r="AT357" s="357"/>
      <c r="AU357" s="357"/>
      <c r="AV357" s="357"/>
      <c r="AW357" s="357"/>
      <c r="AX357" s="357"/>
      <c r="AY357" s="357"/>
      <c r="AZ357" s="357"/>
      <c r="BA357" s="383"/>
      <c r="BB357" s="324"/>
      <c r="BC357" s="383"/>
      <c r="BD357" s="383"/>
      <c r="BE357" s="383"/>
      <c r="BF357" s="383"/>
      <c r="BG357" s="383"/>
      <c r="BH357" s="383"/>
      <c r="BI357" s="383"/>
      <c r="BJ357" s="383"/>
      <c r="BK357" s="383"/>
      <c r="BL357" s="383"/>
      <c r="BM357" s="383"/>
      <c r="BN357" s="383"/>
      <c r="BO357" s="383"/>
      <c r="BP357" s="383"/>
      <c r="BQ357" s="383"/>
      <c r="BR357" s="383"/>
      <c r="BS357" s="383"/>
      <c r="BT357" s="383"/>
      <c r="BU357" s="383"/>
      <c r="BV357" s="383"/>
      <c r="BW357" s="383"/>
      <c r="BX357" s="357"/>
      <c r="BY357" s="357"/>
      <c r="BZ357" s="357"/>
      <c r="CA357" s="357"/>
      <c r="CB357" s="357"/>
      <c r="CC357" s="357"/>
      <c r="CD357" s="357"/>
      <c r="CE357" s="357"/>
      <c r="CF357" s="357"/>
      <c r="CG357" s="357"/>
      <c r="CH357" s="357"/>
      <c r="CI357" s="357"/>
      <c r="CJ357" s="357"/>
      <c r="CK357" s="357"/>
      <c r="CL357" s="357"/>
      <c r="CM357" s="357"/>
      <c r="CN357" s="357"/>
      <c r="CO357" s="357"/>
      <c r="CP357" s="357"/>
      <c r="CQ357" s="357"/>
      <c r="CR357" s="357"/>
      <c r="CS357" s="357"/>
      <c r="CT357" s="357"/>
      <c r="CU357" s="357"/>
      <c r="CV357" s="357"/>
      <c r="CW357" s="357"/>
      <c r="CX357" s="357"/>
      <c r="CY357" s="357"/>
      <c r="CZ357" s="357"/>
    </row>
    <row r="358" s="320" customFormat="true" ht="15" customHeight="true" x14ac:dyDescent="0.2">
      <c r="B358" s="322"/>
      <c r="X358" s="357"/>
      <c r="Y358" s="357"/>
      <c r="Z358" s="357"/>
      <c r="AA358" s="357"/>
      <c r="AB358" s="357"/>
      <c r="AC358" s="357"/>
      <c r="AD358" s="357"/>
      <c r="AE358" s="357"/>
      <c r="AF358" s="357"/>
      <c r="AG358" s="357"/>
      <c r="AH358" s="357"/>
      <c r="AI358" s="357"/>
      <c r="AJ358" s="357"/>
      <c r="AK358" s="357"/>
      <c r="AL358" s="357"/>
      <c r="AM358" s="357"/>
      <c r="AN358" s="357"/>
      <c r="AO358" s="357"/>
      <c r="AP358" s="357"/>
      <c r="AQ358" s="357"/>
      <c r="AR358" s="357"/>
      <c r="AS358" s="357"/>
      <c r="AT358" s="357"/>
      <c r="AU358" s="357"/>
      <c r="AV358" s="357"/>
      <c r="AW358" s="357"/>
      <c r="AX358" s="357"/>
      <c r="AY358" s="357"/>
      <c r="AZ358" s="357"/>
      <c r="BA358" s="383"/>
      <c r="BB358" s="324"/>
      <c r="BC358" s="383"/>
      <c r="BD358" s="383"/>
      <c r="BE358" s="383"/>
      <c r="BF358" s="383"/>
      <c r="BG358" s="383"/>
      <c r="BH358" s="383"/>
      <c r="BI358" s="383"/>
      <c r="BJ358" s="383"/>
      <c r="BK358" s="383"/>
      <c r="BL358" s="383"/>
      <c r="BM358" s="383"/>
      <c r="BN358" s="383"/>
      <c r="BO358" s="383"/>
      <c r="BP358" s="383"/>
      <c r="BQ358" s="383"/>
      <c r="BR358" s="383"/>
      <c r="BS358" s="383"/>
      <c r="BT358" s="383"/>
      <c r="BU358" s="383"/>
      <c r="BV358" s="383"/>
      <c r="BW358" s="383"/>
      <c r="BX358" s="357"/>
      <c r="BY358" s="357"/>
      <c r="BZ358" s="357"/>
      <c r="CA358" s="357"/>
      <c r="CB358" s="357"/>
      <c r="CC358" s="357"/>
      <c r="CD358" s="357"/>
      <c r="CE358" s="357"/>
      <c r="CF358" s="357"/>
      <c r="CG358" s="357"/>
      <c r="CH358" s="357"/>
      <c r="CI358" s="357"/>
      <c r="CJ358" s="357"/>
      <c r="CK358" s="357"/>
      <c r="CL358" s="357"/>
      <c r="CM358" s="357"/>
      <c r="CN358" s="357"/>
      <c r="CO358" s="357"/>
      <c r="CP358" s="357"/>
      <c r="CQ358" s="357"/>
      <c r="CR358" s="357"/>
      <c r="CS358" s="357"/>
      <c r="CT358" s="357"/>
      <c r="CU358" s="357"/>
      <c r="CV358" s="357"/>
      <c r="CW358" s="357"/>
      <c r="CX358" s="357"/>
      <c r="CY358" s="357"/>
      <c r="CZ358" s="357"/>
    </row>
    <row r="359" s="320" customFormat="true" ht="15" customHeight="true" x14ac:dyDescent="0.2">
      <c r="B359" s="322"/>
      <c r="X359" s="357"/>
      <c r="Y359" s="357"/>
      <c r="Z359" s="357"/>
      <c r="AA359" s="357"/>
      <c r="AB359" s="357"/>
      <c r="AC359" s="357"/>
      <c r="AD359" s="357"/>
      <c r="AE359" s="357"/>
      <c r="AF359" s="357"/>
      <c r="AG359" s="357"/>
      <c r="AH359" s="357"/>
      <c r="AI359" s="357"/>
      <c r="AJ359" s="357"/>
      <c r="AK359" s="357"/>
      <c r="AL359" s="357"/>
      <c r="AM359" s="357"/>
      <c r="AN359" s="357"/>
      <c r="AO359" s="357"/>
      <c r="AP359" s="357"/>
      <c r="AQ359" s="357"/>
      <c r="AR359" s="357"/>
      <c r="AS359" s="357"/>
      <c r="AT359" s="357"/>
      <c r="AU359" s="357"/>
      <c r="AV359" s="357"/>
      <c r="AW359" s="357"/>
      <c r="AX359" s="357"/>
      <c r="AY359" s="357"/>
      <c r="AZ359" s="357"/>
      <c r="BA359" s="383"/>
      <c r="BB359" s="324"/>
      <c r="BC359" s="383"/>
      <c r="BD359" s="383"/>
      <c r="BE359" s="383"/>
      <c r="BF359" s="383"/>
      <c r="BG359" s="383"/>
      <c r="BH359" s="383"/>
      <c r="BI359" s="383"/>
      <c r="BJ359" s="383"/>
      <c r="BK359" s="383"/>
      <c r="BL359" s="383"/>
      <c r="BM359" s="383"/>
      <c r="BN359" s="383"/>
      <c r="BO359" s="383"/>
      <c r="BP359" s="383"/>
      <c r="BQ359" s="383"/>
      <c r="BR359" s="383"/>
      <c r="BS359" s="383"/>
      <c r="BT359" s="383"/>
      <c r="BU359" s="383"/>
      <c r="BV359" s="383"/>
      <c r="BW359" s="383"/>
      <c r="BX359" s="357"/>
      <c r="BY359" s="357"/>
      <c r="BZ359" s="357"/>
      <c r="CA359" s="357"/>
      <c r="CB359" s="357"/>
      <c r="CC359" s="357"/>
      <c r="CD359" s="357"/>
      <c r="CE359" s="357"/>
      <c r="CF359" s="357"/>
      <c r="CG359" s="357"/>
      <c r="CH359" s="357"/>
      <c r="CI359" s="357"/>
      <c r="CJ359" s="357"/>
      <c r="CK359" s="357"/>
      <c r="CL359" s="357"/>
      <c r="CM359" s="357"/>
      <c r="CN359" s="357"/>
      <c r="CO359" s="357"/>
      <c r="CP359" s="357"/>
      <c r="CQ359" s="357"/>
      <c r="CR359" s="357"/>
      <c r="CS359" s="357"/>
      <c r="CT359" s="357"/>
      <c r="CU359" s="357"/>
      <c r="CV359" s="357"/>
      <c r="CW359" s="357"/>
      <c r="CX359" s="357"/>
      <c r="CY359" s="357"/>
      <c r="CZ359" s="357"/>
    </row>
    <row r="360" s="320" customFormat="true" ht="15" customHeight="true" x14ac:dyDescent="0.2">
      <c r="B360" s="322"/>
      <c r="X360" s="357"/>
      <c r="Y360" s="357"/>
      <c r="Z360" s="357"/>
      <c r="AA360" s="357"/>
      <c r="AB360" s="357"/>
      <c r="AC360" s="357"/>
      <c r="AD360" s="357"/>
      <c r="AE360" s="357"/>
      <c r="AF360" s="357"/>
      <c r="AG360" s="357"/>
      <c r="AH360" s="357"/>
      <c r="AI360" s="357"/>
      <c r="AJ360" s="357"/>
      <c r="AK360" s="357"/>
      <c r="AL360" s="357"/>
      <c r="AM360" s="357"/>
      <c r="AN360" s="357"/>
      <c r="AO360" s="357"/>
      <c r="AP360" s="357"/>
      <c r="AQ360" s="357"/>
      <c r="AR360" s="357"/>
      <c r="AS360" s="357"/>
      <c r="AT360" s="357"/>
      <c r="AU360" s="357"/>
      <c r="AV360" s="357"/>
      <c r="AW360" s="357"/>
      <c r="AX360" s="357"/>
      <c r="AY360" s="357"/>
      <c r="AZ360" s="357"/>
      <c r="BA360" s="383"/>
      <c r="BB360" s="324"/>
      <c r="BC360" s="383"/>
      <c r="BD360" s="383"/>
      <c r="BE360" s="383"/>
      <c r="BF360" s="383"/>
      <c r="BG360" s="383"/>
      <c r="BH360" s="383"/>
      <c r="BI360" s="383"/>
      <c r="BJ360" s="383"/>
      <c r="BK360" s="383"/>
      <c r="BL360" s="383"/>
      <c r="BM360" s="383"/>
      <c r="BN360" s="383"/>
      <c r="BO360" s="383"/>
      <c r="BP360" s="383"/>
      <c r="BQ360" s="383"/>
      <c r="BR360" s="383"/>
      <c r="BS360" s="383"/>
      <c r="BT360" s="383"/>
      <c r="BU360" s="383"/>
      <c r="BV360" s="383"/>
      <c r="BW360" s="383"/>
      <c r="BX360" s="357"/>
      <c r="BY360" s="357"/>
      <c r="BZ360" s="357"/>
      <c r="CA360" s="357"/>
      <c r="CB360" s="357"/>
      <c r="CC360" s="357"/>
      <c r="CD360" s="357"/>
      <c r="CE360" s="357"/>
      <c r="CF360" s="357"/>
      <c r="CG360" s="357"/>
      <c r="CH360" s="357"/>
      <c r="CI360" s="357"/>
      <c r="CJ360" s="357"/>
      <c r="CK360" s="357"/>
      <c r="CL360" s="357"/>
      <c r="CM360" s="357"/>
      <c r="CN360" s="357"/>
      <c r="CO360" s="357"/>
      <c r="CP360" s="357"/>
      <c r="CQ360" s="357"/>
      <c r="CR360" s="357"/>
      <c r="CS360" s="357"/>
      <c r="CT360" s="357"/>
      <c r="CU360" s="357"/>
      <c r="CV360" s="357"/>
      <c r="CW360" s="357"/>
      <c r="CX360" s="357"/>
      <c r="CY360" s="357"/>
      <c r="CZ360" s="357"/>
    </row>
    <row r="361" s="320" customFormat="true" ht="15" customHeight="true" x14ac:dyDescent="0.2">
      <c r="B361" s="322"/>
      <c r="X361" s="357"/>
      <c r="Y361" s="357"/>
      <c r="Z361" s="357"/>
      <c r="AA361" s="357"/>
      <c r="AB361" s="357"/>
      <c r="AC361" s="357"/>
      <c r="AD361" s="357"/>
      <c r="AE361" s="357"/>
      <c r="AF361" s="357"/>
      <c r="AG361" s="357"/>
      <c r="AH361" s="357"/>
      <c r="AI361" s="357"/>
      <c r="AJ361" s="357"/>
      <c r="AK361" s="357"/>
      <c r="AL361" s="357"/>
      <c r="AM361" s="357"/>
      <c r="AN361" s="357"/>
      <c r="AO361" s="357"/>
      <c r="AP361" s="357"/>
      <c r="AQ361" s="357"/>
      <c r="AR361" s="357"/>
      <c r="AS361" s="357"/>
      <c r="AT361" s="357"/>
      <c r="AU361" s="357"/>
      <c r="AV361" s="357"/>
      <c r="AW361" s="357"/>
      <c r="AX361" s="357"/>
      <c r="AY361" s="357"/>
      <c r="AZ361" s="357"/>
      <c r="BA361" s="383"/>
      <c r="BB361" s="324"/>
      <c r="BC361" s="383"/>
      <c r="BD361" s="383"/>
      <c r="BE361" s="383"/>
      <c r="BF361" s="383"/>
      <c r="BG361" s="383"/>
      <c r="BH361" s="383"/>
      <c r="BI361" s="383"/>
      <c r="BJ361" s="383"/>
      <c r="BK361" s="383"/>
      <c r="BL361" s="383"/>
      <c r="BM361" s="383"/>
      <c r="BN361" s="383"/>
      <c r="BO361" s="383"/>
      <c r="BP361" s="383"/>
      <c r="BQ361" s="383"/>
      <c r="BR361" s="383"/>
      <c r="BS361" s="383"/>
      <c r="BT361" s="383"/>
      <c r="BU361" s="383"/>
      <c r="BV361" s="383"/>
      <c r="BW361" s="383"/>
      <c r="BX361" s="357"/>
      <c r="BY361" s="357"/>
      <c r="BZ361" s="357"/>
      <c r="CA361" s="357"/>
      <c r="CB361" s="357"/>
      <c r="CC361" s="357"/>
      <c r="CD361" s="357"/>
      <c r="CE361" s="357"/>
      <c r="CF361" s="357"/>
      <c r="CG361" s="357"/>
      <c r="CH361" s="357"/>
      <c r="CI361" s="357"/>
      <c r="CJ361" s="357"/>
      <c r="CK361" s="357"/>
      <c r="CL361" s="357"/>
      <c r="CM361" s="357"/>
      <c r="CN361" s="357"/>
      <c r="CO361" s="357"/>
      <c r="CP361" s="357"/>
      <c r="CQ361" s="357"/>
      <c r="CR361" s="357"/>
      <c r="CS361" s="357"/>
      <c r="CT361" s="357"/>
      <c r="CU361" s="357"/>
      <c r="CV361" s="357"/>
      <c r="CW361" s="357"/>
      <c r="CX361" s="357"/>
      <c r="CY361" s="357"/>
      <c r="CZ361" s="357"/>
    </row>
    <row r="362" s="320" customFormat="true" ht="15" customHeight="true" x14ac:dyDescent="0.2">
      <c r="B362" s="322"/>
      <c r="X362" s="357"/>
      <c r="Y362" s="357"/>
      <c r="Z362" s="357"/>
      <c r="AA362" s="357"/>
      <c r="AB362" s="357"/>
      <c r="AC362" s="357"/>
      <c r="AD362" s="357"/>
      <c r="AE362" s="357"/>
      <c r="AF362" s="357"/>
      <c r="AG362" s="357"/>
      <c r="AH362" s="357"/>
      <c r="AI362" s="357"/>
      <c r="AJ362" s="357"/>
      <c r="AK362" s="357"/>
      <c r="AL362" s="357"/>
      <c r="AM362" s="357"/>
      <c r="AN362" s="357"/>
      <c r="AO362" s="357"/>
      <c r="AP362" s="357"/>
      <c r="AQ362" s="357"/>
      <c r="AR362" s="357"/>
      <c r="AS362" s="357"/>
      <c r="AT362" s="357"/>
      <c r="AU362" s="357"/>
      <c r="AV362" s="357"/>
      <c r="AW362" s="357"/>
      <c r="AX362" s="357"/>
      <c r="AY362" s="357"/>
      <c r="AZ362" s="357"/>
      <c r="BA362" s="383"/>
      <c r="BB362" s="324"/>
      <c r="BC362" s="383"/>
      <c r="BD362" s="383"/>
      <c r="BE362" s="383"/>
      <c r="BF362" s="383"/>
      <c r="BG362" s="383"/>
      <c r="BH362" s="383"/>
      <c r="BI362" s="383"/>
      <c r="BJ362" s="383"/>
      <c r="BK362" s="383"/>
      <c r="BL362" s="383"/>
      <c r="BM362" s="383"/>
      <c r="BN362" s="383"/>
      <c r="BO362" s="383"/>
      <c r="BP362" s="383"/>
      <c r="BQ362" s="383"/>
      <c r="BR362" s="383"/>
      <c r="BS362" s="383"/>
      <c r="BT362" s="383"/>
      <c r="BU362" s="383"/>
      <c r="BV362" s="383"/>
      <c r="BW362" s="383"/>
      <c r="BX362" s="357"/>
      <c r="BY362" s="357"/>
      <c r="BZ362" s="357"/>
      <c r="CA362" s="357"/>
      <c r="CB362" s="357"/>
      <c r="CC362" s="357"/>
      <c r="CD362" s="357"/>
      <c r="CE362" s="357"/>
      <c r="CF362" s="357"/>
      <c r="CG362" s="357"/>
      <c r="CH362" s="357"/>
      <c r="CI362" s="357"/>
      <c r="CJ362" s="357"/>
      <c r="CK362" s="357"/>
      <c r="CL362" s="357"/>
      <c r="CM362" s="357"/>
      <c r="CN362" s="357"/>
      <c r="CO362" s="357"/>
      <c r="CP362" s="357"/>
      <c r="CQ362" s="357"/>
      <c r="CR362" s="357"/>
      <c r="CS362" s="357"/>
      <c r="CT362" s="357"/>
      <c r="CU362" s="357"/>
      <c r="CV362" s="357"/>
      <c r="CW362" s="357"/>
      <c r="CX362" s="357"/>
      <c r="CY362" s="357"/>
      <c r="CZ362" s="357"/>
    </row>
    <row r="363" s="320" customFormat="true" ht="15" customHeight="true" x14ac:dyDescent="0.2">
      <c r="B363" s="322"/>
      <c r="X363" s="357"/>
      <c r="Y363" s="357"/>
      <c r="Z363" s="357"/>
      <c r="AA363" s="357"/>
      <c r="AB363" s="357"/>
      <c r="AC363" s="357"/>
      <c r="AD363" s="357"/>
      <c r="AE363" s="357"/>
      <c r="AF363" s="357"/>
      <c r="AG363" s="357"/>
      <c r="AH363" s="357"/>
      <c r="AI363" s="357"/>
      <c r="AJ363" s="357"/>
      <c r="AK363" s="357"/>
      <c r="AL363" s="357"/>
      <c r="AM363" s="357"/>
      <c r="AN363" s="357"/>
      <c r="AO363" s="357"/>
      <c r="AP363" s="357"/>
      <c r="AQ363" s="357"/>
      <c r="AR363" s="357"/>
      <c r="AS363" s="357"/>
      <c r="AT363" s="357"/>
      <c r="AU363" s="357"/>
      <c r="AV363" s="357"/>
      <c r="AW363" s="357"/>
      <c r="AX363" s="357"/>
      <c r="AY363" s="357"/>
      <c r="AZ363" s="357"/>
      <c r="BA363" s="383"/>
      <c r="BB363" s="324"/>
      <c r="BC363" s="383"/>
      <c r="BD363" s="383"/>
      <c r="BE363" s="383"/>
      <c r="BF363" s="383"/>
      <c r="BG363" s="383"/>
      <c r="BH363" s="383"/>
      <c r="BI363" s="383"/>
      <c r="BJ363" s="383"/>
      <c r="BK363" s="383"/>
      <c r="BL363" s="383"/>
      <c r="BM363" s="383"/>
      <c r="BN363" s="383"/>
      <c r="BO363" s="383"/>
      <c r="BP363" s="383"/>
      <c r="BQ363" s="383"/>
      <c r="BR363" s="383"/>
      <c r="BS363" s="383"/>
      <c r="BT363" s="383"/>
      <c r="BU363" s="383"/>
      <c r="BV363" s="383"/>
      <c r="BW363" s="383"/>
      <c r="BX363" s="357"/>
      <c r="BY363" s="357"/>
      <c r="BZ363" s="357"/>
      <c r="CA363" s="357"/>
      <c r="CB363" s="357"/>
      <c r="CC363" s="357"/>
      <c r="CD363" s="357"/>
      <c r="CE363" s="357"/>
      <c r="CF363" s="357"/>
      <c r="CG363" s="357"/>
      <c r="CH363" s="357"/>
      <c r="CI363" s="357"/>
      <c r="CJ363" s="357"/>
      <c r="CK363" s="357"/>
      <c r="CL363" s="357"/>
      <c r="CM363" s="357"/>
      <c r="CN363" s="357"/>
      <c r="CO363" s="357"/>
      <c r="CP363" s="357"/>
      <c r="CQ363" s="357"/>
      <c r="CR363" s="357"/>
      <c r="CS363" s="357"/>
      <c r="CT363" s="357"/>
      <c r="CU363" s="357"/>
      <c r="CV363" s="357"/>
      <c r="CW363" s="357"/>
      <c r="CX363" s="357"/>
      <c r="CY363" s="357"/>
      <c r="CZ363" s="357"/>
    </row>
    <row r="364" s="320" customFormat="true" ht="15" customHeight="true" x14ac:dyDescent="0.2">
      <c r="B364" s="322"/>
      <c r="X364" s="357"/>
      <c r="Y364" s="357"/>
      <c r="Z364" s="357"/>
      <c r="AA364" s="357"/>
      <c r="AB364" s="357"/>
      <c r="AC364" s="357"/>
      <c r="AD364" s="357"/>
      <c r="AE364" s="357"/>
      <c r="AF364" s="357"/>
      <c r="AG364" s="357"/>
      <c r="AH364" s="357"/>
      <c r="AI364" s="357"/>
      <c r="AJ364" s="357"/>
      <c r="AK364" s="357"/>
      <c r="AL364" s="357"/>
      <c r="AM364" s="357"/>
      <c r="AN364" s="357"/>
      <c r="AO364" s="357"/>
      <c r="AP364" s="357"/>
      <c r="AQ364" s="357"/>
      <c r="AR364" s="357"/>
      <c r="AS364" s="357"/>
      <c r="AT364" s="357"/>
      <c r="AU364" s="357"/>
      <c r="AV364" s="357"/>
      <c r="AW364" s="357"/>
      <c r="AX364" s="357"/>
      <c r="AY364" s="357"/>
      <c r="AZ364" s="357"/>
      <c r="BA364" s="383"/>
      <c r="BB364" s="324"/>
      <c r="BC364" s="383"/>
      <c r="BD364" s="383"/>
      <c r="BE364" s="383"/>
      <c r="BF364" s="383"/>
      <c r="BG364" s="383"/>
      <c r="BH364" s="383"/>
      <c r="BI364" s="383"/>
      <c r="BJ364" s="383"/>
      <c r="BK364" s="383"/>
      <c r="BL364" s="383"/>
      <c r="BM364" s="383"/>
      <c r="BN364" s="383"/>
      <c r="BO364" s="383"/>
      <c r="BP364" s="383"/>
      <c r="BQ364" s="383"/>
      <c r="BR364" s="383"/>
      <c r="BS364" s="383"/>
      <c r="BT364" s="383"/>
      <c r="BU364" s="383"/>
      <c r="BV364" s="383"/>
      <c r="BW364" s="383"/>
      <c r="BX364" s="357"/>
      <c r="BY364" s="357"/>
      <c r="BZ364" s="357"/>
      <c r="CA364" s="357"/>
      <c r="CB364" s="357"/>
      <c r="CC364" s="357"/>
      <c r="CD364" s="357"/>
      <c r="CE364" s="357"/>
      <c r="CF364" s="357"/>
      <c r="CG364" s="357"/>
      <c r="CH364" s="357"/>
      <c r="CI364" s="357"/>
      <c r="CJ364" s="357"/>
      <c r="CK364" s="357"/>
      <c r="CL364" s="357"/>
      <c r="CM364" s="357"/>
      <c r="CN364" s="357"/>
      <c r="CO364" s="357"/>
      <c r="CP364" s="357"/>
      <c r="CQ364" s="357"/>
      <c r="CR364" s="357"/>
      <c r="CS364" s="357"/>
      <c r="CT364" s="357"/>
      <c r="CU364" s="357"/>
      <c r="CV364" s="357"/>
      <c r="CW364" s="357"/>
      <c r="CX364" s="357"/>
      <c r="CY364" s="357"/>
      <c r="CZ364" s="357"/>
    </row>
    <row r="365" s="320" customFormat="true" ht="15" customHeight="true" x14ac:dyDescent="0.2">
      <c r="B365" s="322"/>
      <c r="X365" s="357"/>
      <c r="Y365" s="357"/>
      <c r="Z365" s="357"/>
      <c r="AA365" s="357"/>
      <c r="AB365" s="357"/>
      <c r="AC365" s="357"/>
      <c r="AD365" s="357"/>
      <c r="AE365" s="357"/>
      <c r="AF365" s="357"/>
      <c r="AG365" s="357"/>
      <c r="AH365" s="357"/>
      <c r="AI365" s="357"/>
      <c r="AJ365" s="357"/>
      <c r="AK365" s="357"/>
      <c r="AL365" s="357"/>
      <c r="AM365" s="357"/>
      <c r="AN365" s="357"/>
      <c r="AO365" s="357"/>
      <c r="AP365" s="357"/>
      <c r="AQ365" s="357"/>
      <c r="AR365" s="357"/>
      <c r="AS365" s="357"/>
      <c r="AT365" s="357"/>
      <c r="AU365" s="357"/>
      <c r="AV365" s="357"/>
      <c r="AW365" s="357"/>
      <c r="AX365" s="357"/>
      <c r="AY365" s="357"/>
      <c r="AZ365" s="357"/>
      <c r="BA365" s="383"/>
      <c r="BB365" s="324"/>
      <c r="BC365" s="383"/>
      <c r="BD365" s="383"/>
      <c r="BE365" s="383"/>
      <c r="BF365" s="383"/>
      <c r="BG365" s="383"/>
      <c r="BH365" s="383"/>
      <c r="BI365" s="383"/>
      <c r="BJ365" s="383"/>
      <c r="BK365" s="383"/>
      <c r="BL365" s="383"/>
      <c r="BM365" s="383"/>
      <c r="BN365" s="383"/>
      <c r="BO365" s="383"/>
      <c r="BP365" s="383"/>
      <c r="BQ365" s="383"/>
      <c r="BR365" s="383"/>
      <c r="BS365" s="383"/>
      <c r="BT365" s="383"/>
      <c r="BU365" s="383"/>
      <c r="BV365" s="383"/>
      <c r="BW365" s="383"/>
      <c r="BX365" s="357"/>
      <c r="BY365" s="357"/>
      <c r="BZ365" s="357"/>
      <c r="CA365" s="357"/>
      <c r="CB365" s="357"/>
      <c r="CC365" s="357"/>
      <c r="CD365" s="357"/>
      <c r="CE365" s="357"/>
      <c r="CF365" s="357"/>
      <c r="CG365" s="357"/>
      <c r="CH365" s="357"/>
      <c r="CI365" s="357"/>
      <c r="CJ365" s="357"/>
      <c r="CK365" s="357"/>
      <c r="CL365" s="357"/>
      <c r="CM365" s="357"/>
      <c r="CN365" s="357"/>
      <c r="CO365" s="357"/>
      <c r="CP365" s="357"/>
      <c r="CQ365" s="357"/>
      <c r="CR365" s="357"/>
      <c r="CS365" s="357"/>
      <c r="CT365" s="357"/>
      <c r="CU365" s="357"/>
      <c r="CV365" s="357"/>
      <c r="CW365" s="357"/>
      <c r="CX365" s="357"/>
      <c r="CY365" s="357"/>
      <c r="CZ365" s="357"/>
    </row>
    <row r="366" s="320" customFormat="true" ht="15" customHeight="true" x14ac:dyDescent="0.2">
      <c r="B366" s="322"/>
      <c r="X366" s="357"/>
      <c r="Y366" s="357"/>
      <c r="Z366" s="357"/>
      <c r="AA366" s="357"/>
      <c r="AB366" s="357"/>
      <c r="AC366" s="357"/>
      <c r="AD366" s="357"/>
      <c r="AE366" s="357"/>
      <c r="AF366" s="357"/>
      <c r="AG366" s="357"/>
      <c r="AH366" s="357"/>
      <c r="AI366" s="357"/>
      <c r="AJ366" s="357"/>
      <c r="AK366" s="357"/>
      <c r="AL366" s="357"/>
      <c r="AM366" s="357"/>
      <c r="AN366" s="357"/>
      <c r="AO366" s="357"/>
      <c r="AP366" s="357"/>
      <c r="AQ366" s="357"/>
      <c r="AR366" s="357"/>
      <c r="AS366" s="357"/>
      <c r="AT366" s="357"/>
      <c r="AU366" s="357"/>
      <c r="AV366" s="357"/>
      <c r="AW366" s="357"/>
      <c r="AX366" s="357"/>
      <c r="AY366" s="357"/>
      <c r="AZ366" s="357"/>
      <c r="BA366" s="383"/>
      <c r="BB366" s="324"/>
      <c r="BC366" s="383"/>
      <c r="BD366" s="383"/>
      <c r="BE366" s="383"/>
      <c r="BF366" s="383"/>
      <c r="BG366" s="383"/>
      <c r="BH366" s="383"/>
      <c r="BI366" s="383"/>
      <c r="BJ366" s="383"/>
      <c r="BK366" s="383"/>
      <c r="BL366" s="383"/>
      <c r="BM366" s="383"/>
      <c r="BN366" s="383"/>
      <c r="BO366" s="383"/>
      <c r="BP366" s="383"/>
      <c r="BQ366" s="383"/>
      <c r="BR366" s="383"/>
      <c r="BS366" s="383"/>
      <c r="BT366" s="383"/>
      <c r="BU366" s="383"/>
      <c r="BV366" s="383"/>
      <c r="BW366" s="383"/>
      <c r="BX366" s="357"/>
      <c r="BY366" s="357"/>
      <c r="BZ366" s="357"/>
      <c r="CA366" s="357"/>
      <c r="CB366" s="357"/>
      <c r="CC366" s="357"/>
      <c r="CD366" s="357"/>
      <c r="CE366" s="357"/>
      <c r="CF366" s="357"/>
      <c r="CG366" s="357"/>
      <c r="CH366" s="357"/>
      <c r="CI366" s="357"/>
      <c r="CJ366" s="357"/>
      <c r="CK366" s="357"/>
      <c r="CL366" s="357"/>
      <c r="CM366" s="357"/>
      <c r="CN366" s="357"/>
      <c r="CO366" s="357"/>
      <c r="CP366" s="357"/>
      <c r="CQ366" s="357"/>
      <c r="CR366" s="357"/>
      <c r="CS366" s="357"/>
      <c r="CT366" s="357"/>
      <c r="CU366" s="357"/>
      <c r="CV366" s="357"/>
      <c r="CW366" s="357"/>
      <c r="CX366" s="357"/>
      <c r="CY366" s="357"/>
      <c r="CZ366" s="357"/>
    </row>
    <row r="367" s="320" customFormat="true" ht="15" customHeight="true" x14ac:dyDescent="0.2">
      <c r="B367" s="322"/>
      <c r="X367" s="357"/>
      <c r="Y367" s="357"/>
      <c r="Z367" s="357"/>
      <c r="AA367" s="357"/>
      <c r="AB367" s="357"/>
      <c r="AC367" s="357"/>
      <c r="AD367" s="357"/>
      <c r="AE367" s="357"/>
      <c r="AF367" s="357"/>
      <c r="AG367" s="357"/>
      <c r="AH367" s="357"/>
      <c r="AI367" s="357"/>
      <c r="AJ367" s="357"/>
      <c r="AK367" s="357"/>
      <c r="AL367" s="357"/>
      <c r="AM367" s="357"/>
      <c r="AN367" s="357"/>
      <c r="AO367" s="357"/>
      <c r="AP367" s="357"/>
      <c r="AQ367" s="357"/>
      <c r="AR367" s="357"/>
      <c r="AS367" s="357"/>
      <c r="AT367" s="357"/>
      <c r="AU367" s="357"/>
      <c r="AV367" s="357"/>
      <c r="AW367" s="357"/>
      <c r="AX367" s="357"/>
      <c r="AY367" s="357"/>
      <c r="AZ367" s="357"/>
      <c r="BA367" s="383"/>
      <c r="BB367" s="324"/>
      <c r="BC367" s="383"/>
      <c r="BD367" s="383"/>
      <c r="BE367" s="383"/>
      <c r="BF367" s="383"/>
      <c r="BG367" s="383"/>
      <c r="BH367" s="383"/>
      <c r="BI367" s="383"/>
      <c r="BJ367" s="383"/>
      <c r="BK367" s="383"/>
      <c r="BL367" s="383"/>
      <c r="BM367" s="383"/>
      <c r="BN367" s="383"/>
      <c r="BO367" s="383"/>
      <c r="BP367" s="383"/>
      <c r="BQ367" s="383"/>
      <c r="BR367" s="383"/>
      <c r="BS367" s="383"/>
      <c r="BT367" s="383"/>
      <c r="BU367" s="383"/>
      <c r="BV367" s="383"/>
      <c r="BW367" s="383"/>
      <c r="BX367" s="357"/>
      <c r="BY367" s="357"/>
      <c r="BZ367" s="357"/>
      <c r="CA367" s="357"/>
      <c r="CB367" s="357"/>
      <c r="CC367" s="357"/>
      <c r="CD367" s="357"/>
      <c r="CE367" s="357"/>
      <c r="CF367" s="357"/>
      <c r="CG367" s="357"/>
      <c r="CH367" s="357"/>
      <c r="CI367" s="357"/>
      <c r="CJ367" s="357"/>
      <c r="CK367" s="357"/>
      <c r="CL367" s="357"/>
      <c r="CM367" s="357"/>
      <c r="CN367" s="357"/>
      <c r="CO367" s="357"/>
      <c r="CP367" s="357"/>
      <c r="CQ367" s="357"/>
      <c r="CR367" s="357"/>
      <c r="CS367" s="357"/>
      <c r="CT367" s="357"/>
      <c r="CU367" s="357"/>
      <c r="CV367" s="357"/>
      <c r="CW367" s="357"/>
      <c r="CX367" s="357"/>
      <c r="CY367" s="357"/>
      <c r="CZ367" s="357"/>
    </row>
    <row r="368" s="320" customFormat="true" ht="15" customHeight="true" x14ac:dyDescent="0.2">
      <c r="B368" s="322"/>
      <c r="X368" s="357"/>
      <c r="Y368" s="357"/>
      <c r="Z368" s="357"/>
      <c r="AA368" s="357"/>
      <c r="AB368" s="357"/>
      <c r="AC368" s="357"/>
      <c r="AD368" s="357"/>
      <c r="AE368" s="357"/>
      <c r="AF368" s="357"/>
      <c r="AG368" s="357"/>
      <c r="AH368" s="357"/>
      <c r="AI368" s="357"/>
      <c r="AJ368" s="357"/>
      <c r="AK368" s="357"/>
      <c r="AL368" s="357"/>
      <c r="AM368" s="357"/>
      <c r="AN368" s="357"/>
      <c r="AO368" s="357"/>
      <c r="AP368" s="357"/>
      <c r="AQ368" s="357"/>
      <c r="AR368" s="357"/>
      <c r="AS368" s="357"/>
      <c r="AT368" s="357"/>
      <c r="AU368" s="357"/>
      <c r="AV368" s="357"/>
      <c r="AW368" s="357"/>
      <c r="AX368" s="357"/>
      <c r="AY368" s="357"/>
      <c r="AZ368" s="357"/>
      <c r="BA368" s="383"/>
      <c r="BB368" s="324"/>
      <c r="BC368" s="383"/>
      <c r="BD368" s="383"/>
      <c r="BE368" s="383"/>
      <c r="BF368" s="383"/>
      <c r="BG368" s="383"/>
      <c r="BH368" s="383"/>
      <c r="BI368" s="383"/>
      <c r="BJ368" s="383"/>
      <c r="BK368" s="383"/>
      <c r="BL368" s="383"/>
      <c r="BM368" s="383"/>
      <c r="BN368" s="383"/>
      <c r="BO368" s="383"/>
      <c r="BP368" s="383"/>
      <c r="BQ368" s="383"/>
      <c r="BR368" s="383"/>
      <c r="BS368" s="383"/>
      <c r="BT368" s="383"/>
      <c r="BU368" s="383"/>
      <c r="BV368" s="383"/>
      <c r="BW368" s="383"/>
      <c r="BX368" s="357"/>
      <c r="BY368" s="357"/>
      <c r="BZ368" s="357"/>
      <c r="CA368" s="357"/>
      <c r="CB368" s="357"/>
      <c r="CC368" s="357"/>
      <c r="CD368" s="357"/>
      <c r="CE368" s="357"/>
      <c r="CF368" s="357"/>
      <c r="CG368" s="357"/>
      <c r="CH368" s="357"/>
      <c r="CI368" s="357"/>
      <c r="CJ368" s="357"/>
      <c r="CK368" s="357"/>
      <c r="CL368" s="357"/>
      <c r="CM368" s="357"/>
      <c r="CN368" s="357"/>
      <c r="CO368" s="357"/>
      <c r="CP368" s="357"/>
      <c r="CQ368" s="357"/>
      <c r="CR368" s="357"/>
      <c r="CS368" s="357"/>
      <c r="CT368" s="357"/>
      <c r="CU368" s="357"/>
      <c r="CV368" s="357"/>
      <c r="CW368" s="357"/>
      <c r="CX368" s="357"/>
      <c r="CY368" s="357"/>
      <c r="CZ368" s="357"/>
    </row>
    <row r="369" s="320" customFormat="true" ht="15" customHeight="true" x14ac:dyDescent="0.2">
      <c r="B369" s="322"/>
      <c r="X369" s="357"/>
      <c r="Y369" s="357"/>
      <c r="Z369" s="357"/>
      <c r="AA369" s="357"/>
      <c r="AB369" s="357"/>
      <c r="AC369" s="357"/>
      <c r="AD369" s="357"/>
      <c r="AE369" s="357"/>
      <c r="AF369" s="357"/>
      <c r="AG369" s="357"/>
      <c r="AH369" s="357"/>
      <c r="AI369" s="357"/>
      <c r="AJ369" s="357"/>
      <c r="AK369" s="357"/>
      <c r="AL369" s="357"/>
      <c r="AM369" s="357"/>
      <c r="AN369" s="357"/>
      <c r="AO369" s="357"/>
      <c r="AP369" s="357"/>
      <c r="AQ369" s="357"/>
      <c r="AR369" s="357"/>
      <c r="AS369" s="357"/>
      <c r="AT369" s="357"/>
      <c r="AU369" s="357"/>
      <c r="AV369" s="357"/>
      <c r="AW369" s="357"/>
      <c r="AX369" s="357"/>
      <c r="AY369" s="357"/>
      <c r="AZ369" s="357"/>
      <c r="BA369" s="383"/>
      <c r="BB369" s="324"/>
      <c r="BC369" s="383"/>
      <c r="BD369" s="383"/>
      <c r="BE369" s="383"/>
      <c r="BF369" s="383"/>
      <c r="BG369" s="383"/>
      <c r="BH369" s="383"/>
      <c r="BI369" s="383"/>
      <c r="BJ369" s="383"/>
      <c r="BK369" s="383"/>
      <c r="BL369" s="383"/>
      <c r="BM369" s="383"/>
      <c r="BN369" s="383"/>
      <c r="BO369" s="383"/>
      <c r="BP369" s="383"/>
      <c r="BQ369" s="383"/>
      <c r="BR369" s="383"/>
      <c r="BS369" s="383"/>
      <c r="BT369" s="383"/>
      <c r="BU369" s="383"/>
      <c r="BV369" s="383"/>
      <c r="BW369" s="383"/>
      <c r="BX369" s="357"/>
      <c r="BY369" s="357"/>
      <c r="BZ369" s="357"/>
      <c r="CA369" s="357"/>
      <c r="CB369" s="357"/>
      <c r="CC369" s="357"/>
      <c r="CD369" s="357"/>
      <c r="CE369" s="357"/>
      <c r="CF369" s="357"/>
      <c r="CG369" s="357"/>
      <c r="CH369" s="357"/>
      <c r="CI369" s="357"/>
      <c r="CJ369" s="357"/>
      <c r="CK369" s="357"/>
      <c r="CL369" s="357"/>
      <c r="CM369" s="357"/>
      <c r="CN369" s="357"/>
      <c r="CO369" s="357"/>
      <c r="CP369" s="357"/>
      <c r="CQ369" s="357"/>
      <c r="CR369" s="357"/>
      <c r="CS369" s="357"/>
      <c r="CT369" s="357"/>
      <c r="CU369" s="357"/>
      <c r="CV369" s="357"/>
      <c r="CW369" s="357"/>
      <c r="CX369" s="357"/>
      <c r="CY369" s="357"/>
      <c r="CZ369" s="357"/>
    </row>
    <row r="370" s="320" customFormat="true" ht="15" customHeight="true" x14ac:dyDescent="0.2">
      <c r="B370" s="322"/>
      <c r="X370" s="357"/>
      <c r="Y370" s="357"/>
      <c r="Z370" s="357"/>
      <c r="AA370" s="357"/>
      <c r="AB370" s="357"/>
      <c r="AC370" s="357"/>
      <c r="AD370" s="357"/>
      <c r="AE370" s="357"/>
      <c r="AF370" s="357"/>
      <c r="AG370" s="357"/>
      <c r="AH370" s="357"/>
      <c r="AI370" s="357"/>
      <c r="AJ370" s="357"/>
      <c r="AK370" s="357"/>
      <c r="AL370" s="357"/>
      <c r="AM370" s="357"/>
      <c r="AN370" s="357"/>
      <c r="AO370" s="357"/>
      <c r="AP370" s="357"/>
      <c r="AQ370" s="357"/>
      <c r="AR370" s="357"/>
      <c r="AS370" s="357"/>
      <c r="AT370" s="357"/>
      <c r="AU370" s="357"/>
      <c r="AV370" s="357"/>
      <c r="AW370" s="357"/>
      <c r="AX370" s="357"/>
      <c r="AY370" s="357"/>
      <c r="AZ370" s="357"/>
      <c r="BA370" s="383"/>
      <c r="BB370" s="324"/>
      <c r="BC370" s="383"/>
      <c r="BD370" s="383"/>
      <c r="BE370" s="383"/>
      <c r="BF370" s="383"/>
      <c r="BG370" s="383"/>
      <c r="BH370" s="383"/>
      <c r="BI370" s="383"/>
      <c r="BJ370" s="383"/>
      <c r="BK370" s="383"/>
      <c r="BL370" s="383"/>
      <c r="BM370" s="383"/>
      <c r="BN370" s="383"/>
      <c r="BO370" s="383"/>
      <c r="BP370" s="383"/>
      <c r="BQ370" s="383"/>
      <c r="BR370" s="383"/>
      <c r="BS370" s="383"/>
      <c r="BT370" s="383"/>
      <c r="BU370" s="383"/>
      <c r="BV370" s="383"/>
      <c r="BW370" s="383"/>
      <c r="BX370" s="357"/>
      <c r="BY370" s="357"/>
      <c r="BZ370" s="357"/>
      <c r="CA370" s="357"/>
      <c r="CB370" s="357"/>
      <c r="CC370" s="357"/>
      <c r="CD370" s="357"/>
      <c r="CE370" s="357"/>
      <c r="CF370" s="357"/>
      <c r="CG370" s="357"/>
      <c r="CH370" s="357"/>
      <c r="CI370" s="357"/>
      <c r="CJ370" s="357"/>
      <c r="CK370" s="357"/>
      <c r="CL370" s="357"/>
      <c r="CM370" s="357"/>
      <c r="CN370" s="357"/>
      <c r="CO370" s="357"/>
      <c r="CP370" s="357"/>
      <c r="CQ370" s="357"/>
      <c r="CR370" s="357"/>
      <c r="CS370" s="357"/>
      <c r="CT370" s="357"/>
      <c r="CU370" s="357"/>
      <c r="CV370" s="357"/>
      <c r="CW370" s="357"/>
      <c r="CX370" s="357"/>
      <c r="CY370" s="357"/>
      <c r="CZ370" s="357"/>
    </row>
    <row r="371" s="320" customFormat="true" ht="15" customHeight="true" x14ac:dyDescent="0.2">
      <c r="B371" s="322"/>
      <c r="X371" s="357"/>
      <c r="Y371" s="357"/>
      <c r="Z371" s="357"/>
      <c r="AA371" s="357"/>
      <c r="AB371" s="357"/>
      <c r="AC371" s="357"/>
      <c r="AD371" s="357"/>
      <c r="AE371" s="357"/>
      <c r="AF371" s="357"/>
      <c r="AG371" s="357"/>
      <c r="AH371" s="357"/>
      <c r="AI371" s="357"/>
      <c r="AJ371" s="357"/>
      <c r="AK371" s="357"/>
      <c r="AL371" s="357"/>
      <c r="AM371" s="357"/>
      <c r="AN371" s="357"/>
      <c r="AO371" s="357"/>
      <c r="AP371" s="357"/>
      <c r="AQ371" s="357"/>
      <c r="AR371" s="357"/>
      <c r="AS371" s="357"/>
      <c r="AT371" s="357"/>
      <c r="AU371" s="357"/>
      <c r="AV371" s="357"/>
      <c r="AW371" s="357"/>
      <c r="AX371" s="357"/>
      <c r="AY371" s="357"/>
      <c r="AZ371" s="357"/>
      <c r="BA371" s="383"/>
      <c r="BB371" s="324"/>
      <c r="BC371" s="383"/>
      <c r="BD371" s="383"/>
      <c r="BE371" s="383"/>
      <c r="BF371" s="383"/>
      <c r="BG371" s="383"/>
      <c r="BH371" s="383"/>
      <c r="BI371" s="383"/>
      <c r="BJ371" s="383"/>
      <c r="BK371" s="383"/>
      <c r="BL371" s="383"/>
      <c r="BM371" s="383"/>
      <c r="BN371" s="383"/>
      <c r="BO371" s="383"/>
      <c r="BP371" s="383"/>
      <c r="BQ371" s="383"/>
      <c r="BR371" s="383"/>
      <c r="BS371" s="383"/>
      <c r="BT371" s="383"/>
      <c r="BU371" s="383"/>
      <c r="BV371" s="383"/>
      <c r="BW371" s="383"/>
      <c r="BX371" s="357"/>
      <c r="BY371" s="357"/>
      <c r="BZ371" s="357"/>
      <c r="CA371" s="357"/>
      <c r="CB371" s="357"/>
      <c r="CC371" s="357"/>
      <c r="CD371" s="357"/>
      <c r="CE371" s="357"/>
      <c r="CF371" s="357"/>
      <c r="CG371" s="357"/>
      <c r="CH371" s="357"/>
      <c r="CI371" s="357"/>
      <c r="CJ371" s="357"/>
      <c r="CK371" s="357"/>
      <c r="CL371" s="357"/>
      <c r="CM371" s="357"/>
      <c r="CN371" s="357"/>
      <c r="CO371" s="357"/>
      <c r="CP371" s="357"/>
      <c r="CQ371" s="357"/>
      <c r="CR371" s="357"/>
      <c r="CS371" s="357"/>
      <c r="CT371" s="357"/>
      <c r="CU371" s="357"/>
      <c r="CV371" s="357"/>
      <c r="CW371" s="357"/>
      <c r="CX371" s="357"/>
      <c r="CY371" s="357"/>
      <c r="CZ371" s="357"/>
    </row>
    <row r="372" s="320" customFormat="true" ht="15" customHeight="true" x14ac:dyDescent="0.2">
      <c r="B372" s="322"/>
      <c r="X372" s="357"/>
      <c r="Y372" s="357"/>
      <c r="Z372" s="357"/>
      <c r="AA372" s="357"/>
      <c r="AB372" s="357"/>
      <c r="AC372" s="357"/>
      <c r="AD372" s="357"/>
      <c r="AE372" s="357"/>
      <c r="AF372" s="357"/>
      <c r="AG372" s="357"/>
      <c r="AH372" s="357"/>
      <c r="AI372" s="357"/>
      <c r="AJ372" s="357"/>
      <c r="AK372" s="357"/>
      <c r="AL372" s="357"/>
      <c r="AM372" s="357"/>
      <c r="AN372" s="357"/>
      <c r="AO372" s="357"/>
      <c r="AP372" s="357"/>
      <c r="AQ372" s="357"/>
      <c r="AR372" s="357"/>
      <c r="AS372" s="357"/>
      <c r="AT372" s="357"/>
      <c r="AU372" s="357"/>
      <c r="AV372" s="357"/>
      <c r="AW372" s="357"/>
      <c r="AX372" s="357"/>
      <c r="AY372" s="357"/>
      <c r="AZ372" s="357"/>
      <c r="BA372" s="383"/>
      <c r="BB372" s="324"/>
      <c r="BC372" s="383"/>
      <c r="BD372" s="383"/>
      <c r="BE372" s="383"/>
      <c r="BF372" s="383"/>
      <c r="BG372" s="383"/>
      <c r="BH372" s="383"/>
      <c r="BI372" s="383"/>
      <c r="BJ372" s="383"/>
      <c r="BK372" s="383"/>
      <c r="BL372" s="383"/>
      <c r="BM372" s="383"/>
      <c r="BN372" s="383"/>
      <c r="BO372" s="383"/>
      <c r="BP372" s="383"/>
      <c r="BQ372" s="383"/>
      <c r="BR372" s="383"/>
      <c r="BS372" s="383"/>
      <c r="BT372" s="383"/>
      <c r="BU372" s="383"/>
      <c r="BV372" s="383"/>
      <c r="BW372" s="383"/>
      <c r="BX372" s="357"/>
      <c r="BY372" s="357"/>
      <c r="BZ372" s="357"/>
      <c r="CA372" s="357"/>
      <c r="CB372" s="357"/>
      <c r="CC372" s="357"/>
      <c r="CD372" s="357"/>
      <c r="CE372" s="357"/>
      <c r="CF372" s="357"/>
      <c r="CG372" s="357"/>
      <c r="CH372" s="357"/>
      <c r="CI372" s="357"/>
      <c r="CJ372" s="357"/>
      <c r="CK372" s="357"/>
      <c r="CL372" s="357"/>
      <c r="CM372" s="357"/>
      <c r="CN372" s="357"/>
      <c r="CO372" s="357"/>
      <c r="CP372" s="357"/>
      <c r="CQ372" s="357"/>
      <c r="CR372" s="357"/>
      <c r="CS372" s="357"/>
      <c r="CT372" s="357"/>
      <c r="CU372" s="357"/>
      <c r="CV372" s="357"/>
      <c r="CW372" s="357"/>
      <c r="CX372" s="357"/>
      <c r="CY372" s="357"/>
      <c r="CZ372" s="357"/>
    </row>
    <row r="373" s="320" customFormat="true" ht="15" customHeight="true" x14ac:dyDescent="0.2">
      <c r="B373" s="322"/>
      <c r="X373" s="357"/>
      <c r="Y373" s="357"/>
      <c r="Z373" s="357"/>
      <c r="AA373" s="357"/>
      <c r="AB373" s="357"/>
      <c r="AC373" s="357"/>
      <c r="AD373" s="357"/>
      <c r="AE373" s="357"/>
      <c r="AF373" s="357"/>
      <c r="AG373" s="357"/>
      <c r="AH373" s="357"/>
      <c r="AI373" s="357"/>
      <c r="AJ373" s="357"/>
      <c r="AK373" s="357"/>
      <c r="AL373" s="357"/>
      <c r="AM373" s="357"/>
      <c r="AN373" s="357"/>
      <c r="AO373" s="357"/>
      <c r="AP373" s="357"/>
      <c r="AQ373" s="357"/>
      <c r="AR373" s="357"/>
      <c r="AS373" s="357"/>
      <c r="AT373" s="357"/>
      <c r="AU373" s="357"/>
      <c r="AV373" s="357"/>
      <c r="AW373" s="357"/>
      <c r="AX373" s="357"/>
      <c r="AY373" s="357"/>
      <c r="AZ373" s="357"/>
      <c r="BA373" s="383"/>
      <c r="BB373" s="324"/>
      <c r="BC373" s="383"/>
      <c r="BD373" s="383"/>
      <c r="BE373" s="383"/>
      <c r="BF373" s="383"/>
      <c r="BG373" s="383"/>
      <c r="BH373" s="383"/>
      <c r="BI373" s="383"/>
      <c r="BJ373" s="383"/>
      <c r="BK373" s="383"/>
      <c r="BL373" s="383"/>
      <c r="BM373" s="383"/>
      <c r="BN373" s="383"/>
      <c r="BO373" s="383"/>
      <c r="BP373" s="383"/>
      <c r="BQ373" s="383"/>
      <c r="BR373" s="383"/>
      <c r="BS373" s="383"/>
      <c r="BT373" s="383"/>
      <c r="BU373" s="383"/>
      <c r="BV373" s="383"/>
      <c r="BW373" s="383"/>
      <c r="BX373" s="357"/>
      <c r="BY373" s="357"/>
      <c r="BZ373" s="357"/>
      <c r="CA373" s="357"/>
      <c r="CB373" s="357"/>
      <c r="CC373" s="357"/>
      <c r="CD373" s="357"/>
      <c r="CE373" s="357"/>
      <c r="CF373" s="357"/>
      <c r="CG373" s="357"/>
      <c r="CH373" s="357"/>
      <c r="CI373" s="357"/>
      <c r="CJ373" s="357"/>
      <c r="CK373" s="357"/>
      <c r="CL373" s="357"/>
      <c r="CM373" s="357"/>
      <c r="CN373" s="357"/>
      <c r="CO373" s="357"/>
      <c r="CP373" s="357"/>
      <c r="CQ373" s="357"/>
      <c r="CR373" s="357"/>
      <c r="CS373" s="357"/>
      <c r="CT373" s="357"/>
      <c r="CU373" s="357"/>
      <c r="CV373" s="357"/>
      <c r="CW373" s="357"/>
      <c r="CX373" s="357"/>
      <c r="CY373" s="357"/>
      <c r="CZ373" s="357"/>
    </row>
    <row r="374" s="320" customFormat="true" ht="15" customHeight="true" x14ac:dyDescent="0.2">
      <c r="B374" s="322"/>
      <c r="X374" s="357"/>
      <c r="Y374" s="357"/>
      <c r="Z374" s="357"/>
      <c r="AA374" s="357"/>
      <c r="AB374" s="357"/>
      <c r="AC374" s="357"/>
      <c r="AD374" s="357"/>
      <c r="AE374" s="357"/>
      <c r="AF374" s="357"/>
      <c r="AG374" s="357"/>
      <c r="AH374" s="357"/>
      <c r="AI374" s="357"/>
      <c r="AJ374" s="357"/>
      <c r="AK374" s="357"/>
      <c r="AL374" s="357"/>
      <c r="AM374" s="357"/>
      <c r="AN374" s="357"/>
      <c r="AO374" s="357"/>
      <c r="AP374" s="357"/>
      <c r="AQ374" s="357"/>
      <c r="AR374" s="357"/>
      <c r="AS374" s="357"/>
      <c r="AT374" s="357"/>
      <c r="AU374" s="357"/>
      <c r="AV374" s="357"/>
      <c r="AW374" s="357"/>
      <c r="AX374" s="357"/>
      <c r="AY374" s="357"/>
      <c r="AZ374" s="357"/>
      <c r="BA374" s="383"/>
      <c r="BB374" s="324"/>
      <c r="BC374" s="383"/>
      <c r="BD374" s="383"/>
      <c r="BE374" s="383"/>
      <c r="BF374" s="383"/>
      <c r="BG374" s="383"/>
      <c r="BH374" s="383"/>
      <c r="BI374" s="383"/>
      <c r="BJ374" s="383"/>
      <c r="BK374" s="383"/>
      <c r="BL374" s="383"/>
      <c r="BM374" s="383"/>
      <c r="BN374" s="383"/>
      <c r="BO374" s="383"/>
      <c r="BP374" s="383"/>
      <c r="BQ374" s="383"/>
      <c r="BR374" s="383"/>
      <c r="BS374" s="383"/>
      <c r="BT374" s="383"/>
      <c r="BU374" s="383"/>
      <c r="BV374" s="383"/>
      <c r="BW374" s="383"/>
      <c r="BX374" s="357"/>
      <c r="BY374" s="357"/>
      <c r="BZ374" s="357"/>
      <c r="CA374" s="357"/>
      <c r="CB374" s="357"/>
      <c r="CC374" s="357"/>
      <c r="CD374" s="357"/>
      <c r="CE374" s="357"/>
      <c r="CF374" s="357"/>
      <c r="CG374" s="357"/>
      <c r="CH374" s="357"/>
      <c r="CI374" s="357"/>
      <c r="CJ374" s="357"/>
      <c r="CK374" s="357"/>
      <c r="CL374" s="357"/>
      <c r="CM374" s="357"/>
      <c r="CN374" s="357"/>
      <c r="CO374" s="357"/>
      <c r="CP374" s="357"/>
      <c r="CQ374" s="357"/>
      <c r="CR374" s="357"/>
      <c r="CS374" s="357"/>
      <c r="CT374" s="357"/>
      <c r="CU374" s="357"/>
      <c r="CV374" s="357"/>
      <c r="CW374" s="357"/>
      <c r="CX374" s="357"/>
      <c r="CY374" s="357"/>
      <c r="CZ374" s="357"/>
    </row>
    <row r="375" s="320" customFormat="true" ht="15" customHeight="true" x14ac:dyDescent="0.2">
      <c r="B375" s="322"/>
      <c r="X375" s="357"/>
      <c r="Y375" s="357"/>
      <c r="Z375" s="357"/>
      <c r="AA375" s="357"/>
      <c r="AB375" s="357"/>
      <c r="AC375" s="357"/>
      <c r="AD375" s="357"/>
      <c r="AE375" s="357"/>
      <c r="AF375" s="357"/>
      <c r="AG375" s="357"/>
      <c r="AH375" s="357"/>
      <c r="AI375" s="357"/>
      <c r="AJ375" s="357"/>
      <c r="AK375" s="357"/>
      <c r="AL375" s="357"/>
      <c r="AM375" s="357"/>
      <c r="AN375" s="357"/>
      <c r="AO375" s="357"/>
      <c r="AP375" s="357"/>
      <c r="AQ375" s="357"/>
      <c r="AR375" s="357"/>
      <c r="AS375" s="357"/>
      <c r="AT375" s="357"/>
      <c r="AU375" s="357"/>
      <c r="AV375" s="357"/>
      <c r="AW375" s="357"/>
      <c r="AX375" s="357"/>
      <c r="AY375" s="357"/>
      <c r="AZ375" s="357"/>
      <c r="BA375" s="321"/>
      <c r="BB375" s="319"/>
      <c r="BC375" s="319"/>
      <c r="BD375" s="319"/>
      <c r="BE375" s="319"/>
      <c r="BF375" s="319"/>
      <c r="BG375" s="319"/>
      <c r="BH375" s="319"/>
      <c r="BI375" s="319"/>
      <c r="BJ375" s="319"/>
      <c r="BK375" s="319"/>
      <c r="BL375" s="319"/>
      <c r="BM375" s="319"/>
      <c r="BN375" s="319"/>
      <c r="BO375" s="319"/>
      <c r="BP375" s="319"/>
      <c r="BQ375" s="319"/>
      <c r="BR375" s="319"/>
      <c r="BS375" s="319"/>
      <c r="BT375" s="319"/>
      <c r="BU375" s="319"/>
      <c r="BV375" s="319"/>
      <c r="BW375" s="321"/>
      <c r="BX375" s="356"/>
      <c r="BY375" s="356"/>
      <c r="BZ375" s="356"/>
      <c r="CA375" s="356"/>
      <c r="CB375" s="356"/>
      <c r="CC375" s="356"/>
      <c r="CD375" s="356"/>
      <c r="CE375" s="356"/>
      <c r="CF375" s="356"/>
      <c r="CG375" s="356"/>
      <c r="CH375" s="356"/>
      <c r="CI375" s="356"/>
      <c r="CJ375" s="356"/>
      <c r="CK375" s="356"/>
      <c r="CL375" s="356"/>
      <c r="CM375" s="356"/>
      <c r="CN375" s="356"/>
      <c r="CO375" s="356"/>
      <c r="CP375" s="356"/>
      <c r="CQ375" s="356"/>
      <c r="CR375" s="356"/>
      <c r="CS375" s="356"/>
      <c r="CT375" s="356"/>
      <c r="CU375" s="356"/>
      <c r="CV375" s="356"/>
      <c r="CW375" s="356"/>
      <c r="CX375" s="356"/>
      <c r="CY375" s="356"/>
      <c r="CZ375" s="356"/>
    </row>
    <row r="376" s="320" customFormat="true" ht="15" customHeight="true" x14ac:dyDescent="0.2">
      <c r="B376" s="322"/>
      <c r="X376" s="357"/>
      <c r="Y376" s="357"/>
      <c r="Z376" s="357"/>
      <c r="AA376" s="357"/>
      <c r="AB376" s="357"/>
      <c r="AC376" s="357"/>
      <c r="AD376" s="357"/>
      <c r="AE376" s="357"/>
      <c r="AF376" s="357"/>
      <c r="AG376" s="357"/>
      <c r="AH376" s="357"/>
      <c r="AI376" s="357"/>
      <c r="AJ376" s="357"/>
      <c r="AK376" s="357"/>
      <c r="AL376" s="357"/>
      <c r="AM376" s="357"/>
      <c r="AN376" s="357"/>
      <c r="AO376" s="357"/>
      <c r="AP376" s="357"/>
      <c r="AQ376" s="357"/>
      <c r="AR376" s="357"/>
      <c r="AS376" s="357"/>
      <c r="AT376" s="357"/>
      <c r="AU376" s="357"/>
      <c r="AV376" s="357"/>
      <c r="AW376" s="357"/>
      <c r="AX376" s="357"/>
      <c r="AY376" s="357"/>
      <c r="AZ376" s="357"/>
      <c r="BA376" s="321"/>
      <c r="BB376" s="319"/>
      <c r="BC376" s="319"/>
      <c r="BD376" s="319"/>
      <c r="BE376" s="319"/>
      <c r="BF376" s="319"/>
      <c r="BG376" s="319"/>
      <c r="BH376" s="319"/>
      <c r="BI376" s="319"/>
      <c r="BJ376" s="319"/>
      <c r="BK376" s="319"/>
      <c r="BL376" s="319"/>
      <c r="BM376" s="319"/>
      <c r="BN376" s="319"/>
      <c r="BO376" s="319"/>
      <c r="BP376" s="319"/>
      <c r="BQ376" s="319"/>
      <c r="BR376" s="319"/>
      <c r="BS376" s="319"/>
      <c r="BT376" s="319"/>
      <c r="BU376" s="319"/>
      <c r="BV376" s="319"/>
      <c r="BW376" s="321"/>
      <c r="BX376" s="356"/>
      <c r="BY376" s="356"/>
      <c r="BZ376" s="356"/>
      <c r="CA376" s="356"/>
      <c r="CB376" s="356"/>
      <c r="CC376" s="356"/>
      <c r="CD376" s="356"/>
      <c r="CE376" s="356"/>
      <c r="CF376" s="356"/>
      <c r="CG376" s="356"/>
      <c r="CH376" s="356"/>
      <c r="CI376" s="356"/>
      <c r="CJ376" s="356"/>
      <c r="CK376" s="356"/>
      <c r="CL376" s="356"/>
      <c r="CM376" s="356"/>
      <c r="CN376" s="356"/>
      <c r="CO376" s="356"/>
      <c r="CP376" s="356"/>
      <c r="CQ376" s="356"/>
      <c r="CR376" s="356"/>
      <c r="CS376" s="356"/>
      <c r="CT376" s="356"/>
      <c r="CU376" s="356"/>
      <c r="CV376" s="356"/>
      <c r="CW376" s="356"/>
      <c r="CX376" s="356"/>
      <c r="CY376" s="356"/>
      <c r="CZ376" s="356"/>
    </row>
    <row r="377" s="320" customFormat="true" ht="15" customHeight="true" x14ac:dyDescent="0.2">
      <c r="B377" s="322"/>
      <c r="X377" s="357"/>
      <c r="Y377" s="357"/>
      <c r="Z377" s="357"/>
      <c r="AA377" s="357"/>
      <c r="AB377" s="357"/>
      <c r="AC377" s="357"/>
      <c r="AD377" s="357"/>
      <c r="AE377" s="357"/>
      <c r="AF377" s="357"/>
      <c r="AG377" s="357"/>
      <c r="AH377" s="357"/>
      <c r="AI377" s="357"/>
      <c r="AJ377" s="357"/>
      <c r="AK377" s="357"/>
      <c r="AL377" s="357"/>
      <c r="AM377" s="357"/>
      <c r="AN377" s="357"/>
      <c r="AO377" s="357"/>
      <c r="AP377" s="357"/>
      <c r="AQ377" s="357"/>
      <c r="AR377" s="357"/>
      <c r="AS377" s="357"/>
      <c r="AT377" s="357"/>
      <c r="AU377" s="357"/>
      <c r="AV377" s="357"/>
      <c r="AW377" s="357"/>
      <c r="AX377" s="357"/>
      <c r="AY377" s="357"/>
      <c r="AZ377" s="357"/>
      <c r="BA377" s="321"/>
      <c r="BB377" s="319"/>
      <c r="BC377" s="319"/>
      <c r="BD377" s="319"/>
      <c r="BE377" s="319"/>
      <c r="BF377" s="319"/>
      <c r="BG377" s="319"/>
      <c r="BH377" s="319"/>
      <c r="BI377" s="319"/>
      <c r="BJ377" s="319"/>
      <c r="BK377" s="319"/>
      <c r="BL377" s="319"/>
      <c r="BM377" s="319"/>
      <c r="BN377" s="319"/>
      <c r="BO377" s="319"/>
      <c r="BP377" s="319"/>
      <c r="BQ377" s="319"/>
      <c r="BR377" s="319"/>
      <c r="BS377" s="319"/>
      <c r="BT377" s="319"/>
      <c r="BU377" s="319"/>
      <c r="BV377" s="319"/>
      <c r="BW377" s="321"/>
      <c r="BX377" s="356"/>
      <c r="BY377" s="356"/>
      <c r="BZ377" s="356"/>
      <c r="CA377" s="356"/>
      <c r="CB377" s="356"/>
      <c r="CC377" s="356"/>
      <c r="CD377" s="356"/>
      <c r="CE377" s="356"/>
      <c r="CF377" s="356"/>
      <c r="CG377" s="356"/>
      <c r="CH377" s="356"/>
      <c r="CI377" s="356"/>
      <c r="CJ377" s="356"/>
      <c r="CK377" s="356"/>
      <c r="CL377" s="356"/>
      <c r="CM377" s="356"/>
      <c r="CN377" s="356"/>
      <c r="CO377" s="356"/>
      <c r="CP377" s="356"/>
      <c r="CQ377" s="356"/>
      <c r="CR377" s="356"/>
      <c r="CS377" s="356"/>
      <c r="CT377" s="356"/>
      <c r="CU377" s="356"/>
      <c r="CV377" s="356"/>
      <c r="CW377" s="356"/>
      <c r="CX377" s="356"/>
      <c r="CY377" s="356"/>
      <c r="CZ377" s="356"/>
    </row>
    <row r="378" s="320" customFormat="true" ht="15" customHeight="true" x14ac:dyDescent="0.2">
      <c r="B378" s="322"/>
      <c r="X378" s="357"/>
      <c r="Y378" s="357"/>
      <c r="Z378" s="357"/>
      <c r="AA378" s="357"/>
      <c r="AB378" s="357"/>
      <c r="AC378" s="357"/>
      <c r="AD378" s="357"/>
      <c r="AE378" s="357"/>
      <c r="AF378" s="357"/>
      <c r="AG378" s="357"/>
      <c r="AH378" s="357"/>
      <c r="AI378" s="357"/>
      <c r="AJ378" s="357"/>
      <c r="AK378" s="357"/>
      <c r="AL378" s="357"/>
      <c r="AM378" s="357"/>
      <c r="AN378" s="357"/>
      <c r="AO378" s="357"/>
      <c r="AP378" s="357"/>
      <c r="AQ378" s="357"/>
      <c r="AR378" s="357"/>
      <c r="AS378" s="357"/>
      <c r="AT378" s="357"/>
      <c r="AU378" s="357"/>
      <c r="AV378" s="357"/>
      <c r="AW378" s="357"/>
      <c r="AX378" s="357"/>
      <c r="AY378" s="357"/>
      <c r="AZ378" s="357"/>
      <c r="BA378" s="321"/>
      <c r="BB378" s="319"/>
      <c r="BC378" s="319"/>
      <c r="BD378" s="319"/>
      <c r="BE378" s="319"/>
      <c r="BF378" s="319"/>
      <c r="BG378" s="319"/>
      <c r="BH378" s="319"/>
      <c r="BI378" s="319"/>
      <c r="BJ378" s="319"/>
      <c r="BK378" s="319"/>
      <c r="BL378" s="319"/>
      <c r="BM378" s="319"/>
      <c r="BN378" s="319"/>
      <c r="BO378" s="319"/>
      <c r="BP378" s="319"/>
      <c r="BQ378" s="319"/>
      <c r="BR378" s="319"/>
      <c r="BS378" s="319"/>
      <c r="BT378" s="319"/>
      <c r="BU378" s="319"/>
      <c r="BV378" s="319"/>
      <c r="BW378" s="321"/>
      <c r="BX378" s="356"/>
      <c r="BY378" s="356"/>
      <c r="BZ378" s="356"/>
      <c r="CA378" s="356"/>
      <c r="CB378" s="356"/>
      <c r="CC378" s="356"/>
      <c r="CD378" s="356"/>
      <c r="CE378" s="356"/>
      <c r="CF378" s="356"/>
      <c r="CG378" s="356"/>
      <c r="CH378" s="356"/>
      <c r="CI378" s="356"/>
      <c r="CJ378" s="356"/>
      <c r="CK378" s="356"/>
      <c r="CL378" s="356"/>
      <c r="CM378" s="356"/>
      <c r="CN378" s="356"/>
      <c r="CO378" s="356"/>
      <c r="CP378" s="356"/>
      <c r="CQ378" s="356"/>
      <c r="CR378" s="356"/>
      <c r="CS378" s="356"/>
      <c r="CT378" s="356"/>
      <c r="CU378" s="356"/>
      <c r="CV378" s="356"/>
      <c r="CW378" s="356"/>
      <c r="CX378" s="356"/>
      <c r="CY378" s="356"/>
      <c r="CZ378" s="356"/>
    </row>
    <row r="379" s="320" customFormat="true" ht="15" customHeight="true" x14ac:dyDescent="0.2">
      <c r="B379" s="322"/>
      <c r="X379" s="357"/>
      <c r="Y379" s="357"/>
      <c r="Z379" s="357"/>
      <c r="AA379" s="357"/>
      <c r="AB379" s="357"/>
      <c r="AC379" s="357"/>
      <c r="AD379" s="357"/>
      <c r="AE379" s="357"/>
      <c r="AF379" s="357"/>
      <c r="AG379" s="357"/>
      <c r="AH379" s="357"/>
      <c r="AI379" s="357"/>
      <c r="AJ379" s="357"/>
      <c r="AK379" s="357"/>
      <c r="AL379" s="357"/>
      <c r="AM379" s="357"/>
      <c r="AN379" s="357"/>
      <c r="AO379" s="357"/>
      <c r="AP379" s="357"/>
      <c r="AQ379" s="357"/>
      <c r="AR379" s="357"/>
      <c r="AS379" s="357"/>
      <c r="AT379" s="357"/>
      <c r="AU379" s="357"/>
      <c r="AV379" s="357"/>
      <c r="AW379" s="357"/>
      <c r="AX379" s="357"/>
      <c r="AY379" s="357"/>
      <c r="AZ379" s="357"/>
      <c r="BA379" s="321"/>
      <c r="BB379" s="319"/>
      <c r="BC379" s="319"/>
      <c r="BD379" s="319"/>
      <c r="BE379" s="319"/>
      <c r="BF379" s="319"/>
      <c r="BG379" s="319"/>
      <c r="BH379" s="319"/>
      <c r="BI379" s="319"/>
      <c r="BJ379" s="319"/>
      <c r="BK379" s="319"/>
      <c r="BL379" s="319"/>
      <c r="BM379" s="319"/>
      <c r="BN379" s="319"/>
      <c r="BO379" s="319"/>
      <c r="BP379" s="319"/>
      <c r="BQ379" s="319"/>
      <c r="BR379" s="319"/>
      <c r="BS379" s="319"/>
      <c r="BT379" s="319"/>
      <c r="BU379" s="319"/>
      <c r="BV379" s="319"/>
      <c r="BW379" s="321"/>
      <c r="BX379" s="356"/>
      <c r="BY379" s="356"/>
      <c r="BZ379" s="356"/>
      <c r="CA379" s="356"/>
      <c r="CB379" s="356"/>
      <c r="CC379" s="356"/>
      <c r="CD379" s="356"/>
      <c r="CE379" s="356"/>
      <c r="CF379" s="356"/>
      <c r="CG379" s="356"/>
      <c r="CH379" s="356"/>
      <c r="CI379" s="356"/>
      <c r="CJ379" s="356"/>
      <c r="CK379" s="356"/>
      <c r="CL379" s="356"/>
      <c r="CM379" s="356"/>
      <c r="CN379" s="356"/>
      <c r="CO379" s="356"/>
      <c r="CP379" s="356"/>
      <c r="CQ379" s="356"/>
      <c r="CR379" s="356"/>
      <c r="CS379" s="356"/>
      <c r="CT379" s="356"/>
      <c r="CU379" s="356"/>
      <c r="CV379" s="356"/>
      <c r="CW379" s="356"/>
      <c r="CX379" s="356"/>
      <c r="CY379" s="356"/>
      <c r="CZ379" s="356"/>
    </row>
    <row r="380" s="320" customFormat="true" ht="15" customHeight="true" x14ac:dyDescent="0.2">
      <c r="B380" s="322"/>
      <c r="X380" s="357"/>
      <c r="Y380" s="357"/>
      <c r="Z380" s="357"/>
      <c r="AA380" s="357"/>
      <c r="AB380" s="357"/>
      <c r="AC380" s="357"/>
      <c r="AD380" s="357"/>
      <c r="AE380" s="357"/>
      <c r="AF380" s="357"/>
      <c r="AG380" s="357"/>
      <c r="AH380" s="357"/>
      <c r="AI380" s="357"/>
      <c r="AJ380" s="357"/>
      <c r="AK380" s="357"/>
      <c r="AL380" s="357"/>
      <c r="AM380" s="357"/>
      <c r="AN380" s="357"/>
      <c r="AO380" s="357"/>
      <c r="AP380" s="357"/>
      <c r="AQ380" s="357"/>
      <c r="AR380" s="357"/>
      <c r="AS380" s="357"/>
      <c r="AT380" s="357"/>
      <c r="AU380" s="357"/>
      <c r="AV380" s="357"/>
      <c r="AW380" s="357"/>
      <c r="AX380" s="357"/>
      <c r="AY380" s="357"/>
      <c r="AZ380" s="357"/>
      <c r="BA380" s="321"/>
      <c r="BB380" s="319"/>
      <c r="BC380" s="319"/>
      <c r="BD380" s="319"/>
      <c r="BE380" s="319"/>
      <c r="BF380" s="319"/>
      <c r="BG380" s="319"/>
      <c r="BH380" s="319"/>
      <c r="BI380" s="319"/>
      <c r="BJ380" s="319"/>
      <c r="BK380" s="319"/>
      <c r="BL380" s="319"/>
      <c r="BM380" s="319"/>
      <c r="BN380" s="319"/>
      <c r="BO380" s="319"/>
      <c r="BP380" s="319"/>
      <c r="BQ380" s="319"/>
      <c r="BR380" s="319"/>
      <c r="BS380" s="319"/>
      <c r="BT380" s="319"/>
      <c r="BU380" s="319"/>
      <c r="BV380" s="319"/>
      <c r="BW380" s="321"/>
      <c r="BX380" s="356"/>
      <c r="BY380" s="356"/>
      <c r="BZ380" s="356"/>
      <c r="CA380" s="356"/>
      <c r="CB380" s="356"/>
      <c r="CC380" s="356"/>
      <c r="CD380" s="356"/>
      <c r="CE380" s="356"/>
      <c r="CF380" s="356"/>
      <c r="CG380" s="356"/>
      <c r="CH380" s="356"/>
      <c r="CI380" s="356"/>
      <c r="CJ380" s="356"/>
      <c r="CK380" s="356"/>
      <c r="CL380" s="356"/>
      <c r="CM380" s="356"/>
      <c r="CN380" s="356"/>
      <c r="CO380" s="356"/>
      <c r="CP380" s="356"/>
      <c r="CQ380" s="356"/>
      <c r="CR380" s="356"/>
      <c r="CS380" s="356"/>
      <c r="CT380" s="356"/>
      <c r="CU380" s="356"/>
      <c r="CV380" s="356"/>
      <c r="CW380" s="356"/>
      <c r="CX380" s="356"/>
      <c r="CY380" s="356"/>
      <c r="CZ380" s="356"/>
    </row>
    <row r="381" s="320" customFormat="true" ht="15" customHeight="true" x14ac:dyDescent="0.2">
      <c r="B381" s="322"/>
      <c r="X381" s="357"/>
      <c r="Y381" s="357"/>
      <c r="Z381" s="357"/>
      <c r="AA381" s="357"/>
      <c r="AB381" s="357"/>
      <c r="AC381" s="357"/>
      <c r="AD381" s="357"/>
      <c r="AE381" s="357"/>
      <c r="AF381" s="357"/>
      <c r="AG381" s="357"/>
      <c r="AH381" s="357"/>
      <c r="AI381" s="357"/>
      <c r="AJ381" s="357"/>
      <c r="AK381" s="357"/>
      <c r="AL381" s="357"/>
      <c r="AM381" s="357"/>
      <c r="AN381" s="357"/>
      <c r="AO381" s="357"/>
      <c r="AP381" s="357"/>
      <c r="AQ381" s="357"/>
      <c r="AR381" s="357"/>
      <c r="AS381" s="357"/>
      <c r="AT381" s="357"/>
      <c r="AU381" s="357"/>
      <c r="AV381" s="357"/>
      <c r="AW381" s="357"/>
      <c r="AX381" s="357"/>
      <c r="AY381" s="357"/>
      <c r="AZ381" s="357"/>
      <c r="BA381" s="321"/>
      <c r="BB381" s="319"/>
      <c r="BC381" s="319"/>
      <c r="BD381" s="319"/>
      <c r="BE381" s="319"/>
      <c r="BF381" s="319"/>
      <c r="BG381" s="319"/>
      <c r="BH381" s="319"/>
      <c r="BI381" s="319"/>
      <c r="BJ381" s="319"/>
      <c r="BK381" s="319"/>
      <c r="BL381" s="319"/>
      <c r="BM381" s="319"/>
      <c r="BN381" s="319"/>
      <c r="BO381" s="319"/>
      <c r="BP381" s="319"/>
      <c r="BQ381" s="319"/>
      <c r="BR381" s="319"/>
      <c r="BS381" s="319"/>
      <c r="BT381" s="319"/>
      <c r="BU381" s="319"/>
      <c r="BV381" s="319"/>
      <c r="BW381" s="321"/>
      <c r="BX381" s="356"/>
      <c r="BY381" s="356"/>
      <c r="BZ381" s="356"/>
      <c r="CA381" s="356"/>
      <c r="CB381" s="356"/>
      <c r="CC381" s="356"/>
      <c r="CD381" s="356"/>
      <c r="CE381" s="356"/>
      <c r="CF381" s="356"/>
      <c r="CG381" s="356"/>
      <c r="CH381" s="356"/>
      <c r="CI381" s="356"/>
      <c r="CJ381" s="356"/>
      <c r="CK381" s="356"/>
      <c r="CL381" s="356"/>
      <c r="CM381" s="356"/>
      <c r="CN381" s="356"/>
      <c r="CO381" s="356"/>
      <c r="CP381" s="356"/>
      <c r="CQ381" s="356"/>
      <c r="CR381" s="356"/>
      <c r="CS381" s="356"/>
      <c r="CT381" s="356"/>
      <c r="CU381" s="356"/>
      <c r="CV381" s="356"/>
      <c r="CW381" s="356"/>
      <c r="CX381" s="356"/>
      <c r="CY381" s="356"/>
      <c r="CZ381" s="356"/>
    </row>
    <row r="382" s="320" customFormat="true" ht="15" customHeight="true" x14ac:dyDescent="0.2">
      <c r="B382" s="322"/>
      <c r="X382" s="357"/>
      <c r="Y382" s="357"/>
      <c r="Z382" s="357"/>
      <c r="AA382" s="357"/>
      <c r="AB382" s="357"/>
      <c r="AC382" s="357"/>
      <c r="AD382" s="357"/>
      <c r="AE382" s="357"/>
      <c r="AF382" s="357"/>
      <c r="AG382" s="357"/>
      <c r="AH382" s="357"/>
      <c r="AI382" s="357"/>
      <c r="AJ382" s="357"/>
      <c r="AK382" s="357"/>
      <c r="AL382" s="357"/>
      <c r="AM382" s="357"/>
      <c r="AN382" s="357"/>
      <c r="AO382" s="357"/>
      <c r="AP382" s="357"/>
      <c r="AQ382" s="357"/>
      <c r="AR382" s="357"/>
      <c r="AS382" s="357"/>
      <c r="AT382" s="357"/>
      <c r="AU382" s="357"/>
      <c r="AV382" s="357"/>
      <c r="AW382" s="357"/>
      <c r="AX382" s="357"/>
      <c r="AY382" s="357"/>
      <c r="AZ382" s="357"/>
      <c r="BA382" s="321"/>
      <c r="BB382" s="319"/>
      <c r="BC382" s="319"/>
      <c r="BD382" s="319"/>
      <c r="BE382" s="319"/>
      <c r="BF382" s="319"/>
      <c r="BG382" s="319"/>
      <c r="BH382" s="319"/>
      <c r="BI382" s="319"/>
      <c r="BJ382" s="319"/>
      <c r="BK382" s="319"/>
      <c r="BL382" s="319"/>
      <c r="BM382" s="319"/>
      <c r="BN382" s="319"/>
      <c r="BO382" s="319"/>
      <c r="BP382" s="319"/>
      <c r="BQ382" s="319"/>
      <c r="BR382" s="319"/>
      <c r="BS382" s="319"/>
      <c r="BT382" s="319"/>
      <c r="BU382" s="319"/>
      <c r="BV382" s="319"/>
      <c r="BW382" s="321"/>
      <c r="BX382" s="356"/>
      <c r="BY382" s="356"/>
      <c r="BZ382" s="356"/>
      <c r="CA382" s="356"/>
      <c r="CB382" s="356"/>
      <c r="CC382" s="356"/>
      <c r="CD382" s="356"/>
      <c r="CE382" s="356"/>
      <c r="CF382" s="356"/>
      <c r="CG382" s="356"/>
      <c r="CH382" s="356"/>
      <c r="CI382" s="356"/>
      <c r="CJ382" s="356"/>
      <c r="CK382" s="356"/>
      <c r="CL382" s="356"/>
      <c r="CM382" s="356"/>
      <c r="CN382" s="356"/>
      <c r="CO382" s="356"/>
      <c r="CP382" s="356"/>
      <c r="CQ382" s="356"/>
      <c r="CR382" s="356"/>
      <c r="CS382" s="356"/>
      <c r="CT382" s="356"/>
      <c r="CU382" s="356"/>
      <c r="CV382" s="356"/>
      <c r="CW382" s="356"/>
      <c r="CX382" s="356"/>
      <c r="CY382" s="356"/>
      <c r="CZ382" s="356"/>
    </row>
    <row r="383" s="320" customFormat="true" ht="15" customHeight="true" x14ac:dyDescent="0.2">
      <c r="B383" s="322"/>
      <c r="X383" s="357"/>
      <c r="Y383" s="357"/>
      <c r="Z383" s="357"/>
      <c r="AA383" s="357"/>
      <c r="AB383" s="357"/>
      <c r="AC383" s="357"/>
      <c r="AD383" s="357"/>
      <c r="AE383" s="357"/>
      <c r="AF383" s="357"/>
      <c r="AG383" s="357"/>
      <c r="AH383" s="357"/>
      <c r="AI383" s="357"/>
      <c r="AJ383" s="357"/>
      <c r="AK383" s="357"/>
      <c r="AL383" s="357"/>
      <c r="AM383" s="357"/>
      <c r="AN383" s="357"/>
      <c r="AO383" s="357"/>
      <c r="AP383" s="357"/>
      <c r="AQ383" s="357"/>
      <c r="AR383" s="357"/>
      <c r="AS383" s="357"/>
      <c r="AT383" s="357"/>
      <c r="AU383" s="357"/>
      <c r="AV383" s="357"/>
      <c r="AW383" s="357"/>
      <c r="AX383" s="357"/>
      <c r="AY383" s="357"/>
      <c r="AZ383" s="357"/>
      <c r="BA383" s="321"/>
      <c r="BB383" s="319"/>
      <c r="BC383" s="319"/>
      <c r="BD383" s="319"/>
      <c r="BE383" s="319"/>
      <c r="BF383" s="319"/>
      <c r="BG383" s="319"/>
      <c r="BH383" s="319"/>
      <c r="BI383" s="319"/>
      <c r="BJ383" s="319"/>
      <c r="BK383" s="319"/>
      <c r="BL383" s="319"/>
      <c r="BM383" s="319"/>
      <c r="BN383" s="319"/>
      <c r="BO383" s="319"/>
      <c r="BP383" s="319"/>
      <c r="BQ383" s="319"/>
      <c r="BR383" s="319"/>
      <c r="BS383" s="319"/>
      <c r="BT383" s="319"/>
      <c r="BU383" s="319"/>
      <c r="BV383" s="319"/>
      <c r="BW383" s="321"/>
      <c r="BX383" s="356"/>
      <c r="BY383" s="356"/>
      <c r="BZ383" s="356"/>
      <c r="CA383" s="356"/>
      <c r="CB383" s="356"/>
      <c r="CC383" s="356"/>
      <c r="CD383" s="356"/>
      <c r="CE383" s="356"/>
      <c r="CF383" s="356"/>
      <c r="CG383" s="356"/>
      <c r="CH383" s="356"/>
      <c r="CI383" s="356"/>
      <c r="CJ383" s="356"/>
      <c r="CK383" s="356"/>
      <c r="CL383" s="356"/>
      <c r="CM383" s="356"/>
      <c r="CN383" s="356"/>
      <c r="CO383" s="356"/>
      <c r="CP383" s="356"/>
      <c r="CQ383" s="356"/>
      <c r="CR383" s="356"/>
      <c r="CS383" s="356"/>
      <c r="CT383" s="356"/>
      <c r="CU383" s="356"/>
      <c r="CV383" s="356"/>
      <c r="CW383" s="356"/>
      <c r="CX383" s="356"/>
      <c r="CY383" s="356"/>
      <c r="CZ383" s="356"/>
    </row>
    <row r="384" s="320" customFormat="true" ht="15" customHeight="true" x14ac:dyDescent="0.2">
      <c r="B384" s="322"/>
      <c r="X384" s="357"/>
      <c r="Y384" s="357"/>
      <c r="Z384" s="357"/>
      <c r="AA384" s="357"/>
      <c r="AB384" s="357"/>
      <c r="AC384" s="357"/>
      <c r="AD384" s="357"/>
      <c r="AE384" s="357"/>
      <c r="AF384" s="357"/>
      <c r="AG384" s="357"/>
      <c r="AH384" s="357"/>
      <c r="AI384" s="357"/>
      <c r="AJ384" s="357"/>
      <c r="AK384" s="357"/>
      <c r="AL384" s="357"/>
      <c r="AM384" s="357"/>
      <c r="AN384" s="357"/>
      <c r="AO384" s="357"/>
      <c r="AP384" s="357"/>
      <c r="AQ384" s="357"/>
      <c r="AR384" s="357"/>
      <c r="AS384" s="357"/>
      <c r="AT384" s="357"/>
      <c r="AU384" s="357"/>
      <c r="AV384" s="357"/>
      <c r="AW384" s="357"/>
      <c r="AX384" s="357"/>
      <c r="AY384" s="357"/>
      <c r="AZ384" s="357"/>
      <c r="BA384" s="321"/>
      <c r="BB384" s="319"/>
      <c r="BC384" s="319"/>
      <c r="BD384" s="319"/>
      <c r="BE384" s="319"/>
      <c r="BF384" s="319"/>
      <c r="BG384" s="319"/>
      <c r="BH384" s="319"/>
      <c r="BI384" s="319"/>
      <c r="BJ384" s="319"/>
      <c r="BK384" s="319"/>
      <c r="BL384" s="319"/>
      <c r="BM384" s="319"/>
      <c r="BN384" s="319"/>
      <c r="BO384" s="319"/>
      <c r="BP384" s="319"/>
      <c r="BQ384" s="319"/>
      <c r="BR384" s="319"/>
      <c r="BS384" s="319"/>
      <c r="BT384" s="319"/>
      <c r="BU384" s="319"/>
      <c r="BV384" s="319"/>
      <c r="BW384" s="321"/>
      <c r="BX384" s="356"/>
      <c r="BY384" s="356"/>
      <c r="BZ384" s="356"/>
      <c r="CA384" s="356"/>
      <c r="CB384" s="356"/>
      <c r="CC384" s="356"/>
      <c r="CD384" s="356"/>
      <c r="CE384" s="356"/>
      <c r="CF384" s="356"/>
      <c r="CG384" s="356"/>
      <c r="CH384" s="356"/>
      <c r="CI384" s="356"/>
      <c r="CJ384" s="356"/>
      <c r="CK384" s="356"/>
      <c r="CL384" s="356"/>
      <c r="CM384" s="356"/>
      <c r="CN384" s="356"/>
      <c r="CO384" s="356"/>
      <c r="CP384" s="356"/>
      <c r="CQ384" s="356"/>
      <c r="CR384" s="356"/>
      <c r="CS384" s="356"/>
      <c r="CT384" s="356"/>
      <c r="CU384" s="356"/>
      <c r="CV384" s="356"/>
      <c r="CW384" s="356"/>
      <c r="CX384" s="356"/>
      <c r="CY384" s="356"/>
      <c r="CZ384" s="356"/>
    </row>
    <row r="385" s="320" customFormat="true" ht="15" customHeight="true" x14ac:dyDescent="0.2">
      <c r="B385" s="322"/>
      <c r="X385" s="357"/>
      <c r="Y385" s="357"/>
      <c r="Z385" s="357"/>
      <c r="AA385" s="357"/>
      <c r="AB385" s="357"/>
      <c r="AC385" s="357"/>
      <c r="AD385" s="357"/>
      <c r="AE385" s="357"/>
      <c r="AF385" s="357"/>
      <c r="AG385" s="357"/>
      <c r="AH385" s="357"/>
      <c r="AI385" s="357"/>
      <c r="AJ385" s="357"/>
      <c r="AK385" s="357"/>
      <c r="AL385" s="357"/>
      <c r="AM385" s="357"/>
      <c r="AN385" s="357"/>
      <c r="AO385" s="357"/>
      <c r="AP385" s="357"/>
      <c r="AQ385" s="357"/>
      <c r="AR385" s="357"/>
      <c r="AS385" s="357"/>
      <c r="AT385" s="357"/>
      <c r="AU385" s="357"/>
      <c r="AV385" s="357"/>
      <c r="AW385" s="357"/>
      <c r="AX385" s="357"/>
      <c r="AY385" s="357"/>
      <c r="AZ385" s="357"/>
      <c r="BA385" s="321"/>
      <c r="BB385" s="319"/>
      <c r="BC385" s="319"/>
      <c r="BD385" s="319"/>
      <c r="BE385" s="319"/>
      <c r="BF385" s="319"/>
      <c r="BG385" s="319"/>
      <c r="BH385" s="319"/>
      <c r="BI385" s="319"/>
      <c r="BJ385" s="319"/>
      <c r="BK385" s="319"/>
      <c r="BL385" s="319"/>
      <c r="BM385" s="319"/>
      <c r="BN385" s="319"/>
      <c r="BO385" s="319"/>
      <c r="BP385" s="319"/>
      <c r="BQ385" s="319"/>
      <c r="BR385" s="319"/>
      <c r="BS385" s="319"/>
      <c r="BT385" s="319"/>
      <c r="BU385" s="319"/>
      <c r="BV385" s="319"/>
      <c r="BW385" s="321"/>
      <c r="BX385" s="356"/>
      <c r="BY385" s="356"/>
      <c r="BZ385" s="356"/>
      <c r="CA385" s="356"/>
      <c r="CB385" s="356"/>
      <c r="CC385" s="356"/>
      <c r="CD385" s="356"/>
      <c r="CE385" s="356"/>
      <c r="CF385" s="356"/>
      <c r="CG385" s="356"/>
      <c r="CH385" s="356"/>
      <c r="CI385" s="356"/>
      <c r="CJ385" s="356"/>
      <c r="CK385" s="356"/>
      <c r="CL385" s="356"/>
      <c r="CM385" s="356"/>
      <c r="CN385" s="356"/>
      <c r="CO385" s="356"/>
      <c r="CP385" s="356"/>
      <c r="CQ385" s="356"/>
      <c r="CR385" s="356"/>
      <c r="CS385" s="356"/>
      <c r="CT385" s="356"/>
      <c r="CU385" s="356"/>
      <c r="CV385" s="356"/>
      <c r="CW385" s="356"/>
      <c r="CX385" s="356"/>
      <c r="CY385" s="356"/>
      <c r="CZ385" s="356"/>
    </row>
    <row r="386" s="320" customFormat="true" ht="15" customHeight="true" x14ac:dyDescent="0.2">
      <c r="B386" s="322"/>
      <c r="X386" s="357"/>
      <c r="Y386" s="357"/>
      <c r="Z386" s="357"/>
      <c r="AA386" s="357"/>
      <c r="AB386" s="357"/>
      <c r="AC386" s="357"/>
      <c r="AD386" s="357"/>
      <c r="AE386" s="357"/>
      <c r="AF386" s="357"/>
      <c r="AG386" s="357"/>
      <c r="AH386" s="357"/>
      <c r="AI386" s="357"/>
      <c r="AJ386" s="357"/>
      <c r="AK386" s="357"/>
      <c r="AL386" s="357"/>
      <c r="AM386" s="357"/>
      <c r="AN386" s="357"/>
      <c r="AO386" s="357"/>
      <c r="AP386" s="357"/>
      <c r="AQ386" s="357"/>
      <c r="AR386" s="357"/>
      <c r="AS386" s="357"/>
      <c r="AT386" s="357"/>
      <c r="AU386" s="357"/>
      <c r="AV386" s="357"/>
      <c r="AW386" s="357"/>
      <c r="AX386" s="357"/>
      <c r="AY386" s="357"/>
      <c r="AZ386" s="357"/>
      <c r="BA386" s="321"/>
      <c r="BB386" s="319"/>
      <c r="BC386" s="319"/>
      <c r="BD386" s="319"/>
      <c r="BE386" s="319"/>
      <c r="BF386" s="319"/>
      <c r="BG386" s="319"/>
      <c r="BH386" s="319"/>
      <c r="BI386" s="319"/>
      <c r="BJ386" s="319"/>
      <c r="BK386" s="319"/>
      <c r="BL386" s="319"/>
      <c r="BM386" s="319"/>
      <c r="BN386" s="319"/>
      <c r="BO386" s="319"/>
      <c r="BP386" s="319"/>
      <c r="BQ386" s="319"/>
      <c r="BR386" s="319"/>
      <c r="BS386" s="319"/>
      <c r="BT386" s="319"/>
      <c r="BU386" s="319"/>
      <c r="BV386" s="319"/>
      <c r="BW386" s="321"/>
      <c r="BX386" s="356"/>
      <c r="BY386" s="356"/>
      <c r="BZ386" s="356"/>
      <c r="CA386" s="356"/>
      <c r="CB386" s="356"/>
      <c r="CC386" s="356"/>
      <c r="CD386" s="356"/>
      <c r="CE386" s="356"/>
      <c r="CF386" s="356"/>
      <c r="CG386" s="356"/>
      <c r="CH386" s="356"/>
      <c r="CI386" s="356"/>
      <c r="CJ386" s="356"/>
      <c r="CK386" s="356"/>
      <c r="CL386" s="356"/>
      <c r="CM386" s="356"/>
      <c r="CN386" s="356"/>
      <c r="CO386" s="356"/>
      <c r="CP386" s="356"/>
      <c r="CQ386" s="356"/>
      <c r="CR386" s="356"/>
      <c r="CS386" s="356"/>
      <c r="CT386" s="356"/>
      <c r="CU386" s="356"/>
      <c r="CV386" s="356"/>
      <c r="CW386" s="356"/>
      <c r="CX386" s="356"/>
      <c r="CY386" s="356"/>
      <c r="CZ386" s="356"/>
    </row>
    <row r="387" s="320" customFormat="true" ht="15" customHeight="true" x14ac:dyDescent="0.2">
      <c r="B387" s="322"/>
      <c r="X387" s="357"/>
      <c r="Y387" s="357"/>
      <c r="Z387" s="357"/>
      <c r="AA387" s="357"/>
      <c r="AB387" s="357"/>
      <c r="AC387" s="357"/>
      <c r="AD387" s="357"/>
      <c r="AE387" s="357"/>
      <c r="AF387" s="357"/>
      <c r="AG387" s="357"/>
      <c r="AH387" s="357"/>
      <c r="AI387" s="357"/>
      <c r="AJ387" s="357"/>
      <c r="AK387" s="357"/>
      <c r="AL387" s="357"/>
      <c r="AM387" s="357"/>
      <c r="AN387" s="357"/>
      <c r="AO387" s="357"/>
      <c r="AP387" s="357"/>
      <c r="AQ387" s="357"/>
      <c r="AR387" s="357"/>
      <c r="AS387" s="357"/>
      <c r="AT387" s="357"/>
      <c r="AU387" s="357"/>
      <c r="AV387" s="357"/>
      <c r="AW387" s="357"/>
      <c r="AX387" s="357"/>
      <c r="AY387" s="357"/>
      <c r="AZ387" s="357"/>
      <c r="BA387" s="321"/>
      <c r="BB387" s="319"/>
      <c r="BC387" s="319"/>
      <c r="BD387" s="319"/>
      <c r="BE387" s="319"/>
      <c r="BF387" s="319"/>
      <c r="BG387" s="319"/>
      <c r="BH387" s="319"/>
      <c r="BI387" s="319"/>
      <c r="BJ387" s="319"/>
      <c r="BK387" s="319"/>
      <c r="BL387" s="319"/>
      <c r="BM387" s="319"/>
      <c r="BN387" s="319"/>
      <c r="BO387" s="319"/>
      <c r="BP387" s="319"/>
      <c r="BQ387" s="319"/>
      <c r="BR387" s="319"/>
      <c r="BS387" s="319"/>
      <c r="BT387" s="319"/>
      <c r="BU387" s="319"/>
      <c r="BV387" s="319"/>
      <c r="BW387" s="321"/>
      <c r="BX387" s="356"/>
      <c r="BY387" s="356"/>
      <c r="BZ387" s="356"/>
      <c r="CA387" s="356"/>
      <c r="CB387" s="356"/>
      <c r="CC387" s="356"/>
      <c r="CD387" s="356"/>
      <c r="CE387" s="356"/>
      <c r="CF387" s="356"/>
      <c r="CG387" s="356"/>
      <c r="CH387" s="356"/>
      <c r="CI387" s="356"/>
      <c r="CJ387" s="356"/>
      <c r="CK387" s="356"/>
      <c r="CL387" s="356"/>
      <c r="CM387" s="356"/>
      <c r="CN387" s="356"/>
      <c r="CO387" s="356"/>
      <c r="CP387" s="356"/>
      <c r="CQ387" s="356"/>
      <c r="CR387" s="356"/>
      <c r="CS387" s="356"/>
      <c r="CT387" s="356"/>
      <c r="CU387" s="356"/>
      <c r="CV387" s="356"/>
      <c r="CW387" s="356"/>
      <c r="CX387" s="356"/>
      <c r="CY387" s="356"/>
      <c r="CZ387" s="356"/>
    </row>
    <row r="388" s="320" customFormat="true" ht="15" customHeight="true" x14ac:dyDescent="0.2">
      <c r="B388" s="322"/>
      <c r="X388" s="357"/>
      <c r="Y388" s="357"/>
      <c r="Z388" s="357"/>
      <c r="AA388" s="357"/>
      <c r="AB388" s="357"/>
      <c r="AC388" s="357"/>
      <c r="AD388" s="357"/>
      <c r="AE388" s="357"/>
      <c r="AF388" s="357"/>
      <c r="AG388" s="357"/>
      <c r="AH388" s="357"/>
      <c r="AI388" s="357"/>
      <c r="AJ388" s="357"/>
      <c r="AK388" s="357"/>
      <c r="AL388" s="357"/>
      <c r="AM388" s="357"/>
      <c r="AN388" s="357"/>
      <c r="AO388" s="357"/>
      <c r="AP388" s="357"/>
      <c r="AQ388" s="357"/>
      <c r="AR388" s="357"/>
      <c r="AS388" s="357"/>
      <c r="AT388" s="357"/>
      <c r="AU388" s="357"/>
      <c r="AV388" s="357"/>
      <c r="AW388" s="357"/>
      <c r="AX388" s="357"/>
      <c r="AY388" s="357"/>
      <c r="AZ388" s="357"/>
      <c r="BA388" s="321"/>
      <c r="BB388" s="319"/>
      <c r="BC388" s="319"/>
      <c r="BD388" s="319"/>
      <c r="BE388" s="319"/>
      <c r="BF388" s="319"/>
      <c r="BG388" s="319"/>
      <c r="BH388" s="319"/>
      <c r="BI388" s="319"/>
      <c r="BJ388" s="319"/>
      <c r="BK388" s="319"/>
      <c r="BL388" s="319"/>
      <c r="BM388" s="319"/>
      <c r="BN388" s="319"/>
      <c r="BO388" s="319"/>
      <c r="BP388" s="319"/>
      <c r="BQ388" s="319"/>
      <c r="BR388" s="319"/>
      <c r="BS388" s="319"/>
      <c r="BT388" s="319"/>
      <c r="BU388" s="319"/>
      <c r="BV388" s="319"/>
      <c r="BW388" s="321"/>
      <c r="BX388" s="356"/>
      <c r="BY388" s="356"/>
      <c r="BZ388" s="356"/>
      <c r="CA388" s="356"/>
      <c r="CB388" s="356"/>
      <c r="CC388" s="356"/>
      <c r="CD388" s="356"/>
      <c r="CE388" s="356"/>
      <c r="CF388" s="356"/>
      <c r="CG388" s="356"/>
      <c r="CH388" s="356"/>
      <c r="CI388" s="356"/>
      <c r="CJ388" s="356"/>
      <c r="CK388" s="356"/>
      <c r="CL388" s="356"/>
      <c r="CM388" s="356"/>
      <c r="CN388" s="356"/>
      <c r="CO388" s="356"/>
      <c r="CP388" s="356"/>
      <c r="CQ388" s="356"/>
      <c r="CR388" s="356"/>
      <c r="CS388" s="356"/>
      <c r="CT388" s="356"/>
      <c r="CU388" s="356"/>
      <c r="CV388" s="356"/>
      <c r="CW388" s="356"/>
      <c r="CX388" s="356"/>
      <c r="CY388" s="356"/>
      <c r="CZ388" s="356"/>
    </row>
    <row r="389" s="320" customFormat="true" ht="15" customHeight="true" x14ac:dyDescent="0.2">
      <c r="B389" s="322"/>
      <c r="X389" s="357"/>
      <c r="Y389" s="357"/>
      <c r="Z389" s="357"/>
      <c r="AA389" s="357"/>
      <c r="AB389" s="357"/>
      <c r="AC389" s="357"/>
      <c r="AD389" s="357"/>
      <c r="AE389" s="357"/>
      <c r="AF389" s="357"/>
      <c r="AG389" s="357"/>
      <c r="AH389" s="357"/>
      <c r="AI389" s="357"/>
      <c r="AJ389" s="357"/>
      <c r="AK389" s="357"/>
      <c r="AL389" s="357"/>
      <c r="AM389" s="357"/>
      <c r="AN389" s="357"/>
      <c r="AO389" s="357"/>
      <c r="AP389" s="357"/>
      <c r="AQ389" s="357"/>
      <c r="AR389" s="357"/>
      <c r="AS389" s="357"/>
      <c r="AT389" s="357"/>
      <c r="AU389" s="357"/>
      <c r="AV389" s="357"/>
      <c r="AW389" s="357"/>
      <c r="AX389" s="357"/>
      <c r="AY389" s="357"/>
      <c r="AZ389" s="357"/>
      <c r="BA389" s="321"/>
      <c r="BB389" s="319"/>
      <c r="BC389" s="319"/>
      <c r="BD389" s="319"/>
      <c r="BE389" s="319"/>
      <c r="BF389" s="319"/>
      <c r="BG389" s="319"/>
      <c r="BH389" s="319"/>
      <c r="BI389" s="319"/>
      <c r="BJ389" s="319"/>
      <c r="BK389" s="319"/>
      <c r="BL389" s="319"/>
      <c r="BM389" s="319"/>
      <c r="BN389" s="319"/>
      <c r="BO389" s="319"/>
      <c r="BP389" s="319"/>
      <c r="BQ389" s="319"/>
      <c r="BR389" s="319"/>
      <c r="BS389" s="319"/>
      <c r="BT389" s="319"/>
      <c r="BU389" s="319"/>
      <c r="BV389" s="319"/>
      <c r="BW389" s="321"/>
      <c r="BX389" s="356"/>
      <c r="BY389" s="356"/>
      <c r="BZ389" s="356"/>
      <c r="CA389" s="356"/>
      <c r="CB389" s="356"/>
      <c r="CC389" s="356"/>
      <c r="CD389" s="356"/>
      <c r="CE389" s="356"/>
      <c r="CF389" s="356"/>
      <c r="CG389" s="356"/>
      <c r="CH389" s="356"/>
      <c r="CI389" s="356"/>
      <c r="CJ389" s="356"/>
      <c r="CK389" s="356"/>
      <c r="CL389" s="356"/>
      <c r="CM389" s="356"/>
      <c r="CN389" s="356"/>
      <c r="CO389" s="356"/>
      <c r="CP389" s="356"/>
      <c r="CQ389" s="356"/>
      <c r="CR389" s="356"/>
      <c r="CS389" s="356"/>
      <c r="CT389" s="356"/>
      <c r="CU389" s="356"/>
      <c r="CV389" s="356"/>
      <c r="CW389" s="356"/>
      <c r="CX389" s="356"/>
      <c r="CY389" s="356"/>
      <c r="CZ389" s="356"/>
    </row>
    <row r="390" s="514" customFormat="true" ht="15" customHeight="true" x14ac:dyDescent="0.2">
      <c r="B390" s="513"/>
      <c r="X390" s="357"/>
      <c r="Y390" s="357"/>
      <c r="Z390" s="357"/>
      <c r="AA390" s="357"/>
      <c r="AB390" s="357"/>
      <c r="AC390" s="357"/>
      <c r="AD390" s="357"/>
      <c r="AE390" s="357"/>
      <c r="AF390" s="357"/>
      <c r="AG390" s="357"/>
      <c r="AH390" s="357"/>
      <c r="AI390" s="357"/>
      <c r="AJ390" s="357"/>
      <c r="AK390" s="357"/>
      <c r="AL390" s="357"/>
      <c r="AM390" s="357"/>
      <c r="AN390" s="357"/>
      <c r="AO390" s="357"/>
      <c r="AP390" s="357"/>
      <c r="AQ390" s="357"/>
      <c r="AR390" s="357"/>
      <c r="AS390" s="357"/>
      <c r="AT390" s="357"/>
      <c r="AU390" s="357"/>
      <c r="AV390" s="357"/>
      <c r="AW390" s="357"/>
      <c r="AX390" s="357"/>
      <c r="AY390" s="357"/>
      <c r="AZ390" s="357"/>
      <c r="BA390" s="321"/>
      <c r="BB390" s="319"/>
      <c r="BC390" s="319"/>
      <c r="BD390" s="319"/>
      <c r="BE390" s="319"/>
      <c r="BF390" s="319"/>
      <c r="BG390" s="319"/>
      <c r="BH390" s="319"/>
      <c r="BI390" s="319"/>
      <c r="BJ390" s="319"/>
      <c r="BK390" s="319"/>
      <c r="BL390" s="319"/>
      <c r="BM390" s="319"/>
      <c r="BN390" s="319"/>
      <c r="BO390" s="319"/>
      <c r="BP390" s="319"/>
      <c r="BQ390" s="319"/>
      <c r="BR390" s="319"/>
      <c r="BS390" s="319"/>
      <c r="BT390" s="319"/>
      <c r="BU390" s="319"/>
      <c r="BV390" s="319"/>
      <c r="BW390" s="321"/>
      <c r="BX390" s="356"/>
      <c r="BY390" s="356"/>
      <c r="BZ390" s="356"/>
      <c r="CA390" s="356"/>
      <c r="CB390" s="356"/>
      <c r="CC390" s="356"/>
      <c r="CD390" s="356"/>
      <c r="CE390" s="356"/>
      <c r="CF390" s="356"/>
      <c r="CG390" s="356"/>
      <c r="CH390" s="356"/>
      <c r="CI390" s="356"/>
      <c r="CJ390" s="356"/>
      <c r="CK390" s="356"/>
      <c r="CL390" s="356"/>
      <c r="CM390" s="356"/>
      <c r="CN390" s="356"/>
      <c r="CO390" s="356"/>
      <c r="CP390" s="356"/>
      <c r="CQ390" s="356"/>
      <c r="CR390" s="356"/>
      <c r="CS390" s="356"/>
      <c r="CT390" s="356"/>
      <c r="CU390" s="356"/>
      <c r="CV390" s="356"/>
      <c r="CW390" s="356"/>
      <c r="CX390" s="356"/>
      <c r="CY390" s="356"/>
      <c r="CZ390" s="356"/>
    </row>
    <row r="391" s="514" customFormat="true" ht="15" customHeight="true" x14ac:dyDescent="0.2">
      <c r="B391" s="513"/>
      <c r="X391" s="357"/>
      <c r="Y391" s="357"/>
      <c r="Z391" s="357"/>
      <c r="AA391" s="357"/>
      <c r="AB391" s="357"/>
      <c r="AC391" s="357"/>
      <c r="AD391" s="357"/>
      <c r="AE391" s="357"/>
      <c r="AF391" s="357"/>
      <c r="AG391" s="357"/>
      <c r="AH391" s="357"/>
      <c r="AI391" s="357"/>
      <c r="AJ391" s="357"/>
      <c r="AK391" s="357"/>
      <c r="AL391" s="357"/>
      <c r="AM391" s="357"/>
      <c r="AN391" s="357"/>
      <c r="AO391" s="357"/>
      <c r="AP391" s="357"/>
      <c r="AQ391" s="357"/>
      <c r="AR391" s="357"/>
      <c r="AS391" s="357"/>
      <c r="AT391" s="357"/>
      <c r="AU391" s="357"/>
      <c r="AV391" s="357"/>
      <c r="AW391" s="357"/>
      <c r="AX391" s="357"/>
      <c r="AY391" s="357"/>
      <c r="AZ391" s="357"/>
      <c r="BA391" s="321"/>
      <c r="BB391" s="319"/>
      <c r="BC391" s="319"/>
      <c r="BD391" s="319"/>
      <c r="BE391" s="319"/>
      <c r="BF391" s="319"/>
      <c r="BG391" s="319"/>
      <c r="BH391" s="319"/>
      <c r="BI391" s="319"/>
      <c r="BJ391" s="319"/>
      <c r="BK391" s="319"/>
      <c r="BL391" s="319"/>
      <c r="BM391" s="319"/>
      <c r="BN391" s="319"/>
      <c r="BO391" s="319"/>
      <c r="BP391" s="319"/>
      <c r="BQ391" s="319"/>
      <c r="BR391" s="319"/>
      <c r="BS391" s="319"/>
      <c r="BT391" s="319"/>
      <c r="BU391" s="319"/>
      <c r="BV391" s="319"/>
      <c r="BW391" s="321"/>
      <c r="BX391" s="356"/>
      <c r="BY391" s="356"/>
      <c r="BZ391" s="356"/>
      <c r="CA391" s="356"/>
      <c r="CB391" s="356"/>
      <c r="CC391" s="356"/>
      <c r="CD391" s="356"/>
      <c r="CE391" s="356"/>
      <c r="CF391" s="356"/>
      <c r="CG391" s="356"/>
      <c r="CH391" s="356"/>
      <c r="CI391" s="356"/>
      <c r="CJ391" s="356"/>
      <c r="CK391" s="356"/>
      <c r="CL391" s="356"/>
      <c r="CM391" s="356"/>
      <c r="CN391" s="356"/>
      <c r="CO391" s="356"/>
      <c r="CP391" s="356"/>
      <c r="CQ391" s="356"/>
      <c r="CR391" s="356"/>
      <c r="CS391" s="356"/>
      <c r="CT391" s="356"/>
      <c r="CU391" s="356"/>
      <c r="CV391" s="356"/>
      <c r="CW391" s="356"/>
      <c r="CX391" s="356"/>
      <c r="CY391" s="356"/>
      <c r="CZ391" s="356"/>
    </row>
    <row r="392" s="514" customFormat="true" ht="15" customHeight="true" x14ac:dyDescent="0.2">
      <c r="X392" s="357"/>
      <c r="Y392" s="357"/>
      <c r="Z392" s="357"/>
      <c r="AA392" s="357"/>
      <c r="AB392" s="357"/>
      <c r="AC392" s="357"/>
      <c r="AD392" s="357"/>
      <c r="AE392" s="357"/>
      <c r="AF392" s="357"/>
      <c r="AG392" s="357"/>
      <c r="AH392" s="357"/>
      <c r="AI392" s="357"/>
      <c r="AJ392" s="357"/>
      <c r="AK392" s="357"/>
      <c r="AL392" s="357"/>
      <c r="AM392" s="357"/>
      <c r="AN392" s="357"/>
      <c r="AO392" s="357"/>
      <c r="AP392" s="357"/>
      <c r="AQ392" s="357"/>
      <c r="AR392" s="357"/>
      <c r="AS392" s="357"/>
      <c r="AT392" s="357"/>
      <c r="AU392" s="357"/>
      <c r="AV392" s="357"/>
      <c r="AW392" s="357"/>
      <c r="AX392" s="357"/>
      <c r="AY392" s="357"/>
      <c r="AZ392" s="357"/>
      <c r="BA392" s="321"/>
      <c r="BB392" s="319"/>
      <c r="BC392" s="319"/>
      <c r="BD392" s="319"/>
      <c r="BE392" s="319"/>
      <c r="BF392" s="319"/>
      <c r="BG392" s="319"/>
      <c r="BH392" s="319"/>
      <c r="BI392" s="319"/>
      <c r="BJ392" s="319"/>
      <c r="BK392" s="319"/>
      <c r="BL392" s="319"/>
      <c r="BM392" s="319"/>
      <c r="BN392" s="319"/>
      <c r="BO392" s="319"/>
      <c r="BP392" s="319"/>
      <c r="BQ392" s="319"/>
      <c r="BR392" s="319"/>
      <c r="BS392" s="319"/>
      <c r="BT392" s="319"/>
      <c r="BU392" s="319"/>
      <c r="BV392" s="319"/>
      <c r="BW392" s="321"/>
      <c r="BX392" s="356"/>
      <c r="BY392" s="356"/>
      <c r="BZ392" s="356"/>
      <c r="CA392" s="356"/>
      <c r="CB392" s="356"/>
      <c r="CC392" s="356"/>
      <c r="CD392" s="356"/>
      <c r="CE392" s="356"/>
      <c r="CF392" s="356"/>
      <c r="CG392" s="356"/>
      <c r="CH392" s="356"/>
      <c r="CI392" s="356"/>
      <c r="CJ392" s="356"/>
      <c r="CK392" s="356"/>
      <c r="CL392" s="356"/>
      <c r="CM392" s="356"/>
      <c r="CN392" s="356"/>
      <c r="CO392" s="356"/>
      <c r="CP392" s="356"/>
      <c r="CQ392" s="356"/>
      <c r="CR392" s="356"/>
      <c r="CS392" s="356"/>
      <c r="CT392" s="356"/>
      <c r="CU392" s="356"/>
      <c r="CV392" s="356"/>
      <c r="CW392" s="356"/>
      <c r="CX392" s="356"/>
      <c r="CY392" s="356"/>
      <c r="CZ392" s="356"/>
    </row>
    <row r="393" s="514" customFormat="true" ht="15" customHeight="true" x14ac:dyDescent="0.2">
      <c r="X393" s="357"/>
      <c r="Y393" s="357"/>
      <c r="Z393" s="357"/>
      <c r="AA393" s="357"/>
      <c r="AB393" s="357"/>
      <c r="AC393" s="357"/>
      <c r="AD393" s="357"/>
      <c r="AE393" s="357"/>
      <c r="AF393" s="357"/>
      <c r="AG393" s="357"/>
      <c r="AH393" s="357"/>
      <c r="AI393" s="357"/>
      <c r="AJ393" s="357"/>
      <c r="AK393" s="357"/>
      <c r="AL393" s="357"/>
      <c r="AM393" s="357"/>
      <c r="AN393" s="357"/>
      <c r="AO393" s="357"/>
      <c r="AP393" s="357"/>
      <c r="AQ393" s="357"/>
      <c r="AR393" s="357"/>
      <c r="AS393" s="357"/>
      <c r="AT393" s="357"/>
      <c r="AU393" s="357"/>
      <c r="AV393" s="357"/>
      <c r="AW393" s="357"/>
      <c r="AX393" s="357"/>
      <c r="AY393" s="357"/>
      <c r="AZ393" s="357"/>
      <c r="BA393" s="321"/>
      <c r="BB393" s="319"/>
      <c r="BC393" s="319"/>
      <c r="BD393" s="319"/>
      <c r="BE393" s="319"/>
      <c r="BF393" s="319"/>
      <c r="BG393" s="319"/>
      <c r="BH393" s="319"/>
      <c r="BI393" s="319"/>
      <c r="BJ393" s="319"/>
      <c r="BK393" s="319"/>
      <c r="BL393" s="319"/>
      <c r="BM393" s="319"/>
      <c r="BN393" s="319"/>
      <c r="BO393" s="319"/>
      <c r="BP393" s="319"/>
      <c r="BQ393" s="319"/>
      <c r="BR393" s="319"/>
      <c r="BS393" s="319"/>
      <c r="BT393" s="319"/>
      <c r="BU393" s="319"/>
      <c r="BV393" s="319"/>
      <c r="BW393" s="321"/>
      <c r="BX393" s="356"/>
      <c r="BY393" s="356"/>
      <c r="BZ393" s="356"/>
      <c r="CA393" s="356"/>
      <c r="CB393" s="356"/>
      <c r="CC393" s="356"/>
      <c r="CD393" s="356"/>
      <c r="CE393" s="356"/>
      <c r="CF393" s="356"/>
      <c r="CG393" s="356"/>
      <c r="CH393" s="356"/>
      <c r="CI393" s="356"/>
      <c r="CJ393" s="356"/>
      <c r="CK393" s="356"/>
      <c r="CL393" s="356"/>
      <c r="CM393" s="356"/>
      <c r="CN393" s="356"/>
      <c r="CO393" s="356"/>
      <c r="CP393" s="356"/>
      <c r="CQ393" s="356"/>
      <c r="CR393" s="356"/>
      <c r="CS393" s="356"/>
      <c r="CT393" s="356"/>
      <c r="CU393" s="356"/>
      <c r="CV393" s="356"/>
      <c r="CW393" s="356"/>
      <c r="CX393" s="356"/>
      <c r="CY393" s="356"/>
      <c r="CZ393" s="356"/>
    </row>
    <row r="394" s="514" customFormat="true" ht="15" customHeight="true" x14ac:dyDescent="0.2">
      <c r="X394" s="357"/>
      <c r="Y394" s="357"/>
      <c r="Z394" s="357"/>
      <c r="AA394" s="357"/>
      <c r="AB394" s="357"/>
      <c r="AC394" s="357"/>
      <c r="AD394" s="357"/>
      <c r="AE394" s="357"/>
      <c r="AF394" s="357"/>
      <c r="AG394" s="357"/>
      <c r="AH394" s="357"/>
      <c r="AI394" s="357"/>
      <c r="AJ394" s="357"/>
      <c r="AK394" s="357"/>
      <c r="AL394" s="357"/>
      <c r="AM394" s="357"/>
      <c r="AN394" s="357"/>
      <c r="AO394" s="357"/>
      <c r="AP394" s="357"/>
      <c r="AQ394" s="357"/>
      <c r="AR394" s="357"/>
      <c r="AS394" s="357"/>
      <c r="AT394" s="357"/>
      <c r="AU394" s="357"/>
      <c r="AV394" s="357"/>
      <c r="AW394" s="357"/>
      <c r="AX394" s="357"/>
      <c r="AY394" s="357"/>
      <c r="AZ394" s="357"/>
      <c r="BA394" s="321"/>
      <c r="BB394" s="319"/>
      <c r="BC394" s="319"/>
      <c r="BD394" s="319"/>
      <c r="BE394" s="319"/>
      <c r="BF394" s="319"/>
      <c r="BG394" s="319"/>
      <c r="BH394" s="319"/>
      <c r="BI394" s="319"/>
      <c r="BJ394" s="319"/>
      <c r="BK394" s="319"/>
      <c r="BL394" s="319"/>
      <c r="BM394" s="319"/>
      <c r="BN394" s="319"/>
      <c r="BO394" s="319"/>
      <c r="BP394" s="319"/>
      <c r="BQ394" s="319"/>
      <c r="BR394" s="319"/>
      <c r="BS394" s="319"/>
      <c r="BT394" s="319"/>
      <c r="BU394" s="319"/>
      <c r="BV394" s="319"/>
      <c r="BW394" s="321"/>
      <c r="BX394" s="356"/>
      <c r="BY394" s="356"/>
      <c r="BZ394" s="356"/>
      <c r="CA394" s="356"/>
      <c r="CB394" s="356"/>
      <c r="CC394" s="356"/>
      <c r="CD394" s="356"/>
      <c r="CE394" s="356"/>
      <c r="CF394" s="356"/>
      <c r="CG394" s="356"/>
      <c r="CH394" s="356"/>
      <c r="CI394" s="356"/>
      <c r="CJ394" s="356"/>
      <c r="CK394" s="356"/>
      <c r="CL394" s="356"/>
      <c r="CM394" s="356"/>
      <c r="CN394" s="356"/>
      <c r="CO394" s="356"/>
      <c r="CP394" s="356"/>
      <c r="CQ394" s="356"/>
      <c r="CR394" s="356"/>
      <c r="CS394" s="356"/>
      <c r="CT394" s="356"/>
      <c r="CU394" s="356"/>
      <c r="CV394" s="356"/>
      <c r="CW394" s="356"/>
      <c r="CX394" s="356"/>
      <c r="CY394" s="356"/>
      <c r="CZ394" s="356"/>
    </row>
    <row r="395" s="514" customFormat="true" ht="15" customHeight="true" x14ac:dyDescent="0.2">
      <c r="X395" s="357"/>
      <c r="Y395" s="357"/>
      <c r="Z395" s="357"/>
      <c r="AA395" s="357"/>
      <c r="AB395" s="357"/>
      <c r="AC395" s="357"/>
      <c r="AD395" s="357"/>
      <c r="AE395" s="357"/>
      <c r="AF395" s="357"/>
      <c r="AG395" s="357"/>
      <c r="AH395" s="357"/>
      <c r="AI395" s="357"/>
      <c r="AJ395" s="357"/>
      <c r="AK395" s="357"/>
      <c r="AL395" s="357"/>
      <c r="AM395" s="357"/>
      <c r="AN395" s="357"/>
      <c r="AO395" s="357"/>
      <c r="AP395" s="357"/>
      <c r="AQ395" s="357"/>
      <c r="AR395" s="357"/>
      <c r="AS395" s="357"/>
      <c r="AT395" s="357"/>
      <c r="AU395" s="357"/>
      <c r="AV395" s="357"/>
      <c r="AW395" s="357"/>
      <c r="AX395" s="357"/>
      <c r="AY395" s="357"/>
      <c r="AZ395" s="357"/>
      <c r="BA395" s="321"/>
      <c r="BB395" s="319"/>
      <c r="BC395" s="319"/>
      <c r="BD395" s="319"/>
      <c r="BE395" s="319"/>
      <c r="BF395" s="319"/>
      <c r="BG395" s="319"/>
      <c r="BH395" s="319"/>
      <c r="BI395" s="319"/>
      <c r="BJ395" s="319"/>
      <c r="BK395" s="319"/>
      <c r="BL395" s="319"/>
      <c r="BM395" s="319"/>
      <c r="BN395" s="319"/>
      <c r="BO395" s="319"/>
      <c r="BP395" s="319"/>
      <c r="BQ395" s="319"/>
      <c r="BR395" s="319"/>
      <c r="BS395" s="319"/>
      <c r="BT395" s="319"/>
      <c r="BU395" s="319"/>
      <c r="BV395" s="319"/>
      <c r="BW395" s="321"/>
      <c r="BX395" s="356"/>
      <c r="BY395" s="356"/>
      <c r="BZ395" s="356"/>
      <c r="CA395" s="356"/>
      <c r="CB395" s="356"/>
      <c r="CC395" s="356"/>
      <c r="CD395" s="356"/>
      <c r="CE395" s="356"/>
      <c r="CF395" s="356"/>
      <c r="CG395" s="356"/>
      <c r="CH395" s="356"/>
      <c r="CI395" s="356"/>
      <c r="CJ395" s="356"/>
      <c r="CK395" s="356"/>
      <c r="CL395" s="356"/>
      <c r="CM395" s="356"/>
      <c r="CN395" s="356"/>
      <c r="CO395" s="356"/>
      <c r="CP395" s="356"/>
      <c r="CQ395" s="356"/>
      <c r="CR395" s="356"/>
      <c r="CS395" s="356"/>
      <c r="CT395" s="356"/>
      <c r="CU395" s="356"/>
      <c r="CV395" s="356"/>
      <c r="CW395" s="356"/>
      <c r="CX395" s="356"/>
      <c r="CY395" s="356"/>
      <c r="CZ395" s="356"/>
    </row>
    <row r="396" s="514" customFormat="true" ht="15" customHeight="true" x14ac:dyDescent="0.2">
      <c r="X396" s="357"/>
      <c r="Y396" s="357"/>
      <c r="Z396" s="357"/>
      <c r="AA396" s="357"/>
      <c r="AB396" s="357"/>
      <c r="AC396" s="357"/>
      <c r="AD396" s="357"/>
      <c r="AE396" s="357"/>
      <c r="AF396" s="357"/>
      <c r="AG396" s="357"/>
      <c r="AH396" s="357"/>
      <c r="AI396" s="357"/>
      <c r="AJ396" s="357"/>
      <c r="AK396" s="357"/>
      <c r="AL396" s="357"/>
      <c r="AM396" s="357"/>
      <c r="AN396" s="357"/>
      <c r="AO396" s="357"/>
      <c r="AP396" s="357"/>
      <c r="AQ396" s="357"/>
      <c r="AR396" s="357"/>
      <c r="AS396" s="357"/>
      <c r="AT396" s="357"/>
      <c r="AU396" s="357"/>
      <c r="AV396" s="357"/>
      <c r="AW396" s="357"/>
      <c r="AX396" s="357"/>
      <c r="AY396" s="357"/>
      <c r="AZ396" s="357"/>
      <c r="BA396" s="321"/>
      <c r="BB396" s="319"/>
      <c r="BC396" s="319"/>
      <c r="BD396" s="319"/>
      <c r="BE396" s="319"/>
      <c r="BF396" s="319"/>
      <c r="BG396" s="319"/>
      <c r="BH396" s="319"/>
      <c r="BI396" s="319"/>
      <c r="BJ396" s="319"/>
      <c r="BK396" s="319"/>
      <c r="BL396" s="319"/>
      <c r="BM396" s="319"/>
      <c r="BN396" s="319"/>
      <c r="BO396" s="319"/>
      <c r="BP396" s="319"/>
      <c r="BQ396" s="319"/>
      <c r="BR396" s="319"/>
      <c r="BS396" s="319"/>
      <c r="BT396" s="319"/>
      <c r="BU396" s="319"/>
      <c r="BV396" s="319"/>
      <c r="BW396" s="321"/>
      <c r="BX396" s="356"/>
      <c r="BY396" s="356"/>
      <c r="BZ396" s="356"/>
      <c r="CA396" s="356"/>
      <c r="CB396" s="356"/>
      <c r="CC396" s="356"/>
      <c r="CD396" s="356"/>
      <c r="CE396" s="356"/>
      <c r="CF396" s="356"/>
      <c r="CG396" s="356"/>
      <c r="CH396" s="356"/>
      <c r="CI396" s="356"/>
      <c r="CJ396" s="356"/>
      <c r="CK396" s="356"/>
      <c r="CL396" s="356"/>
      <c r="CM396" s="356"/>
      <c r="CN396" s="356"/>
      <c r="CO396" s="356"/>
      <c r="CP396" s="356"/>
      <c r="CQ396" s="356"/>
      <c r="CR396" s="356"/>
      <c r="CS396" s="356"/>
      <c r="CT396" s="356"/>
      <c r="CU396" s="356"/>
      <c r="CV396" s="356"/>
      <c r="CW396" s="356"/>
      <c r="CX396" s="356"/>
      <c r="CY396" s="356"/>
      <c r="CZ396" s="356"/>
    </row>
    <row r="397" s="514" customFormat="true" ht="15" customHeight="true" x14ac:dyDescent="0.2">
      <c r="X397" s="357"/>
      <c r="Y397" s="357"/>
      <c r="Z397" s="357"/>
      <c r="AA397" s="357"/>
      <c r="AB397" s="357"/>
      <c r="AC397" s="357"/>
      <c r="AD397" s="357"/>
      <c r="AE397" s="357"/>
      <c r="AF397" s="357"/>
      <c r="AG397" s="357"/>
      <c r="AH397" s="357"/>
      <c r="AI397" s="357"/>
      <c r="AJ397" s="357"/>
      <c r="AK397" s="357"/>
      <c r="AL397" s="357"/>
      <c r="AM397" s="357"/>
      <c r="AN397" s="357"/>
      <c r="AO397" s="357"/>
      <c r="AP397" s="357"/>
      <c r="AQ397" s="357"/>
      <c r="AR397" s="357"/>
      <c r="AS397" s="357"/>
      <c r="AT397" s="357"/>
      <c r="AU397" s="357"/>
      <c r="AV397" s="357"/>
      <c r="AW397" s="357"/>
      <c r="AX397" s="357"/>
      <c r="AY397" s="357"/>
      <c r="AZ397" s="357"/>
      <c r="BA397" s="321"/>
      <c r="BB397" s="319"/>
      <c r="BC397" s="319"/>
      <c r="BD397" s="319"/>
      <c r="BE397" s="319"/>
      <c r="BF397" s="319"/>
      <c r="BG397" s="319"/>
      <c r="BH397" s="319"/>
      <c r="BI397" s="319"/>
      <c r="BJ397" s="319"/>
      <c r="BK397" s="319"/>
      <c r="BL397" s="319"/>
      <c r="BM397" s="319"/>
      <c r="BN397" s="319"/>
      <c r="BO397" s="319"/>
      <c r="BP397" s="319"/>
      <c r="BQ397" s="319"/>
      <c r="BR397" s="319"/>
      <c r="BS397" s="319"/>
      <c r="BT397" s="319"/>
      <c r="BU397" s="319"/>
      <c r="BV397" s="319"/>
      <c r="BW397" s="321"/>
      <c r="BX397" s="356"/>
      <c r="BY397" s="356"/>
      <c r="BZ397" s="356"/>
      <c r="CA397" s="356"/>
      <c r="CB397" s="356"/>
      <c r="CC397" s="356"/>
      <c r="CD397" s="356"/>
      <c r="CE397" s="356"/>
      <c r="CF397" s="356"/>
      <c r="CG397" s="356"/>
      <c r="CH397" s="356"/>
      <c r="CI397" s="356"/>
      <c r="CJ397" s="356"/>
      <c r="CK397" s="356"/>
      <c r="CL397" s="356"/>
      <c r="CM397" s="356"/>
      <c r="CN397" s="356"/>
      <c r="CO397" s="356"/>
      <c r="CP397" s="356"/>
      <c r="CQ397" s="356"/>
      <c r="CR397" s="356"/>
      <c r="CS397" s="356"/>
      <c r="CT397" s="356"/>
      <c r="CU397" s="356"/>
      <c r="CV397" s="356"/>
      <c r="CW397" s="356"/>
      <c r="CX397" s="356"/>
      <c r="CY397" s="356"/>
      <c r="CZ397" s="356"/>
    </row>
    <row r="398" s="514" customFormat="true" ht="15" customHeight="true" x14ac:dyDescent="0.2">
      <c r="X398" s="357"/>
      <c r="Y398" s="357"/>
      <c r="Z398" s="357"/>
      <c r="AA398" s="357"/>
      <c r="AB398" s="357"/>
      <c r="AC398" s="357"/>
      <c r="AD398" s="357"/>
      <c r="AE398" s="357"/>
      <c r="AF398" s="357"/>
      <c r="AG398" s="357"/>
      <c r="AH398" s="357"/>
      <c r="AI398" s="357"/>
      <c r="AJ398" s="357"/>
      <c r="AK398" s="357"/>
      <c r="AL398" s="357"/>
      <c r="AM398" s="357"/>
      <c r="AN398" s="357"/>
      <c r="AO398" s="357"/>
      <c r="AP398" s="357"/>
      <c r="AQ398" s="357"/>
      <c r="AR398" s="357"/>
      <c r="AS398" s="357"/>
      <c r="AT398" s="357"/>
      <c r="AU398" s="357"/>
      <c r="AV398" s="357"/>
      <c r="AW398" s="357"/>
      <c r="AX398" s="357"/>
      <c r="AY398" s="357"/>
      <c r="AZ398" s="357"/>
      <c r="BA398" s="321"/>
      <c r="BB398" s="319"/>
      <c r="BC398" s="319"/>
      <c r="BD398" s="319"/>
      <c r="BE398" s="319"/>
      <c r="BF398" s="319"/>
      <c r="BG398" s="319"/>
      <c r="BH398" s="319"/>
      <c r="BI398" s="319"/>
      <c r="BJ398" s="319"/>
      <c r="BK398" s="319"/>
      <c r="BL398" s="319"/>
      <c r="BM398" s="319"/>
      <c r="BN398" s="319"/>
      <c r="BO398" s="319"/>
      <c r="BP398" s="319"/>
      <c r="BQ398" s="319"/>
      <c r="BR398" s="319"/>
      <c r="BS398" s="319"/>
      <c r="BT398" s="319"/>
      <c r="BU398" s="319"/>
      <c r="BV398" s="319"/>
      <c r="BW398" s="321"/>
      <c r="BX398" s="356"/>
      <c r="BY398" s="356"/>
      <c r="BZ398" s="356"/>
      <c r="CA398" s="356"/>
      <c r="CB398" s="356"/>
      <c r="CC398" s="356"/>
      <c r="CD398" s="356"/>
      <c r="CE398" s="356"/>
      <c r="CF398" s="356"/>
      <c r="CG398" s="356"/>
      <c r="CH398" s="356"/>
      <c r="CI398" s="356"/>
      <c r="CJ398" s="356"/>
      <c r="CK398" s="356"/>
      <c r="CL398" s="356"/>
      <c r="CM398" s="356"/>
      <c r="CN398" s="356"/>
      <c r="CO398" s="356"/>
      <c r="CP398" s="356"/>
      <c r="CQ398" s="356"/>
      <c r="CR398" s="356"/>
      <c r="CS398" s="356"/>
      <c r="CT398" s="356"/>
      <c r="CU398" s="356"/>
      <c r="CV398" s="356"/>
      <c r="CW398" s="356"/>
      <c r="CX398" s="356"/>
      <c r="CY398" s="356"/>
      <c r="CZ398" s="356"/>
    </row>
    <row r="399" s="528" customFormat="true" ht="15" customHeight="true" x14ac:dyDescent="0.25">
      <c r="A399" s="325"/>
      <c r="B399" s="325"/>
      <c r="C399" s="1061" t="s">
        <v>132</v>
      </c>
      <c r="D399" s="1062"/>
      <c r="E399" s="1062"/>
      <c r="F399" s="1062"/>
      <c r="G399" s="325"/>
      <c r="H399" s="1066" t="s">
        <v>133</v>
      </c>
      <c r="I399" s="1067"/>
      <c r="J399" s="1067"/>
      <c r="K399" s="1067"/>
      <c r="M399" s="1066" t="s">
        <v>134</v>
      </c>
      <c r="N399" s="1067"/>
      <c r="O399" s="1067"/>
      <c r="P399" s="1067"/>
      <c r="X399" s="352"/>
      <c r="Y399" s="352"/>
      <c r="Z399" s="352"/>
      <c r="AA399" s="352"/>
      <c r="AB399" s="352"/>
      <c r="AC399" s="352"/>
      <c r="AD399" s="352"/>
      <c r="AE399" s="352"/>
      <c r="AF399" s="352"/>
      <c r="AG399" s="352"/>
      <c r="AH399" s="352"/>
      <c r="AI399" s="352"/>
      <c r="AJ399" s="352"/>
      <c r="AK399" s="352"/>
      <c r="AL399" s="352"/>
      <c r="AM399" s="352"/>
      <c r="AN399" s="352"/>
      <c r="AO399" s="352"/>
      <c r="AP399" s="352"/>
      <c r="AQ399" s="352"/>
      <c r="AR399" s="352"/>
      <c r="AS399" s="352"/>
      <c r="AT399" s="352"/>
      <c r="AU399" s="352"/>
      <c r="AV399" s="352"/>
      <c r="AW399" s="352"/>
      <c r="AX399" s="352"/>
      <c r="AY399" s="352"/>
      <c r="AZ399" s="352"/>
      <c r="BB399" s="325"/>
      <c r="BX399" s="352"/>
      <c r="BY399" s="352"/>
      <c r="BZ399" s="352"/>
      <c r="CA399" s="352"/>
      <c r="CB399" s="352"/>
      <c r="CC399" s="352"/>
      <c r="CD399" s="352"/>
      <c r="CE399" s="352"/>
      <c r="CF399" s="352"/>
      <c r="CG399" s="352"/>
      <c r="CH399" s="352"/>
      <c r="CI399" s="352"/>
      <c r="CJ399" s="352"/>
      <c r="CK399" s="352"/>
      <c r="CL399" s="352"/>
      <c r="CM399" s="352"/>
      <c r="CN399" s="352"/>
      <c r="CO399" s="352"/>
      <c r="CP399" s="352"/>
      <c r="CQ399" s="352"/>
      <c r="CR399" s="352"/>
      <c r="CS399" s="352"/>
      <c r="CT399" s="352"/>
      <c r="CU399" s="352"/>
      <c r="CV399" s="352"/>
      <c r="CW399" s="352"/>
      <c r="CX399" s="352"/>
      <c r="CY399" s="352"/>
      <c r="CZ399" s="352"/>
    </row>
    <row r="400" s="359" customFormat="true" ht="15" customHeight="true" x14ac:dyDescent="0.2">
      <c r="C400" s="1068" t="s">
        <v>205</v>
      </c>
      <c r="D400" s="962"/>
      <c r="E400" s="962"/>
      <c r="F400" s="535"/>
      <c r="G400" s="535"/>
      <c r="H400" s="1092" t="s">
        <v>205</v>
      </c>
      <c r="I400" s="1092"/>
      <c r="J400" s="1092"/>
      <c r="K400" s="535"/>
      <c r="L400" s="535"/>
      <c r="M400" s="1092" t="s">
        <v>205</v>
      </c>
      <c r="N400" s="1092"/>
      <c r="O400" s="1092"/>
      <c r="P400" s="535"/>
      <c r="Q400" s="535"/>
      <c r="X400" s="352"/>
      <c r="Y400" s="352"/>
      <c r="Z400" s="352"/>
      <c r="AA400" s="352"/>
      <c r="AB400" s="352"/>
      <c r="AC400" s="352"/>
      <c r="AD400" s="352"/>
      <c r="AE400" s="352"/>
      <c r="AF400" s="352"/>
      <c r="AG400" s="352"/>
      <c r="AH400" s="352"/>
      <c r="AI400" s="352"/>
      <c r="AJ400" s="352"/>
      <c r="AK400" s="352"/>
      <c r="AL400" s="352"/>
      <c r="AM400" s="352"/>
      <c r="AN400" s="352"/>
      <c r="AO400" s="352"/>
      <c r="AP400" s="352"/>
      <c r="AQ400" s="352"/>
      <c r="AR400" s="352"/>
      <c r="AS400" s="352"/>
      <c r="AT400" s="352"/>
      <c r="AU400" s="352"/>
      <c r="AV400" s="352"/>
      <c r="AW400" s="352"/>
      <c r="AX400" s="352"/>
      <c r="AY400" s="352"/>
      <c r="AZ400" s="352"/>
      <c r="BA400" s="528"/>
      <c r="BB400" s="325"/>
      <c r="BC400" s="528"/>
      <c r="BD400" s="528"/>
      <c r="BE400" s="528"/>
      <c r="BF400" s="528"/>
      <c r="BG400" s="528"/>
      <c r="BH400" s="528"/>
      <c r="BI400" s="528"/>
      <c r="BJ400" s="528"/>
      <c r="BK400" s="528"/>
      <c r="BL400" s="528"/>
      <c r="BM400" s="528"/>
      <c r="BN400" s="528"/>
      <c r="BO400" s="528"/>
      <c r="BP400" s="528"/>
      <c r="BQ400" s="528"/>
      <c r="BR400" s="528"/>
      <c r="BS400" s="528"/>
      <c r="BT400" s="528"/>
      <c r="BU400" s="528"/>
      <c r="BV400" s="528"/>
      <c r="BW400" s="528"/>
      <c r="BX400" s="352"/>
      <c r="BY400" s="352"/>
      <c r="BZ400" s="352"/>
      <c r="CA400" s="352"/>
      <c r="CB400" s="352"/>
      <c r="CC400" s="352"/>
      <c r="CD400" s="352"/>
      <c r="CE400" s="352"/>
      <c r="CF400" s="352"/>
      <c r="CG400" s="352"/>
      <c r="CH400" s="352"/>
      <c r="CI400" s="352"/>
      <c r="CJ400" s="352"/>
      <c r="CK400" s="352"/>
      <c r="CL400" s="352"/>
      <c r="CM400" s="352"/>
      <c r="CN400" s="352"/>
      <c r="CO400" s="352"/>
      <c r="CP400" s="352"/>
      <c r="CQ400" s="352"/>
      <c r="CR400" s="352"/>
      <c r="CS400" s="352"/>
      <c r="CT400" s="352"/>
      <c r="CU400" s="352"/>
      <c r="CV400" s="352"/>
      <c r="CW400" s="352"/>
      <c r="CX400" s="352"/>
      <c r="CY400" s="352"/>
      <c r="CZ400" s="352"/>
    </row>
    <row r="401" s="359" customFormat="true" ht="25.15" customHeight="true" x14ac:dyDescent="0.2">
      <c r="C401" s="1068"/>
      <c r="D401" s="962"/>
      <c r="E401" s="545" t="s">
        <v>206</v>
      </c>
      <c r="F401" s="535"/>
      <c r="G401" s="535"/>
      <c r="H401" s="1092"/>
      <c r="I401" s="1092"/>
      <c r="J401" s="546" t="s">
        <v>206</v>
      </c>
      <c r="K401" s="535"/>
      <c r="L401" s="535"/>
      <c r="M401" s="1092"/>
      <c r="N401" s="1092"/>
      <c r="O401" s="547" t="s">
        <v>206</v>
      </c>
      <c r="P401" s="535"/>
      <c r="Q401" s="535"/>
      <c r="X401" s="352"/>
      <c r="Y401" s="352"/>
      <c r="Z401" s="352"/>
      <c r="AA401" s="352"/>
      <c r="AB401" s="352"/>
      <c r="AC401" s="352"/>
      <c r="AD401" s="352"/>
      <c r="AE401" s="352"/>
      <c r="AF401" s="352"/>
      <c r="AG401" s="352"/>
      <c r="AH401" s="352"/>
      <c r="AI401" s="352"/>
      <c r="AJ401" s="352"/>
      <c r="AK401" s="352"/>
      <c r="AL401" s="352"/>
      <c r="AM401" s="352"/>
      <c r="AN401" s="352"/>
      <c r="AO401" s="352"/>
      <c r="AP401" s="352"/>
      <c r="AQ401" s="352"/>
      <c r="AR401" s="352"/>
      <c r="AS401" s="352"/>
      <c r="AT401" s="352"/>
      <c r="AU401" s="352"/>
      <c r="AV401" s="352"/>
      <c r="AW401" s="352"/>
      <c r="AX401" s="352"/>
      <c r="AY401" s="352"/>
      <c r="AZ401" s="352"/>
      <c r="BA401" s="528"/>
      <c r="BB401" s="325"/>
      <c r="BC401" s="528"/>
      <c r="BD401" s="528"/>
      <c r="BE401" s="528"/>
      <c r="BF401" s="528"/>
      <c r="BG401" s="528"/>
      <c r="BH401" s="528"/>
      <c r="BI401" s="528"/>
      <c r="BJ401" s="528"/>
      <c r="BK401" s="528"/>
      <c r="BL401" s="528"/>
      <c r="BM401" s="528"/>
      <c r="BN401" s="528"/>
      <c r="BO401" s="528"/>
      <c r="BP401" s="528"/>
      <c r="BQ401" s="528"/>
      <c r="BR401" s="528"/>
      <c r="BS401" s="528"/>
      <c r="BT401" s="528"/>
      <c r="BU401" s="528"/>
      <c r="BV401" s="528"/>
      <c r="BW401" s="528"/>
      <c r="BX401" s="352"/>
      <c r="BY401" s="352"/>
      <c r="BZ401" s="352"/>
      <c r="CA401" s="352"/>
      <c r="CB401" s="352"/>
      <c r="CC401" s="352"/>
      <c r="CD401" s="352"/>
      <c r="CE401" s="352"/>
      <c r="CF401" s="352"/>
      <c r="CG401" s="352"/>
      <c r="CH401" s="352"/>
      <c r="CI401" s="352"/>
      <c r="CJ401" s="352"/>
      <c r="CK401" s="352"/>
      <c r="CL401" s="352"/>
      <c r="CM401" s="352"/>
      <c r="CN401" s="352"/>
      <c r="CO401" s="352"/>
      <c r="CP401" s="352"/>
      <c r="CQ401" s="352"/>
      <c r="CR401" s="352"/>
      <c r="CS401" s="352"/>
      <c r="CT401" s="352"/>
      <c r="CU401" s="352"/>
      <c r="CV401" s="352"/>
      <c r="CW401" s="352"/>
      <c r="CX401" s="352"/>
      <c r="CY401" s="352"/>
      <c r="CZ401" s="352"/>
    </row>
    <row r="402" s="359" customFormat="true" ht="25.15" customHeight="true" x14ac:dyDescent="0.2">
      <c r="B402" s="1069" t="s">
        <v>139</v>
      </c>
      <c r="C402" s="962"/>
      <c r="D402" s="962"/>
      <c r="E402" s="548" t="s">
        <v>207</v>
      </c>
      <c r="F402" s="535"/>
      <c r="G402" s="535"/>
      <c r="H402" s="1092"/>
      <c r="I402" s="1092"/>
      <c r="J402" s="549" t="s">
        <v>207</v>
      </c>
      <c r="K402" s="535"/>
      <c r="L402" s="535"/>
      <c r="M402" s="1092"/>
      <c r="N402" s="1092"/>
      <c r="O402" s="550" t="s">
        <v>207</v>
      </c>
      <c r="P402" s="535"/>
      <c r="Q402" s="535"/>
      <c r="X402" s="352"/>
      <c r="Y402" s="352"/>
      <c r="Z402" s="352"/>
      <c r="AA402" s="352"/>
      <c r="AB402" s="352"/>
      <c r="AC402" s="352"/>
      <c r="AD402" s="352"/>
      <c r="AE402" s="352"/>
      <c r="AF402" s="352"/>
      <c r="AG402" s="352"/>
      <c r="AH402" s="352"/>
      <c r="AI402" s="352"/>
      <c r="AJ402" s="352"/>
      <c r="AK402" s="352"/>
      <c r="AL402" s="352"/>
      <c r="AM402" s="352"/>
      <c r="AN402" s="352"/>
      <c r="AO402" s="352"/>
      <c r="AP402" s="352"/>
      <c r="AQ402" s="352"/>
      <c r="AR402" s="352"/>
      <c r="AS402" s="352"/>
      <c r="AT402" s="352"/>
      <c r="AU402" s="352"/>
      <c r="AV402" s="352"/>
      <c r="AW402" s="352"/>
      <c r="AX402" s="352"/>
      <c r="AY402" s="352"/>
      <c r="AZ402" s="352"/>
      <c r="BA402" s="528"/>
      <c r="BB402" s="325"/>
      <c r="BC402" s="528"/>
      <c r="BD402" s="528"/>
      <c r="BE402" s="528"/>
      <c r="BF402" s="528"/>
      <c r="BG402" s="528"/>
      <c r="BH402" s="528"/>
      <c r="BI402" s="528"/>
      <c r="BJ402" s="528"/>
      <c r="BK402" s="528"/>
      <c r="BL402" s="528"/>
      <c r="BM402" s="528"/>
      <c r="BN402" s="528"/>
      <c r="BO402" s="528"/>
      <c r="BP402" s="528"/>
      <c r="BQ402" s="528"/>
      <c r="BR402" s="528"/>
      <c r="BS402" s="528"/>
      <c r="BT402" s="528"/>
      <c r="BU402" s="528"/>
      <c r="BV402" s="528"/>
      <c r="BW402" s="528"/>
      <c r="BX402" s="352"/>
      <c r="BY402" s="352"/>
      <c r="BZ402" s="352"/>
      <c r="CA402" s="352"/>
      <c r="CB402" s="352"/>
      <c r="CC402" s="352"/>
      <c r="CD402" s="352"/>
      <c r="CE402" s="352"/>
      <c r="CF402" s="352"/>
      <c r="CG402" s="352"/>
      <c r="CH402" s="352"/>
      <c r="CI402" s="352"/>
      <c r="CJ402" s="352"/>
      <c r="CK402" s="352"/>
      <c r="CL402" s="352"/>
      <c r="CM402" s="352"/>
      <c r="CN402" s="352"/>
      <c r="CO402" s="352"/>
      <c r="CP402" s="352"/>
      <c r="CQ402" s="352"/>
      <c r="CR402" s="352"/>
      <c r="CS402" s="352"/>
      <c r="CT402" s="352"/>
      <c r="CU402" s="352"/>
      <c r="CV402" s="352"/>
      <c r="CW402" s="352"/>
      <c r="CX402" s="352"/>
      <c r="CY402" s="352"/>
      <c r="CZ402" s="352"/>
    </row>
    <row r="403" s="359" customFormat="true" ht="25.15" customHeight="true" x14ac:dyDescent="0.2">
      <c r="B403" s="962"/>
      <c r="C403" s="1044" t="s">
        <v>263</v>
      </c>
      <c r="D403" s="1045"/>
      <c r="E403" s="676">
        <v>-0.81604551503120404</v>
      </c>
      <c r="F403" s="631"/>
      <c r="G403" s="631"/>
      <c r="H403" s="1045" t="s">
        <v>263</v>
      </c>
      <c r="I403" s="1045"/>
      <c r="J403" s="677">
        <v>-0.75779832676486125</v>
      </c>
      <c r="K403" s="631"/>
      <c r="L403" s="631"/>
      <c r="M403" s="1045" t="s">
        <v>263</v>
      </c>
      <c r="N403" s="1045"/>
      <c r="O403" s="678">
        <v>-0.75544579025586811</v>
      </c>
      <c r="P403" s="631"/>
      <c r="Q403" s="631"/>
      <c r="X403" s="352"/>
      <c r="Y403" s="352"/>
      <c r="Z403" s="352"/>
      <c r="AA403" s="352"/>
      <c r="AB403" s="352"/>
      <c r="AC403" s="352"/>
      <c r="AD403" s="352"/>
      <c r="AE403" s="352"/>
      <c r="AF403" s="352"/>
      <c r="AG403" s="352"/>
      <c r="AH403" s="352"/>
      <c r="AI403" s="352"/>
      <c r="AJ403" s="352"/>
      <c r="AK403" s="352"/>
      <c r="AL403" s="352"/>
      <c r="AM403" s="352"/>
      <c r="AN403" s="352"/>
      <c r="AO403" s="352"/>
      <c r="AP403" s="352"/>
      <c r="AQ403" s="352"/>
      <c r="AR403" s="352"/>
      <c r="AS403" s="352"/>
      <c r="AT403" s="352"/>
      <c r="AU403" s="352"/>
      <c r="AV403" s="352"/>
      <c r="AW403" s="352"/>
      <c r="AX403" s="352"/>
      <c r="AY403" s="352"/>
      <c r="AZ403" s="352"/>
      <c r="BA403" s="354"/>
      <c r="BB403" s="430"/>
      <c r="BC403" s="354"/>
      <c r="BD403" s="354"/>
      <c r="BE403" s="354"/>
      <c r="BF403" s="354"/>
      <c r="BG403" s="354"/>
      <c r="BH403" s="354"/>
      <c r="BI403" s="354"/>
      <c r="BJ403" s="354"/>
      <c r="BK403" s="354"/>
      <c r="BL403" s="354"/>
      <c r="BM403" s="354"/>
      <c r="BN403" s="354"/>
      <c r="BO403" s="354"/>
      <c r="BP403" s="354"/>
      <c r="BQ403" s="354"/>
      <c r="BR403" s="354"/>
      <c r="BS403" s="354"/>
      <c r="BT403" s="354"/>
      <c r="BU403" s="354"/>
      <c r="BV403" s="354"/>
      <c r="BW403" s="354"/>
      <c r="BX403" s="355"/>
      <c r="BY403" s="355"/>
      <c r="BZ403" s="355"/>
      <c r="CA403" s="355"/>
      <c r="CB403" s="355"/>
      <c r="CC403" s="355"/>
      <c r="CD403" s="355"/>
      <c r="CE403" s="355"/>
      <c r="CF403" s="355"/>
      <c r="CG403" s="355"/>
      <c r="CH403" s="355"/>
      <c r="CI403" s="355"/>
      <c r="CJ403" s="355"/>
      <c r="CK403" s="355"/>
      <c r="CL403" s="355"/>
      <c r="CM403" s="355"/>
      <c r="CN403" s="355"/>
      <c r="CO403" s="355"/>
      <c r="CP403" s="355"/>
      <c r="CQ403" s="355"/>
      <c r="CR403" s="355"/>
      <c r="CS403" s="355"/>
      <c r="CT403" s="355"/>
      <c r="CU403" s="355"/>
      <c r="CV403" s="355"/>
      <c r="CW403" s="355"/>
      <c r="CX403" s="355"/>
      <c r="CY403" s="355"/>
      <c r="CZ403" s="355"/>
    </row>
    <row r="404" s="359" customFormat="true" ht="25.15" customHeight="true" x14ac:dyDescent="0.2">
      <c r="B404" s="962"/>
      <c r="C404" s="1044" t="s">
        <v>264</v>
      </c>
      <c r="D404" s="1045"/>
      <c r="E404" s="679">
        <v>-0.80866776440370836</v>
      </c>
      <c r="F404" s="631"/>
      <c r="G404" s="631"/>
      <c r="H404" s="1045" t="s">
        <v>264</v>
      </c>
      <c r="I404" s="1045"/>
      <c r="J404" s="680">
        <v>-0.74004470236770847</v>
      </c>
      <c r="K404" s="631"/>
      <c r="L404" s="631"/>
      <c r="M404" s="1045" t="s">
        <v>265</v>
      </c>
      <c r="N404" s="1045"/>
      <c r="O404" s="681">
        <v>0.72401011486309264</v>
      </c>
      <c r="P404" s="631"/>
      <c r="Q404" s="631"/>
      <c r="X404" s="352"/>
      <c r="Y404" s="352"/>
      <c r="Z404" s="352"/>
      <c r="AA404" s="352"/>
      <c r="AB404" s="352"/>
      <c r="AC404" s="352"/>
      <c r="AD404" s="352"/>
      <c r="AE404" s="352"/>
      <c r="AF404" s="352"/>
      <c r="AG404" s="352"/>
      <c r="AH404" s="352"/>
      <c r="AI404" s="352"/>
      <c r="AJ404" s="352"/>
      <c r="AK404" s="352"/>
      <c r="AL404" s="352"/>
      <c r="AM404" s="352"/>
      <c r="AN404" s="352"/>
      <c r="AO404" s="352"/>
      <c r="AP404" s="352"/>
      <c r="AQ404" s="352"/>
      <c r="AR404" s="352"/>
      <c r="AS404" s="352"/>
      <c r="AT404" s="352"/>
      <c r="AU404" s="352"/>
      <c r="AV404" s="352"/>
      <c r="AW404" s="352"/>
      <c r="AX404" s="352"/>
      <c r="AY404" s="352"/>
      <c r="AZ404" s="352"/>
      <c r="BA404" s="354"/>
      <c r="BB404" s="430"/>
      <c r="BC404" s="354"/>
      <c r="BD404" s="354"/>
      <c r="BE404" s="354"/>
      <c r="BF404" s="354"/>
      <c r="BG404" s="354"/>
      <c r="BH404" s="354"/>
      <c r="BI404" s="354"/>
      <c r="BJ404" s="354"/>
      <c r="BK404" s="354"/>
      <c r="BL404" s="354"/>
      <c r="BM404" s="354"/>
      <c r="BN404" s="354"/>
      <c r="BO404" s="354"/>
      <c r="BP404" s="354"/>
      <c r="BQ404" s="354"/>
      <c r="BR404" s="354"/>
      <c r="BS404" s="354"/>
      <c r="BT404" s="354"/>
      <c r="BU404" s="354"/>
      <c r="BV404" s="354"/>
      <c r="BW404" s="354"/>
      <c r="BX404" s="355"/>
      <c r="BY404" s="355"/>
      <c r="BZ404" s="355"/>
      <c r="CA404" s="355"/>
      <c r="CB404" s="355"/>
      <c r="CC404" s="355"/>
      <c r="CD404" s="355"/>
      <c r="CE404" s="355"/>
      <c r="CF404" s="355"/>
      <c r="CG404" s="355"/>
      <c r="CH404" s="355"/>
      <c r="CI404" s="355"/>
      <c r="CJ404" s="355"/>
      <c r="CK404" s="355"/>
      <c r="CL404" s="355"/>
      <c r="CM404" s="355"/>
      <c r="CN404" s="355"/>
      <c r="CO404" s="355"/>
      <c r="CP404" s="355"/>
      <c r="CQ404" s="355"/>
      <c r="CR404" s="355"/>
      <c r="CS404" s="355"/>
      <c r="CT404" s="355"/>
      <c r="CU404" s="355"/>
      <c r="CV404" s="355"/>
      <c r="CW404" s="355"/>
      <c r="CX404" s="355"/>
      <c r="CY404" s="355"/>
      <c r="CZ404" s="355"/>
    </row>
    <row r="405" s="359" customFormat="true" ht="25.15" customHeight="true" x14ac:dyDescent="0.2">
      <c r="B405" s="962"/>
      <c r="C405" s="1044" t="s">
        <v>266</v>
      </c>
      <c r="D405" s="1045"/>
      <c r="E405" s="679">
        <v>-0.76600731602442129</v>
      </c>
      <c r="F405" s="631"/>
      <c r="G405" s="631"/>
      <c r="H405" s="1045" t="s">
        <v>266</v>
      </c>
      <c r="I405" s="1045"/>
      <c r="J405" s="680">
        <v>-0.6985102921405506</v>
      </c>
      <c r="K405" s="631"/>
      <c r="L405" s="631"/>
      <c r="M405" s="1045" t="s">
        <v>264</v>
      </c>
      <c r="N405" s="1045"/>
      <c r="O405" s="681">
        <v>-0.70588613349214457</v>
      </c>
      <c r="P405" s="631"/>
      <c r="Q405" s="631"/>
      <c r="X405" s="352"/>
      <c r="Y405" s="352"/>
      <c r="Z405" s="352"/>
      <c r="AA405" s="352"/>
      <c r="AB405" s="352"/>
      <c r="AC405" s="352"/>
      <c r="AD405" s="352"/>
      <c r="AE405" s="352"/>
      <c r="AF405" s="352"/>
      <c r="AG405" s="352"/>
      <c r="AH405" s="352"/>
      <c r="AI405" s="352"/>
      <c r="AJ405" s="352"/>
      <c r="AK405" s="352"/>
      <c r="AL405" s="352"/>
      <c r="AM405" s="352"/>
      <c r="AN405" s="352"/>
      <c r="AO405" s="352"/>
      <c r="AP405" s="352"/>
      <c r="AQ405" s="352"/>
      <c r="AR405" s="352"/>
      <c r="AS405" s="352"/>
      <c r="AT405" s="352"/>
      <c r="AU405" s="352"/>
      <c r="AV405" s="352"/>
      <c r="AW405" s="352"/>
      <c r="AX405" s="352"/>
      <c r="AY405" s="352"/>
      <c r="AZ405" s="352"/>
      <c r="BA405" s="354"/>
      <c r="BB405" s="430"/>
      <c r="BC405" s="354"/>
      <c r="BD405" s="354"/>
      <c r="BE405" s="354"/>
      <c r="BF405" s="354"/>
      <c r="BG405" s="354"/>
      <c r="BH405" s="354"/>
      <c r="BI405" s="354"/>
      <c r="BJ405" s="354"/>
      <c r="BK405" s="354"/>
      <c r="BL405" s="354"/>
      <c r="BM405" s="354"/>
      <c r="BN405" s="354"/>
      <c r="BO405" s="354"/>
      <c r="BP405" s="354"/>
      <c r="BQ405" s="354"/>
      <c r="BR405" s="354"/>
      <c r="BS405" s="354"/>
      <c r="BT405" s="354"/>
      <c r="BU405" s="354"/>
      <c r="BV405" s="354"/>
      <c r="BW405" s="354"/>
      <c r="BX405" s="355"/>
      <c r="BY405" s="355"/>
      <c r="BZ405" s="355"/>
      <c r="CA405" s="355"/>
      <c r="CB405" s="355"/>
      <c r="CC405" s="355"/>
      <c r="CD405" s="355"/>
      <c r="CE405" s="355"/>
      <c r="CF405" s="355"/>
      <c r="CG405" s="355"/>
      <c r="CH405" s="355"/>
      <c r="CI405" s="355"/>
      <c r="CJ405" s="355"/>
      <c r="CK405" s="355"/>
      <c r="CL405" s="355"/>
      <c r="CM405" s="355"/>
      <c r="CN405" s="355"/>
      <c r="CO405" s="355"/>
      <c r="CP405" s="355"/>
      <c r="CQ405" s="355"/>
      <c r="CR405" s="355"/>
      <c r="CS405" s="355"/>
      <c r="CT405" s="355"/>
      <c r="CU405" s="355"/>
      <c r="CV405" s="355"/>
      <c r="CW405" s="355"/>
      <c r="CX405" s="355"/>
      <c r="CY405" s="355"/>
      <c r="CZ405" s="355"/>
    </row>
    <row r="406" s="359" customFormat="true" ht="25.15" customHeight="true" x14ac:dyDescent="0.2">
      <c r="B406" s="962"/>
      <c r="C406" s="1044" t="s">
        <v>267</v>
      </c>
      <c r="D406" s="1045"/>
      <c r="E406" s="679">
        <v>0.76534731481005835</v>
      </c>
      <c r="F406" s="631"/>
      <c r="G406" s="631"/>
      <c r="H406" s="1045" t="s">
        <v>268</v>
      </c>
      <c r="I406" s="1045"/>
      <c r="J406" s="680">
        <v>0.697683714411652</v>
      </c>
      <c r="K406" s="631"/>
      <c r="L406" s="631"/>
      <c r="M406" s="1045" t="s">
        <v>268</v>
      </c>
      <c r="N406" s="1045"/>
      <c r="O406" s="681">
        <v>0.67768401158391678</v>
      </c>
      <c r="P406" s="631"/>
      <c r="Q406" s="631"/>
      <c r="X406" s="352"/>
      <c r="Y406" s="352"/>
      <c r="Z406" s="352"/>
      <c r="AA406" s="352"/>
      <c r="AB406" s="352"/>
      <c r="AC406" s="352"/>
      <c r="AD406" s="352"/>
      <c r="AE406" s="352"/>
      <c r="AF406" s="352"/>
      <c r="AG406" s="352"/>
      <c r="AH406" s="352"/>
      <c r="AI406" s="352"/>
      <c r="AJ406" s="352"/>
      <c r="AK406" s="352"/>
      <c r="AL406" s="352"/>
      <c r="AM406" s="352"/>
      <c r="AN406" s="352"/>
      <c r="AO406" s="352"/>
      <c r="AP406" s="352"/>
      <c r="AQ406" s="352"/>
      <c r="AR406" s="352"/>
      <c r="AS406" s="352"/>
      <c r="AT406" s="352"/>
      <c r="AU406" s="352"/>
      <c r="AV406" s="352"/>
      <c r="AW406" s="352"/>
      <c r="AX406" s="352"/>
      <c r="AY406" s="352"/>
      <c r="AZ406" s="352"/>
      <c r="BA406" s="354"/>
      <c r="BB406" s="430"/>
      <c r="BC406" s="354"/>
      <c r="BD406" s="354"/>
      <c r="BE406" s="354"/>
      <c r="BF406" s="354"/>
      <c r="BG406" s="354"/>
      <c r="BH406" s="354"/>
      <c r="BI406" s="354"/>
      <c r="BJ406" s="354"/>
      <c r="BK406" s="354"/>
      <c r="BL406" s="354"/>
      <c r="BM406" s="354"/>
      <c r="BN406" s="354"/>
      <c r="BO406" s="354"/>
      <c r="BP406" s="354"/>
      <c r="BQ406" s="354"/>
      <c r="BR406" s="354"/>
      <c r="BS406" s="354"/>
      <c r="BT406" s="354"/>
      <c r="BU406" s="354"/>
      <c r="BV406" s="354"/>
      <c r="BW406" s="354"/>
      <c r="BX406" s="355"/>
      <c r="BY406" s="355"/>
      <c r="BZ406" s="355"/>
      <c r="CA406" s="355"/>
      <c r="CB406" s="355"/>
      <c r="CC406" s="355"/>
      <c r="CD406" s="355"/>
      <c r="CE406" s="355"/>
      <c r="CF406" s="355"/>
      <c r="CG406" s="355"/>
      <c r="CH406" s="355"/>
      <c r="CI406" s="355"/>
      <c r="CJ406" s="355"/>
      <c r="CK406" s="355"/>
      <c r="CL406" s="355"/>
      <c r="CM406" s="355"/>
      <c r="CN406" s="355"/>
      <c r="CO406" s="355"/>
      <c r="CP406" s="355"/>
      <c r="CQ406" s="355"/>
      <c r="CR406" s="355"/>
      <c r="CS406" s="355"/>
      <c r="CT406" s="355"/>
      <c r="CU406" s="355"/>
      <c r="CV406" s="355"/>
      <c r="CW406" s="355"/>
      <c r="CX406" s="355"/>
      <c r="CY406" s="355"/>
      <c r="CZ406" s="355"/>
    </row>
    <row r="407" s="359" customFormat="true" ht="25.15" customHeight="true" x14ac:dyDescent="0.2">
      <c r="B407" s="962"/>
      <c r="C407" s="1044" t="s">
        <v>268</v>
      </c>
      <c r="D407" s="1045"/>
      <c r="E407" s="679">
        <v>0.74788332837714933</v>
      </c>
      <c r="F407" s="631"/>
      <c r="G407" s="631"/>
      <c r="H407" s="1045" t="s">
        <v>267</v>
      </c>
      <c r="I407" s="1045"/>
      <c r="J407" s="680">
        <v>0.68696828234143037</v>
      </c>
      <c r="K407" s="631"/>
      <c r="L407" s="631"/>
      <c r="M407" s="1045" t="s">
        <v>269</v>
      </c>
      <c r="N407" s="1045"/>
      <c r="O407" s="681">
        <v>-0.63122702850300039</v>
      </c>
      <c r="P407" s="631"/>
      <c r="Q407" s="631"/>
      <c r="X407" s="352"/>
      <c r="Y407" s="352"/>
      <c r="Z407" s="352"/>
      <c r="AA407" s="352"/>
      <c r="AB407" s="352"/>
      <c r="AC407" s="352"/>
      <c r="AD407" s="352"/>
      <c r="AE407" s="352"/>
      <c r="AF407" s="352"/>
      <c r="AG407" s="352"/>
      <c r="AH407" s="352"/>
      <c r="AI407" s="352"/>
      <c r="AJ407" s="352"/>
      <c r="AK407" s="352"/>
      <c r="AL407" s="352"/>
      <c r="AM407" s="352"/>
      <c r="AN407" s="352"/>
      <c r="AO407" s="352"/>
      <c r="AP407" s="352"/>
      <c r="AQ407" s="352"/>
      <c r="AR407" s="352"/>
      <c r="AS407" s="352"/>
      <c r="AT407" s="352"/>
      <c r="AU407" s="352"/>
      <c r="AV407" s="352"/>
      <c r="AW407" s="352"/>
      <c r="AX407" s="352"/>
      <c r="AY407" s="352"/>
      <c r="AZ407" s="352"/>
      <c r="BA407" s="354"/>
      <c r="BB407" s="430"/>
      <c r="BC407" s="354"/>
      <c r="BD407" s="354"/>
      <c r="BE407" s="354"/>
      <c r="BF407" s="354"/>
      <c r="BG407" s="354"/>
      <c r="BH407" s="354"/>
      <c r="BI407" s="354"/>
      <c r="BJ407" s="354"/>
      <c r="BK407" s="354"/>
      <c r="BL407" s="354"/>
      <c r="BM407" s="354"/>
      <c r="BN407" s="354"/>
      <c r="BO407" s="354"/>
      <c r="BP407" s="354"/>
      <c r="BQ407" s="354"/>
      <c r="BR407" s="354"/>
      <c r="BS407" s="354"/>
      <c r="BT407" s="354"/>
      <c r="BU407" s="354"/>
      <c r="BV407" s="354"/>
      <c r="BW407" s="354"/>
      <c r="BX407" s="355"/>
      <c r="BY407" s="355"/>
      <c r="BZ407" s="355"/>
      <c r="CA407" s="355"/>
      <c r="CB407" s="355"/>
      <c r="CC407" s="355"/>
      <c r="CD407" s="355"/>
      <c r="CE407" s="355"/>
      <c r="CF407" s="355"/>
      <c r="CG407" s="355"/>
      <c r="CH407" s="355"/>
      <c r="CI407" s="355"/>
      <c r="CJ407" s="355"/>
      <c r="CK407" s="355"/>
      <c r="CL407" s="355"/>
      <c r="CM407" s="355"/>
      <c r="CN407" s="355"/>
      <c r="CO407" s="355"/>
      <c r="CP407" s="355"/>
      <c r="CQ407" s="355"/>
      <c r="CR407" s="355"/>
      <c r="CS407" s="355"/>
      <c r="CT407" s="355"/>
      <c r="CU407" s="355"/>
      <c r="CV407" s="355"/>
      <c r="CW407" s="355"/>
      <c r="CX407" s="355"/>
      <c r="CY407" s="355"/>
      <c r="CZ407" s="355"/>
    </row>
    <row r="408" s="359" customFormat="true" ht="25.15" customHeight="true" x14ac:dyDescent="0.2">
      <c r="B408" s="962"/>
      <c r="C408" s="1044" t="s">
        <v>269</v>
      </c>
      <c r="D408" s="1045"/>
      <c r="E408" s="679">
        <v>-0.69593547878185857</v>
      </c>
      <c r="F408" s="631"/>
      <c r="G408" s="631"/>
      <c r="H408" s="1045" t="s">
        <v>269</v>
      </c>
      <c r="I408" s="1045"/>
      <c r="J408" s="680">
        <v>-0.62425647635879222</v>
      </c>
      <c r="K408" s="631"/>
      <c r="L408" s="631"/>
      <c r="M408" s="1045" t="s">
        <v>270</v>
      </c>
      <c r="N408" s="1045"/>
      <c r="O408" s="681">
        <v>0.56617420323317502</v>
      </c>
      <c r="P408" s="631"/>
      <c r="Q408" s="631"/>
      <c r="X408" s="352"/>
      <c r="Y408" s="352"/>
      <c r="Z408" s="352"/>
      <c r="AA408" s="352"/>
      <c r="AB408" s="352"/>
      <c r="AC408" s="352"/>
      <c r="AD408" s="352"/>
      <c r="AE408" s="352"/>
      <c r="AF408" s="352"/>
      <c r="AG408" s="352"/>
      <c r="AH408" s="352"/>
      <c r="AI408" s="352"/>
      <c r="AJ408" s="352"/>
      <c r="AK408" s="352"/>
      <c r="AL408" s="352"/>
      <c r="AM408" s="352"/>
      <c r="AN408" s="352"/>
      <c r="AO408" s="352"/>
      <c r="AP408" s="352"/>
      <c r="AQ408" s="352"/>
      <c r="AR408" s="352"/>
      <c r="AS408" s="352"/>
      <c r="AT408" s="352"/>
      <c r="AU408" s="352"/>
      <c r="AV408" s="352"/>
      <c r="AW408" s="352"/>
      <c r="AX408" s="352"/>
      <c r="AY408" s="352"/>
      <c r="AZ408" s="352"/>
      <c r="BA408" s="354"/>
      <c r="BB408" s="430"/>
      <c r="BC408" s="354"/>
      <c r="BD408" s="354"/>
      <c r="BE408" s="354"/>
      <c r="BF408" s="354"/>
      <c r="BG408" s="354"/>
      <c r="BH408" s="354"/>
      <c r="BI408" s="354"/>
      <c r="BJ408" s="354"/>
      <c r="BK408" s="354"/>
      <c r="BL408" s="354"/>
      <c r="BM408" s="354"/>
      <c r="BN408" s="354"/>
      <c r="BO408" s="354"/>
      <c r="BP408" s="354"/>
      <c r="BQ408" s="354"/>
      <c r="BR408" s="354"/>
      <c r="BS408" s="354"/>
      <c r="BT408" s="354"/>
      <c r="BU408" s="354"/>
      <c r="BV408" s="354"/>
      <c r="BW408" s="354"/>
      <c r="BX408" s="355"/>
      <c r="BY408" s="355"/>
      <c r="BZ408" s="355"/>
      <c r="CA408" s="355"/>
      <c r="CB408" s="355"/>
      <c r="CC408" s="355"/>
      <c r="CD408" s="355"/>
      <c r="CE408" s="355"/>
      <c r="CF408" s="355"/>
      <c r="CG408" s="355"/>
      <c r="CH408" s="355"/>
      <c r="CI408" s="355"/>
      <c r="CJ408" s="355"/>
      <c r="CK408" s="355"/>
      <c r="CL408" s="355"/>
      <c r="CM408" s="355"/>
      <c r="CN408" s="355"/>
      <c r="CO408" s="355"/>
      <c r="CP408" s="355"/>
      <c r="CQ408" s="355"/>
      <c r="CR408" s="355"/>
      <c r="CS408" s="355"/>
      <c r="CT408" s="355"/>
      <c r="CU408" s="355"/>
      <c r="CV408" s="355"/>
      <c r="CW408" s="355"/>
      <c r="CX408" s="355"/>
      <c r="CY408" s="355"/>
      <c r="CZ408" s="355"/>
    </row>
    <row r="409" s="359" customFormat="true" ht="25.15" customHeight="true" x14ac:dyDescent="0.2">
      <c r="B409" s="962"/>
      <c r="C409" s="1044" t="s">
        <v>265</v>
      </c>
      <c r="D409" s="1045"/>
      <c r="E409" s="679">
        <v>0.68608153138701422</v>
      </c>
      <c r="F409" s="631"/>
      <c r="G409" s="631"/>
      <c r="H409" s="1045" t="s">
        <v>214</v>
      </c>
      <c r="I409" s="1045"/>
      <c r="J409" s="680">
        <v>0.5600306675433715</v>
      </c>
      <c r="K409" s="631"/>
      <c r="L409" s="631"/>
      <c r="M409" s="1045" t="s">
        <v>215</v>
      </c>
      <c r="N409" s="1045"/>
      <c r="O409" s="681">
        <v>0.50726466386861468</v>
      </c>
      <c r="P409" s="631"/>
      <c r="Q409" s="631"/>
      <c r="X409" s="352"/>
      <c r="Y409" s="352"/>
      <c r="Z409" s="352"/>
      <c r="AA409" s="352"/>
      <c r="AB409" s="352"/>
      <c r="AC409" s="352"/>
      <c r="AD409" s="352"/>
      <c r="AE409" s="352"/>
      <c r="AF409" s="352"/>
      <c r="AG409" s="352"/>
      <c r="AH409" s="352"/>
      <c r="AI409" s="352"/>
      <c r="AJ409" s="352"/>
      <c r="AK409" s="352"/>
      <c r="AL409" s="352"/>
      <c r="AM409" s="352"/>
      <c r="AN409" s="352"/>
      <c r="AO409" s="352"/>
      <c r="AP409" s="352"/>
      <c r="AQ409" s="352"/>
      <c r="AR409" s="352"/>
      <c r="AS409" s="352"/>
      <c r="AT409" s="352"/>
      <c r="AU409" s="352"/>
      <c r="AV409" s="352"/>
      <c r="AW409" s="352"/>
      <c r="AX409" s="352"/>
      <c r="AY409" s="352"/>
      <c r="AZ409" s="352"/>
      <c r="BA409" s="354"/>
      <c r="BB409" s="430"/>
      <c r="BC409" s="354"/>
      <c r="BD409" s="354"/>
      <c r="BE409" s="354"/>
      <c r="BF409" s="354"/>
      <c r="BG409" s="354"/>
      <c r="BH409" s="354"/>
      <c r="BI409" s="354"/>
      <c r="BJ409" s="354"/>
      <c r="BK409" s="354"/>
      <c r="BL409" s="354"/>
      <c r="BM409" s="354"/>
      <c r="BN409" s="354"/>
      <c r="BO409" s="354"/>
      <c r="BP409" s="354"/>
      <c r="BQ409" s="354"/>
      <c r="BR409" s="354"/>
      <c r="BS409" s="354"/>
      <c r="BT409" s="354"/>
      <c r="BU409" s="354"/>
      <c r="BV409" s="354"/>
      <c r="BW409" s="354"/>
      <c r="BX409" s="355"/>
      <c r="BY409" s="355"/>
      <c r="BZ409" s="355"/>
      <c r="CA409" s="355"/>
      <c r="CB409" s="355"/>
      <c r="CC409" s="355"/>
      <c r="CD409" s="355"/>
      <c r="CE409" s="355"/>
      <c r="CF409" s="355"/>
      <c r="CG409" s="355"/>
      <c r="CH409" s="355"/>
      <c r="CI409" s="355"/>
      <c r="CJ409" s="355"/>
      <c r="CK409" s="355"/>
      <c r="CL409" s="355"/>
      <c r="CM409" s="355"/>
      <c r="CN409" s="355"/>
      <c r="CO409" s="355"/>
      <c r="CP409" s="355"/>
      <c r="CQ409" s="355"/>
      <c r="CR409" s="355"/>
      <c r="CS409" s="355"/>
      <c r="CT409" s="355"/>
      <c r="CU409" s="355"/>
      <c r="CV409" s="355"/>
      <c r="CW409" s="355"/>
      <c r="CX409" s="355"/>
      <c r="CY409" s="355"/>
      <c r="CZ409" s="355"/>
    </row>
    <row r="410" s="359" customFormat="true" ht="25.15" customHeight="true" x14ac:dyDescent="0.2">
      <c r="B410" s="962"/>
      <c r="C410" s="1044" t="s">
        <v>211</v>
      </c>
      <c r="D410" s="1045"/>
      <c r="E410" s="679">
        <v>0.6444011347065659</v>
      </c>
      <c r="F410" s="631"/>
      <c r="G410" s="631"/>
      <c r="H410" s="1045" t="s">
        <v>215</v>
      </c>
      <c r="I410" s="1045"/>
      <c r="J410" s="680">
        <v>0.54702743732926029</v>
      </c>
      <c r="K410" s="631"/>
      <c r="L410" s="631"/>
      <c r="M410" s="1045" t="s">
        <v>228</v>
      </c>
      <c r="N410" s="1045"/>
      <c r="O410" s="681">
        <v>0.46692784437787804</v>
      </c>
      <c r="P410" s="631"/>
      <c r="Q410" s="631"/>
      <c r="X410" s="352"/>
      <c r="Y410" s="352"/>
      <c r="Z410" s="352"/>
      <c r="AA410" s="352"/>
      <c r="AB410" s="352"/>
      <c r="AC410" s="352"/>
      <c r="AD410" s="352"/>
      <c r="AE410" s="352"/>
      <c r="AF410" s="352"/>
      <c r="AG410" s="352"/>
      <c r="AH410" s="352"/>
      <c r="AI410" s="352"/>
      <c r="AJ410" s="352"/>
      <c r="AK410" s="352"/>
      <c r="AL410" s="352"/>
      <c r="AM410" s="352"/>
      <c r="AN410" s="352"/>
      <c r="AO410" s="352"/>
      <c r="AP410" s="352"/>
      <c r="AQ410" s="352"/>
      <c r="AR410" s="352"/>
      <c r="AS410" s="352"/>
      <c r="AT410" s="352"/>
      <c r="AU410" s="352"/>
      <c r="AV410" s="352"/>
      <c r="AW410" s="352"/>
      <c r="AX410" s="352"/>
      <c r="AY410" s="352"/>
      <c r="AZ410" s="352"/>
      <c r="BA410" s="354"/>
      <c r="BB410" s="430"/>
      <c r="BC410" s="354"/>
      <c r="BD410" s="354"/>
      <c r="BE410" s="354"/>
      <c r="BF410" s="354"/>
      <c r="BG410" s="354"/>
      <c r="BH410" s="354"/>
      <c r="BI410" s="354"/>
      <c r="BJ410" s="354"/>
      <c r="BK410" s="354"/>
      <c r="BL410" s="354"/>
      <c r="BM410" s="354"/>
      <c r="BN410" s="354"/>
      <c r="BO410" s="354"/>
      <c r="BP410" s="354"/>
      <c r="BQ410" s="354"/>
      <c r="BR410" s="354"/>
      <c r="BS410" s="354"/>
      <c r="BT410" s="354"/>
      <c r="BU410" s="354"/>
      <c r="BV410" s="354"/>
      <c r="BW410" s="354"/>
      <c r="BX410" s="355"/>
      <c r="BY410" s="355"/>
      <c r="BZ410" s="355"/>
      <c r="CA410" s="355"/>
      <c r="CB410" s="355"/>
      <c r="CC410" s="355"/>
      <c r="CD410" s="355"/>
      <c r="CE410" s="355"/>
      <c r="CF410" s="355"/>
      <c r="CG410" s="355"/>
      <c r="CH410" s="355"/>
      <c r="CI410" s="355"/>
      <c r="CJ410" s="355"/>
      <c r="CK410" s="355"/>
      <c r="CL410" s="355"/>
      <c r="CM410" s="355"/>
      <c r="CN410" s="355"/>
      <c r="CO410" s="355"/>
      <c r="CP410" s="355"/>
      <c r="CQ410" s="355"/>
      <c r="CR410" s="355"/>
      <c r="CS410" s="355"/>
      <c r="CT410" s="355"/>
      <c r="CU410" s="355"/>
      <c r="CV410" s="355"/>
      <c r="CW410" s="355"/>
      <c r="CX410" s="355"/>
      <c r="CY410" s="355"/>
      <c r="CZ410" s="355"/>
    </row>
    <row r="411" s="359" customFormat="true" ht="25.15" customHeight="true" x14ac:dyDescent="0.2">
      <c r="B411" s="962"/>
      <c r="C411" s="1044" t="s">
        <v>270</v>
      </c>
      <c r="D411" s="1045"/>
      <c r="E411" s="679">
        <v>0.62718477073097278</v>
      </c>
      <c r="F411" s="631"/>
      <c r="G411" s="631"/>
      <c r="H411" s="1045" t="s">
        <v>217</v>
      </c>
      <c r="I411" s="1045"/>
      <c r="J411" s="680">
        <v>0.5377984913610796</v>
      </c>
      <c r="K411" s="631"/>
      <c r="L411" s="631"/>
      <c r="M411" s="1045" t="s">
        <v>211</v>
      </c>
      <c r="N411" s="1045"/>
      <c r="O411" s="681">
        <v>0.42257566952030384</v>
      </c>
      <c r="P411" s="631"/>
      <c r="Q411" s="631"/>
      <c r="X411" s="352"/>
      <c r="Y411" s="352"/>
      <c r="Z411" s="352"/>
      <c r="AA411" s="352"/>
      <c r="AB411" s="352"/>
      <c r="AC411" s="352"/>
      <c r="AD411" s="352"/>
      <c r="AE411" s="352"/>
      <c r="AF411" s="352"/>
      <c r="AG411" s="352"/>
      <c r="AH411" s="352"/>
      <c r="AI411" s="352"/>
      <c r="AJ411" s="352"/>
      <c r="AK411" s="352"/>
      <c r="AL411" s="352"/>
      <c r="AM411" s="352"/>
      <c r="AN411" s="352"/>
      <c r="AO411" s="352"/>
      <c r="AP411" s="352"/>
      <c r="AQ411" s="352"/>
      <c r="AR411" s="352"/>
      <c r="AS411" s="352"/>
      <c r="AT411" s="352"/>
      <c r="AU411" s="352"/>
      <c r="AV411" s="352"/>
      <c r="AW411" s="352"/>
      <c r="AX411" s="352"/>
      <c r="AY411" s="352"/>
      <c r="AZ411" s="352"/>
      <c r="BA411" s="354"/>
      <c r="BB411" s="430"/>
      <c r="BC411" s="354"/>
      <c r="BD411" s="354"/>
      <c r="BE411" s="354"/>
      <c r="BF411" s="354"/>
      <c r="BG411" s="354"/>
      <c r="BH411" s="354"/>
      <c r="BI411" s="354"/>
      <c r="BJ411" s="354"/>
      <c r="BK411" s="354"/>
      <c r="BL411" s="354"/>
      <c r="BM411" s="354"/>
      <c r="BN411" s="354"/>
      <c r="BO411" s="354"/>
      <c r="BP411" s="354"/>
      <c r="BQ411" s="354"/>
      <c r="BR411" s="354"/>
      <c r="BS411" s="354"/>
      <c r="BT411" s="354"/>
      <c r="BU411" s="354"/>
      <c r="BV411" s="354"/>
      <c r="BW411" s="354"/>
      <c r="BX411" s="355"/>
      <c r="BY411" s="355"/>
      <c r="BZ411" s="355"/>
      <c r="CA411" s="355"/>
      <c r="CB411" s="355"/>
      <c r="CC411" s="355"/>
      <c r="CD411" s="355"/>
      <c r="CE411" s="355"/>
      <c r="CF411" s="355"/>
      <c r="CG411" s="355"/>
      <c r="CH411" s="355"/>
      <c r="CI411" s="355"/>
      <c r="CJ411" s="355"/>
      <c r="CK411" s="355"/>
      <c r="CL411" s="355"/>
      <c r="CM411" s="355"/>
      <c r="CN411" s="355"/>
      <c r="CO411" s="355"/>
      <c r="CP411" s="355"/>
      <c r="CQ411" s="355"/>
      <c r="CR411" s="355"/>
      <c r="CS411" s="355"/>
      <c r="CT411" s="355"/>
      <c r="CU411" s="355"/>
      <c r="CV411" s="355"/>
      <c r="CW411" s="355"/>
      <c r="CX411" s="355"/>
      <c r="CY411" s="355"/>
      <c r="CZ411" s="355"/>
    </row>
    <row r="412" s="359" customFormat="true" ht="25.15" customHeight="true" x14ac:dyDescent="0.2">
      <c r="B412" s="962"/>
      <c r="C412" s="1044" t="s">
        <v>214</v>
      </c>
      <c r="D412" s="1045"/>
      <c r="E412" s="679">
        <v>0.55191822271828928</v>
      </c>
      <c r="F412" s="631"/>
      <c r="G412" s="631"/>
      <c r="H412" s="1045" t="s">
        <v>265</v>
      </c>
      <c r="I412" s="1045"/>
      <c r="J412" s="680">
        <v>0.53615804431745806</v>
      </c>
      <c r="K412" s="631"/>
      <c r="L412" s="631"/>
      <c r="M412" s="1045" t="s">
        <v>222</v>
      </c>
      <c r="N412" s="1045"/>
      <c r="O412" s="681">
        <v>0.41355452901370737</v>
      </c>
      <c r="P412" s="631"/>
      <c r="Q412" s="631"/>
      <c r="X412" s="352"/>
      <c r="Y412" s="352"/>
      <c r="Z412" s="352"/>
      <c r="AA412" s="352"/>
      <c r="AB412" s="352"/>
      <c r="AC412" s="352"/>
      <c r="AD412" s="352"/>
      <c r="AE412" s="352"/>
      <c r="AF412" s="352"/>
      <c r="AG412" s="352"/>
      <c r="AH412" s="352"/>
      <c r="AI412" s="352"/>
      <c r="AJ412" s="352"/>
      <c r="AK412" s="352"/>
      <c r="AL412" s="352"/>
      <c r="AM412" s="352"/>
      <c r="AN412" s="352"/>
      <c r="AO412" s="352"/>
      <c r="AP412" s="352"/>
      <c r="AQ412" s="352"/>
      <c r="AR412" s="352"/>
      <c r="AS412" s="352"/>
      <c r="AT412" s="352"/>
      <c r="AU412" s="352"/>
      <c r="AV412" s="352"/>
      <c r="AW412" s="352"/>
      <c r="AX412" s="352"/>
      <c r="AY412" s="352"/>
      <c r="AZ412" s="352"/>
      <c r="BA412" s="354"/>
      <c r="BB412" s="430"/>
      <c r="BC412" s="354"/>
      <c r="BD412" s="354"/>
      <c r="BE412" s="354"/>
      <c r="BF412" s="354"/>
      <c r="BG412" s="354"/>
      <c r="BH412" s="354"/>
      <c r="BI412" s="354"/>
      <c r="BJ412" s="354"/>
      <c r="BK412" s="354"/>
      <c r="BL412" s="354"/>
      <c r="BM412" s="354"/>
      <c r="BN412" s="354"/>
      <c r="BO412" s="354"/>
      <c r="BP412" s="354"/>
      <c r="BQ412" s="354"/>
      <c r="BR412" s="354"/>
      <c r="BS412" s="354"/>
      <c r="BT412" s="354"/>
      <c r="BU412" s="354"/>
      <c r="BV412" s="354"/>
      <c r="BW412" s="354"/>
      <c r="BX412" s="355"/>
      <c r="BY412" s="355"/>
      <c r="BZ412" s="355"/>
      <c r="CA412" s="355"/>
      <c r="CB412" s="355"/>
      <c r="CC412" s="355"/>
      <c r="CD412" s="355"/>
      <c r="CE412" s="355"/>
      <c r="CF412" s="355"/>
      <c r="CG412" s="355"/>
      <c r="CH412" s="355"/>
      <c r="CI412" s="355"/>
      <c r="CJ412" s="355"/>
      <c r="CK412" s="355"/>
      <c r="CL412" s="355"/>
      <c r="CM412" s="355"/>
      <c r="CN412" s="355"/>
      <c r="CO412" s="355"/>
      <c r="CP412" s="355"/>
      <c r="CQ412" s="355"/>
      <c r="CR412" s="355"/>
      <c r="CS412" s="355"/>
      <c r="CT412" s="355"/>
      <c r="CU412" s="355"/>
      <c r="CV412" s="355"/>
      <c r="CW412" s="355"/>
      <c r="CX412" s="355"/>
      <c r="CY412" s="355"/>
      <c r="CZ412" s="355"/>
    </row>
    <row r="413" s="359" customFormat="true" ht="25.15" customHeight="true" x14ac:dyDescent="0.2">
      <c r="B413" s="962"/>
      <c r="C413" s="1044" t="s">
        <v>215</v>
      </c>
      <c r="D413" s="1045"/>
      <c r="E413" s="679">
        <v>0.54405480465789102</v>
      </c>
      <c r="F413" s="631"/>
      <c r="G413" s="631"/>
      <c r="H413" s="1045" t="s">
        <v>270</v>
      </c>
      <c r="I413" s="1045"/>
      <c r="J413" s="680">
        <v>0.52225902008126945</v>
      </c>
      <c r="K413" s="631"/>
      <c r="L413" s="631"/>
      <c r="M413" s="1045" t="s">
        <v>267</v>
      </c>
      <c r="N413" s="1045"/>
      <c r="O413" s="681">
        <v>0.41280232177991222</v>
      </c>
      <c r="P413" s="631"/>
      <c r="Q413" s="631"/>
      <c r="X413" s="352"/>
      <c r="Y413" s="352"/>
      <c r="Z413" s="352"/>
      <c r="AA413" s="352"/>
      <c r="AB413" s="352"/>
      <c r="AC413" s="352"/>
      <c r="AD413" s="352"/>
      <c r="AE413" s="352"/>
      <c r="AF413" s="352"/>
      <c r="AG413" s="352"/>
      <c r="AH413" s="352"/>
      <c r="AI413" s="352"/>
      <c r="AJ413" s="352"/>
      <c r="AK413" s="352"/>
      <c r="AL413" s="352"/>
      <c r="AM413" s="352"/>
      <c r="AN413" s="352"/>
      <c r="AO413" s="352"/>
      <c r="AP413" s="352"/>
      <c r="AQ413" s="352"/>
      <c r="AR413" s="352"/>
      <c r="AS413" s="352"/>
      <c r="AT413" s="352"/>
      <c r="AU413" s="352"/>
      <c r="AV413" s="352"/>
      <c r="AW413" s="352"/>
      <c r="AX413" s="352"/>
      <c r="AY413" s="352"/>
      <c r="AZ413" s="352"/>
      <c r="BA413" s="354"/>
      <c r="BB413" s="430"/>
      <c r="BC413" s="354"/>
      <c r="BD413" s="354"/>
      <c r="BE413" s="354"/>
      <c r="BF413" s="354"/>
      <c r="BG413" s="354"/>
      <c r="BH413" s="354"/>
      <c r="BI413" s="354"/>
      <c r="BJ413" s="354"/>
      <c r="BK413" s="354"/>
      <c r="BL413" s="354"/>
      <c r="BM413" s="354"/>
      <c r="BN413" s="354"/>
      <c r="BO413" s="354"/>
      <c r="BP413" s="354"/>
      <c r="BQ413" s="354"/>
      <c r="BR413" s="354"/>
      <c r="BS413" s="354"/>
      <c r="BT413" s="354"/>
      <c r="BU413" s="354"/>
      <c r="BV413" s="354"/>
      <c r="BW413" s="354"/>
      <c r="BX413" s="355"/>
      <c r="BY413" s="355"/>
      <c r="BZ413" s="355"/>
      <c r="CA413" s="355"/>
      <c r="CB413" s="355"/>
      <c r="CC413" s="355"/>
      <c r="CD413" s="355"/>
      <c r="CE413" s="355"/>
      <c r="CF413" s="355"/>
      <c r="CG413" s="355"/>
      <c r="CH413" s="355"/>
      <c r="CI413" s="355"/>
      <c r="CJ413" s="355"/>
      <c r="CK413" s="355"/>
      <c r="CL413" s="355"/>
      <c r="CM413" s="355"/>
      <c r="CN413" s="355"/>
      <c r="CO413" s="355"/>
      <c r="CP413" s="355"/>
      <c r="CQ413" s="355"/>
      <c r="CR413" s="355"/>
      <c r="CS413" s="355"/>
      <c r="CT413" s="355"/>
      <c r="CU413" s="355"/>
      <c r="CV413" s="355"/>
      <c r="CW413" s="355"/>
      <c r="CX413" s="355"/>
      <c r="CY413" s="355"/>
      <c r="CZ413" s="355"/>
    </row>
    <row r="414" s="359" customFormat="true" ht="25.15" customHeight="true" x14ac:dyDescent="0.2">
      <c r="B414" s="962"/>
      <c r="C414" s="1044" t="s">
        <v>217</v>
      </c>
      <c r="D414" s="1045"/>
      <c r="E414" s="679">
        <v>0.52928626903460751</v>
      </c>
      <c r="F414" s="631"/>
      <c r="G414" s="631"/>
      <c r="H414" s="1045" t="s">
        <v>211</v>
      </c>
      <c r="I414" s="1045"/>
      <c r="J414" s="680">
        <v>0.51866121760133832</v>
      </c>
      <c r="K414" s="631"/>
      <c r="L414" s="631"/>
      <c r="M414" s="1045" t="s">
        <v>266</v>
      </c>
      <c r="N414" s="1045"/>
      <c r="O414" s="681">
        <v>-0.38688328467454569</v>
      </c>
      <c r="P414" s="631"/>
      <c r="Q414" s="631"/>
      <c r="X414" s="352"/>
      <c r="Y414" s="352"/>
      <c r="Z414" s="352"/>
      <c r="AA414" s="352"/>
      <c r="AB414" s="352"/>
      <c r="AC414" s="352"/>
      <c r="AD414" s="352"/>
      <c r="AE414" s="352"/>
      <c r="AF414" s="352"/>
      <c r="AG414" s="352"/>
      <c r="AH414" s="352"/>
      <c r="AI414" s="352"/>
      <c r="AJ414" s="352"/>
      <c r="AK414" s="352"/>
      <c r="AL414" s="352"/>
      <c r="AM414" s="352"/>
      <c r="AN414" s="352"/>
      <c r="AO414" s="352"/>
      <c r="AP414" s="352"/>
      <c r="AQ414" s="352"/>
      <c r="AR414" s="352"/>
      <c r="AS414" s="352"/>
      <c r="AT414" s="352"/>
      <c r="AU414" s="352"/>
      <c r="AV414" s="352"/>
      <c r="AW414" s="352"/>
      <c r="AX414" s="352"/>
      <c r="AY414" s="352"/>
      <c r="AZ414" s="352"/>
      <c r="BA414" s="354"/>
      <c r="BB414" s="430"/>
      <c r="BC414" s="354"/>
      <c r="BD414" s="354"/>
      <c r="BE414" s="354"/>
      <c r="BF414" s="354"/>
      <c r="BG414" s="354"/>
      <c r="BH414" s="354"/>
      <c r="BI414" s="354"/>
      <c r="BJ414" s="354"/>
      <c r="BK414" s="354"/>
      <c r="BL414" s="354"/>
      <c r="BM414" s="354"/>
      <c r="BN414" s="354"/>
      <c r="BO414" s="354"/>
      <c r="BP414" s="354"/>
      <c r="BQ414" s="354"/>
      <c r="BR414" s="354"/>
      <c r="BS414" s="354"/>
      <c r="BT414" s="354"/>
      <c r="BU414" s="354"/>
      <c r="BV414" s="354"/>
      <c r="BW414" s="354"/>
      <c r="BX414" s="355"/>
      <c r="BY414" s="355"/>
      <c r="BZ414" s="355"/>
      <c r="CA414" s="355"/>
      <c r="CB414" s="355"/>
      <c r="CC414" s="355"/>
      <c r="CD414" s="355"/>
      <c r="CE414" s="355"/>
      <c r="CF414" s="355"/>
      <c r="CG414" s="355"/>
      <c r="CH414" s="355"/>
      <c r="CI414" s="355"/>
      <c r="CJ414" s="355"/>
      <c r="CK414" s="355"/>
      <c r="CL414" s="355"/>
      <c r="CM414" s="355"/>
      <c r="CN414" s="355"/>
      <c r="CO414" s="355"/>
      <c r="CP414" s="355"/>
      <c r="CQ414" s="355"/>
      <c r="CR414" s="355"/>
      <c r="CS414" s="355"/>
      <c r="CT414" s="355"/>
      <c r="CU414" s="355"/>
      <c r="CV414" s="355"/>
      <c r="CW414" s="355"/>
      <c r="CX414" s="355"/>
      <c r="CY414" s="355"/>
      <c r="CZ414" s="355"/>
    </row>
    <row r="415" s="359" customFormat="true" ht="25.15" customHeight="true" x14ac:dyDescent="0.2">
      <c r="B415" s="962"/>
      <c r="C415" s="1044" t="s">
        <v>216</v>
      </c>
      <c r="D415" s="1045"/>
      <c r="E415" s="679">
        <v>0.52514306343688066</v>
      </c>
      <c r="F415" s="631"/>
      <c r="G415" s="631"/>
      <c r="H415" s="1045" t="s">
        <v>216</v>
      </c>
      <c r="I415" s="1045"/>
      <c r="J415" s="680">
        <v>0.46794236120124627</v>
      </c>
      <c r="K415" s="631"/>
      <c r="L415" s="631"/>
      <c r="M415" s="1045" t="s">
        <v>214</v>
      </c>
      <c r="N415" s="1045"/>
      <c r="O415" s="681">
        <v>0.35555621740652066</v>
      </c>
      <c r="P415" s="631"/>
      <c r="Q415" s="631"/>
      <c r="X415" s="352"/>
      <c r="Y415" s="352"/>
      <c r="Z415" s="352"/>
      <c r="AA415" s="352"/>
      <c r="AB415" s="352"/>
      <c r="AC415" s="352"/>
      <c r="AD415" s="352"/>
      <c r="AE415" s="352"/>
      <c r="AF415" s="352"/>
      <c r="AG415" s="352"/>
      <c r="AH415" s="352"/>
      <c r="AI415" s="352"/>
      <c r="AJ415" s="352"/>
      <c r="AK415" s="352"/>
      <c r="AL415" s="352"/>
      <c r="AM415" s="352"/>
      <c r="AN415" s="352"/>
      <c r="AO415" s="352"/>
      <c r="AP415" s="352"/>
      <c r="AQ415" s="352"/>
      <c r="AR415" s="352"/>
      <c r="AS415" s="352"/>
      <c r="AT415" s="352"/>
      <c r="AU415" s="352"/>
      <c r="AV415" s="352"/>
      <c r="AW415" s="352"/>
      <c r="AX415" s="352"/>
      <c r="AY415" s="352"/>
      <c r="AZ415" s="352"/>
      <c r="BA415" s="354"/>
      <c r="BB415" s="430"/>
      <c r="BC415" s="354"/>
      <c r="BD415" s="354"/>
      <c r="BE415" s="354"/>
      <c r="BF415" s="354"/>
      <c r="BG415" s="354"/>
      <c r="BH415" s="354"/>
      <c r="BI415" s="354"/>
      <c r="BJ415" s="354"/>
      <c r="BK415" s="354"/>
      <c r="BL415" s="354"/>
      <c r="BM415" s="354"/>
      <c r="BN415" s="354"/>
      <c r="BO415" s="354"/>
      <c r="BP415" s="354"/>
      <c r="BQ415" s="354"/>
      <c r="BR415" s="354"/>
      <c r="BS415" s="354"/>
      <c r="BT415" s="354"/>
      <c r="BU415" s="354"/>
      <c r="BV415" s="354"/>
      <c r="BW415" s="354"/>
      <c r="BX415" s="355"/>
      <c r="BY415" s="355"/>
      <c r="BZ415" s="355"/>
      <c r="CA415" s="355"/>
      <c r="CB415" s="355"/>
      <c r="CC415" s="355"/>
      <c r="CD415" s="355"/>
      <c r="CE415" s="355"/>
      <c r="CF415" s="355"/>
      <c r="CG415" s="355"/>
      <c r="CH415" s="355"/>
      <c r="CI415" s="355"/>
      <c r="CJ415" s="355"/>
      <c r="CK415" s="355"/>
      <c r="CL415" s="355"/>
      <c r="CM415" s="355"/>
      <c r="CN415" s="355"/>
      <c r="CO415" s="355"/>
      <c r="CP415" s="355"/>
      <c r="CQ415" s="355"/>
      <c r="CR415" s="355"/>
      <c r="CS415" s="355"/>
      <c r="CT415" s="355"/>
      <c r="CU415" s="355"/>
      <c r="CV415" s="355"/>
      <c r="CW415" s="355"/>
      <c r="CX415" s="355"/>
      <c r="CY415" s="355"/>
      <c r="CZ415" s="355"/>
    </row>
    <row r="416" s="359" customFormat="true" ht="25.15" customHeight="true" x14ac:dyDescent="0.2">
      <c r="B416" s="962"/>
      <c r="C416" s="1044" t="s">
        <v>218</v>
      </c>
      <c r="D416" s="1045"/>
      <c r="E416" s="679">
        <v>0.44319854811609194</v>
      </c>
      <c r="F416" s="631"/>
      <c r="G416" s="631"/>
      <c r="H416" s="1045" t="s">
        <v>218</v>
      </c>
      <c r="I416" s="1045"/>
      <c r="J416" s="680">
        <v>0.44413555019132694</v>
      </c>
      <c r="K416" s="631"/>
      <c r="L416" s="631"/>
      <c r="M416" s="1045" t="s">
        <v>216</v>
      </c>
      <c r="N416" s="1045"/>
      <c r="O416" s="681">
        <v>0.35315863523550906</v>
      </c>
      <c r="P416" s="631"/>
      <c r="Q416" s="631"/>
      <c r="X416" s="352"/>
      <c r="Y416" s="352"/>
      <c r="Z416" s="352"/>
      <c r="AA416" s="352"/>
      <c r="AB416" s="352"/>
      <c r="AC416" s="352"/>
      <c r="AD416" s="352"/>
      <c r="AE416" s="352"/>
      <c r="AF416" s="352"/>
      <c r="AG416" s="352"/>
      <c r="AH416" s="352"/>
      <c r="AI416" s="352"/>
      <c r="AJ416" s="352"/>
      <c r="AK416" s="352"/>
      <c r="AL416" s="352"/>
      <c r="AM416" s="352"/>
      <c r="AN416" s="352"/>
      <c r="AO416" s="352"/>
      <c r="AP416" s="352"/>
      <c r="AQ416" s="352"/>
      <c r="AR416" s="352"/>
      <c r="AS416" s="352"/>
      <c r="AT416" s="352"/>
      <c r="AU416" s="352"/>
      <c r="AV416" s="352"/>
      <c r="AW416" s="352"/>
      <c r="AX416" s="352"/>
      <c r="AY416" s="352"/>
      <c r="AZ416" s="352"/>
      <c r="BA416" s="354"/>
      <c r="BB416" s="430"/>
      <c r="BC416" s="354"/>
      <c r="BD416" s="354"/>
      <c r="BE416" s="354"/>
      <c r="BF416" s="354"/>
      <c r="BG416" s="354"/>
      <c r="BH416" s="354"/>
      <c r="BI416" s="354"/>
      <c r="BJ416" s="354"/>
      <c r="BK416" s="354"/>
      <c r="BL416" s="354"/>
      <c r="BM416" s="354"/>
      <c r="BN416" s="354"/>
      <c r="BO416" s="354"/>
      <c r="BP416" s="354"/>
      <c r="BQ416" s="354"/>
      <c r="BR416" s="354"/>
      <c r="BS416" s="354"/>
      <c r="BT416" s="354"/>
      <c r="BU416" s="354"/>
      <c r="BV416" s="354"/>
      <c r="BW416" s="354"/>
      <c r="BX416" s="355"/>
      <c r="BY416" s="355"/>
      <c r="BZ416" s="355"/>
      <c r="CA416" s="355"/>
      <c r="CB416" s="355"/>
      <c r="CC416" s="355"/>
      <c r="CD416" s="355"/>
      <c r="CE416" s="355"/>
      <c r="CF416" s="355"/>
      <c r="CG416" s="355"/>
      <c r="CH416" s="355"/>
      <c r="CI416" s="355"/>
      <c r="CJ416" s="355"/>
      <c r="CK416" s="355"/>
      <c r="CL416" s="355"/>
      <c r="CM416" s="355"/>
      <c r="CN416" s="355"/>
      <c r="CO416" s="355"/>
      <c r="CP416" s="355"/>
      <c r="CQ416" s="355"/>
      <c r="CR416" s="355"/>
      <c r="CS416" s="355"/>
      <c r="CT416" s="355"/>
      <c r="CU416" s="355"/>
      <c r="CV416" s="355"/>
      <c r="CW416" s="355"/>
      <c r="CX416" s="355"/>
      <c r="CY416" s="355"/>
      <c r="CZ416" s="355"/>
    </row>
    <row r="417" s="359" customFormat="true" ht="25.15" customHeight="true" x14ac:dyDescent="0.2">
      <c r="B417" s="962"/>
      <c r="C417" s="1044" t="s">
        <v>221</v>
      </c>
      <c r="D417" s="1045"/>
      <c r="E417" s="679">
        <v>0.43748827231596921</v>
      </c>
      <c r="F417" s="631"/>
      <c r="G417" s="631"/>
      <c r="H417" s="1045" t="s">
        <v>221</v>
      </c>
      <c r="I417" s="1045"/>
      <c r="J417" s="680">
        <v>0.38203245147114556</v>
      </c>
      <c r="K417" s="631"/>
      <c r="L417" s="631"/>
      <c r="M417" s="1045" t="s">
        <v>217</v>
      </c>
      <c r="N417" s="1045"/>
      <c r="O417" s="681">
        <v>0.32665892608256175</v>
      </c>
      <c r="P417" s="631"/>
      <c r="Q417" s="631"/>
      <c r="X417" s="352"/>
      <c r="Y417" s="352"/>
      <c r="Z417" s="352"/>
      <c r="AA417" s="352"/>
      <c r="AB417" s="352"/>
      <c r="AC417" s="352"/>
      <c r="AD417" s="352"/>
      <c r="AE417" s="352"/>
      <c r="AF417" s="352"/>
      <c r="AG417" s="352"/>
      <c r="AH417" s="352"/>
      <c r="AI417" s="352"/>
      <c r="AJ417" s="352"/>
      <c r="AK417" s="352"/>
      <c r="AL417" s="352"/>
      <c r="AM417" s="352"/>
      <c r="AN417" s="352"/>
      <c r="AO417" s="352"/>
      <c r="AP417" s="352"/>
      <c r="AQ417" s="352"/>
      <c r="AR417" s="352"/>
      <c r="AS417" s="352"/>
      <c r="AT417" s="352"/>
      <c r="AU417" s="352"/>
      <c r="AV417" s="352"/>
      <c r="AW417" s="352"/>
      <c r="AX417" s="352"/>
      <c r="AY417" s="352"/>
      <c r="AZ417" s="352"/>
      <c r="BA417" s="354"/>
      <c r="BB417" s="430"/>
      <c r="BC417" s="354"/>
      <c r="BD417" s="354"/>
      <c r="BE417" s="354"/>
      <c r="BF417" s="354"/>
      <c r="BG417" s="354"/>
      <c r="BH417" s="354"/>
      <c r="BI417" s="354"/>
      <c r="BJ417" s="354"/>
      <c r="BK417" s="354"/>
      <c r="BL417" s="354"/>
      <c r="BM417" s="354"/>
      <c r="BN417" s="354"/>
      <c r="BO417" s="354"/>
      <c r="BP417" s="354"/>
      <c r="BQ417" s="354"/>
      <c r="BR417" s="354"/>
      <c r="BS417" s="354"/>
      <c r="BT417" s="354"/>
      <c r="BU417" s="354"/>
      <c r="BV417" s="354"/>
      <c r="BW417" s="354"/>
      <c r="BX417" s="355"/>
      <c r="BY417" s="355"/>
      <c r="BZ417" s="355"/>
      <c r="CA417" s="355"/>
      <c r="CB417" s="355"/>
      <c r="CC417" s="355"/>
      <c r="CD417" s="355"/>
      <c r="CE417" s="355"/>
      <c r="CF417" s="355"/>
      <c r="CG417" s="355"/>
      <c r="CH417" s="355"/>
      <c r="CI417" s="355"/>
      <c r="CJ417" s="355"/>
      <c r="CK417" s="355"/>
      <c r="CL417" s="355"/>
      <c r="CM417" s="355"/>
      <c r="CN417" s="355"/>
      <c r="CO417" s="355"/>
      <c r="CP417" s="355"/>
      <c r="CQ417" s="355"/>
      <c r="CR417" s="355"/>
      <c r="CS417" s="355"/>
      <c r="CT417" s="355"/>
      <c r="CU417" s="355"/>
      <c r="CV417" s="355"/>
      <c r="CW417" s="355"/>
      <c r="CX417" s="355"/>
      <c r="CY417" s="355"/>
      <c r="CZ417" s="355"/>
    </row>
    <row r="418" s="359" customFormat="true" ht="25.15" customHeight="true" x14ac:dyDescent="0.2">
      <c r="B418" s="962"/>
      <c r="C418" s="1044" t="s">
        <v>220</v>
      </c>
      <c r="D418" s="1045"/>
      <c r="E418" s="679">
        <v>0.39267588590356783</v>
      </c>
      <c r="F418" s="631"/>
      <c r="G418" s="631"/>
      <c r="H418" s="1045" t="s">
        <v>220</v>
      </c>
      <c r="I418" s="1045"/>
      <c r="J418" s="680">
        <v>0.34309635846532138</v>
      </c>
      <c r="K418" s="631"/>
      <c r="L418" s="631"/>
      <c r="M418" s="1045" t="s">
        <v>218</v>
      </c>
      <c r="N418" s="1045"/>
      <c r="O418" s="681">
        <v>0.31220404431544413</v>
      </c>
      <c r="P418" s="631"/>
      <c r="Q418" s="631"/>
      <c r="X418" s="352"/>
      <c r="Y418" s="352"/>
      <c r="Z418" s="352"/>
      <c r="AA418" s="352"/>
      <c r="AB418" s="352"/>
      <c r="AC418" s="352"/>
      <c r="AD418" s="352"/>
      <c r="AE418" s="352"/>
      <c r="AF418" s="352"/>
      <c r="AG418" s="352"/>
      <c r="AH418" s="352"/>
      <c r="AI418" s="352"/>
      <c r="AJ418" s="352"/>
      <c r="AK418" s="352"/>
      <c r="AL418" s="352"/>
      <c r="AM418" s="352"/>
      <c r="AN418" s="352"/>
      <c r="AO418" s="352"/>
      <c r="AP418" s="352"/>
      <c r="AQ418" s="352"/>
      <c r="AR418" s="352"/>
      <c r="AS418" s="352"/>
      <c r="AT418" s="352"/>
      <c r="AU418" s="352"/>
      <c r="AV418" s="352"/>
      <c r="AW418" s="352"/>
      <c r="AX418" s="352"/>
      <c r="AY418" s="352"/>
      <c r="AZ418" s="352"/>
      <c r="BA418" s="354"/>
      <c r="BB418" s="430"/>
      <c r="BC418" s="354"/>
      <c r="BD418" s="354"/>
      <c r="BE418" s="354"/>
      <c r="BF418" s="354"/>
      <c r="BG418" s="354"/>
      <c r="BH418" s="354"/>
      <c r="BI418" s="354"/>
      <c r="BJ418" s="354"/>
      <c r="BK418" s="354"/>
      <c r="BL418" s="354"/>
      <c r="BM418" s="354"/>
      <c r="BN418" s="354"/>
      <c r="BO418" s="354"/>
      <c r="BP418" s="354"/>
      <c r="BQ418" s="354"/>
      <c r="BR418" s="354"/>
      <c r="BS418" s="354"/>
      <c r="BT418" s="354"/>
      <c r="BU418" s="354"/>
      <c r="BV418" s="354"/>
      <c r="BW418" s="354"/>
      <c r="BX418" s="355"/>
      <c r="BY418" s="355"/>
      <c r="BZ418" s="355"/>
      <c r="CA418" s="355"/>
      <c r="CB418" s="355"/>
      <c r="CC418" s="355"/>
      <c r="CD418" s="355"/>
      <c r="CE418" s="355"/>
      <c r="CF418" s="355"/>
      <c r="CG418" s="355"/>
      <c r="CH418" s="355"/>
      <c r="CI418" s="355"/>
      <c r="CJ418" s="355"/>
      <c r="CK418" s="355"/>
      <c r="CL418" s="355"/>
      <c r="CM418" s="355"/>
      <c r="CN418" s="355"/>
      <c r="CO418" s="355"/>
      <c r="CP418" s="355"/>
      <c r="CQ418" s="355"/>
      <c r="CR418" s="355"/>
      <c r="CS418" s="355"/>
      <c r="CT418" s="355"/>
      <c r="CU418" s="355"/>
      <c r="CV418" s="355"/>
      <c r="CW418" s="355"/>
      <c r="CX418" s="355"/>
      <c r="CY418" s="355"/>
      <c r="CZ418" s="355"/>
    </row>
    <row r="419" s="359" customFormat="true" ht="25.15" customHeight="true" x14ac:dyDescent="0.2">
      <c r="B419" s="962"/>
      <c r="C419" s="1044" t="s">
        <v>219</v>
      </c>
      <c r="D419" s="1045"/>
      <c r="E419" s="679">
        <v>0.37346371925451344</v>
      </c>
      <c r="F419" s="631"/>
      <c r="G419" s="631"/>
      <c r="H419" s="1045" t="s">
        <v>226</v>
      </c>
      <c r="I419" s="1045"/>
      <c r="J419" s="680">
        <v>0.33859116076749213</v>
      </c>
      <c r="K419" s="631"/>
      <c r="L419" s="631"/>
      <c r="M419" s="1045" t="s">
        <v>221</v>
      </c>
      <c r="N419" s="1045"/>
      <c r="O419" s="681">
        <v>0.30757232314006988</v>
      </c>
      <c r="P419" s="631"/>
      <c r="Q419" s="631"/>
      <c r="X419" s="352"/>
      <c r="Y419" s="352"/>
      <c r="Z419" s="352"/>
      <c r="AA419" s="352"/>
      <c r="AB419" s="352"/>
      <c r="AC419" s="352"/>
      <c r="AD419" s="352"/>
      <c r="AE419" s="352"/>
      <c r="AF419" s="352"/>
      <c r="AG419" s="352"/>
      <c r="AH419" s="352"/>
      <c r="AI419" s="352"/>
      <c r="AJ419" s="352"/>
      <c r="AK419" s="352"/>
      <c r="AL419" s="352"/>
      <c r="AM419" s="352"/>
      <c r="AN419" s="352"/>
      <c r="AO419" s="352"/>
      <c r="AP419" s="352"/>
      <c r="AQ419" s="352"/>
      <c r="AR419" s="352"/>
      <c r="AS419" s="352"/>
      <c r="AT419" s="352"/>
      <c r="AU419" s="352"/>
      <c r="AV419" s="352"/>
      <c r="AW419" s="352"/>
      <c r="AX419" s="352"/>
      <c r="AY419" s="352"/>
      <c r="AZ419" s="352"/>
      <c r="BA419" s="354"/>
      <c r="BB419" s="430"/>
      <c r="BC419" s="354"/>
      <c r="BD419" s="354"/>
      <c r="BE419" s="354"/>
      <c r="BF419" s="354"/>
      <c r="BG419" s="354"/>
      <c r="BH419" s="354"/>
      <c r="BI419" s="354"/>
      <c r="BJ419" s="354"/>
      <c r="BK419" s="354"/>
      <c r="BL419" s="354"/>
      <c r="BM419" s="354"/>
      <c r="BN419" s="354"/>
      <c r="BO419" s="354"/>
      <c r="BP419" s="354"/>
      <c r="BQ419" s="354"/>
      <c r="BR419" s="354"/>
      <c r="BS419" s="354"/>
      <c r="BT419" s="354"/>
      <c r="BU419" s="354"/>
      <c r="BV419" s="354"/>
      <c r="BW419" s="354"/>
      <c r="BX419" s="355"/>
      <c r="BY419" s="355"/>
      <c r="BZ419" s="355"/>
      <c r="CA419" s="355"/>
      <c r="CB419" s="355"/>
      <c r="CC419" s="355"/>
      <c r="CD419" s="355"/>
      <c r="CE419" s="355"/>
      <c r="CF419" s="355"/>
      <c r="CG419" s="355"/>
      <c r="CH419" s="355"/>
      <c r="CI419" s="355"/>
      <c r="CJ419" s="355"/>
      <c r="CK419" s="355"/>
      <c r="CL419" s="355"/>
      <c r="CM419" s="355"/>
      <c r="CN419" s="355"/>
      <c r="CO419" s="355"/>
      <c r="CP419" s="355"/>
      <c r="CQ419" s="355"/>
      <c r="CR419" s="355"/>
      <c r="CS419" s="355"/>
      <c r="CT419" s="355"/>
      <c r="CU419" s="355"/>
      <c r="CV419" s="355"/>
      <c r="CW419" s="355"/>
      <c r="CX419" s="355"/>
      <c r="CY419" s="355"/>
      <c r="CZ419" s="355"/>
    </row>
    <row r="420" s="359" customFormat="true" ht="25.15" customHeight="true" x14ac:dyDescent="0.2">
      <c r="B420" s="962"/>
      <c r="C420" s="1044" t="s">
        <v>226</v>
      </c>
      <c r="D420" s="1045"/>
      <c r="E420" s="679">
        <v>0.32368357818381588</v>
      </c>
      <c r="F420" s="631"/>
      <c r="G420" s="631"/>
      <c r="H420" s="1045" t="s">
        <v>228</v>
      </c>
      <c r="I420" s="1045"/>
      <c r="J420" s="680">
        <v>0.3143290707629911</v>
      </c>
      <c r="K420" s="631"/>
      <c r="L420" s="631"/>
      <c r="M420" s="1045" t="s">
        <v>231</v>
      </c>
      <c r="N420" s="1045"/>
      <c r="O420" s="681">
        <v>0.27939513415650602</v>
      </c>
      <c r="P420" s="631"/>
      <c r="Q420" s="631"/>
      <c r="X420" s="352"/>
      <c r="Y420" s="352"/>
      <c r="Z420" s="352"/>
      <c r="AA420" s="352"/>
      <c r="AB420" s="352"/>
      <c r="AC420" s="352"/>
      <c r="AD420" s="352"/>
      <c r="AE420" s="352"/>
      <c r="AF420" s="352"/>
      <c r="AG420" s="352"/>
      <c r="AH420" s="352"/>
      <c r="AI420" s="352"/>
      <c r="AJ420" s="352"/>
      <c r="AK420" s="352"/>
      <c r="AL420" s="352"/>
      <c r="AM420" s="352"/>
      <c r="AN420" s="352"/>
      <c r="AO420" s="352"/>
      <c r="AP420" s="352"/>
      <c r="AQ420" s="352"/>
      <c r="AR420" s="352"/>
      <c r="AS420" s="352"/>
      <c r="AT420" s="352"/>
      <c r="AU420" s="352"/>
      <c r="AV420" s="352"/>
      <c r="AW420" s="352"/>
      <c r="AX420" s="352"/>
      <c r="AY420" s="352"/>
      <c r="AZ420" s="352"/>
      <c r="BA420" s="354"/>
      <c r="BB420" s="430"/>
      <c r="BC420" s="354"/>
      <c r="BD420" s="354"/>
      <c r="BE420" s="354"/>
      <c r="BF420" s="354"/>
      <c r="BG420" s="354"/>
      <c r="BH420" s="354"/>
      <c r="BI420" s="354"/>
      <c r="BJ420" s="354"/>
      <c r="BK420" s="354"/>
      <c r="BL420" s="354"/>
      <c r="BM420" s="354"/>
      <c r="BN420" s="354"/>
      <c r="BO420" s="354"/>
      <c r="BP420" s="354"/>
      <c r="BQ420" s="354"/>
      <c r="BR420" s="354"/>
      <c r="BS420" s="354"/>
      <c r="BT420" s="354"/>
      <c r="BU420" s="354"/>
      <c r="BV420" s="354"/>
      <c r="BW420" s="354"/>
      <c r="BX420" s="355"/>
      <c r="BY420" s="355"/>
      <c r="BZ420" s="355"/>
      <c r="CA420" s="355"/>
      <c r="CB420" s="355"/>
      <c r="CC420" s="355"/>
      <c r="CD420" s="355"/>
      <c r="CE420" s="355"/>
      <c r="CF420" s="355"/>
      <c r="CG420" s="355"/>
      <c r="CH420" s="355"/>
      <c r="CI420" s="355"/>
      <c r="CJ420" s="355"/>
      <c r="CK420" s="355"/>
      <c r="CL420" s="355"/>
      <c r="CM420" s="355"/>
      <c r="CN420" s="355"/>
      <c r="CO420" s="355"/>
      <c r="CP420" s="355"/>
      <c r="CQ420" s="355"/>
      <c r="CR420" s="355"/>
      <c r="CS420" s="355"/>
      <c r="CT420" s="355"/>
      <c r="CU420" s="355"/>
      <c r="CV420" s="355"/>
      <c r="CW420" s="355"/>
      <c r="CX420" s="355"/>
      <c r="CY420" s="355"/>
      <c r="CZ420" s="355"/>
    </row>
    <row r="421" s="359" customFormat="true" ht="25.15" customHeight="true" x14ac:dyDescent="0.2">
      <c r="B421" s="962"/>
      <c r="C421" s="1044" t="s">
        <v>271</v>
      </c>
      <c r="D421" s="1045"/>
      <c r="E421" s="679">
        <v>0.3143326245835486</v>
      </c>
      <c r="F421" s="631"/>
      <c r="G421" s="631"/>
      <c r="H421" s="1045" t="s">
        <v>219</v>
      </c>
      <c r="I421" s="1045"/>
      <c r="J421" s="680">
        <v>0.30962900881018285</v>
      </c>
      <c r="K421" s="631"/>
      <c r="L421" s="631"/>
      <c r="M421" s="1045" t="s">
        <v>220</v>
      </c>
      <c r="N421" s="1045"/>
      <c r="O421" s="681">
        <v>0.25406060097165623</v>
      </c>
      <c r="P421" s="631"/>
      <c r="Q421" s="631"/>
      <c r="X421" s="352"/>
      <c r="Y421" s="352"/>
      <c r="Z421" s="352"/>
      <c r="AA421" s="352"/>
      <c r="AB421" s="352"/>
      <c r="AC421" s="352"/>
      <c r="AD421" s="352"/>
      <c r="AE421" s="352"/>
      <c r="AF421" s="352"/>
      <c r="AG421" s="352"/>
      <c r="AH421" s="352"/>
      <c r="AI421" s="352"/>
      <c r="AJ421" s="352"/>
      <c r="AK421" s="352"/>
      <c r="AL421" s="352"/>
      <c r="AM421" s="352"/>
      <c r="AN421" s="352"/>
      <c r="AO421" s="352"/>
      <c r="AP421" s="352"/>
      <c r="AQ421" s="352"/>
      <c r="AR421" s="352"/>
      <c r="AS421" s="352"/>
      <c r="AT421" s="352"/>
      <c r="AU421" s="352"/>
      <c r="AV421" s="352"/>
      <c r="AW421" s="352"/>
      <c r="AX421" s="352"/>
      <c r="AY421" s="352"/>
      <c r="AZ421" s="352"/>
      <c r="BA421" s="354"/>
      <c r="BB421" s="430"/>
      <c r="BC421" s="354"/>
      <c r="BD421" s="354"/>
      <c r="BE421" s="354"/>
      <c r="BF421" s="354"/>
      <c r="BG421" s="354"/>
      <c r="BH421" s="354"/>
      <c r="BI421" s="354"/>
      <c r="BJ421" s="354"/>
      <c r="BK421" s="354"/>
      <c r="BL421" s="354"/>
      <c r="BM421" s="354"/>
      <c r="BN421" s="354"/>
      <c r="BO421" s="354"/>
      <c r="BP421" s="354"/>
      <c r="BQ421" s="354"/>
      <c r="BR421" s="354"/>
      <c r="BS421" s="354"/>
      <c r="BT421" s="354"/>
      <c r="BU421" s="354"/>
      <c r="BV421" s="354"/>
      <c r="BW421" s="354"/>
      <c r="BX421" s="355"/>
      <c r="BY421" s="355"/>
      <c r="BZ421" s="355"/>
      <c r="CA421" s="355"/>
      <c r="CB421" s="355"/>
      <c r="CC421" s="355"/>
      <c r="CD421" s="355"/>
      <c r="CE421" s="355"/>
      <c r="CF421" s="355"/>
      <c r="CG421" s="355"/>
      <c r="CH421" s="355"/>
      <c r="CI421" s="355"/>
      <c r="CJ421" s="355"/>
      <c r="CK421" s="355"/>
      <c r="CL421" s="355"/>
      <c r="CM421" s="355"/>
      <c r="CN421" s="355"/>
      <c r="CO421" s="355"/>
      <c r="CP421" s="355"/>
      <c r="CQ421" s="355"/>
      <c r="CR421" s="355"/>
      <c r="CS421" s="355"/>
      <c r="CT421" s="355"/>
      <c r="CU421" s="355"/>
      <c r="CV421" s="355"/>
      <c r="CW421" s="355"/>
      <c r="CX421" s="355"/>
      <c r="CY421" s="355"/>
      <c r="CZ421" s="355"/>
    </row>
    <row r="422" s="359" customFormat="true" ht="25.15" customHeight="true" x14ac:dyDescent="0.2">
      <c r="B422" s="962"/>
      <c r="C422" s="1044" t="s">
        <v>228</v>
      </c>
      <c r="D422" s="1045"/>
      <c r="E422" s="679">
        <v>0.31384053861328221</v>
      </c>
      <c r="F422" s="631"/>
      <c r="G422" s="631"/>
      <c r="H422" s="1045" t="s">
        <v>271</v>
      </c>
      <c r="I422" s="1045"/>
      <c r="J422" s="680">
        <v>0.3071034208105729</v>
      </c>
      <c r="K422" s="631"/>
      <c r="L422" s="631"/>
      <c r="M422" s="1045" t="s">
        <v>272</v>
      </c>
      <c r="N422" s="1045"/>
      <c r="O422" s="681">
        <v>0.24866172413586918</v>
      </c>
      <c r="P422" s="631"/>
      <c r="Q422" s="631"/>
      <c r="X422" s="352"/>
      <c r="Y422" s="352"/>
      <c r="Z422" s="352"/>
      <c r="AA422" s="352"/>
      <c r="AB422" s="352"/>
      <c r="AC422" s="352"/>
      <c r="AD422" s="352"/>
      <c r="AE422" s="352"/>
      <c r="AF422" s="352"/>
      <c r="AG422" s="352"/>
      <c r="AH422" s="352"/>
      <c r="AI422" s="352"/>
      <c r="AJ422" s="352"/>
      <c r="AK422" s="352"/>
      <c r="AL422" s="352"/>
      <c r="AM422" s="352"/>
      <c r="AN422" s="352"/>
      <c r="AO422" s="352"/>
      <c r="AP422" s="352"/>
      <c r="AQ422" s="352"/>
      <c r="AR422" s="352"/>
      <c r="AS422" s="352"/>
      <c r="AT422" s="352"/>
      <c r="AU422" s="352"/>
      <c r="AV422" s="352"/>
      <c r="AW422" s="352"/>
      <c r="AX422" s="352"/>
      <c r="AY422" s="352"/>
      <c r="AZ422" s="352"/>
      <c r="BA422" s="354"/>
      <c r="BB422" s="430"/>
      <c r="BC422" s="354"/>
      <c r="BD422" s="354"/>
      <c r="BE422" s="354"/>
      <c r="BF422" s="354"/>
      <c r="BG422" s="354"/>
      <c r="BH422" s="354"/>
      <c r="BI422" s="354"/>
      <c r="BJ422" s="354"/>
      <c r="BK422" s="354"/>
      <c r="BL422" s="354"/>
      <c r="BM422" s="354"/>
      <c r="BN422" s="354"/>
      <c r="BO422" s="354"/>
      <c r="BP422" s="354"/>
      <c r="BQ422" s="354"/>
      <c r="BR422" s="354"/>
      <c r="BS422" s="354"/>
      <c r="BT422" s="354"/>
      <c r="BU422" s="354"/>
      <c r="BV422" s="354"/>
      <c r="BW422" s="354"/>
      <c r="BX422" s="355"/>
      <c r="BY422" s="355"/>
      <c r="BZ422" s="355"/>
      <c r="CA422" s="355"/>
      <c r="CB422" s="355"/>
      <c r="CC422" s="355"/>
      <c r="CD422" s="355"/>
      <c r="CE422" s="355"/>
      <c r="CF422" s="355"/>
      <c r="CG422" s="355"/>
      <c r="CH422" s="355"/>
      <c r="CI422" s="355"/>
      <c r="CJ422" s="355"/>
      <c r="CK422" s="355"/>
      <c r="CL422" s="355"/>
      <c r="CM422" s="355"/>
      <c r="CN422" s="355"/>
      <c r="CO422" s="355"/>
      <c r="CP422" s="355"/>
      <c r="CQ422" s="355"/>
      <c r="CR422" s="355"/>
      <c r="CS422" s="355"/>
      <c r="CT422" s="355"/>
      <c r="CU422" s="355"/>
      <c r="CV422" s="355"/>
      <c r="CW422" s="355"/>
      <c r="CX422" s="355"/>
      <c r="CY422" s="355"/>
      <c r="CZ422" s="355"/>
    </row>
    <row r="423" s="359" customFormat="true" ht="25.15" customHeight="true" x14ac:dyDescent="0.2">
      <c r="B423" s="962"/>
      <c r="C423" s="1044" t="s">
        <v>222</v>
      </c>
      <c r="D423" s="1045"/>
      <c r="E423" s="679">
        <v>0.30013481452134022</v>
      </c>
      <c r="F423" s="631"/>
      <c r="G423" s="631"/>
      <c r="H423" s="1045" t="s">
        <v>222</v>
      </c>
      <c r="I423" s="1045"/>
      <c r="J423" s="680">
        <v>0.28647745741678776</v>
      </c>
      <c r="K423" s="631"/>
      <c r="L423" s="631"/>
      <c r="M423" s="1045" t="s">
        <v>219</v>
      </c>
      <c r="N423" s="1045"/>
      <c r="O423" s="681">
        <v>0.24262263229025385</v>
      </c>
      <c r="P423" s="631"/>
      <c r="Q423" s="631"/>
      <c r="X423" s="352"/>
      <c r="Y423" s="352"/>
      <c r="Z423" s="352"/>
      <c r="AA423" s="352"/>
      <c r="AB423" s="352"/>
      <c r="AC423" s="352"/>
      <c r="AD423" s="352"/>
      <c r="AE423" s="352"/>
      <c r="AF423" s="352"/>
      <c r="AG423" s="352"/>
      <c r="AH423" s="352"/>
      <c r="AI423" s="352"/>
      <c r="AJ423" s="352"/>
      <c r="AK423" s="352"/>
      <c r="AL423" s="352"/>
      <c r="AM423" s="352"/>
      <c r="AN423" s="352"/>
      <c r="AO423" s="352"/>
      <c r="AP423" s="352"/>
      <c r="AQ423" s="352"/>
      <c r="AR423" s="352"/>
      <c r="AS423" s="352"/>
      <c r="AT423" s="352"/>
      <c r="AU423" s="352"/>
      <c r="AV423" s="352"/>
      <c r="AW423" s="352"/>
      <c r="AX423" s="352"/>
      <c r="AY423" s="352"/>
      <c r="AZ423" s="352"/>
      <c r="BA423" s="354"/>
      <c r="BB423" s="430"/>
      <c r="BC423" s="354"/>
      <c r="BD423" s="354"/>
      <c r="BE423" s="354"/>
      <c r="BF423" s="354"/>
      <c r="BG423" s="354"/>
      <c r="BH423" s="354"/>
      <c r="BI423" s="354"/>
      <c r="BJ423" s="354"/>
      <c r="BK423" s="354"/>
      <c r="BL423" s="354"/>
      <c r="BM423" s="354"/>
      <c r="BN423" s="354"/>
      <c r="BO423" s="354"/>
      <c r="BP423" s="354"/>
      <c r="BQ423" s="354"/>
      <c r="BR423" s="354"/>
      <c r="BS423" s="354"/>
      <c r="BT423" s="354"/>
      <c r="BU423" s="354"/>
      <c r="BV423" s="354"/>
      <c r="BW423" s="354"/>
      <c r="BX423" s="355"/>
      <c r="BY423" s="355"/>
      <c r="BZ423" s="355"/>
      <c r="CA423" s="355"/>
      <c r="CB423" s="355"/>
      <c r="CC423" s="355"/>
      <c r="CD423" s="355"/>
      <c r="CE423" s="355"/>
      <c r="CF423" s="355"/>
      <c r="CG423" s="355"/>
      <c r="CH423" s="355"/>
      <c r="CI423" s="355"/>
      <c r="CJ423" s="355"/>
      <c r="CK423" s="355"/>
      <c r="CL423" s="355"/>
      <c r="CM423" s="355"/>
      <c r="CN423" s="355"/>
      <c r="CO423" s="355"/>
      <c r="CP423" s="355"/>
      <c r="CQ423" s="355"/>
      <c r="CR423" s="355"/>
      <c r="CS423" s="355"/>
      <c r="CT423" s="355"/>
      <c r="CU423" s="355"/>
      <c r="CV423" s="355"/>
      <c r="CW423" s="355"/>
      <c r="CX423" s="355"/>
      <c r="CY423" s="355"/>
      <c r="CZ423" s="355"/>
    </row>
    <row r="424" s="359" customFormat="true" ht="25.15" customHeight="true" x14ac:dyDescent="0.2">
      <c r="B424" s="962"/>
      <c r="C424" s="1044" t="s">
        <v>231</v>
      </c>
      <c r="D424" s="1045"/>
      <c r="E424" s="679">
        <v>0.26141966393264299</v>
      </c>
      <c r="F424" s="631"/>
      <c r="G424" s="631"/>
      <c r="H424" s="1045" t="s">
        <v>231</v>
      </c>
      <c r="I424" s="1045"/>
      <c r="J424" s="680">
        <v>0.27596672907477449</v>
      </c>
      <c r="K424" s="631"/>
      <c r="L424" s="631"/>
      <c r="M424" s="1045" t="s">
        <v>273</v>
      </c>
      <c r="N424" s="1045"/>
      <c r="O424" s="681">
        <v>0.24203893924808748</v>
      </c>
      <c r="P424" s="631"/>
      <c r="Q424" s="631"/>
      <c r="X424" s="352"/>
      <c r="Y424" s="352"/>
      <c r="Z424" s="352"/>
      <c r="AA424" s="352"/>
      <c r="AB424" s="352"/>
      <c r="AC424" s="352"/>
      <c r="AD424" s="352"/>
      <c r="AE424" s="352"/>
      <c r="AF424" s="352"/>
      <c r="AG424" s="352"/>
      <c r="AH424" s="352"/>
      <c r="AI424" s="352"/>
      <c r="AJ424" s="352"/>
      <c r="AK424" s="352"/>
      <c r="AL424" s="352"/>
      <c r="AM424" s="352"/>
      <c r="AN424" s="352"/>
      <c r="AO424" s="352"/>
      <c r="AP424" s="352"/>
      <c r="AQ424" s="352"/>
      <c r="AR424" s="352"/>
      <c r="AS424" s="352"/>
      <c r="AT424" s="352"/>
      <c r="AU424" s="352"/>
      <c r="AV424" s="352"/>
      <c r="AW424" s="352"/>
      <c r="AX424" s="352"/>
      <c r="AY424" s="352"/>
      <c r="AZ424" s="352"/>
      <c r="BA424" s="354"/>
      <c r="BB424" s="430"/>
      <c r="BC424" s="354"/>
      <c r="BD424" s="354"/>
      <c r="BE424" s="354"/>
      <c r="BF424" s="354"/>
      <c r="BG424" s="354"/>
      <c r="BH424" s="354"/>
      <c r="BI424" s="354"/>
      <c r="BJ424" s="354"/>
      <c r="BK424" s="354"/>
      <c r="BL424" s="354"/>
      <c r="BM424" s="354"/>
      <c r="BN424" s="354"/>
      <c r="BO424" s="354"/>
      <c r="BP424" s="354"/>
      <c r="BQ424" s="354"/>
      <c r="BR424" s="354"/>
      <c r="BS424" s="354"/>
      <c r="BT424" s="354"/>
      <c r="BU424" s="354"/>
      <c r="BV424" s="354"/>
      <c r="BW424" s="354"/>
      <c r="BX424" s="355"/>
      <c r="BY424" s="355"/>
      <c r="BZ424" s="355"/>
      <c r="CA424" s="355"/>
      <c r="CB424" s="355"/>
      <c r="CC424" s="355"/>
      <c r="CD424" s="355"/>
      <c r="CE424" s="355"/>
      <c r="CF424" s="355"/>
      <c r="CG424" s="355"/>
      <c r="CH424" s="355"/>
      <c r="CI424" s="355"/>
      <c r="CJ424" s="355"/>
      <c r="CK424" s="355"/>
      <c r="CL424" s="355"/>
      <c r="CM424" s="355"/>
      <c r="CN424" s="355"/>
      <c r="CO424" s="355"/>
      <c r="CP424" s="355"/>
      <c r="CQ424" s="355"/>
      <c r="CR424" s="355"/>
      <c r="CS424" s="355"/>
      <c r="CT424" s="355"/>
      <c r="CU424" s="355"/>
      <c r="CV424" s="355"/>
      <c r="CW424" s="355"/>
      <c r="CX424" s="355"/>
      <c r="CY424" s="355"/>
      <c r="CZ424" s="355"/>
    </row>
    <row r="425" s="359" customFormat="true" ht="25.15" customHeight="true" x14ac:dyDescent="0.2">
      <c r="B425" s="962"/>
      <c r="C425" s="1044" t="s">
        <v>233</v>
      </c>
      <c r="D425" s="1045"/>
      <c r="E425" s="679">
        <v>0.20070796823129997</v>
      </c>
      <c r="F425" s="631"/>
      <c r="G425" s="631"/>
      <c r="H425" s="1045" t="s">
        <v>233</v>
      </c>
      <c r="I425" s="1045"/>
      <c r="J425" s="680">
        <v>0.18991262703405207</v>
      </c>
      <c r="K425" s="631"/>
      <c r="L425" s="631"/>
      <c r="M425" s="1045" t="s">
        <v>235</v>
      </c>
      <c r="N425" s="1045"/>
      <c r="O425" s="681">
        <v>0.23321616126469252</v>
      </c>
      <c r="P425" s="631"/>
      <c r="Q425" s="631"/>
      <c r="X425" s="352"/>
      <c r="Y425" s="352"/>
      <c r="Z425" s="352"/>
      <c r="AA425" s="352"/>
      <c r="AB425" s="352"/>
      <c r="AC425" s="352"/>
      <c r="AD425" s="352"/>
      <c r="AE425" s="352"/>
      <c r="AF425" s="352"/>
      <c r="AG425" s="352"/>
      <c r="AH425" s="352"/>
      <c r="AI425" s="352"/>
      <c r="AJ425" s="352"/>
      <c r="AK425" s="352"/>
      <c r="AL425" s="352"/>
      <c r="AM425" s="352"/>
      <c r="AN425" s="352"/>
      <c r="AO425" s="352"/>
      <c r="AP425" s="352"/>
      <c r="AQ425" s="352"/>
      <c r="AR425" s="352"/>
      <c r="AS425" s="352"/>
      <c r="AT425" s="352"/>
      <c r="AU425" s="352"/>
      <c r="AV425" s="352"/>
      <c r="AW425" s="352"/>
      <c r="AX425" s="352"/>
      <c r="AY425" s="352"/>
      <c r="AZ425" s="352"/>
      <c r="BA425" s="354"/>
      <c r="BB425" s="430"/>
      <c r="BC425" s="354"/>
      <c r="BD425" s="354"/>
      <c r="BE425" s="354"/>
      <c r="BF425" s="354"/>
      <c r="BG425" s="354"/>
      <c r="BH425" s="354"/>
      <c r="BI425" s="354"/>
      <c r="BJ425" s="354"/>
      <c r="BK425" s="354"/>
      <c r="BL425" s="354"/>
      <c r="BM425" s="354"/>
      <c r="BN425" s="354"/>
      <c r="BO425" s="354"/>
      <c r="BP425" s="354"/>
      <c r="BQ425" s="354"/>
      <c r="BR425" s="354"/>
      <c r="BS425" s="354"/>
      <c r="BT425" s="354"/>
      <c r="BU425" s="354"/>
      <c r="BV425" s="354"/>
      <c r="BW425" s="354"/>
      <c r="BX425" s="355"/>
      <c r="BY425" s="355"/>
      <c r="BZ425" s="355"/>
      <c r="CA425" s="355"/>
      <c r="CB425" s="355"/>
      <c r="CC425" s="355"/>
      <c r="CD425" s="355"/>
      <c r="CE425" s="355"/>
      <c r="CF425" s="355"/>
      <c r="CG425" s="355"/>
      <c r="CH425" s="355"/>
      <c r="CI425" s="355"/>
      <c r="CJ425" s="355"/>
      <c r="CK425" s="355"/>
      <c r="CL425" s="355"/>
      <c r="CM425" s="355"/>
      <c r="CN425" s="355"/>
      <c r="CO425" s="355"/>
      <c r="CP425" s="355"/>
      <c r="CQ425" s="355"/>
      <c r="CR425" s="355"/>
      <c r="CS425" s="355"/>
      <c r="CT425" s="355"/>
      <c r="CU425" s="355"/>
      <c r="CV425" s="355"/>
      <c r="CW425" s="355"/>
      <c r="CX425" s="355"/>
      <c r="CY425" s="355"/>
      <c r="CZ425" s="355"/>
    </row>
    <row r="426" s="359" customFormat="true" ht="25.15" customHeight="true" x14ac:dyDescent="0.2">
      <c r="B426" s="962"/>
      <c r="C426" s="1044" t="s">
        <v>235</v>
      </c>
      <c r="D426" s="1045"/>
      <c r="E426" s="679">
        <v>0.1998532837265988</v>
      </c>
      <c r="F426" s="631"/>
      <c r="G426" s="631"/>
      <c r="H426" s="1045" t="s">
        <v>234</v>
      </c>
      <c r="I426" s="1045"/>
      <c r="J426" s="680">
        <v>0.17409484436291503</v>
      </c>
      <c r="K426" s="631"/>
      <c r="L426" s="631"/>
      <c r="M426" s="1045" t="s">
        <v>271</v>
      </c>
      <c r="N426" s="1045"/>
      <c r="O426" s="681">
        <v>0.20043315860169461</v>
      </c>
      <c r="P426" s="631"/>
      <c r="Q426" s="631"/>
      <c r="X426" s="352"/>
      <c r="Y426" s="352"/>
      <c r="Z426" s="352"/>
      <c r="AA426" s="352"/>
      <c r="AB426" s="352"/>
      <c r="AC426" s="352"/>
      <c r="AD426" s="352"/>
      <c r="AE426" s="352"/>
      <c r="AF426" s="352"/>
      <c r="AG426" s="352"/>
      <c r="AH426" s="352"/>
      <c r="AI426" s="352"/>
      <c r="AJ426" s="352"/>
      <c r="AK426" s="352"/>
      <c r="AL426" s="352"/>
      <c r="AM426" s="352"/>
      <c r="AN426" s="352"/>
      <c r="AO426" s="352"/>
      <c r="AP426" s="352"/>
      <c r="AQ426" s="352"/>
      <c r="AR426" s="352"/>
      <c r="AS426" s="352"/>
      <c r="AT426" s="352"/>
      <c r="AU426" s="352"/>
      <c r="AV426" s="352"/>
      <c r="AW426" s="352"/>
      <c r="AX426" s="352"/>
      <c r="AY426" s="352"/>
      <c r="AZ426" s="352"/>
      <c r="BA426" s="354"/>
      <c r="BB426" s="430"/>
      <c r="BC426" s="354"/>
      <c r="BD426" s="354"/>
      <c r="BE426" s="354"/>
      <c r="BF426" s="354"/>
      <c r="BG426" s="354"/>
      <c r="BH426" s="354"/>
      <c r="BI426" s="354"/>
      <c r="BJ426" s="354"/>
      <c r="BK426" s="354"/>
      <c r="BL426" s="354"/>
      <c r="BM426" s="354"/>
      <c r="BN426" s="354"/>
      <c r="BO426" s="354"/>
      <c r="BP426" s="354"/>
      <c r="BQ426" s="354"/>
      <c r="BR426" s="354"/>
      <c r="BS426" s="354"/>
      <c r="BT426" s="354"/>
      <c r="BU426" s="354"/>
      <c r="BV426" s="354"/>
      <c r="BW426" s="354"/>
      <c r="BX426" s="355"/>
      <c r="BY426" s="355"/>
      <c r="BZ426" s="355"/>
      <c r="CA426" s="355"/>
      <c r="CB426" s="355"/>
      <c r="CC426" s="355"/>
      <c r="CD426" s="355"/>
      <c r="CE426" s="355"/>
      <c r="CF426" s="355"/>
      <c r="CG426" s="355"/>
      <c r="CH426" s="355"/>
      <c r="CI426" s="355"/>
      <c r="CJ426" s="355"/>
      <c r="CK426" s="355"/>
      <c r="CL426" s="355"/>
      <c r="CM426" s="355"/>
      <c r="CN426" s="355"/>
      <c r="CO426" s="355"/>
      <c r="CP426" s="355"/>
      <c r="CQ426" s="355"/>
      <c r="CR426" s="355"/>
      <c r="CS426" s="355"/>
      <c r="CT426" s="355"/>
      <c r="CU426" s="355"/>
      <c r="CV426" s="355"/>
      <c r="CW426" s="355"/>
      <c r="CX426" s="355"/>
      <c r="CY426" s="355"/>
      <c r="CZ426" s="355"/>
    </row>
    <row r="427" s="359" customFormat="true" ht="25.15" customHeight="true" x14ac:dyDescent="0.2">
      <c r="B427" s="962"/>
      <c r="C427" s="1044" t="s">
        <v>234</v>
      </c>
      <c r="D427" s="1045"/>
      <c r="E427" s="679">
        <v>0.18671065320075581</v>
      </c>
      <c r="F427" s="631"/>
      <c r="G427" s="631"/>
      <c r="H427" s="1045" t="s">
        <v>274</v>
      </c>
      <c r="I427" s="1045"/>
      <c r="J427" s="680">
        <v>-0.16112723541573473</v>
      </c>
      <c r="K427" s="631"/>
      <c r="L427" s="631"/>
      <c r="M427" s="1045" t="s">
        <v>233</v>
      </c>
      <c r="N427" s="1045"/>
      <c r="O427" s="681">
        <v>0.18063542698731586</v>
      </c>
      <c r="P427" s="631"/>
      <c r="Q427" s="631"/>
      <c r="X427" s="352"/>
      <c r="Y427" s="352"/>
      <c r="Z427" s="352"/>
      <c r="AA427" s="352"/>
      <c r="AB427" s="352"/>
      <c r="AC427" s="352"/>
      <c r="AD427" s="352"/>
      <c r="AE427" s="352"/>
      <c r="AF427" s="352"/>
      <c r="AG427" s="352"/>
      <c r="AH427" s="352"/>
      <c r="AI427" s="352"/>
      <c r="AJ427" s="352"/>
      <c r="AK427" s="352"/>
      <c r="AL427" s="352"/>
      <c r="AM427" s="352"/>
      <c r="AN427" s="352"/>
      <c r="AO427" s="352"/>
      <c r="AP427" s="352"/>
      <c r="AQ427" s="352"/>
      <c r="AR427" s="352"/>
      <c r="AS427" s="352"/>
      <c r="AT427" s="352"/>
      <c r="AU427" s="352"/>
      <c r="AV427" s="352"/>
      <c r="AW427" s="352"/>
      <c r="AX427" s="352"/>
      <c r="AY427" s="352"/>
      <c r="AZ427" s="352"/>
      <c r="BA427" s="354"/>
      <c r="BB427" s="430"/>
      <c r="BC427" s="354"/>
      <c r="BD427" s="354"/>
      <c r="BE427" s="354"/>
      <c r="BF427" s="354"/>
      <c r="BG427" s="354"/>
      <c r="BH427" s="354"/>
      <c r="BI427" s="354"/>
      <c r="BJ427" s="354"/>
      <c r="BK427" s="354"/>
      <c r="BL427" s="354"/>
      <c r="BM427" s="354"/>
      <c r="BN427" s="354"/>
      <c r="BO427" s="354"/>
      <c r="BP427" s="354"/>
      <c r="BQ427" s="354"/>
      <c r="BR427" s="354"/>
      <c r="BS427" s="354"/>
      <c r="BT427" s="354"/>
      <c r="BU427" s="354"/>
      <c r="BV427" s="354"/>
      <c r="BW427" s="354"/>
      <c r="BX427" s="355"/>
      <c r="BY427" s="355"/>
      <c r="BZ427" s="355"/>
      <c r="CA427" s="355"/>
      <c r="CB427" s="355"/>
      <c r="CC427" s="355"/>
      <c r="CD427" s="355"/>
      <c r="CE427" s="355"/>
      <c r="CF427" s="355"/>
      <c r="CG427" s="355"/>
      <c r="CH427" s="355"/>
      <c r="CI427" s="355"/>
      <c r="CJ427" s="355"/>
      <c r="CK427" s="355"/>
      <c r="CL427" s="355"/>
      <c r="CM427" s="355"/>
      <c r="CN427" s="355"/>
      <c r="CO427" s="355"/>
      <c r="CP427" s="355"/>
      <c r="CQ427" s="355"/>
      <c r="CR427" s="355"/>
      <c r="CS427" s="355"/>
      <c r="CT427" s="355"/>
      <c r="CU427" s="355"/>
      <c r="CV427" s="355"/>
      <c r="CW427" s="355"/>
      <c r="CX427" s="355"/>
      <c r="CY427" s="355"/>
      <c r="CZ427" s="355"/>
    </row>
    <row r="428" s="359" customFormat="true" ht="25.15" customHeight="true" x14ac:dyDescent="0.2">
      <c r="B428" s="962"/>
      <c r="C428" s="1044" t="s">
        <v>275</v>
      </c>
      <c r="D428" s="1045"/>
      <c r="E428" s="679">
        <v>0.1592499133219927</v>
      </c>
      <c r="F428" s="631"/>
      <c r="G428" s="631"/>
      <c r="H428" s="1045" t="s">
        <v>235</v>
      </c>
      <c r="I428" s="1045"/>
      <c r="J428" s="680">
        <v>0.13415846388329225</v>
      </c>
      <c r="K428" s="631"/>
      <c r="L428" s="631"/>
      <c r="M428" s="1045" t="s">
        <v>226</v>
      </c>
      <c r="N428" s="1045"/>
      <c r="O428" s="681">
        <v>0.15501881067467183</v>
      </c>
      <c r="P428" s="631"/>
      <c r="Q428" s="631"/>
      <c r="X428" s="352"/>
      <c r="Y428" s="352"/>
      <c r="Z428" s="352"/>
      <c r="AA428" s="352"/>
      <c r="AB428" s="352"/>
      <c r="AC428" s="352"/>
      <c r="AD428" s="352"/>
      <c r="AE428" s="352"/>
      <c r="AF428" s="352"/>
      <c r="AG428" s="352"/>
      <c r="AH428" s="352"/>
      <c r="AI428" s="352"/>
      <c r="AJ428" s="352"/>
      <c r="AK428" s="352"/>
      <c r="AL428" s="352"/>
      <c r="AM428" s="352"/>
      <c r="AN428" s="352"/>
      <c r="AO428" s="352"/>
      <c r="AP428" s="352"/>
      <c r="AQ428" s="352"/>
      <c r="AR428" s="352"/>
      <c r="AS428" s="352"/>
      <c r="AT428" s="352"/>
      <c r="AU428" s="352"/>
      <c r="AV428" s="352"/>
      <c r="AW428" s="352"/>
      <c r="AX428" s="352"/>
      <c r="AY428" s="352"/>
      <c r="AZ428" s="352"/>
      <c r="BA428" s="354"/>
      <c r="BB428" s="430"/>
      <c r="BC428" s="354"/>
      <c r="BD428" s="354"/>
      <c r="BE428" s="354"/>
      <c r="BF428" s="354"/>
      <c r="BG428" s="354"/>
      <c r="BH428" s="354"/>
      <c r="BI428" s="354"/>
      <c r="BJ428" s="354"/>
      <c r="BK428" s="354"/>
      <c r="BL428" s="354"/>
      <c r="BM428" s="354"/>
      <c r="BN428" s="354"/>
      <c r="BO428" s="354"/>
      <c r="BP428" s="354"/>
      <c r="BQ428" s="354"/>
      <c r="BR428" s="354"/>
      <c r="BS428" s="354"/>
      <c r="BT428" s="354"/>
      <c r="BU428" s="354"/>
      <c r="BV428" s="354"/>
      <c r="BW428" s="354"/>
      <c r="BX428" s="355"/>
      <c r="BY428" s="355"/>
      <c r="BZ428" s="355"/>
      <c r="CA428" s="355"/>
      <c r="CB428" s="355"/>
      <c r="CC428" s="355"/>
      <c r="CD428" s="355"/>
      <c r="CE428" s="355"/>
      <c r="CF428" s="355"/>
      <c r="CG428" s="355"/>
      <c r="CH428" s="355"/>
      <c r="CI428" s="355"/>
      <c r="CJ428" s="355"/>
      <c r="CK428" s="355"/>
      <c r="CL428" s="355"/>
      <c r="CM428" s="355"/>
      <c r="CN428" s="355"/>
      <c r="CO428" s="355"/>
      <c r="CP428" s="355"/>
      <c r="CQ428" s="355"/>
      <c r="CR428" s="355"/>
      <c r="CS428" s="355"/>
      <c r="CT428" s="355"/>
      <c r="CU428" s="355"/>
      <c r="CV428" s="355"/>
      <c r="CW428" s="355"/>
      <c r="CX428" s="355"/>
      <c r="CY428" s="355"/>
      <c r="CZ428" s="355"/>
    </row>
    <row r="429" s="359" customFormat="true" ht="25.15" customHeight="true" x14ac:dyDescent="0.2">
      <c r="B429" s="962"/>
      <c r="C429" s="1044" t="s">
        <v>276</v>
      </c>
      <c r="D429" s="1045"/>
      <c r="E429" s="679">
        <v>0.14956232689676768</v>
      </c>
      <c r="F429" s="631"/>
      <c r="G429" s="631"/>
      <c r="H429" s="1045" t="s">
        <v>275</v>
      </c>
      <c r="I429" s="1045"/>
      <c r="J429" s="680">
        <v>0.11278506273571559</v>
      </c>
      <c r="K429" s="631"/>
      <c r="L429" s="631"/>
      <c r="M429" s="1045" t="s">
        <v>234</v>
      </c>
      <c r="N429" s="1045"/>
      <c r="O429" s="681">
        <v>0.13244037876462161</v>
      </c>
      <c r="P429" s="631"/>
      <c r="Q429" s="631"/>
      <c r="X429" s="352"/>
      <c r="Y429" s="352"/>
      <c r="Z429" s="352"/>
      <c r="AA429" s="352"/>
      <c r="AB429" s="352"/>
      <c r="AC429" s="352"/>
      <c r="AD429" s="352"/>
      <c r="AE429" s="352"/>
      <c r="AF429" s="352"/>
      <c r="AG429" s="352"/>
      <c r="AH429" s="352"/>
      <c r="AI429" s="352"/>
      <c r="AJ429" s="352"/>
      <c r="AK429" s="352"/>
      <c r="AL429" s="352"/>
      <c r="AM429" s="352"/>
      <c r="AN429" s="352"/>
      <c r="AO429" s="352"/>
      <c r="AP429" s="352"/>
      <c r="AQ429" s="352"/>
      <c r="AR429" s="352"/>
      <c r="AS429" s="352"/>
      <c r="AT429" s="352"/>
      <c r="AU429" s="352"/>
      <c r="AV429" s="352"/>
      <c r="AW429" s="352"/>
      <c r="AX429" s="352"/>
      <c r="AY429" s="352"/>
      <c r="AZ429" s="352"/>
      <c r="BA429" s="354"/>
      <c r="BB429" s="430"/>
      <c r="BC429" s="354"/>
      <c r="BD429" s="354"/>
      <c r="BE429" s="354"/>
      <c r="BF429" s="354"/>
      <c r="BG429" s="354"/>
      <c r="BH429" s="354"/>
      <c r="BI429" s="354"/>
      <c r="BJ429" s="354"/>
      <c r="BK429" s="354"/>
      <c r="BL429" s="354"/>
      <c r="BM429" s="354"/>
      <c r="BN429" s="354"/>
      <c r="BO429" s="354"/>
      <c r="BP429" s="354"/>
      <c r="BQ429" s="354"/>
      <c r="BR429" s="354"/>
      <c r="BS429" s="354"/>
      <c r="BT429" s="354"/>
      <c r="BU429" s="354"/>
      <c r="BV429" s="354"/>
      <c r="BW429" s="354"/>
      <c r="BX429" s="355"/>
      <c r="BY429" s="355"/>
      <c r="BZ429" s="355"/>
      <c r="CA429" s="355"/>
      <c r="CB429" s="355"/>
      <c r="CC429" s="355"/>
      <c r="CD429" s="355"/>
      <c r="CE429" s="355"/>
      <c r="CF429" s="355"/>
      <c r="CG429" s="355"/>
      <c r="CH429" s="355"/>
      <c r="CI429" s="355"/>
      <c r="CJ429" s="355"/>
      <c r="CK429" s="355"/>
      <c r="CL429" s="355"/>
      <c r="CM429" s="355"/>
      <c r="CN429" s="355"/>
      <c r="CO429" s="355"/>
      <c r="CP429" s="355"/>
      <c r="CQ429" s="355"/>
      <c r="CR429" s="355"/>
      <c r="CS429" s="355"/>
      <c r="CT429" s="355"/>
      <c r="CU429" s="355"/>
      <c r="CV429" s="355"/>
      <c r="CW429" s="355"/>
      <c r="CX429" s="355"/>
      <c r="CY429" s="355"/>
      <c r="CZ429" s="355"/>
    </row>
    <row r="430" s="359" customFormat="true" ht="25.15" customHeight="true" x14ac:dyDescent="0.2">
      <c r="B430" s="962"/>
      <c r="C430" s="1044" t="s">
        <v>277</v>
      </c>
      <c r="D430" s="1045"/>
      <c r="E430" s="679">
        <v>0.14665582224872578</v>
      </c>
      <c r="F430" s="631"/>
      <c r="G430" s="631"/>
      <c r="H430" s="1045" t="s">
        <v>277</v>
      </c>
      <c r="I430" s="1045"/>
      <c r="J430" s="680">
        <v>0.10629580090452372</v>
      </c>
      <c r="K430" s="631"/>
      <c r="L430" s="631"/>
      <c r="M430" s="1045" t="s">
        <v>277</v>
      </c>
      <c r="N430" s="1045"/>
      <c r="O430" s="681">
        <v>8.9362439387160028E-2</v>
      </c>
      <c r="P430" s="631"/>
      <c r="Q430" s="631"/>
      <c r="X430" s="352"/>
      <c r="Y430" s="352"/>
      <c r="Z430" s="352"/>
      <c r="AA430" s="352"/>
      <c r="AB430" s="352"/>
      <c r="AC430" s="352"/>
      <c r="AD430" s="352"/>
      <c r="AE430" s="352"/>
      <c r="AF430" s="352"/>
      <c r="AG430" s="352"/>
      <c r="AH430" s="352"/>
      <c r="AI430" s="352"/>
      <c r="AJ430" s="352"/>
      <c r="AK430" s="352"/>
      <c r="AL430" s="352"/>
      <c r="AM430" s="352"/>
      <c r="AN430" s="352"/>
      <c r="AO430" s="352"/>
      <c r="AP430" s="352"/>
      <c r="AQ430" s="352"/>
      <c r="AR430" s="352"/>
      <c r="AS430" s="352"/>
      <c r="AT430" s="352"/>
      <c r="AU430" s="352"/>
      <c r="AV430" s="352"/>
      <c r="AW430" s="352"/>
      <c r="AX430" s="352"/>
      <c r="AY430" s="352"/>
      <c r="AZ430" s="352"/>
      <c r="BA430" s="354"/>
      <c r="BB430" s="430"/>
      <c r="BC430" s="354"/>
      <c r="BD430" s="354"/>
      <c r="BE430" s="354"/>
      <c r="BF430" s="354"/>
      <c r="BG430" s="354"/>
      <c r="BH430" s="354"/>
      <c r="BI430" s="354"/>
      <c r="BJ430" s="354"/>
      <c r="BK430" s="354"/>
      <c r="BL430" s="354"/>
      <c r="BM430" s="354"/>
      <c r="BN430" s="354"/>
      <c r="BO430" s="354"/>
      <c r="BP430" s="354"/>
      <c r="BQ430" s="354"/>
      <c r="BR430" s="354"/>
      <c r="BS430" s="354"/>
      <c r="BT430" s="354"/>
      <c r="BU430" s="354"/>
      <c r="BV430" s="354"/>
      <c r="BW430" s="354"/>
      <c r="BX430" s="355"/>
      <c r="BY430" s="355"/>
      <c r="BZ430" s="355"/>
      <c r="CA430" s="355"/>
      <c r="CB430" s="355"/>
      <c r="CC430" s="355"/>
      <c r="CD430" s="355"/>
      <c r="CE430" s="355"/>
      <c r="CF430" s="355"/>
      <c r="CG430" s="355"/>
      <c r="CH430" s="355"/>
      <c r="CI430" s="355"/>
      <c r="CJ430" s="355"/>
      <c r="CK430" s="355"/>
      <c r="CL430" s="355"/>
      <c r="CM430" s="355"/>
      <c r="CN430" s="355"/>
      <c r="CO430" s="355"/>
      <c r="CP430" s="355"/>
      <c r="CQ430" s="355"/>
      <c r="CR430" s="355"/>
      <c r="CS430" s="355"/>
      <c r="CT430" s="355"/>
      <c r="CU430" s="355"/>
      <c r="CV430" s="355"/>
      <c r="CW430" s="355"/>
      <c r="CX430" s="355"/>
      <c r="CY430" s="355"/>
      <c r="CZ430" s="355"/>
    </row>
    <row r="431" s="359" customFormat="true" ht="25.15" customHeight="true" x14ac:dyDescent="0.2">
      <c r="B431" s="962"/>
      <c r="C431" s="1044" t="s">
        <v>272</v>
      </c>
      <c r="D431" s="1045"/>
      <c r="E431" s="679">
        <v>0.11158588171490247</v>
      </c>
      <c r="F431" s="631"/>
      <c r="G431" s="631"/>
      <c r="H431" s="1045" t="s">
        <v>278</v>
      </c>
      <c r="I431" s="1045"/>
      <c r="J431" s="680">
        <v>-6.0449474418574269E-2</v>
      </c>
      <c r="K431" s="631"/>
      <c r="L431" s="631"/>
      <c r="M431" s="1045" t="s">
        <v>279</v>
      </c>
      <c r="N431" s="1045"/>
      <c r="O431" s="681">
        <v>6.8041370529191125E-2</v>
      </c>
      <c r="P431" s="631"/>
      <c r="Q431" s="631"/>
      <c r="X431" s="352"/>
      <c r="Y431" s="352"/>
      <c r="Z431" s="352"/>
      <c r="AA431" s="352"/>
      <c r="AB431" s="352"/>
      <c r="AC431" s="352"/>
      <c r="AD431" s="352"/>
      <c r="AE431" s="352"/>
      <c r="AF431" s="352"/>
      <c r="AG431" s="352"/>
      <c r="AH431" s="352"/>
      <c r="AI431" s="352"/>
      <c r="AJ431" s="352"/>
      <c r="AK431" s="352"/>
      <c r="AL431" s="352"/>
      <c r="AM431" s="352"/>
      <c r="AN431" s="352"/>
      <c r="AO431" s="352"/>
      <c r="AP431" s="352"/>
      <c r="AQ431" s="352"/>
      <c r="AR431" s="352"/>
      <c r="AS431" s="352"/>
      <c r="AT431" s="352"/>
      <c r="AU431" s="352"/>
      <c r="AV431" s="352"/>
      <c r="AW431" s="352"/>
      <c r="AX431" s="352"/>
      <c r="AY431" s="352"/>
      <c r="AZ431" s="352"/>
      <c r="BA431" s="354"/>
      <c r="BB431" s="430"/>
      <c r="BC431" s="354"/>
      <c r="BD431" s="354"/>
      <c r="BE431" s="354"/>
      <c r="BF431" s="354"/>
      <c r="BG431" s="354"/>
      <c r="BH431" s="354"/>
      <c r="BI431" s="354"/>
      <c r="BJ431" s="354"/>
      <c r="BK431" s="354"/>
      <c r="BL431" s="354"/>
      <c r="BM431" s="354"/>
      <c r="BN431" s="354"/>
      <c r="BO431" s="354"/>
      <c r="BP431" s="354"/>
      <c r="BQ431" s="354"/>
      <c r="BR431" s="354"/>
      <c r="BS431" s="354"/>
      <c r="BT431" s="354"/>
      <c r="BU431" s="354"/>
      <c r="BV431" s="354"/>
      <c r="BW431" s="354"/>
      <c r="BX431" s="355"/>
      <c r="BY431" s="355"/>
      <c r="BZ431" s="355"/>
      <c r="CA431" s="355"/>
      <c r="CB431" s="355"/>
      <c r="CC431" s="355"/>
      <c r="CD431" s="355"/>
      <c r="CE431" s="355"/>
      <c r="CF431" s="355"/>
      <c r="CG431" s="355"/>
      <c r="CH431" s="355"/>
      <c r="CI431" s="355"/>
      <c r="CJ431" s="355"/>
      <c r="CK431" s="355"/>
      <c r="CL431" s="355"/>
      <c r="CM431" s="355"/>
      <c r="CN431" s="355"/>
      <c r="CO431" s="355"/>
      <c r="CP431" s="355"/>
      <c r="CQ431" s="355"/>
      <c r="CR431" s="355"/>
      <c r="CS431" s="355"/>
      <c r="CT431" s="355"/>
      <c r="CU431" s="355"/>
      <c r="CV431" s="355"/>
      <c r="CW431" s="355"/>
      <c r="CX431" s="355"/>
      <c r="CY431" s="355"/>
      <c r="CZ431" s="355"/>
    </row>
    <row r="432" s="359" customFormat="true" ht="25.15" customHeight="true" x14ac:dyDescent="0.2">
      <c r="B432" s="962"/>
      <c r="C432" s="1044" t="s">
        <v>274</v>
      </c>
      <c r="D432" s="1045"/>
      <c r="E432" s="679">
        <v>-8.5403887572601048E-2</v>
      </c>
      <c r="F432" s="631"/>
      <c r="G432" s="631"/>
      <c r="H432" s="1045" t="s">
        <v>280</v>
      </c>
      <c r="I432" s="1045"/>
      <c r="J432" s="680">
        <v>5.9218998572802238E-2</v>
      </c>
      <c r="K432" s="631"/>
      <c r="L432" s="631"/>
      <c r="M432" s="1045" t="s">
        <v>276</v>
      </c>
      <c r="N432" s="1045"/>
      <c r="O432" s="681">
        <v>4.4318572708202164E-2</v>
      </c>
      <c r="P432" s="631"/>
      <c r="Q432" s="631"/>
      <c r="X432" s="352"/>
      <c r="Y432" s="352"/>
      <c r="Z432" s="352"/>
      <c r="AA432" s="352"/>
      <c r="AB432" s="352"/>
      <c r="AC432" s="352"/>
      <c r="AD432" s="352"/>
      <c r="AE432" s="352"/>
      <c r="AF432" s="352"/>
      <c r="AG432" s="352"/>
      <c r="AH432" s="352"/>
      <c r="AI432" s="352"/>
      <c r="AJ432" s="352"/>
      <c r="AK432" s="352"/>
      <c r="AL432" s="352"/>
      <c r="AM432" s="352"/>
      <c r="AN432" s="352"/>
      <c r="AO432" s="352"/>
      <c r="AP432" s="352"/>
      <c r="AQ432" s="352"/>
      <c r="AR432" s="352"/>
      <c r="AS432" s="352"/>
      <c r="AT432" s="352"/>
      <c r="AU432" s="352"/>
      <c r="AV432" s="352"/>
      <c r="AW432" s="352"/>
      <c r="AX432" s="352"/>
      <c r="AY432" s="352"/>
      <c r="AZ432" s="352"/>
      <c r="BA432" s="354"/>
      <c r="BB432" s="430"/>
      <c r="BC432" s="354"/>
      <c r="BD432" s="354"/>
      <c r="BE432" s="354"/>
      <c r="BF432" s="354"/>
      <c r="BG432" s="354"/>
      <c r="BH432" s="354"/>
      <c r="BI432" s="354"/>
      <c r="BJ432" s="354"/>
      <c r="BK432" s="354"/>
      <c r="BL432" s="354"/>
      <c r="BM432" s="354"/>
      <c r="BN432" s="354"/>
      <c r="BO432" s="354"/>
      <c r="BP432" s="354"/>
      <c r="BQ432" s="354"/>
      <c r="BR432" s="354"/>
      <c r="BS432" s="354"/>
      <c r="BT432" s="354"/>
      <c r="BU432" s="354"/>
      <c r="BV432" s="354"/>
      <c r="BW432" s="354"/>
      <c r="BX432" s="355"/>
      <c r="BY432" s="355"/>
      <c r="BZ432" s="355"/>
      <c r="CA432" s="355"/>
      <c r="CB432" s="355"/>
      <c r="CC432" s="355"/>
      <c r="CD432" s="355"/>
      <c r="CE432" s="355"/>
      <c r="CF432" s="355"/>
      <c r="CG432" s="355"/>
      <c r="CH432" s="355"/>
      <c r="CI432" s="355"/>
      <c r="CJ432" s="355"/>
      <c r="CK432" s="355"/>
      <c r="CL432" s="355"/>
      <c r="CM432" s="355"/>
      <c r="CN432" s="355"/>
      <c r="CO432" s="355"/>
      <c r="CP432" s="355"/>
      <c r="CQ432" s="355"/>
      <c r="CR432" s="355"/>
      <c r="CS432" s="355"/>
      <c r="CT432" s="355"/>
      <c r="CU432" s="355"/>
      <c r="CV432" s="355"/>
      <c r="CW432" s="355"/>
      <c r="CX432" s="355"/>
      <c r="CY432" s="355"/>
      <c r="CZ432" s="355"/>
    </row>
    <row r="433" s="359" customFormat="true" ht="25.15" customHeight="true" x14ac:dyDescent="0.2">
      <c r="B433" s="962"/>
      <c r="C433" s="1044" t="s">
        <v>273</v>
      </c>
      <c r="D433" s="1045"/>
      <c r="E433" s="679">
        <v>7.4096949553563676E-2</v>
      </c>
      <c r="F433" s="631"/>
      <c r="G433" s="631"/>
      <c r="H433" s="1045" t="s">
        <v>281</v>
      </c>
      <c r="I433" s="1045"/>
      <c r="J433" s="680">
        <v>-5.6201025443488047E-2</v>
      </c>
      <c r="K433" s="631"/>
      <c r="L433" s="631"/>
      <c r="M433" s="1045" t="s">
        <v>282</v>
      </c>
      <c r="N433" s="1045"/>
      <c r="O433" s="681">
        <v>4.4208396204602714E-2</v>
      </c>
      <c r="P433" s="631"/>
      <c r="Q433" s="631"/>
      <c r="X433" s="352"/>
      <c r="Y433" s="352"/>
      <c r="Z433" s="352"/>
      <c r="AA433" s="352"/>
      <c r="AB433" s="352"/>
      <c r="AC433" s="352"/>
      <c r="AD433" s="352"/>
      <c r="AE433" s="352"/>
      <c r="AF433" s="352"/>
      <c r="AG433" s="352"/>
      <c r="AH433" s="352"/>
      <c r="AI433" s="352"/>
      <c r="AJ433" s="352"/>
      <c r="AK433" s="352"/>
      <c r="AL433" s="352"/>
      <c r="AM433" s="352"/>
      <c r="AN433" s="352"/>
      <c r="AO433" s="352"/>
      <c r="AP433" s="352"/>
      <c r="AQ433" s="352"/>
      <c r="AR433" s="352"/>
      <c r="AS433" s="352"/>
      <c r="AT433" s="352"/>
      <c r="AU433" s="352"/>
      <c r="AV433" s="352"/>
      <c r="AW433" s="352"/>
      <c r="AX433" s="352"/>
      <c r="AY433" s="352"/>
      <c r="AZ433" s="352"/>
      <c r="BA433" s="354"/>
      <c r="BB433" s="430"/>
      <c r="BC433" s="354"/>
      <c r="BD433" s="354"/>
      <c r="BE433" s="354"/>
      <c r="BF433" s="354"/>
      <c r="BG433" s="354"/>
      <c r="BH433" s="354"/>
      <c r="BI433" s="354"/>
      <c r="BJ433" s="354"/>
      <c r="BK433" s="354"/>
      <c r="BL433" s="354"/>
      <c r="BM433" s="354"/>
      <c r="BN433" s="354"/>
      <c r="BO433" s="354"/>
      <c r="BP433" s="354"/>
      <c r="BQ433" s="354"/>
      <c r="BR433" s="354"/>
      <c r="BS433" s="354"/>
      <c r="BT433" s="354"/>
      <c r="BU433" s="354"/>
      <c r="BV433" s="354"/>
      <c r="BW433" s="354"/>
      <c r="BX433" s="355"/>
      <c r="BY433" s="355"/>
      <c r="BZ433" s="355"/>
      <c r="CA433" s="355"/>
      <c r="CB433" s="355"/>
      <c r="CC433" s="355"/>
      <c r="CD433" s="355"/>
      <c r="CE433" s="355"/>
      <c r="CF433" s="355"/>
      <c r="CG433" s="355"/>
      <c r="CH433" s="355"/>
      <c r="CI433" s="355"/>
      <c r="CJ433" s="355"/>
      <c r="CK433" s="355"/>
      <c r="CL433" s="355"/>
      <c r="CM433" s="355"/>
      <c r="CN433" s="355"/>
      <c r="CO433" s="355"/>
      <c r="CP433" s="355"/>
      <c r="CQ433" s="355"/>
      <c r="CR433" s="355"/>
      <c r="CS433" s="355"/>
      <c r="CT433" s="355"/>
      <c r="CU433" s="355"/>
      <c r="CV433" s="355"/>
      <c r="CW433" s="355"/>
      <c r="CX433" s="355"/>
      <c r="CY433" s="355"/>
      <c r="CZ433" s="355"/>
    </row>
    <row r="434" s="359" customFormat="true" ht="25.15" customHeight="true" x14ac:dyDescent="0.2">
      <c r="B434" s="962"/>
      <c r="C434" s="1044" t="s">
        <v>283</v>
      </c>
      <c r="D434" s="1045"/>
      <c r="E434" s="679">
        <v>6.0401498946081156E-2</v>
      </c>
      <c r="F434" s="631"/>
      <c r="G434" s="631"/>
      <c r="H434" s="1045" t="s">
        <v>283</v>
      </c>
      <c r="I434" s="1045"/>
      <c r="J434" s="680">
        <v>5.5802049997746406E-2</v>
      </c>
      <c r="K434" s="631"/>
      <c r="L434" s="631"/>
      <c r="M434" s="1045" t="s">
        <v>281</v>
      </c>
      <c r="N434" s="1045"/>
      <c r="O434" s="681">
        <v>3.8936976588368789E-2</v>
      </c>
      <c r="P434" s="631"/>
      <c r="Q434" s="631"/>
      <c r="X434" s="352"/>
      <c r="Y434" s="352"/>
      <c r="Z434" s="352"/>
      <c r="AA434" s="352"/>
      <c r="AB434" s="352"/>
      <c r="AC434" s="352"/>
      <c r="AD434" s="352"/>
      <c r="AE434" s="352"/>
      <c r="AF434" s="352"/>
      <c r="AG434" s="352"/>
      <c r="AH434" s="352"/>
      <c r="AI434" s="352"/>
      <c r="AJ434" s="352"/>
      <c r="AK434" s="352"/>
      <c r="AL434" s="352"/>
      <c r="AM434" s="352"/>
      <c r="AN434" s="352"/>
      <c r="AO434" s="352"/>
      <c r="AP434" s="352"/>
      <c r="AQ434" s="352"/>
      <c r="AR434" s="352"/>
      <c r="AS434" s="352"/>
      <c r="AT434" s="352"/>
      <c r="AU434" s="352"/>
      <c r="AV434" s="352"/>
      <c r="AW434" s="352"/>
      <c r="AX434" s="352"/>
      <c r="AY434" s="352"/>
      <c r="AZ434" s="352"/>
      <c r="BA434" s="354"/>
      <c r="BB434" s="430"/>
      <c r="BC434" s="354"/>
      <c r="BD434" s="354"/>
      <c r="BE434" s="354"/>
      <c r="BF434" s="354"/>
      <c r="BG434" s="354"/>
      <c r="BH434" s="354"/>
      <c r="BI434" s="354"/>
      <c r="BJ434" s="354"/>
      <c r="BK434" s="354"/>
      <c r="BL434" s="354"/>
      <c r="BM434" s="354"/>
      <c r="BN434" s="354"/>
      <c r="BO434" s="354"/>
      <c r="BP434" s="354"/>
      <c r="BQ434" s="354"/>
      <c r="BR434" s="354"/>
      <c r="BS434" s="354"/>
      <c r="BT434" s="354"/>
      <c r="BU434" s="354"/>
      <c r="BV434" s="354"/>
      <c r="BW434" s="354"/>
      <c r="BX434" s="355"/>
      <c r="BY434" s="355"/>
      <c r="BZ434" s="355"/>
      <c r="CA434" s="355"/>
      <c r="CB434" s="355"/>
      <c r="CC434" s="355"/>
      <c r="CD434" s="355"/>
      <c r="CE434" s="355"/>
      <c r="CF434" s="355"/>
      <c r="CG434" s="355"/>
      <c r="CH434" s="355"/>
      <c r="CI434" s="355"/>
      <c r="CJ434" s="355"/>
      <c r="CK434" s="355"/>
      <c r="CL434" s="355"/>
      <c r="CM434" s="355"/>
      <c r="CN434" s="355"/>
      <c r="CO434" s="355"/>
      <c r="CP434" s="355"/>
      <c r="CQ434" s="355"/>
      <c r="CR434" s="355"/>
      <c r="CS434" s="355"/>
      <c r="CT434" s="355"/>
      <c r="CU434" s="355"/>
      <c r="CV434" s="355"/>
      <c r="CW434" s="355"/>
      <c r="CX434" s="355"/>
      <c r="CY434" s="355"/>
      <c r="CZ434" s="355"/>
    </row>
    <row r="435" s="359" customFormat="true" ht="25.15" customHeight="true" x14ac:dyDescent="0.2">
      <c r="B435" s="962"/>
      <c r="C435" s="1044" t="s">
        <v>280</v>
      </c>
      <c r="D435" s="1045"/>
      <c r="E435" s="679">
        <v>5.7609222327923169E-2</v>
      </c>
      <c r="F435" s="631"/>
      <c r="G435" s="631"/>
      <c r="H435" s="1045" t="s">
        <v>284</v>
      </c>
      <c r="I435" s="1045"/>
      <c r="J435" s="680">
        <v>-4.6440013537942582E-2</v>
      </c>
      <c r="K435" s="631"/>
      <c r="L435" s="631"/>
      <c r="M435" s="1045" t="s">
        <v>285</v>
      </c>
      <c r="N435" s="1045"/>
      <c r="O435" s="681">
        <v>3.807450375880117E-2</v>
      </c>
      <c r="P435" s="631"/>
      <c r="Q435" s="631"/>
      <c r="X435" s="352"/>
      <c r="Y435" s="352"/>
      <c r="Z435" s="352"/>
      <c r="AA435" s="352"/>
      <c r="AB435" s="352"/>
      <c r="AC435" s="352"/>
      <c r="AD435" s="352"/>
      <c r="AE435" s="352"/>
      <c r="AF435" s="352"/>
      <c r="AG435" s="352"/>
      <c r="AH435" s="352"/>
      <c r="AI435" s="352"/>
      <c r="AJ435" s="352"/>
      <c r="AK435" s="352"/>
      <c r="AL435" s="352"/>
      <c r="AM435" s="352"/>
      <c r="AN435" s="352"/>
      <c r="AO435" s="352"/>
      <c r="AP435" s="352"/>
      <c r="AQ435" s="352"/>
      <c r="AR435" s="352"/>
      <c r="AS435" s="352"/>
      <c r="AT435" s="352"/>
      <c r="AU435" s="352"/>
      <c r="AV435" s="352"/>
      <c r="AW435" s="352"/>
      <c r="AX435" s="352"/>
      <c r="AY435" s="352"/>
      <c r="AZ435" s="352"/>
      <c r="BA435" s="354"/>
      <c r="BB435" s="430"/>
      <c r="BC435" s="354"/>
      <c r="BD435" s="354"/>
      <c r="BE435" s="354"/>
      <c r="BF435" s="354"/>
      <c r="BG435" s="354"/>
      <c r="BH435" s="354"/>
      <c r="BI435" s="354"/>
      <c r="BJ435" s="354"/>
      <c r="BK435" s="354"/>
      <c r="BL435" s="354"/>
      <c r="BM435" s="354"/>
      <c r="BN435" s="354"/>
      <c r="BO435" s="354"/>
      <c r="BP435" s="354"/>
      <c r="BQ435" s="354"/>
      <c r="BR435" s="354"/>
      <c r="BS435" s="354"/>
      <c r="BT435" s="354"/>
      <c r="BU435" s="354"/>
      <c r="BV435" s="354"/>
      <c r="BW435" s="354"/>
      <c r="BX435" s="355"/>
      <c r="BY435" s="355"/>
      <c r="BZ435" s="355"/>
      <c r="CA435" s="355"/>
      <c r="CB435" s="355"/>
      <c r="CC435" s="355"/>
      <c r="CD435" s="355"/>
      <c r="CE435" s="355"/>
      <c r="CF435" s="355"/>
      <c r="CG435" s="355"/>
      <c r="CH435" s="355"/>
      <c r="CI435" s="355"/>
      <c r="CJ435" s="355"/>
      <c r="CK435" s="355"/>
      <c r="CL435" s="355"/>
      <c r="CM435" s="355"/>
      <c r="CN435" s="355"/>
      <c r="CO435" s="355"/>
      <c r="CP435" s="355"/>
      <c r="CQ435" s="355"/>
      <c r="CR435" s="355"/>
      <c r="CS435" s="355"/>
      <c r="CT435" s="355"/>
      <c r="CU435" s="355"/>
      <c r="CV435" s="355"/>
      <c r="CW435" s="355"/>
      <c r="CX435" s="355"/>
      <c r="CY435" s="355"/>
      <c r="CZ435" s="355"/>
    </row>
    <row r="436" s="359" customFormat="true" ht="25.15" customHeight="true" x14ac:dyDescent="0.2">
      <c r="B436" s="962"/>
      <c r="C436" s="1044" t="s">
        <v>279</v>
      </c>
      <c r="D436" s="1045"/>
      <c r="E436" s="679">
        <v>4.690751166615053E-2</v>
      </c>
      <c r="F436" s="631"/>
      <c r="G436" s="631"/>
      <c r="H436" s="1045" t="s">
        <v>286</v>
      </c>
      <c r="I436" s="1045"/>
      <c r="J436" s="680">
        <v>4.5411853378823121E-2</v>
      </c>
      <c r="K436" s="631"/>
      <c r="L436" s="631"/>
      <c r="M436" s="1045" t="s">
        <v>287</v>
      </c>
      <c r="N436" s="1045"/>
      <c r="O436" s="681">
        <v>-3.2928821145858385E-2</v>
      </c>
      <c r="P436" s="631"/>
      <c r="Q436" s="631"/>
      <c r="X436" s="352"/>
      <c r="Y436" s="352"/>
      <c r="Z436" s="352"/>
      <c r="AA436" s="352"/>
      <c r="AB436" s="352"/>
      <c r="AC436" s="352"/>
      <c r="AD436" s="352"/>
      <c r="AE436" s="352"/>
      <c r="AF436" s="352"/>
      <c r="AG436" s="352"/>
      <c r="AH436" s="352"/>
      <c r="AI436" s="352"/>
      <c r="AJ436" s="352"/>
      <c r="AK436" s="352"/>
      <c r="AL436" s="352"/>
      <c r="AM436" s="352"/>
      <c r="AN436" s="352"/>
      <c r="AO436" s="352"/>
      <c r="AP436" s="352"/>
      <c r="AQ436" s="352"/>
      <c r="AR436" s="352"/>
      <c r="AS436" s="352"/>
      <c r="AT436" s="352"/>
      <c r="AU436" s="352"/>
      <c r="AV436" s="352"/>
      <c r="AW436" s="352"/>
      <c r="AX436" s="352"/>
      <c r="AY436" s="352"/>
      <c r="AZ436" s="352"/>
      <c r="BA436" s="354"/>
      <c r="BB436" s="430"/>
      <c r="BC436" s="354"/>
      <c r="BD436" s="354"/>
      <c r="BE436" s="354"/>
      <c r="BF436" s="354"/>
      <c r="BG436" s="354"/>
      <c r="BH436" s="354"/>
      <c r="BI436" s="354"/>
      <c r="BJ436" s="354"/>
      <c r="BK436" s="354"/>
      <c r="BL436" s="354"/>
      <c r="BM436" s="354"/>
      <c r="BN436" s="354"/>
      <c r="BO436" s="354"/>
      <c r="BP436" s="354"/>
      <c r="BQ436" s="354"/>
      <c r="BR436" s="354"/>
      <c r="BS436" s="354"/>
      <c r="BT436" s="354"/>
      <c r="BU436" s="354"/>
      <c r="BV436" s="354"/>
      <c r="BW436" s="354"/>
      <c r="BX436" s="355"/>
      <c r="BY436" s="355"/>
      <c r="BZ436" s="355"/>
      <c r="CA436" s="355"/>
      <c r="CB436" s="355"/>
      <c r="CC436" s="355"/>
      <c r="CD436" s="355"/>
      <c r="CE436" s="355"/>
      <c r="CF436" s="355"/>
      <c r="CG436" s="355"/>
      <c r="CH436" s="355"/>
      <c r="CI436" s="355"/>
      <c r="CJ436" s="355"/>
      <c r="CK436" s="355"/>
      <c r="CL436" s="355"/>
      <c r="CM436" s="355"/>
      <c r="CN436" s="355"/>
      <c r="CO436" s="355"/>
      <c r="CP436" s="355"/>
      <c r="CQ436" s="355"/>
      <c r="CR436" s="355"/>
      <c r="CS436" s="355"/>
      <c r="CT436" s="355"/>
      <c r="CU436" s="355"/>
      <c r="CV436" s="355"/>
      <c r="CW436" s="355"/>
      <c r="CX436" s="355"/>
      <c r="CY436" s="355"/>
      <c r="CZ436" s="355"/>
    </row>
    <row r="437" s="359" customFormat="true" ht="25.15" customHeight="true" x14ac:dyDescent="0.2">
      <c r="B437" s="962"/>
      <c r="C437" s="1044" t="s">
        <v>286</v>
      </c>
      <c r="D437" s="1045"/>
      <c r="E437" s="679">
        <v>4.5489855499738475E-2</v>
      </c>
      <c r="F437" s="631"/>
      <c r="G437" s="631"/>
      <c r="H437" s="1045" t="s">
        <v>276</v>
      </c>
      <c r="I437" s="1045"/>
      <c r="J437" s="680">
        <v>4.3131957598710406E-2</v>
      </c>
      <c r="K437" s="631"/>
      <c r="L437" s="631"/>
      <c r="M437" s="1045" t="s">
        <v>283</v>
      </c>
      <c r="N437" s="1045"/>
      <c r="O437" s="681">
        <v>3.1582004113312183E-2</v>
      </c>
      <c r="P437" s="631"/>
      <c r="Q437" s="631"/>
      <c r="X437" s="352"/>
      <c r="Y437" s="352"/>
      <c r="Z437" s="352"/>
      <c r="AA437" s="352"/>
      <c r="AB437" s="352"/>
      <c r="AC437" s="352"/>
      <c r="AD437" s="352"/>
      <c r="AE437" s="352"/>
      <c r="AF437" s="352"/>
      <c r="AG437" s="352"/>
      <c r="AH437" s="352"/>
      <c r="AI437" s="352"/>
      <c r="AJ437" s="352"/>
      <c r="AK437" s="352"/>
      <c r="AL437" s="352"/>
      <c r="AM437" s="352"/>
      <c r="AN437" s="352"/>
      <c r="AO437" s="352"/>
      <c r="AP437" s="352"/>
      <c r="AQ437" s="352"/>
      <c r="AR437" s="352"/>
      <c r="AS437" s="352"/>
      <c r="AT437" s="352"/>
      <c r="AU437" s="352"/>
      <c r="AV437" s="352"/>
      <c r="AW437" s="352"/>
      <c r="AX437" s="352"/>
      <c r="AY437" s="352"/>
      <c r="AZ437" s="352"/>
      <c r="BA437" s="354"/>
      <c r="BB437" s="430"/>
      <c r="BC437" s="354"/>
      <c r="BD437" s="354"/>
      <c r="BE437" s="354"/>
      <c r="BF437" s="354"/>
      <c r="BG437" s="354"/>
      <c r="BH437" s="354"/>
      <c r="BI437" s="354"/>
      <c r="BJ437" s="354"/>
      <c r="BK437" s="354"/>
      <c r="BL437" s="354"/>
      <c r="BM437" s="354"/>
      <c r="BN437" s="354"/>
      <c r="BO437" s="354"/>
      <c r="BP437" s="354"/>
      <c r="BQ437" s="354"/>
      <c r="BR437" s="354"/>
      <c r="BS437" s="354"/>
      <c r="BT437" s="354"/>
      <c r="BU437" s="354"/>
      <c r="BV437" s="354"/>
      <c r="BW437" s="354"/>
      <c r="BX437" s="355"/>
      <c r="BY437" s="355"/>
      <c r="BZ437" s="355"/>
      <c r="CA437" s="355"/>
      <c r="CB437" s="355"/>
      <c r="CC437" s="355"/>
      <c r="CD437" s="355"/>
      <c r="CE437" s="355"/>
      <c r="CF437" s="355"/>
      <c r="CG437" s="355"/>
      <c r="CH437" s="355"/>
      <c r="CI437" s="355"/>
      <c r="CJ437" s="355"/>
      <c r="CK437" s="355"/>
      <c r="CL437" s="355"/>
      <c r="CM437" s="355"/>
      <c r="CN437" s="355"/>
      <c r="CO437" s="355"/>
      <c r="CP437" s="355"/>
      <c r="CQ437" s="355"/>
      <c r="CR437" s="355"/>
      <c r="CS437" s="355"/>
      <c r="CT437" s="355"/>
      <c r="CU437" s="355"/>
      <c r="CV437" s="355"/>
      <c r="CW437" s="355"/>
      <c r="CX437" s="355"/>
      <c r="CY437" s="355"/>
      <c r="CZ437" s="355"/>
    </row>
    <row r="438" s="359" customFormat="true" ht="25.15" customHeight="true" x14ac:dyDescent="0.2">
      <c r="B438" s="962"/>
      <c r="C438" s="1044" t="s">
        <v>287</v>
      </c>
      <c r="D438" s="1045"/>
      <c r="E438" s="679">
        <v>-3.2483955233967993E-2</v>
      </c>
      <c r="F438" s="631"/>
      <c r="G438" s="631"/>
      <c r="H438" s="1045" t="s">
        <v>272</v>
      </c>
      <c r="I438" s="1045"/>
      <c r="J438" s="680">
        <v>-4.1852798940096948E-2</v>
      </c>
      <c r="K438" s="631"/>
      <c r="L438" s="631"/>
      <c r="M438" s="1045" t="s">
        <v>284</v>
      </c>
      <c r="N438" s="1045"/>
      <c r="O438" s="681">
        <v>2.7810754573891372E-2</v>
      </c>
      <c r="P438" s="631"/>
      <c r="Q438" s="631"/>
      <c r="X438" s="352"/>
      <c r="Y438" s="352"/>
      <c r="Z438" s="352"/>
      <c r="AA438" s="352"/>
      <c r="AB438" s="352"/>
      <c r="AC438" s="352"/>
      <c r="AD438" s="352"/>
      <c r="AE438" s="352"/>
      <c r="AF438" s="352"/>
      <c r="AG438" s="352"/>
      <c r="AH438" s="352"/>
      <c r="AI438" s="352"/>
      <c r="AJ438" s="352"/>
      <c r="AK438" s="352"/>
      <c r="AL438" s="352"/>
      <c r="AM438" s="352"/>
      <c r="AN438" s="352"/>
      <c r="AO438" s="352"/>
      <c r="AP438" s="352"/>
      <c r="AQ438" s="352"/>
      <c r="AR438" s="352"/>
      <c r="AS438" s="352"/>
      <c r="AT438" s="352"/>
      <c r="AU438" s="352"/>
      <c r="AV438" s="352"/>
      <c r="AW438" s="352"/>
      <c r="AX438" s="352"/>
      <c r="AY438" s="352"/>
      <c r="AZ438" s="352"/>
      <c r="BA438" s="354"/>
      <c r="BB438" s="430"/>
      <c r="BC438" s="354"/>
      <c r="BD438" s="354"/>
      <c r="BE438" s="354"/>
      <c r="BF438" s="354"/>
      <c r="BG438" s="354"/>
      <c r="BH438" s="354"/>
      <c r="BI438" s="354"/>
      <c r="BJ438" s="354"/>
      <c r="BK438" s="354"/>
      <c r="BL438" s="354"/>
      <c r="BM438" s="354"/>
      <c r="BN438" s="354"/>
      <c r="BO438" s="354"/>
      <c r="BP438" s="354"/>
      <c r="BQ438" s="354"/>
      <c r="BR438" s="354"/>
      <c r="BS438" s="354"/>
      <c r="BT438" s="354"/>
      <c r="BU438" s="354"/>
      <c r="BV438" s="354"/>
      <c r="BW438" s="354"/>
      <c r="BX438" s="355"/>
      <c r="BY438" s="355"/>
      <c r="BZ438" s="355"/>
      <c r="CA438" s="355"/>
      <c r="CB438" s="355"/>
      <c r="CC438" s="355"/>
      <c r="CD438" s="355"/>
      <c r="CE438" s="355"/>
      <c r="CF438" s="355"/>
      <c r="CG438" s="355"/>
      <c r="CH438" s="355"/>
      <c r="CI438" s="355"/>
      <c r="CJ438" s="355"/>
      <c r="CK438" s="355"/>
      <c r="CL438" s="355"/>
      <c r="CM438" s="355"/>
      <c r="CN438" s="355"/>
      <c r="CO438" s="355"/>
      <c r="CP438" s="355"/>
      <c r="CQ438" s="355"/>
      <c r="CR438" s="355"/>
      <c r="CS438" s="355"/>
      <c r="CT438" s="355"/>
      <c r="CU438" s="355"/>
      <c r="CV438" s="355"/>
      <c r="CW438" s="355"/>
      <c r="CX438" s="355"/>
      <c r="CY438" s="355"/>
      <c r="CZ438" s="355"/>
    </row>
    <row r="439" s="359" customFormat="true" ht="25.15" customHeight="true" x14ac:dyDescent="0.2">
      <c r="B439" s="962"/>
      <c r="C439" s="1044" t="s">
        <v>288</v>
      </c>
      <c r="D439" s="1045"/>
      <c r="E439" s="679">
        <v>3.1174522890513933E-2</v>
      </c>
      <c r="F439" s="631"/>
      <c r="G439" s="631"/>
      <c r="H439" s="1045" t="s">
        <v>288</v>
      </c>
      <c r="I439" s="1045"/>
      <c r="J439" s="680">
        <v>-3.9348244114662874E-2</v>
      </c>
      <c r="K439" s="631"/>
      <c r="L439" s="631"/>
      <c r="M439" s="1045" t="s">
        <v>289</v>
      </c>
      <c r="N439" s="1045"/>
      <c r="O439" s="681">
        <v>1.8253957630651664E-2</v>
      </c>
      <c r="P439" s="631"/>
      <c r="Q439" s="631"/>
      <c r="X439" s="352"/>
      <c r="Y439" s="352"/>
      <c r="Z439" s="352"/>
      <c r="AA439" s="352"/>
      <c r="AB439" s="352"/>
      <c r="AC439" s="352"/>
      <c r="AD439" s="352"/>
      <c r="AE439" s="352"/>
      <c r="AF439" s="352"/>
      <c r="AG439" s="352"/>
      <c r="AH439" s="352"/>
      <c r="AI439" s="352"/>
      <c r="AJ439" s="352"/>
      <c r="AK439" s="352"/>
      <c r="AL439" s="352"/>
      <c r="AM439" s="352"/>
      <c r="AN439" s="352"/>
      <c r="AO439" s="352"/>
      <c r="AP439" s="352"/>
      <c r="AQ439" s="352"/>
      <c r="AR439" s="352"/>
      <c r="AS439" s="352"/>
      <c r="AT439" s="352"/>
      <c r="AU439" s="352"/>
      <c r="AV439" s="352"/>
      <c r="AW439" s="352"/>
      <c r="AX439" s="352"/>
      <c r="AY439" s="352"/>
      <c r="AZ439" s="352"/>
      <c r="BA439" s="354"/>
      <c r="BB439" s="430"/>
      <c r="BC439" s="354"/>
      <c r="BD439" s="354"/>
      <c r="BE439" s="354"/>
      <c r="BF439" s="354"/>
      <c r="BG439" s="354"/>
      <c r="BH439" s="354"/>
      <c r="BI439" s="354"/>
      <c r="BJ439" s="354"/>
      <c r="BK439" s="354"/>
      <c r="BL439" s="354"/>
      <c r="BM439" s="354"/>
      <c r="BN439" s="354"/>
      <c r="BO439" s="354"/>
      <c r="BP439" s="354"/>
      <c r="BQ439" s="354"/>
      <c r="BR439" s="354"/>
      <c r="BS439" s="354"/>
      <c r="BT439" s="354"/>
      <c r="BU439" s="354"/>
      <c r="BV439" s="354"/>
      <c r="BW439" s="354"/>
      <c r="BX439" s="355"/>
      <c r="BY439" s="355"/>
      <c r="BZ439" s="355"/>
      <c r="CA439" s="355"/>
      <c r="CB439" s="355"/>
      <c r="CC439" s="355"/>
      <c r="CD439" s="355"/>
      <c r="CE439" s="355"/>
      <c r="CF439" s="355"/>
      <c r="CG439" s="355"/>
      <c r="CH439" s="355"/>
      <c r="CI439" s="355"/>
      <c r="CJ439" s="355"/>
      <c r="CK439" s="355"/>
      <c r="CL439" s="355"/>
      <c r="CM439" s="355"/>
      <c r="CN439" s="355"/>
      <c r="CO439" s="355"/>
      <c r="CP439" s="355"/>
      <c r="CQ439" s="355"/>
      <c r="CR439" s="355"/>
      <c r="CS439" s="355"/>
      <c r="CT439" s="355"/>
      <c r="CU439" s="355"/>
      <c r="CV439" s="355"/>
      <c r="CW439" s="355"/>
      <c r="CX439" s="355"/>
      <c r="CY439" s="355"/>
      <c r="CZ439" s="355"/>
    </row>
    <row r="440" s="359" customFormat="true" ht="25.15" customHeight="true" x14ac:dyDescent="0.2">
      <c r="B440" s="962"/>
      <c r="C440" s="1044" t="s">
        <v>285</v>
      </c>
      <c r="D440" s="1045"/>
      <c r="E440" s="679">
        <v>2.9464093566328051E-2</v>
      </c>
      <c r="F440" s="631"/>
      <c r="G440" s="631"/>
      <c r="H440" s="1045" t="s">
        <v>290</v>
      </c>
      <c r="I440" s="1045"/>
      <c r="J440" s="680">
        <v>2.8151734768420537E-2</v>
      </c>
      <c r="K440" s="631"/>
      <c r="L440" s="631"/>
      <c r="M440" s="1045" t="s">
        <v>291</v>
      </c>
      <c r="N440" s="1045"/>
      <c r="O440" s="681">
        <v>-1.6703883248909309E-2</v>
      </c>
      <c r="P440" s="631"/>
      <c r="Q440" s="631"/>
      <c r="X440" s="352"/>
      <c r="Y440" s="352"/>
      <c r="Z440" s="352"/>
      <c r="AA440" s="352"/>
      <c r="AB440" s="352"/>
      <c r="AC440" s="352"/>
      <c r="AD440" s="352"/>
      <c r="AE440" s="352"/>
      <c r="AF440" s="352"/>
      <c r="AG440" s="352"/>
      <c r="AH440" s="352"/>
      <c r="AI440" s="352"/>
      <c r="AJ440" s="352"/>
      <c r="AK440" s="352"/>
      <c r="AL440" s="352"/>
      <c r="AM440" s="352"/>
      <c r="AN440" s="352"/>
      <c r="AO440" s="352"/>
      <c r="AP440" s="352"/>
      <c r="AQ440" s="352"/>
      <c r="AR440" s="352"/>
      <c r="AS440" s="352"/>
      <c r="AT440" s="352"/>
      <c r="AU440" s="352"/>
      <c r="AV440" s="352"/>
      <c r="AW440" s="352"/>
      <c r="AX440" s="352"/>
      <c r="AY440" s="352"/>
      <c r="AZ440" s="352"/>
      <c r="BA440" s="354"/>
      <c r="BB440" s="430"/>
      <c r="BC440" s="354"/>
      <c r="BD440" s="354"/>
      <c r="BE440" s="354"/>
      <c r="BF440" s="354"/>
      <c r="BG440" s="354"/>
      <c r="BH440" s="354"/>
      <c r="BI440" s="354"/>
      <c r="BJ440" s="354"/>
      <c r="BK440" s="354"/>
      <c r="BL440" s="354"/>
      <c r="BM440" s="354"/>
      <c r="BN440" s="354"/>
      <c r="BO440" s="354"/>
      <c r="BP440" s="354"/>
      <c r="BQ440" s="354"/>
      <c r="BR440" s="354"/>
      <c r="BS440" s="354"/>
      <c r="BT440" s="354"/>
      <c r="BU440" s="354"/>
      <c r="BV440" s="354"/>
      <c r="BW440" s="354"/>
      <c r="BX440" s="355"/>
      <c r="BY440" s="355"/>
      <c r="BZ440" s="355"/>
      <c r="CA440" s="355"/>
      <c r="CB440" s="355"/>
      <c r="CC440" s="355"/>
      <c r="CD440" s="355"/>
      <c r="CE440" s="355"/>
      <c r="CF440" s="355"/>
      <c r="CG440" s="355"/>
      <c r="CH440" s="355"/>
      <c r="CI440" s="355"/>
      <c r="CJ440" s="355"/>
      <c r="CK440" s="355"/>
      <c r="CL440" s="355"/>
      <c r="CM440" s="355"/>
      <c r="CN440" s="355"/>
      <c r="CO440" s="355"/>
      <c r="CP440" s="355"/>
      <c r="CQ440" s="355"/>
      <c r="CR440" s="355"/>
      <c r="CS440" s="355"/>
      <c r="CT440" s="355"/>
      <c r="CU440" s="355"/>
      <c r="CV440" s="355"/>
      <c r="CW440" s="355"/>
      <c r="CX440" s="355"/>
      <c r="CY440" s="355"/>
      <c r="CZ440" s="355"/>
    </row>
    <row r="441" s="359" customFormat="true" ht="25.15" customHeight="true" x14ac:dyDescent="0.2">
      <c r="B441" s="962"/>
      <c r="C441" s="1044" t="s">
        <v>282</v>
      </c>
      <c r="D441" s="1045"/>
      <c r="E441" s="679">
        <v>2.813678147399085E-2</v>
      </c>
      <c r="F441" s="631"/>
      <c r="G441" s="631"/>
      <c r="H441" s="1045" t="s">
        <v>282</v>
      </c>
      <c r="I441" s="1045"/>
      <c r="J441" s="680">
        <v>2.5041683667320531E-2</v>
      </c>
      <c r="K441" s="631"/>
      <c r="L441" s="631"/>
      <c r="M441" s="1045" t="s">
        <v>274</v>
      </c>
      <c r="N441" s="1045"/>
      <c r="O441" s="681">
        <v>1.4573676371146854E-2</v>
      </c>
      <c r="P441" s="631"/>
      <c r="Q441" s="631"/>
      <c r="X441" s="352"/>
      <c r="Y441" s="352"/>
      <c r="Z441" s="352"/>
      <c r="AA441" s="352"/>
      <c r="AB441" s="352"/>
      <c r="AC441" s="352"/>
      <c r="AD441" s="352"/>
      <c r="AE441" s="352"/>
      <c r="AF441" s="352"/>
      <c r="AG441" s="352"/>
      <c r="AH441" s="352"/>
      <c r="AI441" s="352"/>
      <c r="AJ441" s="352"/>
      <c r="AK441" s="352"/>
      <c r="AL441" s="352"/>
      <c r="AM441" s="352"/>
      <c r="AN441" s="352"/>
      <c r="AO441" s="352"/>
      <c r="AP441" s="352"/>
      <c r="AQ441" s="352"/>
      <c r="AR441" s="352"/>
      <c r="AS441" s="352"/>
      <c r="AT441" s="352"/>
      <c r="AU441" s="352"/>
      <c r="AV441" s="352"/>
      <c r="AW441" s="352"/>
      <c r="AX441" s="352"/>
      <c r="AY441" s="352"/>
      <c r="AZ441" s="352"/>
      <c r="BA441" s="354"/>
      <c r="BB441" s="430"/>
      <c r="BC441" s="354"/>
      <c r="BD441" s="354"/>
      <c r="BE441" s="354"/>
      <c r="BF441" s="354"/>
      <c r="BG441" s="354"/>
      <c r="BH441" s="354"/>
      <c r="BI441" s="354"/>
      <c r="BJ441" s="354"/>
      <c r="BK441" s="354"/>
      <c r="BL441" s="354"/>
      <c r="BM441" s="354"/>
      <c r="BN441" s="354"/>
      <c r="BO441" s="354"/>
      <c r="BP441" s="354"/>
      <c r="BQ441" s="354"/>
      <c r="BR441" s="354"/>
      <c r="BS441" s="354"/>
      <c r="BT441" s="354"/>
      <c r="BU441" s="354"/>
      <c r="BV441" s="354"/>
      <c r="BW441" s="354"/>
      <c r="BX441" s="355"/>
      <c r="BY441" s="355"/>
      <c r="BZ441" s="355"/>
      <c r="CA441" s="355"/>
      <c r="CB441" s="355"/>
      <c r="CC441" s="355"/>
      <c r="CD441" s="355"/>
      <c r="CE441" s="355"/>
      <c r="CF441" s="355"/>
      <c r="CG441" s="355"/>
      <c r="CH441" s="355"/>
      <c r="CI441" s="355"/>
      <c r="CJ441" s="355"/>
      <c r="CK441" s="355"/>
      <c r="CL441" s="355"/>
      <c r="CM441" s="355"/>
      <c r="CN441" s="355"/>
      <c r="CO441" s="355"/>
      <c r="CP441" s="355"/>
      <c r="CQ441" s="355"/>
      <c r="CR441" s="355"/>
      <c r="CS441" s="355"/>
      <c r="CT441" s="355"/>
      <c r="CU441" s="355"/>
      <c r="CV441" s="355"/>
      <c r="CW441" s="355"/>
      <c r="CX441" s="355"/>
      <c r="CY441" s="355"/>
      <c r="CZ441" s="355"/>
    </row>
    <row r="442" s="359" customFormat="true" ht="25.15" customHeight="true" x14ac:dyDescent="0.2">
      <c r="B442" s="962"/>
      <c r="C442" s="1044" t="s">
        <v>290</v>
      </c>
      <c r="D442" s="1045"/>
      <c r="E442" s="679">
        <v>2.0950201143153734E-2</v>
      </c>
      <c r="F442" s="631"/>
      <c r="G442" s="631"/>
      <c r="H442" s="1045" t="s">
        <v>292</v>
      </c>
      <c r="I442" s="1045"/>
      <c r="J442" s="680">
        <v>-2.1898720414458332E-2</v>
      </c>
      <c r="K442" s="631"/>
      <c r="L442" s="631"/>
      <c r="M442" s="1045" t="s">
        <v>278</v>
      </c>
      <c r="N442" s="1045"/>
      <c r="O442" s="681">
        <v>1.4456761821143216E-2</v>
      </c>
      <c r="P442" s="631"/>
      <c r="Q442" s="631"/>
      <c r="X442" s="352"/>
      <c r="Y442" s="352"/>
      <c r="Z442" s="352"/>
      <c r="AA442" s="352"/>
      <c r="AB442" s="352"/>
      <c r="AC442" s="352"/>
      <c r="AD442" s="352"/>
      <c r="AE442" s="352"/>
      <c r="AF442" s="352"/>
      <c r="AG442" s="352"/>
      <c r="AH442" s="352"/>
      <c r="AI442" s="352"/>
      <c r="AJ442" s="352"/>
      <c r="AK442" s="352"/>
      <c r="AL442" s="352"/>
      <c r="AM442" s="352"/>
      <c r="AN442" s="352"/>
      <c r="AO442" s="352"/>
      <c r="AP442" s="352"/>
      <c r="AQ442" s="352"/>
      <c r="AR442" s="352"/>
      <c r="AS442" s="352"/>
      <c r="AT442" s="352"/>
      <c r="AU442" s="352"/>
      <c r="AV442" s="352"/>
      <c r="AW442" s="352"/>
      <c r="AX442" s="352"/>
      <c r="AY442" s="352"/>
      <c r="AZ442" s="352"/>
      <c r="BA442" s="354"/>
      <c r="BB442" s="430"/>
      <c r="BC442" s="354"/>
      <c r="BD442" s="354"/>
      <c r="BE442" s="354"/>
      <c r="BF442" s="354"/>
      <c r="BG442" s="354"/>
      <c r="BH442" s="354"/>
      <c r="BI442" s="354"/>
      <c r="BJ442" s="354"/>
      <c r="BK442" s="354"/>
      <c r="BL442" s="354"/>
      <c r="BM442" s="354"/>
      <c r="BN442" s="354"/>
      <c r="BO442" s="354"/>
      <c r="BP442" s="354"/>
      <c r="BQ442" s="354"/>
      <c r="BR442" s="354"/>
      <c r="BS442" s="354"/>
      <c r="BT442" s="354"/>
      <c r="BU442" s="354"/>
      <c r="BV442" s="354"/>
      <c r="BW442" s="354"/>
      <c r="BX442" s="355"/>
      <c r="BY442" s="355"/>
      <c r="BZ442" s="355"/>
      <c r="CA442" s="355"/>
      <c r="CB442" s="355"/>
      <c r="CC442" s="355"/>
      <c r="CD442" s="355"/>
      <c r="CE442" s="355"/>
      <c r="CF442" s="355"/>
      <c r="CG442" s="355"/>
      <c r="CH442" s="355"/>
      <c r="CI442" s="355"/>
      <c r="CJ442" s="355"/>
      <c r="CK442" s="355"/>
      <c r="CL442" s="355"/>
      <c r="CM442" s="355"/>
      <c r="CN442" s="355"/>
      <c r="CO442" s="355"/>
      <c r="CP442" s="355"/>
      <c r="CQ442" s="355"/>
      <c r="CR442" s="355"/>
      <c r="CS442" s="355"/>
      <c r="CT442" s="355"/>
      <c r="CU442" s="355"/>
      <c r="CV442" s="355"/>
      <c r="CW442" s="355"/>
      <c r="CX442" s="355"/>
      <c r="CY442" s="355"/>
      <c r="CZ442" s="355"/>
    </row>
    <row r="443" s="359" customFormat="true" ht="25.15" customHeight="true" x14ac:dyDescent="0.2">
      <c r="B443" s="962"/>
      <c r="C443" s="1044" t="s">
        <v>293</v>
      </c>
      <c r="D443" s="1045"/>
      <c r="E443" s="679">
        <v>1.6078050420373895E-2</v>
      </c>
      <c r="F443" s="631"/>
      <c r="G443" s="631"/>
      <c r="H443" s="1045" t="s">
        <v>289</v>
      </c>
      <c r="I443" s="1045"/>
      <c r="J443" s="680">
        <v>2.0776729005862284E-2</v>
      </c>
      <c r="K443" s="631"/>
      <c r="L443" s="631"/>
      <c r="M443" s="1045" t="s">
        <v>292</v>
      </c>
      <c r="N443" s="1045"/>
      <c r="O443" s="681">
        <v>-1.4336698036663733E-2</v>
      </c>
      <c r="P443" s="631"/>
      <c r="Q443" s="631"/>
      <c r="X443" s="352"/>
      <c r="Y443" s="352"/>
      <c r="Z443" s="352"/>
      <c r="AA443" s="352"/>
      <c r="AB443" s="352"/>
      <c r="AC443" s="352"/>
      <c r="AD443" s="352"/>
      <c r="AE443" s="352"/>
      <c r="AF443" s="352"/>
      <c r="AG443" s="352"/>
      <c r="AH443" s="352"/>
      <c r="AI443" s="352"/>
      <c r="AJ443" s="352"/>
      <c r="AK443" s="352"/>
      <c r="AL443" s="352"/>
      <c r="AM443" s="352"/>
      <c r="AN443" s="352"/>
      <c r="AO443" s="352"/>
      <c r="AP443" s="352"/>
      <c r="AQ443" s="352"/>
      <c r="AR443" s="352"/>
      <c r="AS443" s="352"/>
      <c r="AT443" s="352"/>
      <c r="AU443" s="352"/>
      <c r="AV443" s="352"/>
      <c r="AW443" s="352"/>
      <c r="AX443" s="352"/>
      <c r="AY443" s="352"/>
      <c r="AZ443" s="352"/>
      <c r="BA443" s="354"/>
      <c r="BB443" s="430"/>
      <c r="BC443" s="354"/>
      <c r="BD443" s="354"/>
      <c r="BE443" s="354"/>
      <c r="BF443" s="354"/>
      <c r="BG443" s="354"/>
      <c r="BH443" s="354"/>
      <c r="BI443" s="354"/>
      <c r="BJ443" s="354"/>
      <c r="BK443" s="354"/>
      <c r="BL443" s="354"/>
      <c r="BM443" s="354"/>
      <c r="BN443" s="354"/>
      <c r="BO443" s="354"/>
      <c r="BP443" s="354"/>
      <c r="BQ443" s="354"/>
      <c r="BR443" s="354"/>
      <c r="BS443" s="354"/>
      <c r="BT443" s="354"/>
      <c r="BU443" s="354"/>
      <c r="BV443" s="354"/>
      <c r="BW443" s="354"/>
      <c r="BX443" s="355"/>
      <c r="BY443" s="355"/>
      <c r="BZ443" s="355"/>
      <c r="CA443" s="355"/>
      <c r="CB443" s="355"/>
      <c r="CC443" s="355"/>
      <c r="CD443" s="355"/>
      <c r="CE443" s="355"/>
      <c r="CF443" s="355"/>
      <c r="CG443" s="355"/>
      <c r="CH443" s="355"/>
      <c r="CI443" s="355"/>
      <c r="CJ443" s="355"/>
      <c r="CK443" s="355"/>
      <c r="CL443" s="355"/>
      <c r="CM443" s="355"/>
      <c r="CN443" s="355"/>
      <c r="CO443" s="355"/>
      <c r="CP443" s="355"/>
      <c r="CQ443" s="355"/>
      <c r="CR443" s="355"/>
      <c r="CS443" s="355"/>
      <c r="CT443" s="355"/>
      <c r="CU443" s="355"/>
      <c r="CV443" s="355"/>
      <c r="CW443" s="355"/>
      <c r="CX443" s="355"/>
      <c r="CY443" s="355"/>
      <c r="CZ443" s="355"/>
    </row>
    <row r="444" s="359" customFormat="true" ht="25.15" customHeight="true" x14ac:dyDescent="0.2">
      <c r="B444" s="962"/>
      <c r="C444" s="1044" t="s">
        <v>289</v>
      </c>
      <c r="D444" s="1045"/>
      <c r="E444" s="679">
        <v>1.6039516177104494E-2</v>
      </c>
      <c r="F444" s="631"/>
      <c r="G444" s="631"/>
      <c r="H444" s="1045" t="s">
        <v>293</v>
      </c>
      <c r="I444" s="1045"/>
      <c r="J444" s="680">
        <v>-1.4698791063789761E-2</v>
      </c>
      <c r="K444" s="631"/>
      <c r="L444" s="631"/>
      <c r="M444" s="1045" t="s">
        <v>290</v>
      </c>
      <c r="N444" s="1045"/>
      <c r="O444" s="681">
        <v>-5.0832525524399713E-3</v>
      </c>
      <c r="P444" s="631"/>
      <c r="Q444" s="631"/>
      <c r="X444" s="352"/>
      <c r="Y444" s="352"/>
      <c r="Z444" s="352"/>
      <c r="AA444" s="352"/>
      <c r="AB444" s="352"/>
      <c r="AC444" s="352"/>
      <c r="AD444" s="352"/>
      <c r="AE444" s="352"/>
      <c r="AF444" s="352"/>
      <c r="AG444" s="352"/>
      <c r="AH444" s="352"/>
      <c r="AI444" s="352"/>
      <c r="AJ444" s="352"/>
      <c r="AK444" s="352"/>
      <c r="AL444" s="352"/>
      <c r="AM444" s="352"/>
      <c r="AN444" s="352"/>
      <c r="AO444" s="352"/>
      <c r="AP444" s="352"/>
      <c r="AQ444" s="352"/>
      <c r="AR444" s="352"/>
      <c r="AS444" s="352"/>
      <c r="AT444" s="352"/>
      <c r="AU444" s="352"/>
      <c r="AV444" s="352"/>
      <c r="AW444" s="352"/>
      <c r="AX444" s="352"/>
      <c r="AY444" s="352"/>
      <c r="AZ444" s="352"/>
      <c r="BA444" s="354"/>
      <c r="BB444" s="430"/>
      <c r="BC444" s="354"/>
      <c r="BD444" s="354"/>
      <c r="BE444" s="354"/>
      <c r="BF444" s="354"/>
      <c r="BG444" s="354"/>
      <c r="BH444" s="354"/>
      <c r="BI444" s="354"/>
      <c r="BJ444" s="354"/>
      <c r="BK444" s="354"/>
      <c r="BL444" s="354"/>
      <c r="BM444" s="354"/>
      <c r="BN444" s="354"/>
      <c r="BO444" s="354"/>
      <c r="BP444" s="354"/>
      <c r="BQ444" s="354"/>
      <c r="BR444" s="354"/>
      <c r="BS444" s="354"/>
      <c r="BT444" s="354"/>
      <c r="BU444" s="354"/>
      <c r="BV444" s="354"/>
      <c r="BW444" s="354"/>
      <c r="BX444" s="355"/>
      <c r="BY444" s="355"/>
      <c r="BZ444" s="355"/>
      <c r="CA444" s="355"/>
      <c r="CB444" s="355"/>
      <c r="CC444" s="355"/>
      <c r="CD444" s="355"/>
      <c r="CE444" s="355"/>
      <c r="CF444" s="355"/>
      <c r="CG444" s="355"/>
      <c r="CH444" s="355"/>
      <c r="CI444" s="355"/>
      <c r="CJ444" s="355"/>
      <c r="CK444" s="355"/>
      <c r="CL444" s="355"/>
      <c r="CM444" s="355"/>
      <c r="CN444" s="355"/>
      <c r="CO444" s="355"/>
      <c r="CP444" s="355"/>
      <c r="CQ444" s="355"/>
      <c r="CR444" s="355"/>
      <c r="CS444" s="355"/>
      <c r="CT444" s="355"/>
      <c r="CU444" s="355"/>
      <c r="CV444" s="355"/>
      <c r="CW444" s="355"/>
      <c r="CX444" s="355"/>
      <c r="CY444" s="355"/>
      <c r="CZ444" s="355"/>
    </row>
    <row r="445" s="359" customFormat="true" ht="25.15" customHeight="true" x14ac:dyDescent="0.2">
      <c r="B445" s="962"/>
      <c r="C445" s="1044" t="s">
        <v>294</v>
      </c>
      <c r="D445" s="1045"/>
      <c r="E445" s="679">
        <v>1.4730764272933728E-2</v>
      </c>
      <c r="F445" s="631"/>
      <c r="G445" s="631"/>
      <c r="H445" s="1045" t="s">
        <v>273</v>
      </c>
      <c r="I445" s="1045"/>
      <c r="J445" s="680">
        <v>-1.4053878650827495E-2</v>
      </c>
      <c r="K445" s="631"/>
      <c r="L445" s="631"/>
      <c r="M445" s="1045" t="s">
        <v>288</v>
      </c>
      <c r="N445" s="1045"/>
      <c r="O445" s="682">
        <v>-4.3372519170595692E-3</v>
      </c>
      <c r="P445" s="631"/>
      <c r="Q445" s="631"/>
      <c r="X445" s="352"/>
      <c r="Y445" s="352"/>
      <c r="Z445" s="352"/>
      <c r="AA445" s="352"/>
      <c r="AB445" s="352"/>
      <c r="AC445" s="352"/>
      <c r="AD445" s="352"/>
      <c r="AE445" s="352"/>
      <c r="AF445" s="352"/>
      <c r="AG445" s="352"/>
      <c r="AH445" s="352"/>
      <c r="AI445" s="352"/>
      <c r="AJ445" s="352"/>
      <c r="AK445" s="352"/>
      <c r="AL445" s="352"/>
      <c r="AM445" s="352"/>
      <c r="AN445" s="352"/>
      <c r="AO445" s="352"/>
      <c r="AP445" s="352"/>
      <c r="AQ445" s="352"/>
      <c r="AR445" s="352"/>
      <c r="AS445" s="352"/>
      <c r="AT445" s="352"/>
      <c r="AU445" s="352"/>
      <c r="AV445" s="352"/>
      <c r="AW445" s="352"/>
      <c r="AX445" s="352"/>
      <c r="AY445" s="352"/>
      <c r="AZ445" s="352"/>
      <c r="BA445" s="354"/>
      <c r="BB445" s="430"/>
      <c r="BC445" s="354"/>
      <c r="BD445" s="354"/>
      <c r="BE445" s="354"/>
      <c r="BF445" s="354"/>
      <c r="BG445" s="354"/>
      <c r="BH445" s="354"/>
      <c r="BI445" s="354"/>
      <c r="BJ445" s="354"/>
      <c r="BK445" s="354"/>
      <c r="BL445" s="354"/>
      <c r="BM445" s="354"/>
      <c r="BN445" s="354"/>
      <c r="BO445" s="354"/>
      <c r="BP445" s="354"/>
      <c r="BQ445" s="354"/>
      <c r="BR445" s="354"/>
      <c r="BS445" s="354"/>
      <c r="BT445" s="354"/>
      <c r="BU445" s="354"/>
      <c r="BV445" s="354"/>
      <c r="BW445" s="354"/>
      <c r="BX445" s="355"/>
      <c r="BY445" s="355"/>
      <c r="BZ445" s="355"/>
      <c r="CA445" s="355"/>
      <c r="CB445" s="355"/>
      <c r="CC445" s="355"/>
      <c r="CD445" s="355"/>
      <c r="CE445" s="355"/>
      <c r="CF445" s="355"/>
      <c r="CG445" s="355"/>
      <c r="CH445" s="355"/>
      <c r="CI445" s="355"/>
      <c r="CJ445" s="355"/>
      <c r="CK445" s="355"/>
      <c r="CL445" s="355"/>
      <c r="CM445" s="355"/>
      <c r="CN445" s="355"/>
      <c r="CO445" s="355"/>
      <c r="CP445" s="355"/>
      <c r="CQ445" s="355"/>
      <c r="CR445" s="355"/>
      <c r="CS445" s="355"/>
      <c r="CT445" s="355"/>
      <c r="CU445" s="355"/>
      <c r="CV445" s="355"/>
      <c r="CW445" s="355"/>
      <c r="CX445" s="355"/>
      <c r="CY445" s="355"/>
      <c r="CZ445" s="355"/>
    </row>
    <row r="446" s="359" customFormat="true" ht="25.15" customHeight="true" x14ac:dyDescent="0.2">
      <c r="C446" s="1044" t="s">
        <v>278</v>
      </c>
      <c r="D446" s="1045"/>
      <c r="E446" s="679">
        <v>1.4362216645780586E-2</v>
      </c>
      <c r="F446" s="631"/>
      <c r="G446" s="631"/>
      <c r="H446" s="1045" t="s">
        <v>285</v>
      </c>
      <c r="I446" s="1045"/>
      <c r="J446" s="680">
        <v>4.59224646235113E-3</v>
      </c>
      <c r="K446" s="631"/>
      <c r="L446" s="631"/>
      <c r="M446" s="1045"/>
      <c r="N446" s="1045"/>
      <c r="O446" s="631"/>
      <c r="P446" s="631"/>
      <c r="Q446" s="631"/>
      <c r="X446" s="352"/>
      <c r="Y446" s="352"/>
      <c r="Z446" s="352"/>
      <c r="AA446" s="352"/>
      <c r="AB446" s="352"/>
      <c r="AC446" s="352"/>
      <c r="AD446" s="352"/>
      <c r="AE446" s="352"/>
      <c r="AF446" s="352"/>
      <c r="AG446" s="352"/>
      <c r="AH446" s="352"/>
      <c r="AI446" s="352"/>
      <c r="AJ446" s="352"/>
      <c r="AK446" s="352"/>
      <c r="AL446" s="352"/>
      <c r="AM446" s="352"/>
      <c r="AN446" s="352"/>
      <c r="AO446" s="352"/>
      <c r="AP446" s="352"/>
      <c r="AQ446" s="352"/>
      <c r="AR446" s="352"/>
      <c r="AS446" s="352"/>
      <c r="AT446" s="352"/>
      <c r="AU446" s="352"/>
      <c r="AV446" s="352"/>
      <c r="AW446" s="352"/>
      <c r="AX446" s="352"/>
      <c r="AY446" s="352"/>
      <c r="AZ446" s="352"/>
      <c r="BA446" s="354"/>
      <c r="BB446" s="430"/>
      <c r="BC446" s="354"/>
      <c r="BD446" s="354"/>
      <c r="BE446" s="354"/>
      <c r="BF446" s="354"/>
      <c r="BG446" s="354"/>
      <c r="BH446" s="354"/>
      <c r="BI446" s="354"/>
      <c r="BJ446" s="354"/>
      <c r="BK446" s="354"/>
      <c r="BL446" s="354"/>
      <c r="BM446" s="354"/>
      <c r="BN446" s="354"/>
      <c r="BO446" s="354"/>
      <c r="BP446" s="354"/>
      <c r="BQ446" s="354"/>
      <c r="BR446" s="354"/>
      <c r="BS446" s="354"/>
      <c r="BT446" s="354"/>
      <c r="BU446" s="354"/>
      <c r="BV446" s="354"/>
      <c r="BW446" s="354"/>
      <c r="BX446" s="355"/>
      <c r="BY446" s="355"/>
      <c r="BZ446" s="355"/>
      <c r="CA446" s="355"/>
      <c r="CB446" s="355"/>
      <c r="CC446" s="355"/>
      <c r="CD446" s="355"/>
      <c r="CE446" s="355"/>
      <c r="CF446" s="355"/>
      <c r="CG446" s="355"/>
      <c r="CH446" s="355"/>
      <c r="CI446" s="355"/>
      <c r="CJ446" s="355"/>
      <c r="CK446" s="355"/>
      <c r="CL446" s="355"/>
      <c r="CM446" s="355"/>
      <c r="CN446" s="355"/>
      <c r="CO446" s="355"/>
      <c r="CP446" s="355"/>
      <c r="CQ446" s="355"/>
      <c r="CR446" s="355"/>
      <c r="CS446" s="355"/>
      <c r="CT446" s="355"/>
      <c r="CU446" s="355"/>
      <c r="CV446" s="355"/>
      <c r="CW446" s="355"/>
      <c r="CX446" s="355"/>
      <c r="CY446" s="355"/>
      <c r="CZ446" s="355"/>
    </row>
    <row r="447" s="359" customFormat="true" ht="25.15" customHeight="true" x14ac:dyDescent="0.2">
      <c r="C447" s="1044" t="s">
        <v>291</v>
      </c>
      <c r="D447" s="1045"/>
      <c r="E447" s="679">
        <v>1.1410148463777676E-2</v>
      </c>
      <c r="F447" s="631"/>
      <c r="G447" s="631"/>
      <c r="H447" s="1045" t="s">
        <v>291</v>
      </c>
      <c r="I447" s="1045"/>
      <c r="J447" s="680">
        <v>3.6079330465126325E-3</v>
      </c>
      <c r="K447" s="631"/>
      <c r="L447" s="631"/>
      <c r="M447" s="1045"/>
      <c r="N447" s="1045"/>
      <c r="O447" s="631"/>
      <c r="P447" s="631"/>
      <c r="Q447" s="631"/>
      <c r="X447" s="352"/>
      <c r="Y447" s="352"/>
      <c r="Z447" s="352"/>
      <c r="AA447" s="352"/>
      <c r="AB447" s="352"/>
      <c r="AC447" s="352"/>
      <c r="AD447" s="352"/>
      <c r="AE447" s="352"/>
      <c r="AF447" s="352"/>
      <c r="AG447" s="352"/>
      <c r="AH447" s="352"/>
      <c r="AI447" s="352"/>
      <c r="AJ447" s="352"/>
      <c r="AK447" s="352"/>
      <c r="AL447" s="352"/>
      <c r="AM447" s="352"/>
      <c r="AN447" s="352"/>
      <c r="AO447" s="352"/>
      <c r="AP447" s="352"/>
      <c r="AQ447" s="352"/>
      <c r="AR447" s="352"/>
      <c r="AS447" s="352"/>
      <c r="AT447" s="352"/>
      <c r="AU447" s="352"/>
      <c r="AV447" s="352"/>
      <c r="AW447" s="352"/>
      <c r="AX447" s="352"/>
      <c r="AY447" s="352"/>
      <c r="AZ447" s="352"/>
      <c r="BA447" s="354"/>
      <c r="BB447" s="430"/>
      <c r="BC447" s="354"/>
      <c r="BD447" s="354"/>
      <c r="BE447" s="354"/>
      <c r="BF447" s="354"/>
      <c r="BG447" s="354"/>
      <c r="BH447" s="354"/>
      <c r="BI447" s="354"/>
      <c r="BJ447" s="354"/>
      <c r="BK447" s="354"/>
      <c r="BL447" s="354"/>
      <c r="BM447" s="354"/>
      <c r="BN447" s="354"/>
      <c r="BO447" s="354"/>
      <c r="BP447" s="354"/>
      <c r="BQ447" s="354"/>
      <c r="BR447" s="354"/>
      <c r="BS447" s="354"/>
      <c r="BT447" s="354"/>
      <c r="BU447" s="354"/>
      <c r="BV447" s="354"/>
      <c r="BW447" s="354"/>
      <c r="BX447" s="355"/>
      <c r="BY447" s="355"/>
      <c r="BZ447" s="355"/>
      <c r="CA447" s="355"/>
      <c r="CB447" s="355"/>
      <c r="CC447" s="355"/>
      <c r="CD447" s="355"/>
      <c r="CE447" s="355"/>
      <c r="CF447" s="355"/>
      <c r="CG447" s="355"/>
      <c r="CH447" s="355"/>
      <c r="CI447" s="355"/>
      <c r="CJ447" s="355"/>
      <c r="CK447" s="355"/>
      <c r="CL447" s="355"/>
      <c r="CM447" s="355"/>
      <c r="CN447" s="355"/>
      <c r="CO447" s="355"/>
      <c r="CP447" s="355"/>
      <c r="CQ447" s="355"/>
      <c r="CR447" s="355"/>
      <c r="CS447" s="355"/>
      <c r="CT447" s="355"/>
      <c r="CU447" s="355"/>
      <c r="CV447" s="355"/>
      <c r="CW447" s="355"/>
      <c r="CX447" s="355"/>
      <c r="CY447" s="355"/>
      <c r="CZ447" s="355"/>
    </row>
    <row r="448" s="359" customFormat="true" ht="25.15" customHeight="true" x14ac:dyDescent="0.2">
      <c r="C448" s="1044" t="s">
        <v>292</v>
      </c>
      <c r="D448" s="1045"/>
      <c r="E448" s="679">
        <v>-1.0370687471983657E-2</v>
      </c>
      <c r="F448" s="631"/>
      <c r="G448" s="631"/>
      <c r="H448" s="1045" t="s">
        <v>279</v>
      </c>
      <c r="I448" s="1045"/>
      <c r="J448" s="680">
        <v>3.5910619715445826E-3</v>
      </c>
      <c r="K448" s="631"/>
      <c r="L448" s="631"/>
      <c r="M448" s="1045"/>
      <c r="N448" s="1045"/>
      <c r="O448" s="631"/>
      <c r="P448" s="631"/>
      <c r="Q448" s="631"/>
      <c r="X448" s="352"/>
      <c r="Y448" s="352"/>
      <c r="Z448" s="352"/>
      <c r="AA448" s="352"/>
      <c r="AB448" s="352"/>
      <c r="AC448" s="352"/>
      <c r="AD448" s="352"/>
      <c r="AE448" s="352"/>
      <c r="AF448" s="352"/>
      <c r="AG448" s="352"/>
      <c r="AH448" s="352"/>
      <c r="AI448" s="352"/>
      <c r="AJ448" s="352"/>
      <c r="AK448" s="352"/>
      <c r="AL448" s="352"/>
      <c r="AM448" s="352"/>
      <c r="AN448" s="352"/>
      <c r="AO448" s="352"/>
      <c r="AP448" s="352"/>
      <c r="AQ448" s="352"/>
      <c r="AR448" s="352"/>
      <c r="AS448" s="352"/>
      <c r="AT448" s="352"/>
      <c r="AU448" s="352"/>
      <c r="AV448" s="352"/>
      <c r="AW448" s="352"/>
      <c r="AX448" s="352"/>
      <c r="AY448" s="352"/>
      <c r="AZ448" s="352"/>
      <c r="BA448" s="354"/>
      <c r="BB448" s="430"/>
      <c r="BC448" s="354"/>
      <c r="BD448" s="354"/>
      <c r="BE448" s="354"/>
      <c r="BF448" s="354"/>
      <c r="BG448" s="354"/>
      <c r="BH448" s="354"/>
      <c r="BI448" s="354"/>
      <c r="BJ448" s="354"/>
      <c r="BK448" s="354"/>
      <c r="BL448" s="354"/>
      <c r="BM448" s="354"/>
      <c r="BN448" s="354"/>
      <c r="BO448" s="354"/>
      <c r="BP448" s="354"/>
      <c r="BQ448" s="354"/>
      <c r="BR448" s="354"/>
      <c r="BS448" s="354"/>
      <c r="BT448" s="354"/>
      <c r="BU448" s="354"/>
      <c r="BV448" s="354"/>
      <c r="BW448" s="354"/>
      <c r="BX448" s="355"/>
      <c r="BY448" s="355"/>
      <c r="BZ448" s="355"/>
      <c r="CA448" s="355"/>
      <c r="CB448" s="355"/>
      <c r="CC448" s="355"/>
      <c r="CD448" s="355"/>
      <c r="CE448" s="355"/>
      <c r="CF448" s="355"/>
      <c r="CG448" s="355"/>
      <c r="CH448" s="355"/>
      <c r="CI448" s="355"/>
      <c r="CJ448" s="355"/>
      <c r="CK448" s="355"/>
      <c r="CL448" s="355"/>
      <c r="CM448" s="355"/>
      <c r="CN448" s="355"/>
      <c r="CO448" s="355"/>
      <c r="CP448" s="355"/>
      <c r="CQ448" s="355"/>
      <c r="CR448" s="355"/>
      <c r="CS448" s="355"/>
      <c r="CT448" s="355"/>
      <c r="CU448" s="355"/>
      <c r="CV448" s="355"/>
      <c r="CW448" s="355"/>
      <c r="CX448" s="355"/>
      <c r="CY448" s="355"/>
      <c r="CZ448" s="355"/>
    </row>
    <row r="449" s="359" customFormat="true" ht="25.15" customHeight="true" x14ac:dyDescent="0.2">
      <c r="C449" s="1044" t="s">
        <v>284</v>
      </c>
      <c r="D449" s="1045"/>
      <c r="E449" s="679">
        <v>7.9773466735997244E-3</v>
      </c>
      <c r="F449" s="631"/>
      <c r="G449" s="631"/>
      <c r="H449" s="1045" t="s">
        <v>294</v>
      </c>
      <c r="I449" s="1045"/>
      <c r="J449" s="680">
        <v>-2.325750628986374E-3</v>
      </c>
      <c r="K449" s="631"/>
      <c r="L449" s="631"/>
      <c r="M449" s="1045" t="s">
        <v>249</v>
      </c>
      <c r="N449" s="1045"/>
      <c r="O449" s="1045"/>
      <c r="P449" s="631"/>
      <c r="Q449" s="631"/>
      <c r="X449" s="352"/>
      <c r="Y449" s="352"/>
      <c r="Z449" s="352"/>
      <c r="AA449" s="352"/>
      <c r="AB449" s="352"/>
      <c r="AC449" s="352"/>
      <c r="AD449" s="352"/>
      <c r="AE449" s="352"/>
      <c r="AF449" s="352"/>
      <c r="AG449" s="352"/>
      <c r="AH449" s="352"/>
      <c r="AI449" s="352"/>
      <c r="AJ449" s="352"/>
      <c r="AK449" s="352"/>
      <c r="AL449" s="352"/>
      <c r="AM449" s="352"/>
      <c r="AN449" s="352"/>
      <c r="AO449" s="352"/>
      <c r="AP449" s="352"/>
      <c r="AQ449" s="352"/>
      <c r="AR449" s="352"/>
      <c r="AS449" s="352"/>
      <c r="AT449" s="352"/>
      <c r="AU449" s="352"/>
      <c r="AV449" s="352"/>
      <c r="AW449" s="352"/>
      <c r="AX449" s="352"/>
      <c r="AY449" s="352"/>
      <c r="AZ449" s="352"/>
      <c r="BA449" s="354"/>
      <c r="BB449" s="430"/>
      <c r="BC449" s="354"/>
      <c r="BD449" s="354"/>
      <c r="BE449" s="354"/>
      <c r="BF449" s="354"/>
      <c r="BG449" s="354"/>
      <c r="BH449" s="354"/>
      <c r="BI449" s="354"/>
      <c r="BJ449" s="354"/>
      <c r="BK449" s="354"/>
      <c r="BL449" s="354"/>
      <c r="BM449" s="354"/>
      <c r="BN449" s="354"/>
      <c r="BO449" s="354"/>
      <c r="BP449" s="354"/>
      <c r="BQ449" s="354"/>
      <c r="BR449" s="354"/>
      <c r="BS449" s="354"/>
      <c r="BT449" s="354"/>
      <c r="BU449" s="354"/>
      <c r="BV449" s="354"/>
      <c r="BW449" s="354"/>
      <c r="BX449" s="355"/>
      <c r="BY449" s="355"/>
      <c r="BZ449" s="355"/>
      <c r="CA449" s="355"/>
      <c r="CB449" s="355"/>
      <c r="CC449" s="355"/>
      <c r="CD449" s="355"/>
      <c r="CE449" s="355"/>
      <c r="CF449" s="355"/>
      <c r="CG449" s="355"/>
      <c r="CH449" s="355"/>
      <c r="CI449" s="355"/>
      <c r="CJ449" s="355"/>
      <c r="CK449" s="355"/>
      <c r="CL449" s="355"/>
      <c r="CM449" s="355"/>
      <c r="CN449" s="355"/>
      <c r="CO449" s="355"/>
      <c r="CP449" s="355"/>
      <c r="CQ449" s="355"/>
      <c r="CR449" s="355"/>
      <c r="CS449" s="355"/>
      <c r="CT449" s="355"/>
      <c r="CU449" s="355"/>
      <c r="CV449" s="355"/>
      <c r="CW449" s="355"/>
      <c r="CX449" s="355"/>
      <c r="CY449" s="355"/>
      <c r="CZ449" s="355"/>
    </row>
    <row r="450" s="359" customFormat="true" ht="25.15" customHeight="true" x14ac:dyDescent="0.2">
      <c r="C450" s="1044" t="s">
        <v>281</v>
      </c>
      <c r="D450" s="1045"/>
      <c r="E450" s="683">
        <v>-3.1404420089320944E-3</v>
      </c>
      <c r="F450" s="631"/>
      <c r="G450" s="631"/>
      <c r="H450" s="1045" t="s">
        <v>287</v>
      </c>
      <c r="I450" s="1045"/>
      <c r="J450" s="684">
        <v>1.4321279690777242E-3</v>
      </c>
      <c r="K450" s="631"/>
      <c r="L450" s="631"/>
      <c r="M450" s="1045"/>
      <c r="N450" s="1045"/>
      <c r="O450" s="661" t="s">
        <v>250</v>
      </c>
      <c r="P450" s="631"/>
      <c r="Q450" s="631"/>
      <c r="X450" s="352"/>
      <c r="Y450" s="352"/>
      <c r="Z450" s="352"/>
      <c r="AA450" s="352"/>
      <c r="AB450" s="352"/>
      <c r="AC450" s="352"/>
      <c r="AD450" s="352"/>
      <c r="AE450" s="352"/>
      <c r="AF450" s="352"/>
      <c r="AG450" s="352"/>
      <c r="AH450" s="352"/>
      <c r="AI450" s="352"/>
      <c r="AJ450" s="352"/>
      <c r="AK450" s="352"/>
      <c r="AL450" s="352"/>
      <c r="AM450" s="352"/>
      <c r="AN450" s="352"/>
      <c r="AO450" s="352"/>
      <c r="AP450" s="352"/>
      <c r="AQ450" s="352"/>
      <c r="AR450" s="352"/>
      <c r="AS450" s="352"/>
      <c r="AT450" s="352"/>
      <c r="AU450" s="352"/>
      <c r="AV450" s="352"/>
      <c r="AW450" s="352"/>
      <c r="AX450" s="352"/>
      <c r="AY450" s="352"/>
      <c r="AZ450" s="352"/>
      <c r="BA450" s="354"/>
      <c r="BB450" s="430"/>
      <c r="BC450" s="354"/>
      <c r="BD450" s="354"/>
      <c r="BE450" s="354"/>
      <c r="BF450" s="354"/>
      <c r="BG450" s="354"/>
      <c r="BH450" s="354"/>
      <c r="BI450" s="354"/>
      <c r="BJ450" s="354"/>
      <c r="BK450" s="354"/>
      <c r="BL450" s="354"/>
      <c r="BM450" s="354"/>
      <c r="BN450" s="354"/>
      <c r="BO450" s="354"/>
      <c r="BP450" s="354"/>
      <c r="BQ450" s="354"/>
      <c r="BR450" s="354"/>
      <c r="BS450" s="354"/>
      <c r="BT450" s="354"/>
      <c r="BU450" s="354"/>
      <c r="BV450" s="354"/>
      <c r="BW450" s="354"/>
      <c r="BX450" s="355"/>
      <c r="BY450" s="355"/>
      <c r="BZ450" s="355"/>
      <c r="CA450" s="355"/>
      <c r="CB450" s="355"/>
      <c r="CC450" s="355"/>
      <c r="CD450" s="355"/>
      <c r="CE450" s="355"/>
      <c r="CF450" s="355"/>
      <c r="CG450" s="355"/>
      <c r="CH450" s="355"/>
      <c r="CI450" s="355"/>
      <c r="CJ450" s="355"/>
      <c r="CK450" s="355"/>
      <c r="CL450" s="355"/>
      <c r="CM450" s="355"/>
      <c r="CN450" s="355"/>
      <c r="CO450" s="355"/>
      <c r="CP450" s="355"/>
      <c r="CQ450" s="355"/>
      <c r="CR450" s="355"/>
      <c r="CS450" s="355"/>
      <c r="CT450" s="355"/>
      <c r="CU450" s="355"/>
      <c r="CV450" s="355"/>
      <c r="CW450" s="355"/>
      <c r="CX450" s="355"/>
      <c r="CY450" s="355"/>
      <c r="CZ450" s="355"/>
    </row>
    <row r="451" s="359" customFormat="true" ht="25.15" customHeight="true" x14ac:dyDescent="0.2">
      <c r="C451" s="1044"/>
      <c r="D451" s="1045"/>
      <c r="E451" s="631"/>
      <c r="F451" s="631"/>
      <c r="G451" s="631"/>
      <c r="H451" s="1045"/>
      <c r="I451" s="1045"/>
      <c r="J451" s="631"/>
      <c r="K451" s="631"/>
      <c r="L451" s="631"/>
      <c r="M451" s="1045" t="s">
        <v>290</v>
      </c>
      <c r="N451" s="1045"/>
      <c r="O451" s="678">
        <v>2.5839456511887484E-5</v>
      </c>
      <c r="P451" s="631"/>
      <c r="Q451" s="631"/>
      <c r="X451" s="352"/>
      <c r="Y451" s="352"/>
      <c r="Z451" s="352"/>
      <c r="AA451" s="352"/>
      <c r="AB451" s="352"/>
      <c r="AC451" s="352"/>
      <c r="AD451" s="352"/>
      <c r="AE451" s="352"/>
      <c r="AF451" s="352"/>
      <c r="AG451" s="352"/>
      <c r="AH451" s="352"/>
      <c r="AI451" s="352"/>
      <c r="AJ451" s="352"/>
      <c r="AK451" s="352"/>
      <c r="AL451" s="352"/>
      <c r="AM451" s="352"/>
      <c r="AN451" s="352"/>
      <c r="AO451" s="352"/>
      <c r="AP451" s="352"/>
      <c r="AQ451" s="352"/>
      <c r="AR451" s="352"/>
      <c r="AS451" s="352"/>
      <c r="AT451" s="352"/>
      <c r="AU451" s="352"/>
      <c r="AV451" s="352"/>
      <c r="AW451" s="352"/>
      <c r="AX451" s="352"/>
      <c r="AY451" s="352"/>
      <c r="AZ451" s="352"/>
      <c r="BA451" s="354"/>
      <c r="BB451" s="430"/>
      <c r="BC451" s="354"/>
      <c r="BD451" s="354"/>
      <c r="BE451" s="354"/>
      <c r="BF451" s="354"/>
      <c r="BG451" s="354"/>
      <c r="BH451" s="354"/>
      <c r="BI451" s="354"/>
      <c r="BJ451" s="354"/>
      <c r="BK451" s="354"/>
      <c r="BL451" s="354"/>
      <c r="BM451" s="354"/>
      <c r="BN451" s="354"/>
      <c r="BO451" s="354"/>
      <c r="BP451" s="354"/>
      <c r="BQ451" s="354"/>
      <c r="BR451" s="354"/>
      <c r="BS451" s="354"/>
      <c r="BT451" s="354"/>
      <c r="BU451" s="354"/>
      <c r="BV451" s="354"/>
      <c r="BW451" s="354"/>
      <c r="BX451" s="355"/>
      <c r="BY451" s="355"/>
      <c r="BZ451" s="355"/>
      <c r="CA451" s="355"/>
      <c r="CB451" s="355"/>
      <c r="CC451" s="355"/>
      <c r="CD451" s="355"/>
      <c r="CE451" s="355"/>
      <c r="CF451" s="355"/>
      <c r="CG451" s="355"/>
      <c r="CH451" s="355"/>
      <c r="CI451" s="355"/>
      <c r="CJ451" s="355"/>
      <c r="CK451" s="355"/>
      <c r="CL451" s="355"/>
      <c r="CM451" s="355"/>
      <c r="CN451" s="355"/>
      <c r="CO451" s="355"/>
      <c r="CP451" s="355"/>
      <c r="CQ451" s="355"/>
      <c r="CR451" s="355"/>
      <c r="CS451" s="355"/>
      <c r="CT451" s="355"/>
      <c r="CU451" s="355"/>
      <c r="CV451" s="355"/>
      <c r="CW451" s="355"/>
      <c r="CX451" s="355"/>
      <c r="CY451" s="355"/>
      <c r="CZ451" s="355"/>
    </row>
    <row r="452" s="359" customFormat="true" ht="25.15" customHeight="true" x14ac:dyDescent="0.2">
      <c r="C452" s="1044"/>
      <c r="D452" s="1045"/>
      <c r="E452" s="631"/>
      <c r="F452" s="631"/>
      <c r="G452" s="631"/>
      <c r="H452" s="1045"/>
      <c r="I452" s="1045"/>
      <c r="J452" s="631"/>
      <c r="K452" s="631"/>
      <c r="L452" s="631"/>
      <c r="M452" s="1045" t="s">
        <v>263</v>
      </c>
      <c r="N452" s="1045"/>
      <c r="O452" s="681">
        <v>0.57069834201531311</v>
      </c>
      <c r="P452" s="631"/>
      <c r="Q452" s="631"/>
      <c r="X452" s="352"/>
      <c r="Y452" s="352"/>
      <c r="Z452" s="352"/>
      <c r="AA452" s="352"/>
      <c r="AB452" s="352"/>
      <c r="AC452" s="352"/>
      <c r="AD452" s="352"/>
      <c r="AE452" s="352"/>
      <c r="AF452" s="352"/>
      <c r="AG452" s="352"/>
      <c r="AH452" s="352"/>
      <c r="AI452" s="352"/>
      <c r="AJ452" s="352"/>
      <c r="AK452" s="352"/>
      <c r="AL452" s="352"/>
      <c r="AM452" s="352"/>
      <c r="AN452" s="352"/>
      <c r="AO452" s="352"/>
      <c r="AP452" s="352"/>
      <c r="AQ452" s="352"/>
      <c r="AR452" s="352"/>
      <c r="AS452" s="352"/>
      <c r="AT452" s="352"/>
      <c r="AU452" s="352"/>
      <c r="AV452" s="352"/>
      <c r="AW452" s="352"/>
      <c r="AX452" s="352"/>
      <c r="AY452" s="352"/>
      <c r="AZ452" s="352"/>
      <c r="BA452" s="354"/>
      <c r="BB452" s="430"/>
      <c r="BC452" s="354"/>
      <c r="BD452" s="354"/>
      <c r="BE452" s="354"/>
      <c r="BF452" s="354"/>
      <c r="BG452" s="354"/>
      <c r="BH452" s="354"/>
      <c r="BI452" s="354"/>
      <c r="BJ452" s="354"/>
      <c r="BK452" s="354"/>
      <c r="BL452" s="354"/>
      <c r="BM452" s="354"/>
      <c r="BN452" s="354"/>
      <c r="BO452" s="354"/>
      <c r="BP452" s="354"/>
      <c r="BQ452" s="354"/>
      <c r="BR452" s="354"/>
      <c r="BS452" s="354"/>
      <c r="BT452" s="354"/>
      <c r="BU452" s="354"/>
      <c r="BV452" s="354"/>
      <c r="BW452" s="354"/>
      <c r="BX452" s="355"/>
      <c r="BY452" s="355"/>
      <c r="BZ452" s="355"/>
      <c r="CA452" s="355"/>
      <c r="CB452" s="355"/>
      <c r="CC452" s="355"/>
      <c r="CD452" s="355"/>
      <c r="CE452" s="355"/>
      <c r="CF452" s="355"/>
      <c r="CG452" s="355"/>
      <c r="CH452" s="355"/>
      <c r="CI452" s="355"/>
      <c r="CJ452" s="355"/>
      <c r="CK452" s="355"/>
      <c r="CL452" s="355"/>
      <c r="CM452" s="355"/>
      <c r="CN452" s="355"/>
      <c r="CO452" s="355"/>
      <c r="CP452" s="355"/>
      <c r="CQ452" s="355"/>
      <c r="CR452" s="355"/>
      <c r="CS452" s="355"/>
      <c r="CT452" s="355"/>
      <c r="CU452" s="355"/>
      <c r="CV452" s="355"/>
      <c r="CW452" s="355"/>
      <c r="CX452" s="355"/>
      <c r="CY452" s="355"/>
      <c r="CZ452" s="355"/>
    </row>
    <row r="453" s="359" customFormat="true" ht="25.15" customHeight="true" x14ac:dyDescent="0.2">
      <c r="C453" s="1044"/>
      <c r="D453" s="1045"/>
      <c r="E453" s="631"/>
      <c r="F453" s="631"/>
      <c r="G453" s="631"/>
      <c r="H453" s="1045"/>
      <c r="I453" s="1045"/>
      <c r="J453" s="631"/>
      <c r="K453" s="631"/>
      <c r="L453" s="631"/>
      <c r="M453" s="1045" t="s">
        <v>285</v>
      </c>
      <c r="N453" s="1045"/>
      <c r="O453" s="681">
        <v>1.4496678364789644E-3</v>
      </c>
      <c r="P453" s="631"/>
      <c r="Q453" s="631"/>
      <c r="X453" s="352"/>
      <c r="Y453" s="352"/>
      <c r="Z453" s="352"/>
      <c r="AA453" s="352"/>
      <c r="AB453" s="352"/>
      <c r="AC453" s="352"/>
      <c r="AD453" s="352"/>
      <c r="AE453" s="352"/>
      <c r="AF453" s="352"/>
      <c r="AG453" s="352"/>
      <c r="AH453" s="352"/>
      <c r="AI453" s="352"/>
      <c r="AJ453" s="352"/>
      <c r="AK453" s="352"/>
      <c r="AL453" s="352"/>
      <c r="AM453" s="352"/>
      <c r="AN453" s="352"/>
      <c r="AO453" s="352"/>
      <c r="AP453" s="352"/>
      <c r="AQ453" s="352"/>
      <c r="AR453" s="352"/>
      <c r="AS453" s="352"/>
      <c r="AT453" s="352"/>
      <c r="AU453" s="352"/>
      <c r="AV453" s="352"/>
      <c r="AW453" s="352"/>
      <c r="AX453" s="352"/>
      <c r="AY453" s="352"/>
      <c r="AZ453" s="352"/>
      <c r="BA453" s="354"/>
      <c r="BB453" s="430"/>
      <c r="BC453" s="354"/>
      <c r="BD453" s="354"/>
      <c r="BE453" s="354"/>
      <c r="BF453" s="354"/>
      <c r="BG453" s="354"/>
      <c r="BH453" s="354"/>
      <c r="BI453" s="354"/>
      <c r="BJ453" s="354"/>
      <c r="BK453" s="354"/>
      <c r="BL453" s="354"/>
      <c r="BM453" s="354"/>
      <c r="BN453" s="354"/>
      <c r="BO453" s="354"/>
      <c r="BP453" s="354"/>
      <c r="BQ453" s="354"/>
      <c r="BR453" s="354"/>
      <c r="BS453" s="354"/>
      <c r="BT453" s="354"/>
      <c r="BU453" s="354"/>
      <c r="BV453" s="354"/>
      <c r="BW453" s="354"/>
      <c r="BX453" s="355"/>
      <c r="BY453" s="355"/>
      <c r="BZ453" s="355"/>
      <c r="CA453" s="355"/>
      <c r="CB453" s="355"/>
      <c r="CC453" s="355"/>
      <c r="CD453" s="355"/>
      <c r="CE453" s="355"/>
      <c r="CF453" s="355"/>
      <c r="CG453" s="355"/>
      <c r="CH453" s="355"/>
      <c r="CI453" s="355"/>
      <c r="CJ453" s="355"/>
      <c r="CK453" s="355"/>
      <c r="CL453" s="355"/>
      <c r="CM453" s="355"/>
      <c r="CN453" s="355"/>
      <c r="CO453" s="355"/>
      <c r="CP453" s="355"/>
      <c r="CQ453" s="355"/>
      <c r="CR453" s="355"/>
      <c r="CS453" s="355"/>
      <c r="CT453" s="355"/>
      <c r="CU453" s="355"/>
      <c r="CV453" s="355"/>
      <c r="CW453" s="355"/>
      <c r="CX453" s="355"/>
      <c r="CY453" s="355"/>
      <c r="CZ453" s="355"/>
    </row>
    <row r="454" s="359" customFormat="true" ht="25.15" customHeight="true" x14ac:dyDescent="0.2">
      <c r="C454" s="1044" t="s">
        <v>249</v>
      </c>
      <c r="D454" s="1045"/>
      <c r="E454" s="1045"/>
      <c r="F454" s="631"/>
      <c r="G454" s="631"/>
      <c r="H454" s="1045" t="s">
        <v>249</v>
      </c>
      <c r="I454" s="1045"/>
      <c r="J454" s="1045"/>
      <c r="K454" s="631"/>
      <c r="L454" s="631"/>
      <c r="M454" s="1045" t="s">
        <v>282</v>
      </c>
      <c r="N454" s="1045"/>
      <c r="O454" s="681">
        <v>1.9543822949831318E-3</v>
      </c>
      <c r="P454" s="631"/>
      <c r="Q454" s="631"/>
      <c r="X454" s="352"/>
      <c r="Y454" s="352"/>
      <c r="Z454" s="352"/>
      <c r="AA454" s="352"/>
      <c r="AB454" s="352"/>
      <c r="AC454" s="352"/>
      <c r="AD454" s="352"/>
      <c r="AE454" s="352"/>
      <c r="AF454" s="352"/>
      <c r="AG454" s="352"/>
      <c r="AH454" s="352"/>
      <c r="AI454" s="352"/>
      <c r="AJ454" s="352"/>
      <c r="AK454" s="352"/>
      <c r="AL454" s="352"/>
      <c r="AM454" s="352"/>
      <c r="AN454" s="352"/>
      <c r="AO454" s="352"/>
      <c r="AP454" s="352"/>
      <c r="AQ454" s="352"/>
      <c r="AR454" s="352"/>
      <c r="AS454" s="352"/>
      <c r="AT454" s="352"/>
      <c r="AU454" s="352"/>
      <c r="AV454" s="352"/>
      <c r="AW454" s="352"/>
      <c r="AX454" s="352"/>
      <c r="AY454" s="352"/>
      <c r="AZ454" s="352"/>
      <c r="BA454" s="354"/>
      <c r="BB454" s="430"/>
      <c r="BC454" s="354"/>
      <c r="BD454" s="354"/>
      <c r="BE454" s="354"/>
      <c r="BF454" s="354"/>
      <c r="BG454" s="354"/>
      <c r="BH454" s="354"/>
      <c r="BI454" s="354"/>
      <c r="BJ454" s="354"/>
      <c r="BK454" s="354"/>
      <c r="BL454" s="354"/>
      <c r="BM454" s="354"/>
      <c r="BN454" s="354"/>
      <c r="BO454" s="354"/>
      <c r="BP454" s="354"/>
      <c r="BQ454" s="354"/>
      <c r="BR454" s="354"/>
      <c r="BS454" s="354"/>
      <c r="BT454" s="354"/>
      <c r="BU454" s="354"/>
      <c r="BV454" s="354"/>
      <c r="BW454" s="354"/>
      <c r="BX454" s="355"/>
      <c r="BY454" s="355"/>
      <c r="BZ454" s="355"/>
      <c r="CA454" s="355"/>
      <c r="CB454" s="355"/>
      <c r="CC454" s="355"/>
      <c r="CD454" s="355"/>
      <c r="CE454" s="355"/>
      <c r="CF454" s="355"/>
      <c r="CG454" s="355"/>
      <c r="CH454" s="355"/>
      <c r="CI454" s="355"/>
      <c r="CJ454" s="355"/>
      <c r="CK454" s="355"/>
      <c r="CL454" s="355"/>
      <c r="CM454" s="355"/>
      <c r="CN454" s="355"/>
      <c r="CO454" s="355"/>
      <c r="CP454" s="355"/>
      <c r="CQ454" s="355"/>
      <c r="CR454" s="355"/>
      <c r="CS454" s="355"/>
      <c r="CT454" s="355"/>
      <c r="CU454" s="355"/>
      <c r="CV454" s="355"/>
      <c r="CW454" s="355"/>
      <c r="CX454" s="355"/>
      <c r="CY454" s="355"/>
      <c r="CZ454" s="355"/>
    </row>
    <row r="455" s="359" customFormat="true" ht="25.15" customHeight="true" x14ac:dyDescent="0.2">
      <c r="C455" s="1044"/>
      <c r="D455" s="1045"/>
      <c r="E455" s="662" t="s">
        <v>250</v>
      </c>
      <c r="F455" s="631"/>
      <c r="G455" s="631"/>
      <c r="H455" s="1045"/>
      <c r="I455" s="1045"/>
      <c r="J455" s="663" t="s">
        <v>250</v>
      </c>
      <c r="K455" s="631"/>
      <c r="L455" s="631"/>
      <c r="M455" s="1045" t="s">
        <v>271</v>
      </c>
      <c r="N455" s="1045"/>
      <c r="O455" s="681">
        <v>4.0173451067052064E-2</v>
      </c>
      <c r="P455" s="631"/>
      <c r="Q455" s="631"/>
      <c r="X455" s="352"/>
      <c r="Y455" s="352"/>
      <c r="Z455" s="352"/>
      <c r="AA455" s="352"/>
      <c r="AB455" s="352"/>
      <c r="AC455" s="352"/>
      <c r="AD455" s="352"/>
      <c r="AE455" s="352"/>
      <c r="AF455" s="352"/>
      <c r="AG455" s="352"/>
      <c r="AH455" s="352"/>
      <c r="AI455" s="352"/>
      <c r="AJ455" s="352"/>
      <c r="AK455" s="352"/>
      <c r="AL455" s="352"/>
      <c r="AM455" s="352"/>
      <c r="AN455" s="352"/>
      <c r="AO455" s="352"/>
      <c r="AP455" s="352"/>
      <c r="AQ455" s="352"/>
      <c r="AR455" s="352"/>
      <c r="AS455" s="352"/>
      <c r="AT455" s="352"/>
      <c r="AU455" s="352"/>
      <c r="AV455" s="352"/>
      <c r="AW455" s="352"/>
      <c r="AX455" s="352"/>
      <c r="AY455" s="352"/>
      <c r="AZ455" s="352"/>
      <c r="BA455" s="354"/>
      <c r="BB455" s="430"/>
      <c r="BC455" s="354"/>
      <c r="BD455" s="354"/>
      <c r="BE455" s="354"/>
      <c r="BF455" s="354"/>
      <c r="BG455" s="354"/>
      <c r="BH455" s="354"/>
      <c r="BI455" s="354"/>
      <c r="BJ455" s="354"/>
      <c r="BK455" s="354"/>
      <c r="BL455" s="354"/>
      <c r="BM455" s="354"/>
      <c r="BN455" s="354"/>
      <c r="BO455" s="354"/>
      <c r="BP455" s="354"/>
      <c r="BQ455" s="354"/>
      <c r="BR455" s="354"/>
      <c r="BS455" s="354"/>
      <c r="BT455" s="354"/>
      <c r="BU455" s="354"/>
      <c r="BV455" s="354"/>
      <c r="BW455" s="354"/>
      <c r="BX455" s="355"/>
      <c r="BY455" s="355"/>
      <c r="BZ455" s="355"/>
      <c r="CA455" s="355"/>
      <c r="CB455" s="355"/>
      <c r="CC455" s="355"/>
      <c r="CD455" s="355"/>
      <c r="CE455" s="355"/>
      <c r="CF455" s="355"/>
      <c r="CG455" s="355"/>
      <c r="CH455" s="355"/>
      <c r="CI455" s="355"/>
      <c r="CJ455" s="355"/>
      <c r="CK455" s="355"/>
      <c r="CL455" s="355"/>
      <c r="CM455" s="355"/>
      <c r="CN455" s="355"/>
      <c r="CO455" s="355"/>
      <c r="CP455" s="355"/>
      <c r="CQ455" s="355"/>
      <c r="CR455" s="355"/>
      <c r="CS455" s="355"/>
      <c r="CT455" s="355"/>
      <c r="CU455" s="355"/>
      <c r="CV455" s="355"/>
      <c r="CW455" s="355"/>
      <c r="CX455" s="355"/>
      <c r="CY455" s="355"/>
      <c r="CZ455" s="355"/>
    </row>
    <row r="456" s="359" customFormat="true" ht="25.15" customHeight="true" x14ac:dyDescent="0.2">
      <c r="C456" s="1044" t="s">
        <v>290</v>
      </c>
      <c r="D456" s="1045"/>
      <c r="E456" s="676">
        <v>4.3891092793860002E-4</v>
      </c>
      <c r="F456" s="631"/>
      <c r="G456" s="631"/>
      <c r="H456" s="1045" t="s">
        <v>290</v>
      </c>
      <c r="I456" s="1045"/>
      <c r="J456" s="677">
        <v>7.9252017047149771E-4</v>
      </c>
      <c r="K456" s="631"/>
      <c r="L456" s="631"/>
      <c r="M456" s="1045" t="s">
        <v>265</v>
      </c>
      <c r="N456" s="1045"/>
      <c r="O456" s="681">
        <v>0.52419064642406854</v>
      </c>
      <c r="P456" s="631"/>
      <c r="Q456" s="631"/>
      <c r="X456" s="352"/>
      <c r="Y456" s="352"/>
      <c r="Z456" s="352"/>
      <c r="AA456" s="352"/>
      <c r="AB456" s="352"/>
      <c r="AC456" s="352"/>
      <c r="AD456" s="352"/>
      <c r="AE456" s="352"/>
      <c r="AF456" s="352"/>
      <c r="AG456" s="352"/>
      <c r="AH456" s="352"/>
      <c r="AI456" s="352"/>
      <c r="AJ456" s="352"/>
      <c r="AK456" s="352"/>
      <c r="AL456" s="352"/>
      <c r="AM456" s="352"/>
      <c r="AN456" s="352"/>
      <c r="AO456" s="352"/>
      <c r="AP456" s="352"/>
      <c r="AQ456" s="352"/>
      <c r="AR456" s="352"/>
      <c r="AS456" s="352"/>
      <c r="AT456" s="352"/>
      <c r="AU456" s="352"/>
      <c r="AV456" s="352"/>
      <c r="AW456" s="352"/>
      <c r="AX456" s="352"/>
      <c r="AY456" s="352"/>
      <c r="AZ456" s="352"/>
      <c r="BA456" s="354"/>
      <c r="BB456" s="430"/>
      <c r="BC456" s="354"/>
      <c r="BD456" s="354"/>
      <c r="BE456" s="354"/>
      <c r="BF456" s="354"/>
      <c r="BG456" s="354"/>
      <c r="BH456" s="354"/>
      <c r="BI456" s="354"/>
      <c r="BJ456" s="354"/>
      <c r="BK456" s="354"/>
      <c r="BL456" s="354"/>
      <c r="BM456" s="354"/>
      <c r="BN456" s="354"/>
      <c r="BO456" s="354"/>
      <c r="BP456" s="354"/>
      <c r="BQ456" s="354"/>
      <c r="BR456" s="354"/>
      <c r="BS456" s="354"/>
      <c r="BT456" s="354"/>
      <c r="BU456" s="354"/>
      <c r="BV456" s="354"/>
      <c r="BW456" s="354"/>
      <c r="BX456" s="355"/>
      <c r="BY456" s="355"/>
      <c r="BZ456" s="355"/>
      <c r="CA456" s="355"/>
      <c r="CB456" s="355"/>
      <c r="CC456" s="355"/>
      <c r="CD456" s="355"/>
      <c r="CE456" s="355"/>
      <c r="CF456" s="355"/>
      <c r="CG456" s="355"/>
      <c r="CH456" s="355"/>
      <c r="CI456" s="355"/>
      <c r="CJ456" s="355"/>
      <c r="CK456" s="355"/>
      <c r="CL456" s="355"/>
      <c r="CM456" s="355"/>
      <c r="CN456" s="355"/>
      <c r="CO456" s="355"/>
      <c r="CP456" s="355"/>
      <c r="CQ456" s="355"/>
      <c r="CR456" s="355"/>
      <c r="CS456" s="355"/>
      <c r="CT456" s="355"/>
      <c r="CU456" s="355"/>
      <c r="CV456" s="355"/>
      <c r="CW456" s="355"/>
      <c r="CX456" s="355"/>
      <c r="CY456" s="355"/>
      <c r="CZ456" s="355"/>
    </row>
    <row r="457" s="359" customFormat="true" ht="25.15" customHeight="true" x14ac:dyDescent="0.2">
      <c r="C457" s="1044" t="s">
        <v>263</v>
      </c>
      <c r="D457" s="1045"/>
      <c r="E457" s="679">
        <v>0.66593028260254306</v>
      </c>
      <c r="F457" s="631"/>
      <c r="G457" s="631"/>
      <c r="H457" s="1045" t="s">
        <v>263</v>
      </c>
      <c r="I457" s="1045"/>
      <c r="J457" s="680">
        <v>0.57425830404762346</v>
      </c>
      <c r="K457" s="631"/>
      <c r="L457" s="631"/>
      <c r="M457" s="1045" t="s">
        <v>283</v>
      </c>
      <c r="N457" s="1045"/>
      <c r="O457" s="681">
        <v>9.9742298381326759E-4</v>
      </c>
      <c r="P457" s="631"/>
      <c r="Q457" s="631"/>
      <c r="X457" s="352"/>
      <c r="Y457" s="352"/>
      <c r="Z457" s="352"/>
      <c r="AA457" s="352"/>
      <c r="AB457" s="352"/>
      <c r="AC457" s="352"/>
      <c r="AD457" s="352"/>
      <c r="AE457" s="352"/>
      <c r="AF457" s="352"/>
      <c r="AG457" s="352"/>
      <c r="AH457" s="352"/>
      <c r="AI457" s="352"/>
      <c r="AJ457" s="352"/>
      <c r="AK457" s="352"/>
      <c r="AL457" s="352"/>
      <c r="AM457" s="352"/>
      <c r="AN457" s="352"/>
      <c r="AO457" s="352"/>
      <c r="AP457" s="352"/>
      <c r="AQ457" s="352"/>
      <c r="AR457" s="352"/>
      <c r="AS457" s="352"/>
      <c r="AT457" s="352"/>
      <c r="AU457" s="352"/>
      <c r="AV457" s="352"/>
      <c r="AW457" s="352"/>
      <c r="AX457" s="352"/>
      <c r="AY457" s="352"/>
      <c r="AZ457" s="352"/>
      <c r="BA457" s="354"/>
      <c r="BB457" s="430"/>
      <c r="BC457" s="354"/>
      <c r="BD457" s="354"/>
      <c r="BE457" s="354"/>
      <c r="BF457" s="354"/>
      <c r="BG457" s="354"/>
      <c r="BH457" s="354"/>
      <c r="BI457" s="354"/>
      <c r="BJ457" s="354"/>
      <c r="BK457" s="354"/>
      <c r="BL457" s="354"/>
      <c r="BM457" s="354"/>
      <c r="BN457" s="354"/>
      <c r="BO457" s="354"/>
      <c r="BP457" s="354"/>
      <c r="BQ457" s="354"/>
      <c r="BR457" s="354"/>
      <c r="BS457" s="354"/>
      <c r="BT457" s="354"/>
      <c r="BU457" s="354"/>
      <c r="BV457" s="354"/>
      <c r="BW457" s="354"/>
      <c r="BX457" s="355"/>
      <c r="BY457" s="355"/>
      <c r="BZ457" s="355"/>
      <c r="CA457" s="355"/>
      <c r="CB457" s="355"/>
      <c r="CC457" s="355"/>
      <c r="CD457" s="355"/>
      <c r="CE457" s="355"/>
      <c r="CF457" s="355"/>
      <c r="CG457" s="355"/>
      <c r="CH457" s="355"/>
      <c r="CI457" s="355"/>
      <c r="CJ457" s="355"/>
      <c r="CK457" s="355"/>
      <c r="CL457" s="355"/>
      <c r="CM457" s="355"/>
      <c r="CN457" s="355"/>
      <c r="CO457" s="355"/>
      <c r="CP457" s="355"/>
      <c r="CQ457" s="355"/>
      <c r="CR457" s="355"/>
      <c r="CS457" s="355"/>
      <c r="CT457" s="355"/>
      <c r="CU457" s="355"/>
      <c r="CV457" s="355"/>
      <c r="CW457" s="355"/>
      <c r="CX457" s="355"/>
      <c r="CY457" s="355"/>
      <c r="CZ457" s="355"/>
    </row>
    <row r="458" s="359" customFormat="true" ht="25.15" customHeight="true" x14ac:dyDescent="0.2">
      <c r="C458" s="1044" t="s">
        <v>285</v>
      </c>
      <c r="D458" s="1045"/>
      <c r="E458" s="679">
        <v>8.6813280968533405E-4</v>
      </c>
      <c r="F458" s="631"/>
      <c r="G458" s="631"/>
      <c r="H458" s="1045" t="s">
        <v>285</v>
      </c>
      <c r="I458" s="1045"/>
      <c r="J458" s="680">
        <v>2.1088727570976467E-5</v>
      </c>
      <c r="K458" s="631"/>
      <c r="L458" s="631"/>
      <c r="M458" s="1045" t="s">
        <v>264</v>
      </c>
      <c r="N458" s="1045"/>
      <c r="O458" s="681">
        <v>0.49827523345648977</v>
      </c>
      <c r="P458" s="631"/>
      <c r="Q458" s="631"/>
      <c r="X458" s="352"/>
      <c r="Y458" s="352"/>
      <c r="Z458" s="352"/>
      <c r="AA458" s="352"/>
      <c r="AB458" s="352"/>
      <c r="AC458" s="352"/>
      <c r="AD458" s="352"/>
      <c r="AE458" s="352"/>
      <c r="AF458" s="352"/>
      <c r="AG458" s="352"/>
      <c r="AH458" s="352"/>
      <c r="AI458" s="352"/>
      <c r="AJ458" s="352"/>
      <c r="AK458" s="352"/>
      <c r="AL458" s="352"/>
      <c r="AM458" s="352"/>
      <c r="AN458" s="352"/>
      <c r="AO458" s="352"/>
      <c r="AP458" s="352"/>
      <c r="AQ458" s="352"/>
      <c r="AR458" s="352"/>
      <c r="AS458" s="352"/>
      <c r="AT458" s="352"/>
      <c r="AU458" s="352"/>
      <c r="AV458" s="352"/>
      <c r="AW458" s="352"/>
      <c r="AX458" s="352"/>
      <c r="AY458" s="352"/>
      <c r="AZ458" s="352"/>
      <c r="BA458" s="354"/>
      <c r="BB458" s="430"/>
      <c r="BC458" s="354"/>
      <c r="BD458" s="354"/>
      <c r="BE458" s="354"/>
      <c r="BF458" s="354"/>
      <c r="BG458" s="354"/>
      <c r="BH458" s="354"/>
      <c r="BI458" s="354"/>
      <c r="BJ458" s="354"/>
      <c r="BK458" s="354"/>
      <c r="BL458" s="354"/>
      <c r="BM458" s="354"/>
      <c r="BN458" s="354"/>
      <c r="BO458" s="354"/>
      <c r="BP458" s="354"/>
      <c r="BQ458" s="354"/>
      <c r="BR458" s="354"/>
      <c r="BS458" s="354"/>
      <c r="BT458" s="354"/>
      <c r="BU458" s="354"/>
      <c r="BV458" s="354"/>
      <c r="BW458" s="354"/>
      <c r="BX458" s="355"/>
      <c r="BY458" s="355"/>
      <c r="BZ458" s="355"/>
      <c r="CA458" s="355"/>
      <c r="CB458" s="355"/>
      <c r="CC458" s="355"/>
      <c r="CD458" s="355"/>
      <c r="CE458" s="355"/>
      <c r="CF458" s="355"/>
      <c r="CG458" s="355"/>
      <c r="CH458" s="355"/>
      <c r="CI458" s="355"/>
      <c r="CJ458" s="355"/>
      <c r="CK458" s="355"/>
      <c r="CL458" s="355"/>
      <c r="CM458" s="355"/>
      <c r="CN458" s="355"/>
      <c r="CO458" s="355"/>
      <c r="CP458" s="355"/>
      <c r="CQ458" s="355"/>
      <c r="CR458" s="355"/>
      <c r="CS458" s="355"/>
      <c r="CT458" s="355"/>
      <c r="CU458" s="355"/>
      <c r="CV458" s="355"/>
      <c r="CW458" s="355"/>
      <c r="CX458" s="355"/>
      <c r="CY458" s="355"/>
      <c r="CZ458" s="355"/>
    </row>
    <row r="459" s="359" customFormat="true" ht="25.15" customHeight="true" x14ac:dyDescent="0.2">
      <c r="C459" s="1044" t="s">
        <v>282</v>
      </c>
      <c r="D459" s="1045"/>
      <c r="E459" s="679">
        <v>7.9167847171511465E-4</v>
      </c>
      <c r="F459" s="631"/>
      <c r="G459" s="631"/>
      <c r="H459" s="1045" t="s">
        <v>282</v>
      </c>
      <c r="I459" s="1045"/>
      <c r="J459" s="680">
        <v>6.2708592089414782E-4</v>
      </c>
      <c r="K459" s="631"/>
      <c r="L459" s="631"/>
      <c r="M459" s="1045" t="s">
        <v>281</v>
      </c>
      <c r="N459" s="1045"/>
      <c r="O459" s="681">
        <v>1.5160881458431792E-3</v>
      </c>
      <c r="P459" s="631"/>
      <c r="Q459" s="631"/>
      <c r="X459" s="352"/>
      <c r="Y459" s="352"/>
      <c r="Z459" s="352"/>
      <c r="AA459" s="352"/>
      <c r="AB459" s="352"/>
      <c r="AC459" s="352"/>
      <c r="AD459" s="352"/>
      <c r="AE459" s="352"/>
      <c r="AF459" s="352"/>
      <c r="AG459" s="352"/>
      <c r="AH459" s="352"/>
      <c r="AI459" s="352"/>
      <c r="AJ459" s="352"/>
      <c r="AK459" s="352"/>
      <c r="AL459" s="352"/>
      <c r="AM459" s="352"/>
      <c r="AN459" s="352"/>
      <c r="AO459" s="352"/>
      <c r="AP459" s="352"/>
      <c r="AQ459" s="352"/>
      <c r="AR459" s="352"/>
      <c r="AS459" s="352"/>
      <c r="AT459" s="352"/>
      <c r="AU459" s="352"/>
      <c r="AV459" s="352"/>
      <c r="AW459" s="352"/>
      <c r="AX459" s="352"/>
      <c r="AY459" s="352"/>
      <c r="AZ459" s="352"/>
      <c r="BA459" s="354"/>
      <c r="BB459" s="430"/>
      <c r="BC459" s="354"/>
      <c r="BD459" s="354"/>
      <c r="BE459" s="354"/>
      <c r="BF459" s="354"/>
      <c r="BG459" s="354"/>
      <c r="BH459" s="354"/>
      <c r="BI459" s="354"/>
      <c r="BJ459" s="354"/>
      <c r="BK459" s="354"/>
      <c r="BL459" s="354"/>
      <c r="BM459" s="354"/>
      <c r="BN459" s="354"/>
      <c r="BO459" s="354"/>
      <c r="BP459" s="354"/>
      <c r="BQ459" s="354"/>
      <c r="BR459" s="354"/>
      <c r="BS459" s="354"/>
      <c r="BT459" s="354"/>
      <c r="BU459" s="354"/>
      <c r="BV459" s="354"/>
      <c r="BW459" s="354"/>
      <c r="BX459" s="355"/>
      <c r="BY459" s="355"/>
      <c r="BZ459" s="355"/>
      <c r="CA459" s="355"/>
      <c r="CB459" s="355"/>
      <c r="CC459" s="355"/>
      <c r="CD459" s="355"/>
      <c r="CE459" s="355"/>
      <c r="CF459" s="355"/>
      <c r="CG459" s="355"/>
      <c r="CH459" s="355"/>
      <c r="CI459" s="355"/>
      <c r="CJ459" s="355"/>
      <c r="CK459" s="355"/>
      <c r="CL459" s="355"/>
      <c r="CM459" s="355"/>
      <c r="CN459" s="355"/>
      <c r="CO459" s="355"/>
      <c r="CP459" s="355"/>
      <c r="CQ459" s="355"/>
      <c r="CR459" s="355"/>
      <c r="CS459" s="355"/>
      <c r="CT459" s="355"/>
      <c r="CU459" s="355"/>
      <c r="CV459" s="355"/>
      <c r="CW459" s="355"/>
      <c r="CX459" s="355"/>
      <c r="CY459" s="355"/>
      <c r="CZ459" s="355"/>
    </row>
    <row r="460" s="359" customFormat="true" ht="25.15" customHeight="true" x14ac:dyDescent="0.2">
      <c r="C460" s="1044" t="s">
        <v>275</v>
      </c>
      <c r="D460" s="1045"/>
      <c r="E460" s="679">
        <v>2.5360534893062191E-2</v>
      </c>
      <c r="F460" s="631"/>
      <c r="G460" s="631"/>
      <c r="H460" s="1045" t="s">
        <v>275</v>
      </c>
      <c r="I460" s="1045"/>
      <c r="J460" s="680">
        <v>1.2720470376299302E-2</v>
      </c>
      <c r="K460" s="631"/>
      <c r="L460" s="631"/>
      <c r="M460" s="1045" t="s">
        <v>288</v>
      </c>
      <c r="N460" s="1045"/>
      <c r="O460" s="681">
        <v>1.8811754192036907E-5</v>
      </c>
      <c r="P460" s="631"/>
      <c r="Q460" s="631"/>
      <c r="X460" s="352"/>
      <c r="Y460" s="352"/>
      <c r="Z460" s="352"/>
      <c r="AA460" s="352"/>
      <c r="AB460" s="352"/>
      <c r="AC460" s="352"/>
      <c r="AD460" s="352"/>
      <c r="AE460" s="352"/>
      <c r="AF460" s="352"/>
      <c r="AG460" s="352"/>
      <c r="AH460" s="352"/>
      <c r="AI460" s="352"/>
      <c r="AJ460" s="352"/>
      <c r="AK460" s="352"/>
      <c r="AL460" s="352"/>
      <c r="AM460" s="352"/>
      <c r="AN460" s="352"/>
      <c r="AO460" s="352"/>
      <c r="AP460" s="352"/>
      <c r="AQ460" s="352"/>
      <c r="AR460" s="352"/>
      <c r="AS460" s="352"/>
      <c r="AT460" s="352"/>
      <c r="AU460" s="352"/>
      <c r="AV460" s="352"/>
      <c r="AW460" s="352"/>
      <c r="AX460" s="352"/>
      <c r="AY460" s="352"/>
      <c r="AZ460" s="352"/>
      <c r="BA460" s="354"/>
      <c r="BB460" s="430"/>
      <c r="BC460" s="354"/>
      <c r="BD460" s="354"/>
      <c r="BE460" s="354"/>
      <c r="BF460" s="354"/>
      <c r="BG460" s="354"/>
      <c r="BH460" s="354"/>
      <c r="BI460" s="354"/>
      <c r="BJ460" s="354"/>
      <c r="BK460" s="354"/>
      <c r="BL460" s="354"/>
      <c r="BM460" s="354"/>
      <c r="BN460" s="354"/>
      <c r="BO460" s="354"/>
      <c r="BP460" s="354"/>
      <c r="BQ460" s="354"/>
      <c r="BR460" s="354"/>
      <c r="BS460" s="354"/>
      <c r="BT460" s="354"/>
      <c r="BU460" s="354"/>
      <c r="BV460" s="354"/>
      <c r="BW460" s="354"/>
      <c r="BX460" s="355"/>
      <c r="BY460" s="355"/>
      <c r="BZ460" s="355"/>
      <c r="CA460" s="355"/>
      <c r="CB460" s="355"/>
      <c r="CC460" s="355"/>
      <c r="CD460" s="355"/>
      <c r="CE460" s="355"/>
      <c r="CF460" s="355"/>
      <c r="CG460" s="355"/>
      <c r="CH460" s="355"/>
      <c r="CI460" s="355"/>
      <c r="CJ460" s="355"/>
      <c r="CK460" s="355"/>
      <c r="CL460" s="355"/>
      <c r="CM460" s="355"/>
      <c r="CN460" s="355"/>
      <c r="CO460" s="355"/>
      <c r="CP460" s="355"/>
      <c r="CQ460" s="355"/>
      <c r="CR460" s="355"/>
      <c r="CS460" s="355"/>
      <c r="CT460" s="355"/>
      <c r="CU460" s="355"/>
      <c r="CV460" s="355"/>
      <c r="CW460" s="355"/>
      <c r="CX460" s="355"/>
      <c r="CY460" s="355"/>
      <c r="CZ460" s="355"/>
    </row>
    <row r="461" s="359" customFormat="true" ht="25.15" customHeight="true" x14ac:dyDescent="0.2">
      <c r="C461" s="1044" t="s">
        <v>271</v>
      </c>
      <c r="D461" s="1045"/>
      <c r="E461" s="679">
        <v>9.8804998877582109E-2</v>
      </c>
      <c r="F461" s="631"/>
      <c r="G461" s="631"/>
      <c r="H461" s="1045" t="s">
        <v>271</v>
      </c>
      <c r="I461" s="1045"/>
      <c r="J461" s="680">
        <v>9.4312511073555816E-2</v>
      </c>
      <c r="K461" s="631"/>
      <c r="L461" s="631"/>
      <c r="M461" s="1045" t="s">
        <v>272</v>
      </c>
      <c r="N461" s="1045"/>
      <c r="O461" s="681">
        <v>6.1832653050223105E-2</v>
      </c>
      <c r="P461" s="631"/>
      <c r="Q461" s="631"/>
      <c r="X461" s="352"/>
      <c r="Y461" s="352"/>
      <c r="Z461" s="352"/>
      <c r="AA461" s="352"/>
      <c r="AB461" s="352"/>
      <c r="AC461" s="352"/>
      <c r="AD461" s="352"/>
      <c r="AE461" s="352"/>
      <c r="AF461" s="352"/>
      <c r="AG461" s="352"/>
      <c r="AH461" s="352"/>
      <c r="AI461" s="352"/>
      <c r="AJ461" s="352"/>
      <c r="AK461" s="352"/>
      <c r="AL461" s="352"/>
      <c r="AM461" s="352"/>
      <c r="AN461" s="352"/>
      <c r="AO461" s="352"/>
      <c r="AP461" s="352"/>
      <c r="AQ461" s="352"/>
      <c r="AR461" s="352"/>
      <c r="AS461" s="352"/>
      <c r="AT461" s="352"/>
      <c r="AU461" s="352"/>
      <c r="AV461" s="352"/>
      <c r="AW461" s="352"/>
      <c r="AX461" s="352"/>
      <c r="AY461" s="352"/>
      <c r="AZ461" s="352"/>
      <c r="BA461" s="354"/>
      <c r="BB461" s="430"/>
      <c r="BC461" s="354"/>
      <c r="BD461" s="354"/>
      <c r="BE461" s="354"/>
      <c r="BF461" s="354"/>
      <c r="BG461" s="354"/>
      <c r="BH461" s="354"/>
      <c r="BI461" s="354"/>
      <c r="BJ461" s="354"/>
      <c r="BK461" s="354"/>
      <c r="BL461" s="354"/>
      <c r="BM461" s="354"/>
      <c r="BN461" s="354"/>
      <c r="BO461" s="354"/>
      <c r="BP461" s="354"/>
      <c r="BQ461" s="354"/>
      <c r="BR461" s="354"/>
      <c r="BS461" s="354"/>
      <c r="BT461" s="354"/>
      <c r="BU461" s="354"/>
      <c r="BV461" s="354"/>
      <c r="BW461" s="354"/>
      <c r="BX461" s="355"/>
      <c r="BY461" s="355"/>
      <c r="BZ461" s="355"/>
      <c r="CA461" s="355"/>
      <c r="CB461" s="355"/>
      <c r="CC461" s="355"/>
      <c r="CD461" s="355"/>
      <c r="CE461" s="355"/>
      <c r="CF461" s="355"/>
      <c r="CG461" s="355"/>
      <c r="CH461" s="355"/>
      <c r="CI461" s="355"/>
      <c r="CJ461" s="355"/>
      <c r="CK461" s="355"/>
      <c r="CL461" s="355"/>
      <c r="CM461" s="355"/>
      <c r="CN461" s="355"/>
      <c r="CO461" s="355"/>
      <c r="CP461" s="355"/>
      <c r="CQ461" s="355"/>
      <c r="CR461" s="355"/>
      <c r="CS461" s="355"/>
      <c r="CT461" s="355"/>
      <c r="CU461" s="355"/>
      <c r="CV461" s="355"/>
      <c r="CW461" s="355"/>
      <c r="CX461" s="355"/>
      <c r="CY461" s="355"/>
      <c r="CZ461" s="355"/>
    </row>
    <row r="462" s="359" customFormat="true" ht="25.15" customHeight="true" x14ac:dyDescent="0.2">
      <c r="C462" s="1044" t="s">
        <v>265</v>
      </c>
      <c r="D462" s="1045"/>
      <c r="E462" s="679">
        <v>0.47070786771035056</v>
      </c>
      <c r="F462" s="631"/>
      <c r="G462" s="631"/>
      <c r="H462" s="1045" t="s">
        <v>265</v>
      </c>
      <c r="I462" s="1045"/>
      <c r="J462" s="680">
        <v>0.28746544848632133</v>
      </c>
      <c r="K462" s="631"/>
      <c r="L462" s="631"/>
      <c r="M462" s="1045" t="s">
        <v>268</v>
      </c>
      <c r="N462" s="1045"/>
      <c r="O462" s="681">
        <v>0.45925561955647026</v>
      </c>
      <c r="P462" s="631"/>
      <c r="Q462" s="631"/>
      <c r="X462" s="352"/>
      <c r="Y462" s="352"/>
      <c r="Z462" s="352"/>
      <c r="AA462" s="352"/>
      <c r="AB462" s="352"/>
      <c r="AC462" s="352"/>
      <c r="AD462" s="352"/>
      <c r="AE462" s="352"/>
      <c r="AF462" s="352"/>
      <c r="AG462" s="352"/>
      <c r="AH462" s="352"/>
      <c r="AI462" s="352"/>
      <c r="AJ462" s="352"/>
      <c r="AK462" s="352"/>
      <c r="AL462" s="352"/>
      <c r="AM462" s="352"/>
      <c r="AN462" s="352"/>
      <c r="AO462" s="352"/>
      <c r="AP462" s="352"/>
      <c r="AQ462" s="352"/>
      <c r="AR462" s="352"/>
      <c r="AS462" s="352"/>
      <c r="AT462" s="352"/>
      <c r="AU462" s="352"/>
      <c r="AV462" s="352"/>
      <c r="AW462" s="352"/>
      <c r="AX462" s="352"/>
      <c r="AY462" s="352"/>
      <c r="AZ462" s="352"/>
      <c r="BA462" s="354"/>
      <c r="BB462" s="430"/>
      <c r="BC462" s="354"/>
      <c r="BD462" s="354"/>
      <c r="BE462" s="354"/>
      <c r="BF462" s="354"/>
      <c r="BG462" s="354"/>
      <c r="BH462" s="354"/>
      <c r="BI462" s="354"/>
      <c r="BJ462" s="354"/>
      <c r="BK462" s="354"/>
      <c r="BL462" s="354"/>
      <c r="BM462" s="354"/>
      <c r="BN462" s="354"/>
      <c r="BO462" s="354"/>
      <c r="BP462" s="354"/>
      <c r="BQ462" s="354"/>
      <c r="BR462" s="354"/>
      <c r="BS462" s="354"/>
      <c r="BT462" s="354"/>
      <c r="BU462" s="354"/>
      <c r="BV462" s="354"/>
      <c r="BW462" s="354"/>
      <c r="BX462" s="355"/>
      <c r="BY462" s="355"/>
      <c r="BZ462" s="355"/>
      <c r="CA462" s="355"/>
      <c r="CB462" s="355"/>
      <c r="CC462" s="355"/>
      <c r="CD462" s="355"/>
      <c r="CE462" s="355"/>
      <c r="CF462" s="355"/>
      <c r="CG462" s="355"/>
      <c r="CH462" s="355"/>
      <c r="CI462" s="355"/>
      <c r="CJ462" s="355"/>
      <c r="CK462" s="355"/>
      <c r="CL462" s="355"/>
      <c r="CM462" s="355"/>
      <c r="CN462" s="355"/>
      <c r="CO462" s="355"/>
      <c r="CP462" s="355"/>
      <c r="CQ462" s="355"/>
      <c r="CR462" s="355"/>
      <c r="CS462" s="355"/>
      <c r="CT462" s="355"/>
      <c r="CU462" s="355"/>
      <c r="CV462" s="355"/>
      <c r="CW462" s="355"/>
      <c r="CX462" s="355"/>
      <c r="CY462" s="355"/>
      <c r="CZ462" s="355"/>
    </row>
    <row r="463" s="359" customFormat="true" ht="25.15" customHeight="true" x14ac:dyDescent="0.2">
      <c r="C463" s="1044" t="s">
        <v>283</v>
      </c>
      <c r="D463" s="1045"/>
      <c r="E463" s="679">
        <v>3.648341074933443E-3</v>
      </c>
      <c r="F463" s="631"/>
      <c r="G463" s="631"/>
      <c r="H463" s="1045" t="s">
        <v>283</v>
      </c>
      <c r="I463" s="1045"/>
      <c r="J463" s="680">
        <v>3.1138687839509897E-3</v>
      </c>
      <c r="K463" s="631"/>
      <c r="L463" s="631"/>
      <c r="M463" s="1045" t="s">
        <v>279</v>
      </c>
      <c r="N463" s="1045"/>
      <c r="O463" s="681">
        <v>4.6296281034906789E-3</v>
      </c>
      <c r="P463" s="631"/>
      <c r="Q463" s="631"/>
      <c r="X463" s="352"/>
      <c r="Y463" s="352"/>
      <c r="Z463" s="352"/>
      <c r="AA463" s="352"/>
      <c r="AB463" s="352"/>
      <c r="AC463" s="352"/>
      <c r="AD463" s="352"/>
      <c r="AE463" s="352"/>
      <c r="AF463" s="352"/>
      <c r="AG463" s="352"/>
      <c r="AH463" s="352"/>
      <c r="AI463" s="352"/>
      <c r="AJ463" s="352"/>
      <c r="AK463" s="352"/>
      <c r="AL463" s="352"/>
      <c r="AM463" s="352"/>
      <c r="AN463" s="352"/>
      <c r="AO463" s="352"/>
      <c r="AP463" s="352"/>
      <c r="AQ463" s="352"/>
      <c r="AR463" s="352"/>
      <c r="AS463" s="352"/>
      <c r="AT463" s="352"/>
      <c r="AU463" s="352"/>
      <c r="AV463" s="352"/>
      <c r="AW463" s="352"/>
      <c r="AX463" s="352"/>
      <c r="AY463" s="352"/>
      <c r="AZ463" s="352"/>
      <c r="BA463" s="354"/>
      <c r="BB463" s="430"/>
      <c r="BC463" s="354"/>
      <c r="BD463" s="354"/>
      <c r="BE463" s="354"/>
      <c r="BF463" s="354"/>
      <c r="BG463" s="354"/>
      <c r="BH463" s="354"/>
      <c r="BI463" s="354"/>
      <c r="BJ463" s="354"/>
      <c r="BK463" s="354"/>
      <c r="BL463" s="354"/>
      <c r="BM463" s="354"/>
      <c r="BN463" s="354"/>
      <c r="BO463" s="354"/>
      <c r="BP463" s="354"/>
      <c r="BQ463" s="354"/>
      <c r="BR463" s="354"/>
      <c r="BS463" s="354"/>
      <c r="BT463" s="354"/>
      <c r="BU463" s="354"/>
      <c r="BV463" s="354"/>
      <c r="BW463" s="354"/>
      <c r="BX463" s="355"/>
      <c r="BY463" s="355"/>
      <c r="BZ463" s="355"/>
      <c r="CA463" s="355"/>
      <c r="CB463" s="355"/>
      <c r="CC463" s="355"/>
      <c r="CD463" s="355"/>
      <c r="CE463" s="355"/>
      <c r="CF463" s="355"/>
      <c r="CG463" s="355"/>
      <c r="CH463" s="355"/>
      <c r="CI463" s="355"/>
      <c r="CJ463" s="355"/>
      <c r="CK463" s="355"/>
      <c r="CL463" s="355"/>
      <c r="CM463" s="355"/>
      <c r="CN463" s="355"/>
      <c r="CO463" s="355"/>
      <c r="CP463" s="355"/>
      <c r="CQ463" s="355"/>
      <c r="CR463" s="355"/>
      <c r="CS463" s="355"/>
      <c r="CT463" s="355"/>
      <c r="CU463" s="355"/>
      <c r="CV463" s="355"/>
      <c r="CW463" s="355"/>
      <c r="CX463" s="355"/>
      <c r="CY463" s="355"/>
      <c r="CZ463" s="355"/>
    </row>
    <row r="464" s="359" customFormat="true" ht="25.15" customHeight="true" x14ac:dyDescent="0.2">
      <c r="C464" s="1044" t="s">
        <v>264</v>
      </c>
      <c r="D464" s="1045"/>
      <c r="E464" s="679">
        <v>0.65394355318569153</v>
      </c>
      <c r="F464" s="631"/>
      <c r="G464" s="631"/>
      <c r="H464" s="1045" t="s">
        <v>264</v>
      </c>
      <c r="I464" s="1045"/>
      <c r="J464" s="680">
        <v>0.54766616150251024</v>
      </c>
      <c r="K464" s="631"/>
      <c r="L464" s="631"/>
      <c r="M464" s="1045" t="s">
        <v>276</v>
      </c>
      <c r="N464" s="1045"/>
      <c r="O464" s="681">
        <v>1.9641358868922017E-3</v>
      </c>
      <c r="P464" s="631"/>
      <c r="Q464" s="631"/>
      <c r="X464" s="352"/>
      <c r="Y464" s="352"/>
      <c r="Z464" s="352"/>
      <c r="AA464" s="352"/>
      <c r="AB464" s="352"/>
      <c r="AC464" s="352"/>
      <c r="AD464" s="352"/>
      <c r="AE464" s="352"/>
      <c r="AF464" s="352"/>
      <c r="AG464" s="352"/>
      <c r="AH464" s="352"/>
      <c r="AI464" s="352"/>
      <c r="AJ464" s="352"/>
      <c r="AK464" s="352"/>
      <c r="AL464" s="352"/>
      <c r="AM464" s="352"/>
      <c r="AN464" s="352"/>
      <c r="AO464" s="352"/>
      <c r="AP464" s="352"/>
      <c r="AQ464" s="352"/>
      <c r="AR464" s="352"/>
      <c r="AS464" s="352"/>
      <c r="AT464" s="352"/>
      <c r="AU464" s="352"/>
      <c r="AV464" s="352"/>
      <c r="AW464" s="352"/>
      <c r="AX464" s="352"/>
      <c r="AY464" s="352"/>
      <c r="AZ464" s="352"/>
      <c r="BA464" s="354"/>
      <c r="BB464" s="430"/>
      <c r="BC464" s="354"/>
      <c r="BD464" s="354"/>
      <c r="BE464" s="354"/>
      <c r="BF464" s="354"/>
      <c r="BG464" s="354"/>
      <c r="BH464" s="354"/>
      <c r="BI464" s="354"/>
      <c r="BJ464" s="354"/>
      <c r="BK464" s="354"/>
      <c r="BL464" s="354"/>
      <c r="BM464" s="354"/>
      <c r="BN464" s="354"/>
      <c r="BO464" s="354"/>
      <c r="BP464" s="354"/>
      <c r="BQ464" s="354"/>
      <c r="BR464" s="354"/>
      <c r="BS464" s="354"/>
      <c r="BT464" s="354"/>
      <c r="BU464" s="354"/>
      <c r="BV464" s="354"/>
      <c r="BW464" s="354"/>
      <c r="BX464" s="355"/>
      <c r="BY464" s="355"/>
      <c r="BZ464" s="355"/>
      <c r="CA464" s="355"/>
      <c r="CB464" s="355"/>
      <c r="CC464" s="355"/>
      <c r="CD464" s="355"/>
      <c r="CE464" s="355"/>
      <c r="CF464" s="355"/>
      <c r="CG464" s="355"/>
      <c r="CH464" s="355"/>
      <c r="CI464" s="355"/>
      <c r="CJ464" s="355"/>
      <c r="CK464" s="355"/>
      <c r="CL464" s="355"/>
      <c r="CM464" s="355"/>
      <c r="CN464" s="355"/>
      <c r="CO464" s="355"/>
      <c r="CP464" s="355"/>
      <c r="CQ464" s="355"/>
      <c r="CR464" s="355"/>
      <c r="CS464" s="355"/>
      <c r="CT464" s="355"/>
      <c r="CU464" s="355"/>
      <c r="CV464" s="355"/>
      <c r="CW464" s="355"/>
      <c r="CX464" s="355"/>
      <c r="CY464" s="355"/>
      <c r="CZ464" s="355"/>
    </row>
    <row r="465" s="359" customFormat="true" ht="25.15" customHeight="true" x14ac:dyDescent="0.2">
      <c r="C465" s="1044" t="s">
        <v>281</v>
      </c>
      <c r="D465" s="1045"/>
      <c r="E465" s="679">
        <v>9.8623760114654498E-6</v>
      </c>
      <c r="F465" s="631"/>
      <c r="G465" s="631"/>
      <c r="H465" s="1045" t="s">
        <v>281</v>
      </c>
      <c r="I465" s="1045"/>
      <c r="J465" s="680">
        <v>3.158555260899591E-3</v>
      </c>
      <c r="K465" s="631"/>
      <c r="L465" s="631"/>
      <c r="M465" s="1045" t="s">
        <v>269</v>
      </c>
      <c r="N465" s="1045"/>
      <c r="O465" s="681">
        <v>0.39844756151272764</v>
      </c>
      <c r="P465" s="631"/>
      <c r="Q465" s="631"/>
      <c r="X465" s="352"/>
      <c r="Y465" s="352"/>
      <c r="Z465" s="352"/>
      <c r="AA465" s="352"/>
      <c r="AB465" s="352"/>
      <c r="AC465" s="352"/>
      <c r="AD465" s="352"/>
      <c r="AE465" s="352"/>
      <c r="AF465" s="352"/>
      <c r="AG465" s="352"/>
      <c r="AH465" s="352"/>
      <c r="AI465" s="352"/>
      <c r="AJ465" s="352"/>
      <c r="AK465" s="352"/>
      <c r="AL465" s="352"/>
      <c r="AM465" s="352"/>
      <c r="AN465" s="352"/>
      <c r="AO465" s="352"/>
      <c r="AP465" s="352"/>
      <c r="AQ465" s="352"/>
      <c r="AR465" s="352"/>
      <c r="AS465" s="352"/>
      <c r="AT465" s="352"/>
      <c r="AU465" s="352"/>
      <c r="AV465" s="352"/>
      <c r="AW465" s="352"/>
      <c r="AX465" s="352"/>
      <c r="AY465" s="352"/>
      <c r="AZ465" s="352"/>
      <c r="BA465" s="354"/>
      <c r="BB465" s="430"/>
      <c r="BC465" s="354"/>
      <c r="BD465" s="354"/>
      <c r="BE465" s="354"/>
      <c r="BF465" s="354"/>
      <c r="BG465" s="354"/>
      <c r="BH465" s="354"/>
      <c r="BI465" s="354"/>
      <c r="BJ465" s="354"/>
      <c r="BK465" s="354"/>
      <c r="BL465" s="354"/>
      <c r="BM465" s="354"/>
      <c r="BN465" s="354"/>
      <c r="BO465" s="354"/>
      <c r="BP465" s="354"/>
      <c r="BQ465" s="354"/>
      <c r="BR465" s="354"/>
      <c r="BS465" s="354"/>
      <c r="BT465" s="354"/>
      <c r="BU465" s="354"/>
      <c r="BV465" s="354"/>
      <c r="BW465" s="354"/>
      <c r="BX465" s="355"/>
      <c r="BY465" s="355"/>
      <c r="BZ465" s="355"/>
      <c r="CA465" s="355"/>
      <c r="CB465" s="355"/>
      <c r="CC465" s="355"/>
      <c r="CD465" s="355"/>
      <c r="CE465" s="355"/>
      <c r="CF465" s="355"/>
      <c r="CG465" s="355"/>
      <c r="CH465" s="355"/>
      <c r="CI465" s="355"/>
      <c r="CJ465" s="355"/>
      <c r="CK465" s="355"/>
      <c r="CL465" s="355"/>
      <c r="CM465" s="355"/>
      <c r="CN465" s="355"/>
      <c r="CO465" s="355"/>
      <c r="CP465" s="355"/>
      <c r="CQ465" s="355"/>
      <c r="CR465" s="355"/>
      <c r="CS465" s="355"/>
      <c r="CT465" s="355"/>
      <c r="CU465" s="355"/>
      <c r="CV465" s="355"/>
      <c r="CW465" s="355"/>
      <c r="CX465" s="355"/>
      <c r="CY465" s="355"/>
      <c r="CZ465" s="355"/>
    </row>
    <row r="466" s="359" customFormat="true" ht="25.15" customHeight="true" x14ac:dyDescent="0.2">
      <c r="C466" s="1044" t="s">
        <v>288</v>
      </c>
      <c r="D466" s="1045"/>
      <c r="E466" s="679">
        <v>9.7185087745117716E-4</v>
      </c>
      <c r="F466" s="631"/>
      <c r="G466" s="631"/>
      <c r="H466" s="1045" t="s">
        <v>288</v>
      </c>
      <c r="I466" s="1045"/>
      <c r="J466" s="680">
        <v>1.5482843149071015E-3</v>
      </c>
      <c r="K466" s="631"/>
      <c r="L466" s="631"/>
      <c r="M466" s="1045" t="s">
        <v>284</v>
      </c>
      <c r="N466" s="1045"/>
      <c r="O466" s="681">
        <v>7.7343806996921986E-4</v>
      </c>
      <c r="P466" s="631"/>
      <c r="Q466" s="631"/>
      <c r="X466" s="352"/>
      <c r="Y466" s="352"/>
      <c r="Z466" s="352"/>
      <c r="AA466" s="352"/>
      <c r="AB466" s="352"/>
      <c r="AC466" s="352"/>
      <c r="AD466" s="352"/>
      <c r="AE466" s="352"/>
      <c r="AF466" s="352"/>
      <c r="AG466" s="352"/>
      <c r="AH466" s="352"/>
      <c r="AI466" s="352"/>
      <c r="AJ466" s="352"/>
      <c r="AK466" s="352"/>
      <c r="AL466" s="352"/>
      <c r="AM466" s="352"/>
      <c r="AN466" s="352"/>
      <c r="AO466" s="352"/>
      <c r="AP466" s="352"/>
      <c r="AQ466" s="352"/>
      <c r="AR466" s="352"/>
      <c r="AS466" s="352"/>
      <c r="AT466" s="352"/>
      <c r="AU466" s="352"/>
      <c r="AV466" s="352"/>
      <c r="AW466" s="352"/>
      <c r="AX466" s="352"/>
      <c r="AY466" s="352"/>
      <c r="AZ466" s="352"/>
      <c r="BA466" s="354"/>
      <c r="BB466" s="430"/>
      <c r="BC466" s="354"/>
      <c r="BD466" s="354"/>
      <c r="BE466" s="354"/>
      <c r="BF466" s="354"/>
      <c r="BG466" s="354"/>
      <c r="BH466" s="354"/>
      <c r="BI466" s="354"/>
      <c r="BJ466" s="354"/>
      <c r="BK466" s="354"/>
      <c r="BL466" s="354"/>
      <c r="BM466" s="354"/>
      <c r="BN466" s="354"/>
      <c r="BO466" s="354"/>
      <c r="BP466" s="354"/>
      <c r="BQ466" s="354"/>
      <c r="BR466" s="354"/>
      <c r="BS466" s="354"/>
      <c r="BT466" s="354"/>
      <c r="BU466" s="354"/>
      <c r="BV466" s="354"/>
      <c r="BW466" s="354"/>
      <c r="BX466" s="355"/>
      <c r="BY466" s="355"/>
      <c r="BZ466" s="355"/>
      <c r="CA466" s="355"/>
      <c r="CB466" s="355"/>
      <c r="CC466" s="355"/>
      <c r="CD466" s="355"/>
      <c r="CE466" s="355"/>
      <c r="CF466" s="355"/>
      <c r="CG466" s="355"/>
      <c r="CH466" s="355"/>
      <c r="CI466" s="355"/>
      <c r="CJ466" s="355"/>
      <c r="CK466" s="355"/>
      <c r="CL466" s="355"/>
      <c r="CM466" s="355"/>
      <c r="CN466" s="355"/>
      <c r="CO466" s="355"/>
      <c r="CP466" s="355"/>
      <c r="CQ466" s="355"/>
      <c r="CR466" s="355"/>
      <c r="CS466" s="355"/>
      <c r="CT466" s="355"/>
      <c r="CU466" s="355"/>
      <c r="CV466" s="355"/>
      <c r="CW466" s="355"/>
      <c r="CX466" s="355"/>
      <c r="CY466" s="355"/>
      <c r="CZ466" s="355"/>
    </row>
    <row r="467" s="359" customFormat="true" ht="25.15" customHeight="true" x14ac:dyDescent="0.2">
      <c r="C467" s="1044" t="s">
        <v>272</v>
      </c>
      <c r="D467" s="1045"/>
      <c r="E467" s="679">
        <v>1.2451408998092205E-2</v>
      </c>
      <c r="F467" s="631"/>
      <c r="G467" s="631"/>
      <c r="H467" s="1045" t="s">
        <v>272</v>
      </c>
      <c r="I467" s="1045"/>
      <c r="J467" s="680">
        <v>1.7516567791201801E-3</v>
      </c>
      <c r="K467" s="631"/>
      <c r="L467" s="631"/>
      <c r="M467" s="1045" t="s">
        <v>278</v>
      </c>
      <c r="N467" s="1045"/>
      <c r="O467" s="681">
        <v>2.0899796235326413E-4</v>
      </c>
      <c r="P467" s="631"/>
      <c r="Q467" s="631"/>
      <c r="X467" s="352"/>
      <c r="Y467" s="352"/>
      <c r="Z467" s="352"/>
      <c r="AA467" s="352"/>
      <c r="AB467" s="352"/>
      <c r="AC467" s="352"/>
      <c r="AD467" s="352"/>
      <c r="AE467" s="352"/>
      <c r="AF467" s="352"/>
      <c r="AG467" s="352"/>
      <c r="AH467" s="352"/>
      <c r="AI467" s="352"/>
      <c r="AJ467" s="352"/>
      <c r="AK467" s="352"/>
      <c r="AL467" s="352"/>
      <c r="AM467" s="352"/>
      <c r="AN467" s="352"/>
      <c r="AO467" s="352"/>
      <c r="AP467" s="352"/>
      <c r="AQ467" s="352"/>
      <c r="AR467" s="352"/>
      <c r="AS467" s="352"/>
      <c r="AT467" s="352"/>
      <c r="AU467" s="352"/>
      <c r="AV467" s="352"/>
      <c r="AW467" s="352"/>
      <c r="AX467" s="352"/>
      <c r="AY467" s="352"/>
      <c r="AZ467" s="352"/>
      <c r="BA467" s="354"/>
      <c r="BB467" s="430"/>
      <c r="BC467" s="354"/>
      <c r="BD467" s="354"/>
      <c r="BE467" s="354"/>
      <c r="BF467" s="354"/>
      <c r="BG467" s="354"/>
      <c r="BH467" s="354"/>
      <c r="BI467" s="354"/>
      <c r="BJ467" s="354"/>
      <c r="BK467" s="354"/>
      <c r="BL467" s="354"/>
      <c r="BM467" s="354"/>
      <c r="BN467" s="354"/>
      <c r="BO467" s="354"/>
      <c r="BP467" s="354"/>
      <c r="BQ467" s="354"/>
      <c r="BR467" s="354"/>
      <c r="BS467" s="354"/>
      <c r="BT467" s="354"/>
      <c r="BU467" s="354"/>
      <c r="BV467" s="354"/>
      <c r="BW467" s="354"/>
      <c r="BX467" s="355"/>
      <c r="BY467" s="355"/>
      <c r="BZ467" s="355"/>
      <c r="CA467" s="355"/>
      <c r="CB467" s="355"/>
      <c r="CC467" s="355"/>
      <c r="CD467" s="355"/>
      <c r="CE467" s="355"/>
      <c r="CF467" s="355"/>
      <c r="CG467" s="355"/>
      <c r="CH467" s="355"/>
      <c r="CI467" s="355"/>
      <c r="CJ467" s="355"/>
      <c r="CK467" s="355"/>
      <c r="CL467" s="355"/>
      <c r="CM467" s="355"/>
      <c r="CN467" s="355"/>
      <c r="CO467" s="355"/>
      <c r="CP467" s="355"/>
      <c r="CQ467" s="355"/>
      <c r="CR467" s="355"/>
      <c r="CS467" s="355"/>
      <c r="CT467" s="355"/>
      <c r="CU467" s="355"/>
      <c r="CV467" s="355"/>
      <c r="CW467" s="355"/>
      <c r="CX467" s="355"/>
      <c r="CY467" s="355"/>
      <c r="CZ467" s="355"/>
    </row>
    <row r="468" s="359" customFormat="true" ht="25.15" customHeight="true" x14ac:dyDescent="0.2">
      <c r="C468" s="1044" t="s">
        <v>294</v>
      </c>
      <c r="D468" s="1045"/>
      <c r="E468" s="679">
        <v>2.1699541606474076E-4</v>
      </c>
      <c r="F468" s="631"/>
      <c r="G468" s="631"/>
      <c r="H468" s="1045" t="s">
        <v>294</v>
      </c>
      <c r="I468" s="1045"/>
      <c r="J468" s="680">
        <v>5.4091159882305145E-6</v>
      </c>
      <c r="K468" s="631"/>
      <c r="L468" s="631"/>
      <c r="M468" s="1045" t="s">
        <v>270</v>
      </c>
      <c r="N468" s="1045"/>
      <c r="O468" s="681">
        <v>0.32055322840672057</v>
      </c>
      <c r="P468" s="631"/>
      <c r="Q468" s="631"/>
      <c r="X468" s="352"/>
      <c r="Y468" s="352"/>
      <c r="Z468" s="352"/>
      <c r="AA468" s="352"/>
      <c r="AB468" s="352"/>
      <c r="AC468" s="352"/>
      <c r="AD468" s="352"/>
      <c r="AE468" s="352"/>
      <c r="AF468" s="352"/>
      <c r="AG468" s="352"/>
      <c r="AH468" s="352"/>
      <c r="AI468" s="352"/>
      <c r="AJ468" s="352"/>
      <c r="AK468" s="352"/>
      <c r="AL468" s="352"/>
      <c r="AM468" s="352"/>
      <c r="AN468" s="352"/>
      <c r="AO468" s="352"/>
      <c r="AP468" s="352"/>
      <c r="AQ468" s="352"/>
      <c r="AR468" s="352"/>
      <c r="AS468" s="352"/>
      <c r="AT468" s="352"/>
      <c r="AU468" s="352"/>
      <c r="AV468" s="352"/>
      <c r="AW468" s="352"/>
      <c r="AX468" s="352"/>
      <c r="AY468" s="352"/>
      <c r="AZ468" s="352"/>
      <c r="BA468" s="354"/>
      <c r="BB468" s="430"/>
      <c r="BC468" s="354"/>
      <c r="BD468" s="354"/>
      <c r="BE468" s="354"/>
      <c r="BF468" s="354"/>
      <c r="BG468" s="354"/>
      <c r="BH468" s="354"/>
      <c r="BI468" s="354"/>
      <c r="BJ468" s="354"/>
      <c r="BK468" s="354"/>
      <c r="BL468" s="354"/>
      <c r="BM468" s="354"/>
      <c r="BN468" s="354"/>
      <c r="BO468" s="354"/>
      <c r="BP468" s="354"/>
      <c r="BQ468" s="354"/>
      <c r="BR468" s="354"/>
      <c r="BS468" s="354"/>
      <c r="BT468" s="354"/>
      <c r="BU468" s="354"/>
      <c r="BV468" s="354"/>
      <c r="BW468" s="354"/>
      <c r="BX468" s="355"/>
      <c r="BY468" s="355"/>
      <c r="BZ468" s="355"/>
      <c r="CA468" s="355"/>
      <c r="CB468" s="355"/>
      <c r="CC468" s="355"/>
      <c r="CD468" s="355"/>
      <c r="CE468" s="355"/>
      <c r="CF468" s="355"/>
      <c r="CG468" s="355"/>
      <c r="CH468" s="355"/>
      <c r="CI468" s="355"/>
      <c r="CJ468" s="355"/>
      <c r="CK468" s="355"/>
      <c r="CL468" s="355"/>
      <c r="CM468" s="355"/>
      <c r="CN468" s="355"/>
      <c r="CO468" s="355"/>
      <c r="CP468" s="355"/>
      <c r="CQ468" s="355"/>
      <c r="CR468" s="355"/>
      <c r="CS468" s="355"/>
      <c r="CT468" s="355"/>
      <c r="CU468" s="355"/>
      <c r="CV468" s="355"/>
      <c r="CW468" s="355"/>
      <c r="CX468" s="355"/>
      <c r="CY468" s="355"/>
      <c r="CZ468" s="355"/>
    </row>
    <row r="469" s="359" customFormat="true" ht="25.15" customHeight="true" x14ac:dyDescent="0.2">
      <c r="C469" s="1044" t="s">
        <v>268</v>
      </c>
      <c r="D469" s="1045"/>
      <c r="E469" s="679">
        <v>0.55932947286448298</v>
      </c>
      <c r="F469" s="631"/>
      <c r="G469" s="631"/>
      <c r="H469" s="1045" t="s">
        <v>268</v>
      </c>
      <c r="I469" s="1045"/>
      <c r="J469" s="680">
        <v>0.4867625653552396</v>
      </c>
      <c r="K469" s="631"/>
      <c r="L469" s="631"/>
      <c r="M469" s="1045" t="s">
        <v>289</v>
      </c>
      <c r="N469" s="1045"/>
      <c r="O469" s="681">
        <v>3.3320696918162613E-4</v>
      </c>
      <c r="P469" s="631"/>
      <c r="Q469" s="631"/>
      <c r="X469" s="352"/>
      <c r="Y469" s="352"/>
      <c r="Z469" s="352"/>
      <c r="AA469" s="352"/>
      <c r="AB469" s="352"/>
      <c r="AC469" s="352"/>
      <c r="AD469" s="352"/>
      <c r="AE469" s="352"/>
      <c r="AF469" s="352"/>
      <c r="AG469" s="352"/>
      <c r="AH469" s="352"/>
      <c r="AI469" s="352"/>
      <c r="AJ469" s="352"/>
      <c r="AK469" s="352"/>
      <c r="AL469" s="352"/>
      <c r="AM469" s="352"/>
      <c r="AN469" s="352"/>
      <c r="AO469" s="352"/>
      <c r="AP469" s="352"/>
      <c r="AQ469" s="352"/>
      <c r="AR469" s="352"/>
      <c r="AS469" s="352"/>
      <c r="AT469" s="352"/>
      <c r="AU469" s="352"/>
      <c r="AV469" s="352"/>
      <c r="AW469" s="352"/>
      <c r="AX469" s="352"/>
      <c r="AY469" s="352"/>
      <c r="AZ469" s="352"/>
      <c r="BA469" s="354"/>
      <c r="BB469" s="430"/>
      <c r="BC469" s="354"/>
      <c r="BD469" s="354"/>
      <c r="BE469" s="354"/>
      <c r="BF469" s="354"/>
      <c r="BG469" s="354"/>
      <c r="BH469" s="354"/>
      <c r="BI469" s="354"/>
      <c r="BJ469" s="354"/>
      <c r="BK469" s="354"/>
      <c r="BL469" s="354"/>
      <c r="BM469" s="354"/>
      <c r="BN469" s="354"/>
      <c r="BO469" s="354"/>
      <c r="BP469" s="354"/>
      <c r="BQ469" s="354"/>
      <c r="BR469" s="354"/>
      <c r="BS469" s="354"/>
      <c r="BT469" s="354"/>
      <c r="BU469" s="354"/>
      <c r="BV469" s="354"/>
      <c r="BW469" s="354"/>
      <c r="BX469" s="355"/>
      <c r="BY469" s="355"/>
      <c r="BZ469" s="355"/>
      <c r="CA469" s="355"/>
      <c r="CB469" s="355"/>
      <c r="CC469" s="355"/>
      <c r="CD469" s="355"/>
      <c r="CE469" s="355"/>
      <c r="CF469" s="355"/>
      <c r="CG469" s="355"/>
      <c r="CH469" s="355"/>
      <c r="CI469" s="355"/>
      <c r="CJ469" s="355"/>
      <c r="CK469" s="355"/>
      <c r="CL469" s="355"/>
      <c r="CM469" s="355"/>
      <c r="CN469" s="355"/>
      <c r="CO469" s="355"/>
      <c r="CP469" s="355"/>
      <c r="CQ469" s="355"/>
      <c r="CR469" s="355"/>
      <c r="CS469" s="355"/>
      <c r="CT469" s="355"/>
      <c r="CU469" s="355"/>
      <c r="CV469" s="355"/>
      <c r="CW469" s="355"/>
      <c r="CX469" s="355"/>
      <c r="CY469" s="355"/>
      <c r="CZ469" s="355"/>
    </row>
    <row r="470" s="359" customFormat="true" ht="25.15" customHeight="true" x14ac:dyDescent="0.2">
      <c r="C470" s="1044" t="s">
        <v>279</v>
      </c>
      <c r="D470" s="1045"/>
      <c r="E470" s="679">
        <v>2.200314650710048E-3</v>
      </c>
      <c r="F470" s="631"/>
      <c r="G470" s="631"/>
      <c r="H470" s="1045" t="s">
        <v>279</v>
      </c>
      <c r="I470" s="1045"/>
      <c r="J470" s="680">
        <v>1.2895726083473664E-5</v>
      </c>
      <c r="K470" s="631"/>
      <c r="L470" s="631"/>
      <c r="M470" s="1045" t="s">
        <v>277</v>
      </c>
      <c r="N470" s="1045"/>
      <c r="O470" s="681">
        <v>7.9856455732238499E-3</v>
      </c>
      <c r="P470" s="631"/>
      <c r="Q470" s="631"/>
      <c r="X470" s="352"/>
      <c r="Y470" s="352"/>
      <c r="Z470" s="352"/>
      <c r="AA470" s="352"/>
      <c r="AB470" s="352"/>
      <c r="AC470" s="352"/>
      <c r="AD470" s="352"/>
      <c r="AE470" s="352"/>
      <c r="AF470" s="352"/>
      <c r="AG470" s="352"/>
      <c r="AH470" s="352"/>
      <c r="AI470" s="352"/>
      <c r="AJ470" s="352"/>
      <c r="AK470" s="352"/>
      <c r="AL470" s="352"/>
      <c r="AM470" s="352"/>
      <c r="AN470" s="352"/>
      <c r="AO470" s="352"/>
      <c r="AP470" s="352"/>
      <c r="AQ470" s="352"/>
      <c r="AR470" s="352"/>
      <c r="AS470" s="352"/>
      <c r="AT470" s="352"/>
      <c r="AU470" s="352"/>
      <c r="AV470" s="352"/>
      <c r="AW470" s="352"/>
      <c r="AX470" s="352"/>
      <c r="AY470" s="352"/>
      <c r="AZ470" s="352"/>
      <c r="BA470" s="354"/>
      <c r="BB470" s="430"/>
      <c r="BC470" s="354"/>
      <c r="BD470" s="354"/>
      <c r="BE470" s="354"/>
      <c r="BF470" s="354"/>
      <c r="BG470" s="354"/>
      <c r="BH470" s="354"/>
      <c r="BI470" s="354"/>
      <c r="BJ470" s="354"/>
      <c r="BK470" s="354"/>
      <c r="BL470" s="354"/>
      <c r="BM470" s="354"/>
      <c r="BN470" s="354"/>
      <c r="BO470" s="354"/>
      <c r="BP470" s="354"/>
      <c r="BQ470" s="354"/>
      <c r="BR470" s="354"/>
      <c r="BS470" s="354"/>
      <c r="BT470" s="354"/>
      <c r="BU470" s="354"/>
      <c r="BV470" s="354"/>
      <c r="BW470" s="354"/>
      <c r="BX470" s="355"/>
      <c r="BY470" s="355"/>
      <c r="BZ470" s="355"/>
      <c r="CA470" s="355"/>
      <c r="CB470" s="355"/>
      <c r="CC470" s="355"/>
      <c r="CD470" s="355"/>
      <c r="CE470" s="355"/>
      <c r="CF470" s="355"/>
      <c r="CG470" s="355"/>
      <c r="CH470" s="355"/>
      <c r="CI470" s="355"/>
      <c r="CJ470" s="355"/>
      <c r="CK470" s="355"/>
      <c r="CL470" s="355"/>
      <c r="CM470" s="355"/>
      <c r="CN470" s="355"/>
      <c r="CO470" s="355"/>
      <c r="CP470" s="355"/>
      <c r="CQ470" s="355"/>
      <c r="CR470" s="355"/>
      <c r="CS470" s="355"/>
      <c r="CT470" s="355"/>
      <c r="CU470" s="355"/>
      <c r="CV470" s="355"/>
      <c r="CW470" s="355"/>
      <c r="CX470" s="355"/>
      <c r="CY470" s="355"/>
      <c r="CZ470" s="355"/>
    </row>
    <row r="471" s="359" customFormat="true" ht="25.15" customHeight="true" x14ac:dyDescent="0.2">
      <c r="C471" s="1044" t="s">
        <v>293</v>
      </c>
      <c r="D471" s="1045"/>
      <c r="E471" s="679">
        <v>2.585037053200852E-4</v>
      </c>
      <c r="F471" s="631"/>
      <c r="G471" s="631"/>
      <c r="H471" s="1045" t="s">
        <v>293</v>
      </c>
      <c r="I471" s="1045"/>
      <c r="J471" s="680">
        <v>2.1605445873694573E-4</v>
      </c>
      <c r="K471" s="631"/>
      <c r="L471" s="631"/>
      <c r="M471" s="1045" t="s">
        <v>273</v>
      </c>
      <c r="N471" s="1045"/>
      <c r="O471" s="681">
        <v>5.8582848112339381E-2</v>
      </c>
      <c r="P471" s="631"/>
      <c r="Q471" s="631"/>
      <c r="X471" s="352"/>
      <c r="Y471" s="352"/>
      <c r="Z471" s="352"/>
      <c r="AA471" s="352"/>
      <c r="AB471" s="352"/>
      <c r="AC471" s="352"/>
      <c r="AD471" s="352"/>
      <c r="AE471" s="352"/>
      <c r="AF471" s="352"/>
      <c r="AG471" s="352"/>
      <c r="AH471" s="352"/>
      <c r="AI471" s="352"/>
      <c r="AJ471" s="352"/>
      <c r="AK471" s="352"/>
      <c r="AL471" s="352"/>
      <c r="AM471" s="352"/>
      <c r="AN471" s="352"/>
      <c r="AO471" s="352"/>
      <c r="AP471" s="352"/>
      <c r="AQ471" s="352"/>
      <c r="AR471" s="352"/>
      <c r="AS471" s="352"/>
      <c r="AT471" s="352"/>
      <c r="AU471" s="352"/>
      <c r="AV471" s="352"/>
      <c r="AW471" s="352"/>
      <c r="AX471" s="352"/>
      <c r="AY471" s="352"/>
      <c r="AZ471" s="352"/>
      <c r="BA471" s="354"/>
      <c r="BB471" s="430"/>
      <c r="BC471" s="354"/>
      <c r="BD471" s="354"/>
      <c r="BE471" s="354"/>
      <c r="BF471" s="354"/>
      <c r="BG471" s="354"/>
      <c r="BH471" s="354"/>
      <c r="BI471" s="354"/>
      <c r="BJ471" s="354"/>
      <c r="BK471" s="354"/>
      <c r="BL471" s="354"/>
      <c r="BM471" s="354"/>
      <c r="BN471" s="354"/>
      <c r="BO471" s="354"/>
      <c r="BP471" s="354"/>
      <c r="BQ471" s="354"/>
      <c r="BR471" s="354"/>
      <c r="BS471" s="354"/>
      <c r="BT471" s="354"/>
      <c r="BU471" s="354"/>
      <c r="BV471" s="354"/>
      <c r="BW471" s="354"/>
      <c r="BX471" s="355"/>
      <c r="BY471" s="355"/>
      <c r="BZ471" s="355"/>
      <c r="CA471" s="355"/>
      <c r="CB471" s="355"/>
      <c r="CC471" s="355"/>
      <c r="CD471" s="355"/>
      <c r="CE471" s="355"/>
      <c r="CF471" s="355"/>
      <c r="CG471" s="355"/>
      <c r="CH471" s="355"/>
      <c r="CI471" s="355"/>
      <c r="CJ471" s="355"/>
      <c r="CK471" s="355"/>
      <c r="CL471" s="355"/>
      <c r="CM471" s="355"/>
      <c r="CN471" s="355"/>
      <c r="CO471" s="355"/>
      <c r="CP471" s="355"/>
      <c r="CQ471" s="355"/>
      <c r="CR471" s="355"/>
      <c r="CS471" s="355"/>
      <c r="CT471" s="355"/>
      <c r="CU471" s="355"/>
      <c r="CV471" s="355"/>
      <c r="CW471" s="355"/>
      <c r="CX471" s="355"/>
      <c r="CY471" s="355"/>
      <c r="CZ471" s="355"/>
    </row>
    <row r="472" s="359" customFormat="true" ht="25.15" customHeight="true" x14ac:dyDescent="0.2">
      <c r="C472" s="1044" t="s">
        <v>276</v>
      </c>
      <c r="D472" s="1045"/>
      <c r="E472" s="679">
        <v>2.23688896267756E-2</v>
      </c>
      <c r="F472" s="631"/>
      <c r="G472" s="631"/>
      <c r="H472" s="1045" t="s">
        <v>276</v>
      </c>
      <c r="I472" s="1045"/>
      <c r="J472" s="680">
        <v>1.8603657662969524E-3</v>
      </c>
      <c r="K472" s="631"/>
      <c r="L472" s="631"/>
      <c r="M472" s="1045" t="s">
        <v>292</v>
      </c>
      <c r="N472" s="1045"/>
      <c r="O472" s="681">
        <v>2.0554091059447774E-4</v>
      </c>
      <c r="P472" s="631"/>
      <c r="Q472" s="631"/>
      <c r="X472" s="352"/>
      <c r="Y472" s="352"/>
      <c r="Z472" s="352"/>
      <c r="AA472" s="352"/>
      <c r="AB472" s="352"/>
      <c r="AC472" s="352"/>
      <c r="AD472" s="352"/>
      <c r="AE472" s="352"/>
      <c r="AF472" s="352"/>
      <c r="AG472" s="352"/>
      <c r="AH472" s="352"/>
      <c r="AI472" s="352"/>
      <c r="AJ472" s="352"/>
      <c r="AK472" s="352"/>
      <c r="AL472" s="352"/>
      <c r="AM472" s="352"/>
      <c r="AN472" s="352"/>
      <c r="AO472" s="352"/>
      <c r="AP472" s="352"/>
      <c r="AQ472" s="352"/>
      <c r="AR472" s="352"/>
      <c r="AS472" s="352"/>
      <c r="AT472" s="352"/>
      <c r="AU472" s="352"/>
      <c r="AV472" s="352"/>
      <c r="AW472" s="352"/>
      <c r="AX472" s="352"/>
      <c r="AY472" s="352"/>
      <c r="AZ472" s="352"/>
      <c r="BA472" s="354"/>
      <c r="BB472" s="430"/>
      <c r="BC472" s="354"/>
      <c r="BD472" s="354"/>
      <c r="BE472" s="354"/>
      <c r="BF472" s="354"/>
      <c r="BG472" s="354"/>
      <c r="BH472" s="354"/>
      <c r="BI472" s="354"/>
      <c r="BJ472" s="354"/>
      <c r="BK472" s="354"/>
      <c r="BL472" s="354"/>
      <c r="BM472" s="354"/>
      <c r="BN472" s="354"/>
      <c r="BO472" s="354"/>
      <c r="BP472" s="354"/>
      <c r="BQ472" s="354"/>
      <c r="BR472" s="354"/>
      <c r="BS472" s="354"/>
      <c r="BT472" s="354"/>
      <c r="BU472" s="354"/>
      <c r="BV472" s="354"/>
      <c r="BW472" s="354"/>
      <c r="BX472" s="355"/>
      <c r="BY472" s="355"/>
      <c r="BZ472" s="355"/>
      <c r="CA472" s="355"/>
      <c r="CB472" s="355"/>
      <c r="CC472" s="355"/>
      <c r="CD472" s="355"/>
      <c r="CE472" s="355"/>
      <c r="CF472" s="355"/>
      <c r="CG472" s="355"/>
      <c r="CH472" s="355"/>
      <c r="CI472" s="355"/>
      <c r="CJ472" s="355"/>
      <c r="CK472" s="355"/>
      <c r="CL472" s="355"/>
      <c r="CM472" s="355"/>
      <c r="CN472" s="355"/>
      <c r="CO472" s="355"/>
      <c r="CP472" s="355"/>
      <c r="CQ472" s="355"/>
      <c r="CR472" s="355"/>
      <c r="CS472" s="355"/>
      <c r="CT472" s="355"/>
      <c r="CU472" s="355"/>
      <c r="CV472" s="355"/>
      <c r="CW472" s="355"/>
      <c r="CX472" s="355"/>
      <c r="CY472" s="355"/>
      <c r="CZ472" s="355"/>
    </row>
    <row r="473" s="359" customFormat="true" ht="25.15" customHeight="true" x14ac:dyDescent="0.2">
      <c r="C473" s="1044" t="s">
        <v>269</v>
      </c>
      <c r="D473" s="1045"/>
      <c r="E473" s="679">
        <v>0.48432619062733473</v>
      </c>
      <c r="F473" s="631"/>
      <c r="G473" s="631"/>
      <c r="H473" s="1045" t="s">
        <v>269</v>
      </c>
      <c r="I473" s="1045"/>
      <c r="J473" s="680">
        <v>0.38969614827589533</v>
      </c>
      <c r="K473" s="631"/>
      <c r="L473" s="631"/>
      <c r="M473" s="1045" t="s">
        <v>267</v>
      </c>
      <c r="N473" s="1045"/>
      <c r="O473" s="681">
        <v>0.17040575686688619</v>
      </c>
      <c r="P473" s="631"/>
      <c r="Q473" s="631"/>
      <c r="X473" s="352"/>
      <c r="Y473" s="352"/>
      <c r="Z473" s="352"/>
      <c r="AA473" s="352"/>
      <c r="AB473" s="352"/>
      <c r="AC473" s="352"/>
      <c r="AD473" s="352"/>
      <c r="AE473" s="352"/>
      <c r="AF473" s="352"/>
      <c r="AG473" s="352"/>
      <c r="AH473" s="352"/>
      <c r="AI473" s="352"/>
      <c r="AJ473" s="352"/>
      <c r="AK473" s="352"/>
      <c r="AL473" s="352"/>
      <c r="AM473" s="352"/>
      <c r="AN473" s="352"/>
      <c r="AO473" s="352"/>
      <c r="AP473" s="352"/>
      <c r="AQ473" s="352"/>
      <c r="AR473" s="352"/>
      <c r="AS473" s="352"/>
      <c r="AT473" s="352"/>
      <c r="AU473" s="352"/>
      <c r="AV473" s="352"/>
      <c r="AW473" s="352"/>
      <c r="AX473" s="352"/>
      <c r="AY473" s="352"/>
      <c r="AZ473" s="352"/>
      <c r="BA473" s="354"/>
      <c r="BB473" s="430"/>
      <c r="BC473" s="354"/>
      <c r="BD473" s="354"/>
      <c r="BE473" s="354"/>
      <c r="BF473" s="354"/>
      <c r="BG473" s="354"/>
      <c r="BH473" s="354"/>
      <c r="BI473" s="354"/>
      <c r="BJ473" s="354"/>
      <c r="BK473" s="354"/>
      <c r="BL473" s="354"/>
      <c r="BM473" s="354"/>
      <c r="BN473" s="354"/>
      <c r="BO473" s="354"/>
      <c r="BP473" s="354"/>
      <c r="BQ473" s="354"/>
      <c r="BR473" s="354"/>
      <c r="BS473" s="354"/>
      <c r="BT473" s="354"/>
      <c r="BU473" s="354"/>
      <c r="BV473" s="354"/>
      <c r="BW473" s="354"/>
      <c r="BX473" s="355"/>
      <c r="BY473" s="355"/>
      <c r="BZ473" s="355"/>
      <c r="CA473" s="355"/>
      <c r="CB473" s="355"/>
      <c r="CC473" s="355"/>
      <c r="CD473" s="355"/>
      <c r="CE473" s="355"/>
      <c r="CF473" s="355"/>
      <c r="CG473" s="355"/>
      <c r="CH473" s="355"/>
      <c r="CI473" s="355"/>
      <c r="CJ473" s="355"/>
      <c r="CK473" s="355"/>
      <c r="CL473" s="355"/>
      <c r="CM473" s="355"/>
      <c r="CN473" s="355"/>
      <c r="CO473" s="355"/>
      <c r="CP473" s="355"/>
      <c r="CQ473" s="355"/>
      <c r="CR473" s="355"/>
      <c r="CS473" s="355"/>
      <c r="CT473" s="355"/>
      <c r="CU473" s="355"/>
      <c r="CV473" s="355"/>
      <c r="CW473" s="355"/>
      <c r="CX473" s="355"/>
      <c r="CY473" s="355"/>
      <c r="CZ473" s="355"/>
    </row>
    <row r="474" s="359" customFormat="true" ht="25.15" customHeight="true" x14ac:dyDescent="0.2">
      <c r="C474" s="1044" t="s">
        <v>284</v>
      </c>
      <c r="D474" s="1045"/>
      <c r="E474" s="679">
        <v>6.3638059950792584E-5</v>
      </c>
      <c r="F474" s="631"/>
      <c r="G474" s="631"/>
      <c r="H474" s="1045" t="s">
        <v>284</v>
      </c>
      <c r="I474" s="1045"/>
      <c r="J474" s="680">
        <v>2.1566748574042903E-3</v>
      </c>
      <c r="K474" s="631"/>
      <c r="L474" s="631"/>
      <c r="M474" s="1045" t="s">
        <v>266</v>
      </c>
      <c r="N474" s="1045"/>
      <c r="O474" s="681">
        <v>0.14967867596056555</v>
      </c>
      <c r="P474" s="631"/>
      <c r="Q474" s="631"/>
      <c r="X474" s="352"/>
      <c r="Y474" s="352"/>
      <c r="Z474" s="352"/>
      <c r="AA474" s="352"/>
      <c r="AB474" s="352"/>
      <c r="AC474" s="352"/>
      <c r="AD474" s="352"/>
      <c r="AE474" s="352"/>
      <c r="AF474" s="352"/>
      <c r="AG474" s="352"/>
      <c r="AH474" s="352"/>
      <c r="AI474" s="352"/>
      <c r="AJ474" s="352"/>
      <c r="AK474" s="352"/>
      <c r="AL474" s="352"/>
      <c r="AM474" s="352"/>
      <c r="AN474" s="352"/>
      <c r="AO474" s="352"/>
      <c r="AP474" s="352"/>
      <c r="AQ474" s="352"/>
      <c r="AR474" s="352"/>
      <c r="AS474" s="352"/>
      <c r="AT474" s="352"/>
      <c r="AU474" s="352"/>
      <c r="AV474" s="352"/>
      <c r="AW474" s="352"/>
      <c r="AX474" s="352"/>
      <c r="AY474" s="352"/>
      <c r="AZ474" s="352"/>
      <c r="BA474" s="354"/>
      <c r="BB474" s="430"/>
      <c r="BC474" s="354"/>
      <c r="BD474" s="354"/>
      <c r="BE474" s="354"/>
      <c r="BF474" s="354"/>
      <c r="BG474" s="354"/>
      <c r="BH474" s="354"/>
      <c r="BI474" s="354"/>
      <c r="BJ474" s="354"/>
      <c r="BK474" s="354"/>
      <c r="BL474" s="354"/>
      <c r="BM474" s="354"/>
      <c r="BN474" s="354"/>
      <c r="BO474" s="354"/>
      <c r="BP474" s="354"/>
      <c r="BQ474" s="354"/>
      <c r="BR474" s="354"/>
      <c r="BS474" s="354"/>
      <c r="BT474" s="354"/>
      <c r="BU474" s="354"/>
      <c r="BV474" s="354"/>
      <c r="BW474" s="354"/>
      <c r="BX474" s="355"/>
      <c r="BY474" s="355"/>
      <c r="BZ474" s="355"/>
      <c r="CA474" s="355"/>
      <c r="CB474" s="355"/>
      <c r="CC474" s="355"/>
      <c r="CD474" s="355"/>
      <c r="CE474" s="355"/>
      <c r="CF474" s="355"/>
      <c r="CG474" s="355"/>
      <c r="CH474" s="355"/>
      <c r="CI474" s="355"/>
      <c r="CJ474" s="355"/>
      <c r="CK474" s="355"/>
      <c r="CL474" s="355"/>
      <c r="CM474" s="355"/>
      <c r="CN474" s="355"/>
      <c r="CO474" s="355"/>
      <c r="CP474" s="355"/>
      <c r="CQ474" s="355"/>
      <c r="CR474" s="355"/>
      <c r="CS474" s="355"/>
      <c r="CT474" s="355"/>
      <c r="CU474" s="355"/>
      <c r="CV474" s="355"/>
      <c r="CW474" s="355"/>
      <c r="CX474" s="355"/>
      <c r="CY474" s="355"/>
      <c r="CZ474" s="355"/>
    </row>
    <row r="475" s="359" customFormat="true" ht="25.15" customHeight="true" x14ac:dyDescent="0.2">
      <c r="C475" s="1044" t="s">
        <v>278</v>
      </c>
      <c r="D475" s="1045"/>
      <c r="E475" s="679">
        <v>2.0627326698033694E-4</v>
      </c>
      <c r="F475" s="631"/>
      <c r="G475" s="631"/>
      <c r="H475" s="1045" t="s">
        <v>278</v>
      </c>
      <c r="I475" s="1045"/>
      <c r="J475" s="680">
        <v>3.654138957481865E-3</v>
      </c>
      <c r="K475" s="631"/>
      <c r="L475" s="631"/>
      <c r="M475" s="1045" t="s">
        <v>291</v>
      </c>
      <c r="N475" s="1045"/>
      <c r="O475" s="681">
        <v>2.7901971559319302E-4</v>
      </c>
      <c r="P475" s="631"/>
      <c r="Q475" s="631"/>
      <c r="X475" s="352"/>
      <c r="Y475" s="352"/>
      <c r="Z475" s="352"/>
      <c r="AA475" s="352"/>
      <c r="AB475" s="352"/>
      <c r="AC475" s="352"/>
      <c r="AD475" s="352"/>
      <c r="AE475" s="352"/>
      <c r="AF475" s="352"/>
      <c r="AG475" s="352"/>
      <c r="AH475" s="352"/>
      <c r="AI475" s="352"/>
      <c r="AJ475" s="352"/>
      <c r="AK475" s="352"/>
      <c r="AL475" s="352"/>
      <c r="AM475" s="352"/>
      <c r="AN475" s="352"/>
      <c r="AO475" s="352"/>
      <c r="AP475" s="352"/>
      <c r="AQ475" s="352"/>
      <c r="AR475" s="352"/>
      <c r="AS475" s="352"/>
      <c r="AT475" s="352"/>
      <c r="AU475" s="352"/>
      <c r="AV475" s="352"/>
      <c r="AW475" s="352"/>
      <c r="AX475" s="352"/>
      <c r="AY475" s="352"/>
      <c r="AZ475" s="352"/>
      <c r="BA475" s="354"/>
      <c r="BB475" s="430"/>
      <c r="BC475" s="354"/>
      <c r="BD475" s="354"/>
      <c r="BE475" s="354"/>
      <c r="BF475" s="354"/>
      <c r="BG475" s="354"/>
      <c r="BH475" s="354"/>
      <c r="BI475" s="354"/>
      <c r="BJ475" s="354"/>
      <c r="BK475" s="354"/>
      <c r="BL475" s="354"/>
      <c r="BM475" s="354"/>
      <c r="BN475" s="354"/>
      <c r="BO475" s="354"/>
      <c r="BP475" s="354"/>
      <c r="BQ475" s="354"/>
      <c r="BR475" s="354"/>
      <c r="BS475" s="354"/>
      <c r="BT475" s="354"/>
      <c r="BU475" s="354"/>
      <c r="BV475" s="354"/>
      <c r="BW475" s="354"/>
      <c r="BX475" s="355"/>
      <c r="BY475" s="355"/>
      <c r="BZ475" s="355"/>
      <c r="CA475" s="355"/>
      <c r="CB475" s="355"/>
      <c r="CC475" s="355"/>
      <c r="CD475" s="355"/>
      <c r="CE475" s="355"/>
      <c r="CF475" s="355"/>
      <c r="CG475" s="355"/>
      <c r="CH475" s="355"/>
      <c r="CI475" s="355"/>
      <c r="CJ475" s="355"/>
      <c r="CK475" s="355"/>
      <c r="CL475" s="355"/>
      <c r="CM475" s="355"/>
      <c r="CN475" s="355"/>
      <c r="CO475" s="355"/>
      <c r="CP475" s="355"/>
      <c r="CQ475" s="355"/>
      <c r="CR475" s="355"/>
      <c r="CS475" s="355"/>
      <c r="CT475" s="355"/>
      <c r="CU475" s="355"/>
      <c r="CV475" s="355"/>
      <c r="CW475" s="355"/>
      <c r="CX475" s="355"/>
      <c r="CY475" s="355"/>
      <c r="CZ475" s="355"/>
    </row>
    <row r="476" s="359" customFormat="true" ht="25.15" customHeight="true" x14ac:dyDescent="0.2">
      <c r="C476" s="1044" t="s">
        <v>270</v>
      </c>
      <c r="D476" s="1045"/>
      <c r="E476" s="679">
        <v>0.39336073663686288</v>
      </c>
      <c r="F476" s="631"/>
      <c r="G476" s="631"/>
      <c r="H476" s="1045" t="s">
        <v>270</v>
      </c>
      <c r="I476" s="1045"/>
      <c r="J476" s="680">
        <v>0.2727544840562478</v>
      </c>
      <c r="K476" s="631"/>
      <c r="L476" s="631"/>
      <c r="M476" s="1045" t="s">
        <v>222</v>
      </c>
      <c r="N476" s="1045"/>
      <c r="O476" s="681">
        <v>0.17102734846774933</v>
      </c>
      <c r="P476" s="631"/>
      <c r="Q476" s="631"/>
      <c r="X476" s="352"/>
      <c r="Y476" s="352"/>
      <c r="Z476" s="352"/>
      <c r="AA476" s="352"/>
      <c r="AB476" s="352"/>
      <c r="AC476" s="352"/>
      <c r="AD476" s="352"/>
      <c r="AE476" s="352"/>
      <c r="AF476" s="352"/>
      <c r="AG476" s="352"/>
      <c r="AH476" s="352"/>
      <c r="AI476" s="352"/>
      <c r="AJ476" s="352"/>
      <c r="AK476" s="352"/>
      <c r="AL476" s="352"/>
      <c r="AM476" s="352"/>
      <c r="AN476" s="352"/>
      <c r="AO476" s="352"/>
      <c r="AP476" s="352"/>
      <c r="AQ476" s="352"/>
      <c r="AR476" s="352"/>
      <c r="AS476" s="352"/>
      <c r="AT476" s="352"/>
      <c r="AU476" s="352"/>
      <c r="AV476" s="352"/>
      <c r="AW476" s="352"/>
      <c r="AX476" s="352"/>
      <c r="AY476" s="352"/>
      <c r="AZ476" s="352"/>
      <c r="BA476" s="354"/>
      <c r="BB476" s="430"/>
      <c r="BC476" s="354"/>
      <c r="BD476" s="354"/>
      <c r="BE476" s="354"/>
      <c r="BF476" s="354"/>
      <c r="BG476" s="354"/>
      <c r="BH476" s="354"/>
      <c r="BI476" s="354"/>
      <c r="BJ476" s="354"/>
      <c r="BK476" s="354"/>
      <c r="BL476" s="354"/>
      <c r="BM476" s="354"/>
      <c r="BN476" s="354"/>
      <c r="BO476" s="354"/>
      <c r="BP476" s="354"/>
      <c r="BQ476" s="354"/>
      <c r="BR476" s="354"/>
      <c r="BS476" s="354"/>
      <c r="BT476" s="354"/>
      <c r="BU476" s="354"/>
      <c r="BV476" s="354"/>
      <c r="BW476" s="354"/>
      <c r="BX476" s="355"/>
      <c r="BY476" s="355"/>
      <c r="BZ476" s="355"/>
      <c r="CA476" s="355"/>
      <c r="CB476" s="355"/>
      <c r="CC476" s="355"/>
      <c r="CD476" s="355"/>
      <c r="CE476" s="355"/>
      <c r="CF476" s="355"/>
      <c r="CG476" s="355"/>
      <c r="CH476" s="355"/>
      <c r="CI476" s="355"/>
      <c r="CJ476" s="355"/>
      <c r="CK476" s="355"/>
      <c r="CL476" s="355"/>
      <c r="CM476" s="355"/>
      <c r="CN476" s="355"/>
      <c r="CO476" s="355"/>
      <c r="CP476" s="355"/>
      <c r="CQ476" s="355"/>
      <c r="CR476" s="355"/>
      <c r="CS476" s="355"/>
      <c r="CT476" s="355"/>
      <c r="CU476" s="355"/>
      <c r="CV476" s="355"/>
      <c r="CW476" s="355"/>
      <c r="CX476" s="355"/>
      <c r="CY476" s="355"/>
      <c r="CZ476" s="355"/>
    </row>
    <row r="477" s="359" customFormat="true" ht="25.15" customHeight="true" x14ac:dyDescent="0.2">
      <c r="C477" s="1044" t="s">
        <v>289</v>
      </c>
      <c r="D477" s="1045"/>
      <c r="E477" s="679">
        <v>2.5726607919559678E-4</v>
      </c>
      <c r="F477" s="631"/>
      <c r="G477" s="631"/>
      <c r="H477" s="1045" t="s">
        <v>289</v>
      </c>
      <c r="I477" s="1045"/>
      <c r="J477" s="680">
        <v>4.3167246818303918E-4</v>
      </c>
      <c r="K477" s="631"/>
      <c r="L477" s="631"/>
      <c r="M477" s="1045" t="s">
        <v>221</v>
      </c>
      <c r="N477" s="1045"/>
      <c r="O477" s="681">
        <v>9.4600733961779565E-2</v>
      </c>
      <c r="P477" s="631"/>
      <c r="Q477" s="631"/>
      <c r="X477" s="352"/>
      <c r="Y477" s="352"/>
      <c r="Z477" s="352"/>
      <c r="AA477" s="352"/>
      <c r="AB477" s="352"/>
      <c r="AC477" s="352"/>
      <c r="AD477" s="352"/>
      <c r="AE477" s="352"/>
      <c r="AF477" s="352"/>
      <c r="AG477" s="352"/>
      <c r="AH477" s="352"/>
      <c r="AI477" s="352"/>
      <c r="AJ477" s="352"/>
      <c r="AK477" s="352"/>
      <c r="AL477" s="352"/>
      <c r="AM477" s="352"/>
      <c r="AN477" s="352"/>
      <c r="AO477" s="352"/>
      <c r="AP477" s="352"/>
      <c r="AQ477" s="352"/>
      <c r="AR477" s="352"/>
      <c r="AS477" s="352"/>
      <c r="AT477" s="352"/>
      <c r="AU477" s="352"/>
      <c r="AV477" s="352"/>
      <c r="AW477" s="352"/>
      <c r="AX477" s="352"/>
      <c r="AY477" s="352"/>
      <c r="AZ477" s="352"/>
      <c r="BA477" s="354"/>
      <c r="BB477" s="430"/>
      <c r="BC477" s="354"/>
      <c r="BD477" s="354"/>
      <c r="BE477" s="354"/>
      <c r="BF477" s="354"/>
      <c r="BG477" s="354"/>
      <c r="BH477" s="354"/>
      <c r="BI477" s="354"/>
      <c r="BJ477" s="354"/>
      <c r="BK477" s="354"/>
      <c r="BL477" s="354"/>
      <c r="BM477" s="354"/>
      <c r="BN477" s="354"/>
      <c r="BO477" s="354"/>
      <c r="BP477" s="354"/>
      <c r="BQ477" s="354"/>
      <c r="BR477" s="354"/>
      <c r="BS477" s="354"/>
      <c r="BT477" s="354"/>
      <c r="BU477" s="354"/>
      <c r="BV477" s="354"/>
      <c r="BW477" s="354"/>
      <c r="BX477" s="355"/>
      <c r="BY477" s="355"/>
      <c r="BZ477" s="355"/>
      <c r="CA477" s="355"/>
      <c r="CB477" s="355"/>
      <c r="CC477" s="355"/>
      <c r="CD477" s="355"/>
      <c r="CE477" s="355"/>
      <c r="CF477" s="355"/>
      <c r="CG477" s="355"/>
      <c r="CH477" s="355"/>
      <c r="CI477" s="355"/>
      <c r="CJ477" s="355"/>
      <c r="CK477" s="355"/>
      <c r="CL477" s="355"/>
      <c r="CM477" s="355"/>
      <c r="CN477" s="355"/>
      <c r="CO477" s="355"/>
      <c r="CP477" s="355"/>
      <c r="CQ477" s="355"/>
      <c r="CR477" s="355"/>
      <c r="CS477" s="355"/>
      <c r="CT477" s="355"/>
      <c r="CU477" s="355"/>
      <c r="CV477" s="355"/>
      <c r="CW477" s="355"/>
      <c r="CX477" s="355"/>
      <c r="CY477" s="355"/>
      <c r="CZ477" s="355"/>
    </row>
    <row r="478" s="359" customFormat="true" ht="25.15" customHeight="true" x14ac:dyDescent="0.2">
      <c r="C478" s="1044" t="s">
        <v>277</v>
      </c>
      <c r="D478" s="1045"/>
      <c r="E478" s="679">
        <v>2.150793019944985E-2</v>
      </c>
      <c r="F478" s="631"/>
      <c r="G478" s="631"/>
      <c r="H478" s="1045" t="s">
        <v>277</v>
      </c>
      <c r="I478" s="1045"/>
      <c r="J478" s="680">
        <v>1.1298797289934145E-2</v>
      </c>
      <c r="K478" s="631"/>
      <c r="L478" s="631"/>
      <c r="M478" s="1045" t="s">
        <v>215</v>
      </c>
      <c r="N478" s="1045"/>
      <c r="O478" s="681">
        <v>0.25731743920973865</v>
      </c>
      <c r="P478" s="631"/>
      <c r="Q478" s="631"/>
      <c r="X478" s="352"/>
      <c r="Y478" s="352"/>
      <c r="Z478" s="352"/>
      <c r="AA478" s="352"/>
      <c r="AB478" s="352"/>
      <c r="AC478" s="352"/>
      <c r="AD478" s="352"/>
      <c r="AE478" s="352"/>
      <c r="AF478" s="352"/>
      <c r="AG478" s="352"/>
      <c r="AH478" s="352"/>
      <c r="AI478" s="352"/>
      <c r="AJ478" s="352"/>
      <c r="AK478" s="352"/>
      <c r="AL478" s="352"/>
      <c r="AM478" s="352"/>
      <c r="AN478" s="352"/>
      <c r="AO478" s="352"/>
      <c r="AP478" s="352"/>
      <c r="AQ478" s="352"/>
      <c r="AR478" s="352"/>
      <c r="AS478" s="352"/>
      <c r="AT478" s="352"/>
      <c r="AU478" s="352"/>
      <c r="AV478" s="352"/>
      <c r="AW478" s="352"/>
      <c r="AX478" s="352"/>
      <c r="AY478" s="352"/>
      <c r="AZ478" s="352"/>
      <c r="BA478" s="354"/>
      <c r="BB478" s="430"/>
      <c r="BC478" s="354"/>
      <c r="BD478" s="354"/>
      <c r="BE478" s="354"/>
      <c r="BF478" s="354"/>
      <c r="BG478" s="354"/>
      <c r="BH478" s="354"/>
      <c r="BI478" s="354"/>
      <c r="BJ478" s="354"/>
      <c r="BK478" s="354"/>
      <c r="BL478" s="354"/>
      <c r="BM478" s="354"/>
      <c r="BN478" s="354"/>
      <c r="BO478" s="354"/>
      <c r="BP478" s="354"/>
      <c r="BQ478" s="354"/>
      <c r="BR478" s="354"/>
      <c r="BS478" s="354"/>
      <c r="BT478" s="354"/>
      <c r="BU478" s="354"/>
      <c r="BV478" s="354"/>
      <c r="BW478" s="354"/>
      <c r="BX478" s="355"/>
      <c r="BY478" s="355"/>
      <c r="BZ478" s="355"/>
      <c r="CA478" s="355"/>
      <c r="CB478" s="355"/>
      <c r="CC478" s="355"/>
      <c r="CD478" s="355"/>
      <c r="CE478" s="355"/>
      <c r="CF478" s="355"/>
      <c r="CG478" s="355"/>
      <c r="CH478" s="355"/>
      <c r="CI478" s="355"/>
      <c r="CJ478" s="355"/>
      <c r="CK478" s="355"/>
      <c r="CL478" s="355"/>
      <c r="CM478" s="355"/>
      <c r="CN478" s="355"/>
      <c r="CO478" s="355"/>
      <c r="CP478" s="355"/>
      <c r="CQ478" s="355"/>
      <c r="CR478" s="355"/>
      <c r="CS478" s="355"/>
      <c r="CT478" s="355"/>
      <c r="CU478" s="355"/>
      <c r="CV478" s="355"/>
      <c r="CW478" s="355"/>
      <c r="CX478" s="355"/>
      <c r="CY478" s="355"/>
      <c r="CZ478" s="355"/>
    </row>
    <row r="479" s="359" customFormat="true" ht="25.15" customHeight="true" x14ac:dyDescent="0.2">
      <c r="C479" s="1044" t="s">
        <v>273</v>
      </c>
      <c r="D479" s="1045"/>
      <c r="E479" s="679">
        <v>5.4903579331433599E-3</v>
      </c>
      <c r="F479" s="631"/>
      <c r="G479" s="631"/>
      <c r="H479" s="1045" t="s">
        <v>273</v>
      </c>
      <c r="I479" s="1045"/>
      <c r="J479" s="680">
        <v>1.9751150513218485E-4</v>
      </c>
      <c r="K479" s="631"/>
      <c r="L479" s="631"/>
      <c r="M479" s="1045" t="s">
        <v>228</v>
      </c>
      <c r="N479" s="1045"/>
      <c r="O479" s="681">
        <v>0.21802161185537189</v>
      </c>
      <c r="P479" s="631"/>
      <c r="Q479" s="631"/>
      <c r="X479" s="352"/>
      <c r="Y479" s="352"/>
      <c r="Z479" s="352"/>
      <c r="AA479" s="352"/>
      <c r="AB479" s="352"/>
      <c r="AC479" s="352"/>
      <c r="AD479" s="352"/>
      <c r="AE479" s="352"/>
      <c r="AF479" s="352"/>
      <c r="AG479" s="352"/>
      <c r="AH479" s="352"/>
      <c r="AI479" s="352"/>
      <c r="AJ479" s="352"/>
      <c r="AK479" s="352"/>
      <c r="AL479" s="352"/>
      <c r="AM479" s="352"/>
      <c r="AN479" s="352"/>
      <c r="AO479" s="352"/>
      <c r="AP479" s="352"/>
      <c r="AQ479" s="352"/>
      <c r="AR479" s="352"/>
      <c r="AS479" s="352"/>
      <c r="AT479" s="352"/>
      <c r="AU479" s="352"/>
      <c r="AV479" s="352"/>
      <c r="AW479" s="352"/>
      <c r="AX479" s="352"/>
      <c r="AY479" s="352"/>
      <c r="AZ479" s="352"/>
      <c r="BA479" s="354"/>
      <c r="BB479" s="430"/>
      <c r="BC479" s="354"/>
      <c r="BD479" s="354"/>
      <c r="BE479" s="354"/>
      <c r="BF479" s="354"/>
      <c r="BG479" s="354"/>
      <c r="BH479" s="354"/>
      <c r="BI479" s="354"/>
      <c r="BJ479" s="354"/>
      <c r="BK479" s="354"/>
      <c r="BL479" s="354"/>
      <c r="BM479" s="354"/>
      <c r="BN479" s="354"/>
      <c r="BO479" s="354"/>
      <c r="BP479" s="354"/>
      <c r="BQ479" s="354"/>
      <c r="BR479" s="354"/>
      <c r="BS479" s="354"/>
      <c r="BT479" s="354"/>
      <c r="BU479" s="354"/>
      <c r="BV479" s="354"/>
      <c r="BW479" s="354"/>
      <c r="BX479" s="355"/>
      <c r="BY479" s="355"/>
      <c r="BZ479" s="355"/>
      <c r="CA479" s="355"/>
      <c r="CB479" s="355"/>
      <c r="CC479" s="355"/>
      <c r="CD479" s="355"/>
      <c r="CE479" s="355"/>
      <c r="CF479" s="355"/>
      <c r="CG479" s="355"/>
      <c r="CH479" s="355"/>
      <c r="CI479" s="355"/>
      <c r="CJ479" s="355"/>
      <c r="CK479" s="355"/>
      <c r="CL479" s="355"/>
      <c r="CM479" s="355"/>
      <c r="CN479" s="355"/>
      <c r="CO479" s="355"/>
      <c r="CP479" s="355"/>
      <c r="CQ479" s="355"/>
      <c r="CR479" s="355"/>
      <c r="CS479" s="355"/>
      <c r="CT479" s="355"/>
      <c r="CU479" s="355"/>
      <c r="CV479" s="355"/>
      <c r="CW479" s="355"/>
      <c r="CX479" s="355"/>
      <c r="CY479" s="355"/>
      <c r="CZ479" s="355"/>
    </row>
    <row r="480" s="359" customFormat="true" ht="25.15" customHeight="true" x14ac:dyDescent="0.2">
      <c r="C480" s="1044" t="s">
        <v>292</v>
      </c>
      <c r="D480" s="1045"/>
      <c r="E480" s="679">
        <v>1.0755115864155878E-4</v>
      </c>
      <c r="F480" s="631"/>
      <c r="G480" s="631"/>
      <c r="H480" s="1045" t="s">
        <v>292</v>
      </c>
      <c r="I480" s="1045"/>
      <c r="J480" s="680">
        <v>4.795539557906141E-4</v>
      </c>
      <c r="K480" s="631"/>
      <c r="L480" s="631"/>
      <c r="M480" s="1045" t="s">
        <v>233</v>
      </c>
      <c r="N480" s="1045"/>
      <c r="O480" s="681">
        <v>3.2629157482889914E-2</v>
      </c>
      <c r="P480" s="631"/>
      <c r="Q480" s="631"/>
      <c r="X480" s="352"/>
      <c r="Y480" s="352"/>
      <c r="Z480" s="352"/>
      <c r="AA480" s="352"/>
      <c r="AB480" s="352"/>
      <c r="AC480" s="352"/>
      <c r="AD480" s="352"/>
      <c r="AE480" s="352"/>
      <c r="AF480" s="352"/>
      <c r="AG480" s="352"/>
      <c r="AH480" s="352"/>
      <c r="AI480" s="352"/>
      <c r="AJ480" s="352"/>
      <c r="AK480" s="352"/>
      <c r="AL480" s="352"/>
      <c r="AM480" s="352"/>
      <c r="AN480" s="352"/>
      <c r="AO480" s="352"/>
      <c r="AP480" s="352"/>
      <c r="AQ480" s="352"/>
      <c r="AR480" s="352"/>
      <c r="AS480" s="352"/>
      <c r="AT480" s="352"/>
      <c r="AU480" s="352"/>
      <c r="AV480" s="352"/>
      <c r="AW480" s="352"/>
      <c r="AX480" s="352"/>
      <c r="AY480" s="352"/>
      <c r="AZ480" s="352"/>
      <c r="BA480" s="354"/>
      <c r="BB480" s="430"/>
      <c r="BC480" s="354"/>
      <c r="BD480" s="354"/>
      <c r="BE480" s="354"/>
      <c r="BF480" s="354"/>
      <c r="BG480" s="354"/>
      <c r="BH480" s="354"/>
      <c r="BI480" s="354"/>
      <c r="BJ480" s="354"/>
      <c r="BK480" s="354"/>
      <c r="BL480" s="354"/>
      <c r="BM480" s="354"/>
      <c r="BN480" s="354"/>
      <c r="BO480" s="354"/>
      <c r="BP480" s="354"/>
      <c r="BQ480" s="354"/>
      <c r="BR480" s="354"/>
      <c r="BS480" s="354"/>
      <c r="BT480" s="354"/>
      <c r="BU480" s="354"/>
      <c r="BV480" s="354"/>
      <c r="BW480" s="354"/>
      <c r="BX480" s="355"/>
      <c r="BY480" s="355"/>
      <c r="BZ480" s="355"/>
      <c r="CA480" s="355"/>
      <c r="CB480" s="355"/>
      <c r="CC480" s="355"/>
      <c r="CD480" s="355"/>
      <c r="CE480" s="355"/>
      <c r="CF480" s="355"/>
      <c r="CG480" s="355"/>
      <c r="CH480" s="355"/>
      <c r="CI480" s="355"/>
      <c r="CJ480" s="355"/>
      <c r="CK480" s="355"/>
      <c r="CL480" s="355"/>
      <c r="CM480" s="355"/>
      <c r="CN480" s="355"/>
      <c r="CO480" s="355"/>
      <c r="CP480" s="355"/>
      <c r="CQ480" s="355"/>
      <c r="CR480" s="355"/>
      <c r="CS480" s="355"/>
      <c r="CT480" s="355"/>
      <c r="CU480" s="355"/>
      <c r="CV480" s="355"/>
      <c r="CW480" s="355"/>
      <c r="CX480" s="355"/>
      <c r="CY480" s="355"/>
      <c r="CZ480" s="355"/>
    </row>
    <row r="481" s="359" customFormat="true" ht="25.15" customHeight="true" x14ac:dyDescent="0.2">
      <c r="C481" s="1044" t="s">
        <v>280</v>
      </c>
      <c r="D481" s="1045"/>
      <c r="E481" s="679">
        <v>3.3188224972280815E-3</v>
      </c>
      <c r="F481" s="631"/>
      <c r="G481" s="631"/>
      <c r="H481" s="1045" t="s">
        <v>280</v>
      </c>
      <c r="I481" s="1045"/>
      <c r="J481" s="680">
        <v>3.5068897919655535E-3</v>
      </c>
      <c r="K481" s="631"/>
      <c r="L481" s="631"/>
      <c r="M481" s="1045" t="s">
        <v>235</v>
      </c>
      <c r="N481" s="1045"/>
      <c r="O481" s="681">
        <v>5.4389777875039069E-2</v>
      </c>
      <c r="P481" s="631"/>
      <c r="Q481" s="631"/>
      <c r="X481" s="352"/>
      <c r="Y481" s="352"/>
      <c r="Z481" s="352"/>
      <c r="AA481" s="352"/>
      <c r="AB481" s="352"/>
      <c r="AC481" s="352"/>
      <c r="AD481" s="352"/>
      <c r="AE481" s="352"/>
      <c r="AF481" s="352"/>
      <c r="AG481" s="352"/>
      <c r="AH481" s="352"/>
      <c r="AI481" s="352"/>
      <c r="AJ481" s="352"/>
      <c r="AK481" s="352"/>
      <c r="AL481" s="352"/>
      <c r="AM481" s="352"/>
      <c r="AN481" s="352"/>
      <c r="AO481" s="352"/>
      <c r="AP481" s="352"/>
      <c r="AQ481" s="352"/>
      <c r="AR481" s="352"/>
      <c r="AS481" s="352"/>
      <c r="AT481" s="352"/>
      <c r="AU481" s="352"/>
      <c r="AV481" s="352"/>
      <c r="AW481" s="352"/>
      <c r="AX481" s="352"/>
      <c r="AY481" s="352"/>
      <c r="AZ481" s="352"/>
      <c r="BA481" s="354"/>
      <c r="BB481" s="430"/>
      <c r="BC481" s="354"/>
      <c r="BD481" s="354"/>
      <c r="BE481" s="354"/>
      <c r="BF481" s="354"/>
      <c r="BG481" s="354"/>
      <c r="BH481" s="354"/>
      <c r="BI481" s="354"/>
      <c r="BJ481" s="354"/>
      <c r="BK481" s="354"/>
      <c r="BL481" s="354"/>
      <c r="BM481" s="354"/>
      <c r="BN481" s="354"/>
      <c r="BO481" s="354"/>
      <c r="BP481" s="354"/>
      <c r="BQ481" s="354"/>
      <c r="BR481" s="354"/>
      <c r="BS481" s="354"/>
      <c r="BT481" s="354"/>
      <c r="BU481" s="354"/>
      <c r="BV481" s="354"/>
      <c r="BW481" s="354"/>
      <c r="BX481" s="355"/>
      <c r="BY481" s="355"/>
      <c r="BZ481" s="355"/>
      <c r="CA481" s="355"/>
      <c r="CB481" s="355"/>
      <c r="CC481" s="355"/>
      <c r="CD481" s="355"/>
      <c r="CE481" s="355"/>
      <c r="CF481" s="355"/>
      <c r="CG481" s="355"/>
      <c r="CH481" s="355"/>
      <c r="CI481" s="355"/>
      <c r="CJ481" s="355"/>
      <c r="CK481" s="355"/>
      <c r="CL481" s="355"/>
      <c r="CM481" s="355"/>
      <c r="CN481" s="355"/>
      <c r="CO481" s="355"/>
      <c r="CP481" s="355"/>
      <c r="CQ481" s="355"/>
      <c r="CR481" s="355"/>
      <c r="CS481" s="355"/>
      <c r="CT481" s="355"/>
      <c r="CU481" s="355"/>
      <c r="CV481" s="355"/>
      <c r="CW481" s="355"/>
      <c r="CX481" s="355"/>
      <c r="CY481" s="355"/>
      <c r="CZ481" s="355"/>
    </row>
    <row r="482" s="359" customFormat="true" ht="25.15" customHeight="true" x14ac:dyDescent="0.2">
      <c r="C482" s="1044" t="s">
        <v>286</v>
      </c>
      <c r="D482" s="1045"/>
      <c r="E482" s="679">
        <v>2.069326953387087E-3</v>
      </c>
      <c r="F482" s="631"/>
      <c r="G482" s="631"/>
      <c r="H482" s="1045" t="s">
        <v>286</v>
      </c>
      <c r="I482" s="1045"/>
      <c r="J482" s="680">
        <v>2.0622364272997289E-3</v>
      </c>
      <c r="K482" s="631"/>
      <c r="L482" s="631"/>
      <c r="M482" s="1045" t="s">
        <v>226</v>
      </c>
      <c r="N482" s="1045"/>
      <c r="O482" s="681">
        <v>2.4030831662989749E-2</v>
      </c>
      <c r="P482" s="631"/>
      <c r="Q482" s="631"/>
      <c r="X482" s="352"/>
      <c r="Y482" s="352"/>
      <c r="Z482" s="352"/>
      <c r="AA482" s="352"/>
      <c r="AB482" s="352"/>
      <c r="AC482" s="352"/>
      <c r="AD482" s="352"/>
      <c r="AE482" s="352"/>
      <c r="AF482" s="352"/>
      <c r="AG482" s="352"/>
      <c r="AH482" s="352"/>
      <c r="AI482" s="352"/>
      <c r="AJ482" s="352"/>
      <c r="AK482" s="352"/>
      <c r="AL482" s="352"/>
      <c r="AM482" s="352"/>
      <c r="AN482" s="352"/>
      <c r="AO482" s="352"/>
      <c r="AP482" s="352"/>
      <c r="AQ482" s="352"/>
      <c r="AR482" s="352"/>
      <c r="AS482" s="352"/>
      <c r="AT482" s="352"/>
      <c r="AU482" s="352"/>
      <c r="AV482" s="352"/>
      <c r="AW482" s="352"/>
      <c r="AX482" s="352"/>
      <c r="AY482" s="352"/>
      <c r="AZ482" s="352"/>
      <c r="BA482" s="354"/>
      <c r="BB482" s="430"/>
      <c r="BC482" s="354"/>
      <c r="BD482" s="354"/>
      <c r="BE482" s="354"/>
      <c r="BF482" s="354"/>
      <c r="BG482" s="354"/>
      <c r="BH482" s="354"/>
      <c r="BI482" s="354"/>
      <c r="BJ482" s="354"/>
      <c r="BK482" s="354"/>
      <c r="BL482" s="354"/>
      <c r="BM482" s="354"/>
      <c r="BN482" s="354"/>
      <c r="BO482" s="354"/>
      <c r="BP482" s="354"/>
      <c r="BQ482" s="354"/>
      <c r="BR482" s="354"/>
      <c r="BS482" s="354"/>
      <c r="BT482" s="354"/>
      <c r="BU482" s="354"/>
      <c r="BV482" s="354"/>
      <c r="BW482" s="354"/>
      <c r="BX482" s="355"/>
      <c r="BY482" s="355"/>
      <c r="BZ482" s="355"/>
      <c r="CA482" s="355"/>
      <c r="CB482" s="355"/>
      <c r="CC482" s="355"/>
      <c r="CD482" s="355"/>
      <c r="CE482" s="355"/>
      <c r="CF482" s="355"/>
      <c r="CG482" s="355"/>
      <c r="CH482" s="355"/>
      <c r="CI482" s="355"/>
      <c r="CJ482" s="355"/>
      <c r="CK482" s="355"/>
      <c r="CL482" s="355"/>
      <c r="CM482" s="355"/>
      <c r="CN482" s="355"/>
      <c r="CO482" s="355"/>
      <c r="CP482" s="355"/>
      <c r="CQ482" s="355"/>
      <c r="CR482" s="355"/>
      <c r="CS482" s="355"/>
      <c r="CT482" s="355"/>
      <c r="CU482" s="355"/>
      <c r="CV482" s="355"/>
      <c r="CW482" s="355"/>
      <c r="CX482" s="355"/>
      <c r="CY482" s="355"/>
      <c r="CZ482" s="355"/>
    </row>
    <row r="483" s="359" customFormat="true" ht="25.15" customHeight="true" x14ac:dyDescent="0.2">
      <c r="C483" s="1044" t="s">
        <v>267</v>
      </c>
      <c r="D483" s="1045"/>
      <c r="E483" s="679">
        <v>0.58575651228696657</v>
      </c>
      <c r="F483" s="631"/>
      <c r="G483" s="631"/>
      <c r="H483" s="1045" t="s">
        <v>267</v>
      </c>
      <c r="I483" s="1045"/>
      <c r="J483" s="680">
        <v>0.47192542094313517</v>
      </c>
      <c r="K483" s="631"/>
      <c r="L483" s="631"/>
      <c r="M483" s="1045" t="s">
        <v>274</v>
      </c>
      <c r="N483" s="1045"/>
      <c r="O483" s="681">
        <v>2.1239204297092412E-4</v>
      </c>
      <c r="P483" s="631"/>
      <c r="Q483" s="631"/>
      <c r="X483" s="352"/>
      <c r="Y483" s="352"/>
      <c r="Z483" s="352"/>
      <c r="AA483" s="352"/>
      <c r="AB483" s="352"/>
      <c r="AC483" s="352"/>
      <c r="AD483" s="352"/>
      <c r="AE483" s="352"/>
      <c r="AF483" s="352"/>
      <c r="AG483" s="352"/>
      <c r="AH483" s="352"/>
      <c r="AI483" s="352"/>
      <c r="AJ483" s="352"/>
      <c r="AK483" s="352"/>
      <c r="AL483" s="352"/>
      <c r="AM483" s="352"/>
      <c r="AN483" s="352"/>
      <c r="AO483" s="352"/>
      <c r="AP483" s="352"/>
      <c r="AQ483" s="352"/>
      <c r="AR483" s="352"/>
      <c r="AS483" s="352"/>
      <c r="AT483" s="352"/>
      <c r="AU483" s="352"/>
      <c r="AV483" s="352"/>
      <c r="AW483" s="352"/>
      <c r="AX483" s="352"/>
      <c r="AY483" s="352"/>
      <c r="AZ483" s="352"/>
      <c r="BA483" s="354"/>
      <c r="BB483" s="430"/>
      <c r="BC483" s="354"/>
      <c r="BD483" s="354"/>
      <c r="BE483" s="354"/>
      <c r="BF483" s="354"/>
      <c r="BG483" s="354"/>
      <c r="BH483" s="354"/>
      <c r="BI483" s="354"/>
      <c r="BJ483" s="354"/>
      <c r="BK483" s="354"/>
      <c r="BL483" s="354"/>
      <c r="BM483" s="354"/>
      <c r="BN483" s="354"/>
      <c r="BO483" s="354"/>
      <c r="BP483" s="354"/>
      <c r="BQ483" s="354"/>
      <c r="BR483" s="354"/>
      <c r="BS483" s="354"/>
      <c r="BT483" s="354"/>
      <c r="BU483" s="354"/>
      <c r="BV483" s="354"/>
      <c r="BW483" s="354"/>
      <c r="BX483" s="355"/>
      <c r="BY483" s="355"/>
      <c r="BZ483" s="355"/>
      <c r="CA483" s="355"/>
      <c r="CB483" s="355"/>
      <c r="CC483" s="355"/>
      <c r="CD483" s="355"/>
      <c r="CE483" s="355"/>
      <c r="CF483" s="355"/>
      <c r="CG483" s="355"/>
      <c r="CH483" s="355"/>
      <c r="CI483" s="355"/>
      <c r="CJ483" s="355"/>
      <c r="CK483" s="355"/>
      <c r="CL483" s="355"/>
      <c r="CM483" s="355"/>
      <c r="CN483" s="355"/>
      <c r="CO483" s="355"/>
      <c r="CP483" s="355"/>
      <c r="CQ483" s="355"/>
      <c r="CR483" s="355"/>
      <c r="CS483" s="355"/>
      <c r="CT483" s="355"/>
      <c r="CU483" s="355"/>
      <c r="CV483" s="355"/>
      <c r="CW483" s="355"/>
      <c r="CX483" s="355"/>
      <c r="CY483" s="355"/>
      <c r="CZ483" s="355"/>
    </row>
    <row r="484" s="359" customFormat="true" ht="25.15" customHeight="true" x14ac:dyDescent="0.2">
      <c r="C484" s="1044" t="s">
        <v>266</v>
      </c>
      <c r="D484" s="1045"/>
      <c r="E484" s="679">
        <v>0.5867672082029376</v>
      </c>
      <c r="F484" s="631"/>
      <c r="G484" s="631"/>
      <c r="H484" s="1045" t="s">
        <v>266</v>
      </c>
      <c r="I484" s="1045"/>
      <c r="J484" s="680">
        <v>0.48791662822627735</v>
      </c>
      <c r="K484" s="631"/>
      <c r="L484" s="631"/>
      <c r="M484" s="1045" t="s">
        <v>211</v>
      </c>
      <c r="N484" s="1045"/>
      <c r="O484" s="681">
        <v>0.17857019647053304</v>
      </c>
      <c r="P484" s="631"/>
      <c r="Q484" s="631"/>
      <c r="X484" s="352"/>
      <c r="Y484" s="352"/>
      <c r="Z484" s="352"/>
      <c r="AA484" s="352"/>
      <c r="AB484" s="352"/>
      <c r="AC484" s="352"/>
      <c r="AD484" s="352"/>
      <c r="AE484" s="352"/>
      <c r="AF484" s="352"/>
      <c r="AG484" s="352"/>
      <c r="AH484" s="352"/>
      <c r="AI484" s="352"/>
      <c r="AJ484" s="352"/>
      <c r="AK484" s="352"/>
      <c r="AL484" s="352"/>
      <c r="AM484" s="352"/>
      <c r="AN484" s="352"/>
      <c r="AO484" s="352"/>
      <c r="AP484" s="352"/>
      <c r="AQ484" s="352"/>
      <c r="AR484" s="352"/>
      <c r="AS484" s="352"/>
      <c r="AT484" s="352"/>
      <c r="AU484" s="352"/>
      <c r="AV484" s="352"/>
      <c r="AW484" s="352"/>
      <c r="AX484" s="352"/>
      <c r="AY484" s="352"/>
      <c r="AZ484" s="352"/>
      <c r="BA484" s="354"/>
      <c r="BB484" s="430"/>
      <c r="BC484" s="354"/>
      <c r="BD484" s="354"/>
      <c r="BE484" s="354"/>
      <c r="BF484" s="354"/>
      <c r="BG484" s="354"/>
      <c r="BH484" s="354"/>
      <c r="BI484" s="354"/>
      <c r="BJ484" s="354"/>
      <c r="BK484" s="354"/>
      <c r="BL484" s="354"/>
      <c r="BM484" s="354"/>
      <c r="BN484" s="354"/>
      <c r="BO484" s="354"/>
      <c r="BP484" s="354"/>
      <c r="BQ484" s="354"/>
      <c r="BR484" s="354"/>
      <c r="BS484" s="354"/>
      <c r="BT484" s="354"/>
      <c r="BU484" s="354"/>
      <c r="BV484" s="354"/>
      <c r="BW484" s="354"/>
      <c r="BX484" s="355"/>
      <c r="BY484" s="355"/>
      <c r="BZ484" s="355"/>
      <c r="CA484" s="355"/>
      <c r="CB484" s="355"/>
      <c r="CC484" s="355"/>
      <c r="CD484" s="355"/>
      <c r="CE484" s="355"/>
      <c r="CF484" s="355"/>
      <c r="CG484" s="355"/>
      <c r="CH484" s="355"/>
      <c r="CI484" s="355"/>
      <c r="CJ484" s="355"/>
      <c r="CK484" s="355"/>
      <c r="CL484" s="355"/>
      <c r="CM484" s="355"/>
      <c r="CN484" s="355"/>
      <c r="CO484" s="355"/>
      <c r="CP484" s="355"/>
      <c r="CQ484" s="355"/>
      <c r="CR484" s="355"/>
      <c r="CS484" s="355"/>
      <c r="CT484" s="355"/>
      <c r="CU484" s="355"/>
      <c r="CV484" s="355"/>
      <c r="CW484" s="355"/>
      <c r="CX484" s="355"/>
      <c r="CY484" s="355"/>
      <c r="CZ484" s="355"/>
    </row>
    <row r="485" s="359" customFormat="true" ht="25.15" customHeight="true" x14ac:dyDescent="0.2">
      <c r="C485" s="1044" t="s">
        <v>291</v>
      </c>
      <c r="D485" s="1045"/>
      <c r="E485" s="679">
        <v>1.3019148796544806E-4</v>
      </c>
      <c r="F485" s="631"/>
      <c r="G485" s="631"/>
      <c r="H485" s="1045" t="s">
        <v>291</v>
      </c>
      <c r="I485" s="1045"/>
      <c r="J485" s="680">
        <v>1.3017180868117925E-5</v>
      </c>
      <c r="K485" s="631"/>
      <c r="L485" s="631"/>
      <c r="M485" s="1045" t="s">
        <v>220</v>
      </c>
      <c r="N485" s="1045"/>
      <c r="O485" s="681">
        <v>6.4546788966079127E-2</v>
      </c>
      <c r="P485" s="631"/>
      <c r="Q485" s="631"/>
      <c r="X485" s="352"/>
      <c r="Y485" s="352"/>
      <c r="Z485" s="352"/>
      <c r="AA485" s="352"/>
      <c r="AB485" s="352"/>
      <c r="AC485" s="352"/>
      <c r="AD485" s="352"/>
      <c r="AE485" s="352"/>
      <c r="AF485" s="352"/>
      <c r="AG485" s="352"/>
      <c r="AH485" s="352"/>
      <c r="AI485" s="352"/>
      <c r="AJ485" s="352"/>
      <c r="AK485" s="352"/>
      <c r="AL485" s="352"/>
      <c r="AM485" s="352"/>
      <c r="AN485" s="352"/>
      <c r="AO485" s="352"/>
      <c r="AP485" s="352"/>
      <c r="AQ485" s="352"/>
      <c r="AR485" s="352"/>
      <c r="AS485" s="352"/>
      <c r="AT485" s="352"/>
      <c r="AU485" s="352"/>
      <c r="AV485" s="352"/>
      <c r="AW485" s="352"/>
      <c r="AX485" s="352"/>
      <c r="AY485" s="352"/>
      <c r="AZ485" s="352"/>
      <c r="BA485" s="354"/>
      <c r="BB485" s="430"/>
      <c r="BC485" s="354"/>
      <c r="BD485" s="354"/>
      <c r="BE485" s="354"/>
      <c r="BF485" s="354"/>
      <c r="BG485" s="354"/>
      <c r="BH485" s="354"/>
      <c r="BI485" s="354"/>
      <c r="BJ485" s="354"/>
      <c r="BK485" s="354"/>
      <c r="BL485" s="354"/>
      <c r="BM485" s="354"/>
      <c r="BN485" s="354"/>
      <c r="BO485" s="354"/>
      <c r="BP485" s="354"/>
      <c r="BQ485" s="354"/>
      <c r="BR485" s="354"/>
      <c r="BS485" s="354"/>
      <c r="BT485" s="354"/>
      <c r="BU485" s="354"/>
      <c r="BV485" s="354"/>
      <c r="BW485" s="354"/>
      <c r="BX485" s="355"/>
      <c r="BY485" s="355"/>
      <c r="BZ485" s="355"/>
      <c r="CA485" s="355"/>
      <c r="CB485" s="355"/>
      <c r="CC485" s="355"/>
      <c r="CD485" s="355"/>
      <c r="CE485" s="355"/>
      <c r="CF485" s="355"/>
      <c r="CG485" s="355"/>
      <c r="CH485" s="355"/>
      <c r="CI485" s="355"/>
      <c r="CJ485" s="355"/>
      <c r="CK485" s="355"/>
      <c r="CL485" s="355"/>
      <c r="CM485" s="355"/>
      <c r="CN485" s="355"/>
      <c r="CO485" s="355"/>
      <c r="CP485" s="355"/>
      <c r="CQ485" s="355"/>
      <c r="CR485" s="355"/>
      <c r="CS485" s="355"/>
      <c r="CT485" s="355"/>
      <c r="CU485" s="355"/>
      <c r="CV485" s="355"/>
      <c r="CW485" s="355"/>
      <c r="CX485" s="355"/>
      <c r="CY485" s="355"/>
      <c r="CZ485" s="355"/>
    </row>
    <row r="486" s="359" customFormat="true" ht="25.15" customHeight="true" x14ac:dyDescent="0.2">
      <c r="C486" s="1044" t="s">
        <v>222</v>
      </c>
      <c r="D486" s="1045"/>
      <c r="E486" s="679">
        <v>9.0080906887759299E-2</v>
      </c>
      <c r="F486" s="631"/>
      <c r="G486" s="631"/>
      <c r="H486" s="1045" t="s">
        <v>222</v>
      </c>
      <c r="I486" s="1045"/>
      <c r="J486" s="680">
        <v>8.2069333607987446E-2</v>
      </c>
      <c r="K486" s="631"/>
      <c r="L486" s="631"/>
      <c r="M486" s="1045" t="s">
        <v>214</v>
      </c>
      <c r="N486" s="1045"/>
      <c r="O486" s="681">
        <v>0.126420223736433</v>
      </c>
      <c r="P486" s="631"/>
      <c r="Q486" s="631"/>
      <c r="X486" s="352"/>
      <c r="Y486" s="352"/>
      <c r="Z486" s="352"/>
      <c r="AA486" s="352"/>
      <c r="AB486" s="352"/>
      <c r="AC486" s="352"/>
      <c r="AD486" s="352"/>
      <c r="AE486" s="352"/>
      <c r="AF486" s="352"/>
      <c r="AG486" s="352"/>
      <c r="AH486" s="352"/>
      <c r="AI486" s="352"/>
      <c r="AJ486" s="352"/>
      <c r="AK486" s="352"/>
      <c r="AL486" s="352"/>
      <c r="AM486" s="352"/>
      <c r="AN486" s="352"/>
      <c r="AO486" s="352"/>
      <c r="AP486" s="352"/>
      <c r="AQ486" s="352"/>
      <c r="AR486" s="352"/>
      <c r="AS486" s="352"/>
      <c r="AT486" s="352"/>
      <c r="AU486" s="352"/>
      <c r="AV486" s="352"/>
      <c r="AW486" s="352"/>
      <c r="AX486" s="352"/>
      <c r="AY486" s="352"/>
      <c r="AZ486" s="352"/>
      <c r="BA486" s="354"/>
      <c r="BB486" s="430"/>
      <c r="BC486" s="354"/>
      <c r="BD486" s="354"/>
      <c r="BE486" s="354"/>
      <c r="BF486" s="354"/>
      <c r="BG486" s="354"/>
      <c r="BH486" s="354"/>
      <c r="BI486" s="354"/>
      <c r="BJ486" s="354"/>
      <c r="BK486" s="354"/>
      <c r="BL486" s="354"/>
      <c r="BM486" s="354"/>
      <c r="BN486" s="354"/>
      <c r="BO486" s="354"/>
      <c r="BP486" s="354"/>
      <c r="BQ486" s="354"/>
      <c r="BR486" s="354"/>
      <c r="BS486" s="354"/>
      <c r="BT486" s="354"/>
      <c r="BU486" s="354"/>
      <c r="BV486" s="354"/>
      <c r="BW486" s="354"/>
      <c r="BX486" s="355"/>
      <c r="BY486" s="355"/>
      <c r="BZ486" s="355"/>
      <c r="CA486" s="355"/>
      <c r="CB486" s="355"/>
      <c r="CC486" s="355"/>
      <c r="CD486" s="355"/>
      <c r="CE486" s="355"/>
      <c r="CF486" s="355"/>
      <c r="CG486" s="355"/>
      <c r="CH486" s="355"/>
      <c r="CI486" s="355"/>
      <c r="CJ486" s="355"/>
      <c r="CK486" s="355"/>
      <c r="CL486" s="355"/>
      <c r="CM486" s="355"/>
      <c r="CN486" s="355"/>
      <c r="CO486" s="355"/>
      <c r="CP486" s="355"/>
      <c r="CQ486" s="355"/>
      <c r="CR486" s="355"/>
      <c r="CS486" s="355"/>
      <c r="CT486" s="355"/>
      <c r="CU486" s="355"/>
      <c r="CV486" s="355"/>
      <c r="CW486" s="355"/>
      <c r="CX486" s="355"/>
      <c r="CY486" s="355"/>
      <c r="CZ486" s="355"/>
    </row>
    <row r="487" s="359" customFormat="true" ht="25.15" customHeight="true" x14ac:dyDescent="0.2">
      <c r="C487" s="1044" t="s">
        <v>221</v>
      </c>
      <c r="D487" s="1045"/>
      <c r="E487" s="679">
        <v>0.19139598841401162</v>
      </c>
      <c r="F487" s="631"/>
      <c r="G487" s="631"/>
      <c r="H487" s="1045" t="s">
        <v>221</v>
      </c>
      <c r="I487" s="1045"/>
      <c r="J487" s="680">
        <v>0.14594879397705318</v>
      </c>
      <c r="K487" s="631"/>
      <c r="L487" s="631"/>
      <c r="M487" s="1045" t="s">
        <v>218</v>
      </c>
      <c r="N487" s="1045"/>
      <c r="O487" s="681">
        <v>9.7471365286919798E-2</v>
      </c>
      <c r="P487" s="631"/>
      <c r="Q487" s="631"/>
      <c r="X487" s="352"/>
      <c r="Y487" s="352"/>
      <c r="Z487" s="352"/>
      <c r="AA487" s="352"/>
      <c r="AB487" s="352"/>
      <c r="AC487" s="352"/>
      <c r="AD487" s="352"/>
      <c r="AE487" s="352"/>
      <c r="AF487" s="352"/>
      <c r="AG487" s="352"/>
      <c r="AH487" s="352"/>
      <c r="AI487" s="352"/>
      <c r="AJ487" s="352"/>
      <c r="AK487" s="352"/>
      <c r="AL487" s="352"/>
      <c r="AM487" s="352"/>
      <c r="AN487" s="352"/>
      <c r="AO487" s="352"/>
      <c r="AP487" s="352"/>
      <c r="AQ487" s="352"/>
      <c r="AR487" s="352"/>
      <c r="AS487" s="352"/>
      <c r="AT487" s="352"/>
      <c r="AU487" s="352"/>
      <c r="AV487" s="352"/>
      <c r="AW487" s="352"/>
      <c r="AX487" s="352"/>
      <c r="AY487" s="352"/>
      <c r="AZ487" s="352"/>
      <c r="BA487" s="354"/>
      <c r="BB487" s="430"/>
      <c r="BC487" s="354"/>
      <c r="BD487" s="354"/>
      <c r="BE487" s="354"/>
      <c r="BF487" s="354"/>
      <c r="BG487" s="354"/>
      <c r="BH487" s="354"/>
      <c r="BI487" s="354"/>
      <c r="BJ487" s="354"/>
      <c r="BK487" s="354"/>
      <c r="BL487" s="354"/>
      <c r="BM487" s="354"/>
      <c r="BN487" s="354"/>
      <c r="BO487" s="354"/>
      <c r="BP487" s="354"/>
      <c r="BQ487" s="354"/>
      <c r="BR487" s="354"/>
      <c r="BS487" s="354"/>
      <c r="BT487" s="354"/>
      <c r="BU487" s="354"/>
      <c r="BV487" s="354"/>
      <c r="BW487" s="354"/>
      <c r="BX487" s="355"/>
      <c r="BY487" s="355"/>
      <c r="BZ487" s="355"/>
      <c r="CA487" s="355"/>
      <c r="CB487" s="355"/>
      <c r="CC487" s="355"/>
      <c r="CD487" s="355"/>
      <c r="CE487" s="355"/>
      <c r="CF487" s="355"/>
      <c r="CG487" s="355"/>
      <c r="CH487" s="355"/>
      <c r="CI487" s="355"/>
      <c r="CJ487" s="355"/>
      <c r="CK487" s="355"/>
      <c r="CL487" s="355"/>
      <c r="CM487" s="355"/>
      <c r="CN487" s="355"/>
      <c r="CO487" s="355"/>
      <c r="CP487" s="355"/>
      <c r="CQ487" s="355"/>
      <c r="CR487" s="355"/>
      <c r="CS487" s="355"/>
      <c r="CT487" s="355"/>
      <c r="CU487" s="355"/>
      <c r="CV487" s="355"/>
      <c r="CW487" s="355"/>
      <c r="CX487" s="355"/>
      <c r="CY487" s="355"/>
      <c r="CZ487" s="355"/>
    </row>
    <row r="488" s="359" customFormat="true" ht="25.15" customHeight="true" x14ac:dyDescent="0.2">
      <c r="C488" s="1044" t="s">
        <v>215</v>
      </c>
      <c r="D488" s="1045"/>
      <c r="E488" s="679">
        <v>0.29599563047133598</v>
      </c>
      <c r="F488" s="631"/>
      <c r="G488" s="631"/>
      <c r="H488" s="1045" t="s">
        <v>215</v>
      </c>
      <c r="I488" s="1045"/>
      <c r="J488" s="680">
        <v>0.29923901719101781</v>
      </c>
      <c r="K488" s="631"/>
      <c r="L488" s="631"/>
      <c r="M488" s="1045" t="s">
        <v>219</v>
      </c>
      <c r="N488" s="1045"/>
      <c r="O488" s="681">
        <v>5.8865741699451732E-2</v>
      </c>
      <c r="P488" s="631"/>
      <c r="Q488" s="631"/>
      <c r="X488" s="352"/>
      <c r="Y488" s="352"/>
      <c r="Z488" s="352"/>
      <c r="AA488" s="352"/>
      <c r="AB488" s="352"/>
      <c r="AC488" s="352"/>
      <c r="AD488" s="352"/>
      <c r="AE488" s="352"/>
      <c r="AF488" s="352"/>
      <c r="AG488" s="352"/>
      <c r="AH488" s="352"/>
      <c r="AI488" s="352"/>
      <c r="AJ488" s="352"/>
      <c r="AK488" s="352"/>
      <c r="AL488" s="352"/>
      <c r="AM488" s="352"/>
      <c r="AN488" s="352"/>
      <c r="AO488" s="352"/>
      <c r="AP488" s="352"/>
      <c r="AQ488" s="352"/>
      <c r="AR488" s="352"/>
      <c r="AS488" s="352"/>
      <c r="AT488" s="352"/>
      <c r="AU488" s="352"/>
      <c r="AV488" s="352"/>
      <c r="AW488" s="352"/>
      <c r="AX488" s="352"/>
      <c r="AY488" s="352"/>
      <c r="AZ488" s="352"/>
      <c r="BA488" s="354"/>
      <c r="BB488" s="430"/>
      <c r="BC488" s="354"/>
      <c r="BD488" s="354"/>
      <c r="BE488" s="354"/>
      <c r="BF488" s="354"/>
      <c r="BG488" s="354"/>
      <c r="BH488" s="354"/>
      <c r="BI488" s="354"/>
      <c r="BJ488" s="354"/>
      <c r="BK488" s="354"/>
      <c r="BL488" s="354"/>
      <c r="BM488" s="354"/>
      <c r="BN488" s="354"/>
      <c r="BO488" s="354"/>
      <c r="BP488" s="354"/>
      <c r="BQ488" s="354"/>
      <c r="BR488" s="354"/>
      <c r="BS488" s="354"/>
      <c r="BT488" s="354"/>
      <c r="BU488" s="354"/>
      <c r="BV488" s="354"/>
      <c r="BW488" s="354"/>
      <c r="BX488" s="355"/>
      <c r="BY488" s="355"/>
      <c r="BZ488" s="355"/>
      <c r="CA488" s="355"/>
      <c r="CB488" s="355"/>
      <c r="CC488" s="355"/>
      <c r="CD488" s="355"/>
      <c r="CE488" s="355"/>
      <c r="CF488" s="355"/>
      <c r="CG488" s="355"/>
      <c r="CH488" s="355"/>
      <c r="CI488" s="355"/>
      <c r="CJ488" s="355"/>
      <c r="CK488" s="355"/>
      <c r="CL488" s="355"/>
      <c r="CM488" s="355"/>
      <c r="CN488" s="355"/>
      <c r="CO488" s="355"/>
      <c r="CP488" s="355"/>
      <c r="CQ488" s="355"/>
      <c r="CR488" s="355"/>
      <c r="CS488" s="355"/>
      <c r="CT488" s="355"/>
      <c r="CU488" s="355"/>
      <c r="CV488" s="355"/>
      <c r="CW488" s="355"/>
      <c r="CX488" s="355"/>
      <c r="CY488" s="355"/>
      <c r="CZ488" s="355"/>
    </row>
    <row r="489" s="359" customFormat="true" ht="25.15" customHeight="true" x14ac:dyDescent="0.2">
      <c r="C489" s="1044" t="s">
        <v>228</v>
      </c>
      <c r="D489" s="1045"/>
      <c r="E489" s="679">
        <v>9.8495883677075083E-2</v>
      </c>
      <c r="F489" s="631"/>
      <c r="G489" s="631"/>
      <c r="H489" s="1045" t="s">
        <v>228</v>
      </c>
      <c r="I489" s="1045"/>
      <c r="J489" s="680">
        <v>9.8802764726725473E-2</v>
      </c>
      <c r="K489" s="631"/>
      <c r="L489" s="631"/>
      <c r="M489" s="1045" t="s">
        <v>217</v>
      </c>
      <c r="N489" s="1045"/>
      <c r="O489" s="681">
        <v>0.10670605398941255</v>
      </c>
      <c r="P489" s="631"/>
      <c r="Q489" s="631"/>
      <c r="X489" s="352"/>
      <c r="Y489" s="352"/>
      <c r="Z489" s="352"/>
      <c r="AA489" s="352"/>
      <c r="AB489" s="352"/>
      <c r="AC489" s="352"/>
      <c r="AD489" s="352"/>
      <c r="AE489" s="352"/>
      <c r="AF489" s="352"/>
      <c r="AG489" s="352"/>
      <c r="AH489" s="352"/>
      <c r="AI489" s="352"/>
      <c r="AJ489" s="352"/>
      <c r="AK489" s="352"/>
      <c r="AL489" s="352"/>
      <c r="AM489" s="352"/>
      <c r="AN489" s="352"/>
      <c r="AO489" s="352"/>
      <c r="AP489" s="352"/>
      <c r="AQ489" s="352"/>
      <c r="AR489" s="352"/>
      <c r="AS489" s="352"/>
      <c r="AT489" s="352"/>
      <c r="AU489" s="352"/>
      <c r="AV489" s="352"/>
      <c r="AW489" s="352"/>
      <c r="AX489" s="352"/>
      <c r="AY489" s="352"/>
      <c r="AZ489" s="352"/>
      <c r="BA489" s="354"/>
      <c r="BB489" s="430"/>
      <c r="BC489" s="354"/>
      <c r="BD489" s="354"/>
      <c r="BE489" s="354"/>
      <c r="BF489" s="354"/>
      <c r="BG489" s="354"/>
      <c r="BH489" s="354"/>
      <c r="BI489" s="354"/>
      <c r="BJ489" s="354"/>
      <c r="BK489" s="354"/>
      <c r="BL489" s="354"/>
      <c r="BM489" s="354"/>
      <c r="BN489" s="354"/>
      <c r="BO489" s="354"/>
      <c r="BP489" s="354"/>
      <c r="BQ489" s="354"/>
      <c r="BR489" s="354"/>
      <c r="BS489" s="354"/>
      <c r="BT489" s="354"/>
      <c r="BU489" s="354"/>
      <c r="BV489" s="354"/>
      <c r="BW489" s="354"/>
      <c r="BX489" s="355"/>
      <c r="BY489" s="355"/>
      <c r="BZ489" s="355"/>
      <c r="CA489" s="355"/>
      <c r="CB489" s="355"/>
      <c r="CC489" s="355"/>
      <c r="CD489" s="355"/>
      <c r="CE489" s="355"/>
      <c r="CF489" s="355"/>
      <c r="CG489" s="355"/>
      <c r="CH489" s="355"/>
      <c r="CI489" s="355"/>
      <c r="CJ489" s="355"/>
      <c r="CK489" s="355"/>
      <c r="CL489" s="355"/>
      <c r="CM489" s="355"/>
      <c r="CN489" s="355"/>
      <c r="CO489" s="355"/>
      <c r="CP489" s="355"/>
      <c r="CQ489" s="355"/>
      <c r="CR489" s="355"/>
      <c r="CS489" s="355"/>
      <c r="CT489" s="355"/>
      <c r="CU489" s="355"/>
      <c r="CV489" s="355"/>
      <c r="CW489" s="355"/>
      <c r="CX489" s="355"/>
      <c r="CY489" s="355"/>
      <c r="CZ489" s="355"/>
    </row>
    <row r="490" s="359" customFormat="true" ht="25.15" customHeight="true" x14ac:dyDescent="0.2">
      <c r="C490" s="1044" t="s">
        <v>233</v>
      </c>
      <c r="D490" s="1045"/>
      <c r="E490" s="679">
        <v>4.028368851153652E-2</v>
      </c>
      <c r="F490" s="631"/>
      <c r="G490" s="631"/>
      <c r="H490" s="1045" t="s">
        <v>233</v>
      </c>
      <c r="I490" s="1045"/>
      <c r="J490" s="680">
        <v>3.6066805906974961E-2</v>
      </c>
      <c r="K490" s="631"/>
      <c r="L490" s="631"/>
      <c r="M490" s="1045" t="s">
        <v>216</v>
      </c>
      <c r="N490" s="1045"/>
      <c r="O490" s="681">
        <v>0.12472102164140733</v>
      </c>
      <c r="P490" s="631"/>
      <c r="Q490" s="631"/>
      <c r="X490" s="352"/>
      <c r="Y490" s="352"/>
      <c r="Z490" s="352"/>
      <c r="AA490" s="352"/>
      <c r="AB490" s="352"/>
      <c r="AC490" s="352"/>
      <c r="AD490" s="352"/>
      <c r="AE490" s="352"/>
      <c r="AF490" s="352"/>
      <c r="AG490" s="352"/>
      <c r="AH490" s="352"/>
      <c r="AI490" s="352"/>
      <c r="AJ490" s="352"/>
      <c r="AK490" s="352"/>
      <c r="AL490" s="352"/>
      <c r="AM490" s="352"/>
      <c r="AN490" s="352"/>
      <c r="AO490" s="352"/>
      <c r="AP490" s="352"/>
      <c r="AQ490" s="352"/>
      <c r="AR490" s="352"/>
      <c r="AS490" s="352"/>
      <c r="AT490" s="352"/>
      <c r="AU490" s="352"/>
      <c r="AV490" s="352"/>
      <c r="AW490" s="352"/>
      <c r="AX490" s="352"/>
      <c r="AY490" s="352"/>
      <c r="AZ490" s="352"/>
      <c r="BA490" s="354"/>
      <c r="BB490" s="430"/>
      <c r="BC490" s="354"/>
      <c r="BD490" s="354"/>
      <c r="BE490" s="354"/>
      <c r="BF490" s="354"/>
      <c r="BG490" s="354"/>
      <c r="BH490" s="354"/>
      <c r="BI490" s="354"/>
      <c r="BJ490" s="354"/>
      <c r="BK490" s="354"/>
      <c r="BL490" s="354"/>
      <c r="BM490" s="354"/>
      <c r="BN490" s="354"/>
      <c r="BO490" s="354"/>
      <c r="BP490" s="354"/>
      <c r="BQ490" s="354"/>
      <c r="BR490" s="354"/>
      <c r="BS490" s="354"/>
      <c r="BT490" s="354"/>
      <c r="BU490" s="354"/>
      <c r="BV490" s="354"/>
      <c r="BW490" s="354"/>
      <c r="BX490" s="355"/>
      <c r="BY490" s="355"/>
      <c r="BZ490" s="355"/>
      <c r="CA490" s="355"/>
      <c r="CB490" s="355"/>
      <c r="CC490" s="355"/>
      <c r="CD490" s="355"/>
      <c r="CE490" s="355"/>
      <c r="CF490" s="355"/>
      <c r="CG490" s="355"/>
      <c r="CH490" s="355"/>
      <c r="CI490" s="355"/>
      <c r="CJ490" s="355"/>
      <c r="CK490" s="355"/>
      <c r="CL490" s="355"/>
      <c r="CM490" s="355"/>
      <c r="CN490" s="355"/>
      <c r="CO490" s="355"/>
      <c r="CP490" s="355"/>
      <c r="CQ490" s="355"/>
      <c r="CR490" s="355"/>
      <c r="CS490" s="355"/>
      <c r="CT490" s="355"/>
      <c r="CU490" s="355"/>
      <c r="CV490" s="355"/>
      <c r="CW490" s="355"/>
      <c r="CX490" s="355"/>
      <c r="CY490" s="355"/>
      <c r="CZ490" s="355"/>
    </row>
    <row r="491" s="359" customFormat="true" ht="25.15" customHeight="true" x14ac:dyDescent="0.2">
      <c r="C491" s="1044" t="s">
        <v>235</v>
      </c>
      <c r="D491" s="1045"/>
      <c r="E491" s="679">
        <v>3.9941335016304404E-2</v>
      </c>
      <c r="F491" s="631"/>
      <c r="G491" s="631"/>
      <c r="H491" s="1045" t="s">
        <v>235</v>
      </c>
      <c r="I491" s="1045"/>
      <c r="J491" s="680">
        <v>1.7998493431524633E-2</v>
      </c>
      <c r="K491" s="631"/>
      <c r="L491" s="631"/>
      <c r="M491" s="1045" t="s">
        <v>234</v>
      </c>
      <c r="N491" s="1045"/>
      <c r="O491" s="681">
        <v>1.7540453927316436E-2</v>
      </c>
      <c r="P491" s="631"/>
      <c r="Q491" s="631"/>
      <c r="X491" s="352"/>
      <c r="Y491" s="352"/>
      <c r="Z491" s="352"/>
      <c r="AA491" s="352"/>
      <c r="AB491" s="352"/>
      <c r="AC491" s="352"/>
      <c r="AD491" s="352"/>
      <c r="AE491" s="352"/>
      <c r="AF491" s="352"/>
      <c r="AG491" s="352"/>
      <c r="AH491" s="352"/>
      <c r="AI491" s="352"/>
      <c r="AJ491" s="352"/>
      <c r="AK491" s="352"/>
      <c r="AL491" s="352"/>
      <c r="AM491" s="352"/>
      <c r="AN491" s="352"/>
      <c r="AO491" s="352"/>
      <c r="AP491" s="352"/>
      <c r="AQ491" s="352"/>
      <c r="AR491" s="352"/>
      <c r="AS491" s="352"/>
      <c r="AT491" s="352"/>
      <c r="AU491" s="352"/>
      <c r="AV491" s="352"/>
      <c r="AW491" s="352"/>
      <c r="AX491" s="352"/>
      <c r="AY491" s="352"/>
      <c r="AZ491" s="352"/>
      <c r="BA491" s="354"/>
      <c r="BB491" s="430"/>
      <c r="BC491" s="354"/>
      <c r="BD491" s="354"/>
      <c r="BE491" s="354"/>
      <c r="BF491" s="354"/>
      <c r="BG491" s="354"/>
      <c r="BH491" s="354"/>
      <c r="BI491" s="354"/>
      <c r="BJ491" s="354"/>
      <c r="BK491" s="354"/>
      <c r="BL491" s="354"/>
      <c r="BM491" s="354"/>
      <c r="BN491" s="354"/>
      <c r="BO491" s="354"/>
      <c r="BP491" s="354"/>
      <c r="BQ491" s="354"/>
      <c r="BR491" s="354"/>
      <c r="BS491" s="354"/>
      <c r="BT491" s="354"/>
      <c r="BU491" s="354"/>
      <c r="BV491" s="354"/>
      <c r="BW491" s="354"/>
      <c r="BX491" s="355"/>
      <c r="BY491" s="355"/>
      <c r="BZ491" s="355"/>
      <c r="CA491" s="355"/>
      <c r="CB491" s="355"/>
      <c r="CC491" s="355"/>
      <c r="CD491" s="355"/>
      <c r="CE491" s="355"/>
      <c r="CF491" s="355"/>
      <c r="CG491" s="355"/>
      <c r="CH491" s="355"/>
      <c r="CI491" s="355"/>
      <c r="CJ491" s="355"/>
      <c r="CK491" s="355"/>
      <c r="CL491" s="355"/>
      <c r="CM491" s="355"/>
      <c r="CN491" s="355"/>
      <c r="CO491" s="355"/>
      <c r="CP491" s="355"/>
      <c r="CQ491" s="355"/>
      <c r="CR491" s="355"/>
      <c r="CS491" s="355"/>
      <c r="CT491" s="355"/>
      <c r="CU491" s="355"/>
      <c r="CV491" s="355"/>
      <c r="CW491" s="355"/>
      <c r="CX491" s="355"/>
      <c r="CY491" s="355"/>
      <c r="CZ491" s="355"/>
    </row>
    <row r="492" s="359" customFormat="true" ht="25.15" customHeight="true" x14ac:dyDescent="0.2">
      <c r="C492" s="1044" t="s">
        <v>226</v>
      </c>
      <c r="D492" s="1045"/>
      <c r="E492" s="679">
        <v>0.10477105878587845</v>
      </c>
      <c r="F492" s="631"/>
      <c r="G492" s="631"/>
      <c r="H492" s="1045" t="s">
        <v>226</v>
      </c>
      <c r="I492" s="1045"/>
      <c r="J492" s="680">
        <v>0.1146439741498777</v>
      </c>
      <c r="K492" s="631"/>
      <c r="L492" s="631"/>
      <c r="M492" s="1045" t="s">
        <v>231</v>
      </c>
      <c r="N492" s="1045"/>
      <c r="O492" s="681">
        <v>7.8061640990331999E-2</v>
      </c>
      <c r="P492" s="631"/>
      <c r="Q492" s="631"/>
      <c r="X492" s="352"/>
      <c r="Y492" s="352"/>
      <c r="Z492" s="352"/>
      <c r="AA492" s="352"/>
      <c r="AB492" s="352"/>
      <c r="AC492" s="352"/>
      <c r="AD492" s="352"/>
      <c r="AE492" s="352"/>
      <c r="AF492" s="352"/>
      <c r="AG492" s="352"/>
      <c r="AH492" s="352"/>
      <c r="AI492" s="352"/>
      <c r="AJ492" s="352"/>
      <c r="AK492" s="352"/>
      <c r="AL492" s="352"/>
      <c r="AM492" s="352"/>
      <c r="AN492" s="352"/>
      <c r="AO492" s="352"/>
      <c r="AP492" s="352"/>
      <c r="AQ492" s="352"/>
      <c r="AR492" s="352"/>
      <c r="AS492" s="352"/>
      <c r="AT492" s="352"/>
      <c r="AU492" s="352"/>
      <c r="AV492" s="352"/>
      <c r="AW492" s="352"/>
      <c r="AX492" s="352"/>
      <c r="AY492" s="352"/>
      <c r="AZ492" s="352"/>
      <c r="BA492" s="354"/>
      <c r="BB492" s="430"/>
      <c r="BC492" s="354"/>
      <c r="BD492" s="354"/>
      <c r="BE492" s="354"/>
      <c r="BF492" s="354"/>
      <c r="BG492" s="354"/>
      <c r="BH492" s="354"/>
      <c r="BI492" s="354"/>
      <c r="BJ492" s="354"/>
      <c r="BK492" s="354"/>
      <c r="BL492" s="354"/>
      <c r="BM492" s="354"/>
      <c r="BN492" s="354"/>
      <c r="BO492" s="354"/>
      <c r="BP492" s="354"/>
      <c r="BQ492" s="354"/>
      <c r="BR492" s="354"/>
      <c r="BS492" s="354"/>
      <c r="BT492" s="354"/>
      <c r="BU492" s="354"/>
      <c r="BV492" s="354"/>
      <c r="BW492" s="354"/>
      <c r="BX492" s="355"/>
      <c r="BY492" s="355"/>
      <c r="BZ492" s="355"/>
      <c r="CA492" s="355"/>
      <c r="CB492" s="355"/>
      <c r="CC492" s="355"/>
      <c r="CD492" s="355"/>
      <c r="CE492" s="355"/>
      <c r="CF492" s="355"/>
      <c r="CG492" s="355"/>
      <c r="CH492" s="355"/>
      <c r="CI492" s="355"/>
      <c r="CJ492" s="355"/>
      <c r="CK492" s="355"/>
      <c r="CL492" s="355"/>
      <c r="CM492" s="355"/>
      <c r="CN492" s="355"/>
      <c r="CO492" s="355"/>
      <c r="CP492" s="355"/>
      <c r="CQ492" s="355"/>
      <c r="CR492" s="355"/>
      <c r="CS492" s="355"/>
      <c r="CT492" s="355"/>
      <c r="CU492" s="355"/>
      <c r="CV492" s="355"/>
      <c r="CW492" s="355"/>
      <c r="CX492" s="355"/>
      <c r="CY492" s="355"/>
      <c r="CZ492" s="355"/>
    </row>
    <row r="493" s="359" customFormat="true" ht="25.15" customHeight="true" x14ac:dyDescent="0.2">
      <c r="C493" s="1044" t="s">
        <v>274</v>
      </c>
      <c r="D493" s="1045"/>
      <c r="E493" s="679">
        <v>7.2938240125134798E-3</v>
      </c>
      <c r="F493" s="631"/>
      <c r="G493" s="631"/>
      <c r="H493" s="1045" t="s">
        <v>274</v>
      </c>
      <c r="I493" s="1045"/>
      <c r="J493" s="680">
        <v>2.5961985992717602E-2</v>
      </c>
      <c r="K493" s="631"/>
      <c r="L493" s="631"/>
      <c r="M493" s="1045" t="s">
        <v>287</v>
      </c>
      <c r="N493" s="1045"/>
      <c r="O493" s="682">
        <v>1.0843072620559304E-3</v>
      </c>
      <c r="P493" s="631"/>
      <c r="Q493" s="631"/>
      <c r="X493" s="352"/>
      <c r="Y493" s="352"/>
      <c r="Z493" s="352"/>
      <c r="AA493" s="352"/>
      <c r="AB493" s="352"/>
      <c r="AC493" s="352"/>
      <c r="AD493" s="352"/>
      <c r="AE493" s="352"/>
      <c r="AF493" s="352"/>
      <c r="AG493" s="352"/>
      <c r="AH493" s="352"/>
      <c r="AI493" s="352"/>
      <c r="AJ493" s="352"/>
      <c r="AK493" s="352"/>
      <c r="AL493" s="352"/>
      <c r="AM493" s="352"/>
      <c r="AN493" s="352"/>
      <c r="AO493" s="352"/>
      <c r="AP493" s="352"/>
      <c r="AQ493" s="352"/>
      <c r="AR493" s="352"/>
      <c r="AS493" s="352"/>
      <c r="AT493" s="352"/>
      <c r="AU493" s="352"/>
      <c r="AV493" s="352"/>
      <c r="AW493" s="352"/>
      <c r="AX493" s="352"/>
      <c r="AY493" s="352"/>
      <c r="AZ493" s="352"/>
      <c r="BA493" s="354"/>
      <c r="BB493" s="430"/>
      <c r="BC493" s="354"/>
      <c r="BD493" s="354"/>
      <c r="BE493" s="354"/>
      <c r="BF493" s="354"/>
      <c r="BG493" s="354"/>
      <c r="BH493" s="354"/>
      <c r="BI493" s="354"/>
      <c r="BJ493" s="354"/>
      <c r="BK493" s="354"/>
      <c r="BL493" s="354"/>
      <c r="BM493" s="354"/>
      <c r="BN493" s="354"/>
      <c r="BO493" s="354"/>
      <c r="BP493" s="354"/>
      <c r="BQ493" s="354"/>
      <c r="BR493" s="354"/>
      <c r="BS493" s="354"/>
      <c r="BT493" s="354"/>
      <c r="BU493" s="354"/>
      <c r="BV493" s="354"/>
      <c r="BW493" s="354"/>
      <c r="BX493" s="355"/>
      <c r="BY493" s="355"/>
      <c r="BZ493" s="355"/>
      <c r="CA493" s="355"/>
      <c r="CB493" s="355"/>
      <c r="CC493" s="355"/>
      <c r="CD493" s="355"/>
      <c r="CE493" s="355"/>
      <c r="CF493" s="355"/>
      <c r="CG493" s="355"/>
      <c r="CH493" s="355"/>
      <c r="CI493" s="355"/>
      <c r="CJ493" s="355"/>
      <c r="CK493" s="355"/>
      <c r="CL493" s="355"/>
      <c r="CM493" s="355"/>
      <c r="CN493" s="355"/>
      <c r="CO493" s="355"/>
      <c r="CP493" s="355"/>
      <c r="CQ493" s="355"/>
      <c r="CR493" s="355"/>
      <c r="CS493" s="355"/>
      <c r="CT493" s="355"/>
      <c r="CU493" s="355"/>
      <c r="CV493" s="355"/>
      <c r="CW493" s="355"/>
      <c r="CX493" s="355"/>
      <c r="CY493" s="355"/>
      <c r="CZ493" s="355"/>
    </row>
    <row r="494" s="359" customFormat="true" ht="25.15" customHeight="true" x14ac:dyDescent="0.2">
      <c r="C494" s="1044" t="s">
        <v>211</v>
      </c>
      <c r="D494" s="1045"/>
      <c r="E494" s="679">
        <v>0.41525282241110967</v>
      </c>
      <c r="F494" s="631"/>
      <c r="G494" s="631"/>
      <c r="H494" s="1045" t="s">
        <v>211</v>
      </c>
      <c r="I494" s="1045"/>
      <c r="J494" s="680">
        <v>0.26900945864370279</v>
      </c>
      <c r="K494" s="631"/>
      <c r="L494" s="631"/>
      <c r="M494" s="1045"/>
      <c r="N494" s="1045"/>
      <c r="O494" s="631"/>
      <c r="P494" s="631"/>
      <c r="Q494" s="631"/>
      <c r="X494" s="352"/>
      <c r="Y494" s="352"/>
      <c r="Z494" s="352"/>
      <c r="AA494" s="352"/>
      <c r="AB494" s="352"/>
      <c r="AC494" s="352"/>
      <c r="AD494" s="352"/>
      <c r="AE494" s="352"/>
      <c r="AF494" s="352"/>
      <c r="AG494" s="352"/>
      <c r="AH494" s="352"/>
      <c r="AI494" s="352"/>
      <c r="AJ494" s="352"/>
      <c r="AK494" s="352"/>
      <c r="AL494" s="352"/>
      <c r="AM494" s="352"/>
      <c r="AN494" s="352"/>
      <c r="AO494" s="352"/>
      <c r="AP494" s="352"/>
      <c r="AQ494" s="352"/>
      <c r="AR494" s="352"/>
      <c r="AS494" s="352"/>
      <c r="AT494" s="352"/>
      <c r="AU494" s="352"/>
      <c r="AV494" s="352"/>
      <c r="AW494" s="352"/>
      <c r="AX494" s="352"/>
      <c r="AY494" s="352"/>
      <c r="AZ494" s="352"/>
      <c r="BA494" s="354"/>
      <c r="BB494" s="430"/>
      <c r="BC494" s="354"/>
      <c r="BD494" s="354"/>
      <c r="BE494" s="354"/>
      <c r="BF494" s="354"/>
      <c r="BG494" s="354"/>
      <c r="BH494" s="354"/>
      <c r="BI494" s="354"/>
      <c r="BJ494" s="354"/>
      <c r="BK494" s="354"/>
      <c r="BL494" s="354"/>
      <c r="BM494" s="354"/>
      <c r="BN494" s="354"/>
      <c r="BO494" s="354"/>
      <c r="BP494" s="354"/>
      <c r="BQ494" s="354"/>
      <c r="BR494" s="354"/>
      <c r="BS494" s="354"/>
      <c r="BT494" s="354"/>
      <c r="BU494" s="354"/>
      <c r="BV494" s="354"/>
      <c r="BW494" s="354"/>
      <c r="BX494" s="355"/>
      <c r="BY494" s="355"/>
      <c r="BZ494" s="355"/>
      <c r="CA494" s="355"/>
      <c r="CB494" s="355"/>
      <c r="CC494" s="355"/>
      <c r="CD494" s="355"/>
      <c r="CE494" s="355"/>
      <c r="CF494" s="355"/>
      <c r="CG494" s="355"/>
      <c r="CH494" s="355"/>
      <c r="CI494" s="355"/>
      <c r="CJ494" s="355"/>
      <c r="CK494" s="355"/>
      <c r="CL494" s="355"/>
      <c r="CM494" s="355"/>
      <c r="CN494" s="355"/>
      <c r="CO494" s="355"/>
      <c r="CP494" s="355"/>
      <c r="CQ494" s="355"/>
      <c r="CR494" s="355"/>
      <c r="CS494" s="355"/>
      <c r="CT494" s="355"/>
      <c r="CU494" s="355"/>
      <c r="CV494" s="355"/>
      <c r="CW494" s="355"/>
      <c r="CX494" s="355"/>
      <c r="CY494" s="355"/>
      <c r="CZ494" s="355"/>
    </row>
    <row r="495" s="359" customFormat="true" ht="25.15" customHeight="true" x14ac:dyDescent="0.2">
      <c r="C495" s="1044" t="s">
        <v>220</v>
      </c>
      <c r="D495" s="1045"/>
      <c r="E495" s="679">
        <v>0.15419435137015183</v>
      </c>
      <c r="F495" s="631"/>
      <c r="G495" s="631"/>
      <c r="H495" s="1045" t="s">
        <v>220</v>
      </c>
      <c r="I495" s="1045"/>
      <c r="J495" s="680">
        <v>0.11771511119216431</v>
      </c>
      <c r="K495" s="631"/>
      <c r="L495" s="631"/>
      <c r="M495" s="1045"/>
      <c r="N495" s="1045"/>
      <c r="O495" s="631"/>
      <c r="P495" s="631"/>
      <c r="Q495" s="631"/>
      <c r="X495" s="352"/>
      <c r="Y495" s="352"/>
      <c r="Z495" s="352"/>
      <c r="AA495" s="352"/>
      <c r="AB495" s="352"/>
      <c r="AC495" s="352"/>
      <c r="AD495" s="352"/>
      <c r="AE495" s="352"/>
      <c r="AF495" s="352"/>
      <c r="AG495" s="352"/>
      <c r="AH495" s="352"/>
      <c r="AI495" s="352"/>
      <c r="AJ495" s="352"/>
      <c r="AK495" s="352"/>
      <c r="AL495" s="352"/>
      <c r="AM495" s="352"/>
      <c r="AN495" s="352"/>
      <c r="AO495" s="352"/>
      <c r="AP495" s="352"/>
      <c r="AQ495" s="352"/>
      <c r="AR495" s="352"/>
      <c r="AS495" s="352"/>
      <c r="AT495" s="352"/>
      <c r="AU495" s="352"/>
      <c r="AV495" s="352"/>
      <c r="AW495" s="352"/>
      <c r="AX495" s="352"/>
      <c r="AY495" s="352"/>
      <c r="AZ495" s="352"/>
      <c r="BA495" s="354"/>
      <c r="BB495" s="430"/>
      <c r="BC495" s="354"/>
      <c r="BD495" s="354"/>
      <c r="BE495" s="354"/>
      <c r="BF495" s="354"/>
      <c r="BG495" s="354"/>
      <c r="BH495" s="354"/>
      <c r="BI495" s="354"/>
      <c r="BJ495" s="354"/>
      <c r="BK495" s="354"/>
      <c r="BL495" s="354"/>
      <c r="BM495" s="354"/>
      <c r="BN495" s="354"/>
      <c r="BO495" s="354"/>
      <c r="BP495" s="354"/>
      <c r="BQ495" s="354"/>
      <c r="BR495" s="354"/>
      <c r="BS495" s="354"/>
      <c r="BT495" s="354"/>
      <c r="BU495" s="354"/>
      <c r="BV495" s="354"/>
      <c r="BW495" s="354"/>
      <c r="BX495" s="355"/>
      <c r="BY495" s="355"/>
      <c r="BZ495" s="355"/>
      <c r="CA495" s="355"/>
      <c r="CB495" s="355"/>
      <c r="CC495" s="355"/>
      <c r="CD495" s="355"/>
      <c r="CE495" s="355"/>
      <c r="CF495" s="355"/>
      <c r="CG495" s="355"/>
      <c r="CH495" s="355"/>
      <c r="CI495" s="355"/>
      <c r="CJ495" s="355"/>
      <c r="CK495" s="355"/>
      <c r="CL495" s="355"/>
      <c r="CM495" s="355"/>
      <c r="CN495" s="355"/>
      <c r="CO495" s="355"/>
      <c r="CP495" s="355"/>
      <c r="CQ495" s="355"/>
      <c r="CR495" s="355"/>
      <c r="CS495" s="355"/>
      <c r="CT495" s="355"/>
      <c r="CU495" s="355"/>
      <c r="CV495" s="355"/>
      <c r="CW495" s="355"/>
      <c r="CX495" s="355"/>
      <c r="CY495" s="355"/>
      <c r="CZ495" s="355"/>
    </row>
    <row r="496" s="359" customFormat="true" ht="25.15" customHeight="true" x14ac:dyDescent="0.2">
      <c r="C496" s="1044" t="s">
        <v>214</v>
      </c>
      <c r="D496" s="1045"/>
      <c r="E496" s="679">
        <v>0.30461372456851515</v>
      </c>
      <c r="F496" s="631"/>
      <c r="G496" s="631"/>
      <c r="H496" s="1045" t="s">
        <v>214</v>
      </c>
      <c r="I496" s="1045"/>
      <c r="J496" s="680">
        <v>0.3136343485890743</v>
      </c>
      <c r="K496" s="631"/>
      <c r="L496" s="631"/>
      <c r="M496" s="1045" t="s">
        <v>251</v>
      </c>
      <c r="N496" s="1045"/>
      <c r="O496" s="1045"/>
      <c r="P496" s="1045"/>
      <c r="Q496" s="1045"/>
      <c r="X496" s="352"/>
      <c r="Y496" s="352"/>
      <c r="Z496" s="352"/>
      <c r="AA496" s="352"/>
      <c r="AB496" s="352"/>
      <c r="AC496" s="352"/>
      <c r="AD496" s="352"/>
      <c r="AE496" s="352"/>
      <c r="AF496" s="352"/>
      <c r="AG496" s="352"/>
      <c r="AH496" s="352"/>
      <c r="AI496" s="352"/>
      <c r="AJ496" s="352"/>
      <c r="AK496" s="352"/>
      <c r="AL496" s="352"/>
      <c r="AM496" s="352"/>
      <c r="AN496" s="352"/>
      <c r="AO496" s="352"/>
      <c r="AP496" s="352"/>
      <c r="AQ496" s="352"/>
      <c r="AR496" s="352"/>
      <c r="AS496" s="352"/>
      <c r="AT496" s="352"/>
      <c r="AU496" s="352"/>
      <c r="AV496" s="352"/>
      <c r="AW496" s="352"/>
      <c r="AX496" s="352"/>
      <c r="AY496" s="352"/>
      <c r="AZ496" s="352"/>
      <c r="BA496" s="354"/>
      <c r="BB496" s="430"/>
      <c r="BC496" s="354"/>
      <c r="BD496" s="354"/>
      <c r="BE496" s="354"/>
      <c r="BF496" s="354"/>
      <c r="BG496" s="354"/>
      <c r="BH496" s="354"/>
      <c r="BI496" s="354"/>
      <c r="BJ496" s="354"/>
      <c r="BK496" s="354"/>
      <c r="BL496" s="354"/>
      <c r="BM496" s="354"/>
      <c r="BN496" s="354"/>
      <c r="BO496" s="354"/>
      <c r="BP496" s="354"/>
      <c r="BQ496" s="354"/>
      <c r="BR496" s="354"/>
      <c r="BS496" s="354"/>
      <c r="BT496" s="354"/>
      <c r="BU496" s="354"/>
      <c r="BV496" s="354"/>
      <c r="BW496" s="354"/>
      <c r="BX496" s="355"/>
      <c r="BY496" s="355"/>
      <c r="BZ496" s="355"/>
      <c r="CA496" s="355"/>
      <c r="CB496" s="355"/>
      <c r="CC496" s="355"/>
      <c r="CD496" s="355"/>
      <c r="CE496" s="355"/>
      <c r="CF496" s="355"/>
      <c r="CG496" s="355"/>
      <c r="CH496" s="355"/>
      <c r="CI496" s="355"/>
      <c r="CJ496" s="355"/>
      <c r="CK496" s="355"/>
      <c r="CL496" s="355"/>
      <c r="CM496" s="355"/>
      <c r="CN496" s="355"/>
      <c r="CO496" s="355"/>
      <c r="CP496" s="355"/>
      <c r="CQ496" s="355"/>
      <c r="CR496" s="355"/>
      <c r="CS496" s="355"/>
      <c r="CT496" s="355"/>
      <c r="CU496" s="355"/>
      <c r="CV496" s="355"/>
      <c r="CW496" s="355"/>
      <c r="CX496" s="355"/>
      <c r="CY496" s="355"/>
      <c r="CZ496" s="355"/>
    </row>
    <row r="497" s="359" customFormat="true" ht="25.15" customHeight="true" x14ac:dyDescent="0.2">
      <c r="C497" s="1044" t="s">
        <v>218</v>
      </c>
      <c r="D497" s="1045"/>
      <c r="E497" s="679">
        <v>0.19642495305221186</v>
      </c>
      <c r="F497" s="631"/>
      <c r="G497" s="631"/>
      <c r="H497" s="1045" t="s">
        <v>218</v>
      </c>
      <c r="I497" s="1045"/>
      <c r="J497" s="680">
        <v>0.19725638694375269</v>
      </c>
      <c r="K497" s="631"/>
      <c r="L497" s="631"/>
      <c r="M497" s="1045" t="s">
        <v>206</v>
      </c>
      <c r="N497" s="1045"/>
      <c r="O497" s="1048" t="s">
        <v>252</v>
      </c>
      <c r="P497" s="1049"/>
      <c r="Q497" s="1050"/>
      <c r="X497" s="352"/>
      <c r="Y497" s="352"/>
      <c r="Z497" s="352"/>
      <c r="AA497" s="352"/>
      <c r="AB497" s="352"/>
      <c r="AC497" s="352"/>
      <c r="AD497" s="352"/>
      <c r="AE497" s="352"/>
      <c r="AF497" s="352"/>
      <c r="AG497" s="352"/>
      <c r="AH497" s="352"/>
      <c r="AI497" s="352"/>
      <c r="AJ497" s="352"/>
      <c r="AK497" s="352"/>
      <c r="AL497" s="352"/>
      <c r="AM497" s="352"/>
      <c r="AN497" s="352"/>
      <c r="AO497" s="352"/>
      <c r="AP497" s="352"/>
      <c r="AQ497" s="352"/>
      <c r="AR497" s="352"/>
      <c r="AS497" s="352"/>
      <c r="AT497" s="352"/>
      <c r="AU497" s="352"/>
      <c r="AV497" s="352"/>
      <c r="AW497" s="352"/>
      <c r="AX497" s="352"/>
      <c r="AY497" s="352"/>
      <c r="AZ497" s="352"/>
      <c r="BA497" s="354"/>
      <c r="BB497" s="430"/>
      <c r="BC497" s="354"/>
      <c r="BD497" s="354"/>
      <c r="BE497" s="354"/>
      <c r="BF497" s="354"/>
      <c r="BG497" s="354"/>
      <c r="BH497" s="354"/>
      <c r="BI497" s="354"/>
      <c r="BJ497" s="354"/>
      <c r="BK497" s="354"/>
      <c r="BL497" s="354"/>
      <c r="BM497" s="354"/>
      <c r="BN497" s="354"/>
      <c r="BO497" s="354"/>
      <c r="BP497" s="354"/>
      <c r="BQ497" s="354"/>
      <c r="BR497" s="354"/>
      <c r="BS497" s="354"/>
      <c r="BT497" s="354"/>
      <c r="BU497" s="354"/>
      <c r="BV497" s="354"/>
      <c r="BW497" s="354"/>
      <c r="BX497" s="355"/>
      <c r="BY497" s="355"/>
      <c r="BZ497" s="355"/>
      <c r="CA497" s="355"/>
      <c r="CB497" s="355"/>
      <c r="CC497" s="355"/>
      <c r="CD497" s="355"/>
      <c r="CE497" s="355"/>
      <c r="CF497" s="355"/>
      <c r="CG497" s="355"/>
      <c r="CH497" s="355"/>
      <c r="CI497" s="355"/>
      <c r="CJ497" s="355"/>
      <c r="CK497" s="355"/>
      <c r="CL497" s="355"/>
      <c r="CM497" s="355"/>
      <c r="CN497" s="355"/>
      <c r="CO497" s="355"/>
      <c r="CP497" s="355"/>
      <c r="CQ497" s="355"/>
      <c r="CR497" s="355"/>
      <c r="CS497" s="355"/>
      <c r="CT497" s="355"/>
      <c r="CU497" s="355"/>
      <c r="CV497" s="355"/>
      <c r="CW497" s="355"/>
      <c r="CX497" s="355"/>
      <c r="CY497" s="355"/>
      <c r="CZ497" s="355"/>
    </row>
    <row r="498" s="359" customFormat="true" ht="25.15" customHeight="true" x14ac:dyDescent="0.2">
      <c r="C498" s="1044" t="s">
        <v>219</v>
      </c>
      <c r="D498" s="1045"/>
      <c r="E498" s="679">
        <v>0.13947514959941404</v>
      </c>
      <c r="F498" s="631"/>
      <c r="G498" s="631"/>
      <c r="H498" s="1045" t="s">
        <v>219</v>
      </c>
      <c r="I498" s="1045"/>
      <c r="J498" s="680">
        <v>9.5870123096776283E-2</v>
      </c>
      <c r="K498" s="631"/>
      <c r="L498" s="631"/>
      <c r="M498" s="1045"/>
      <c r="N498" s="1045"/>
      <c r="O498" s="664" t="s">
        <v>191</v>
      </c>
      <c r="P498" s="665" t="s">
        <v>253</v>
      </c>
      <c r="Q498" s="666" t="s">
        <v>254</v>
      </c>
      <c r="X498" s="352"/>
      <c r="Y498" s="352"/>
      <c r="Z498" s="352"/>
      <c r="AA498" s="352"/>
      <c r="AB498" s="352"/>
      <c r="AC498" s="352"/>
      <c r="AD498" s="352"/>
      <c r="AE498" s="352"/>
      <c r="AF498" s="352"/>
      <c r="AG498" s="352"/>
      <c r="AH498" s="352"/>
      <c r="AI498" s="352"/>
      <c r="AJ498" s="352"/>
      <c r="AK498" s="352"/>
      <c r="AL498" s="352"/>
      <c r="AM498" s="352"/>
      <c r="AN498" s="352"/>
      <c r="AO498" s="352"/>
      <c r="AP498" s="352"/>
      <c r="AQ498" s="352"/>
      <c r="AR498" s="352"/>
      <c r="AS498" s="352"/>
      <c r="AT498" s="352"/>
      <c r="AU498" s="352"/>
      <c r="AV498" s="352"/>
      <c r="AW498" s="352"/>
      <c r="AX498" s="352"/>
      <c r="AY498" s="352"/>
      <c r="AZ498" s="352"/>
      <c r="BA498" s="354"/>
      <c r="BB498" s="430"/>
      <c r="BC498" s="354"/>
      <c r="BD498" s="354"/>
      <c r="BE498" s="354"/>
      <c r="BF498" s="354"/>
      <c r="BG498" s="354"/>
      <c r="BH498" s="354"/>
      <c r="BI498" s="354"/>
      <c r="BJ498" s="354"/>
      <c r="BK498" s="354"/>
      <c r="BL498" s="354"/>
      <c r="BM498" s="354"/>
      <c r="BN498" s="354"/>
      <c r="BO498" s="354"/>
      <c r="BP498" s="354"/>
      <c r="BQ498" s="354"/>
      <c r="BR498" s="354"/>
      <c r="BS498" s="354"/>
      <c r="BT498" s="354"/>
      <c r="BU498" s="354"/>
      <c r="BV498" s="354"/>
      <c r="BW498" s="354"/>
      <c r="BX498" s="355"/>
      <c r="BY498" s="355"/>
      <c r="BZ498" s="355"/>
      <c r="CA498" s="355"/>
      <c r="CB498" s="355"/>
      <c r="CC498" s="355"/>
      <c r="CD498" s="355"/>
      <c r="CE498" s="355"/>
      <c r="CF498" s="355"/>
      <c r="CG498" s="355"/>
      <c r="CH498" s="355"/>
      <c r="CI498" s="355"/>
      <c r="CJ498" s="355"/>
      <c r="CK498" s="355"/>
      <c r="CL498" s="355"/>
      <c r="CM498" s="355"/>
      <c r="CN498" s="355"/>
      <c r="CO498" s="355"/>
      <c r="CP498" s="355"/>
      <c r="CQ498" s="355"/>
      <c r="CR498" s="355"/>
      <c r="CS498" s="355"/>
      <c r="CT498" s="355"/>
      <c r="CU498" s="355"/>
      <c r="CV498" s="355"/>
      <c r="CW498" s="355"/>
      <c r="CX498" s="355"/>
      <c r="CY498" s="355"/>
      <c r="CZ498" s="355"/>
    </row>
    <row r="499" s="359" customFormat="true" ht="25.15" customHeight="true" x14ac:dyDescent="0.2">
      <c r="C499" s="1044" t="s">
        <v>217</v>
      </c>
      <c r="D499" s="1045"/>
      <c r="E499" s="679">
        <v>0.28014395458857494</v>
      </c>
      <c r="F499" s="631"/>
      <c r="G499" s="631"/>
      <c r="H499" s="1045" t="s">
        <v>217</v>
      </c>
      <c r="I499" s="1045"/>
      <c r="J499" s="680">
        <v>0.28922721731025319</v>
      </c>
      <c r="K499" s="631"/>
      <c r="L499" s="631"/>
      <c r="M499" s="1045" t="s">
        <v>207</v>
      </c>
      <c r="N499" s="1045"/>
      <c r="O499" s="685">
        <v>4.9806529286204473</v>
      </c>
      <c r="P499" s="686">
        <v>11.582913787489414</v>
      </c>
      <c r="Q499" s="687">
        <v>11.582913787489414</v>
      </c>
      <c r="X499" s="352"/>
      <c r="Y499" s="352"/>
      <c r="Z499" s="352"/>
      <c r="AA499" s="352"/>
      <c r="AB499" s="352"/>
      <c r="AC499" s="352"/>
      <c r="AD499" s="352"/>
      <c r="AE499" s="352"/>
      <c r="AF499" s="352"/>
      <c r="AG499" s="352"/>
      <c r="AH499" s="352"/>
      <c r="AI499" s="352"/>
      <c r="AJ499" s="352"/>
      <c r="AK499" s="352"/>
      <c r="AL499" s="352"/>
      <c r="AM499" s="352"/>
      <c r="AN499" s="352"/>
      <c r="AO499" s="352"/>
      <c r="AP499" s="352"/>
      <c r="AQ499" s="352"/>
      <c r="AR499" s="352"/>
      <c r="AS499" s="352"/>
      <c r="AT499" s="352"/>
      <c r="AU499" s="352"/>
      <c r="AV499" s="352"/>
      <c r="AW499" s="352"/>
      <c r="AX499" s="352"/>
      <c r="AY499" s="352"/>
      <c r="AZ499" s="352"/>
      <c r="BA499" s="354"/>
      <c r="BB499" s="430"/>
      <c r="BC499" s="354"/>
      <c r="BD499" s="354"/>
      <c r="BE499" s="354"/>
      <c r="BF499" s="354"/>
      <c r="BG499" s="354"/>
      <c r="BH499" s="354"/>
      <c r="BI499" s="354"/>
      <c r="BJ499" s="354"/>
      <c r="BK499" s="354"/>
      <c r="BL499" s="354"/>
      <c r="BM499" s="354"/>
      <c r="BN499" s="354"/>
      <c r="BO499" s="354"/>
      <c r="BP499" s="354"/>
      <c r="BQ499" s="354"/>
      <c r="BR499" s="354"/>
      <c r="BS499" s="354"/>
      <c r="BT499" s="354"/>
      <c r="BU499" s="354"/>
      <c r="BV499" s="354"/>
      <c r="BW499" s="354"/>
      <c r="BX499" s="355"/>
      <c r="BY499" s="355"/>
      <c r="BZ499" s="355"/>
      <c r="CA499" s="355"/>
      <c r="CB499" s="355"/>
      <c r="CC499" s="355"/>
      <c r="CD499" s="355"/>
      <c r="CE499" s="355"/>
      <c r="CF499" s="355"/>
      <c r="CG499" s="355"/>
      <c r="CH499" s="355"/>
      <c r="CI499" s="355"/>
      <c r="CJ499" s="355"/>
      <c r="CK499" s="355"/>
      <c r="CL499" s="355"/>
      <c r="CM499" s="355"/>
      <c r="CN499" s="355"/>
      <c r="CO499" s="355"/>
      <c r="CP499" s="355"/>
      <c r="CQ499" s="355"/>
      <c r="CR499" s="355"/>
      <c r="CS499" s="355"/>
      <c r="CT499" s="355"/>
      <c r="CU499" s="355"/>
      <c r="CV499" s="355"/>
      <c r="CW499" s="355"/>
      <c r="CX499" s="355"/>
      <c r="CY499" s="355"/>
      <c r="CZ499" s="355"/>
    </row>
    <row r="500" s="359" customFormat="true" ht="25.15" customHeight="true" x14ac:dyDescent="0.2">
      <c r="C500" s="1044" t="s">
        <v>216</v>
      </c>
      <c r="D500" s="1045"/>
      <c r="E500" s="679">
        <v>0.27577523707587165</v>
      </c>
      <c r="F500" s="631"/>
      <c r="G500" s="631"/>
      <c r="H500" s="1045" t="s">
        <v>216</v>
      </c>
      <c r="I500" s="1045"/>
      <c r="J500" s="680">
        <v>0.21897005340659764</v>
      </c>
      <c r="K500" s="631"/>
      <c r="L500" s="631"/>
      <c r="M500" s="1045"/>
      <c r="N500" s="1045"/>
      <c r="O500" s="631"/>
      <c r="P500" s="631"/>
      <c r="Q500" s="631"/>
      <c r="X500" s="352"/>
      <c r="Y500" s="352"/>
      <c r="Z500" s="352"/>
      <c r="AA500" s="352"/>
      <c r="AB500" s="352"/>
      <c r="AC500" s="352"/>
      <c r="AD500" s="352"/>
      <c r="AE500" s="352"/>
      <c r="AF500" s="352"/>
      <c r="AG500" s="352"/>
      <c r="AH500" s="352"/>
      <c r="AI500" s="352"/>
      <c r="AJ500" s="352"/>
      <c r="AK500" s="352"/>
      <c r="AL500" s="352"/>
      <c r="AM500" s="352"/>
      <c r="AN500" s="352"/>
      <c r="AO500" s="352"/>
      <c r="AP500" s="352"/>
      <c r="AQ500" s="352"/>
      <c r="AR500" s="352"/>
      <c r="AS500" s="352"/>
      <c r="AT500" s="352"/>
      <c r="AU500" s="352"/>
      <c r="AV500" s="352"/>
      <c r="AW500" s="352"/>
      <c r="AX500" s="352"/>
      <c r="AY500" s="352"/>
      <c r="AZ500" s="352"/>
      <c r="BA500" s="354"/>
      <c r="BB500" s="430"/>
      <c r="BC500" s="354"/>
      <c r="BD500" s="354"/>
      <c r="BE500" s="354"/>
      <c r="BF500" s="354"/>
      <c r="BG500" s="354"/>
      <c r="BH500" s="354"/>
      <c r="BI500" s="354"/>
      <c r="BJ500" s="354"/>
      <c r="BK500" s="354"/>
      <c r="BL500" s="354"/>
      <c r="BM500" s="354"/>
      <c r="BN500" s="354"/>
      <c r="BO500" s="354"/>
      <c r="BP500" s="354"/>
      <c r="BQ500" s="354"/>
      <c r="BR500" s="354"/>
      <c r="BS500" s="354"/>
      <c r="BT500" s="354"/>
      <c r="BU500" s="354"/>
      <c r="BV500" s="354"/>
      <c r="BW500" s="354"/>
      <c r="BX500" s="355"/>
      <c r="BY500" s="355"/>
      <c r="BZ500" s="355"/>
      <c r="CA500" s="355"/>
      <c r="CB500" s="355"/>
      <c r="CC500" s="355"/>
      <c r="CD500" s="355"/>
      <c r="CE500" s="355"/>
      <c r="CF500" s="355"/>
      <c r="CG500" s="355"/>
      <c r="CH500" s="355"/>
      <c r="CI500" s="355"/>
      <c r="CJ500" s="355"/>
      <c r="CK500" s="355"/>
      <c r="CL500" s="355"/>
      <c r="CM500" s="355"/>
      <c r="CN500" s="355"/>
      <c r="CO500" s="355"/>
      <c r="CP500" s="355"/>
      <c r="CQ500" s="355"/>
      <c r="CR500" s="355"/>
      <c r="CS500" s="355"/>
      <c r="CT500" s="355"/>
      <c r="CU500" s="355"/>
      <c r="CV500" s="355"/>
      <c r="CW500" s="355"/>
      <c r="CX500" s="355"/>
      <c r="CY500" s="355"/>
      <c r="CZ500" s="355"/>
    </row>
    <row r="501" s="359" customFormat="true" ht="25.15" customHeight="true" x14ac:dyDescent="0.2">
      <c r="C501" s="1044" t="s">
        <v>234</v>
      </c>
      <c r="D501" s="1045"/>
      <c r="E501" s="679">
        <v>3.4860868018652902E-2</v>
      </c>
      <c r="F501" s="631"/>
      <c r="G501" s="631"/>
      <c r="H501" s="1045" t="s">
        <v>234</v>
      </c>
      <c r="I501" s="1045"/>
      <c r="J501" s="680">
        <v>3.0309014833747608E-2</v>
      </c>
      <c r="K501" s="631"/>
      <c r="L501" s="631"/>
      <c r="M501" s="1045"/>
      <c r="N501" s="1045"/>
      <c r="O501" s="631"/>
      <c r="P501" s="631"/>
      <c r="Q501" s="631"/>
      <c r="X501" s="352"/>
      <c r="Y501" s="352"/>
      <c r="Z501" s="352"/>
      <c r="AA501" s="352"/>
      <c r="AB501" s="352"/>
      <c r="AC501" s="352"/>
      <c r="AD501" s="352"/>
      <c r="AE501" s="352"/>
      <c r="AF501" s="352"/>
      <c r="AG501" s="352"/>
      <c r="AH501" s="352"/>
      <c r="AI501" s="352"/>
      <c r="AJ501" s="352"/>
      <c r="AK501" s="352"/>
      <c r="AL501" s="352"/>
      <c r="AM501" s="352"/>
      <c r="AN501" s="352"/>
      <c r="AO501" s="352"/>
      <c r="AP501" s="352"/>
      <c r="AQ501" s="352"/>
      <c r="AR501" s="352"/>
      <c r="AS501" s="352"/>
      <c r="AT501" s="352"/>
      <c r="AU501" s="352"/>
      <c r="AV501" s="352"/>
      <c r="AW501" s="352"/>
      <c r="AX501" s="352"/>
      <c r="AY501" s="352"/>
      <c r="AZ501" s="352"/>
      <c r="BA501" s="354"/>
      <c r="BB501" s="430"/>
      <c r="BC501" s="354"/>
      <c r="BD501" s="354"/>
      <c r="BE501" s="354"/>
      <c r="BF501" s="354"/>
      <c r="BG501" s="354"/>
      <c r="BH501" s="354"/>
      <c r="BI501" s="354"/>
      <c r="BJ501" s="354"/>
      <c r="BK501" s="354"/>
      <c r="BL501" s="354"/>
      <c r="BM501" s="354"/>
      <c r="BN501" s="354"/>
      <c r="BO501" s="354"/>
      <c r="BP501" s="354"/>
      <c r="BQ501" s="354"/>
      <c r="BR501" s="354"/>
      <c r="BS501" s="354"/>
      <c r="BT501" s="354"/>
      <c r="BU501" s="354"/>
      <c r="BV501" s="354"/>
      <c r="BW501" s="354"/>
      <c r="BX501" s="355"/>
      <c r="BY501" s="355"/>
      <c r="BZ501" s="355"/>
      <c r="CA501" s="355"/>
      <c r="CB501" s="355"/>
      <c r="CC501" s="355"/>
      <c r="CD501" s="355"/>
      <c r="CE501" s="355"/>
      <c r="CF501" s="355"/>
      <c r="CG501" s="355"/>
      <c r="CH501" s="355"/>
      <c r="CI501" s="355"/>
      <c r="CJ501" s="355"/>
      <c r="CK501" s="355"/>
      <c r="CL501" s="355"/>
      <c r="CM501" s="355"/>
      <c r="CN501" s="355"/>
      <c r="CO501" s="355"/>
      <c r="CP501" s="355"/>
      <c r="CQ501" s="355"/>
      <c r="CR501" s="355"/>
      <c r="CS501" s="355"/>
      <c r="CT501" s="355"/>
      <c r="CU501" s="355"/>
      <c r="CV501" s="355"/>
      <c r="CW501" s="355"/>
      <c r="CX501" s="355"/>
      <c r="CY501" s="355"/>
      <c r="CZ501" s="355"/>
    </row>
    <row r="502" s="359" customFormat="true" ht="25.15" customHeight="true" x14ac:dyDescent="0.2">
      <c r="C502" s="1044" t="s">
        <v>231</v>
      </c>
      <c r="D502" s="1045"/>
      <c r="E502" s="679">
        <v>6.8340240690656001E-2</v>
      </c>
      <c r="F502" s="631"/>
      <c r="G502" s="631"/>
      <c r="H502" s="1045" t="s">
        <v>231</v>
      </c>
      <c r="I502" s="1045"/>
      <c r="J502" s="680">
        <v>7.615763555622998E-2</v>
      </c>
      <c r="K502" s="631"/>
      <c r="L502" s="631"/>
      <c r="M502" s="1045" t="s">
        <v>255</v>
      </c>
      <c r="N502" s="1045"/>
      <c r="O502" s="1045"/>
      <c r="P502" s="631"/>
      <c r="Q502" s="631"/>
      <c r="X502" s="352"/>
      <c r="Y502" s="352"/>
      <c r="Z502" s="352"/>
      <c r="AA502" s="352"/>
      <c r="AB502" s="352"/>
      <c r="AC502" s="352"/>
      <c r="AD502" s="352"/>
      <c r="AE502" s="352"/>
      <c r="AF502" s="352"/>
      <c r="AG502" s="352"/>
      <c r="AH502" s="352"/>
      <c r="AI502" s="352"/>
      <c r="AJ502" s="352"/>
      <c r="AK502" s="352"/>
      <c r="AL502" s="352"/>
      <c r="AM502" s="352"/>
      <c r="AN502" s="352"/>
      <c r="AO502" s="352"/>
      <c r="AP502" s="352"/>
      <c r="AQ502" s="352"/>
      <c r="AR502" s="352"/>
      <c r="AS502" s="352"/>
      <c r="AT502" s="352"/>
      <c r="AU502" s="352"/>
      <c r="AV502" s="352"/>
      <c r="AW502" s="352"/>
      <c r="AX502" s="352"/>
      <c r="AY502" s="352"/>
      <c r="AZ502" s="352"/>
      <c r="BA502" s="354"/>
      <c r="BB502" s="430"/>
      <c r="BC502" s="354"/>
      <c r="BD502" s="354"/>
      <c r="BE502" s="354"/>
      <c r="BF502" s="354"/>
      <c r="BG502" s="354"/>
      <c r="BH502" s="354"/>
      <c r="BI502" s="354"/>
      <c r="BJ502" s="354"/>
      <c r="BK502" s="354"/>
      <c r="BL502" s="354"/>
      <c r="BM502" s="354"/>
      <c r="BN502" s="354"/>
      <c r="BO502" s="354"/>
      <c r="BP502" s="354"/>
      <c r="BQ502" s="354"/>
      <c r="BR502" s="354"/>
      <c r="BS502" s="354"/>
      <c r="BT502" s="354"/>
      <c r="BU502" s="354"/>
      <c r="BV502" s="354"/>
      <c r="BW502" s="354"/>
      <c r="BX502" s="355"/>
      <c r="BY502" s="355"/>
      <c r="BZ502" s="355"/>
      <c r="CA502" s="355"/>
      <c r="CB502" s="355"/>
      <c r="CC502" s="355"/>
      <c r="CD502" s="355"/>
      <c r="CE502" s="355"/>
      <c r="CF502" s="355"/>
      <c r="CG502" s="355"/>
      <c r="CH502" s="355"/>
      <c r="CI502" s="355"/>
      <c r="CJ502" s="355"/>
      <c r="CK502" s="355"/>
      <c r="CL502" s="355"/>
      <c r="CM502" s="355"/>
      <c r="CN502" s="355"/>
      <c r="CO502" s="355"/>
      <c r="CP502" s="355"/>
      <c r="CQ502" s="355"/>
      <c r="CR502" s="355"/>
      <c r="CS502" s="355"/>
      <c r="CT502" s="355"/>
      <c r="CU502" s="355"/>
      <c r="CV502" s="355"/>
      <c r="CW502" s="355"/>
      <c r="CX502" s="355"/>
      <c r="CY502" s="355"/>
      <c r="CZ502" s="355"/>
    </row>
    <row r="503" s="359" customFormat="true" ht="25.15" customHeight="true" x14ac:dyDescent="0.2">
      <c r="C503" s="1044" t="s">
        <v>287</v>
      </c>
      <c r="D503" s="1045"/>
      <c r="E503" s="683">
        <v>1.0552073476424366E-3</v>
      </c>
      <c r="F503" s="631"/>
      <c r="G503" s="631"/>
      <c r="H503" s="1045" t="s">
        <v>287</v>
      </c>
      <c r="I503" s="1045"/>
      <c r="J503" s="684">
        <v>2.0509905198146868E-6</v>
      </c>
      <c r="K503" s="631"/>
      <c r="L503" s="631"/>
      <c r="M503" s="1045"/>
      <c r="N503" s="1045"/>
      <c r="O503" s="667" t="s">
        <v>206</v>
      </c>
      <c r="P503" s="631"/>
      <c r="Q503" s="631"/>
      <c r="X503" s="352"/>
      <c r="Y503" s="352"/>
      <c r="Z503" s="352"/>
      <c r="AA503" s="352"/>
      <c r="AB503" s="352"/>
      <c r="AC503" s="352"/>
      <c r="AD503" s="352"/>
      <c r="AE503" s="352"/>
      <c r="AF503" s="352"/>
      <c r="AG503" s="352"/>
      <c r="AH503" s="352"/>
      <c r="AI503" s="352"/>
      <c r="AJ503" s="352"/>
      <c r="AK503" s="352"/>
      <c r="AL503" s="352"/>
      <c r="AM503" s="352"/>
      <c r="AN503" s="352"/>
      <c r="AO503" s="352"/>
      <c r="AP503" s="352"/>
      <c r="AQ503" s="352"/>
      <c r="AR503" s="352"/>
      <c r="AS503" s="352"/>
      <c r="AT503" s="352"/>
      <c r="AU503" s="352"/>
      <c r="AV503" s="352"/>
      <c r="AW503" s="352"/>
      <c r="AX503" s="352"/>
      <c r="AY503" s="352"/>
      <c r="AZ503" s="352"/>
      <c r="BA503" s="354"/>
      <c r="BB503" s="430"/>
      <c r="BC503" s="354"/>
      <c r="BD503" s="354"/>
      <c r="BE503" s="354"/>
      <c r="BF503" s="354"/>
      <c r="BG503" s="354"/>
      <c r="BH503" s="354"/>
      <c r="BI503" s="354"/>
      <c r="BJ503" s="354"/>
      <c r="BK503" s="354"/>
      <c r="BL503" s="354"/>
      <c r="BM503" s="354"/>
      <c r="BN503" s="354"/>
      <c r="BO503" s="354"/>
      <c r="BP503" s="354"/>
      <c r="BQ503" s="354"/>
      <c r="BR503" s="354"/>
      <c r="BS503" s="354"/>
      <c r="BT503" s="354"/>
      <c r="BU503" s="354"/>
      <c r="BV503" s="354"/>
      <c r="BW503" s="354"/>
      <c r="BX503" s="355"/>
      <c r="BY503" s="355"/>
      <c r="BZ503" s="355"/>
      <c r="CA503" s="355"/>
      <c r="CB503" s="355"/>
      <c r="CC503" s="355"/>
      <c r="CD503" s="355"/>
      <c r="CE503" s="355"/>
      <c r="CF503" s="355"/>
      <c r="CG503" s="355"/>
      <c r="CH503" s="355"/>
      <c r="CI503" s="355"/>
      <c r="CJ503" s="355"/>
      <c r="CK503" s="355"/>
      <c r="CL503" s="355"/>
      <c r="CM503" s="355"/>
      <c r="CN503" s="355"/>
      <c r="CO503" s="355"/>
      <c r="CP503" s="355"/>
      <c r="CQ503" s="355"/>
      <c r="CR503" s="355"/>
      <c r="CS503" s="355"/>
      <c r="CT503" s="355"/>
      <c r="CU503" s="355"/>
      <c r="CV503" s="355"/>
      <c r="CW503" s="355"/>
      <c r="CX503" s="355"/>
      <c r="CY503" s="355"/>
      <c r="CZ503" s="355"/>
    </row>
    <row r="504" s="359" customFormat="true" ht="25.15" customHeight="true" x14ac:dyDescent="0.2">
      <c r="C504" s="1044"/>
      <c r="D504" s="1045"/>
      <c r="E504" s="631"/>
      <c r="F504" s="631"/>
      <c r="G504" s="631"/>
      <c r="H504" s="1045"/>
      <c r="I504" s="1045"/>
      <c r="J504" s="631"/>
      <c r="K504" s="631"/>
      <c r="L504" s="631"/>
      <c r="M504" s="1045"/>
      <c r="N504" s="1045"/>
      <c r="O504" s="688" t="s">
        <v>207</v>
      </c>
      <c r="P504" s="631"/>
      <c r="Q504" s="631"/>
      <c r="X504" s="352"/>
      <c r="Y504" s="352"/>
      <c r="Z504" s="352"/>
      <c r="AA504" s="352"/>
      <c r="AB504" s="352"/>
      <c r="AC504" s="352"/>
      <c r="AD504" s="352"/>
      <c r="AE504" s="352"/>
      <c r="AF504" s="352"/>
      <c r="AG504" s="352"/>
      <c r="AH504" s="352"/>
      <c r="AI504" s="352"/>
      <c r="AJ504" s="352"/>
      <c r="AK504" s="352"/>
      <c r="AL504" s="352"/>
      <c r="AM504" s="352"/>
      <c r="AN504" s="352"/>
      <c r="AO504" s="352"/>
      <c r="AP504" s="352"/>
      <c r="AQ504" s="352"/>
      <c r="AR504" s="352"/>
      <c r="AS504" s="352"/>
      <c r="AT504" s="352"/>
      <c r="AU504" s="352"/>
      <c r="AV504" s="352"/>
      <c r="AW504" s="352"/>
      <c r="AX504" s="352"/>
      <c r="AY504" s="352"/>
      <c r="AZ504" s="352"/>
      <c r="BA504" s="354"/>
      <c r="BB504" s="430"/>
      <c r="BC504" s="354"/>
      <c r="BD504" s="354"/>
      <c r="BE504" s="354"/>
      <c r="BF504" s="354"/>
      <c r="BG504" s="354"/>
      <c r="BH504" s="354"/>
      <c r="BI504" s="354"/>
      <c r="BJ504" s="354"/>
      <c r="BK504" s="354"/>
      <c r="BL504" s="354"/>
      <c r="BM504" s="354"/>
      <c r="BN504" s="354"/>
      <c r="BO504" s="354"/>
      <c r="BP504" s="354"/>
      <c r="BQ504" s="354"/>
      <c r="BR504" s="354"/>
      <c r="BS504" s="354"/>
      <c r="BT504" s="354"/>
      <c r="BU504" s="354"/>
      <c r="BV504" s="354"/>
      <c r="BW504" s="354"/>
      <c r="BX504" s="355"/>
      <c r="BY504" s="355"/>
      <c r="BZ504" s="355"/>
      <c r="CA504" s="355"/>
      <c r="CB504" s="355"/>
      <c r="CC504" s="355"/>
      <c r="CD504" s="355"/>
      <c r="CE504" s="355"/>
      <c r="CF504" s="355"/>
      <c r="CG504" s="355"/>
      <c r="CH504" s="355"/>
      <c r="CI504" s="355"/>
      <c r="CJ504" s="355"/>
      <c r="CK504" s="355"/>
      <c r="CL504" s="355"/>
      <c r="CM504" s="355"/>
      <c r="CN504" s="355"/>
      <c r="CO504" s="355"/>
      <c r="CP504" s="355"/>
      <c r="CQ504" s="355"/>
      <c r="CR504" s="355"/>
      <c r="CS504" s="355"/>
      <c r="CT504" s="355"/>
      <c r="CU504" s="355"/>
      <c r="CV504" s="355"/>
      <c r="CW504" s="355"/>
      <c r="CX504" s="355"/>
      <c r="CY504" s="355"/>
      <c r="CZ504" s="355"/>
    </row>
    <row r="505" s="359" customFormat="true" ht="25.15" customHeight="true" x14ac:dyDescent="0.2">
      <c r="C505" s="1044"/>
      <c r="D505" s="1045"/>
      <c r="E505" s="631"/>
      <c r="F505" s="631"/>
      <c r="G505" s="631"/>
      <c r="H505" s="1045"/>
      <c r="I505" s="1045"/>
      <c r="J505" s="631"/>
      <c r="K505" s="631"/>
      <c r="L505" s="631"/>
      <c r="M505" s="1045" t="s">
        <v>290</v>
      </c>
      <c r="N505" s="1045"/>
      <c r="O505" s="678">
        <v>-1.0205996332789931E-3</v>
      </c>
      <c r="P505" s="631"/>
      <c r="Q505" s="631"/>
      <c r="X505" s="352"/>
      <c r="Y505" s="352"/>
      <c r="Z505" s="352"/>
      <c r="AA505" s="352"/>
      <c r="AB505" s="352"/>
      <c r="AC505" s="352"/>
      <c r="AD505" s="352"/>
      <c r="AE505" s="352"/>
      <c r="AF505" s="352"/>
      <c r="AG505" s="352"/>
      <c r="AH505" s="352"/>
      <c r="AI505" s="352"/>
      <c r="AJ505" s="352"/>
      <c r="AK505" s="352"/>
      <c r="AL505" s="352"/>
      <c r="AM505" s="352"/>
      <c r="AN505" s="352"/>
      <c r="AO505" s="352"/>
      <c r="AP505" s="352"/>
      <c r="AQ505" s="352"/>
      <c r="AR505" s="352"/>
      <c r="AS505" s="352"/>
      <c r="AT505" s="352"/>
      <c r="AU505" s="352"/>
      <c r="AV505" s="352"/>
      <c r="AW505" s="352"/>
      <c r="AX505" s="352"/>
      <c r="AY505" s="352"/>
      <c r="AZ505" s="352"/>
      <c r="BA505" s="354"/>
      <c r="BB505" s="430"/>
      <c r="BC505" s="354"/>
      <c r="BD505" s="354"/>
      <c r="BE505" s="354"/>
      <c r="BF505" s="354"/>
      <c r="BG505" s="354"/>
      <c r="BH505" s="354"/>
      <c r="BI505" s="354"/>
      <c r="BJ505" s="354"/>
      <c r="BK505" s="354"/>
      <c r="BL505" s="354"/>
      <c r="BM505" s="354"/>
      <c r="BN505" s="354"/>
      <c r="BO505" s="354"/>
      <c r="BP505" s="354"/>
      <c r="BQ505" s="354"/>
      <c r="BR505" s="354"/>
      <c r="BS505" s="354"/>
      <c r="BT505" s="354"/>
      <c r="BU505" s="354"/>
      <c r="BV505" s="354"/>
      <c r="BW505" s="354"/>
      <c r="BX505" s="355"/>
      <c r="BY505" s="355"/>
      <c r="BZ505" s="355"/>
      <c r="CA505" s="355"/>
      <c r="CB505" s="355"/>
      <c r="CC505" s="355"/>
      <c r="CD505" s="355"/>
      <c r="CE505" s="355"/>
      <c r="CF505" s="355"/>
      <c r="CG505" s="355"/>
      <c r="CH505" s="355"/>
      <c r="CI505" s="355"/>
      <c r="CJ505" s="355"/>
      <c r="CK505" s="355"/>
      <c r="CL505" s="355"/>
      <c r="CM505" s="355"/>
      <c r="CN505" s="355"/>
      <c r="CO505" s="355"/>
      <c r="CP505" s="355"/>
      <c r="CQ505" s="355"/>
      <c r="CR505" s="355"/>
      <c r="CS505" s="355"/>
      <c r="CT505" s="355"/>
      <c r="CU505" s="355"/>
      <c r="CV505" s="355"/>
      <c r="CW505" s="355"/>
      <c r="CX505" s="355"/>
      <c r="CY505" s="355"/>
      <c r="CZ505" s="355"/>
    </row>
    <row r="506" s="359" customFormat="true" ht="25.15" customHeight="true" x14ac:dyDescent="0.2">
      <c r="C506" s="1044" t="s">
        <v>251</v>
      </c>
      <c r="D506" s="1045"/>
      <c r="E506" s="1045"/>
      <c r="F506" s="1045"/>
      <c r="G506" s="1045"/>
      <c r="H506" s="1045" t="s">
        <v>251</v>
      </c>
      <c r="I506" s="1045"/>
      <c r="J506" s="1045"/>
      <c r="K506" s="1045"/>
      <c r="L506" s="1045"/>
      <c r="M506" s="1045" t="s">
        <v>263</v>
      </c>
      <c r="N506" s="1045"/>
      <c r="O506" s="681">
        <v>-0.1516760555458164</v>
      </c>
      <c r="P506" s="631"/>
      <c r="Q506" s="631"/>
      <c r="X506" s="352"/>
      <c r="Y506" s="352"/>
      <c r="Z506" s="352"/>
      <c r="AA506" s="352"/>
      <c r="AB506" s="352"/>
      <c r="AC506" s="352"/>
      <c r="AD506" s="352"/>
      <c r="AE506" s="352"/>
      <c r="AF506" s="352"/>
      <c r="AG506" s="352"/>
      <c r="AH506" s="352"/>
      <c r="AI506" s="352"/>
      <c r="AJ506" s="352"/>
      <c r="AK506" s="352"/>
      <c r="AL506" s="352"/>
      <c r="AM506" s="352"/>
      <c r="AN506" s="352"/>
      <c r="AO506" s="352"/>
      <c r="AP506" s="352"/>
      <c r="AQ506" s="352"/>
      <c r="AR506" s="352"/>
      <c r="AS506" s="352"/>
      <c r="AT506" s="352"/>
      <c r="AU506" s="352"/>
      <c r="AV506" s="352"/>
      <c r="AW506" s="352"/>
      <c r="AX506" s="352"/>
      <c r="AY506" s="352"/>
      <c r="AZ506" s="352"/>
      <c r="BA506" s="354"/>
      <c r="BB506" s="430"/>
      <c r="BC506" s="354"/>
      <c r="BD506" s="354"/>
      <c r="BE506" s="354"/>
      <c r="BF506" s="354"/>
      <c r="BG506" s="354"/>
      <c r="BH506" s="354"/>
      <c r="BI506" s="354"/>
      <c r="BJ506" s="354"/>
      <c r="BK506" s="354"/>
      <c r="BL506" s="354"/>
      <c r="BM506" s="354"/>
      <c r="BN506" s="354"/>
      <c r="BO506" s="354"/>
      <c r="BP506" s="354"/>
      <c r="BQ506" s="354"/>
      <c r="BR506" s="354"/>
      <c r="BS506" s="354"/>
      <c r="BT506" s="354"/>
      <c r="BU506" s="354"/>
      <c r="BV506" s="354"/>
      <c r="BW506" s="354"/>
      <c r="BX506" s="355"/>
      <c r="BY506" s="355"/>
      <c r="BZ506" s="355"/>
      <c r="CA506" s="355"/>
      <c r="CB506" s="355"/>
      <c r="CC506" s="355"/>
      <c r="CD506" s="355"/>
      <c r="CE506" s="355"/>
      <c r="CF506" s="355"/>
      <c r="CG506" s="355"/>
      <c r="CH506" s="355"/>
      <c r="CI506" s="355"/>
      <c r="CJ506" s="355"/>
      <c r="CK506" s="355"/>
      <c r="CL506" s="355"/>
      <c r="CM506" s="355"/>
      <c r="CN506" s="355"/>
      <c r="CO506" s="355"/>
      <c r="CP506" s="355"/>
      <c r="CQ506" s="355"/>
      <c r="CR506" s="355"/>
      <c r="CS506" s="355"/>
      <c r="CT506" s="355"/>
      <c r="CU506" s="355"/>
      <c r="CV506" s="355"/>
      <c r="CW506" s="355"/>
      <c r="CX506" s="355"/>
      <c r="CY506" s="355"/>
      <c r="CZ506" s="355"/>
    </row>
    <row r="507" s="359" customFormat="true" ht="25.15" customHeight="true" x14ac:dyDescent="0.2">
      <c r="C507" s="1044" t="s">
        <v>206</v>
      </c>
      <c r="D507" s="1045"/>
      <c r="E507" s="1048" t="s">
        <v>252</v>
      </c>
      <c r="F507" s="1049"/>
      <c r="G507" s="1050"/>
      <c r="H507" s="1045" t="s">
        <v>206</v>
      </c>
      <c r="I507" s="1045"/>
      <c r="J507" s="1048" t="s">
        <v>252</v>
      </c>
      <c r="K507" s="1049"/>
      <c r="L507" s="1050"/>
      <c r="M507" s="1045" t="s">
        <v>285</v>
      </c>
      <c r="N507" s="1045"/>
      <c r="O507" s="681">
        <v>7.6444804134037777E-3</v>
      </c>
      <c r="P507" s="631"/>
      <c r="Q507" s="631"/>
      <c r="X507" s="352"/>
      <c r="Y507" s="352"/>
      <c r="Z507" s="352"/>
      <c r="AA507" s="352"/>
      <c r="AB507" s="352"/>
      <c r="AC507" s="352"/>
      <c r="AD507" s="352"/>
      <c r="AE507" s="352"/>
      <c r="AF507" s="352"/>
      <c r="AG507" s="352"/>
      <c r="AH507" s="352"/>
      <c r="AI507" s="352"/>
      <c r="AJ507" s="352"/>
      <c r="AK507" s="352"/>
      <c r="AL507" s="352"/>
      <c r="AM507" s="352"/>
      <c r="AN507" s="352"/>
      <c r="AO507" s="352"/>
      <c r="AP507" s="352"/>
      <c r="AQ507" s="352"/>
      <c r="AR507" s="352"/>
      <c r="AS507" s="352"/>
      <c r="AT507" s="352"/>
      <c r="AU507" s="352"/>
      <c r="AV507" s="352"/>
      <c r="AW507" s="352"/>
      <c r="AX507" s="352"/>
      <c r="AY507" s="352"/>
      <c r="AZ507" s="352"/>
      <c r="BA507" s="354"/>
      <c r="BB507" s="430"/>
      <c r="BC507" s="354"/>
      <c r="BD507" s="354"/>
      <c r="BE507" s="354"/>
      <c r="BF507" s="354"/>
      <c r="BG507" s="354"/>
      <c r="BH507" s="354"/>
      <c r="BI507" s="354"/>
      <c r="BJ507" s="354"/>
      <c r="BK507" s="354"/>
      <c r="BL507" s="354"/>
      <c r="BM507" s="354"/>
      <c r="BN507" s="354"/>
      <c r="BO507" s="354"/>
      <c r="BP507" s="354"/>
      <c r="BQ507" s="354"/>
      <c r="BR507" s="354"/>
      <c r="BS507" s="354"/>
      <c r="BT507" s="354"/>
      <c r="BU507" s="354"/>
      <c r="BV507" s="354"/>
      <c r="BW507" s="354"/>
      <c r="BX507" s="355"/>
      <c r="BY507" s="355"/>
      <c r="BZ507" s="355"/>
      <c r="CA507" s="355"/>
      <c r="CB507" s="355"/>
      <c r="CC507" s="355"/>
      <c r="CD507" s="355"/>
      <c r="CE507" s="355"/>
      <c r="CF507" s="355"/>
      <c r="CG507" s="355"/>
      <c r="CH507" s="355"/>
      <c r="CI507" s="355"/>
      <c r="CJ507" s="355"/>
      <c r="CK507" s="355"/>
      <c r="CL507" s="355"/>
      <c r="CM507" s="355"/>
      <c r="CN507" s="355"/>
      <c r="CO507" s="355"/>
      <c r="CP507" s="355"/>
      <c r="CQ507" s="355"/>
      <c r="CR507" s="355"/>
      <c r="CS507" s="355"/>
      <c r="CT507" s="355"/>
      <c r="CU507" s="355"/>
      <c r="CV507" s="355"/>
      <c r="CW507" s="355"/>
      <c r="CX507" s="355"/>
      <c r="CY507" s="355"/>
      <c r="CZ507" s="355"/>
    </row>
    <row r="508" s="359" customFormat="true" ht="25.15" customHeight="true" x14ac:dyDescent="0.2">
      <c r="C508" s="1045"/>
      <c r="D508" s="1045"/>
      <c r="E508" s="668" t="s">
        <v>191</v>
      </c>
      <c r="F508" s="669" t="s">
        <v>253</v>
      </c>
      <c r="G508" s="670" t="s">
        <v>254</v>
      </c>
      <c r="H508" s="1045"/>
      <c r="I508" s="1045"/>
      <c r="J508" s="671" t="s">
        <v>191</v>
      </c>
      <c r="K508" s="672" t="s">
        <v>253</v>
      </c>
      <c r="L508" s="673" t="s">
        <v>254</v>
      </c>
      <c r="M508" s="1045" t="s">
        <v>282</v>
      </c>
      <c r="N508" s="1045"/>
      <c r="O508" s="681">
        <v>8.8760242558896096E-3</v>
      </c>
      <c r="P508" s="631"/>
      <c r="Q508" s="631"/>
      <c r="X508" s="352"/>
      <c r="Y508" s="352"/>
      <c r="Z508" s="352"/>
      <c r="AA508" s="352"/>
      <c r="AB508" s="352"/>
      <c r="AC508" s="352"/>
      <c r="AD508" s="352"/>
      <c r="AE508" s="352"/>
      <c r="AF508" s="352"/>
      <c r="AG508" s="352"/>
      <c r="AH508" s="352"/>
      <c r="AI508" s="352"/>
      <c r="AJ508" s="352"/>
      <c r="AK508" s="352"/>
      <c r="AL508" s="352"/>
      <c r="AM508" s="352"/>
      <c r="AN508" s="352"/>
      <c r="AO508" s="352"/>
      <c r="AP508" s="352"/>
      <c r="AQ508" s="352"/>
      <c r="AR508" s="352"/>
      <c r="AS508" s="352"/>
      <c r="AT508" s="352"/>
      <c r="AU508" s="352"/>
      <c r="AV508" s="352"/>
      <c r="AW508" s="352"/>
      <c r="AX508" s="352"/>
      <c r="AY508" s="352"/>
      <c r="AZ508" s="352"/>
      <c r="BA508" s="354"/>
      <c r="BB508" s="430"/>
      <c r="BC508" s="354"/>
      <c r="BD508" s="354"/>
      <c r="BE508" s="354"/>
      <c r="BF508" s="354"/>
      <c r="BG508" s="354"/>
      <c r="BH508" s="354"/>
      <c r="BI508" s="354"/>
      <c r="BJ508" s="354"/>
      <c r="BK508" s="354"/>
      <c r="BL508" s="354"/>
      <c r="BM508" s="354"/>
      <c r="BN508" s="354"/>
      <c r="BO508" s="354"/>
      <c r="BP508" s="354"/>
      <c r="BQ508" s="354"/>
      <c r="BR508" s="354"/>
      <c r="BS508" s="354"/>
      <c r="BT508" s="354"/>
      <c r="BU508" s="354"/>
      <c r="BV508" s="354"/>
      <c r="BW508" s="354"/>
      <c r="BX508" s="355"/>
      <c r="BY508" s="355"/>
      <c r="BZ508" s="355"/>
      <c r="CA508" s="355"/>
      <c r="CB508" s="355"/>
      <c r="CC508" s="355"/>
      <c r="CD508" s="355"/>
      <c r="CE508" s="355"/>
      <c r="CF508" s="355"/>
      <c r="CG508" s="355"/>
      <c r="CH508" s="355"/>
      <c r="CI508" s="355"/>
      <c r="CJ508" s="355"/>
      <c r="CK508" s="355"/>
      <c r="CL508" s="355"/>
      <c r="CM508" s="355"/>
      <c r="CN508" s="355"/>
      <c r="CO508" s="355"/>
      <c r="CP508" s="355"/>
      <c r="CQ508" s="355"/>
      <c r="CR508" s="355"/>
      <c r="CS508" s="355"/>
      <c r="CT508" s="355"/>
      <c r="CU508" s="355"/>
      <c r="CV508" s="355"/>
      <c r="CW508" s="355"/>
      <c r="CX508" s="355"/>
      <c r="CY508" s="355"/>
      <c r="CZ508" s="355"/>
    </row>
    <row r="509" s="359" customFormat="true" ht="25.15" customHeight="true" x14ac:dyDescent="0.2">
      <c r="C509" s="1044" t="s">
        <v>207</v>
      </c>
      <c r="D509" s="1045"/>
      <c r="E509" s="689">
        <v>7.3400584289576694</v>
      </c>
      <c r="F509" s="690">
        <v>15.291788393661813</v>
      </c>
      <c r="G509" s="691">
        <v>15.291788393661813</v>
      </c>
      <c r="H509" s="1045" t="s">
        <v>207</v>
      </c>
      <c r="I509" s="1045"/>
      <c r="J509" s="692">
        <v>6.0912689893487819</v>
      </c>
      <c r="K509" s="693">
        <v>12.690143727809962</v>
      </c>
      <c r="L509" s="694">
        <v>12.690143727809962</v>
      </c>
      <c r="M509" s="1045" t="s">
        <v>271</v>
      </c>
      <c r="N509" s="1045"/>
      <c r="O509" s="681">
        <v>4.024234602855796E-2</v>
      </c>
      <c r="P509" s="631"/>
      <c r="Q509" s="631"/>
      <c r="X509" s="352"/>
      <c r="Y509" s="352"/>
      <c r="Z509" s="352"/>
      <c r="AA509" s="352"/>
      <c r="AB509" s="352"/>
      <c r="AC509" s="352"/>
      <c r="AD509" s="352"/>
      <c r="AE509" s="352"/>
      <c r="AF509" s="352"/>
      <c r="AG509" s="352"/>
      <c r="AH509" s="352"/>
      <c r="AI509" s="352"/>
      <c r="AJ509" s="352"/>
      <c r="AK509" s="352"/>
      <c r="AL509" s="352"/>
      <c r="AM509" s="352"/>
      <c r="AN509" s="352"/>
      <c r="AO509" s="352"/>
      <c r="AP509" s="352"/>
      <c r="AQ509" s="352"/>
      <c r="AR509" s="352"/>
      <c r="AS509" s="352"/>
      <c r="AT509" s="352"/>
      <c r="AU509" s="352"/>
      <c r="AV509" s="352"/>
      <c r="AW509" s="352"/>
      <c r="AX509" s="352"/>
      <c r="AY509" s="352"/>
      <c r="AZ509" s="352"/>
      <c r="BA509" s="354"/>
      <c r="BB509" s="430"/>
      <c r="BC509" s="354"/>
      <c r="BD509" s="354"/>
      <c r="BE509" s="354"/>
      <c r="BF509" s="354"/>
      <c r="BG509" s="354"/>
      <c r="BH509" s="354"/>
      <c r="BI509" s="354"/>
      <c r="BJ509" s="354"/>
      <c r="BK509" s="354"/>
      <c r="BL509" s="354"/>
      <c r="BM509" s="354"/>
      <c r="BN509" s="354"/>
      <c r="BO509" s="354"/>
      <c r="BP509" s="354"/>
      <c r="BQ509" s="354"/>
      <c r="BR509" s="354"/>
      <c r="BS509" s="354"/>
      <c r="BT509" s="354"/>
      <c r="BU509" s="354"/>
      <c r="BV509" s="354"/>
      <c r="BW509" s="354"/>
      <c r="BX509" s="355"/>
      <c r="BY509" s="355"/>
      <c r="BZ509" s="355"/>
      <c r="CA509" s="355"/>
      <c r="CB509" s="355"/>
      <c r="CC509" s="355"/>
      <c r="CD509" s="355"/>
      <c r="CE509" s="355"/>
      <c r="CF509" s="355"/>
      <c r="CG509" s="355"/>
      <c r="CH509" s="355"/>
      <c r="CI509" s="355"/>
      <c r="CJ509" s="355"/>
      <c r="CK509" s="355"/>
      <c r="CL509" s="355"/>
      <c r="CM509" s="355"/>
      <c r="CN509" s="355"/>
      <c r="CO509" s="355"/>
      <c r="CP509" s="355"/>
      <c r="CQ509" s="355"/>
      <c r="CR509" s="355"/>
      <c r="CS509" s="355"/>
      <c r="CT509" s="355"/>
      <c r="CU509" s="355"/>
      <c r="CV509" s="355"/>
      <c r="CW509" s="355"/>
      <c r="CX509" s="355"/>
      <c r="CY509" s="355"/>
      <c r="CZ509" s="355"/>
    </row>
    <row r="510" s="359" customFormat="true" ht="25.15" customHeight="true" x14ac:dyDescent="0.2">
      <c r="C510" s="1044"/>
      <c r="D510" s="1045"/>
      <c r="E510" s="631"/>
      <c r="F510" s="631"/>
      <c r="G510" s="631"/>
      <c r="H510" s="1045"/>
      <c r="I510" s="1045"/>
      <c r="J510" s="631"/>
      <c r="K510" s="631"/>
      <c r="L510" s="631"/>
      <c r="M510" s="1045" t="s">
        <v>265</v>
      </c>
      <c r="N510" s="1045"/>
      <c r="O510" s="681">
        <v>0.14536449843808544</v>
      </c>
      <c r="P510" s="631"/>
      <c r="Q510" s="631"/>
      <c r="X510" s="352"/>
      <c r="Y510" s="352"/>
      <c r="Z510" s="352"/>
      <c r="AA510" s="352"/>
      <c r="AB510" s="352"/>
      <c r="AC510" s="352"/>
      <c r="AD510" s="352"/>
      <c r="AE510" s="352"/>
      <c r="AF510" s="352"/>
      <c r="AG510" s="352"/>
      <c r="AH510" s="352"/>
      <c r="AI510" s="352"/>
      <c r="AJ510" s="352"/>
      <c r="AK510" s="352"/>
      <c r="AL510" s="352"/>
      <c r="AM510" s="352"/>
      <c r="AN510" s="352"/>
      <c r="AO510" s="352"/>
      <c r="AP510" s="352"/>
      <c r="AQ510" s="352"/>
      <c r="AR510" s="352"/>
      <c r="AS510" s="352"/>
      <c r="AT510" s="352"/>
      <c r="AU510" s="352"/>
      <c r="AV510" s="352"/>
      <c r="AW510" s="352"/>
      <c r="AX510" s="352"/>
      <c r="AY510" s="352"/>
      <c r="AZ510" s="352"/>
      <c r="BA510" s="354"/>
      <c r="BB510" s="430"/>
      <c r="BC510" s="354"/>
      <c r="BD510" s="354"/>
      <c r="BE510" s="354"/>
      <c r="BF510" s="354"/>
      <c r="BG510" s="354"/>
      <c r="BH510" s="354"/>
      <c r="BI510" s="354"/>
      <c r="BJ510" s="354"/>
      <c r="BK510" s="354"/>
      <c r="BL510" s="354"/>
      <c r="BM510" s="354"/>
      <c r="BN510" s="354"/>
      <c r="BO510" s="354"/>
      <c r="BP510" s="354"/>
      <c r="BQ510" s="354"/>
      <c r="BR510" s="354"/>
      <c r="BS510" s="354"/>
      <c r="BT510" s="354"/>
      <c r="BU510" s="354"/>
      <c r="BV510" s="354"/>
      <c r="BW510" s="354"/>
      <c r="BX510" s="355"/>
      <c r="BY510" s="355"/>
      <c r="BZ510" s="355"/>
      <c r="CA510" s="355"/>
      <c r="CB510" s="355"/>
      <c r="CC510" s="355"/>
      <c r="CD510" s="355"/>
      <c r="CE510" s="355"/>
      <c r="CF510" s="355"/>
      <c r="CG510" s="355"/>
      <c r="CH510" s="355"/>
      <c r="CI510" s="355"/>
      <c r="CJ510" s="355"/>
      <c r="CK510" s="355"/>
      <c r="CL510" s="355"/>
      <c r="CM510" s="355"/>
      <c r="CN510" s="355"/>
      <c r="CO510" s="355"/>
      <c r="CP510" s="355"/>
      <c r="CQ510" s="355"/>
      <c r="CR510" s="355"/>
      <c r="CS510" s="355"/>
      <c r="CT510" s="355"/>
      <c r="CU510" s="355"/>
      <c r="CV510" s="355"/>
      <c r="CW510" s="355"/>
      <c r="CX510" s="355"/>
      <c r="CY510" s="355"/>
      <c r="CZ510" s="355"/>
    </row>
    <row r="511" s="359" customFormat="true" ht="25.15" customHeight="true" x14ac:dyDescent="0.2">
      <c r="C511" s="1044"/>
      <c r="D511" s="1045"/>
      <c r="E511" s="631"/>
      <c r="F511" s="631"/>
      <c r="G511" s="631"/>
      <c r="H511" s="1045"/>
      <c r="I511" s="1045"/>
      <c r="J511" s="631"/>
      <c r="K511" s="631"/>
      <c r="L511" s="631"/>
      <c r="M511" s="1045" t="s">
        <v>283</v>
      </c>
      <c r="N511" s="1045"/>
      <c r="O511" s="681">
        <v>6.3409365330058922E-3</v>
      </c>
      <c r="P511" s="631"/>
      <c r="Q511" s="631"/>
      <c r="X511" s="352"/>
      <c r="Y511" s="352"/>
      <c r="Z511" s="352"/>
      <c r="AA511" s="352"/>
      <c r="AB511" s="352"/>
      <c r="AC511" s="352"/>
      <c r="AD511" s="352"/>
      <c r="AE511" s="352"/>
      <c r="AF511" s="352"/>
      <c r="AG511" s="352"/>
      <c r="AH511" s="352"/>
      <c r="AI511" s="352"/>
      <c r="AJ511" s="352"/>
      <c r="AK511" s="352"/>
      <c r="AL511" s="352"/>
      <c r="AM511" s="352"/>
      <c r="AN511" s="352"/>
      <c r="AO511" s="352"/>
      <c r="AP511" s="352"/>
      <c r="AQ511" s="352"/>
      <c r="AR511" s="352"/>
      <c r="AS511" s="352"/>
      <c r="AT511" s="352"/>
      <c r="AU511" s="352"/>
      <c r="AV511" s="352"/>
      <c r="AW511" s="352"/>
      <c r="AX511" s="352"/>
      <c r="AY511" s="352"/>
      <c r="AZ511" s="352"/>
      <c r="BA511" s="354"/>
      <c r="BB511" s="430"/>
      <c r="BC511" s="354"/>
      <c r="BD511" s="354"/>
      <c r="BE511" s="354"/>
      <c r="BF511" s="354"/>
      <c r="BG511" s="354"/>
      <c r="BH511" s="354"/>
      <c r="BI511" s="354"/>
      <c r="BJ511" s="354"/>
      <c r="BK511" s="354"/>
      <c r="BL511" s="354"/>
      <c r="BM511" s="354"/>
      <c r="BN511" s="354"/>
      <c r="BO511" s="354"/>
      <c r="BP511" s="354"/>
      <c r="BQ511" s="354"/>
      <c r="BR511" s="354"/>
      <c r="BS511" s="354"/>
      <c r="BT511" s="354"/>
      <c r="BU511" s="354"/>
      <c r="BV511" s="354"/>
      <c r="BW511" s="354"/>
      <c r="BX511" s="355"/>
      <c r="BY511" s="355"/>
      <c r="BZ511" s="355"/>
      <c r="CA511" s="355"/>
      <c r="CB511" s="355"/>
      <c r="CC511" s="355"/>
      <c r="CD511" s="355"/>
      <c r="CE511" s="355"/>
      <c r="CF511" s="355"/>
      <c r="CG511" s="355"/>
      <c r="CH511" s="355"/>
      <c r="CI511" s="355"/>
      <c r="CJ511" s="355"/>
      <c r="CK511" s="355"/>
      <c r="CL511" s="355"/>
      <c r="CM511" s="355"/>
      <c r="CN511" s="355"/>
      <c r="CO511" s="355"/>
      <c r="CP511" s="355"/>
      <c r="CQ511" s="355"/>
      <c r="CR511" s="355"/>
      <c r="CS511" s="355"/>
      <c r="CT511" s="355"/>
      <c r="CU511" s="355"/>
      <c r="CV511" s="355"/>
      <c r="CW511" s="355"/>
      <c r="CX511" s="355"/>
      <c r="CY511" s="355"/>
      <c r="CZ511" s="355"/>
    </row>
    <row r="512" s="359" customFormat="true" ht="25.15" customHeight="true" x14ac:dyDescent="0.2">
      <c r="C512" s="1044" t="s">
        <v>255</v>
      </c>
      <c r="D512" s="1045"/>
      <c r="E512" s="1045"/>
      <c r="F512" s="631"/>
      <c r="G512" s="631"/>
      <c r="H512" s="1045" t="s">
        <v>255</v>
      </c>
      <c r="I512" s="1045"/>
      <c r="J512" s="1045"/>
      <c r="K512" s="631"/>
      <c r="L512" s="631"/>
      <c r="M512" s="1045" t="s">
        <v>264</v>
      </c>
      <c r="N512" s="1045"/>
      <c r="O512" s="681">
        <v>-0.14172562184284995</v>
      </c>
      <c r="P512" s="631"/>
      <c r="Q512" s="631"/>
      <c r="X512" s="352"/>
      <c r="Y512" s="352"/>
      <c r="Z512" s="352"/>
      <c r="AA512" s="352"/>
      <c r="AB512" s="352"/>
      <c r="AC512" s="352"/>
      <c r="AD512" s="352"/>
      <c r="AE512" s="352"/>
      <c r="AF512" s="352"/>
      <c r="AG512" s="352"/>
      <c r="AH512" s="352"/>
      <c r="AI512" s="352"/>
      <c r="AJ512" s="352"/>
      <c r="AK512" s="352"/>
      <c r="AL512" s="352"/>
      <c r="AM512" s="352"/>
      <c r="AN512" s="352"/>
      <c r="AO512" s="352"/>
      <c r="AP512" s="352"/>
      <c r="AQ512" s="352"/>
      <c r="AR512" s="352"/>
      <c r="AS512" s="352"/>
      <c r="AT512" s="352"/>
      <c r="AU512" s="352"/>
      <c r="AV512" s="352"/>
      <c r="AW512" s="352"/>
      <c r="AX512" s="352"/>
      <c r="AY512" s="352"/>
      <c r="AZ512" s="352"/>
      <c r="BA512" s="354"/>
      <c r="BB512" s="430"/>
      <c r="BC512" s="354"/>
      <c r="BD512" s="354"/>
      <c r="BE512" s="354"/>
      <c r="BF512" s="354"/>
      <c r="BG512" s="354"/>
      <c r="BH512" s="354"/>
      <c r="BI512" s="354"/>
      <c r="BJ512" s="354"/>
      <c r="BK512" s="354"/>
      <c r="BL512" s="354"/>
      <c r="BM512" s="354"/>
      <c r="BN512" s="354"/>
      <c r="BO512" s="354"/>
      <c r="BP512" s="354"/>
      <c r="BQ512" s="354"/>
      <c r="BR512" s="354"/>
      <c r="BS512" s="354"/>
      <c r="BT512" s="354"/>
      <c r="BU512" s="354"/>
      <c r="BV512" s="354"/>
      <c r="BW512" s="354"/>
      <c r="BX512" s="355"/>
      <c r="BY512" s="355"/>
      <c r="BZ512" s="355"/>
      <c r="CA512" s="355"/>
      <c r="CB512" s="355"/>
      <c r="CC512" s="355"/>
      <c r="CD512" s="355"/>
      <c r="CE512" s="355"/>
      <c r="CF512" s="355"/>
      <c r="CG512" s="355"/>
      <c r="CH512" s="355"/>
      <c r="CI512" s="355"/>
      <c r="CJ512" s="355"/>
      <c r="CK512" s="355"/>
      <c r="CL512" s="355"/>
      <c r="CM512" s="355"/>
      <c r="CN512" s="355"/>
      <c r="CO512" s="355"/>
      <c r="CP512" s="355"/>
      <c r="CQ512" s="355"/>
      <c r="CR512" s="355"/>
      <c r="CS512" s="355"/>
      <c r="CT512" s="355"/>
      <c r="CU512" s="355"/>
      <c r="CV512" s="355"/>
      <c r="CW512" s="355"/>
      <c r="CX512" s="355"/>
      <c r="CY512" s="355"/>
      <c r="CZ512" s="355"/>
    </row>
    <row r="513" s="359" customFormat="true" ht="25.15" customHeight="true" x14ac:dyDescent="0.2">
      <c r="C513" s="1044"/>
      <c r="D513" s="1045"/>
      <c r="E513" s="674" t="s">
        <v>206</v>
      </c>
      <c r="F513" s="631"/>
      <c r="G513" s="631"/>
      <c r="H513" s="1045"/>
      <c r="I513" s="1045"/>
      <c r="J513" s="675" t="s">
        <v>206</v>
      </c>
      <c r="K513" s="631"/>
      <c r="L513" s="631"/>
      <c r="M513" s="1045" t="s">
        <v>281</v>
      </c>
      <c r="N513" s="1045"/>
      <c r="O513" s="681">
        <v>7.8176450249372517E-3</v>
      </c>
      <c r="P513" s="631"/>
      <c r="Q513" s="631"/>
      <c r="X513" s="352"/>
      <c r="Y513" s="352"/>
      <c r="Z513" s="352"/>
      <c r="AA513" s="352"/>
      <c r="AB513" s="352"/>
      <c r="AC513" s="352"/>
      <c r="AD513" s="352"/>
      <c r="AE513" s="352"/>
      <c r="AF513" s="352"/>
      <c r="AG513" s="352"/>
      <c r="AH513" s="352"/>
      <c r="AI513" s="352"/>
      <c r="AJ513" s="352"/>
      <c r="AK513" s="352"/>
      <c r="AL513" s="352"/>
      <c r="AM513" s="352"/>
      <c r="AN513" s="352"/>
      <c r="AO513" s="352"/>
      <c r="AP513" s="352"/>
      <c r="AQ513" s="352"/>
      <c r="AR513" s="352"/>
      <c r="AS513" s="352"/>
      <c r="AT513" s="352"/>
      <c r="AU513" s="352"/>
      <c r="AV513" s="352"/>
      <c r="AW513" s="352"/>
      <c r="AX513" s="352"/>
      <c r="AY513" s="352"/>
      <c r="AZ513" s="352"/>
      <c r="BA513" s="354"/>
      <c r="BB513" s="430"/>
      <c r="BC513" s="354"/>
      <c r="BD513" s="354"/>
      <c r="BE513" s="354"/>
      <c r="BF513" s="354"/>
      <c r="BG513" s="354"/>
      <c r="BH513" s="354"/>
      <c r="BI513" s="354"/>
      <c r="BJ513" s="354"/>
      <c r="BK513" s="354"/>
      <c r="BL513" s="354"/>
      <c r="BM513" s="354"/>
      <c r="BN513" s="354"/>
      <c r="BO513" s="354"/>
      <c r="BP513" s="354"/>
      <c r="BQ513" s="354"/>
      <c r="BR513" s="354"/>
      <c r="BS513" s="354"/>
      <c r="BT513" s="354"/>
      <c r="BU513" s="354"/>
      <c r="BV513" s="354"/>
      <c r="BW513" s="354"/>
      <c r="BX513" s="355"/>
      <c r="BY513" s="355"/>
      <c r="BZ513" s="355"/>
      <c r="CA513" s="355"/>
      <c r="CB513" s="355"/>
      <c r="CC513" s="355"/>
      <c r="CD513" s="355"/>
      <c r="CE513" s="355"/>
      <c r="CF513" s="355"/>
      <c r="CG513" s="355"/>
      <c r="CH513" s="355"/>
      <c r="CI513" s="355"/>
      <c r="CJ513" s="355"/>
      <c r="CK513" s="355"/>
      <c r="CL513" s="355"/>
      <c r="CM513" s="355"/>
      <c r="CN513" s="355"/>
      <c r="CO513" s="355"/>
      <c r="CP513" s="355"/>
      <c r="CQ513" s="355"/>
      <c r="CR513" s="355"/>
      <c r="CS513" s="355"/>
      <c r="CT513" s="355"/>
      <c r="CU513" s="355"/>
      <c r="CV513" s="355"/>
      <c r="CW513" s="355"/>
      <c r="CX513" s="355"/>
      <c r="CY513" s="355"/>
      <c r="CZ513" s="355"/>
    </row>
    <row r="514" s="359" customFormat="true" ht="25.15" customHeight="true" x14ac:dyDescent="0.2">
      <c r="C514" s="1045"/>
      <c r="D514" s="1045"/>
      <c r="E514" s="695" t="s">
        <v>207</v>
      </c>
      <c r="F514" s="631"/>
      <c r="G514" s="631"/>
      <c r="H514" s="1045"/>
      <c r="I514" s="1045"/>
      <c r="J514" s="696" t="s">
        <v>207</v>
      </c>
      <c r="K514" s="631"/>
      <c r="L514" s="631"/>
      <c r="M514" s="1045" t="s">
        <v>288</v>
      </c>
      <c r="N514" s="1045"/>
      <c r="O514" s="681">
        <v>-8.7081994654482201E-4</v>
      </c>
      <c r="P514" s="631"/>
      <c r="Q514" s="631"/>
      <c r="X514" s="352"/>
      <c r="Y514" s="352"/>
      <c r="Z514" s="352"/>
      <c r="AA514" s="352"/>
      <c r="AB514" s="352"/>
      <c r="AC514" s="352"/>
      <c r="AD514" s="352"/>
      <c r="AE514" s="352"/>
      <c r="AF514" s="352"/>
      <c r="AG514" s="352"/>
      <c r="AH514" s="352"/>
      <c r="AI514" s="352"/>
      <c r="AJ514" s="352"/>
      <c r="AK514" s="352"/>
      <c r="AL514" s="352"/>
      <c r="AM514" s="352"/>
      <c r="AN514" s="352"/>
      <c r="AO514" s="352"/>
      <c r="AP514" s="352"/>
      <c r="AQ514" s="352"/>
      <c r="AR514" s="352"/>
      <c r="AS514" s="352"/>
      <c r="AT514" s="352"/>
      <c r="AU514" s="352"/>
      <c r="AV514" s="352"/>
      <c r="AW514" s="352"/>
      <c r="AX514" s="352"/>
      <c r="AY514" s="352"/>
      <c r="AZ514" s="352"/>
      <c r="BA514" s="354"/>
      <c r="BB514" s="430"/>
      <c r="BC514" s="354"/>
      <c r="BD514" s="354"/>
      <c r="BE514" s="354"/>
      <c r="BF514" s="354"/>
      <c r="BG514" s="354"/>
      <c r="BH514" s="354"/>
      <c r="BI514" s="354"/>
      <c r="BJ514" s="354"/>
      <c r="BK514" s="354"/>
      <c r="BL514" s="354"/>
      <c r="BM514" s="354"/>
      <c r="BN514" s="354"/>
      <c r="BO514" s="354"/>
      <c r="BP514" s="354"/>
      <c r="BQ514" s="354"/>
      <c r="BR514" s="354"/>
      <c r="BS514" s="354"/>
      <c r="BT514" s="354"/>
      <c r="BU514" s="354"/>
      <c r="BV514" s="354"/>
      <c r="BW514" s="354"/>
      <c r="BX514" s="355"/>
      <c r="BY514" s="355"/>
      <c r="BZ514" s="355"/>
      <c r="CA514" s="355"/>
      <c r="CB514" s="355"/>
      <c r="CC514" s="355"/>
      <c r="CD514" s="355"/>
      <c r="CE514" s="355"/>
      <c r="CF514" s="355"/>
      <c r="CG514" s="355"/>
      <c r="CH514" s="355"/>
      <c r="CI514" s="355"/>
      <c r="CJ514" s="355"/>
      <c r="CK514" s="355"/>
      <c r="CL514" s="355"/>
      <c r="CM514" s="355"/>
      <c r="CN514" s="355"/>
      <c r="CO514" s="355"/>
      <c r="CP514" s="355"/>
      <c r="CQ514" s="355"/>
      <c r="CR514" s="355"/>
      <c r="CS514" s="355"/>
      <c r="CT514" s="355"/>
      <c r="CU514" s="355"/>
      <c r="CV514" s="355"/>
      <c r="CW514" s="355"/>
      <c r="CX514" s="355"/>
      <c r="CY514" s="355"/>
      <c r="CZ514" s="355"/>
    </row>
    <row r="515" s="359" customFormat="true" ht="25.15" customHeight="true" x14ac:dyDescent="0.2">
      <c r="C515" s="1044" t="s">
        <v>290</v>
      </c>
      <c r="D515" s="1045"/>
      <c r="E515" s="676">
        <v>2.8542281162915462E-3</v>
      </c>
      <c r="F515" s="631"/>
      <c r="G515" s="631"/>
      <c r="H515" s="1045" t="s">
        <v>290</v>
      </c>
      <c r="I515" s="1045"/>
      <c r="J515" s="677">
        <v>4.6216535204153314E-3</v>
      </c>
      <c r="K515" s="631"/>
      <c r="L515" s="631"/>
      <c r="M515" s="1045" t="s">
        <v>272</v>
      </c>
      <c r="N515" s="1045"/>
      <c r="O515" s="681">
        <v>4.9925527375533088E-2</v>
      </c>
      <c r="P515" s="631"/>
      <c r="Q515" s="631"/>
      <c r="X515" s="352"/>
      <c r="Y515" s="352"/>
      <c r="Z515" s="352"/>
      <c r="AA515" s="352"/>
      <c r="AB515" s="352"/>
      <c r="AC515" s="352"/>
      <c r="AD515" s="352"/>
      <c r="AE515" s="352"/>
      <c r="AF515" s="352"/>
      <c r="AG515" s="352"/>
      <c r="AH515" s="352"/>
      <c r="AI515" s="352"/>
      <c r="AJ515" s="352"/>
      <c r="AK515" s="352"/>
      <c r="AL515" s="352"/>
      <c r="AM515" s="352"/>
      <c r="AN515" s="352"/>
      <c r="AO515" s="352"/>
      <c r="AP515" s="352"/>
      <c r="AQ515" s="352"/>
      <c r="AR515" s="352"/>
      <c r="AS515" s="352"/>
      <c r="AT515" s="352"/>
      <c r="AU515" s="352"/>
      <c r="AV515" s="352"/>
      <c r="AW515" s="352"/>
      <c r="AX515" s="352"/>
      <c r="AY515" s="352"/>
      <c r="AZ515" s="352"/>
      <c r="BA515" s="354"/>
      <c r="BB515" s="430"/>
      <c r="BC515" s="354"/>
      <c r="BD515" s="354"/>
      <c r="BE515" s="354"/>
      <c r="BF515" s="354"/>
      <c r="BG515" s="354"/>
      <c r="BH515" s="354"/>
      <c r="BI515" s="354"/>
      <c r="BJ515" s="354"/>
      <c r="BK515" s="354"/>
      <c r="BL515" s="354"/>
      <c r="BM515" s="354"/>
      <c r="BN515" s="354"/>
      <c r="BO515" s="354"/>
      <c r="BP515" s="354"/>
      <c r="BQ515" s="354"/>
      <c r="BR515" s="354"/>
      <c r="BS515" s="354"/>
      <c r="BT515" s="354"/>
      <c r="BU515" s="354"/>
      <c r="BV515" s="354"/>
      <c r="BW515" s="354"/>
      <c r="BX515" s="355"/>
      <c r="BY515" s="355"/>
      <c r="BZ515" s="355"/>
      <c r="CA515" s="355"/>
      <c r="CB515" s="355"/>
      <c r="CC515" s="355"/>
      <c r="CD515" s="355"/>
      <c r="CE515" s="355"/>
      <c r="CF515" s="355"/>
      <c r="CG515" s="355"/>
      <c r="CH515" s="355"/>
      <c r="CI515" s="355"/>
      <c r="CJ515" s="355"/>
      <c r="CK515" s="355"/>
      <c r="CL515" s="355"/>
      <c r="CM515" s="355"/>
      <c r="CN515" s="355"/>
      <c r="CO515" s="355"/>
      <c r="CP515" s="355"/>
      <c r="CQ515" s="355"/>
      <c r="CR515" s="355"/>
      <c r="CS515" s="355"/>
      <c r="CT515" s="355"/>
      <c r="CU515" s="355"/>
      <c r="CV515" s="355"/>
      <c r="CW515" s="355"/>
      <c r="CX515" s="355"/>
      <c r="CY515" s="355"/>
      <c r="CZ515" s="355"/>
    </row>
    <row r="516" s="359" customFormat="true" ht="25.15" customHeight="true" x14ac:dyDescent="0.2">
      <c r="C516" s="1044" t="s">
        <v>263</v>
      </c>
      <c r="D516" s="1045"/>
      <c r="E516" s="679">
        <v>-0.11117697807578451</v>
      </c>
      <c r="F516" s="631"/>
      <c r="G516" s="631"/>
      <c r="H516" s="1045" t="s">
        <v>263</v>
      </c>
      <c r="I516" s="1045"/>
      <c r="J516" s="680">
        <v>-0.12440729970880461</v>
      </c>
      <c r="K516" s="631"/>
      <c r="L516" s="631"/>
      <c r="M516" s="1045" t="s">
        <v>268</v>
      </c>
      <c r="N516" s="1045"/>
      <c r="O516" s="681">
        <v>0.13606328754403357</v>
      </c>
      <c r="P516" s="631"/>
      <c r="Q516" s="631"/>
      <c r="X516" s="352"/>
      <c r="Y516" s="352"/>
      <c r="Z516" s="352"/>
      <c r="AA516" s="352"/>
      <c r="AB516" s="352"/>
      <c r="AC516" s="352"/>
      <c r="AD516" s="352"/>
      <c r="AE516" s="352"/>
      <c r="AF516" s="352"/>
      <c r="AG516" s="352"/>
      <c r="AH516" s="352"/>
      <c r="AI516" s="352"/>
      <c r="AJ516" s="352"/>
      <c r="AK516" s="352"/>
      <c r="AL516" s="352"/>
      <c r="AM516" s="352"/>
      <c r="AN516" s="352"/>
      <c r="AO516" s="352"/>
      <c r="AP516" s="352"/>
      <c r="AQ516" s="352"/>
      <c r="AR516" s="352"/>
      <c r="AS516" s="352"/>
      <c r="AT516" s="352"/>
      <c r="AU516" s="352"/>
      <c r="AV516" s="352"/>
      <c r="AW516" s="352"/>
      <c r="AX516" s="352"/>
      <c r="AY516" s="352"/>
      <c r="AZ516" s="352"/>
      <c r="BA516" s="354"/>
      <c r="BB516" s="430"/>
      <c r="BC516" s="354"/>
      <c r="BD516" s="354"/>
      <c r="BE516" s="354"/>
      <c r="BF516" s="354"/>
      <c r="BG516" s="354"/>
      <c r="BH516" s="354"/>
      <c r="BI516" s="354"/>
      <c r="BJ516" s="354"/>
      <c r="BK516" s="354"/>
      <c r="BL516" s="354"/>
      <c r="BM516" s="354"/>
      <c r="BN516" s="354"/>
      <c r="BO516" s="354"/>
      <c r="BP516" s="354"/>
      <c r="BQ516" s="354"/>
      <c r="BR516" s="354"/>
      <c r="BS516" s="354"/>
      <c r="BT516" s="354"/>
      <c r="BU516" s="354"/>
      <c r="BV516" s="354"/>
      <c r="BW516" s="354"/>
      <c r="BX516" s="355"/>
      <c r="BY516" s="355"/>
      <c r="BZ516" s="355"/>
      <c r="CA516" s="355"/>
      <c r="CB516" s="355"/>
      <c r="CC516" s="355"/>
      <c r="CD516" s="355"/>
      <c r="CE516" s="355"/>
      <c r="CF516" s="355"/>
      <c r="CG516" s="355"/>
      <c r="CH516" s="355"/>
      <c r="CI516" s="355"/>
      <c r="CJ516" s="355"/>
      <c r="CK516" s="355"/>
      <c r="CL516" s="355"/>
      <c r="CM516" s="355"/>
      <c r="CN516" s="355"/>
      <c r="CO516" s="355"/>
      <c r="CP516" s="355"/>
      <c r="CQ516" s="355"/>
      <c r="CR516" s="355"/>
      <c r="CS516" s="355"/>
      <c r="CT516" s="355"/>
      <c r="CU516" s="355"/>
      <c r="CV516" s="355"/>
      <c r="CW516" s="355"/>
      <c r="CX516" s="355"/>
      <c r="CY516" s="355"/>
      <c r="CZ516" s="355"/>
    </row>
    <row r="517" s="359" customFormat="true" ht="25.15" customHeight="true" x14ac:dyDescent="0.2">
      <c r="C517" s="1044" t="s">
        <v>285</v>
      </c>
      <c r="D517" s="1045"/>
      <c r="E517" s="679">
        <v>4.0141497307552253E-3</v>
      </c>
      <c r="F517" s="631"/>
      <c r="G517" s="631"/>
      <c r="H517" s="1045" t="s">
        <v>285</v>
      </c>
      <c r="I517" s="1045"/>
      <c r="J517" s="680">
        <v>7.5390636505811041E-4</v>
      </c>
      <c r="K517" s="631"/>
      <c r="L517" s="631"/>
      <c r="M517" s="1045" t="s">
        <v>279</v>
      </c>
      <c r="N517" s="1045"/>
      <c r="O517" s="681">
        <v>1.3661134695453951E-2</v>
      </c>
      <c r="P517" s="631"/>
      <c r="Q517" s="631"/>
      <c r="X517" s="352"/>
      <c r="Y517" s="352"/>
      <c r="Z517" s="352"/>
      <c r="AA517" s="352"/>
      <c r="AB517" s="352"/>
      <c r="AC517" s="352"/>
      <c r="AD517" s="352"/>
      <c r="AE517" s="352"/>
      <c r="AF517" s="352"/>
      <c r="AG517" s="352"/>
      <c r="AH517" s="352"/>
      <c r="AI517" s="352"/>
      <c r="AJ517" s="352"/>
      <c r="AK517" s="352"/>
      <c r="AL517" s="352"/>
      <c r="AM517" s="352"/>
      <c r="AN517" s="352"/>
      <c r="AO517" s="352"/>
      <c r="AP517" s="352"/>
      <c r="AQ517" s="352"/>
      <c r="AR517" s="352"/>
      <c r="AS517" s="352"/>
      <c r="AT517" s="352"/>
      <c r="AU517" s="352"/>
      <c r="AV517" s="352"/>
      <c r="AW517" s="352"/>
      <c r="AX517" s="352"/>
      <c r="AY517" s="352"/>
      <c r="AZ517" s="352"/>
      <c r="BA517" s="354"/>
      <c r="BB517" s="430"/>
      <c r="BC517" s="354"/>
      <c r="BD517" s="354"/>
      <c r="BE517" s="354"/>
      <c r="BF517" s="354"/>
      <c r="BG517" s="354"/>
      <c r="BH517" s="354"/>
      <c r="BI517" s="354"/>
      <c r="BJ517" s="354"/>
      <c r="BK517" s="354"/>
      <c r="BL517" s="354"/>
      <c r="BM517" s="354"/>
      <c r="BN517" s="354"/>
      <c r="BO517" s="354"/>
      <c r="BP517" s="354"/>
      <c r="BQ517" s="354"/>
      <c r="BR517" s="354"/>
      <c r="BS517" s="354"/>
      <c r="BT517" s="354"/>
      <c r="BU517" s="354"/>
      <c r="BV517" s="354"/>
      <c r="BW517" s="354"/>
      <c r="BX517" s="355"/>
      <c r="BY517" s="355"/>
      <c r="BZ517" s="355"/>
      <c r="CA517" s="355"/>
      <c r="CB517" s="355"/>
      <c r="CC517" s="355"/>
      <c r="CD517" s="355"/>
      <c r="CE517" s="355"/>
      <c r="CF517" s="355"/>
      <c r="CG517" s="355"/>
      <c r="CH517" s="355"/>
      <c r="CI517" s="355"/>
      <c r="CJ517" s="355"/>
      <c r="CK517" s="355"/>
      <c r="CL517" s="355"/>
      <c r="CM517" s="355"/>
      <c r="CN517" s="355"/>
      <c r="CO517" s="355"/>
      <c r="CP517" s="355"/>
      <c r="CQ517" s="355"/>
      <c r="CR517" s="355"/>
      <c r="CS517" s="355"/>
      <c r="CT517" s="355"/>
      <c r="CU517" s="355"/>
      <c r="CV517" s="355"/>
      <c r="CW517" s="355"/>
      <c r="CX517" s="355"/>
      <c r="CY517" s="355"/>
      <c r="CZ517" s="355"/>
    </row>
    <row r="518" s="359" customFormat="true" ht="25.15" customHeight="true" x14ac:dyDescent="0.2">
      <c r="C518" s="1044" t="s">
        <v>282</v>
      </c>
      <c r="D518" s="1045"/>
      <c r="E518" s="679">
        <v>3.8333184601074678E-3</v>
      </c>
      <c r="F518" s="631"/>
      <c r="G518" s="631"/>
      <c r="H518" s="1045" t="s">
        <v>282</v>
      </c>
      <c r="I518" s="1045"/>
      <c r="J518" s="680">
        <v>4.1110782845263476E-3</v>
      </c>
      <c r="K518" s="631"/>
      <c r="L518" s="631"/>
      <c r="M518" s="1045" t="s">
        <v>276</v>
      </c>
      <c r="N518" s="1045"/>
      <c r="O518" s="681">
        <v>8.898145151518844E-3</v>
      </c>
      <c r="P518" s="631"/>
      <c r="Q518" s="631"/>
      <c r="X518" s="352"/>
      <c r="Y518" s="352"/>
      <c r="Z518" s="352"/>
      <c r="AA518" s="352"/>
      <c r="AB518" s="352"/>
      <c r="AC518" s="352"/>
      <c r="AD518" s="352"/>
      <c r="AE518" s="352"/>
      <c r="AF518" s="352"/>
      <c r="AG518" s="352"/>
      <c r="AH518" s="352"/>
      <c r="AI518" s="352"/>
      <c r="AJ518" s="352"/>
      <c r="AK518" s="352"/>
      <c r="AL518" s="352"/>
      <c r="AM518" s="352"/>
      <c r="AN518" s="352"/>
      <c r="AO518" s="352"/>
      <c r="AP518" s="352"/>
      <c r="AQ518" s="352"/>
      <c r="AR518" s="352"/>
      <c r="AS518" s="352"/>
      <c r="AT518" s="352"/>
      <c r="AU518" s="352"/>
      <c r="AV518" s="352"/>
      <c r="AW518" s="352"/>
      <c r="AX518" s="352"/>
      <c r="AY518" s="352"/>
      <c r="AZ518" s="352"/>
      <c r="BA518" s="354"/>
      <c r="BB518" s="430"/>
      <c r="BC518" s="354"/>
      <c r="BD518" s="354"/>
      <c r="BE518" s="354"/>
      <c r="BF518" s="354"/>
      <c r="BG518" s="354"/>
      <c r="BH518" s="354"/>
      <c r="BI518" s="354"/>
      <c r="BJ518" s="354"/>
      <c r="BK518" s="354"/>
      <c r="BL518" s="354"/>
      <c r="BM518" s="354"/>
      <c r="BN518" s="354"/>
      <c r="BO518" s="354"/>
      <c r="BP518" s="354"/>
      <c r="BQ518" s="354"/>
      <c r="BR518" s="354"/>
      <c r="BS518" s="354"/>
      <c r="BT518" s="354"/>
      <c r="BU518" s="354"/>
      <c r="BV518" s="354"/>
      <c r="BW518" s="354"/>
      <c r="BX518" s="355"/>
      <c r="BY518" s="355"/>
      <c r="BZ518" s="355"/>
      <c r="CA518" s="355"/>
      <c r="CB518" s="355"/>
      <c r="CC518" s="355"/>
      <c r="CD518" s="355"/>
      <c r="CE518" s="355"/>
      <c r="CF518" s="355"/>
      <c r="CG518" s="355"/>
      <c r="CH518" s="355"/>
      <c r="CI518" s="355"/>
      <c r="CJ518" s="355"/>
      <c r="CK518" s="355"/>
      <c r="CL518" s="355"/>
      <c r="CM518" s="355"/>
      <c r="CN518" s="355"/>
      <c r="CO518" s="355"/>
      <c r="CP518" s="355"/>
      <c r="CQ518" s="355"/>
      <c r="CR518" s="355"/>
      <c r="CS518" s="355"/>
      <c r="CT518" s="355"/>
      <c r="CU518" s="355"/>
      <c r="CV518" s="355"/>
      <c r="CW518" s="355"/>
      <c r="CX518" s="355"/>
      <c r="CY518" s="355"/>
      <c r="CZ518" s="355"/>
    </row>
    <row r="519" s="359" customFormat="true" ht="25.15" customHeight="true" x14ac:dyDescent="0.2">
      <c r="C519" s="1044" t="s">
        <v>275</v>
      </c>
      <c r="D519" s="1045"/>
      <c r="E519" s="679">
        <v>2.169600076938449E-2</v>
      </c>
      <c r="F519" s="631"/>
      <c r="G519" s="631"/>
      <c r="H519" s="1045" t="s">
        <v>275</v>
      </c>
      <c r="I519" s="1045"/>
      <c r="J519" s="680">
        <v>1.8515856537107786E-2</v>
      </c>
      <c r="K519" s="631"/>
      <c r="L519" s="631"/>
      <c r="M519" s="1045" t="s">
        <v>269</v>
      </c>
      <c r="N519" s="1045"/>
      <c r="O519" s="681">
        <v>-0.12673579901056048</v>
      </c>
      <c r="P519" s="631"/>
      <c r="Q519" s="631"/>
      <c r="X519" s="352"/>
      <c r="Y519" s="352"/>
      <c r="Z519" s="352"/>
      <c r="AA519" s="352"/>
      <c r="AB519" s="352"/>
      <c r="AC519" s="352"/>
      <c r="AD519" s="352"/>
      <c r="AE519" s="352"/>
      <c r="AF519" s="352"/>
      <c r="AG519" s="352"/>
      <c r="AH519" s="352"/>
      <c r="AI519" s="352"/>
      <c r="AJ519" s="352"/>
      <c r="AK519" s="352"/>
      <c r="AL519" s="352"/>
      <c r="AM519" s="352"/>
      <c r="AN519" s="352"/>
      <c r="AO519" s="352"/>
      <c r="AP519" s="352"/>
      <c r="AQ519" s="352"/>
      <c r="AR519" s="352"/>
      <c r="AS519" s="352"/>
      <c r="AT519" s="352"/>
      <c r="AU519" s="352"/>
      <c r="AV519" s="352"/>
      <c r="AW519" s="352"/>
      <c r="AX519" s="352"/>
      <c r="AY519" s="352"/>
      <c r="AZ519" s="352"/>
      <c r="BA519" s="354"/>
      <c r="BB519" s="430"/>
      <c r="BC519" s="354"/>
      <c r="BD519" s="354"/>
      <c r="BE519" s="354"/>
      <c r="BF519" s="354"/>
      <c r="BG519" s="354"/>
      <c r="BH519" s="354"/>
      <c r="BI519" s="354"/>
      <c r="BJ519" s="354"/>
      <c r="BK519" s="354"/>
      <c r="BL519" s="354"/>
      <c r="BM519" s="354"/>
      <c r="BN519" s="354"/>
      <c r="BO519" s="354"/>
      <c r="BP519" s="354"/>
      <c r="BQ519" s="354"/>
      <c r="BR519" s="354"/>
      <c r="BS519" s="354"/>
      <c r="BT519" s="354"/>
      <c r="BU519" s="354"/>
      <c r="BV519" s="354"/>
      <c r="BW519" s="354"/>
      <c r="BX519" s="355"/>
      <c r="BY519" s="355"/>
      <c r="BZ519" s="355"/>
      <c r="CA519" s="355"/>
      <c r="CB519" s="355"/>
      <c r="CC519" s="355"/>
      <c r="CD519" s="355"/>
      <c r="CE519" s="355"/>
      <c r="CF519" s="355"/>
      <c r="CG519" s="355"/>
      <c r="CH519" s="355"/>
      <c r="CI519" s="355"/>
      <c r="CJ519" s="355"/>
      <c r="CK519" s="355"/>
      <c r="CL519" s="355"/>
      <c r="CM519" s="355"/>
      <c r="CN519" s="355"/>
      <c r="CO519" s="355"/>
      <c r="CP519" s="355"/>
      <c r="CQ519" s="355"/>
      <c r="CR519" s="355"/>
      <c r="CS519" s="355"/>
      <c r="CT519" s="355"/>
      <c r="CU519" s="355"/>
      <c r="CV519" s="355"/>
      <c r="CW519" s="355"/>
      <c r="CX519" s="355"/>
      <c r="CY519" s="355"/>
      <c r="CZ519" s="355"/>
    </row>
    <row r="520" s="359" customFormat="true" ht="25.15" customHeight="true" x14ac:dyDescent="0.2">
      <c r="C520" s="1044" t="s">
        <v>271</v>
      </c>
      <c r="D520" s="1045"/>
      <c r="E520" s="679">
        <v>4.2824267357798901E-2</v>
      </c>
      <c r="F520" s="631"/>
      <c r="G520" s="631"/>
      <c r="H520" s="1045" t="s">
        <v>271</v>
      </c>
      <c r="I520" s="1045"/>
      <c r="J520" s="680">
        <v>5.0416985581752373E-2</v>
      </c>
      <c r="K520" s="631"/>
      <c r="L520" s="631"/>
      <c r="M520" s="1045" t="s">
        <v>284</v>
      </c>
      <c r="N520" s="1045"/>
      <c r="O520" s="681">
        <v>5.5837567829875789E-3</v>
      </c>
      <c r="P520" s="631"/>
      <c r="Q520" s="631"/>
      <c r="X520" s="352"/>
      <c r="Y520" s="352"/>
      <c r="Z520" s="352"/>
      <c r="AA520" s="352"/>
      <c r="AB520" s="352"/>
      <c r="AC520" s="352"/>
      <c r="AD520" s="352"/>
      <c r="AE520" s="352"/>
      <c r="AF520" s="352"/>
      <c r="AG520" s="352"/>
      <c r="AH520" s="352"/>
      <c r="AI520" s="352"/>
      <c r="AJ520" s="352"/>
      <c r="AK520" s="352"/>
      <c r="AL520" s="352"/>
      <c r="AM520" s="352"/>
      <c r="AN520" s="352"/>
      <c r="AO520" s="352"/>
      <c r="AP520" s="352"/>
      <c r="AQ520" s="352"/>
      <c r="AR520" s="352"/>
      <c r="AS520" s="352"/>
      <c r="AT520" s="352"/>
      <c r="AU520" s="352"/>
      <c r="AV520" s="352"/>
      <c r="AW520" s="352"/>
      <c r="AX520" s="352"/>
      <c r="AY520" s="352"/>
      <c r="AZ520" s="352"/>
      <c r="BA520" s="354"/>
      <c r="BB520" s="430"/>
      <c r="BC520" s="354"/>
      <c r="BD520" s="354"/>
      <c r="BE520" s="354"/>
      <c r="BF520" s="354"/>
      <c r="BG520" s="354"/>
      <c r="BH520" s="354"/>
      <c r="BI520" s="354"/>
      <c r="BJ520" s="354"/>
      <c r="BK520" s="354"/>
      <c r="BL520" s="354"/>
      <c r="BM520" s="354"/>
      <c r="BN520" s="354"/>
      <c r="BO520" s="354"/>
      <c r="BP520" s="354"/>
      <c r="BQ520" s="354"/>
      <c r="BR520" s="354"/>
      <c r="BS520" s="354"/>
      <c r="BT520" s="354"/>
      <c r="BU520" s="354"/>
      <c r="BV520" s="354"/>
      <c r="BW520" s="354"/>
      <c r="BX520" s="355"/>
      <c r="BY520" s="355"/>
      <c r="BZ520" s="355"/>
      <c r="CA520" s="355"/>
      <c r="CB520" s="355"/>
      <c r="CC520" s="355"/>
      <c r="CD520" s="355"/>
      <c r="CE520" s="355"/>
      <c r="CF520" s="355"/>
      <c r="CG520" s="355"/>
      <c r="CH520" s="355"/>
      <c r="CI520" s="355"/>
      <c r="CJ520" s="355"/>
      <c r="CK520" s="355"/>
      <c r="CL520" s="355"/>
      <c r="CM520" s="355"/>
      <c r="CN520" s="355"/>
      <c r="CO520" s="355"/>
      <c r="CP520" s="355"/>
      <c r="CQ520" s="355"/>
      <c r="CR520" s="355"/>
      <c r="CS520" s="355"/>
      <c r="CT520" s="355"/>
      <c r="CU520" s="355"/>
      <c r="CV520" s="355"/>
      <c r="CW520" s="355"/>
      <c r="CX520" s="355"/>
      <c r="CY520" s="355"/>
      <c r="CZ520" s="355"/>
    </row>
    <row r="521" s="359" customFormat="true" ht="25.15" customHeight="true" x14ac:dyDescent="0.2">
      <c r="C521" s="1044" t="s">
        <v>265</v>
      </c>
      <c r="D521" s="1045"/>
      <c r="E521" s="679">
        <v>9.3470854221039457E-2</v>
      </c>
      <c r="F521" s="631"/>
      <c r="G521" s="631"/>
      <c r="H521" s="1045" t="s">
        <v>265</v>
      </c>
      <c r="I521" s="1045"/>
      <c r="J521" s="680">
        <v>8.8020746621924953E-2</v>
      </c>
      <c r="K521" s="631"/>
      <c r="L521" s="631"/>
      <c r="M521" s="1045" t="s">
        <v>278</v>
      </c>
      <c r="N521" s="1045"/>
      <c r="O521" s="681">
        <v>2.9025836628908579E-3</v>
      </c>
      <c r="P521" s="631"/>
      <c r="Q521" s="631"/>
      <c r="X521" s="352"/>
      <c r="Y521" s="352"/>
      <c r="Z521" s="352"/>
      <c r="AA521" s="352"/>
      <c r="AB521" s="352"/>
      <c r="AC521" s="352"/>
      <c r="AD521" s="352"/>
      <c r="AE521" s="352"/>
      <c r="AF521" s="352"/>
      <c r="AG521" s="352"/>
      <c r="AH521" s="352"/>
      <c r="AI521" s="352"/>
      <c r="AJ521" s="352"/>
      <c r="AK521" s="352"/>
      <c r="AL521" s="352"/>
      <c r="AM521" s="352"/>
      <c r="AN521" s="352"/>
      <c r="AO521" s="352"/>
      <c r="AP521" s="352"/>
      <c r="AQ521" s="352"/>
      <c r="AR521" s="352"/>
      <c r="AS521" s="352"/>
      <c r="AT521" s="352"/>
      <c r="AU521" s="352"/>
      <c r="AV521" s="352"/>
      <c r="AW521" s="352"/>
      <c r="AX521" s="352"/>
      <c r="AY521" s="352"/>
      <c r="AZ521" s="352"/>
      <c r="BA521" s="354"/>
      <c r="BB521" s="430"/>
      <c r="BC521" s="354"/>
      <c r="BD521" s="354"/>
      <c r="BE521" s="354"/>
      <c r="BF521" s="354"/>
      <c r="BG521" s="354"/>
      <c r="BH521" s="354"/>
      <c r="BI521" s="354"/>
      <c r="BJ521" s="354"/>
      <c r="BK521" s="354"/>
      <c r="BL521" s="354"/>
      <c r="BM521" s="354"/>
      <c r="BN521" s="354"/>
      <c r="BO521" s="354"/>
      <c r="BP521" s="354"/>
      <c r="BQ521" s="354"/>
      <c r="BR521" s="354"/>
      <c r="BS521" s="354"/>
      <c r="BT521" s="354"/>
      <c r="BU521" s="354"/>
      <c r="BV521" s="354"/>
      <c r="BW521" s="354"/>
      <c r="BX521" s="355"/>
      <c r="BY521" s="355"/>
      <c r="BZ521" s="355"/>
      <c r="CA521" s="355"/>
      <c r="CB521" s="355"/>
      <c r="CC521" s="355"/>
      <c r="CD521" s="355"/>
      <c r="CE521" s="355"/>
      <c r="CF521" s="355"/>
      <c r="CG521" s="355"/>
      <c r="CH521" s="355"/>
      <c r="CI521" s="355"/>
      <c r="CJ521" s="355"/>
      <c r="CK521" s="355"/>
      <c r="CL521" s="355"/>
      <c r="CM521" s="355"/>
      <c r="CN521" s="355"/>
      <c r="CO521" s="355"/>
      <c r="CP521" s="355"/>
      <c r="CQ521" s="355"/>
      <c r="CR521" s="355"/>
      <c r="CS521" s="355"/>
      <c r="CT521" s="355"/>
      <c r="CU521" s="355"/>
      <c r="CV521" s="355"/>
      <c r="CW521" s="355"/>
      <c r="CX521" s="355"/>
      <c r="CY521" s="355"/>
      <c r="CZ521" s="355"/>
    </row>
    <row r="522" s="359" customFormat="true" ht="25.15" customHeight="true" x14ac:dyDescent="0.2">
      <c r="C522" s="1044" t="s">
        <v>283</v>
      </c>
      <c r="D522" s="1045"/>
      <c r="E522" s="679">
        <v>8.2290215439958722E-3</v>
      </c>
      <c r="F522" s="631"/>
      <c r="G522" s="631"/>
      <c r="H522" s="1045" t="s">
        <v>283</v>
      </c>
      <c r="I522" s="1045"/>
      <c r="J522" s="680">
        <v>9.1609892939093808E-3</v>
      </c>
      <c r="K522" s="631"/>
      <c r="L522" s="631"/>
      <c r="M522" s="1045" t="s">
        <v>270</v>
      </c>
      <c r="N522" s="1045"/>
      <c r="O522" s="681">
        <v>0.11367469513479937</v>
      </c>
      <c r="P522" s="631"/>
      <c r="Q522" s="631"/>
      <c r="X522" s="352"/>
      <c r="Y522" s="352"/>
      <c r="Z522" s="352"/>
      <c r="AA522" s="352"/>
      <c r="AB522" s="352"/>
      <c r="AC522" s="352"/>
      <c r="AD522" s="352"/>
      <c r="AE522" s="352"/>
      <c r="AF522" s="352"/>
      <c r="AG522" s="352"/>
      <c r="AH522" s="352"/>
      <c r="AI522" s="352"/>
      <c r="AJ522" s="352"/>
      <c r="AK522" s="352"/>
      <c r="AL522" s="352"/>
      <c r="AM522" s="352"/>
      <c r="AN522" s="352"/>
      <c r="AO522" s="352"/>
      <c r="AP522" s="352"/>
      <c r="AQ522" s="352"/>
      <c r="AR522" s="352"/>
      <c r="AS522" s="352"/>
      <c r="AT522" s="352"/>
      <c r="AU522" s="352"/>
      <c r="AV522" s="352"/>
      <c r="AW522" s="352"/>
      <c r="AX522" s="352"/>
      <c r="AY522" s="352"/>
      <c r="AZ522" s="352"/>
      <c r="BA522" s="354"/>
      <c r="BB522" s="430"/>
      <c r="BC522" s="354"/>
      <c r="BD522" s="354"/>
      <c r="BE522" s="354"/>
      <c r="BF522" s="354"/>
      <c r="BG522" s="354"/>
      <c r="BH522" s="354"/>
      <c r="BI522" s="354"/>
      <c r="BJ522" s="354"/>
      <c r="BK522" s="354"/>
      <c r="BL522" s="354"/>
      <c r="BM522" s="354"/>
      <c r="BN522" s="354"/>
      <c r="BO522" s="354"/>
      <c r="BP522" s="354"/>
      <c r="BQ522" s="354"/>
      <c r="BR522" s="354"/>
      <c r="BS522" s="354"/>
      <c r="BT522" s="354"/>
      <c r="BU522" s="354"/>
      <c r="BV522" s="354"/>
      <c r="BW522" s="354"/>
      <c r="BX522" s="355"/>
      <c r="BY522" s="355"/>
      <c r="BZ522" s="355"/>
      <c r="CA522" s="355"/>
      <c r="CB522" s="355"/>
      <c r="CC522" s="355"/>
      <c r="CD522" s="355"/>
      <c r="CE522" s="355"/>
      <c r="CF522" s="355"/>
      <c r="CG522" s="355"/>
      <c r="CH522" s="355"/>
      <c r="CI522" s="355"/>
      <c r="CJ522" s="355"/>
      <c r="CK522" s="355"/>
      <c r="CL522" s="355"/>
      <c r="CM522" s="355"/>
      <c r="CN522" s="355"/>
      <c r="CO522" s="355"/>
      <c r="CP522" s="355"/>
      <c r="CQ522" s="355"/>
      <c r="CR522" s="355"/>
      <c r="CS522" s="355"/>
      <c r="CT522" s="355"/>
      <c r="CU522" s="355"/>
      <c r="CV522" s="355"/>
      <c r="CW522" s="355"/>
      <c r="CX522" s="355"/>
      <c r="CY522" s="355"/>
      <c r="CZ522" s="355"/>
    </row>
    <row r="523" s="359" customFormat="true" ht="25.15" customHeight="true" x14ac:dyDescent="0.2">
      <c r="C523" s="1044" t="s">
        <v>264</v>
      </c>
      <c r="D523" s="1045"/>
      <c r="E523" s="679">
        <v>-0.11017184293974944</v>
      </c>
      <c r="F523" s="631"/>
      <c r="G523" s="631"/>
      <c r="H523" s="1045" t="s">
        <v>264</v>
      </c>
      <c r="I523" s="1045"/>
      <c r="J523" s="680">
        <v>-0.12149269777147483</v>
      </c>
      <c r="K523" s="631"/>
      <c r="L523" s="631"/>
      <c r="M523" s="1045" t="s">
        <v>289</v>
      </c>
      <c r="N523" s="1045"/>
      <c r="O523" s="681">
        <v>3.6649728242974938E-3</v>
      </c>
      <c r="P523" s="631"/>
      <c r="Q523" s="631"/>
      <c r="X523" s="352"/>
      <c r="Y523" s="352"/>
      <c r="Z523" s="352"/>
      <c r="AA523" s="352"/>
      <c r="AB523" s="352"/>
      <c r="AC523" s="352"/>
      <c r="AD523" s="352"/>
      <c r="AE523" s="352"/>
      <c r="AF523" s="352"/>
      <c r="AG523" s="352"/>
      <c r="AH523" s="352"/>
      <c r="AI523" s="352"/>
      <c r="AJ523" s="352"/>
      <c r="AK523" s="352"/>
      <c r="AL523" s="352"/>
      <c r="AM523" s="352"/>
      <c r="AN523" s="352"/>
      <c r="AO523" s="352"/>
      <c r="AP523" s="352"/>
      <c r="AQ523" s="352"/>
      <c r="AR523" s="352"/>
      <c r="AS523" s="352"/>
      <c r="AT523" s="352"/>
      <c r="AU523" s="352"/>
      <c r="AV523" s="352"/>
      <c r="AW523" s="352"/>
      <c r="AX523" s="352"/>
      <c r="AY523" s="352"/>
      <c r="AZ523" s="352"/>
      <c r="BA523" s="354"/>
      <c r="BB523" s="430"/>
      <c r="BC523" s="354"/>
      <c r="BD523" s="354"/>
      <c r="BE523" s="354"/>
      <c r="BF523" s="354"/>
      <c r="BG523" s="354"/>
      <c r="BH523" s="354"/>
      <c r="BI523" s="354"/>
      <c r="BJ523" s="354"/>
      <c r="BK523" s="354"/>
      <c r="BL523" s="354"/>
      <c r="BM523" s="354"/>
      <c r="BN523" s="354"/>
      <c r="BO523" s="354"/>
      <c r="BP523" s="354"/>
      <c r="BQ523" s="354"/>
      <c r="BR523" s="354"/>
      <c r="BS523" s="354"/>
      <c r="BT523" s="354"/>
      <c r="BU523" s="354"/>
      <c r="BV523" s="354"/>
      <c r="BW523" s="354"/>
      <c r="BX523" s="355"/>
      <c r="BY523" s="355"/>
      <c r="BZ523" s="355"/>
      <c r="CA523" s="355"/>
      <c r="CB523" s="355"/>
      <c r="CC523" s="355"/>
      <c r="CD523" s="355"/>
      <c r="CE523" s="355"/>
      <c r="CF523" s="355"/>
      <c r="CG523" s="355"/>
      <c r="CH523" s="355"/>
      <c r="CI523" s="355"/>
      <c r="CJ523" s="355"/>
      <c r="CK523" s="355"/>
      <c r="CL523" s="355"/>
      <c r="CM523" s="355"/>
      <c r="CN523" s="355"/>
      <c r="CO523" s="355"/>
      <c r="CP523" s="355"/>
      <c r="CQ523" s="355"/>
      <c r="CR523" s="355"/>
      <c r="CS523" s="355"/>
      <c r="CT523" s="355"/>
      <c r="CU523" s="355"/>
      <c r="CV523" s="355"/>
      <c r="CW523" s="355"/>
      <c r="CX523" s="355"/>
      <c r="CY523" s="355"/>
      <c r="CZ523" s="355"/>
    </row>
    <row r="524" s="359" customFormat="true" ht="25.15" customHeight="true" x14ac:dyDescent="0.2">
      <c r="C524" s="1044" t="s">
        <v>281</v>
      </c>
      <c r="D524" s="1045"/>
      <c r="E524" s="679">
        <v>-4.2784972889896403E-4</v>
      </c>
      <c r="F524" s="631"/>
      <c r="G524" s="631"/>
      <c r="H524" s="1045" t="s">
        <v>281</v>
      </c>
      <c r="I524" s="1045"/>
      <c r="J524" s="680">
        <v>-9.2264888550745976E-3</v>
      </c>
      <c r="K524" s="631"/>
      <c r="L524" s="631"/>
      <c r="M524" s="1045" t="s">
        <v>277</v>
      </c>
      <c r="N524" s="1045"/>
      <c r="O524" s="681">
        <v>1.7941912570067765E-2</v>
      </c>
      <c r="P524" s="631"/>
      <c r="Q524" s="631"/>
      <c r="X524" s="352"/>
      <c r="Y524" s="352"/>
      <c r="Z524" s="352"/>
      <c r="AA524" s="352"/>
      <c r="AB524" s="352"/>
      <c r="AC524" s="352"/>
      <c r="AD524" s="352"/>
      <c r="AE524" s="352"/>
      <c r="AF524" s="352"/>
      <c r="AG524" s="352"/>
      <c r="AH524" s="352"/>
      <c r="AI524" s="352"/>
      <c r="AJ524" s="352"/>
      <c r="AK524" s="352"/>
      <c r="AL524" s="352"/>
      <c r="AM524" s="352"/>
      <c r="AN524" s="352"/>
      <c r="AO524" s="352"/>
      <c r="AP524" s="352"/>
      <c r="AQ524" s="352"/>
      <c r="AR524" s="352"/>
      <c r="AS524" s="352"/>
      <c r="AT524" s="352"/>
      <c r="AU524" s="352"/>
      <c r="AV524" s="352"/>
      <c r="AW524" s="352"/>
      <c r="AX524" s="352"/>
      <c r="AY524" s="352"/>
      <c r="AZ524" s="352"/>
      <c r="BA524" s="354"/>
      <c r="BB524" s="430"/>
      <c r="BC524" s="354"/>
      <c r="BD524" s="354"/>
      <c r="BE524" s="354"/>
      <c r="BF524" s="354"/>
      <c r="BG524" s="354"/>
      <c r="BH524" s="354"/>
      <c r="BI524" s="354"/>
      <c r="BJ524" s="354"/>
      <c r="BK524" s="354"/>
      <c r="BL524" s="354"/>
      <c r="BM524" s="354"/>
      <c r="BN524" s="354"/>
      <c r="BO524" s="354"/>
      <c r="BP524" s="354"/>
      <c r="BQ524" s="354"/>
      <c r="BR524" s="354"/>
      <c r="BS524" s="354"/>
      <c r="BT524" s="354"/>
      <c r="BU524" s="354"/>
      <c r="BV524" s="354"/>
      <c r="BW524" s="354"/>
      <c r="BX524" s="355"/>
      <c r="BY524" s="355"/>
      <c r="BZ524" s="355"/>
      <c r="CA524" s="355"/>
      <c r="CB524" s="355"/>
      <c r="CC524" s="355"/>
      <c r="CD524" s="355"/>
      <c r="CE524" s="355"/>
      <c r="CF524" s="355"/>
      <c r="CG524" s="355"/>
      <c r="CH524" s="355"/>
      <c r="CI524" s="355"/>
      <c r="CJ524" s="355"/>
      <c r="CK524" s="355"/>
      <c r="CL524" s="355"/>
      <c r="CM524" s="355"/>
      <c r="CN524" s="355"/>
      <c r="CO524" s="355"/>
      <c r="CP524" s="355"/>
      <c r="CQ524" s="355"/>
      <c r="CR524" s="355"/>
      <c r="CS524" s="355"/>
      <c r="CT524" s="355"/>
      <c r="CU524" s="355"/>
      <c r="CV524" s="355"/>
      <c r="CW524" s="355"/>
      <c r="CX524" s="355"/>
      <c r="CY524" s="355"/>
      <c r="CZ524" s="355"/>
    </row>
    <row r="525" s="359" customFormat="true" ht="25.15" customHeight="true" x14ac:dyDescent="0.2">
      <c r="C525" s="1044" t="s">
        <v>288</v>
      </c>
      <c r="D525" s="1045"/>
      <c r="E525" s="679">
        <v>4.2471763940632413E-3</v>
      </c>
      <c r="F525" s="631"/>
      <c r="G525" s="631"/>
      <c r="H525" s="1045" t="s">
        <v>288</v>
      </c>
      <c r="I525" s="1045"/>
      <c r="J525" s="680">
        <v>-6.4597777874310551E-3</v>
      </c>
      <c r="K525" s="631"/>
      <c r="L525" s="631"/>
      <c r="M525" s="1045" t="s">
        <v>273</v>
      </c>
      <c r="N525" s="1045"/>
      <c r="O525" s="681">
        <v>4.8595825229510219E-2</v>
      </c>
      <c r="P525" s="631"/>
      <c r="Q525" s="631"/>
      <c r="X525" s="352"/>
      <c r="Y525" s="352"/>
      <c r="Z525" s="352"/>
      <c r="AA525" s="352"/>
      <c r="AB525" s="352"/>
      <c r="AC525" s="352"/>
      <c r="AD525" s="352"/>
      <c r="AE525" s="352"/>
      <c r="AF525" s="352"/>
      <c r="AG525" s="352"/>
      <c r="AH525" s="352"/>
      <c r="AI525" s="352"/>
      <c r="AJ525" s="352"/>
      <c r="AK525" s="352"/>
      <c r="AL525" s="352"/>
      <c r="AM525" s="352"/>
      <c r="AN525" s="352"/>
      <c r="AO525" s="352"/>
      <c r="AP525" s="352"/>
      <c r="AQ525" s="352"/>
      <c r="AR525" s="352"/>
      <c r="AS525" s="352"/>
      <c r="AT525" s="352"/>
      <c r="AU525" s="352"/>
      <c r="AV525" s="352"/>
      <c r="AW525" s="352"/>
      <c r="AX525" s="352"/>
      <c r="AY525" s="352"/>
      <c r="AZ525" s="352"/>
      <c r="BA525" s="354"/>
      <c r="BB525" s="430"/>
      <c r="BC525" s="354"/>
      <c r="BD525" s="354"/>
      <c r="BE525" s="354"/>
      <c r="BF525" s="354"/>
      <c r="BG525" s="354"/>
      <c r="BH525" s="354"/>
      <c r="BI525" s="354"/>
      <c r="BJ525" s="354"/>
      <c r="BK525" s="354"/>
      <c r="BL525" s="354"/>
      <c r="BM525" s="354"/>
      <c r="BN525" s="354"/>
      <c r="BO525" s="354"/>
      <c r="BP525" s="354"/>
      <c r="BQ525" s="354"/>
      <c r="BR525" s="354"/>
      <c r="BS525" s="354"/>
      <c r="BT525" s="354"/>
      <c r="BU525" s="354"/>
      <c r="BV525" s="354"/>
      <c r="BW525" s="354"/>
      <c r="BX525" s="355"/>
      <c r="BY525" s="355"/>
      <c r="BZ525" s="355"/>
      <c r="CA525" s="355"/>
      <c r="CB525" s="355"/>
      <c r="CC525" s="355"/>
      <c r="CD525" s="355"/>
      <c r="CE525" s="355"/>
      <c r="CF525" s="355"/>
      <c r="CG525" s="355"/>
      <c r="CH525" s="355"/>
      <c r="CI525" s="355"/>
      <c r="CJ525" s="355"/>
      <c r="CK525" s="355"/>
      <c r="CL525" s="355"/>
      <c r="CM525" s="355"/>
      <c r="CN525" s="355"/>
      <c r="CO525" s="355"/>
      <c r="CP525" s="355"/>
      <c r="CQ525" s="355"/>
      <c r="CR525" s="355"/>
      <c r="CS525" s="355"/>
      <c r="CT525" s="355"/>
      <c r="CU525" s="355"/>
      <c r="CV525" s="355"/>
      <c r="CW525" s="355"/>
      <c r="CX525" s="355"/>
      <c r="CY525" s="355"/>
      <c r="CZ525" s="355"/>
    </row>
    <row r="526" s="359" customFormat="true" ht="25.15" customHeight="true" x14ac:dyDescent="0.2">
      <c r="C526" s="1044" t="s">
        <v>272</v>
      </c>
      <c r="D526" s="1045"/>
      <c r="E526" s="679">
        <v>1.5202315185214175E-2</v>
      </c>
      <c r="F526" s="631"/>
      <c r="G526" s="631"/>
      <c r="H526" s="1045" t="s">
        <v>272</v>
      </c>
      <c r="I526" s="1045"/>
      <c r="J526" s="680">
        <v>-6.8709490605784974E-3</v>
      </c>
      <c r="K526" s="631"/>
      <c r="L526" s="631"/>
      <c r="M526" s="1045" t="s">
        <v>292</v>
      </c>
      <c r="N526" s="1045"/>
      <c r="O526" s="681">
        <v>-2.8784776297662534E-3</v>
      </c>
      <c r="P526" s="631"/>
      <c r="Q526" s="631"/>
      <c r="X526" s="352"/>
      <c r="Y526" s="352"/>
      <c r="Z526" s="352"/>
      <c r="AA526" s="352"/>
      <c r="AB526" s="352"/>
      <c r="AC526" s="352"/>
      <c r="AD526" s="352"/>
      <c r="AE526" s="352"/>
      <c r="AF526" s="352"/>
      <c r="AG526" s="352"/>
      <c r="AH526" s="352"/>
      <c r="AI526" s="352"/>
      <c r="AJ526" s="352"/>
      <c r="AK526" s="352"/>
      <c r="AL526" s="352"/>
      <c r="AM526" s="352"/>
      <c r="AN526" s="352"/>
      <c r="AO526" s="352"/>
      <c r="AP526" s="352"/>
      <c r="AQ526" s="352"/>
      <c r="AR526" s="352"/>
      <c r="AS526" s="352"/>
      <c r="AT526" s="352"/>
      <c r="AU526" s="352"/>
      <c r="AV526" s="352"/>
      <c r="AW526" s="352"/>
      <c r="AX526" s="352"/>
      <c r="AY526" s="352"/>
      <c r="AZ526" s="352"/>
      <c r="BA526" s="354"/>
      <c r="BB526" s="430"/>
      <c r="BC526" s="354"/>
      <c r="BD526" s="354"/>
      <c r="BE526" s="354"/>
      <c r="BF526" s="354"/>
      <c r="BG526" s="354"/>
      <c r="BH526" s="354"/>
      <c r="BI526" s="354"/>
      <c r="BJ526" s="354"/>
      <c r="BK526" s="354"/>
      <c r="BL526" s="354"/>
      <c r="BM526" s="354"/>
      <c r="BN526" s="354"/>
      <c r="BO526" s="354"/>
      <c r="BP526" s="354"/>
      <c r="BQ526" s="354"/>
      <c r="BR526" s="354"/>
      <c r="BS526" s="354"/>
      <c r="BT526" s="354"/>
      <c r="BU526" s="354"/>
      <c r="BV526" s="354"/>
      <c r="BW526" s="354"/>
      <c r="BX526" s="355"/>
      <c r="BY526" s="355"/>
      <c r="BZ526" s="355"/>
      <c r="CA526" s="355"/>
      <c r="CB526" s="355"/>
      <c r="CC526" s="355"/>
      <c r="CD526" s="355"/>
      <c r="CE526" s="355"/>
      <c r="CF526" s="355"/>
      <c r="CG526" s="355"/>
      <c r="CH526" s="355"/>
      <c r="CI526" s="355"/>
      <c r="CJ526" s="355"/>
      <c r="CK526" s="355"/>
      <c r="CL526" s="355"/>
      <c r="CM526" s="355"/>
      <c r="CN526" s="355"/>
      <c r="CO526" s="355"/>
      <c r="CP526" s="355"/>
      <c r="CQ526" s="355"/>
      <c r="CR526" s="355"/>
      <c r="CS526" s="355"/>
      <c r="CT526" s="355"/>
      <c r="CU526" s="355"/>
      <c r="CV526" s="355"/>
      <c r="CW526" s="355"/>
      <c r="CX526" s="355"/>
      <c r="CY526" s="355"/>
      <c r="CZ526" s="355"/>
    </row>
    <row r="527" s="359" customFormat="true" ht="25.15" customHeight="true" x14ac:dyDescent="0.2">
      <c r="C527" s="1044" t="s">
        <v>294</v>
      </c>
      <c r="D527" s="1045"/>
      <c r="E527" s="679">
        <v>2.0069001378542955E-3</v>
      </c>
      <c r="F527" s="631"/>
      <c r="G527" s="631"/>
      <c r="H527" s="1045" t="s">
        <v>294</v>
      </c>
      <c r="I527" s="1045"/>
      <c r="J527" s="680">
        <v>-3.8181709477174477E-4</v>
      </c>
      <c r="K527" s="631"/>
      <c r="L527" s="631"/>
      <c r="M527" s="1045" t="s">
        <v>267</v>
      </c>
      <c r="N527" s="1045"/>
      <c r="O527" s="681">
        <v>8.2881165922607497E-2</v>
      </c>
      <c r="P527" s="631"/>
      <c r="Q527" s="631"/>
      <c r="X527" s="352"/>
      <c r="Y527" s="352"/>
      <c r="Z527" s="352"/>
      <c r="AA527" s="352"/>
      <c r="AB527" s="352"/>
      <c r="AC527" s="352"/>
      <c r="AD527" s="352"/>
      <c r="AE527" s="352"/>
      <c r="AF527" s="352"/>
      <c r="AG527" s="352"/>
      <c r="AH527" s="352"/>
      <c r="AI527" s="352"/>
      <c r="AJ527" s="352"/>
      <c r="AK527" s="352"/>
      <c r="AL527" s="352"/>
      <c r="AM527" s="352"/>
      <c r="AN527" s="352"/>
      <c r="AO527" s="352"/>
      <c r="AP527" s="352"/>
      <c r="AQ527" s="352"/>
      <c r="AR527" s="352"/>
      <c r="AS527" s="352"/>
      <c r="AT527" s="352"/>
      <c r="AU527" s="352"/>
      <c r="AV527" s="352"/>
      <c r="AW527" s="352"/>
      <c r="AX527" s="352"/>
      <c r="AY527" s="352"/>
      <c r="AZ527" s="352"/>
      <c r="BA527" s="354"/>
      <c r="BB527" s="430"/>
      <c r="BC527" s="354"/>
      <c r="BD527" s="354"/>
      <c r="BE527" s="354"/>
      <c r="BF527" s="354"/>
      <c r="BG527" s="354"/>
      <c r="BH527" s="354"/>
      <c r="BI527" s="354"/>
      <c r="BJ527" s="354"/>
      <c r="BK527" s="354"/>
      <c r="BL527" s="354"/>
      <c r="BM527" s="354"/>
      <c r="BN527" s="354"/>
      <c r="BO527" s="354"/>
      <c r="BP527" s="354"/>
      <c r="BQ527" s="354"/>
      <c r="BR527" s="354"/>
      <c r="BS527" s="354"/>
      <c r="BT527" s="354"/>
      <c r="BU527" s="354"/>
      <c r="BV527" s="354"/>
      <c r="BW527" s="354"/>
      <c r="BX527" s="355"/>
      <c r="BY527" s="355"/>
      <c r="BZ527" s="355"/>
      <c r="CA527" s="355"/>
      <c r="CB527" s="355"/>
      <c r="CC527" s="355"/>
      <c r="CD527" s="355"/>
      <c r="CE527" s="355"/>
      <c r="CF527" s="355"/>
      <c r="CG527" s="355"/>
      <c r="CH527" s="355"/>
      <c r="CI527" s="355"/>
      <c r="CJ527" s="355"/>
      <c r="CK527" s="355"/>
      <c r="CL527" s="355"/>
      <c r="CM527" s="355"/>
      <c r="CN527" s="355"/>
      <c r="CO527" s="355"/>
      <c r="CP527" s="355"/>
      <c r="CQ527" s="355"/>
      <c r="CR527" s="355"/>
      <c r="CS527" s="355"/>
      <c r="CT527" s="355"/>
      <c r="CU527" s="355"/>
      <c r="CV527" s="355"/>
      <c r="CW527" s="355"/>
      <c r="CX527" s="355"/>
      <c r="CY527" s="355"/>
      <c r="CZ527" s="355"/>
    </row>
    <row r="528" s="359" customFormat="true" ht="25.15" customHeight="true" x14ac:dyDescent="0.2">
      <c r="C528" s="1044" t="s">
        <v>268</v>
      </c>
      <c r="D528" s="1045"/>
      <c r="E528" s="679">
        <v>0.10189065054668142</v>
      </c>
      <c r="F528" s="631"/>
      <c r="G528" s="631"/>
      <c r="H528" s="1045" t="s">
        <v>268</v>
      </c>
      <c r="I528" s="1045"/>
      <c r="J528" s="680">
        <v>0.11453831962299228</v>
      </c>
      <c r="K528" s="631"/>
      <c r="L528" s="631"/>
      <c r="M528" s="1045" t="s">
        <v>266</v>
      </c>
      <c r="N528" s="1045"/>
      <c r="O528" s="681">
        <v>-7.7677222287742403E-2</v>
      </c>
      <c r="P528" s="631"/>
      <c r="Q528" s="631"/>
      <c r="X528" s="352"/>
      <c r="Y528" s="352"/>
      <c r="Z528" s="352"/>
      <c r="AA528" s="352"/>
      <c r="AB528" s="352"/>
      <c r="AC528" s="352"/>
      <c r="AD528" s="352"/>
      <c r="AE528" s="352"/>
      <c r="AF528" s="352"/>
      <c r="AG528" s="352"/>
      <c r="AH528" s="352"/>
      <c r="AI528" s="352"/>
      <c r="AJ528" s="352"/>
      <c r="AK528" s="352"/>
      <c r="AL528" s="352"/>
      <c r="AM528" s="352"/>
      <c r="AN528" s="352"/>
      <c r="AO528" s="352"/>
      <c r="AP528" s="352"/>
      <c r="AQ528" s="352"/>
      <c r="AR528" s="352"/>
      <c r="AS528" s="352"/>
      <c r="AT528" s="352"/>
      <c r="AU528" s="352"/>
      <c r="AV528" s="352"/>
      <c r="AW528" s="352"/>
      <c r="AX528" s="352"/>
      <c r="AY528" s="352"/>
      <c r="AZ528" s="352"/>
      <c r="BA528" s="354"/>
      <c r="BB528" s="430"/>
      <c r="BC528" s="354"/>
      <c r="BD528" s="354"/>
      <c r="BE528" s="354"/>
      <c r="BF528" s="354"/>
      <c r="BG528" s="354"/>
      <c r="BH528" s="354"/>
      <c r="BI528" s="354"/>
      <c r="BJ528" s="354"/>
      <c r="BK528" s="354"/>
      <c r="BL528" s="354"/>
      <c r="BM528" s="354"/>
      <c r="BN528" s="354"/>
      <c r="BO528" s="354"/>
      <c r="BP528" s="354"/>
      <c r="BQ528" s="354"/>
      <c r="BR528" s="354"/>
      <c r="BS528" s="354"/>
      <c r="BT528" s="354"/>
      <c r="BU528" s="354"/>
      <c r="BV528" s="354"/>
      <c r="BW528" s="354"/>
      <c r="BX528" s="355"/>
      <c r="BY528" s="355"/>
      <c r="BZ528" s="355"/>
      <c r="CA528" s="355"/>
      <c r="CB528" s="355"/>
      <c r="CC528" s="355"/>
      <c r="CD528" s="355"/>
      <c r="CE528" s="355"/>
      <c r="CF528" s="355"/>
      <c r="CG528" s="355"/>
      <c r="CH528" s="355"/>
      <c r="CI528" s="355"/>
      <c r="CJ528" s="355"/>
      <c r="CK528" s="355"/>
      <c r="CL528" s="355"/>
      <c r="CM528" s="355"/>
      <c r="CN528" s="355"/>
      <c r="CO528" s="355"/>
      <c r="CP528" s="355"/>
      <c r="CQ528" s="355"/>
      <c r="CR528" s="355"/>
      <c r="CS528" s="355"/>
      <c r="CT528" s="355"/>
      <c r="CU528" s="355"/>
      <c r="CV528" s="355"/>
      <c r="CW528" s="355"/>
      <c r="CX528" s="355"/>
      <c r="CY528" s="355"/>
      <c r="CZ528" s="355"/>
    </row>
    <row r="529" s="359" customFormat="true" ht="25.15" customHeight="true" x14ac:dyDescent="0.2">
      <c r="C529" s="1044" t="s">
        <v>279</v>
      </c>
      <c r="D529" s="1045"/>
      <c r="E529" s="679">
        <v>6.3906182927772242E-3</v>
      </c>
      <c r="F529" s="631"/>
      <c r="G529" s="631"/>
      <c r="H529" s="1045" t="s">
        <v>279</v>
      </c>
      <c r="I529" s="1045"/>
      <c r="J529" s="680">
        <v>5.8954250384015685E-4</v>
      </c>
      <c r="K529" s="631"/>
      <c r="L529" s="631"/>
      <c r="M529" s="1045" t="s">
        <v>291</v>
      </c>
      <c r="N529" s="1045"/>
      <c r="O529" s="681">
        <v>-3.3537537122740229E-3</v>
      </c>
      <c r="P529" s="631"/>
      <c r="Q529" s="631"/>
      <c r="X529" s="352"/>
      <c r="Y529" s="352"/>
      <c r="Z529" s="352"/>
      <c r="AA529" s="352"/>
      <c r="AB529" s="352"/>
      <c r="AC529" s="352"/>
      <c r="AD529" s="352"/>
      <c r="AE529" s="352"/>
      <c r="AF529" s="352"/>
      <c r="AG529" s="352"/>
      <c r="AH529" s="352"/>
      <c r="AI529" s="352"/>
      <c r="AJ529" s="352"/>
      <c r="AK529" s="352"/>
      <c r="AL529" s="352"/>
      <c r="AM529" s="352"/>
      <c r="AN529" s="352"/>
      <c r="AO529" s="352"/>
      <c r="AP529" s="352"/>
      <c r="AQ529" s="352"/>
      <c r="AR529" s="352"/>
      <c r="AS529" s="352"/>
      <c r="AT529" s="352"/>
      <c r="AU529" s="352"/>
      <c r="AV529" s="352"/>
      <c r="AW529" s="352"/>
      <c r="AX529" s="352"/>
      <c r="AY529" s="352"/>
      <c r="AZ529" s="352"/>
      <c r="BA529" s="354"/>
      <c r="BB529" s="430"/>
      <c r="BC529" s="354"/>
      <c r="BD529" s="354"/>
      <c r="BE529" s="354"/>
      <c r="BF529" s="354"/>
      <c r="BG529" s="354"/>
      <c r="BH529" s="354"/>
      <c r="BI529" s="354"/>
      <c r="BJ529" s="354"/>
      <c r="BK529" s="354"/>
      <c r="BL529" s="354"/>
      <c r="BM529" s="354"/>
      <c r="BN529" s="354"/>
      <c r="BO529" s="354"/>
      <c r="BP529" s="354"/>
      <c r="BQ529" s="354"/>
      <c r="BR529" s="354"/>
      <c r="BS529" s="354"/>
      <c r="BT529" s="354"/>
      <c r="BU529" s="354"/>
      <c r="BV529" s="354"/>
      <c r="BW529" s="354"/>
      <c r="BX529" s="355"/>
      <c r="BY529" s="355"/>
      <c r="BZ529" s="355"/>
      <c r="CA529" s="355"/>
      <c r="CB529" s="355"/>
      <c r="CC529" s="355"/>
      <c r="CD529" s="355"/>
      <c r="CE529" s="355"/>
      <c r="CF529" s="355"/>
      <c r="CG529" s="355"/>
      <c r="CH529" s="355"/>
      <c r="CI529" s="355"/>
      <c r="CJ529" s="355"/>
      <c r="CK529" s="355"/>
      <c r="CL529" s="355"/>
      <c r="CM529" s="355"/>
      <c r="CN529" s="355"/>
      <c r="CO529" s="355"/>
      <c r="CP529" s="355"/>
      <c r="CQ529" s="355"/>
      <c r="CR529" s="355"/>
      <c r="CS529" s="355"/>
      <c r="CT529" s="355"/>
      <c r="CU529" s="355"/>
      <c r="CV529" s="355"/>
      <c r="CW529" s="355"/>
      <c r="CX529" s="355"/>
      <c r="CY529" s="355"/>
      <c r="CZ529" s="355"/>
    </row>
    <row r="530" s="359" customFormat="true" ht="25.15" customHeight="true" x14ac:dyDescent="0.2">
      <c r="C530" s="1044" t="s">
        <v>293</v>
      </c>
      <c r="D530" s="1045"/>
      <c r="E530" s="679">
        <v>2.1904526477532511E-3</v>
      </c>
      <c r="F530" s="631"/>
      <c r="G530" s="631"/>
      <c r="H530" s="1045" t="s">
        <v>293</v>
      </c>
      <c r="I530" s="1045"/>
      <c r="J530" s="680">
        <v>-2.4130917694641508E-3</v>
      </c>
      <c r="K530" s="631"/>
      <c r="L530" s="631"/>
      <c r="M530" s="1045" t="s">
        <v>222</v>
      </c>
      <c r="N530" s="1045"/>
      <c r="O530" s="681">
        <v>8.3032191750862405E-2</v>
      </c>
      <c r="P530" s="631"/>
      <c r="Q530" s="631"/>
      <c r="X530" s="352"/>
      <c r="Y530" s="352"/>
      <c r="Z530" s="352"/>
      <c r="AA530" s="352"/>
      <c r="AB530" s="352"/>
      <c r="AC530" s="352"/>
      <c r="AD530" s="352"/>
      <c r="AE530" s="352"/>
      <c r="AF530" s="352"/>
      <c r="AG530" s="352"/>
      <c r="AH530" s="352"/>
      <c r="AI530" s="352"/>
      <c r="AJ530" s="352"/>
      <c r="AK530" s="352"/>
      <c r="AL530" s="352"/>
      <c r="AM530" s="352"/>
      <c r="AN530" s="352"/>
      <c r="AO530" s="352"/>
      <c r="AP530" s="352"/>
      <c r="AQ530" s="352"/>
      <c r="AR530" s="352"/>
      <c r="AS530" s="352"/>
      <c r="AT530" s="352"/>
      <c r="AU530" s="352"/>
      <c r="AV530" s="352"/>
      <c r="AW530" s="352"/>
      <c r="AX530" s="352"/>
      <c r="AY530" s="352"/>
      <c r="AZ530" s="352"/>
      <c r="BA530" s="354"/>
      <c r="BB530" s="430"/>
      <c r="BC530" s="354"/>
      <c r="BD530" s="354"/>
      <c r="BE530" s="354"/>
      <c r="BF530" s="354"/>
      <c r="BG530" s="354"/>
      <c r="BH530" s="354"/>
      <c r="BI530" s="354"/>
      <c r="BJ530" s="354"/>
      <c r="BK530" s="354"/>
      <c r="BL530" s="354"/>
      <c r="BM530" s="354"/>
      <c r="BN530" s="354"/>
      <c r="BO530" s="354"/>
      <c r="BP530" s="354"/>
      <c r="BQ530" s="354"/>
      <c r="BR530" s="354"/>
      <c r="BS530" s="354"/>
      <c r="BT530" s="354"/>
      <c r="BU530" s="354"/>
      <c r="BV530" s="354"/>
      <c r="BW530" s="354"/>
      <c r="BX530" s="355"/>
      <c r="BY530" s="355"/>
      <c r="BZ530" s="355"/>
      <c r="CA530" s="355"/>
      <c r="CB530" s="355"/>
      <c r="CC530" s="355"/>
      <c r="CD530" s="355"/>
      <c r="CE530" s="355"/>
      <c r="CF530" s="355"/>
      <c r="CG530" s="355"/>
      <c r="CH530" s="355"/>
      <c r="CI530" s="355"/>
      <c r="CJ530" s="355"/>
      <c r="CK530" s="355"/>
      <c r="CL530" s="355"/>
      <c r="CM530" s="355"/>
      <c r="CN530" s="355"/>
      <c r="CO530" s="355"/>
      <c r="CP530" s="355"/>
      <c r="CQ530" s="355"/>
      <c r="CR530" s="355"/>
      <c r="CS530" s="355"/>
      <c r="CT530" s="355"/>
      <c r="CU530" s="355"/>
      <c r="CV530" s="355"/>
      <c r="CW530" s="355"/>
      <c r="CX530" s="355"/>
      <c r="CY530" s="355"/>
      <c r="CZ530" s="355"/>
    </row>
    <row r="531" s="359" customFormat="true" ht="25.15" customHeight="true" x14ac:dyDescent="0.2">
      <c r="C531" s="1044" t="s">
        <v>276</v>
      </c>
      <c r="D531" s="1045"/>
      <c r="E531" s="679">
        <v>2.0376176612807481E-2</v>
      </c>
      <c r="F531" s="631"/>
      <c r="G531" s="631"/>
      <c r="H531" s="1045" t="s">
        <v>276</v>
      </c>
      <c r="I531" s="1045"/>
      <c r="J531" s="680">
        <v>7.0809477752716427E-3</v>
      </c>
      <c r="K531" s="631"/>
      <c r="L531" s="631"/>
      <c r="M531" s="1045" t="s">
        <v>221</v>
      </c>
      <c r="N531" s="1045"/>
      <c r="O531" s="681">
        <v>6.1753414170391104E-2</v>
      </c>
      <c r="P531" s="631"/>
      <c r="Q531" s="631"/>
      <c r="X531" s="352"/>
      <c r="Y531" s="352"/>
      <c r="Z531" s="352"/>
      <c r="AA531" s="352"/>
      <c r="AB531" s="352"/>
      <c r="AC531" s="352"/>
      <c r="AD531" s="352"/>
      <c r="AE531" s="352"/>
      <c r="AF531" s="352"/>
      <c r="AG531" s="352"/>
      <c r="AH531" s="352"/>
      <c r="AI531" s="352"/>
      <c r="AJ531" s="352"/>
      <c r="AK531" s="352"/>
      <c r="AL531" s="352"/>
      <c r="AM531" s="352"/>
      <c r="AN531" s="352"/>
      <c r="AO531" s="352"/>
      <c r="AP531" s="352"/>
      <c r="AQ531" s="352"/>
      <c r="AR531" s="352"/>
      <c r="AS531" s="352"/>
      <c r="AT531" s="352"/>
      <c r="AU531" s="352"/>
      <c r="AV531" s="352"/>
      <c r="AW531" s="352"/>
      <c r="AX531" s="352"/>
      <c r="AY531" s="352"/>
      <c r="AZ531" s="352"/>
      <c r="BA531" s="354"/>
      <c r="BB531" s="430"/>
      <c r="BC531" s="354"/>
      <c r="BD531" s="354"/>
      <c r="BE531" s="354"/>
      <c r="BF531" s="354"/>
      <c r="BG531" s="354"/>
      <c r="BH531" s="354"/>
      <c r="BI531" s="354"/>
      <c r="BJ531" s="354"/>
      <c r="BK531" s="354"/>
      <c r="BL531" s="354"/>
      <c r="BM531" s="354"/>
      <c r="BN531" s="354"/>
      <c r="BO531" s="354"/>
      <c r="BP531" s="354"/>
      <c r="BQ531" s="354"/>
      <c r="BR531" s="354"/>
      <c r="BS531" s="354"/>
      <c r="BT531" s="354"/>
      <c r="BU531" s="354"/>
      <c r="BV531" s="354"/>
      <c r="BW531" s="354"/>
      <c r="BX531" s="355"/>
      <c r="BY531" s="355"/>
      <c r="BZ531" s="355"/>
      <c r="CA531" s="355"/>
      <c r="CB531" s="355"/>
      <c r="CC531" s="355"/>
      <c r="CD531" s="355"/>
      <c r="CE531" s="355"/>
      <c r="CF531" s="355"/>
      <c r="CG531" s="355"/>
      <c r="CH531" s="355"/>
      <c r="CI531" s="355"/>
      <c r="CJ531" s="355"/>
      <c r="CK531" s="355"/>
      <c r="CL531" s="355"/>
      <c r="CM531" s="355"/>
      <c r="CN531" s="355"/>
      <c r="CO531" s="355"/>
      <c r="CP531" s="355"/>
      <c r="CQ531" s="355"/>
      <c r="CR531" s="355"/>
      <c r="CS531" s="355"/>
      <c r="CT531" s="355"/>
      <c r="CU531" s="355"/>
      <c r="CV531" s="355"/>
      <c r="CW531" s="355"/>
      <c r="CX531" s="355"/>
      <c r="CY531" s="355"/>
      <c r="CZ531" s="355"/>
    </row>
    <row r="532" s="359" customFormat="true" ht="25.15" customHeight="true" x14ac:dyDescent="0.2">
      <c r="C532" s="1044" t="s">
        <v>269</v>
      </c>
      <c r="D532" s="1045"/>
      <c r="E532" s="679">
        <v>-9.4813343179433712E-2</v>
      </c>
      <c r="F532" s="631"/>
      <c r="G532" s="631"/>
      <c r="H532" s="1045" t="s">
        <v>269</v>
      </c>
      <c r="I532" s="1045"/>
      <c r="J532" s="680">
        <v>-0.10248381370948642</v>
      </c>
      <c r="K532" s="631"/>
      <c r="L532" s="631"/>
      <c r="M532" s="1045" t="s">
        <v>215</v>
      </c>
      <c r="N532" s="1045"/>
      <c r="O532" s="681">
        <v>0.10184702109109177</v>
      </c>
      <c r="P532" s="631"/>
      <c r="Q532" s="631"/>
      <c r="X532" s="352"/>
      <c r="Y532" s="352"/>
      <c r="Z532" s="352"/>
      <c r="AA532" s="352"/>
      <c r="AB532" s="352"/>
      <c r="AC532" s="352"/>
      <c r="AD532" s="352"/>
      <c r="AE532" s="352"/>
      <c r="AF532" s="352"/>
      <c r="AG532" s="352"/>
      <c r="AH532" s="352"/>
      <c r="AI532" s="352"/>
      <c r="AJ532" s="352"/>
      <c r="AK532" s="352"/>
      <c r="AL532" s="352"/>
      <c r="AM532" s="352"/>
      <c r="AN532" s="352"/>
      <c r="AO532" s="352"/>
      <c r="AP532" s="352"/>
      <c r="AQ532" s="352"/>
      <c r="AR532" s="352"/>
      <c r="AS532" s="352"/>
      <c r="AT532" s="352"/>
      <c r="AU532" s="352"/>
      <c r="AV532" s="352"/>
      <c r="AW532" s="352"/>
      <c r="AX532" s="352"/>
      <c r="AY532" s="352"/>
      <c r="AZ532" s="352"/>
      <c r="BA532" s="354"/>
      <c r="BB532" s="430"/>
      <c r="BC532" s="354"/>
      <c r="BD532" s="354"/>
      <c r="BE532" s="354"/>
      <c r="BF532" s="354"/>
      <c r="BG532" s="354"/>
      <c r="BH532" s="354"/>
      <c r="BI532" s="354"/>
      <c r="BJ532" s="354"/>
      <c r="BK532" s="354"/>
      <c r="BL532" s="354"/>
      <c r="BM532" s="354"/>
      <c r="BN532" s="354"/>
      <c r="BO532" s="354"/>
      <c r="BP532" s="354"/>
      <c r="BQ532" s="354"/>
      <c r="BR532" s="354"/>
      <c r="BS532" s="354"/>
      <c r="BT532" s="354"/>
      <c r="BU532" s="354"/>
      <c r="BV532" s="354"/>
      <c r="BW532" s="354"/>
      <c r="BX532" s="355"/>
      <c r="BY532" s="355"/>
      <c r="BZ532" s="355"/>
      <c r="CA532" s="355"/>
      <c r="CB532" s="355"/>
      <c r="CC532" s="355"/>
      <c r="CD532" s="355"/>
      <c r="CE532" s="355"/>
      <c r="CF532" s="355"/>
      <c r="CG532" s="355"/>
      <c r="CH532" s="355"/>
      <c r="CI532" s="355"/>
      <c r="CJ532" s="355"/>
      <c r="CK532" s="355"/>
      <c r="CL532" s="355"/>
      <c r="CM532" s="355"/>
      <c r="CN532" s="355"/>
      <c r="CO532" s="355"/>
      <c r="CP532" s="355"/>
      <c r="CQ532" s="355"/>
      <c r="CR532" s="355"/>
      <c r="CS532" s="355"/>
      <c r="CT532" s="355"/>
      <c r="CU532" s="355"/>
      <c r="CV532" s="355"/>
      <c r="CW532" s="355"/>
      <c r="CX532" s="355"/>
      <c r="CY532" s="355"/>
      <c r="CZ532" s="355"/>
    </row>
    <row r="533" s="359" customFormat="true" ht="25.15" customHeight="true" x14ac:dyDescent="0.2">
      <c r="C533" s="1044" t="s">
        <v>284</v>
      </c>
      <c r="D533" s="1045"/>
      <c r="E533" s="679">
        <v>1.0868233203877307E-3</v>
      </c>
      <c r="F533" s="631"/>
      <c r="G533" s="631"/>
      <c r="H533" s="1045" t="s">
        <v>284</v>
      </c>
      <c r="I533" s="1045"/>
      <c r="J533" s="680">
        <v>-7.6240293474393889E-3</v>
      </c>
      <c r="K533" s="631"/>
      <c r="L533" s="631"/>
      <c r="M533" s="1045" t="s">
        <v>228</v>
      </c>
      <c r="N533" s="1045"/>
      <c r="O533" s="681">
        <v>9.3748319963183779E-2</v>
      </c>
      <c r="P533" s="631"/>
      <c r="Q533" s="631"/>
      <c r="X533" s="352"/>
      <c r="Y533" s="352"/>
      <c r="Z533" s="352"/>
      <c r="AA533" s="352"/>
      <c r="AB533" s="352"/>
      <c r="AC533" s="352"/>
      <c r="AD533" s="352"/>
      <c r="AE533" s="352"/>
      <c r="AF533" s="352"/>
      <c r="AG533" s="352"/>
      <c r="AH533" s="352"/>
      <c r="AI533" s="352"/>
      <c r="AJ533" s="352"/>
      <c r="AK533" s="352"/>
      <c r="AL533" s="352"/>
      <c r="AM533" s="352"/>
      <c r="AN533" s="352"/>
      <c r="AO533" s="352"/>
      <c r="AP533" s="352"/>
      <c r="AQ533" s="352"/>
      <c r="AR533" s="352"/>
      <c r="AS533" s="352"/>
      <c r="AT533" s="352"/>
      <c r="AU533" s="352"/>
      <c r="AV533" s="352"/>
      <c r="AW533" s="352"/>
      <c r="AX533" s="352"/>
      <c r="AY533" s="352"/>
      <c r="AZ533" s="352"/>
      <c r="BA533" s="354"/>
      <c r="BB533" s="430"/>
      <c r="BC533" s="354"/>
      <c r="BD533" s="354"/>
      <c r="BE533" s="354"/>
      <c r="BF533" s="354"/>
      <c r="BG533" s="354"/>
      <c r="BH533" s="354"/>
      <c r="BI533" s="354"/>
      <c r="BJ533" s="354"/>
      <c r="BK533" s="354"/>
      <c r="BL533" s="354"/>
      <c r="BM533" s="354"/>
      <c r="BN533" s="354"/>
      <c r="BO533" s="354"/>
      <c r="BP533" s="354"/>
      <c r="BQ533" s="354"/>
      <c r="BR533" s="354"/>
      <c r="BS533" s="354"/>
      <c r="BT533" s="354"/>
      <c r="BU533" s="354"/>
      <c r="BV533" s="354"/>
      <c r="BW533" s="354"/>
      <c r="BX533" s="355"/>
      <c r="BY533" s="355"/>
      <c r="BZ533" s="355"/>
      <c r="CA533" s="355"/>
      <c r="CB533" s="355"/>
      <c r="CC533" s="355"/>
      <c r="CD533" s="355"/>
      <c r="CE533" s="355"/>
      <c r="CF533" s="355"/>
      <c r="CG533" s="355"/>
      <c r="CH533" s="355"/>
      <c r="CI533" s="355"/>
      <c r="CJ533" s="355"/>
      <c r="CK533" s="355"/>
      <c r="CL533" s="355"/>
      <c r="CM533" s="355"/>
      <c r="CN533" s="355"/>
      <c r="CO533" s="355"/>
      <c r="CP533" s="355"/>
      <c r="CQ533" s="355"/>
      <c r="CR533" s="355"/>
      <c r="CS533" s="355"/>
      <c r="CT533" s="355"/>
      <c r="CU533" s="355"/>
      <c r="CV533" s="355"/>
      <c r="CW533" s="355"/>
      <c r="CX533" s="355"/>
      <c r="CY533" s="355"/>
      <c r="CZ533" s="355"/>
    </row>
    <row r="534" s="359" customFormat="true" ht="25.15" customHeight="true" x14ac:dyDescent="0.2">
      <c r="C534" s="1044" t="s">
        <v>278</v>
      </c>
      <c r="D534" s="1045"/>
      <c r="E534" s="679">
        <v>1.9566896891609763E-3</v>
      </c>
      <c r="F534" s="631"/>
      <c r="G534" s="631"/>
      <c r="H534" s="1045" t="s">
        <v>278</v>
      </c>
      <c r="I534" s="1045"/>
      <c r="J534" s="680">
        <v>-9.923954191528311E-3</v>
      </c>
      <c r="K534" s="631"/>
      <c r="L534" s="631"/>
      <c r="M534" s="1045" t="s">
        <v>233</v>
      </c>
      <c r="N534" s="1045"/>
      <c r="O534" s="681">
        <v>3.6267419066549712E-2</v>
      </c>
      <c r="P534" s="631"/>
      <c r="Q534" s="631"/>
      <c r="X534" s="352"/>
      <c r="Y534" s="352"/>
      <c r="Z534" s="352"/>
      <c r="AA534" s="352"/>
      <c r="AB534" s="352"/>
      <c r="AC534" s="352"/>
      <c r="AD534" s="352"/>
      <c r="AE534" s="352"/>
      <c r="AF534" s="352"/>
      <c r="AG534" s="352"/>
      <c r="AH534" s="352"/>
      <c r="AI534" s="352"/>
      <c r="AJ534" s="352"/>
      <c r="AK534" s="352"/>
      <c r="AL534" s="352"/>
      <c r="AM534" s="352"/>
      <c r="AN534" s="352"/>
      <c r="AO534" s="352"/>
      <c r="AP534" s="352"/>
      <c r="AQ534" s="352"/>
      <c r="AR534" s="352"/>
      <c r="AS534" s="352"/>
      <c r="AT534" s="352"/>
      <c r="AU534" s="352"/>
      <c r="AV534" s="352"/>
      <c r="AW534" s="352"/>
      <c r="AX534" s="352"/>
      <c r="AY534" s="352"/>
      <c r="AZ534" s="352"/>
      <c r="BA534" s="354"/>
      <c r="BB534" s="430"/>
      <c r="BC534" s="354"/>
      <c r="BD534" s="354"/>
      <c r="BE534" s="354"/>
      <c r="BF534" s="354"/>
      <c r="BG534" s="354"/>
      <c r="BH534" s="354"/>
      <c r="BI534" s="354"/>
      <c r="BJ534" s="354"/>
      <c r="BK534" s="354"/>
      <c r="BL534" s="354"/>
      <c r="BM534" s="354"/>
      <c r="BN534" s="354"/>
      <c r="BO534" s="354"/>
      <c r="BP534" s="354"/>
      <c r="BQ534" s="354"/>
      <c r="BR534" s="354"/>
      <c r="BS534" s="354"/>
      <c r="BT534" s="354"/>
      <c r="BU534" s="354"/>
      <c r="BV534" s="354"/>
      <c r="BW534" s="354"/>
      <c r="BX534" s="355"/>
      <c r="BY534" s="355"/>
      <c r="BZ534" s="355"/>
      <c r="CA534" s="355"/>
      <c r="CB534" s="355"/>
      <c r="CC534" s="355"/>
      <c r="CD534" s="355"/>
      <c r="CE534" s="355"/>
      <c r="CF534" s="355"/>
      <c r="CG534" s="355"/>
      <c r="CH534" s="355"/>
      <c r="CI534" s="355"/>
      <c r="CJ534" s="355"/>
      <c r="CK534" s="355"/>
      <c r="CL534" s="355"/>
      <c r="CM534" s="355"/>
      <c r="CN534" s="355"/>
      <c r="CO534" s="355"/>
      <c r="CP534" s="355"/>
      <c r="CQ534" s="355"/>
      <c r="CR534" s="355"/>
      <c r="CS534" s="355"/>
      <c r="CT534" s="355"/>
      <c r="CU534" s="355"/>
      <c r="CV534" s="355"/>
      <c r="CW534" s="355"/>
      <c r="CX534" s="355"/>
      <c r="CY534" s="355"/>
      <c r="CZ534" s="355"/>
    </row>
    <row r="535" s="359" customFormat="true" ht="25.15" customHeight="true" x14ac:dyDescent="0.2">
      <c r="C535" s="1044" t="s">
        <v>270</v>
      </c>
      <c r="D535" s="1045"/>
      <c r="E535" s="679">
        <v>8.5446836261770284E-2</v>
      </c>
      <c r="F535" s="631"/>
      <c r="G535" s="631"/>
      <c r="H535" s="1045" t="s">
        <v>270</v>
      </c>
      <c r="I535" s="1045"/>
      <c r="J535" s="680">
        <v>8.573895209594154E-2</v>
      </c>
      <c r="K535" s="631"/>
      <c r="L535" s="631"/>
      <c r="M535" s="1045" t="s">
        <v>235</v>
      </c>
      <c r="N535" s="1045"/>
      <c r="O535" s="681">
        <v>4.6824415314015724E-2</v>
      </c>
      <c r="P535" s="631"/>
      <c r="Q535" s="631"/>
      <c r="X535" s="352"/>
      <c r="Y535" s="352"/>
      <c r="Z535" s="352"/>
      <c r="AA535" s="352"/>
      <c r="AB535" s="352"/>
      <c r="AC535" s="352"/>
      <c r="AD535" s="352"/>
      <c r="AE535" s="352"/>
      <c r="AF535" s="352"/>
      <c r="AG535" s="352"/>
      <c r="AH535" s="352"/>
      <c r="AI535" s="352"/>
      <c r="AJ535" s="352"/>
      <c r="AK535" s="352"/>
      <c r="AL535" s="352"/>
      <c r="AM535" s="352"/>
      <c r="AN535" s="352"/>
      <c r="AO535" s="352"/>
      <c r="AP535" s="352"/>
      <c r="AQ535" s="352"/>
      <c r="AR535" s="352"/>
      <c r="AS535" s="352"/>
      <c r="AT535" s="352"/>
      <c r="AU535" s="352"/>
      <c r="AV535" s="352"/>
      <c r="AW535" s="352"/>
      <c r="AX535" s="352"/>
      <c r="AY535" s="352"/>
      <c r="AZ535" s="352"/>
      <c r="BA535" s="354"/>
      <c r="BB535" s="430"/>
      <c r="BC535" s="354"/>
      <c r="BD535" s="354"/>
      <c r="BE535" s="354"/>
      <c r="BF535" s="354"/>
      <c r="BG535" s="354"/>
      <c r="BH535" s="354"/>
      <c r="BI535" s="354"/>
      <c r="BJ535" s="354"/>
      <c r="BK535" s="354"/>
      <c r="BL535" s="354"/>
      <c r="BM535" s="354"/>
      <c r="BN535" s="354"/>
      <c r="BO535" s="354"/>
      <c r="BP535" s="354"/>
      <c r="BQ535" s="354"/>
      <c r="BR535" s="354"/>
      <c r="BS535" s="354"/>
      <c r="BT535" s="354"/>
      <c r="BU535" s="354"/>
      <c r="BV535" s="354"/>
      <c r="BW535" s="354"/>
      <c r="BX535" s="355"/>
      <c r="BY535" s="355"/>
      <c r="BZ535" s="355"/>
      <c r="CA535" s="355"/>
      <c r="CB535" s="355"/>
      <c r="CC535" s="355"/>
      <c r="CD535" s="355"/>
      <c r="CE535" s="355"/>
      <c r="CF535" s="355"/>
      <c r="CG535" s="355"/>
      <c r="CH535" s="355"/>
      <c r="CI535" s="355"/>
      <c r="CJ535" s="355"/>
      <c r="CK535" s="355"/>
      <c r="CL535" s="355"/>
      <c r="CM535" s="355"/>
      <c r="CN535" s="355"/>
      <c r="CO535" s="355"/>
      <c r="CP535" s="355"/>
      <c r="CQ535" s="355"/>
      <c r="CR535" s="355"/>
      <c r="CS535" s="355"/>
      <c r="CT535" s="355"/>
      <c r="CU535" s="355"/>
      <c r="CV535" s="355"/>
      <c r="CW535" s="355"/>
      <c r="CX535" s="355"/>
      <c r="CY535" s="355"/>
      <c r="CZ535" s="355"/>
    </row>
    <row r="536" s="359" customFormat="true" ht="25.15" customHeight="true" x14ac:dyDescent="0.2">
      <c r="C536" s="1044" t="s">
        <v>289</v>
      </c>
      <c r="D536" s="1045"/>
      <c r="E536" s="679">
        <v>2.1852027926407393E-3</v>
      </c>
      <c r="F536" s="631"/>
      <c r="G536" s="631"/>
      <c r="H536" s="1045" t="s">
        <v>289</v>
      </c>
      <c r="I536" s="1045"/>
      <c r="J536" s="680">
        <v>3.4109032193772033E-3</v>
      </c>
      <c r="K536" s="631"/>
      <c r="L536" s="631"/>
      <c r="M536" s="1045" t="s">
        <v>226</v>
      </c>
      <c r="N536" s="1045"/>
      <c r="O536" s="681">
        <v>3.1124194537604389E-2</v>
      </c>
      <c r="P536" s="631"/>
      <c r="Q536" s="631"/>
      <c r="X536" s="352"/>
      <c r="Y536" s="352"/>
      <c r="Z536" s="352"/>
      <c r="AA536" s="352"/>
      <c r="AB536" s="352"/>
      <c r="AC536" s="352"/>
      <c r="AD536" s="352"/>
      <c r="AE536" s="352"/>
      <c r="AF536" s="352"/>
      <c r="AG536" s="352"/>
      <c r="AH536" s="352"/>
      <c r="AI536" s="352"/>
      <c r="AJ536" s="352"/>
      <c r="AK536" s="352"/>
      <c r="AL536" s="352"/>
      <c r="AM536" s="352"/>
      <c r="AN536" s="352"/>
      <c r="AO536" s="352"/>
      <c r="AP536" s="352"/>
      <c r="AQ536" s="352"/>
      <c r="AR536" s="352"/>
      <c r="AS536" s="352"/>
      <c r="AT536" s="352"/>
      <c r="AU536" s="352"/>
      <c r="AV536" s="352"/>
      <c r="AW536" s="352"/>
      <c r="AX536" s="352"/>
      <c r="AY536" s="352"/>
      <c r="AZ536" s="352"/>
      <c r="BA536" s="354"/>
      <c r="BB536" s="430"/>
      <c r="BC536" s="354"/>
      <c r="BD536" s="354"/>
      <c r="BE536" s="354"/>
      <c r="BF536" s="354"/>
      <c r="BG536" s="354"/>
      <c r="BH536" s="354"/>
      <c r="BI536" s="354"/>
      <c r="BJ536" s="354"/>
      <c r="BK536" s="354"/>
      <c r="BL536" s="354"/>
      <c r="BM536" s="354"/>
      <c r="BN536" s="354"/>
      <c r="BO536" s="354"/>
      <c r="BP536" s="354"/>
      <c r="BQ536" s="354"/>
      <c r="BR536" s="354"/>
      <c r="BS536" s="354"/>
      <c r="BT536" s="354"/>
      <c r="BU536" s="354"/>
      <c r="BV536" s="354"/>
      <c r="BW536" s="354"/>
      <c r="BX536" s="355"/>
      <c r="BY536" s="355"/>
      <c r="BZ536" s="355"/>
      <c r="CA536" s="355"/>
      <c r="CB536" s="355"/>
      <c r="CC536" s="355"/>
      <c r="CD536" s="355"/>
      <c r="CE536" s="355"/>
      <c r="CF536" s="355"/>
      <c r="CG536" s="355"/>
      <c r="CH536" s="355"/>
      <c r="CI536" s="355"/>
      <c r="CJ536" s="355"/>
      <c r="CK536" s="355"/>
      <c r="CL536" s="355"/>
      <c r="CM536" s="355"/>
      <c r="CN536" s="355"/>
      <c r="CO536" s="355"/>
      <c r="CP536" s="355"/>
      <c r="CQ536" s="355"/>
      <c r="CR536" s="355"/>
      <c r="CS536" s="355"/>
      <c r="CT536" s="355"/>
      <c r="CU536" s="355"/>
      <c r="CV536" s="355"/>
      <c r="CW536" s="355"/>
      <c r="CX536" s="355"/>
      <c r="CY536" s="355"/>
      <c r="CZ536" s="355"/>
    </row>
    <row r="537" s="359" customFormat="true" ht="25.15" customHeight="true" x14ac:dyDescent="0.2">
      <c r="C537" s="1044" t="s">
        <v>277</v>
      </c>
      <c r="D537" s="1045"/>
      <c r="E537" s="679">
        <v>1.9980198205254852E-2</v>
      </c>
      <c r="F537" s="631"/>
      <c r="G537" s="631"/>
      <c r="H537" s="1045" t="s">
        <v>277</v>
      </c>
      <c r="I537" s="1045"/>
      <c r="J537" s="680">
        <v>1.745051828943903E-2</v>
      </c>
      <c r="K537" s="631"/>
      <c r="L537" s="631"/>
      <c r="M537" s="1045" t="s">
        <v>274</v>
      </c>
      <c r="N537" s="1045"/>
      <c r="O537" s="681">
        <v>2.9260574025147951E-3</v>
      </c>
      <c r="P537" s="631"/>
      <c r="Q537" s="631"/>
      <c r="X537" s="352"/>
      <c r="Y537" s="352"/>
      <c r="Z537" s="352"/>
      <c r="AA537" s="352"/>
      <c r="AB537" s="352"/>
      <c r="AC537" s="352"/>
      <c r="AD537" s="352"/>
      <c r="AE537" s="352"/>
      <c r="AF537" s="352"/>
      <c r="AG537" s="352"/>
      <c r="AH537" s="352"/>
      <c r="AI537" s="352"/>
      <c r="AJ537" s="352"/>
      <c r="AK537" s="352"/>
      <c r="AL537" s="352"/>
      <c r="AM537" s="352"/>
      <c r="AN537" s="352"/>
      <c r="AO537" s="352"/>
      <c r="AP537" s="352"/>
      <c r="AQ537" s="352"/>
      <c r="AR537" s="352"/>
      <c r="AS537" s="352"/>
      <c r="AT537" s="352"/>
      <c r="AU537" s="352"/>
      <c r="AV537" s="352"/>
      <c r="AW537" s="352"/>
      <c r="AX537" s="352"/>
      <c r="AY537" s="352"/>
      <c r="AZ537" s="352"/>
      <c r="BA537" s="354"/>
      <c r="BB537" s="430"/>
      <c r="BC537" s="354"/>
      <c r="BD537" s="354"/>
      <c r="BE537" s="354"/>
      <c r="BF537" s="354"/>
      <c r="BG537" s="354"/>
      <c r="BH537" s="354"/>
      <c r="BI537" s="354"/>
      <c r="BJ537" s="354"/>
      <c r="BK537" s="354"/>
      <c r="BL537" s="354"/>
      <c r="BM537" s="354"/>
      <c r="BN537" s="354"/>
      <c r="BO537" s="354"/>
      <c r="BP537" s="354"/>
      <c r="BQ537" s="354"/>
      <c r="BR537" s="354"/>
      <c r="BS537" s="354"/>
      <c r="BT537" s="354"/>
      <c r="BU537" s="354"/>
      <c r="BV537" s="354"/>
      <c r="BW537" s="354"/>
      <c r="BX537" s="355"/>
      <c r="BY537" s="355"/>
      <c r="BZ537" s="355"/>
      <c r="CA537" s="355"/>
      <c r="CB537" s="355"/>
      <c r="CC537" s="355"/>
      <c r="CD537" s="355"/>
      <c r="CE537" s="355"/>
      <c r="CF537" s="355"/>
      <c r="CG537" s="355"/>
      <c r="CH537" s="355"/>
      <c r="CI537" s="355"/>
      <c r="CJ537" s="355"/>
      <c r="CK537" s="355"/>
      <c r="CL537" s="355"/>
      <c r="CM537" s="355"/>
      <c r="CN537" s="355"/>
      <c r="CO537" s="355"/>
      <c r="CP537" s="355"/>
      <c r="CQ537" s="355"/>
      <c r="CR537" s="355"/>
      <c r="CS537" s="355"/>
      <c r="CT537" s="355"/>
      <c r="CU537" s="355"/>
      <c r="CV537" s="355"/>
      <c r="CW537" s="355"/>
      <c r="CX537" s="355"/>
      <c r="CY537" s="355"/>
      <c r="CZ537" s="355"/>
    </row>
    <row r="538" s="359" customFormat="true" ht="25.15" customHeight="true" x14ac:dyDescent="0.2">
      <c r="C538" s="1044" t="s">
        <v>273</v>
      </c>
      <c r="D538" s="1045"/>
      <c r="E538" s="679">
        <v>1.0094871896555989E-2</v>
      </c>
      <c r="F538" s="631"/>
      <c r="G538" s="631"/>
      <c r="H538" s="1045" t="s">
        <v>273</v>
      </c>
      <c r="I538" s="1045"/>
      <c r="J538" s="680">
        <v>-2.3072168829520031E-3</v>
      </c>
      <c r="K538" s="631"/>
      <c r="L538" s="631"/>
      <c r="M538" s="1045" t="s">
        <v>211</v>
      </c>
      <c r="N538" s="1045"/>
      <c r="O538" s="681">
        <v>8.4843428276651645E-2</v>
      </c>
      <c r="P538" s="631"/>
      <c r="Q538" s="631"/>
      <c r="X538" s="352"/>
      <c r="Y538" s="352"/>
      <c r="Z538" s="352"/>
      <c r="AA538" s="352"/>
      <c r="AB538" s="352"/>
      <c r="AC538" s="352"/>
      <c r="AD538" s="352"/>
      <c r="AE538" s="352"/>
      <c r="AF538" s="352"/>
      <c r="AG538" s="352"/>
      <c r="AH538" s="352"/>
      <c r="AI538" s="352"/>
      <c r="AJ538" s="352"/>
      <c r="AK538" s="352"/>
      <c r="AL538" s="352"/>
      <c r="AM538" s="352"/>
      <c r="AN538" s="352"/>
      <c r="AO538" s="352"/>
      <c r="AP538" s="352"/>
      <c r="AQ538" s="352"/>
      <c r="AR538" s="352"/>
      <c r="AS538" s="352"/>
      <c r="AT538" s="352"/>
      <c r="AU538" s="352"/>
      <c r="AV538" s="352"/>
      <c r="AW538" s="352"/>
      <c r="AX538" s="352"/>
      <c r="AY538" s="352"/>
      <c r="AZ538" s="352"/>
      <c r="BA538" s="354"/>
      <c r="BB538" s="430"/>
      <c r="BC538" s="354"/>
      <c r="BD538" s="354"/>
      <c r="BE538" s="354"/>
      <c r="BF538" s="354"/>
      <c r="BG538" s="354"/>
      <c r="BH538" s="354"/>
      <c r="BI538" s="354"/>
      <c r="BJ538" s="354"/>
      <c r="BK538" s="354"/>
      <c r="BL538" s="354"/>
      <c r="BM538" s="354"/>
      <c r="BN538" s="354"/>
      <c r="BO538" s="354"/>
      <c r="BP538" s="354"/>
      <c r="BQ538" s="354"/>
      <c r="BR538" s="354"/>
      <c r="BS538" s="354"/>
      <c r="BT538" s="354"/>
      <c r="BU538" s="354"/>
      <c r="BV538" s="354"/>
      <c r="BW538" s="354"/>
      <c r="BX538" s="355"/>
      <c r="BY538" s="355"/>
      <c r="BZ538" s="355"/>
      <c r="CA538" s="355"/>
      <c r="CB538" s="355"/>
      <c r="CC538" s="355"/>
      <c r="CD538" s="355"/>
      <c r="CE538" s="355"/>
      <c r="CF538" s="355"/>
      <c r="CG538" s="355"/>
      <c r="CH538" s="355"/>
      <c r="CI538" s="355"/>
      <c r="CJ538" s="355"/>
      <c r="CK538" s="355"/>
      <c r="CL538" s="355"/>
      <c r="CM538" s="355"/>
      <c r="CN538" s="355"/>
      <c r="CO538" s="355"/>
      <c r="CP538" s="355"/>
      <c r="CQ538" s="355"/>
      <c r="CR538" s="355"/>
      <c r="CS538" s="355"/>
      <c r="CT538" s="355"/>
      <c r="CU538" s="355"/>
      <c r="CV538" s="355"/>
      <c r="CW538" s="355"/>
      <c r="CX538" s="355"/>
      <c r="CY538" s="355"/>
      <c r="CZ538" s="355"/>
    </row>
    <row r="539" s="359" customFormat="true" ht="25.15" customHeight="true" x14ac:dyDescent="0.2">
      <c r="C539" s="1044" t="s">
        <v>292</v>
      </c>
      <c r="D539" s="1045"/>
      <c r="E539" s="679">
        <v>-1.412888953454333E-3</v>
      </c>
      <c r="F539" s="631"/>
      <c r="G539" s="631"/>
      <c r="H539" s="1045" t="s">
        <v>292</v>
      </c>
      <c r="I539" s="1045"/>
      <c r="J539" s="680">
        <v>-3.5950998802959655E-3</v>
      </c>
      <c r="K539" s="631"/>
      <c r="L539" s="631"/>
      <c r="M539" s="1045" t="s">
        <v>220</v>
      </c>
      <c r="N539" s="1045"/>
      <c r="O539" s="681">
        <v>5.1009497070502868E-2</v>
      </c>
      <c r="P539" s="631"/>
      <c r="Q539" s="631"/>
      <c r="X539" s="352"/>
      <c r="Y539" s="352"/>
      <c r="Z539" s="352"/>
      <c r="AA539" s="352"/>
      <c r="AB539" s="352"/>
      <c r="AC539" s="352"/>
      <c r="AD539" s="352"/>
      <c r="AE539" s="352"/>
      <c r="AF539" s="352"/>
      <c r="AG539" s="352"/>
      <c r="AH539" s="352"/>
      <c r="AI539" s="352"/>
      <c r="AJ539" s="352"/>
      <c r="AK539" s="352"/>
      <c r="AL539" s="352"/>
      <c r="AM539" s="352"/>
      <c r="AN539" s="352"/>
      <c r="AO539" s="352"/>
      <c r="AP539" s="352"/>
      <c r="AQ539" s="352"/>
      <c r="AR539" s="352"/>
      <c r="AS539" s="352"/>
      <c r="AT539" s="352"/>
      <c r="AU539" s="352"/>
      <c r="AV539" s="352"/>
      <c r="AW539" s="352"/>
      <c r="AX539" s="352"/>
      <c r="AY539" s="352"/>
      <c r="AZ539" s="352"/>
      <c r="BA539" s="354"/>
      <c r="BB539" s="430"/>
      <c r="BC539" s="354"/>
      <c r="BD539" s="354"/>
      <c r="BE539" s="354"/>
      <c r="BF539" s="354"/>
      <c r="BG539" s="354"/>
      <c r="BH539" s="354"/>
      <c r="BI539" s="354"/>
      <c r="BJ539" s="354"/>
      <c r="BK539" s="354"/>
      <c r="BL539" s="354"/>
      <c r="BM539" s="354"/>
      <c r="BN539" s="354"/>
      <c r="BO539" s="354"/>
      <c r="BP539" s="354"/>
      <c r="BQ539" s="354"/>
      <c r="BR539" s="354"/>
      <c r="BS539" s="354"/>
      <c r="BT539" s="354"/>
      <c r="BU539" s="354"/>
      <c r="BV539" s="354"/>
      <c r="BW539" s="354"/>
      <c r="BX539" s="355"/>
      <c r="BY539" s="355"/>
      <c r="BZ539" s="355"/>
      <c r="CA539" s="355"/>
      <c r="CB539" s="355"/>
      <c r="CC539" s="355"/>
      <c r="CD539" s="355"/>
      <c r="CE539" s="355"/>
      <c r="CF539" s="355"/>
      <c r="CG539" s="355"/>
      <c r="CH539" s="355"/>
      <c r="CI539" s="355"/>
      <c r="CJ539" s="355"/>
      <c r="CK539" s="355"/>
      <c r="CL539" s="355"/>
      <c r="CM539" s="355"/>
      <c r="CN539" s="355"/>
      <c r="CO539" s="355"/>
      <c r="CP539" s="355"/>
      <c r="CQ539" s="355"/>
      <c r="CR539" s="355"/>
      <c r="CS539" s="355"/>
      <c r="CT539" s="355"/>
      <c r="CU539" s="355"/>
      <c r="CV539" s="355"/>
      <c r="CW539" s="355"/>
      <c r="CX539" s="355"/>
      <c r="CY539" s="355"/>
      <c r="CZ539" s="355"/>
    </row>
    <row r="540" s="359" customFormat="true" ht="25.15" customHeight="true" x14ac:dyDescent="0.2">
      <c r="C540" s="1044" t="s">
        <v>280</v>
      </c>
      <c r="D540" s="1045"/>
      <c r="E540" s="679">
        <v>7.848605414453631E-3</v>
      </c>
      <c r="F540" s="631"/>
      <c r="G540" s="631"/>
      <c r="H540" s="1045" t="s">
        <v>280</v>
      </c>
      <c r="I540" s="1045"/>
      <c r="J540" s="680">
        <v>9.7219477052077029E-3</v>
      </c>
      <c r="K540" s="631"/>
      <c r="L540" s="631"/>
      <c r="M540" s="1045" t="s">
        <v>214</v>
      </c>
      <c r="N540" s="1045"/>
      <c r="O540" s="681">
        <v>7.1387471181414655E-2</v>
      </c>
      <c r="P540" s="631"/>
      <c r="Q540" s="631"/>
      <c r="X540" s="352"/>
      <c r="Y540" s="352"/>
      <c r="Z540" s="352"/>
      <c r="AA540" s="352"/>
      <c r="AB540" s="352"/>
      <c r="AC540" s="352"/>
      <c r="AD540" s="352"/>
      <c r="AE540" s="352"/>
      <c r="AF540" s="352"/>
      <c r="AG540" s="352"/>
      <c r="AH540" s="352"/>
      <c r="AI540" s="352"/>
      <c r="AJ540" s="352"/>
      <c r="AK540" s="352"/>
      <c r="AL540" s="352"/>
      <c r="AM540" s="352"/>
      <c r="AN540" s="352"/>
      <c r="AO540" s="352"/>
      <c r="AP540" s="352"/>
      <c r="AQ540" s="352"/>
      <c r="AR540" s="352"/>
      <c r="AS540" s="352"/>
      <c r="AT540" s="352"/>
      <c r="AU540" s="352"/>
      <c r="AV540" s="352"/>
      <c r="AW540" s="352"/>
      <c r="AX540" s="352"/>
      <c r="AY540" s="352"/>
      <c r="AZ540" s="352"/>
      <c r="BA540" s="354"/>
      <c r="BB540" s="430"/>
      <c r="BC540" s="354"/>
      <c r="BD540" s="354"/>
      <c r="BE540" s="354"/>
      <c r="BF540" s="354"/>
      <c r="BG540" s="354"/>
      <c r="BH540" s="354"/>
      <c r="BI540" s="354"/>
      <c r="BJ540" s="354"/>
      <c r="BK540" s="354"/>
      <c r="BL540" s="354"/>
      <c r="BM540" s="354"/>
      <c r="BN540" s="354"/>
      <c r="BO540" s="354"/>
      <c r="BP540" s="354"/>
      <c r="BQ540" s="354"/>
      <c r="BR540" s="354"/>
      <c r="BS540" s="354"/>
      <c r="BT540" s="354"/>
      <c r="BU540" s="354"/>
      <c r="BV540" s="354"/>
      <c r="BW540" s="354"/>
      <c r="BX540" s="355"/>
      <c r="BY540" s="355"/>
      <c r="BZ540" s="355"/>
      <c r="CA540" s="355"/>
      <c r="CB540" s="355"/>
      <c r="CC540" s="355"/>
      <c r="CD540" s="355"/>
      <c r="CE540" s="355"/>
      <c r="CF540" s="355"/>
      <c r="CG540" s="355"/>
      <c r="CH540" s="355"/>
      <c r="CI540" s="355"/>
      <c r="CJ540" s="355"/>
      <c r="CK540" s="355"/>
      <c r="CL540" s="355"/>
      <c r="CM540" s="355"/>
      <c r="CN540" s="355"/>
      <c r="CO540" s="355"/>
      <c r="CP540" s="355"/>
      <c r="CQ540" s="355"/>
      <c r="CR540" s="355"/>
      <c r="CS540" s="355"/>
      <c r="CT540" s="355"/>
      <c r="CU540" s="355"/>
      <c r="CV540" s="355"/>
      <c r="CW540" s="355"/>
      <c r="CX540" s="355"/>
      <c r="CY540" s="355"/>
      <c r="CZ540" s="355"/>
    </row>
    <row r="541" s="359" customFormat="true" ht="25.15" customHeight="true" x14ac:dyDescent="0.2">
      <c r="C541" s="1044" t="s">
        <v>286</v>
      </c>
      <c r="D541" s="1045"/>
      <c r="E541" s="679">
        <v>6.1974786631498651E-3</v>
      </c>
      <c r="F541" s="631"/>
      <c r="G541" s="631"/>
      <c r="H541" s="1045" t="s">
        <v>286</v>
      </c>
      <c r="I541" s="1045"/>
      <c r="J541" s="680">
        <v>7.4552369068301653E-3</v>
      </c>
      <c r="K541" s="631"/>
      <c r="L541" s="631"/>
      <c r="M541" s="1045" t="s">
        <v>218</v>
      </c>
      <c r="N541" s="1045"/>
      <c r="O541" s="681">
        <v>6.2683356738514828E-2</v>
      </c>
      <c r="P541" s="631"/>
      <c r="Q541" s="631"/>
      <c r="X541" s="352"/>
      <c r="Y541" s="352"/>
      <c r="Z541" s="352"/>
      <c r="AA541" s="352"/>
      <c r="AB541" s="352"/>
      <c r="AC541" s="352"/>
      <c r="AD541" s="352"/>
      <c r="AE541" s="352"/>
      <c r="AF541" s="352"/>
      <c r="AG541" s="352"/>
      <c r="AH541" s="352"/>
      <c r="AI541" s="352"/>
      <c r="AJ541" s="352"/>
      <c r="AK541" s="352"/>
      <c r="AL541" s="352"/>
      <c r="AM541" s="352"/>
      <c r="AN541" s="352"/>
      <c r="AO541" s="352"/>
      <c r="AP541" s="352"/>
      <c r="AQ541" s="352"/>
      <c r="AR541" s="352"/>
      <c r="AS541" s="352"/>
      <c r="AT541" s="352"/>
      <c r="AU541" s="352"/>
      <c r="AV541" s="352"/>
      <c r="AW541" s="352"/>
      <c r="AX541" s="352"/>
      <c r="AY541" s="352"/>
      <c r="AZ541" s="352"/>
      <c r="BA541" s="354"/>
      <c r="BB541" s="430"/>
      <c r="BC541" s="354"/>
      <c r="BD541" s="354"/>
      <c r="BE541" s="354"/>
      <c r="BF541" s="354"/>
      <c r="BG541" s="354"/>
      <c r="BH541" s="354"/>
      <c r="BI541" s="354"/>
      <c r="BJ541" s="354"/>
      <c r="BK541" s="354"/>
      <c r="BL541" s="354"/>
      <c r="BM541" s="354"/>
      <c r="BN541" s="354"/>
      <c r="BO541" s="354"/>
      <c r="BP541" s="354"/>
      <c r="BQ541" s="354"/>
      <c r="BR541" s="354"/>
      <c r="BS541" s="354"/>
      <c r="BT541" s="354"/>
      <c r="BU541" s="354"/>
      <c r="BV541" s="354"/>
      <c r="BW541" s="354"/>
      <c r="BX541" s="355"/>
      <c r="BY541" s="355"/>
      <c r="BZ541" s="355"/>
      <c r="CA541" s="355"/>
      <c r="CB541" s="355"/>
      <c r="CC541" s="355"/>
      <c r="CD541" s="355"/>
      <c r="CE541" s="355"/>
      <c r="CF541" s="355"/>
      <c r="CG541" s="355"/>
      <c r="CH541" s="355"/>
      <c r="CI541" s="355"/>
      <c r="CJ541" s="355"/>
      <c r="CK541" s="355"/>
      <c r="CL541" s="355"/>
      <c r="CM541" s="355"/>
      <c r="CN541" s="355"/>
      <c r="CO541" s="355"/>
      <c r="CP541" s="355"/>
      <c r="CQ541" s="355"/>
      <c r="CR541" s="355"/>
      <c r="CS541" s="355"/>
      <c r="CT541" s="355"/>
      <c r="CU541" s="355"/>
      <c r="CV541" s="355"/>
      <c r="CW541" s="355"/>
      <c r="CX541" s="355"/>
      <c r="CY541" s="355"/>
      <c r="CZ541" s="355"/>
    </row>
    <row r="542" s="359" customFormat="true" ht="25.15" customHeight="true" x14ac:dyDescent="0.2">
      <c r="C542" s="1044" t="s">
        <v>267</v>
      </c>
      <c r="D542" s="1045"/>
      <c r="E542" s="679">
        <v>0.10426992131161307</v>
      </c>
      <c r="F542" s="631"/>
      <c r="G542" s="631"/>
      <c r="H542" s="1045" t="s">
        <v>267</v>
      </c>
      <c r="I542" s="1045"/>
      <c r="J542" s="680">
        <v>0.1127791735256916</v>
      </c>
      <c r="K542" s="631"/>
      <c r="L542" s="631"/>
      <c r="M542" s="1045" t="s">
        <v>219</v>
      </c>
      <c r="N542" s="1045"/>
      <c r="O542" s="681">
        <v>4.8713017302624222E-2</v>
      </c>
      <c r="P542" s="631"/>
      <c r="Q542" s="631"/>
      <c r="X542" s="352"/>
      <c r="Y542" s="352"/>
      <c r="Z542" s="352"/>
      <c r="AA542" s="352"/>
      <c r="AB542" s="352"/>
      <c r="AC542" s="352"/>
      <c r="AD542" s="352"/>
      <c r="AE542" s="352"/>
      <c r="AF542" s="352"/>
      <c r="AG542" s="352"/>
      <c r="AH542" s="352"/>
      <c r="AI542" s="352"/>
      <c r="AJ542" s="352"/>
      <c r="AK542" s="352"/>
      <c r="AL542" s="352"/>
      <c r="AM542" s="352"/>
      <c r="AN542" s="352"/>
      <c r="AO542" s="352"/>
      <c r="AP542" s="352"/>
      <c r="AQ542" s="352"/>
      <c r="AR542" s="352"/>
      <c r="AS542" s="352"/>
      <c r="AT542" s="352"/>
      <c r="AU542" s="352"/>
      <c r="AV542" s="352"/>
      <c r="AW542" s="352"/>
      <c r="AX542" s="352"/>
      <c r="AY542" s="352"/>
      <c r="AZ542" s="352"/>
      <c r="BA542" s="354"/>
      <c r="BB542" s="430"/>
      <c r="BC542" s="354"/>
      <c r="BD542" s="354"/>
      <c r="BE542" s="354"/>
      <c r="BF542" s="354"/>
      <c r="BG542" s="354"/>
      <c r="BH542" s="354"/>
      <c r="BI542" s="354"/>
      <c r="BJ542" s="354"/>
      <c r="BK542" s="354"/>
      <c r="BL542" s="354"/>
      <c r="BM542" s="354"/>
      <c r="BN542" s="354"/>
      <c r="BO542" s="354"/>
      <c r="BP542" s="354"/>
      <c r="BQ542" s="354"/>
      <c r="BR542" s="354"/>
      <c r="BS542" s="354"/>
      <c r="BT542" s="354"/>
      <c r="BU542" s="354"/>
      <c r="BV542" s="354"/>
      <c r="BW542" s="354"/>
      <c r="BX542" s="355"/>
      <c r="BY542" s="355"/>
      <c r="BZ542" s="355"/>
      <c r="CA542" s="355"/>
      <c r="CB542" s="355"/>
      <c r="CC542" s="355"/>
      <c r="CD542" s="355"/>
      <c r="CE542" s="355"/>
      <c r="CF542" s="355"/>
      <c r="CG542" s="355"/>
      <c r="CH542" s="355"/>
      <c r="CI542" s="355"/>
      <c r="CJ542" s="355"/>
      <c r="CK542" s="355"/>
      <c r="CL542" s="355"/>
      <c r="CM542" s="355"/>
      <c r="CN542" s="355"/>
      <c r="CO542" s="355"/>
      <c r="CP542" s="355"/>
      <c r="CQ542" s="355"/>
      <c r="CR542" s="355"/>
      <c r="CS542" s="355"/>
      <c r="CT542" s="355"/>
      <c r="CU542" s="355"/>
      <c r="CV542" s="355"/>
      <c r="CW542" s="355"/>
      <c r="CX542" s="355"/>
      <c r="CY542" s="355"/>
      <c r="CZ542" s="355"/>
    </row>
    <row r="543" s="359" customFormat="true" ht="25.15" customHeight="true" x14ac:dyDescent="0.2">
      <c r="C543" s="1044" t="s">
        <v>266</v>
      </c>
      <c r="D543" s="1045"/>
      <c r="E543" s="679">
        <v>-0.10435983901741212</v>
      </c>
      <c r="F543" s="631"/>
      <c r="G543" s="631"/>
      <c r="H543" s="1045" t="s">
        <v>266</v>
      </c>
      <c r="I543" s="1045"/>
      <c r="J543" s="680">
        <v>-0.11467401839616155</v>
      </c>
      <c r="K543" s="631"/>
      <c r="L543" s="631"/>
      <c r="M543" s="1045" t="s">
        <v>217</v>
      </c>
      <c r="N543" s="1045"/>
      <c r="O543" s="681">
        <v>6.5585562930007349E-2</v>
      </c>
      <c r="P543" s="631"/>
      <c r="Q543" s="631"/>
      <c r="X543" s="352"/>
      <c r="Y543" s="352"/>
      <c r="Z543" s="352"/>
      <c r="AA543" s="352"/>
      <c r="AB543" s="352"/>
      <c r="AC543" s="352"/>
      <c r="AD543" s="352"/>
      <c r="AE543" s="352"/>
      <c r="AF543" s="352"/>
      <c r="AG543" s="352"/>
      <c r="AH543" s="352"/>
      <c r="AI543" s="352"/>
      <c r="AJ543" s="352"/>
      <c r="AK543" s="352"/>
      <c r="AL543" s="352"/>
      <c r="AM543" s="352"/>
      <c r="AN543" s="352"/>
      <c r="AO543" s="352"/>
      <c r="AP543" s="352"/>
      <c r="AQ543" s="352"/>
      <c r="AR543" s="352"/>
      <c r="AS543" s="352"/>
      <c r="AT543" s="352"/>
      <c r="AU543" s="352"/>
      <c r="AV543" s="352"/>
      <c r="AW543" s="352"/>
      <c r="AX543" s="352"/>
      <c r="AY543" s="352"/>
      <c r="AZ543" s="352"/>
      <c r="BA543" s="354"/>
      <c r="BB543" s="430"/>
      <c r="BC543" s="354"/>
      <c r="BD543" s="354"/>
      <c r="BE543" s="354"/>
      <c r="BF543" s="354"/>
      <c r="BG543" s="354"/>
      <c r="BH543" s="354"/>
      <c r="BI543" s="354"/>
      <c r="BJ543" s="354"/>
      <c r="BK543" s="354"/>
      <c r="BL543" s="354"/>
      <c r="BM543" s="354"/>
      <c r="BN543" s="354"/>
      <c r="BO543" s="354"/>
      <c r="BP543" s="354"/>
      <c r="BQ543" s="354"/>
      <c r="BR543" s="354"/>
      <c r="BS543" s="354"/>
      <c r="BT543" s="354"/>
      <c r="BU543" s="354"/>
      <c r="BV543" s="354"/>
      <c r="BW543" s="354"/>
      <c r="BX543" s="355"/>
      <c r="BY543" s="355"/>
      <c r="BZ543" s="355"/>
      <c r="CA543" s="355"/>
      <c r="CB543" s="355"/>
      <c r="CC543" s="355"/>
      <c r="CD543" s="355"/>
      <c r="CE543" s="355"/>
      <c r="CF543" s="355"/>
      <c r="CG543" s="355"/>
      <c r="CH543" s="355"/>
      <c r="CI543" s="355"/>
      <c r="CJ543" s="355"/>
      <c r="CK543" s="355"/>
      <c r="CL543" s="355"/>
      <c r="CM543" s="355"/>
      <c r="CN543" s="355"/>
      <c r="CO543" s="355"/>
      <c r="CP543" s="355"/>
      <c r="CQ543" s="355"/>
      <c r="CR543" s="355"/>
      <c r="CS543" s="355"/>
      <c r="CT543" s="355"/>
      <c r="CU543" s="355"/>
      <c r="CV543" s="355"/>
      <c r="CW543" s="355"/>
      <c r="CX543" s="355"/>
      <c r="CY543" s="355"/>
      <c r="CZ543" s="355"/>
    </row>
    <row r="544" s="359" customFormat="true" ht="25.15" customHeight="true" x14ac:dyDescent="0.2">
      <c r="C544" s="1044" t="s">
        <v>291</v>
      </c>
      <c r="D544" s="1045"/>
      <c r="E544" s="679">
        <v>1.5545037650876007E-3</v>
      </c>
      <c r="F544" s="631"/>
      <c r="G544" s="631"/>
      <c r="H544" s="1045" t="s">
        <v>291</v>
      </c>
      <c r="I544" s="1045"/>
      <c r="J544" s="680">
        <v>5.9231221816365013E-4</v>
      </c>
      <c r="K544" s="631"/>
      <c r="L544" s="631"/>
      <c r="M544" s="1045" t="s">
        <v>216</v>
      </c>
      <c r="N544" s="1045"/>
      <c r="O544" s="681">
        <v>7.0906092092091977E-2</v>
      </c>
      <c r="P544" s="631"/>
      <c r="Q544" s="631"/>
      <c r="X544" s="352"/>
      <c r="Y544" s="352"/>
      <c r="Z544" s="352"/>
      <c r="AA544" s="352"/>
      <c r="AB544" s="352"/>
      <c r="AC544" s="352"/>
      <c r="AD544" s="352"/>
      <c r="AE544" s="352"/>
      <c r="AF544" s="352"/>
      <c r="AG544" s="352"/>
      <c r="AH544" s="352"/>
      <c r="AI544" s="352"/>
      <c r="AJ544" s="352"/>
      <c r="AK544" s="352"/>
      <c r="AL544" s="352"/>
      <c r="AM544" s="352"/>
      <c r="AN544" s="352"/>
      <c r="AO544" s="352"/>
      <c r="AP544" s="352"/>
      <c r="AQ544" s="352"/>
      <c r="AR544" s="352"/>
      <c r="AS544" s="352"/>
      <c r="AT544" s="352"/>
      <c r="AU544" s="352"/>
      <c r="AV544" s="352"/>
      <c r="AW544" s="352"/>
      <c r="AX544" s="352"/>
      <c r="AY544" s="352"/>
      <c r="AZ544" s="352"/>
      <c r="BA544" s="354"/>
      <c r="BB544" s="430"/>
      <c r="BC544" s="354"/>
      <c r="BD544" s="354"/>
      <c r="BE544" s="354"/>
      <c r="BF544" s="354"/>
      <c r="BG544" s="354"/>
      <c r="BH544" s="354"/>
      <c r="BI544" s="354"/>
      <c r="BJ544" s="354"/>
      <c r="BK544" s="354"/>
      <c r="BL544" s="354"/>
      <c r="BM544" s="354"/>
      <c r="BN544" s="354"/>
      <c r="BO544" s="354"/>
      <c r="BP544" s="354"/>
      <c r="BQ544" s="354"/>
      <c r="BR544" s="354"/>
      <c r="BS544" s="354"/>
      <c r="BT544" s="354"/>
      <c r="BU544" s="354"/>
      <c r="BV544" s="354"/>
      <c r="BW544" s="354"/>
      <c r="BX544" s="355"/>
      <c r="BY544" s="355"/>
      <c r="BZ544" s="355"/>
      <c r="CA544" s="355"/>
      <c r="CB544" s="355"/>
      <c r="CC544" s="355"/>
      <c r="CD544" s="355"/>
      <c r="CE544" s="355"/>
      <c r="CF544" s="355"/>
      <c r="CG544" s="355"/>
      <c r="CH544" s="355"/>
      <c r="CI544" s="355"/>
      <c r="CJ544" s="355"/>
      <c r="CK544" s="355"/>
      <c r="CL544" s="355"/>
      <c r="CM544" s="355"/>
      <c r="CN544" s="355"/>
      <c r="CO544" s="355"/>
      <c r="CP544" s="355"/>
      <c r="CQ544" s="355"/>
      <c r="CR544" s="355"/>
      <c r="CS544" s="355"/>
      <c r="CT544" s="355"/>
      <c r="CU544" s="355"/>
      <c r="CV544" s="355"/>
      <c r="CW544" s="355"/>
      <c r="CX544" s="355"/>
      <c r="CY544" s="355"/>
      <c r="CZ544" s="355"/>
    </row>
    <row r="545" s="359" customFormat="true" ht="25.15" customHeight="true" x14ac:dyDescent="0.2">
      <c r="C545" s="1044" t="s">
        <v>222</v>
      </c>
      <c r="D545" s="1045"/>
      <c r="E545" s="679">
        <v>4.088997620744568E-2</v>
      </c>
      <c r="F545" s="631"/>
      <c r="G545" s="631"/>
      <c r="H545" s="1045" t="s">
        <v>222</v>
      </c>
      <c r="I545" s="1045"/>
      <c r="J545" s="680">
        <v>4.7030833463063838E-2</v>
      </c>
      <c r="K545" s="631"/>
      <c r="L545" s="631"/>
      <c r="M545" s="1045" t="s">
        <v>234</v>
      </c>
      <c r="N545" s="1045"/>
      <c r="O545" s="681">
        <v>2.6590967221099916E-2</v>
      </c>
      <c r="P545" s="631"/>
      <c r="Q545" s="631"/>
      <c r="X545" s="352"/>
      <c r="Y545" s="352"/>
      <c r="Z545" s="352"/>
      <c r="AA545" s="352"/>
      <c r="AB545" s="352"/>
      <c r="AC545" s="352"/>
      <c r="AD545" s="352"/>
      <c r="AE545" s="352"/>
      <c r="AF545" s="352"/>
      <c r="AG545" s="352"/>
      <c r="AH545" s="352"/>
      <c r="AI545" s="352"/>
      <c r="AJ545" s="352"/>
      <c r="AK545" s="352"/>
      <c r="AL545" s="352"/>
      <c r="AM545" s="352"/>
      <c r="AN545" s="352"/>
      <c r="AO545" s="352"/>
      <c r="AP545" s="352"/>
      <c r="AQ545" s="352"/>
      <c r="AR545" s="352"/>
      <c r="AS545" s="352"/>
      <c r="AT545" s="352"/>
      <c r="AU545" s="352"/>
      <c r="AV545" s="352"/>
      <c r="AW545" s="352"/>
      <c r="AX545" s="352"/>
      <c r="AY545" s="352"/>
      <c r="AZ545" s="352"/>
      <c r="BA545" s="354"/>
      <c r="BB545" s="430"/>
      <c r="BC545" s="354"/>
      <c r="BD545" s="354"/>
      <c r="BE545" s="354"/>
      <c r="BF545" s="354"/>
      <c r="BG545" s="354"/>
      <c r="BH545" s="354"/>
      <c r="BI545" s="354"/>
      <c r="BJ545" s="354"/>
      <c r="BK545" s="354"/>
      <c r="BL545" s="354"/>
      <c r="BM545" s="354"/>
      <c r="BN545" s="354"/>
      <c r="BO545" s="354"/>
      <c r="BP545" s="354"/>
      <c r="BQ545" s="354"/>
      <c r="BR545" s="354"/>
      <c r="BS545" s="354"/>
      <c r="BT545" s="354"/>
      <c r="BU545" s="354"/>
      <c r="BV545" s="354"/>
      <c r="BW545" s="354"/>
      <c r="BX545" s="355"/>
      <c r="BY545" s="355"/>
      <c r="BZ545" s="355"/>
      <c r="CA545" s="355"/>
      <c r="CB545" s="355"/>
      <c r="CC545" s="355"/>
      <c r="CD545" s="355"/>
      <c r="CE545" s="355"/>
      <c r="CF545" s="355"/>
      <c r="CG545" s="355"/>
      <c r="CH545" s="355"/>
      <c r="CI545" s="355"/>
      <c r="CJ545" s="355"/>
      <c r="CK545" s="355"/>
      <c r="CL545" s="355"/>
      <c r="CM545" s="355"/>
      <c r="CN545" s="355"/>
      <c r="CO545" s="355"/>
      <c r="CP545" s="355"/>
      <c r="CQ545" s="355"/>
      <c r="CR545" s="355"/>
      <c r="CS545" s="355"/>
      <c r="CT545" s="355"/>
      <c r="CU545" s="355"/>
      <c r="CV545" s="355"/>
      <c r="CW545" s="355"/>
      <c r="CX545" s="355"/>
      <c r="CY545" s="355"/>
      <c r="CZ545" s="355"/>
    </row>
    <row r="546" s="359" customFormat="true" ht="25.15" customHeight="true" x14ac:dyDescent="0.2">
      <c r="C546" s="1044" t="s">
        <v>221</v>
      </c>
      <c r="D546" s="1045"/>
      <c r="E546" s="679">
        <v>5.9602832395721825E-2</v>
      </c>
      <c r="F546" s="631"/>
      <c r="G546" s="631"/>
      <c r="H546" s="1045" t="s">
        <v>221</v>
      </c>
      <c r="I546" s="1045"/>
      <c r="J546" s="680">
        <v>6.2718039892700375E-2</v>
      </c>
      <c r="K546" s="631"/>
      <c r="L546" s="631"/>
      <c r="M546" s="1045" t="s">
        <v>231</v>
      </c>
      <c r="N546" s="1045"/>
      <c r="O546" s="681">
        <v>5.6096085826621435E-2</v>
      </c>
      <c r="P546" s="631"/>
      <c r="Q546" s="631"/>
      <c r="X546" s="352"/>
      <c r="Y546" s="352"/>
      <c r="Z546" s="352"/>
      <c r="AA546" s="352"/>
      <c r="AB546" s="352"/>
      <c r="AC546" s="352"/>
      <c r="AD546" s="352"/>
      <c r="AE546" s="352"/>
      <c r="AF546" s="352"/>
      <c r="AG546" s="352"/>
      <c r="AH546" s="352"/>
      <c r="AI546" s="352"/>
      <c r="AJ546" s="352"/>
      <c r="AK546" s="352"/>
      <c r="AL546" s="352"/>
      <c r="AM546" s="352"/>
      <c r="AN546" s="352"/>
      <c r="AO546" s="352"/>
      <c r="AP546" s="352"/>
      <c r="AQ546" s="352"/>
      <c r="AR546" s="352"/>
      <c r="AS546" s="352"/>
      <c r="AT546" s="352"/>
      <c r="AU546" s="352"/>
      <c r="AV546" s="352"/>
      <c r="AW546" s="352"/>
      <c r="AX546" s="352"/>
      <c r="AY546" s="352"/>
      <c r="AZ546" s="352"/>
      <c r="BA546" s="354"/>
      <c r="BB546" s="430"/>
      <c r="BC546" s="354"/>
      <c r="BD546" s="354"/>
      <c r="BE546" s="354"/>
      <c r="BF546" s="354"/>
      <c r="BG546" s="354"/>
      <c r="BH546" s="354"/>
      <c r="BI546" s="354"/>
      <c r="BJ546" s="354"/>
      <c r="BK546" s="354"/>
      <c r="BL546" s="354"/>
      <c r="BM546" s="354"/>
      <c r="BN546" s="354"/>
      <c r="BO546" s="354"/>
      <c r="BP546" s="354"/>
      <c r="BQ546" s="354"/>
      <c r="BR546" s="354"/>
      <c r="BS546" s="354"/>
      <c r="BT546" s="354"/>
      <c r="BU546" s="354"/>
      <c r="BV546" s="354"/>
      <c r="BW546" s="354"/>
      <c r="BX546" s="355"/>
      <c r="BY546" s="355"/>
      <c r="BZ546" s="355"/>
      <c r="CA546" s="355"/>
      <c r="CB546" s="355"/>
      <c r="CC546" s="355"/>
      <c r="CD546" s="355"/>
      <c r="CE546" s="355"/>
      <c r="CF546" s="355"/>
      <c r="CG546" s="355"/>
      <c r="CH546" s="355"/>
      <c r="CI546" s="355"/>
      <c r="CJ546" s="355"/>
      <c r="CK546" s="355"/>
      <c r="CL546" s="355"/>
      <c r="CM546" s="355"/>
      <c r="CN546" s="355"/>
      <c r="CO546" s="355"/>
      <c r="CP546" s="355"/>
      <c r="CQ546" s="355"/>
      <c r="CR546" s="355"/>
      <c r="CS546" s="355"/>
      <c r="CT546" s="355"/>
      <c r="CU546" s="355"/>
      <c r="CV546" s="355"/>
      <c r="CW546" s="355"/>
      <c r="CX546" s="355"/>
      <c r="CY546" s="355"/>
      <c r="CZ546" s="355"/>
    </row>
    <row r="547" s="359" customFormat="true" ht="25.15" customHeight="true" x14ac:dyDescent="0.2">
      <c r="C547" s="1044" t="s">
        <v>215</v>
      </c>
      <c r="D547" s="1045"/>
      <c r="E547" s="679">
        <v>7.4121317960019292E-2</v>
      </c>
      <c r="F547" s="631"/>
      <c r="G547" s="631"/>
      <c r="H547" s="1045" t="s">
        <v>215</v>
      </c>
      <c r="I547" s="1045"/>
      <c r="J547" s="680">
        <v>8.9805168395254709E-2</v>
      </c>
      <c r="K547" s="631"/>
      <c r="L547" s="631"/>
      <c r="M547" s="1045" t="s">
        <v>287</v>
      </c>
      <c r="N547" s="1045"/>
      <c r="O547" s="682">
        <v>-6.6113462667994182E-3</v>
      </c>
      <c r="P547" s="631"/>
      <c r="Q547" s="631"/>
      <c r="X547" s="352"/>
      <c r="Y547" s="352"/>
      <c r="Z547" s="352"/>
      <c r="AA547" s="352"/>
      <c r="AB547" s="352"/>
      <c r="AC547" s="352"/>
      <c r="AD547" s="352"/>
      <c r="AE547" s="352"/>
      <c r="AF547" s="352"/>
      <c r="AG547" s="352"/>
      <c r="AH547" s="352"/>
      <c r="AI547" s="352"/>
      <c r="AJ547" s="352"/>
      <c r="AK547" s="352"/>
      <c r="AL547" s="352"/>
      <c r="AM547" s="352"/>
      <c r="AN547" s="352"/>
      <c r="AO547" s="352"/>
      <c r="AP547" s="352"/>
      <c r="AQ547" s="352"/>
      <c r="AR547" s="352"/>
      <c r="AS547" s="352"/>
      <c r="AT547" s="352"/>
      <c r="AU547" s="352"/>
      <c r="AV547" s="352"/>
      <c r="AW547" s="352"/>
      <c r="AX547" s="352"/>
      <c r="AY547" s="352"/>
      <c r="AZ547" s="352"/>
      <c r="BA547" s="354"/>
      <c r="BB547" s="430"/>
      <c r="BC547" s="354"/>
      <c r="BD547" s="354"/>
      <c r="BE547" s="354"/>
      <c r="BF547" s="354"/>
      <c r="BG547" s="354"/>
      <c r="BH547" s="354"/>
      <c r="BI547" s="354"/>
      <c r="BJ547" s="354"/>
      <c r="BK547" s="354"/>
      <c r="BL547" s="354"/>
      <c r="BM547" s="354"/>
      <c r="BN547" s="354"/>
      <c r="BO547" s="354"/>
      <c r="BP547" s="354"/>
      <c r="BQ547" s="354"/>
      <c r="BR547" s="354"/>
      <c r="BS547" s="354"/>
      <c r="BT547" s="354"/>
      <c r="BU547" s="354"/>
      <c r="BV547" s="354"/>
      <c r="BW547" s="354"/>
      <c r="BX547" s="355"/>
      <c r="BY547" s="355"/>
      <c r="BZ547" s="355"/>
      <c r="CA547" s="355"/>
      <c r="CB547" s="355"/>
      <c r="CC547" s="355"/>
      <c r="CD547" s="355"/>
      <c r="CE547" s="355"/>
      <c r="CF547" s="355"/>
      <c r="CG547" s="355"/>
      <c r="CH547" s="355"/>
      <c r="CI547" s="355"/>
      <c r="CJ547" s="355"/>
      <c r="CK547" s="355"/>
      <c r="CL547" s="355"/>
      <c r="CM547" s="355"/>
      <c r="CN547" s="355"/>
      <c r="CO547" s="355"/>
      <c r="CP547" s="355"/>
      <c r="CQ547" s="355"/>
      <c r="CR547" s="355"/>
      <c r="CS547" s="355"/>
      <c r="CT547" s="355"/>
      <c r="CU547" s="355"/>
      <c r="CV547" s="355"/>
      <c r="CW547" s="355"/>
      <c r="CX547" s="355"/>
      <c r="CY547" s="355"/>
      <c r="CZ547" s="355"/>
    </row>
    <row r="548" s="359" customFormat="true" ht="25.15" customHeight="true" x14ac:dyDescent="0.2">
      <c r="C548" s="1044" t="s">
        <v>228</v>
      </c>
      <c r="D548" s="1045"/>
      <c r="E548" s="679">
        <v>4.2757226206147435E-2</v>
      </c>
      <c r="F548" s="631"/>
      <c r="G548" s="631"/>
      <c r="H548" s="1045" t="s">
        <v>228</v>
      </c>
      <c r="I548" s="1045"/>
      <c r="J548" s="680">
        <v>5.16032162284457E-2</v>
      </c>
      <c r="K548" s="631"/>
      <c r="L548" s="631"/>
      <c r="M548" s="1045"/>
      <c r="N548" s="1045"/>
      <c r="O548" s="631"/>
      <c r="P548" s="631"/>
      <c r="Q548" s="631"/>
      <c r="X548" s="352"/>
      <c r="Y548" s="352"/>
      <c r="Z548" s="352"/>
      <c r="AA548" s="352"/>
      <c r="AB548" s="352"/>
      <c r="AC548" s="352"/>
      <c r="AD548" s="352"/>
      <c r="AE548" s="352"/>
      <c r="AF548" s="352"/>
      <c r="AG548" s="352"/>
      <c r="AH548" s="352"/>
      <c r="AI548" s="352"/>
      <c r="AJ548" s="352"/>
      <c r="AK548" s="352"/>
      <c r="AL548" s="352"/>
      <c r="AM548" s="352"/>
      <c r="AN548" s="352"/>
      <c r="AO548" s="352"/>
      <c r="AP548" s="352"/>
      <c r="AQ548" s="352"/>
      <c r="AR548" s="352"/>
      <c r="AS548" s="352"/>
      <c r="AT548" s="352"/>
      <c r="AU548" s="352"/>
      <c r="AV548" s="352"/>
      <c r="AW548" s="352"/>
      <c r="AX548" s="352"/>
      <c r="AY548" s="352"/>
      <c r="AZ548" s="352"/>
      <c r="BA548" s="354"/>
      <c r="BB548" s="430"/>
      <c r="BC548" s="354"/>
      <c r="BD548" s="354"/>
      <c r="BE548" s="354"/>
      <c r="BF548" s="354"/>
      <c r="BG548" s="354"/>
      <c r="BH548" s="354"/>
      <c r="BI548" s="354"/>
      <c r="BJ548" s="354"/>
      <c r="BK548" s="354"/>
      <c r="BL548" s="354"/>
      <c r="BM548" s="354"/>
      <c r="BN548" s="354"/>
      <c r="BO548" s="354"/>
      <c r="BP548" s="354"/>
      <c r="BQ548" s="354"/>
      <c r="BR548" s="354"/>
      <c r="BS548" s="354"/>
      <c r="BT548" s="354"/>
      <c r="BU548" s="354"/>
      <c r="BV548" s="354"/>
      <c r="BW548" s="354"/>
      <c r="BX548" s="355"/>
      <c r="BY548" s="355"/>
      <c r="BZ548" s="355"/>
      <c r="CA548" s="355"/>
      <c r="CB548" s="355"/>
      <c r="CC548" s="355"/>
      <c r="CD548" s="355"/>
      <c r="CE548" s="355"/>
      <c r="CF548" s="355"/>
      <c r="CG548" s="355"/>
      <c r="CH548" s="355"/>
      <c r="CI548" s="355"/>
      <c r="CJ548" s="355"/>
      <c r="CK548" s="355"/>
      <c r="CL548" s="355"/>
      <c r="CM548" s="355"/>
      <c r="CN548" s="355"/>
      <c r="CO548" s="355"/>
      <c r="CP548" s="355"/>
      <c r="CQ548" s="355"/>
      <c r="CR548" s="355"/>
      <c r="CS548" s="355"/>
      <c r="CT548" s="355"/>
      <c r="CU548" s="355"/>
      <c r="CV548" s="355"/>
      <c r="CW548" s="355"/>
      <c r="CX548" s="355"/>
      <c r="CY548" s="355"/>
      <c r="CZ548" s="355"/>
    </row>
    <row r="549" s="359" customFormat="true" ht="25.15" customHeight="true" x14ac:dyDescent="0.2">
      <c r="C549" s="1044" t="s">
        <v>233</v>
      </c>
      <c r="D549" s="1045"/>
      <c r="E549" s="679">
        <v>2.7344192171478623E-2</v>
      </c>
      <c r="F549" s="631"/>
      <c r="G549" s="631"/>
      <c r="H549" s="1045" t="s">
        <v>233</v>
      </c>
      <c r="I549" s="1045"/>
      <c r="J549" s="680">
        <v>3.1177842805191178E-2</v>
      </c>
      <c r="K549" s="631"/>
      <c r="L549" s="631"/>
      <c r="M549" s="1045"/>
      <c r="N549" s="1045"/>
      <c r="O549" s="631"/>
      <c r="P549" s="631"/>
      <c r="Q549" s="631"/>
      <c r="X549" s="352"/>
      <c r="Y549" s="352"/>
      <c r="Z549" s="352"/>
      <c r="AA549" s="352"/>
      <c r="AB549" s="352"/>
      <c r="AC549" s="352"/>
      <c r="AD549" s="352"/>
      <c r="AE549" s="352"/>
      <c r="AF549" s="352"/>
      <c r="AG549" s="352"/>
      <c r="AH549" s="352"/>
      <c r="AI549" s="352"/>
      <c r="AJ549" s="352"/>
      <c r="AK549" s="352"/>
      <c r="AL549" s="352"/>
      <c r="AM549" s="352"/>
      <c r="AN549" s="352"/>
      <c r="AO549" s="352"/>
      <c r="AP549" s="352"/>
      <c r="AQ549" s="352"/>
      <c r="AR549" s="352"/>
      <c r="AS549" s="352"/>
      <c r="AT549" s="352"/>
      <c r="AU549" s="352"/>
      <c r="AV549" s="352"/>
      <c r="AW549" s="352"/>
      <c r="AX549" s="352"/>
      <c r="AY549" s="352"/>
      <c r="AZ549" s="352"/>
      <c r="BA549" s="354"/>
      <c r="BB549" s="430"/>
      <c r="BC549" s="354"/>
      <c r="BD549" s="354"/>
      <c r="BE549" s="354"/>
      <c r="BF549" s="354"/>
      <c r="BG549" s="354"/>
      <c r="BH549" s="354"/>
      <c r="BI549" s="354"/>
      <c r="BJ549" s="354"/>
      <c r="BK549" s="354"/>
      <c r="BL549" s="354"/>
      <c r="BM549" s="354"/>
      <c r="BN549" s="354"/>
      <c r="BO549" s="354"/>
      <c r="BP549" s="354"/>
      <c r="BQ549" s="354"/>
      <c r="BR549" s="354"/>
      <c r="BS549" s="354"/>
      <c r="BT549" s="354"/>
      <c r="BU549" s="354"/>
      <c r="BV549" s="354"/>
      <c r="BW549" s="354"/>
      <c r="BX549" s="355"/>
      <c r="BY549" s="355"/>
      <c r="BZ549" s="355"/>
      <c r="CA549" s="355"/>
      <c r="CB549" s="355"/>
      <c r="CC549" s="355"/>
      <c r="CD549" s="355"/>
      <c r="CE549" s="355"/>
      <c r="CF549" s="355"/>
      <c r="CG549" s="355"/>
      <c r="CH549" s="355"/>
      <c r="CI549" s="355"/>
      <c r="CJ549" s="355"/>
      <c r="CK549" s="355"/>
      <c r="CL549" s="355"/>
      <c r="CM549" s="355"/>
      <c r="CN549" s="355"/>
      <c r="CO549" s="355"/>
      <c r="CP549" s="355"/>
      <c r="CQ549" s="355"/>
      <c r="CR549" s="355"/>
      <c r="CS549" s="355"/>
      <c r="CT549" s="355"/>
      <c r="CU549" s="355"/>
      <c r="CV549" s="355"/>
      <c r="CW549" s="355"/>
      <c r="CX549" s="355"/>
      <c r="CY549" s="355"/>
      <c r="CZ549" s="355"/>
    </row>
    <row r="550" s="359" customFormat="true" ht="25.15" customHeight="true" x14ac:dyDescent="0.2">
      <c r="C550" s="1044" t="s">
        <v>235</v>
      </c>
      <c r="D550" s="1045"/>
      <c r="E550" s="679">
        <v>2.7227751067777143E-2</v>
      </c>
      <c r="F550" s="631"/>
      <c r="G550" s="631"/>
      <c r="H550" s="1045" t="s">
        <v>235</v>
      </c>
      <c r="I550" s="1045"/>
      <c r="J550" s="680">
        <v>2.2024715066414288E-2</v>
      </c>
      <c r="K550" s="631"/>
      <c r="L550" s="631"/>
      <c r="M550" s="1045" t="s">
        <v>256</v>
      </c>
      <c r="N550" s="1045"/>
      <c r="O550" s="1045"/>
      <c r="P550" s="631"/>
      <c r="Q550" s="631"/>
      <c r="X550" s="352"/>
      <c r="Y550" s="352"/>
      <c r="Z550" s="352"/>
      <c r="AA550" s="352"/>
      <c r="AB550" s="352"/>
      <c r="AC550" s="352"/>
      <c r="AD550" s="352"/>
      <c r="AE550" s="352"/>
      <c r="AF550" s="352"/>
      <c r="AG550" s="352"/>
      <c r="AH550" s="352"/>
      <c r="AI550" s="352"/>
      <c r="AJ550" s="352"/>
      <c r="AK550" s="352"/>
      <c r="AL550" s="352"/>
      <c r="AM550" s="352"/>
      <c r="AN550" s="352"/>
      <c r="AO550" s="352"/>
      <c r="AP550" s="352"/>
      <c r="AQ550" s="352"/>
      <c r="AR550" s="352"/>
      <c r="AS550" s="352"/>
      <c r="AT550" s="352"/>
      <c r="AU550" s="352"/>
      <c r="AV550" s="352"/>
      <c r="AW550" s="352"/>
      <c r="AX550" s="352"/>
      <c r="AY550" s="352"/>
      <c r="AZ550" s="352"/>
      <c r="BA550" s="354"/>
      <c r="BB550" s="430"/>
      <c r="BC550" s="354"/>
      <c r="BD550" s="354"/>
      <c r="BE550" s="354"/>
      <c r="BF550" s="354"/>
      <c r="BG550" s="354"/>
      <c r="BH550" s="354"/>
      <c r="BI550" s="354"/>
      <c r="BJ550" s="354"/>
      <c r="BK550" s="354"/>
      <c r="BL550" s="354"/>
      <c r="BM550" s="354"/>
      <c r="BN550" s="354"/>
      <c r="BO550" s="354"/>
      <c r="BP550" s="354"/>
      <c r="BQ550" s="354"/>
      <c r="BR550" s="354"/>
      <c r="BS550" s="354"/>
      <c r="BT550" s="354"/>
      <c r="BU550" s="354"/>
      <c r="BV550" s="354"/>
      <c r="BW550" s="354"/>
      <c r="BX550" s="355"/>
      <c r="BY550" s="355"/>
      <c r="BZ550" s="355"/>
      <c r="CA550" s="355"/>
      <c r="CB550" s="355"/>
      <c r="CC550" s="355"/>
      <c r="CD550" s="355"/>
      <c r="CE550" s="355"/>
      <c r="CF550" s="355"/>
      <c r="CG550" s="355"/>
      <c r="CH550" s="355"/>
      <c r="CI550" s="355"/>
      <c r="CJ550" s="355"/>
      <c r="CK550" s="355"/>
      <c r="CL550" s="355"/>
      <c r="CM550" s="355"/>
      <c r="CN550" s="355"/>
      <c r="CO550" s="355"/>
      <c r="CP550" s="355"/>
      <c r="CQ550" s="355"/>
      <c r="CR550" s="355"/>
      <c r="CS550" s="355"/>
      <c r="CT550" s="355"/>
      <c r="CU550" s="355"/>
      <c r="CV550" s="355"/>
      <c r="CW550" s="355"/>
      <c r="CX550" s="355"/>
      <c r="CY550" s="355"/>
      <c r="CZ550" s="355"/>
    </row>
    <row r="551" s="359" customFormat="true" ht="25.15" customHeight="true" x14ac:dyDescent="0.2">
      <c r="C551" s="1044" t="s">
        <v>226</v>
      </c>
      <c r="D551" s="1045"/>
      <c r="E551" s="679">
        <v>4.4098229096764946E-2</v>
      </c>
      <c r="F551" s="631"/>
      <c r="G551" s="631"/>
      <c r="H551" s="1045" t="s">
        <v>226</v>
      </c>
      <c r="I551" s="1045"/>
      <c r="J551" s="680">
        <v>5.5586309085931686E-2</v>
      </c>
      <c r="K551" s="631"/>
      <c r="L551" s="631"/>
      <c r="M551" s="1045" t="s">
        <v>206</v>
      </c>
      <c r="N551" s="1045"/>
      <c r="O551" s="697" t="s">
        <v>207</v>
      </c>
      <c r="P551" s="631"/>
      <c r="Q551" s="631"/>
      <c r="X551" s="352"/>
      <c r="Y551" s="352"/>
      <c r="Z551" s="352"/>
      <c r="AA551" s="352"/>
      <c r="AB551" s="352"/>
      <c r="AC551" s="352"/>
      <c r="AD551" s="352"/>
      <c r="AE551" s="352"/>
      <c r="AF551" s="352"/>
      <c r="AG551" s="352"/>
      <c r="AH551" s="352"/>
      <c r="AI551" s="352"/>
      <c r="AJ551" s="352"/>
      <c r="AK551" s="352"/>
      <c r="AL551" s="352"/>
      <c r="AM551" s="352"/>
      <c r="AN551" s="352"/>
      <c r="AO551" s="352"/>
      <c r="AP551" s="352"/>
      <c r="AQ551" s="352"/>
      <c r="AR551" s="352"/>
      <c r="AS551" s="352"/>
      <c r="AT551" s="352"/>
      <c r="AU551" s="352"/>
      <c r="AV551" s="352"/>
      <c r="AW551" s="352"/>
      <c r="AX551" s="352"/>
      <c r="AY551" s="352"/>
      <c r="AZ551" s="352"/>
      <c r="BA551" s="354"/>
      <c r="BB551" s="430"/>
      <c r="BC551" s="354"/>
      <c r="BD551" s="354"/>
      <c r="BE551" s="354"/>
      <c r="BF551" s="354"/>
      <c r="BG551" s="354"/>
      <c r="BH551" s="354"/>
      <c r="BI551" s="354"/>
      <c r="BJ551" s="354"/>
      <c r="BK551" s="354"/>
      <c r="BL551" s="354"/>
      <c r="BM551" s="354"/>
      <c r="BN551" s="354"/>
      <c r="BO551" s="354"/>
      <c r="BP551" s="354"/>
      <c r="BQ551" s="354"/>
      <c r="BR551" s="354"/>
      <c r="BS551" s="354"/>
      <c r="BT551" s="354"/>
      <c r="BU551" s="354"/>
      <c r="BV551" s="354"/>
      <c r="BW551" s="354"/>
      <c r="BX551" s="355"/>
      <c r="BY551" s="355"/>
      <c r="BZ551" s="355"/>
      <c r="CA551" s="355"/>
      <c r="CB551" s="355"/>
      <c r="CC551" s="355"/>
      <c r="CD551" s="355"/>
      <c r="CE551" s="355"/>
      <c r="CF551" s="355"/>
      <c r="CG551" s="355"/>
      <c r="CH551" s="355"/>
      <c r="CI551" s="355"/>
      <c r="CJ551" s="355"/>
      <c r="CK551" s="355"/>
      <c r="CL551" s="355"/>
      <c r="CM551" s="355"/>
      <c r="CN551" s="355"/>
      <c r="CO551" s="355"/>
      <c r="CP551" s="355"/>
      <c r="CQ551" s="355"/>
      <c r="CR551" s="355"/>
      <c r="CS551" s="355"/>
      <c r="CT551" s="355"/>
      <c r="CU551" s="355"/>
      <c r="CV551" s="355"/>
      <c r="CW551" s="355"/>
      <c r="CX551" s="355"/>
      <c r="CY551" s="355"/>
      <c r="CZ551" s="355"/>
    </row>
    <row r="552" s="359" customFormat="true" ht="25.15" customHeight="true" x14ac:dyDescent="0.2">
      <c r="C552" s="1044" t="s">
        <v>274</v>
      </c>
      <c r="D552" s="1045"/>
      <c r="E552" s="679">
        <v>-1.1635314405082862E-2</v>
      </c>
      <c r="F552" s="631"/>
      <c r="G552" s="631"/>
      <c r="H552" s="1045" t="s">
        <v>274</v>
      </c>
      <c r="I552" s="1045"/>
      <c r="J552" s="680">
        <v>-2.6452162217344609E-2</v>
      </c>
      <c r="K552" s="631"/>
      <c r="L552" s="631"/>
      <c r="M552" s="1045" t="s">
        <v>207</v>
      </c>
      <c r="N552" s="1045"/>
      <c r="O552" s="698">
        <v>1.0000000000000002</v>
      </c>
      <c r="P552" s="631"/>
      <c r="Q552" s="631"/>
      <c r="X552" s="352"/>
      <c r="Y552" s="352"/>
      <c r="Z552" s="352"/>
      <c r="AA552" s="352"/>
      <c r="AB552" s="352"/>
      <c r="AC552" s="352"/>
      <c r="AD552" s="352"/>
      <c r="AE552" s="352"/>
      <c r="AF552" s="352"/>
      <c r="AG552" s="352"/>
      <c r="AH552" s="352"/>
      <c r="AI552" s="352"/>
      <c r="AJ552" s="352"/>
      <c r="AK552" s="352"/>
      <c r="AL552" s="352"/>
      <c r="AM552" s="352"/>
      <c r="AN552" s="352"/>
      <c r="AO552" s="352"/>
      <c r="AP552" s="352"/>
      <c r="AQ552" s="352"/>
      <c r="AR552" s="352"/>
      <c r="AS552" s="352"/>
      <c r="AT552" s="352"/>
      <c r="AU552" s="352"/>
      <c r="AV552" s="352"/>
      <c r="AW552" s="352"/>
      <c r="AX552" s="352"/>
      <c r="AY552" s="352"/>
      <c r="AZ552" s="352"/>
      <c r="BA552" s="354"/>
      <c r="BB552" s="430"/>
      <c r="BC552" s="354"/>
      <c r="BD552" s="354"/>
      <c r="BE552" s="354"/>
      <c r="BF552" s="354"/>
      <c r="BG552" s="354"/>
      <c r="BH552" s="354"/>
      <c r="BI552" s="354"/>
      <c r="BJ552" s="354"/>
      <c r="BK552" s="354"/>
      <c r="BL552" s="354"/>
      <c r="BM552" s="354"/>
      <c r="BN552" s="354"/>
      <c r="BO552" s="354"/>
      <c r="BP552" s="354"/>
      <c r="BQ552" s="354"/>
      <c r="BR552" s="354"/>
      <c r="BS552" s="354"/>
      <c r="BT552" s="354"/>
      <c r="BU552" s="354"/>
      <c r="BV552" s="354"/>
      <c r="BW552" s="354"/>
      <c r="BX552" s="355"/>
      <c r="BY552" s="355"/>
      <c r="BZ552" s="355"/>
      <c r="CA552" s="355"/>
      <c r="CB552" s="355"/>
      <c r="CC552" s="355"/>
      <c r="CD552" s="355"/>
      <c r="CE552" s="355"/>
      <c r="CF552" s="355"/>
      <c r="CG552" s="355"/>
      <c r="CH552" s="355"/>
      <c r="CI552" s="355"/>
      <c r="CJ552" s="355"/>
      <c r="CK552" s="355"/>
      <c r="CL552" s="355"/>
      <c r="CM552" s="355"/>
      <c r="CN552" s="355"/>
      <c r="CO552" s="355"/>
      <c r="CP552" s="355"/>
      <c r="CQ552" s="355"/>
      <c r="CR552" s="355"/>
      <c r="CS552" s="355"/>
      <c r="CT552" s="355"/>
      <c r="CU552" s="355"/>
      <c r="CV552" s="355"/>
      <c r="CW552" s="355"/>
      <c r="CX552" s="355"/>
      <c r="CY552" s="355"/>
      <c r="CZ552" s="355"/>
    </row>
    <row r="553" s="359" customFormat="true" ht="25.15" customHeight="true" x14ac:dyDescent="0.2">
      <c r="C553" s="1044" t="s">
        <v>211</v>
      </c>
      <c r="D553" s="1045"/>
      <c r="E553" s="679">
        <v>8.7792371265643265E-2</v>
      </c>
      <c r="F553" s="631"/>
      <c r="G553" s="631"/>
      <c r="H553" s="1045" t="s">
        <v>211</v>
      </c>
      <c r="I553" s="1045"/>
      <c r="J553" s="680">
        <v>8.5148303006856441E-2</v>
      </c>
      <c r="K553" s="631"/>
      <c r="L553" s="631"/>
      <c r="M553" s="1045"/>
      <c r="N553" s="1045"/>
      <c r="O553" s="631"/>
      <c r="P553" s="631"/>
      <c r="Q553" s="631"/>
      <c r="X553" s="352"/>
      <c r="Y553" s="352"/>
      <c r="Z553" s="352"/>
      <c r="AA553" s="352"/>
      <c r="AB553" s="352"/>
      <c r="AC553" s="352"/>
      <c r="AD553" s="352"/>
      <c r="AE553" s="352"/>
      <c r="AF553" s="352"/>
      <c r="AG553" s="352"/>
      <c r="AH553" s="352"/>
      <c r="AI553" s="352"/>
      <c r="AJ553" s="352"/>
      <c r="AK553" s="352"/>
      <c r="AL553" s="352"/>
      <c r="AM553" s="352"/>
      <c r="AN553" s="352"/>
      <c r="AO553" s="352"/>
      <c r="AP553" s="352"/>
      <c r="AQ553" s="352"/>
      <c r="AR553" s="352"/>
      <c r="AS553" s="352"/>
      <c r="AT553" s="352"/>
      <c r="AU553" s="352"/>
      <c r="AV553" s="352"/>
      <c r="AW553" s="352"/>
      <c r="AX553" s="352"/>
      <c r="AY553" s="352"/>
      <c r="AZ553" s="352"/>
      <c r="BA553" s="354"/>
      <c r="BB553" s="430"/>
      <c r="BC553" s="354"/>
      <c r="BD553" s="354"/>
      <c r="BE553" s="354"/>
      <c r="BF553" s="354"/>
      <c r="BG553" s="354"/>
      <c r="BH553" s="354"/>
      <c r="BI553" s="354"/>
      <c r="BJ553" s="354"/>
      <c r="BK553" s="354"/>
      <c r="BL553" s="354"/>
      <c r="BM553" s="354"/>
      <c r="BN553" s="354"/>
      <c r="BO553" s="354"/>
      <c r="BP553" s="354"/>
      <c r="BQ553" s="354"/>
      <c r="BR553" s="354"/>
      <c r="BS553" s="354"/>
      <c r="BT553" s="354"/>
      <c r="BU553" s="354"/>
      <c r="BV553" s="354"/>
      <c r="BW553" s="354"/>
      <c r="BX553" s="355"/>
      <c r="BY553" s="355"/>
      <c r="BZ553" s="355"/>
      <c r="CA553" s="355"/>
      <c r="CB553" s="355"/>
      <c r="CC553" s="355"/>
      <c r="CD553" s="355"/>
      <c r="CE553" s="355"/>
      <c r="CF553" s="355"/>
      <c r="CG553" s="355"/>
      <c r="CH553" s="355"/>
      <c r="CI553" s="355"/>
      <c r="CJ553" s="355"/>
      <c r="CK553" s="355"/>
      <c r="CL553" s="355"/>
      <c r="CM553" s="355"/>
      <c r="CN553" s="355"/>
      <c r="CO553" s="355"/>
      <c r="CP553" s="355"/>
      <c r="CQ553" s="355"/>
      <c r="CR553" s="355"/>
      <c r="CS553" s="355"/>
      <c r="CT553" s="355"/>
      <c r="CU553" s="355"/>
      <c r="CV553" s="355"/>
      <c r="CW553" s="355"/>
      <c r="CX553" s="355"/>
      <c r="CY553" s="355"/>
      <c r="CZ553" s="355"/>
    </row>
    <row r="554" s="359" customFormat="true" ht="25.15" customHeight="true" x14ac:dyDescent="0.2">
      <c r="C554" s="1044" t="s">
        <v>220</v>
      </c>
      <c r="D554" s="1045"/>
      <c r="E554" s="679">
        <v>5.3497651238633273E-2</v>
      </c>
      <c r="F554" s="631"/>
      <c r="G554" s="631"/>
      <c r="H554" s="1045" t="s">
        <v>220</v>
      </c>
      <c r="I554" s="1045"/>
      <c r="J554" s="680">
        <v>5.6325924707193373E-2</v>
      </c>
      <c r="K554" s="631"/>
      <c r="L554" s="631"/>
      <c r="M554" s="1045"/>
      <c r="N554" s="1045"/>
      <c r="O554" s="631"/>
      <c r="P554" s="631"/>
      <c r="Q554" s="631"/>
      <c r="X554" s="352"/>
      <c r="Y554" s="352"/>
      <c r="Z554" s="352"/>
      <c r="AA554" s="352"/>
      <c r="AB554" s="352"/>
      <c r="AC554" s="352"/>
      <c r="AD554" s="352"/>
      <c r="AE554" s="352"/>
      <c r="AF554" s="352"/>
      <c r="AG554" s="352"/>
      <c r="AH554" s="352"/>
      <c r="AI554" s="352"/>
      <c r="AJ554" s="352"/>
      <c r="AK554" s="352"/>
      <c r="AL554" s="352"/>
      <c r="AM554" s="352"/>
      <c r="AN554" s="352"/>
      <c r="AO554" s="352"/>
      <c r="AP554" s="352"/>
      <c r="AQ554" s="352"/>
      <c r="AR554" s="352"/>
      <c r="AS554" s="352"/>
      <c r="AT554" s="352"/>
      <c r="AU554" s="352"/>
      <c r="AV554" s="352"/>
      <c r="AW554" s="352"/>
      <c r="AX554" s="352"/>
      <c r="AY554" s="352"/>
      <c r="AZ554" s="352"/>
      <c r="BA554" s="354"/>
      <c r="BB554" s="430"/>
      <c r="BC554" s="354"/>
      <c r="BD554" s="354"/>
      <c r="BE554" s="354"/>
      <c r="BF554" s="354"/>
      <c r="BG554" s="354"/>
      <c r="BH554" s="354"/>
      <c r="BI554" s="354"/>
      <c r="BJ554" s="354"/>
      <c r="BK554" s="354"/>
      <c r="BL554" s="354"/>
      <c r="BM554" s="354"/>
      <c r="BN554" s="354"/>
      <c r="BO554" s="354"/>
      <c r="BP554" s="354"/>
      <c r="BQ554" s="354"/>
      <c r="BR554" s="354"/>
      <c r="BS554" s="354"/>
      <c r="BT554" s="354"/>
      <c r="BU554" s="354"/>
      <c r="BV554" s="354"/>
      <c r="BW554" s="354"/>
      <c r="BX554" s="355"/>
      <c r="BY554" s="355"/>
      <c r="BZ554" s="355"/>
      <c r="CA554" s="355"/>
      <c r="CB554" s="355"/>
      <c r="CC554" s="355"/>
      <c r="CD554" s="355"/>
      <c r="CE554" s="355"/>
      <c r="CF554" s="355"/>
      <c r="CG554" s="355"/>
      <c r="CH554" s="355"/>
      <c r="CI554" s="355"/>
      <c r="CJ554" s="355"/>
      <c r="CK554" s="355"/>
      <c r="CL554" s="355"/>
      <c r="CM554" s="355"/>
      <c r="CN554" s="355"/>
      <c r="CO554" s="355"/>
      <c r="CP554" s="355"/>
      <c r="CQ554" s="355"/>
      <c r="CR554" s="355"/>
      <c r="CS554" s="355"/>
      <c r="CT554" s="355"/>
      <c r="CU554" s="355"/>
      <c r="CV554" s="355"/>
      <c r="CW554" s="355"/>
      <c r="CX554" s="355"/>
      <c r="CY554" s="355"/>
      <c r="CZ554" s="355"/>
    </row>
    <row r="555" s="359" customFormat="true" ht="25.15" customHeight="true" x14ac:dyDescent="0.2">
      <c r="C555" s="1044" t="s">
        <v>214</v>
      </c>
      <c r="D555" s="1045"/>
      <c r="E555" s="679">
        <v>7.5192619794535467E-2</v>
      </c>
      <c r="F555" s="631"/>
      <c r="G555" s="631"/>
      <c r="H555" s="1045" t="s">
        <v>214</v>
      </c>
      <c r="I555" s="1045"/>
      <c r="J555" s="680">
        <v>9.1939900950465892E-2</v>
      </c>
      <c r="K555" s="631"/>
      <c r="L555" s="631"/>
      <c r="M555" s="1045"/>
      <c r="N555" s="1045"/>
      <c r="O555" s="631"/>
      <c r="P555" s="631"/>
      <c r="Q555" s="631"/>
      <c r="X555" s="352"/>
      <c r="Y555" s="352"/>
      <c r="Z555" s="352"/>
      <c r="AA555" s="352"/>
      <c r="AB555" s="352"/>
      <c r="AC555" s="352"/>
      <c r="AD555" s="352"/>
      <c r="AE555" s="352"/>
      <c r="AF555" s="352"/>
      <c r="AG555" s="352"/>
      <c r="AH555" s="352"/>
      <c r="AI555" s="352"/>
      <c r="AJ555" s="352"/>
      <c r="AK555" s="352"/>
      <c r="AL555" s="352"/>
      <c r="AM555" s="352"/>
      <c r="AN555" s="352"/>
      <c r="AO555" s="352"/>
      <c r="AP555" s="352"/>
      <c r="AQ555" s="352"/>
      <c r="AR555" s="352"/>
      <c r="AS555" s="352"/>
      <c r="AT555" s="352"/>
      <c r="AU555" s="352"/>
      <c r="AV555" s="352"/>
      <c r="AW555" s="352"/>
      <c r="AX555" s="352"/>
      <c r="AY555" s="352"/>
      <c r="AZ555" s="352"/>
      <c r="BA555" s="354"/>
      <c r="BB555" s="430"/>
      <c r="BC555" s="354"/>
      <c r="BD555" s="354"/>
      <c r="BE555" s="354"/>
      <c r="BF555" s="354"/>
      <c r="BG555" s="354"/>
      <c r="BH555" s="354"/>
      <c r="BI555" s="354"/>
      <c r="BJ555" s="354"/>
      <c r="BK555" s="354"/>
      <c r="BL555" s="354"/>
      <c r="BM555" s="354"/>
      <c r="BN555" s="354"/>
      <c r="BO555" s="354"/>
      <c r="BP555" s="354"/>
      <c r="BQ555" s="354"/>
      <c r="BR555" s="354"/>
      <c r="BS555" s="354"/>
      <c r="BT555" s="354"/>
      <c r="BU555" s="354"/>
      <c r="BV555" s="354"/>
      <c r="BW555" s="354"/>
      <c r="BX555" s="355"/>
      <c r="BY555" s="355"/>
      <c r="BZ555" s="355"/>
      <c r="CA555" s="355"/>
      <c r="CB555" s="355"/>
      <c r="CC555" s="355"/>
      <c r="CD555" s="355"/>
      <c r="CE555" s="355"/>
      <c r="CF555" s="355"/>
      <c r="CG555" s="355"/>
      <c r="CH555" s="355"/>
      <c r="CI555" s="355"/>
      <c r="CJ555" s="355"/>
      <c r="CK555" s="355"/>
      <c r="CL555" s="355"/>
      <c r="CM555" s="355"/>
      <c r="CN555" s="355"/>
      <c r="CO555" s="355"/>
      <c r="CP555" s="355"/>
      <c r="CQ555" s="355"/>
      <c r="CR555" s="355"/>
      <c r="CS555" s="355"/>
      <c r="CT555" s="355"/>
      <c r="CU555" s="355"/>
      <c r="CV555" s="355"/>
      <c r="CW555" s="355"/>
      <c r="CX555" s="355"/>
      <c r="CY555" s="355"/>
      <c r="CZ555" s="355"/>
    </row>
    <row r="556" s="359" customFormat="true" ht="25.15" customHeight="true" x14ac:dyDescent="0.2">
      <c r="C556" s="1044" t="s">
        <v>218</v>
      </c>
      <c r="D556" s="1045"/>
      <c r="E556" s="679">
        <v>6.0380792933146819E-2</v>
      </c>
      <c r="F556" s="631"/>
      <c r="G556" s="631"/>
      <c r="H556" s="1045" t="s">
        <v>218</v>
      </c>
      <c r="I556" s="1045"/>
      <c r="J556" s="680">
        <v>7.2913468600376077E-2</v>
      </c>
      <c r="K556" s="631"/>
      <c r="L556" s="631"/>
      <c r="M556" s="1045"/>
      <c r="N556" s="1045"/>
      <c r="O556" s="631"/>
      <c r="P556" s="631"/>
      <c r="Q556" s="631"/>
      <c r="X556" s="352"/>
      <c r="Y556" s="352"/>
      <c r="Z556" s="352"/>
      <c r="AA556" s="352"/>
      <c r="AB556" s="352"/>
      <c r="AC556" s="352"/>
      <c r="AD556" s="352"/>
      <c r="AE556" s="352"/>
      <c r="AF556" s="352"/>
      <c r="AG556" s="352"/>
      <c r="AH556" s="352"/>
      <c r="AI556" s="352"/>
      <c r="AJ556" s="352"/>
      <c r="AK556" s="352"/>
      <c r="AL556" s="352"/>
      <c r="AM556" s="352"/>
      <c r="AN556" s="352"/>
      <c r="AO556" s="352"/>
      <c r="AP556" s="352"/>
      <c r="AQ556" s="352"/>
      <c r="AR556" s="352"/>
      <c r="AS556" s="352"/>
      <c r="AT556" s="352"/>
      <c r="AU556" s="352"/>
      <c r="AV556" s="352"/>
      <c r="AW556" s="352"/>
      <c r="AX556" s="352"/>
      <c r="AY556" s="352"/>
      <c r="AZ556" s="352"/>
      <c r="BA556" s="354"/>
      <c r="BB556" s="430"/>
      <c r="BC556" s="354"/>
      <c r="BD556" s="354"/>
      <c r="BE556" s="354"/>
      <c r="BF556" s="354"/>
      <c r="BG556" s="354"/>
      <c r="BH556" s="354"/>
      <c r="BI556" s="354"/>
      <c r="BJ556" s="354"/>
      <c r="BK556" s="354"/>
      <c r="BL556" s="354"/>
      <c r="BM556" s="354"/>
      <c r="BN556" s="354"/>
      <c r="BO556" s="354"/>
      <c r="BP556" s="354"/>
      <c r="BQ556" s="354"/>
      <c r="BR556" s="354"/>
      <c r="BS556" s="354"/>
      <c r="BT556" s="354"/>
      <c r="BU556" s="354"/>
      <c r="BV556" s="354"/>
      <c r="BW556" s="354"/>
      <c r="BX556" s="355"/>
      <c r="BY556" s="355"/>
      <c r="BZ556" s="355"/>
      <c r="CA556" s="355"/>
      <c r="CB556" s="355"/>
      <c r="CC556" s="355"/>
      <c r="CD556" s="355"/>
      <c r="CE556" s="355"/>
      <c r="CF556" s="355"/>
      <c r="CG556" s="355"/>
      <c r="CH556" s="355"/>
      <c r="CI556" s="355"/>
      <c r="CJ556" s="355"/>
      <c r="CK556" s="355"/>
      <c r="CL556" s="355"/>
      <c r="CM556" s="355"/>
      <c r="CN556" s="355"/>
      <c r="CO556" s="355"/>
      <c r="CP556" s="355"/>
      <c r="CQ556" s="355"/>
      <c r="CR556" s="355"/>
      <c r="CS556" s="355"/>
      <c r="CT556" s="355"/>
      <c r="CU556" s="355"/>
      <c r="CV556" s="355"/>
      <c r="CW556" s="355"/>
      <c r="CX556" s="355"/>
      <c r="CY556" s="355"/>
      <c r="CZ556" s="355"/>
    </row>
    <row r="557" s="359" customFormat="true" ht="25.15" customHeight="true" x14ac:dyDescent="0.2">
      <c r="C557" s="1044" t="s">
        <v>219</v>
      </c>
      <c r="D557" s="1045"/>
      <c r="E557" s="679">
        <v>5.0880210678043263E-2</v>
      </c>
      <c r="F557" s="631"/>
      <c r="G557" s="631"/>
      <c r="H557" s="1045" t="s">
        <v>219</v>
      </c>
      <c r="I557" s="1045"/>
      <c r="J557" s="680">
        <v>5.083160985856993E-2</v>
      </c>
      <c r="K557" s="631"/>
      <c r="L557" s="631"/>
      <c r="M557" s="1045"/>
      <c r="N557" s="1045"/>
      <c r="O557" s="631"/>
      <c r="P557" s="631"/>
      <c r="Q557" s="631"/>
      <c r="X557" s="352"/>
      <c r="Y557" s="352"/>
      <c r="Z557" s="352"/>
      <c r="AA557" s="352"/>
      <c r="AB557" s="352"/>
      <c r="AC557" s="352"/>
      <c r="AD557" s="352"/>
      <c r="AE557" s="352"/>
      <c r="AF557" s="352"/>
      <c r="AG557" s="352"/>
      <c r="AH557" s="352"/>
      <c r="AI557" s="352"/>
      <c r="AJ557" s="352"/>
      <c r="AK557" s="352"/>
      <c r="AL557" s="352"/>
      <c r="AM557" s="352"/>
      <c r="AN557" s="352"/>
      <c r="AO557" s="352"/>
      <c r="AP557" s="352"/>
      <c r="AQ557" s="352"/>
      <c r="AR557" s="352"/>
      <c r="AS557" s="352"/>
      <c r="AT557" s="352"/>
      <c r="AU557" s="352"/>
      <c r="AV557" s="352"/>
      <c r="AW557" s="352"/>
      <c r="AX557" s="352"/>
      <c r="AY557" s="352"/>
      <c r="AZ557" s="352"/>
      <c r="BA557" s="354"/>
      <c r="BB557" s="430"/>
      <c r="BC557" s="354"/>
      <c r="BD557" s="354"/>
      <c r="BE557" s="354"/>
      <c r="BF557" s="354"/>
      <c r="BG557" s="354"/>
      <c r="BH557" s="354"/>
      <c r="BI557" s="354"/>
      <c r="BJ557" s="354"/>
      <c r="BK557" s="354"/>
      <c r="BL557" s="354"/>
      <c r="BM557" s="354"/>
      <c r="BN557" s="354"/>
      <c r="BO557" s="354"/>
      <c r="BP557" s="354"/>
      <c r="BQ557" s="354"/>
      <c r="BR557" s="354"/>
      <c r="BS557" s="354"/>
      <c r="BT557" s="354"/>
      <c r="BU557" s="354"/>
      <c r="BV557" s="354"/>
      <c r="BW557" s="354"/>
      <c r="BX557" s="355"/>
      <c r="BY557" s="355"/>
      <c r="BZ557" s="355"/>
      <c r="CA557" s="355"/>
      <c r="CB557" s="355"/>
      <c r="CC557" s="355"/>
      <c r="CD557" s="355"/>
      <c r="CE557" s="355"/>
      <c r="CF557" s="355"/>
      <c r="CG557" s="355"/>
      <c r="CH557" s="355"/>
      <c r="CI557" s="355"/>
      <c r="CJ557" s="355"/>
      <c r="CK557" s="355"/>
      <c r="CL557" s="355"/>
      <c r="CM557" s="355"/>
      <c r="CN557" s="355"/>
      <c r="CO557" s="355"/>
      <c r="CP557" s="355"/>
      <c r="CQ557" s="355"/>
      <c r="CR557" s="355"/>
      <c r="CS557" s="355"/>
      <c r="CT557" s="355"/>
      <c r="CU557" s="355"/>
      <c r="CV557" s="355"/>
      <c r="CW557" s="355"/>
      <c r="CX557" s="355"/>
      <c r="CY557" s="355"/>
      <c r="CZ557" s="355"/>
    </row>
    <row r="558" s="359" customFormat="true" ht="25.15" customHeight="true" x14ac:dyDescent="0.2">
      <c r="C558" s="1044" t="s">
        <v>217</v>
      </c>
      <c r="D558" s="1045"/>
      <c r="E558" s="679">
        <v>7.2109271902590186E-2</v>
      </c>
      <c r="F558" s="631"/>
      <c r="G558" s="631"/>
      <c r="H558" s="1045" t="s">
        <v>217</v>
      </c>
      <c r="I558" s="1045"/>
      <c r="J558" s="680">
        <v>8.829005783548162E-2</v>
      </c>
      <c r="K558" s="631"/>
      <c r="L558" s="631"/>
      <c r="M558" s="1045"/>
      <c r="N558" s="1045"/>
      <c r="O558" s="631"/>
      <c r="P558" s="631"/>
      <c r="Q558" s="631"/>
      <c r="X558" s="352"/>
      <c r="Y558" s="352"/>
      <c r="Z558" s="352"/>
      <c r="AA558" s="352"/>
      <c r="AB558" s="352"/>
      <c r="AC558" s="352"/>
      <c r="AD558" s="352"/>
      <c r="AE558" s="352"/>
      <c r="AF558" s="352"/>
      <c r="AG558" s="352"/>
      <c r="AH558" s="352"/>
      <c r="AI558" s="352"/>
      <c r="AJ558" s="352"/>
      <c r="AK558" s="352"/>
      <c r="AL558" s="352"/>
      <c r="AM558" s="352"/>
      <c r="AN558" s="352"/>
      <c r="AO558" s="352"/>
      <c r="AP558" s="352"/>
      <c r="AQ558" s="352"/>
      <c r="AR558" s="352"/>
      <c r="AS558" s="352"/>
      <c r="AT558" s="352"/>
      <c r="AU558" s="352"/>
      <c r="AV558" s="352"/>
      <c r="AW558" s="352"/>
      <c r="AX558" s="352"/>
      <c r="AY558" s="352"/>
      <c r="AZ558" s="352"/>
      <c r="BA558" s="354"/>
      <c r="BB558" s="430"/>
      <c r="BC558" s="354"/>
      <c r="BD558" s="354"/>
      <c r="BE558" s="354"/>
      <c r="BF558" s="354"/>
      <c r="BG558" s="354"/>
      <c r="BH558" s="354"/>
      <c r="BI558" s="354"/>
      <c r="BJ558" s="354"/>
      <c r="BK558" s="354"/>
      <c r="BL558" s="354"/>
      <c r="BM558" s="354"/>
      <c r="BN558" s="354"/>
      <c r="BO558" s="354"/>
      <c r="BP558" s="354"/>
      <c r="BQ558" s="354"/>
      <c r="BR558" s="354"/>
      <c r="BS558" s="354"/>
      <c r="BT558" s="354"/>
      <c r="BU558" s="354"/>
      <c r="BV558" s="354"/>
      <c r="BW558" s="354"/>
      <c r="BX558" s="355"/>
      <c r="BY558" s="355"/>
      <c r="BZ558" s="355"/>
      <c r="CA558" s="355"/>
      <c r="CB558" s="355"/>
      <c r="CC558" s="355"/>
      <c r="CD558" s="355"/>
      <c r="CE558" s="355"/>
      <c r="CF558" s="355"/>
      <c r="CG558" s="355"/>
      <c r="CH558" s="355"/>
      <c r="CI558" s="355"/>
      <c r="CJ558" s="355"/>
      <c r="CK558" s="355"/>
      <c r="CL558" s="355"/>
      <c r="CM558" s="355"/>
      <c r="CN558" s="355"/>
      <c r="CO558" s="355"/>
      <c r="CP558" s="355"/>
      <c r="CQ558" s="355"/>
      <c r="CR558" s="355"/>
      <c r="CS558" s="355"/>
      <c r="CT558" s="355"/>
      <c r="CU558" s="355"/>
      <c r="CV558" s="355"/>
      <c r="CW558" s="355"/>
      <c r="CX558" s="355"/>
      <c r="CY558" s="355"/>
      <c r="CZ558" s="355"/>
    </row>
    <row r="559" s="359" customFormat="true" ht="25.15" customHeight="true" x14ac:dyDescent="0.2">
      <c r="C559" s="1044" t="s">
        <v>216</v>
      </c>
      <c r="D559" s="1045"/>
      <c r="E559" s="679">
        <v>7.1544806968444535E-2</v>
      </c>
      <c r="F559" s="631"/>
      <c r="G559" s="631"/>
      <c r="H559" s="1045" t="s">
        <v>216</v>
      </c>
      <c r="I559" s="1045"/>
      <c r="J559" s="680">
        <v>7.6821818576636863E-2</v>
      </c>
      <c r="K559" s="631"/>
      <c r="L559" s="631"/>
      <c r="M559" s="1045"/>
      <c r="N559" s="1045"/>
      <c r="O559" s="631"/>
      <c r="P559" s="631"/>
      <c r="Q559" s="631"/>
      <c r="X559" s="352"/>
      <c r="Y559" s="352"/>
      <c r="Z559" s="352"/>
      <c r="AA559" s="352"/>
      <c r="AB559" s="352"/>
      <c r="AC559" s="352"/>
      <c r="AD559" s="352"/>
      <c r="AE559" s="352"/>
      <c r="AF559" s="352"/>
      <c r="AG559" s="352"/>
      <c r="AH559" s="352"/>
      <c r="AI559" s="352"/>
      <c r="AJ559" s="352"/>
      <c r="AK559" s="352"/>
      <c r="AL559" s="352"/>
      <c r="AM559" s="352"/>
      <c r="AN559" s="352"/>
      <c r="AO559" s="352"/>
      <c r="AP559" s="352"/>
      <c r="AQ559" s="352"/>
      <c r="AR559" s="352"/>
      <c r="AS559" s="352"/>
      <c r="AT559" s="352"/>
      <c r="AU559" s="352"/>
      <c r="AV559" s="352"/>
      <c r="AW559" s="352"/>
      <c r="AX559" s="352"/>
      <c r="AY559" s="352"/>
      <c r="AZ559" s="352"/>
      <c r="BA559" s="354"/>
      <c r="BB559" s="430"/>
      <c r="BC559" s="354"/>
      <c r="BD559" s="354"/>
      <c r="BE559" s="354"/>
      <c r="BF559" s="354"/>
      <c r="BG559" s="354"/>
      <c r="BH559" s="354"/>
      <c r="BI559" s="354"/>
      <c r="BJ559" s="354"/>
      <c r="BK559" s="354"/>
      <c r="BL559" s="354"/>
      <c r="BM559" s="354"/>
      <c r="BN559" s="354"/>
      <c r="BO559" s="354"/>
      <c r="BP559" s="354"/>
      <c r="BQ559" s="354"/>
      <c r="BR559" s="354"/>
      <c r="BS559" s="354"/>
      <c r="BT559" s="354"/>
      <c r="BU559" s="354"/>
      <c r="BV559" s="354"/>
      <c r="BW559" s="354"/>
      <c r="BX559" s="355"/>
      <c r="BY559" s="355"/>
      <c r="BZ559" s="355"/>
      <c r="CA559" s="355"/>
      <c r="CB559" s="355"/>
      <c r="CC559" s="355"/>
      <c r="CD559" s="355"/>
      <c r="CE559" s="355"/>
      <c r="CF559" s="355"/>
      <c r="CG559" s="355"/>
      <c r="CH559" s="355"/>
      <c r="CI559" s="355"/>
      <c r="CJ559" s="355"/>
      <c r="CK559" s="355"/>
      <c r="CL559" s="355"/>
      <c r="CM559" s="355"/>
      <c r="CN559" s="355"/>
      <c r="CO559" s="355"/>
      <c r="CP559" s="355"/>
      <c r="CQ559" s="355"/>
      <c r="CR559" s="355"/>
      <c r="CS559" s="355"/>
      <c r="CT559" s="355"/>
      <c r="CU559" s="355"/>
      <c r="CV559" s="355"/>
      <c r="CW559" s="355"/>
      <c r="CX559" s="355"/>
      <c r="CY559" s="355"/>
      <c r="CZ559" s="355"/>
    </row>
    <row r="560" s="359" customFormat="true" ht="25.15" customHeight="true" x14ac:dyDescent="0.2">
      <c r="C560" s="1044" t="s">
        <v>234</v>
      </c>
      <c r="D560" s="1045"/>
      <c r="E560" s="679">
        <v>2.543721620309633E-2</v>
      </c>
      <c r="F560" s="631"/>
      <c r="G560" s="631"/>
      <c r="H560" s="1045" t="s">
        <v>234</v>
      </c>
      <c r="I560" s="1045"/>
      <c r="J560" s="680">
        <v>2.85810468503916E-2</v>
      </c>
      <c r="K560" s="631"/>
      <c r="L560" s="631"/>
      <c r="M560" s="1045"/>
      <c r="N560" s="1045"/>
      <c r="O560" s="631"/>
      <c r="P560" s="631"/>
      <c r="Q560" s="631"/>
      <c r="X560" s="352"/>
      <c r="Y560" s="352"/>
      <c r="Z560" s="352"/>
      <c r="AA560" s="352"/>
      <c r="AB560" s="352"/>
      <c r="AC560" s="352"/>
      <c r="AD560" s="352"/>
      <c r="AE560" s="352"/>
      <c r="AF560" s="352"/>
      <c r="AG560" s="352"/>
      <c r="AH560" s="352"/>
      <c r="AI560" s="352"/>
      <c r="AJ560" s="352"/>
      <c r="AK560" s="352"/>
      <c r="AL560" s="352"/>
      <c r="AM560" s="352"/>
      <c r="AN560" s="352"/>
      <c r="AO560" s="352"/>
      <c r="AP560" s="352"/>
      <c r="AQ560" s="352"/>
      <c r="AR560" s="352"/>
      <c r="AS560" s="352"/>
      <c r="AT560" s="352"/>
      <c r="AU560" s="352"/>
      <c r="AV560" s="352"/>
      <c r="AW560" s="352"/>
      <c r="AX560" s="352"/>
      <c r="AY560" s="352"/>
      <c r="AZ560" s="352"/>
      <c r="BA560" s="354"/>
      <c r="BB560" s="430"/>
      <c r="BC560" s="354"/>
      <c r="BD560" s="354"/>
      <c r="BE560" s="354"/>
      <c r="BF560" s="354"/>
      <c r="BG560" s="354"/>
      <c r="BH560" s="354"/>
      <c r="BI560" s="354"/>
      <c r="BJ560" s="354"/>
      <c r="BK560" s="354"/>
      <c r="BL560" s="354"/>
      <c r="BM560" s="354"/>
      <c r="BN560" s="354"/>
      <c r="BO560" s="354"/>
      <c r="BP560" s="354"/>
      <c r="BQ560" s="354"/>
      <c r="BR560" s="354"/>
      <c r="BS560" s="354"/>
      <c r="BT560" s="354"/>
      <c r="BU560" s="354"/>
      <c r="BV560" s="354"/>
      <c r="BW560" s="354"/>
      <c r="BX560" s="355"/>
      <c r="BY560" s="355"/>
      <c r="BZ560" s="355"/>
      <c r="CA560" s="355"/>
      <c r="CB560" s="355"/>
      <c r="CC560" s="355"/>
      <c r="CD560" s="355"/>
      <c r="CE560" s="355"/>
      <c r="CF560" s="355"/>
      <c r="CG560" s="355"/>
      <c r="CH560" s="355"/>
      <c r="CI560" s="355"/>
      <c r="CJ560" s="355"/>
      <c r="CK560" s="355"/>
      <c r="CL560" s="355"/>
      <c r="CM560" s="355"/>
      <c r="CN560" s="355"/>
      <c r="CO560" s="355"/>
      <c r="CP560" s="355"/>
      <c r="CQ560" s="355"/>
      <c r="CR560" s="355"/>
      <c r="CS560" s="355"/>
      <c r="CT560" s="355"/>
      <c r="CU560" s="355"/>
      <c r="CV560" s="355"/>
      <c r="CW560" s="355"/>
      <c r="CX560" s="355"/>
      <c r="CY560" s="355"/>
      <c r="CZ560" s="355"/>
    </row>
    <row r="561" s="359" customFormat="true" ht="25.15" customHeight="true" x14ac:dyDescent="0.2">
      <c r="C561" s="1044" t="s">
        <v>231</v>
      </c>
      <c r="D561" s="1045"/>
      <c r="E561" s="679">
        <v>3.5615474517382839E-2</v>
      </c>
      <c r="F561" s="631"/>
      <c r="G561" s="631"/>
      <c r="H561" s="1045" t="s">
        <v>231</v>
      </c>
      <c r="I561" s="1045"/>
      <c r="J561" s="680">
        <v>4.5305293454833639E-2</v>
      </c>
      <c r="K561" s="631"/>
      <c r="L561" s="631"/>
      <c r="M561" s="1045"/>
      <c r="N561" s="1045"/>
      <c r="O561" s="631"/>
      <c r="P561" s="631"/>
      <c r="Q561" s="631"/>
      <c r="X561" s="352"/>
      <c r="Y561" s="352"/>
      <c r="Z561" s="352"/>
      <c r="AA561" s="352"/>
      <c r="AB561" s="352"/>
      <c r="AC561" s="352"/>
      <c r="AD561" s="352"/>
      <c r="AE561" s="352"/>
      <c r="AF561" s="352"/>
      <c r="AG561" s="352"/>
      <c r="AH561" s="352"/>
      <c r="AI561" s="352"/>
      <c r="AJ561" s="352"/>
      <c r="AK561" s="352"/>
      <c r="AL561" s="352"/>
      <c r="AM561" s="352"/>
      <c r="AN561" s="352"/>
      <c r="AO561" s="352"/>
      <c r="AP561" s="352"/>
      <c r="AQ561" s="352"/>
      <c r="AR561" s="352"/>
      <c r="AS561" s="352"/>
      <c r="AT561" s="352"/>
      <c r="AU561" s="352"/>
      <c r="AV561" s="352"/>
      <c r="AW561" s="352"/>
      <c r="AX561" s="352"/>
      <c r="AY561" s="352"/>
      <c r="AZ561" s="352"/>
      <c r="BA561" s="354"/>
      <c r="BB561" s="430"/>
      <c r="BC561" s="354"/>
      <c r="BD561" s="354"/>
      <c r="BE561" s="354"/>
      <c r="BF561" s="354"/>
      <c r="BG561" s="354"/>
      <c r="BH561" s="354"/>
      <c r="BI561" s="354"/>
      <c r="BJ561" s="354"/>
      <c r="BK561" s="354"/>
      <c r="BL561" s="354"/>
      <c r="BM561" s="354"/>
      <c r="BN561" s="354"/>
      <c r="BO561" s="354"/>
      <c r="BP561" s="354"/>
      <c r="BQ561" s="354"/>
      <c r="BR561" s="354"/>
      <c r="BS561" s="354"/>
      <c r="BT561" s="354"/>
      <c r="BU561" s="354"/>
      <c r="BV561" s="354"/>
      <c r="BW561" s="354"/>
      <c r="BX561" s="355"/>
      <c r="BY561" s="355"/>
      <c r="BZ561" s="355"/>
      <c r="CA561" s="355"/>
      <c r="CB561" s="355"/>
      <c r="CC561" s="355"/>
      <c r="CD561" s="355"/>
      <c r="CE561" s="355"/>
      <c r="CF561" s="355"/>
      <c r="CG561" s="355"/>
      <c r="CH561" s="355"/>
      <c r="CI561" s="355"/>
      <c r="CJ561" s="355"/>
      <c r="CK561" s="355"/>
      <c r="CL561" s="355"/>
      <c r="CM561" s="355"/>
      <c r="CN561" s="355"/>
      <c r="CO561" s="355"/>
      <c r="CP561" s="355"/>
      <c r="CQ561" s="355"/>
      <c r="CR561" s="355"/>
      <c r="CS561" s="355"/>
      <c r="CT561" s="355"/>
      <c r="CU561" s="355"/>
      <c r="CV561" s="355"/>
      <c r="CW561" s="355"/>
      <c r="CX561" s="355"/>
      <c r="CY561" s="355"/>
      <c r="CZ561" s="355"/>
    </row>
    <row r="562" s="359" customFormat="true" ht="25.15" customHeight="true" x14ac:dyDescent="0.2">
      <c r="C562" s="1044" t="s">
        <v>287</v>
      </c>
      <c r="D562" s="1045"/>
      <c r="E562" s="683">
        <v>-4.4255717510113752E-3</v>
      </c>
      <c r="F562" s="631"/>
      <c r="G562" s="631"/>
      <c r="H562" s="1045" t="s">
        <v>287</v>
      </c>
      <c r="I562" s="1045"/>
      <c r="J562" s="684">
        <v>2.351115952327748E-4</v>
      </c>
      <c r="K562" s="631"/>
      <c r="L562" s="631"/>
      <c r="M562" s="1045"/>
      <c r="N562" s="1045"/>
      <c r="O562" s="631"/>
      <c r="P562" s="631"/>
      <c r="Q562" s="631"/>
      <c r="X562" s="352"/>
      <c r="Y562" s="352"/>
      <c r="Z562" s="352"/>
      <c r="AA562" s="352"/>
      <c r="AB562" s="352"/>
      <c r="AC562" s="352"/>
      <c r="AD562" s="352"/>
      <c r="AE562" s="352"/>
      <c r="AF562" s="352"/>
      <c r="AG562" s="352"/>
      <c r="AH562" s="352"/>
      <c r="AI562" s="352"/>
      <c r="AJ562" s="352"/>
      <c r="AK562" s="352"/>
      <c r="AL562" s="352"/>
      <c r="AM562" s="352"/>
      <c r="AN562" s="352"/>
      <c r="AO562" s="352"/>
      <c r="AP562" s="352"/>
      <c r="AQ562" s="352"/>
      <c r="AR562" s="352"/>
      <c r="AS562" s="352"/>
      <c r="AT562" s="352"/>
      <c r="AU562" s="352"/>
      <c r="AV562" s="352"/>
      <c r="AW562" s="352"/>
      <c r="AX562" s="352"/>
      <c r="AY562" s="352"/>
      <c r="AZ562" s="352"/>
      <c r="BA562" s="354"/>
      <c r="BB562" s="430"/>
      <c r="BC562" s="354"/>
      <c r="BD562" s="354"/>
      <c r="BE562" s="354"/>
      <c r="BF562" s="354"/>
      <c r="BG562" s="354"/>
      <c r="BH562" s="354"/>
      <c r="BI562" s="354"/>
      <c r="BJ562" s="354"/>
      <c r="BK562" s="354"/>
      <c r="BL562" s="354"/>
      <c r="BM562" s="354"/>
      <c r="BN562" s="354"/>
      <c r="BO562" s="354"/>
      <c r="BP562" s="354"/>
      <c r="BQ562" s="354"/>
      <c r="BR562" s="354"/>
      <c r="BS562" s="354"/>
      <c r="BT562" s="354"/>
      <c r="BU562" s="354"/>
      <c r="BV562" s="354"/>
      <c r="BW562" s="354"/>
      <c r="BX562" s="355"/>
      <c r="BY562" s="355"/>
      <c r="BZ562" s="355"/>
      <c r="CA562" s="355"/>
      <c r="CB562" s="355"/>
      <c r="CC562" s="355"/>
      <c r="CD562" s="355"/>
      <c r="CE562" s="355"/>
      <c r="CF562" s="355"/>
      <c r="CG562" s="355"/>
      <c r="CH562" s="355"/>
      <c r="CI562" s="355"/>
      <c r="CJ562" s="355"/>
      <c r="CK562" s="355"/>
      <c r="CL562" s="355"/>
      <c r="CM562" s="355"/>
      <c r="CN562" s="355"/>
      <c r="CO562" s="355"/>
      <c r="CP562" s="355"/>
      <c r="CQ562" s="355"/>
      <c r="CR562" s="355"/>
      <c r="CS562" s="355"/>
      <c r="CT562" s="355"/>
      <c r="CU562" s="355"/>
      <c r="CV562" s="355"/>
      <c r="CW562" s="355"/>
      <c r="CX562" s="355"/>
      <c r="CY562" s="355"/>
      <c r="CZ562" s="355"/>
    </row>
    <row r="563" s="359" customFormat="true" ht="25.15" customHeight="true" x14ac:dyDescent="0.2">
      <c r="C563" s="1044"/>
      <c r="D563" s="1045"/>
      <c r="E563" s="631"/>
      <c r="F563" s="631"/>
      <c r="G563" s="631"/>
      <c r="H563" s="1045"/>
      <c r="I563" s="1045"/>
      <c r="J563" s="631"/>
      <c r="K563" s="631"/>
      <c r="L563" s="631"/>
      <c r="M563" s="1045"/>
      <c r="N563" s="1045"/>
      <c r="O563" s="631"/>
      <c r="P563" s="631"/>
      <c r="Q563" s="631"/>
      <c r="X563" s="352"/>
      <c r="Y563" s="352"/>
      <c r="Z563" s="352"/>
      <c r="AA563" s="352"/>
      <c r="AB563" s="352"/>
      <c r="AC563" s="352"/>
      <c r="AD563" s="352"/>
      <c r="AE563" s="352"/>
      <c r="AF563" s="352"/>
      <c r="AG563" s="352"/>
      <c r="AH563" s="352"/>
      <c r="AI563" s="352"/>
      <c r="AJ563" s="352"/>
      <c r="AK563" s="352"/>
      <c r="AL563" s="352"/>
      <c r="AM563" s="352"/>
      <c r="AN563" s="352"/>
      <c r="AO563" s="352"/>
      <c r="AP563" s="352"/>
      <c r="AQ563" s="352"/>
      <c r="AR563" s="352"/>
      <c r="AS563" s="352"/>
      <c r="AT563" s="352"/>
      <c r="AU563" s="352"/>
      <c r="AV563" s="352"/>
      <c r="AW563" s="352"/>
      <c r="AX563" s="352"/>
      <c r="AY563" s="352"/>
      <c r="AZ563" s="352"/>
      <c r="BA563" s="354"/>
      <c r="BB563" s="430"/>
      <c r="BC563" s="354"/>
      <c r="BD563" s="354"/>
      <c r="BE563" s="354"/>
      <c r="BF563" s="354"/>
      <c r="BG563" s="354"/>
      <c r="BH563" s="354"/>
      <c r="BI563" s="354"/>
      <c r="BJ563" s="354"/>
      <c r="BK563" s="354"/>
      <c r="BL563" s="354"/>
      <c r="BM563" s="354"/>
      <c r="BN563" s="354"/>
      <c r="BO563" s="354"/>
      <c r="BP563" s="354"/>
      <c r="BQ563" s="354"/>
      <c r="BR563" s="354"/>
      <c r="BS563" s="354"/>
      <c r="BT563" s="354"/>
      <c r="BU563" s="354"/>
      <c r="BV563" s="354"/>
      <c r="BW563" s="354"/>
      <c r="BX563" s="355"/>
      <c r="BY563" s="355"/>
      <c r="BZ563" s="355"/>
      <c r="CA563" s="355"/>
      <c r="CB563" s="355"/>
      <c r="CC563" s="355"/>
      <c r="CD563" s="355"/>
      <c r="CE563" s="355"/>
      <c r="CF563" s="355"/>
      <c r="CG563" s="355"/>
      <c r="CH563" s="355"/>
      <c r="CI563" s="355"/>
      <c r="CJ563" s="355"/>
      <c r="CK563" s="355"/>
      <c r="CL563" s="355"/>
      <c r="CM563" s="355"/>
      <c r="CN563" s="355"/>
      <c r="CO563" s="355"/>
      <c r="CP563" s="355"/>
      <c r="CQ563" s="355"/>
      <c r="CR563" s="355"/>
      <c r="CS563" s="355"/>
      <c r="CT563" s="355"/>
      <c r="CU563" s="355"/>
      <c r="CV563" s="355"/>
      <c r="CW563" s="355"/>
      <c r="CX563" s="355"/>
      <c r="CY563" s="355"/>
      <c r="CZ563" s="355"/>
    </row>
    <row r="564" s="359" customFormat="true" ht="25.15" customHeight="true" x14ac:dyDescent="0.2">
      <c r="C564" s="1044"/>
      <c r="D564" s="1045"/>
      <c r="E564" s="631"/>
      <c r="F564" s="631"/>
      <c r="G564" s="631"/>
      <c r="H564" s="1045"/>
      <c r="I564" s="1045"/>
      <c r="J564" s="631"/>
      <c r="K564" s="631"/>
      <c r="L564" s="631"/>
      <c r="M564" s="1045"/>
      <c r="N564" s="1045"/>
      <c r="O564" s="631"/>
      <c r="P564" s="631"/>
      <c r="Q564" s="631"/>
      <c r="X564" s="352"/>
      <c r="Y564" s="352"/>
      <c r="Z564" s="352"/>
      <c r="AA564" s="352"/>
      <c r="AB564" s="352"/>
      <c r="AC564" s="352"/>
      <c r="AD564" s="352"/>
      <c r="AE564" s="352"/>
      <c r="AF564" s="352"/>
      <c r="AG564" s="352"/>
      <c r="AH564" s="352"/>
      <c r="AI564" s="352"/>
      <c r="AJ564" s="352"/>
      <c r="AK564" s="352"/>
      <c r="AL564" s="352"/>
      <c r="AM564" s="352"/>
      <c r="AN564" s="352"/>
      <c r="AO564" s="352"/>
      <c r="AP564" s="352"/>
      <c r="AQ564" s="352"/>
      <c r="AR564" s="352"/>
      <c r="AS564" s="352"/>
      <c r="AT564" s="352"/>
      <c r="AU564" s="352"/>
      <c r="AV564" s="352"/>
      <c r="AW564" s="352"/>
      <c r="AX564" s="352"/>
      <c r="AY564" s="352"/>
      <c r="AZ564" s="352"/>
      <c r="BA564" s="354"/>
      <c r="BB564" s="430"/>
      <c r="BC564" s="354"/>
      <c r="BD564" s="354"/>
      <c r="BE564" s="354"/>
      <c r="BF564" s="354"/>
      <c r="BG564" s="354"/>
      <c r="BH564" s="354"/>
      <c r="BI564" s="354"/>
      <c r="BJ564" s="354"/>
      <c r="BK564" s="354"/>
      <c r="BL564" s="354"/>
      <c r="BM564" s="354"/>
      <c r="BN564" s="354"/>
      <c r="BO564" s="354"/>
      <c r="BP564" s="354"/>
      <c r="BQ564" s="354"/>
      <c r="BR564" s="354"/>
      <c r="BS564" s="354"/>
      <c r="BT564" s="354"/>
      <c r="BU564" s="354"/>
      <c r="BV564" s="354"/>
      <c r="BW564" s="354"/>
      <c r="BX564" s="355"/>
      <c r="BY564" s="355"/>
      <c r="BZ564" s="355"/>
      <c r="CA564" s="355"/>
      <c r="CB564" s="355"/>
      <c r="CC564" s="355"/>
      <c r="CD564" s="355"/>
      <c r="CE564" s="355"/>
      <c r="CF564" s="355"/>
      <c r="CG564" s="355"/>
      <c r="CH564" s="355"/>
      <c r="CI564" s="355"/>
      <c r="CJ564" s="355"/>
      <c r="CK564" s="355"/>
      <c r="CL564" s="355"/>
      <c r="CM564" s="355"/>
      <c r="CN564" s="355"/>
      <c r="CO564" s="355"/>
      <c r="CP564" s="355"/>
      <c r="CQ564" s="355"/>
      <c r="CR564" s="355"/>
      <c r="CS564" s="355"/>
      <c r="CT564" s="355"/>
      <c r="CU564" s="355"/>
      <c r="CV564" s="355"/>
      <c r="CW564" s="355"/>
      <c r="CX564" s="355"/>
      <c r="CY564" s="355"/>
      <c r="CZ564" s="355"/>
    </row>
    <row r="565" s="359" customFormat="true" ht="25.15" customHeight="true" x14ac:dyDescent="0.2">
      <c r="C565" s="1044" t="s">
        <v>256</v>
      </c>
      <c r="D565" s="1045"/>
      <c r="E565" s="1045"/>
      <c r="F565" s="631"/>
      <c r="G565" s="631"/>
      <c r="H565" s="1045" t="s">
        <v>256</v>
      </c>
      <c r="I565" s="1045"/>
      <c r="J565" s="1045"/>
      <c r="K565" s="631"/>
      <c r="L565" s="631"/>
      <c r="M565" s="1045"/>
      <c r="N565" s="1045"/>
      <c r="O565" s="631"/>
      <c r="P565" s="631"/>
      <c r="Q565" s="631"/>
      <c r="X565" s="352"/>
      <c r="Y565" s="352"/>
      <c r="Z565" s="352"/>
      <c r="AA565" s="352"/>
      <c r="AB565" s="352"/>
      <c r="AC565" s="352"/>
      <c r="AD565" s="352"/>
      <c r="AE565" s="352"/>
      <c r="AF565" s="352"/>
      <c r="AG565" s="352"/>
      <c r="AH565" s="352"/>
      <c r="AI565" s="352"/>
      <c r="AJ565" s="352"/>
      <c r="AK565" s="352"/>
      <c r="AL565" s="352"/>
      <c r="AM565" s="352"/>
      <c r="AN565" s="352"/>
      <c r="AO565" s="352"/>
      <c r="AP565" s="352"/>
      <c r="AQ565" s="352"/>
      <c r="AR565" s="352"/>
      <c r="AS565" s="352"/>
      <c r="AT565" s="352"/>
      <c r="AU565" s="352"/>
      <c r="AV565" s="352"/>
      <c r="AW565" s="352"/>
      <c r="AX565" s="352"/>
      <c r="AY565" s="352"/>
      <c r="AZ565" s="352"/>
      <c r="BA565" s="354"/>
      <c r="BB565" s="430"/>
      <c r="BC565" s="354"/>
      <c r="BD565" s="354"/>
      <c r="BE565" s="354"/>
      <c r="BF565" s="354"/>
      <c r="BG565" s="354"/>
      <c r="BH565" s="354"/>
      <c r="BI565" s="354"/>
      <c r="BJ565" s="354"/>
      <c r="BK565" s="354"/>
      <c r="BL565" s="354"/>
      <c r="BM565" s="354"/>
      <c r="BN565" s="354"/>
      <c r="BO565" s="354"/>
      <c r="BP565" s="354"/>
      <c r="BQ565" s="354"/>
      <c r="BR565" s="354"/>
      <c r="BS565" s="354"/>
      <c r="BT565" s="354"/>
      <c r="BU565" s="354"/>
      <c r="BV565" s="354"/>
      <c r="BW565" s="354"/>
      <c r="BX565" s="355"/>
      <c r="BY565" s="355"/>
      <c r="BZ565" s="355"/>
      <c r="CA565" s="355"/>
      <c r="CB565" s="355"/>
      <c r="CC565" s="355"/>
      <c r="CD565" s="355"/>
      <c r="CE565" s="355"/>
      <c r="CF565" s="355"/>
      <c r="CG565" s="355"/>
      <c r="CH565" s="355"/>
      <c r="CI565" s="355"/>
      <c r="CJ565" s="355"/>
      <c r="CK565" s="355"/>
      <c r="CL565" s="355"/>
      <c r="CM565" s="355"/>
      <c r="CN565" s="355"/>
      <c r="CO565" s="355"/>
      <c r="CP565" s="355"/>
      <c r="CQ565" s="355"/>
      <c r="CR565" s="355"/>
      <c r="CS565" s="355"/>
      <c r="CT565" s="355"/>
      <c r="CU565" s="355"/>
      <c r="CV565" s="355"/>
      <c r="CW565" s="355"/>
      <c r="CX565" s="355"/>
      <c r="CY565" s="355"/>
      <c r="CZ565" s="355"/>
    </row>
    <row r="566" s="359" customFormat="true" ht="25.15" customHeight="true" x14ac:dyDescent="0.2">
      <c r="C566" s="1044" t="s">
        <v>206</v>
      </c>
      <c r="D566" s="1045"/>
      <c r="E566" s="699" t="s">
        <v>207</v>
      </c>
      <c r="F566" s="631"/>
      <c r="G566" s="631"/>
      <c r="H566" s="1045" t="s">
        <v>206</v>
      </c>
      <c r="I566" s="1045"/>
      <c r="J566" s="700" t="s">
        <v>207</v>
      </c>
      <c r="K566" s="631"/>
      <c r="L566" s="631"/>
      <c r="M566" s="1045"/>
      <c r="N566" s="1045"/>
      <c r="O566" s="631"/>
      <c r="P566" s="631"/>
      <c r="Q566" s="631"/>
      <c r="X566" s="352"/>
      <c r="Y566" s="352"/>
      <c r="Z566" s="352"/>
      <c r="AA566" s="352"/>
      <c r="AB566" s="352"/>
      <c r="AC566" s="352"/>
      <c r="AD566" s="352"/>
      <c r="AE566" s="352"/>
      <c r="AF566" s="352"/>
      <c r="AG566" s="352"/>
      <c r="AH566" s="352"/>
      <c r="AI566" s="352"/>
      <c r="AJ566" s="352"/>
      <c r="AK566" s="352"/>
      <c r="AL566" s="352"/>
      <c r="AM566" s="352"/>
      <c r="AN566" s="352"/>
      <c r="AO566" s="352"/>
      <c r="AP566" s="352"/>
      <c r="AQ566" s="352"/>
      <c r="AR566" s="352"/>
      <c r="AS566" s="352"/>
      <c r="AT566" s="352"/>
      <c r="AU566" s="352"/>
      <c r="AV566" s="352"/>
      <c r="AW566" s="352"/>
      <c r="AX566" s="352"/>
      <c r="AY566" s="352"/>
      <c r="AZ566" s="352"/>
      <c r="BA566" s="354"/>
      <c r="BB566" s="430"/>
      <c r="BC566" s="354"/>
      <c r="BD566" s="354"/>
      <c r="BE566" s="354"/>
      <c r="BF566" s="354"/>
      <c r="BG566" s="354"/>
      <c r="BH566" s="354"/>
      <c r="BI566" s="354"/>
      <c r="BJ566" s="354"/>
      <c r="BK566" s="354"/>
      <c r="BL566" s="354"/>
      <c r="BM566" s="354"/>
      <c r="BN566" s="354"/>
      <c r="BO566" s="354"/>
      <c r="BP566" s="354"/>
      <c r="BQ566" s="354"/>
      <c r="BR566" s="354"/>
      <c r="BS566" s="354"/>
      <c r="BT566" s="354"/>
      <c r="BU566" s="354"/>
      <c r="BV566" s="354"/>
      <c r="BW566" s="354"/>
      <c r="BX566" s="355"/>
      <c r="BY566" s="355"/>
      <c r="BZ566" s="355"/>
      <c r="CA566" s="355"/>
      <c r="CB566" s="355"/>
      <c r="CC566" s="355"/>
      <c r="CD566" s="355"/>
      <c r="CE566" s="355"/>
      <c r="CF566" s="355"/>
      <c r="CG566" s="355"/>
      <c r="CH566" s="355"/>
      <c r="CI566" s="355"/>
      <c r="CJ566" s="355"/>
      <c r="CK566" s="355"/>
      <c r="CL566" s="355"/>
      <c r="CM566" s="355"/>
      <c r="CN566" s="355"/>
      <c r="CO566" s="355"/>
      <c r="CP566" s="355"/>
      <c r="CQ566" s="355"/>
      <c r="CR566" s="355"/>
      <c r="CS566" s="355"/>
      <c r="CT566" s="355"/>
      <c r="CU566" s="355"/>
      <c r="CV566" s="355"/>
      <c r="CW566" s="355"/>
      <c r="CX566" s="355"/>
      <c r="CY566" s="355"/>
      <c r="CZ566" s="355"/>
    </row>
    <row r="567" s="359" customFormat="true" ht="25.15" customHeight="true" x14ac:dyDescent="0.2">
      <c r="C567" s="1044" t="s">
        <v>207</v>
      </c>
      <c r="D567" s="1045"/>
      <c r="E567" s="701">
        <v>1</v>
      </c>
      <c r="F567" s="631"/>
      <c r="G567" s="631"/>
      <c r="H567" s="1045" t="s">
        <v>207</v>
      </c>
      <c r="I567" s="1045"/>
      <c r="J567" s="702">
        <v>1</v>
      </c>
      <c r="K567" s="631"/>
      <c r="L567" s="631"/>
      <c r="M567" s="1045"/>
      <c r="N567" s="1045"/>
      <c r="O567" s="631"/>
      <c r="P567" s="631"/>
      <c r="Q567" s="631"/>
      <c r="X567" s="352"/>
      <c r="Y567" s="352"/>
      <c r="Z567" s="352"/>
      <c r="AA567" s="352"/>
      <c r="AB567" s="352"/>
      <c r="AC567" s="352"/>
      <c r="AD567" s="352"/>
      <c r="AE567" s="352"/>
      <c r="AF567" s="352"/>
      <c r="AG567" s="352"/>
      <c r="AH567" s="352"/>
      <c r="AI567" s="352"/>
      <c r="AJ567" s="352"/>
      <c r="AK567" s="352"/>
      <c r="AL567" s="352"/>
      <c r="AM567" s="352"/>
      <c r="AN567" s="352"/>
      <c r="AO567" s="352"/>
      <c r="AP567" s="352"/>
      <c r="AQ567" s="352"/>
      <c r="AR567" s="352"/>
      <c r="AS567" s="352"/>
      <c r="AT567" s="352"/>
      <c r="AU567" s="352"/>
      <c r="AV567" s="352"/>
      <c r="AW567" s="352"/>
      <c r="AX567" s="352"/>
      <c r="AY567" s="352"/>
      <c r="AZ567" s="352"/>
      <c r="BA567" s="354"/>
      <c r="BB567" s="430"/>
      <c r="BC567" s="354"/>
      <c r="BD567" s="354"/>
      <c r="BE567" s="354"/>
      <c r="BF567" s="354"/>
      <c r="BG567" s="354"/>
      <c r="BH567" s="354"/>
      <c r="BI567" s="354"/>
      <c r="BJ567" s="354"/>
      <c r="BK567" s="354"/>
      <c r="BL567" s="354"/>
      <c r="BM567" s="354"/>
      <c r="BN567" s="354"/>
      <c r="BO567" s="354"/>
      <c r="BP567" s="354"/>
      <c r="BQ567" s="354"/>
      <c r="BR567" s="354"/>
      <c r="BS567" s="354"/>
      <c r="BT567" s="354"/>
      <c r="BU567" s="354"/>
      <c r="BV567" s="354"/>
      <c r="BW567" s="354"/>
      <c r="BX567" s="355"/>
      <c r="BY567" s="355"/>
      <c r="BZ567" s="355"/>
      <c r="CA567" s="355"/>
      <c r="CB567" s="355"/>
      <c r="CC567" s="355"/>
      <c r="CD567" s="355"/>
      <c r="CE567" s="355"/>
      <c r="CF567" s="355"/>
      <c r="CG567" s="355"/>
      <c r="CH567" s="355"/>
      <c r="CI567" s="355"/>
      <c r="CJ567" s="355"/>
      <c r="CK567" s="355"/>
      <c r="CL567" s="355"/>
      <c r="CM567" s="355"/>
      <c r="CN567" s="355"/>
      <c r="CO567" s="355"/>
      <c r="CP567" s="355"/>
      <c r="CQ567" s="355"/>
      <c r="CR567" s="355"/>
      <c r="CS567" s="355"/>
      <c r="CT567" s="355"/>
      <c r="CU567" s="355"/>
      <c r="CV567" s="355"/>
      <c r="CW567" s="355"/>
      <c r="CX567" s="355"/>
      <c r="CY567" s="355"/>
      <c r="CZ567" s="355"/>
    </row>
    <row r="568" s="359" customFormat="true" ht="25.15" customHeight="true" x14ac:dyDescent="0.2">
      <c r="C568" s="1044"/>
      <c r="D568" s="1045"/>
      <c r="E568" s="631"/>
      <c r="F568" s="631"/>
      <c r="G568" s="631"/>
      <c r="H568" s="1045"/>
      <c r="I568" s="1045"/>
      <c r="J568" s="631"/>
      <c r="K568" s="631"/>
      <c r="L568" s="631"/>
      <c r="M568" s="1045"/>
      <c r="N568" s="1045"/>
      <c r="O568" s="631"/>
      <c r="P568" s="631"/>
      <c r="Q568" s="631"/>
      <c r="X568" s="352"/>
      <c r="Y568" s="352"/>
      <c r="Z568" s="352"/>
      <c r="AA568" s="352"/>
      <c r="AB568" s="352"/>
      <c r="AC568" s="352"/>
      <c r="AD568" s="352"/>
      <c r="AE568" s="352"/>
      <c r="AF568" s="352"/>
      <c r="AG568" s="352"/>
      <c r="AH568" s="352"/>
      <c r="AI568" s="352"/>
      <c r="AJ568" s="352"/>
      <c r="AK568" s="352"/>
      <c r="AL568" s="352"/>
      <c r="AM568" s="352"/>
      <c r="AN568" s="352"/>
      <c r="AO568" s="352"/>
      <c r="AP568" s="352"/>
      <c r="AQ568" s="352"/>
      <c r="AR568" s="352"/>
      <c r="AS568" s="352"/>
      <c r="AT568" s="352"/>
      <c r="AU568" s="352"/>
      <c r="AV568" s="352"/>
      <c r="AW568" s="352"/>
      <c r="AX568" s="352"/>
      <c r="AY568" s="352"/>
      <c r="AZ568" s="352"/>
      <c r="BA568" s="354"/>
      <c r="BB568" s="430"/>
      <c r="BC568" s="354"/>
      <c r="BD568" s="354"/>
      <c r="BE568" s="354"/>
      <c r="BF568" s="354"/>
      <c r="BG568" s="354"/>
      <c r="BH568" s="354"/>
      <c r="BI568" s="354"/>
      <c r="BJ568" s="354"/>
      <c r="BK568" s="354"/>
      <c r="BL568" s="354"/>
      <c r="BM568" s="354"/>
      <c r="BN568" s="354"/>
      <c r="BO568" s="354"/>
      <c r="BP568" s="354"/>
      <c r="BQ568" s="354"/>
      <c r="BR568" s="354"/>
      <c r="BS568" s="354"/>
      <c r="BT568" s="354"/>
      <c r="BU568" s="354"/>
      <c r="BV568" s="354"/>
      <c r="BW568" s="354"/>
      <c r="BX568" s="355"/>
      <c r="BY568" s="355"/>
      <c r="BZ568" s="355"/>
      <c r="CA568" s="355"/>
      <c r="CB568" s="355"/>
      <c r="CC568" s="355"/>
      <c r="CD568" s="355"/>
      <c r="CE568" s="355"/>
      <c r="CF568" s="355"/>
      <c r="CG568" s="355"/>
      <c r="CH568" s="355"/>
      <c r="CI568" s="355"/>
      <c r="CJ568" s="355"/>
      <c r="CK568" s="355"/>
      <c r="CL568" s="355"/>
      <c r="CM568" s="355"/>
      <c r="CN568" s="355"/>
      <c r="CO568" s="355"/>
      <c r="CP568" s="355"/>
      <c r="CQ568" s="355"/>
      <c r="CR568" s="355"/>
      <c r="CS568" s="355"/>
      <c r="CT568" s="355"/>
      <c r="CU568" s="355"/>
      <c r="CV568" s="355"/>
      <c r="CW568" s="355"/>
      <c r="CX568" s="355"/>
      <c r="CY568" s="355"/>
      <c r="CZ568" s="355"/>
    </row>
    <row r="569" s="359" customFormat="true" ht="25.15" customHeight="true" x14ac:dyDescent="0.2">
      <c r="C569" s="1044"/>
      <c r="D569" s="1045"/>
      <c r="E569" s="615"/>
      <c r="F569" s="615"/>
      <c r="G569" s="615"/>
      <c r="H569" s="1044"/>
      <c r="I569" s="1045"/>
      <c r="J569" s="615"/>
      <c r="K569" s="615"/>
      <c r="L569" s="615"/>
      <c r="M569" s="1044"/>
      <c r="N569" s="1045"/>
      <c r="O569" s="615"/>
      <c r="P569" s="615"/>
      <c r="Q569" s="615"/>
      <c r="X569" s="352"/>
      <c r="Y569" s="352"/>
      <c r="Z569" s="352"/>
      <c r="AA569" s="352"/>
      <c r="AB569" s="352"/>
      <c r="AC569" s="352"/>
      <c r="AD569" s="352"/>
      <c r="AE569" s="352"/>
      <c r="AF569" s="352"/>
      <c r="AG569" s="352"/>
      <c r="AH569" s="352"/>
      <c r="AI569" s="352"/>
      <c r="AJ569" s="352"/>
      <c r="AK569" s="352"/>
      <c r="AL569" s="352"/>
      <c r="AM569" s="352"/>
      <c r="AN569" s="352"/>
      <c r="AO569" s="352"/>
      <c r="AP569" s="352"/>
      <c r="AQ569" s="352"/>
      <c r="AR569" s="352"/>
      <c r="AS569" s="352"/>
      <c r="AT569" s="352"/>
      <c r="AU569" s="352"/>
      <c r="AV569" s="352"/>
      <c r="AW569" s="352"/>
      <c r="AX569" s="352"/>
      <c r="AY569" s="352"/>
      <c r="AZ569" s="352"/>
      <c r="BA569" s="354"/>
      <c r="BB569" s="430"/>
      <c r="BC569" s="354"/>
      <c r="BD569" s="354"/>
      <c r="BE569" s="354"/>
      <c r="BF569" s="354"/>
      <c r="BG569" s="354"/>
      <c r="BH569" s="354"/>
      <c r="BI569" s="354"/>
      <c r="BJ569" s="354"/>
      <c r="BK569" s="354"/>
      <c r="BL569" s="354"/>
      <c r="BM569" s="354"/>
      <c r="BN569" s="354"/>
      <c r="BO569" s="354"/>
      <c r="BP569" s="354"/>
      <c r="BQ569" s="354"/>
      <c r="BR569" s="354"/>
      <c r="BS569" s="354"/>
      <c r="BT569" s="354"/>
      <c r="BU569" s="354"/>
      <c r="BV569" s="354"/>
      <c r="BW569" s="354"/>
      <c r="BX569" s="355"/>
      <c r="BY569" s="355"/>
      <c r="BZ569" s="355"/>
      <c r="CA569" s="355"/>
      <c r="CB569" s="355"/>
      <c r="CC569" s="355"/>
      <c r="CD569" s="355"/>
      <c r="CE569" s="355"/>
      <c r="CF569" s="355"/>
      <c r="CG569" s="355"/>
      <c r="CH569" s="355"/>
      <c r="CI569" s="355"/>
      <c r="CJ569" s="355"/>
      <c r="CK569" s="355"/>
      <c r="CL569" s="355"/>
      <c r="CM569" s="355"/>
      <c r="CN569" s="355"/>
      <c r="CO569" s="355"/>
      <c r="CP569" s="355"/>
      <c r="CQ569" s="355"/>
      <c r="CR569" s="355"/>
      <c r="CS569" s="355"/>
      <c r="CT569" s="355"/>
      <c r="CU569" s="355"/>
      <c r="CV569" s="355"/>
      <c r="CW569" s="355"/>
      <c r="CX569" s="355"/>
      <c r="CY569" s="355"/>
      <c r="CZ569" s="355"/>
    </row>
    <row r="570" s="359" customFormat="true" ht="25.15" customHeight="true" x14ac:dyDescent="0.2">
      <c r="C570" s="1044"/>
      <c r="D570" s="1045"/>
      <c r="E570" s="615"/>
      <c r="F570" s="615"/>
      <c r="G570" s="615"/>
      <c r="H570" s="1044"/>
      <c r="I570" s="1045"/>
      <c r="J570" s="615"/>
      <c r="K570" s="615"/>
      <c r="L570" s="615"/>
      <c r="M570" s="1044"/>
      <c r="N570" s="1045"/>
      <c r="O570" s="615"/>
      <c r="P570" s="615"/>
      <c r="Q570" s="615"/>
      <c r="X570" s="352"/>
      <c r="Y570" s="352"/>
      <c r="Z570" s="352"/>
      <c r="AA570" s="352"/>
      <c r="AB570" s="352"/>
      <c r="AC570" s="352"/>
      <c r="AD570" s="352"/>
      <c r="AE570" s="352"/>
      <c r="AF570" s="352"/>
      <c r="AG570" s="352"/>
      <c r="AH570" s="352"/>
      <c r="AI570" s="352"/>
      <c r="AJ570" s="352"/>
      <c r="AK570" s="352"/>
      <c r="AL570" s="352"/>
      <c r="AM570" s="352"/>
      <c r="AN570" s="352"/>
      <c r="AO570" s="352"/>
      <c r="AP570" s="352"/>
      <c r="AQ570" s="352"/>
      <c r="AR570" s="352"/>
      <c r="AS570" s="352"/>
      <c r="AT570" s="352"/>
      <c r="AU570" s="352"/>
      <c r="AV570" s="352"/>
      <c r="AW570" s="352"/>
      <c r="AX570" s="352"/>
      <c r="AY570" s="352"/>
      <c r="AZ570" s="352"/>
      <c r="BA570" s="354"/>
      <c r="BB570" s="430"/>
      <c r="BC570" s="354"/>
      <c r="BD570" s="354"/>
      <c r="BE570" s="354"/>
      <c r="BF570" s="354"/>
      <c r="BG570" s="354"/>
      <c r="BH570" s="354"/>
      <c r="BI570" s="354"/>
      <c r="BJ570" s="354"/>
      <c r="BK570" s="354"/>
      <c r="BL570" s="354"/>
      <c r="BM570" s="354"/>
      <c r="BN570" s="354"/>
      <c r="BO570" s="354"/>
      <c r="BP570" s="354"/>
      <c r="BQ570" s="354"/>
      <c r="BR570" s="354"/>
      <c r="BS570" s="354"/>
      <c r="BT570" s="354"/>
      <c r="BU570" s="354"/>
      <c r="BV570" s="354"/>
      <c r="BW570" s="354"/>
      <c r="BX570" s="355"/>
      <c r="BY570" s="355"/>
      <c r="BZ570" s="355"/>
      <c r="CA570" s="355"/>
      <c r="CB570" s="355"/>
      <c r="CC570" s="355"/>
      <c r="CD570" s="355"/>
      <c r="CE570" s="355"/>
      <c r="CF570" s="355"/>
      <c r="CG570" s="355"/>
      <c r="CH570" s="355"/>
      <c r="CI570" s="355"/>
      <c r="CJ570" s="355"/>
      <c r="CK570" s="355"/>
      <c r="CL570" s="355"/>
      <c r="CM570" s="355"/>
      <c r="CN570" s="355"/>
      <c r="CO570" s="355"/>
      <c r="CP570" s="355"/>
      <c r="CQ570" s="355"/>
      <c r="CR570" s="355"/>
      <c r="CS570" s="355"/>
      <c r="CT570" s="355"/>
      <c r="CU570" s="355"/>
      <c r="CV570" s="355"/>
      <c r="CW570" s="355"/>
      <c r="CX570" s="355"/>
      <c r="CY570" s="355"/>
      <c r="CZ570" s="355"/>
    </row>
    <row r="571" s="359" customFormat="true" ht="25.15" customHeight="true" x14ac:dyDescent="0.2">
      <c r="C571" s="1044"/>
      <c r="D571" s="1045"/>
      <c r="E571" s="615"/>
      <c r="F571" s="615"/>
      <c r="G571" s="615"/>
      <c r="H571" s="1044"/>
      <c r="I571" s="1045"/>
      <c r="J571" s="615"/>
      <c r="K571" s="615"/>
      <c r="L571" s="615"/>
      <c r="M571" s="1044"/>
      <c r="N571" s="1045"/>
      <c r="O571" s="615"/>
      <c r="P571" s="615"/>
      <c r="Q571" s="615"/>
      <c r="X571" s="352"/>
      <c r="Y571" s="352"/>
      <c r="Z571" s="352"/>
      <c r="AA571" s="352"/>
      <c r="AB571" s="352"/>
      <c r="AC571" s="352"/>
      <c r="AD571" s="352"/>
      <c r="AE571" s="352"/>
      <c r="AF571" s="352"/>
      <c r="AG571" s="352"/>
      <c r="AH571" s="352"/>
      <c r="AI571" s="352"/>
      <c r="AJ571" s="352"/>
      <c r="AK571" s="352"/>
      <c r="AL571" s="352"/>
      <c r="AM571" s="352"/>
      <c r="AN571" s="352"/>
      <c r="AO571" s="352"/>
      <c r="AP571" s="352"/>
      <c r="AQ571" s="352"/>
      <c r="AR571" s="352"/>
      <c r="AS571" s="352"/>
      <c r="AT571" s="352"/>
      <c r="AU571" s="352"/>
      <c r="AV571" s="352"/>
      <c r="AW571" s="352"/>
      <c r="AX571" s="352"/>
      <c r="AY571" s="352"/>
      <c r="AZ571" s="352"/>
      <c r="BA571" s="354"/>
      <c r="BB571" s="430"/>
      <c r="BC571" s="354"/>
      <c r="BD571" s="354"/>
      <c r="BE571" s="354"/>
      <c r="BF571" s="354"/>
      <c r="BG571" s="354"/>
      <c r="BH571" s="354"/>
      <c r="BI571" s="354"/>
      <c r="BJ571" s="354"/>
      <c r="BK571" s="354"/>
      <c r="BL571" s="354"/>
      <c r="BM571" s="354"/>
      <c r="BN571" s="354"/>
      <c r="BO571" s="354"/>
      <c r="BP571" s="354"/>
      <c r="BQ571" s="354"/>
      <c r="BR571" s="354"/>
      <c r="BS571" s="354"/>
      <c r="BT571" s="354"/>
      <c r="BU571" s="354"/>
      <c r="BV571" s="354"/>
      <c r="BW571" s="354"/>
      <c r="BX571" s="355"/>
      <c r="BY571" s="355"/>
      <c r="BZ571" s="355"/>
      <c r="CA571" s="355"/>
      <c r="CB571" s="355"/>
      <c r="CC571" s="355"/>
      <c r="CD571" s="355"/>
      <c r="CE571" s="355"/>
      <c r="CF571" s="355"/>
      <c r="CG571" s="355"/>
      <c r="CH571" s="355"/>
      <c r="CI571" s="355"/>
      <c r="CJ571" s="355"/>
      <c r="CK571" s="355"/>
      <c r="CL571" s="355"/>
      <c r="CM571" s="355"/>
      <c r="CN571" s="355"/>
      <c r="CO571" s="355"/>
      <c r="CP571" s="355"/>
      <c r="CQ571" s="355"/>
      <c r="CR571" s="355"/>
      <c r="CS571" s="355"/>
      <c r="CT571" s="355"/>
      <c r="CU571" s="355"/>
      <c r="CV571" s="355"/>
      <c r="CW571" s="355"/>
      <c r="CX571" s="355"/>
      <c r="CY571" s="355"/>
      <c r="CZ571" s="355"/>
    </row>
    <row r="572" s="359" customFormat="true" ht="25.15" customHeight="true" x14ac:dyDescent="0.2">
      <c r="C572" s="1044"/>
      <c r="D572" s="1045"/>
      <c r="E572" s="615"/>
      <c r="F572" s="615"/>
      <c r="G572" s="615"/>
      <c r="H572" s="1044"/>
      <c r="I572" s="1045"/>
      <c r="J572" s="615"/>
      <c r="K572" s="615"/>
      <c r="L572" s="615"/>
      <c r="M572" s="1044"/>
      <c r="N572" s="1045"/>
      <c r="O572" s="615"/>
      <c r="P572" s="615"/>
      <c r="Q572" s="615"/>
      <c r="X572" s="352"/>
      <c r="Y572" s="352"/>
      <c r="Z572" s="352"/>
      <c r="AA572" s="352"/>
      <c r="AB572" s="352"/>
      <c r="AC572" s="352"/>
      <c r="AD572" s="352"/>
      <c r="AE572" s="352"/>
      <c r="AF572" s="352"/>
      <c r="AG572" s="352"/>
      <c r="AH572" s="352"/>
      <c r="AI572" s="352"/>
      <c r="AJ572" s="352"/>
      <c r="AK572" s="352"/>
      <c r="AL572" s="352"/>
      <c r="AM572" s="352"/>
      <c r="AN572" s="352"/>
      <c r="AO572" s="352"/>
      <c r="AP572" s="352"/>
      <c r="AQ572" s="352"/>
      <c r="AR572" s="352"/>
      <c r="AS572" s="352"/>
      <c r="AT572" s="352"/>
      <c r="AU572" s="352"/>
      <c r="AV572" s="352"/>
      <c r="AW572" s="352"/>
      <c r="AX572" s="352"/>
      <c r="AY572" s="352"/>
      <c r="AZ572" s="352"/>
      <c r="BA572" s="354"/>
      <c r="BB572" s="430"/>
      <c r="BC572" s="354"/>
      <c r="BD572" s="354"/>
      <c r="BE572" s="354"/>
      <c r="BF572" s="354"/>
      <c r="BG572" s="354"/>
      <c r="BH572" s="354"/>
      <c r="BI572" s="354"/>
      <c r="BJ572" s="354"/>
      <c r="BK572" s="354"/>
      <c r="BL572" s="354"/>
      <c r="BM572" s="354"/>
      <c r="BN572" s="354"/>
      <c r="BO572" s="354"/>
      <c r="BP572" s="354"/>
      <c r="BQ572" s="354"/>
      <c r="BR572" s="354"/>
      <c r="BS572" s="354"/>
      <c r="BT572" s="354"/>
      <c r="BU572" s="354"/>
      <c r="BV572" s="354"/>
      <c r="BW572" s="354"/>
      <c r="BX572" s="355"/>
      <c r="BY572" s="355"/>
      <c r="BZ572" s="355"/>
      <c r="CA572" s="355"/>
      <c r="CB572" s="355"/>
      <c r="CC572" s="355"/>
      <c r="CD572" s="355"/>
      <c r="CE572" s="355"/>
      <c r="CF572" s="355"/>
      <c r="CG572" s="355"/>
      <c r="CH572" s="355"/>
      <c r="CI572" s="355"/>
      <c r="CJ572" s="355"/>
      <c r="CK572" s="355"/>
      <c r="CL572" s="355"/>
      <c r="CM572" s="355"/>
      <c r="CN572" s="355"/>
      <c r="CO572" s="355"/>
      <c r="CP572" s="355"/>
      <c r="CQ572" s="355"/>
      <c r="CR572" s="355"/>
      <c r="CS572" s="355"/>
      <c r="CT572" s="355"/>
      <c r="CU572" s="355"/>
      <c r="CV572" s="355"/>
      <c r="CW572" s="355"/>
      <c r="CX572" s="355"/>
      <c r="CY572" s="355"/>
      <c r="CZ572" s="355"/>
    </row>
    <row r="573" s="359" customFormat="true" ht="25.15" customHeight="true" x14ac:dyDescent="0.2">
      <c r="C573" s="1044"/>
      <c r="D573" s="1045"/>
      <c r="E573" s="615"/>
      <c r="F573" s="615"/>
      <c r="G573" s="615"/>
      <c r="H573" s="1044"/>
      <c r="I573" s="1045"/>
      <c r="J573" s="615"/>
      <c r="K573" s="615"/>
      <c r="L573" s="615"/>
      <c r="M573" s="1044"/>
      <c r="N573" s="1045"/>
      <c r="O573" s="615"/>
      <c r="P573" s="615"/>
      <c r="Q573" s="615"/>
      <c r="X573" s="352"/>
      <c r="Y573" s="352"/>
      <c r="Z573" s="352"/>
      <c r="AA573" s="352"/>
      <c r="AB573" s="352"/>
      <c r="AC573" s="352"/>
      <c r="AD573" s="352"/>
      <c r="AE573" s="352"/>
      <c r="AF573" s="352"/>
      <c r="AG573" s="352"/>
      <c r="AH573" s="352"/>
      <c r="AI573" s="352"/>
      <c r="AJ573" s="352"/>
      <c r="AK573" s="352"/>
      <c r="AL573" s="352"/>
      <c r="AM573" s="352"/>
      <c r="AN573" s="352"/>
      <c r="AO573" s="352"/>
      <c r="AP573" s="352"/>
      <c r="AQ573" s="352"/>
      <c r="AR573" s="352"/>
      <c r="AS573" s="352"/>
      <c r="AT573" s="352"/>
      <c r="AU573" s="352"/>
      <c r="AV573" s="352"/>
      <c r="AW573" s="352"/>
      <c r="AX573" s="352"/>
      <c r="AY573" s="352"/>
      <c r="AZ573" s="352"/>
      <c r="BA573" s="354"/>
      <c r="BB573" s="430"/>
      <c r="BC573" s="354"/>
      <c r="BD573" s="354"/>
      <c r="BE573" s="354"/>
      <c r="BF573" s="354"/>
      <c r="BG573" s="354"/>
      <c r="BH573" s="354"/>
      <c r="BI573" s="354"/>
      <c r="BJ573" s="354"/>
      <c r="BK573" s="354"/>
      <c r="BL573" s="354"/>
      <c r="BM573" s="354"/>
      <c r="BN573" s="354"/>
      <c r="BO573" s="354"/>
      <c r="BP573" s="354"/>
      <c r="BQ573" s="354"/>
      <c r="BR573" s="354"/>
      <c r="BS573" s="354"/>
      <c r="BT573" s="354"/>
      <c r="BU573" s="354"/>
      <c r="BV573" s="354"/>
      <c r="BW573" s="354"/>
      <c r="BX573" s="355"/>
      <c r="BY573" s="355"/>
      <c r="BZ573" s="355"/>
      <c r="CA573" s="355"/>
      <c r="CB573" s="355"/>
      <c r="CC573" s="355"/>
      <c r="CD573" s="355"/>
      <c r="CE573" s="355"/>
      <c r="CF573" s="355"/>
      <c r="CG573" s="355"/>
      <c r="CH573" s="355"/>
      <c r="CI573" s="355"/>
      <c r="CJ573" s="355"/>
      <c r="CK573" s="355"/>
      <c r="CL573" s="355"/>
      <c r="CM573" s="355"/>
      <c r="CN573" s="355"/>
      <c r="CO573" s="355"/>
      <c r="CP573" s="355"/>
      <c r="CQ573" s="355"/>
      <c r="CR573" s="355"/>
      <c r="CS573" s="355"/>
      <c r="CT573" s="355"/>
      <c r="CU573" s="355"/>
      <c r="CV573" s="355"/>
      <c r="CW573" s="355"/>
      <c r="CX573" s="355"/>
      <c r="CY573" s="355"/>
      <c r="CZ573" s="355"/>
    </row>
    <row r="574" s="359" customFormat="true" ht="25.15" customHeight="true" x14ac:dyDescent="0.2">
      <c r="C574" s="1044"/>
      <c r="D574" s="1045"/>
      <c r="E574" s="615"/>
      <c r="F574" s="615"/>
      <c r="G574" s="615"/>
      <c r="H574" s="1044"/>
      <c r="I574" s="1045"/>
      <c r="J574" s="615"/>
      <c r="K574" s="615"/>
      <c r="L574" s="615"/>
      <c r="M574" s="1044"/>
      <c r="N574" s="1045"/>
      <c r="O574" s="615"/>
      <c r="P574" s="615"/>
      <c r="Q574" s="615"/>
      <c r="X574" s="352"/>
      <c r="Y574" s="352"/>
      <c r="Z574" s="352"/>
      <c r="AA574" s="352"/>
      <c r="AB574" s="352"/>
      <c r="AC574" s="352"/>
      <c r="AD574" s="352"/>
      <c r="AE574" s="352"/>
      <c r="AF574" s="352"/>
      <c r="AG574" s="352"/>
      <c r="AH574" s="352"/>
      <c r="AI574" s="352"/>
      <c r="AJ574" s="352"/>
      <c r="AK574" s="352"/>
      <c r="AL574" s="352"/>
      <c r="AM574" s="352"/>
      <c r="AN574" s="352"/>
      <c r="AO574" s="352"/>
      <c r="AP574" s="352"/>
      <c r="AQ574" s="352"/>
      <c r="AR574" s="352"/>
      <c r="AS574" s="352"/>
      <c r="AT574" s="352"/>
      <c r="AU574" s="352"/>
      <c r="AV574" s="352"/>
      <c r="AW574" s="352"/>
      <c r="AX574" s="352"/>
      <c r="AY574" s="352"/>
      <c r="AZ574" s="352"/>
      <c r="BA574" s="354"/>
      <c r="BB574" s="430"/>
      <c r="BC574" s="354"/>
      <c r="BD574" s="354"/>
      <c r="BE574" s="354"/>
      <c r="BF574" s="354"/>
      <c r="BG574" s="354"/>
      <c r="BH574" s="354"/>
      <c r="BI574" s="354"/>
      <c r="BJ574" s="354"/>
      <c r="BK574" s="354"/>
      <c r="BL574" s="354"/>
      <c r="BM574" s="354"/>
      <c r="BN574" s="354"/>
      <c r="BO574" s="354"/>
      <c r="BP574" s="354"/>
      <c r="BQ574" s="354"/>
      <c r="BR574" s="354"/>
      <c r="BS574" s="354"/>
      <c r="BT574" s="354"/>
      <c r="BU574" s="354"/>
      <c r="BV574" s="354"/>
      <c r="BW574" s="354"/>
      <c r="BX574" s="355"/>
      <c r="BY574" s="355"/>
      <c r="BZ574" s="355"/>
      <c r="CA574" s="355"/>
      <c r="CB574" s="355"/>
      <c r="CC574" s="355"/>
      <c r="CD574" s="355"/>
      <c r="CE574" s="355"/>
      <c r="CF574" s="355"/>
      <c r="CG574" s="355"/>
      <c r="CH574" s="355"/>
      <c r="CI574" s="355"/>
      <c r="CJ574" s="355"/>
      <c r="CK574" s="355"/>
      <c r="CL574" s="355"/>
      <c r="CM574" s="355"/>
      <c r="CN574" s="355"/>
      <c r="CO574" s="355"/>
      <c r="CP574" s="355"/>
      <c r="CQ574" s="355"/>
      <c r="CR574" s="355"/>
      <c r="CS574" s="355"/>
      <c r="CT574" s="355"/>
      <c r="CU574" s="355"/>
      <c r="CV574" s="355"/>
      <c r="CW574" s="355"/>
      <c r="CX574" s="355"/>
      <c r="CY574" s="355"/>
      <c r="CZ574" s="355"/>
    </row>
    <row r="575" s="359" customFormat="true" ht="25.15" customHeight="true" x14ac:dyDescent="0.2">
      <c r="C575" s="1044"/>
      <c r="D575" s="1045"/>
      <c r="E575" s="615"/>
      <c r="F575" s="615"/>
      <c r="G575" s="615"/>
      <c r="H575" s="1044"/>
      <c r="I575" s="1045"/>
      <c r="J575" s="615"/>
      <c r="K575" s="615"/>
      <c r="L575" s="615"/>
      <c r="M575" s="1044"/>
      <c r="N575" s="1045"/>
      <c r="O575" s="615"/>
      <c r="P575" s="615"/>
      <c r="Q575" s="615"/>
      <c r="X575" s="352"/>
      <c r="Y575" s="352"/>
      <c r="Z575" s="352"/>
      <c r="AA575" s="352"/>
      <c r="AB575" s="352"/>
      <c r="AC575" s="352"/>
      <c r="AD575" s="352"/>
      <c r="AE575" s="352"/>
      <c r="AF575" s="352"/>
      <c r="AG575" s="352"/>
      <c r="AH575" s="352"/>
      <c r="AI575" s="352"/>
      <c r="AJ575" s="352"/>
      <c r="AK575" s="352"/>
      <c r="AL575" s="352"/>
      <c r="AM575" s="352"/>
      <c r="AN575" s="352"/>
      <c r="AO575" s="352"/>
      <c r="AP575" s="352"/>
      <c r="AQ575" s="352"/>
      <c r="AR575" s="352"/>
      <c r="AS575" s="352"/>
      <c r="AT575" s="352"/>
      <c r="AU575" s="352"/>
      <c r="AV575" s="352"/>
      <c r="AW575" s="352"/>
      <c r="AX575" s="352"/>
      <c r="AY575" s="352"/>
      <c r="AZ575" s="352"/>
      <c r="BA575" s="354"/>
      <c r="BB575" s="430"/>
      <c r="BC575" s="354"/>
      <c r="BD575" s="354"/>
      <c r="BE575" s="354"/>
      <c r="BF575" s="354"/>
      <c r="BG575" s="354"/>
      <c r="BH575" s="354"/>
      <c r="BI575" s="354"/>
      <c r="BJ575" s="354"/>
      <c r="BK575" s="354"/>
      <c r="BL575" s="354"/>
      <c r="BM575" s="354"/>
      <c r="BN575" s="354"/>
      <c r="BO575" s="354"/>
      <c r="BP575" s="354"/>
      <c r="BQ575" s="354"/>
      <c r="BR575" s="354"/>
      <c r="BS575" s="354"/>
      <c r="BT575" s="354"/>
      <c r="BU575" s="354"/>
      <c r="BV575" s="354"/>
      <c r="BW575" s="354"/>
      <c r="BX575" s="355"/>
      <c r="BY575" s="355"/>
      <c r="BZ575" s="355"/>
      <c r="CA575" s="355"/>
      <c r="CB575" s="355"/>
      <c r="CC575" s="355"/>
      <c r="CD575" s="355"/>
      <c r="CE575" s="355"/>
      <c r="CF575" s="355"/>
      <c r="CG575" s="355"/>
      <c r="CH575" s="355"/>
      <c r="CI575" s="355"/>
      <c r="CJ575" s="355"/>
      <c r="CK575" s="355"/>
      <c r="CL575" s="355"/>
      <c r="CM575" s="355"/>
      <c r="CN575" s="355"/>
      <c r="CO575" s="355"/>
      <c r="CP575" s="355"/>
      <c r="CQ575" s="355"/>
      <c r="CR575" s="355"/>
      <c r="CS575" s="355"/>
      <c r="CT575" s="355"/>
      <c r="CU575" s="355"/>
      <c r="CV575" s="355"/>
      <c r="CW575" s="355"/>
      <c r="CX575" s="355"/>
      <c r="CY575" s="355"/>
      <c r="CZ575" s="355"/>
    </row>
    <row r="576" s="359" customFormat="true" ht="25.15" customHeight="true" x14ac:dyDescent="0.2">
      <c r="C576" s="1044"/>
      <c r="D576" s="1045"/>
      <c r="E576" s="615"/>
      <c r="F576" s="615"/>
      <c r="G576" s="615"/>
      <c r="H576" s="1044"/>
      <c r="I576" s="1045"/>
      <c r="J576" s="615"/>
      <c r="K576" s="615"/>
      <c r="L576" s="615"/>
      <c r="M576" s="1044"/>
      <c r="N576" s="1045"/>
      <c r="O576" s="615"/>
      <c r="P576" s="615"/>
      <c r="Q576" s="615"/>
      <c r="X576" s="352"/>
      <c r="Y576" s="352"/>
      <c r="Z576" s="352"/>
      <c r="AA576" s="352"/>
      <c r="AB576" s="352"/>
      <c r="AC576" s="352"/>
      <c r="AD576" s="352"/>
      <c r="AE576" s="352"/>
      <c r="AF576" s="352"/>
      <c r="AG576" s="352"/>
      <c r="AH576" s="352"/>
      <c r="AI576" s="352"/>
      <c r="AJ576" s="352"/>
      <c r="AK576" s="352"/>
      <c r="AL576" s="352"/>
      <c r="AM576" s="352"/>
      <c r="AN576" s="352"/>
      <c r="AO576" s="352"/>
      <c r="AP576" s="352"/>
      <c r="AQ576" s="352"/>
      <c r="AR576" s="352"/>
      <c r="AS576" s="352"/>
      <c r="AT576" s="352"/>
      <c r="AU576" s="352"/>
      <c r="AV576" s="352"/>
      <c r="AW576" s="352"/>
      <c r="AX576" s="352"/>
      <c r="AY576" s="352"/>
      <c r="AZ576" s="352"/>
      <c r="BA576" s="354"/>
      <c r="BB576" s="430"/>
      <c r="BC576" s="354"/>
      <c r="BD576" s="354"/>
      <c r="BE576" s="354"/>
      <c r="BF576" s="354"/>
      <c r="BG576" s="354"/>
      <c r="BH576" s="354"/>
      <c r="BI576" s="354"/>
      <c r="BJ576" s="354"/>
      <c r="BK576" s="354"/>
      <c r="BL576" s="354"/>
      <c r="BM576" s="354"/>
      <c r="BN576" s="354"/>
      <c r="BO576" s="354"/>
      <c r="BP576" s="354"/>
      <c r="BQ576" s="354"/>
      <c r="BR576" s="354"/>
      <c r="BS576" s="354"/>
      <c r="BT576" s="354"/>
      <c r="BU576" s="354"/>
      <c r="BV576" s="354"/>
      <c r="BW576" s="354"/>
      <c r="BX576" s="355"/>
      <c r="BY576" s="355"/>
      <c r="BZ576" s="355"/>
      <c r="CA576" s="355"/>
      <c r="CB576" s="355"/>
      <c r="CC576" s="355"/>
      <c r="CD576" s="355"/>
      <c r="CE576" s="355"/>
      <c r="CF576" s="355"/>
      <c r="CG576" s="355"/>
      <c r="CH576" s="355"/>
      <c r="CI576" s="355"/>
      <c r="CJ576" s="355"/>
      <c r="CK576" s="355"/>
      <c r="CL576" s="355"/>
      <c r="CM576" s="355"/>
      <c r="CN576" s="355"/>
      <c r="CO576" s="355"/>
      <c r="CP576" s="355"/>
      <c r="CQ576" s="355"/>
      <c r="CR576" s="355"/>
      <c r="CS576" s="355"/>
      <c r="CT576" s="355"/>
      <c r="CU576" s="355"/>
      <c r="CV576" s="355"/>
      <c r="CW576" s="355"/>
      <c r="CX576" s="355"/>
      <c r="CY576" s="355"/>
      <c r="CZ576" s="355"/>
    </row>
    <row r="577" s="359" customFormat="true" ht="25.15" customHeight="true" x14ac:dyDescent="0.2">
      <c r="C577" s="1044"/>
      <c r="D577" s="1045"/>
      <c r="E577" s="615"/>
      <c r="F577" s="615"/>
      <c r="G577" s="615"/>
      <c r="H577" s="1044"/>
      <c r="I577" s="1045"/>
      <c r="J577" s="615"/>
      <c r="K577" s="615"/>
      <c r="L577" s="615"/>
      <c r="M577" s="1044"/>
      <c r="N577" s="1045"/>
      <c r="O577" s="615"/>
      <c r="P577" s="615"/>
      <c r="Q577" s="615"/>
      <c r="X577" s="352"/>
      <c r="Y577" s="352"/>
      <c r="Z577" s="352"/>
      <c r="AA577" s="352"/>
      <c r="AB577" s="352"/>
      <c r="AC577" s="352"/>
      <c r="AD577" s="352"/>
      <c r="AE577" s="352"/>
      <c r="AF577" s="352"/>
      <c r="AG577" s="352"/>
      <c r="AH577" s="352"/>
      <c r="AI577" s="352"/>
      <c r="AJ577" s="352"/>
      <c r="AK577" s="352"/>
      <c r="AL577" s="352"/>
      <c r="AM577" s="352"/>
      <c r="AN577" s="352"/>
      <c r="AO577" s="352"/>
      <c r="AP577" s="352"/>
      <c r="AQ577" s="352"/>
      <c r="AR577" s="352"/>
      <c r="AS577" s="352"/>
      <c r="AT577" s="352"/>
      <c r="AU577" s="352"/>
      <c r="AV577" s="352"/>
      <c r="AW577" s="352"/>
      <c r="AX577" s="352"/>
      <c r="AY577" s="352"/>
      <c r="AZ577" s="352"/>
      <c r="BA577" s="354"/>
      <c r="BB577" s="430"/>
      <c r="BC577" s="354"/>
      <c r="BD577" s="354"/>
      <c r="BE577" s="354"/>
      <c r="BF577" s="354"/>
      <c r="BG577" s="354"/>
      <c r="BH577" s="354"/>
      <c r="BI577" s="354"/>
      <c r="BJ577" s="354"/>
      <c r="BK577" s="354"/>
      <c r="BL577" s="354"/>
      <c r="BM577" s="354"/>
      <c r="BN577" s="354"/>
      <c r="BO577" s="354"/>
      <c r="BP577" s="354"/>
      <c r="BQ577" s="354"/>
      <c r="BR577" s="354"/>
      <c r="BS577" s="354"/>
      <c r="BT577" s="354"/>
      <c r="BU577" s="354"/>
      <c r="BV577" s="354"/>
      <c r="BW577" s="354"/>
      <c r="BX577" s="355"/>
      <c r="BY577" s="355"/>
      <c r="BZ577" s="355"/>
      <c r="CA577" s="355"/>
      <c r="CB577" s="355"/>
      <c r="CC577" s="355"/>
      <c r="CD577" s="355"/>
      <c r="CE577" s="355"/>
      <c r="CF577" s="355"/>
      <c r="CG577" s="355"/>
      <c r="CH577" s="355"/>
      <c r="CI577" s="355"/>
      <c r="CJ577" s="355"/>
      <c r="CK577" s="355"/>
      <c r="CL577" s="355"/>
      <c r="CM577" s="355"/>
      <c r="CN577" s="355"/>
      <c r="CO577" s="355"/>
      <c r="CP577" s="355"/>
      <c r="CQ577" s="355"/>
      <c r="CR577" s="355"/>
      <c r="CS577" s="355"/>
      <c r="CT577" s="355"/>
      <c r="CU577" s="355"/>
      <c r="CV577" s="355"/>
      <c r="CW577" s="355"/>
      <c r="CX577" s="355"/>
      <c r="CY577" s="355"/>
      <c r="CZ577" s="355"/>
    </row>
    <row r="578" s="359" customFormat="true" ht="25.15" customHeight="true" x14ac:dyDescent="0.2">
      <c r="C578" s="1044"/>
      <c r="D578" s="1045"/>
      <c r="E578" s="615"/>
      <c r="F578" s="615"/>
      <c r="G578" s="615"/>
      <c r="H578" s="1044"/>
      <c r="I578" s="1045"/>
      <c r="J578" s="615"/>
      <c r="K578" s="615"/>
      <c r="L578" s="615"/>
      <c r="M578" s="1044"/>
      <c r="N578" s="1045"/>
      <c r="O578" s="615"/>
      <c r="P578" s="615"/>
      <c r="Q578" s="615"/>
      <c r="X578" s="352"/>
      <c r="Y578" s="352"/>
      <c r="Z578" s="352"/>
      <c r="AA578" s="352"/>
      <c r="AB578" s="352"/>
      <c r="AC578" s="352"/>
      <c r="AD578" s="352"/>
      <c r="AE578" s="352"/>
      <c r="AF578" s="352"/>
      <c r="AG578" s="352"/>
      <c r="AH578" s="352"/>
      <c r="AI578" s="352"/>
      <c r="AJ578" s="352"/>
      <c r="AK578" s="352"/>
      <c r="AL578" s="352"/>
      <c r="AM578" s="352"/>
      <c r="AN578" s="352"/>
      <c r="AO578" s="352"/>
      <c r="AP578" s="352"/>
      <c r="AQ578" s="352"/>
      <c r="AR578" s="352"/>
      <c r="AS578" s="352"/>
      <c r="AT578" s="352"/>
      <c r="AU578" s="352"/>
      <c r="AV578" s="352"/>
      <c r="AW578" s="352"/>
      <c r="AX578" s="352"/>
      <c r="AY578" s="352"/>
      <c r="AZ578" s="352"/>
      <c r="BA578" s="354"/>
      <c r="BB578" s="430"/>
      <c r="BC578" s="354"/>
      <c r="BD578" s="354"/>
      <c r="BE578" s="354"/>
      <c r="BF578" s="354"/>
      <c r="BG578" s="354"/>
      <c r="BH578" s="354"/>
      <c r="BI578" s="354"/>
      <c r="BJ578" s="354"/>
      <c r="BK578" s="354"/>
      <c r="BL578" s="354"/>
      <c r="BM578" s="354"/>
      <c r="BN578" s="354"/>
      <c r="BO578" s="354"/>
      <c r="BP578" s="354"/>
      <c r="BQ578" s="354"/>
      <c r="BR578" s="354"/>
      <c r="BS578" s="354"/>
      <c r="BT578" s="354"/>
      <c r="BU578" s="354"/>
      <c r="BV578" s="354"/>
      <c r="BW578" s="354"/>
      <c r="BX578" s="355"/>
      <c r="BY578" s="355"/>
      <c r="BZ578" s="355"/>
      <c r="CA578" s="355"/>
      <c r="CB578" s="355"/>
      <c r="CC578" s="355"/>
      <c r="CD578" s="355"/>
      <c r="CE578" s="355"/>
      <c r="CF578" s="355"/>
      <c r="CG578" s="355"/>
      <c r="CH578" s="355"/>
      <c r="CI578" s="355"/>
      <c r="CJ578" s="355"/>
      <c r="CK578" s="355"/>
      <c r="CL578" s="355"/>
      <c r="CM578" s="355"/>
      <c r="CN578" s="355"/>
      <c r="CO578" s="355"/>
      <c r="CP578" s="355"/>
      <c r="CQ578" s="355"/>
      <c r="CR578" s="355"/>
      <c r="CS578" s="355"/>
      <c r="CT578" s="355"/>
      <c r="CU578" s="355"/>
      <c r="CV578" s="355"/>
      <c r="CW578" s="355"/>
      <c r="CX578" s="355"/>
      <c r="CY578" s="355"/>
      <c r="CZ578" s="355"/>
    </row>
    <row r="579" s="359" customFormat="true" ht="25.15" customHeight="true" x14ac:dyDescent="0.2">
      <c r="C579" s="1044"/>
      <c r="D579" s="1045"/>
      <c r="E579" s="615"/>
      <c r="F579" s="615"/>
      <c r="G579" s="615"/>
      <c r="H579" s="1044"/>
      <c r="I579" s="1045"/>
      <c r="J579" s="615"/>
      <c r="K579" s="615"/>
      <c r="L579" s="615"/>
      <c r="M579" s="1044"/>
      <c r="N579" s="1045"/>
      <c r="O579" s="615"/>
      <c r="P579" s="615"/>
      <c r="Q579" s="615"/>
      <c r="X579" s="352"/>
      <c r="Y579" s="352"/>
      <c r="Z579" s="352"/>
      <c r="AA579" s="352"/>
      <c r="AB579" s="352"/>
      <c r="AC579" s="352"/>
      <c r="AD579" s="352"/>
      <c r="AE579" s="352"/>
      <c r="AF579" s="352"/>
      <c r="AG579" s="352"/>
      <c r="AH579" s="352"/>
      <c r="AI579" s="352"/>
      <c r="AJ579" s="352"/>
      <c r="AK579" s="352"/>
      <c r="AL579" s="352"/>
      <c r="AM579" s="352"/>
      <c r="AN579" s="352"/>
      <c r="AO579" s="352"/>
      <c r="AP579" s="352"/>
      <c r="AQ579" s="352"/>
      <c r="AR579" s="352"/>
      <c r="AS579" s="352"/>
      <c r="AT579" s="352"/>
      <c r="AU579" s="352"/>
      <c r="AV579" s="352"/>
      <c r="AW579" s="352"/>
      <c r="AX579" s="352"/>
      <c r="AY579" s="352"/>
      <c r="AZ579" s="352"/>
      <c r="BA579" s="354"/>
      <c r="BB579" s="430"/>
      <c r="BC579" s="354"/>
      <c r="BD579" s="354"/>
      <c r="BE579" s="354"/>
      <c r="BF579" s="354"/>
      <c r="BG579" s="354"/>
      <c r="BH579" s="354"/>
      <c r="BI579" s="354"/>
      <c r="BJ579" s="354"/>
      <c r="BK579" s="354"/>
      <c r="BL579" s="354"/>
      <c r="BM579" s="354"/>
      <c r="BN579" s="354"/>
      <c r="BO579" s="354"/>
      <c r="BP579" s="354"/>
      <c r="BQ579" s="354"/>
      <c r="BR579" s="354"/>
      <c r="BS579" s="354"/>
      <c r="BT579" s="354"/>
      <c r="BU579" s="354"/>
      <c r="BV579" s="354"/>
      <c r="BW579" s="354"/>
      <c r="BX579" s="355"/>
      <c r="BY579" s="355"/>
      <c r="BZ579" s="355"/>
      <c r="CA579" s="355"/>
      <c r="CB579" s="355"/>
      <c r="CC579" s="355"/>
      <c r="CD579" s="355"/>
      <c r="CE579" s="355"/>
      <c r="CF579" s="355"/>
      <c r="CG579" s="355"/>
      <c r="CH579" s="355"/>
      <c r="CI579" s="355"/>
      <c r="CJ579" s="355"/>
      <c r="CK579" s="355"/>
      <c r="CL579" s="355"/>
      <c r="CM579" s="355"/>
      <c r="CN579" s="355"/>
      <c r="CO579" s="355"/>
      <c r="CP579" s="355"/>
      <c r="CQ579" s="355"/>
      <c r="CR579" s="355"/>
      <c r="CS579" s="355"/>
      <c r="CT579" s="355"/>
      <c r="CU579" s="355"/>
      <c r="CV579" s="355"/>
      <c r="CW579" s="355"/>
      <c r="CX579" s="355"/>
      <c r="CY579" s="355"/>
      <c r="CZ579" s="355"/>
    </row>
    <row r="580" s="359" customFormat="true" ht="25.15" customHeight="true" x14ac:dyDescent="0.2">
      <c r="C580" s="1044"/>
      <c r="D580" s="1045"/>
      <c r="E580" s="615"/>
      <c r="F580" s="615"/>
      <c r="G580" s="615"/>
      <c r="H580" s="1044"/>
      <c r="I580" s="1045"/>
      <c r="J580" s="615"/>
      <c r="K580" s="615"/>
      <c r="L580" s="615"/>
      <c r="M580" s="1044"/>
      <c r="N580" s="1045"/>
      <c r="O580" s="615"/>
      <c r="P580" s="615"/>
      <c r="Q580" s="615"/>
      <c r="X580" s="352"/>
      <c r="Y580" s="352"/>
      <c r="Z580" s="352"/>
      <c r="AA580" s="352"/>
      <c r="AB580" s="352"/>
      <c r="AC580" s="352"/>
      <c r="AD580" s="352"/>
      <c r="AE580" s="352"/>
      <c r="AF580" s="352"/>
      <c r="AG580" s="352"/>
      <c r="AH580" s="352"/>
      <c r="AI580" s="352"/>
      <c r="AJ580" s="352"/>
      <c r="AK580" s="352"/>
      <c r="AL580" s="352"/>
      <c r="AM580" s="352"/>
      <c r="AN580" s="352"/>
      <c r="AO580" s="352"/>
      <c r="AP580" s="352"/>
      <c r="AQ580" s="352"/>
      <c r="AR580" s="352"/>
      <c r="AS580" s="352"/>
      <c r="AT580" s="352"/>
      <c r="AU580" s="352"/>
      <c r="AV580" s="352"/>
      <c r="AW580" s="352"/>
      <c r="AX580" s="352"/>
      <c r="AY580" s="352"/>
      <c r="AZ580" s="352"/>
      <c r="BA580" s="354"/>
      <c r="BB580" s="430"/>
      <c r="BC580" s="354"/>
      <c r="BD580" s="354"/>
      <c r="BE580" s="354"/>
      <c r="BF580" s="354"/>
      <c r="BG580" s="354"/>
      <c r="BH580" s="354"/>
      <c r="BI580" s="354"/>
      <c r="BJ580" s="354"/>
      <c r="BK580" s="354"/>
      <c r="BL580" s="354"/>
      <c r="BM580" s="354"/>
      <c r="BN580" s="354"/>
      <c r="BO580" s="354"/>
      <c r="BP580" s="354"/>
      <c r="BQ580" s="354"/>
      <c r="BR580" s="354"/>
      <c r="BS580" s="354"/>
      <c r="BT580" s="354"/>
      <c r="BU580" s="354"/>
      <c r="BV580" s="354"/>
      <c r="BW580" s="354"/>
      <c r="BX580" s="355"/>
      <c r="BY580" s="355"/>
      <c r="BZ580" s="355"/>
      <c r="CA580" s="355"/>
      <c r="CB580" s="355"/>
      <c r="CC580" s="355"/>
      <c r="CD580" s="355"/>
      <c r="CE580" s="355"/>
      <c r="CF580" s="355"/>
      <c r="CG580" s="355"/>
      <c r="CH580" s="355"/>
      <c r="CI580" s="355"/>
      <c r="CJ580" s="355"/>
      <c r="CK580" s="355"/>
      <c r="CL580" s="355"/>
      <c r="CM580" s="355"/>
      <c r="CN580" s="355"/>
      <c r="CO580" s="355"/>
      <c r="CP580" s="355"/>
      <c r="CQ580" s="355"/>
      <c r="CR580" s="355"/>
      <c r="CS580" s="355"/>
      <c r="CT580" s="355"/>
      <c r="CU580" s="355"/>
      <c r="CV580" s="355"/>
      <c r="CW580" s="355"/>
      <c r="CX580" s="355"/>
      <c r="CY580" s="355"/>
      <c r="CZ580" s="355"/>
    </row>
    <row r="581" s="359" customFormat="true" ht="25.15" customHeight="true" x14ac:dyDescent="0.2">
      <c r="C581" s="1044"/>
      <c r="D581" s="1045"/>
      <c r="E581" s="615"/>
      <c r="F581" s="615"/>
      <c r="G581" s="615"/>
      <c r="H581" s="1044"/>
      <c r="I581" s="1045"/>
      <c r="J581" s="615"/>
      <c r="K581" s="615"/>
      <c r="L581" s="615"/>
      <c r="M581" s="1044"/>
      <c r="N581" s="1045"/>
      <c r="O581" s="615"/>
      <c r="P581" s="615"/>
      <c r="Q581" s="615"/>
      <c r="X581" s="352"/>
      <c r="Y581" s="352"/>
      <c r="Z581" s="352"/>
      <c r="AA581" s="352"/>
      <c r="AB581" s="352"/>
      <c r="AC581" s="352"/>
      <c r="AD581" s="352"/>
      <c r="AE581" s="352"/>
      <c r="AF581" s="352"/>
      <c r="AG581" s="352"/>
      <c r="AH581" s="352"/>
      <c r="AI581" s="352"/>
      <c r="AJ581" s="352"/>
      <c r="AK581" s="352"/>
      <c r="AL581" s="352"/>
      <c r="AM581" s="352"/>
      <c r="AN581" s="352"/>
      <c r="AO581" s="352"/>
      <c r="AP581" s="352"/>
      <c r="AQ581" s="352"/>
      <c r="AR581" s="352"/>
      <c r="AS581" s="352"/>
      <c r="AT581" s="352"/>
      <c r="AU581" s="352"/>
      <c r="AV581" s="352"/>
      <c r="AW581" s="352"/>
      <c r="AX581" s="352"/>
      <c r="AY581" s="352"/>
      <c r="AZ581" s="352"/>
      <c r="BA581" s="354"/>
      <c r="BB581" s="430"/>
      <c r="BC581" s="354"/>
      <c r="BD581" s="354"/>
      <c r="BE581" s="354"/>
      <c r="BF581" s="354"/>
      <c r="BG581" s="354"/>
      <c r="BH581" s="354"/>
      <c r="BI581" s="354"/>
      <c r="BJ581" s="354"/>
      <c r="BK581" s="354"/>
      <c r="BL581" s="354"/>
      <c r="BM581" s="354"/>
      <c r="BN581" s="354"/>
      <c r="BO581" s="354"/>
      <c r="BP581" s="354"/>
      <c r="BQ581" s="354"/>
      <c r="BR581" s="354"/>
      <c r="BS581" s="354"/>
      <c r="BT581" s="354"/>
      <c r="BU581" s="354"/>
      <c r="BV581" s="354"/>
      <c r="BW581" s="354"/>
      <c r="BX581" s="355"/>
      <c r="BY581" s="355"/>
      <c r="BZ581" s="355"/>
      <c r="CA581" s="355"/>
      <c r="CB581" s="355"/>
      <c r="CC581" s="355"/>
      <c r="CD581" s="355"/>
      <c r="CE581" s="355"/>
      <c r="CF581" s="355"/>
      <c r="CG581" s="355"/>
      <c r="CH581" s="355"/>
      <c r="CI581" s="355"/>
      <c r="CJ581" s="355"/>
      <c r="CK581" s="355"/>
      <c r="CL581" s="355"/>
      <c r="CM581" s="355"/>
      <c r="CN581" s="355"/>
      <c r="CO581" s="355"/>
      <c r="CP581" s="355"/>
      <c r="CQ581" s="355"/>
      <c r="CR581" s="355"/>
      <c r="CS581" s="355"/>
      <c r="CT581" s="355"/>
      <c r="CU581" s="355"/>
      <c r="CV581" s="355"/>
      <c r="CW581" s="355"/>
      <c r="CX581" s="355"/>
      <c r="CY581" s="355"/>
      <c r="CZ581" s="355"/>
    </row>
    <row r="582" s="359" customFormat="true" ht="25.15" customHeight="true" x14ac:dyDescent="0.2">
      <c r="C582" s="1044"/>
      <c r="D582" s="1045"/>
      <c r="E582" s="615"/>
      <c r="F582" s="615"/>
      <c r="G582" s="615"/>
      <c r="H582" s="1044"/>
      <c r="I582" s="1045"/>
      <c r="J582" s="615"/>
      <c r="K582" s="615"/>
      <c r="L582" s="615"/>
      <c r="M582" s="1044"/>
      <c r="N582" s="1045"/>
      <c r="O582" s="615"/>
      <c r="P582" s="615"/>
      <c r="Q582" s="615"/>
      <c r="X582" s="352"/>
      <c r="Y582" s="352"/>
      <c r="Z582" s="352"/>
      <c r="AA582" s="352"/>
      <c r="AB582" s="352"/>
      <c r="AC582" s="352"/>
      <c r="AD582" s="352"/>
      <c r="AE582" s="352"/>
      <c r="AF582" s="352"/>
      <c r="AG582" s="352"/>
      <c r="AH582" s="352"/>
      <c r="AI582" s="352"/>
      <c r="AJ582" s="352"/>
      <c r="AK582" s="352"/>
      <c r="AL582" s="352"/>
      <c r="AM582" s="352"/>
      <c r="AN582" s="352"/>
      <c r="AO582" s="352"/>
      <c r="AP582" s="352"/>
      <c r="AQ582" s="352"/>
      <c r="AR582" s="352"/>
      <c r="AS582" s="352"/>
      <c r="AT582" s="352"/>
      <c r="AU582" s="352"/>
      <c r="AV582" s="352"/>
      <c r="AW582" s="352"/>
      <c r="AX582" s="352"/>
      <c r="AY582" s="352"/>
      <c r="AZ582" s="352"/>
      <c r="BA582" s="354"/>
      <c r="BB582" s="430"/>
      <c r="BC582" s="354"/>
      <c r="BD582" s="354"/>
      <c r="BE582" s="354"/>
      <c r="BF582" s="354"/>
      <c r="BG582" s="354"/>
      <c r="BH582" s="354"/>
      <c r="BI582" s="354"/>
      <c r="BJ582" s="354"/>
      <c r="BK582" s="354"/>
      <c r="BL582" s="354"/>
      <c r="BM582" s="354"/>
      <c r="BN582" s="354"/>
      <c r="BO582" s="354"/>
      <c r="BP582" s="354"/>
      <c r="BQ582" s="354"/>
      <c r="BR582" s="354"/>
      <c r="BS582" s="354"/>
      <c r="BT582" s="354"/>
      <c r="BU582" s="354"/>
      <c r="BV582" s="354"/>
      <c r="BW582" s="354"/>
      <c r="BX582" s="355"/>
      <c r="BY582" s="355"/>
      <c r="BZ582" s="355"/>
      <c r="CA582" s="355"/>
      <c r="CB582" s="355"/>
      <c r="CC582" s="355"/>
      <c r="CD582" s="355"/>
      <c r="CE582" s="355"/>
      <c r="CF582" s="355"/>
      <c r="CG582" s="355"/>
      <c r="CH582" s="355"/>
      <c r="CI582" s="355"/>
      <c r="CJ582" s="355"/>
      <c r="CK582" s="355"/>
      <c r="CL582" s="355"/>
      <c r="CM582" s="355"/>
      <c r="CN582" s="355"/>
      <c r="CO582" s="355"/>
      <c r="CP582" s="355"/>
      <c r="CQ582" s="355"/>
      <c r="CR582" s="355"/>
      <c r="CS582" s="355"/>
      <c r="CT582" s="355"/>
      <c r="CU582" s="355"/>
      <c r="CV582" s="355"/>
      <c r="CW582" s="355"/>
      <c r="CX582" s="355"/>
      <c r="CY582" s="355"/>
      <c r="CZ582" s="355"/>
    </row>
    <row r="583" s="359" customFormat="true" ht="25.15" customHeight="true" x14ac:dyDescent="0.2">
      <c r="C583" s="1044"/>
      <c r="D583" s="1045"/>
      <c r="E583" s="615"/>
      <c r="F583" s="615"/>
      <c r="G583" s="615"/>
      <c r="H583" s="1044"/>
      <c r="I583" s="1045"/>
      <c r="J583" s="615"/>
      <c r="K583" s="615"/>
      <c r="L583" s="615"/>
      <c r="M583" s="1044"/>
      <c r="N583" s="1045"/>
      <c r="O583" s="615"/>
      <c r="P583" s="615"/>
      <c r="Q583" s="615"/>
      <c r="X583" s="352"/>
      <c r="Y583" s="352"/>
      <c r="Z583" s="352"/>
      <c r="AA583" s="352"/>
      <c r="AB583" s="352"/>
      <c r="AC583" s="352"/>
      <c r="AD583" s="352"/>
      <c r="AE583" s="352"/>
      <c r="AF583" s="352"/>
      <c r="AG583" s="352"/>
      <c r="AH583" s="352"/>
      <c r="AI583" s="352"/>
      <c r="AJ583" s="352"/>
      <c r="AK583" s="352"/>
      <c r="AL583" s="352"/>
      <c r="AM583" s="352"/>
      <c r="AN583" s="352"/>
      <c r="AO583" s="352"/>
      <c r="AP583" s="352"/>
      <c r="AQ583" s="352"/>
      <c r="AR583" s="352"/>
      <c r="AS583" s="352"/>
      <c r="AT583" s="352"/>
      <c r="AU583" s="352"/>
      <c r="AV583" s="352"/>
      <c r="AW583" s="352"/>
      <c r="AX583" s="352"/>
      <c r="AY583" s="352"/>
      <c r="AZ583" s="352"/>
      <c r="BA583" s="354"/>
      <c r="BB583" s="430"/>
      <c r="BC583" s="354"/>
      <c r="BD583" s="354"/>
      <c r="BE583" s="354"/>
      <c r="BF583" s="354"/>
      <c r="BG583" s="354"/>
      <c r="BH583" s="354"/>
      <c r="BI583" s="354"/>
      <c r="BJ583" s="354"/>
      <c r="BK583" s="354"/>
      <c r="BL583" s="354"/>
      <c r="BM583" s="354"/>
      <c r="BN583" s="354"/>
      <c r="BO583" s="354"/>
      <c r="BP583" s="354"/>
      <c r="BQ583" s="354"/>
      <c r="BR583" s="354"/>
      <c r="BS583" s="354"/>
      <c r="BT583" s="354"/>
      <c r="BU583" s="354"/>
      <c r="BV583" s="354"/>
      <c r="BW583" s="354"/>
      <c r="BX583" s="355"/>
      <c r="BY583" s="355"/>
      <c r="BZ583" s="355"/>
      <c r="CA583" s="355"/>
      <c r="CB583" s="355"/>
      <c r="CC583" s="355"/>
      <c r="CD583" s="355"/>
      <c r="CE583" s="355"/>
      <c r="CF583" s="355"/>
      <c r="CG583" s="355"/>
      <c r="CH583" s="355"/>
      <c r="CI583" s="355"/>
      <c r="CJ583" s="355"/>
      <c r="CK583" s="355"/>
      <c r="CL583" s="355"/>
      <c r="CM583" s="355"/>
      <c r="CN583" s="355"/>
      <c r="CO583" s="355"/>
      <c r="CP583" s="355"/>
      <c r="CQ583" s="355"/>
      <c r="CR583" s="355"/>
      <c r="CS583" s="355"/>
      <c r="CT583" s="355"/>
      <c r="CU583" s="355"/>
      <c r="CV583" s="355"/>
      <c r="CW583" s="355"/>
      <c r="CX583" s="355"/>
      <c r="CY583" s="355"/>
      <c r="CZ583" s="355"/>
    </row>
    <row r="584" s="359" customFormat="true" ht="25.15" customHeight="true" x14ac:dyDescent="0.2">
      <c r="C584" s="1044"/>
      <c r="D584" s="1045"/>
      <c r="E584" s="615"/>
      <c r="F584" s="615"/>
      <c r="G584" s="615"/>
      <c r="H584" s="1044"/>
      <c r="I584" s="1045"/>
      <c r="J584" s="615"/>
      <c r="K584" s="615"/>
      <c r="L584" s="615"/>
      <c r="M584" s="1044"/>
      <c r="N584" s="1045"/>
      <c r="O584" s="615"/>
      <c r="P584" s="615"/>
      <c r="Q584" s="615"/>
      <c r="X584" s="352"/>
      <c r="Y584" s="352"/>
      <c r="Z584" s="352"/>
      <c r="AA584" s="352"/>
      <c r="AB584" s="352"/>
      <c r="AC584" s="352"/>
      <c r="AD584" s="352"/>
      <c r="AE584" s="352"/>
      <c r="AF584" s="352"/>
      <c r="AG584" s="352"/>
      <c r="AH584" s="352"/>
      <c r="AI584" s="352"/>
      <c r="AJ584" s="352"/>
      <c r="AK584" s="352"/>
      <c r="AL584" s="352"/>
      <c r="AM584" s="352"/>
      <c r="AN584" s="352"/>
      <c r="AO584" s="352"/>
      <c r="AP584" s="352"/>
      <c r="AQ584" s="352"/>
      <c r="AR584" s="352"/>
      <c r="AS584" s="352"/>
      <c r="AT584" s="352"/>
      <c r="AU584" s="352"/>
      <c r="AV584" s="352"/>
      <c r="AW584" s="352"/>
      <c r="AX584" s="352"/>
      <c r="AY584" s="352"/>
      <c r="AZ584" s="352"/>
      <c r="BA584" s="354"/>
      <c r="BB584" s="430"/>
      <c r="BC584" s="354"/>
      <c r="BD584" s="354"/>
      <c r="BE584" s="354"/>
      <c r="BF584" s="354"/>
      <c r="BG584" s="354"/>
      <c r="BH584" s="354"/>
      <c r="BI584" s="354"/>
      <c r="BJ584" s="354"/>
      <c r="BK584" s="354"/>
      <c r="BL584" s="354"/>
      <c r="BM584" s="354"/>
      <c r="BN584" s="354"/>
      <c r="BO584" s="354"/>
      <c r="BP584" s="354"/>
      <c r="BQ584" s="354"/>
      <c r="BR584" s="354"/>
      <c r="BS584" s="354"/>
      <c r="BT584" s="354"/>
      <c r="BU584" s="354"/>
      <c r="BV584" s="354"/>
      <c r="BW584" s="354"/>
      <c r="BX584" s="355"/>
      <c r="BY584" s="355"/>
      <c r="BZ584" s="355"/>
      <c r="CA584" s="355"/>
      <c r="CB584" s="355"/>
      <c r="CC584" s="355"/>
      <c r="CD584" s="355"/>
      <c r="CE584" s="355"/>
      <c r="CF584" s="355"/>
      <c r="CG584" s="355"/>
      <c r="CH584" s="355"/>
      <c r="CI584" s="355"/>
      <c r="CJ584" s="355"/>
      <c r="CK584" s="355"/>
      <c r="CL584" s="355"/>
      <c r="CM584" s="355"/>
      <c r="CN584" s="355"/>
      <c r="CO584" s="355"/>
      <c r="CP584" s="355"/>
      <c r="CQ584" s="355"/>
      <c r="CR584" s="355"/>
      <c r="CS584" s="355"/>
      <c r="CT584" s="355"/>
      <c r="CU584" s="355"/>
      <c r="CV584" s="355"/>
      <c r="CW584" s="355"/>
      <c r="CX584" s="355"/>
      <c r="CY584" s="355"/>
      <c r="CZ584" s="355"/>
    </row>
    <row r="585" s="359" customFormat="true" ht="25.15" customHeight="true" x14ac:dyDescent="0.2">
      <c r="C585" s="1044"/>
      <c r="D585" s="1045"/>
      <c r="E585" s="615"/>
      <c r="F585" s="615"/>
      <c r="G585" s="615"/>
      <c r="H585" s="1044"/>
      <c r="I585" s="1045"/>
      <c r="J585" s="615"/>
      <c r="K585" s="615"/>
      <c r="L585" s="615"/>
      <c r="M585" s="1044"/>
      <c r="N585" s="1045"/>
      <c r="O585" s="615"/>
      <c r="P585" s="615"/>
      <c r="Q585" s="615"/>
      <c r="X585" s="352"/>
      <c r="Y585" s="352"/>
      <c r="Z585" s="352"/>
      <c r="AA585" s="352"/>
      <c r="AB585" s="352"/>
      <c r="AC585" s="352"/>
      <c r="AD585" s="352"/>
      <c r="AE585" s="352"/>
      <c r="AF585" s="352"/>
      <c r="AG585" s="352"/>
      <c r="AH585" s="352"/>
      <c r="AI585" s="352"/>
      <c r="AJ585" s="352"/>
      <c r="AK585" s="352"/>
      <c r="AL585" s="352"/>
      <c r="AM585" s="352"/>
      <c r="AN585" s="352"/>
      <c r="AO585" s="352"/>
      <c r="AP585" s="352"/>
      <c r="AQ585" s="352"/>
      <c r="AR585" s="352"/>
      <c r="AS585" s="352"/>
      <c r="AT585" s="352"/>
      <c r="AU585" s="352"/>
      <c r="AV585" s="352"/>
      <c r="AW585" s="352"/>
      <c r="AX585" s="352"/>
      <c r="AY585" s="352"/>
      <c r="AZ585" s="352"/>
      <c r="BA585" s="354"/>
      <c r="BB585" s="430"/>
      <c r="BC585" s="354"/>
      <c r="BD585" s="354"/>
      <c r="BE585" s="354"/>
      <c r="BF585" s="354"/>
      <c r="BG585" s="354"/>
      <c r="BH585" s="354"/>
      <c r="BI585" s="354"/>
      <c r="BJ585" s="354"/>
      <c r="BK585" s="354"/>
      <c r="BL585" s="354"/>
      <c r="BM585" s="354"/>
      <c r="BN585" s="354"/>
      <c r="BO585" s="354"/>
      <c r="BP585" s="354"/>
      <c r="BQ585" s="354"/>
      <c r="BR585" s="354"/>
      <c r="BS585" s="354"/>
      <c r="BT585" s="354"/>
      <c r="BU585" s="354"/>
      <c r="BV585" s="354"/>
      <c r="BW585" s="354"/>
      <c r="BX585" s="355"/>
      <c r="BY585" s="355"/>
      <c r="BZ585" s="355"/>
      <c r="CA585" s="355"/>
      <c r="CB585" s="355"/>
      <c r="CC585" s="355"/>
      <c r="CD585" s="355"/>
      <c r="CE585" s="355"/>
      <c r="CF585" s="355"/>
      <c r="CG585" s="355"/>
      <c r="CH585" s="355"/>
      <c r="CI585" s="355"/>
      <c r="CJ585" s="355"/>
      <c r="CK585" s="355"/>
      <c r="CL585" s="355"/>
      <c r="CM585" s="355"/>
      <c r="CN585" s="355"/>
      <c r="CO585" s="355"/>
      <c r="CP585" s="355"/>
      <c r="CQ585" s="355"/>
      <c r="CR585" s="355"/>
      <c r="CS585" s="355"/>
      <c r="CT585" s="355"/>
      <c r="CU585" s="355"/>
      <c r="CV585" s="355"/>
      <c r="CW585" s="355"/>
      <c r="CX585" s="355"/>
      <c r="CY585" s="355"/>
      <c r="CZ585" s="355"/>
    </row>
    <row r="586" s="359" customFormat="true" ht="25.15" customHeight="true" x14ac:dyDescent="0.2">
      <c r="C586" s="1044"/>
      <c r="D586" s="1045"/>
      <c r="E586" s="615"/>
      <c r="F586" s="615"/>
      <c r="G586" s="615"/>
      <c r="H586" s="1044"/>
      <c r="I586" s="1045"/>
      <c r="J586" s="615"/>
      <c r="K586" s="615"/>
      <c r="L586" s="615"/>
      <c r="M586" s="1044"/>
      <c r="N586" s="1045"/>
      <c r="O586" s="615"/>
      <c r="P586" s="615"/>
      <c r="Q586" s="615"/>
      <c r="X586" s="352"/>
      <c r="Y586" s="352"/>
      <c r="Z586" s="352"/>
      <c r="AA586" s="352"/>
      <c r="AB586" s="352"/>
      <c r="AC586" s="352"/>
      <c r="AD586" s="352"/>
      <c r="AE586" s="352"/>
      <c r="AF586" s="352"/>
      <c r="AG586" s="352"/>
      <c r="AH586" s="352"/>
      <c r="AI586" s="352"/>
      <c r="AJ586" s="352"/>
      <c r="AK586" s="352"/>
      <c r="AL586" s="352"/>
      <c r="AM586" s="352"/>
      <c r="AN586" s="352"/>
      <c r="AO586" s="352"/>
      <c r="AP586" s="352"/>
      <c r="AQ586" s="352"/>
      <c r="AR586" s="352"/>
      <c r="AS586" s="352"/>
      <c r="AT586" s="352"/>
      <c r="AU586" s="352"/>
      <c r="AV586" s="352"/>
      <c r="AW586" s="352"/>
      <c r="AX586" s="352"/>
      <c r="AY586" s="352"/>
      <c r="AZ586" s="352"/>
      <c r="BA586" s="354"/>
      <c r="BB586" s="430"/>
      <c r="BC586" s="354"/>
      <c r="BD586" s="354"/>
      <c r="BE586" s="354"/>
      <c r="BF586" s="354"/>
      <c r="BG586" s="354"/>
      <c r="BH586" s="354"/>
      <c r="BI586" s="354"/>
      <c r="BJ586" s="354"/>
      <c r="BK586" s="354"/>
      <c r="BL586" s="354"/>
      <c r="BM586" s="354"/>
      <c r="BN586" s="354"/>
      <c r="BO586" s="354"/>
      <c r="BP586" s="354"/>
      <c r="BQ586" s="354"/>
      <c r="BR586" s="354"/>
      <c r="BS586" s="354"/>
      <c r="BT586" s="354"/>
      <c r="BU586" s="354"/>
      <c r="BV586" s="354"/>
      <c r="BW586" s="354"/>
      <c r="BX586" s="355"/>
      <c r="BY586" s="355"/>
      <c r="BZ586" s="355"/>
      <c r="CA586" s="355"/>
      <c r="CB586" s="355"/>
      <c r="CC586" s="355"/>
      <c r="CD586" s="355"/>
      <c r="CE586" s="355"/>
      <c r="CF586" s="355"/>
      <c r="CG586" s="355"/>
      <c r="CH586" s="355"/>
      <c r="CI586" s="355"/>
      <c r="CJ586" s="355"/>
      <c r="CK586" s="355"/>
      <c r="CL586" s="355"/>
      <c r="CM586" s="355"/>
      <c r="CN586" s="355"/>
      <c r="CO586" s="355"/>
      <c r="CP586" s="355"/>
      <c r="CQ586" s="355"/>
      <c r="CR586" s="355"/>
      <c r="CS586" s="355"/>
      <c r="CT586" s="355"/>
      <c r="CU586" s="355"/>
      <c r="CV586" s="355"/>
      <c r="CW586" s="355"/>
      <c r="CX586" s="355"/>
      <c r="CY586" s="355"/>
      <c r="CZ586" s="355"/>
    </row>
    <row r="587" s="359" customFormat="true" ht="25.15" customHeight="true" x14ac:dyDescent="0.2">
      <c r="C587" s="1044"/>
      <c r="D587" s="1045"/>
      <c r="E587" s="615"/>
      <c r="F587" s="615"/>
      <c r="G587" s="615"/>
      <c r="H587" s="1044"/>
      <c r="I587" s="1045"/>
      <c r="J587" s="615"/>
      <c r="K587" s="615"/>
      <c r="L587" s="615"/>
      <c r="M587" s="1044"/>
      <c r="N587" s="1045"/>
      <c r="O587" s="615"/>
      <c r="P587" s="615"/>
      <c r="Q587" s="615"/>
      <c r="X587" s="352"/>
      <c r="Y587" s="352"/>
      <c r="Z587" s="352"/>
      <c r="AA587" s="352"/>
      <c r="AB587" s="352"/>
      <c r="AC587" s="352"/>
      <c r="AD587" s="352"/>
      <c r="AE587" s="352"/>
      <c r="AF587" s="352"/>
      <c r="AG587" s="352"/>
      <c r="AH587" s="352"/>
      <c r="AI587" s="352"/>
      <c r="AJ587" s="352"/>
      <c r="AK587" s="352"/>
      <c r="AL587" s="352"/>
      <c r="AM587" s="352"/>
      <c r="AN587" s="352"/>
      <c r="AO587" s="352"/>
      <c r="AP587" s="352"/>
      <c r="AQ587" s="352"/>
      <c r="AR587" s="352"/>
      <c r="AS587" s="352"/>
      <c r="AT587" s="352"/>
      <c r="AU587" s="352"/>
      <c r="AV587" s="352"/>
      <c r="AW587" s="352"/>
      <c r="AX587" s="352"/>
      <c r="AY587" s="352"/>
      <c r="AZ587" s="352"/>
      <c r="BA587" s="354"/>
      <c r="BB587" s="430"/>
      <c r="BC587" s="354"/>
      <c r="BD587" s="354"/>
      <c r="BE587" s="354"/>
      <c r="BF587" s="354"/>
      <c r="BG587" s="354"/>
      <c r="BH587" s="354"/>
      <c r="BI587" s="354"/>
      <c r="BJ587" s="354"/>
      <c r="BK587" s="354"/>
      <c r="BL587" s="354"/>
      <c r="BM587" s="354"/>
      <c r="BN587" s="354"/>
      <c r="BO587" s="354"/>
      <c r="BP587" s="354"/>
      <c r="BQ587" s="354"/>
      <c r="BR587" s="354"/>
      <c r="BS587" s="354"/>
      <c r="BT587" s="354"/>
      <c r="BU587" s="354"/>
      <c r="BV587" s="354"/>
      <c r="BW587" s="354"/>
      <c r="BX587" s="355"/>
      <c r="BY587" s="355"/>
      <c r="BZ587" s="355"/>
      <c r="CA587" s="355"/>
      <c r="CB587" s="355"/>
      <c r="CC587" s="355"/>
      <c r="CD587" s="355"/>
      <c r="CE587" s="355"/>
      <c r="CF587" s="355"/>
      <c r="CG587" s="355"/>
      <c r="CH587" s="355"/>
      <c r="CI587" s="355"/>
      <c r="CJ587" s="355"/>
      <c r="CK587" s="355"/>
      <c r="CL587" s="355"/>
      <c r="CM587" s="355"/>
      <c r="CN587" s="355"/>
      <c r="CO587" s="355"/>
      <c r="CP587" s="355"/>
      <c r="CQ587" s="355"/>
      <c r="CR587" s="355"/>
      <c r="CS587" s="355"/>
      <c r="CT587" s="355"/>
      <c r="CU587" s="355"/>
      <c r="CV587" s="355"/>
      <c r="CW587" s="355"/>
      <c r="CX587" s="355"/>
      <c r="CY587" s="355"/>
      <c r="CZ587" s="355"/>
    </row>
    <row r="588" s="359" customFormat="true" ht="25.15" customHeight="true" x14ac:dyDescent="0.2">
      <c r="C588" s="1044"/>
      <c r="D588" s="1045"/>
      <c r="E588" s="615"/>
      <c r="F588" s="615"/>
      <c r="G588" s="615"/>
      <c r="H588" s="1044"/>
      <c r="I588" s="1045"/>
      <c r="J588" s="615"/>
      <c r="K588" s="615"/>
      <c r="L588" s="615"/>
      <c r="M588" s="1044"/>
      <c r="N588" s="1045"/>
      <c r="O588" s="615"/>
      <c r="P588" s="615"/>
      <c r="Q588" s="615"/>
      <c r="X588" s="352"/>
      <c r="Y588" s="352"/>
      <c r="Z588" s="352"/>
      <c r="AA588" s="352"/>
      <c r="AB588" s="352"/>
      <c r="AC588" s="352"/>
      <c r="AD588" s="352"/>
      <c r="AE588" s="352"/>
      <c r="AF588" s="352"/>
      <c r="AG588" s="352"/>
      <c r="AH588" s="352"/>
      <c r="AI588" s="352"/>
      <c r="AJ588" s="352"/>
      <c r="AK588" s="352"/>
      <c r="AL588" s="352"/>
      <c r="AM588" s="352"/>
      <c r="AN588" s="352"/>
      <c r="AO588" s="352"/>
      <c r="AP588" s="352"/>
      <c r="AQ588" s="352"/>
      <c r="AR588" s="352"/>
      <c r="AS588" s="352"/>
      <c r="AT588" s="352"/>
      <c r="AU588" s="352"/>
      <c r="AV588" s="352"/>
      <c r="AW588" s="352"/>
      <c r="AX588" s="352"/>
      <c r="AY588" s="352"/>
      <c r="AZ588" s="352"/>
      <c r="BA588" s="354"/>
      <c r="BB588" s="430"/>
      <c r="BC588" s="354"/>
      <c r="BD588" s="354"/>
      <c r="BE588" s="354"/>
      <c r="BF588" s="354"/>
      <c r="BG588" s="354"/>
      <c r="BH588" s="354"/>
      <c r="BI588" s="354"/>
      <c r="BJ588" s="354"/>
      <c r="BK588" s="354"/>
      <c r="BL588" s="354"/>
      <c r="BM588" s="354"/>
      <c r="BN588" s="354"/>
      <c r="BO588" s="354"/>
      <c r="BP588" s="354"/>
      <c r="BQ588" s="354"/>
      <c r="BR588" s="354"/>
      <c r="BS588" s="354"/>
      <c r="BT588" s="354"/>
      <c r="BU588" s="354"/>
      <c r="BV588" s="354"/>
      <c r="BW588" s="354"/>
      <c r="BX588" s="355"/>
      <c r="BY588" s="355"/>
      <c r="BZ588" s="355"/>
      <c r="CA588" s="355"/>
      <c r="CB588" s="355"/>
      <c r="CC588" s="355"/>
      <c r="CD588" s="355"/>
      <c r="CE588" s="355"/>
      <c r="CF588" s="355"/>
      <c r="CG588" s="355"/>
      <c r="CH588" s="355"/>
      <c r="CI588" s="355"/>
      <c r="CJ588" s="355"/>
      <c r="CK588" s="355"/>
      <c r="CL588" s="355"/>
      <c r="CM588" s="355"/>
      <c r="CN588" s="355"/>
      <c r="CO588" s="355"/>
      <c r="CP588" s="355"/>
      <c r="CQ588" s="355"/>
      <c r="CR588" s="355"/>
      <c r="CS588" s="355"/>
      <c r="CT588" s="355"/>
      <c r="CU588" s="355"/>
      <c r="CV588" s="355"/>
      <c r="CW588" s="355"/>
      <c r="CX588" s="355"/>
      <c r="CY588" s="355"/>
      <c r="CZ588" s="355"/>
    </row>
    <row r="589" s="359" customFormat="true" ht="25.15" customHeight="true" x14ac:dyDescent="0.2">
      <c r="C589" s="1044"/>
      <c r="D589" s="1045"/>
      <c r="E589" s="615"/>
      <c r="F589" s="615"/>
      <c r="G589" s="615"/>
      <c r="H589" s="1044"/>
      <c r="I589" s="1045"/>
      <c r="J589" s="615"/>
      <c r="K589" s="615"/>
      <c r="L589" s="615"/>
      <c r="M589" s="1044"/>
      <c r="N589" s="1045"/>
      <c r="O589" s="615"/>
      <c r="P589" s="615"/>
      <c r="Q589" s="615"/>
      <c r="X589" s="352"/>
      <c r="Y589" s="352"/>
      <c r="Z589" s="352"/>
      <c r="AA589" s="352"/>
      <c r="AB589" s="352"/>
      <c r="AC589" s="352"/>
      <c r="AD589" s="352"/>
      <c r="AE589" s="352"/>
      <c r="AF589" s="352"/>
      <c r="AG589" s="352"/>
      <c r="AH589" s="352"/>
      <c r="AI589" s="352"/>
      <c r="AJ589" s="352"/>
      <c r="AK589" s="352"/>
      <c r="AL589" s="352"/>
      <c r="AM589" s="352"/>
      <c r="AN589" s="352"/>
      <c r="AO589" s="352"/>
      <c r="AP589" s="352"/>
      <c r="AQ589" s="352"/>
      <c r="AR589" s="352"/>
      <c r="AS589" s="352"/>
      <c r="AT589" s="352"/>
      <c r="AU589" s="352"/>
      <c r="AV589" s="352"/>
      <c r="AW589" s="352"/>
      <c r="AX589" s="352"/>
      <c r="AY589" s="352"/>
      <c r="AZ589" s="352"/>
      <c r="BA589" s="354"/>
      <c r="BB589" s="430"/>
      <c r="BC589" s="354"/>
      <c r="BD589" s="354"/>
      <c r="BE589" s="354"/>
      <c r="BF589" s="354"/>
      <c r="BG589" s="354"/>
      <c r="BH589" s="354"/>
      <c r="BI589" s="354"/>
      <c r="BJ589" s="354"/>
      <c r="BK589" s="354"/>
      <c r="BL589" s="354"/>
      <c r="BM589" s="354"/>
      <c r="BN589" s="354"/>
      <c r="BO589" s="354"/>
      <c r="BP589" s="354"/>
      <c r="BQ589" s="354"/>
      <c r="BR589" s="354"/>
      <c r="BS589" s="354"/>
      <c r="BT589" s="354"/>
      <c r="BU589" s="354"/>
      <c r="BV589" s="354"/>
      <c r="BW589" s="354"/>
      <c r="BX589" s="355"/>
      <c r="BY589" s="355"/>
      <c r="BZ589" s="355"/>
      <c r="CA589" s="355"/>
      <c r="CB589" s="355"/>
      <c r="CC589" s="355"/>
      <c r="CD589" s="355"/>
      <c r="CE589" s="355"/>
      <c r="CF589" s="355"/>
      <c r="CG589" s="355"/>
      <c r="CH589" s="355"/>
      <c r="CI589" s="355"/>
      <c r="CJ589" s="355"/>
      <c r="CK589" s="355"/>
      <c r="CL589" s="355"/>
      <c r="CM589" s="355"/>
      <c r="CN589" s="355"/>
      <c r="CO589" s="355"/>
      <c r="CP589" s="355"/>
      <c r="CQ589" s="355"/>
      <c r="CR589" s="355"/>
      <c r="CS589" s="355"/>
      <c r="CT589" s="355"/>
      <c r="CU589" s="355"/>
      <c r="CV589" s="355"/>
      <c r="CW589" s="355"/>
      <c r="CX589" s="355"/>
      <c r="CY589" s="355"/>
      <c r="CZ589" s="355"/>
    </row>
    <row r="590" s="359" customFormat="true" ht="25.15" customHeight="true" x14ac:dyDescent="0.2">
      <c r="C590" s="1044"/>
      <c r="D590" s="1045"/>
      <c r="E590" s="615"/>
      <c r="F590" s="615"/>
      <c r="G590" s="615"/>
      <c r="H590" s="1044"/>
      <c r="I590" s="1045"/>
      <c r="J590" s="615"/>
      <c r="K590" s="615"/>
      <c r="L590" s="615"/>
      <c r="M590" s="1044"/>
      <c r="N590" s="1045"/>
      <c r="O590" s="615"/>
      <c r="P590" s="615"/>
      <c r="Q590" s="615"/>
      <c r="X590" s="352"/>
      <c r="Y590" s="352"/>
      <c r="Z590" s="352"/>
      <c r="AA590" s="352"/>
      <c r="AB590" s="352"/>
      <c r="AC590" s="352"/>
      <c r="AD590" s="352"/>
      <c r="AE590" s="352"/>
      <c r="AF590" s="352"/>
      <c r="AG590" s="352"/>
      <c r="AH590" s="352"/>
      <c r="AI590" s="352"/>
      <c r="AJ590" s="352"/>
      <c r="AK590" s="352"/>
      <c r="AL590" s="352"/>
      <c r="AM590" s="352"/>
      <c r="AN590" s="352"/>
      <c r="AO590" s="352"/>
      <c r="AP590" s="352"/>
      <c r="AQ590" s="352"/>
      <c r="AR590" s="352"/>
      <c r="AS590" s="352"/>
      <c r="AT590" s="352"/>
      <c r="AU590" s="352"/>
      <c r="AV590" s="352"/>
      <c r="AW590" s="352"/>
      <c r="AX590" s="352"/>
      <c r="AY590" s="352"/>
      <c r="AZ590" s="352"/>
      <c r="BA590" s="354"/>
      <c r="BB590" s="430"/>
      <c r="BC590" s="354"/>
      <c r="BD590" s="354"/>
      <c r="BE590" s="354"/>
      <c r="BF590" s="354"/>
      <c r="BG590" s="354"/>
      <c r="BH590" s="354"/>
      <c r="BI590" s="354"/>
      <c r="BJ590" s="354"/>
      <c r="BK590" s="354"/>
      <c r="BL590" s="354"/>
      <c r="BM590" s="354"/>
      <c r="BN590" s="354"/>
      <c r="BO590" s="354"/>
      <c r="BP590" s="354"/>
      <c r="BQ590" s="354"/>
      <c r="BR590" s="354"/>
      <c r="BS590" s="354"/>
      <c r="BT590" s="354"/>
      <c r="BU590" s="354"/>
      <c r="BV590" s="354"/>
      <c r="BW590" s="354"/>
      <c r="BX590" s="355"/>
      <c r="BY590" s="355"/>
      <c r="BZ590" s="355"/>
      <c r="CA590" s="355"/>
      <c r="CB590" s="355"/>
      <c r="CC590" s="355"/>
      <c r="CD590" s="355"/>
      <c r="CE590" s="355"/>
      <c r="CF590" s="355"/>
      <c r="CG590" s="355"/>
      <c r="CH590" s="355"/>
      <c r="CI590" s="355"/>
      <c r="CJ590" s="355"/>
      <c r="CK590" s="355"/>
      <c r="CL590" s="355"/>
      <c r="CM590" s="355"/>
      <c r="CN590" s="355"/>
      <c r="CO590" s="355"/>
      <c r="CP590" s="355"/>
      <c r="CQ590" s="355"/>
      <c r="CR590" s="355"/>
      <c r="CS590" s="355"/>
      <c r="CT590" s="355"/>
      <c r="CU590" s="355"/>
      <c r="CV590" s="355"/>
      <c r="CW590" s="355"/>
      <c r="CX590" s="355"/>
      <c r="CY590" s="355"/>
      <c r="CZ590" s="355"/>
    </row>
    <row r="591" s="359" customFormat="true" ht="25.15" customHeight="true" x14ac:dyDescent="0.2">
      <c r="C591" s="1044"/>
      <c r="D591" s="1045"/>
      <c r="E591" s="615"/>
      <c r="F591" s="615"/>
      <c r="G591" s="615"/>
      <c r="H591" s="1044"/>
      <c r="I591" s="1045"/>
      <c r="J591" s="615"/>
      <c r="K591" s="615"/>
      <c r="L591" s="615"/>
      <c r="M591" s="1044"/>
      <c r="N591" s="1045"/>
      <c r="O591" s="615"/>
      <c r="P591" s="615"/>
      <c r="Q591" s="615"/>
      <c r="X591" s="352"/>
      <c r="Y591" s="352"/>
      <c r="Z591" s="352"/>
      <c r="AA591" s="352"/>
      <c r="AB591" s="352"/>
      <c r="AC591" s="352"/>
      <c r="AD591" s="352"/>
      <c r="AE591" s="352"/>
      <c r="AF591" s="352"/>
      <c r="AG591" s="352"/>
      <c r="AH591" s="352"/>
      <c r="AI591" s="352"/>
      <c r="AJ591" s="352"/>
      <c r="AK591" s="352"/>
      <c r="AL591" s="352"/>
      <c r="AM591" s="352"/>
      <c r="AN591" s="352"/>
      <c r="AO591" s="352"/>
      <c r="AP591" s="352"/>
      <c r="AQ591" s="352"/>
      <c r="AR591" s="352"/>
      <c r="AS591" s="352"/>
      <c r="AT591" s="352"/>
      <c r="AU591" s="352"/>
      <c r="AV591" s="352"/>
      <c r="AW591" s="352"/>
      <c r="AX591" s="352"/>
      <c r="AY591" s="352"/>
      <c r="AZ591" s="352"/>
      <c r="BA591" s="354"/>
      <c r="BB591" s="430"/>
      <c r="BC591" s="354"/>
      <c r="BD591" s="354"/>
      <c r="BE591" s="354"/>
      <c r="BF591" s="354"/>
      <c r="BG591" s="354"/>
      <c r="BH591" s="354"/>
      <c r="BI591" s="354"/>
      <c r="BJ591" s="354"/>
      <c r="BK591" s="354"/>
      <c r="BL591" s="354"/>
      <c r="BM591" s="354"/>
      <c r="BN591" s="354"/>
      <c r="BO591" s="354"/>
      <c r="BP591" s="354"/>
      <c r="BQ591" s="354"/>
      <c r="BR591" s="354"/>
      <c r="BS591" s="354"/>
      <c r="BT591" s="354"/>
      <c r="BU591" s="354"/>
      <c r="BV591" s="354"/>
      <c r="BW591" s="354"/>
      <c r="BX591" s="355"/>
      <c r="BY591" s="355"/>
      <c r="BZ591" s="355"/>
      <c r="CA591" s="355"/>
      <c r="CB591" s="355"/>
      <c r="CC591" s="355"/>
      <c r="CD591" s="355"/>
      <c r="CE591" s="355"/>
      <c r="CF591" s="355"/>
      <c r="CG591" s="355"/>
      <c r="CH591" s="355"/>
      <c r="CI591" s="355"/>
      <c r="CJ591" s="355"/>
      <c r="CK591" s="355"/>
      <c r="CL591" s="355"/>
      <c r="CM591" s="355"/>
      <c r="CN591" s="355"/>
      <c r="CO591" s="355"/>
      <c r="CP591" s="355"/>
      <c r="CQ591" s="355"/>
      <c r="CR591" s="355"/>
      <c r="CS591" s="355"/>
      <c r="CT591" s="355"/>
      <c r="CU591" s="355"/>
      <c r="CV591" s="355"/>
      <c r="CW591" s="355"/>
      <c r="CX591" s="355"/>
      <c r="CY591" s="355"/>
      <c r="CZ591" s="355"/>
    </row>
    <row r="592" s="359" customFormat="true" ht="25.15" customHeight="true" x14ac:dyDescent="0.2">
      <c r="C592" s="1044"/>
      <c r="D592" s="1045"/>
      <c r="E592" s="615"/>
      <c r="F592" s="615"/>
      <c r="G592" s="615"/>
      <c r="H592" s="1044"/>
      <c r="I592" s="1045"/>
      <c r="J592" s="615"/>
      <c r="K592" s="615"/>
      <c r="L592" s="615"/>
      <c r="M592" s="1044"/>
      <c r="N592" s="1045"/>
      <c r="O592" s="615"/>
      <c r="P592" s="615"/>
      <c r="Q592" s="615"/>
      <c r="X592" s="352"/>
      <c r="Y592" s="352"/>
      <c r="Z592" s="352"/>
      <c r="AA592" s="352"/>
      <c r="AB592" s="352"/>
      <c r="AC592" s="352"/>
      <c r="AD592" s="352"/>
      <c r="AE592" s="352"/>
      <c r="AF592" s="352"/>
      <c r="AG592" s="352"/>
      <c r="AH592" s="352"/>
      <c r="AI592" s="352"/>
      <c r="AJ592" s="352"/>
      <c r="AK592" s="352"/>
      <c r="AL592" s="352"/>
      <c r="AM592" s="352"/>
      <c r="AN592" s="352"/>
      <c r="AO592" s="352"/>
      <c r="AP592" s="352"/>
      <c r="AQ592" s="352"/>
      <c r="AR592" s="352"/>
      <c r="AS592" s="352"/>
      <c r="AT592" s="352"/>
      <c r="AU592" s="352"/>
      <c r="AV592" s="352"/>
      <c r="AW592" s="352"/>
      <c r="AX592" s="352"/>
      <c r="AY592" s="352"/>
      <c r="AZ592" s="352"/>
      <c r="BA592" s="354"/>
      <c r="BB592" s="430"/>
      <c r="BC592" s="354"/>
      <c r="BD592" s="354"/>
      <c r="BE592" s="354"/>
      <c r="BF592" s="354"/>
      <c r="BG592" s="354"/>
      <c r="BH592" s="354"/>
      <c r="BI592" s="354"/>
      <c r="BJ592" s="354"/>
      <c r="BK592" s="354"/>
      <c r="BL592" s="354"/>
      <c r="BM592" s="354"/>
      <c r="BN592" s="354"/>
      <c r="BO592" s="354"/>
      <c r="BP592" s="354"/>
      <c r="BQ592" s="354"/>
      <c r="BR592" s="354"/>
      <c r="BS592" s="354"/>
      <c r="BT592" s="354"/>
      <c r="BU592" s="354"/>
      <c r="BV592" s="354"/>
      <c r="BW592" s="354"/>
      <c r="BX592" s="355"/>
      <c r="BY592" s="355"/>
      <c r="BZ592" s="355"/>
      <c r="CA592" s="355"/>
      <c r="CB592" s="355"/>
      <c r="CC592" s="355"/>
      <c r="CD592" s="355"/>
      <c r="CE592" s="355"/>
      <c r="CF592" s="355"/>
      <c r="CG592" s="355"/>
      <c r="CH592" s="355"/>
      <c r="CI592" s="355"/>
      <c r="CJ592" s="355"/>
      <c r="CK592" s="355"/>
      <c r="CL592" s="355"/>
      <c r="CM592" s="355"/>
      <c r="CN592" s="355"/>
      <c r="CO592" s="355"/>
      <c r="CP592" s="355"/>
      <c r="CQ592" s="355"/>
      <c r="CR592" s="355"/>
      <c r="CS592" s="355"/>
      <c r="CT592" s="355"/>
      <c r="CU592" s="355"/>
      <c r="CV592" s="355"/>
      <c r="CW592" s="355"/>
      <c r="CX592" s="355"/>
      <c r="CY592" s="355"/>
      <c r="CZ592" s="355"/>
    </row>
    <row r="593" s="359" customFormat="true" ht="25.15" customHeight="true" x14ac:dyDescent="0.2">
      <c r="C593" s="1044"/>
      <c r="D593" s="1045"/>
      <c r="E593" s="615"/>
      <c r="F593" s="615"/>
      <c r="G593" s="615"/>
      <c r="H593" s="1044"/>
      <c r="I593" s="1045"/>
      <c r="J593" s="615"/>
      <c r="K593" s="615"/>
      <c r="L593" s="615"/>
      <c r="M593" s="1044"/>
      <c r="N593" s="1045"/>
      <c r="O593" s="615"/>
      <c r="P593" s="615"/>
      <c r="Q593" s="615"/>
      <c r="X593" s="352"/>
      <c r="Y593" s="352"/>
      <c r="Z593" s="352"/>
      <c r="AA593" s="352"/>
      <c r="AB593" s="352"/>
      <c r="AC593" s="352"/>
      <c r="AD593" s="352"/>
      <c r="AE593" s="352"/>
      <c r="AF593" s="352"/>
      <c r="AG593" s="352"/>
      <c r="AH593" s="352"/>
      <c r="AI593" s="352"/>
      <c r="AJ593" s="352"/>
      <c r="AK593" s="352"/>
      <c r="AL593" s="352"/>
      <c r="AM593" s="352"/>
      <c r="AN593" s="352"/>
      <c r="AO593" s="352"/>
      <c r="AP593" s="352"/>
      <c r="AQ593" s="352"/>
      <c r="AR593" s="352"/>
      <c r="AS593" s="352"/>
      <c r="AT593" s="352"/>
      <c r="AU593" s="352"/>
      <c r="AV593" s="352"/>
      <c r="AW593" s="352"/>
      <c r="AX593" s="352"/>
      <c r="AY593" s="352"/>
      <c r="AZ593" s="352"/>
      <c r="BA593" s="354"/>
      <c r="BB593" s="430"/>
      <c r="BC593" s="354"/>
      <c r="BD593" s="354"/>
      <c r="BE593" s="354"/>
      <c r="BF593" s="354"/>
      <c r="BG593" s="354"/>
      <c r="BH593" s="354"/>
      <c r="BI593" s="354"/>
      <c r="BJ593" s="354"/>
      <c r="BK593" s="354"/>
      <c r="BL593" s="354"/>
      <c r="BM593" s="354"/>
      <c r="BN593" s="354"/>
      <c r="BO593" s="354"/>
      <c r="BP593" s="354"/>
      <c r="BQ593" s="354"/>
      <c r="BR593" s="354"/>
      <c r="BS593" s="354"/>
      <c r="BT593" s="354"/>
      <c r="BU593" s="354"/>
      <c r="BV593" s="354"/>
      <c r="BW593" s="354"/>
      <c r="BX593" s="355"/>
      <c r="BY593" s="355"/>
      <c r="BZ593" s="355"/>
      <c r="CA593" s="355"/>
      <c r="CB593" s="355"/>
      <c r="CC593" s="355"/>
      <c r="CD593" s="355"/>
      <c r="CE593" s="355"/>
      <c r="CF593" s="355"/>
      <c r="CG593" s="355"/>
      <c r="CH593" s="355"/>
      <c r="CI593" s="355"/>
      <c r="CJ593" s="355"/>
      <c r="CK593" s="355"/>
      <c r="CL593" s="355"/>
      <c r="CM593" s="355"/>
      <c r="CN593" s="355"/>
      <c r="CO593" s="355"/>
      <c r="CP593" s="355"/>
      <c r="CQ593" s="355"/>
      <c r="CR593" s="355"/>
      <c r="CS593" s="355"/>
      <c r="CT593" s="355"/>
      <c r="CU593" s="355"/>
      <c r="CV593" s="355"/>
      <c r="CW593" s="355"/>
      <c r="CX593" s="355"/>
      <c r="CY593" s="355"/>
      <c r="CZ593" s="355"/>
    </row>
    <row r="594" s="359" customFormat="true" ht="25.15" customHeight="true" x14ac:dyDescent="0.2">
      <c r="C594" s="1044"/>
      <c r="D594" s="1045"/>
      <c r="E594" s="615"/>
      <c r="F594" s="615"/>
      <c r="G594" s="615"/>
      <c r="H594" s="1044"/>
      <c r="I594" s="1045"/>
      <c r="J594" s="615"/>
      <c r="K594" s="615"/>
      <c r="L594" s="615"/>
      <c r="M594" s="1044"/>
      <c r="N594" s="1045"/>
      <c r="O594" s="615"/>
      <c r="P594" s="615"/>
      <c r="Q594" s="615"/>
      <c r="X594" s="352"/>
      <c r="Y594" s="352"/>
      <c r="Z594" s="352"/>
      <c r="AA594" s="352"/>
      <c r="AB594" s="352"/>
      <c r="AC594" s="352"/>
      <c r="AD594" s="352"/>
      <c r="AE594" s="352"/>
      <c r="AF594" s="352"/>
      <c r="AG594" s="352"/>
      <c r="AH594" s="352"/>
      <c r="AI594" s="352"/>
      <c r="AJ594" s="352"/>
      <c r="AK594" s="352"/>
      <c r="AL594" s="352"/>
      <c r="AM594" s="352"/>
      <c r="AN594" s="352"/>
      <c r="AO594" s="352"/>
      <c r="AP594" s="352"/>
      <c r="AQ594" s="352"/>
      <c r="AR594" s="352"/>
      <c r="AS594" s="352"/>
      <c r="AT594" s="352"/>
      <c r="AU594" s="352"/>
      <c r="AV594" s="352"/>
      <c r="AW594" s="352"/>
      <c r="AX594" s="352"/>
      <c r="AY594" s="352"/>
      <c r="AZ594" s="352"/>
      <c r="BA594" s="354"/>
      <c r="BB594" s="430"/>
      <c r="BC594" s="354"/>
      <c r="BD594" s="354"/>
      <c r="BE594" s="354"/>
      <c r="BF594" s="354"/>
      <c r="BG594" s="354"/>
      <c r="BH594" s="354"/>
      <c r="BI594" s="354"/>
      <c r="BJ594" s="354"/>
      <c r="BK594" s="354"/>
      <c r="BL594" s="354"/>
      <c r="BM594" s="354"/>
      <c r="BN594" s="354"/>
      <c r="BO594" s="354"/>
      <c r="BP594" s="354"/>
      <c r="BQ594" s="354"/>
      <c r="BR594" s="354"/>
      <c r="BS594" s="354"/>
      <c r="BT594" s="354"/>
      <c r="BU594" s="354"/>
      <c r="BV594" s="354"/>
      <c r="BW594" s="354"/>
      <c r="BX594" s="355"/>
      <c r="BY594" s="355"/>
      <c r="BZ594" s="355"/>
      <c r="CA594" s="355"/>
      <c r="CB594" s="355"/>
      <c r="CC594" s="355"/>
      <c r="CD594" s="355"/>
      <c r="CE594" s="355"/>
      <c r="CF594" s="355"/>
      <c r="CG594" s="355"/>
      <c r="CH594" s="355"/>
      <c r="CI594" s="355"/>
      <c r="CJ594" s="355"/>
      <c r="CK594" s="355"/>
      <c r="CL594" s="355"/>
      <c r="CM594" s="355"/>
      <c r="CN594" s="355"/>
      <c r="CO594" s="355"/>
      <c r="CP594" s="355"/>
      <c r="CQ594" s="355"/>
      <c r="CR594" s="355"/>
      <c r="CS594" s="355"/>
      <c r="CT594" s="355"/>
      <c r="CU594" s="355"/>
      <c r="CV594" s="355"/>
      <c r="CW594" s="355"/>
      <c r="CX594" s="355"/>
      <c r="CY594" s="355"/>
      <c r="CZ594" s="355"/>
    </row>
    <row r="595" s="359" customFormat="true" ht="25.15" customHeight="true" x14ac:dyDescent="0.2">
      <c r="C595" s="1044"/>
      <c r="D595" s="1045"/>
      <c r="E595" s="615"/>
      <c r="F595" s="615"/>
      <c r="G595" s="615"/>
      <c r="H595" s="1044"/>
      <c r="I595" s="1045"/>
      <c r="J595" s="615"/>
      <c r="K595" s="615"/>
      <c r="L595" s="615"/>
      <c r="M595" s="1044"/>
      <c r="N595" s="1045"/>
      <c r="O595" s="615"/>
      <c r="P595" s="615"/>
      <c r="Q595" s="615"/>
      <c r="X595" s="352"/>
      <c r="Y595" s="352"/>
      <c r="Z595" s="352"/>
      <c r="AA595" s="352"/>
      <c r="AB595" s="352"/>
      <c r="AC595" s="352"/>
      <c r="AD595" s="352"/>
      <c r="AE595" s="352"/>
      <c r="AF595" s="352"/>
      <c r="AG595" s="352"/>
      <c r="AH595" s="352"/>
      <c r="AI595" s="352"/>
      <c r="AJ595" s="352"/>
      <c r="AK595" s="352"/>
      <c r="AL595" s="352"/>
      <c r="AM595" s="352"/>
      <c r="AN595" s="352"/>
      <c r="AO595" s="352"/>
      <c r="AP595" s="352"/>
      <c r="AQ595" s="352"/>
      <c r="AR595" s="352"/>
      <c r="AS595" s="352"/>
      <c r="AT595" s="352"/>
      <c r="AU595" s="352"/>
      <c r="AV595" s="352"/>
      <c r="AW595" s="352"/>
      <c r="AX595" s="352"/>
      <c r="AY595" s="352"/>
      <c r="AZ595" s="352"/>
      <c r="BA595" s="354"/>
      <c r="BB595" s="430"/>
      <c r="BC595" s="354"/>
      <c r="BD595" s="354"/>
      <c r="BE595" s="354"/>
      <c r="BF595" s="354"/>
      <c r="BG595" s="354"/>
      <c r="BH595" s="354"/>
      <c r="BI595" s="354"/>
      <c r="BJ595" s="354"/>
      <c r="BK595" s="354"/>
      <c r="BL595" s="354"/>
      <c r="BM595" s="354"/>
      <c r="BN595" s="354"/>
      <c r="BO595" s="354"/>
      <c r="BP595" s="354"/>
      <c r="BQ595" s="354"/>
      <c r="BR595" s="354"/>
      <c r="BS595" s="354"/>
      <c r="BT595" s="354"/>
      <c r="BU595" s="354"/>
      <c r="BV595" s="354"/>
      <c r="BW595" s="354"/>
      <c r="BX595" s="355"/>
      <c r="BY595" s="355"/>
      <c r="BZ595" s="355"/>
      <c r="CA595" s="355"/>
      <c r="CB595" s="355"/>
      <c r="CC595" s="355"/>
      <c r="CD595" s="355"/>
      <c r="CE595" s="355"/>
      <c r="CF595" s="355"/>
      <c r="CG595" s="355"/>
      <c r="CH595" s="355"/>
      <c r="CI595" s="355"/>
      <c r="CJ595" s="355"/>
      <c r="CK595" s="355"/>
      <c r="CL595" s="355"/>
      <c r="CM595" s="355"/>
      <c r="CN595" s="355"/>
      <c r="CO595" s="355"/>
      <c r="CP595" s="355"/>
      <c r="CQ595" s="355"/>
      <c r="CR595" s="355"/>
      <c r="CS595" s="355"/>
      <c r="CT595" s="355"/>
      <c r="CU595" s="355"/>
      <c r="CV595" s="355"/>
      <c r="CW595" s="355"/>
      <c r="CX595" s="355"/>
      <c r="CY595" s="355"/>
      <c r="CZ595" s="355"/>
    </row>
    <row r="596" s="359" customFormat="true" ht="25.15" customHeight="true" x14ac:dyDescent="0.2">
      <c r="C596" s="1044"/>
      <c r="D596" s="1045"/>
      <c r="E596" s="615"/>
      <c r="F596" s="615"/>
      <c r="G596" s="615"/>
      <c r="H596" s="1044"/>
      <c r="I596" s="1045"/>
      <c r="J596" s="615"/>
      <c r="K596" s="615"/>
      <c r="L596" s="615"/>
      <c r="M596" s="1044"/>
      <c r="N596" s="1045"/>
      <c r="O596" s="615"/>
      <c r="P596" s="615"/>
      <c r="Q596" s="615"/>
      <c r="X596" s="352"/>
      <c r="Y596" s="352"/>
      <c r="Z596" s="352"/>
      <c r="AA596" s="352"/>
      <c r="AB596" s="352"/>
      <c r="AC596" s="352"/>
      <c r="AD596" s="352"/>
      <c r="AE596" s="352"/>
      <c r="AF596" s="352"/>
      <c r="AG596" s="352"/>
      <c r="AH596" s="352"/>
      <c r="AI596" s="352"/>
      <c r="AJ596" s="352"/>
      <c r="AK596" s="352"/>
      <c r="AL596" s="352"/>
      <c r="AM596" s="352"/>
      <c r="AN596" s="352"/>
      <c r="AO596" s="352"/>
      <c r="AP596" s="352"/>
      <c r="AQ596" s="352"/>
      <c r="AR596" s="352"/>
      <c r="AS596" s="352"/>
      <c r="AT596" s="352"/>
      <c r="AU596" s="352"/>
      <c r="AV596" s="352"/>
      <c r="AW596" s="352"/>
      <c r="AX596" s="352"/>
      <c r="AY596" s="352"/>
      <c r="AZ596" s="352"/>
      <c r="BA596" s="354"/>
      <c r="BB596" s="430"/>
      <c r="BC596" s="354"/>
      <c r="BD596" s="354"/>
      <c r="BE596" s="354"/>
      <c r="BF596" s="354"/>
      <c r="BG596" s="354"/>
      <c r="BH596" s="354"/>
      <c r="BI596" s="354"/>
      <c r="BJ596" s="354"/>
      <c r="BK596" s="354"/>
      <c r="BL596" s="354"/>
      <c r="BM596" s="354"/>
      <c r="BN596" s="354"/>
      <c r="BO596" s="354"/>
      <c r="BP596" s="354"/>
      <c r="BQ596" s="354"/>
      <c r="BR596" s="354"/>
      <c r="BS596" s="354"/>
      <c r="BT596" s="354"/>
      <c r="BU596" s="354"/>
      <c r="BV596" s="354"/>
      <c r="BW596" s="354"/>
      <c r="BX596" s="355"/>
      <c r="BY596" s="355"/>
      <c r="BZ596" s="355"/>
      <c r="CA596" s="355"/>
      <c r="CB596" s="355"/>
      <c r="CC596" s="355"/>
      <c r="CD596" s="355"/>
      <c r="CE596" s="355"/>
      <c r="CF596" s="355"/>
      <c r="CG596" s="355"/>
      <c r="CH596" s="355"/>
      <c r="CI596" s="355"/>
      <c r="CJ596" s="355"/>
      <c r="CK596" s="355"/>
      <c r="CL596" s="355"/>
      <c r="CM596" s="355"/>
      <c r="CN596" s="355"/>
      <c r="CO596" s="355"/>
      <c r="CP596" s="355"/>
      <c r="CQ596" s="355"/>
      <c r="CR596" s="355"/>
      <c r="CS596" s="355"/>
      <c r="CT596" s="355"/>
      <c r="CU596" s="355"/>
      <c r="CV596" s="355"/>
      <c r="CW596" s="355"/>
      <c r="CX596" s="355"/>
      <c r="CY596" s="355"/>
      <c r="CZ596" s="355"/>
    </row>
    <row r="597" s="359" customFormat="true" ht="25.15" customHeight="true" x14ac:dyDescent="0.2">
      <c r="C597" s="1044"/>
      <c r="D597" s="1045"/>
      <c r="E597" s="615"/>
      <c r="F597" s="615"/>
      <c r="G597" s="615"/>
      <c r="H597" s="1044"/>
      <c r="I597" s="1045"/>
      <c r="J597" s="615"/>
      <c r="K597" s="615"/>
      <c r="L597" s="615"/>
      <c r="M597" s="1044"/>
      <c r="N597" s="1045"/>
      <c r="O597" s="615"/>
      <c r="P597" s="615"/>
      <c r="Q597" s="615"/>
      <c r="X597" s="352"/>
      <c r="Y597" s="352"/>
      <c r="Z597" s="352"/>
      <c r="AA597" s="352"/>
      <c r="AB597" s="352"/>
      <c r="AC597" s="352"/>
      <c r="AD597" s="352"/>
      <c r="AE597" s="352"/>
      <c r="AF597" s="352"/>
      <c r="AG597" s="352"/>
      <c r="AH597" s="352"/>
      <c r="AI597" s="352"/>
      <c r="AJ597" s="352"/>
      <c r="AK597" s="352"/>
      <c r="AL597" s="352"/>
      <c r="AM597" s="352"/>
      <c r="AN597" s="352"/>
      <c r="AO597" s="352"/>
      <c r="AP597" s="352"/>
      <c r="AQ597" s="352"/>
      <c r="AR597" s="352"/>
      <c r="AS597" s="352"/>
      <c r="AT597" s="352"/>
      <c r="AU597" s="352"/>
      <c r="AV597" s="352"/>
      <c r="AW597" s="352"/>
      <c r="AX597" s="352"/>
      <c r="AY597" s="352"/>
      <c r="AZ597" s="352"/>
      <c r="BA597" s="354"/>
      <c r="BB597" s="430"/>
      <c r="BC597" s="354"/>
      <c r="BD597" s="354"/>
      <c r="BE597" s="354"/>
      <c r="BF597" s="354"/>
      <c r="BG597" s="354"/>
      <c r="BH597" s="354"/>
      <c r="BI597" s="354"/>
      <c r="BJ597" s="354"/>
      <c r="BK597" s="354"/>
      <c r="BL597" s="354"/>
      <c r="BM597" s="354"/>
      <c r="BN597" s="354"/>
      <c r="BO597" s="354"/>
      <c r="BP597" s="354"/>
      <c r="BQ597" s="354"/>
      <c r="BR597" s="354"/>
      <c r="BS597" s="354"/>
      <c r="BT597" s="354"/>
      <c r="BU597" s="354"/>
      <c r="BV597" s="354"/>
      <c r="BW597" s="354"/>
      <c r="BX597" s="355"/>
      <c r="BY597" s="355"/>
      <c r="BZ597" s="355"/>
      <c r="CA597" s="355"/>
      <c r="CB597" s="355"/>
      <c r="CC597" s="355"/>
      <c r="CD597" s="355"/>
      <c r="CE597" s="355"/>
      <c r="CF597" s="355"/>
      <c r="CG597" s="355"/>
      <c r="CH597" s="355"/>
      <c r="CI597" s="355"/>
      <c r="CJ597" s="355"/>
      <c r="CK597" s="355"/>
      <c r="CL597" s="355"/>
      <c r="CM597" s="355"/>
      <c r="CN597" s="355"/>
      <c r="CO597" s="355"/>
      <c r="CP597" s="355"/>
      <c r="CQ597" s="355"/>
      <c r="CR597" s="355"/>
      <c r="CS597" s="355"/>
      <c r="CT597" s="355"/>
      <c r="CU597" s="355"/>
      <c r="CV597" s="355"/>
      <c r="CW597" s="355"/>
      <c r="CX597" s="355"/>
      <c r="CY597" s="355"/>
      <c r="CZ597" s="355"/>
    </row>
    <row r="598" s="359" customFormat="true" ht="25.15" customHeight="true" x14ac:dyDescent="0.2">
      <c r="C598" s="1044"/>
      <c r="D598" s="1045"/>
      <c r="E598" s="615"/>
      <c r="F598" s="615"/>
      <c r="G598" s="615"/>
      <c r="H598" s="1044"/>
      <c r="I598" s="1045"/>
      <c r="J598" s="615"/>
      <c r="K598" s="615"/>
      <c r="L598" s="615"/>
      <c r="M598" s="1044"/>
      <c r="N598" s="1045"/>
      <c r="O598" s="615"/>
      <c r="P598" s="615"/>
      <c r="Q598" s="615"/>
      <c r="X598" s="352"/>
      <c r="Y598" s="352"/>
      <c r="Z598" s="352"/>
      <c r="AA598" s="352"/>
      <c r="AB598" s="352"/>
      <c r="AC598" s="352"/>
      <c r="AD598" s="352"/>
      <c r="AE598" s="352"/>
      <c r="AF598" s="352"/>
      <c r="AG598" s="352"/>
      <c r="AH598" s="352"/>
      <c r="AI598" s="352"/>
      <c r="AJ598" s="352"/>
      <c r="AK598" s="352"/>
      <c r="AL598" s="352"/>
      <c r="AM598" s="352"/>
      <c r="AN598" s="352"/>
      <c r="AO598" s="352"/>
      <c r="AP598" s="352"/>
      <c r="AQ598" s="352"/>
      <c r="AR598" s="352"/>
      <c r="AS598" s="352"/>
      <c r="AT598" s="352"/>
      <c r="AU598" s="352"/>
      <c r="AV598" s="352"/>
      <c r="AW598" s="352"/>
      <c r="AX598" s="352"/>
      <c r="AY598" s="352"/>
      <c r="AZ598" s="352"/>
      <c r="BA598" s="354"/>
      <c r="BB598" s="430"/>
      <c r="BC598" s="354"/>
      <c r="BD598" s="354"/>
      <c r="BE598" s="354"/>
      <c r="BF598" s="354"/>
      <c r="BG598" s="354"/>
      <c r="BH598" s="354"/>
      <c r="BI598" s="354"/>
      <c r="BJ598" s="354"/>
      <c r="BK598" s="354"/>
      <c r="BL598" s="354"/>
      <c r="BM598" s="354"/>
      <c r="BN598" s="354"/>
      <c r="BO598" s="354"/>
      <c r="BP598" s="354"/>
      <c r="BQ598" s="354"/>
      <c r="BR598" s="354"/>
      <c r="BS598" s="354"/>
      <c r="BT598" s="354"/>
      <c r="BU598" s="354"/>
      <c r="BV598" s="354"/>
      <c r="BW598" s="354"/>
      <c r="BX598" s="355"/>
      <c r="BY598" s="355"/>
      <c r="BZ598" s="355"/>
      <c r="CA598" s="355"/>
      <c r="CB598" s="355"/>
      <c r="CC598" s="355"/>
      <c r="CD598" s="355"/>
      <c r="CE598" s="355"/>
      <c r="CF598" s="355"/>
      <c r="CG598" s="355"/>
      <c r="CH598" s="355"/>
      <c r="CI598" s="355"/>
      <c r="CJ598" s="355"/>
      <c r="CK598" s="355"/>
      <c r="CL598" s="355"/>
      <c r="CM598" s="355"/>
      <c r="CN598" s="355"/>
      <c r="CO598" s="355"/>
      <c r="CP598" s="355"/>
      <c r="CQ598" s="355"/>
      <c r="CR598" s="355"/>
      <c r="CS598" s="355"/>
      <c r="CT598" s="355"/>
      <c r="CU598" s="355"/>
      <c r="CV598" s="355"/>
      <c r="CW598" s="355"/>
      <c r="CX598" s="355"/>
      <c r="CY598" s="355"/>
      <c r="CZ598" s="355"/>
    </row>
    <row r="599" s="359" customFormat="true" ht="25.15" customHeight="true" x14ac:dyDescent="0.2">
      <c r="C599" s="1044"/>
      <c r="D599" s="1045"/>
      <c r="E599" s="615"/>
      <c r="F599" s="615"/>
      <c r="G599" s="615"/>
      <c r="H599" s="1044"/>
      <c r="I599" s="1045"/>
      <c r="J599" s="615"/>
      <c r="K599" s="615"/>
      <c r="L599" s="615"/>
      <c r="M599" s="1044"/>
      <c r="N599" s="1045"/>
      <c r="O599" s="615"/>
      <c r="P599" s="615"/>
      <c r="Q599" s="615"/>
      <c r="X599" s="352"/>
      <c r="Y599" s="352"/>
      <c r="Z599" s="352"/>
      <c r="AA599" s="352"/>
      <c r="AB599" s="352"/>
      <c r="AC599" s="352"/>
      <c r="AD599" s="352"/>
      <c r="AE599" s="352"/>
      <c r="AF599" s="352"/>
      <c r="AG599" s="352"/>
      <c r="AH599" s="352"/>
      <c r="AI599" s="352"/>
      <c r="AJ599" s="352"/>
      <c r="AK599" s="352"/>
      <c r="AL599" s="352"/>
      <c r="AM599" s="352"/>
      <c r="AN599" s="352"/>
      <c r="AO599" s="352"/>
      <c r="AP599" s="352"/>
      <c r="AQ599" s="352"/>
      <c r="AR599" s="352"/>
      <c r="AS599" s="352"/>
      <c r="AT599" s="352"/>
      <c r="AU599" s="352"/>
      <c r="AV599" s="352"/>
      <c r="AW599" s="352"/>
      <c r="AX599" s="352"/>
      <c r="AY599" s="352"/>
      <c r="AZ599" s="352"/>
      <c r="BA599" s="354"/>
      <c r="BB599" s="430"/>
      <c r="BC599" s="354"/>
      <c r="BD599" s="354"/>
      <c r="BE599" s="354"/>
      <c r="BF599" s="354"/>
      <c r="BG599" s="354"/>
      <c r="BH599" s="354"/>
      <c r="BI599" s="354"/>
      <c r="BJ599" s="354"/>
      <c r="BK599" s="354"/>
      <c r="BL599" s="354"/>
      <c r="BM599" s="354"/>
      <c r="BN599" s="354"/>
      <c r="BO599" s="354"/>
      <c r="BP599" s="354"/>
      <c r="BQ599" s="354"/>
      <c r="BR599" s="354"/>
      <c r="BS599" s="354"/>
      <c r="BT599" s="354"/>
      <c r="BU599" s="354"/>
      <c r="BV599" s="354"/>
      <c r="BW599" s="354"/>
      <c r="BX599" s="355"/>
      <c r="BY599" s="355"/>
      <c r="BZ599" s="355"/>
      <c r="CA599" s="355"/>
      <c r="CB599" s="355"/>
      <c r="CC599" s="355"/>
      <c r="CD599" s="355"/>
      <c r="CE599" s="355"/>
      <c r="CF599" s="355"/>
      <c r="CG599" s="355"/>
      <c r="CH599" s="355"/>
      <c r="CI599" s="355"/>
      <c r="CJ599" s="355"/>
      <c r="CK599" s="355"/>
      <c r="CL599" s="355"/>
      <c r="CM599" s="355"/>
      <c r="CN599" s="355"/>
      <c r="CO599" s="355"/>
      <c r="CP599" s="355"/>
      <c r="CQ599" s="355"/>
      <c r="CR599" s="355"/>
      <c r="CS599" s="355"/>
      <c r="CT599" s="355"/>
      <c r="CU599" s="355"/>
      <c r="CV599" s="355"/>
      <c r="CW599" s="355"/>
      <c r="CX599" s="355"/>
      <c r="CY599" s="355"/>
      <c r="CZ599" s="355"/>
    </row>
    <row r="600" s="359" customFormat="true" ht="25.15" customHeight="true" x14ac:dyDescent="0.2">
      <c r="C600" s="1044"/>
      <c r="D600" s="1045"/>
      <c r="E600" s="615"/>
      <c r="F600" s="615"/>
      <c r="G600" s="615"/>
      <c r="H600" s="1044"/>
      <c r="I600" s="1045"/>
      <c r="J600" s="615"/>
      <c r="K600" s="615"/>
      <c r="L600" s="615"/>
      <c r="M600" s="1044"/>
      <c r="N600" s="1045"/>
      <c r="O600" s="615"/>
      <c r="P600" s="615"/>
      <c r="Q600" s="615"/>
      <c r="X600" s="352"/>
      <c r="Y600" s="352"/>
      <c r="Z600" s="352"/>
      <c r="AA600" s="352"/>
      <c r="AB600" s="352"/>
      <c r="AC600" s="352"/>
      <c r="AD600" s="352"/>
      <c r="AE600" s="352"/>
      <c r="AF600" s="352"/>
      <c r="AG600" s="352"/>
      <c r="AH600" s="352"/>
      <c r="AI600" s="352"/>
      <c r="AJ600" s="352"/>
      <c r="AK600" s="352"/>
      <c r="AL600" s="352"/>
      <c r="AM600" s="352"/>
      <c r="AN600" s="352"/>
      <c r="AO600" s="352"/>
      <c r="AP600" s="352"/>
      <c r="AQ600" s="352"/>
      <c r="AR600" s="352"/>
      <c r="AS600" s="352"/>
      <c r="AT600" s="352"/>
      <c r="AU600" s="352"/>
      <c r="AV600" s="352"/>
      <c r="AW600" s="352"/>
      <c r="AX600" s="352"/>
      <c r="AY600" s="352"/>
      <c r="AZ600" s="352"/>
      <c r="BA600" s="354"/>
      <c r="BB600" s="430"/>
      <c r="BC600" s="354"/>
      <c r="BD600" s="354"/>
      <c r="BE600" s="354"/>
      <c r="BF600" s="354"/>
      <c r="BG600" s="354"/>
      <c r="BH600" s="354"/>
      <c r="BI600" s="354"/>
      <c r="BJ600" s="354"/>
      <c r="BK600" s="354"/>
      <c r="BL600" s="354"/>
      <c r="BM600" s="354"/>
      <c r="BN600" s="354"/>
      <c r="BO600" s="354"/>
      <c r="BP600" s="354"/>
      <c r="BQ600" s="354"/>
      <c r="BR600" s="354"/>
      <c r="BS600" s="354"/>
      <c r="BT600" s="354"/>
      <c r="BU600" s="354"/>
      <c r="BV600" s="354"/>
      <c r="BW600" s="354"/>
      <c r="BX600" s="355"/>
      <c r="BY600" s="355"/>
      <c r="BZ600" s="355"/>
      <c r="CA600" s="355"/>
      <c r="CB600" s="355"/>
      <c r="CC600" s="355"/>
      <c r="CD600" s="355"/>
      <c r="CE600" s="355"/>
      <c r="CF600" s="355"/>
      <c r="CG600" s="355"/>
      <c r="CH600" s="355"/>
      <c r="CI600" s="355"/>
      <c r="CJ600" s="355"/>
      <c r="CK600" s="355"/>
      <c r="CL600" s="355"/>
      <c r="CM600" s="355"/>
      <c r="CN600" s="355"/>
      <c r="CO600" s="355"/>
      <c r="CP600" s="355"/>
      <c r="CQ600" s="355"/>
      <c r="CR600" s="355"/>
      <c r="CS600" s="355"/>
      <c r="CT600" s="355"/>
      <c r="CU600" s="355"/>
      <c r="CV600" s="355"/>
      <c r="CW600" s="355"/>
      <c r="CX600" s="355"/>
      <c r="CY600" s="355"/>
      <c r="CZ600" s="355"/>
    </row>
    <row r="601" s="359" customFormat="true" ht="25.15" customHeight="true" x14ac:dyDescent="0.2">
      <c r="C601" s="1044"/>
      <c r="D601" s="1045"/>
      <c r="E601" s="615"/>
      <c r="F601" s="615"/>
      <c r="G601" s="615"/>
      <c r="H601" s="1044"/>
      <c r="I601" s="1045"/>
      <c r="J601" s="615"/>
      <c r="K601" s="615"/>
      <c r="L601" s="615"/>
      <c r="M601" s="1044"/>
      <c r="N601" s="1045"/>
      <c r="O601" s="615"/>
      <c r="P601" s="615"/>
      <c r="Q601" s="615"/>
      <c r="X601" s="352"/>
      <c r="Y601" s="352"/>
      <c r="Z601" s="352"/>
      <c r="AA601" s="352"/>
      <c r="AB601" s="352"/>
      <c r="AC601" s="352"/>
      <c r="AD601" s="352"/>
      <c r="AE601" s="352"/>
      <c r="AF601" s="352"/>
      <c r="AG601" s="352"/>
      <c r="AH601" s="352"/>
      <c r="AI601" s="352"/>
      <c r="AJ601" s="352"/>
      <c r="AK601" s="352"/>
      <c r="AL601" s="352"/>
      <c r="AM601" s="352"/>
      <c r="AN601" s="352"/>
      <c r="AO601" s="352"/>
      <c r="AP601" s="352"/>
      <c r="AQ601" s="352"/>
      <c r="AR601" s="352"/>
      <c r="AS601" s="352"/>
      <c r="AT601" s="352"/>
      <c r="AU601" s="352"/>
      <c r="AV601" s="352"/>
      <c r="AW601" s="352"/>
      <c r="AX601" s="352"/>
      <c r="AY601" s="352"/>
      <c r="AZ601" s="352"/>
      <c r="BA601" s="354"/>
      <c r="BB601" s="430"/>
      <c r="BC601" s="354"/>
      <c r="BD601" s="354"/>
      <c r="BE601" s="354"/>
      <c r="BF601" s="354"/>
      <c r="BG601" s="354"/>
      <c r="BH601" s="354"/>
      <c r="BI601" s="354"/>
      <c r="BJ601" s="354"/>
      <c r="BK601" s="354"/>
      <c r="BL601" s="354"/>
      <c r="BM601" s="354"/>
      <c r="BN601" s="354"/>
      <c r="BO601" s="354"/>
      <c r="BP601" s="354"/>
      <c r="BQ601" s="354"/>
      <c r="BR601" s="354"/>
      <c r="BS601" s="354"/>
      <c r="BT601" s="354"/>
      <c r="BU601" s="354"/>
      <c r="BV601" s="354"/>
      <c r="BW601" s="354"/>
      <c r="BX601" s="355"/>
      <c r="BY601" s="355"/>
      <c r="BZ601" s="355"/>
      <c r="CA601" s="355"/>
      <c r="CB601" s="355"/>
      <c r="CC601" s="355"/>
      <c r="CD601" s="355"/>
      <c r="CE601" s="355"/>
      <c r="CF601" s="355"/>
      <c r="CG601" s="355"/>
      <c r="CH601" s="355"/>
      <c r="CI601" s="355"/>
      <c r="CJ601" s="355"/>
      <c r="CK601" s="355"/>
      <c r="CL601" s="355"/>
      <c r="CM601" s="355"/>
      <c r="CN601" s="355"/>
      <c r="CO601" s="355"/>
      <c r="CP601" s="355"/>
      <c r="CQ601" s="355"/>
      <c r="CR601" s="355"/>
      <c r="CS601" s="355"/>
      <c r="CT601" s="355"/>
      <c r="CU601" s="355"/>
      <c r="CV601" s="355"/>
      <c r="CW601" s="355"/>
      <c r="CX601" s="355"/>
      <c r="CY601" s="355"/>
      <c r="CZ601" s="355"/>
    </row>
    <row r="602" s="359" customFormat="true" ht="25.15" customHeight="true" x14ac:dyDescent="0.2">
      <c r="C602" s="1044"/>
      <c r="D602" s="1045"/>
      <c r="E602" s="615"/>
      <c r="F602" s="615"/>
      <c r="G602" s="615"/>
      <c r="H602" s="1044"/>
      <c r="I602" s="1045"/>
      <c r="J602" s="615"/>
      <c r="K602" s="615"/>
      <c r="L602" s="615"/>
      <c r="M602" s="1044"/>
      <c r="N602" s="1045"/>
      <c r="O602" s="615"/>
      <c r="P602" s="615"/>
      <c r="Q602" s="615"/>
      <c r="X602" s="352"/>
      <c r="Y602" s="352"/>
      <c r="Z602" s="352"/>
      <c r="AA602" s="352"/>
      <c r="AB602" s="352"/>
      <c r="AC602" s="352"/>
      <c r="AD602" s="352"/>
      <c r="AE602" s="352"/>
      <c r="AF602" s="352"/>
      <c r="AG602" s="352"/>
      <c r="AH602" s="352"/>
      <c r="AI602" s="352"/>
      <c r="AJ602" s="352"/>
      <c r="AK602" s="352"/>
      <c r="AL602" s="352"/>
      <c r="AM602" s="352"/>
      <c r="AN602" s="352"/>
      <c r="AO602" s="352"/>
      <c r="AP602" s="352"/>
      <c r="AQ602" s="352"/>
      <c r="AR602" s="352"/>
      <c r="AS602" s="352"/>
      <c r="AT602" s="352"/>
      <c r="AU602" s="352"/>
      <c r="AV602" s="352"/>
      <c r="AW602" s="352"/>
      <c r="AX602" s="352"/>
      <c r="AY602" s="352"/>
      <c r="AZ602" s="352"/>
      <c r="BA602" s="354"/>
      <c r="BB602" s="430"/>
      <c r="BC602" s="354"/>
      <c r="BD602" s="354"/>
      <c r="BE602" s="354"/>
      <c r="BF602" s="354"/>
      <c r="BG602" s="354"/>
      <c r="BH602" s="354"/>
      <c r="BI602" s="354"/>
      <c r="BJ602" s="354"/>
      <c r="BK602" s="354"/>
      <c r="BL602" s="354"/>
      <c r="BM602" s="354"/>
      <c r="BN602" s="354"/>
      <c r="BO602" s="354"/>
      <c r="BP602" s="354"/>
      <c r="BQ602" s="354"/>
      <c r="BR602" s="354"/>
      <c r="BS602" s="354"/>
      <c r="BT602" s="354"/>
      <c r="BU602" s="354"/>
      <c r="BV602" s="354"/>
      <c r="BW602" s="354"/>
      <c r="BX602" s="355"/>
      <c r="BY602" s="355"/>
      <c r="BZ602" s="355"/>
      <c r="CA602" s="355"/>
      <c r="CB602" s="355"/>
      <c r="CC602" s="355"/>
      <c r="CD602" s="355"/>
      <c r="CE602" s="355"/>
      <c r="CF602" s="355"/>
      <c r="CG602" s="355"/>
      <c r="CH602" s="355"/>
      <c r="CI602" s="355"/>
      <c r="CJ602" s="355"/>
      <c r="CK602" s="355"/>
      <c r="CL602" s="355"/>
      <c r="CM602" s="355"/>
      <c r="CN602" s="355"/>
      <c r="CO602" s="355"/>
      <c r="CP602" s="355"/>
      <c r="CQ602" s="355"/>
      <c r="CR602" s="355"/>
      <c r="CS602" s="355"/>
      <c r="CT602" s="355"/>
      <c r="CU602" s="355"/>
      <c r="CV602" s="355"/>
      <c r="CW602" s="355"/>
      <c r="CX602" s="355"/>
      <c r="CY602" s="355"/>
      <c r="CZ602" s="355"/>
    </row>
    <row r="603" s="359" customFormat="true" ht="25.15" customHeight="true" x14ac:dyDescent="0.2">
      <c r="C603" s="1044"/>
      <c r="D603" s="1045"/>
      <c r="E603" s="615"/>
      <c r="F603" s="615"/>
      <c r="G603" s="615"/>
      <c r="H603" s="1044"/>
      <c r="I603" s="1045"/>
      <c r="J603" s="615"/>
      <c r="K603" s="615"/>
      <c r="L603" s="615"/>
      <c r="M603" s="1044"/>
      <c r="N603" s="1045"/>
      <c r="O603" s="615"/>
      <c r="P603" s="615"/>
      <c r="Q603" s="615"/>
      <c r="X603" s="352"/>
      <c r="Y603" s="352"/>
      <c r="Z603" s="352"/>
      <c r="AA603" s="352"/>
      <c r="AB603" s="352"/>
      <c r="AC603" s="352"/>
      <c r="AD603" s="352"/>
      <c r="AE603" s="352"/>
      <c r="AF603" s="352"/>
      <c r="AG603" s="352"/>
      <c r="AH603" s="352"/>
      <c r="AI603" s="352"/>
      <c r="AJ603" s="352"/>
      <c r="AK603" s="352"/>
      <c r="AL603" s="352"/>
      <c r="AM603" s="352"/>
      <c r="AN603" s="352"/>
      <c r="AO603" s="352"/>
      <c r="AP603" s="352"/>
      <c r="AQ603" s="352"/>
      <c r="AR603" s="352"/>
      <c r="AS603" s="352"/>
      <c r="AT603" s="352"/>
      <c r="AU603" s="352"/>
      <c r="AV603" s="352"/>
      <c r="AW603" s="352"/>
      <c r="AX603" s="352"/>
      <c r="AY603" s="352"/>
      <c r="AZ603" s="352"/>
      <c r="BA603" s="354"/>
      <c r="BB603" s="430"/>
      <c r="BC603" s="354"/>
      <c r="BD603" s="354"/>
      <c r="BE603" s="354"/>
      <c r="BF603" s="354"/>
      <c r="BG603" s="354"/>
      <c r="BH603" s="354"/>
      <c r="BI603" s="354"/>
      <c r="BJ603" s="354"/>
      <c r="BK603" s="354"/>
      <c r="BL603" s="354"/>
      <c r="BM603" s="354"/>
      <c r="BN603" s="354"/>
      <c r="BO603" s="354"/>
      <c r="BP603" s="354"/>
      <c r="BQ603" s="354"/>
      <c r="BR603" s="354"/>
      <c r="BS603" s="354"/>
      <c r="BT603" s="354"/>
      <c r="BU603" s="354"/>
      <c r="BV603" s="354"/>
      <c r="BW603" s="354"/>
      <c r="BX603" s="355"/>
      <c r="BY603" s="355"/>
      <c r="BZ603" s="355"/>
      <c r="CA603" s="355"/>
      <c r="CB603" s="355"/>
      <c r="CC603" s="355"/>
      <c r="CD603" s="355"/>
      <c r="CE603" s="355"/>
      <c r="CF603" s="355"/>
      <c r="CG603" s="355"/>
      <c r="CH603" s="355"/>
      <c r="CI603" s="355"/>
      <c r="CJ603" s="355"/>
      <c r="CK603" s="355"/>
      <c r="CL603" s="355"/>
      <c r="CM603" s="355"/>
      <c r="CN603" s="355"/>
      <c r="CO603" s="355"/>
      <c r="CP603" s="355"/>
      <c r="CQ603" s="355"/>
      <c r="CR603" s="355"/>
      <c r="CS603" s="355"/>
      <c r="CT603" s="355"/>
      <c r="CU603" s="355"/>
      <c r="CV603" s="355"/>
      <c r="CW603" s="355"/>
      <c r="CX603" s="355"/>
      <c r="CY603" s="355"/>
      <c r="CZ603" s="355"/>
    </row>
    <row r="604" s="359" customFormat="true" ht="25.15" customHeight="true" x14ac:dyDescent="0.2">
      <c r="C604" s="1044"/>
      <c r="D604" s="1045"/>
      <c r="E604" s="615"/>
      <c r="F604" s="615"/>
      <c r="G604" s="615"/>
      <c r="H604" s="1044"/>
      <c r="I604" s="1045"/>
      <c r="J604" s="615"/>
      <c r="K604" s="615"/>
      <c r="L604" s="615"/>
      <c r="M604" s="1044"/>
      <c r="N604" s="1045"/>
      <c r="O604" s="615"/>
      <c r="P604" s="615"/>
      <c r="Q604" s="615"/>
      <c r="X604" s="352"/>
      <c r="Y604" s="352"/>
      <c r="Z604" s="352"/>
      <c r="AA604" s="352"/>
      <c r="AB604" s="352"/>
      <c r="AC604" s="352"/>
      <c r="AD604" s="352"/>
      <c r="AE604" s="352"/>
      <c r="AF604" s="352"/>
      <c r="AG604" s="352"/>
      <c r="AH604" s="352"/>
      <c r="AI604" s="352"/>
      <c r="AJ604" s="352"/>
      <c r="AK604" s="352"/>
      <c r="AL604" s="352"/>
      <c r="AM604" s="352"/>
      <c r="AN604" s="352"/>
      <c r="AO604" s="352"/>
      <c r="AP604" s="352"/>
      <c r="AQ604" s="352"/>
      <c r="AR604" s="352"/>
      <c r="AS604" s="352"/>
      <c r="AT604" s="352"/>
      <c r="AU604" s="352"/>
      <c r="AV604" s="352"/>
      <c r="AW604" s="352"/>
      <c r="AX604" s="352"/>
      <c r="AY604" s="352"/>
      <c r="AZ604" s="352"/>
      <c r="BA604" s="355"/>
      <c r="BB604" s="431"/>
      <c r="BC604" s="355"/>
      <c r="BD604" s="355"/>
      <c r="BE604" s="355"/>
      <c r="BF604" s="355"/>
      <c r="BG604" s="355"/>
      <c r="BH604" s="355"/>
      <c r="BI604" s="355"/>
      <c r="BJ604" s="355"/>
      <c r="BK604" s="355"/>
      <c r="BL604" s="355"/>
      <c r="BM604" s="355"/>
      <c r="BN604" s="355"/>
      <c r="BO604" s="355"/>
      <c r="BP604" s="355"/>
      <c r="BQ604" s="355"/>
      <c r="BR604" s="355"/>
      <c r="BS604" s="355"/>
      <c r="BT604" s="355"/>
      <c r="BU604" s="355"/>
      <c r="BV604" s="355"/>
      <c r="BW604" s="355"/>
      <c r="BX604" s="355"/>
      <c r="BY604" s="355"/>
      <c r="BZ604" s="355"/>
      <c r="CA604" s="355"/>
      <c r="CB604" s="355"/>
      <c r="CC604" s="355"/>
      <c r="CD604" s="355"/>
      <c r="CE604" s="355"/>
      <c r="CF604" s="355"/>
      <c r="CG604" s="355"/>
      <c r="CH604" s="355"/>
      <c r="CI604" s="355"/>
      <c r="CJ604" s="355"/>
      <c r="CK604" s="355"/>
      <c r="CL604" s="355"/>
      <c r="CM604" s="355"/>
      <c r="CN604" s="355"/>
      <c r="CO604" s="355"/>
      <c r="CP604" s="355"/>
      <c r="CQ604" s="355"/>
      <c r="CR604" s="355"/>
      <c r="CS604" s="355"/>
      <c r="CT604" s="355"/>
      <c r="CU604" s="355"/>
      <c r="CV604" s="355"/>
      <c r="CW604" s="355"/>
      <c r="CX604" s="355"/>
      <c r="CY604" s="355"/>
      <c r="CZ604" s="355"/>
    </row>
    <row r="605" s="359" customFormat="true" ht="25.15" customHeight="true" x14ac:dyDescent="0.2">
      <c r="C605" s="1044"/>
      <c r="D605" s="1045"/>
      <c r="E605" s="615"/>
      <c r="F605" s="615"/>
      <c r="G605" s="615"/>
      <c r="H605" s="1044"/>
      <c r="I605" s="1045"/>
      <c r="J605" s="615"/>
      <c r="K605" s="615"/>
      <c r="L605" s="615"/>
      <c r="M605" s="1044"/>
      <c r="N605" s="1045"/>
      <c r="O605" s="615"/>
      <c r="P605" s="615"/>
      <c r="Q605" s="615"/>
      <c r="X605" s="352"/>
      <c r="Y605" s="352"/>
      <c r="Z605" s="352"/>
      <c r="AA605" s="352"/>
      <c r="AB605" s="352"/>
      <c r="AC605" s="352"/>
      <c r="AD605" s="352"/>
      <c r="AE605" s="352"/>
      <c r="AF605" s="352"/>
      <c r="AG605" s="352"/>
      <c r="AH605" s="352"/>
      <c r="AI605" s="352"/>
      <c r="AJ605" s="352"/>
      <c r="AK605" s="352"/>
      <c r="AL605" s="352"/>
      <c r="AM605" s="352"/>
      <c r="AN605" s="352"/>
      <c r="AO605" s="352"/>
      <c r="AP605" s="352"/>
      <c r="AQ605" s="352"/>
      <c r="AR605" s="352"/>
      <c r="AS605" s="352"/>
      <c r="AT605" s="352"/>
      <c r="AU605" s="352"/>
      <c r="AV605" s="352"/>
      <c r="AW605" s="352"/>
      <c r="AX605" s="352"/>
      <c r="AY605" s="352"/>
      <c r="AZ605" s="352"/>
      <c r="BA605" s="355"/>
      <c r="BB605" s="431"/>
      <c r="BC605" s="355"/>
      <c r="BD605" s="355"/>
      <c r="BE605" s="355"/>
      <c r="BF605" s="355"/>
      <c r="BG605" s="355"/>
      <c r="BH605" s="355"/>
      <c r="BI605" s="355"/>
      <c r="BJ605" s="355"/>
      <c r="BK605" s="355"/>
      <c r="BL605" s="355"/>
      <c r="BM605" s="355"/>
      <c r="BN605" s="355"/>
      <c r="BO605" s="355"/>
      <c r="BP605" s="355"/>
      <c r="BQ605" s="355"/>
      <c r="BR605" s="355"/>
      <c r="BS605" s="355"/>
      <c r="BT605" s="355"/>
      <c r="BU605" s="355"/>
      <c r="BV605" s="355"/>
      <c r="BW605" s="355"/>
      <c r="BX605" s="355"/>
      <c r="BY605" s="355"/>
      <c r="BZ605" s="355"/>
      <c r="CA605" s="355"/>
      <c r="CB605" s="355"/>
      <c r="CC605" s="355"/>
      <c r="CD605" s="355"/>
      <c r="CE605" s="355"/>
      <c r="CF605" s="355"/>
      <c r="CG605" s="355"/>
      <c r="CH605" s="355"/>
      <c r="CI605" s="355"/>
      <c r="CJ605" s="355"/>
      <c r="CK605" s="355"/>
      <c r="CL605" s="355"/>
      <c r="CM605" s="355"/>
      <c r="CN605" s="355"/>
      <c r="CO605" s="355"/>
      <c r="CP605" s="355"/>
      <c r="CQ605" s="355"/>
      <c r="CR605" s="355"/>
      <c r="CS605" s="355"/>
      <c r="CT605" s="355"/>
      <c r="CU605" s="355"/>
      <c r="CV605" s="355"/>
      <c r="CW605" s="355"/>
      <c r="CX605" s="355"/>
      <c r="CY605" s="355"/>
      <c r="CZ605" s="355"/>
    </row>
    <row r="606" s="359" customFormat="true" ht="25.15" customHeight="true" x14ac:dyDescent="0.2">
      <c r="C606" s="1044"/>
      <c r="D606" s="1045"/>
      <c r="E606" s="615"/>
      <c r="F606" s="615"/>
      <c r="G606" s="615"/>
      <c r="H606" s="1044"/>
      <c r="I606" s="1045"/>
      <c r="J606" s="615"/>
      <c r="K606" s="615"/>
      <c r="L606" s="615"/>
      <c r="M606" s="1044"/>
      <c r="N606" s="1045"/>
      <c r="O606" s="615"/>
      <c r="P606" s="615"/>
      <c r="Q606" s="615"/>
      <c r="X606" s="352"/>
      <c r="Y606" s="352"/>
      <c r="Z606" s="352"/>
      <c r="AA606" s="352"/>
      <c r="AB606" s="352"/>
      <c r="AC606" s="352"/>
      <c r="AD606" s="352"/>
      <c r="AE606" s="352"/>
      <c r="AF606" s="352"/>
      <c r="AG606" s="352"/>
      <c r="AH606" s="352"/>
      <c r="AI606" s="352"/>
      <c r="AJ606" s="352"/>
      <c r="AK606" s="352"/>
      <c r="AL606" s="352"/>
      <c r="AM606" s="352"/>
      <c r="AN606" s="352"/>
      <c r="AO606" s="352"/>
      <c r="AP606" s="352"/>
      <c r="AQ606" s="352"/>
      <c r="AR606" s="352"/>
      <c r="AS606" s="352"/>
      <c r="AT606" s="352"/>
      <c r="AU606" s="352"/>
      <c r="AV606" s="352"/>
      <c r="AW606" s="352"/>
      <c r="AX606" s="352"/>
      <c r="AY606" s="352"/>
      <c r="AZ606" s="352"/>
      <c r="BA606" s="355"/>
      <c r="BB606" s="431"/>
      <c r="BC606" s="355"/>
      <c r="BD606" s="355"/>
      <c r="BE606" s="355"/>
      <c r="BF606" s="355"/>
      <c r="BG606" s="355"/>
      <c r="BH606" s="355"/>
      <c r="BI606" s="355"/>
      <c r="BJ606" s="355"/>
      <c r="BK606" s="355"/>
      <c r="BL606" s="355"/>
      <c r="BM606" s="355"/>
      <c r="BN606" s="355"/>
      <c r="BO606" s="355"/>
      <c r="BP606" s="355"/>
      <c r="BQ606" s="355"/>
      <c r="BR606" s="355"/>
      <c r="BS606" s="355"/>
      <c r="BT606" s="355"/>
      <c r="BU606" s="355"/>
      <c r="BV606" s="355"/>
      <c r="BW606" s="355"/>
      <c r="BX606" s="355"/>
      <c r="BY606" s="355"/>
      <c r="BZ606" s="355"/>
      <c r="CA606" s="355"/>
      <c r="CB606" s="355"/>
      <c r="CC606" s="355"/>
      <c r="CD606" s="355"/>
      <c r="CE606" s="355"/>
      <c r="CF606" s="355"/>
      <c r="CG606" s="355"/>
      <c r="CH606" s="355"/>
      <c r="CI606" s="355"/>
      <c r="CJ606" s="355"/>
      <c r="CK606" s="355"/>
      <c r="CL606" s="355"/>
      <c r="CM606" s="355"/>
      <c r="CN606" s="355"/>
      <c r="CO606" s="355"/>
      <c r="CP606" s="355"/>
      <c r="CQ606" s="355"/>
      <c r="CR606" s="355"/>
      <c r="CS606" s="355"/>
      <c r="CT606" s="355"/>
      <c r="CU606" s="355"/>
      <c r="CV606" s="355"/>
      <c r="CW606" s="355"/>
      <c r="CX606" s="355"/>
      <c r="CY606" s="355"/>
      <c r="CZ606" s="355"/>
    </row>
    <row r="607" s="359" customFormat="true" ht="25.15" customHeight="true" x14ac:dyDescent="0.2">
      <c r="C607" s="1044"/>
      <c r="D607" s="1045"/>
      <c r="E607" s="615"/>
      <c r="F607" s="615"/>
      <c r="G607" s="615"/>
      <c r="H607" s="1044"/>
      <c r="I607" s="1045"/>
      <c r="J607" s="615"/>
      <c r="K607" s="615"/>
      <c r="L607" s="615"/>
      <c r="M607" s="1044"/>
      <c r="N607" s="1045"/>
      <c r="O607" s="615"/>
      <c r="P607" s="615"/>
      <c r="Q607" s="615"/>
      <c r="X607" s="352"/>
      <c r="Y607" s="352"/>
      <c r="Z607" s="352"/>
      <c r="AA607" s="352"/>
      <c r="AB607" s="352"/>
      <c r="AC607" s="352"/>
      <c r="AD607" s="352"/>
      <c r="AE607" s="352"/>
      <c r="AF607" s="352"/>
      <c r="AG607" s="352"/>
      <c r="AH607" s="352"/>
      <c r="AI607" s="352"/>
      <c r="AJ607" s="352"/>
      <c r="AK607" s="352"/>
      <c r="AL607" s="352"/>
      <c r="AM607" s="352"/>
      <c r="AN607" s="352"/>
      <c r="AO607" s="352"/>
      <c r="AP607" s="352"/>
      <c r="AQ607" s="352"/>
      <c r="AR607" s="352"/>
      <c r="AS607" s="352"/>
      <c r="AT607" s="352"/>
      <c r="AU607" s="352"/>
      <c r="AV607" s="352"/>
      <c r="AW607" s="352"/>
      <c r="AX607" s="352"/>
      <c r="AY607" s="352"/>
      <c r="AZ607" s="352"/>
      <c r="BA607" s="355"/>
      <c r="BB607" s="431"/>
      <c r="BC607" s="355"/>
      <c r="BD607" s="355"/>
      <c r="BE607" s="355"/>
      <c r="BF607" s="355"/>
      <c r="BG607" s="355"/>
      <c r="BH607" s="355"/>
      <c r="BI607" s="355"/>
      <c r="BJ607" s="355"/>
      <c r="BK607" s="355"/>
      <c r="BL607" s="355"/>
      <c r="BM607" s="355"/>
      <c r="BN607" s="355"/>
      <c r="BO607" s="355"/>
      <c r="BP607" s="355"/>
      <c r="BQ607" s="355"/>
      <c r="BR607" s="355"/>
      <c r="BS607" s="355"/>
      <c r="BT607" s="355"/>
      <c r="BU607" s="355"/>
      <c r="BV607" s="355"/>
      <c r="BW607" s="355"/>
      <c r="BX607" s="355"/>
      <c r="BY607" s="355"/>
      <c r="BZ607" s="355"/>
      <c r="CA607" s="355"/>
      <c r="CB607" s="355"/>
      <c r="CC607" s="355"/>
      <c r="CD607" s="355"/>
      <c r="CE607" s="355"/>
      <c r="CF607" s="355"/>
      <c r="CG607" s="355"/>
      <c r="CH607" s="355"/>
      <c r="CI607" s="355"/>
      <c r="CJ607" s="355"/>
      <c r="CK607" s="355"/>
      <c r="CL607" s="355"/>
      <c r="CM607" s="355"/>
      <c r="CN607" s="355"/>
      <c r="CO607" s="355"/>
      <c r="CP607" s="355"/>
      <c r="CQ607" s="355"/>
      <c r="CR607" s="355"/>
      <c r="CS607" s="355"/>
      <c r="CT607" s="355"/>
      <c r="CU607" s="355"/>
      <c r="CV607" s="355"/>
      <c r="CW607" s="355"/>
      <c r="CX607" s="355"/>
      <c r="CY607" s="355"/>
      <c r="CZ607" s="355"/>
    </row>
    <row r="608" s="359" customFormat="true" ht="25.15" customHeight="true" x14ac:dyDescent="0.2">
      <c r="C608" s="1044"/>
      <c r="D608" s="1045"/>
      <c r="E608" s="615"/>
      <c r="F608" s="615"/>
      <c r="G608" s="615"/>
      <c r="H608" s="1044"/>
      <c r="I608" s="1045"/>
      <c r="J608" s="615"/>
      <c r="K608" s="615"/>
      <c r="L608" s="615"/>
      <c r="M608" s="1044"/>
      <c r="N608" s="1045"/>
      <c r="O608" s="615"/>
      <c r="P608" s="615"/>
      <c r="Q608" s="615"/>
      <c r="X608" s="352"/>
      <c r="Y608" s="352"/>
      <c r="Z608" s="352"/>
      <c r="AA608" s="352"/>
      <c r="AB608" s="352"/>
      <c r="AC608" s="352"/>
      <c r="AD608" s="352"/>
      <c r="AE608" s="352"/>
      <c r="AF608" s="352"/>
      <c r="AG608" s="352"/>
      <c r="AH608" s="352"/>
      <c r="AI608" s="352"/>
      <c r="AJ608" s="352"/>
      <c r="AK608" s="352"/>
      <c r="AL608" s="352"/>
      <c r="AM608" s="352"/>
      <c r="AN608" s="352"/>
      <c r="AO608" s="352"/>
      <c r="AP608" s="352"/>
      <c r="AQ608" s="352"/>
      <c r="AR608" s="352"/>
      <c r="AS608" s="352"/>
      <c r="AT608" s="352"/>
      <c r="AU608" s="352"/>
      <c r="AV608" s="352"/>
      <c r="AW608" s="352"/>
      <c r="AX608" s="352"/>
      <c r="AY608" s="352"/>
      <c r="AZ608" s="352"/>
      <c r="BA608" s="355"/>
      <c r="BB608" s="431"/>
      <c r="BC608" s="355"/>
      <c r="BD608" s="355"/>
      <c r="BE608" s="355"/>
      <c r="BF608" s="355"/>
      <c r="BG608" s="355"/>
      <c r="BH608" s="355"/>
      <c r="BI608" s="355"/>
      <c r="BJ608" s="355"/>
      <c r="BK608" s="355"/>
      <c r="BL608" s="355"/>
      <c r="BM608" s="355"/>
      <c r="BN608" s="355"/>
      <c r="BO608" s="355"/>
      <c r="BP608" s="355"/>
      <c r="BQ608" s="355"/>
      <c r="BR608" s="355"/>
      <c r="BS608" s="355"/>
      <c r="BT608" s="355"/>
      <c r="BU608" s="355"/>
      <c r="BV608" s="355"/>
      <c r="BW608" s="355"/>
      <c r="BX608" s="355"/>
      <c r="BY608" s="355"/>
      <c r="BZ608" s="355"/>
      <c r="CA608" s="355"/>
      <c r="CB608" s="355"/>
      <c r="CC608" s="355"/>
      <c r="CD608" s="355"/>
      <c r="CE608" s="355"/>
      <c r="CF608" s="355"/>
      <c r="CG608" s="355"/>
      <c r="CH608" s="355"/>
      <c r="CI608" s="355"/>
      <c r="CJ608" s="355"/>
      <c r="CK608" s="355"/>
      <c r="CL608" s="355"/>
      <c r="CM608" s="355"/>
      <c r="CN608" s="355"/>
      <c r="CO608" s="355"/>
      <c r="CP608" s="355"/>
      <c r="CQ608" s="355"/>
      <c r="CR608" s="355"/>
      <c r="CS608" s="355"/>
      <c r="CT608" s="355"/>
      <c r="CU608" s="355"/>
      <c r="CV608" s="355"/>
      <c r="CW608" s="355"/>
      <c r="CX608" s="355"/>
      <c r="CY608" s="355"/>
      <c r="CZ608" s="355"/>
    </row>
    <row r="609" s="359" customFormat="true" ht="25.15" customHeight="true" x14ac:dyDescent="0.2">
      <c r="C609" s="1044"/>
      <c r="D609" s="1045"/>
      <c r="E609" s="615"/>
      <c r="F609" s="615"/>
      <c r="G609" s="615"/>
      <c r="H609" s="1044"/>
      <c r="I609" s="1045"/>
      <c r="J609" s="615"/>
      <c r="K609" s="615"/>
      <c r="L609" s="615"/>
      <c r="M609" s="1044"/>
      <c r="N609" s="1045"/>
      <c r="O609" s="615"/>
      <c r="P609" s="615"/>
      <c r="Q609" s="615"/>
      <c r="X609" s="352"/>
      <c r="Y609" s="352"/>
      <c r="Z609" s="352"/>
      <c r="AA609" s="352"/>
      <c r="AB609" s="352"/>
      <c r="AC609" s="352"/>
      <c r="AD609" s="352"/>
      <c r="AE609" s="352"/>
      <c r="AF609" s="352"/>
      <c r="AG609" s="352"/>
      <c r="AH609" s="352"/>
      <c r="AI609" s="352"/>
      <c r="AJ609" s="352"/>
      <c r="AK609" s="352"/>
      <c r="AL609" s="352"/>
      <c r="AM609" s="352"/>
      <c r="AN609" s="352"/>
      <c r="AO609" s="352"/>
      <c r="AP609" s="352"/>
      <c r="AQ609" s="352"/>
      <c r="AR609" s="352"/>
      <c r="AS609" s="352"/>
      <c r="AT609" s="352"/>
      <c r="AU609" s="352"/>
      <c r="AV609" s="352"/>
      <c r="AW609" s="352"/>
      <c r="AX609" s="352"/>
      <c r="AY609" s="352"/>
      <c r="AZ609" s="352"/>
      <c r="BA609" s="355"/>
      <c r="BB609" s="431"/>
      <c r="BC609" s="355"/>
      <c r="BD609" s="355"/>
      <c r="BE609" s="355"/>
      <c r="BF609" s="355"/>
      <c r="BG609" s="355"/>
      <c r="BH609" s="355"/>
      <c r="BI609" s="355"/>
      <c r="BJ609" s="355"/>
      <c r="BK609" s="355"/>
      <c r="BL609" s="355"/>
      <c r="BM609" s="355"/>
      <c r="BN609" s="355"/>
      <c r="BO609" s="355"/>
      <c r="BP609" s="355"/>
      <c r="BQ609" s="355"/>
      <c r="BR609" s="355"/>
      <c r="BS609" s="355"/>
      <c r="BT609" s="355"/>
      <c r="BU609" s="355"/>
      <c r="BV609" s="355"/>
      <c r="BW609" s="355"/>
      <c r="BX609" s="355"/>
      <c r="BY609" s="355"/>
      <c r="BZ609" s="355"/>
      <c r="CA609" s="355"/>
      <c r="CB609" s="355"/>
      <c r="CC609" s="355"/>
      <c r="CD609" s="355"/>
      <c r="CE609" s="355"/>
      <c r="CF609" s="355"/>
      <c r="CG609" s="355"/>
      <c r="CH609" s="355"/>
      <c r="CI609" s="355"/>
      <c r="CJ609" s="355"/>
      <c r="CK609" s="355"/>
      <c r="CL609" s="355"/>
      <c r="CM609" s="355"/>
      <c r="CN609" s="355"/>
      <c r="CO609" s="355"/>
      <c r="CP609" s="355"/>
      <c r="CQ609" s="355"/>
      <c r="CR609" s="355"/>
      <c r="CS609" s="355"/>
      <c r="CT609" s="355"/>
      <c r="CU609" s="355"/>
      <c r="CV609" s="355"/>
      <c r="CW609" s="355"/>
      <c r="CX609" s="355"/>
      <c r="CY609" s="355"/>
      <c r="CZ609" s="355"/>
    </row>
    <row r="610" s="359" customFormat="true" ht="25.15" customHeight="true" x14ac:dyDescent="0.2">
      <c r="C610" s="1044"/>
      <c r="D610" s="1045"/>
      <c r="E610" s="615"/>
      <c r="F610" s="615"/>
      <c r="G610" s="615"/>
      <c r="H610" s="1044"/>
      <c r="I610" s="1045"/>
      <c r="J610" s="615"/>
      <c r="K610" s="615"/>
      <c r="L610" s="615"/>
      <c r="M610" s="1044"/>
      <c r="N610" s="1045"/>
      <c r="O610" s="615"/>
      <c r="P610" s="615"/>
      <c r="Q610" s="615"/>
      <c r="X610" s="352"/>
      <c r="Y610" s="352"/>
      <c r="Z610" s="352"/>
      <c r="AA610" s="352"/>
      <c r="AB610" s="352"/>
      <c r="AC610" s="352"/>
      <c r="AD610" s="352"/>
      <c r="AE610" s="352"/>
      <c r="AF610" s="352"/>
      <c r="AG610" s="352"/>
      <c r="AH610" s="352"/>
      <c r="AI610" s="352"/>
      <c r="AJ610" s="352"/>
      <c r="AK610" s="352"/>
      <c r="AL610" s="352"/>
      <c r="AM610" s="352"/>
      <c r="AN610" s="352"/>
      <c r="AO610" s="352"/>
      <c r="AP610" s="352"/>
      <c r="AQ610" s="352"/>
      <c r="AR610" s="352"/>
      <c r="AS610" s="352"/>
      <c r="AT610" s="352"/>
      <c r="AU610" s="352"/>
      <c r="AV610" s="352"/>
      <c r="AW610" s="352"/>
      <c r="AX610" s="352"/>
      <c r="AY610" s="352"/>
      <c r="AZ610" s="352"/>
      <c r="BA610" s="355"/>
      <c r="BB610" s="431"/>
      <c r="BC610" s="355"/>
      <c r="BD610" s="355"/>
      <c r="BE610" s="355"/>
      <c r="BF610" s="355"/>
      <c r="BG610" s="355"/>
      <c r="BH610" s="355"/>
      <c r="BI610" s="355"/>
      <c r="BJ610" s="355"/>
      <c r="BK610" s="355"/>
      <c r="BL610" s="355"/>
      <c r="BM610" s="355"/>
      <c r="BN610" s="355"/>
      <c r="BO610" s="355"/>
      <c r="BP610" s="355"/>
      <c r="BQ610" s="355"/>
      <c r="BR610" s="355"/>
      <c r="BS610" s="355"/>
      <c r="BT610" s="355"/>
      <c r="BU610" s="355"/>
      <c r="BV610" s="355"/>
      <c r="BW610" s="355"/>
      <c r="BX610" s="355"/>
      <c r="BY610" s="355"/>
      <c r="BZ610" s="355"/>
      <c r="CA610" s="355"/>
      <c r="CB610" s="355"/>
      <c r="CC610" s="355"/>
      <c r="CD610" s="355"/>
      <c r="CE610" s="355"/>
      <c r="CF610" s="355"/>
      <c r="CG610" s="355"/>
      <c r="CH610" s="355"/>
      <c r="CI610" s="355"/>
      <c r="CJ610" s="355"/>
      <c r="CK610" s="355"/>
      <c r="CL610" s="355"/>
      <c r="CM610" s="355"/>
      <c r="CN610" s="355"/>
      <c r="CO610" s="355"/>
      <c r="CP610" s="355"/>
      <c r="CQ610" s="355"/>
      <c r="CR610" s="355"/>
      <c r="CS610" s="355"/>
      <c r="CT610" s="355"/>
      <c r="CU610" s="355"/>
      <c r="CV610" s="355"/>
      <c r="CW610" s="355"/>
      <c r="CX610" s="355"/>
      <c r="CY610" s="355"/>
      <c r="CZ610" s="355"/>
    </row>
    <row r="611" s="359" customFormat="true" ht="25.15" customHeight="true" x14ac:dyDescent="0.2">
      <c r="C611" s="1044"/>
      <c r="D611" s="1045"/>
      <c r="E611" s="615"/>
      <c r="F611" s="615"/>
      <c r="G611" s="615"/>
      <c r="H611" s="1044"/>
      <c r="I611" s="1045"/>
      <c r="J611" s="615"/>
      <c r="K611" s="615"/>
      <c r="L611" s="615"/>
      <c r="M611" s="1044"/>
      <c r="N611" s="1045"/>
      <c r="O611" s="615"/>
      <c r="P611" s="615"/>
      <c r="Q611" s="615"/>
      <c r="X611" s="352"/>
      <c r="Y611" s="352"/>
      <c r="Z611" s="352"/>
      <c r="AA611" s="352"/>
      <c r="AB611" s="352"/>
      <c r="AC611" s="352"/>
      <c r="AD611" s="352"/>
      <c r="AE611" s="352"/>
      <c r="AF611" s="352"/>
      <c r="AG611" s="352"/>
      <c r="AH611" s="352"/>
      <c r="AI611" s="352"/>
      <c r="AJ611" s="352"/>
      <c r="AK611" s="352"/>
      <c r="AL611" s="352"/>
      <c r="AM611" s="352"/>
      <c r="AN611" s="352"/>
      <c r="AO611" s="352"/>
      <c r="AP611" s="352"/>
      <c r="AQ611" s="352"/>
      <c r="AR611" s="352"/>
      <c r="AS611" s="352"/>
      <c r="AT611" s="352"/>
      <c r="AU611" s="352"/>
      <c r="AV611" s="352"/>
      <c r="AW611" s="352"/>
      <c r="AX611" s="352"/>
      <c r="AY611" s="352"/>
      <c r="AZ611" s="352"/>
      <c r="BA611" s="355"/>
      <c r="BB611" s="431"/>
      <c r="BC611" s="355"/>
      <c r="BD611" s="355"/>
      <c r="BE611" s="355"/>
      <c r="BF611" s="355"/>
      <c r="BG611" s="355"/>
      <c r="BH611" s="355"/>
      <c r="BI611" s="355"/>
      <c r="BJ611" s="355"/>
      <c r="BK611" s="355"/>
      <c r="BL611" s="355"/>
      <c r="BM611" s="355"/>
      <c r="BN611" s="355"/>
      <c r="BO611" s="355"/>
      <c r="BP611" s="355"/>
      <c r="BQ611" s="355"/>
      <c r="BR611" s="355"/>
      <c r="BS611" s="355"/>
      <c r="BT611" s="355"/>
      <c r="BU611" s="355"/>
      <c r="BV611" s="355"/>
      <c r="BW611" s="355"/>
      <c r="BX611" s="355"/>
      <c r="BY611" s="355"/>
      <c r="BZ611" s="355"/>
      <c r="CA611" s="355"/>
      <c r="CB611" s="355"/>
      <c r="CC611" s="355"/>
      <c r="CD611" s="355"/>
      <c r="CE611" s="355"/>
      <c r="CF611" s="355"/>
      <c r="CG611" s="355"/>
      <c r="CH611" s="355"/>
      <c r="CI611" s="355"/>
      <c r="CJ611" s="355"/>
      <c r="CK611" s="355"/>
      <c r="CL611" s="355"/>
      <c r="CM611" s="355"/>
      <c r="CN611" s="355"/>
      <c r="CO611" s="355"/>
      <c r="CP611" s="355"/>
      <c r="CQ611" s="355"/>
      <c r="CR611" s="355"/>
      <c r="CS611" s="355"/>
      <c r="CT611" s="355"/>
      <c r="CU611" s="355"/>
      <c r="CV611" s="355"/>
      <c r="CW611" s="355"/>
      <c r="CX611" s="355"/>
      <c r="CY611" s="355"/>
      <c r="CZ611" s="355"/>
    </row>
    <row r="612" s="359" customFormat="true" ht="25.15" customHeight="true" x14ac:dyDescent="0.2">
      <c r="C612" s="1044"/>
      <c r="D612" s="1045"/>
      <c r="E612" s="615"/>
      <c r="F612" s="615"/>
      <c r="G612" s="615"/>
      <c r="H612" s="1044"/>
      <c r="I612" s="1045"/>
      <c r="J612" s="615"/>
      <c r="K612" s="615"/>
      <c r="L612" s="615"/>
      <c r="M612" s="1044"/>
      <c r="N612" s="1045"/>
      <c r="O612" s="615"/>
      <c r="P612" s="615"/>
      <c r="Q612" s="615"/>
      <c r="X612" s="352"/>
      <c r="Y612" s="352"/>
      <c r="Z612" s="352"/>
      <c r="AA612" s="352"/>
      <c r="AB612" s="352"/>
      <c r="AC612" s="352"/>
      <c r="AD612" s="352"/>
      <c r="AE612" s="352"/>
      <c r="AF612" s="352"/>
      <c r="AG612" s="352"/>
      <c r="AH612" s="352"/>
      <c r="AI612" s="352"/>
      <c r="AJ612" s="352"/>
      <c r="AK612" s="352"/>
      <c r="AL612" s="352"/>
      <c r="AM612" s="352"/>
      <c r="AN612" s="352"/>
      <c r="AO612" s="352"/>
      <c r="AP612" s="352"/>
      <c r="AQ612" s="352"/>
      <c r="AR612" s="352"/>
      <c r="AS612" s="352"/>
      <c r="AT612" s="352"/>
      <c r="AU612" s="352"/>
      <c r="AV612" s="352"/>
      <c r="AW612" s="352"/>
      <c r="AX612" s="352"/>
      <c r="AY612" s="352"/>
      <c r="AZ612" s="352"/>
      <c r="BA612" s="355"/>
      <c r="BB612" s="431"/>
      <c r="BC612" s="355"/>
      <c r="BD612" s="355"/>
      <c r="BE612" s="355"/>
      <c r="BF612" s="355"/>
      <c r="BG612" s="355"/>
      <c r="BH612" s="355"/>
      <c r="BI612" s="355"/>
      <c r="BJ612" s="355"/>
      <c r="BK612" s="355"/>
      <c r="BL612" s="355"/>
      <c r="BM612" s="355"/>
      <c r="BN612" s="355"/>
      <c r="BO612" s="355"/>
      <c r="BP612" s="355"/>
      <c r="BQ612" s="355"/>
      <c r="BR612" s="355"/>
      <c r="BS612" s="355"/>
      <c r="BT612" s="355"/>
      <c r="BU612" s="355"/>
      <c r="BV612" s="355"/>
      <c r="BW612" s="355"/>
      <c r="BX612" s="355"/>
      <c r="BY612" s="355"/>
      <c r="BZ612" s="355"/>
      <c r="CA612" s="355"/>
      <c r="CB612" s="355"/>
      <c r="CC612" s="355"/>
      <c r="CD612" s="355"/>
      <c r="CE612" s="355"/>
      <c r="CF612" s="355"/>
      <c r="CG612" s="355"/>
      <c r="CH612" s="355"/>
      <c r="CI612" s="355"/>
      <c r="CJ612" s="355"/>
      <c r="CK612" s="355"/>
      <c r="CL612" s="355"/>
      <c r="CM612" s="355"/>
      <c r="CN612" s="355"/>
      <c r="CO612" s="355"/>
      <c r="CP612" s="355"/>
      <c r="CQ612" s="355"/>
      <c r="CR612" s="355"/>
      <c r="CS612" s="355"/>
      <c r="CT612" s="355"/>
      <c r="CU612" s="355"/>
      <c r="CV612" s="355"/>
      <c r="CW612" s="355"/>
      <c r="CX612" s="355"/>
      <c r="CY612" s="355"/>
      <c r="CZ612" s="355"/>
    </row>
    <row r="613" s="359" customFormat="true" ht="25.15" customHeight="true" x14ac:dyDescent="0.2">
      <c r="C613" s="1044"/>
      <c r="D613" s="1045"/>
      <c r="E613" s="615"/>
      <c r="F613" s="615"/>
      <c r="G613" s="615"/>
      <c r="H613" s="1044"/>
      <c r="I613" s="1045"/>
      <c r="J613" s="615"/>
      <c r="K613" s="615"/>
      <c r="L613" s="615"/>
      <c r="M613" s="1044"/>
      <c r="N613" s="1045"/>
      <c r="O613" s="615"/>
      <c r="P613" s="615"/>
      <c r="Q613" s="615"/>
      <c r="X613" s="352"/>
      <c r="Y613" s="352"/>
      <c r="Z613" s="352"/>
      <c r="AA613" s="352"/>
      <c r="AB613" s="352"/>
      <c r="AC613" s="352"/>
      <c r="AD613" s="352"/>
      <c r="AE613" s="352"/>
      <c r="AF613" s="352"/>
      <c r="AG613" s="352"/>
      <c r="AH613" s="352"/>
      <c r="AI613" s="352"/>
      <c r="AJ613" s="352"/>
      <c r="AK613" s="352"/>
      <c r="AL613" s="352"/>
      <c r="AM613" s="352"/>
      <c r="AN613" s="352"/>
      <c r="AO613" s="352"/>
      <c r="AP613" s="352"/>
      <c r="AQ613" s="352"/>
      <c r="AR613" s="352"/>
      <c r="AS613" s="352"/>
      <c r="AT613" s="352"/>
      <c r="AU613" s="352"/>
      <c r="AV613" s="352"/>
      <c r="AW613" s="352"/>
      <c r="AX613" s="352"/>
      <c r="AY613" s="352"/>
      <c r="AZ613" s="352"/>
      <c r="BA613" s="355"/>
      <c r="BB613" s="431"/>
      <c r="BC613" s="355"/>
      <c r="BD613" s="355"/>
      <c r="BE613" s="355"/>
      <c r="BF613" s="355"/>
      <c r="BG613" s="355"/>
      <c r="BH613" s="355"/>
      <c r="BI613" s="355"/>
      <c r="BJ613" s="355"/>
      <c r="BK613" s="355"/>
      <c r="BL613" s="355"/>
      <c r="BM613" s="355"/>
      <c r="BN613" s="355"/>
      <c r="BO613" s="355"/>
      <c r="BP613" s="355"/>
      <c r="BQ613" s="355"/>
      <c r="BR613" s="355"/>
      <c r="BS613" s="355"/>
      <c r="BT613" s="355"/>
      <c r="BU613" s="355"/>
      <c r="BV613" s="355"/>
      <c r="BW613" s="355"/>
      <c r="BX613" s="355"/>
      <c r="BY613" s="355"/>
      <c r="BZ613" s="355"/>
      <c r="CA613" s="355"/>
      <c r="CB613" s="355"/>
      <c r="CC613" s="355"/>
      <c r="CD613" s="355"/>
      <c r="CE613" s="355"/>
      <c r="CF613" s="355"/>
      <c r="CG613" s="355"/>
      <c r="CH613" s="355"/>
      <c r="CI613" s="355"/>
      <c r="CJ613" s="355"/>
      <c r="CK613" s="355"/>
      <c r="CL613" s="355"/>
      <c r="CM613" s="355"/>
      <c r="CN613" s="355"/>
      <c r="CO613" s="355"/>
      <c r="CP613" s="355"/>
      <c r="CQ613" s="355"/>
      <c r="CR613" s="355"/>
      <c r="CS613" s="355"/>
      <c r="CT613" s="355"/>
      <c r="CU613" s="355"/>
      <c r="CV613" s="355"/>
      <c r="CW613" s="355"/>
      <c r="CX613" s="355"/>
      <c r="CY613" s="355"/>
      <c r="CZ613" s="355"/>
    </row>
    <row r="614" s="359" customFormat="true" ht="25.15" customHeight="true" x14ac:dyDescent="0.2">
      <c r="C614" s="1044"/>
      <c r="D614" s="1045"/>
      <c r="E614" s="615"/>
      <c r="F614" s="615"/>
      <c r="G614" s="615"/>
      <c r="H614" s="1044"/>
      <c r="I614" s="1045"/>
      <c r="J614" s="615"/>
      <c r="K614" s="615"/>
      <c r="L614" s="615"/>
      <c r="M614" s="1044"/>
      <c r="N614" s="1045"/>
      <c r="O614" s="615"/>
      <c r="P614" s="615"/>
      <c r="Q614" s="615"/>
      <c r="X614" s="352"/>
      <c r="Y614" s="352"/>
      <c r="Z614" s="352"/>
      <c r="AA614" s="352"/>
      <c r="AB614" s="352"/>
      <c r="AC614" s="352"/>
      <c r="AD614" s="352"/>
      <c r="AE614" s="352"/>
      <c r="AF614" s="352"/>
      <c r="AG614" s="352"/>
      <c r="AH614" s="352"/>
      <c r="AI614" s="352"/>
      <c r="AJ614" s="352"/>
      <c r="AK614" s="352"/>
      <c r="AL614" s="352"/>
      <c r="AM614" s="352"/>
      <c r="AN614" s="352"/>
      <c r="AO614" s="352"/>
      <c r="AP614" s="352"/>
      <c r="AQ614" s="352"/>
      <c r="AR614" s="352"/>
      <c r="AS614" s="352"/>
      <c r="AT614" s="352"/>
      <c r="AU614" s="352"/>
      <c r="AV614" s="352"/>
      <c r="AW614" s="352"/>
      <c r="AX614" s="352"/>
      <c r="AY614" s="352"/>
      <c r="AZ614" s="352"/>
      <c r="BA614" s="355"/>
      <c r="BB614" s="431"/>
      <c r="BC614" s="355"/>
      <c r="BD614" s="355"/>
      <c r="BE614" s="355"/>
      <c r="BF614" s="355"/>
      <c r="BG614" s="355"/>
      <c r="BH614" s="355"/>
      <c r="BI614" s="355"/>
      <c r="BJ614" s="355"/>
      <c r="BK614" s="355"/>
      <c r="BL614" s="355"/>
      <c r="BM614" s="355"/>
      <c r="BN614" s="355"/>
      <c r="BO614" s="355"/>
      <c r="BP614" s="355"/>
      <c r="BQ614" s="355"/>
      <c r="BR614" s="355"/>
      <c r="BS614" s="355"/>
      <c r="BT614" s="355"/>
      <c r="BU614" s="355"/>
      <c r="BV614" s="355"/>
      <c r="BW614" s="355"/>
      <c r="BX614" s="355"/>
      <c r="BY614" s="355"/>
      <c r="BZ614" s="355"/>
      <c r="CA614" s="355"/>
      <c r="CB614" s="355"/>
      <c r="CC614" s="355"/>
      <c r="CD614" s="355"/>
      <c r="CE614" s="355"/>
      <c r="CF614" s="355"/>
      <c r="CG614" s="355"/>
      <c r="CH614" s="355"/>
      <c r="CI614" s="355"/>
      <c r="CJ614" s="355"/>
      <c r="CK614" s="355"/>
      <c r="CL614" s="355"/>
      <c r="CM614" s="355"/>
      <c r="CN614" s="355"/>
      <c r="CO614" s="355"/>
      <c r="CP614" s="355"/>
      <c r="CQ614" s="355"/>
      <c r="CR614" s="355"/>
      <c r="CS614" s="355"/>
      <c r="CT614" s="355"/>
      <c r="CU614" s="355"/>
      <c r="CV614" s="355"/>
      <c r="CW614" s="355"/>
      <c r="CX614" s="355"/>
      <c r="CY614" s="355"/>
      <c r="CZ614" s="355"/>
    </row>
    <row r="615" s="359" customFormat="true" ht="25.15" customHeight="true" x14ac:dyDescent="0.2">
      <c r="C615" s="1044"/>
      <c r="D615" s="1045"/>
      <c r="E615" s="615"/>
      <c r="F615" s="615"/>
      <c r="G615" s="615"/>
      <c r="H615" s="1044"/>
      <c r="I615" s="1045"/>
      <c r="J615" s="615"/>
      <c r="K615" s="615"/>
      <c r="L615" s="615"/>
      <c r="M615" s="1044"/>
      <c r="N615" s="1045"/>
      <c r="O615" s="615"/>
      <c r="P615" s="615"/>
      <c r="Q615" s="615"/>
      <c r="X615" s="352"/>
      <c r="Y615" s="352"/>
      <c r="Z615" s="352"/>
      <c r="AA615" s="352"/>
      <c r="AB615" s="352"/>
      <c r="AC615" s="352"/>
      <c r="AD615" s="352"/>
      <c r="AE615" s="352"/>
      <c r="AF615" s="352"/>
      <c r="AG615" s="352"/>
      <c r="AH615" s="352"/>
      <c r="AI615" s="352"/>
      <c r="AJ615" s="352"/>
      <c r="AK615" s="352"/>
      <c r="AL615" s="352"/>
      <c r="AM615" s="352"/>
      <c r="AN615" s="352"/>
      <c r="AO615" s="352"/>
      <c r="AP615" s="352"/>
      <c r="AQ615" s="352"/>
      <c r="AR615" s="352"/>
      <c r="AS615" s="352"/>
      <c r="AT615" s="352"/>
      <c r="AU615" s="352"/>
      <c r="AV615" s="352"/>
      <c r="AW615" s="352"/>
      <c r="AX615" s="352"/>
      <c r="AY615" s="352"/>
      <c r="AZ615" s="352"/>
      <c r="BA615" s="355"/>
      <c r="BB615" s="431"/>
      <c r="BC615" s="355"/>
      <c r="BD615" s="355"/>
      <c r="BE615" s="355"/>
      <c r="BF615" s="355"/>
      <c r="BG615" s="355"/>
      <c r="BH615" s="355"/>
      <c r="BI615" s="355"/>
      <c r="BJ615" s="355"/>
      <c r="BK615" s="355"/>
      <c r="BL615" s="355"/>
      <c r="BM615" s="355"/>
      <c r="BN615" s="355"/>
      <c r="BO615" s="355"/>
      <c r="BP615" s="355"/>
      <c r="BQ615" s="355"/>
      <c r="BR615" s="355"/>
      <c r="BS615" s="355"/>
      <c r="BT615" s="355"/>
      <c r="BU615" s="355"/>
      <c r="BV615" s="355"/>
      <c r="BW615" s="355"/>
      <c r="BX615" s="355"/>
      <c r="BY615" s="355"/>
      <c r="BZ615" s="355"/>
      <c r="CA615" s="355"/>
      <c r="CB615" s="355"/>
      <c r="CC615" s="355"/>
      <c r="CD615" s="355"/>
      <c r="CE615" s="355"/>
      <c r="CF615" s="355"/>
      <c r="CG615" s="355"/>
      <c r="CH615" s="355"/>
      <c r="CI615" s="355"/>
      <c r="CJ615" s="355"/>
      <c r="CK615" s="355"/>
      <c r="CL615" s="355"/>
      <c r="CM615" s="355"/>
      <c r="CN615" s="355"/>
      <c r="CO615" s="355"/>
      <c r="CP615" s="355"/>
      <c r="CQ615" s="355"/>
      <c r="CR615" s="355"/>
      <c r="CS615" s="355"/>
      <c r="CT615" s="355"/>
      <c r="CU615" s="355"/>
      <c r="CV615" s="355"/>
      <c r="CW615" s="355"/>
      <c r="CX615" s="355"/>
      <c r="CY615" s="355"/>
      <c r="CZ615" s="355"/>
    </row>
    <row r="616" s="359" customFormat="true" ht="25.15" customHeight="true" x14ac:dyDescent="0.2">
      <c r="C616" s="1044"/>
      <c r="D616" s="1045"/>
      <c r="E616" s="615"/>
      <c r="F616" s="615"/>
      <c r="G616" s="615"/>
      <c r="H616" s="1044"/>
      <c r="I616" s="1045"/>
      <c r="J616" s="615"/>
      <c r="K616" s="615"/>
      <c r="L616" s="615"/>
      <c r="M616" s="1044"/>
      <c r="N616" s="1045"/>
      <c r="O616" s="615"/>
      <c r="P616" s="615"/>
      <c r="Q616" s="615"/>
      <c r="X616" s="352"/>
      <c r="Y616" s="352"/>
      <c r="Z616" s="352"/>
      <c r="AA616" s="352"/>
      <c r="AB616" s="352"/>
      <c r="AC616" s="352"/>
      <c r="AD616" s="352"/>
      <c r="AE616" s="352"/>
      <c r="AF616" s="352"/>
      <c r="AG616" s="352"/>
      <c r="AH616" s="352"/>
      <c r="AI616" s="352"/>
      <c r="AJ616" s="352"/>
      <c r="AK616" s="352"/>
      <c r="AL616" s="352"/>
      <c r="AM616" s="352"/>
      <c r="AN616" s="352"/>
      <c r="AO616" s="352"/>
      <c r="AP616" s="352"/>
      <c r="AQ616" s="352"/>
      <c r="AR616" s="352"/>
      <c r="AS616" s="352"/>
      <c r="AT616" s="352"/>
      <c r="AU616" s="352"/>
      <c r="AV616" s="352"/>
      <c r="AW616" s="352"/>
      <c r="AX616" s="352"/>
      <c r="AY616" s="352"/>
      <c r="AZ616" s="352"/>
      <c r="BA616" s="355"/>
      <c r="BB616" s="431"/>
      <c r="BC616" s="355"/>
      <c r="BD616" s="355"/>
      <c r="BE616" s="355"/>
      <c r="BF616" s="355"/>
      <c r="BG616" s="355"/>
      <c r="BH616" s="355"/>
      <c r="BI616" s="355"/>
      <c r="BJ616" s="355"/>
      <c r="BK616" s="355"/>
      <c r="BL616" s="355"/>
      <c r="BM616" s="355"/>
      <c r="BN616" s="355"/>
      <c r="BO616" s="355"/>
      <c r="BP616" s="355"/>
      <c r="BQ616" s="355"/>
      <c r="BR616" s="355"/>
      <c r="BS616" s="355"/>
      <c r="BT616" s="355"/>
      <c r="BU616" s="355"/>
      <c r="BV616" s="355"/>
      <c r="BW616" s="355"/>
      <c r="BX616" s="355"/>
      <c r="BY616" s="355"/>
      <c r="BZ616" s="355"/>
      <c r="CA616" s="355"/>
      <c r="CB616" s="355"/>
      <c r="CC616" s="355"/>
      <c r="CD616" s="355"/>
      <c r="CE616" s="355"/>
      <c r="CF616" s="355"/>
      <c r="CG616" s="355"/>
      <c r="CH616" s="355"/>
      <c r="CI616" s="355"/>
      <c r="CJ616" s="355"/>
      <c r="CK616" s="355"/>
      <c r="CL616" s="355"/>
      <c r="CM616" s="355"/>
      <c r="CN616" s="355"/>
      <c r="CO616" s="355"/>
      <c r="CP616" s="355"/>
      <c r="CQ616" s="355"/>
      <c r="CR616" s="355"/>
      <c r="CS616" s="355"/>
      <c r="CT616" s="355"/>
      <c r="CU616" s="355"/>
      <c r="CV616" s="355"/>
      <c r="CW616" s="355"/>
      <c r="CX616" s="355"/>
      <c r="CY616" s="355"/>
      <c r="CZ616" s="355"/>
    </row>
    <row r="617" s="359" customFormat="true" ht="25.15" customHeight="true" x14ac:dyDescent="0.2">
      <c r="C617" s="1044"/>
      <c r="D617" s="1045"/>
      <c r="E617" s="615"/>
      <c r="F617" s="615"/>
      <c r="G617" s="615"/>
      <c r="H617" s="1044"/>
      <c r="I617" s="1045"/>
      <c r="J617" s="615"/>
      <c r="K617" s="615"/>
      <c r="L617" s="615"/>
      <c r="M617" s="1044"/>
      <c r="N617" s="1045"/>
      <c r="O617" s="615"/>
      <c r="P617" s="615"/>
      <c r="Q617" s="615"/>
      <c r="X617" s="352"/>
      <c r="Y617" s="352"/>
      <c r="Z617" s="352"/>
      <c r="AA617" s="352"/>
      <c r="AB617" s="352"/>
      <c r="AC617" s="352"/>
      <c r="AD617" s="352"/>
      <c r="AE617" s="352"/>
      <c r="AF617" s="352"/>
      <c r="AG617" s="352"/>
      <c r="AH617" s="352"/>
      <c r="AI617" s="352"/>
      <c r="AJ617" s="352"/>
      <c r="AK617" s="352"/>
      <c r="AL617" s="352"/>
      <c r="AM617" s="352"/>
      <c r="AN617" s="352"/>
      <c r="AO617" s="352"/>
      <c r="AP617" s="352"/>
      <c r="AQ617" s="352"/>
      <c r="AR617" s="352"/>
      <c r="AS617" s="352"/>
      <c r="AT617" s="352"/>
      <c r="AU617" s="352"/>
      <c r="AV617" s="352"/>
      <c r="AW617" s="352"/>
      <c r="AX617" s="352"/>
      <c r="AY617" s="352"/>
      <c r="AZ617" s="352"/>
      <c r="BA617" s="355"/>
      <c r="BB617" s="431"/>
      <c r="BC617" s="355"/>
      <c r="BD617" s="355"/>
      <c r="BE617" s="355"/>
      <c r="BF617" s="355"/>
      <c r="BG617" s="355"/>
      <c r="BH617" s="355"/>
      <c r="BI617" s="355"/>
      <c r="BJ617" s="355"/>
      <c r="BK617" s="355"/>
      <c r="BL617" s="355"/>
      <c r="BM617" s="355"/>
      <c r="BN617" s="355"/>
      <c r="BO617" s="355"/>
      <c r="BP617" s="355"/>
      <c r="BQ617" s="355"/>
      <c r="BR617" s="355"/>
      <c r="BS617" s="355"/>
      <c r="BT617" s="355"/>
      <c r="BU617" s="355"/>
      <c r="BV617" s="355"/>
      <c r="BW617" s="355"/>
      <c r="BX617" s="355"/>
      <c r="BY617" s="355"/>
      <c r="BZ617" s="355"/>
      <c r="CA617" s="355"/>
      <c r="CB617" s="355"/>
      <c r="CC617" s="355"/>
      <c r="CD617" s="355"/>
      <c r="CE617" s="355"/>
      <c r="CF617" s="355"/>
      <c r="CG617" s="355"/>
      <c r="CH617" s="355"/>
      <c r="CI617" s="355"/>
      <c r="CJ617" s="355"/>
      <c r="CK617" s="355"/>
      <c r="CL617" s="355"/>
      <c r="CM617" s="355"/>
      <c r="CN617" s="355"/>
      <c r="CO617" s="355"/>
      <c r="CP617" s="355"/>
      <c r="CQ617" s="355"/>
      <c r="CR617" s="355"/>
      <c r="CS617" s="355"/>
      <c r="CT617" s="355"/>
      <c r="CU617" s="355"/>
      <c r="CV617" s="355"/>
      <c r="CW617" s="355"/>
      <c r="CX617" s="355"/>
      <c r="CY617" s="355"/>
      <c r="CZ617" s="355"/>
    </row>
    <row r="618" s="359" customFormat="true" ht="25.15" customHeight="true" x14ac:dyDescent="0.2">
      <c r="C618" s="1044"/>
      <c r="D618" s="1045"/>
      <c r="E618" s="615"/>
      <c r="F618" s="615"/>
      <c r="G618" s="615"/>
      <c r="H618" s="1044"/>
      <c r="I618" s="1045"/>
      <c r="J618" s="615"/>
      <c r="K618" s="615"/>
      <c r="L618" s="615"/>
      <c r="M618" s="1044"/>
      <c r="N618" s="1045"/>
      <c r="O618" s="615"/>
      <c r="P618" s="615"/>
      <c r="Q618" s="615"/>
      <c r="X618" s="352"/>
      <c r="Y618" s="352"/>
      <c r="Z618" s="352"/>
      <c r="AA618" s="352"/>
      <c r="AB618" s="352"/>
      <c r="AC618" s="352"/>
      <c r="AD618" s="352"/>
      <c r="AE618" s="352"/>
      <c r="AF618" s="352"/>
      <c r="AG618" s="352"/>
      <c r="AH618" s="352"/>
      <c r="AI618" s="352"/>
      <c r="AJ618" s="352"/>
      <c r="AK618" s="352"/>
      <c r="AL618" s="352"/>
      <c r="AM618" s="352"/>
      <c r="AN618" s="352"/>
      <c r="AO618" s="352"/>
      <c r="AP618" s="352"/>
      <c r="AQ618" s="352"/>
      <c r="AR618" s="352"/>
      <c r="AS618" s="352"/>
      <c r="AT618" s="352"/>
      <c r="AU618" s="352"/>
      <c r="AV618" s="352"/>
      <c r="AW618" s="352"/>
      <c r="AX618" s="352"/>
      <c r="AY618" s="352"/>
      <c r="AZ618" s="352"/>
      <c r="BA618" s="355"/>
      <c r="BB618" s="431"/>
      <c r="BC618" s="355"/>
      <c r="BD618" s="355"/>
      <c r="BE618" s="355"/>
      <c r="BF618" s="355"/>
      <c r="BG618" s="355"/>
      <c r="BH618" s="355"/>
      <c r="BI618" s="355"/>
      <c r="BJ618" s="355"/>
      <c r="BK618" s="355"/>
      <c r="BL618" s="355"/>
      <c r="BM618" s="355"/>
      <c r="BN618" s="355"/>
      <c r="BO618" s="355"/>
      <c r="BP618" s="355"/>
      <c r="BQ618" s="355"/>
      <c r="BR618" s="355"/>
      <c r="BS618" s="355"/>
      <c r="BT618" s="355"/>
      <c r="BU618" s="355"/>
      <c r="BV618" s="355"/>
      <c r="BW618" s="355"/>
      <c r="BX618" s="355"/>
      <c r="BY618" s="355"/>
      <c r="BZ618" s="355"/>
      <c r="CA618" s="355"/>
      <c r="CB618" s="355"/>
      <c r="CC618" s="355"/>
      <c r="CD618" s="355"/>
      <c r="CE618" s="355"/>
      <c r="CF618" s="355"/>
      <c r="CG618" s="355"/>
      <c r="CH618" s="355"/>
      <c r="CI618" s="355"/>
      <c r="CJ618" s="355"/>
      <c r="CK618" s="355"/>
      <c r="CL618" s="355"/>
      <c r="CM618" s="355"/>
      <c r="CN618" s="355"/>
      <c r="CO618" s="355"/>
      <c r="CP618" s="355"/>
      <c r="CQ618" s="355"/>
      <c r="CR618" s="355"/>
      <c r="CS618" s="355"/>
      <c r="CT618" s="355"/>
      <c r="CU618" s="355"/>
      <c r="CV618" s="355"/>
      <c r="CW618" s="355"/>
      <c r="CX618" s="355"/>
      <c r="CY618" s="355"/>
      <c r="CZ618" s="355"/>
    </row>
    <row r="619" s="359" customFormat="true" ht="25.15" customHeight="true" x14ac:dyDescent="0.2">
      <c r="C619" s="1044"/>
      <c r="D619" s="1045"/>
      <c r="E619" s="615"/>
      <c r="F619" s="615"/>
      <c r="G619" s="615"/>
      <c r="H619" s="1044"/>
      <c r="I619" s="1045"/>
      <c r="J619" s="615"/>
      <c r="K619" s="615"/>
      <c r="L619" s="615"/>
      <c r="M619" s="1044"/>
      <c r="N619" s="1045"/>
      <c r="O619" s="615"/>
      <c r="P619" s="615"/>
      <c r="Q619" s="615"/>
      <c r="X619" s="352"/>
      <c r="Y619" s="352"/>
      <c r="Z619" s="352"/>
      <c r="AA619" s="352"/>
      <c r="AB619" s="352"/>
      <c r="AC619" s="352"/>
      <c r="AD619" s="352"/>
      <c r="AE619" s="352"/>
      <c r="AF619" s="352"/>
      <c r="AG619" s="352"/>
      <c r="AH619" s="352"/>
      <c r="AI619" s="352"/>
      <c r="AJ619" s="352"/>
      <c r="AK619" s="352"/>
      <c r="AL619" s="352"/>
      <c r="AM619" s="352"/>
      <c r="AN619" s="352"/>
      <c r="AO619" s="352"/>
      <c r="AP619" s="352"/>
      <c r="AQ619" s="352"/>
      <c r="AR619" s="352"/>
      <c r="AS619" s="352"/>
      <c r="AT619" s="352"/>
      <c r="AU619" s="352"/>
      <c r="AV619" s="352"/>
      <c r="AW619" s="352"/>
      <c r="AX619" s="352"/>
      <c r="AY619" s="352"/>
      <c r="AZ619" s="352"/>
      <c r="BA619" s="355"/>
      <c r="BB619" s="431"/>
      <c r="BC619" s="355"/>
      <c r="BD619" s="355"/>
      <c r="BE619" s="355"/>
      <c r="BF619" s="355"/>
      <c r="BG619" s="355"/>
      <c r="BH619" s="355"/>
      <c r="BI619" s="355"/>
      <c r="BJ619" s="355"/>
      <c r="BK619" s="355"/>
      <c r="BL619" s="355"/>
      <c r="BM619" s="355"/>
      <c r="BN619" s="355"/>
      <c r="BO619" s="355"/>
      <c r="BP619" s="355"/>
      <c r="BQ619" s="355"/>
      <c r="BR619" s="355"/>
      <c r="BS619" s="355"/>
      <c r="BT619" s="355"/>
      <c r="BU619" s="355"/>
      <c r="BV619" s="355"/>
      <c r="BW619" s="355"/>
      <c r="BX619" s="355"/>
      <c r="BY619" s="355"/>
      <c r="BZ619" s="355"/>
      <c r="CA619" s="355"/>
      <c r="CB619" s="355"/>
      <c r="CC619" s="355"/>
      <c r="CD619" s="355"/>
      <c r="CE619" s="355"/>
      <c r="CF619" s="355"/>
      <c r="CG619" s="355"/>
      <c r="CH619" s="355"/>
      <c r="CI619" s="355"/>
      <c r="CJ619" s="355"/>
      <c r="CK619" s="355"/>
      <c r="CL619" s="355"/>
      <c r="CM619" s="355"/>
      <c r="CN619" s="355"/>
      <c r="CO619" s="355"/>
      <c r="CP619" s="355"/>
      <c r="CQ619" s="355"/>
      <c r="CR619" s="355"/>
      <c r="CS619" s="355"/>
      <c r="CT619" s="355"/>
      <c r="CU619" s="355"/>
      <c r="CV619" s="355"/>
      <c r="CW619" s="355"/>
      <c r="CX619" s="355"/>
      <c r="CY619" s="355"/>
      <c r="CZ619" s="355"/>
    </row>
    <row r="620" s="359" customFormat="true" ht="25.15" customHeight="true" x14ac:dyDescent="0.2">
      <c r="C620" s="1044"/>
      <c r="D620" s="1045"/>
      <c r="E620" s="615"/>
      <c r="F620" s="615"/>
      <c r="G620" s="615"/>
      <c r="H620" s="1044"/>
      <c r="I620" s="1045"/>
      <c r="J620" s="615"/>
      <c r="K620" s="615"/>
      <c r="L620" s="615"/>
      <c r="M620" s="1044"/>
      <c r="N620" s="1045"/>
      <c r="O620" s="615"/>
      <c r="P620" s="615"/>
      <c r="Q620" s="615"/>
      <c r="X620" s="352"/>
      <c r="Y620" s="352"/>
      <c r="Z620" s="352"/>
      <c r="AA620" s="352"/>
      <c r="AB620" s="352"/>
      <c r="AC620" s="352"/>
      <c r="AD620" s="352"/>
      <c r="AE620" s="352"/>
      <c r="AF620" s="352"/>
      <c r="AG620" s="352"/>
      <c r="AH620" s="352"/>
      <c r="AI620" s="352"/>
      <c r="AJ620" s="352"/>
      <c r="AK620" s="352"/>
      <c r="AL620" s="352"/>
      <c r="AM620" s="352"/>
      <c r="AN620" s="352"/>
      <c r="AO620" s="352"/>
      <c r="AP620" s="352"/>
      <c r="AQ620" s="352"/>
      <c r="AR620" s="352"/>
      <c r="AS620" s="352"/>
      <c r="AT620" s="352"/>
      <c r="AU620" s="352"/>
      <c r="AV620" s="352"/>
      <c r="AW620" s="352"/>
      <c r="AX620" s="352"/>
      <c r="AY620" s="352"/>
      <c r="AZ620" s="352"/>
      <c r="BA620" s="355"/>
      <c r="BB620" s="431"/>
      <c r="BC620" s="355"/>
      <c r="BD620" s="355"/>
      <c r="BE620" s="355"/>
      <c r="BF620" s="355"/>
      <c r="BG620" s="355"/>
      <c r="BH620" s="355"/>
      <c r="BI620" s="355"/>
      <c r="BJ620" s="355"/>
      <c r="BK620" s="355"/>
      <c r="BL620" s="355"/>
      <c r="BM620" s="355"/>
      <c r="BN620" s="355"/>
      <c r="BO620" s="355"/>
      <c r="BP620" s="355"/>
      <c r="BQ620" s="355"/>
      <c r="BR620" s="355"/>
      <c r="BS620" s="355"/>
      <c r="BT620" s="355"/>
      <c r="BU620" s="355"/>
      <c r="BV620" s="355"/>
      <c r="BW620" s="355"/>
      <c r="BX620" s="355"/>
      <c r="BY620" s="355"/>
      <c r="BZ620" s="355"/>
      <c r="CA620" s="355"/>
      <c r="CB620" s="355"/>
      <c r="CC620" s="355"/>
      <c r="CD620" s="355"/>
      <c r="CE620" s="355"/>
      <c r="CF620" s="355"/>
      <c r="CG620" s="355"/>
      <c r="CH620" s="355"/>
      <c r="CI620" s="355"/>
      <c r="CJ620" s="355"/>
      <c r="CK620" s="355"/>
      <c r="CL620" s="355"/>
      <c r="CM620" s="355"/>
      <c r="CN620" s="355"/>
      <c r="CO620" s="355"/>
      <c r="CP620" s="355"/>
      <c r="CQ620" s="355"/>
      <c r="CR620" s="355"/>
      <c r="CS620" s="355"/>
      <c r="CT620" s="355"/>
      <c r="CU620" s="355"/>
      <c r="CV620" s="355"/>
      <c r="CW620" s="355"/>
      <c r="CX620" s="355"/>
      <c r="CY620" s="355"/>
      <c r="CZ620" s="355"/>
    </row>
    <row r="621" s="359" customFormat="true" ht="25.15" customHeight="true" x14ac:dyDescent="0.2">
      <c r="C621" s="1044"/>
      <c r="D621" s="1045"/>
      <c r="E621" s="615"/>
      <c r="F621" s="615"/>
      <c r="G621" s="615"/>
      <c r="H621" s="1044"/>
      <c r="I621" s="1045"/>
      <c r="J621" s="615"/>
      <c r="K621" s="615"/>
      <c r="L621" s="615"/>
      <c r="M621" s="1044"/>
      <c r="N621" s="1045"/>
      <c r="O621" s="615"/>
      <c r="P621" s="615"/>
      <c r="Q621" s="615"/>
      <c r="X621" s="352"/>
      <c r="Y621" s="352"/>
      <c r="Z621" s="352"/>
      <c r="AA621" s="352"/>
      <c r="AB621" s="352"/>
      <c r="AC621" s="352"/>
      <c r="AD621" s="352"/>
      <c r="AE621" s="352"/>
      <c r="AF621" s="352"/>
      <c r="AG621" s="352"/>
      <c r="AH621" s="352"/>
      <c r="AI621" s="352"/>
      <c r="AJ621" s="352"/>
      <c r="AK621" s="352"/>
      <c r="AL621" s="352"/>
      <c r="AM621" s="352"/>
      <c r="AN621" s="352"/>
      <c r="AO621" s="352"/>
      <c r="AP621" s="352"/>
      <c r="AQ621" s="352"/>
      <c r="AR621" s="352"/>
      <c r="AS621" s="352"/>
      <c r="AT621" s="352"/>
      <c r="AU621" s="352"/>
      <c r="AV621" s="352"/>
      <c r="AW621" s="352"/>
      <c r="AX621" s="352"/>
      <c r="AY621" s="352"/>
      <c r="AZ621" s="352"/>
      <c r="BA621" s="355"/>
      <c r="BB621" s="431"/>
      <c r="BC621" s="355"/>
      <c r="BD621" s="355"/>
      <c r="BE621" s="355"/>
      <c r="BF621" s="355"/>
      <c r="BG621" s="355"/>
      <c r="BH621" s="355"/>
      <c r="BI621" s="355"/>
      <c r="BJ621" s="355"/>
      <c r="BK621" s="355"/>
      <c r="BL621" s="355"/>
      <c r="BM621" s="355"/>
      <c r="BN621" s="355"/>
      <c r="BO621" s="355"/>
      <c r="BP621" s="355"/>
      <c r="BQ621" s="355"/>
      <c r="BR621" s="355"/>
      <c r="BS621" s="355"/>
      <c r="BT621" s="355"/>
      <c r="BU621" s="355"/>
      <c r="BV621" s="355"/>
      <c r="BW621" s="355"/>
      <c r="BX621" s="355"/>
      <c r="BY621" s="355"/>
      <c r="BZ621" s="355"/>
      <c r="CA621" s="355"/>
      <c r="CB621" s="355"/>
      <c r="CC621" s="355"/>
      <c r="CD621" s="355"/>
      <c r="CE621" s="355"/>
      <c r="CF621" s="355"/>
      <c r="CG621" s="355"/>
      <c r="CH621" s="355"/>
      <c r="CI621" s="355"/>
      <c r="CJ621" s="355"/>
      <c r="CK621" s="355"/>
      <c r="CL621" s="355"/>
      <c r="CM621" s="355"/>
      <c r="CN621" s="355"/>
      <c r="CO621" s="355"/>
      <c r="CP621" s="355"/>
      <c r="CQ621" s="355"/>
      <c r="CR621" s="355"/>
      <c r="CS621" s="355"/>
      <c r="CT621" s="355"/>
      <c r="CU621" s="355"/>
      <c r="CV621" s="355"/>
      <c r="CW621" s="355"/>
      <c r="CX621" s="355"/>
      <c r="CY621" s="355"/>
      <c r="CZ621" s="355"/>
    </row>
    <row r="622" s="359" customFormat="true" ht="25.15" customHeight="true" x14ac:dyDescent="0.2">
      <c r="C622" s="1044"/>
      <c r="D622" s="1045"/>
      <c r="E622" s="615"/>
      <c r="F622" s="615"/>
      <c r="G622" s="615"/>
      <c r="H622" s="1044"/>
      <c r="I622" s="1045"/>
      <c r="J622" s="615"/>
      <c r="K622" s="615"/>
      <c r="L622" s="615"/>
      <c r="M622" s="1044"/>
      <c r="N622" s="1045"/>
      <c r="O622" s="615"/>
      <c r="P622" s="615"/>
      <c r="Q622" s="615"/>
      <c r="X622" s="352"/>
      <c r="Y622" s="352"/>
      <c r="Z622" s="352"/>
      <c r="AA622" s="352"/>
      <c r="AB622" s="352"/>
      <c r="AC622" s="352"/>
      <c r="AD622" s="352"/>
      <c r="AE622" s="352"/>
      <c r="AF622" s="352"/>
      <c r="AG622" s="352"/>
      <c r="AH622" s="352"/>
      <c r="AI622" s="352"/>
      <c r="AJ622" s="352"/>
      <c r="AK622" s="352"/>
      <c r="AL622" s="352"/>
      <c r="AM622" s="352"/>
      <c r="AN622" s="352"/>
      <c r="AO622" s="352"/>
      <c r="AP622" s="352"/>
      <c r="AQ622" s="352"/>
      <c r="AR622" s="352"/>
      <c r="AS622" s="352"/>
      <c r="AT622" s="352"/>
      <c r="AU622" s="352"/>
      <c r="AV622" s="352"/>
      <c r="AW622" s="352"/>
      <c r="AX622" s="352"/>
      <c r="AY622" s="352"/>
      <c r="AZ622" s="352"/>
      <c r="BA622" s="355"/>
      <c r="BB622" s="431"/>
      <c r="BC622" s="355"/>
      <c r="BD622" s="355"/>
      <c r="BE622" s="355"/>
      <c r="BF622" s="355"/>
      <c r="BG622" s="355"/>
      <c r="BH622" s="355"/>
      <c r="BI622" s="355"/>
      <c r="BJ622" s="355"/>
      <c r="BK622" s="355"/>
      <c r="BL622" s="355"/>
      <c r="BM622" s="355"/>
      <c r="BN622" s="355"/>
      <c r="BO622" s="355"/>
      <c r="BP622" s="355"/>
      <c r="BQ622" s="355"/>
      <c r="BR622" s="355"/>
      <c r="BS622" s="355"/>
      <c r="BT622" s="355"/>
      <c r="BU622" s="355"/>
      <c r="BV622" s="355"/>
      <c r="BW622" s="355"/>
      <c r="BX622" s="355"/>
      <c r="BY622" s="355"/>
      <c r="BZ622" s="355"/>
      <c r="CA622" s="355"/>
      <c r="CB622" s="355"/>
      <c r="CC622" s="355"/>
      <c r="CD622" s="355"/>
      <c r="CE622" s="355"/>
      <c r="CF622" s="355"/>
      <c r="CG622" s="355"/>
      <c r="CH622" s="355"/>
      <c r="CI622" s="355"/>
      <c r="CJ622" s="355"/>
      <c r="CK622" s="355"/>
      <c r="CL622" s="355"/>
      <c r="CM622" s="355"/>
      <c r="CN622" s="355"/>
      <c r="CO622" s="355"/>
      <c r="CP622" s="355"/>
      <c r="CQ622" s="355"/>
      <c r="CR622" s="355"/>
      <c r="CS622" s="355"/>
      <c r="CT622" s="355"/>
      <c r="CU622" s="355"/>
      <c r="CV622" s="355"/>
      <c r="CW622" s="355"/>
      <c r="CX622" s="355"/>
      <c r="CY622" s="355"/>
      <c r="CZ622" s="355"/>
    </row>
    <row r="623" s="359" customFormat="true" ht="25.15" customHeight="true" x14ac:dyDescent="0.2">
      <c r="C623" s="1044"/>
      <c r="D623" s="1045"/>
      <c r="E623" s="615"/>
      <c r="F623" s="615"/>
      <c r="G623" s="615"/>
      <c r="H623" s="1044"/>
      <c r="I623" s="1045"/>
      <c r="J623" s="615"/>
      <c r="K623" s="615"/>
      <c r="L623" s="615"/>
      <c r="M623" s="1044"/>
      <c r="N623" s="1045"/>
      <c r="O623" s="615"/>
      <c r="P623" s="615"/>
      <c r="Q623" s="615"/>
      <c r="X623" s="352"/>
      <c r="Y623" s="352"/>
      <c r="Z623" s="352"/>
      <c r="AA623" s="352"/>
      <c r="AB623" s="352"/>
      <c r="AC623" s="352"/>
      <c r="AD623" s="352"/>
      <c r="AE623" s="352"/>
      <c r="AF623" s="352"/>
      <c r="AG623" s="352"/>
      <c r="AH623" s="352"/>
      <c r="AI623" s="352"/>
      <c r="AJ623" s="352"/>
      <c r="AK623" s="352"/>
      <c r="AL623" s="352"/>
      <c r="AM623" s="352"/>
      <c r="AN623" s="352"/>
      <c r="AO623" s="352"/>
      <c r="AP623" s="352"/>
      <c r="AQ623" s="352"/>
      <c r="AR623" s="352"/>
      <c r="AS623" s="352"/>
      <c r="AT623" s="352"/>
      <c r="AU623" s="352"/>
      <c r="AV623" s="352"/>
      <c r="AW623" s="352"/>
      <c r="AX623" s="352"/>
      <c r="AY623" s="352"/>
      <c r="AZ623" s="352"/>
      <c r="BA623" s="355"/>
      <c r="BB623" s="431"/>
      <c r="BC623" s="355"/>
      <c r="BD623" s="355"/>
      <c r="BE623" s="355"/>
      <c r="BF623" s="355"/>
      <c r="BG623" s="355"/>
      <c r="BH623" s="355"/>
      <c r="BI623" s="355"/>
      <c r="BJ623" s="355"/>
      <c r="BK623" s="355"/>
      <c r="BL623" s="355"/>
      <c r="BM623" s="355"/>
      <c r="BN623" s="355"/>
      <c r="BO623" s="355"/>
      <c r="BP623" s="355"/>
      <c r="BQ623" s="355"/>
      <c r="BR623" s="355"/>
      <c r="BS623" s="355"/>
      <c r="BT623" s="355"/>
      <c r="BU623" s="355"/>
      <c r="BV623" s="355"/>
      <c r="BW623" s="355"/>
      <c r="BX623" s="355"/>
      <c r="BY623" s="355"/>
      <c r="BZ623" s="355"/>
      <c r="CA623" s="355"/>
      <c r="CB623" s="355"/>
      <c r="CC623" s="355"/>
      <c r="CD623" s="355"/>
      <c r="CE623" s="355"/>
      <c r="CF623" s="355"/>
      <c r="CG623" s="355"/>
      <c r="CH623" s="355"/>
      <c r="CI623" s="355"/>
      <c r="CJ623" s="355"/>
      <c r="CK623" s="355"/>
      <c r="CL623" s="355"/>
      <c r="CM623" s="355"/>
      <c r="CN623" s="355"/>
      <c r="CO623" s="355"/>
      <c r="CP623" s="355"/>
      <c r="CQ623" s="355"/>
      <c r="CR623" s="355"/>
      <c r="CS623" s="355"/>
      <c r="CT623" s="355"/>
      <c r="CU623" s="355"/>
      <c r="CV623" s="355"/>
      <c r="CW623" s="355"/>
      <c r="CX623" s="355"/>
      <c r="CY623" s="355"/>
      <c r="CZ623" s="355"/>
    </row>
    <row r="624" s="359" customFormat="true" ht="25.15" customHeight="true" x14ac:dyDescent="0.2">
      <c r="C624" s="1044"/>
      <c r="D624" s="1045"/>
      <c r="E624" s="615"/>
      <c r="F624" s="615"/>
      <c r="G624" s="615"/>
      <c r="H624" s="1044"/>
      <c r="I624" s="1045"/>
      <c r="J624" s="615"/>
      <c r="K624" s="615"/>
      <c r="L624" s="615"/>
      <c r="M624" s="1044"/>
      <c r="N624" s="1045"/>
      <c r="O624" s="615"/>
      <c r="P624" s="615"/>
      <c r="Q624" s="615"/>
      <c r="X624" s="352"/>
      <c r="Y624" s="352"/>
      <c r="Z624" s="352"/>
      <c r="AA624" s="352"/>
      <c r="AB624" s="352"/>
      <c r="AC624" s="352"/>
      <c r="AD624" s="352"/>
      <c r="AE624" s="352"/>
      <c r="AF624" s="352"/>
      <c r="AG624" s="352"/>
      <c r="AH624" s="352"/>
      <c r="AI624" s="352"/>
      <c r="AJ624" s="352"/>
      <c r="AK624" s="352"/>
      <c r="AL624" s="352"/>
      <c r="AM624" s="352"/>
      <c r="AN624" s="352"/>
      <c r="AO624" s="352"/>
      <c r="AP624" s="352"/>
      <c r="AQ624" s="352"/>
      <c r="AR624" s="352"/>
      <c r="AS624" s="352"/>
      <c r="AT624" s="352"/>
      <c r="AU624" s="352"/>
      <c r="AV624" s="352"/>
      <c r="AW624" s="352"/>
      <c r="AX624" s="352"/>
      <c r="AY624" s="352"/>
      <c r="AZ624" s="352"/>
      <c r="BA624" s="355"/>
      <c r="BB624" s="431"/>
      <c r="BC624" s="355"/>
      <c r="BD624" s="355"/>
      <c r="BE624" s="355"/>
      <c r="BF624" s="355"/>
      <c r="BG624" s="355"/>
      <c r="BH624" s="355"/>
      <c r="BI624" s="355"/>
      <c r="BJ624" s="355"/>
      <c r="BK624" s="355"/>
      <c r="BL624" s="355"/>
      <c r="BM624" s="355"/>
      <c r="BN624" s="355"/>
      <c r="BO624" s="355"/>
      <c r="BP624" s="355"/>
      <c r="BQ624" s="355"/>
      <c r="BR624" s="355"/>
      <c r="BS624" s="355"/>
      <c r="BT624" s="355"/>
      <c r="BU624" s="355"/>
      <c r="BV624" s="355"/>
      <c r="BW624" s="355"/>
      <c r="BX624" s="355"/>
      <c r="BY624" s="355"/>
      <c r="BZ624" s="355"/>
      <c r="CA624" s="355"/>
      <c r="CB624" s="355"/>
      <c r="CC624" s="355"/>
      <c r="CD624" s="355"/>
      <c r="CE624" s="355"/>
      <c r="CF624" s="355"/>
      <c r="CG624" s="355"/>
      <c r="CH624" s="355"/>
      <c r="CI624" s="355"/>
      <c r="CJ624" s="355"/>
      <c r="CK624" s="355"/>
      <c r="CL624" s="355"/>
      <c r="CM624" s="355"/>
      <c r="CN624" s="355"/>
      <c r="CO624" s="355"/>
      <c r="CP624" s="355"/>
      <c r="CQ624" s="355"/>
      <c r="CR624" s="355"/>
      <c r="CS624" s="355"/>
      <c r="CT624" s="355"/>
      <c r="CU624" s="355"/>
      <c r="CV624" s="355"/>
      <c r="CW624" s="355"/>
      <c r="CX624" s="355"/>
      <c r="CY624" s="355"/>
      <c r="CZ624" s="355"/>
    </row>
    <row r="625" s="359" customFormat="true" ht="25.15" customHeight="true" x14ac:dyDescent="0.2">
      <c r="C625" s="1044"/>
      <c r="D625" s="1045"/>
      <c r="E625" s="615"/>
      <c r="F625" s="615"/>
      <c r="G625" s="615"/>
      <c r="H625" s="1044"/>
      <c r="I625" s="1045"/>
      <c r="J625" s="615"/>
      <c r="K625" s="615"/>
      <c r="L625" s="615"/>
      <c r="M625" s="1044"/>
      <c r="N625" s="1045"/>
      <c r="O625" s="615"/>
      <c r="P625" s="615"/>
      <c r="Q625" s="615"/>
      <c r="X625" s="352"/>
      <c r="Y625" s="352"/>
      <c r="Z625" s="352"/>
      <c r="AA625" s="352"/>
      <c r="AB625" s="352"/>
      <c r="AC625" s="352"/>
      <c r="AD625" s="352"/>
      <c r="AE625" s="352"/>
      <c r="AF625" s="352"/>
      <c r="AG625" s="352"/>
      <c r="AH625" s="352"/>
      <c r="AI625" s="352"/>
      <c r="AJ625" s="352"/>
      <c r="AK625" s="352"/>
      <c r="AL625" s="352"/>
      <c r="AM625" s="352"/>
      <c r="AN625" s="352"/>
      <c r="AO625" s="352"/>
      <c r="AP625" s="352"/>
      <c r="AQ625" s="352"/>
      <c r="AR625" s="352"/>
      <c r="AS625" s="352"/>
      <c r="AT625" s="352"/>
      <c r="AU625" s="352"/>
      <c r="AV625" s="352"/>
      <c r="AW625" s="352"/>
      <c r="AX625" s="352"/>
      <c r="AY625" s="352"/>
      <c r="AZ625" s="352"/>
      <c r="BA625" s="355"/>
      <c r="BB625" s="431"/>
      <c r="BC625" s="355"/>
      <c r="BD625" s="355"/>
      <c r="BE625" s="355"/>
      <c r="BF625" s="355"/>
      <c r="BG625" s="355"/>
      <c r="BH625" s="355"/>
      <c r="BI625" s="355"/>
      <c r="BJ625" s="355"/>
      <c r="BK625" s="355"/>
      <c r="BL625" s="355"/>
      <c r="BM625" s="355"/>
      <c r="BN625" s="355"/>
      <c r="BO625" s="355"/>
      <c r="BP625" s="355"/>
      <c r="BQ625" s="355"/>
      <c r="BR625" s="355"/>
      <c r="BS625" s="355"/>
      <c r="BT625" s="355"/>
      <c r="BU625" s="355"/>
      <c r="BV625" s="355"/>
      <c r="BW625" s="355"/>
      <c r="BX625" s="355"/>
      <c r="BY625" s="355"/>
      <c r="BZ625" s="355"/>
      <c r="CA625" s="355"/>
      <c r="CB625" s="355"/>
      <c r="CC625" s="355"/>
      <c r="CD625" s="355"/>
      <c r="CE625" s="355"/>
      <c r="CF625" s="355"/>
      <c r="CG625" s="355"/>
      <c r="CH625" s="355"/>
      <c r="CI625" s="355"/>
      <c r="CJ625" s="355"/>
      <c r="CK625" s="355"/>
      <c r="CL625" s="355"/>
      <c r="CM625" s="355"/>
      <c r="CN625" s="355"/>
      <c r="CO625" s="355"/>
      <c r="CP625" s="355"/>
      <c r="CQ625" s="355"/>
      <c r="CR625" s="355"/>
      <c r="CS625" s="355"/>
      <c r="CT625" s="355"/>
      <c r="CU625" s="355"/>
      <c r="CV625" s="355"/>
      <c r="CW625" s="355"/>
      <c r="CX625" s="355"/>
      <c r="CY625" s="355"/>
      <c r="CZ625" s="355"/>
    </row>
    <row r="626" s="359" customFormat="true" ht="25.15" customHeight="true" x14ac:dyDescent="0.2">
      <c r="C626" s="1044"/>
      <c r="D626" s="1045"/>
      <c r="E626" s="615"/>
      <c r="F626" s="615"/>
      <c r="G626" s="615"/>
      <c r="H626" s="1044"/>
      <c r="I626" s="1045"/>
      <c r="J626" s="615"/>
      <c r="K626" s="615"/>
      <c r="L626" s="615"/>
      <c r="M626" s="1044"/>
      <c r="N626" s="1045"/>
      <c r="O626" s="615"/>
      <c r="P626" s="615"/>
      <c r="Q626" s="615"/>
      <c r="X626" s="352"/>
      <c r="Y626" s="352"/>
      <c r="Z626" s="352"/>
      <c r="AA626" s="352"/>
      <c r="AB626" s="352"/>
      <c r="AC626" s="352"/>
      <c r="AD626" s="352"/>
      <c r="AE626" s="352"/>
      <c r="AF626" s="352"/>
      <c r="AG626" s="352"/>
      <c r="AH626" s="352"/>
      <c r="AI626" s="352"/>
      <c r="AJ626" s="352"/>
      <c r="AK626" s="352"/>
      <c r="AL626" s="352"/>
      <c r="AM626" s="352"/>
      <c r="AN626" s="352"/>
      <c r="AO626" s="352"/>
      <c r="AP626" s="352"/>
      <c r="AQ626" s="352"/>
      <c r="AR626" s="352"/>
      <c r="AS626" s="352"/>
      <c r="AT626" s="352"/>
      <c r="AU626" s="352"/>
      <c r="AV626" s="352"/>
      <c r="AW626" s="352"/>
      <c r="AX626" s="352"/>
      <c r="AY626" s="352"/>
      <c r="AZ626" s="352"/>
      <c r="BA626" s="355"/>
      <c r="BB626" s="431"/>
      <c r="BC626" s="355"/>
      <c r="BD626" s="355"/>
      <c r="BE626" s="355"/>
      <c r="BF626" s="355"/>
      <c r="BG626" s="355"/>
      <c r="BH626" s="355"/>
      <c r="BI626" s="355"/>
      <c r="BJ626" s="355"/>
      <c r="BK626" s="355"/>
      <c r="BL626" s="355"/>
      <c r="BM626" s="355"/>
      <c r="BN626" s="355"/>
      <c r="BO626" s="355"/>
      <c r="BP626" s="355"/>
      <c r="BQ626" s="355"/>
      <c r="BR626" s="355"/>
      <c r="BS626" s="355"/>
      <c r="BT626" s="355"/>
      <c r="BU626" s="355"/>
      <c r="BV626" s="355"/>
      <c r="BW626" s="355"/>
      <c r="BX626" s="355"/>
      <c r="BY626" s="355"/>
      <c r="BZ626" s="355"/>
      <c r="CA626" s="355"/>
      <c r="CB626" s="355"/>
      <c r="CC626" s="355"/>
      <c r="CD626" s="355"/>
      <c r="CE626" s="355"/>
      <c r="CF626" s="355"/>
      <c r="CG626" s="355"/>
      <c r="CH626" s="355"/>
      <c r="CI626" s="355"/>
      <c r="CJ626" s="355"/>
      <c r="CK626" s="355"/>
      <c r="CL626" s="355"/>
      <c r="CM626" s="355"/>
      <c r="CN626" s="355"/>
      <c r="CO626" s="355"/>
      <c r="CP626" s="355"/>
      <c r="CQ626" s="355"/>
      <c r="CR626" s="355"/>
      <c r="CS626" s="355"/>
      <c r="CT626" s="355"/>
      <c r="CU626" s="355"/>
      <c r="CV626" s="355"/>
      <c r="CW626" s="355"/>
      <c r="CX626" s="355"/>
      <c r="CY626" s="355"/>
      <c r="CZ626" s="355"/>
    </row>
    <row r="627" s="359" customFormat="true" ht="25.15" customHeight="true" x14ac:dyDescent="0.2">
      <c r="C627" s="1044"/>
      <c r="D627" s="1045"/>
      <c r="E627" s="615"/>
      <c r="F627" s="615"/>
      <c r="G627" s="615"/>
      <c r="H627" s="1044"/>
      <c r="I627" s="1045"/>
      <c r="J627" s="615"/>
      <c r="K627" s="615"/>
      <c r="L627" s="615"/>
      <c r="M627" s="1044"/>
      <c r="N627" s="1045"/>
      <c r="O627" s="615"/>
      <c r="P627" s="615"/>
      <c r="Q627" s="615"/>
      <c r="X627" s="352"/>
      <c r="Y627" s="352"/>
      <c r="Z627" s="352"/>
      <c r="AA627" s="352"/>
      <c r="AB627" s="352"/>
      <c r="AC627" s="352"/>
      <c r="AD627" s="352"/>
      <c r="AE627" s="352"/>
      <c r="AF627" s="352"/>
      <c r="AG627" s="352"/>
      <c r="AH627" s="352"/>
      <c r="AI627" s="352"/>
      <c r="AJ627" s="352"/>
      <c r="AK627" s="352"/>
      <c r="AL627" s="352"/>
      <c r="AM627" s="352"/>
      <c r="AN627" s="352"/>
      <c r="AO627" s="352"/>
      <c r="AP627" s="352"/>
      <c r="AQ627" s="352"/>
      <c r="AR627" s="352"/>
      <c r="AS627" s="352"/>
      <c r="AT627" s="352"/>
      <c r="AU627" s="352"/>
      <c r="AV627" s="352"/>
      <c r="AW627" s="352"/>
      <c r="AX627" s="352"/>
      <c r="AY627" s="352"/>
      <c r="AZ627" s="352"/>
      <c r="BA627" s="355"/>
      <c r="BB627" s="431"/>
      <c r="BC627" s="355"/>
      <c r="BD627" s="355"/>
      <c r="BE627" s="355"/>
      <c r="BF627" s="355"/>
      <c r="BG627" s="355"/>
      <c r="BH627" s="355"/>
      <c r="BI627" s="355"/>
      <c r="BJ627" s="355"/>
      <c r="BK627" s="355"/>
      <c r="BL627" s="355"/>
      <c r="BM627" s="355"/>
      <c r="BN627" s="355"/>
      <c r="BO627" s="355"/>
      <c r="BP627" s="355"/>
      <c r="BQ627" s="355"/>
      <c r="BR627" s="355"/>
      <c r="BS627" s="355"/>
      <c r="BT627" s="355"/>
      <c r="BU627" s="355"/>
      <c r="BV627" s="355"/>
      <c r="BW627" s="355"/>
      <c r="BX627" s="355"/>
      <c r="BY627" s="355"/>
      <c r="BZ627" s="355"/>
      <c r="CA627" s="355"/>
      <c r="CB627" s="355"/>
      <c r="CC627" s="355"/>
      <c r="CD627" s="355"/>
      <c r="CE627" s="355"/>
      <c r="CF627" s="355"/>
      <c r="CG627" s="355"/>
      <c r="CH627" s="355"/>
      <c r="CI627" s="355"/>
      <c r="CJ627" s="355"/>
      <c r="CK627" s="355"/>
      <c r="CL627" s="355"/>
      <c r="CM627" s="355"/>
      <c r="CN627" s="355"/>
      <c r="CO627" s="355"/>
      <c r="CP627" s="355"/>
      <c r="CQ627" s="355"/>
      <c r="CR627" s="355"/>
      <c r="CS627" s="355"/>
      <c r="CT627" s="355"/>
      <c r="CU627" s="355"/>
      <c r="CV627" s="355"/>
      <c r="CW627" s="355"/>
      <c r="CX627" s="355"/>
      <c r="CY627" s="355"/>
      <c r="CZ627" s="355"/>
    </row>
    <row r="628" s="359" customFormat="true" ht="25.15" customHeight="true" x14ac:dyDescent="0.2">
      <c r="C628" s="1044"/>
      <c r="D628" s="1045"/>
      <c r="E628" s="615"/>
      <c r="F628" s="615"/>
      <c r="G628" s="615"/>
      <c r="H628" s="1044"/>
      <c r="I628" s="1045"/>
      <c r="J628" s="615"/>
      <c r="K628" s="615"/>
      <c r="L628" s="615"/>
      <c r="M628" s="1044"/>
      <c r="N628" s="1045"/>
      <c r="O628" s="615"/>
      <c r="P628" s="615"/>
      <c r="Q628" s="615"/>
      <c r="X628" s="352"/>
      <c r="Y628" s="352"/>
      <c r="Z628" s="352"/>
      <c r="AA628" s="352"/>
      <c r="AB628" s="352"/>
      <c r="AC628" s="352"/>
      <c r="AD628" s="352"/>
      <c r="AE628" s="352"/>
      <c r="AF628" s="352"/>
      <c r="AG628" s="352"/>
      <c r="AH628" s="352"/>
      <c r="AI628" s="352"/>
      <c r="AJ628" s="352"/>
      <c r="AK628" s="352"/>
      <c r="AL628" s="352"/>
      <c r="AM628" s="352"/>
      <c r="AN628" s="352"/>
      <c r="AO628" s="352"/>
      <c r="AP628" s="352"/>
      <c r="AQ628" s="352"/>
      <c r="AR628" s="352"/>
      <c r="AS628" s="352"/>
      <c r="AT628" s="352"/>
      <c r="AU628" s="352"/>
      <c r="AV628" s="352"/>
      <c r="AW628" s="352"/>
      <c r="AX628" s="352"/>
      <c r="AY628" s="352"/>
      <c r="AZ628" s="352"/>
      <c r="BA628" s="355"/>
      <c r="BB628" s="431"/>
      <c r="BC628" s="355"/>
      <c r="BD628" s="355"/>
      <c r="BE628" s="355"/>
      <c r="BF628" s="355"/>
      <c r="BG628" s="355"/>
      <c r="BH628" s="355"/>
      <c r="BI628" s="355"/>
      <c r="BJ628" s="355"/>
      <c r="BK628" s="355"/>
      <c r="BL628" s="355"/>
      <c r="BM628" s="355"/>
      <c r="BN628" s="355"/>
      <c r="BO628" s="355"/>
      <c r="BP628" s="355"/>
      <c r="BQ628" s="355"/>
      <c r="BR628" s="355"/>
      <c r="BS628" s="355"/>
      <c r="BT628" s="355"/>
      <c r="BU628" s="355"/>
      <c r="BV628" s="355"/>
      <c r="BW628" s="355"/>
      <c r="BX628" s="355"/>
      <c r="BY628" s="355"/>
      <c r="BZ628" s="355"/>
      <c r="CA628" s="355"/>
      <c r="CB628" s="355"/>
      <c r="CC628" s="355"/>
      <c r="CD628" s="355"/>
      <c r="CE628" s="355"/>
      <c r="CF628" s="355"/>
      <c r="CG628" s="355"/>
      <c r="CH628" s="355"/>
      <c r="CI628" s="355"/>
      <c r="CJ628" s="355"/>
      <c r="CK628" s="355"/>
      <c r="CL628" s="355"/>
      <c r="CM628" s="355"/>
      <c r="CN628" s="355"/>
      <c r="CO628" s="355"/>
      <c r="CP628" s="355"/>
      <c r="CQ628" s="355"/>
      <c r="CR628" s="355"/>
      <c r="CS628" s="355"/>
      <c r="CT628" s="355"/>
      <c r="CU628" s="355"/>
      <c r="CV628" s="355"/>
      <c r="CW628" s="355"/>
      <c r="CX628" s="355"/>
      <c r="CY628" s="355"/>
      <c r="CZ628" s="355"/>
    </row>
    <row r="629" s="359" customFormat="true" ht="25.15" customHeight="true" x14ac:dyDescent="0.2">
      <c r="C629" s="1044"/>
      <c r="D629" s="1045"/>
      <c r="E629" s="615"/>
      <c r="F629" s="615"/>
      <c r="G629" s="615"/>
      <c r="H629" s="1044"/>
      <c r="I629" s="1045"/>
      <c r="J629" s="615"/>
      <c r="K629" s="615"/>
      <c r="L629" s="615"/>
      <c r="M629" s="1044"/>
      <c r="N629" s="1045"/>
      <c r="O629" s="615"/>
      <c r="P629" s="615"/>
      <c r="Q629" s="615"/>
      <c r="X629" s="352"/>
      <c r="Y629" s="352"/>
      <c r="Z629" s="352"/>
      <c r="AA629" s="352"/>
      <c r="AB629" s="352"/>
      <c r="AC629" s="352"/>
      <c r="AD629" s="352"/>
      <c r="AE629" s="352"/>
      <c r="AF629" s="352"/>
      <c r="AG629" s="352"/>
      <c r="AH629" s="352"/>
      <c r="AI629" s="352"/>
      <c r="AJ629" s="352"/>
      <c r="AK629" s="352"/>
      <c r="AL629" s="352"/>
      <c r="AM629" s="352"/>
      <c r="AN629" s="352"/>
      <c r="AO629" s="352"/>
      <c r="AP629" s="352"/>
      <c r="AQ629" s="352"/>
      <c r="AR629" s="352"/>
      <c r="AS629" s="352"/>
      <c r="AT629" s="352"/>
      <c r="AU629" s="352"/>
      <c r="AV629" s="352"/>
      <c r="AW629" s="352"/>
      <c r="AX629" s="352"/>
      <c r="AY629" s="352"/>
      <c r="AZ629" s="352"/>
      <c r="BA629" s="355"/>
      <c r="BB629" s="431"/>
      <c r="BC629" s="355"/>
      <c r="BD629" s="355"/>
      <c r="BE629" s="355"/>
      <c r="BF629" s="355"/>
      <c r="BG629" s="355"/>
      <c r="BH629" s="355"/>
      <c r="BI629" s="355"/>
      <c r="BJ629" s="355"/>
      <c r="BK629" s="355"/>
      <c r="BL629" s="355"/>
      <c r="BM629" s="355"/>
      <c r="BN629" s="355"/>
      <c r="BO629" s="355"/>
      <c r="BP629" s="355"/>
      <c r="BQ629" s="355"/>
      <c r="BR629" s="355"/>
      <c r="BS629" s="355"/>
      <c r="BT629" s="355"/>
      <c r="BU629" s="355"/>
      <c r="BV629" s="355"/>
      <c r="BW629" s="355"/>
      <c r="BX629" s="355"/>
      <c r="BY629" s="355"/>
      <c r="BZ629" s="355"/>
      <c r="CA629" s="355"/>
      <c r="CB629" s="355"/>
      <c r="CC629" s="355"/>
      <c r="CD629" s="355"/>
      <c r="CE629" s="355"/>
      <c r="CF629" s="355"/>
      <c r="CG629" s="355"/>
      <c r="CH629" s="355"/>
      <c r="CI629" s="355"/>
      <c r="CJ629" s="355"/>
      <c r="CK629" s="355"/>
      <c r="CL629" s="355"/>
      <c r="CM629" s="355"/>
      <c r="CN629" s="355"/>
      <c r="CO629" s="355"/>
      <c r="CP629" s="355"/>
      <c r="CQ629" s="355"/>
      <c r="CR629" s="355"/>
      <c r="CS629" s="355"/>
      <c r="CT629" s="355"/>
      <c r="CU629" s="355"/>
      <c r="CV629" s="355"/>
      <c r="CW629" s="355"/>
      <c r="CX629" s="355"/>
      <c r="CY629" s="355"/>
      <c r="CZ629" s="355"/>
    </row>
    <row r="630" s="359" customFormat="true" ht="25.15" customHeight="true" x14ac:dyDescent="0.2">
      <c r="C630" s="1044"/>
      <c r="D630" s="1045"/>
      <c r="E630" s="615"/>
      <c r="F630" s="615"/>
      <c r="G630" s="615"/>
      <c r="H630" s="1044"/>
      <c r="I630" s="1045"/>
      <c r="J630" s="615"/>
      <c r="K630" s="615"/>
      <c r="L630" s="615"/>
      <c r="M630" s="1044"/>
      <c r="N630" s="1045"/>
      <c r="O630" s="615"/>
      <c r="P630" s="615"/>
      <c r="Q630" s="615"/>
      <c r="X630" s="352"/>
      <c r="Y630" s="352"/>
      <c r="Z630" s="352"/>
      <c r="AA630" s="352"/>
      <c r="AB630" s="352"/>
      <c r="AC630" s="352"/>
      <c r="AD630" s="352"/>
      <c r="AE630" s="352"/>
      <c r="AF630" s="352"/>
      <c r="AG630" s="352"/>
      <c r="AH630" s="352"/>
      <c r="AI630" s="352"/>
      <c r="AJ630" s="352"/>
      <c r="AK630" s="352"/>
      <c r="AL630" s="352"/>
      <c r="AM630" s="352"/>
      <c r="AN630" s="352"/>
      <c r="AO630" s="352"/>
      <c r="AP630" s="352"/>
      <c r="AQ630" s="352"/>
      <c r="AR630" s="352"/>
      <c r="AS630" s="352"/>
      <c r="AT630" s="352"/>
      <c r="AU630" s="352"/>
      <c r="AV630" s="352"/>
      <c r="AW630" s="352"/>
      <c r="AX630" s="352"/>
      <c r="AY630" s="352"/>
      <c r="AZ630" s="352"/>
      <c r="BA630" s="355"/>
      <c r="BB630" s="431"/>
      <c r="BC630" s="355"/>
      <c r="BD630" s="355"/>
      <c r="BE630" s="355"/>
      <c r="BF630" s="355"/>
      <c r="BG630" s="355"/>
      <c r="BH630" s="355"/>
      <c r="BI630" s="355"/>
      <c r="BJ630" s="355"/>
      <c r="BK630" s="355"/>
      <c r="BL630" s="355"/>
      <c r="BM630" s="355"/>
      <c r="BN630" s="355"/>
      <c r="BO630" s="355"/>
      <c r="BP630" s="355"/>
      <c r="BQ630" s="355"/>
      <c r="BR630" s="355"/>
      <c r="BS630" s="355"/>
      <c r="BT630" s="355"/>
      <c r="BU630" s="355"/>
      <c r="BV630" s="355"/>
      <c r="BW630" s="355"/>
      <c r="BX630" s="355"/>
      <c r="BY630" s="355"/>
      <c r="BZ630" s="355"/>
      <c r="CA630" s="355"/>
      <c r="CB630" s="355"/>
      <c r="CC630" s="355"/>
      <c r="CD630" s="355"/>
      <c r="CE630" s="355"/>
      <c r="CF630" s="355"/>
      <c r="CG630" s="355"/>
      <c r="CH630" s="355"/>
      <c r="CI630" s="355"/>
      <c r="CJ630" s="355"/>
      <c r="CK630" s="355"/>
      <c r="CL630" s="355"/>
      <c r="CM630" s="355"/>
      <c r="CN630" s="355"/>
      <c r="CO630" s="355"/>
      <c r="CP630" s="355"/>
      <c r="CQ630" s="355"/>
      <c r="CR630" s="355"/>
      <c r="CS630" s="355"/>
      <c r="CT630" s="355"/>
      <c r="CU630" s="355"/>
      <c r="CV630" s="355"/>
      <c r="CW630" s="355"/>
      <c r="CX630" s="355"/>
      <c r="CY630" s="355"/>
      <c r="CZ630" s="355"/>
    </row>
    <row r="631" s="359" customFormat="true" ht="25.15" customHeight="true" x14ac:dyDescent="0.2">
      <c r="C631" s="1044"/>
      <c r="D631" s="1045"/>
      <c r="E631" s="615"/>
      <c r="F631" s="615"/>
      <c r="G631" s="615"/>
      <c r="H631" s="1044"/>
      <c r="I631" s="1045"/>
      <c r="J631" s="615"/>
      <c r="K631" s="615"/>
      <c r="L631" s="615"/>
      <c r="M631" s="1044"/>
      <c r="N631" s="1045"/>
      <c r="O631" s="615"/>
      <c r="P631" s="615"/>
      <c r="Q631" s="615"/>
      <c r="X631" s="352"/>
      <c r="Y631" s="352"/>
      <c r="Z631" s="352"/>
      <c r="AA631" s="352"/>
      <c r="AB631" s="352"/>
      <c r="AC631" s="352"/>
      <c r="AD631" s="352"/>
      <c r="AE631" s="352"/>
      <c r="AF631" s="352"/>
      <c r="AG631" s="352"/>
      <c r="AH631" s="352"/>
      <c r="AI631" s="352"/>
      <c r="AJ631" s="352"/>
      <c r="AK631" s="352"/>
      <c r="AL631" s="352"/>
      <c r="AM631" s="352"/>
      <c r="AN631" s="352"/>
      <c r="AO631" s="352"/>
      <c r="AP631" s="352"/>
      <c r="AQ631" s="352"/>
      <c r="AR631" s="352"/>
      <c r="AS631" s="352"/>
      <c r="AT631" s="352"/>
      <c r="AU631" s="352"/>
      <c r="AV631" s="352"/>
      <c r="AW631" s="352"/>
      <c r="AX631" s="352"/>
      <c r="AY631" s="352"/>
      <c r="AZ631" s="352"/>
      <c r="BA631" s="355"/>
      <c r="BB631" s="431"/>
      <c r="BC631" s="355"/>
      <c r="BD631" s="355"/>
      <c r="BE631" s="355"/>
      <c r="BF631" s="355"/>
      <c r="BG631" s="355"/>
      <c r="BH631" s="355"/>
      <c r="BI631" s="355"/>
      <c r="BJ631" s="355"/>
      <c r="BK631" s="355"/>
      <c r="BL631" s="355"/>
      <c r="BM631" s="355"/>
      <c r="BN631" s="355"/>
      <c r="BO631" s="355"/>
      <c r="BP631" s="355"/>
      <c r="BQ631" s="355"/>
      <c r="BR631" s="355"/>
      <c r="BS631" s="355"/>
      <c r="BT631" s="355"/>
      <c r="BU631" s="355"/>
      <c r="BV631" s="355"/>
      <c r="BW631" s="355"/>
      <c r="BX631" s="355"/>
      <c r="BY631" s="355"/>
      <c r="BZ631" s="355"/>
      <c r="CA631" s="355"/>
      <c r="CB631" s="355"/>
      <c r="CC631" s="355"/>
      <c r="CD631" s="355"/>
      <c r="CE631" s="355"/>
      <c r="CF631" s="355"/>
      <c r="CG631" s="355"/>
      <c r="CH631" s="355"/>
      <c r="CI631" s="355"/>
      <c r="CJ631" s="355"/>
      <c r="CK631" s="355"/>
      <c r="CL631" s="355"/>
      <c r="CM631" s="355"/>
      <c r="CN631" s="355"/>
      <c r="CO631" s="355"/>
      <c r="CP631" s="355"/>
      <c r="CQ631" s="355"/>
      <c r="CR631" s="355"/>
      <c r="CS631" s="355"/>
      <c r="CT631" s="355"/>
      <c r="CU631" s="355"/>
      <c r="CV631" s="355"/>
      <c r="CW631" s="355"/>
      <c r="CX631" s="355"/>
      <c r="CY631" s="355"/>
      <c r="CZ631" s="355"/>
    </row>
    <row r="632" s="359" customFormat="true" ht="25.15" customHeight="true" x14ac:dyDescent="0.2">
      <c r="C632" s="1044"/>
      <c r="D632" s="1045"/>
      <c r="E632" s="615"/>
      <c r="F632" s="615"/>
      <c r="G632" s="615"/>
      <c r="H632" s="1044"/>
      <c r="I632" s="1045"/>
      <c r="J632" s="615"/>
      <c r="K632" s="615"/>
      <c r="L632" s="615"/>
      <c r="M632" s="1044"/>
      <c r="N632" s="1045"/>
      <c r="O632" s="615"/>
      <c r="P632" s="615"/>
      <c r="Q632" s="615"/>
      <c r="X632" s="352"/>
      <c r="Y632" s="352"/>
      <c r="Z632" s="352"/>
      <c r="AA632" s="352"/>
      <c r="AB632" s="352"/>
      <c r="AC632" s="352"/>
      <c r="AD632" s="352"/>
      <c r="AE632" s="352"/>
      <c r="AF632" s="352"/>
      <c r="AG632" s="352"/>
      <c r="AH632" s="352"/>
      <c r="AI632" s="352"/>
      <c r="AJ632" s="352"/>
      <c r="AK632" s="352"/>
      <c r="AL632" s="352"/>
      <c r="AM632" s="352"/>
      <c r="AN632" s="352"/>
      <c r="AO632" s="352"/>
      <c r="AP632" s="352"/>
      <c r="AQ632" s="352"/>
      <c r="AR632" s="352"/>
      <c r="AS632" s="352"/>
      <c r="AT632" s="352"/>
      <c r="AU632" s="352"/>
      <c r="AV632" s="352"/>
      <c r="AW632" s="352"/>
      <c r="AX632" s="352"/>
      <c r="AY632" s="352"/>
      <c r="AZ632" s="352"/>
      <c r="BA632" s="355"/>
      <c r="BB632" s="431"/>
      <c r="BC632" s="355"/>
      <c r="BD632" s="355"/>
      <c r="BE632" s="355"/>
      <c r="BF632" s="355"/>
      <c r="BG632" s="355"/>
      <c r="BH632" s="355"/>
      <c r="BI632" s="355"/>
      <c r="BJ632" s="355"/>
      <c r="BK632" s="355"/>
      <c r="BL632" s="355"/>
      <c r="BM632" s="355"/>
      <c r="BN632" s="355"/>
      <c r="BO632" s="355"/>
      <c r="BP632" s="355"/>
      <c r="BQ632" s="355"/>
      <c r="BR632" s="355"/>
      <c r="BS632" s="355"/>
      <c r="BT632" s="355"/>
      <c r="BU632" s="355"/>
      <c r="BV632" s="355"/>
      <c r="BW632" s="355"/>
      <c r="BX632" s="355"/>
      <c r="BY632" s="355"/>
      <c r="BZ632" s="355"/>
      <c r="CA632" s="355"/>
      <c r="CB632" s="355"/>
      <c r="CC632" s="355"/>
      <c r="CD632" s="355"/>
      <c r="CE632" s="355"/>
      <c r="CF632" s="355"/>
      <c r="CG632" s="355"/>
      <c r="CH632" s="355"/>
      <c r="CI632" s="355"/>
      <c r="CJ632" s="355"/>
      <c r="CK632" s="355"/>
      <c r="CL632" s="355"/>
      <c r="CM632" s="355"/>
      <c r="CN632" s="355"/>
      <c r="CO632" s="355"/>
      <c r="CP632" s="355"/>
      <c r="CQ632" s="355"/>
      <c r="CR632" s="355"/>
      <c r="CS632" s="355"/>
      <c r="CT632" s="355"/>
      <c r="CU632" s="355"/>
      <c r="CV632" s="355"/>
      <c r="CW632" s="355"/>
      <c r="CX632" s="355"/>
      <c r="CY632" s="355"/>
      <c r="CZ632" s="355"/>
    </row>
    <row r="633" s="359" customFormat="true" ht="25.15" customHeight="true" x14ac:dyDescent="0.2">
      <c r="C633" s="1044"/>
      <c r="D633" s="1045"/>
      <c r="E633" s="615"/>
      <c r="F633" s="615"/>
      <c r="G633" s="615"/>
      <c r="H633" s="1044"/>
      <c r="I633" s="1045"/>
      <c r="J633" s="615"/>
      <c r="K633" s="615"/>
      <c r="L633" s="615"/>
      <c r="M633" s="1044"/>
      <c r="N633" s="1045"/>
      <c r="O633" s="615"/>
      <c r="P633" s="615"/>
      <c r="Q633" s="615"/>
      <c r="X633" s="352"/>
      <c r="Y633" s="352"/>
      <c r="Z633" s="352"/>
      <c r="AA633" s="352"/>
      <c r="AB633" s="352"/>
      <c r="AC633" s="352"/>
      <c r="AD633" s="352"/>
      <c r="AE633" s="352"/>
      <c r="AF633" s="352"/>
      <c r="AG633" s="352"/>
      <c r="AH633" s="352"/>
      <c r="AI633" s="352"/>
      <c r="AJ633" s="352"/>
      <c r="AK633" s="352"/>
      <c r="AL633" s="352"/>
      <c r="AM633" s="352"/>
      <c r="AN633" s="352"/>
      <c r="AO633" s="352"/>
      <c r="AP633" s="352"/>
      <c r="AQ633" s="352"/>
      <c r="AR633" s="352"/>
      <c r="AS633" s="352"/>
      <c r="AT633" s="352"/>
      <c r="AU633" s="352"/>
      <c r="AV633" s="352"/>
      <c r="AW633" s="352"/>
      <c r="AX633" s="352"/>
      <c r="AY633" s="352"/>
      <c r="AZ633" s="352"/>
      <c r="BA633" s="355"/>
      <c r="BB633" s="431"/>
      <c r="BC633" s="355"/>
      <c r="BD633" s="355"/>
      <c r="BE633" s="355"/>
      <c r="BF633" s="355"/>
      <c r="BG633" s="355"/>
      <c r="BH633" s="355"/>
      <c r="BI633" s="355"/>
      <c r="BJ633" s="355"/>
      <c r="BK633" s="355"/>
      <c r="BL633" s="355"/>
      <c r="BM633" s="355"/>
      <c r="BN633" s="355"/>
      <c r="BO633" s="355"/>
      <c r="BP633" s="355"/>
      <c r="BQ633" s="355"/>
      <c r="BR633" s="355"/>
      <c r="BS633" s="355"/>
      <c r="BT633" s="355"/>
      <c r="BU633" s="355"/>
      <c r="BV633" s="355"/>
      <c r="BW633" s="355"/>
      <c r="BX633" s="355"/>
      <c r="BY633" s="355"/>
      <c r="BZ633" s="355"/>
      <c r="CA633" s="355"/>
      <c r="CB633" s="355"/>
      <c r="CC633" s="355"/>
      <c r="CD633" s="355"/>
      <c r="CE633" s="355"/>
      <c r="CF633" s="355"/>
      <c r="CG633" s="355"/>
      <c r="CH633" s="355"/>
      <c r="CI633" s="355"/>
      <c r="CJ633" s="355"/>
      <c r="CK633" s="355"/>
      <c r="CL633" s="355"/>
      <c r="CM633" s="355"/>
      <c r="CN633" s="355"/>
      <c r="CO633" s="355"/>
      <c r="CP633" s="355"/>
      <c r="CQ633" s="355"/>
      <c r="CR633" s="355"/>
      <c r="CS633" s="355"/>
      <c r="CT633" s="355"/>
      <c r="CU633" s="355"/>
      <c r="CV633" s="355"/>
      <c r="CW633" s="355"/>
      <c r="CX633" s="355"/>
      <c r="CY633" s="355"/>
      <c r="CZ633" s="355"/>
    </row>
    <row r="634" s="359" customFormat="true" ht="25.15" customHeight="true" x14ac:dyDescent="0.2">
      <c r="C634" s="1044"/>
      <c r="D634" s="1045"/>
      <c r="E634" s="615"/>
      <c r="F634" s="615"/>
      <c r="G634" s="615"/>
      <c r="H634" s="1044"/>
      <c r="I634" s="1045"/>
      <c r="J634" s="615"/>
      <c r="K634" s="615"/>
      <c r="L634" s="615"/>
      <c r="M634" s="1044"/>
      <c r="N634" s="1045"/>
      <c r="O634" s="615"/>
      <c r="P634" s="615"/>
      <c r="Q634" s="615"/>
      <c r="X634" s="352"/>
      <c r="Y634" s="352"/>
      <c r="Z634" s="352"/>
      <c r="AA634" s="352"/>
      <c r="AB634" s="352"/>
      <c r="AC634" s="352"/>
      <c r="AD634" s="352"/>
      <c r="AE634" s="352"/>
      <c r="AF634" s="352"/>
      <c r="AG634" s="352"/>
      <c r="AH634" s="352"/>
      <c r="AI634" s="352"/>
      <c r="AJ634" s="352"/>
      <c r="AK634" s="352"/>
      <c r="AL634" s="352"/>
      <c r="AM634" s="352"/>
      <c r="AN634" s="352"/>
      <c r="AO634" s="352"/>
      <c r="AP634" s="352"/>
      <c r="AQ634" s="352"/>
      <c r="AR634" s="352"/>
      <c r="AS634" s="352"/>
      <c r="AT634" s="352"/>
      <c r="AU634" s="352"/>
      <c r="AV634" s="352"/>
      <c r="AW634" s="352"/>
      <c r="AX634" s="352"/>
      <c r="AY634" s="352"/>
      <c r="AZ634" s="352"/>
      <c r="BA634" s="355"/>
      <c r="BB634" s="431"/>
      <c r="BC634" s="355"/>
      <c r="BD634" s="355"/>
      <c r="BE634" s="355"/>
      <c r="BF634" s="355"/>
      <c r="BG634" s="355"/>
      <c r="BH634" s="355"/>
      <c r="BI634" s="355"/>
      <c r="BJ634" s="355"/>
      <c r="BK634" s="355"/>
      <c r="BL634" s="355"/>
      <c r="BM634" s="355"/>
      <c r="BN634" s="355"/>
      <c r="BO634" s="355"/>
      <c r="BP634" s="355"/>
      <c r="BQ634" s="355"/>
      <c r="BR634" s="355"/>
      <c r="BS634" s="355"/>
      <c r="BT634" s="355"/>
      <c r="BU634" s="355"/>
      <c r="BV634" s="355"/>
      <c r="BW634" s="355"/>
      <c r="BX634" s="355"/>
      <c r="BY634" s="355"/>
      <c r="BZ634" s="355"/>
      <c r="CA634" s="355"/>
      <c r="CB634" s="355"/>
      <c r="CC634" s="355"/>
      <c r="CD634" s="355"/>
      <c r="CE634" s="355"/>
      <c r="CF634" s="355"/>
      <c r="CG634" s="355"/>
      <c r="CH634" s="355"/>
      <c r="CI634" s="355"/>
      <c r="CJ634" s="355"/>
      <c r="CK634" s="355"/>
      <c r="CL634" s="355"/>
      <c r="CM634" s="355"/>
      <c r="CN634" s="355"/>
      <c r="CO634" s="355"/>
      <c r="CP634" s="355"/>
      <c r="CQ634" s="355"/>
      <c r="CR634" s="355"/>
      <c r="CS634" s="355"/>
      <c r="CT634" s="355"/>
      <c r="CU634" s="355"/>
      <c r="CV634" s="355"/>
      <c r="CW634" s="355"/>
      <c r="CX634" s="355"/>
      <c r="CY634" s="355"/>
      <c r="CZ634" s="355"/>
    </row>
    <row r="635" s="359" customFormat="true" ht="25.15" customHeight="true" x14ac:dyDescent="0.2">
      <c r="C635" s="1044"/>
      <c r="D635" s="1045"/>
      <c r="E635" s="615"/>
      <c r="F635" s="615"/>
      <c r="G635" s="615"/>
      <c r="H635" s="1044"/>
      <c r="I635" s="1045"/>
      <c r="J635" s="615"/>
      <c r="K635" s="615"/>
      <c r="L635" s="615"/>
      <c r="M635" s="1044"/>
      <c r="N635" s="1045"/>
      <c r="O635" s="615"/>
      <c r="P635" s="615"/>
      <c r="Q635" s="615"/>
      <c r="X635" s="352"/>
      <c r="Y635" s="352"/>
      <c r="Z635" s="352"/>
      <c r="AA635" s="352"/>
      <c r="AB635" s="352"/>
      <c r="AC635" s="352"/>
      <c r="AD635" s="352"/>
      <c r="AE635" s="352"/>
      <c r="AF635" s="352"/>
      <c r="AG635" s="352"/>
      <c r="AH635" s="352"/>
      <c r="AI635" s="352"/>
      <c r="AJ635" s="352"/>
      <c r="AK635" s="352"/>
      <c r="AL635" s="352"/>
      <c r="AM635" s="352"/>
      <c r="AN635" s="352"/>
      <c r="AO635" s="352"/>
      <c r="AP635" s="352"/>
      <c r="AQ635" s="352"/>
      <c r="AR635" s="352"/>
      <c r="AS635" s="352"/>
      <c r="AT635" s="352"/>
      <c r="AU635" s="352"/>
      <c r="AV635" s="352"/>
      <c r="AW635" s="352"/>
      <c r="AX635" s="352"/>
      <c r="AY635" s="352"/>
      <c r="AZ635" s="352"/>
      <c r="BA635" s="355"/>
      <c r="BB635" s="431"/>
      <c r="BC635" s="355"/>
      <c r="BD635" s="355"/>
      <c r="BE635" s="355"/>
      <c r="BF635" s="355"/>
      <c r="BG635" s="355"/>
      <c r="BH635" s="355"/>
      <c r="BI635" s="355"/>
      <c r="BJ635" s="355"/>
      <c r="BK635" s="355"/>
      <c r="BL635" s="355"/>
      <c r="BM635" s="355"/>
      <c r="BN635" s="355"/>
      <c r="BO635" s="355"/>
      <c r="BP635" s="355"/>
      <c r="BQ635" s="355"/>
      <c r="BR635" s="355"/>
      <c r="BS635" s="355"/>
      <c r="BT635" s="355"/>
      <c r="BU635" s="355"/>
      <c r="BV635" s="355"/>
      <c r="BW635" s="355"/>
      <c r="BX635" s="355"/>
      <c r="BY635" s="355"/>
      <c r="BZ635" s="355"/>
      <c r="CA635" s="355"/>
      <c r="CB635" s="355"/>
      <c r="CC635" s="355"/>
      <c r="CD635" s="355"/>
      <c r="CE635" s="355"/>
      <c r="CF635" s="355"/>
      <c r="CG635" s="355"/>
      <c r="CH635" s="355"/>
      <c r="CI635" s="355"/>
      <c r="CJ635" s="355"/>
      <c r="CK635" s="355"/>
      <c r="CL635" s="355"/>
      <c r="CM635" s="355"/>
      <c r="CN635" s="355"/>
      <c r="CO635" s="355"/>
      <c r="CP635" s="355"/>
      <c r="CQ635" s="355"/>
      <c r="CR635" s="355"/>
      <c r="CS635" s="355"/>
      <c r="CT635" s="355"/>
      <c r="CU635" s="355"/>
      <c r="CV635" s="355"/>
      <c r="CW635" s="355"/>
      <c r="CX635" s="355"/>
      <c r="CY635" s="355"/>
      <c r="CZ635" s="355"/>
    </row>
    <row r="636" s="359" customFormat="true" ht="25.15" customHeight="true" x14ac:dyDescent="0.2">
      <c r="C636" s="1044"/>
      <c r="D636" s="1045"/>
      <c r="E636" s="615"/>
      <c r="F636" s="615"/>
      <c r="G636" s="615"/>
      <c r="H636" s="1044"/>
      <c r="I636" s="1045"/>
      <c r="J636" s="615"/>
      <c r="K636" s="615"/>
      <c r="L636" s="615"/>
      <c r="M636" s="1044"/>
      <c r="N636" s="1045"/>
      <c r="O636" s="615"/>
      <c r="P636" s="615"/>
      <c r="Q636" s="615"/>
      <c r="X636" s="352"/>
      <c r="Y636" s="352"/>
      <c r="Z636" s="352"/>
      <c r="AA636" s="352"/>
      <c r="AB636" s="352"/>
      <c r="AC636" s="352"/>
      <c r="AD636" s="352"/>
      <c r="AE636" s="352"/>
      <c r="AF636" s="352"/>
      <c r="AG636" s="352"/>
      <c r="AH636" s="352"/>
      <c r="AI636" s="352"/>
      <c r="AJ636" s="352"/>
      <c r="AK636" s="352"/>
      <c r="AL636" s="352"/>
      <c r="AM636" s="352"/>
      <c r="AN636" s="352"/>
      <c r="AO636" s="352"/>
      <c r="AP636" s="352"/>
      <c r="AQ636" s="352"/>
      <c r="AR636" s="352"/>
      <c r="AS636" s="352"/>
      <c r="AT636" s="352"/>
      <c r="AU636" s="352"/>
      <c r="AV636" s="352"/>
      <c r="AW636" s="352"/>
      <c r="AX636" s="352"/>
      <c r="AY636" s="352"/>
      <c r="AZ636" s="352"/>
      <c r="BA636" s="355"/>
      <c r="BB636" s="431"/>
      <c r="BC636" s="355"/>
      <c r="BD636" s="355"/>
      <c r="BE636" s="355"/>
      <c r="BF636" s="355"/>
      <c r="BG636" s="355"/>
      <c r="BH636" s="355"/>
      <c r="BI636" s="355"/>
      <c r="BJ636" s="355"/>
      <c r="BK636" s="355"/>
      <c r="BL636" s="355"/>
      <c r="BM636" s="355"/>
      <c r="BN636" s="355"/>
      <c r="BO636" s="355"/>
      <c r="BP636" s="355"/>
      <c r="BQ636" s="355"/>
      <c r="BR636" s="355"/>
      <c r="BS636" s="355"/>
      <c r="BT636" s="355"/>
      <c r="BU636" s="355"/>
      <c r="BV636" s="355"/>
      <c r="BW636" s="355"/>
      <c r="BX636" s="355"/>
      <c r="BY636" s="355"/>
      <c r="BZ636" s="355"/>
      <c r="CA636" s="355"/>
      <c r="CB636" s="355"/>
      <c r="CC636" s="355"/>
      <c r="CD636" s="355"/>
      <c r="CE636" s="355"/>
      <c r="CF636" s="355"/>
      <c r="CG636" s="355"/>
      <c r="CH636" s="355"/>
      <c r="CI636" s="355"/>
      <c r="CJ636" s="355"/>
      <c r="CK636" s="355"/>
      <c r="CL636" s="355"/>
      <c r="CM636" s="355"/>
      <c r="CN636" s="355"/>
      <c r="CO636" s="355"/>
      <c r="CP636" s="355"/>
      <c r="CQ636" s="355"/>
      <c r="CR636" s="355"/>
      <c r="CS636" s="355"/>
      <c r="CT636" s="355"/>
      <c r="CU636" s="355"/>
      <c r="CV636" s="355"/>
      <c r="CW636" s="355"/>
      <c r="CX636" s="355"/>
      <c r="CY636" s="355"/>
      <c r="CZ636" s="355"/>
    </row>
    <row r="637" s="359" customFormat="true" ht="25.15" customHeight="true" x14ac:dyDescent="0.2">
      <c r="C637" s="1044"/>
      <c r="D637" s="1045"/>
      <c r="E637" s="615"/>
      <c r="F637" s="615"/>
      <c r="G637" s="615"/>
      <c r="H637" s="1044"/>
      <c r="I637" s="1045"/>
      <c r="J637" s="615"/>
      <c r="K637" s="615"/>
      <c r="L637" s="615"/>
      <c r="M637" s="1044"/>
      <c r="N637" s="1045"/>
      <c r="O637" s="615"/>
      <c r="P637" s="615"/>
      <c r="Q637" s="615"/>
      <c r="X637" s="352"/>
      <c r="Y637" s="352"/>
      <c r="Z637" s="352"/>
      <c r="AA637" s="352"/>
      <c r="AB637" s="352"/>
      <c r="AC637" s="352"/>
      <c r="AD637" s="352"/>
      <c r="AE637" s="352"/>
      <c r="AF637" s="352"/>
      <c r="AG637" s="352"/>
      <c r="AH637" s="352"/>
      <c r="AI637" s="352"/>
      <c r="AJ637" s="352"/>
      <c r="AK637" s="352"/>
      <c r="AL637" s="352"/>
      <c r="AM637" s="352"/>
      <c r="AN637" s="352"/>
      <c r="AO637" s="352"/>
      <c r="AP637" s="352"/>
      <c r="AQ637" s="352"/>
      <c r="AR637" s="352"/>
      <c r="AS637" s="352"/>
      <c r="AT637" s="352"/>
      <c r="AU637" s="352"/>
      <c r="AV637" s="352"/>
      <c r="AW637" s="352"/>
      <c r="AX637" s="352"/>
      <c r="AY637" s="352"/>
      <c r="AZ637" s="352"/>
      <c r="BA637" s="355"/>
      <c r="BB637" s="431"/>
      <c r="BC637" s="355"/>
      <c r="BD637" s="355"/>
      <c r="BE637" s="355"/>
      <c r="BF637" s="355"/>
      <c r="BG637" s="355"/>
      <c r="BH637" s="355"/>
      <c r="BI637" s="355"/>
      <c r="BJ637" s="355"/>
      <c r="BK637" s="355"/>
      <c r="BL637" s="355"/>
      <c r="BM637" s="355"/>
      <c r="BN637" s="355"/>
      <c r="BO637" s="355"/>
      <c r="BP637" s="355"/>
      <c r="BQ637" s="355"/>
      <c r="BR637" s="355"/>
      <c r="BS637" s="355"/>
      <c r="BT637" s="355"/>
      <c r="BU637" s="355"/>
      <c r="BV637" s="355"/>
      <c r="BW637" s="355"/>
      <c r="BX637" s="355"/>
      <c r="BY637" s="355"/>
      <c r="BZ637" s="355"/>
      <c r="CA637" s="355"/>
      <c r="CB637" s="355"/>
      <c r="CC637" s="355"/>
      <c r="CD637" s="355"/>
      <c r="CE637" s="355"/>
      <c r="CF637" s="355"/>
      <c r="CG637" s="355"/>
      <c r="CH637" s="355"/>
      <c r="CI637" s="355"/>
      <c r="CJ637" s="355"/>
      <c r="CK637" s="355"/>
      <c r="CL637" s="355"/>
      <c r="CM637" s="355"/>
      <c r="CN637" s="355"/>
      <c r="CO637" s="355"/>
      <c r="CP637" s="355"/>
      <c r="CQ637" s="355"/>
      <c r="CR637" s="355"/>
      <c r="CS637" s="355"/>
      <c r="CT637" s="355"/>
      <c r="CU637" s="355"/>
      <c r="CV637" s="355"/>
      <c r="CW637" s="355"/>
      <c r="CX637" s="355"/>
      <c r="CY637" s="355"/>
      <c r="CZ637" s="355"/>
    </row>
    <row r="638" s="359" customFormat="true" ht="25.15" customHeight="true" x14ac:dyDescent="0.2">
      <c r="C638" s="1044"/>
      <c r="D638" s="1045"/>
      <c r="E638" s="615"/>
      <c r="F638" s="615"/>
      <c r="G638" s="615"/>
      <c r="H638" s="1044"/>
      <c r="I638" s="1045"/>
      <c r="J638" s="615"/>
      <c r="K638" s="615"/>
      <c r="L638" s="615"/>
      <c r="M638" s="1044"/>
      <c r="N638" s="1045"/>
      <c r="O638" s="615"/>
      <c r="P638" s="615"/>
      <c r="Q638" s="615"/>
      <c r="X638" s="352"/>
      <c r="Y638" s="352"/>
      <c r="Z638" s="352"/>
      <c r="AA638" s="352"/>
      <c r="AB638" s="352"/>
      <c r="AC638" s="352"/>
      <c r="AD638" s="352"/>
      <c r="AE638" s="352"/>
      <c r="AF638" s="352"/>
      <c r="AG638" s="352"/>
      <c r="AH638" s="352"/>
      <c r="AI638" s="352"/>
      <c r="AJ638" s="352"/>
      <c r="AK638" s="352"/>
      <c r="AL638" s="352"/>
      <c r="AM638" s="352"/>
      <c r="AN638" s="352"/>
      <c r="AO638" s="352"/>
      <c r="AP638" s="352"/>
      <c r="AQ638" s="352"/>
      <c r="AR638" s="352"/>
      <c r="AS638" s="352"/>
      <c r="AT638" s="352"/>
      <c r="AU638" s="352"/>
      <c r="AV638" s="352"/>
      <c r="AW638" s="352"/>
      <c r="AX638" s="352"/>
      <c r="AY638" s="352"/>
      <c r="AZ638" s="352"/>
      <c r="BA638" s="355"/>
      <c r="BB638" s="431"/>
      <c r="BC638" s="355"/>
      <c r="BD638" s="355"/>
      <c r="BE638" s="355"/>
      <c r="BF638" s="355"/>
      <c r="BG638" s="355"/>
      <c r="BH638" s="355"/>
      <c r="BI638" s="355"/>
      <c r="BJ638" s="355"/>
      <c r="BK638" s="355"/>
      <c r="BL638" s="355"/>
      <c r="BM638" s="355"/>
      <c r="BN638" s="355"/>
      <c r="BO638" s="355"/>
      <c r="BP638" s="355"/>
      <c r="BQ638" s="355"/>
      <c r="BR638" s="355"/>
      <c r="BS638" s="355"/>
      <c r="BT638" s="355"/>
      <c r="BU638" s="355"/>
      <c r="BV638" s="355"/>
      <c r="BW638" s="355"/>
      <c r="BX638" s="355"/>
      <c r="BY638" s="355"/>
      <c r="BZ638" s="355"/>
      <c r="CA638" s="355"/>
      <c r="CB638" s="355"/>
      <c r="CC638" s="355"/>
      <c r="CD638" s="355"/>
      <c r="CE638" s="355"/>
      <c r="CF638" s="355"/>
      <c r="CG638" s="355"/>
      <c r="CH638" s="355"/>
      <c r="CI638" s="355"/>
      <c r="CJ638" s="355"/>
      <c r="CK638" s="355"/>
      <c r="CL638" s="355"/>
      <c r="CM638" s="355"/>
      <c r="CN638" s="355"/>
      <c r="CO638" s="355"/>
      <c r="CP638" s="355"/>
      <c r="CQ638" s="355"/>
      <c r="CR638" s="355"/>
      <c r="CS638" s="355"/>
      <c r="CT638" s="355"/>
      <c r="CU638" s="355"/>
      <c r="CV638" s="355"/>
      <c r="CW638" s="355"/>
      <c r="CX638" s="355"/>
      <c r="CY638" s="355"/>
      <c r="CZ638" s="355"/>
    </row>
    <row r="639" s="359" customFormat="true" ht="25.15" customHeight="true" x14ac:dyDescent="0.2">
      <c r="C639" s="1044"/>
      <c r="D639" s="1045"/>
      <c r="E639" s="615"/>
      <c r="F639" s="615"/>
      <c r="G639" s="615"/>
      <c r="H639" s="1044"/>
      <c r="I639" s="1045"/>
      <c r="J639" s="615"/>
      <c r="K639" s="615"/>
      <c r="L639" s="615"/>
      <c r="M639" s="1044"/>
      <c r="N639" s="1045"/>
      <c r="O639" s="615"/>
      <c r="P639" s="615"/>
      <c r="Q639" s="615"/>
      <c r="X639" s="352"/>
      <c r="Y639" s="352"/>
      <c r="Z639" s="352"/>
      <c r="AA639" s="352"/>
      <c r="AB639" s="352"/>
      <c r="AC639" s="352"/>
      <c r="AD639" s="352"/>
      <c r="AE639" s="352"/>
      <c r="AF639" s="352"/>
      <c r="AG639" s="352"/>
      <c r="AH639" s="352"/>
      <c r="AI639" s="352"/>
      <c r="AJ639" s="352"/>
      <c r="AK639" s="352"/>
      <c r="AL639" s="352"/>
      <c r="AM639" s="352"/>
      <c r="AN639" s="352"/>
      <c r="AO639" s="352"/>
      <c r="AP639" s="352"/>
      <c r="AQ639" s="352"/>
      <c r="AR639" s="352"/>
      <c r="AS639" s="352"/>
      <c r="AT639" s="352"/>
      <c r="AU639" s="352"/>
      <c r="AV639" s="352"/>
      <c r="AW639" s="352"/>
      <c r="AX639" s="352"/>
      <c r="AY639" s="352"/>
      <c r="AZ639" s="352"/>
      <c r="BA639" s="355"/>
      <c r="BB639" s="431"/>
      <c r="BC639" s="355"/>
      <c r="BD639" s="355"/>
      <c r="BE639" s="355"/>
      <c r="BF639" s="355"/>
      <c r="BG639" s="355"/>
      <c r="BH639" s="355"/>
      <c r="BI639" s="355"/>
      <c r="BJ639" s="355"/>
      <c r="BK639" s="355"/>
      <c r="BL639" s="355"/>
      <c r="BM639" s="355"/>
      <c r="BN639" s="355"/>
      <c r="BO639" s="355"/>
      <c r="BP639" s="355"/>
      <c r="BQ639" s="355"/>
      <c r="BR639" s="355"/>
      <c r="BS639" s="355"/>
      <c r="BT639" s="355"/>
      <c r="BU639" s="355"/>
      <c r="BV639" s="355"/>
      <c r="BW639" s="355"/>
      <c r="BX639" s="355"/>
      <c r="BY639" s="355"/>
      <c r="BZ639" s="355"/>
      <c r="CA639" s="355"/>
      <c r="CB639" s="355"/>
      <c r="CC639" s="355"/>
      <c r="CD639" s="355"/>
      <c r="CE639" s="355"/>
      <c r="CF639" s="355"/>
      <c r="CG639" s="355"/>
      <c r="CH639" s="355"/>
      <c r="CI639" s="355"/>
      <c r="CJ639" s="355"/>
      <c r="CK639" s="355"/>
      <c r="CL639" s="355"/>
      <c r="CM639" s="355"/>
      <c r="CN639" s="355"/>
      <c r="CO639" s="355"/>
      <c r="CP639" s="355"/>
      <c r="CQ639" s="355"/>
      <c r="CR639" s="355"/>
      <c r="CS639" s="355"/>
      <c r="CT639" s="355"/>
      <c r="CU639" s="355"/>
      <c r="CV639" s="355"/>
      <c r="CW639" s="355"/>
      <c r="CX639" s="355"/>
      <c r="CY639" s="355"/>
      <c r="CZ639" s="355"/>
    </row>
    <row r="640" s="359" customFormat="true" ht="25.15" customHeight="true" x14ac:dyDescent="0.2">
      <c r="C640" s="1044"/>
      <c r="D640" s="1045"/>
      <c r="E640" s="615"/>
      <c r="F640" s="615"/>
      <c r="G640" s="615"/>
      <c r="H640" s="1044"/>
      <c r="I640" s="1045"/>
      <c r="J640" s="615"/>
      <c r="K640" s="615"/>
      <c r="L640" s="615"/>
      <c r="M640" s="1044"/>
      <c r="N640" s="1045"/>
      <c r="O640" s="615"/>
      <c r="P640" s="615"/>
      <c r="Q640" s="615"/>
      <c r="X640" s="352"/>
      <c r="Y640" s="352"/>
      <c r="Z640" s="352"/>
      <c r="AA640" s="352"/>
      <c r="AB640" s="352"/>
      <c r="AC640" s="352"/>
      <c r="AD640" s="352"/>
      <c r="AE640" s="352"/>
      <c r="AF640" s="352"/>
      <c r="AG640" s="352"/>
      <c r="AH640" s="352"/>
      <c r="AI640" s="352"/>
      <c r="AJ640" s="352"/>
      <c r="AK640" s="352"/>
      <c r="AL640" s="352"/>
      <c r="AM640" s="352"/>
      <c r="AN640" s="352"/>
      <c r="AO640" s="352"/>
      <c r="AP640" s="352"/>
      <c r="AQ640" s="352"/>
      <c r="AR640" s="352"/>
      <c r="AS640" s="352"/>
      <c r="AT640" s="352"/>
      <c r="AU640" s="352"/>
      <c r="AV640" s="352"/>
      <c r="AW640" s="352"/>
      <c r="AX640" s="352"/>
      <c r="AY640" s="352"/>
      <c r="AZ640" s="352"/>
      <c r="BA640" s="355"/>
      <c r="BB640" s="431"/>
      <c r="BC640" s="355"/>
      <c r="BD640" s="355"/>
      <c r="BE640" s="355"/>
      <c r="BF640" s="355"/>
      <c r="BG640" s="355"/>
      <c r="BH640" s="355"/>
      <c r="BI640" s="355"/>
      <c r="BJ640" s="355"/>
      <c r="BK640" s="355"/>
      <c r="BL640" s="355"/>
      <c r="BM640" s="355"/>
      <c r="BN640" s="355"/>
      <c r="BO640" s="355"/>
      <c r="BP640" s="355"/>
      <c r="BQ640" s="355"/>
      <c r="BR640" s="355"/>
      <c r="BS640" s="355"/>
      <c r="BT640" s="355"/>
      <c r="BU640" s="355"/>
      <c r="BV640" s="355"/>
      <c r="BW640" s="355"/>
      <c r="BX640" s="355"/>
      <c r="BY640" s="355"/>
      <c r="BZ640" s="355"/>
      <c r="CA640" s="355"/>
      <c r="CB640" s="355"/>
      <c r="CC640" s="355"/>
      <c r="CD640" s="355"/>
      <c r="CE640" s="355"/>
      <c r="CF640" s="355"/>
      <c r="CG640" s="355"/>
      <c r="CH640" s="355"/>
      <c r="CI640" s="355"/>
      <c r="CJ640" s="355"/>
      <c r="CK640" s="355"/>
      <c r="CL640" s="355"/>
      <c r="CM640" s="355"/>
      <c r="CN640" s="355"/>
      <c r="CO640" s="355"/>
      <c r="CP640" s="355"/>
      <c r="CQ640" s="355"/>
      <c r="CR640" s="355"/>
      <c r="CS640" s="355"/>
      <c r="CT640" s="355"/>
      <c r="CU640" s="355"/>
      <c r="CV640" s="355"/>
      <c r="CW640" s="355"/>
      <c r="CX640" s="355"/>
      <c r="CY640" s="355"/>
      <c r="CZ640" s="355"/>
    </row>
    <row r="641" s="359" customFormat="true" ht="25.15" customHeight="true" x14ac:dyDescent="0.2">
      <c r="C641" s="1044"/>
      <c r="D641" s="1045"/>
      <c r="E641" s="615"/>
      <c r="F641" s="615"/>
      <c r="G641" s="615"/>
      <c r="H641" s="1044"/>
      <c r="I641" s="1045"/>
      <c r="J641" s="615"/>
      <c r="K641" s="615"/>
      <c r="L641" s="615"/>
      <c r="M641" s="1044"/>
      <c r="N641" s="1045"/>
      <c r="O641" s="615"/>
      <c r="P641" s="615"/>
      <c r="Q641" s="615"/>
      <c r="X641" s="352"/>
      <c r="Y641" s="352"/>
      <c r="Z641" s="352"/>
      <c r="AA641" s="352"/>
      <c r="AB641" s="352"/>
      <c r="AC641" s="352"/>
      <c r="AD641" s="352"/>
      <c r="AE641" s="352"/>
      <c r="AF641" s="352"/>
      <c r="AG641" s="352"/>
      <c r="AH641" s="352"/>
      <c r="AI641" s="352"/>
      <c r="AJ641" s="352"/>
      <c r="AK641" s="352"/>
      <c r="AL641" s="352"/>
      <c r="AM641" s="352"/>
      <c r="AN641" s="352"/>
      <c r="AO641" s="352"/>
      <c r="AP641" s="352"/>
      <c r="AQ641" s="352"/>
      <c r="AR641" s="352"/>
      <c r="AS641" s="352"/>
      <c r="AT641" s="352"/>
      <c r="AU641" s="352"/>
      <c r="AV641" s="352"/>
      <c r="AW641" s="352"/>
      <c r="AX641" s="352"/>
      <c r="AY641" s="352"/>
      <c r="AZ641" s="352"/>
      <c r="BA641" s="355"/>
      <c r="BB641" s="431"/>
      <c r="BC641" s="355"/>
      <c r="BD641" s="355"/>
      <c r="BE641" s="355"/>
      <c r="BF641" s="355"/>
      <c r="BG641" s="355"/>
      <c r="BH641" s="355"/>
      <c r="BI641" s="355"/>
      <c r="BJ641" s="355"/>
      <c r="BK641" s="355"/>
      <c r="BL641" s="355"/>
      <c r="BM641" s="355"/>
      <c r="BN641" s="355"/>
      <c r="BO641" s="355"/>
      <c r="BP641" s="355"/>
      <c r="BQ641" s="355"/>
      <c r="BR641" s="355"/>
      <c r="BS641" s="355"/>
      <c r="BT641" s="355"/>
      <c r="BU641" s="355"/>
      <c r="BV641" s="355"/>
      <c r="BW641" s="355"/>
      <c r="BX641" s="355"/>
      <c r="BY641" s="355"/>
      <c r="BZ641" s="355"/>
      <c r="CA641" s="355"/>
      <c r="CB641" s="355"/>
      <c r="CC641" s="355"/>
      <c r="CD641" s="355"/>
      <c r="CE641" s="355"/>
      <c r="CF641" s="355"/>
      <c r="CG641" s="355"/>
      <c r="CH641" s="355"/>
      <c r="CI641" s="355"/>
      <c r="CJ641" s="355"/>
      <c r="CK641" s="355"/>
      <c r="CL641" s="355"/>
      <c r="CM641" s="355"/>
      <c r="CN641" s="355"/>
      <c r="CO641" s="355"/>
      <c r="CP641" s="355"/>
      <c r="CQ641" s="355"/>
      <c r="CR641" s="355"/>
      <c r="CS641" s="355"/>
      <c r="CT641" s="355"/>
      <c r="CU641" s="355"/>
      <c r="CV641" s="355"/>
      <c r="CW641" s="355"/>
      <c r="CX641" s="355"/>
      <c r="CY641" s="355"/>
      <c r="CZ641" s="355"/>
    </row>
    <row r="642" s="359" customFormat="true" ht="25.15" customHeight="true" x14ac:dyDescent="0.2">
      <c r="C642" s="1044"/>
      <c r="D642" s="1045"/>
      <c r="E642" s="615"/>
      <c r="F642" s="615"/>
      <c r="G642" s="615"/>
      <c r="H642" s="1044"/>
      <c r="I642" s="1045"/>
      <c r="J642" s="615"/>
      <c r="K642" s="615"/>
      <c r="L642" s="615"/>
      <c r="M642" s="1044"/>
      <c r="N642" s="1045"/>
      <c r="O642" s="615"/>
      <c r="P642" s="615"/>
      <c r="Q642" s="615"/>
      <c r="X642" s="352"/>
      <c r="Y642" s="352"/>
      <c r="Z642" s="352"/>
      <c r="AA642" s="352"/>
      <c r="AB642" s="352"/>
      <c r="AC642" s="352"/>
      <c r="AD642" s="352"/>
      <c r="AE642" s="352"/>
      <c r="AF642" s="352"/>
      <c r="AG642" s="352"/>
      <c r="AH642" s="352"/>
      <c r="AI642" s="352"/>
      <c r="AJ642" s="352"/>
      <c r="AK642" s="352"/>
      <c r="AL642" s="352"/>
      <c r="AM642" s="352"/>
      <c r="AN642" s="352"/>
      <c r="AO642" s="352"/>
      <c r="AP642" s="352"/>
      <c r="AQ642" s="352"/>
      <c r="AR642" s="352"/>
      <c r="AS642" s="352"/>
      <c r="AT642" s="352"/>
      <c r="AU642" s="352"/>
      <c r="AV642" s="352"/>
      <c r="AW642" s="352"/>
      <c r="AX642" s="352"/>
      <c r="AY642" s="352"/>
      <c r="AZ642" s="352"/>
      <c r="BA642" s="355"/>
      <c r="BB642" s="431"/>
      <c r="BC642" s="355"/>
      <c r="BD642" s="355"/>
      <c r="BE642" s="355"/>
      <c r="BF642" s="355"/>
      <c r="BG642" s="355"/>
      <c r="BH642" s="355"/>
      <c r="BI642" s="355"/>
      <c r="BJ642" s="355"/>
      <c r="BK642" s="355"/>
      <c r="BL642" s="355"/>
      <c r="BM642" s="355"/>
      <c r="BN642" s="355"/>
      <c r="BO642" s="355"/>
      <c r="BP642" s="355"/>
      <c r="BQ642" s="355"/>
      <c r="BR642" s="355"/>
      <c r="BS642" s="355"/>
      <c r="BT642" s="355"/>
      <c r="BU642" s="355"/>
      <c r="BV642" s="355"/>
      <c r="BW642" s="355"/>
      <c r="BX642" s="355"/>
      <c r="BY642" s="355"/>
      <c r="BZ642" s="355"/>
      <c r="CA642" s="355"/>
      <c r="CB642" s="355"/>
      <c r="CC642" s="355"/>
      <c r="CD642" s="355"/>
      <c r="CE642" s="355"/>
      <c r="CF642" s="355"/>
      <c r="CG642" s="355"/>
      <c r="CH642" s="355"/>
      <c r="CI642" s="355"/>
      <c r="CJ642" s="355"/>
      <c r="CK642" s="355"/>
      <c r="CL642" s="355"/>
      <c r="CM642" s="355"/>
      <c r="CN642" s="355"/>
      <c r="CO642" s="355"/>
      <c r="CP642" s="355"/>
      <c r="CQ642" s="355"/>
      <c r="CR642" s="355"/>
      <c r="CS642" s="355"/>
      <c r="CT642" s="355"/>
      <c r="CU642" s="355"/>
      <c r="CV642" s="355"/>
      <c r="CW642" s="355"/>
      <c r="CX642" s="355"/>
      <c r="CY642" s="355"/>
      <c r="CZ642" s="355"/>
    </row>
    <row r="643" s="359" customFormat="true" ht="25.15" customHeight="true" x14ac:dyDescent="0.2">
      <c r="C643" s="1044"/>
      <c r="D643" s="1045"/>
      <c r="E643" s="615"/>
      <c r="F643" s="615"/>
      <c r="G643" s="615"/>
      <c r="H643" s="1044"/>
      <c r="I643" s="1045"/>
      <c r="J643" s="615"/>
      <c r="K643" s="615"/>
      <c r="L643" s="615"/>
      <c r="M643" s="1044"/>
      <c r="N643" s="1045"/>
      <c r="O643" s="615"/>
      <c r="P643" s="615"/>
      <c r="Q643" s="615"/>
      <c r="X643" s="352"/>
      <c r="Y643" s="352"/>
      <c r="Z643" s="352"/>
      <c r="AA643" s="352"/>
      <c r="AB643" s="352"/>
      <c r="AC643" s="352"/>
      <c r="AD643" s="352"/>
      <c r="AE643" s="352"/>
      <c r="AF643" s="352"/>
      <c r="AG643" s="352"/>
      <c r="AH643" s="352"/>
      <c r="AI643" s="352"/>
      <c r="AJ643" s="352"/>
      <c r="AK643" s="352"/>
      <c r="AL643" s="352"/>
      <c r="AM643" s="352"/>
      <c r="AN643" s="352"/>
      <c r="AO643" s="352"/>
      <c r="AP643" s="352"/>
      <c r="AQ643" s="352"/>
      <c r="AR643" s="352"/>
      <c r="AS643" s="352"/>
      <c r="AT643" s="352"/>
      <c r="AU643" s="352"/>
      <c r="AV643" s="352"/>
      <c r="AW643" s="352"/>
      <c r="AX643" s="352"/>
      <c r="AY643" s="352"/>
      <c r="AZ643" s="352"/>
      <c r="BA643" s="355"/>
      <c r="BB643" s="431"/>
      <c r="BC643" s="355"/>
      <c r="BD643" s="355"/>
      <c r="BE643" s="355"/>
      <c r="BF643" s="355"/>
      <c r="BG643" s="355"/>
      <c r="BH643" s="355"/>
      <c r="BI643" s="355"/>
      <c r="BJ643" s="355"/>
      <c r="BK643" s="355"/>
      <c r="BL643" s="355"/>
      <c r="BM643" s="355"/>
      <c r="BN643" s="355"/>
      <c r="BO643" s="355"/>
      <c r="BP643" s="355"/>
      <c r="BQ643" s="355"/>
      <c r="BR643" s="355"/>
      <c r="BS643" s="355"/>
      <c r="BT643" s="355"/>
      <c r="BU643" s="355"/>
      <c r="BV643" s="355"/>
      <c r="BW643" s="355"/>
      <c r="BX643" s="355"/>
      <c r="BY643" s="355"/>
      <c r="BZ643" s="355"/>
      <c r="CA643" s="355"/>
      <c r="CB643" s="355"/>
      <c r="CC643" s="355"/>
      <c r="CD643" s="355"/>
      <c r="CE643" s="355"/>
      <c r="CF643" s="355"/>
      <c r="CG643" s="355"/>
      <c r="CH643" s="355"/>
      <c r="CI643" s="355"/>
      <c r="CJ643" s="355"/>
      <c r="CK643" s="355"/>
      <c r="CL643" s="355"/>
      <c r="CM643" s="355"/>
      <c r="CN643" s="355"/>
      <c r="CO643" s="355"/>
      <c r="CP643" s="355"/>
      <c r="CQ643" s="355"/>
      <c r="CR643" s="355"/>
      <c r="CS643" s="355"/>
      <c r="CT643" s="355"/>
      <c r="CU643" s="355"/>
      <c r="CV643" s="355"/>
      <c r="CW643" s="355"/>
      <c r="CX643" s="355"/>
      <c r="CY643" s="355"/>
      <c r="CZ643" s="355"/>
    </row>
    <row r="644" s="359" customFormat="true" ht="25.15" customHeight="true" x14ac:dyDescent="0.2">
      <c r="C644" s="1044"/>
      <c r="D644" s="1045"/>
      <c r="E644" s="615"/>
      <c r="F644" s="615"/>
      <c r="G644" s="615"/>
      <c r="H644" s="1044"/>
      <c r="I644" s="1045"/>
      <c r="J644" s="615"/>
      <c r="K644" s="615"/>
      <c r="L644" s="615"/>
      <c r="M644" s="1044"/>
      <c r="N644" s="1045"/>
      <c r="O644" s="615"/>
      <c r="P644" s="615"/>
      <c r="Q644" s="615"/>
      <c r="X644" s="352"/>
      <c r="Y644" s="352"/>
      <c r="Z644" s="352"/>
      <c r="AA644" s="352"/>
      <c r="AB644" s="352"/>
      <c r="AC644" s="352"/>
      <c r="AD644" s="352"/>
      <c r="AE644" s="352"/>
      <c r="AF644" s="352"/>
      <c r="AG644" s="352"/>
      <c r="AH644" s="352"/>
      <c r="AI644" s="352"/>
      <c r="AJ644" s="352"/>
      <c r="AK644" s="352"/>
      <c r="AL644" s="352"/>
      <c r="AM644" s="352"/>
      <c r="AN644" s="352"/>
      <c r="AO644" s="352"/>
      <c r="AP644" s="352"/>
      <c r="AQ644" s="352"/>
      <c r="AR644" s="352"/>
      <c r="AS644" s="352"/>
      <c r="AT644" s="352"/>
      <c r="AU644" s="352"/>
      <c r="AV644" s="352"/>
      <c r="AW644" s="352"/>
      <c r="AX644" s="352"/>
      <c r="AY644" s="352"/>
      <c r="AZ644" s="352"/>
      <c r="BA644" s="355"/>
      <c r="BB644" s="431"/>
      <c r="BC644" s="355"/>
      <c r="BD644" s="355"/>
      <c r="BE644" s="355"/>
      <c r="BF644" s="355"/>
      <c r="BG644" s="355"/>
      <c r="BH644" s="355"/>
      <c r="BI644" s="355"/>
      <c r="BJ644" s="355"/>
      <c r="BK644" s="355"/>
      <c r="BL644" s="355"/>
      <c r="BM644" s="355"/>
      <c r="BN644" s="355"/>
      <c r="BO644" s="355"/>
      <c r="BP644" s="355"/>
      <c r="BQ644" s="355"/>
      <c r="BR644" s="355"/>
      <c r="BS644" s="355"/>
      <c r="BT644" s="355"/>
      <c r="BU644" s="355"/>
      <c r="BV644" s="355"/>
      <c r="BW644" s="355"/>
      <c r="BX644" s="355"/>
      <c r="BY644" s="355"/>
      <c r="BZ644" s="355"/>
      <c r="CA644" s="355"/>
      <c r="CB644" s="355"/>
      <c r="CC644" s="355"/>
      <c r="CD644" s="355"/>
      <c r="CE644" s="355"/>
      <c r="CF644" s="355"/>
      <c r="CG644" s="355"/>
      <c r="CH644" s="355"/>
      <c r="CI644" s="355"/>
      <c r="CJ644" s="355"/>
      <c r="CK644" s="355"/>
      <c r="CL644" s="355"/>
      <c r="CM644" s="355"/>
      <c r="CN644" s="355"/>
      <c r="CO644" s="355"/>
      <c r="CP644" s="355"/>
      <c r="CQ644" s="355"/>
      <c r="CR644" s="355"/>
      <c r="CS644" s="355"/>
      <c r="CT644" s="355"/>
      <c r="CU644" s="355"/>
      <c r="CV644" s="355"/>
      <c r="CW644" s="355"/>
      <c r="CX644" s="355"/>
      <c r="CY644" s="355"/>
      <c r="CZ644" s="355"/>
    </row>
    <row r="645" s="359" customFormat="true" ht="25.15" customHeight="true" x14ac:dyDescent="0.2">
      <c r="C645" s="1044"/>
      <c r="D645" s="1045"/>
      <c r="E645" s="615"/>
      <c r="F645" s="615"/>
      <c r="G645" s="615"/>
      <c r="H645" s="1044"/>
      <c r="I645" s="1045"/>
      <c r="J645" s="615"/>
      <c r="K645" s="615"/>
      <c r="L645" s="615"/>
      <c r="M645" s="1044"/>
      <c r="N645" s="1045"/>
      <c r="O645" s="615"/>
      <c r="P645" s="615"/>
      <c r="Q645" s="615"/>
      <c r="X645" s="352"/>
      <c r="Y645" s="352"/>
      <c r="Z645" s="352"/>
      <c r="AA645" s="352"/>
      <c r="AB645" s="352"/>
      <c r="AC645" s="352"/>
      <c r="AD645" s="352"/>
      <c r="AE645" s="352"/>
      <c r="AF645" s="352"/>
      <c r="AG645" s="352"/>
      <c r="AH645" s="352"/>
      <c r="AI645" s="352"/>
      <c r="AJ645" s="352"/>
      <c r="AK645" s="352"/>
      <c r="AL645" s="352"/>
      <c r="AM645" s="352"/>
      <c r="AN645" s="352"/>
      <c r="AO645" s="352"/>
      <c r="AP645" s="352"/>
      <c r="AQ645" s="352"/>
      <c r="AR645" s="352"/>
      <c r="AS645" s="352"/>
      <c r="AT645" s="352"/>
      <c r="AU645" s="352"/>
      <c r="AV645" s="352"/>
      <c r="AW645" s="352"/>
      <c r="AX645" s="352"/>
      <c r="AY645" s="352"/>
      <c r="AZ645" s="352"/>
      <c r="BA645" s="355"/>
      <c r="BB645" s="431"/>
      <c r="BC645" s="355"/>
      <c r="BD645" s="355"/>
      <c r="BE645" s="355"/>
      <c r="BF645" s="355"/>
      <c r="BG645" s="355"/>
      <c r="BH645" s="355"/>
      <c r="BI645" s="355"/>
      <c r="BJ645" s="355"/>
      <c r="BK645" s="355"/>
      <c r="BL645" s="355"/>
      <c r="BM645" s="355"/>
      <c r="BN645" s="355"/>
      <c r="BO645" s="355"/>
      <c r="BP645" s="355"/>
      <c r="BQ645" s="355"/>
      <c r="BR645" s="355"/>
      <c r="BS645" s="355"/>
      <c r="BT645" s="355"/>
      <c r="BU645" s="355"/>
      <c r="BV645" s="355"/>
      <c r="BW645" s="355"/>
      <c r="BX645" s="355"/>
      <c r="BY645" s="355"/>
      <c r="BZ645" s="355"/>
      <c r="CA645" s="355"/>
      <c r="CB645" s="355"/>
      <c r="CC645" s="355"/>
      <c r="CD645" s="355"/>
      <c r="CE645" s="355"/>
      <c r="CF645" s="355"/>
      <c r="CG645" s="355"/>
      <c r="CH645" s="355"/>
      <c r="CI645" s="355"/>
      <c r="CJ645" s="355"/>
      <c r="CK645" s="355"/>
      <c r="CL645" s="355"/>
      <c r="CM645" s="355"/>
      <c r="CN645" s="355"/>
      <c r="CO645" s="355"/>
      <c r="CP645" s="355"/>
      <c r="CQ645" s="355"/>
      <c r="CR645" s="355"/>
      <c r="CS645" s="355"/>
      <c r="CT645" s="355"/>
      <c r="CU645" s="355"/>
      <c r="CV645" s="355"/>
      <c r="CW645" s="355"/>
      <c r="CX645" s="355"/>
      <c r="CY645" s="355"/>
      <c r="CZ645" s="355"/>
    </row>
    <row r="646" s="359" customFormat="true" ht="25.15" customHeight="true" x14ac:dyDescent="0.2">
      <c r="C646" s="1044"/>
      <c r="D646" s="1045"/>
      <c r="E646" s="615"/>
      <c r="F646" s="615"/>
      <c r="G646" s="615"/>
      <c r="H646" s="1044"/>
      <c r="I646" s="1045"/>
      <c r="J646" s="615"/>
      <c r="K646" s="615"/>
      <c r="L646" s="615"/>
      <c r="M646" s="1044"/>
      <c r="N646" s="1045"/>
      <c r="O646" s="615"/>
      <c r="P646" s="615"/>
      <c r="Q646" s="615"/>
      <c r="X646" s="352"/>
      <c r="Y646" s="352"/>
      <c r="Z646" s="352"/>
      <c r="AA646" s="352"/>
      <c r="AB646" s="352"/>
      <c r="AC646" s="352"/>
      <c r="AD646" s="352"/>
      <c r="AE646" s="352"/>
      <c r="AF646" s="352"/>
      <c r="AG646" s="352"/>
      <c r="AH646" s="352"/>
      <c r="AI646" s="352"/>
      <c r="AJ646" s="352"/>
      <c r="AK646" s="352"/>
      <c r="AL646" s="352"/>
      <c r="AM646" s="352"/>
      <c r="AN646" s="352"/>
      <c r="AO646" s="352"/>
      <c r="AP646" s="352"/>
      <c r="AQ646" s="352"/>
      <c r="AR646" s="352"/>
      <c r="AS646" s="352"/>
      <c r="AT646" s="352"/>
      <c r="AU646" s="352"/>
      <c r="AV646" s="352"/>
      <c r="AW646" s="352"/>
      <c r="AX646" s="352"/>
      <c r="AY646" s="352"/>
      <c r="AZ646" s="352"/>
      <c r="BA646" s="355"/>
      <c r="BB646" s="431"/>
      <c r="BC646" s="355"/>
      <c r="BD646" s="355"/>
      <c r="BE646" s="355"/>
      <c r="BF646" s="355"/>
      <c r="BG646" s="355"/>
      <c r="BH646" s="355"/>
      <c r="BI646" s="355"/>
      <c r="BJ646" s="355"/>
      <c r="BK646" s="355"/>
      <c r="BL646" s="355"/>
      <c r="BM646" s="355"/>
      <c r="BN646" s="355"/>
      <c r="BO646" s="355"/>
      <c r="BP646" s="355"/>
      <c r="BQ646" s="355"/>
      <c r="BR646" s="355"/>
      <c r="BS646" s="355"/>
      <c r="BT646" s="355"/>
      <c r="BU646" s="355"/>
      <c r="BV646" s="355"/>
      <c r="BW646" s="355"/>
      <c r="BX646" s="355"/>
      <c r="BY646" s="355"/>
      <c r="BZ646" s="355"/>
      <c r="CA646" s="355"/>
      <c r="CB646" s="355"/>
      <c r="CC646" s="355"/>
      <c r="CD646" s="355"/>
      <c r="CE646" s="355"/>
      <c r="CF646" s="355"/>
      <c r="CG646" s="355"/>
      <c r="CH646" s="355"/>
      <c r="CI646" s="355"/>
      <c r="CJ646" s="355"/>
      <c r="CK646" s="355"/>
      <c r="CL646" s="355"/>
      <c r="CM646" s="355"/>
      <c r="CN646" s="355"/>
      <c r="CO646" s="355"/>
      <c r="CP646" s="355"/>
      <c r="CQ646" s="355"/>
      <c r="CR646" s="355"/>
      <c r="CS646" s="355"/>
      <c r="CT646" s="355"/>
      <c r="CU646" s="355"/>
      <c r="CV646" s="355"/>
      <c r="CW646" s="355"/>
      <c r="CX646" s="355"/>
      <c r="CY646" s="355"/>
      <c r="CZ646" s="355"/>
    </row>
    <row r="647" s="359" customFormat="true" ht="25.15" customHeight="true" x14ac:dyDescent="0.2">
      <c r="C647" s="1044"/>
      <c r="D647" s="1045"/>
      <c r="E647" s="615"/>
      <c r="F647" s="615"/>
      <c r="G647" s="615"/>
      <c r="H647" s="1044"/>
      <c r="I647" s="1045"/>
      <c r="J647" s="615"/>
      <c r="K647" s="615"/>
      <c r="L647" s="615"/>
      <c r="M647" s="1044"/>
      <c r="N647" s="1045"/>
      <c r="O647" s="615"/>
      <c r="P647" s="615"/>
      <c r="Q647" s="615"/>
      <c r="X647" s="352"/>
      <c r="Y647" s="352"/>
      <c r="Z647" s="352"/>
      <c r="AA647" s="352"/>
      <c r="AB647" s="352"/>
      <c r="AC647" s="352"/>
      <c r="AD647" s="352"/>
      <c r="AE647" s="352"/>
      <c r="AF647" s="352"/>
      <c r="AG647" s="352"/>
      <c r="AH647" s="352"/>
      <c r="AI647" s="352"/>
      <c r="AJ647" s="352"/>
      <c r="AK647" s="352"/>
      <c r="AL647" s="352"/>
      <c r="AM647" s="352"/>
      <c r="AN647" s="352"/>
      <c r="AO647" s="352"/>
      <c r="AP647" s="352"/>
      <c r="AQ647" s="352"/>
      <c r="AR647" s="352"/>
      <c r="AS647" s="352"/>
      <c r="AT647" s="352"/>
      <c r="AU647" s="352"/>
      <c r="AV647" s="352"/>
      <c r="AW647" s="352"/>
      <c r="AX647" s="352"/>
      <c r="AY647" s="352"/>
      <c r="AZ647" s="352"/>
      <c r="BA647" s="355"/>
      <c r="BB647" s="431"/>
      <c r="BC647" s="355"/>
      <c r="BD647" s="355"/>
      <c r="BE647" s="355"/>
      <c r="BF647" s="355"/>
      <c r="BG647" s="355"/>
      <c r="BH647" s="355"/>
      <c r="BI647" s="355"/>
      <c r="BJ647" s="355"/>
      <c r="BK647" s="355"/>
      <c r="BL647" s="355"/>
      <c r="BM647" s="355"/>
      <c r="BN647" s="355"/>
      <c r="BO647" s="355"/>
      <c r="BP647" s="355"/>
      <c r="BQ647" s="355"/>
      <c r="BR647" s="355"/>
      <c r="BS647" s="355"/>
      <c r="BT647" s="355"/>
      <c r="BU647" s="355"/>
      <c r="BV647" s="355"/>
      <c r="BW647" s="355"/>
      <c r="BX647" s="355"/>
      <c r="BY647" s="355"/>
      <c r="BZ647" s="355"/>
      <c r="CA647" s="355"/>
      <c r="CB647" s="355"/>
      <c r="CC647" s="355"/>
      <c r="CD647" s="355"/>
      <c r="CE647" s="355"/>
      <c r="CF647" s="355"/>
      <c r="CG647" s="355"/>
      <c r="CH647" s="355"/>
      <c r="CI647" s="355"/>
      <c r="CJ647" s="355"/>
      <c r="CK647" s="355"/>
      <c r="CL647" s="355"/>
      <c r="CM647" s="355"/>
      <c r="CN647" s="355"/>
      <c r="CO647" s="355"/>
      <c r="CP647" s="355"/>
      <c r="CQ647" s="355"/>
      <c r="CR647" s="355"/>
      <c r="CS647" s="355"/>
      <c r="CT647" s="355"/>
      <c r="CU647" s="355"/>
      <c r="CV647" s="355"/>
      <c r="CW647" s="355"/>
      <c r="CX647" s="355"/>
      <c r="CY647" s="355"/>
      <c r="CZ647" s="355"/>
    </row>
    <row r="648" s="359" customFormat="true" ht="25.15" customHeight="true" x14ac:dyDescent="0.2">
      <c r="C648" s="1044"/>
      <c r="D648" s="1045"/>
      <c r="E648" s="615"/>
      <c r="F648" s="615"/>
      <c r="G648" s="615"/>
      <c r="H648" s="1044"/>
      <c r="I648" s="1045"/>
      <c r="J648" s="615"/>
      <c r="K648" s="615"/>
      <c r="L648" s="615"/>
      <c r="M648" s="1044"/>
      <c r="N648" s="1045"/>
      <c r="O648" s="615"/>
      <c r="P648" s="615"/>
      <c r="Q648" s="615"/>
      <c r="X648" s="352"/>
      <c r="Y648" s="352"/>
      <c r="Z648" s="352"/>
      <c r="AA648" s="352"/>
      <c r="AB648" s="352"/>
      <c r="AC648" s="352"/>
      <c r="AD648" s="352"/>
      <c r="AE648" s="352"/>
      <c r="AF648" s="352"/>
      <c r="AG648" s="352"/>
      <c r="AH648" s="352"/>
      <c r="AI648" s="352"/>
      <c r="AJ648" s="352"/>
      <c r="AK648" s="352"/>
      <c r="AL648" s="352"/>
      <c r="AM648" s="352"/>
      <c r="AN648" s="352"/>
      <c r="AO648" s="352"/>
      <c r="AP648" s="352"/>
      <c r="AQ648" s="352"/>
      <c r="AR648" s="352"/>
      <c r="AS648" s="352"/>
      <c r="AT648" s="352"/>
      <c r="AU648" s="352"/>
      <c r="AV648" s="352"/>
      <c r="AW648" s="352"/>
      <c r="AX648" s="352"/>
      <c r="AY648" s="352"/>
      <c r="AZ648" s="352"/>
      <c r="BA648" s="355"/>
      <c r="BB648" s="431"/>
      <c r="BC648" s="355"/>
      <c r="BD648" s="355"/>
      <c r="BE648" s="355"/>
      <c r="BF648" s="355"/>
      <c r="BG648" s="355"/>
      <c r="BH648" s="355"/>
      <c r="BI648" s="355"/>
      <c r="BJ648" s="355"/>
      <c r="BK648" s="355"/>
      <c r="BL648" s="355"/>
      <c r="BM648" s="355"/>
      <c r="BN648" s="355"/>
      <c r="BO648" s="355"/>
      <c r="BP648" s="355"/>
      <c r="BQ648" s="355"/>
      <c r="BR648" s="355"/>
      <c r="BS648" s="355"/>
      <c r="BT648" s="355"/>
      <c r="BU648" s="355"/>
      <c r="BV648" s="355"/>
      <c r="BW648" s="355"/>
      <c r="BX648" s="355"/>
      <c r="BY648" s="355"/>
      <c r="BZ648" s="355"/>
      <c r="CA648" s="355"/>
      <c r="CB648" s="355"/>
      <c r="CC648" s="355"/>
      <c r="CD648" s="355"/>
      <c r="CE648" s="355"/>
      <c r="CF648" s="355"/>
      <c r="CG648" s="355"/>
      <c r="CH648" s="355"/>
      <c r="CI648" s="355"/>
      <c r="CJ648" s="355"/>
      <c r="CK648" s="355"/>
      <c r="CL648" s="355"/>
      <c r="CM648" s="355"/>
      <c r="CN648" s="355"/>
      <c r="CO648" s="355"/>
      <c r="CP648" s="355"/>
      <c r="CQ648" s="355"/>
      <c r="CR648" s="355"/>
      <c r="CS648" s="355"/>
      <c r="CT648" s="355"/>
      <c r="CU648" s="355"/>
      <c r="CV648" s="355"/>
      <c r="CW648" s="355"/>
      <c r="CX648" s="355"/>
      <c r="CY648" s="355"/>
      <c r="CZ648" s="355"/>
    </row>
    <row r="649" s="359" customFormat="true" ht="25.15" customHeight="true" x14ac:dyDescent="0.2">
      <c r="C649" s="1044"/>
      <c r="D649" s="1045"/>
      <c r="E649" s="615"/>
      <c r="F649" s="615"/>
      <c r="G649" s="615"/>
      <c r="H649" s="1044"/>
      <c r="I649" s="1045"/>
      <c r="J649" s="615"/>
      <c r="K649" s="615"/>
      <c r="L649" s="615"/>
      <c r="M649" s="1044"/>
      <c r="N649" s="1045"/>
      <c r="O649" s="615"/>
      <c r="P649" s="615"/>
      <c r="Q649" s="615"/>
      <c r="X649" s="352"/>
      <c r="Y649" s="352"/>
      <c r="Z649" s="352"/>
      <c r="AA649" s="352"/>
      <c r="AB649" s="352"/>
      <c r="AC649" s="352"/>
      <c r="AD649" s="352"/>
      <c r="AE649" s="352"/>
      <c r="AF649" s="352"/>
      <c r="AG649" s="352"/>
      <c r="AH649" s="352"/>
      <c r="AI649" s="352"/>
      <c r="AJ649" s="352"/>
      <c r="AK649" s="352"/>
      <c r="AL649" s="352"/>
      <c r="AM649" s="352"/>
      <c r="AN649" s="352"/>
      <c r="AO649" s="352"/>
      <c r="AP649" s="352"/>
      <c r="AQ649" s="352"/>
      <c r="AR649" s="352"/>
      <c r="AS649" s="352"/>
      <c r="AT649" s="352"/>
      <c r="AU649" s="352"/>
      <c r="AV649" s="352"/>
      <c r="AW649" s="352"/>
      <c r="AX649" s="352"/>
      <c r="AY649" s="352"/>
      <c r="AZ649" s="352"/>
      <c r="BA649" s="355"/>
      <c r="BB649" s="431"/>
      <c r="BC649" s="355"/>
      <c r="BD649" s="355"/>
      <c r="BE649" s="355"/>
      <c r="BF649" s="355"/>
      <c r="BG649" s="355"/>
      <c r="BH649" s="355"/>
      <c r="BI649" s="355"/>
      <c r="BJ649" s="355"/>
      <c r="BK649" s="355"/>
      <c r="BL649" s="355"/>
      <c r="BM649" s="355"/>
      <c r="BN649" s="355"/>
      <c r="BO649" s="355"/>
      <c r="BP649" s="355"/>
      <c r="BQ649" s="355"/>
      <c r="BR649" s="355"/>
      <c r="BS649" s="355"/>
      <c r="BT649" s="355"/>
      <c r="BU649" s="355"/>
      <c r="BV649" s="355"/>
      <c r="BW649" s="355"/>
      <c r="BX649" s="355"/>
      <c r="BY649" s="355"/>
      <c r="BZ649" s="355"/>
      <c r="CA649" s="355"/>
      <c r="CB649" s="355"/>
      <c r="CC649" s="355"/>
      <c r="CD649" s="355"/>
      <c r="CE649" s="355"/>
      <c r="CF649" s="355"/>
      <c r="CG649" s="355"/>
      <c r="CH649" s="355"/>
      <c r="CI649" s="355"/>
      <c r="CJ649" s="355"/>
      <c r="CK649" s="355"/>
      <c r="CL649" s="355"/>
      <c r="CM649" s="355"/>
      <c r="CN649" s="355"/>
      <c r="CO649" s="355"/>
      <c r="CP649" s="355"/>
      <c r="CQ649" s="355"/>
      <c r="CR649" s="355"/>
      <c r="CS649" s="355"/>
      <c r="CT649" s="355"/>
      <c r="CU649" s="355"/>
      <c r="CV649" s="355"/>
      <c r="CW649" s="355"/>
      <c r="CX649" s="355"/>
      <c r="CY649" s="355"/>
      <c r="CZ649" s="355"/>
    </row>
    <row r="650" s="359" customFormat="true" ht="25.15" customHeight="true" x14ac:dyDescent="0.2">
      <c r="C650" s="1044"/>
      <c r="D650" s="1045"/>
      <c r="E650" s="615"/>
      <c r="F650" s="615"/>
      <c r="G650" s="615"/>
      <c r="H650" s="1044"/>
      <c r="I650" s="1045"/>
      <c r="J650" s="615"/>
      <c r="K650" s="615"/>
      <c r="L650" s="615"/>
      <c r="M650" s="1044"/>
      <c r="N650" s="1045"/>
      <c r="O650" s="615"/>
      <c r="P650" s="615"/>
      <c r="Q650" s="615"/>
      <c r="X650" s="352"/>
      <c r="Y650" s="352"/>
      <c r="Z650" s="352"/>
      <c r="AA650" s="352"/>
      <c r="AB650" s="352"/>
      <c r="AC650" s="352"/>
      <c r="AD650" s="352"/>
      <c r="AE650" s="352"/>
      <c r="AF650" s="352"/>
      <c r="AG650" s="352"/>
      <c r="AH650" s="352"/>
      <c r="AI650" s="352"/>
      <c r="AJ650" s="352"/>
      <c r="AK650" s="352"/>
      <c r="AL650" s="352"/>
      <c r="AM650" s="352"/>
      <c r="AN650" s="352"/>
      <c r="AO650" s="352"/>
      <c r="AP650" s="352"/>
      <c r="AQ650" s="352"/>
      <c r="AR650" s="352"/>
      <c r="AS650" s="352"/>
      <c r="AT650" s="352"/>
      <c r="AU650" s="352"/>
      <c r="AV650" s="352"/>
      <c r="AW650" s="352"/>
      <c r="AX650" s="352"/>
      <c r="AY650" s="352"/>
      <c r="AZ650" s="352"/>
      <c r="BA650" s="355"/>
      <c r="BB650" s="431"/>
      <c r="BC650" s="355"/>
      <c r="BD650" s="355"/>
      <c r="BE650" s="355"/>
      <c r="BF650" s="355"/>
      <c r="BG650" s="355"/>
      <c r="BH650" s="355"/>
      <c r="BI650" s="355"/>
      <c r="BJ650" s="355"/>
      <c r="BK650" s="355"/>
      <c r="BL650" s="355"/>
      <c r="BM650" s="355"/>
      <c r="BN650" s="355"/>
      <c r="BO650" s="355"/>
      <c r="BP650" s="355"/>
      <c r="BQ650" s="355"/>
      <c r="BR650" s="355"/>
      <c r="BS650" s="355"/>
      <c r="BT650" s="355"/>
      <c r="BU650" s="355"/>
      <c r="BV650" s="355"/>
      <c r="BW650" s="355"/>
      <c r="BX650" s="355"/>
      <c r="BY650" s="355"/>
      <c r="BZ650" s="355"/>
      <c r="CA650" s="355"/>
      <c r="CB650" s="355"/>
      <c r="CC650" s="355"/>
      <c r="CD650" s="355"/>
      <c r="CE650" s="355"/>
      <c r="CF650" s="355"/>
      <c r="CG650" s="355"/>
      <c r="CH650" s="355"/>
      <c r="CI650" s="355"/>
      <c r="CJ650" s="355"/>
      <c r="CK650" s="355"/>
      <c r="CL650" s="355"/>
      <c r="CM650" s="355"/>
      <c r="CN650" s="355"/>
      <c r="CO650" s="355"/>
      <c r="CP650" s="355"/>
      <c r="CQ650" s="355"/>
      <c r="CR650" s="355"/>
      <c r="CS650" s="355"/>
      <c r="CT650" s="355"/>
      <c r="CU650" s="355"/>
      <c r="CV650" s="355"/>
      <c r="CW650" s="355"/>
      <c r="CX650" s="355"/>
      <c r="CY650" s="355"/>
      <c r="CZ650" s="355"/>
    </row>
    <row r="651" s="359" customFormat="true" ht="25.15" customHeight="true" x14ac:dyDescent="0.2">
      <c r="C651" s="1044"/>
      <c r="D651" s="1045"/>
      <c r="E651" s="615"/>
      <c r="F651" s="615"/>
      <c r="G651" s="615"/>
      <c r="H651" s="1044"/>
      <c r="I651" s="1045"/>
      <c r="J651" s="615"/>
      <c r="K651" s="615"/>
      <c r="L651" s="615"/>
      <c r="M651" s="1044"/>
      <c r="N651" s="1045"/>
      <c r="O651" s="615"/>
      <c r="P651" s="615"/>
      <c r="Q651" s="615"/>
      <c r="X651" s="352"/>
      <c r="Y651" s="352"/>
      <c r="Z651" s="352"/>
      <c r="AA651" s="352"/>
      <c r="AB651" s="352"/>
      <c r="AC651" s="352"/>
      <c r="AD651" s="352"/>
      <c r="AE651" s="352"/>
      <c r="AF651" s="352"/>
      <c r="AG651" s="352"/>
      <c r="AH651" s="352"/>
      <c r="AI651" s="352"/>
      <c r="AJ651" s="352"/>
      <c r="AK651" s="352"/>
      <c r="AL651" s="352"/>
      <c r="AM651" s="352"/>
      <c r="AN651" s="352"/>
      <c r="AO651" s="352"/>
      <c r="AP651" s="352"/>
      <c r="AQ651" s="352"/>
      <c r="AR651" s="352"/>
      <c r="AS651" s="352"/>
      <c r="AT651" s="352"/>
      <c r="AU651" s="352"/>
      <c r="AV651" s="352"/>
      <c r="AW651" s="352"/>
      <c r="AX651" s="352"/>
      <c r="AY651" s="352"/>
      <c r="AZ651" s="352"/>
      <c r="BA651" s="355"/>
      <c r="BB651" s="431"/>
      <c r="BC651" s="355"/>
      <c r="BD651" s="355"/>
      <c r="BE651" s="355"/>
      <c r="BF651" s="355"/>
      <c r="BG651" s="355"/>
      <c r="BH651" s="355"/>
      <c r="BI651" s="355"/>
      <c r="BJ651" s="355"/>
      <c r="BK651" s="355"/>
      <c r="BL651" s="355"/>
      <c r="BM651" s="355"/>
      <c r="BN651" s="355"/>
      <c r="BO651" s="355"/>
      <c r="BP651" s="355"/>
      <c r="BQ651" s="355"/>
      <c r="BR651" s="355"/>
      <c r="BS651" s="355"/>
      <c r="BT651" s="355"/>
      <c r="BU651" s="355"/>
      <c r="BV651" s="355"/>
      <c r="BW651" s="355"/>
      <c r="BX651" s="355"/>
      <c r="BY651" s="355"/>
      <c r="BZ651" s="355"/>
      <c r="CA651" s="355"/>
      <c r="CB651" s="355"/>
      <c r="CC651" s="355"/>
      <c r="CD651" s="355"/>
      <c r="CE651" s="355"/>
      <c r="CF651" s="355"/>
      <c r="CG651" s="355"/>
      <c r="CH651" s="355"/>
      <c r="CI651" s="355"/>
      <c r="CJ651" s="355"/>
      <c r="CK651" s="355"/>
      <c r="CL651" s="355"/>
      <c r="CM651" s="355"/>
      <c r="CN651" s="355"/>
      <c r="CO651" s="355"/>
      <c r="CP651" s="355"/>
      <c r="CQ651" s="355"/>
      <c r="CR651" s="355"/>
      <c r="CS651" s="355"/>
      <c r="CT651" s="355"/>
      <c r="CU651" s="355"/>
      <c r="CV651" s="355"/>
      <c r="CW651" s="355"/>
      <c r="CX651" s="355"/>
      <c r="CY651" s="355"/>
      <c r="CZ651" s="355"/>
    </row>
    <row r="652" s="359" customFormat="true" ht="25.15" customHeight="true" x14ac:dyDescent="0.2">
      <c r="C652" s="1044"/>
      <c r="D652" s="1045"/>
      <c r="E652" s="615"/>
      <c r="F652" s="615"/>
      <c r="G652" s="615"/>
      <c r="H652" s="1044"/>
      <c r="I652" s="1045"/>
      <c r="J652" s="615"/>
      <c r="K652" s="615"/>
      <c r="L652" s="615"/>
      <c r="M652" s="1044"/>
      <c r="N652" s="1045"/>
      <c r="O652" s="615"/>
      <c r="P652" s="615"/>
      <c r="Q652" s="615"/>
      <c r="X652" s="352"/>
      <c r="Y652" s="352"/>
      <c r="Z652" s="352"/>
      <c r="AA652" s="352"/>
      <c r="AB652" s="352"/>
      <c r="AC652" s="352"/>
      <c r="AD652" s="352"/>
      <c r="AE652" s="352"/>
      <c r="AF652" s="352"/>
      <c r="AG652" s="352"/>
      <c r="AH652" s="352"/>
      <c r="AI652" s="352"/>
      <c r="AJ652" s="352"/>
      <c r="AK652" s="352"/>
      <c r="AL652" s="352"/>
      <c r="AM652" s="352"/>
      <c r="AN652" s="352"/>
      <c r="AO652" s="352"/>
      <c r="AP652" s="352"/>
      <c r="AQ652" s="352"/>
      <c r="AR652" s="352"/>
      <c r="AS652" s="352"/>
      <c r="AT652" s="352"/>
      <c r="AU652" s="352"/>
      <c r="AV652" s="352"/>
      <c r="AW652" s="352"/>
      <c r="AX652" s="352"/>
      <c r="AY652" s="352"/>
      <c r="AZ652" s="352"/>
      <c r="BA652" s="355"/>
      <c r="BB652" s="431"/>
      <c r="BC652" s="355"/>
      <c r="BD652" s="355"/>
      <c r="BE652" s="355"/>
      <c r="BF652" s="355"/>
      <c r="BG652" s="355"/>
      <c r="BH652" s="355"/>
      <c r="BI652" s="355"/>
      <c r="BJ652" s="355"/>
      <c r="BK652" s="355"/>
      <c r="BL652" s="355"/>
      <c r="BM652" s="355"/>
      <c r="BN652" s="355"/>
      <c r="BO652" s="355"/>
      <c r="BP652" s="355"/>
      <c r="BQ652" s="355"/>
      <c r="BR652" s="355"/>
      <c r="BS652" s="355"/>
      <c r="BT652" s="355"/>
      <c r="BU652" s="355"/>
      <c r="BV652" s="355"/>
      <c r="BW652" s="355"/>
      <c r="BX652" s="355"/>
      <c r="BY652" s="355"/>
      <c r="BZ652" s="355"/>
      <c r="CA652" s="355"/>
      <c r="CB652" s="355"/>
      <c r="CC652" s="355"/>
      <c r="CD652" s="355"/>
      <c r="CE652" s="355"/>
      <c r="CF652" s="355"/>
      <c r="CG652" s="355"/>
      <c r="CH652" s="355"/>
      <c r="CI652" s="355"/>
      <c r="CJ652" s="355"/>
      <c r="CK652" s="355"/>
      <c r="CL652" s="355"/>
      <c r="CM652" s="355"/>
      <c r="CN652" s="355"/>
      <c r="CO652" s="355"/>
      <c r="CP652" s="355"/>
      <c r="CQ652" s="355"/>
      <c r="CR652" s="355"/>
      <c r="CS652" s="355"/>
      <c r="CT652" s="355"/>
      <c r="CU652" s="355"/>
      <c r="CV652" s="355"/>
      <c r="CW652" s="355"/>
      <c r="CX652" s="355"/>
      <c r="CY652" s="355"/>
      <c r="CZ652" s="355"/>
    </row>
    <row r="653" s="359" customFormat="true" ht="25.15" customHeight="true" x14ac:dyDescent="0.2">
      <c r="C653" s="1044"/>
      <c r="D653" s="1045"/>
      <c r="E653" s="615"/>
      <c r="F653" s="615"/>
      <c r="G653" s="615"/>
      <c r="H653" s="1044"/>
      <c r="I653" s="1045"/>
      <c r="J653" s="615"/>
      <c r="K653" s="615"/>
      <c r="L653" s="615"/>
      <c r="M653" s="1044"/>
      <c r="N653" s="1045"/>
      <c r="O653" s="615"/>
      <c r="P653" s="615"/>
      <c r="Q653" s="615"/>
      <c r="X653" s="352"/>
      <c r="Y653" s="352"/>
      <c r="Z653" s="352"/>
      <c r="AA653" s="352"/>
      <c r="AB653" s="352"/>
      <c r="AC653" s="352"/>
      <c r="AD653" s="352"/>
      <c r="AE653" s="352"/>
      <c r="AF653" s="352"/>
      <c r="AG653" s="352"/>
      <c r="AH653" s="352"/>
      <c r="AI653" s="352"/>
      <c r="AJ653" s="352"/>
      <c r="AK653" s="352"/>
      <c r="AL653" s="352"/>
      <c r="AM653" s="352"/>
      <c r="AN653" s="352"/>
      <c r="AO653" s="352"/>
      <c r="AP653" s="352"/>
      <c r="AQ653" s="352"/>
      <c r="AR653" s="352"/>
      <c r="AS653" s="352"/>
      <c r="AT653" s="352"/>
      <c r="AU653" s="352"/>
      <c r="AV653" s="352"/>
      <c r="AW653" s="352"/>
      <c r="AX653" s="352"/>
      <c r="AY653" s="352"/>
      <c r="AZ653" s="352"/>
      <c r="BA653" s="355"/>
      <c r="BB653" s="431"/>
      <c r="BC653" s="355"/>
      <c r="BD653" s="355"/>
      <c r="BE653" s="355"/>
      <c r="BF653" s="355"/>
      <c r="BG653" s="355"/>
      <c r="BH653" s="355"/>
      <c r="BI653" s="355"/>
      <c r="BJ653" s="355"/>
      <c r="BK653" s="355"/>
      <c r="BL653" s="355"/>
      <c r="BM653" s="355"/>
      <c r="BN653" s="355"/>
      <c r="BO653" s="355"/>
      <c r="BP653" s="355"/>
      <c r="BQ653" s="355"/>
      <c r="BR653" s="355"/>
      <c r="BS653" s="355"/>
      <c r="BT653" s="355"/>
      <c r="BU653" s="355"/>
      <c r="BV653" s="355"/>
      <c r="BW653" s="355"/>
      <c r="BX653" s="355"/>
      <c r="BY653" s="355"/>
      <c r="BZ653" s="355"/>
      <c r="CA653" s="355"/>
      <c r="CB653" s="355"/>
      <c r="CC653" s="355"/>
      <c r="CD653" s="355"/>
      <c r="CE653" s="355"/>
      <c r="CF653" s="355"/>
      <c r="CG653" s="355"/>
      <c r="CH653" s="355"/>
      <c r="CI653" s="355"/>
      <c r="CJ653" s="355"/>
      <c r="CK653" s="355"/>
      <c r="CL653" s="355"/>
      <c r="CM653" s="355"/>
      <c r="CN653" s="355"/>
      <c r="CO653" s="355"/>
      <c r="CP653" s="355"/>
      <c r="CQ653" s="355"/>
      <c r="CR653" s="355"/>
      <c r="CS653" s="355"/>
      <c r="CT653" s="355"/>
      <c r="CU653" s="355"/>
      <c r="CV653" s="355"/>
      <c r="CW653" s="355"/>
      <c r="CX653" s="355"/>
      <c r="CY653" s="355"/>
      <c r="CZ653" s="355"/>
    </row>
    <row r="654" s="359" customFormat="true" ht="25.15" customHeight="true" x14ac:dyDescent="0.2">
      <c r="C654" s="1044"/>
      <c r="D654" s="1045"/>
      <c r="E654" s="615"/>
      <c r="F654" s="615"/>
      <c r="G654" s="615"/>
      <c r="H654" s="1044"/>
      <c r="I654" s="1045"/>
      <c r="J654" s="615"/>
      <c r="K654" s="615"/>
      <c r="L654" s="615"/>
      <c r="M654" s="1044"/>
      <c r="N654" s="1045"/>
      <c r="O654" s="615"/>
      <c r="P654" s="615"/>
      <c r="Q654" s="615"/>
      <c r="X654" s="352"/>
      <c r="Y654" s="352"/>
      <c r="Z654" s="352"/>
      <c r="AA654" s="352"/>
      <c r="AB654" s="352"/>
      <c r="AC654" s="352"/>
      <c r="AD654" s="352"/>
      <c r="AE654" s="352"/>
      <c r="AF654" s="352"/>
      <c r="AG654" s="352"/>
      <c r="AH654" s="352"/>
      <c r="AI654" s="352"/>
      <c r="AJ654" s="352"/>
      <c r="AK654" s="352"/>
      <c r="AL654" s="352"/>
      <c r="AM654" s="352"/>
      <c r="AN654" s="352"/>
      <c r="AO654" s="352"/>
      <c r="AP654" s="352"/>
      <c r="AQ654" s="352"/>
      <c r="AR654" s="352"/>
      <c r="AS654" s="352"/>
      <c r="AT654" s="352"/>
      <c r="AU654" s="352"/>
      <c r="AV654" s="352"/>
      <c r="AW654" s="352"/>
      <c r="AX654" s="352"/>
      <c r="AY654" s="352"/>
      <c r="AZ654" s="352"/>
      <c r="BA654" s="355"/>
      <c r="BB654" s="431"/>
      <c r="BC654" s="355"/>
      <c r="BD654" s="355"/>
      <c r="BE654" s="355"/>
      <c r="BF654" s="355"/>
      <c r="BG654" s="355"/>
      <c r="BH654" s="355"/>
      <c r="BI654" s="355"/>
      <c r="BJ654" s="355"/>
      <c r="BK654" s="355"/>
      <c r="BL654" s="355"/>
      <c r="BM654" s="355"/>
      <c r="BN654" s="355"/>
      <c r="BO654" s="355"/>
      <c r="BP654" s="355"/>
      <c r="BQ654" s="355"/>
      <c r="BR654" s="355"/>
      <c r="BS654" s="355"/>
      <c r="BT654" s="355"/>
      <c r="BU654" s="355"/>
      <c r="BV654" s="355"/>
      <c r="BW654" s="355"/>
      <c r="BX654" s="355"/>
      <c r="BY654" s="355"/>
      <c r="BZ654" s="355"/>
      <c r="CA654" s="355"/>
      <c r="CB654" s="355"/>
      <c r="CC654" s="355"/>
      <c r="CD654" s="355"/>
      <c r="CE654" s="355"/>
      <c r="CF654" s="355"/>
      <c r="CG654" s="355"/>
      <c r="CH654" s="355"/>
      <c r="CI654" s="355"/>
      <c r="CJ654" s="355"/>
      <c r="CK654" s="355"/>
      <c r="CL654" s="355"/>
      <c r="CM654" s="355"/>
      <c r="CN654" s="355"/>
      <c r="CO654" s="355"/>
      <c r="CP654" s="355"/>
      <c r="CQ654" s="355"/>
      <c r="CR654" s="355"/>
      <c r="CS654" s="355"/>
      <c r="CT654" s="355"/>
      <c r="CU654" s="355"/>
      <c r="CV654" s="355"/>
      <c r="CW654" s="355"/>
      <c r="CX654" s="355"/>
      <c r="CY654" s="355"/>
      <c r="CZ654" s="355"/>
    </row>
    <row r="655" s="359" customFormat="true" ht="25.15" customHeight="true" x14ac:dyDescent="0.2">
      <c r="C655" s="1044"/>
      <c r="D655" s="1045"/>
      <c r="E655" s="615"/>
      <c r="F655" s="615"/>
      <c r="G655" s="615"/>
      <c r="H655" s="1044"/>
      <c r="I655" s="1045"/>
      <c r="J655" s="615"/>
      <c r="K655" s="615"/>
      <c r="L655" s="615"/>
      <c r="M655" s="1044"/>
      <c r="N655" s="1045"/>
      <c r="O655" s="615"/>
      <c r="P655" s="615"/>
      <c r="Q655" s="615"/>
      <c r="X655" s="352"/>
      <c r="Y655" s="352"/>
      <c r="Z655" s="352"/>
      <c r="AA655" s="352"/>
      <c r="AB655" s="352"/>
      <c r="AC655" s="352"/>
      <c r="AD655" s="352"/>
      <c r="AE655" s="352"/>
      <c r="AF655" s="352"/>
      <c r="AG655" s="352"/>
      <c r="AH655" s="352"/>
      <c r="AI655" s="352"/>
      <c r="AJ655" s="352"/>
      <c r="AK655" s="352"/>
      <c r="AL655" s="352"/>
      <c r="AM655" s="352"/>
      <c r="AN655" s="352"/>
      <c r="AO655" s="352"/>
      <c r="AP655" s="352"/>
      <c r="AQ655" s="352"/>
      <c r="AR655" s="352"/>
      <c r="AS655" s="352"/>
      <c r="AT655" s="352"/>
      <c r="AU655" s="352"/>
      <c r="AV655" s="352"/>
      <c r="AW655" s="352"/>
      <c r="AX655" s="352"/>
      <c r="AY655" s="352"/>
      <c r="AZ655" s="352"/>
      <c r="BA655" s="355"/>
      <c r="BB655" s="431"/>
      <c r="BC655" s="355"/>
      <c r="BD655" s="355"/>
      <c r="BE655" s="355"/>
      <c r="BF655" s="355"/>
      <c r="BG655" s="355"/>
      <c r="BH655" s="355"/>
      <c r="BI655" s="355"/>
      <c r="BJ655" s="355"/>
      <c r="BK655" s="355"/>
      <c r="BL655" s="355"/>
      <c r="BM655" s="355"/>
      <c r="BN655" s="355"/>
      <c r="BO655" s="355"/>
      <c r="BP655" s="355"/>
      <c r="BQ655" s="355"/>
      <c r="BR655" s="355"/>
      <c r="BS655" s="355"/>
      <c r="BT655" s="355"/>
      <c r="BU655" s="355"/>
      <c r="BV655" s="355"/>
      <c r="BW655" s="355"/>
      <c r="BX655" s="355"/>
      <c r="BY655" s="355"/>
      <c r="BZ655" s="355"/>
      <c r="CA655" s="355"/>
      <c r="CB655" s="355"/>
      <c r="CC655" s="355"/>
      <c r="CD655" s="355"/>
      <c r="CE655" s="355"/>
      <c r="CF655" s="355"/>
      <c r="CG655" s="355"/>
      <c r="CH655" s="355"/>
      <c r="CI655" s="355"/>
      <c r="CJ655" s="355"/>
      <c r="CK655" s="355"/>
      <c r="CL655" s="355"/>
      <c r="CM655" s="355"/>
      <c r="CN655" s="355"/>
      <c r="CO655" s="355"/>
      <c r="CP655" s="355"/>
      <c r="CQ655" s="355"/>
      <c r="CR655" s="355"/>
      <c r="CS655" s="355"/>
      <c r="CT655" s="355"/>
      <c r="CU655" s="355"/>
      <c r="CV655" s="355"/>
      <c r="CW655" s="355"/>
      <c r="CX655" s="355"/>
      <c r="CY655" s="355"/>
      <c r="CZ655" s="355"/>
    </row>
    <row r="656" s="359" customFormat="true" ht="25.15" customHeight="true" x14ac:dyDescent="0.2">
      <c r="C656" s="1044"/>
      <c r="D656" s="1045"/>
      <c r="E656" s="615"/>
      <c r="F656" s="615"/>
      <c r="G656" s="615"/>
      <c r="H656" s="1044"/>
      <c r="I656" s="1045"/>
      <c r="J656" s="615"/>
      <c r="K656" s="615"/>
      <c r="L656" s="615"/>
      <c r="M656" s="1044"/>
      <c r="N656" s="1045"/>
      <c r="O656" s="615"/>
      <c r="P656" s="615"/>
      <c r="Q656" s="615"/>
      <c r="X656" s="352"/>
      <c r="Y656" s="352"/>
      <c r="Z656" s="352"/>
      <c r="AA656" s="352"/>
      <c r="AB656" s="352"/>
      <c r="AC656" s="352"/>
      <c r="AD656" s="352"/>
      <c r="AE656" s="352"/>
      <c r="AF656" s="352"/>
      <c r="AG656" s="352"/>
      <c r="AH656" s="352"/>
      <c r="AI656" s="352"/>
      <c r="AJ656" s="352"/>
      <c r="AK656" s="352"/>
      <c r="AL656" s="352"/>
      <c r="AM656" s="352"/>
      <c r="AN656" s="352"/>
      <c r="AO656" s="352"/>
      <c r="AP656" s="352"/>
      <c r="AQ656" s="352"/>
      <c r="AR656" s="352"/>
      <c r="AS656" s="352"/>
      <c r="AT656" s="352"/>
      <c r="AU656" s="352"/>
      <c r="AV656" s="352"/>
      <c r="AW656" s="352"/>
      <c r="AX656" s="352"/>
      <c r="AY656" s="352"/>
      <c r="AZ656" s="352"/>
      <c r="BA656" s="355"/>
      <c r="BB656" s="431"/>
      <c r="BC656" s="355"/>
      <c r="BD656" s="355"/>
      <c r="BE656" s="355"/>
      <c r="BF656" s="355"/>
      <c r="BG656" s="355"/>
      <c r="BH656" s="355"/>
      <c r="BI656" s="355"/>
      <c r="BJ656" s="355"/>
      <c r="BK656" s="355"/>
      <c r="BL656" s="355"/>
      <c r="BM656" s="355"/>
      <c r="BN656" s="355"/>
      <c r="BO656" s="355"/>
      <c r="BP656" s="355"/>
      <c r="BQ656" s="355"/>
      <c r="BR656" s="355"/>
      <c r="BS656" s="355"/>
      <c r="BT656" s="355"/>
      <c r="BU656" s="355"/>
      <c r="BV656" s="355"/>
      <c r="BW656" s="355"/>
      <c r="BX656" s="355"/>
      <c r="BY656" s="355"/>
      <c r="BZ656" s="355"/>
      <c r="CA656" s="355"/>
      <c r="CB656" s="355"/>
      <c r="CC656" s="355"/>
      <c r="CD656" s="355"/>
      <c r="CE656" s="355"/>
      <c r="CF656" s="355"/>
      <c r="CG656" s="355"/>
      <c r="CH656" s="355"/>
      <c r="CI656" s="355"/>
      <c r="CJ656" s="355"/>
      <c r="CK656" s="355"/>
      <c r="CL656" s="355"/>
      <c r="CM656" s="355"/>
      <c r="CN656" s="355"/>
      <c r="CO656" s="355"/>
      <c r="CP656" s="355"/>
      <c r="CQ656" s="355"/>
      <c r="CR656" s="355"/>
      <c r="CS656" s="355"/>
      <c r="CT656" s="355"/>
      <c r="CU656" s="355"/>
      <c r="CV656" s="355"/>
      <c r="CW656" s="355"/>
      <c r="CX656" s="355"/>
      <c r="CY656" s="355"/>
      <c r="CZ656" s="355"/>
    </row>
    <row r="657" s="359" customFormat="true" ht="25.15" customHeight="true" x14ac:dyDescent="0.2">
      <c r="C657" s="1044"/>
      <c r="D657" s="1045"/>
      <c r="E657" s="615"/>
      <c r="F657" s="615"/>
      <c r="G657" s="615"/>
      <c r="H657" s="1044"/>
      <c r="I657" s="1045"/>
      <c r="J657" s="615"/>
      <c r="K657" s="615"/>
      <c r="L657" s="615"/>
      <c r="M657" s="1044"/>
      <c r="N657" s="1045"/>
      <c r="O657" s="615"/>
      <c r="P657" s="615"/>
      <c r="Q657" s="615"/>
      <c r="X657" s="352"/>
      <c r="Y657" s="352"/>
      <c r="Z657" s="352"/>
      <c r="AA657" s="352"/>
      <c r="AB657" s="352"/>
      <c r="AC657" s="352"/>
      <c r="AD657" s="352"/>
      <c r="AE657" s="352"/>
      <c r="AF657" s="352"/>
      <c r="AG657" s="352"/>
      <c r="AH657" s="352"/>
      <c r="AI657" s="352"/>
      <c r="AJ657" s="352"/>
      <c r="AK657" s="352"/>
      <c r="AL657" s="352"/>
      <c r="AM657" s="352"/>
      <c r="AN657" s="352"/>
      <c r="AO657" s="352"/>
      <c r="AP657" s="352"/>
      <c r="AQ657" s="352"/>
      <c r="AR657" s="352"/>
      <c r="AS657" s="352"/>
      <c r="AT657" s="352"/>
      <c r="AU657" s="352"/>
      <c r="AV657" s="352"/>
      <c r="AW657" s="352"/>
      <c r="AX657" s="352"/>
      <c r="AY657" s="352"/>
      <c r="AZ657" s="352"/>
      <c r="BA657" s="355"/>
      <c r="BB657" s="431"/>
      <c r="BC657" s="355"/>
      <c r="BD657" s="355"/>
      <c r="BE657" s="355"/>
      <c r="BF657" s="355"/>
      <c r="BG657" s="355"/>
      <c r="BH657" s="355"/>
      <c r="BI657" s="355"/>
      <c r="BJ657" s="355"/>
      <c r="BK657" s="355"/>
      <c r="BL657" s="355"/>
      <c r="BM657" s="355"/>
      <c r="BN657" s="355"/>
      <c r="BO657" s="355"/>
      <c r="BP657" s="355"/>
      <c r="BQ657" s="355"/>
      <c r="BR657" s="355"/>
      <c r="BS657" s="355"/>
      <c r="BT657" s="355"/>
      <c r="BU657" s="355"/>
      <c r="BV657" s="355"/>
      <c r="BW657" s="355"/>
      <c r="BX657" s="355"/>
      <c r="BY657" s="355"/>
      <c r="BZ657" s="355"/>
      <c r="CA657" s="355"/>
      <c r="CB657" s="355"/>
      <c r="CC657" s="355"/>
      <c r="CD657" s="355"/>
      <c r="CE657" s="355"/>
      <c r="CF657" s="355"/>
      <c r="CG657" s="355"/>
      <c r="CH657" s="355"/>
      <c r="CI657" s="355"/>
      <c r="CJ657" s="355"/>
      <c r="CK657" s="355"/>
      <c r="CL657" s="355"/>
      <c r="CM657" s="355"/>
      <c r="CN657" s="355"/>
      <c r="CO657" s="355"/>
      <c r="CP657" s="355"/>
      <c r="CQ657" s="355"/>
      <c r="CR657" s="355"/>
      <c r="CS657" s="355"/>
      <c r="CT657" s="355"/>
      <c r="CU657" s="355"/>
      <c r="CV657" s="355"/>
      <c r="CW657" s="355"/>
      <c r="CX657" s="355"/>
      <c r="CY657" s="355"/>
      <c r="CZ657" s="355"/>
    </row>
    <row r="658" s="359" customFormat="true" ht="25.15" customHeight="true" x14ac:dyDescent="0.2">
      <c r="C658" s="1044"/>
      <c r="D658" s="1045"/>
      <c r="E658" s="615"/>
      <c r="F658" s="615"/>
      <c r="G658" s="615"/>
      <c r="H658" s="1044"/>
      <c r="I658" s="1045"/>
      <c r="J658" s="615"/>
      <c r="K658" s="615"/>
      <c r="L658" s="615"/>
      <c r="M658" s="1044"/>
      <c r="N658" s="1045"/>
      <c r="O658" s="615"/>
      <c r="P658" s="615"/>
      <c r="Q658" s="615"/>
      <c r="X658" s="352"/>
      <c r="Y658" s="352"/>
      <c r="Z658" s="352"/>
      <c r="AA658" s="352"/>
      <c r="AB658" s="352"/>
      <c r="AC658" s="352"/>
      <c r="AD658" s="352"/>
      <c r="AE658" s="352"/>
      <c r="AF658" s="352"/>
      <c r="AG658" s="352"/>
      <c r="AH658" s="352"/>
      <c r="AI658" s="352"/>
      <c r="AJ658" s="352"/>
      <c r="AK658" s="352"/>
      <c r="AL658" s="352"/>
      <c r="AM658" s="352"/>
      <c r="AN658" s="352"/>
      <c r="AO658" s="352"/>
      <c r="AP658" s="352"/>
      <c r="AQ658" s="352"/>
      <c r="AR658" s="352"/>
      <c r="AS658" s="352"/>
      <c r="AT658" s="352"/>
      <c r="AU658" s="352"/>
      <c r="AV658" s="352"/>
      <c r="AW658" s="352"/>
      <c r="AX658" s="352"/>
      <c r="AY658" s="352"/>
      <c r="AZ658" s="352"/>
      <c r="BA658" s="355"/>
      <c r="BB658" s="431"/>
      <c r="BC658" s="355"/>
      <c r="BD658" s="355"/>
      <c r="BE658" s="355"/>
      <c r="BF658" s="355"/>
      <c r="BG658" s="355"/>
      <c r="BH658" s="355"/>
      <c r="BI658" s="355"/>
      <c r="BJ658" s="355"/>
      <c r="BK658" s="355"/>
      <c r="BL658" s="355"/>
      <c r="BM658" s="355"/>
      <c r="BN658" s="355"/>
      <c r="BO658" s="355"/>
      <c r="BP658" s="355"/>
      <c r="BQ658" s="355"/>
      <c r="BR658" s="355"/>
      <c r="BS658" s="355"/>
      <c r="BT658" s="355"/>
      <c r="BU658" s="355"/>
      <c r="BV658" s="355"/>
      <c r="BW658" s="355"/>
      <c r="BX658" s="355"/>
      <c r="BY658" s="355"/>
      <c r="BZ658" s="355"/>
      <c r="CA658" s="355"/>
      <c r="CB658" s="355"/>
      <c r="CC658" s="355"/>
      <c r="CD658" s="355"/>
      <c r="CE658" s="355"/>
      <c r="CF658" s="355"/>
      <c r="CG658" s="355"/>
      <c r="CH658" s="355"/>
      <c r="CI658" s="355"/>
      <c r="CJ658" s="355"/>
      <c r="CK658" s="355"/>
      <c r="CL658" s="355"/>
      <c r="CM658" s="355"/>
      <c r="CN658" s="355"/>
      <c r="CO658" s="355"/>
      <c r="CP658" s="355"/>
      <c r="CQ658" s="355"/>
      <c r="CR658" s="355"/>
      <c r="CS658" s="355"/>
      <c r="CT658" s="355"/>
      <c r="CU658" s="355"/>
      <c r="CV658" s="355"/>
      <c r="CW658" s="355"/>
      <c r="CX658" s="355"/>
      <c r="CY658" s="355"/>
      <c r="CZ658" s="355"/>
    </row>
    <row r="659" s="359" customFormat="true" ht="25.15" customHeight="true" x14ac:dyDescent="0.2">
      <c r="C659" s="1044"/>
      <c r="D659" s="1045"/>
      <c r="E659" s="615"/>
      <c r="F659" s="615"/>
      <c r="G659" s="615"/>
      <c r="H659" s="1044"/>
      <c r="I659" s="1045"/>
      <c r="J659" s="615"/>
      <c r="K659" s="615"/>
      <c r="L659" s="615"/>
      <c r="M659" s="1044"/>
      <c r="N659" s="1045"/>
      <c r="O659" s="615"/>
      <c r="P659" s="615"/>
      <c r="Q659" s="615"/>
      <c r="X659" s="352"/>
      <c r="Y659" s="352"/>
      <c r="Z659" s="352"/>
      <c r="AA659" s="352"/>
      <c r="AB659" s="352"/>
      <c r="AC659" s="352"/>
      <c r="AD659" s="352"/>
      <c r="AE659" s="352"/>
      <c r="AF659" s="352"/>
      <c r="AG659" s="352"/>
      <c r="AH659" s="352"/>
      <c r="AI659" s="352"/>
      <c r="AJ659" s="352"/>
      <c r="AK659" s="352"/>
      <c r="AL659" s="352"/>
      <c r="AM659" s="352"/>
      <c r="AN659" s="352"/>
      <c r="AO659" s="352"/>
      <c r="AP659" s="352"/>
      <c r="AQ659" s="352"/>
      <c r="AR659" s="352"/>
      <c r="AS659" s="352"/>
      <c r="AT659" s="352"/>
      <c r="AU659" s="352"/>
      <c r="AV659" s="352"/>
      <c r="AW659" s="352"/>
      <c r="AX659" s="352"/>
      <c r="AY659" s="352"/>
      <c r="AZ659" s="352"/>
      <c r="BA659" s="355"/>
      <c r="BB659" s="431"/>
      <c r="BC659" s="355"/>
      <c r="BD659" s="355"/>
      <c r="BE659" s="355"/>
      <c r="BF659" s="355"/>
      <c r="BG659" s="355"/>
      <c r="BH659" s="355"/>
      <c r="BI659" s="355"/>
      <c r="BJ659" s="355"/>
      <c r="BK659" s="355"/>
      <c r="BL659" s="355"/>
      <c r="BM659" s="355"/>
      <c r="BN659" s="355"/>
      <c r="BO659" s="355"/>
      <c r="BP659" s="355"/>
      <c r="BQ659" s="355"/>
      <c r="BR659" s="355"/>
      <c r="BS659" s="355"/>
      <c r="BT659" s="355"/>
      <c r="BU659" s="355"/>
      <c r="BV659" s="355"/>
      <c r="BW659" s="355"/>
      <c r="BX659" s="355"/>
      <c r="BY659" s="355"/>
      <c r="BZ659" s="355"/>
      <c r="CA659" s="355"/>
      <c r="CB659" s="355"/>
      <c r="CC659" s="355"/>
      <c r="CD659" s="355"/>
      <c r="CE659" s="355"/>
      <c r="CF659" s="355"/>
      <c r="CG659" s="355"/>
      <c r="CH659" s="355"/>
      <c r="CI659" s="355"/>
      <c r="CJ659" s="355"/>
      <c r="CK659" s="355"/>
      <c r="CL659" s="355"/>
      <c r="CM659" s="355"/>
      <c r="CN659" s="355"/>
      <c r="CO659" s="355"/>
      <c r="CP659" s="355"/>
      <c r="CQ659" s="355"/>
      <c r="CR659" s="355"/>
      <c r="CS659" s="355"/>
      <c r="CT659" s="355"/>
      <c r="CU659" s="355"/>
      <c r="CV659" s="355"/>
      <c r="CW659" s="355"/>
      <c r="CX659" s="355"/>
      <c r="CY659" s="355"/>
      <c r="CZ659" s="355"/>
    </row>
    <row r="660" s="359" customFormat="true" ht="25.15" customHeight="true" x14ac:dyDescent="0.2">
      <c r="C660" s="1044"/>
      <c r="D660" s="1045"/>
      <c r="E660" s="615"/>
      <c r="F660" s="615"/>
      <c r="G660" s="615"/>
      <c r="H660" s="1044"/>
      <c r="I660" s="1045"/>
      <c r="J660" s="615"/>
      <c r="K660" s="615"/>
      <c r="L660" s="615"/>
      <c r="M660" s="1044"/>
      <c r="N660" s="1045"/>
      <c r="O660" s="615"/>
      <c r="P660" s="615"/>
      <c r="Q660" s="615"/>
      <c r="X660" s="352"/>
      <c r="Y660" s="352"/>
      <c r="Z660" s="352"/>
      <c r="AA660" s="352"/>
      <c r="AB660" s="352"/>
      <c r="AC660" s="352"/>
      <c r="AD660" s="352"/>
      <c r="AE660" s="352"/>
      <c r="AF660" s="352"/>
      <c r="AG660" s="352"/>
      <c r="AH660" s="352"/>
      <c r="AI660" s="352"/>
      <c r="AJ660" s="352"/>
      <c r="AK660" s="352"/>
      <c r="AL660" s="352"/>
      <c r="AM660" s="352"/>
      <c r="AN660" s="352"/>
      <c r="AO660" s="352"/>
      <c r="AP660" s="352"/>
      <c r="AQ660" s="352"/>
      <c r="AR660" s="352"/>
      <c r="AS660" s="352"/>
      <c r="AT660" s="352"/>
      <c r="AU660" s="352"/>
      <c r="AV660" s="352"/>
      <c r="AW660" s="352"/>
      <c r="AX660" s="352"/>
      <c r="AY660" s="352"/>
      <c r="AZ660" s="352"/>
      <c r="BA660" s="355"/>
      <c r="BB660" s="431"/>
      <c r="BC660" s="355"/>
      <c r="BD660" s="355"/>
      <c r="BE660" s="355"/>
      <c r="BF660" s="355"/>
      <c r="BG660" s="355"/>
      <c r="BH660" s="355"/>
      <c r="BI660" s="355"/>
      <c r="BJ660" s="355"/>
      <c r="BK660" s="355"/>
      <c r="BL660" s="355"/>
      <c r="BM660" s="355"/>
      <c r="BN660" s="355"/>
      <c r="BO660" s="355"/>
      <c r="BP660" s="355"/>
      <c r="BQ660" s="355"/>
      <c r="BR660" s="355"/>
      <c r="BS660" s="355"/>
      <c r="BT660" s="355"/>
      <c r="BU660" s="355"/>
      <c r="BV660" s="355"/>
      <c r="BW660" s="355"/>
      <c r="BX660" s="355"/>
      <c r="BY660" s="355"/>
      <c r="BZ660" s="355"/>
      <c r="CA660" s="355"/>
      <c r="CB660" s="355"/>
      <c r="CC660" s="355"/>
      <c r="CD660" s="355"/>
      <c r="CE660" s="355"/>
      <c r="CF660" s="355"/>
      <c r="CG660" s="355"/>
      <c r="CH660" s="355"/>
      <c r="CI660" s="355"/>
      <c r="CJ660" s="355"/>
      <c r="CK660" s="355"/>
      <c r="CL660" s="355"/>
      <c r="CM660" s="355"/>
      <c r="CN660" s="355"/>
      <c r="CO660" s="355"/>
      <c r="CP660" s="355"/>
      <c r="CQ660" s="355"/>
      <c r="CR660" s="355"/>
      <c r="CS660" s="355"/>
      <c r="CT660" s="355"/>
      <c r="CU660" s="355"/>
      <c r="CV660" s="355"/>
      <c r="CW660" s="355"/>
      <c r="CX660" s="355"/>
      <c r="CY660" s="355"/>
      <c r="CZ660" s="355"/>
    </row>
    <row r="661" s="359" customFormat="true" ht="25.15" customHeight="true" x14ac:dyDescent="0.2">
      <c r="C661" s="1044"/>
      <c r="D661" s="1045"/>
      <c r="E661" s="615"/>
      <c r="F661" s="615"/>
      <c r="G661" s="615"/>
      <c r="H661" s="1044"/>
      <c r="I661" s="1045"/>
      <c r="J661" s="615"/>
      <c r="K661" s="615"/>
      <c r="L661" s="615"/>
      <c r="M661" s="1044"/>
      <c r="N661" s="1045"/>
      <c r="O661" s="615"/>
      <c r="P661" s="615"/>
      <c r="Q661" s="615"/>
      <c r="X661" s="352"/>
      <c r="Y661" s="352"/>
      <c r="Z661" s="352"/>
      <c r="AA661" s="352"/>
      <c r="AB661" s="352"/>
      <c r="AC661" s="352"/>
      <c r="AD661" s="352"/>
      <c r="AE661" s="352"/>
      <c r="AF661" s="352"/>
      <c r="AG661" s="352"/>
      <c r="AH661" s="352"/>
      <c r="AI661" s="352"/>
      <c r="AJ661" s="352"/>
      <c r="AK661" s="352"/>
      <c r="AL661" s="352"/>
      <c r="AM661" s="352"/>
      <c r="AN661" s="352"/>
      <c r="AO661" s="352"/>
      <c r="AP661" s="352"/>
      <c r="AQ661" s="352"/>
      <c r="AR661" s="352"/>
      <c r="AS661" s="352"/>
      <c r="AT661" s="352"/>
      <c r="AU661" s="352"/>
      <c r="AV661" s="352"/>
      <c r="AW661" s="352"/>
      <c r="AX661" s="352"/>
      <c r="AY661" s="352"/>
      <c r="AZ661" s="352"/>
      <c r="BA661" s="355"/>
      <c r="BB661" s="431"/>
      <c r="BC661" s="355"/>
      <c r="BD661" s="355"/>
      <c r="BE661" s="355"/>
      <c r="BF661" s="355"/>
      <c r="BG661" s="355"/>
      <c r="BH661" s="355"/>
      <c r="BI661" s="355"/>
      <c r="BJ661" s="355"/>
      <c r="BK661" s="355"/>
      <c r="BL661" s="355"/>
      <c r="BM661" s="355"/>
      <c r="BN661" s="355"/>
      <c r="BO661" s="355"/>
      <c r="BP661" s="355"/>
      <c r="BQ661" s="355"/>
      <c r="BR661" s="355"/>
      <c r="BS661" s="355"/>
      <c r="BT661" s="355"/>
      <c r="BU661" s="355"/>
      <c r="BV661" s="355"/>
      <c r="BW661" s="355"/>
      <c r="BX661" s="355"/>
      <c r="BY661" s="355"/>
      <c r="BZ661" s="355"/>
      <c r="CA661" s="355"/>
      <c r="CB661" s="355"/>
      <c r="CC661" s="355"/>
      <c r="CD661" s="355"/>
      <c r="CE661" s="355"/>
      <c r="CF661" s="355"/>
      <c r="CG661" s="355"/>
      <c r="CH661" s="355"/>
      <c r="CI661" s="355"/>
      <c r="CJ661" s="355"/>
      <c r="CK661" s="355"/>
      <c r="CL661" s="355"/>
      <c r="CM661" s="355"/>
      <c r="CN661" s="355"/>
      <c r="CO661" s="355"/>
      <c r="CP661" s="355"/>
      <c r="CQ661" s="355"/>
      <c r="CR661" s="355"/>
      <c r="CS661" s="355"/>
      <c r="CT661" s="355"/>
      <c r="CU661" s="355"/>
      <c r="CV661" s="355"/>
      <c r="CW661" s="355"/>
      <c r="CX661" s="355"/>
      <c r="CY661" s="355"/>
      <c r="CZ661" s="355"/>
    </row>
    <row r="662" s="359" customFormat="true" ht="25.15" customHeight="true" x14ac:dyDescent="0.2">
      <c r="C662" s="1044"/>
      <c r="D662" s="1045"/>
      <c r="E662" s="615"/>
      <c r="F662" s="615"/>
      <c r="G662" s="615"/>
      <c r="H662" s="1044"/>
      <c r="I662" s="1045"/>
      <c r="J662" s="615"/>
      <c r="K662" s="615"/>
      <c r="L662" s="615"/>
      <c r="M662" s="1044"/>
      <c r="N662" s="1045"/>
      <c r="O662" s="615"/>
      <c r="P662" s="615"/>
      <c r="Q662" s="615"/>
      <c r="X662" s="352"/>
      <c r="Y662" s="352"/>
      <c r="Z662" s="352"/>
      <c r="AA662" s="352"/>
      <c r="AB662" s="352"/>
      <c r="AC662" s="352"/>
      <c r="AD662" s="352"/>
      <c r="AE662" s="352"/>
      <c r="AF662" s="352"/>
      <c r="AG662" s="352"/>
      <c r="AH662" s="352"/>
      <c r="AI662" s="352"/>
      <c r="AJ662" s="352"/>
      <c r="AK662" s="352"/>
      <c r="AL662" s="352"/>
      <c r="AM662" s="352"/>
      <c r="AN662" s="352"/>
      <c r="AO662" s="352"/>
      <c r="AP662" s="352"/>
      <c r="AQ662" s="352"/>
      <c r="AR662" s="352"/>
      <c r="AS662" s="352"/>
      <c r="AT662" s="352"/>
      <c r="AU662" s="352"/>
      <c r="AV662" s="352"/>
      <c r="AW662" s="352"/>
      <c r="AX662" s="352"/>
      <c r="AY662" s="352"/>
      <c r="AZ662" s="352"/>
      <c r="BA662" s="355"/>
      <c r="BB662" s="431"/>
      <c r="BC662" s="355"/>
      <c r="BD662" s="355"/>
      <c r="BE662" s="355"/>
      <c r="BF662" s="355"/>
      <c r="BG662" s="355"/>
      <c r="BH662" s="355"/>
      <c r="BI662" s="355"/>
      <c r="BJ662" s="355"/>
      <c r="BK662" s="355"/>
      <c r="BL662" s="355"/>
      <c r="BM662" s="355"/>
      <c r="BN662" s="355"/>
      <c r="BO662" s="355"/>
      <c r="BP662" s="355"/>
      <c r="BQ662" s="355"/>
      <c r="BR662" s="355"/>
      <c r="BS662" s="355"/>
      <c r="BT662" s="355"/>
      <c r="BU662" s="355"/>
      <c r="BV662" s="355"/>
      <c r="BW662" s="355"/>
      <c r="BX662" s="355"/>
      <c r="BY662" s="355"/>
      <c r="BZ662" s="355"/>
      <c r="CA662" s="355"/>
      <c r="CB662" s="355"/>
      <c r="CC662" s="355"/>
      <c r="CD662" s="355"/>
      <c r="CE662" s="355"/>
      <c r="CF662" s="355"/>
      <c r="CG662" s="355"/>
      <c r="CH662" s="355"/>
      <c r="CI662" s="355"/>
      <c r="CJ662" s="355"/>
      <c r="CK662" s="355"/>
      <c r="CL662" s="355"/>
      <c r="CM662" s="355"/>
      <c r="CN662" s="355"/>
      <c r="CO662" s="355"/>
      <c r="CP662" s="355"/>
      <c r="CQ662" s="355"/>
      <c r="CR662" s="355"/>
      <c r="CS662" s="355"/>
      <c r="CT662" s="355"/>
      <c r="CU662" s="355"/>
      <c r="CV662" s="355"/>
      <c r="CW662" s="355"/>
      <c r="CX662" s="355"/>
      <c r="CY662" s="355"/>
      <c r="CZ662" s="355"/>
    </row>
    <row r="663" s="359" customFormat="true" ht="25.15" customHeight="true" x14ac:dyDescent="0.2">
      <c r="C663" s="1044"/>
      <c r="D663" s="1045"/>
      <c r="E663" s="615"/>
      <c r="F663" s="615"/>
      <c r="G663" s="615"/>
      <c r="H663" s="1044"/>
      <c r="I663" s="1045"/>
      <c r="J663" s="615"/>
      <c r="K663" s="615"/>
      <c r="L663" s="615"/>
      <c r="M663" s="1044"/>
      <c r="N663" s="1045"/>
      <c r="O663" s="615"/>
      <c r="P663" s="615"/>
      <c r="Q663" s="615"/>
      <c r="X663" s="352"/>
      <c r="Y663" s="352"/>
      <c r="Z663" s="352"/>
      <c r="AA663" s="352"/>
      <c r="AB663" s="352"/>
      <c r="AC663" s="352"/>
      <c r="AD663" s="352"/>
      <c r="AE663" s="352"/>
      <c r="AF663" s="352"/>
      <c r="AG663" s="352"/>
      <c r="AH663" s="352"/>
      <c r="AI663" s="352"/>
      <c r="AJ663" s="352"/>
      <c r="AK663" s="352"/>
      <c r="AL663" s="352"/>
      <c r="AM663" s="352"/>
      <c r="AN663" s="352"/>
      <c r="AO663" s="352"/>
      <c r="AP663" s="352"/>
      <c r="AQ663" s="352"/>
      <c r="AR663" s="352"/>
      <c r="AS663" s="352"/>
      <c r="AT663" s="352"/>
      <c r="AU663" s="352"/>
      <c r="AV663" s="352"/>
      <c r="AW663" s="352"/>
      <c r="AX663" s="352"/>
      <c r="AY663" s="352"/>
      <c r="AZ663" s="352"/>
      <c r="BA663" s="355"/>
      <c r="BB663" s="431"/>
      <c r="BC663" s="355"/>
      <c r="BD663" s="355"/>
      <c r="BE663" s="355"/>
      <c r="BF663" s="355"/>
      <c r="BG663" s="355"/>
      <c r="BH663" s="355"/>
      <c r="BI663" s="355"/>
      <c r="BJ663" s="355"/>
      <c r="BK663" s="355"/>
      <c r="BL663" s="355"/>
      <c r="BM663" s="355"/>
      <c r="BN663" s="355"/>
      <c r="BO663" s="355"/>
      <c r="BP663" s="355"/>
      <c r="BQ663" s="355"/>
      <c r="BR663" s="355"/>
      <c r="BS663" s="355"/>
      <c r="BT663" s="355"/>
      <c r="BU663" s="355"/>
      <c r="BV663" s="355"/>
      <c r="BW663" s="355"/>
      <c r="BX663" s="355"/>
      <c r="BY663" s="355"/>
      <c r="BZ663" s="355"/>
      <c r="CA663" s="355"/>
      <c r="CB663" s="355"/>
      <c r="CC663" s="355"/>
      <c r="CD663" s="355"/>
      <c r="CE663" s="355"/>
      <c r="CF663" s="355"/>
      <c r="CG663" s="355"/>
      <c r="CH663" s="355"/>
      <c r="CI663" s="355"/>
      <c r="CJ663" s="355"/>
      <c r="CK663" s="355"/>
      <c r="CL663" s="355"/>
      <c r="CM663" s="355"/>
      <c r="CN663" s="355"/>
      <c r="CO663" s="355"/>
      <c r="CP663" s="355"/>
      <c r="CQ663" s="355"/>
      <c r="CR663" s="355"/>
      <c r="CS663" s="355"/>
      <c r="CT663" s="355"/>
      <c r="CU663" s="355"/>
      <c r="CV663" s="355"/>
      <c r="CW663" s="355"/>
      <c r="CX663" s="355"/>
      <c r="CY663" s="355"/>
      <c r="CZ663" s="355"/>
    </row>
    <row r="664" s="359" customFormat="true" ht="25.15" customHeight="true" x14ac:dyDescent="0.2">
      <c r="C664" s="1044"/>
      <c r="D664" s="1045"/>
      <c r="E664" s="615"/>
      <c r="F664" s="615"/>
      <c r="G664" s="615"/>
      <c r="H664" s="1044"/>
      <c r="I664" s="1045"/>
      <c r="J664" s="615"/>
      <c r="K664" s="615"/>
      <c r="L664" s="615"/>
      <c r="M664" s="1044"/>
      <c r="N664" s="1045"/>
      <c r="O664" s="615"/>
      <c r="P664" s="615"/>
      <c r="Q664" s="615"/>
      <c r="X664" s="352"/>
      <c r="Y664" s="352"/>
      <c r="Z664" s="352"/>
      <c r="AA664" s="352"/>
      <c r="AB664" s="352"/>
      <c r="AC664" s="352"/>
      <c r="AD664" s="352"/>
      <c r="AE664" s="352"/>
      <c r="AF664" s="352"/>
      <c r="AG664" s="352"/>
      <c r="AH664" s="352"/>
      <c r="AI664" s="352"/>
      <c r="AJ664" s="352"/>
      <c r="AK664" s="352"/>
      <c r="AL664" s="352"/>
      <c r="AM664" s="352"/>
      <c r="AN664" s="352"/>
      <c r="AO664" s="352"/>
      <c r="AP664" s="352"/>
      <c r="AQ664" s="352"/>
      <c r="AR664" s="352"/>
      <c r="AS664" s="352"/>
      <c r="AT664" s="352"/>
      <c r="AU664" s="352"/>
      <c r="AV664" s="352"/>
      <c r="AW664" s="352"/>
      <c r="AX664" s="352"/>
      <c r="AY664" s="352"/>
      <c r="AZ664" s="352"/>
      <c r="BA664" s="355"/>
      <c r="BB664" s="431"/>
      <c r="BC664" s="355"/>
      <c r="BD664" s="355"/>
      <c r="BE664" s="355"/>
      <c r="BF664" s="355"/>
      <c r="BG664" s="355"/>
      <c r="BH664" s="355"/>
      <c r="BI664" s="355"/>
      <c r="BJ664" s="355"/>
      <c r="BK664" s="355"/>
      <c r="BL664" s="355"/>
      <c r="BM664" s="355"/>
      <c r="BN664" s="355"/>
      <c r="BO664" s="355"/>
      <c r="BP664" s="355"/>
      <c r="BQ664" s="355"/>
      <c r="BR664" s="355"/>
      <c r="BS664" s="355"/>
      <c r="BT664" s="355"/>
      <c r="BU664" s="355"/>
      <c r="BV664" s="355"/>
      <c r="BW664" s="355"/>
      <c r="BX664" s="355"/>
      <c r="BY664" s="355"/>
      <c r="BZ664" s="355"/>
      <c r="CA664" s="355"/>
      <c r="CB664" s="355"/>
      <c r="CC664" s="355"/>
      <c r="CD664" s="355"/>
      <c r="CE664" s="355"/>
      <c r="CF664" s="355"/>
      <c r="CG664" s="355"/>
      <c r="CH664" s="355"/>
      <c r="CI664" s="355"/>
      <c r="CJ664" s="355"/>
      <c r="CK664" s="355"/>
      <c r="CL664" s="355"/>
      <c r="CM664" s="355"/>
      <c r="CN664" s="355"/>
      <c r="CO664" s="355"/>
      <c r="CP664" s="355"/>
      <c r="CQ664" s="355"/>
      <c r="CR664" s="355"/>
      <c r="CS664" s="355"/>
      <c r="CT664" s="355"/>
      <c r="CU664" s="355"/>
      <c r="CV664" s="355"/>
      <c r="CW664" s="355"/>
      <c r="CX664" s="355"/>
      <c r="CY664" s="355"/>
      <c r="CZ664" s="355"/>
    </row>
    <row r="665" s="359" customFormat="true" ht="25.15" customHeight="true" x14ac:dyDescent="0.2">
      <c r="C665" s="1044"/>
      <c r="D665" s="1045"/>
      <c r="E665" s="615"/>
      <c r="F665" s="615"/>
      <c r="G665" s="615"/>
      <c r="H665" s="1044"/>
      <c r="I665" s="1045"/>
      <c r="J665" s="615"/>
      <c r="K665" s="615"/>
      <c r="L665" s="615"/>
      <c r="M665" s="1044"/>
      <c r="N665" s="1045"/>
      <c r="O665" s="615"/>
      <c r="P665" s="615"/>
      <c r="Q665" s="615"/>
      <c r="X665" s="352"/>
      <c r="Y665" s="352"/>
      <c r="Z665" s="352"/>
      <c r="AA665" s="352"/>
      <c r="AB665" s="352"/>
      <c r="AC665" s="352"/>
      <c r="AD665" s="352"/>
      <c r="AE665" s="352"/>
      <c r="AF665" s="352"/>
      <c r="AG665" s="352"/>
      <c r="AH665" s="352"/>
      <c r="AI665" s="352"/>
      <c r="AJ665" s="352"/>
      <c r="AK665" s="352"/>
      <c r="AL665" s="352"/>
      <c r="AM665" s="352"/>
      <c r="AN665" s="352"/>
      <c r="AO665" s="352"/>
      <c r="AP665" s="352"/>
      <c r="AQ665" s="352"/>
      <c r="AR665" s="352"/>
      <c r="AS665" s="352"/>
      <c r="AT665" s="352"/>
      <c r="AU665" s="352"/>
      <c r="AV665" s="352"/>
      <c r="AW665" s="352"/>
      <c r="AX665" s="352"/>
      <c r="AY665" s="352"/>
      <c r="AZ665" s="352"/>
      <c r="BA665" s="355"/>
      <c r="BB665" s="431"/>
      <c r="BC665" s="355"/>
      <c r="BD665" s="355"/>
      <c r="BE665" s="355"/>
      <c r="BF665" s="355"/>
      <c r="BG665" s="355"/>
      <c r="BH665" s="355"/>
      <c r="BI665" s="355"/>
      <c r="BJ665" s="355"/>
      <c r="BK665" s="355"/>
      <c r="BL665" s="355"/>
      <c r="BM665" s="355"/>
      <c r="BN665" s="355"/>
      <c r="BO665" s="355"/>
      <c r="BP665" s="355"/>
      <c r="BQ665" s="355"/>
      <c r="BR665" s="355"/>
      <c r="BS665" s="355"/>
      <c r="BT665" s="355"/>
      <c r="BU665" s="355"/>
      <c r="BV665" s="355"/>
      <c r="BW665" s="355"/>
      <c r="BX665" s="355"/>
      <c r="BY665" s="355"/>
      <c r="BZ665" s="355"/>
      <c r="CA665" s="355"/>
      <c r="CB665" s="355"/>
      <c r="CC665" s="355"/>
      <c r="CD665" s="355"/>
      <c r="CE665" s="355"/>
      <c r="CF665" s="355"/>
      <c r="CG665" s="355"/>
      <c r="CH665" s="355"/>
      <c r="CI665" s="355"/>
      <c r="CJ665" s="355"/>
      <c r="CK665" s="355"/>
      <c r="CL665" s="355"/>
      <c r="CM665" s="355"/>
      <c r="CN665" s="355"/>
      <c r="CO665" s="355"/>
      <c r="CP665" s="355"/>
      <c r="CQ665" s="355"/>
      <c r="CR665" s="355"/>
      <c r="CS665" s="355"/>
      <c r="CT665" s="355"/>
      <c r="CU665" s="355"/>
      <c r="CV665" s="355"/>
      <c r="CW665" s="355"/>
      <c r="CX665" s="355"/>
      <c r="CY665" s="355"/>
      <c r="CZ665" s="355"/>
    </row>
    <row r="666" s="359" customFormat="true" ht="25.15" customHeight="true" x14ac:dyDescent="0.2">
      <c r="C666" s="1044"/>
      <c r="D666" s="1045"/>
      <c r="E666" s="615"/>
      <c r="F666" s="615"/>
      <c r="G666" s="615"/>
      <c r="H666" s="1044"/>
      <c r="I666" s="1045"/>
      <c r="J666" s="615"/>
      <c r="K666" s="615"/>
      <c r="L666" s="615"/>
      <c r="M666" s="1044"/>
      <c r="N666" s="1045"/>
      <c r="O666" s="615"/>
      <c r="P666" s="615"/>
      <c r="Q666" s="615"/>
      <c r="X666" s="352"/>
      <c r="Y666" s="352"/>
      <c r="Z666" s="352"/>
      <c r="AA666" s="352"/>
      <c r="AB666" s="352"/>
      <c r="AC666" s="352"/>
      <c r="AD666" s="352"/>
      <c r="AE666" s="352"/>
      <c r="AF666" s="352"/>
      <c r="AG666" s="352"/>
      <c r="AH666" s="352"/>
      <c r="AI666" s="352"/>
      <c r="AJ666" s="352"/>
      <c r="AK666" s="352"/>
      <c r="AL666" s="352"/>
      <c r="AM666" s="352"/>
      <c r="AN666" s="352"/>
      <c r="AO666" s="352"/>
      <c r="AP666" s="352"/>
      <c r="AQ666" s="352"/>
      <c r="AR666" s="352"/>
      <c r="AS666" s="352"/>
      <c r="AT666" s="352"/>
      <c r="AU666" s="352"/>
      <c r="AV666" s="352"/>
      <c r="AW666" s="352"/>
      <c r="AX666" s="352"/>
      <c r="AY666" s="352"/>
      <c r="AZ666" s="352"/>
      <c r="BA666" s="355"/>
      <c r="BB666" s="431"/>
      <c r="BC666" s="355"/>
      <c r="BD666" s="355"/>
      <c r="BE666" s="355"/>
      <c r="BF666" s="355"/>
      <c r="BG666" s="355"/>
      <c r="BH666" s="355"/>
      <c r="BI666" s="355"/>
      <c r="BJ666" s="355"/>
      <c r="BK666" s="355"/>
      <c r="BL666" s="355"/>
      <c r="BM666" s="355"/>
      <c r="BN666" s="355"/>
      <c r="BO666" s="355"/>
      <c r="BP666" s="355"/>
      <c r="BQ666" s="355"/>
      <c r="BR666" s="355"/>
      <c r="BS666" s="355"/>
      <c r="BT666" s="355"/>
      <c r="BU666" s="355"/>
      <c r="BV666" s="355"/>
      <c r="BW666" s="355"/>
      <c r="BX666" s="355"/>
      <c r="BY666" s="355"/>
      <c r="BZ666" s="355"/>
      <c r="CA666" s="355"/>
      <c r="CB666" s="355"/>
      <c r="CC666" s="355"/>
      <c r="CD666" s="355"/>
      <c r="CE666" s="355"/>
      <c r="CF666" s="355"/>
      <c r="CG666" s="355"/>
      <c r="CH666" s="355"/>
      <c r="CI666" s="355"/>
      <c r="CJ666" s="355"/>
      <c r="CK666" s="355"/>
      <c r="CL666" s="355"/>
      <c r="CM666" s="355"/>
      <c r="CN666" s="355"/>
      <c r="CO666" s="355"/>
      <c r="CP666" s="355"/>
      <c r="CQ666" s="355"/>
      <c r="CR666" s="355"/>
      <c r="CS666" s="355"/>
      <c r="CT666" s="355"/>
      <c r="CU666" s="355"/>
      <c r="CV666" s="355"/>
      <c r="CW666" s="355"/>
      <c r="CX666" s="355"/>
      <c r="CY666" s="355"/>
      <c r="CZ666" s="355"/>
    </row>
    <row r="667" s="359" customFormat="true" ht="25.15" customHeight="true" x14ac:dyDescent="0.2">
      <c r="C667" s="1044"/>
      <c r="D667" s="1045"/>
      <c r="E667" s="615"/>
      <c r="F667" s="615"/>
      <c r="G667" s="615"/>
      <c r="H667" s="1044"/>
      <c r="I667" s="1045"/>
      <c r="J667" s="615"/>
      <c r="K667" s="615"/>
      <c r="L667" s="615"/>
      <c r="M667" s="1044"/>
      <c r="N667" s="1045"/>
      <c r="O667" s="615"/>
      <c r="P667" s="615"/>
      <c r="Q667" s="615"/>
      <c r="X667" s="352"/>
      <c r="Y667" s="352"/>
      <c r="Z667" s="352"/>
      <c r="AA667" s="352"/>
      <c r="AB667" s="352"/>
      <c r="AC667" s="352"/>
      <c r="AD667" s="352"/>
      <c r="AE667" s="352"/>
      <c r="AF667" s="352"/>
      <c r="AG667" s="352"/>
      <c r="AH667" s="352"/>
      <c r="AI667" s="352"/>
      <c r="AJ667" s="352"/>
      <c r="AK667" s="352"/>
      <c r="AL667" s="352"/>
      <c r="AM667" s="352"/>
      <c r="AN667" s="352"/>
      <c r="AO667" s="352"/>
      <c r="AP667" s="352"/>
      <c r="AQ667" s="352"/>
      <c r="AR667" s="352"/>
      <c r="AS667" s="352"/>
      <c r="AT667" s="352"/>
      <c r="AU667" s="352"/>
      <c r="AV667" s="352"/>
      <c r="AW667" s="352"/>
      <c r="AX667" s="352"/>
      <c r="AY667" s="352"/>
      <c r="AZ667" s="352"/>
      <c r="BA667" s="355"/>
      <c r="BB667" s="431"/>
      <c r="BC667" s="355"/>
      <c r="BD667" s="355"/>
      <c r="BE667" s="355"/>
      <c r="BF667" s="355"/>
      <c r="BG667" s="355"/>
      <c r="BH667" s="355"/>
      <c r="BI667" s="355"/>
      <c r="BJ667" s="355"/>
      <c r="BK667" s="355"/>
      <c r="BL667" s="355"/>
      <c r="BM667" s="355"/>
      <c r="BN667" s="355"/>
      <c r="BO667" s="355"/>
      <c r="BP667" s="355"/>
      <c r="BQ667" s="355"/>
      <c r="BR667" s="355"/>
      <c r="BS667" s="355"/>
      <c r="BT667" s="355"/>
      <c r="BU667" s="355"/>
      <c r="BV667" s="355"/>
      <c r="BW667" s="355"/>
      <c r="BX667" s="355"/>
      <c r="BY667" s="355"/>
      <c r="BZ667" s="355"/>
      <c r="CA667" s="355"/>
      <c r="CB667" s="355"/>
      <c r="CC667" s="355"/>
      <c r="CD667" s="355"/>
      <c r="CE667" s="355"/>
      <c r="CF667" s="355"/>
      <c r="CG667" s="355"/>
      <c r="CH667" s="355"/>
      <c r="CI667" s="355"/>
      <c r="CJ667" s="355"/>
      <c r="CK667" s="355"/>
      <c r="CL667" s="355"/>
      <c r="CM667" s="355"/>
      <c r="CN667" s="355"/>
      <c r="CO667" s="355"/>
      <c r="CP667" s="355"/>
      <c r="CQ667" s="355"/>
      <c r="CR667" s="355"/>
      <c r="CS667" s="355"/>
      <c r="CT667" s="355"/>
      <c r="CU667" s="355"/>
      <c r="CV667" s="355"/>
      <c r="CW667" s="355"/>
      <c r="CX667" s="355"/>
      <c r="CY667" s="355"/>
      <c r="CZ667" s="355"/>
    </row>
    <row r="668" s="359" customFormat="true" ht="25.15" customHeight="true" x14ac:dyDescent="0.2">
      <c r="C668" s="1044"/>
      <c r="D668" s="1045"/>
      <c r="E668" s="615"/>
      <c r="F668" s="615"/>
      <c r="G668" s="615"/>
      <c r="H668" s="1044"/>
      <c r="I668" s="1045"/>
      <c r="J668" s="615"/>
      <c r="K668" s="615"/>
      <c r="L668" s="615"/>
      <c r="M668" s="1044"/>
      <c r="N668" s="1045"/>
      <c r="O668" s="615"/>
      <c r="P668" s="615"/>
      <c r="Q668" s="615"/>
      <c r="X668" s="352"/>
      <c r="Y668" s="352"/>
      <c r="Z668" s="352"/>
      <c r="AA668" s="352"/>
      <c r="AB668" s="352"/>
      <c r="AC668" s="352"/>
      <c r="AD668" s="352"/>
      <c r="AE668" s="352"/>
      <c r="AF668" s="352"/>
      <c r="AG668" s="352"/>
      <c r="AH668" s="352"/>
      <c r="AI668" s="352"/>
      <c r="AJ668" s="352"/>
      <c r="AK668" s="352"/>
      <c r="AL668" s="352"/>
      <c r="AM668" s="352"/>
      <c r="AN668" s="352"/>
      <c r="AO668" s="352"/>
      <c r="AP668" s="352"/>
      <c r="AQ668" s="352"/>
      <c r="AR668" s="352"/>
      <c r="AS668" s="352"/>
      <c r="AT668" s="352"/>
      <c r="AU668" s="352"/>
      <c r="AV668" s="352"/>
      <c r="AW668" s="352"/>
      <c r="AX668" s="352"/>
      <c r="AY668" s="352"/>
      <c r="AZ668" s="352"/>
      <c r="BA668" s="355"/>
      <c r="BB668" s="431"/>
      <c r="BC668" s="355"/>
      <c r="BD668" s="355"/>
      <c r="BE668" s="355"/>
      <c r="BF668" s="355"/>
      <c r="BG668" s="355"/>
      <c r="BH668" s="355"/>
      <c r="BI668" s="355"/>
      <c r="BJ668" s="355"/>
      <c r="BK668" s="355"/>
      <c r="BL668" s="355"/>
      <c r="BM668" s="355"/>
      <c r="BN668" s="355"/>
      <c r="BO668" s="355"/>
      <c r="BP668" s="355"/>
      <c r="BQ668" s="355"/>
      <c r="BR668" s="355"/>
      <c r="BS668" s="355"/>
      <c r="BT668" s="355"/>
      <c r="BU668" s="355"/>
      <c r="BV668" s="355"/>
      <c r="BW668" s="355"/>
      <c r="BX668" s="355"/>
      <c r="BY668" s="355"/>
      <c r="BZ668" s="355"/>
      <c r="CA668" s="355"/>
      <c r="CB668" s="355"/>
      <c r="CC668" s="355"/>
      <c r="CD668" s="355"/>
      <c r="CE668" s="355"/>
      <c r="CF668" s="355"/>
      <c r="CG668" s="355"/>
      <c r="CH668" s="355"/>
      <c r="CI668" s="355"/>
      <c r="CJ668" s="355"/>
      <c r="CK668" s="355"/>
      <c r="CL668" s="355"/>
      <c r="CM668" s="355"/>
      <c r="CN668" s="355"/>
      <c r="CO668" s="355"/>
      <c r="CP668" s="355"/>
      <c r="CQ668" s="355"/>
      <c r="CR668" s="355"/>
      <c r="CS668" s="355"/>
      <c r="CT668" s="355"/>
      <c r="CU668" s="355"/>
      <c r="CV668" s="355"/>
      <c r="CW668" s="355"/>
      <c r="CX668" s="355"/>
      <c r="CY668" s="355"/>
      <c r="CZ668" s="355"/>
    </row>
    <row r="669" s="359" customFormat="true" ht="25.15" customHeight="true" x14ac:dyDescent="0.2">
      <c r="C669" s="1044"/>
      <c r="D669" s="1045"/>
      <c r="E669" s="615"/>
      <c r="F669" s="615"/>
      <c r="G669" s="615"/>
      <c r="H669" s="1044"/>
      <c r="I669" s="1045"/>
      <c r="J669" s="615"/>
      <c r="K669" s="615"/>
      <c r="L669" s="615"/>
      <c r="M669" s="1044"/>
      <c r="N669" s="1045"/>
      <c r="O669" s="615"/>
      <c r="P669" s="615"/>
      <c r="Q669" s="615"/>
      <c r="X669" s="352"/>
      <c r="Y669" s="352"/>
      <c r="Z669" s="352"/>
      <c r="AA669" s="352"/>
      <c r="AB669" s="352"/>
      <c r="AC669" s="352"/>
      <c r="AD669" s="352"/>
      <c r="AE669" s="352"/>
      <c r="AF669" s="352"/>
      <c r="AG669" s="352"/>
      <c r="AH669" s="352"/>
      <c r="AI669" s="352"/>
      <c r="AJ669" s="352"/>
      <c r="AK669" s="352"/>
      <c r="AL669" s="352"/>
      <c r="AM669" s="352"/>
      <c r="AN669" s="352"/>
      <c r="AO669" s="352"/>
      <c r="AP669" s="352"/>
      <c r="AQ669" s="352"/>
      <c r="AR669" s="352"/>
      <c r="AS669" s="352"/>
      <c r="AT669" s="352"/>
      <c r="AU669" s="352"/>
      <c r="AV669" s="352"/>
      <c r="AW669" s="352"/>
      <c r="AX669" s="352"/>
      <c r="AY669" s="352"/>
      <c r="AZ669" s="352"/>
      <c r="BA669" s="355"/>
      <c r="BB669" s="431"/>
      <c r="BC669" s="355"/>
      <c r="BD669" s="355"/>
      <c r="BE669" s="355"/>
      <c r="BF669" s="355"/>
      <c r="BG669" s="355"/>
      <c r="BH669" s="355"/>
      <c r="BI669" s="355"/>
      <c r="BJ669" s="355"/>
      <c r="BK669" s="355"/>
      <c r="BL669" s="355"/>
      <c r="BM669" s="355"/>
      <c r="BN669" s="355"/>
      <c r="BO669" s="355"/>
      <c r="BP669" s="355"/>
      <c r="BQ669" s="355"/>
      <c r="BR669" s="355"/>
      <c r="BS669" s="355"/>
      <c r="BT669" s="355"/>
      <c r="BU669" s="355"/>
      <c r="BV669" s="355"/>
      <c r="BW669" s="355"/>
      <c r="BX669" s="355"/>
      <c r="BY669" s="355"/>
      <c r="BZ669" s="355"/>
      <c r="CA669" s="355"/>
      <c r="CB669" s="355"/>
      <c r="CC669" s="355"/>
      <c r="CD669" s="355"/>
      <c r="CE669" s="355"/>
      <c r="CF669" s="355"/>
      <c r="CG669" s="355"/>
      <c r="CH669" s="355"/>
      <c r="CI669" s="355"/>
      <c r="CJ669" s="355"/>
      <c r="CK669" s="355"/>
      <c r="CL669" s="355"/>
      <c r="CM669" s="355"/>
      <c r="CN669" s="355"/>
      <c r="CO669" s="355"/>
      <c r="CP669" s="355"/>
      <c r="CQ669" s="355"/>
      <c r="CR669" s="355"/>
      <c r="CS669" s="355"/>
      <c r="CT669" s="355"/>
      <c r="CU669" s="355"/>
      <c r="CV669" s="355"/>
      <c r="CW669" s="355"/>
      <c r="CX669" s="355"/>
      <c r="CY669" s="355"/>
      <c r="CZ669" s="355"/>
    </row>
    <row r="670" s="359" customFormat="true" ht="25.15" customHeight="true" x14ac:dyDescent="0.2">
      <c r="C670" s="1044"/>
      <c r="D670" s="1045"/>
      <c r="E670" s="615"/>
      <c r="F670" s="615"/>
      <c r="G670" s="615"/>
      <c r="H670" s="1044"/>
      <c r="I670" s="1045"/>
      <c r="J670" s="615"/>
      <c r="K670" s="615"/>
      <c r="L670" s="615"/>
      <c r="M670" s="1044"/>
      <c r="N670" s="1045"/>
      <c r="O670" s="615"/>
      <c r="P670" s="615"/>
      <c r="Q670" s="615"/>
      <c r="X670" s="352"/>
      <c r="Y670" s="352"/>
      <c r="Z670" s="352"/>
      <c r="AA670" s="352"/>
      <c r="AB670" s="352"/>
      <c r="AC670" s="352"/>
      <c r="AD670" s="352"/>
      <c r="AE670" s="352"/>
      <c r="AF670" s="352"/>
      <c r="AG670" s="352"/>
      <c r="AH670" s="352"/>
      <c r="AI670" s="352"/>
      <c r="AJ670" s="352"/>
      <c r="AK670" s="352"/>
      <c r="AL670" s="352"/>
      <c r="AM670" s="352"/>
      <c r="AN670" s="352"/>
      <c r="AO670" s="352"/>
      <c r="AP670" s="352"/>
      <c r="AQ670" s="352"/>
      <c r="AR670" s="352"/>
      <c r="AS670" s="352"/>
      <c r="AT670" s="352"/>
      <c r="AU670" s="352"/>
      <c r="AV670" s="352"/>
      <c r="AW670" s="352"/>
      <c r="AX670" s="352"/>
      <c r="AY670" s="352"/>
      <c r="AZ670" s="352"/>
      <c r="BA670" s="355"/>
      <c r="BB670" s="431"/>
      <c r="BC670" s="355"/>
      <c r="BD670" s="355"/>
      <c r="BE670" s="355"/>
      <c r="BF670" s="355"/>
      <c r="BG670" s="355"/>
      <c r="BH670" s="355"/>
      <c r="BI670" s="355"/>
      <c r="BJ670" s="355"/>
      <c r="BK670" s="355"/>
      <c r="BL670" s="355"/>
      <c r="BM670" s="355"/>
      <c r="BN670" s="355"/>
      <c r="BO670" s="355"/>
      <c r="BP670" s="355"/>
      <c r="BQ670" s="355"/>
      <c r="BR670" s="355"/>
      <c r="BS670" s="355"/>
      <c r="BT670" s="355"/>
      <c r="BU670" s="355"/>
      <c r="BV670" s="355"/>
      <c r="BW670" s="355"/>
      <c r="BX670" s="355"/>
      <c r="BY670" s="355"/>
      <c r="BZ670" s="355"/>
      <c r="CA670" s="355"/>
      <c r="CB670" s="355"/>
      <c r="CC670" s="355"/>
      <c r="CD670" s="355"/>
      <c r="CE670" s="355"/>
      <c r="CF670" s="355"/>
      <c r="CG670" s="355"/>
      <c r="CH670" s="355"/>
      <c r="CI670" s="355"/>
      <c r="CJ670" s="355"/>
      <c r="CK670" s="355"/>
      <c r="CL670" s="355"/>
      <c r="CM670" s="355"/>
      <c r="CN670" s="355"/>
      <c r="CO670" s="355"/>
      <c r="CP670" s="355"/>
      <c r="CQ670" s="355"/>
      <c r="CR670" s="355"/>
      <c r="CS670" s="355"/>
      <c r="CT670" s="355"/>
      <c r="CU670" s="355"/>
      <c r="CV670" s="355"/>
      <c r="CW670" s="355"/>
      <c r="CX670" s="355"/>
      <c r="CY670" s="355"/>
      <c r="CZ670" s="355"/>
    </row>
    <row r="671" s="359" customFormat="true" ht="25.15" customHeight="true" x14ac:dyDescent="0.2">
      <c r="C671" s="1044"/>
      <c r="D671" s="1045"/>
      <c r="E671" s="615"/>
      <c r="F671" s="615"/>
      <c r="G671" s="615"/>
      <c r="H671" s="1044"/>
      <c r="I671" s="1045"/>
      <c r="J671" s="615"/>
      <c r="K671" s="615"/>
      <c r="L671" s="615"/>
      <c r="M671" s="1044"/>
      <c r="N671" s="1045"/>
      <c r="O671" s="615"/>
      <c r="P671" s="615"/>
      <c r="Q671" s="615"/>
      <c r="X671" s="352"/>
      <c r="Y671" s="352"/>
      <c r="Z671" s="352"/>
      <c r="AA671" s="352"/>
      <c r="AB671" s="352"/>
      <c r="AC671" s="352"/>
      <c r="AD671" s="352"/>
      <c r="AE671" s="352"/>
      <c r="AF671" s="352"/>
      <c r="AG671" s="352"/>
      <c r="AH671" s="352"/>
      <c r="AI671" s="352"/>
      <c r="AJ671" s="352"/>
      <c r="AK671" s="352"/>
      <c r="AL671" s="352"/>
      <c r="AM671" s="352"/>
      <c r="AN671" s="352"/>
      <c r="AO671" s="352"/>
      <c r="AP671" s="352"/>
      <c r="AQ671" s="352"/>
      <c r="AR671" s="352"/>
      <c r="AS671" s="352"/>
      <c r="AT671" s="352"/>
      <c r="AU671" s="352"/>
      <c r="AV671" s="352"/>
      <c r="AW671" s="352"/>
      <c r="AX671" s="352"/>
      <c r="AY671" s="352"/>
      <c r="AZ671" s="352"/>
      <c r="BA671" s="355"/>
      <c r="BB671" s="431"/>
      <c r="BC671" s="355"/>
      <c r="BD671" s="355"/>
      <c r="BE671" s="355"/>
      <c r="BF671" s="355"/>
      <c r="BG671" s="355"/>
      <c r="BH671" s="355"/>
      <c r="BI671" s="355"/>
      <c r="BJ671" s="355"/>
      <c r="BK671" s="355"/>
      <c r="BL671" s="355"/>
      <c r="BM671" s="355"/>
      <c r="BN671" s="355"/>
      <c r="BO671" s="355"/>
      <c r="BP671" s="355"/>
      <c r="BQ671" s="355"/>
      <c r="BR671" s="355"/>
      <c r="BS671" s="355"/>
      <c r="BT671" s="355"/>
      <c r="BU671" s="355"/>
      <c r="BV671" s="355"/>
      <c r="BW671" s="355"/>
      <c r="BX671" s="355"/>
      <c r="BY671" s="355"/>
      <c r="BZ671" s="355"/>
      <c r="CA671" s="355"/>
      <c r="CB671" s="355"/>
      <c r="CC671" s="355"/>
      <c r="CD671" s="355"/>
      <c r="CE671" s="355"/>
      <c r="CF671" s="355"/>
      <c r="CG671" s="355"/>
      <c r="CH671" s="355"/>
      <c r="CI671" s="355"/>
      <c r="CJ671" s="355"/>
      <c r="CK671" s="355"/>
      <c r="CL671" s="355"/>
      <c r="CM671" s="355"/>
      <c r="CN671" s="355"/>
      <c r="CO671" s="355"/>
      <c r="CP671" s="355"/>
      <c r="CQ671" s="355"/>
      <c r="CR671" s="355"/>
      <c r="CS671" s="355"/>
      <c r="CT671" s="355"/>
      <c r="CU671" s="355"/>
      <c r="CV671" s="355"/>
      <c r="CW671" s="355"/>
      <c r="CX671" s="355"/>
      <c r="CY671" s="355"/>
      <c r="CZ671" s="355"/>
    </row>
    <row r="672" s="359" customFormat="true" ht="25.15" customHeight="true" x14ac:dyDescent="0.2">
      <c r="C672" s="1044"/>
      <c r="D672" s="1045"/>
      <c r="E672" s="615"/>
      <c r="F672" s="615"/>
      <c r="G672" s="615"/>
      <c r="H672" s="1044"/>
      <c r="I672" s="1045"/>
      <c r="J672" s="615"/>
      <c r="K672" s="615"/>
      <c r="L672" s="615"/>
      <c r="M672" s="1044"/>
      <c r="N672" s="1045"/>
      <c r="O672" s="615"/>
      <c r="P672" s="615"/>
      <c r="Q672" s="615"/>
      <c r="X672" s="352"/>
      <c r="Y672" s="352"/>
      <c r="Z672" s="352"/>
      <c r="AA672" s="352"/>
      <c r="AB672" s="352"/>
      <c r="AC672" s="352"/>
      <c r="AD672" s="352"/>
      <c r="AE672" s="352"/>
      <c r="AF672" s="352"/>
      <c r="AG672" s="352"/>
      <c r="AH672" s="352"/>
      <c r="AI672" s="352"/>
      <c r="AJ672" s="352"/>
      <c r="AK672" s="352"/>
      <c r="AL672" s="352"/>
      <c r="AM672" s="352"/>
      <c r="AN672" s="352"/>
      <c r="AO672" s="352"/>
      <c r="AP672" s="352"/>
      <c r="AQ672" s="352"/>
      <c r="AR672" s="352"/>
      <c r="AS672" s="352"/>
      <c r="AT672" s="352"/>
      <c r="AU672" s="352"/>
      <c r="AV672" s="352"/>
      <c r="AW672" s="352"/>
      <c r="AX672" s="352"/>
      <c r="AY672" s="352"/>
      <c r="AZ672" s="352"/>
      <c r="BA672" s="355"/>
      <c r="BB672" s="431"/>
      <c r="BC672" s="355"/>
      <c r="BD672" s="355"/>
      <c r="BE672" s="355"/>
      <c r="BF672" s="355"/>
      <c r="BG672" s="355"/>
      <c r="BH672" s="355"/>
      <c r="BI672" s="355"/>
      <c r="BJ672" s="355"/>
      <c r="BK672" s="355"/>
      <c r="BL672" s="355"/>
      <c r="BM672" s="355"/>
      <c r="BN672" s="355"/>
      <c r="BO672" s="355"/>
      <c r="BP672" s="355"/>
      <c r="BQ672" s="355"/>
      <c r="BR672" s="355"/>
      <c r="BS672" s="355"/>
      <c r="BT672" s="355"/>
      <c r="BU672" s="355"/>
      <c r="BV672" s="355"/>
      <c r="BW672" s="355"/>
      <c r="BX672" s="355"/>
      <c r="BY672" s="355"/>
      <c r="BZ672" s="355"/>
      <c r="CA672" s="355"/>
      <c r="CB672" s="355"/>
      <c r="CC672" s="355"/>
      <c r="CD672" s="355"/>
      <c r="CE672" s="355"/>
      <c r="CF672" s="355"/>
      <c r="CG672" s="355"/>
      <c r="CH672" s="355"/>
      <c r="CI672" s="355"/>
      <c r="CJ672" s="355"/>
      <c r="CK672" s="355"/>
      <c r="CL672" s="355"/>
      <c r="CM672" s="355"/>
      <c r="CN672" s="355"/>
      <c r="CO672" s="355"/>
      <c r="CP672" s="355"/>
      <c r="CQ672" s="355"/>
      <c r="CR672" s="355"/>
      <c r="CS672" s="355"/>
      <c r="CT672" s="355"/>
      <c r="CU672" s="355"/>
      <c r="CV672" s="355"/>
      <c r="CW672" s="355"/>
      <c r="CX672" s="355"/>
      <c r="CY672" s="355"/>
      <c r="CZ672" s="355"/>
    </row>
    <row r="673" s="359" customFormat="true" ht="25.15" customHeight="true" x14ac:dyDescent="0.2">
      <c r="C673" s="1044"/>
      <c r="D673" s="1045"/>
      <c r="E673" s="615"/>
      <c r="F673" s="615"/>
      <c r="G673" s="615"/>
      <c r="H673" s="1044"/>
      <c r="I673" s="1045"/>
      <c r="J673" s="615"/>
      <c r="K673" s="615"/>
      <c r="L673" s="615"/>
      <c r="M673" s="1044"/>
      <c r="N673" s="1045"/>
      <c r="O673" s="615"/>
      <c r="P673" s="615"/>
      <c r="Q673" s="615"/>
      <c r="X673" s="352"/>
      <c r="Y673" s="352"/>
      <c r="Z673" s="352"/>
      <c r="AA673" s="352"/>
      <c r="AB673" s="352"/>
      <c r="AC673" s="352"/>
      <c r="AD673" s="352"/>
      <c r="AE673" s="352"/>
      <c r="AF673" s="352"/>
      <c r="AG673" s="352"/>
      <c r="AH673" s="352"/>
      <c r="AI673" s="352"/>
      <c r="AJ673" s="352"/>
      <c r="AK673" s="352"/>
      <c r="AL673" s="352"/>
      <c r="AM673" s="352"/>
      <c r="AN673" s="352"/>
      <c r="AO673" s="352"/>
      <c r="AP673" s="352"/>
      <c r="AQ673" s="352"/>
      <c r="AR673" s="352"/>
      <c r="AS673" s="352"/>
      <c r="AT673" s="352"/>
      <c r="AU673" s="352"/>
      <c r="AV673" s="352"/>
      <c r="AW673" s="352"/>
      <c r="AX673" s="352"/>
      <c r="AY673" s="352"/>
      <c r="AZ673" s="352"/>
      <c r="BA673" s="355"/>
      <c r="BB673" s="431"/>
      <c r="BC673" s="355"/>
      <c r="BD673" s="355"/>
      <c r="BE673" s="355"/>
      <c r="BF673" s="355"/>
      <c r="BG673" s="355"/>
      <c r="BH673" s="355"/>
      <c r="BI673" s="355"/>
      <c r="BJ673" s="355"/>
      <c r="BK673" s="355"/>
      <c r="BL673" s="355"/>
      <c r="BM673" s="355"/>
      <c r="BN673" s="355"/>
      <c r="BO673" s="355"/>
      <c r="BP673" s="355"/>
      <c r="BQ673" s="355"/>
      <c r="BR673" s="355"/>
      <c r="BS673" s="355"/>
      <c r="BT673" s="355"/>
      <c r="BU673" s="355"/>
      <c r="BV673" s="355"/>
      <c r="BW673" s="355"/>
      <c r="BX673" s="355"/>
      <c r="BY673" s="355"/>
      <c r="BZ673" s="355"/>
      <c r="CA673" s="355"/>
      <c r="CB673" s="355"/>
      <c r="CC673" s="355"/>
      <c r="CD673" s="355"/>
      <c r="CE673" s="355"/>
      <c r="CF673" s="355"/>
      <c r="CG673" s="355"/>
      <c r="CH673" s="355"/>
      <c r="CI673" s="355"/>
      <c r="CJ673" s="355"/>
      <c r="CK673" s="355"/>
      <c r="CL673" s="355"/>
      <c r="CM673" s="355"/>
      <c r="CN673" s="355"/>
      <c r="CO673" s="355"/>
      <c r="CP673" s="355"/>
      <c r="CQ673" s="355"/>
      <c r="CR673" s="355"/>
      <c r="CS673" s="355"/>
      <c r="CT673" s="355"/>
      <c r="CU673" s="355"/>
      <c r="CV673" s="355"/>
      <c r="CW673" s="355"/>
      <c r="CX673" s="355"/>
      <c r="CY673" s="355"/>
      <c r="CZ673" s="355"/>
    </row>
    <row r="674" s="359" customFormat="true" ht="25.15" customHeight="true" x14ac:dyDescent="0.2">
      <c r="C674" s="1044"/>
      <c r="D674" s="1045"/>
      <c r="E674" s="615"/>
      <c r="F674" s="615"/>
      <c r="G674" s="615"/>
      <c r="H674" s="1044"/>
      <c r="I674" s="1045"/>
      <c r="J674" s="615"/>
      <c r="K674" s="615"/>
      <c r="L674" s="615"/>
      <c r="M674" s="1044"/>
      <c r="N674" s="1045"/>
      <c r="O674" s="615"/>
      <c r="P674" s="615"/>
      <c r="Q674" s="615"/>
      <c r="X674" s="352"/>
      <c r="Y674" s="352"/>
      <c r="Z674" s="352"/>
      <c r="AA674" s="352"/>
      <c r="AB674" s="352"/>
      <c r="AC674" s="352"/>
      <c r="AD674" s="352"/>
      <c r="AE674" s="352"/>
      <c r="AF674" s="352"/>
      <c r="AG674" s="352"/>
      <c r="AH674" s="352"/>
      <c r="AI674" s="352"/>
      <c r="AJ674" s="352"/>
      <c r="AK674" s="352"/>
      <c r="AL674" s="352"/>
      <c r="AM674" s="352"/>
      <c r="AN674" s="352"/>
      <c r="AO674" s="352"/>
      <c r="AP674" s="352"/>
      <c r="AQ674" s="352"/>
      <c r="AR674" s="352"/>
      <c r="AS674" s="352"/>
      <c r="AT674" s="352"/>
      <c r="AU674" s="352"/>
      <c r="AV674" s="352"/>
      <c r="AW674" s="352"/>
      <c r="AX674" s="352"/>
      <c r="AY674" s="352"/>
      <c r="AZ674" s="352"/>
      <c r="BA674" s="355"/>
      <c r="BB674" s="431"/>
      <c r="BC674" s="355"/>
      <c r="BD674" s="355"/>
      <c r="BE674" s="355"/>
      <c r="BF674" s="355"/>
      <c r="BG674" s="355"/>
      <c r="BH674" s="355"/>
      <c r="BI674" s="355"/>
      <c r="BJ674" s="355"/>
      <c r="BK674" s="355"/>
      <c r="BL674" s="355"/>
      <c r="BM674" s="355"/>
      <c r="BN674" s="355"/>
      <c r="BO674" s="355"/>
      <c r="BP674" s="355"/>
      <c r="BQ674" s="355"/>
      <c r="BR674" s="355"/>
      <c r="BS674" s="355"/>
      <c r="BT674" s="355"/>
      <c r="BU674" s="355"/>
      <c r="BV674" s="355"/>
      <c r="BW674" s="355"/>
      <c r="BX674" s="355"/>
      <c r="BY674" s="355"/>
      <c r="BZ674" s="355"/>
      <c r="CA674" s="355"/>
      <c r="CB674" s="355"/>
      <c r="CC674" s="355"/>
      <c r="CD674" s="355"/>
      <c r="CE674" s="355"/>
      <c r="CF674" s="355"/>
      <c r="CG674" s="355"/>
      <c r="CH674" s="355"/>
      <c r="CI674" s="355"/>
      <c r="CJ674" s="355"/>
      <c r="CK674" s="355"/>
      <c r="CL674" s="355"/>
      <c r="CM674" s="355"/>
      <c r="CN674" s="355"/>
      <c r="CO674" s="355"/>
      <c r="CP674" s="355"/>
      <c r="CQ674" s="355"/>
      <c r="CR674" s="355"/>
      <c r="CS674" s="355"/>
      <c r="CT674" s="355"/>
      <c r="CU674" s="355"/>
      <c r="CV674" s="355"/>
      <c r="CW674" s="355"/>
      <c r="CX674" s="355"/>
      <c r="CY674" s="355"/>
      <c r="CZ674" s="355"/>
    </row>
    <row r="675" s="359" customFormat="true" ht="25.15" customHeight="true" x14ac:dyDescent="0.2">
      <c r="C675" s="1044"/>
      <c r="D675" s="1045"/>
      <c r="E675" s="615"/>
      <c r="F675" s="615"/>
      <c r="G675" s="615"/>
      <c r="H675" s="1044"/>
      <c r="I675" s="1045"/>
      <c r="J675" s="615"/>
      <c r="K675" s="615"/>
      <c r="L675" s="615"/>
      <c r="M675" s="1044"/>
      <c r="N675" s="1045"/>
      <c r="O675" s="615"/>
      <c r="P675" s="615"/>
      <c r="Q675" s="615"/>
      <c r="X675" s="352"/>
      <c r="Y675" s="352"/>
      <c r="Z675" s="352"/>
      <c r="AA675" s="352"/>
      <c r="AB675" s="352"/>
      <c r="AC675" s="352"/>
      <c r="AD675" s="352"/>
      <c r="AE675" s="352"/>
      <c r="AF675" s="352"/>
      <c r="AG675" s="352"/>
      <c r="AH675" s="352"/>
      <c r="AI675" s="352"/>
      <c r="AJ675" s="352"/>
      <c r="AK675" s="352"/>
      <c r="AL675" s="352"/>
      <c r="AM675" s="352"/>
      <c r="AN675" s="352"/>
      <c r="AO675" s="352"/>
      <c r="AP675" s="352"/>
      <c r="AQ675" s="352"/>
      <c r="AR675" s="352"/>
      <c r="AS675" s="352"/>
      <c r="AT675" s="352"/>
      <c r="AU675" s="352"/>
      <c r="AV675" s="352"/>
      <c r="AW675" s="352"/>
      <c r="AX675" s="352"/>
      <c r="AY675" s="352"/>
      <c r="AZ675" s="352"/>
      <c r="BA675" s="355"/>
      <c r="BB675" s="431"/>
      <c r="BC675" s="355"/>
      <c r="BD675" s="355"/>
      <c r="BE675" s="355"/>
      <c r="BF675" s="355"/>
      <c r="BG675" s="355"/>
      <c r="BH675" s="355"/>
      <c r="BI675" s="355"/>
      <c r="BJ675" s="355"/>
      <c r="BK675" s="355"/>
      <c r="BL675" s="355"/>
      <c r="BM675" s="355"/>
      <c r="BN675" s="355"/>
      <c r="BO675" s="355"/>
      <c r="BP675" s="355"/>
      <c r="BQ675" s="355"/>
      <c r="BR675" s="355"/>
      <c r="BS675" s="355"/>
      <c r="BT675" s="355"/>
      <c r="BU675" s="355"/>
      <c r="BV675" s="355"/>
      <c r="BW675" s="355"/>
      <c r="BX675" s="355"/>
      <c r="BY675" s="355"/>
      <c r="BZ675" s="355"/>
      <c r="CA675" s="355"/>
      <c r="CB675" s="355"/>
      <c r="CC675" s="355"/>
      <c r="CD675" s="355"/>
      <c r="CE675" s="355"/>
      <c r="CF675" s="355"/>
      <c r="CG675" s="355"/>
      <c r="CH675" s="355"/>
      <c r="CI675" s="355"/>
      <c r="CJ675" s="355"/>
      <c r="CK675" s="355"/>
      <c r="CL675" s="355"/>
      <c r="CM675" s="355"/>
      <c r="CN675" s="355"/>
      <c r="CO675" s="355"/>
      <c r="CP675" s="355"/>
      <c r="CQ675" s="355"/>
      <c r="CR675" s="355"/>
      <c r="CS675" s="355"/>
      <c r="CT675" s="355"/>
      <c r="CU675" s="355"/>
      <c r="CV675" s="355"/>
      <c r="CW675" s="355"/>
      <c r="CX675" s="355"/>
      <c r="CY675" s="355"/>
      <c r="CZ675" s="355"/>
    </row>
    <row r="676" s="359" customFormat="true" ht="25.15" customHeight="true" x14ac:dyDescent="0.2">
      <c r="C676" s="1044"/>
      <c r="D676" s="1045"/>
      <c r="E676" s="615"/>
      <c r="F676" s="615"/>
      <c r="G676" s="615"/>
      <c r="H676" s="1044"/>
      <c r="I676" s="1045"/>
      <c r="J676" s="615"/>
      <c r="K676" s="615"/>
      <c r="L676" s="615"/>
      <c r="M676" s="1044"/>
      <c r="N676" s="1045"/>
      <c r="O676" s="615"/>
      <c r="P676" s="615"/>
      <c r="Q676" s="615"/>
      <c r="X676" s="352"/>
      <c r="Y676" s="352"/>
      <c r="Z676" s="352"/>
      <c r="AA676" s="352"/>
      <c r="AB676" s="352"/>
      <c r="AC676" s="352"/>
      <c r="AD676" s="352"/>
      <c r="AE676" s="352"/>
      <c r="AF676" s="352"/>
      <c r="AG676" s="352"/>
      <c r="AH676" s="352"/>
      <c r="AI676" s="352"/>
      <c r="AJ676" s="352"/>
      <c r="AK676" s="352"/>
      <c r="AL676" s="352"/>
      <c r="AM676" s="352"/>
      <c r="AN676" s="352"/>
      <c r="AO676" s="352"/>
      <c r="AP676" s="352"/>
      <c r="AQ676" s="352"/>
      <c r="AR676" s="352"/>
      <c r="AS676" s="352"/>
      <c r="AT676" s="352"/>
      <c r="AU676" s="352"/>
      <c r="AV676" s="352"/>
      <c r="AW676" s="352"/>
      <c r="AX676" s="352"/>
      <c r="AY676" s="352"/>
      <c r="AZ676" s="352"/>
      <c r="BA676" s="355"/>
      <c r="BB676" s="431"/>
      <c r="BC676" s="355"/>
      <c r="BD676" s="355"/>
      <c r="BE676" s="355"/>
      <c r="BF676" s="355"/>
      <c r="BG676" s="355"/>
      <c r="BH676" s="355"/>
      <c r="BI676" s="355"/>
      <c r="BJ676" s="355"/>
      <c r="BK676" s="355"/>
      <c r="BL676" s="355"/>
      <c r="BM676" s="355"/>
      <c r="BN676" s="355"/>
      <c r="BO676" s="355"/>
      <c r="BP676" s="355"/>
      <c r="BQ676" s="355"/>
      <c r="BR676" s="355"/>
      <c r="BS676" s="355"/>
      <c r="BT676" s="355"/>
      <c r="BU676" s="355"/>
      <c r="BV676" s="355"/>
      <c r="BW676" s="355"/>
      <c r="BX676" s="355"/>
      <c r="BY676" s="355"/>
      <c r="BZ676" s="355"/>
      <c r="CA676" s="355"/>
      <c r="CB676" s="355"/>
      <c r="CC676" s="355"/>
      <c r="CD676" s="355"/>
      <c r="CE676" s="355"/>
      <c r="CF676" s="355"/>
      <c r="CG676" s="355"/>
      <c r="CH676" s="355"/>
      <c r="CI676" s="355"/>
      <c r="CJ676" s="355"/>
      <c r="CK676" s="355"/>
      <c r="CL676" s="355"/>
      <c r="CM676" s="355"/>
      <c r="CN676" s="355"/>
      <c r="CO676" s="355"/>
      <c r="CP676" s="355"/>
      <c r="CQ676" s="355"/>
      <c r="CR676" s="355"/>
      <c r="CS676" s="355"/>
      <c r="CT676" s="355"/>
      <c r="CU676" s="355"/>
      <c r="CV676" s="355"/>
      <c r="CW676" s="355"/>
      <c r="CX676" s="355"/>
      <c r="CY676" s="355"/>
      <c r="CZ676" s="355"/>
    </row>
    <row r="677" s="359" customFormat="true" ht="25.15" customHeight="true" x14ac:dyDescent="0.2">
      <c r="C677" s="1044"/>
      <c r="D677" s="1045"/>
      <c r="E677" s="615"/>
      <c r="F677" s="615"/>
      <c r="G677" s="615"/>
      <c r="H677" s="1044"/>
      <c r="I677" s="1045"/>
      <c r="J677" s="615"/>
      <c r="K677" s="615"/>
      <c r="L677" s="615"/>
      <c r="M677" s="1044"/>
      <c r="N677" s="1045"/>
      <c r="O677" s="615"/>
      <c r="P677" s="615"/>
      <c r="Q677" s="615"/>
      <c r="X677" s="352"/>
      <c r="Y677" s="352"/>
      <c r="Z677" s="352"/>
      <c r="AA677" s="352"/>
      <c r="AB677" s="352"/>
      <c r="AC677" s="352"/>
      <c r="AD677" s="352"/>
      <c r="AE677" s="352"/>
      <c r="AF677" s="352"/>
      <c r="AG677" s="352"/>
      <c r="AH677" s="352"/>
      <c r="AI677" s="352"/>
      <c r="AJ677" s="352"/>
      <c r="AK677" s="352"/>
      <c r="AL677" s="352"/>
      <c r="AM677" s="352"/>
      <c r="AN677" s="352"/>
      <c r="AO677" s="352"/>
      <c r="AP677" s="352"/>
      <c r="AQ677" s="352"/>
      <c r="AR677" s="352"/>
      <c r="AS677" s="352"/>
      <c r="AT677" s="352"/>
      <c r="AU677" s="352"/>
      <c r="AV677" s="352"/>
      <c r="AW677" s="352"/>
      <c r="AX677" s="352"/>
      <c r="AY677" s="352"/>
      <c r="AZ677" s="352"/>
      <c r="BA677" s="355"/>
      <c r="BB677" s="431"/>
      <c r="BC677" s="355"/>
      <c r="BD677" s="355"/>
      <c r="BE677" s="355"/>
      <c r="BF677" s="355"/>
      <c r="BG677" s="355"/>
      <c r="BH677" s="355"/>
      <c r="BI677" s="355"/>
      <c r="BJ677" s="355"/>
      <c r="BK677" s="355"/>
      <c r="BL677" s="355"/>
      <c r="BM677" s="355"/>
      <c r="BN677" s="355"/>
      <c r="BO677" s="355"/>
      <c r="BP677" s="355"/>
      <c r="BQ677" s="355"/>
      <c r="BR677" s="355"/>
      <c r="BS677" s="355"/>
      <c r="BT677" s="355"/>
      <c r="BU677" s="355"/>
      <c r="BV677" s="355"/>
      <c r="BW677" s="355"/>
      <c r="BX677" s="355"/>
      <c r="BY677" s="355"/>
      <c r="BZ677" s="355"/>
      <c r="CA677" s="355"/>
      <c r="CB677" s="355"/>
      <c r="CC677" s="355"/>
      <c r="CD677" s="355"/>
      <c r="CE677" s="355"/>
      <c r="CF677" s="355"/>
      <c r="CG677" s="355"/>
      <c r="CH677" s="355"/>
      <c r="CI677" s="355"/>
      <c r="CJ677" s="355"/>
      <c r="CK677" s="355"/>
      <c r="CL677" s="355"/>
      <c r="CM677" s="355"/>
      <c r="CN677" s="355"/>
      <c r="CO677" s="355"/>
      <c r="CP677" s="355"/>
      <c r="CQ677" s="355"/>
      <c r="CR677" s="355"/>
      <c r="CS677" s="355"/>
      <c r="CT677" s="355"/>
      <c r="CU677" s="355"/>
      <c r="CV677" s="355"/>
      <c r="CW677" s="355"/>
      <c r="CX677" s="355"/>
      <c r="CY677" s="355"/>
      <c r="CZ677" s="355"/>
    </row>
    <row r="678" s="359" customFormat="true" ht="25.15" customHeight="true" x14ac:dyDescent="0.2">
      <c r="C678" s="1044"/>
      <c r="D678" s="1045"/>
      <c r="E678" s="615"/>
      <c r="F678" s="615"/>
      <c r="G678" s="615"/>
      <c r="H678" s="1044"/>
      <c r="I678" s="1045"/>
      <c r="J678" s="615"/>
      <c r="K678" s="615"/>
      <c r="L678" s="615"/>
      <c r="M678" s="1044"/>
      <c r="N678" s="1045"/>
      <c r="O678" s="615"/>
      <c r="P678" s="615"/>
      <c r="Q678" s="615"/>
      <c r="X678" s="352"/>
      <c r="Y678" s="352"/>
      <c r="Z678" s="352"/>
      <c r="AA678" s="352"/>
      <c r="AB678" s="352"/>
      <c r="AC678" s="352"/>
      <c r="AD678" s="352"/>
      <c r="AE678" s="352"/>
      <c r="AF678" s="352"/>
      <c r="AG678" s="352"/>
      <c r="AH678" s="352"/>
      <c r="AI678" s="352"/>
      <c r="AJ678" s="352"/>
      <c r="AK678" s="352"/>
      <c r="AL678" s="352"/>
      <c r="AM678" s="352"/>
      <c r="AN678" s="352"/>
      <c r="AO678" s="352"/>
      <c r="AP678" s="352"/>
      <c r="AQ678" s="352"/>
      <c r="AR678" s="352"/>
      <c r="AS678" s="352"/>
      <c r="AT678" s="352"/>
      <c r="AU678" s="352"/>
      <c r="AV678" s="352"/>
      <c r="AW678" s="352"/>
      <c r="AX678" s="352"/>
      <c r="AY678" s="352"/>
      <c r="AZ678" s="352"/>
      <c r="BA678" s="355"/>
      <c r="BB678" s="431"/>
      <c r="BC678" s="355"/>
      <c r="BD678" s="355"/>
      <c r="BE678" s="355"/>
      <c r="BF678" s="355"/>
      <c r="BG678" s="355"/>
      <c r="BH678" s="355"/>
      <c r="BI678" s="355"/>
      <c r="BJ678" s="355"/>
      <c r="BK678" s="355"/>
      <c r="BL678" s="355"/>
      <c r="BM678" s="355"/>
      <c r="BN678" s="355"/>
      <c r="BO678" s="355"/>
      <c r="BP678" s="355"/>
      <c r="BQ678" s="355"/>
      <c r="BR678" s="355"/>
      <c r="BS678" s="355"/>
      <c r="BT678" s="355"/>
      <c r="BU678" s="355"/>
      <c r="BV678" s="355"/>
      <c r="BW678" s="355"/>
      <c r="BX678" s="355"/>
      <c r="BY678" s="355"/>
      <c r="BZ678" s="355"/>
      <c r="CA678" s="355"/>
      <c r="CB678" s="355"/>
      <c r="CC678" s="355"/>
      <c r="CD678" s="355"/>
      <c r="CE678" s="355"/>
      <c r="CF678" s="355"/>
      <c r="CG678" s="355"/>
      <c r="CH678" s="355"/>
      <c r="CI678" s="355"/>
      <c r="CJ678" s="355"/>
      <c r="CK678" s="355"/>
      <c r="CL678" s="355"/>
      <c r="CM678" s="355"/>
      <c r="CN678" s="355"/>
      <c r="CO678" s="355"/>
      <c r="CP678" s="355"/>
      <c r="CQ678" s="355"/>
      <c r="CR678" s="355"/>
      <c r="CS678" s="355"/>
      <c r="CT678" s="355"/>
      <c r="CU678" s="355"/>
      <c r="CV678" s="355"/>
      <c r="CW678" s="355"/>
      <c r="CX678" s="355"/>
      <c r="CY678" s="355"/>
      <c r="CZ678" s="355"/>
    </row>
    <row r="679" s="359" customFormat="true" ht="25.15" customHeight="true" x14ac:dyDescent="0.2">
      <c r="C679" s="1044"/>
      <c r="D679" s="1045"/>
      <c r="E679" s="615"/>
      <c r="F679" s="615"/>
      <c r="G679" s="615"/>
      <c r="H679" s="1044"/>
      <c r="I679" s="1045"/>
      <c r="J679" s="615"/>
      <c r="K679" s="615"/>
      <c r="L679" s="615"/>
      <c r="M679" s="1044"/>
      <c r="N679" s="1045"/>
      <c r="O679" s="615"/>
      <c r="P679" s="615"/>
      <c r="Q679" s="615"/>
      <c r="X679" s="352"/>
      <c r="Y679" s="352"/>
      <c r="Z679" s="352"/>
      <c r="AA679" s="352"/>
      <c r="AB679" s="352"/>
      <c r="AC679" s="352"/>
      <c r="AD679" s="352"/>
      <c r="AE679" s="352"/>
      <c r="AF679" s="352"/>
      <c r="AG679" s="352"/>
      <c r="AH679" s="352"/>
      <c r="AI679" s="352"/>
      <c r="AJ679" s="352"/>
      <c r="AK679" s="352"/>
      <c r="AL679" s="352"/>
      <c r="AM679" s="352"/>
      <c r="AN679" s="352"/>
      <c r="AO679" s="352"/>
      <c r="AP679" s="352"/>
      <c r="AQ679" s="352"/>
      <c r="AR679" s="352"/>
      <c r="AS679" s="352"/>
      <c r="AT679" s="352"/>
      <c r="AU679" s="352"/>
      <c r="AV679" s="352"/>
      <c r="AW679" s="352"/>
      <c r="AX679" s="352"/>
      <c r="AY679" s="352"/>
      <c r="AZ679" s="352"/>
      <c r="BA679" s="355"/>
      <c r="BB679" s="431"/>
      <c r="BC679" s="355"/>
      <c r="BD679" s="355"/>
      <c r="BE679" s="355"/>
      <c r="BF679" s="355"/>
      <c r="BG679" s="355"/>
      <c r="BH679" s="355"/>
      <c r="BI679" s="355"/>
      <c r="BJ679" s="355"/>
      <c r="BK679" s="355"/>
      <c r="BL679" s="355"/>
      <c r="BM679" s="355"/>
      <c r="BN679" s="355"/>
      <c r="BO679" s="355"/>
      <c r="BP679" s="355"/>
      <c r="BQ679" s="355"/>
      <c r="BR679" s="355"/>
      <c r="BS679" s="355"/>
      <c r="BT679" s="355"/>
      <c r="BU679" s="355"/>
      <c r="BV679" s="355"/>
      <c r="BW679" s="355"/>
      <c r="BX679" s="355"/>
      <c r="BY679" s="355"/>
      <c r="BZ679" s="355"/>
      <c r="CA679" s="355"/>
      <c r="CB679" s="355"/>
      <c r="CC679" s="355"/>
      <c r="CD679" s="355"/>
      <c r="CE679" s="355"/>
      <c r="CF679" s="355"/>
      <c r="CG679" s="355"/>
      <c r="CH679" s="355"/>
      <c r="CI679" s="355"/>
      <c r="CJ679" s="355"/>
      <c r="CK679" s="355"/>
      <c r="CL679" s="355"/>
      <c r="CM679" s="355"/>
      <c r="CN679" s="355"/>
      <c r="CO679" s="355"/>
      <c r="CP679" s="355"/>
      <c r="CQ679" s="355"/>
      <c r="CR679" s="355"/>
      <c r="CS679" s="355"/>
      <c r="CT679" s="355"/>
      <c r="CU679" s="355"/>
      <c r="CV679" s="355"/>
      <c r="CW679" s="355"/>
      <c r="CX679" s="355"/>
      <c r="CY679" s="355"/>
      <c r="CZ679" s="355"/>
    </row>
    <row r="680" s="359" customFormat="true" ht="25.15" customHeight="true" x14ac:dyDescent="0.2">
      <c r="C680" s="1044"/>
      <c r="D680" s="1045"/>
      <c r="E680" s="615"/>
      <c r="F680" s="615"/>
      <c r="G680" s="615"/>
      <c r="H680" s="1044"/>
      <c r="I680" s="1045"/>
      <c r="J680" s="615"/>
      <c r="K680" s="615"/>
      <c r="L680" s="615"/>
      <c r="M680" s="1044"/>
      <c r="N680" s="1045"/>
      <c r="O680" s="615"/>
      <c r="P680" s="615"/>
      <c r="Q680" s="615"/>
      <c r="X680" s="352"/>
      <c r="Y680" s="352"/>
      <c r="Z680" s="352"/>
      <c r="AA680" s="352"/>
      <c r="AB680" s="352"/>
      <c r="AC680" s="352"/>
      <c r="AD680" s="352"/>
      <c r="AE680" s="352"/>
      <c r="AF680" s="352"/>
      <c r="AG680" s="352"/>
      <c r="AH680" s="352"/>
      <c r="AI680" s="352"/>
      <c r="AJ680" s="352"/>
      <c r="AK680" s="352"/>
      <c r="AL680" s="352"/>
      <c r="AM680" s="352"/>
      <c r="AN680" s="352"/>
      <c r="AO680" s="352"/>
      <c r="AP680" s="352"/>
      <c r="AQ680" s="352"/>
      <c r="AR680" s="352"/>
      <c r="AS680" s="352"/>
      <c r="AT680" s="352"/>
      <c r="AU680" s="352"/>
      <c r="AV680" s="352"/>
      <c r="AW680" s="352"/>
      <c r="AX680" s="352"/>
      <c r="AY680" s="352"/>
      <c r="AZ680" s="352"/>
      <c r="BA680" s="355"/>
      <c r="BB680" s="431"/>
      <c r="BC680" s="355"/>
      <c r="BD680" s="355"/>
      <c r="BE680" s="355"/>
      <c r="BF680" s="355"/>
      <c r="BG680" s="355"/>
      <c r="BH680" s="355"/>
      <c r="BI680" s="355"/>
      <c r="BJ680" s="355"/>
      <c r="BK680" s="355"/>
      <c r="BL680" s="355"/>
      <c r="BM680" s="355"/>
      <c r="BN680" s="355"/>
      <c r="BO680" s="355"/>
      <c r="BP680" s="355"/>
      <c r="BQ680" s="355"/>
      <c r="BR680" s="355"/>
      <c r="BS680" s="355"/>
      <c r="BT680" s="355"/>
      <c r="BU680" s="355"/>
      <c r="BV680" s="355"/>
      <c r="BW680" s="355"/>
      <c r="BX680" s="355"/>
      <c r="BY680" s="355"/>
      <c r="BZ680" s="355"/>
      <c r="CA680" s="355"/>
      <c r="CB680" s="355"/>
      <c r="CC680" s="355"/>
      <c r="CD680" s="355"/>
      <c r="CE680" s="355"/>
      <c r="CF680" s="355"/>
      <c r="CG680" s="355"/>
      <c r="CH680" s="355"/>
      <c r="CI680" s="355"/>
      <c r="CJ680" s="355"/>
      <c r="CK680" s="355"/>
      <c r="CL680" s="355"/>
      <c r="CM680" s="355"/>
      <c r="CN680" s="355"/>
      <c r="CO680" s="355"/>
      <c r="CP680" s="355"/>
      <c r="CQ680" s="355"/>
      <c r="CR680" s="355"/>
      <c r="CS680" s="355"/>
      <c r="CT680" s="355"/>
      <c r="CU680" s="355"/>
      <c r="CV680" s="355"/>
      <c r="CW680" s="355"/>
      <c r="CX680" s="355"/>
      <c r="CY680" s="355"/>
      <c r="CZ680" s="355"/>
    </row>
    <row r="681" s="359" customFormat="true" ht="25.15" customHeight="true" x14ac:dyDescent="0.2">
      <c r="C681" s="1044"/>
      <c r="D681" s="1045"/>
      <c r="E681" s="615"/>
      <c r="F681" s="615"/>
      <c r="G681" s="615"/>
      <c r="H681" s="1044"/>
      <c r="I681" s="1045"/>
      <c r="J681" s="615"/>
      <c r="K681" s="615"/>
      <c r="L681" s="615"/>
      <c r="M681" s="1044"/>
      <c r="N681" s="1045"/>
      <c r="O681" s="615"/>
      <c r="P681" s="615"/>
      <c r="Q681" s="615"/>
      <c r="X681" s="352"/>
      <c r="Y681" s="352"/>
      <c r="Z681" s="352"/>
      <c r="AA681" s="352"/>
      <c r="AB681" s="352"/>
      <c r="AC681" s="352"/>
      <c r="AD681" s="352"/>
      <c r="AE681" s="352"/>
      <c r="AF681" s="352"/>
      <c r="AG681" s="352"/>
      <c r="AH681" s="352"/>
      <c r="AI681" s="352"/>
      <c r="AJ681" s="352"/>
      <c r="AK681" s="352"/>
      <c r="AL681" s="352"/>
      <c r="AM681" s="352"/>
      <c r="AN681" s="352"/>
      <c r="AO681" s="352"/>
      <c r="AP681" s="352"/>
      <c r="AQ681" s="352"/>
      <c r="AR681" s="352"/>
      <c r="AS681" s="352"/>
      <c r="AT681" s="352"/>
      <c r="AU681" s="352"/>
      <c r="AV681" s="352"/>
      <c r="AW681" s="352"/>
      <c r="AX681" s="352"/>
      <c r="AY681" s="352"/>
      <c r="AZ681" s="352"/>
      <c r="BA681" s="355"/>
      <c r="BB681" s="431"/>
      <c r="BC681" s="355"/>
      <c r="BD681" s="355"/>
      <c r="BE681" s="355"/>
      <c r="BF681" s="355"/>
      <c r="BG681" s="355"/>
      <c r="BH681" s="355"/>
      <c r="BI681" s="355"/>
      <c r="BJ681" s="355"/>
      <c r="BK681" s="355"/>
      <c r="BL681" s="355"/>
      <c r="BM681" s="355"/>
      <c r="BN681" s="355"/>
      <c r="BO681" s="355"/>
      <c r="BP681" s="355"/>
      <c r="BQ681" s="355"/>
      <c r="BR681" s="355"/>
      <c r="BS681" s="355"/>
      <c r="BT681" s="355"/>
      <c r="BU681" s="355"/>
      <c r="BV681" s="355"/>
      <c r="BW681" s="355"/>
      <c r="BX681" s="355"/>
      <c r="BY681" s="355"/>
      <c r="BZ681" s="355"/>
      <c r="CA681" s="355"/>
      <c r="CB681" s="355"/>
      <c r="CC681" s="355"/>
      <c r="CD681" s="355"/>
      <c r="CE681" s="355"/>
      <c r="CF681" s="355"/>
      <c r="CG681" s="355"/>
      <c r="CH681" s="355"/>
      <c r="CI681" s="355"/>
      <c r="CJ681" s="355"/>
      <c r="CK681" s="355"/>
      <c r="CL681" s="355"/>
      <c r="CM681" s="355"/>
      <c r="CN681" s="355"/>
      <c r="CO681" s="355"/>
      <c r="CP681" s="355"/>
      <c r="CQ681" s="355"/>
      <c r="CR681" s="355"/>
      <c r="CS681" s="355"/>
      <c r="CT681" s="355"/>
      <c r="CU681" s="355"/>
      <c r="CV681" s="355"/>
      <c r="CW681" s="355"/>
      <c r="CX681" s="355"/>
      <c r="CY681" s="355"/>
      <c r="CZ681" s="355"/>
    </row>
    <row r="682" s="359" customFormat="true" ht="25.15" customHeight="true" x14ac:dyDescent="0.2">
      <c r="C682" s="1044"/>
      <c r="D682" s="1045"/>
      <c r="E682" s="615"/>
      <c r="F682" s="615"/>
      <c r="G682" s="615"/>
      <c r="H682" s="1044"/>
      <c r="I682" s="1045"/>
      <c r="J682" s="615"/>
      <c r="K682" s="615"/>
      <c r="L682" s="615"/>
      <c r="M682" s="1044"/>
      <c r="N682" s="1045"/>
      <c r="O682" s="615"/>
      <c r="P682" s="615"/>
      <c r="Q682" s="615"/>
      <c r="X682" s="352"/>
      <c r="Y682" s="352"/>
      <c r="Z682" s="352"/>
      <c r="AA682" s="352"/>
      <c r="AB682" s="352"/>
      <c r="AC682" s="352"/>
      <c r="AD682" s="352"/>
      <c r="AE682" s="352"/>
      <c r="AF682" s="352"/>
      <c r="AG682" s="352"/>
      <c r="AH682" s="352"/>
      <c r="AI682" s="352"/>
      <c r="AJ682" s="352"/>
      <c r="AK682" s="352"/>
      <c r="AL682" s="352"/>
      <c r="AM682" s="352"/>
      <c r="AN682" s="352"/>
      <c r="AO682" s="352"/>
      <c r="AP682" s="352"/>
      <c r="AQ682" s="352"/>
      <c r="AR682" s="352"/>
      <c r="AS682" s="352"/>
      <c r="AT682" s="352"/>
      <c r="AU682" s="352"/>
      <c r="AV682" s="352"/>
      <c r="AW682" s="352"/>
      <c r="AX682" s="352"/>
      <c r="AY682" s="352"/>
      <c r="AZ682" s="352"/>
      <c r="BA682" s="355"/>
      <c r="BB682" s="431"/>
      <c r="BC682" s="355"/>
      <c r="BD682" s="355"/>
      <c r="BE682" s="355"/>
      <c r="BF682" s="355"/>
      <c r="BG682" s="355"/>
      <c r="BH682" s="355"/>
      <c r="BI682" s="355"/>
      <c r="BJ682" s="355"/>
      <c r="BK682" s="355"/>
      <c r="BL682" s="355"/>
      <c r="BM682" s="355"/>
      <c r="BN682" s="355"/>
      <c r="BO682" s="355"/>
      <c r="BP682" s="355"/>
      <c r="BQ682" s="355"/>
      <c r="BR682" s="355"/>
      <c r="BS682" s="355"/>
      <c r="BT682" s="355"/>
      <c r="BU682" s="355"/>
      <c r="BV682" s="355"/>
      <c r="BW682" s="355"/>
      <c r="BX682" s="355"/>
      <c r="BY682" s="355"/>
      <c r="BZ682" s="355"/>
      <c r="CA682" s="355"/>
      <c r="CB682" s="355"/>
      <c r="CC682" s="355"/>
      <c r="CD682" s="355"/>
      <c r="CE682" s="355"/>
      <c r="CF682" s="355"/>
      <c r="CG682" s="355"/>
      <c r="CH682" s="355"/>
      <c r="CI682" s="355"/>
      <c r="CJ682" s="355"/>
      <c r="CK682" s="355"/>
      <c r="CL682" s="355"/>
      <c r="CM682" s="355"/>
      <c r="CN682" s="355"/>
      <c r="CO682" s="355"/>
      <c r="CP682" s="355"/>
      <c r="CQ682" s="355"/>
      <c r="CR682" s="355"/>
      <c r="CS682" s="355"/>
      <c r="CT682" s="355"/>
      <c r="CU682" s="355"/>
      <c r="CV682" s="355"/>
      <c r="CW682" s="355"/>
      <c r="CX682" s="355"/>
      <c r="CY682" s="355"/>
      <c r="CZ682" s="355"/>
    </row>
    <row r="683" s="359" customFormat="true" ht="25.15" customHeight="true" x14ac:dyDescent="0.2">
      <c r="C683" s="1044"/>
      <c r="D683" s="1045"/>
      <c r="E683" s="615"/>
      <c r="F683" s="615"/>
      <c r="G683" s="615"/>
      <c r="H683" s="1044"/>
      <c r="I683" s="1045"/>
      <c r="J683" s="615"/>
      <c r="K683" s="615"/>
      <c r="L683" s="615"/>
      <c r="M683" s="1044"/>
      <c r="N683" s="1045"/>
      <c r="O683" s="615"/>
      <c r="P683" s="615"/>
      <c r="Q683" s="615"/>
      <c r="X683" s="352"/>
      <c r="Y683" s="352"/>
      <c r="Z683" s="352"/>
      <c r="AA683" s="352"/>
      <c r="AB683" s="352"/>
      <c r="AC683" s="352"/>
      <c r="AD683" s="352"/>
      <c r="AE683" s="352"/>
      <c r="AF683" s="352"/>
      <c r="AG683" s="352"/>
      <c r="AH683" s="352"/>
      <c r="AI683" s="352"/>
      <c r="AJ683" s="352"/>
      <c r="AK683" s="352"/>
      <c r="AL683" s="352"/>
      <c r="AM683" s="352"/>
      <c r="AN683" s="352"/>
      <c r="AO683" s="352"/>
      <c r="AP683" s="352"/>
      <c r="AQ683" s="352"/>
      <c r="AR683" s="352"/>
      <c r="AS683" s="352"/>
      <c r="AT683" s="352"/>
      <c r="AU683" s="352"/>
      <c r="AV683" s="352"/>
      <c r="AW683" s="352"/>
      <c r="AX683" s="352"/>
      <c r="AY683" s="352"/>
      <c r="AZ683" s="352"/>
      <c r="BA683" s="355"/>
      <c r="BB683" s="431"/>
      <c r="BC683" s="355"/>
      <c r="BD683" s="355"/>
      <c r="BE683" s="355"/>
      <c r="BF683" s="355"/>
      <c r="BG683" s="355"/>
      <c r="BH683" s="355"/>
      <c r="BI683" s="355"/>
      <c r="BJ683" s="355"/>
      <c r="BK683" s="355"/>
      <c r="BL683" s="355"/>
      <c r="BM683" s="355"/>
      <c r="BN683" s="355"/>
      <c r="BO683" s="355"/>
      <c r="BP683" s="355"/>
      <c r="BQ683" s="355"/>
      <c r="BR683" s="355"/>
      <c r="BS683" s="355"/>
      <c r="BT683" s="355"/>
      <c r="BU683" s="355"/>
      <c r="BV683" s="355"/>
      <c r="BW683" s="355"/>
      <c r="BX683" s="355"/>
      <c r="BY683" s="355"/>
      <c r="BZ683" s="355"/>
      <c r="CA683" s="355"/>
      <c r="CB683" s="355"/>
      <c r="CC683" s="355"/>
      <c r="CD683" s="355"/>
      <c r="CE683" s="355"/>
      <c r="CF683" s="355"/>
      <c r="CG683" s="355"/>
      <c r="CH683" s="355"/>
      <c r="CI683" s="355"/>
      <c r="CJ683" s="355"/>
      <c r="CK683" s="355"/>
      <c r="CL683" s="355"/>
      <c r="CM683" s="355"/>
      <c r="CN683" s="355"/>
      <c r="CO683" s="355"/>
      <c r="CP683" s="355"/>
      <c r="CQ683" s="355"/>
      <c r="CR683" s="355"/>
      <c r="CS683" s="355"/>
      <c r="CT683" s="355"/>
      <c r="CU683" s="355"/>
      <c r="CV683" s="355"/>
      <c r="CW683" s="355"/>
      <c r="CX683" s="355"/>
      <c r="CY683" s="355"/>
      <c r="CZ683" s="355"/>
    </row>
    <row r="684" s="359" customFormat="true" ht="25.15" customHeight="true" x14ac:dyDescent="0.2">
      <c r="C684" s="1044"/>
      <c r="D684" s="1045"/>
      <c r="E684" s="615"/>
      <c r="F684" s="615"/>
      <c r="G684" s="615"/>
      <c r="H684" s="1044"/>
      <c r="I684" s="1045"/>
      <c r="J684" s="615"/>
      <c r="K684" s="615"/>
      <c r="L684" s="615"/>
      <c r="M684" s="1044"/>
      <c r="N684" s="1045"/>
      <c r="O684" s="615"/>
      <c r="P684" s="615"/>
      <c r="Q684" s="615"/>
      <c r="X684" s="352"/>
      <c r="Y684" s="352"/>
      <c r="Z684" s="352"/>
      <c r="AA684" s="352"/>
      <c r="AB684" s="352"/>
      <c r="AC684" s="352"/>
      <c r="AD684" s="352"/>
      <c r="AE684" s="352"/>
      <c r="AF684" s="352"/>
      <c r="AG684" s="352"/>
      <c r="AH684" s="352"/>
      <c r="AI684" s="352"/>
      <c r="AJ684" s="352"/>
      <c r="AK684" s="352"/>
      <c r="AL684" s="352"/>
      <c r="AM684" s="352"/>
      <c r="AN684" s="352"/>
      <c r="AO684" s="352"/>
      <c r="AP684" s="352"/>
      <c r="AQ684" s="352"/>
      <c r="AR684" s="352"/>
      <c r="AS684" s="352"/>
      <c r="AT684" s="352"/>
      <c r="AU684" s="352"/>
      <c r="AV684" s="352"/>
      <c r="AW684" s="352"/>
      <c r="AX684" s="352"/>
      <c r="AY684" s="352"/>
      <c r="AZ684" s="352"/>
      <c r="BA684" s="355"/>
      <c r="BB684" s="431"/>
      <c r="BC684" s="355"/>
      <c r="BD684" s="355"/>
      <c r="BE684" s="355"/>
      <c r="BF684" s="355"/>
      <c r="BG684" s="355"/>
      <c r="BH684" s="355"/>
      <c r="BI684" s="355"/>
      <c r="BJ684" s="355"/>
      <c r="BK684" s="355"/>
      <c r="BL684" s="355"/>
      <c r="BM684" s="355"/>
      <c r="BN684" s="355"/>
      <c r="BO684" s="355"/>
      <c r="BP684" s="355"/>
      <c r="BQ684" s="355"/>
      <c r="BR684" s="355"/>
      <c r="BS684" s="355"/>
      <c r="BT684" s="355"/>
      <c r="BU684" s="355"/>
      <c r="BV684" s="355"/>
      <c r="BW684" s="355"/>
      <c r="BX684" s="355"/>
      <c r="BY684" s="355"/>
      <c r="BZ684" s="355"/>
      <c r="CA684" s="355"/>
      <c r="CB684" s="355"/>
      <c r="CC684" s="355"/>
      <c r="CD684" s="355"/>
      <c r="CE684" s="355"/>
      <c r="CF684" s="355"/>
      <c r="CG684" s="355"/>
      <c r="CH684" s="355"/>
      <c r="CI684" s="355"/>
      <c r="CJ684" s="355"/>
      <c r="CK684" s="355"/>
      <c r="CL684" s="355"/>
      <c r="CM684" s="355"/>
      <c r="CN684" s="355"/>
      <c r="CO684" s="355"/>
      <c r="CP684" s="355"/>
      <c r="CQ684" s="355"/>
      <c r="CR684" s="355"/>
      <c r="CS684" s="355"/>
      <c r="CT684" s="355"/>
      <c r="CU684" s="355"/>
      <c r="CV684" s="355"/>
      <c r="CW684" s="355"/>
      <c r="CX684" s="355"/>
      <c r="CY684" s="355"/>
      <c r="CZ684" s="355"/>
    </row>
    <row r="685" s="359" customFormat="true" ht="25.15" customHeight="true" x14ac:dyDescent="0.2">
      <c r="C685" s="1044"/>
      <c r="D685" s="1045"/>
      <c r="E685" s="615"/>
      <c r="F685" s="615"/>
      <c r="G685" s="615"/>
      <c r="H685" s="1044"/>
      <c r="I685" s="1045"/>
      <c r="J685" s="615"/>
      <c r="K685" s="615"/>
      <c r="L685" s="615"/>
      <c r="M685" s="1044"/>
      <c r="N685" s="1045"/>
      <c r="O685" s="615"/>
      <c r="P685" s="615"/>
      <c r="Q685" s="615"/>
      <c r="X685" s="352"/>
      <c r="Y685" s="352"/>
      <c r="Z685" s="352"/>
      <c r="AA685" s="352"/>
      <c r="AB685" s="352"/>
      <c r="AC685" s="352"/>
      <c r="AD685" s="352"/>
      <c r="AE685" s="352"/>
      <c r="AF685" s="352"/>
      <c r="AG685" s="352"/>
      <c r="AH685" s="352"/>
      <c r="AI685" s="352"/>
      <c r="AJ685" s="352"/>
      <c r="AK685" s="352"/>
      <c r="AL685" s="352"/>
      <c r="AM685" s="352"/>
      <c r="AN685" s="352"/>
      <c r="AO685" s="352"/>
      <c r="AP685" s="352"/>
      <c r="AQ685" s="352"/>
      <c r="AR685" s="352"/>
      <c r="AS685" s="352"/>
      <c r="AT685" s="352"/>
      <c r="AU685" s="352"/>
      <c r="AV685" s="352"/>
      <c r="AW685" s="352"/>
      <c r="AX685" s="352"/>
      <c r="AY685" s="352"/>
      <c r="AZ685" s="352"/>
      <c r="BA685" s="355"/>
      <c r="BB685" s="431"/>
      <c r="BC685" s="355"/>
      <c r="BD685" s="355"/>
      <c r="BE685" s="355"/>
      <c r="BF685" s="355"/>
      <c r="BG685" s="355"/>
      <c r="BH685" s="355"/>
      <c r="BI685" s="355"/>
      <c r="BJ685" s="355"/>
      <c r="BK685" s="355"/>
      <c r="BL685" s="355"/>
      <c r="BM685" s="355"/>
      <c r="BN685" s="355"/>
      <c r="BO685" s="355"/>
      <c r="BP685" s="355"/>
      <c r="BQ685" s="355"/>
      <c r="BR685" s="355"/>
      <c r="BS685" s="355"/>
      <c r="BT685" s="355"/>
      <c r="BU685" s="355"/>
      <c r="BV685" s="355"/>
      <c r="BW685" s="355"/>
      <c r="BX685" s="355"/>
      <c r="BY685" s="355"/>
      <c r="BZ685" s="355"/>
      <c r="CA685" s="355"/>
      <c r="CB685" s="355"/>
      <c r="CC685" s="355"/>
      <c r="CD685" s="355"/>
      <c r="CE685" s="355"/>
      <c r="CF685" s="355"/>
      <c r="CG685" s="355"/>
      <c r="CH685" s="355"/>
      <c r="CI685" s="355"/>
      <c r="CJ685" s="355"/>
      <c r="CK685" s="355"/>
      <c r="CL685" s="355"/>
      <c r="CM685" s="355"/>
      <c r="CN685" s="355"/>
      <c r="CO685" s="355"/>
      <c r="CP685" s="355"/>
      <c r="CQ685" s="355"/>
      <c r="CR685" s="355"/>
      <c r="CS685" s="355"/>
      <c r="CT685" s="355"/>
      <c r="CU685" s="355"/>
      <c r="CV685" s="355"/>
      <c r="CW685" s="355"/>
      <c r="CX685" s="355"/>
      <c r="CY685" s="355"/>
      <c r="CZ685" s="355"/>
    </row>
    <row r="686" s="359" customFormat="true" ht="25.15" customHeight="true" x14ac:dyDescent="0.2">
      <c r="C686" s="1044"/>
      <c r="D686" s="1045"/>
      <c r="E686" s="615"/>
      <c r="F686" s="615"/>
      <c r="G686" s="615"/>
      <c r="H686" s="1044"/>
      <c r="I686" s="1045"/>
      <c r="J686" s="615"/>
      <c r="K686" s="615"/>
      <c r="L686" s="615"/>
      <c r="M686" s="1044"/>
      <c r="N686" s="1045"/>
      <c r="O686" s="615"/>
      <c r="P686" s="615"/>
      <c r="Q686" s="615"/>
      <c r="X686" s="352"/>
      <c r="Y686" s="352"/>
      <c r="Z686" s="352"/>
      <c r="AA686" s="352"/>
      <c r="AB686" s="352"/>
      <c r="AC686" s="352"/>
      <c r="AD686" s="352"/>
      <c r="AE686" s="352"/>
      <c r="AF686" s="352"/>
      <c r="AG686" s="352"/>
      <c r="AH686" s="352"/>
      <c r="AI686" s="352"/>
      <c r="AJ686" s="352"/>
      <c r="AK686" s="352"/>
      <c r="AL686" s="352"/>
      <c r="AM686" s="352"/>
      <c r="AN686" s="352"/>
      <c r="AO686" s="352"/>
      <c r="AP686" s="352"/>
      <c r="AQ686" s="352"/>
      <c r="AR686" s="352"/>
      <c r="AS686" s="352"/>
      <c r="AT686" s="352"/>
      <c r="AU686" s="352"/>
      <c r="AV686" s="352"/>
      <c r="AW686" s="352"/>
      <c r="AX686" s="352"/>
      <c r="AY686" s="352"/>
      <c r="AZ686" s="352"/>
      <c r="BA686" s="355"/>
      <c r="BB686" s="431"/>
      <c r="BC686" s="355"/>
      <c r="BD686" s="355"/>
      <c r="BE686" s="355"/>
      <c r="BF686" s="355"/>
      <c r="BG686" s="355"/>
      <c r="BH686" s="355"/>
      <c r="BI686" s="355"/>
      <c r="BJ686" s="355"/>
      <c r="BK686" s="355"/>
      <c r="BL686" s="355"/>
      <c r="BM686" s="355"/>
      <c r="BN686" s="355"/>
      <c r="BO686" s="355"/>
      <c r="BP686" s="355"/>
      <c r="BQ686" s="355"/>
      <c r="BR686" s="355"/>
      <c r="BS686" s="355"/>
      <c r="BT686" s="355"/>
      <c r="BU686" s="355"/>
      <c r="BV686" s="355"/>
      <c r="BW686" s="355"/>
      <c r="BX686" s="355"/>
      <c r="BY686" s="355"/>
      <c r="BZ686" s="355"/>
      <c r="CA686" s="355"/>
      <c r="CB686" s="355"/>
      <c r="CC686" s="355"/>
      <c r="CD686" s="355"/>
      <c r="CE686" s="355"/>
      <c r="CF686" s="355"/>
      <c r="CG686" s="355"/>
      <c r="CH686" s="355"/>
      <c r="CI686" s="355"/>
      <c r="CJ686" s="355"/>
      <c r="CK686" s="355"/>
      <c r="CL686" s="355"/>
      <c r="CM686" s="355"/>
      <c r="CN686" s="355"/>
      <c r="CO686" s="355"/>
      <c r="CP686" s="355"/>
      <c r="CQ686" s="355"/>
      <c r="CR686" s="355"/>
      <c r="CS686" s="355"/>
      <c r="CT686" s="355"/>
      <c r="CU686" s="355"/>
      <c r="CV686" s="355"/>
      <c r="CW686" s="355"/>
      <c r="CX686" s="355"/>
      <c r="CY686" s="355"/>
      <c r="CZ686" s="355"/>
    </row>
    <row r="687" s="359" customFormat="true" ht="25.15" customHeight="true" x14ac:dyDescent="0.2">
      <c r="C687" s="1044"/>
      <c r="D687" s="1045"/>
      <c r="E687" s="615"/>
      <c r="F687" s="615"/>
      <c r="G687" s="615"/>
      <c r="H687" s="1044"/>
      <c r="I687" s="1045"/>
      <c r="J687" s="615"/>
      <c r="K687" s="615"/>
      <c r="L687" s="615"/>
      <c r="M687" s="1044"/>
      <c r="N687" s="1045"/>
      <c r="O687" s="615"/>
      <c r="P687" s="615"/>
      <c r="Q687" s="615"/>
      <c r="X687" s="352"/>
      <c r="Y687" s="352"/>
      <c r="Z687" s="352"/>
      <c r="AA687" s="352"/>
      <c r="AB687" s="352"/>
      <c r="AC687" s="352"/>
      <c r="AD687" s="352"/>
      <c r="AE687" s="352"/>
      <c r="AF687" s="352"/>
      <c r="AG687" s="352"/>
      <c r="AH687" s="352"/>
      <c r="AI687" s="352"/>
      <c r="AJ687" s="352"/>
      <c r="AK687" s="352"/>
      <c r="AL687" s="352"/>
      <c r="AM687" s="352"/>
      <c r="AN687" s="352"/>
      <c r="AO687" s="352"/>
      <c r="AP687" s="352"/>
      <c r="AQ687" s="352"/>
      <c r="AR687" s="352"/>
      <c r="AS687" s="352"/>
      <c r="AT687" s="352"/>
      <c r="AU687" s="352"/>
      <c r="AV687" s="352"/>
      <c r="AW687" s="352"/>
      <c r="AX687" s="352"/>
      <c r="AY687" s="352"/>
      <c r="AZ687" s="352"/>
      <c r="BA687" s="355"/>
      <c r="BB687" s="431"/>
      <c r="BC687" s="355"/>
      <c r="BD687" s="355"/>
      <c r="BE687" s="355"/>
      <c r="BF687" s="355"/>
      <c r="BG687" s="355"/>
      <c r="BH687" s="355"/>
      <c r="BI687" s="355"/>
      <c r="BJ687" s="355"/>
      <c r="BK687" s="355"/>
      <c r="BL687" s="355"/>
      <c r="BM687" s="355"/>
      <c r="BN687" s="355"/>
      <c r="BO687" s="355"/>
      <c r="BP687" s="355"/>
      <c r="BQ687" s="355"/>
      <c r="BR687" s="355"/>
      <c r="BS687" s="355"/>
      <c r="BT687" s="355"/>
      <c r="BU687" s="355"/>
      <c r="BV687" s="355"/>
      <c r="BW687" s="355"/>
      <c r="BX687" s="355"/>
      <c r="BY687" s="355"/>
      <c r="BZ687" s="355"/>
      <c r="CA687" s="355"/>
      <c r="CB687" s="355"/>
      <c r="CC687" s="355"/>
      <c r="CD687" s="355"/>
      <c r="CE687" s="355"/>
      <c r="CF687" s="355"/>
      <c r="CG687" s="355"/>
      <c r="CH687" s="355"/>
      <c r="CI687" s="355"/>
      <c r="CJ687" s="355"/>
      <c r="CK687" s="355"/>
      <c r="CL687" s="355"/>
      <c r="CM687" s="355"/>
      <c r="CN687" s="355"/>
      <c r="CO687" s="355"/>
      <c r="CP687" s="355"/>
      <c r="CQ687" s="355"/>
      <c r="CR687" s="355"/>
      <c r="CS687" s="355"/>
      <c r="CT687" s="355"/>
      <c r="CU687" s="355"/>
      <c r="CV687" s="355"/>
      <c r="CW687" s="355"/>
      <c r="CX687" s="355"/>
      <c r="CY687" s="355"/>
      <c r="CZ687" s="355"/>
    </row>
    <row r="688" s="359" customFormat="true" ht="25.15" customHeight="true" x14ac:dyDescent="0.2">
      <c r="C688" s="1044"/>
      <c r="D688" s="1045"/>
      <c r="E688" s="615"/>
      <c r="F688" s="615"/>
      <c r="G688" s="615"/>
      <c r="H688" s="1044"/>
      <c r="I688" s="1045"/>
      <c r="J688" s="615"/>
      <c r="K688" s="615"/>
      <c r="L688" s="615"/>
      <c r="M688" s="1044"/>
      <c r="N688" s="1045"/>
      <c r="O688" s="615"/>
      <c r="P688" s="615"/>
      <c r="Q688" s="615"/>
      <c r="X688" s="352"/>
      <c r="Y688" s="352"/>
      <c r="Z688" s="352"/>
      <c r="AA688" s="352"/>
      <c r="AB688" s="352"/>
      <c r="AC688" s="352"/>
      <c r="AD688" s="352"/>
      <c r="AE688" s="352"/>
      <c r="AF688" s="352"/>
      <c r="AG688" s="352"/>
      <c r="AH688" s="352"/>
      <c r="AI688" s="352"/>
      <c r="AJ688" s="352"/>
      <c r="AK688" s="352"/>
      <c r="AL688" s="352"/>
      <c r="AM688" s="352"/>
      <c r="AN688" s="352"/>
      <c r="AO688" s="352"/>
      <c r="AP688" s="352"/>
      <c r="AQ688" s="352"/>
      <c r="AR688" s="352"/>
      <c r="AS688" s="352"/>
      <c r="AT688" s="352"/>
      <c r="AU688" s="352"/>
      <c r="AV688" s="352"/>
      <c r="AW688" s="352"/>
      <c r="AX688" s="352"/>
      <c r="AY688" s="352"/>
      <c r="AZ688" s="352"/>
      <c r="BA688" s="355"/>
      <c r="BB688" s="431"/>
      <c r="BC688" s="355"/>
      <c r="BD688" s="355"/>
      <c r="BE688" s="355"/>
      <c r="BF688" s="355"/>
      <c r="BG688" s="355"/>
      <c r="BH688" s="355"/>
      <c r="BI688" s="355"/>
      <c r="BJ688" s="355"/>
      <c r="BK688" s="355"/>
      <c r="BL688" s="355"/>
      <c r="BM688" s="355"/>
      <c r="BN688" s="355"/>
      <c r="BO688" s="355"/>
      <c r="BP688" s="355"/>
      <c r="BQ688" s="355"/>
      <c r="BR688" s="355"/>
      <c r="BS688" s="355"/>
      <c r="BT688" s="355"/>
      <c r="BU688" s="355"/>
      <c r="BV688" s="355"/>
      <c r="BW688" s="355"/>
      <c r="BX688" s="355"/>
      <c r="BY688" s="355"/>
      <c r="BZ688" s="355"/>
      <c r="CA688" s="355"/>
      <c r="CB688" s="355"/>
      <c r="CC688" s="355"/>
      <c r="CD688" s="355"/>
      <c r="CE688" s="355"/>
      <c r="CF688" s="355"/>
      <c r="CG688" s="355"/>
      <c r="CH688" s="355"/>
      <c r="CI688" s="355"/>
      <c r="CJ688" s="355"/>
      <c r="CK688" s="355"/>
      <c r="CL688" s="355"/>
      <c r="CM688" s="355"/>
      <c r="CN688" s="355"/>
      <c r="CO688" s="355"/>
      <c r="CP688" s="355"/>
      <c r="CQ688" s="355"/>
      <c r="CR688" s="355"/>
      <c r="CS688" s="355"/>
      <c r="CT688" s="355"/>
      <c r="CU688" s="355"/>
      <c r="CV688" s="355"/>
      <c r="CW688" s="355"/>
      <c r="CX688" s="355"/>
      <c r="CY688" s="355"/>
      <c r="CZ688" s="355"/>
    </row>
    <row r="689" s="359" customFormat="true" ht="25.15" customHeight="true" x14ac:dyDescent="0.2">
      <c r="C689" s="1044"/>
      <c r="D689" s="1045"/>
      <c r="E689" s="615"/>
      <c r="F689" s="615"/>
      <c r="G689" s="615"/>
      <c r="H689" s="1044"/>
      <c r="I689" s="1045"/>
      <c r="J689" s="615"/>
      <c r="K689" s="615"/>
      <c r="L689" s="615"/>
      <c r="M689" s="1044"/>
      <c r="N689" s="1045"/>
      <c r="O689" s="615"/>
      <c r="P689" s="615"/>
      <c r="Q689" s="615"/>
      <c r="X689" s="352"/>
      <c r="Y689" s="352"/>
      <c r="Z689" s="352"/>
      <c r="AA689" s="352"/>
      <c r="AB689" s="352"/>
      <c r="AC689" s="352"/>
      <c r="AD689" s="352"/>
      <c r="AE689" s="352"/>
      <c r="AF689" s="352"/>
      <c r="AG689" s="352"/>
      <c r="AH689" s="352"/>
      <c r="AI689" s="352"/>
      <c r="AJ689" s="352"/>
      <c r="AK689" s="352"/>
      <c r="AL689" s="352"/>
      <c r="AM689" s="352"/>
      <c r="AN689" s="352"/>
      <c r="AO689" s="352"/>
      <c r="AP689" s="352"/>
      <c r="AQ689" s="352"/>
      <c r="AR689" s="352"/>
      <c r="AS689" s="352"/>
      <c r="AT689" s="352"/>
      <c r="AU689" s="352"/>
      <c r="AV689" s="352"/>
      <c r="AW689" s="352"/>
      <c r="AX689" s="352"/>
      <c r="AY689" s="352"/>
      <c r="AZ689" s="352"/>
      <c r="BA689" s="355"/>
      <c r="BB689" s="431"/>
      <c r="BC689" s="355"/>
      <c r="BD689" s="355"/>
      <c r="BE689" s="355"/>
      <c r="BF689" s="355"/>
      <c r="BG689" s="355"/>
      <c r="BH689" s="355"/>
      <c r="BI689" s="355"/>
      <c r="BJ689" s="355"/>
      <c r="BK689" s="355"/>
      <c r="BL689" s="355"/>
      <c r="BM689" s="355"/>
      <c r="BN689" s="355"/>
      <c r="BO689" s="355"/>
      <c r="BP689" s="355"/>
      <c r="BQ689" s="355"/>
      <c r="BR689" s="355"/>
      <c r="BS689" s="355"/>
      <c r="BT689" s="355"/>
      <c r="BU689" s="355"/>
      <c r="BV689" s="355"/>
      <c r="BW689" s="355"/>
      <c r="BX689" s="355"/>
      <c r="BY689" s="355"/>
      <c r="BZ689" s="355"/>
      <c r="CA689" s="355"/>
      <c r="CB689" s="355"/>
      <c r="CC689" s="355"/>
      <c r="CD689" s="355"/>
      <c r="CE689" s="355"/>
      <c r="CF689" s="355"/>
      <c r="CG689" s="355"/>
      <c r="CH689" s="355"/>
      <c r="CI689" s="355"/>
      <c r="CJ689" s="355"/>
      <c r="CK689" s="355"/>
      <c r="CL689" s="355"/>
      <c r="CM689" s="355"/>
      <c r="CN689" s="355"/>
      <c r="CO689" s="355"/>
      <c r="CP689" s="355"/>
      <c r="CQ689" s="355"/>
      <c r="CR689" s="355"/>
      <c r="CS689" s="355"/>
      <c r="CT689" s="355"/>
      <c r="CU689" s="355"/>
      <c r="CV689" s="355"/>
      <c r="CW689" s="355"/>
      <c r="CX689" s="355"/>
      <c r="CY689" s="355"/>
      <c r="CZ689" s="355"/>
    </row>
    <row r="690" s="359" customFormat="true" ht="25.15" customHeight="true" x14ac:dyDescent="0.2">
      <c r="C690" s="1044"/>
      <c r="D690" s="1045"/>
      <c r="E690" s="615"/>
      <c r="F690" s="615"/>
      <c r="G690" s="615"/>
      <c r="H690" s="1044"/>
      <c r="I690" s="1045"/>
      <c r="J690" s="615"/>
      <c r="K690" s="615"/>
      <c r="L690" s="615"/>
      <c r="M690" s="1044"/>
      <c r="N690" s="1045"/>
      <c r="O690" s="615"/>
      <c r="P690" s="615"/>
      <c r="Q690" s="615"/>
      <c r="X690" s="352"/>
      <c r="Y690" s="352"/>
      <c r="Z690" s="352"/>
      <c r="AA690" s="352"/>
      <c r="AB690" s="352"/>
      <c r="AC690" s="352"/>
      <c r="AD690" s="352"/>
      <c r="AE690" s="352"/>
      <c r="AF690" s="352"/>
      <c r="AG690" s="352"/>
      <c r="AH690" s="352"/>
      <c r="AI690" s="352"/>
      <c r="AJ690" s="352"/>
      <c r="AK690" s="352"/>
      <c r="AL690" s="352"/>
      <c r="AM690" s="352"/>
      <c r="AN690" s="352"/>
      <c r="AO690" s="352"/>
      <c r="AP690" s="352"/>
      <c r="AQ690" s="352"/>
      <c r="AR690" s="352"/>
      <c r="AS690" s="352"/>
      <c r="AT690" s="352"/>
      <c r="AU690" s="352"/>
      <c r="AV690" s="352"/>
      <c r="AW690" s="352"/>
      <c r="AX690" s="352"/>
      <c r="AY690" s="352"/>
      <c r="AZ690" s="352"/>
      <c r="BA690" s="355"/>
      <c r="BB690" s="431"/>
      <c r="BC690" s="355"/>
      <c r="BD690" s="355"/>
      <c r="BE690" s="355"/>
      <c r="BF690" s="355"/>
      <c r="BG690" s="355"/>
      <c r="BH690" s="355"/>
      <c r="BI690" s="355"/>
      <c r="BJ690" s="355"/>
      <c r="BK690" s="355"/>
      <c r="BL690" s="355"/>
      <c r="BM690" s="355"/>
      <c r="BN690" s="355"/>
      <c r="BO690" s="355"/>
      <c r="BP690" s="355"/>
      <c r="BQ690" s="355"/>
      <c r="BR690" s="355"/>
      <c r="BS690" s="355"/>
      <c r="BT690" s="355"/>
      <c r="BU690" s="355"/>
      <c r="BV690" s="355"/>
      <c r="BW690" s="355"/>
      <c r="BX690" s="355"/>
      <c r="BY690" s="355"/>
      <c r="BZ690" s="355"/>
      <c r="CA690" s="355"/>
      <c r="CB690" s="355"/>
      <c r="CC690" s="355"/>
      <c r="CD690" s="355"/>
      <c r="CE690" s="355"/>
      <c r="CF690" s="355"/>
      <c r="CG690" s="355"/>
      <c r="CH690" s="355"/>
      <c r="CI690" s="355"/>
      <c r="CJ690" s="355"/>
      <c r="CK690" s="355"/>
      <c r="CL690" s="355"/>
      <c r="CM690" s="355"/>
      <c r="CN690" s="355"/>
      <c r="CO690" s="355"/>
      <c r="CP690" s="355"/>
      <c r="CQ690" s="355"/>
      <c r="CR690" s="355"/>
      <c r="CS690" s="355"/>
      <c r="CT690" s="355"/>
      <c r="CU690" s="355"/>
      <c r="CV690" s="355"/>
      <c r="CW690" s="355"/>
      <c r="CX690" s="355"/>
      <c r="CY690" s="355"/>
      <c r="CZ690" s="355"/>
    </row>
    <row r="691" s="359" customFormat="true" ht="25.15" customHeight="true" x14ac:dyDescent="0.2">
      <c r="C691" s="1044"/>
      <c r="D691" s="1045"/>
      <c r="E691" s="615"/>
      <c r="F691" s="615"/>
      <c r="G691" s="615"/>
      <c r="H691" s="1044"/>
      <c r="I691" s="1045"/>
      <c r="J691" s="615"/>
      <c r="K691" s="615"/>
      <c r="L691" s="615"/>
      <c r="M691" s="1044"/>
      <c r="N691" s="1045"/>
      <c r="O691" s="615"/>
      <c r="P691" s="615"/>
      <c r="Q691" s="615"/>
      <c r="X691" s="352"/>
      <c r="Y691" s="352"/>
      <c r="Z691" s="352"/>
      <c r="AA691" s="352"/>
      <c r="AB691" s="352"/>
      <c r="AC691" s="352"/>
      <c r="AD691" s="352"/>
      <c r="AE691" s="352"/>
      <c r="AF691" s="352"/>
      <c r="AG691" s="352"/>
      <c r="AH691" s="352"/>
      <c r="AI691" s="352"/>
      <c r="AJ691" s="352"/>
      <c r="AK691" s="352"/>
      <c r="AL691" s="352"/>
      <c r="AM691" s="352"/>
      <c r="AN691" s="352"/>
      <c r="AO691" s="352"/>
      <c r="AP691" s="352"/>
      <c r="AQ691" s="352"/>
      <c r="AR691" s="352"/>
      <c r="AS691" s="352"/>
      <c r="AT691" s="352"/>
      <c r="AU691" s="352"/>
      <c r="AV691" s="352"/>
      <c r="AW691" s="352"/>
      <c r="AX691" s="352"/>
      <c r="AY691" s="352"/>
      <c r="AZ691" s="352"/>
      <c r="BA691" s="355"/>
      <c r="BB691" s="431"/>
      <c r="BC691" s="355"/>
      <c r="BD691" s="355"/>
      <c r="BE691" s="355"/>
      <c r="BF691" s="355"/>
      <c r="BG691" s="355"/>
      <c r="BH691" s="355"/>
      <c r="BI691" s="355"/>
      <c r="BJ691" s="355"/>
      <c r="BK691" s="355"/>
      <c r="BL691" s="355"/>
      <c r="BM691" s="355"/>
      <c r="BN691" s="355"/>
      <c r="BO691" s="355"/>
      <c r="BP691" s="355"/>
      <c r="BQ691" s="355"/>
      <c r="BR691" s="355"/>
      <c r="BS691" s="355"/>
      <c r="BT691" s="355"/>
      <c r="BU691" s="355"/>
      <c r="BV691" s="355"/>
      <c r="BW691" s="355"/>
      <c r="BX691" s="355"/>
      <c r="BY691" s="355"/>
      <c r="BZ691" s="355"/>
      <c r="CA691" s="355"/>
      <c r="CB691" s="355"/>
      <c r="CC691" s="355"/>
      <c r="CD691" s="355"/>
      <c r="CE691" s="355"/>
      <c r="CF691" s="355"/>
      <c r="CG691" s="355"/>
      <c r="CH691" s="355"/>
      <c r="CI691" s="355"/>
      <c r="CJ691" s="355"/>
      <c r="CK691" s="355"/>
      <c r="CL691" s="355"/>
      <c r="CM691" s="355"/>
      <c r="CN691" s="355"/>
      <c r="CO691" s="355"/>
      <c r="CP691" s="355"/>
      <c r="CQ691" s="355"/>
      <c r="CR691" s="355"/>
      <c r="CS691" s="355"/>
      <c r="CT691" s="355"/>
      <c r="CU691" s="355"/>
      <c r="CV691" s="355"/>
      <c r="CW691" s="355"/>
      <c r="CX691" s="355"/>
      <c r="CY691" s="355"/>
      <c r="CZ691" s="355"/>
    </row>
    <row r="692" s="359" customFormat="true" ht="25.15" customHeight="true" x14ac:dyDescent="0.2">
      <c r="C692" s="1044"/>
      <c r="D692" s="1045"/>
      <c r="E692" s="615"/>
      <c r="F692" s="615"/>
      <c r="G692" s="615"/>
      <c r="H692" s="1044"/>
      <c r="I692" s="1045"/>
      <c r="J692" s="615"/>
      <c r="K692" s="615"/>
      <c r="L692" s="615"/>
      <c r="M692" s="1044"/>
      <c r="N692" s="1045"/>
      <c r="O692" s="615"/>
      <c r="P692" s="615"/>
      <c r="Q692" s="615"/>
      <c r="X692" s="352"/>
      <c r="Y692" s="352"/>
      <c r="Z692" s="352"/>
      <c r="AA692" s="352"/>
      <c r="AB692" s="352"/>
      <c r="AC692" s="352"/>
      <c r="AD692" s="352"/>
      <c r="AE692" s="352"/>
      <c r="AF692" s="352"/>
      <c r="AG692" s="352"/>
      <c r="AH692" s="352"/>
      <c r="AI692" s="352"/>
      <c r="AJ692" s="352"/>
      <c r="AK692" s="352"/>
      <c r="AL692" s="352"/>
      <c r="AM692" s="352"/>
      <c r="AN692" s="352"/>
      <c r="AO692" s="352"/>
      <c r="AP692" s="352"/>
      <c r="AQ692" s="352"/>
      <c r="AR692" s="352"/>
      <c r="AS692" s="352"/>
      <c r="AT692" s="352"/>
      <c r="AU692" s="352"/>
      <c r="AV692" s="352"/>
      <c r="AW692" s="352"/>
      <c r="AX692" s="352"/>
      <c r="AY692" s="352"/>
      <c r="AZ692" s="352"/>
      <c r="BA692" s="355"/>
      <c r="BB692" s="431"/>
      <c r="BC692" s="355"/>
      <c r="BD692" s="355"/>
      <c r="BE692" s="355"/>
      <c r="BF692" s="355"/>
      <c r="BG692" s="355"/>
      <c r="BH692" s="355"/>
      <c r="BI692" s="355"/>
      <c r="BJ692" s="355"/>
      <c r="BK692" s="355"/>
      <c r="BL692" s="355"/>
      <c r="BM692" s="355"/>
      <c r="BN692" s="355"/>
      <c r="BO692" s="355"/>
      <c r="BP692" s="355"/>
      <c r="BQ692" s="355"/>
      <c r="BR692" s="355"/>
      <c r="BS692" s="355"/>
      <c r="BT692" s="355"/>
      <c r="BU692" s="355"/>
      <c r="BV692" s="355"/>
      <c r="BW692" s="355"/>
      <c r="BX692" s="355"/>
      <c r="BY692" s="355"/>
      <c r="BZ692" s="355"/>
      <c r="CA692" s="355"/>
      <c r="CB692" s="355"/>
      <c r="CC692" s="355"/>
      <c r="CD692" s="355"/>
      <c r="CE692" s="355"/>
      <c r="CF692" s="355"/>
      <c r="CG692" s="355"/>
      <c r="CH692" s="355"/>
      <c r="CI692" s="355"/>
      <c r="CJ692" s="355"/>
      <c r="CK692" s="355"/>
      <c r="CL692" s="355"/>
      <c r="CM692" s="355"/>
      <c r="CN692" s="355"/>
      <c r="CO692" s="355"/>
      <c r="CP692" s="355"/>
      <c r="CQ692" s="355"/>
      <c r="CR692" s="355"/>
      <c r="CS692" s="355"/>
      <c r="CT692" s="355"/>
      <c r="CU692" s="355"/>
      <c r="CV692" s="355"/>
      <c r="CW692" s="355"/>
      <c r="CX692" s="355"/>
      <c r="CY692" s="355"/>
      <c r="CZ692" s="355"/>
    </row>
    <row r="693" s="359" customFormat="true" ht="25.15" customHeight="true" x14ac:dyDescent="0.2">
      <c r="C693" s="1044"/>
      <c r="D693" s="1045"/>
      <c r="E693" s="615"/>
      <c r="F693" s="615"/>
      <c r="G693" s="615"/>
      <c r="H693" s="1044"/>
      <c r="I693" s="1045"/>
      <c r="J693" s="615"/>
      <c r="K693" s="615"/>
      <c r="L693" s="615"/>
      <c r="M693" s="1044"/>
      <c r="N693" s="1045"/>
      <c r="O693" s="615"/>
      <c r="P693" s="615"/>
      <c r="Q693" s="615"/>
      <c r="X693" s="352"/>
      <c r="Y693" s="352"/>
      <c r="Z693" s="352"/>
      <c r="AA693" s="352"/>
      <c r="AB693" s="352"/>
      <c r="AC693" s="352"/>
      <c r="AD693" s="352"/>
      <c r="AE693" s="352"/>
      <c r="AF693" s="352"/>
      <c r="AG693" s="352"/>
      <c r="AH693" s="352"/>
      <c r="AI693" s="352"/>
      <c r="AJ693" s="352"/>
      <c r="AK693" s="352"/>
      <c r="AL693" s="352"/>
      <c r="AM693" s="352"/>
      <c r="AN693" s="352"/>
      <c r="AO693" s="352"/>
      <c r="AP693" s="352"/>
      <c r="AQ693" s="352"/>
      <c r="AR693" s="352"/>
      <c r="AS693" s="352"/>
      <c r="AT693" s="352"/>
      <c r="AU693" s="352"/>
      <c r="AV693" s="352"/>
      <c r="AW693" s="352"/>
      <c r="AX693" s="352"/>
      <c r="AY693" s="352"/>
      <c r="AZ693" s="352"/>
      <c r="BA693" s="355"/>
      <c r="BB693" s="431"/>
      <c r="BC693" s="355"/>
      <c r="BD693" s="355"/>
      <c r="BE693" s="355"/>
      <c r="BF693" s="355"/>
      <c r="BG693" s="355"/>
      <c r="BH693" s="355"/>
      <c r="BI693" s="355"/>
      <c r="BJ693" s="355"/>
      <c r="BK693" s="355"/>
      <c r="BL693" s="355"/>
      <c r="BM693" s="355"/>
      <c r="BN693" s="355"/>
      <c r="BO693" s="355"/>
      <c r="BP693" s="355"/>
      <c r="BQ693" s="355"/>
      <c r="BR693" s="355"/>
      <c r="BS693" s="355"/>
      <c r="BT693" s="355"/>
      <c r="BU693" s="355"/>
      <c r="BV693" s="355"/>
      <c r="BW693" s="355"/>
      <c r="BX693" s="355"/>
      <c r="BY693" s="355"/>
      <c r="BZ693" s="355"/>
      <c r="CA693" s="355"/>
      <c r="CB693" s="355"/>
      <c r="CC693" s="355"/>
      <c r="CD693" s="355"/>
      <c r="CE693" s="355"/>
      <c r="CF693" s="355"/>
      <c r="CG693" s="355"/>
      <c r="CH693" s="355"/>
      <c r="CI693" s="355"/>
      <c r="CJ693" s="355"/>
      <c r="CK693" s="355"/>
      <c r="CL693" s="355"/>
      <c r="CM693" s="355"/>
      <c r="CN693" s="355"/>
      <c r="CO693" s="355"/>
      <c r="CP693" s="355"/>
      <c r="CQ693" s="355"/>
      <c r="CR693" s="355"/>
      <c r="CS693" s="355"/>
      <c r="CT693" s="355"/>
      <c r="CU693" s="355"/>
      <c r="CV693" s="355"/>
      <c r="CW693" s="355"/>
      <c r="CX693" s="355"/>
      <c r="CY693" s="355"/>
      <c r="CZ693" s="355"/>
    </row>
    <row r="694" s="359" customFormat="true" ht="25.15" customHeight="true" x14ac:dyDescent="0.2">
      <c r="C694" s="1044"/>
      <c r="D694" s="1045"/>
      <c r="E694" s="615"/>
      <c r="F694" s="615"/>
      <c r="G694" s="615"/>
      <c r="H694" s="1044"/>
      <c r="I694" s="1045"/>
      <c r="J694" s="615"/>
      <c r="K694" s="615"/>
      <c r="L694" s="615"/>
      <c r="M694" s="1044"/>
      <c r="N694" s="1045"/>
      <c r="O694" s="615"/>
      <c r="P694" s="615"/>
      <c r="Q694" s="615"/>
      <c r="X694" s="352"/>
      <c r="Y694" s="352"/>
      <c r="Z694" s="352"/>
      <c r="AA694" s="352"/>
      <c r="AB694" s="352"/>
      <c r="AC694" s="352"/>
      <c r="AD694" s="352"/>
      <c r="AE694" s="352"/>
      <c r="AF694" s="352"/>
      <c r="AG694" s="352"/>
      <c r="AH694" s="352"/>
      <c r="AI694" s="352"/>
      <c r="AJ694" s="352"/>
      <c r="AK694" s="352"/>
      <c r="AL694" s="352"/>
      <c r="AM694" s="352"/>
      <c r="AN694" s="352"/>
      <c r="AO694" s="352"/>
      <c r="AP694" s="352"/>
      <c r="AQ694" s="352"/>
      <c r="AR694" s="352"/>
      <c r="AS694" s="352"/>
      <c r="AT694" s="352"/>
      <c r="AU694" s="352"/>
      <c r="AV694" s="352"/>
      <c r="AW694" s="352"/>
      <c r="AX694" s="352"/>
      <c r="AY694" s="352"/>
      <c r="AZ694" s="352"/>
      <c r="BA694" s="355"/>
      <c r="BB694" s="431"/>
      <c r="BC694" s="355"/>
      <c r="BD694" s="355"/>
      <c r="BE694" s="355"/>
      <c r="BF694" s="355"/>
      <c r="BG694" s="355"/>
      <c r="BH694" s="355"/>
      <c r="BI694" s="355"/>
      <c r="BJ694" s="355"/>
      <c r="BK694" s="355"/>
      <c r="BL694" s="355"/>
      <c r="BM694" s="355"/>
      <c r="BN694" s="355"/>
      <c r="BO694" s="355"/>
      <c r="BP694" s="355"/>
      <c r="BQ694" s="355"/>
      <c r="BR694" s="355"/>
      <c r="BS694" s="355"/>
      <c r="BT694" s="355"/>
      <c r="BU694" s="355"/>
      <c r="BV694" s="355"/>
      <c r="BW694" s="355"/>
      <c r="BX694" s="355"/>
      <c r="BY694" s="355"/>
      <c r="BZ694" s="355"/>
      <c r="CA694" s="355"/>
      <c r="CB694" s="355"/>
      <c r="CC694" s="355"/>
      <c r="CD694" s="355"/>
      <c r="CE694" s="355"/>
      <c r="CF694" s="355"/>
      <c r="CG694" s="355"/>
      <c r="CH694" s="355"/>
      <c r="CI694" s="355"/>
      <c r="CJ694" s="355"/>
      <c r="CK694" s="355"/>
      <c r="CL694" s="355"/>
      <c r="CM694" s="355"/>
      <c r="CN694" s="355"/>
      <c r="CO694" s="355"/>
      <c r="CP694" s="355"/>
      <c r="CQ694" s="355"/>
      <c r="CR694" s="355"/>
      <c r="CS694" s="355"/>
      <c r="CT694" s="355"/>
      <c r="CU694" s="355"/>
      <c r="CV694" s="355"/>
      <c r="CW694" s="355"/>
      <c r="CX694" s="355"/>
      <c r="CY694" s="355"/>
      <c r="CZ694" s="355"/>
    </row>
    <row r="695" s="359" customFormat="true" ht="25.15" customHeight="true" x14ac:dyDescent="0.2">
      <c r="C695" s="1044"/>
      <c r="D695" s="1045"/>
      <c r="E695" s="615"/>
      <c r="F695" s="615"/>
      <c r="G695" s="615"/>
      <c r="H695" s="1044"/>
      <c r="I695" s="1045"/>
      <c r="J695" s="615"/>
      <c r="K695" s="615"/>
      <c r="L695" s="615"/>
      <c r="M695" s="1044"/>
      <c r="N695" s="1045"/>
      <c r="O695" s="615"/>
      <c r="P695" s="615"/>
      <c r="Q695" s="615"/>
      <c r="X695" s="352"/>
      <c r="Y695" s="352"/>
      <c r="Z695" s="352"/>
      <c r="AA695" s="352"/>
      <c r="AB695" s="352"/>
      <c r="AC695" s="352"/>
      <c r="AD695" s="352"/>
      <c r="AE695" s="352"/>
      <c r="AF695" s="352"/>
      <c r="AG695" s="352"/>
      <c r="AH695" s="352"/>
      <c r="AI695" s="352"/>
      <c r="AJ695" s="352"/>
      <c r="AK695" s="352"/>
      <c r="AL695" s="352"/>
      <c r="AM695" s="352"/>
      <c r="AN695" s="352"/>
      <c r="AO695" s="352"/>
      <c r="AP695" s="352"/>
      <c r="AQ695" s="352"/>
      <c r="AR695" s="352"/>
      <c r="AS695" s="352"/>
      <c r="AT695" s="352"/>
      <c r="AU695" s="352"/>
      <c r="AV695" s="352"/>
      <c r="AW695" s="352"/>
      <c r="AX695" s="352"/>
      <c r="AY695" s="352"/>
      <c r="AZ695" s="352"/>
      <c r="BA695" s="355"/>
      <c r="BB695" s="431"/>
      <c r="BC695" s="355"/>
      <c r="BD695" s="355"/>
      <c r="BE695" s="355"/>
      <c r="BF695" s="355"/>
      <c r="BG695" s="355"/>
      <c r="BH695" s="355"/>
      <c r="BI695" s="355"/>
      <c r="BJ695" s="355"/>
      <c r="BK695" s="355"/>
      <c r="BL695" s="355"/>
      <c r="BM695" s="355"/>
      <c r="BN695" s="355"/>
      <c r="BO695" s="355"/>
      <c r="BP695" s="355"/>
      <c r="BQ695" s="355"/>
      <c r="BR695" s="355"/>
      <c r="BS695" s="355"/>
      <c r="BT695" s="355"/>
      <c r="BU695" s="355"/>
      <c r="BV695" s="355"/>
      <c r="BW695" s="355"/>
      <c r="BX695" s="355"/>
      <c r="BY695" s="355"/>
      <c r="BZ695" s="355"/>
      <c r="CA695" s="355"/>
      <c r="CB695" s="355"/>
      <c r="CC695" s="355"/>
      <c r="CD695" s="355"/>
      <c r="CE695" s="355"/>
      <c r="CF695" s="355"/>
      <c r="CG695" s="355"/>
      <c r="CH695" s="355"/>
      <c r="CI695" s="355"/>
      <c r="CJ695" s="355"/>
      <c r="CK695" s="355"/>
      <c r="CL695" s="355"/>
      <c r="CM695" s="355"/>
      <c r="CN695" s="355"/>
      <c r="CO695" s="355"/>
      <c r="CP695" s="355"/>
      <c r="CQ695" s="355"/>
      <c r="CR695" s="355"/>
      <c r="CS695" s="355"/>
      <c r="CT695" s="355"/>
      <c r="CU695" s="355"/>
      <c r="CV695" s="355"/>
      <c r="CW695" s="355"/>
      <c r="CX695" s="355"/>
      <c r="CY695" s="355"/>
      <c r="CZ695" s="355"/>
    </row>
    <row r="696" s="359" customFormat="true" ht="25.15" customHeight="true" x14ac:dyDescent="0.2">
      <c r="C696" s="1044"/>
      <c r="D696" s="1045"/>
      <c r="E696" s="615"/>
      <c r="F696" s="615"/>
      <c r="G696" s="615"/>
      <c r="H696" s="1044"/>
      <c r="I696" s="1045"/>
      <c r="J696" s="615"/>
      <c r="K696" s="615"/>
      <c r="L696" s="615"/>
      <c r="M696" s="1044"/>
      <c r="N696" s="1045"/>
      <c r="O696" s="615"/>
      <c r="P696" s="615"/>
      <c r="Q696" s="615"/>
      <c r="X696" s="352"/>
      <c r="Y696" s="352"/>
      <c r="Z696" s="352"/>
      <c r="AA696" s="352"/>
      <c r="AB696" s="352"/>
      <c r="AC696" s="352"/>
      <c r="AD696" s="352"/>
      <c r="AE696" s="352"/>
      <c r="AF696" s="352"/>
      <c r="AG696" s="352"/>
      <c r="AH696" s="352"/>
      <c r="AI696" s="352"/>
      <c r="AJ696" s="352"/>
      <c r="AK696" s="352"/>
      <c r="AL696" s="352"/>
      <c r="AM696" s="352"/>
      <c r="AN696" s="352"/>
      <c r="AO696" s="352"/>
      <c r="AP696" s="352"/>
      <c r="AQ696" s="352"/>
      <c r="AR696" s="352"/>
      <c r="AS696" s="352"/>
      <c r="AT696" s="352"/>
      <c r="AU696" s="352"/>
      <c r="AV696" s="352"/>
      <c r="AW696" s="352"/>
      <c r="AX696" s="352"/>
      <c r="AY696" s="352"/>
      <c r="AZ696" s="352"/>
      <c r="BA696" s="355"/>
      <c r="BB696" s="431"/>
      <c r="BC696" s="355"/>
      <c r="BD696" s="355"/>
      <c r="BE696" s="355"/>
      <c r="BF696" s="355"/>
      <c r="BG696" s="355"/>
      <c r="BH696" s="355"/>
      <c r="BI696" s="355"/>
      <c r="BJ696" s="355"/>
      <c r="BK696" s="355"/>
      <c r="BL696" s="355"/>
      <c r="BM696" s="355"/>
      <c r="BN696" s="355"/>
      <c r="BO696" s="355"/>
      <c r="BP696" s="355"/>
      <c r="BQ696" s="355"/>
      <c r="BR696" s="355"/>
      <c r="BS696" s="355"/>
      <c r="BT696" s="355"/>
      <c r="BU696" s="355"/>
      <c r="BV696" s="355"/>
      <c r="BW696" s="355"/>
      <c r="BX696" s="355"/>
      <c r="BY696" s="355"/>
      <c r="BZ696" s="355"/>
      <c r="CA696" s="355"/>
      <c r="CB696" s="355"/>
      <c r="CC696" s="355"/>
      <c r="CD696" s="355"/>
      <c r="CE696" s="355"/>
      <c r="CF696" s="355"/>
      <c r="CG696" s="355"/>
      <c r="CH696" s="355"/>
      <c r="CI696" s="355"/>
      <c r="CJ696" s="355"/>
      <c r="CK696" s="355"/>
      <c r="CL696" s="355"/>
      <c r="CM696" s="355"/>
      <c r="CN696" s="355"/>
      <c r="CO696" s="355"/>
      <c r="CP696" s="355"/>
      <c r="CQ696" s="355"/>
      <c r="CR696" s="355"/>
      <c r="CS696" s="355"/>
      <c r="CT696" s="355"/>
      <c r="CU696" s="355"/>
      <c r="CV696" s="355"/>
      <c r="CW696" s="355"/>
      <c r="CX696" s="355"/>
      <c r="CY696" s="355"/>
      <c r="CZ696" s="355"/>
    </row>
    <row r="697" s="359" customFormat="true" ht="25.15" customHeight="true" x14ac:dyDescent="0.2">
      <c r="C697" s="1044"/>
      <c r="D697" s="1045"/>
      <c r="E697" s="615"/>
      <c r="F697" s="615"/>
      <c r="G697" s="615"/>
      <c r="H697" s="1044"/>
      <c r="I697" s="1045"/>
      <c r="J697" s="615"/>
      <c r="K697" s="615"/>
      <c r="L697" s="615"/>
      <c r="M697" s="1044"/>
      <c r="N697" s="1045"/>
      <c r="O697" s="615"/>
      <c r="P697" s="615"/>
      <c r="Q697" s="615"/>
      <c r="X697" s="352"/>
      <c r="Y697" s="352"/>
      <c r="Z697" s="352"/>
      <c r="AA697" s="352"/>
      <c r="AB697" s="352"/>
      <c r="AC697" s="352"/>
      <c r="AD697" s="352"/>
      <c r="AE697" s="352"/>
      <c r="AF697" s="352"/>
      <c r="AG697" s="352"/>
      <c r="AH697" s="352"/>
      <c r="AI697" s="352"/>
      <c r="AJ697" s="352"/>
      <c r="AK697" s="352"/>
      <c r="AL697" s="352"/>
      <c r="AM697" s="352"/>
      <c r="AN697" s="352"/>
      <c r="AO697" s="352"/>
      <c r="AP697" s="352"/>
      <c r="AQ697" s="352"/>
      <c r="AR697" s="352"/>
      <c r="AS697" s="352"/>
      <c r="AT697" s="352"/>
      <c r="AU697" s="352"/>
      <c r="AV697" s="352"/>
      <c r="AW697" s="352"/>
      <c r="AX697" s="352"/>
      <c r="AY697" s="352"/>
      <c r="AZ697" s="352"/>
      <c r="BA697" s="355"/>
      <c r="BB697" s="431"/>
      <c r="BC697" s="355"/>
      <c r="BD697" s="355"/>
      <c r="BE697" s="355"/>
      <c r="BF697" s="355"/>
      <c r="BG697" s="355"/>
      <c r="BH697" s="355"/>
      <c r="BI697" s="355"/>
      <c r="BJ697" s="355"/>
      <c r="BK697" s="355"/>
      <c r="BL697" s="355"/>
      <c r="BM697" s="355"/>
      <c r="BN697" s="355"/>
      <c r="BO697" s="355"/>
      <c r="BP697" s="355"/>
      <c r="BQ697" s="355"/>
      <c r="BR697" s="355"/>
      <c r="BS697" s="355"/>
      <c r="BT697" s="355"/>
      <c r="BU697" s="355"/>
      <c r="BV697" s="355"/>
      <c r="BW697" s="355"/>
      <c r="BX697" s="355"/>
      <c r="BY697" s="355"/>
      <c r="BZ697" s="355"/>
      <c r="CA697" s="355"/>
      <c r="CB697" s="355"/>
      <c r="CC697" s="355"/>
      <c r="CD697" s="355"/>
      <c r="CE697" s="355"/>
      <c r="CF697" s="355"/>
      <c r="CG697" s="355"/>
      <c r="CH697" s="355"/>
      <c r="CI697" s="355"/>
      <c r="CJ697" s="355"/>
      <c r="CK697" s="355"/>
      <c r="CL697" s="355"/>
      <c r="CM697" s="355"/>
      <c r="CN697" s="355"/>
      <c r="CO697" s="355"/>
      <c r="CP697" s="355"/>
      <c r="CQ697" s="355"/>
      <c r="CR697" s="355"/>
      <c r="CS697" s="355"/>
      <c r="CT697" s="355"/>
      <c r="CU697" s="355"/>
      <c r="CV697" s="355"/>
      <c r="CW697" s="355"/>
      <c r="CX697" s="355"/>
      <c r="CY697" s="355"/>
      <c r="CZ697" s="355"/>
    </row>
    <row r="698" s="359" customFormat="true" ht="25.15" customHeight="true" x14ac:dyDescent="0.2">
      <c r="C698" s="1044"/>
      <c r="D698" s="1045"/>
      <c r="E698" s="615"/>
      <c r="F698" s="615"/>
      <c r="G698" s="615"/>
      <c r="H698" s="1044"/>
      <c r="I698" s="1045"/>
      <c r="J698" s="615"/>
      <c r="K698" s="615"/>
      <c r="L698" s="615"/>
      <c r="M698" s="1044"/>
      <c r="N698" s="1045"/>
      <c r="O698" s="615"/>
      <c r="P698" s="615"/>
      <c r="Q698" s="615"/>
      <c r="X698" s="352"/>
      <c r="Y698" s="352"/>
      <c r="Z698" s="352"/>
      <c r="AA698" s="352"/>
      <c r="AB698" s="352"/>
      <c r="AC698" s="352"/>
      <c r="AD698" s="352"/>
      <c r="AE698" s="352"/>
      <c r="AF698" s="352"/>
      <c r="AG698" s="352"/>
      <c r="AH698" s="352"/>
      <c r="AI698" s="352"/>
      <c r="AJ698" s="352"/>
      <c r="AK698" s="352"/>
      <c r="AL698" s="352"/>
      <c r="AM698" s="352"/>
      <c r="AN698" s="352"/>
      <c r="AO698" s="352"/>
      <c r="AP698" s="352"/>
      <c r="AQ698" s="352"/>
      <c r="AR698" s="352"/>
      <c r="AS698" s="352"/>
      <c r="AT698" s="352"/>
      <c r="AU698" s="352"/>
      <c r="AV698" s="352"/>
      <c r="AW698" s="352"/>
      <c r="AX698" s="352"/>
      <c r="AY698" s="352"/>
      <c r="AZ698" s="352"/>
      <c r="BA698" s="355"/>
      <c r="BB698" s="431"/>
      <c r="BC698" s="355"/>
      <c r="BD698" s="355"/>
      <c r="BE698" s="355"/>
      <c r="BF698" s="355"/>
      <c r="BG698" s="355"/>
      <c r="BH698" s="355"/>
      <c r="BI698" s="355"/>
      <c r="BJ698" s="355"/>
      <c r="BK698" s="355"/>
      <c r="BL698" s="355"/>
      <c r="BM698" s="355"/>
      <c r="BN698" s="355"/>
      <c r="BO698" s="355"/>
      <c r="BP698" s="355"/>
      <c r="BQ698" s="355"/>
      <c r="BR698" s="355"/>
      <c r="BS698" s="355"/>
      <c r="BT698" s="355"/>
      <c r="BU698" s="355"/>
      <c r="BV698" s="355"/>
      <c r="BW698" s="355"/>
      <c r="BX698" s="355"/>
      <c r="BY698" s="355"/>
      <c r="BZ698" s="355"/>
      <c r="CA698" s="355"/>
      <c r="CB698" s="355"/>
      <c r="CC698" s="355"/>
      <c r="CD698" s="355"/>
      <c r="CE698" s="355"/>
      <c r="CF698" s="355"/>
      <c r="CG698" s="355"/>
      <c r="CH698" s="355"/>
      <c r="CI698" s="355"/>
      <c r="CJ698" s="355"/>
      <c r="CK698" s="355"/>
      <c r="CL698" s="355"/>
      <c r="CM698" s="355"/>
      <c r="CN698" s="355"/>
      <c r="CO698" s="355"/>
      <c r="CP698" s="355"/>
      <c r="CQ698" s="355"/>
      <c r="CR698" s="355"/>
      <c r="CS698" s="355"/>
      <c r="CT698" s="355"/>
      <c r="CU698" s="355"/>
      <c r="CV698" s="355"/>
      <c r="CW698" s="355"/>
      <c r="CX698" s="355"/>
      <c r="CY698" s="355"/>
      <c r="CZ698" s="355"/>
    </row>
    <row r="699" s="359" customFormat="true" ht="25.15" customHeight="true" x14ac:dyDescent="0.2">
      <c r="C699" s="1044"/>
      <c r="D699" s="1045"/>
      <c r="E699" s="615"/>
      <c r="F699" s="615"/>
      <c r="G699" s="615"/>
      <c r="H699" s="1044"/>
      <c r="I699" s="1045"/>
      <c r="J699" s="615"/>
      <c r="K699" s="615"/>
      <c r="L699" s="615"/>
      <c r="M699" s="1044"/>
      <c r="N699" s="1045"/>
      <c r="O699" s="615"/>
      <c r="P699" s="615"/>
      <c r="Q699" s="615"/>
      <c r="X699" s="352"/>
      <c r="Y699" s="352"/>
      <c r="Z699" s="352"/>
      <c r="AA699" s="352"/>
      <c r="AB699" s="352"/>
      <c r="AC699" s="352"/>
      <c r="AD699" s="352"/>
      <c r="AE699" s="352"/>
      <c r="AF699" s="352"/>
      <c r="AG699" s="352"/>
      <c r="AH699" s="352"/>
      <c r="AI699" s="352"/>
      <c r="AJ699" s="352"/>
      <c r="AK699" s="352"/>
      <c r="AL699" s="352"/>
      <c r="AM699" s="352"/>
      <c r="AN699" s="352"/>
      <c r="AO699" s="352"/>
      <c r="AP699" s="352"/>
      <c r="AQ699" s="352"/>
      <c r="AR699" s="352"/>
      <c r="AS699" s="352"/>
      <c r="AT699" s="352"/>
      <c r="AU699" s="352"/>
      <c r="AV699" s="352"/>
      <c r="AW699" s="352"/>
      <c r="AX699" s="352"/>
      <c r="AY699" s="352"/>
      <c r="AZ699" s="352"/>
      <c r="BA699" s="355"/>
      <c r="BB699" s="431"/>
      <c r="BC699" s="355"/>
      <c r="BD699" s="355"/>
      <c r="BE699" s="355"/>
      <c r="BF699" s="355"/>
      <c r="BG699" s="355"/>
      <c r="BH699" s="355"/>
      <c r="BI699" s="355"/>
      <c r="BJ699" s="355"/>
      <c r="BK699" s="355"/>
      <c r="BL699" s="355"/>
      <c r="BM699" s="355"/>
      <c r="BN699" s="355"/>
      <c r="BO699" s="355"/>
      <c r="BP699" s="355"/>
      <c r="BQ699" s="355"/>
      <c r="BR699" s="355"/>
      <c r="BS699" s="355"/>
      <c r="BT699" s="355"/>
      <c r="BU699" s="355"/>
      <c r="BV699" s="355"/>
      <c r="BW699" s="355"/>
      <c r="BX699" s="355"/>
      <c r="BY699" s="355"/>
      <c r="BZ699" s="355"/>
      <c r="CA699" s="355"/>
      <c r="CB699" s="355"/>
      <c r="CC699" s="355"/>
      <c r="CD699" s="355"/>
      <c r="CE699" s="355"/>
      <c r="CF699" s="355"/>
      <c r="CG699" s="355"/>
      <c r="CH699" s="355"/>
      <c r="CI699" s="355"/>
      <c r="CJ699" s="355"/>
      <c r="CK699" s="355"/>
      <c r="CL699" s="355"/>
      <c r="CM699" s="355"/>
      <c r="CN699" s="355"/>
      <c r="CO699" s="355"/>
      <c r="CP699" s="355"/>
      <c r="CQ699" s="355"/>
      <c r="CR699" s="355"/>
      <c r="CS699" s="355"/>
      <c r="CT699" s="355"/>
      <c r="CU699" s="355"/>
      <c r="CV699" s="355"/>
      <c r="CW699" s="355"/>
      <c r="CX699" s="355"/>
      <c r="CY699" s="355"/>
      <c r="CZ699" s="355"/>
    </row>
    <row r="700" s="359" customFormat="true" ht="25.15" customHeight="true" x14ac:dyDescent="0.2">
      <c r="C700" s="1044"/>
      <c r="D700" s="1045"/>
      <c r="E700" s="615"/>
      <c r="F700" s="615"/>
      <c r="G700" s="615"/>
      <c r="H700" s="1044"/>
      <c r="I700" s="1045"/>
      <c r="J700" s="615"/>
      <c r="K700" s="615"/>
      <c r="L700" s="615"/>
      <c r="M700" s="1044"/>
      <c r="N700" s="1045"/>
      <c r="O700" s="615"/>
      <c r="P700" s="615"/>
      <c r="Q700" s="615"/>
      <c r="X700" s="352"/>
      <c r="Y700" s="352"/>
      <c r="Z700" s="352"/>
      <c r="AA700" s="352"/>
      <c r="AB700" s="352"/>
      <c r="AC700" s="352"/>
      <c r="AD700" s="352"/>
      <c r="AE700" s="352"/>
      <c r="AF700" s="352"/>
      <c r="AG700" s="352"/>
      <c r="AH700" s="352"/>
      <c r="AI700" s="352"/>
      <c r="AJ700" s="352"/>
      <c r="AK700" s="352"/>
      <c r="AL700" s="352"/>
      <c r="AM700" s="352"/>
      <c r="AN700" s="352"/>
      <c r="AO700" s="352"/>
      <c r="AP700" s="352"/>
      <c r="AQ700" s="352"/>
      <c r="AR700" s="352"/>
      <c r="AS700" s="352"/>
      <c r="AT700" s="352"/>
      <c r="AU700" s="352"/>
      <c r="AV700" s="352"/>
      <c r="AW700" s="352"/>
      <c r="AX700" s="352"/>
      <c r="AY700" s="352"/>
      <c r="AZ700" s="352"/>
      <c r="BA700" s="355"/>
      <c r="BB700" s="431"/>
      <c r="BC700" s="355"/>
      <c r="BD700" s="355"/>
      <c r="BE700" s="355"/>
      <c r="BF700" s="355"/>
      <c r="BG700" s="355"/>
      <c r="BH700" s="355"/>
      <c r="BI700" s="355"/>
      <c r="BJ700" s="355"/>
      <c r="BK700" s="355"/>
      <c r="BL700" s="355"/>
      <c r="BM700" s="355"/>
      <c r="BN700" s="355"/>
      <c r="BO700" s="355"/>
      <c r="BP700" s="355"/>
      <c r="BQ700" s="355"/>
      <c r="BR700" s="355"/>
      <c r="BS700" s="355"/>
      <c r="BT700" s="355"/>
      <c r="BU700" s="355"/>
      <c r="BV700" s="355"/>
      <c r="BW700" s="355"/>
      <c r="BX700" s="355"/>
      <c r="BY700" s="355"/>
      <c r="BZ700" s="355"/>
      <c r="CA700" s="355"/>
      <c r="CB700" s="355"/>
      <c r="CC700" s="355"/>
      <c r="CD700" s="355"/>
      <c r="CE700" s="355"/>
      <c r="CF700" s="355"/>
      <c r="CG700" s="355"/>
      <c r="CH700" s="355"/>
      <c r="CI700" s="355"/>
      <c r="CJ700" s="355"/>
      <c r="CK700" s="355"/>
      <c r="CL700" s="355"/>
      <c r="CM700" s="355"/>
      <c r="CN700" s="355"/>
      <c r="CO700" s="355"/>
      <c r="CP700" s="355"/>
      <c r="CQ700" s="355"/>
      <c r="CR700" s="355"/>
      <c r="CS700" s="355"/>
      <c r="CT700" s="355"/>
      <c r="CU700" s="355"/>
      <c r="CV700" s="355"/>
      <c r="CW700" s="355"/>
      <c r="CX700" s="355"/>
      <c r="CY700" s="355"/>
      <c r="CZ700" s="355"/>
    </row>
    <row r="701" ht="25.15" customHeight="true" x14ac:dyDescent="0.2">
      <c r="C701" s="1045"/>
      <c r="D701" s="1045"/>
      <c r="E701" s="631"/>
      <c r="F701" s="631"/>
      <c r="G701" s="631"/>
      <c r="H701" s="1045"/>
      <c r="I701" s="1045"/>
      <c r="J701" s="631"/>
      <c r="K701" s="631"/>
      <c r="L701" s="631"/>
      <c r="M701" s="1045"/>
      <c r="N701" s="1045"/>
      <c r="O701" s="631"/>
      <c r="P701" s="631"/>
      <c r="Q701" s="631"/>
      <c r="BA701" s="355"/>
      <c r="BB701" s="431"/>
      <c r="BC701" s="355"/>
      <c r="BD701" s="355"/>
      <c r="BE701" s="355"/>
      <c r="BF701" s="355"/>
      <c r="BG701" s="355"/>
      <c r="BH701" s="355"/>
      <c r="BI701" s="355"/>
      <c r="BJ701" s="355"/>
      <c r="BK701" s="355"/>
      <c r="BL701" s="355"/>
      <c r="BM701" s="355"/>
      <c r="BN701" s="355"/>
      <c r="BO701" s="355"/>
      <c r="BP701" s="355"/>
      <c r="BQ701" s="355"/>
      <c r="BR701" s="355"/>
      <c r="BS701" s="355"/>
      <c r="BT701" s="355"/>
      <c r="BU701" s="355"/>
      <c r="BV701" s="355"/>
      <c r="BW701" s="355"/>
      <c r="BX701" s="355"/>
      <c r="BY701" s="355"/>
      <c r="BZ701" s="355"/>
      <c r="CA701" s="355"/>
      <c r="CB701" s="355"/>
      <c r="CC701" s="355"/>
      <c r="CD701" s="355"/>
      <c r="CE701" s="355"/>
      <c r="CF701" s="355"/>
      <c r="CG701" s="355"/>
      <c r="CH701" s="355"/>
      <c r="CI701" s="355"/>
      <c r="CJ701" s="355"/>
      <c r="CK701" s="355"/>
      <c r="CL701" s="355"/>
      <c r="CM701" s="355"/>
      <c r="CN701" s="355"/>
      <c r="CO701" s="355"/>
      <c r="CP701" s="355"/>
      <c r="CQ701" s="355"/>
      <c r="CR701" s="355"/>
      <c r="CS701" s="355"/>
      <c r="CT701" s="355"/>
      <c r="CU701" s="355"/>
      <c r="CV701" s="355"/>
      <c r="CW701" s="355"/>
      <c r="CX701" s="355"/>
      <c r="CY701" s="355"/>
      <c r="CZ701" s="355"/>
    </row>
    <row r="702" ht="25.15" customHeight="true" x14ac:dyDescent="0.2">
      <c r="C702" s="1045"/>
      <c r="D702" s="1045"/>
      <c r="E702" s="631"/>
      <c r="F702" s="631"/>
      <c r="G702" s="631"/>
      <c r="H702" s="1045"/>
      <c r="I702" s="1045"/>
      <c r="J702" s="631"/>
      <c r="K702" s="631"/>
      <c r="L702" s="631"/>
      <c r="M702" s="1045"/>
      <c r="N702" s="1045"/>
      <c r="O702" s="631"/>
      <c r="P702" s="631"/>
      <c r="Q702" s="631"/>
      <c r="BA702" s="355"/>
      <c r="BB702" s="431"/>
      <c r="BC702" s="355"/>
      <c r="BD702" s="355"/>
      <c r="BE702" s="355"/>
      <c r="BF702" s="355"/>
      <c r="BG702" s="355"/>
      <c r="BH702" s="355"/>
      <c r="BI702" s="355"/>
      <c r="BJ702" s="355"/>
      <c r="BK702" s="355"/>
      <c r="BL702" s="355"/>
      <c r="BM702" s="355"/>
      <c r="BN702" s="355"/>
      <c r="BO702" s="355"/>
      <c r="BP702" s="355"/>
      <c r="BQ702" s="355"/>
      <c r="BR702" s="355"/>
      <c r="BS702" s="355"/>
      <c r="BT702" s="355"/>
      <c r="BU702" s="355"/>
      <c r="BV702" s="355"/>
      <c r="BW702" s="355"/>
      <c r="BX702" s="355"/>
      <c r="BY702" s="355"/>
      <c r="BZ702" s="355"/>
      <c r="CA702" s="355"/>
      <c r="CB702" s="355"/>
      <c r="CC702" s="355"/>
      <c r="CD702" s="355"/>
      <c r="CE702" s="355"/>
      <c r="CF702" s="355"/>
      <c r="CG702" s="355"/>
      <c r="CH702" s="355"/>
      <c r="CI702" s="355"/>
      <c r="CJ702" s="355"/>
      <c r="CK702" s="355"/>
      <c r="CL702" s="355"/>
      <c r="CM702" s="355"/>
      <c r="CN702" s="355"/>
      <c r="CO702" s="355"/>
      <c r="CP702" s="355"/>
      <c r="CQ702" s="355"/>
      <c r="CR702" s="355"/>
      <c r="CS702" s="355"/>
      <c r="CT702" s="355"/>
      <c r="CU702" s="355"/>
      <c r="CV702" s="355"/>
      <c r="CW702" s="355"/>
      <c r="CX702" s="355"/>
      <c r="CY702" s="355"/>
      <c r="CZ702" s="355"/>
    </row>
    <row r="703" ht="25.15" customHeight="true" x14ac:dyDescent="0.2">
      <c r="C703" s="1045"/>
      <c r="D703" s="1045"/>
      <c r="E703" s="631"/>
      <c r="F703" s="631"/>
      <c r="G703" s="631"/>
      <c r="H703" s="1045"/>
      <c r="I703" s="1045"/>
      <c r="J703" s="631"/>
      <c r="K703" s="631"/>
      <c r="L703" s="631"/>
      <c r="M703" s="1045"/>
      <c r="N703" s="1045"/>
      <c r="O703" s="631"/>
      <c r="P703" s="631"/>
      <c r="Q703" s="631"/>
      <c r="BA703" s="355"/>
      <c r="BB703" s="431"/>
      <c r="BC703" s="355"/>
      <c r="BD703" s="355"/>
      <c r="BE703" s="355"/>
      <c r="BF703" s="355"/>
      <c r="BG703" s="355"/>
      <c r="BH703" s="355"/>
      <c r="BI703" s="355"/>
      <c r="BJ703" s="355"/>
      <c r="BK703" s="355"/>
      <c r="BL703" s="355"/>
      <c r="BM703" s="355"/>
      <c r="BN703" s="355"/>
      <c r="BO703" s="355"/>
      <c r="BP703" s="355"/>
      <c r="BQ703" s="355"/>
      <c r="BR703" s="355"/>
      <c r="BS703" s="355"/>
      <c r="BT703" s="355"/>
      <c r="BU703" s="355"/>
      <c r="BV703" s="355"/>
      <c r="BW703" s="355"/>
      <c r="BX703" s="355"/>
      <c r="BY703" s="355"/>
      <c r="BZ703" s="355"/>
      <c r="CA703" s="355"/>
      <c r="CB703" s="355"/>
      <c r="CC703" s="355"/>
      <c r="CD703" s="355"/>
      <c r="CE703" s="355"/>
      <c r="CF703" s="355"/>
      <c r="CG703" s="355"/>
      <c r="CH703" s="355"/>
      <c r="CI703" s="355"/>
      <c r="CJ703" s="355"/>
      <c r="CK703" s="355"/>
      <c r="CL703" s="355"/>
      <c r="CM703" s="355"/>
      <c r="CN703" s="355"/>
      <c r="CO703" s="355"/>
      <c r="CP703" s="355"/>
      <c r="CQ703" s="355"/>
      <c r="CR703" s="355"/>
      <c r="CS703" s="355"/>
      <c r="CT703" s="355"/>
      <c r="CU703" s="355"/>
      <c r="CV703" s="355"/>
      <c r="CW703" s="355"/>
      <c r="CX703" s="355"/>
      <c r="CY703" s="355"/>
      <c r="CZ703" s="355"/>
    </row>
    <row r="704" ht="25.15" customHeight="true" x14ac:dyDescent="0.2">
      <c r="C704" s="1045"/>
      <c r="D704" s="1045"/>
      <c r="E704" s="631"/>
      <c r="F704" s="631"/>
      <c r="G704" s="631"/>
      <c r="H704" s="1045"/>
      <c r="I704" s="1045"/>
      <c r="J704" s="631"/>
      <c r="K704" s="631"/>
      <c r="L704" s="631"/>
      <c r="M704" s="1045"/>
      <c r="N704" s="1045"/>
      <c r="O704" s="631"/>
      <c r="P704" s="631"/>
      <c r="Q704" s="631"/>
      <c r="BA704" s="355"/>
      <c r="BB704" s="431"/>
      <c r="BC704" s="355"/>
      <c r="BD704" s="355"/>
      <c r="BE704" s="355"/>
      <c r="BF704" s="355"/>
      <c r="BG704" s="355"/>
      <c r="BH704" s="355"/>
      <c r="BI704" s="355"/>
      <c r="BJ704" s="355"/>
      <c r="BK704" s="355"/>
      <c r="BL704" s="355"/>
      <c r="BM704" s="355"/>
      <c r="BN704" s="355"/>
      <c r="BO704" s="355"/>
      <c r="BP704" s="355"/>
      <c r="BQ704" s="355"/>
      <c r="BR704" s="355"/>
      <c r="BS704" s="355"/>
      <c r="BT704" s="355"/>
      <c r="BU704" s="355"/>
      <c r="BV704" s="355"/>
      <c r="BW704" s="355"/>
      <c r="BX704" s="355"/>
      <c r="BY704" s="355"/>
      <c r="BZ704" s="355"/>
      <c r="CA704" s="355"/>
      <c r="CB704" s="355"/>
      <c r="CC704" s="355"/>
      <c r="CD704" s="355"/>
      <c r="CE704" s="355"/>
      <c r="CF704" s="355"/>
      <c r="CG704" s="355"/>
      <c r="CH704" s="355"/>
      <c r="CI704" s="355"/>
      <c r="CJ704" s="355"/>
      <c r="CK704" s="355"/>
      <c r="CL704" s="355"/>
      <c r="CM704" s="355"/>
      <c r="CN704" s="355"/>
      <c r="CO704" s="355"/>
      <c r="CP704" s="355"/>
      <c r="CQ704" s="355"/>
      <c r="CR704" s="355"/>
      <c r="CS704" s="355"/>
      <c r="CT704" s="355"/>
      <c r="CU704" s="355"/>
      <c r="CV704" s="355"/>
      <c r="CW704" s="355"/>
      <c r="CX704" s="355"/>
      <c r="CY704" s="355"/>
      <c r="CZ704" s="355"/>
    </row>
    <row r="705" ht="25.15" customHeight="true" x14ac:dyDescent="0.2">
      <c r="C705" s="1045"/>
      <c r="D705" s="1045"/>
      <c r="E705" s="631"/>
      <c r="F705" s="631"/>
      <c r="G705" s="631"/>
      <c r="H705" s="1045"/>
      <c r="I705" s="1045"/>
      <c r="J705" s="631"/>
      <c r="K705" s="631"/>
      <c r="L705" s="631"/>
      <c r="M705" s="1045"/>
      <c r="N705" s="1045"/>
      <c r="O705" s="631"/>
      <c r="P705" s="631"/>
      <c r="Q705" s="631"/>
      <c r="BA705" s="355"/>
      <c r="BB705" s="431"/>
      <c r="BC705" s="355"/>
      <c r="BD705" s="355"/>
      <c r="BE705" s="355"/>
      <c r="BF705" s="355"/>
      <c r="BG705" s="355"/>
      <c r="BH705" s="355"/>
      <c r="BI705" s="355"/>
      <c r="BJ705" s="355"/>
      <c r="BK705" s="355"/>
      <c r="BL705" s="355"/>
      <c r="BM705" s="355"/>
      <c r="BN705" s="355"/>
      <c r="BO705" s="355"/>
      <c r="BP705" s="355"/>
      <c r="BQ705" s="355"/>
      <c r="BR705" s="355"/>
      <c r="BS705" s="355"/>
      <c r="BT705" s="355"/>
      <c r="BU705" s="355"/>
      <c r="BV705" s="355"/>
      <c r="BW705" s="355"/>
      <c r="BX705" s="355"/>
      <c r="BY705" s="355"/>
      <c r="BZ705" s="355"/>
      <c r="CA705" s="355"/>
      <c r="CB705" s="355"/>
      <c r="CC705" s="355"/>
      <c r="CD705" s="355"/>
      <c r="CE705" s="355"/>
      <c r="CF705" s="355"/>
      <c r="CG705" s="355"/>
      <c r="CH705" s="355"/>
      <c r="CI705" s="355"/>
      <c r="CJ705" s="355"/>
      <c r="CK705" s="355"/>
      <c r="CL705" s="355"/>
      <c r="CM705" s="355"/>
      <c r="CN705" s="355"/>
      <c r="CO705" s="355"/>
      <c r="CP705" s="355"/>
      <c r="CQ705" s="355"/>
      <c r="CR705" s="355"/>
      <c r="CS705" s="355"/>
      <c r="CT705" s="355"/>
      <c r="CU705" s="355"/>
      <c r="CV705" s="355"/>
      <c r="CW705" s="355"/>
      <c r="CX705" s="355"/>
      <c r="CY705" s="355"/>
      <c r="CZ705" s="355"/>
    </row>
    <row r="706" ht="25.15" customHeight="true" x14ac:dyDescent="0.2">
      <c r="C706" s="1045"/>
      <c r="D706" s="1045"/>
      <c r="E706" s="631"/>
      <c r="F706" s="631"/>
      <c r="G706" s="631"/>
      <c r="H706" s="1045"/>
      <c r="I706" s="1045"/>
      <c r="J706" s="631"/>
      <c r="K706" s="631"/>
      <c r="L706" s="631"/>
      <c r="M706" s="1045"/>
      <c r="N706" s="1045"/>
      <c r="O706" s="631"/>
      <c r="P706" s="631"/>
      <c r="Q706" s="631"/>
      <c r="BA706" s="355"/>
      <c r="BB706" s="431"/>
      <c r="BC706" s="355"/>
      <c r="BD706" s="355"/>
      <c r="BE706" s="355"/>
      <c r="BF706" s="355"/>
      <c r="BG706" s="355"/>
      <c r="BH706" s="355"/>
      <c r="BI706" s="355"/>
      <c r="BJ706" s="355"/>
      <c r="BK706" s="355"/>
      <c r="BL706" s="355"/>
      <c r="BM706" s="355"/>
      <c r="BN706" s="355"/>
      <c r="BO706" s="355"/>
      <c r="BP706" s="355"/>
      <c r="BQ706" s="355"/>
      <c r="BR706" s="355"/>
      <c r="BS706" s="355"/>
      <c r="BT706" s="355"/>
      <c r="BU706" s="355"/>
      <c r="BV706" s="355"/>
      <c r="BW706" s="355"/>
      <c r="BX706" s="355"/>
      <c r="BY706" s="355"/>
      <c r="BZ706" s="355"/>
      <c r="CA706" s="355"/>
      <c r="CB706" s="355"/>
      <c r="CC706" s="355"/>
      <c r="CD706" s="355"/>
      <c r="CE706" s="355"/>
      <c r="CF706" s="355"/>
      <c r="CG706" s="355"/>
      <c r="CH706" s="355"/>
      <c r="CI706" s="355"/>
      <c r="CJ706" s="355"/>
      <c r="CK706" s="355"/>
      <c r="CL706" s="355"/>
      <c r="CM706" s="355"/>
      <c r="CN706" s="355"/>
      <c r="CO706" s="355"/>
      <c r="CP706" s="355"/>
      <c r="CQ706" s="355"/>
      <c r="CR706" s="355"/>
      <c r="CS706" s="355"/>
      <c r="CT706" s="355"/>
      <c r="CU706" s="355"/>
      <c r="CV706" s="355"/>
      <c r="CW706" s="355"/>
      <c r="CX706" s="355"/>
      <c r="CY706" s="355"/>
      <c r="CZ706" s="355"/>
    </row>
    <row r="707" ht="25.15" customHeight="true" x14ac:dyDescent="0.2">
      <c r="C707" s="1045"/>
      <c r="D707" s="1045"/>
      <c r="E707" s="631"/>
      <c r="F707" s="631"/>
      <c r="G707" s="631"/>
      <c r="H707" s="1045"/>
      <c r="I707" s="1045"/>
      <c r="J707" s="631"/>
      <c r="K707" s="631"/>
      <c r="L707" s="631"/>
      <c r="M707" s="1045"/>
      <c r="N707" s="1045"/>
      <c r="O707" s="631"/>
      <c r="P707" s="631"/>
      <c r="Q707" s="631"/>
      <c r="BA707" s="355"/>
      <c r="BB707" s="431"/>
      <c r="BC707" s="355"/>
      <c r="BD707" s="355"/>
      <c r="BE707" s="355"/>
      <c r="BF707" s="355"/>
      <c r="BG707" s="355"/>
      <c r="BH707" s="355"/>
      <c r="BI707" s="355"/>
      <c r="BJ707" s="355"/>
      <c r="BK707" s="355"/>
      <c r="BL707" s="355"/>
      <c r="BM707" s="355"/>
      <c r="BN707" s="355"/>
      <c r="BO707" s="355"/>
      <c r="BP707" s="355"/>
      <c r="BQ707" s="355"/>
      <c r="BR707" s="355"/>
      <c r="BS707" s="355"/>
      <c r="BT707" s="355"/>
      <c r="BU707" s="355"/>
      <c r="BV707" s="355"/>
      <c r="BW707" s="355"/>
      <c r="BX707" s="355"/>
      <c r="BY707" s="355"/>
      <c r="BZ707" s="355"/>
      <c r="CA707" s="355"/>
      <c r="CB707" s="355"/>
      <c r="CC707" s="355"/>
      <c r="CD707" s="355"/>
      <c r="CE707" s="355"/>
      <c r="CF707" s="355"/>
      <c r="CG707" s="355"/>
      <c r="CH707" s="355"/>
      <c r="CI707" s="355"/>
      <c r="CJ707" s="355"/>
      <c r="CK707" s="355"/>
      <c r="CL707" s="355"/>
      <c r="CM707" s="355"/>
      <c r="CN707" s="355"/>
      <c r="CO707" s="355"/>
      <c r="CP707" s="355"/>
      <c r="CQ707" s="355"/>
      <c r="CR707" s="355"/>
      <c r="CS707" s="355"/>
      <c r="CT707" s="355"/>
      <c r="CU707" s="355"/>
      <c r="CV707" s="355"/>
      <c r="CW707" s="355"/>
      <c r="CX707" s="355"/>
      <c r="CY707" s="355"/>
      <c r="CZ707" s="355"/>
    </row>
    <row r="708" ht="25.15" customHeight="true" x14ac:dyDescent="0.2">
      <c r="C708" s="1045"/>
      <c r="D708" s="1045"/>
      <c r="E708" s="631"/>
      <c r="F708" s="631"/>
      <c r="G708" s="631"/>
      <c r="H708" s="1045"/>
      <c r="I708" s="1045"/>
      <c r="J708" s="631"/>
      <c r="K708" s="631"/>
      <c r="L708" s="631"/>
      <c r="M708" s="1045"/>
      <c r="N708" s="1045"/>
      <c r="O708" s="631"/>
      <c r="P708" s="631"/>
      <c r="Q708" s="631"/>
      <c r="BA708" s="355"/>
      <c r="BB708" s="431"/>
      <c r="BC708" s="355"/>
      <c r="BD708" s="355"/>
      <c r="BE708" s="355"/>
      <c r="BF708" s="355"/>
      <c r="BG708" s="355"/>
      <c r="BH708" s="355"/>
      <c r="BI708" s="355"/>
      <c r="BJ708" s="355"/>
      <c r="BK708" s="355"/>
      <c r="BL708" s="355"/>
      <c r="BM708" s="355"/>
      <c r="BN708" s="355"/>
      <c r="BO708" s="355"/>
      <c r="BP708" s="355"/>
      <c r="BQ708" s="355"/>
      <c r="BR708" s="355"/>
      <c r="BS708" s="355"/>
      <c r="BT708" s="355"/>
      <c r="BU708" s="355"/>
      <c r="BV708" s="355"/>
      <c r="BW708" s="355"/>
      <c r="BX708" s="355"/>
      <c r="BY708" s="355"/>
      <c r="BZ708" s="355"/>
      <c r="CA708" s="355"/>
      <c r="CB708" s="355"/>
      <c r="CC708" s="355"/>
      <c r="CD708" s="355"/>
      <c r="CE708" s="355"/>
      <c r="CF708" s="355"/>
      <c r="CG708" s="355"/>
      <c r="CH708" s="355"/>
      <c r="CI708" s="355"/>
      <c r="CJ708" s="355"/>
      <c r="CK708" s="355"/>
      <c r="CL708" s="355"/>
      <c r="CM708" s="355"/>
      <c r="CN708" s="355"/>
      <c r="CO708" s="355"/>
      <c r="CP708" s="355"/>
      <c r="CQ708" s="355"/>
      <c r="CR708" s="355"/>
      <c r="CS708" s="355"/>
      <c r="CT708" s="355"/>
      <c r="CU708" s="355"/>
      <c r="CV708" s="355"/>
      <c r="CW708" s="355"/>
      <c r="CX708" s="355"/>
      <c r="CY708" s="355"/>
      <c r="CZ708" s="355"/>
    </row>
    <row r="709" ht="25.15" customHeight="true" x14ac:dyDescent="0.2">
      <c r="C709" s="1045"/>
      <c r="D709" s="1045"/>
      <c r="E709" s="631"/>
      <c r="F709" s="631"/>
      <c r="G709" s="631"/>
      <c r="H709" s="1045"/>
      <c r="I709" s="1045"/>
      <c r="J709" s="631"/>
      <c r="K709" s="631"/>
      <c r="L709" s="631"/>
      <c r="M709" s="1045"/>
      <c r="N709" s="1045"/>
      <c r="O709" s="631"/>
      <c r="P709" s="631"/>
      <c r="Q709" s="631"/>
      <c r="BA709" s="355"/>
      <c r="BB709" s="431"/>
      <c r="BC709" s="355"/>
      <c r="BD709" s="355"/>
      <c r="BE709" s="355"/>
      <c r="BF709" s="355"/>
      <c r="BG709" s="355"/>
      <c r="BH709" s="355"/>
      <c r="BI709" s="355"/>
      <c r="BJ709" s="355"/>
      <c r="BK709" s="355"/>
      <c r="BL709" s="355"/>
      <c r="BM709" s="355"/>
      <c r="BN709" s="355"/>
      <c r="BO709" s="355"/>
      <c r="BP709" s="355"/>
      <c r="BQ709" s="355"/>
      <c r="BR709" s="355"/>
      <c r="BS709" s="355"/>
      <c r="BT709" s="355"/>
      <c r="BU709" s="355"/>
      <c r="BV709" s="355"/>
      <c r="BW709" s="355"/>
      <c r="BX709" s="355"/>
      <c r="BY709" s="355"/>
      <c r="BZ709" s="355"/>
      <c r="CA709" s="355"/>
      <c r="CB709" s="355"/>
      <c r="CC709" s="355"/>
      <c r="CD709" s="355"/>
      <c r="CE709" s="355"/>
      <c r="CF709" s="355"/>
      <c r="CG709" s="355"/>
      <c r="CH709" s="355"/>
      <c r="CI709" s="355"/>
      <c r="CJ709" s="355"/>
      <c r="CK709" s="355"/>
      <c r="CL709" s="355"/>
      <c r="CM709" s="355"/>
      <c r="CN709" s="355"/>
      <c r="CO709" s="355"/>
      <c r="CP709" s="355"/>
      <c r="CQ709" s="355"/>
      <c r="CR709" s="355"/>
      <c r="CS709" s="355"/>
      <c r="CT709" s="355"/>
      <c r="CU709" s="355"/>
      <c r="CV709" s="355"/>
      <c r="CW709" s="355"/>
      <c r="CX709" s="355"/>
      <c r="CY709" s="355"/>
      <c r="CZ709" s="355"/>
    </row>
    <row r="710" ht="25.15" customHeight="true" x14ac:dyDescent="0.2">
      <c r="C710" s="1045"/>
      <c r="D710" s="1045"/>
      <c r="E710" s="631"/>
      <c r="F710" s="631"/>
      <c r="G710" s="631"/>
      <c r="H710" s="1045"/>
      <c r="I710" s="1045"/>
      <c r="J710" s="631"/>
      <c r="K710" s="631"/>
      <c r="L710" s="631"/>
      <c r="M710" s="1045"/>
      <c r="N710" s="1045"/>
      <c r="O710" s="631"/>
      <c r="P710" s="631"/>
      <c r="Q710" s="631"/>
      <c r="BA710" s="355"/>
      <c r="BB710" s="431"/>
      <c r="BC710" s="355"/>
      <c r="BD710" s="355"/>
      <c r="BE710" s="355"/>
      <c r="BF710" s="355"/>
      <c r="BG710" s="355"/>
      <c r="BH710" s="355"/>
      <c r="BI710" s="355"/>
      <c r="BJ710" s="355"/>
      <c r="BK710" s="355"/>
      <c r="BL710" s="355"/>
      <c r="BM710" s="355"/>
      <c r="BN710" s="355"/>
      <c r="BO710" s="355"/>
      <c r="BP710" s="355"/>
      <c r="BQ710" s="355"/>
      <c r="BR710" s="355"/>
      <c r="BS710" s="355"/>
      <c r="BT710" s="355"/>
      <c r="BU710" s="355"/>
      <c r="BV710" s="355"/>
      <c r="BW710" s="355"/>
      <c r="BX710" s="355"/>
      <c r="BY710" s="355"/>
      <c r="BZ710" s="355"/>
      <c r="CA710" s="355"/>
      <c r="CB710" s="355"/>
      <c r="CC710" s="355"/>
      <c r="CD710" s="355"/>
      <c r="CE710" s="355"/>
      <c r="CF710" s="355"/>
      <c r="CG710" s="355"/>
      <c r="CH710" s="355"/>
      <c r="CI710" s="355"/>
      <c r="CJ710" s="355"/>
      <c r="CK710" s="355"/>
      <c r="CL710" s="355"/>
      <c r="CM710" s="355"/>
      <c r="CN710" s="355"/>
      <c r="CO710" s="355"/>
      <c r="CP710" s="355"/>
      <c r="CQ710" s="355"/>
      <c r="CR710" s="355"/>
      <c r="CS710" s="355"/>
      <c r="CT710" s="355"/>
      <c r="CU710" s="355"/>
      <c r="CV710" s="355"/>
      <c r="CW710" s="355"/>
      <c r="CX710" s="355"/>
      <c r="CY710" s="355"/>
      <c r="CZ710" s="355"/>
    </row>
    <row r="711" ht="25.15" customHeight="true" x14ac:dyDescent="0.2">
      <c r="C711" s="1045"/>
      <c r="D711" s="1045"/>
      <c r="E711" s="631"/>
      <c r="F711" s="631"/>
      <c r="G711" s="631"/>
      <c r="H711" s="1045"/>
      <c r="I711" s="1045"/>
      <c r="J711" s="631"/>
      <c r="K711" s="631"/>
      <c r="L711" s="631"/>
      <c r="M711" s="1045"/>
      <c r="N711" s="1045"/>
      <c r="O711" s="631"/>
      <c r="P711" s="631"/>
      <c r="Q711" s="631"/>
      <c r="BA711" s="355"/>
      <c r="BB711" s="431"/>
      <c r="BC711" s="355"/>
      <c r="BD711" s="355"/>
      <c r="BE711" s="355"/>
      <c r="BF711" s="355"/>
      <c r="BG711" s="355"/>
      <c r="BH711" s="355"/>
      <c r="BI711" s="355"/>
      <c r="BJ711" s="355"/>
      <c r="BK711" s="355"/>
      <c r="BL711" s="355"/>
      <c r="BM711" s="355"/>
      <c r="BN711" s="355"/>
      <c r="BO711" s="355"/>
      <c r="BP711" s="355"/>
      <c r="BQ711" s="355"/>
      <c r="BR711" s="355"/>
      <c r="BS711" s="355"/>
      <c r="BT711" s="355"/>
      <c r="BU711" s="355"/>
      <c r="BV711" s="355"/>
      <c r="BW711" s="355"/>
      <c r="BX711" s="355"/>
      <c r="BY711" s="355"/>
      <c r="BZ711" s="355"/>
      <c r="CA711" s="355"/>
      <c r="CB711" s="355"/>
      <c r="CC711" s="355"/>
      <c r="CD711" s="355"/>
      <c r="CE711" s="355"/>
      <c r="CF711" s="355"/>
      <c r="CG711" s="355"/>
      <c r="CH711" s="355"/>
      <c r="CI711" s="355"/>
      <c r="CJ711" s="355"/>
      <c r="CK711" s="355"/>
      <c r="CL711" s="355"/>
      <c r="CM711" s="355"/>
      <c r="CN711" s="355"/>
      <c r="CO711" s="355"/>
      <c r="CP711" s="355"/>
      <c r="CQ711" s="355"/>
      <c r="CR711" s="355"/>
      <c r="CS711" s="355"/>
      <c r="CT711" s="355"/>
      <c r="CU711" s="355"/>
      <c r="CV711" s="355"/>
      <c r="CW711" s="355"/>
      <c r="CX711" s="355"/>
      <c r="CY711" s="355"/>
      <c r="CZ711" s="355"/>
    </row>
    <row r="712" ht="25.15" customHeight="true" x14ac:dyDescent="0.2">
      <c r="C712" s="1045"/>
      <c r="D712" s="1045"/>
      <c r="E712" s="631"/>
      <c r="F712" s="631"/>
      <c r="G712" s="631"/>
      <c r="H712" s="1045"/>
      <c r="I712" s="1045"/>
      <c r="J712" s="631"/>
      <c r="K712" s="631"/>
      <c r="L712" s="631"/>
      <c r="M712" s="1045"/>
      <c r="N712" s="1045"/>
      <c r="O712" s="631"/>
      <c r="P712" s="631"/>
      <c r="Q712" s="631"/>
      <c r="BA712" s="355"/>
      <c r="BB712" s="431"/>
      <c r="BC712" s="355"/>
      <c r="BD712" s="355"/>
      <c r="BE712" s="355"/>
      <c r="BF712" s="355"/>
      <c r="BG712" s="355"/>
      <c r="BH712" s="355"/>
      <c r="BI712" s="355"/>
      <c r="BJ712" s="355"/>
      <c r="BK712" s="355"/>
      <c r="BL712" s="355"/>
      <c r="BM712" s="355"/>
      <c r="BN712" s="355"/>
      <c r="BO712" s="355"/>
      <c r="BP712" s="355"/>
      <c r="BQ712" s="355"/>
      <c r="BR712" s="355"/>
      <c r="BS712" s="355"/>
      <c r="BT712" s="355"/>
      <c r="BU712" s="355"/>
      <c r="BV712" s="355"/>
      <c r="BW712" s="355"/>
      <c r="BX712" s="355"/>
      <c r="BY712" s="355"/>
      <c r="BZ712" s="355"/>
      <c r="CA712" s="355"/>
      <c r="CB712" s="355"/>
      <c r="CC712" s="355"/>
      <c r="CD712" s="355"/>
      <c r="CE712" s="355"/>
      <c r="CF712" s="355"/>
      <c r="CG712" s="355"/>
      <c r="CH712" s="355"/>
      <c r="CI712" s="355"/>
      <c r="CJ712" s="355"/>
      <c r="CK712" s="355"/>
      <c r="CL712" s="355"/>
      <c r="CM712" s="355"/>
      <c r="CN712" s="355"/>
      <c r="CO712" s="355"/>
      <c r="CP712" s="355"/>
      <c r="CQ712" s="355"/>
      <c r="CR712" s="355"/>
      <c r="CS712" s="355"/>
      <c r="CT712" s="355"/>
      <c r="CU712" s="355"/>
      <c r="CV712" s="355"/>
      <c r="CW712" s="355"/>
      <c r="CX712" s="355"/>
      <c r="CY712" s="355"/>
      <c r="CZ712" s="355"/>
    </row>
    <row r="713" ht="25.15" customHeight="true" x14ac:dyDescent="0.2">
      <c r="C713" s="1045"/>
      <c r="D713" s="1045"/>
      <c r="E713" s="631"/>
      <c r="F713" s="631"/>
      <c r="G713" s="631"/>
      <c r="H713" s="1045"/>
      <c r="I713" s="1045"/>
      <c r="J713" s="631"/>
      <c r="K713" s="631"/>
      <c r="L713" s="631"/>
      <c r="M713" s="1045"/>
      <c r="N713" s="1045"/>
      <c r="O713" s="631"/>
      <c r="P713" s="631"/>
      <c r="Q713" s="631"/>
      <c r="BA713" s="355"/>
      <c r="BB713" s="431"/>
      <c r="BC713" s="355"/>
      <c r="BD713" s="355"/>
      <c r="BE713" s="355"/>
      <c r="BF713" s="355"/>
      <c r="BG713" s="355"/>
      <c r="BH713" s="355"/>
      <c r="BI713" s="355"/>
      <c r="BJ713" s="355"/>
      <c r="BK713" s="355"/>
      <c r="BL713" s="355"/>
      <c r="BM713" s="355"/>
      <c r="BN713" s="355"/>
      <c r="BO713" s="355"/>
      <c r="BP713" s="355"/>
      <c r="BQ713" s="355"/>
      <c r="BR713" s="355"/>
      <c r="BS713" s="355"/>
      <c r="BT713" s="355"/>
      <c r="BU713" s="355"/>
      <c r="BV713" s="355"/>
      <c r="BW713" s="355"/>
      <c r="BX713" s="355"/>
      <c r="BY713" s="355"/>
      <c r="BZ713" s="355"/>
      <c r="CA713" s="355"/>
      <c r="CB713" s="355"/>
      <c r="CC713" s="355"/>
      <c r="CD713" s="355"/>
      <c r="CE713" s="355"/>
      <c r="CF713" s="355"/>
      <c r="CG713" s="355"/>
      <c r="CH713" s="355"/>
      <c r="CI713" s="355"/>
      <c r="CJ713" s="355"/>
      <c r="CK713" s="355"/>
      <c r="CL713" s="355"/>
      <c r="CM713" s="355"/>
      <c r="CN713" s="355"/>
      <c r="CO713" s="355"/>
      <c r="CP713" s="355"/>
      <c r="CQ713" s="355"/>
      <c r="CR713" s="355"/>
      <c r="CS713" s="355"/>
      <c r="CT713" s="355"/>
      <c r="CU713" s="355"/>
      <c r="CV713" s="355"/>
      <c r="CW713" s="355"/>
      <c r="CX713" s="355"/>
      <c r="CY713" s="355"/>
      <c r="CZ713" s="355"/>
    </row>
    <row r="714" ht="25.15" customHeight="true" x14ac:dyDescent="0.2">
      <c r="C714" s="1045"/>
      <c r="D714" s="1045"/>
      <c r="E714" s="631"/>
      <c r="F714" s="631"/>
      <c r="G714" s="631"/>
      <c r="H714" s="1045"/>
      <c r="I714" s="1045"/>
      <c r="J714" s="631"/>
      <c r="K714" s="631"/>
      <c r="L714" s="631"/>
      <c r="M714" s="1045"/>
      <c r="N714" s="1045"/>
      <c r="O714" s="631"/>
      <c r="P714" s="631"/>
      <c r="Q714" s="631"/>
      <c r="BA714" s="355"/>
      <c r="BB714" s="431"/>
      <c r="BC714" s="355"/>
      <c r="BD714" s="355"/>
      <c r="BE714" s="355"/>
      <c r="BF714" s="355"/>
      <c r="BG714" s="355"/>
      <c r="BH714" s="355"/>
      <c r="BI714" s="355"/>
      <c r="BJ714" s="355"/>
      <c r="BK714" s="355"/>
      <c r="BL714" s="355"/>
      <c r="BM714" s="355"/>
      <c r="BN714" s="355"/>
      <c r="BO714" s="355"/>
      <c r="BP714" s="355"/>
      <c r="BQ714" s="355"/>
      <c r="BR714" s="355"/>
      <c r="BS714" s="355"/>
      <c r="BT714" s="355"/>
      <c r="BU714" s="355"/>
      <c r="BV714" s="355"/>
      <c r="BW714" s="355"/>
      <c r="BX714" s="355"/>
      <c r="BY714" s="355"/>
      <c r="BZ714" s="355"/>
      <c r="CA714" s="355"/>
      <c r="CB714" s="355"/>
      <c r="CC714" s="355"/>
      <c r="CD714" s="355"/>
      <c r="CE714" s="355"/>
      <c r="CF714" s="355"/>
      <c r="CG714" s="355"/>
      <c r="CH714" s="355"/>
      <c r="CI714" s="355"/>
      <c r="CJ714" s="355"/>
      <c r="CK714" s="355"/>
      <c r="CL714" s="355"/>
      <c r="CM714" s="355"/>
      <c r="CN714" s="355"/>
      <c r="CO714" s="355"/>
      <c r="CP714" s="355"/>
      <c r="CQ714" s="355"/>
      <c r="CR714" s="355"/>
      <c r="CS714" s="355"/>
      <c r="CT714" s="355"/>
      <c r="CU714" s="355"/>
      <c r="CV714" s="355"/>
      <c r="CW714" s="355"/>
      <c r="CX714" s="355"/>
      <c r="CY714" s="355"/>
      <c r="CZ714" s="355"/>
    </row>
    <row r="715" ht="25.15" customHeight="true" x14ac:dyDescent="0.2">
      <c r="C715" s="1045"/>
      <c r="D715" s="1045"/>
      <c r="E715" s="631"/>
      <c r="F715" s="631"/>
      <c r="G715" s="631"/>
      <c r="H715" s="1045"/>
      <c r="I715" s="1045"/>
      <c r="J715" s="631"/>
      <c r="K715" s="631"/>
      <c r="L715" s="631"/>
      <c r="M715" s="1045"/>
      <c r="N715" s="1045"/>
      <c r="O715" s="631"/>
      <c r="P715" s="631"/>
      <c r="Q715" s="631"/>
      <c r="BA715" s="355"/>
      <c r="BB715" s="431"/>
      <c r="BC715" s="355"/>
      <c r="BD715" s="355"/>
      <c r="BE715" s="355"/>
      <c r="BF715" s="355"/>
      <c r="BG715" s="355"/>
      <c r="BH715" s="355"/>
      <c r="BI715" s="355"/>
      <c r="BJ715" s="355"/>
      <c r="BK715" s="355"/>
      <c r="BL715" s="355"/>
      <c r="BM715" s="355"/>
      <c r="BN715" s="355"/>
      <c r="BO715" s="355"/>
      <c r="BP715" s="355"/>
      <c r="BQ715" s="355"/>
      <c r="BR715" s="355"/>
      <c r="BS715" s="355"/>
      <c r="BT715" s="355"/>
      <c r="BU715" s="355"/>
      <c r="BV715" s="355"/>
      <c r="BW715" s="355"/>
      <c r="BX715" s="355"/>
      <c r="BY715" s="355"/>
      <c r="BZ715" s="355"/>
      <c r="CA715" s="355"/>
      <c r="CB715" s="355"/>
      <c r="CC715" s="355"/>
      <c r="CD715" s="355"/>
      <c r="CE715" s="355"/>
      <c r="CF715" s="355"/>
      <c r="CG715" s="355"/>
      <c r="CH715" s="355"/>
      <c r="CI715" s="355"/>
      <c r="CJ715" s="355"/>
      <c r="CK715" s="355"/>
      <c r="CL715" s="355"/>
      <c r="CM715" s="355"/>
      <c r="CN715" s="355"/>
      <c r="CO715" s="355"/>
      <c r="CP715" s="355"/>
      <c r="CQ715" s="355"/>
      <c r="CR715" s="355"/>
      <c r="CS715" s="355"/>
      <c r="CT715" s="355"/>
      <c r="CU715" s="355"/>
      <c r="CV715" s="355"/>
      <c r="CW715" s="355"/>
      <c r="CX715" s="355"/>
      <c r="CY715" s="355"/>
      <c r="CZ715" s="355"/>
    </row>
    <row r="716" ht="25.15" customHeight="true" x14ac:dyDescent="0.2">
      <c r="C716" s="1045"/>
      <c r="D716" s="1045"/>
      <c r="E716" s="631"/>
      <c r="F716" s="631"/>
      <c r="G716" s="631"/>
      <c r="H716" s="1045"/>
      <c r="I716" s="1045"/>
      <c r="J716" s="631"/>
      <c r="K716" s="631"/>
      <c r="L716" s="631"/>
      <c r="M716" s="1045"/>
      <c r="N716" s="1045"/>
      <c r="O716" s="631"/>
      <c r="P716" s="631"/>
      <c r="Q716" s="631"/>
      <c r="BA716" s="355"/>
      <c r="BB716" s="431"/>
      <c r="BC716" s="355"/>
      <c r="BD716" s="355"/>
      <c r="BE716" s="355"/>
      <c r="BF716" s="355"/>
      <c r="BG716" s="355"/>
      <c r="BH716" s="355"/>
      <c r="BI716" s="355"/>
      <c r="BJ716" s="355"/>
      <c r="BK716" s="355"/>
      <c r="BL716" s="355"/>
      <c r="BM716" s="355"/>
      <c r="BN716" s="355"/>
      <c r="BO716" s="355"/>
      <c r="BP716" s="355"/>
      <c r="BQ716" s="355"/>
      <c r="BR716" s="355"/>
      <c r="BS716" s="355"/>
      <c r="BT716" s="355"/>
      <c r="BU716" s="355"/>
      <c r="BV716" s="355"/>
      <c r="BW716" s="355"/>
      <c r="BX716" s="355"/>
      <c r="BY716" s="355"/>
      <c r="BZ716" s="355"/>
      <c r="CA716" s="355"/>
      <c r="CB716" s="355"/>
      <c r="CC716" s="355"/>
      <c r="CD716" s="355"/>
      <c r="CE716" s="355"/>
      <c r="CF716" s="355"/>
      <c r="CG716" s="355"/>
      <c r="CH716" s="355"/>
      <c r="CI716" s="355"/>
      <c r="CJ716" s="355"/>
      <c r="CK716" s="355"/>
      <c r="CL716" s="355"/>
      <c r="CM716" s="355"/>
      <c r="CN716" s="355"/>
      <c r="CO716" s="355"/>
      <c r="CP716" s="355"/>
      <c r="CQ716" s="355"/>
      <c r="CR716" s="355"/>
      <c r="CS716" s="355"/>
      <c r="CT716" s="355"/>
      <c r="CU716" s="355"/>
      <c r="CV716" s="355"/>
      <c r="CW716" s="355"/>
      <c r="CX716" s="355"/>
      <c r="CY716" s="355"/>
      <c r="CZ716" s="355"/>
    </row>
    <row r="717" ht="25.15" customHeight="true" x14ac:dyDescent="0.2">
      <c r="C717" s="1045"/>
      <c r="D717" s="1045"/>
      <c r="E717" s="631"/>
      <c r="F717" s="631"/>
      <c r="G717" s="631"/>
      <c r="H717" s="1045"/>
      <c r="I717" s="1045"/>
      <c r="J717" s="631"/>
      <c r="K717" s="631"/>
      <c r="L717" s="631"/>
      <c r="M717" s="1045"/>
      <c r="N717" s="1045"/>
      <c r="O717" s="631"/>
      <c r="P717" s="631"/>
      <c r="Q717" s="631"/>
      <c r="BA717" s="355"/>
      <c r="BB717" s="431"/>
      <c r="BC717" s="355"/>
      <c r="BD717" s="355"/>
      <c r="BE717" s="355"/>
      <c r="BF717" s="355"/>
      <c r="BG717" s="355"/>
      <c r="BH717" s="355"/>
      <c r="BI717" s="355"/>
      <c r="BJ717" s="355"/>
      <c r="BK717" s="355"/>
      <c r="BL717" s="355"/>
      <c r="BM717" s="355"/>
      <c r="BN717" s="355"/>
      <c r="BO717" s="355"/>
      <c r="BP717" s="355"/>
      <c r="BQ717" s="355"/>
      <c r="BR717" s="355"/>
      <c r="BS717" s="355"/>
      <c r="BT717" s="355"/>
      <c r="BU717" s="355"/>
      <c r="BV717" s="355"/>
      <c r="BW717" s="355"/>
      <c r="BX717" s="355"/>
      <c r="BY717" s="355"/>
      <c r="BZ717" s="355"/>
      <c r="CA717" s="355"/>
      <c r="CB717" s="355"/>
      <c r="CC717" s="355"/>
      <c r="CD717" s="355"/>
      <c r="CE717" s="355"/>
      <c r="CF717" s="355"/>
      <c r="CG717" s="355"/>
      <c r="CH717" s="355"/>
      <c r="CI717" s="355"/>
      <c r="CJ717" s="355"/>
      <c r="CK717" s="355"/>
      <c r="CL717" s="355"/>
      <c r="CM717" s="355"/>
      <c r="CN717" s="355"/>
      <c r="CO717" s="355"/>
      <c r="CP717" s="355"/>
      <c r="CQ717" s="355"/>
      <c r="CR717" s="355"/>
      <c r="CS717" s="355"/>
      <c r="CT717" s="355"/>
      <c r="CU717" s="355"/>
      <c r="CV717" s="355"/>
      <c r="CW717" s="355"/>
      <c r="CX717" s="355"/>
      <c r="CY717" s="355"/>
      <c r="CZ717" s="355"/>
    </row>
    <row r="718" ht="25.15" customHeight="true" x14ac:dyDescent="0.2">
      <c r="C718" s="1045"/>
      <c r="D718" s="1045"/>
      <c r="E718" s="631"/>
      <c r="F718" s="631"/>
      <c r="G718" s="631"/>
      <c r="H718" s="1045"/>
      <c r="I718" s="1045"/>
      <c r="J718" s="631"/>
      <c r="K718" s="631"/>
      <c r="L718" s="631"/>
      <c r="M718" s="1045"/>
      <c r="N718" s="1045"/>
      <c r="O718" s="631"/>
      <c r="P718" s="631"/>
      <c r="Q718" s="631"/>
      <c r="BA718" s="355"/>
      <c r="BB718" s="431"/>
      <c r="BC718" s="355"/>
      <c r="BD718" s="355"/>
      <c r="BE718" s="355"/>
      <c r="BF718" s="355"/>
      <c r="BG718" s="355"/>
      <c r="BH718" s="355"/>
      <c r="BI718" s="355"/>
      <c r="BJ718" s="355"/>
      <c r="BK718" s="355"/>
      <c r="BL718" s="355"/>
      <c r="BM718" s="355"/>
      <c r="BN718" s="355"/>
      <c r="BO718" s="355"/>
      <c r="BP718" s="355"/>
      <c r="BQ718" s="355"/>
      <c r="BR718" s="355"/>
      <c r="BS718" s="355"/>
      <c r="BT718" s="355"/>
      <c r="BU718" s="355"/>
      <c r="BV718" s="355"/>
      <c r="BW718" s="355"/>
      <c r="BX718" s="355"/>
      <c r="BY718" s="355"/>
      <c r="BZ718" s="355"/>
      <c r="CA718" s="355"/>
      <c r="CB718" s="355"/>
      <c r="CC718" s="355"/>
      <c r="CD718" s="355"/>
      <c r="CE718" s="355"/>
      <c r="CF718" s="355"/>
      <c r="CG718" s="355"/>
      <c r="CH718" s="355"/>
      <c r="CI718" s="355"/>
      <c r="CJ718" s="355"/>
      <c r="CK718" s="355"/>
      <c r="CL718" s="355"/>
      <c r="CM718" s="355"/>
      <c r="CN718" s="355"/>
      <c r="CO718" s="355"/>
      <c r="CP718" s="355"/>
      <c r="CQ718" s="355"/>
      <c r="CR718" s="355"/>
      <c r="CS718" s="355"/>
      <c r="CT718" s="355"/>
      <c r="CU718" s="355"/>
      <c r="CV718" s="355"/>
      <c r="CW718" s="355"/>
      <c r="CX718" s="355"/>
      <c r="CY718" s="355"/>
      <c r="CZ718" s="355"/>
    </row>
    <row r="719" ht="25.15" customHeight="true" x14ac:dyDescent="0.2">
      <c r="C719" s="1045"/>
      <c r="D719" s="1045"/>
      <c r="E719" s="631"/>
      <c r="F719" s="631"/>
      <c r="G719" s="631"/>
      <c r="H719" s="1045"/>
      <c r="I719" s="1045"/>
      <c r="J719" s="631"/>
      <c r="K719" s="631"/>
      <c r="L719" s="631"/>
      <c r="M719" s="1045"/>
      <c r="N719" s="1045"/>
      <c r="O719" s="631"/>
      <c r="P719" s="631"/>
      <c r="Q719" s="631"/>
      <c r="BA719" s="355"/>
      <c r="BB719" s="431"/>
      <c r="BC719" s="355"/>
      <c r="BD719" s="355"/>
      <c r="BE719" s="355"/>
      <c r="BF719" s="355"/>
      <c r="BG719" s="355"/>
      <c r="BH719" s="355"/>
      <c r="BI719" s="355"/>
      <c r="BJ719" s="355"/>
      <c r="BK719" s="355"/>
      <c r="BL719" s="355"/>
      <c r="BM719" s="355"/>
      <c r="BN719" s="355"/>
      <c r="BO719" s="355"/>
      <c r="BP719" s="355"/>
      <c r="BQ719" s="355"/>
      <c r="BR719" s="355"/>
      <c r="BS719" s="355"/>
      <c r="BT719" s="355"/>
      <c r="BU719" s="355"/>
      <c r="BV719" s="355"/>
      <c r="BW719" s="355"/>
      <c r="BX719" s="355"/>
      <c r="BY719" s="355"/>
      <c r="BZ719" s="355"/>
      <c r="CA719" s="355"/>
      <c r="CB719" s="355"/>
      <c r="CC719" s="355"/>
      <c r="CD719" s="355"/>
      <c r="CE719" s="355"/>
      <c r="CF719" s="355"/>
      <c r="CG719" s="355"/>
      <c r="CH719" s="355"/>
      <c r="CI719" s="355"/>
      <c r="CJ719" s="355"/>
      <c r="CK719" s="355"/>
      <c r="CL719" s="355"/>
      <c r="CM719" s="355"/>
      <c r="CN719" s="355"/>
      <c r="CO719" s="355"/>
      <c r="CP719" s="355"/>
      <c r="CQ719" s="355"/>
      <c r="CR719" s="355"/>
      <c r="CS719" s="355"/>
      <c r="CT719" s="355"/>
      <c r="CU719" s="355"/>
      <c r="CV719" s="355"/>
      <c r="CW719" s="355"/>
      <c r="CX719" s="355"/>
      <c r="CY719" s="355"/>
      <c r="CZ719" s="355"/>
    </row>
    <row r="720" ht="25.15" customHeight="true" x14ac:dyDescent="0.2">
      <c r="C720" s="1045"/>
      <c r="D720" s="1045"/>
      <c r="E720" s="631"/>
      <c r="F720" s="631"/>
      <c r="G720" s="631"/>
      <c r="H720" s="1045"/>
      <c r="I720" s="1045"/>
      <c r="J720" s="631"/>
      <c r="K720" s="631"/>
      <c r="L720" s="631"/>
      <c r="M720" s="1045"/>
      <c r="N720" s="1045"/>
      <c r="O720" s="631"/>
      <c r="P720" s="631"/>
      <c r="Q720" s="631"/>
      <c r="BA720" s="355"/>
      <c r="BB720" s="431"/>
      <c r="BC720" s="355"/>
      <c r="BD720" s="355"/>
      <c r="BE720" s="355"/>
      <c r="BF720" s="355"/>
      <c r="BG720" s="355"/>
      <c r="BH720" s="355"/>
      <c r="BI720" s="355"/>
      <c r="BJ720" s="355"/>
      <c r="BK720" s="355"/>
      <c r="BL720" s="355"/>
      <c r="BM720" s="355"/>
      <c r="BN720" s="355"/>
      <c r="BO720" s="355"/>
      <c r="BP720" s="355"/>
      <c r="BQ720" s="355"/>
      <c r="BR720" s="355"/>
      <c r="BS720" s="355"/>
      <c r="BT720" s="355"/>
      <c r="BU720" s="355"/>
      <c r="BV720" s="355"/>
      <c r="BW720" s="355"/>
      <c r="BX720" s="355"/>
      <c r="BY720" s="355"/>
      <c r="BZ720" s="355"/>
      <c r="CA720" s="355"/>
      <c r="CB720" s="355"/>
      <c r="CC720" s="355"/>
      <c r="CD720" s="355"/>
      <c r="CE720" s="355"/>
      <c r="CF720" s="355"/>
      <c r="CG720" s="355"/>
      <c r="CH720" s="355"/>
      <c r="CI720" s="355"/>
      <c r="CJ720" s="355"/>
      <c r="CK720" s="355"/>
      <c r="CL720" s="355"/>
      <c r="CM720" s="355"/>
      <c r="CN720" s="355"/>
      <c r="CO720" s="355"/>
      <c r="CP720" s="355"/>
      <c r="CQ720" s="355"/>
      <c r="CR720" s="355"/>
      <c r="CS720" s="355"/>
      <c r="CT720" s="355"/>
      <c r="CU720" s="355"/>
      <c r="CV720" s="355"/>
      <c r="CW720" s="355"/>
      <c r="CX720" s="355"/>
      <c r="CY720" s="355"/>
      <c r="CZ720" s="355"/>
    </row>
    <row r="721" ht="25.15" customHeight="true" x14ac:dyDescent="0.2">
      <c r="C721" s="1045"/>
      <c r="D721" s="1045"/>
      <c r="E721" s="631"/>
      <c r="F721" s="631"/>
      <c r="G721" s="631"/>
      <c r="H721" s="1045"/>
      <c r="I721" s="1045"/>
      <c r="J721" s="631"/>
      <c r="K721" s="631"/>
      <c r="L721" s="631"/>
      <c r="M721" s="1045"/>
      <c r="N721" s="1045"/>
      <c r="O721" s="631"/>
      <c r="P721" s="631"/>
      <c r="Q721" s="631"/>
      <c r="BA721" s="355"/>
      <c r="BB721" s="431"/>
      <c r="BC721" s="355"/>
      <c r="BD721" s="355"/>
      <c r="BE721" s="355"/>
      <c r="BF721" s="355"/>
      <c r="BG721" s="355"/>
      <c r="BH721" s="355"/>
      <c r="BI721" s="355"/>
      <c r="BJ721" s="355"/>
      <c r="BK721" s="355"/>
      <c r="BL721" s="355"/>
      <c r="BM721" s="355"/>
      <c r="BN721" s="355"/>
      <c r="BO721" s="355"/>
      <c r="BP721" s="355"/>
      <c r="BQ721" s="355"/>
      <c r="BR721" s="355"/>
      <c r="BS721" s="355"/>
      <c r="BT721" s="355"/>
      <c r="BU721" s="355"/>
      <c r="BV721" s="355"/>
      <c r="BW721" s="355"/>
      <c r="BX721" s="355"/>
      <c r="BY721" s="355"/>
      <c r="BZ721" s="355"/>
      <c r="CA721" s="355"/>
      <c r="CB721" s="355"/>
      <c r="CC721" s="355"/>
      <c r="CD721" s="355"/>
      <c r="CE721" s="355"/>
      <c r="CF721" s="355"/>
      <c r="CG721" s="355"/>
      <c r="CH721" s="355"/>
      <c r="CI721" s="355"/>
      <c r="CJ721" s="355"/>
      <c r="CK721" s="355"/>
      <c r="CL721" s="355"/>
      <c r="CM721" s="355"/>
      <c r="CN721" s="355"/>
      <c r="CO721" s="355"/>
      <c r="CP721" s="355"/>
      <c r="CQ721" s="355"/>
      <c r="CR721" s="355"/>
      <c r="CS721" s="355"/>
      <c r="CT721" s="355"/>
      <c r="CU721" s="355"/>
      <c r="CV721" s="355"/>
      <c r="CW721" s="355"/>
      <c r="CX721" s="355"/>
      <c r="CY721" s="355"/>
      <c r="CZ721" s="355"/>
    </row>
    <row r="722" ht="25.15" customHeight="true" x14ac:dyDescent="0.2">
      <c r="C722" s="1045"/>
      <c r="D722" s="1045"/>
      <c r="E722" s="631"/>
      <c r="F722" s="631"/>
      <c r="G722" s="631"/>
      <c r="H722" s="1045"/>
      <c r="I722" s="1045"/>
      <c r="J722" s="631"/>
      <c r="K722" s="631"/>
      <c r="L722" s="631"/>
      <c r="M722" s="1045"/>
      <c r="N722" s="1045"/>
      <c r="O722" s="631"/>
      <c r="P722" s="631"/>
      <c r="Q722" s="631"/>
      <c r="BA722" s="355"/>
      <c r="BB722" s="431"/>
      <c r="BC722" s="355"/>
      <c r="BD722" s="355"/>
      <c r="BE722" s="355"/>
      <c r="BF722" s="355"/>
      <c r="BG722" s="355"/>
      <c r="BH722" s="355"/>
      <c r="BI722" s="355"/>
      <c r="BJ722" s="355"/>
      <c r="BK722" s="355"/>
      <c r="BL722" s="355"/>
      <c r="BM722" s="355"/>
      <c r="BN722" s="355"/>
      <c r="BO722" s="355"/>
      <c r="BP722" s="355"/>
      <c r="BQ722" s="355"/>
      <c r="BR722" s="355"/>
      <c r="BS722" s="355"/>
      <c r="BT722" s="355"/>
      <c r="BU722" s="355"/>
      <c r="BV722" s="355"/>
      <c r="BW722" s="355"/>
      <c r="BX722" s="355"/>
      <c r="BY722" s="355"/>
      <c r="BZ722" s="355"/>
      <c r="CA722" s="355"/>
      <c r="CB722" s="355"/>
      <c r="CC722" s="355"/>
      <c r="CD722" s="355"/>
      <c r="CE722" s="355"/>
      <c r="CF722" s="355"/>
      <c r="CG722" s="355"/>
      <c r="CH722" s="355"/>
      <c r="CI722" s="355"/>
      <c r="CJ722" s="355"/>
      <c r="CK722" s="355"/>
      <c r="CL722" s="355"/>
      <c r="CM722" s="355"/>
      <c r="CN722" s="355"/>
      <c r="CO722" s="355"/>
      <c r="CP722" s="355"/>
      <c r="CQ722" s="355"/>
      <c r="CR722" s="355"/>
      <c r="CS722" s="355"/>
      <c r="CT722" s="355"/>
      <c r="CU722" s="355"/>
      <c r="CV722" s="355"/>
      <c r="CW722" s="355"/>
      <c r="CX722" s="355"/>
      <c r="CY722" s="355"/>
      <c r="CZ722" s="355"/>
    </row>
    <row r="723" ht="25.15" customHeight="true" x14ac:dyDescent="0.2">
      <c r="C723" s="1045"/>
      <c r="D723" s="1045"/>
      <c r="E723" s="631"/>
      <c r="F723" s="631"/>
      <c r="G723" s="631"/>
      <c r="H723" s="1045"/>
      <c r="I723" s="1045"/>
      <c r="J723" s="631"/>
      <c r="K723" s="631"/>
      <c r="L723" s="631"/>
      <c r="M723" s="1045"/>
      <c r="N723" s="1045"/>
      <c r="O723" s="631"/>
      <c r="P723" s="631"/>
      <c r="Q723" s="631"/>
      <c r="BA723" s="355"/>
      <c r="BB723" s="431"/>
      <c r="BC723" s="355"/>
      <c r="BD723" s="355"/>
      <c r="BE723" s="355"/>
      <c r="BF723" s="355"/>
      <c r="BG723" s="355"/>
      <c r="BH723" s="355"/>
      <c r="BI723" s="355"/>
      <c r="BJ723" s="355"/>
      <c r="BK723" s="355"/>
      <c r="BL723" s="355"/>
      <c r="BM723" s="355"/>
      <c r="BN723" s="355"/>
      <c r="BO723" s="355"/>
      <c r="BP723" s="355"/>
      <c r="BQ723" s="355"/>
      <c r="BR723" s="355"/>
      <c r="BS723" s="355"/>
      <c r="BT723" s="355"/>
      <c r="BU723" s="355"/>
      <c r="BV723" s="355"/>
      <c r="BW723" s="355"/>
      <c r="BX723" s="355"/>
      <c r="BY723" s="355"/>
      <c r="BZ723" s="355"/>
      <c r="CA723" s="355"/>
      <c r="CB723" s="355"/>
      <c r="CC723" s="355"/>
      <c r="CD723" s="355"/>
      <c r="CE723" s="355"/>
      <c r="CF723" s="355"/>
      <c r="CG723" s="355"/>
      <c r="CH723" s="355"/>
      <c r="CI723" s="355"/>
      <c r="CJ723" s="355"/>
      <c r="CK723" s="355"/>
      <c r="CL723" s="355"/>
      <c r="CM723" s="355"/>
      <c r="CN723" s="355"/>
      <c r="CO723" s="355"/>
      <c r="CP723" s="355"/>
      <c r="CQ723" s="355"/>
      <c r="CR723" s="355"/>
      <c r="CS723" s="355"/>
      <c r="CT723" s="355"/>
      <c r="CU723" s="355"/>
      <c r="CV723" s="355"/>
      <c r="CW723" s="355"/>
      <c r="CX723" s="355"/>
      <c r="CY723" s="355"/>
      <c r="CZ723" s="355"/>
    </row>
    <row r="724" ht="25.15" customHeight="true" x14ac:dyDescent="0.2">
      <c r="C724" s="1045"/>
      <c r="D724" s="1045"/>
      <c r="E724" s="631"/>
      <c r="F724" s="631"/>
      <c r="G724" s="631"/>
      <c r="H724" s="1045"/>
      <c r="I724" s="1045"/>
      <c r="J724" s="631"/>
      <c r="K724" s="631"/>
      <c r="L724" s="631"/>
      <c r="M724" s="1045"/>
      <c r="N724" s="1045"/>
      <c r="O724" s="631"/>
      <c r="P724" s="631"/>
      <c r="Q724" s="631"/>
      <c r="BA724" s="355"/>
      <c r="BB724" s="431"/>
      <c r="BC724" s="355"/>
      <c r="BD724" s="355"/>
      <c r="BE724" s="355"/>
      <c r="BF724" s="355"/>
      <c r="BG724" s="355"/>
      <c r="BH724" s="355"/>
      <c r="BI724" s="355"/>
      <c r="BJ724" s="355"/>
      <c r="BK724" s="355"/>
      <c r="BL724" s="355"/>
      <c r="BM724" s="355"/>
      <c r="BN724" s="355"/>
      <c r="BO724" s="355"/>
      <c r="BP724" s="355"/>
      <c r="BQ724" s="355"/>
      <c r="BR724" s="355"/>
      <c r="BS724" s="355"/>
      <c r="BT724" s="355"/>
      <c r="BU724" s="355"/>
      <c r="BV724" s="355"/>
      <c r="BW724" s="355"/>
      <c r="BX724" s="355"/>
      <c r="BY724" s="355"/>
      <c r="BZ724" s="355"/>
      <c r="CA724" s="355"/>
      <c r="CB724" s="355"/>
      <c r="CC724" s="355"/>
      <c r="CD724" s="355"/>
      <c r="CE724" s="355"/>
      <c r="CF724" s="355"/>
      <c r="CG724" s="355"/>
      <c r="CH724" s="355"/>
      <c r="CI724" s="355"/>
      <c r="CJ724" s="355"/>
      <c r="CK724" s="355"/>
      <c r="CL724" s="355"/>
      <c r="CM724" s="355"/>
      <c r="CN724" s="355"/>
      <c r="CO724" s="355"/>
      <c r="CP724" s="355"/>
      <c r="CQ724" s="355"/>
      <c r="CR724" s="355"/>
      <c r="CS724" s="355"/>
      <c r="CT724" s="355"/>
      <c r="CU724" s="355"/>
      <c r="CV724" s="355"/>
      <c r="CW724" s="355"/>
      <c r="CX724" s="355"/>
      <c r="CY724" s="355"/>
      <c r="CZ724" s="355"/>
    </row>
    <row r="725" ht="25.15" customHeight="true" x14ac:dyDescent="0.2">
      <c r="C725" s="1045"/>
      <c r="D725" s="1045"/>
      <c r="E725" s="631"/>
      <c r="F725" s="631"/>
      <c r="G725" s="631"/>
      <c r="H725" s="1045"/>
      <c r="I725" s="1045"/>
      <c r="J725" s="631"/>
      <c r="K725" s="631"/>
      <c r="L725" s="631"/>
      <c r="M725" s="1045"/>
      <c r="N725" s="1045"/>
      <c r="O725" s="631"/>
      <c r="P725" s="631"/>
      <c r="Q725" s="631"/>
      <c r="BA725" s="355"/>
      <c r="BB725" s="431"/>
      <c r="BC725" s="355"/>
      <c r="BD725" s="355"/>
      <c r="BE725" s="355"/>
      <c r="BF725" s="355"/>
      <c r="BG725" s="355"/>
      <c r="BH725" s="355"/>
      <c r="BI725" s="355"/>
      <c r="BJ725" s="355"/>
      <c r="BK725" s="355"/>
      <c r="BL725" s="355"/>
      <c r="BM725" s="355"/>
      <c r="BN725" s="355"/>
      <c r="BO725" s="355"/>
      <c r="BP725" s="355"/>
      <c r="BQ725" s="355"/>
      <c r="BR725" s="355"/>
      <c r="BS725" s="355"/>
      <c r="BT725" s="355"/>
      <c r="BU725" s="355"/>
      <c r="BV725" s="355"/>
      <c r="BW725" s="355"/>
      <c r="BX725" s="355"/>
      <c r="BY725" s="355"/>
      <c r="BZ725" s="355"/>
      <c r="CA725" s="355"/>
      <c r="CB725" s="355"/>
      <c r="CC725" s="355"/>
      <c r="CD725" s="355"/>
      <c r="CE725" s="355"/>
      <c r="CF725" s="355"/>
      <c r="CG725" s="355"/>
      <c r="CH725" s="355"/>
      <c r="CI725" s="355"/>
      <c r="CJ725" s="355"/>
      <c r="CK725" s="355"/>
      <c r="CL725" s="355"/>
      <c r="CM725" s="355"/>
      <c r="CN725" s="355"/>
      <c r="CO725" s="355"/>
      <c r="CP725" s="355"/>
      <c r="CQ725" s="355"/>
      <c r="CR725" s="355"/>
      <c r="CS725" s="355"/>
      <c r="CT725" s="355"/>
      <c r="CU725" s="355"/>
      <c r="CV725" s="355"/>
      <c r="CW725" s="355"/>
      <c r="CX725" s="355"/>
      <c r="CY725" s="355"/>
      <c r="CZ725" s="355"/>
    </row>
    <row r="726" ht="25.15" customHeight="true" x14ac:dyDescent="0.2">
      <c r="C726" s="1045"/>
      <c r="D726" s="1045"/>
      <c r="E726" s="631"/>
      <c r="F726" s="631"/>
      <c r="G726" s="631"/>
      <c r="H726" s="1045"/>
      <c r="I726" s="1045"/>
      <c r="J726" s="631"/>
      <c r="K726" s="631"/>
      <c r="L726" s="631"/>
      <c r="M726" s="1045"/>
      <c r="N726" s="1045"/>
      <c r="O726" s="631"/>
      <c r="P726" s="631"/>
      <c r="Q726" s="631"/>
      <c r="BA726" s="355"/>
      <c r="BB726" s="431"/>
      <c r="BC726" s="355"/>
      <c r="BD726" s="355"/>
      <c r="BE726" s="355"/>
      <c r="BF726" s="355"/>
      <c r="BG726" s="355"/>
      <c r="BH726" s="355"/>
      <c r="BI726" s="355"/>
      <c r="BJ726" s="355"/>
      <c r="BK726" s="355"/>
      <c r="BL726" s="355"/>
      <c r="BM726" s="355"/>
      <c r="BN726" s="355"/>
      <c r="BO726" s="355"/>
      <c r="BP726" s="355"/>
      <c r="BQ726" s="355"/>
      <c r="BR726" s="355"/>
      <c r="BS726" s="355"/>
      <c r="BT726" s="355"/>
      <c r="BU726" s="355"/>
      <c r="BV726" s="355"/>
      <c r="BW726" s="355"/>
      <c r="BX726" s="355"/>
      <c r="BY726" s="355"/>
      <c r="BZ726" s="355"/>
      <c r="CA726" s="355"/>
      <c r="CB726" s="355"/>
      <c r="CC726" s="355"/>
      <c r="CD726" s="355"/>
      <c r="CE726" s="355"/>
      <c r="CF726" s="355"/>
      <c r="CG726" s="355"/>
      <c r="CH726" s="355"/>
      <c r="CI726" s="355"/>
      <c r="CJ726" s="355"/>
      <c r="CK726" s="355"/>
      <c r="CL726" s="355"/>
      <c r="CM726" s="355"/>
      <c r="CN726" s="355"/>
      <c r="CO726" s="355"/>
      <c r="CP726" s="355"/>
      <c r="CQ726" s="355"/>
      <c r="CR726" s="355"/>
      <c r="CS726" s="355"/>
      <c r="CT726" s="355"/>
      <c r="CU726" s="355"/>
      <c r="CV726" s="355"/>
      <c r="CW726" s="355"/>
      <c r="CX726" s="355"/>
      <c r="CY726" s="355"/>
      <c r="CZ726" s="355"/>
    </row>
    <row r="727" ht="25.15" customHeight="true" x14ac:dyDescent="0.2">
      <c r="C727" s="1045"/>
      <c r="D727" s="1045"/>
      <c r="E727" s="631"/>
      <c r="F727" s="631"/>
      <c r="G727" s="631"/>
      <c r="H727" s="1045"/>
      <c r="I727" s="1045"/>
      <c r="J727" s="631"/>
      <c r="K727" s="631"/>
      <c r="L727" s="631"/>
      <c r="M727" s="1045"/>
      <c r="N727" s="1045"/>
      <c r="O727" s="631"/>
      <c r="P727" s="631"/>
      <c r="Q727" s="631"/>
      <c r="BA727" s="355"/>
      <c r="BB727" s="431"/>
      <c r="BC727" s="355"/>
      <c r="BD727" s="355"/>
      <c r="BE727" s="355"/>
      <c r="BF727" s="355"/>
      <c r="BG727" s="355"/>
      <c r="BH727" s="355"/>
      <c r="BI727" s="355"/>
      <c r="BJ727" s="355"/>
      <c r="BK727" s="355"/>
      <c r="BL727" s="355"/>
      <c r="BM727" s="355"/>
      <c r="BN727" s="355"/>
      <c r="BO727" s="355"/>
      <c r="BP727" s="355"/>
      <c r="BQ727" s="355"/>
      <c r="BR727" s="355"/>
      <c r="BS727" s="355"/>
      <c r="BT727" s="355"/>
      <c r="BU727" s="355"/>
      <c r="BV727" s="355"/>
      <c r="BW727" s="355"/>
      <c r="BX727" s="355"/>
      <c r="BY727" s="355"/>
      <c r="BZ727" s="355"/>
      <c r="CA727" s="355"/>
      <c r="CB727" s="355"/>
      <c r="CC727" s="355"/>
      <c r="CD727" s="355"/>
      <c r="CE727" s="355"/>
      <c r="CF727" s="355"/>
      <c r="CG727" s="355"/>
      <c r="CH727" s="355"/>
      <c r="CI727" s="355"/>
      <c r="CJ727" s="355"/>
      <c r="CK727" s="355"/>
      <c r="CL727" s="355"/>
      <c r="CM727" s="355"/>
      <c r="CN727" s="355"/>
      <c r="CO727" s="355"/>
      <c r="CP727" s="355"/>
      <c r="CQ727" s="355"/>
      <c r="CR727" s="355"/>
      <c r="CS727" s="355"/>
      <c r="CT727" s="355"/>
      <c r="CU727" s="355"/>
      <c r="CV727" s="355"/>
      <c r="CW727" s="355"/>
      <c r="CX727" s="355"/>
      <c r="CY727" s="355"/>
      <c r="CZ727" s="355"/>
    </row>
    <row r="728" ht="25.15" customHeight="true" x14ac:dyDescent="0.2">
      <c r="C728" s="1045"/>
      <c r="D728" s="1045"/>
      <c r="E728" s="631"/>
      <c r="F728" s="631"/>
      <c r="G728" s="631"/>
      <c r="H728" s="1045"/>
      <c r="I728" s="1045"/>
      <c r="J728" s="631"/>
      <c r="K728" s="631"/>
      <c r="L728" s="631"/>
      <c r="M728" s="1045"/>
      <c r="N728" s="1045"/>
      <c r="O728" s="631"/>
      <c r="P728" s="631"/>
      <c r="Q728" s="631"/>
      <c r="BA728" s="355"/>
      <c r="BB728" s="431"/>
      <c r="BC728" s="355"/>
      <c r="BD728" s="355"/>
      <c r="BE728" s="355"/>
      <c r="BF728" s="355"/>
      <c r="BG728" s="355"/>
      <c r="BH728" s="355"/>
      <c r="BI728" s="355"/>
      <c r="BJ728" s="355"/>
      <c r="BK728" s="355"/>
      <c r="BL728" s="355"/>
      <c r="BM728" s="355"/>
      <c r="BN728" s="355"/>
      <c r="BO728" s="355"/>
      <c r="BP728" s="355"/>
      <c r="BQ728" s="355"/>
      <c r="BR728" s="355"/>
      <c r="BS728" s="355"/>
      <c r="BT728" s="355"/>
      <c r="BU728" s="355"/>
      <c r="BV728" s="355"/>
      <c r="BW728" s="355"/>
      <c r="BX728" s="355"/>
      <c r="BY728" s="355"/>
      <c r="BZ728" s="355"/>
      <c r="CA728" s="355"/>
      <c r="CB728" s="355"/>
      <c r="CC728" s="355"/>
      <c r="CD728" s="355"/>
      <c r="CE728" s="355"/>
      <c r="CF728" s="355"/>
      <c r="CG728" s="355"/>
      <c r="CH728" s="355"/>
      <c r="CI728" s="355"/>
      <c r="CJ728" s="355"/>
      <c r="CK728" s="355"/>
      <c r="CL728" s="355"/>
      <c r="CM728" s="355"/>
      <c r="CN728" s="355"/>
      <c r="CO728" s="355"/>
      <c r="CP728" s="355"/>
      <c r="CQ728" s="355"/>
      <c r="CR728" s="355"/>
      <c r="CS728" s="355"/>
      <c r="CT728" s="355"/>
      <c r="CU728" s="355"/>
      <c r="CV728" s="355"/>
      <c r="CW728" s="355"/>
      <c r="CX728" s="355"/>
      <c r="CY728" s="355"/>
      <c r="CZ728" s="355"/>
    </row>
    <row r="729" ht="25.15" customHeight="true" x14ac:dyDescent="0.2">
      <c r="C729" s="1045"/>
      <c r="D729" s="1045"/>
      <c r="E729" s="631"/>
      <c r="F729" s="631"/>
      <c r="G729" s="631"/>
      <c r="H729" s="1045"/>
      <c r="I729" s="1045"/>
      <c r="J729" s="631"/>
      <c r="K729" s="631"/>
      <c r="L729" s="631"/>
      <c r="M729" s="1045"/>
      <c r="N729" s="1045"/>
      <c r="O729" s="631"/>
      <c r="P729" s="631"/>
      <c r="Q729" s="631"/>
      <c r="BA729" s="355"/>
      <c r="BB729" s="431"/>
      <c r="BC729" s="355"/>
      <c r="BD729" s="355"/>
      <c r="BE729" s="355"/>
      <c r="BF729" s="355"/>
      <c r="BG729" s="355"/>
      <c r="BH729" s="355"/>
      <c r="BI729" s="355"/>
      <c r="BJ729" s="355"/>
      <c r="BK729" s="355"/>
      <c r="BL729" s="355"/>
      <c r="BM729" s="355"/>
      <c r="BN729" s="355"/>
      <c r="BO729" s="355"/>
      <c r="BP729" s="355"/>
      <c r="BQ729" s="355"/>
      <c r="BR729" s="355"/>
      <c r="BS729" s="355"/>
      <c r="BT729" s="355"/>
      <c r="BU729" s="355"/>
      <c r="BV729" s="355"/>
      <c r="BW729" s="355"/>
      <c r="BX729" s="355"/>
      <c r="BY729" s="355"/>
      <c r="BZ729" s="355"/>
      <c r="CA729" s="355"/>
      <c r="CB729" s="355"/>
      <c r="CC729" s="355"/>
      <c r="CD729" s="355"/>
      <c r="CE729" s="355"/>
      <c r="CF729" s="355"/>
      <c r="CG729" s="355"/>
      <c r="CH729" s="355"/>
      <c r="CI729" s="355"/>
      <c r="CJ729" s="355"/>
      <c r="CK729" s="355"/>
      <c r="CL729" s="355"/>
      <c r="CM729" s="355"/>
      <c r="CN729" s="355"/>
      <c r="CO729" s="355"/>
      <c r="CP729" s="355"/>
      <c r="CQ729" s="355"/>
      <c r="CR729" s="355"/>
      <c r="CS729" s="355"/>
      <c r="CT729" s="355"/>
      <c r="CU729" s="355"/>
      <c r="CV729" s="355"/>
      <c r="CW729" s="355"/>
      <c r="CX729" s="355"/>
      <c r="CY729" s="355"/>
      <c r="CZ729" s="355"/>
    </row>
    <row r="730" ht="25.15" customHeight="true" x14ac:dyDescent="0.2">
      <c r="C730" s="1045"/>
      <c r="D730" s="1045"/>
      <c r="E730" s="631"/>
      <c r="F730" s="631"/>
      <c r="G730" s="631"/>
      <c r="H730" s="1045"/>
      <c r="I730" s="1045"/>
      <c r="J730" s="631"/>
      <c r="K730" s="631"/>
      <c r="L730" s="631"/>
      <c r="M730" s="1045"/>
      <c r="N730" s="1045"/>
      <c r="O730" s="631"/>
      <c r="P730" s="631"/>
      <c r="Q730" s="631"/>
      <c r="BA730" s="355"/>
      <c r="BB730" s="431"/>
      <c r="BC730" s="355"/>
      <c r="BD730" s="355"/>
      <c r="BE730" s="355"/>
      <c r="BF730" s="355"/>
      <c r="BG730" s="355"/>
      <c r="BH730" s="355"/>
      <c r="BI730" s="355"/>
      <c r="BJ730" s="355"/>
      <c r="BK730" s="355"/>
      <c r="BL730" s="355"/>
      <c r="BM730" s="355"/>
      <c r="BN730" s="355"/>
      <c r="BO730" s="355"/>
      <c r="BP730" s="355"/>
      <c r="BQ730" s="355"/>
      <c r="BR730" s="355"/>
      <c r="BS730" s="355"/>
      <c r="BT730" s="355"/>
      <c r="BU730" s="355"/>
      <c r="BV730" s="355"/>
      <c r="BW730" s="355"/>
      <c r="BX730" s="355"/>
      <c r="BY730" s="355"/>
      <c r="BZ730" s="355"/>
      <c r="CA730" s="355"/>
      <c r="CB730" s="355"/>
      <c r="CC730" s="355"/>
      <c r="CD730" s="355"/>
      <c r="CE730" s="355"/>
      <c r="CF730" s="355"/>
      <c r="CG730" s="355"/>
      <c r="CH730" s="355"/>
      <c r="CI730" s="355"/>
      <c r="CJ730" s="355"/>
      <c r="CK730" s="355"/>
      <c r="CL730" s="355"/>
      <c r="CM730" s="355"/>
      <c r="CN730" s="355"/>
      <c r="CO730" s="355"/>
      <c r="CP730" s="355"/>
      <c r="CQ730" s="355"/>
      <c r="CR730" s="355"/>
      <c r="CS730" s="355"/>
      <c r="CT730" s="355"/>
      <c r="CU730" s="355"/>
      <c r="CV730" s="355"/>
      <c r="CW730" s="355"/>
      <c r="CX730" s="355"/>
      <c r="CY730" s="355"/>
      <c r="CZ730" s="355"/>
    </row>
    <row r="731" ht="25.15" customHeight="true" x14ac:dyDescent="0.2">
      <c r="C731" s="1045"/>
      <c r="D731" s="1045"/>
      <c r="E731" s="631"/>
      <c r="F731" s="631"/>
      <c r="G731" s="631"/>
      <c r="H731" s="1045"/>
      <c r="I731" s="1045"/>
      <c r="J731" s="631"/>
      <c r="K731" s="631"/>
      <c r="L731" s="631"/>
      <c r="M731" s="1045"/>
      <c r="N731" s="1045"/>
      <c r="O731" s="631"/>
      <c r="P731" s="631"/>
      <c r="Q731" s="631"/>
      <c r="BA731" s="355"/>
      <c r="BB731" s="431"/>
      <c r="BC731" s="355"/>
      <c r="BD731" s="355"/>
      <c r="BE731" s="355"/>
      <c r="BF731" s="355"/>
      <c r="BG731" s="355"/>
      <c r="BH731" s="355"/>
      <c r="BI731" s="355"/>
      <c r="BJ731" s="355"/>
      <c r="BK731" s="355"/>
      <c r="BL731" s="355"/>
      <c r="BM731" s="355"/>
      <c r="BN731" s="355"/>
      <c r="BO731" s="355"/>
      <c r="BP731" s="355"/>
      <c r="BQ731" s="355"/>
      <c r="BR731" s="355"/>
      <c r="BS731" s="355"/>
      <c r="BT731" s="355"/>
      <c r="BU731" s="355"/>
      <c r="BV731" s="355"/>
      <c r="BW731" s="355"/>
      <c r="BX731" s="355"/>
      <c r="BY731" s="355"/>
      <c r="BZ731" s="355"/>
      <c r="CA731" s="355"/>
      <c r="CB731" s="355"/>
      <c r="CC731" s="355"/>
      <c r="CD731" s="355"/>
      <c r="CE731" s="355"/>
      <c r="CF731" s="355"/>
      <c r="CG731" s="355"/>
      <c r="CH731" s="355"/>
      <c r="CI731" s="355"/>
      <c r="CJ731" s="355"/>
      <c r="CK731" s="355"/>
      <c r="CL731" s="355"/>
      <c r="CM731" s="355"/>
      <c r="CN731" s="355"/>
      <c r="CO731" s="355"/>
      <c r="CP731" s="355"/>
      <c r="CQ731" s="355"/>
      <c r="CR731" s="355"/>
      <c r="CS731" s="355"/>
      <c r="CT731" s="355"/>
      <c r="CU731" s="355"/>
      <c r="CV731" s="355"/>
      <c r="CW731" s="355"/>
      <c r="CX731" s="355"/>
      <c r="CY731" s="355"/>
      <c r="CZ731" s="355"/>
    </row>
    <row r="732" ht="25.15" customHeight="true" x14ac:dyDescent="0.2">
      <c r="C732" s="1045"/>
      <c r="D732" s="1045"/>
      <c r="E732" s="631"/>
      <c r="F732" s="631"/>
      <c r="G732" s="631"/>
      <c r="H732" s="1045"/>
      <c r="I732" s="1045"/>
      <c r="J732" s="631"/>
      <c r="K732" s="631"/>
      <c r="L732" s="631"/>
      <c r="M732" s="1045"/>
      <c r="N732" s="1045"/>
      <c r="O732" s="631"/>
      <c r="P732" s="631"/>
      <c r="Q732" s="631"/>
      <c r="BA732" s="355"/>
      <c r="BB732" s="431"/>
      <c r="BC732" s="355"/>
      <c r="BD732" s="355"/>
      <c r="BE732" s="355"/>
      <c r="BF732" s="355"/>
      <c r="BG732" s="355"/>
      <c r="BH732" s="355"/>
      <c r="BI732" s="355"/>
      <c r="BJ732" s="355"/>
      <c r="BK732" s="355"/>
      <c r="BL732" s="355"/>
      <c r="BM732" s="355"/>
      <c r="BN732" s="355"/>
      <c r="BO732" s="355"/>
      <c r="BP732" s="355"/>
      <c r="BQ732" s="355"/>
      <c r="BR732" s="355"/>
      <c r="BS732" s="355"/>
      <c r="BT732" s="355"/>
      <c r="BU732" s="355"/>
      <c r="BV732" s="355"/>
      <c r="BW732" s="355"/>
      <c r="BX732" s="355"/>
      <c r="BY732" s="355"/>
      <c r="BZ732" s="355"/>
      <c r="CA732" s="355"/>
      <c r="CB732" s="355"/>
      <c r="CC732" s="355"/>
      <c r="CD732" s="355"/>
      <c r="CE732" s="355"/>
      <c r="CF732" s="355"/>
      <c r="CG732" s="355"/>
      <c r="CH732" s="355"/>
      <c r="CI732" s="355"/>
      <c r="CJ732" s="355"/>
      <c r="CK732" s="355"/>
      <c r="CL732" s="355"/>
      <c r="CM732" s="355"/>
      <c r="CN732" s="355"/>
      <c r="CO732" s="355"/>
      <c r="CP732" s="355"/>
      <c r="CQ732" s="355"/>
      <c r="CR732" s="355"/>
      <c r="CS732" s="355"/>
      <c r="CT732" s="355"/>
      <c r="CU732" s="355"/>
      <c r="CV732" s="355"/>
      <c r="CW732" s="355"/>
      <c r="CX732" s="355"/>
      <c r="CY732" s="355"/>
      <c r="CZ732" s="355"/>
    </row>
    <row r="733" ht="25.15" customHeight="true" x14ac:dyDescent="0.2">
      <c r="C733" s="1045"/>
      <c r="D733" s="1045"/>
      <c r="E733" s="631"/>
      <c r="F733" s="631"/>
      <c r="G733" s="631"/>
      <c r="H733" s="1045"/>
      <c r="I733" s="1045"/>
      <c r="J733" s="631"/>
      <c r="K733" s="631"/>
      <c r="L733" s="631"/>
      <c r="M733" s="1045"/>
      <c r="N733" s="1045"/>
      <c r="O733" s="631"/>
      <c r="P733" s="631"/>
      <c r="Q733" s="631"/>
      <c r="BA733" s="355"/>
      <c r="BB733" s="431"/>
      <c r="BC733" s="355"/>
      <c r="BD733" s="355"/>
      <c r="BE733" s="355"/>
      <c r="BF733" s="355"/>
      <c r="BG733" s="355"/>
      <c r="BH733" s="355"/>
      <c r="BI733" s="355"/>
      <c r="BJ733" s="355"/>
      <c r="BK733" s="355"/>
      <c r="BL733" s="355"/>
      <c r="BM733" s="355"/>
      <c r="BN733" s="355"/>
      <c r="BO733" s="355"/>
      <c r="BP733" s="355"/>
      <c r="BQ733" s="355"/>
      <c r="BR733" s="355"/>
      <c r="BS733" s="355"/>
      <c r="BT733" s="355"/>
      <c r="BU733" s="355"/>
      <c r="BV733" s="355"/>
      <c r="BW733" s="355"/>
      <c r="BX733" s="355"/>
      <c r="BY733" s="355"/>
      <c r="BZ733" s="355"/>
      <c r="CA733" s="355"/>
      <c r="CB733" s="355"/>
      <c r="CC733" s="355"/>
      <c r="CD733" s="355"/>
      <c r="CE733" s="355"/>
      <c r="CF733" s="355"/>
      <c r="CG733" s="355"/>
      <c r="CH733" s="355"/>
      <c r="CI733" s="355"/>
      <c r="CJ733" s="355"/>
      <c r="CK733" s="355"/>
      <c r="CL733" s="355"/>
      <c r="CM733" s="355"/>
      <c r="CN733" s="355"/>
      <c r="CO733" s="355"/>
      <c r="CP733" s="355"/>
      <c r="CQ733" s="355"/>
      <c r="CR733" s="355"/>
      <c r="CS733" s="355"/>
      <c r="CT733" s="355"/>
      <c r="CU733" s="355"/>
      <c r="CV733" s="355"/>
      <c r="CW733" s="355"/>
      <c r="CX733" s="355"/>
      <c r="CY733" s="355"/>
      <c r="CZ733" s="355"/>
    </row>
    <row r="734" ht="25.15" customHeight="true" x14ac:dyDescent="0.2">
      <c r="C734" s="1045"/>
      <c r="D734" s="1045"/>
      <c r="E734" s="631"/>
      <c r="F734" s="631"/>
      <c r="G734" s="631"/>
      <c r="H734" s="1045"/>
      <c r="I734" s="1045"/>
      <c r="J734" s="631"/>
      <c r="K734" s="631"/>
      <c r="L734" s="631"/>
      <c r="M734" s="1045"/>
      <c r="N734" s="1045"/>
      <c r="O734" s="631"/>
      <c r="P734" s="631"/>
      <c r="Q734" s="631"/>
      <c r="BA734" s="355"/>
      <c r="BB734" s="431"/>
      <c r="BC734" s="355"/>
      <c r="BD734" s="355"/>
      <c r="BE734" s="355"/>
      <c r="BF734" s="355"/>
      <c r="BG734" s="355"/>
      <c r="BH734" s="355"/>
      <c r="BI734" s="355"/>
      <c r="BJ734" s="355"/>
      <c r="BK734" s="355"/>
      <c r="BL734" s="355"/>
      <c r="BM734" s="355"/>
      <c r="BN734" s="355"/>
      <c r="BO734" s="355"/>
      <c r="BP734" s="355"/>
      <c r="BQ734" s="355"/>
      <c r="BR734" s="355"/>
      <c r="BS734" s="355"/>
      <c r="BT734" s="355"/>
      <c r="BU734" s="355"/>
      <c r="BV734" s="355"/>
      <c r="BW734" s="355"/>
      <c r="BX734" s="355"/>
      <c r="BY734" s="355"/>
      <c r="BZ734" s="355"/>
      <c r="CA734" s="355"/>
      <c r="CB734" s="355"/>
      <c r="CC734" s="355"/>
      <c r="CD734" s="355"/>
      <c r="CE734" s="355"/>
      <c r="CF734" s="355"/>
      <c r="CG734" s="355"/>
      <c r="CH734" s="355"/>
      <c r="CI734" s="355"/>
      <c r="CJ734" s="355"/>
      <c r="CK734" s="355"/>
      <c r="CL734" s="355"/>
      <c r="CM734" s="355"/>
      <c r="CN734" s="355"/>
      <c r="CO734" s="355"/>
      <c r="CP734" s="355"/>
      <c r="CQ734" s="355"/>
      <c r="CR734" s="355"/>
      <c r="CS734" s="355"/>
      <c r="CT734" s="355"/>
      <c r="CU734" s="355"/>
      <c r="CV734" s="355"/>
      <c r="CW734" s="355"/>
      <c r="CX734" s="355"/>
      <c r="CY734" s="355"/>
      <c r="CZ734" s="355"/>
    </row>
    <row r="735" ht="25.15" customHeight="true" x14ac:dyDescent="0.2">
      <c r="C735" s="1045"/>
      <c r="D735" s="1045"/>
      <c r="E735" s="631"/>
      <c r="F735" s="631"/>
      <c r="G735" s="631"/>
      <c r="H735" s="1045"/>
      <c r="I735" s="1045"/>
      <c r="J735" s="631"/>
      <c r="K735" s="631"/>
      <c r="L735" s="631"/>
      <c r="M735" s="1045"/>
      <c r="N735" s="1045"/>
      <c r="O735" s="631"/>
      <c r="P735" s="631"/>
      <c r="Q735" s="631"/>
      <c r="BA735" s="355"/>
      <c r="BB735" s="431"/>
      <c r="BC735" s="355"/>
      <c r="BD735" s="355"/>
      <c r="BE735" s="355"/>
      <c r="BF735" s="355"/>
      <c r="BG735" s="355"/>
      <c r="BH735" s="355"/>
      <c r="BI735" s="355"/>
      <c r="BJ735" s="355"/>
      <c r="BK735" s="355"/>
      <c r="BL735" s="355"/>
      <c r="BM735" s="355"/>
      <c r="BN735" s="355"/>
      <c r="BO735" s="355"/>
      <c r="BP735" s="355"/>
      <c r="BQ735" s="355"/>
      <c r="BR735" s="355"/>
      <c r="BS735" s="355"/>
      <c r="BT735" s="355"/>
      <c r="BU735" s="355"/>
      <c r="BV735" s="355"/>
      <c r="BW735" s="355"/>
      <c r="BX735" s="355"/>
      <c r="BY735" s="355"/>
      <c r="BZ735" s="355"/>
      <c r="CA735" s="355"/>
      <c r="CB735" s="355"/>
      <c r="CC735" s="355"/>
      <c r="CD735" s="355"/>
      <c r="CE735" s="355"/>
      <c r="CF735" s="355"/>
      <c r="CG735" s="355"/>
      <c r="CH735" s="355"/>
      <c r="CI735" s="355"/>
      <c r="CJ735" s="355"/>
      <c r="CK735" s="355"/>
      <c r="CL735" s="355"/>
      <c r="CM735" s="355"/>
      <c r="CN735" s="355"/>
      <c r="CO735" s="355"/>
      <c r="CP735" s="355"/>
      <c r="CQ735" s="355"/>
      <c r="CR735" s="355"/>
      <c r="CS735" s="355"/>
      <c r="CT735" s="355"/>
      <c r="CU735" s="355"/>
      <c r="CV735" s="355"/>
      <c r="CW735" s="355"/>
      <c r="CX735" s="355"/>
      <c r="CY735" s="355"/>
      <c r="CZ735" s="355"/>
    </row>
    <row r="736" ht="25.15" customHeight="true" x14ac:dyDescent="0.2">
      <c r="C736" s="1045"/>
      <c r="D736" s="1045"/>
      <c r="E736" s="631"/>
      <c r="F736" s="631"/>
      <c r="G736" s="631"/>
      <c r="H736" s="1045"/>
      <c r="I736" s="1045"/>
      <c r="J736" s="631"/>
      <c r="K736" s="631"/>
      <c r="L736" s="631"/>
      <c r="M736" s="1045"/>
      <c r="N736" s="1045"/>
      <c r="O736" s="631"/>
      <c r="P736" s="631"/>
      <c r="Q736" s="631"/>
      <c r="BA736" s="355"/>
      <c r="BB736" s="431"/>
      <c r="BC736" s="355"/>
      <c r="BD736" s="355"/>
      <c r="BE736" s="355"/>
      <c r="BF736" s="355"/>
      <c r="BG736" s="355"/>
      <c r="BH736" s="355"/>
      <c r="BI736" s="355"/>
      <c r="BJ736" s="355"/>
      <c r="BK736" s="355"/>
      <c r="BL736" s="355"/>
      <c r="BM736" s="355"/>
      <c r="BN736" s="355"/>
      <c r="BO736" s="355"/>
      <c r="BP736" s="355"/>
      <c r="BQ736" s="355"/>
      <c r="BR736" s="355"/>
      <c r="BS736" s="355"/>
      <c r="BT736" s="355"/>
      <c r="BU736" s="355"/>
      <c r="BV736" s="355"/>
      <c r="BW736" s="355"/>
      <c r="BX736" s="355"/>
      <c r="BY736" s="355"/>
      <c r="BZ736" s="355"/>
      <c r="CA736" s="355"/>
      <c r="CB736" s="355"/>
      <c r="CC736" s="355"/>
      <c r="CD736" s="355"/>
      <c r="CE736" s="355"/>
      <c r="CF736" s="355"/>
      <c r="CG736" s="355"/>
      <c r="CH736" s="355"/>
      <c r="CI736" s="355"/>
      <c r="CJ736" s="355"/>
      <c r="CK736" s="355"/>
      <c r="CL736" s="355"/>
      <c r="CM736" s="355"/>
      <c r="CN736" s="355"/>
      <c r="CO736" s="355"/>
      <c r="CP736" s="355"/>
      <c r="CQ736" s="355"/>
      <c r="CR736" s="355"/>
      <c r="CS736" s="355"/>
      <c r="CT736" s="355"/>
      <c r="CU736" s="355"/>
      <c r="CV736" s="355"/>
      <c r="CW736" s="355"/>
      <c r="CX736" s="355"/>
      <c r="CY736" s="355"/>
      <c r="CZ736" s="355"/>
    </row>
    <row r="737" ht="25.15" customHeight="true" x14ac:dyDescent="0.2">
      <c r="C737" s="1045"/>
      <c r="D737" s="1045"/>
      <c r="E737" s="631"/>
      <c r="F737" s="631"/>
      <c r="G737" s="631"/>
      <c r="H737" s="1045"/>
      <c r="I737" s="1045"/>
      <c r="J737" s="631"/>
      <c r="K737" s="631"/>
      <c r="L737" s="631"/>
      <c r="M737" s="1045"/>
      <c r="N737" s="1045"/>
      <c r="O737" s="631"/>
      <c r="P737" s="631"/>
      <c r="Q737" s="631"/>
      <c r="BA737" s="355"/>
      <c r="BB737" s="431"/>
      <c r="BC737" s="355"/>
      <c r="BD737" s="355"/>
      <c r="BE737" s="355"/>
      <c r="BF737" s="355"/>
      <c r="BG737" s="355"/>
      <c r="BH737" s="355"/>
      <c r="BI737" s="355"/>
      <c r="BJ737" s="355"/>
      <c r="BK737" s="355"/>
      <c r="BL737" s="355"/>
      <c r="BM737" s="355"/>
      <c r="BN737" s="355"/>
      <c r="BO737" s="355"/>
      <c r="BP737" s="355"/>
      <c r="BQ737" s="355"/>
      <c r="BR737" s="355"/>
      <c r="BS737" s="355"/>
      <c r="BT737" s="355"/>
      <c r="BU737" s="355"/>
      <c r="BV737" s="355"/>
      <c r="BW737" s="355"/>
      <c r="BX737" s="355"/>
      <c r="BY737" s="355"/>
      <c r="BZ737" s="355"/>
      <c r="CA737" s="355"/>
      <c r="CB737" s="355"/>
      <c r="CC737" s="355"/>
      <c r="CD737" s="355"/>
      <c r="CE737" s="355"/>
      <c r="CF737" s="355"/>
      <c r="CG737" s="355"/>
      <c r="CH737" s="355"/>
      <c r="CI737" s="355"/>
      <c r="CJ737" s="355"/>
      <c r="CK737" s="355"/>
      <c r="CL737" s="355"/>
      <c r="CM737" s="355"/>
      <c r="CN737" s="355"/>
      <c r="CO737" s="355"/>
      <c r="CP737" s="355"/>
      <c r="CQ737" s="355"/>
      <c r="CR737" s="355"/>
      <c r="CS737" s="355"/>
      <c r="CT737" s="355"/>
      <c r="CU737" s="355"/>
      <c r="CV737" s="355"/>
      <c r="CW737" s="355"/>
      <c r="CX737" s="355"/>
      <c r="CY737" s="355"/>
      <c r="CZ737" s="355"/>
    </row>
    <row r="738" ht="25.15" customHeight="true" x14ac:dyDescent="0.2">
      <c r="C738" s="1045"/>
      <c r="D738" s="1045"/>
      <c r="E738" s="631"/>
      <c r="F738" s="631"/>
      <c r="G738" s="631"/>
      <c r="H738" s="1045"/>
      <c r="I738" s="1045"/>
      <c r="J738" s="631"/>
      <c r="K738" s="631"/>
      <c r="L738" s="631"/>
      <c r="M738" s="1045"/>
      <c r="N738" s="1045"/>
      <c r="O738" s="631"/>
      <c r="P738" s="631"/>
      <c r="Q738" s="631"/>
      <c r="BA738" s="355"/>
      <c r="BB738" s="431"/>
      <c r="BC738" s="355"/>
      <c r="BD738" s="355"/>
      <c r="BE738" s="355"/>
      <c r="BF738" s="355"/>
      <c r="BG738" s="355"/>
      <c r="BH738" s="355"/>
      <c r="BI738" s="355"/>
      <c r="BJ738" s="355"/>
      <c r="BK738" s="355"/>
      <c r="BL738" s="355"/>
      <c r="BM738" s="355"/>
      <c r="BN738" s="355"/>
      <c r="BO738" s="355"/>
      <c r="BP738" s="355"/>
      <c r="BQ738" s="355"/>
      <c r="BR738" s="355"/>
      <c r="BS738" s="355"/>
      <c r="BT738" s="355"/>
      <c r="BU738" s="355"/>
      <c r="BV738" s="355"/>
      <c r="BW738" s="355"/>
      <c r="BX738" s="355"/>
      <c r="BY738" s="355"/>
      <c r="BZ738" s="355"/>
      <c r="CA738" s="355"/>
      <c r="CB738" s="355"/>
      <c r="CC738" s="355"/>
      <c r="CD738" s="355"/>
      <c r="CE738" s="355"/>
      <c r="CF738" s="355"/>
      <c r="CG738" s="355"/>
      <c r="CH738" s="355"/>
      <c r="CI738" s="355"/>
      <c r="CJ738" s="355"/>
      <c r="CK738" s="355"/>
      <c r="CL738" s="355"/>
      <c r="CM738" s="355"/>
      <c r="CN738" s="355"/>
      <c r="CO738" s="355"/>
      <c r="CP738" s="355"/>
      <c r="CQ738" s="355"/>
      <c r="CR738" s="355"/>
      <c r="CS738" s="355"/>
      <c r="CT738" s="355"/>
      <c r="CU738" s="355"/>
      <c r="CV738" s="355"/>
      <c r="CW738" s="355"/>
      <c r="CX738" s="355"/>
      <c r="CY738" s="355"/>
      <c r="CZ738" s="355"/>
    </row>
    <row r="739" ht="25.15" customHeight="true" x14ac:dyDescent="0.2">
      <c r="C739" s="1045"/>
      <c r="D739" s="1045"/>
      <c r="E739" s="631"/>
      <c r="F739" s="631"/>
      <c r="G739" s="631"/>
      <c r="H739" s="1045"/>
      <c r="I739" s="1045"/>
      <c r="J739" s="631"/>
      <c r="K739" s="631"/>
      <c r="L739" s="631"/>
      <c r="M739" s="1045"/>
      <c r="N739" s="1045"/>
      <c r="O739" s="631"/>
      <c r="P739" s="631"/>
      <c r="Q739" s="631"/>
      <c r="BA739" s="355"/>
      <c r="BB739" s="431"/>
      <c r="BC739" s="355"/>
      <c r="BD739" s="355"/>
      <c r="BE739" s="355"/>
      <c r="BF739" s="355"/>
      <c r="BG739" s="355"/>
      <c r="BH739" s="355"/>
      <c r="BI739" s="355"/>
      <c r="BJ739" s="355"/>
      <c r="BK739" s="355"/>
      <c r="BL739" s="355"/>
      <c r="BM739" s="355"/>
      <c r="BN739" s="355"/>
      <c r="BO739" s="355"/>
      <c r="BP739" s="355"/>
      <c r="BQ739" s="355"/>
      <c r="BR739" s="355"/>
      <c r="BS739" s="355"/>
      <c r="BT739" s="355"/>
      <c r="BU739" s="355"/>
      <c r="BV739" s="355"/>
      <c r="BW739" s="355"/>
      <c r="BX739" s="355"/>
      <c r="BY739" s="355"/>
      <c r="BZ739" s="355"/>
      <c r="CA739" s="355"/>
      <c r="CB739" s="355"/>
      <c r="CC739" s="355"/>
      <c r="CD739" s="355"/>
      <c r="CE739" s="355"/>
      <c r="CF739" s="355"/>
      <c r="CG739" s="355"/>
      <c r="CH739" s="355"/>
      <c r="CI739" s="355"/>
      <c r="CJ739" s="355"/>
      <c r="CK739" s="355"/>
      <c r="CL739" s="355"/>
      <c r="CM739" s="355"/>
      <c r="CN739" s="355"/>
      <c r="CO739" s="355"/>
      <c r="CP739" s="355"/>
      <c r="CQ739" s="355"/>
      <c r="CR739" s="355"/>
      <c r="CS739" s="355"/>
      <c r="CT739" s="355"/>
      <c r="CU739" s="355"/>
      <c r="CV739" s="355"/>
      <c r="CW739" s="355"/>
      <c r="CX739" s="355"/>
      <c r="CY739" s="355"/>
      <c r="CZ739" s="355"/>
    </row>
    <row r="740" ht="25.15" customHeight="true" x14ac:dyDescent="0.2">
      <c r="C740" s="1045"/>
      <c r="D740" s="1045"/>
      <c r="E740" s="631"/>
      <c r="F740" s="631"/>
      <c r="G740" s="631"/>
      <c r="H740" s="1045"/>
      <c r="I740" s="1045"/>
      <c r="J740" s="631"/>
      <c r="K740" s="631"/>
      <c r="L740" s="631"/>
      <c r="M740" s="1045"/>
      <c r="N740" s="1045"/>
      <c r="O740" s="631"/>
      <c r="P740" s="631"/>
      <c r="Q740" s="631"/>
      <c r="BA740" s="355"/>
      <c r="BB740" s="431"/>
      <c r="BC740" s="355"/>
      <c r="BD740" s="355"/>
      <c r="BE740" s="355"/>
      <c r="BF740" s="355"/>
      <c r="BG740" s="355"/>
      <c r="BH740" s="355"/>
      <c r="BI740" s="355"/>
      <c r="BJ740" s="355"/>
      <c r="BK740" s="355"/>
      <c r="BL740" s="355"/>
      <c r="BM740" s="355"/>
      <c r="BN740" s="355"/>
      <c r="BO740" s="355"/>
      <c r="BP740" s="355"/>
      <c r="BQ740" s="355"/>
      <c r="BR740" s="355"/>
      <c r="BS740" s="355"/>
      <c r="BT740" s="355"/>
      <c r="BU740" s="355"/>
      <c r="BV740" s="355"/>
      <c r="BW740" s="355"/>
      <c r="BX740" s="355"/>
      <c r="BY740" s="355"/>
      <c r="BZ740" s="355"/>
      <c r="CA740" s="355"/>
      <c r="CB740" s="355"/>
      <c r="CC740" s="355"/>
      <c r="CD740" s="355"/>
      <c r="CE740" s="355"/>
      <c r="CF740" s="355"/>
      <c r="CG740" s="355"/>
      <c r="CH740" s="355"/>
      <c r="CI740" s="355"/>
      <c r="CJ740" s="355"/>
      <c r="CK740" s="355"/>
      <c r="CL740" s="355"/>
      <c r="CM740" s="355"/>
      <c r="CN740" s="355"/>
      <c r="CO740" s="355"/>
      <c r="CP740" s="355"/>
      <c r="CQ740" s="355"/>
      <c r="CR740" s="355"/>
      <c r="CS740" s="355"/>
      <c r="CT740" s="355"/>
      <c r="CU740" s="355"/>
      <c r="CV740" s="355"/>
      <c r="CW740" s="355"/>
      <c r="CX740" s="355"/>
      <c r="CY740" s="355"/>
      <c r="CZ740" s="355"/>
    </row>
    <row r="741" ht="25.15" customHeight="true" x14ac:dyDescent="0.2">
      <c r="C741" s="1045"/>
      <c r="D741" s="1045"/>
      <c r="E741" s="631"/>
      <c r="F741" s="631"/>
      <c r="G741" s="631"/>
      <c r="H741" s="1045"/>
      <c r="I741" s="1045"/>
      <c r="J741" s="631"/>
      <c r="K741" s="631"/>
      <c r="L741" s="631"/>
      <c r="M741" s="1045"/>
      <c r="N741" s="1045"/>
      <c r="O741" s="631"/>
      <c r="P741" s="631"/>
      <c r="Q741" s="631"/>
      <c r="BA741" s="355"/>
      <c r="BB741" s="431"/>
      <c r="BC741" s="355"/>
      <c r="BD741" s="355"/>
      <c r="BE741" s="355"/>
      <c r="BF741" s="355"/>
      <c r="BG741" s="355"/>
      <c r="BH741" s="355"/>
      <c r="BI741" s="355"/>
      <c r="BJ741" s="355"/>
      <c r="BK741" s="355"/>
      <c r="BL741" s="355"/>
      <c r="BM741" s="355"/>
      <c r="BN741" s="355"/>
      <c r="BO741" s="355"/>
      <c r="BP741" s="355"/>
      <c r="BQ741" s="355"/>
      <c r="BR741" s="355"/>
      <c r="BS741" s="355"/>
      <c r="BT741" s="355"/>
      <c r="BU741" s="355"/>
      <c r="BV741" s="355"/>
      <c r="BW741" s="355"/>
      <c r="BX741" s="355"/>
      <c r="BY741" s="355"/>
      <c r="BZ741" s="355"/>
      <c r="CA741" s="355"/>
      <c r="CB741" s="355"/>
      <c r="CC741" s="355"/>
      <c r="CD741" s="355"/>
      <c r="CE741" s="355"/>
      <c r="CF741" s="355"/>
      <c r="CG741" s="355"/>
      <c r="CH741" s="355"/>
      <c r="CI741" s="355"/>
      <c r="CJ741" s="355"/>
      <c r="CK741" s="355"/>
      <c r="CL741" s="355"/>
      <c r="CM741" s="355"/>
      <c r="CN741" s="355"/>
      <c r="CO741" s="355"/>
      <c r="CP741" s="355"/>
      <c r="CQ741" s="355"/>
      <c r="CR741" s="355"/>
      <c r="CS741" s="355"/>
      <c r="CT741" s="355"/>
      <c r="CU741" s="355"/>
      <c r="CV741" s="355"/>
      <c r="CW741" s="355"/>
      <c r="CX741" s="355"/>
      <c r="CY741" s="355"/>
      <c r="CZ741" s="355"/>
    </row>
    <row r="742" ht="25.15" customHeight="true" x14ac:dyDescent="0.2">
      <c r="C742" s="1045"/>
      <c r="D742" s="1045"/>
      <c r="E742" s="631"/>
      <c r="F742" s="631"/>
      <c r="G742" s="631"/>
      <c r="H742" s="1045"/>
      <c r="I742" s="1045"/>
      <c r="J742" s="631"/>
      <c r="K742" s="631"/>
      <c r="L742" s="631"/>
      <c r="M742" s="1045"/>
      <c r="N742" s="1045"/>
      <c r="O742" s="631"/>
      <c r="P742" s="631"/>
      <c r="Q742" s="631"/>
      <c r="BA742" s="355"/>
      <c r="BB742" s="431"/>
      <c r="BC742" s="355"/>
      <c r="BD742" s="355"/>
      <c r="BE742" s="355"/>
      <c r="BF742" s="355"/>
      <c r="BG742" s="355"/>
      <c r="BH742" s="355"/>
      <c r="BI742" s="355"/>
      <c r="BJ742" s="355"/>
      <c r="BK742" s="355"/>
      <c r="BL742" s="355"/>
      <c r="BM742" s="355"/>
      <c r="BN742" s="355"/>
      <c r="BO742" s="355"/>
      <c r="BP742" s="355"/>
      <c r="BQ742" s="355"/>
      <c r="BR742" s="355"/>
      <c r="BS742" s="355"/>
      <c r="BT742" s="355"/>
      <c r="BU742" s="355"/>
      <c r="BV742" s="355"/>
      <c r="BW742" s="355"/>
      <c r="BX742" s="355"/>
      <c r="BY742" s="355"/>
      <c r="BZ742" s="355"/>
      <c r="CA742" s="355"/>
      <c r="CB742" s="355"/>
      <c r="CC742" s="355"/>
      <c r="CD742" s="355"/>
      <c r="CE742" s="355"/>
      <c r="CF742" s="355"/>
      <c r="CG742" s="355"/>
      <c r="CH742" s="355"/>
      <c r="CI742" s="355"/>
      <c r="CJ742" s="355"/>
      <c r="CK742" s="355"/>
      <c r="CL742" s="355"/>
      <c r="CM742" s="355"/>
      <c r="CN742" s="355"/>
      <c r="CO742" s="355"/>
      <c r="CP742" s="355"/>
      <c r="CQ742" s="355"/>
      <c r="CR742" s="355"/>
      <c r="CS742" s="355"/>
      <c r="CT742" s="355"/>
      <c r="CU742" s="355"/>
      <c r="CV742" s="355"/>
      <c r="CW742" s="355"/>
      <c r="CX742" s="355"/>
      <c r="CY742" s="355"/>
      <c r="CZ742" s="355"/>
    </row>
    <row r="743" ht="25.15" customHeight="true" x14ac:dyDescent="0.2">
      <c r="C743" s="1045"/>
      <c r="D743" s="1045"/>
      <c r="E743" s="631"/>
      <c r="F743" s="631"/>
      <c r="G743" s="631"/>
      <c r="H743" s="1045"/>
      <c r="I743" s="1045"/>
      <c r="J743" s="631"/>
      <c r="K743" s="631"/>
      <c r="L743" s="631"/>
      <c r="M743" s="1045"/>
      <c r="N743" s="1045"/>
      <c r="O743" s="631"/>
      <c r="P743" s="631"/>
      <c r="Q743" s="631"/>
      <c r="BA743" s="355"/>
      <c r="BB743" s="431"/>
      <c r="BC743" s="355"/>
      <c r="BD743" s="355"/>
      <c r="BE743" s="355"/>
      <c r="BF743" s="355"/>
      <c r="BG743" s="355"/>
      <c r="BH743" s="355"/>
      <c r="BI743" s="355"/>
      <c r="BJ743" s="355"/>
      <c r="BK743" s="355"/>
      <c r="BL743" s="355"/>
      <c r="BM743" s="355"/>
      <c r="BN743" s="355"/>
      <c r="BO743" s="355"/>
      <c r="BP743" s="355"/>
      <c r="BQ743" s="355"/>
      <c r="BR743" s="355"/>
      <c r="BS743" s="355"/>
      <c r="BT743" s="355"/>
      <c r="BU743" s="355"/>
      <c r="BV743" s="355"/>
      <c r="BW743" s="355"/>
      <c r="BX743" s="355"/>
      <c r="BY743" s="355"/>
      <c r="BZ743" s="355"/>
      <c r="CA743" s="355"/>
      <c r="CB743" s="355"/>
      <c r="CC743" s="355"/>
      <c r="CD743" s="355"/>
      <c r="CE743" s="355"/>
      <c r="CF743" s="355"/>
      <c r="CG743" s="355"/>
      <c r="CH743" s="355"/>
      <c r="CI743" s="355"/>
      <c r="CJ743" s="355"/>
      <c r="CK743" s="355"/>
      <c r="CL743" s="355"/>
      <c r="CM743" s="355"/>
      <c r="CN743" s="355"/>
      <c r="CO743" s="355"/>
      <c r="CP743" s="355"/>
      <c r="CQ743" s="355"/>
      <c r="CR743" s="355"/>
      <c r="CS743" s="355"/>
      <c r="CT743" s="355"/>
      <c r="CU743" s="355"/>
      <c r="CV743" s="355"/>
      <c r="CW743" s="355"/>
      <c r="CX743" s="355"/>
      <c r="CY743" s="355"/>
      <c r="CZ743" s="355"/>
    </row>
    <row r="744" ht="25.15" customHeight="true" x14ac:dyDescent="0.2">
      <c r="C744" s="1045"/>
      <c r="D744" s="1045"/>
      <c r="E744" s="631"/>
      <c r="F744" s="631"/>
      <c r="G744" s="631"/>
      <c r="H744" s="1045"/>
      <c r="I744" s="1045"/>
      <c r="J744" s="631"/>
      <c r="K744" s="631"/>
      <c r="L744" s="631"/>
      <c r="M744" s="1045"/>
      <c r="N744" s="1045"/>
      <c r="O744" s="631"/>
      <c r="P744" s="631"/>
      <c r="Q744" s="631"/>
      <c r="BA744" s="355"/>
      <c r="BB744" s="431"/>
      <c r="BC744" s="355"/>
      <c r="BD744" s="355"/>
      <c r="BE744" s="355"/>
      <c r="BF744" s="355"/>
      <c r="BG744" s="355"/>
      <c r="BH744" s="355"/>
      <c r="BI744" s="355"/>
      <c r="BJ744" s="355"/>
      <c r="BK744" s="355"/>
      <c r="BL744" s="355"/>
      <c r="BM744" s="355"/>
      <c r="BN744" s="355"/>
      <c r="BO744" s="355"/>
      <c r="BP744" s="355"/>
      <c r="BQ744" s="355"/>
      <c r="BR744" s="355"/>
      <c r="BS744" s="355"/>
      <c r="BT744" s="355"/>
      <c r="BU744" s="355"/>
      <c r="BV744" s="355"/>
      <c r="BW744" s="355"/>
      <c r="BX744" s="355"/>
      <c r="BY744" s="355"/>
      <c r="BZ744" s="355"/>
      <c r="CA744" s="355"/>
      <c r="CB744" s="355"/>
      <c r="CC744" s="355"/>
      <c r="CD744" s="355"/>
      <c r="CE744" s="355"/>
      <c r="CF744" s="355"/>
      <c r="CG744" s="355"/>
      <c r="CH744" s="355"/>
      <c r="CI744" s="355"/>
      <c r="CJ744" s="355"/>
      <c r="CK744" s="355"/>
      <c r="CL744" s="355"/>
      <c r="CM744" s="355"/>
      <c r="CN744" s="355"/>
      <c r="CO744" s="355"/>
      <c r="CP744" s="355"/>
      <c r="CQ744" s="355"/>
      <c r="CR744" s="355"/>
      <c r="CS744" s="355"/>
      <c r="CT744" s="355"/>
      <c r="CU744" s="355"/>
      <c r="CV744" s="355"/>
      <c r="CW744" s="355"/>
      <c r="CX744" s="355"/>
      <c r="CY744" s="355"/>
      <c r="CZ744" s="355"/>
    </row>
    <row r="745" ht="25.15" customHeight="true" x14ac:dyDescent="0.2">
      <c r="C745" s="1045"/>
      <c r="D745" s="1045"/>
      <c r="E745" s="631"/>
      <c r="F745" s="631"/>
      <c r="G745" s="631"/>
      <c r="H745" s="1045"/>
      <c r="I745" s="1045"/>
      <c r="J745" s="631"/>
      <c r="K745" s="631"/>
      <c r="L745" s="631"/>
      <c r="M745" s="1045"/>
      <c r="N745" s="1045"/>
      <c r="O745" s="631"/>
      <c r="P745" s="631"/>
      <c r="Q745" s="631"/>
      <c r="BA745" s="355"/>
      <c r="BB745" s="431"/>
      <c r="BC745" s="355"/>
      <c r="BD745" s="355"/>
      <c r="BE745" s="355"/>
      <c r="BF745" s="355"/>
      <c r="BG745" s="355"/>
      <c r="BH745" s="355"/>
      <c r="BI745" s="355"/>
      <c r="BJ745" s="355"/>
      <c r="BK745" s="355"/>
      <c r="BL745" s="355"/>
      <c r="BM745" s="355"/>
      <c r="BN745" s="355"/>
      <c r="BO745" s="355"/>
      <c r="BP745" s="355"/>
      <c r="BQ745" s="355"/>
      <c r="BR745" s="355"/>
      <c r="BS745" s="355"/>
      <c r="BT745" s="355"/>
      <c r="BU745" s="355"/>
      <c r="BV745" s="355"/>
      <c r="BW745" s="355"/>
      <c r="BX745" s="355"/>
      <c r="BY745" s="355"/>
      <c r="BZ745" s="355"/>
      <c r="CA745" s="355"/>
      <c r="CB745" s="355"/>
      <c r="CC745" s="355"/>
      <c r="CD745" s="355"/>
      <c r="CE745" s="355"/>
      <c r="CF745" s="355"/>
      <c r="CG745" s="355"/>
      <c r="CH745" s="355"/>
      <c r="CI745" s="355"/>
      <c r="CJ745" s="355"/>
      <c r="CK745" s="355"/>
      <c r="CL745" s="355"/>
      <c r="CM745" s="355"/>
      <c r="CN745" s="355"/>
      <c r="CO745" s="355"/>
      <c r="CP745" s="355"/>
      <c r="CQ745" s="355"/>
      <c r="CR745" s="355"/>
      <c r="CS745" s="355"/>
      <c r="CT745" s="355"/>
      <c r="CU745" s="355"/>
      <c r="CV745" s="355"/>
      <c r="CW745" s="355"/>
      <c r="CX745" s="355"/>
      <c r="CY745" s="355"/>
      <c r="CZ745" s="355"/>
    </row>
    <row r="746" ht="25.15" customHeight="true" x14ac:dyDescent="0.2">
      <c r="C746" s="1045"/>
      <c r="D746" s="1045"/>
      <c r="E746" s="631"/>
      <c r="F746" s="631"/>
      <c r="G746" s="631"/>
      <c r="H746" s="1045"/>
      <c r="I746" s="1045"/>
      <c r="J746" s="631"/>
      <c r="K746" s="631"/>
      <c r="L746" s="631"/>
      <c r="M746" s="1045"/>
      <c r="N746" s="1045"/>
      <c r="O746" s="631"/>
      <c r="P746" s="631"/>
      <c r="Q746" s="631"/>
      <c r="BA746" s="355"/>
      <c r="BB746" s="431"/>
      <c r="BC746" s="355"/>
      <c r="BD746" s="355"/>
      <c r="BE746" s="355"/>
      <c r="BF746" s="355"/>
      <c r="BG746" s="355"/>
      <c r="BH746" s="355"/>
      <c r="BI746" s="355"/>
      <c r="BJ746" s="355"/>
      <c r="BK746" s="355"/>
      <c r="BL746" s="355"/>
      <c r="BM746" s="355"/>
      <c r="BN746" s="355"/>
      <c r="BO746" s="355"/>
      <c r="BP746" s="355"/>
      <c r="BQ746" s="355"/>
      <c r="BR746" s="355"/>
      <c r="BS746" s="355"/>
      <c r="BT746" s="355"/>
      <c r="BU746" s="355"/>
      <c r="BV746" s="355"/>
      <c r="BW746" s="355"/>
      <c r="BX746" s="355"/>
      <c r="BY746" s="355"/>
      <c r="BZ746" s="355"/>
      <c r="CA746" s="355"/>
      <c r="CB746" s="355"/>
      <c r="CC746" s="355"/>
      <c r="CD746" s="355"/>
      <c r="CE746" s="355"/>
      <c r="CF746" s="355"/>
      <c r="CG746" s="355"/>
      <c r="CH746" s="355"/>
      <c r="CI746" s="355"/>
      <c r="CJ746" s="355"/>
      <c r="CK746" s="355"/>
      <c r="CL746" s="355"/>
      <c r="CM746" s="355"/>
      <c r="CN746" s="355"/>
      <c r="CO746" s="355"/>
      <c r="CP746" s="355"/>
      <c r="CQ746" s="355"/>
      <c r="CR746" s="355"/>
      <c r="CS746" s="355"/>
      <c r="CT746" s="355"/>
      <c r="CU746" s="355"/>
      <c r="CV746" s="355"/>
      <c r="CW746" s="355"/>
      <c r="CX746" s="355"/>
      <c r="CY746" s="355"/>
      <c r="CZ746" s="355"/>
    </row>
    <row r="747" ht="25.15" customHeight="true" x14ac:dyDescent="0.2">
      <c r="C747" s="1045"/>
      <c r="D747" s="1045"/>
      <c r="E747" s="631"/>
      <c r="F747" s="631"/>
      <c r="G747" s="631"/>
      <c r="H747" s="1045"/>
      <c r="I747" s="1045"/>
      <c r="J747" s="631"/>
      <c r="K747" s="631"/>
      <c r="L747" s="631"/>
      <c r="M747" s="1045"/>
      <c r="N747" s="1045"/>
      <c r="O747" s="631"/>
      <c r="P747" s="631"/>
      <c r="Q747" s="631"/>
      <c r="BA747" s="355"/>
      <c r="BB747" s="431"/>
      <c r="BC747" s="355"/>
      <c r="BD747" s="355"/>
      <c r="BE747" s="355"/>
      <c r="BF747" s="355"/>
      <c r="BG747" s="355"/>
      <c r="BH747" s="355"/>
      <c r="BI747" s="355"/>
      <c r="BJ747" s="355"/>
      <c r="BK747" s="355"/>
      <c r="BL747" s="355"/>
      <c r="BM747" s="355"/>
      <c r="BN747" s="355"/>
      <c r="BO747" s="355"/>
      <c r="BP747" s="355"/>
      <c r="BQ747" s="355"/>
      <c r="BR747" s="355"/>
      <c r="BS747" s="355"/>
      <c r="BT747" s="355"/>
      <c r="BU747" s="355"/>
      <c r="BV747" s="355"/>
      <c r="BW747" s="355"/>
      <c r="BX747" s="355"/>
      <c r="BY747" s="355"/>
      <c r="BZ747" s="355"/>
      <c r="CA747" s="355"/>
      <c r="CB747" s="355"/>
      <c r="CC747" s="355"/>
      <c r="CD747" s="355"/>
      <c r="CE747" s="355"/>
      <c r="CF747" s="355"/>
      <c r="CG747" s="355"/>
      <c r="CH747" s="355"/>
      <c r="CI747" s="355"/>
      <c r="CJ747" s="355"/>
      <c r="CK747" s="355"/>
      <c r="CL747" s="355"/>
      <c r="CM747" s="355"/>
      <c r="CN747" s="355"/>
      <c r="CO747" s="355"/>
      <c r="CP747" s="355"/>
      <c r="CQ747" s="355"/>
      <c r="CR747" s="355"/>
      <c r="CS747" s="355"/>
      <c r="CT747" s="355"/>
      <c r="CU747" s="355"/>
      <c r="CV747" s="355"/>
      <c r="CW747" s="355"/>
      <c r="CX747" s="355"/>
      <c r="CY747" s="355"/>
      <c r="CZ747" s="355"/>
    </row>
    <row r="748" ht="25.15" customHeight="true" x14ac:dyDescent="0.2">
      <c r="C748" s="1045"/>
      <c r="D748" s="1045"/>
      <c r="E748" s="631"/>
      <c r="F748" s="631"/>
      <c r="G748" s="631"/>
      <c r="H748" s="1045"/>
      <c r="I748" s="1045"/>
      <c r="J748" s="631"/>
      <c r="K748" s="631"/>
      <c r="L748" s="631"/>
      <c r="M748" s="1045"/>
      <c r="N748" s="1045"/>
      <c r="O748" s="631"/>
      <c r="P748" s="631"/>
      <c r="Q748" s="631"/>
      <c r="BA748" s="355"/>
      <c r="BB748" s="431"/>
      <c r="BC748" s="355"/>
      <c r="BD748" s="355"/>
      <c r="BE748" s="355"/>
      <c r="BF748" s="355"/>
      <c r="BG748" s="355"/>
      <c r="BH748" s="355"/>
      <c r="BI748" s="355"/>
      <c r="BJ748" s="355"/>
      <c r="BK748" s="355"/>
      <c r="BL748" s="355"/>
      <c r="BM748" s="355"/>
      <c r="BN748" s="355"/>
      <c r="BO748" s="355"/>
      <c r="BP748" s="355"/>
      <c r="BQ748" s="355"/>
      <c r="BR748" s="355"/>
      <c r="BS748" s="355"/>
      <c r="BT748" s="355"/>
      <c r="BU748" s="355"/>
      <c r="BV748" s="355"/>
      <c r="BW748" s="355"/>
      <c r="BX748" s="355"/>
      <c r="BY748" s="355"/>
      <c r="BZ748" s="355"/>
      <c r="CA748" s="355"/>
      <c r="CB748" s="355"/>
      <c r="CC748" s="355"/>
      <c r="CD748" s="355"/>
      <c r="CE748" s="355"/>
      <c r="CF748" s="355"/>
      <c r="CG748" s="355"/>
      <c r="CH748" s="355"/>
      <c r="CI748" s="355"/>
      <c r="CJ748" s="355"/>
      <c r="CK748" s="355"/>
      <c r="CL748" s="355"/>
      <c r="CM748" s="355"/>
      <c r="CN748" s="355"/>
      <c r="CO748" s="355"/>
      <c r="CP748" s="355"/>
      <c r="CQ748" s="355"/>
      <c r="CR748" s="355"/>
      <c r="CS748" s="355"/>
      <c r="CT748" s="355"/>
      <c r="CU748" s="355"/>
      <c r="CV748" s="355"/>
      <c r="CW748" s="355"/>
      <c r="CX748" s="355"/>
      <c r="CY748" s="355"/>
      <c r="CZ748" s="355"/>
    </row>
    <row r="749" ht="25.15" customHeight="true" x14ac:dyDescent="0.2">
      <c r="C749" s="1045"/>
      <c r="D749" s="1045"/>
      <c r="E749" s="631"/>
      <c r="F749" s="631"/>
      <c r="G749" s="631"/>
      <c r="H749" s="1045"/>
      <c r="I749" s="1045"/>
      <c r="J749" s="631"/>
      <c r="K749" s="631"/>
      <c r="L749" s="631"/>
      <c r="M749" s="1045"/>
      <c r="N749" s="1045"/>
      <c r="O749" s="631"/>
      <c r="P749" s="631"/>
      <c r="Q749" s="631"/>
      <c r="BA749" s="355"/>
      <c r="BB749" s="431"/>
      <c r="BC749" s="355"/>
      <c r="BD749" s="355"/>
      <c r="BE749" s="355"/>
      <c r="BF749" s="355"/>
      <c r="BG749" s="355"/>
      <c r="BH749" s="355"/>
      <c r="BI749" s="355"/>
      <c r="BJ749" s="355"/>
      <c r="BK749" s="355"/>
      <c r="BL749" s="355"/>
      <c r="BM749" s="355"/>
      <c r="BN749" s="355"/>
      <c r="BO749" s="355"/>
      <c r="BP749" s="355"/>
      <c r="BQ749" s="355"/>
      <c r="BR749" s="355"/>
      <c r="BS749" s="355"/>
      <c r="BT749" s="355"/>
      <c r="BU749" s="355"/>
      <c r="BV749" s="355"/>
      <c r="BW749" s="355"/>
      <c r="BX749" s="355"/>
      <c r="BY749" s="355"/>
      <c r="BZ749" s="355"/>
      <c r="CA749" s="355"/>
      <c r="CB749" s="355"/>
      <c r="CC749" s="355"/>
      <c r="CD749" s="355"/>
      <c r="CE749" s="355"/>
      <c r="CF749" s="355"/>
      <c r="CG749" s="355"/>
      <c r="CH749" s="355"/>
      <c r="CI749" s="355"/>
      <c r="CJ749" s="355"/>
      <c r="CK749" s="355"/>
      <c r="CL749" s="355"/>
      <c r="CM749" s="355"/>
      <c r="CN749" s="355"/>
      <c r="CO749" s="355"/>
      <c r="CP749" s="355"/>
      <c r="CQ749" s="355"/>
      <c r="CR749" s="355"/>
      <c r="CS749" s="355"/>
      <c r="CT749" s="355"/>
      <c r="CU749" s="355"/>
      <c r="CV749" s="355"/>
      <c r="CW749" s="355"/>
      <c r="CX749" s="355"/>
      <c r="CY749" s="355"/>
      <c r="CZ749" s="355"/>
    </row>
    <row r="750" ht="25.15" customHeight="true" x14ac:dyDescent="0.2">
      <c r="C750" s="1045"/>
      <c r="D750" s="1045"/>
      <c r="E750" s="631"/>
      <c r="F750" s="631"/>
      <c r="G750" s="631"/>
      <c r="H750" s="1045"/>
      <c r="I750" s="1045"/>
      <c r="J750" s="631"/>
      <c r="K750" s="631"/>
      <c r="L750" s="631"/>
      <c r="M750" s="1045"/>
      <c r="N750" s="1045"/>
      <c r="O750" s="631"/>
      <c r="P750" s="631"/>
      <c r="Q750" s="631"/>
      <c r="BA750" s="355"/>
      <c r="BB750" s="431"/>
      <c r="BC750" s="355"/>
      <c r="BD750" s="355"/>
      <c r="BE750" s="355"/>
      <c r="BF750" s="355"/>
      <c r="BG750" s="355"/>
      <c r="BH750" s="355"/>
      <c r="BI750" s="355"/>
      <c r="BJ750" s="355"/>
      <c r="BK750" s="355"/>
      <c r="BL750" s="355"/>
      <c r="BM750" s="355"/>
      <c r="BN750" s="355"/>
      <c r="BO750" s="355"/>
      <c r="BP750" s="355"/>
      <c r="BQ750" s="355"/>
      <c r="BR750" s="355"/>
      <c r="BS750" s="355"/>
      <c r="BT750" s="355"/>
      <c r="BU750" s="355"/>
      <c r="BV750" s="355"/>
      <c r="BW750" s="355"/>
      <c r="BX750" s="355"/>
      <c r="BY750" s="355"/>
      <c r="BZ750" s="355"/>
      <c r="CA750" s="355"/>
      <c r="CB750" s="355"/>
      <c r="CC750" s="355"/>
      <c r="CD750" s="355"/>
      <c r="CE750" s="355"/>
      <c r="CF750" s="355"/>
      <c r="CG750" s="355"/>
      <c r="CH750" s="355"/>
      <c r="CI750" s="355"/>
      <c r="CJ750" s="355"/>
      <c r="CK750" s="355"/>
      <c r="CL750" s="355"/>
      <c r="CM750" s="355"/>
      <c r="CN750" s="355"/>
      <c r="CO750" s="355"/>
      <c r="CP750" s="355"/>
      <c r="CQ750" s="355"/>
      <c r="CR750" s="355"/>
      <c r="CS750" s="355"/>
      <c r="CT750" s="355"/>
      <c r="CU750" s="355"/>
      <c r="CV750" s="355"/>
      <c r="CW750" s="355"/>
      <c r="CX750" s="355"/>
      <c r="CY750" s="355"/>
      <c r="CZ750" s="355"/>
    </row>
    <row r="751" ht="25.15" customHeight="true" x14ac:dyDescent="0.2">
      <c r="C751" s="1045"/>
      <c r="D751" s="1045"/>
      <c r="E751" s="631"/>
      <c r="F751" s="631"/>
      <c r="G751" s="631"/>
      <c r="H751" s="1045"/>
      <c r="I751" s="1045"/>
      <c r="J751" s="631"/>
      <c r="K751" s="631"/>
      <c r="L751" s="631"/>
      <c r="M751" s="1045"/>
      <c r="N751" s="1045"/>
      <c r="O751" s="631"/>
      <c r="P751" s="631"/>
      <c r="Q751" s="631"/>
      <c r="BA751" s="355"/>
      <c r="BB751" s="431"/>
      <c r="BC751" s="355"/>
      <c r="BD751" s="355"/>
      <c r="BE751" s="355"/>
      <c r="BF751" s="355"/>
      <c r="BG751" s="355"/>
      <c r="BH751" s="355"/>
      <c r="BI751" s="355"/>
      <c r="BJ751" s="355"/>
      <c r="BK751" s="355"/>
      <c r="BL751" s="355"/>
      <c r="BM751" s="355"/>
      <c r="BN751" s="355"/>
      <c r="BO751" s="355"/>
      <c r="BP751" s="355"/>
      <c r="BQ751" s="355"/>
      <c r="BR751" s="355"/>
      <c r="BS751" s="355"/>
      <c r="BT751" s="355"/>
      <c r="BU751" s="355"/>
      <c r="BV751" s="355"/>
      <c r="BW751" s="355"/>
      <c r="BX751" s="355"/>
      <c r="BY751" s="355"/>
      <c r="BZ751" s="355"/>
      <c r="CA751" s="355"/>
      <c r="CB751" s="355"/>
      <c r="CC751" s="355"/>
      <c r="CD751" s="355"/>
      <c r="CE751" s="355"/>
      <c r="CF751" s="355"/>
      <c r="CG751" s="355"/>
      <c r="CH751" s="355"/>
      <c r="CI751" s="355"/>
      <c r="CJ751" s="355"/>
      <c r="CK751" s="355"/>
      <c r="CL751" s="355"/>
      <c r="CM751" s="355"/>
      <c r="CN751" s="355"/>
      <c r="CO751" s="355"/>
      <c r="CP751" s="355"/>
      <c r="CQ751" s="355"/>
      <c r="CR751" s="355"/>
      <c r="CS751" s="355"/>
      <c r="CT751" s="355"/>
      <c r="CU751" s="355"/>
      <c r="CV751" s="355"/>
      <c r="CW751" s="355"/>
      <c r="CX751" s="355"/>
      <c r="CY751" s="355"/>
      <c r="CZ751" s="355"/>
    </row>
    <row r="752" ht="25.15" customHeight="true" x14ac:dyDescent="0.2">
      <c r="C752" s="1045"/>
      <c r="D752" s="1045"/>
      <c r="E752" s="631"/>
      <c r="F752" s="631"/>
      <c r="G752" s="631"/>
      <c r="H752" s="1045"/>
      <c r="I752" s="1045"/>
      <c r="J752" s="631"/>
      <c r="K752" s="631"/>
      <c r="L752" s="631"/>
      <c r="M752" s="1045"/>
      <c r="N752" s="1045"/>
      <c r="O752" s="631"/>
      <c r="P752" s="631"/>
      <c r="Q752" s="631"/>
      <c r="BA752" s="355"/>
      <c r="BB752" s="431"/>
      <c r="BC752" s="355"/>
      <c r="BD752" s="355"/>
      <c r="BE752" s="355"/>
      <c r="BF752" s="355"/>
      <c r="BG752" s="355"/>
      <c r="BH752" s="355"/>
      <c r="BI752" s="355"/>
      <c r="BJ752" s="355"/>
      <c r="BK752" s="355"/>
      <c r="BL752" s="355"/>
      <c r="BM752" s="355"/>
      <c r="BN752" s="355"/>
      <c r="BO752" s="355"/>
      <c r="BP752" s="355"/>
      <c r="BQ752" s="355"/>
      <c r="BR752" s="355"/>
      <c r="BS752" s="355"/>
      <c r="BT752" s="355"/>
      <c r="BU752" s="355"/>
      <c r="BV752" s="355"/>
      <c r="BW752" s="355"/>
      <c r="BX752" s="355"/>
      <c r="BY752" s="355"/>
      <c r="BZ752" s="355"/>
      <c r="CA752" s="355"/>
      <c r="CB752" s="355"/>
      <c r="CC752" s="355"/>
      <c r="CD752" s="355"/>
      <c r="CE752" s="355"/>
      <c r="CF752" s="355"/>
      <c r="CG752" s="355"/>
      <c r="CH752" s="355"/>
      <c r="CI752" s="355"/>
      <c r="CJ752" s="355"/>
      <c r="CK752" s="355"/>
      <c r="CL752" s="355"/>
      <c r="CM752" s="355"/>
      <c r="CN752" s="355"/>
      <c r="CO752" s="355"/>
      <c r="CP752" s="355"/>
      <c r="CQ752" s="355"/>
      <c r="CR752" s="355"/>
      <c r="CS752" s="355"/>
      <c r="CT752" s="355"/>
      <c r="CU752" s="355"/>
      <c r="CV752" s="355"/>
      <c r="CW752" s="355"/>
      <c r="CX752" s="355"/>
      <c r="CY752" s="355"/>
      <c r="CZ752" s="355"/>
    </row>
    <row r="753" ht="25.15" customHeight="true" x14ac:dyDescent="0.2">
      <c r="C753" s="1045"/>
      <c r="D753" s="1045"/>
      <c r="E753" s="631"/>
      <c r="F753" s="631"/>
      <c r="G753" s="631"/>
      <c r="H753" s="1045"/>
      <c r="I753" s="1045"/>
      <c r="J753" s="631"/>
      <c r="K753" s="631"/>
      <c r="L753" s="631"/>
      <c r="M753" s="1045"/>
      <c r="N753" s="1045"/>
      <c r="O753" s="631"/>
      <c r="P753" s="631"/>
      <c r="Q753" s="631"/>
      <c r="BA753" s="355"/>
      <c r="BB753" s="431"/>
      <c r="BC753" s="355"/>
      <c r="BD753" s="355"/>
      <c r="BE753" s="355"/>
      <c r="BF753" s="355"/>
      <c r="BG753" s="355"/>
      <c r="BH753" s="355"/>
      <c r="BI753" s="355"/>
      <c r="BJ753" s="355"/>
      <c r="BK753" s="355"/>
      <c r="BL753" s="355"/>
      <c r="BM753" s="355"/>
      <c r="BN753" s="355"/>
      <c r="BO753" s="355"/>
      <c r="BP753" s="355"/>
      <c r="BQ753" s="355"/>
      <c r="BR753" s="355"/>
      <c r="BS753" s="355"/>
      <c r="BT753" s="355"/>
      <c r="BU753" s="355"/>
      <c r="BV753" s="355"/>
      <c r="BW753" s="355"/>
      <c r="BX753" s="355"/>
      <c r="BY753" s="355"/>
      <c r="BZ753" s="355"/>
      <c r="CA753" s="355"/>
      <c r="CB753" s="355"/>
      <c r="CC753" s="355"/>
      <c r="CD753" s="355"/>
      <c r="CE753" s="355"/>
      <c r="CF753" s="355"/>
      <c r="CG753" s="355"/>
      <c r="CH753" s="355"/>
      <c r="CI753" s="355"/>
      <c r="CJ753" s="355"/>
      <c r="CK753" s="355"/>
      <c r="CL753" s="355"/>
      <c r="CM753" s="355"/>
      <c r="CN753" s="355"/>
      <c r="CO753" s="355"/>
      <c r="CP753" s="355"/>
      <c r="CQ753" s="355"/>
      <c r="CR753" s="355"/>
      <c r="CS753" s="355"/>
      <c r="CT753" s="355"/>
      <c r="CU753" s="355"/>
      <c r="CV753" s="355"/>
      <c r="CW753" s="355"/>
      <c r="CX753" s="355"/>
      <c r="CY753" s="355"/>
      <c r="CZ753" s="355"/>
    </row>
    <row r="754" ht="25.15" customHeight="true" x14ac:dyDescent="0.2">
      <c r="C754" s="1045"/>
      <c r="D754" s="1045"/>
      <c r="E754" s="631"/>
      <c r="F754" s="631"/>
      <c r="G754" s="631"/>
      <c r="H754" s="1045"/>
      <c r="I754" s="1045"/>
      <c r="J754" s="631"/>
      <c r="K754" s="631"/>
      <c r="L754" s="631"/>
      <c r="M754" s="1045"/>
      <c r="N754" s="1045"/>
      <c r="O754" s="631"/>
      <c r="P754" s="631"/>
      <c r="Q754" s="631"/>
      <c r="BA754" s="355"/>
      <c r="BB754" s="431"/>
      <c r="BC754" s="355"/>
      <c r="BD754" s="355"/>
      <c r="BE754" s="355"/>
      <c r="BF754" s="355"/>
      <c r="BG754" s="355"/>
      <c r="BH754" s="355"/>
      <c r="BI754" s="355"/>
      <c r="BJ754" s="355"/>
      <c r="BK754" s="355"/>
      <c r="BL754" s="355"/>
      <c r="BM754" s="355"/>
      <c r="BN754" s="355"/>
      <c r="BO754" s="355"/>
      <c r="BP754" s="355"/>
      <c r="BQ754" s="355"/>
      <c r="BR754" s="355"/>
      <c r="BS754" s="355"/>
      <c r="BT754" s="355"/>
      <c r="BU754" s="355"/>
      <c r="BV754" s="355"/>
      <c r="BW754" s="355"/>
      <c r="BX754" s="355"/>
      <c r="BY754" s="355"/>
      <c r="BZ754" s="355"/>
      <c r="CA754" s="355"/>
      <c r="CB754" s="355"/>
      <c r="CC754" s="355"/>
      <c r="CD754" s="355"/>
      <c r="CE754" s="355"/>
      <c r="CF754" s="355"/>
      <c r="CG754" s="355"/>
      <c r="CH754" s="355"/>
      <c r="CI754" s="355"/>
      <c r="CJ754" s="355"/>
      <c r="CK754" s="355"/>
      <c r="CL754" s="355"/>
      <c r="CM754" s="355"/>
      <c r="CN754" s="355"/>
      <c r="CO754" s="355"/>
      <c r="CP754" s="355"/>
      <c r="CQ754" s="355"/>
      <c r="CR754" s="355"/>
      <c r="CS754" s="355"/>
      <c r="CT754" s="355"/>
      <c r="CU754" s="355"/>
      <c r="CV754" s="355"/>
      <c r="CW754" s="355"/>
      <c r="CX754" s="355"/>
      <c r="CY754" s="355"/>
      <c r="CZ754" s="355"/>
    </row>
    <row r="755" ht="25.15" customHeight="true" x14ac:dyDescent="0.2">
      <c r="C755" s="1045"/>
      <c r="D755" s="1045"/>
      <c r="E755" s="631"/>
      <c r="F755" s="631"/>
      <c r="G755" s="631"/>
      <c r="H755" s="1045"/>
      <c r="I755" s="1045"/>
      <c r="J755" s="631"/>
      <c r="K755" s="631"/>
      <c r="L755" s="631"/>
      <c r="M755" s="1045"/>
      <c r="N755" s="1045"/>
      <c r="O755" s="631"/>
      <c r="P755" s="631"/>
      <c r="Q755" s="631"/>
      <c r="BA755" s="355"/>
      <c r="BB755" s="431"/>
      <c r="BC755" s="355"/>
      <c r="BD755" s="355"/>
      <c r="BE755" s="355"/>
      <c r="BF755" s="355"/>
      <c r="BG755" s="355"/>
      <c r="BH755" s="355"/>
      <c r="BI755" s="355"/>
      <c r="BJ755" s="355"/>
      <c r="BK755" s="355"/>
      <c r="BL755" s="355"/>
      <c r="BM755" s="355"/>
      <c r="BN755" s="355"/>
      <c r="BO755" s="355"/>
      <c r="BP755" s="355"/>
      <c r="BQ755" s="355"/>
      <c r="BR755" s="355"/>
      <c r="BS755" s="355"/>
      <c r="BT755" s="355"/>
      <c r="BU755" s="355"/>
      <c r="BV755" s="355"/>
      <c r="BW755" s="355"/>
      <c r="BX755" s="355"/>
      <c r="BY755" s="355"/>
      <c r="BZ755" s="355"/>
      <c r="CA755" s="355"/>
      <c r="CB755" s="355"/>
      <c r="CC755" s="355"/>
      <c r="CD755" s="355"/>
      <c r="CE755" s="355"/>
      <c r="CF755" s="355"/>
      <c r="CG755" s="355"/>
      <c r="CH755" s="355"/>
      <c r="CI755" s="355"/>
      <c r="CJ755" s="355"/>
      <c r="CK755" s="355"/>
      <c r="CL755" s="355"/>
      <c r="CM755" s="355"/>
      <c r="CN755" s="355"/>
      <c r="CO755" s="355"/>
      <c r="CP755" s="355"/>
      <c r="CQ755" s="355"/>
      <c r="CR755" s="355"/>
      <c r="CS755" s="355"/>
      <c r="CT755" s="355"/>
      <c r="CU755" s="355"/>
      <c r="CV755" s="355"/>
      <c r="CW755" s="355"/>
      <c r="CX755" s="355"/>
      <c r="CY755" s="355"/>
      <c r="CZ755" s="355"/>
    </row>
    <row r="756" ht="25.15" customHeight="true" x14ac:dyDescent="0.2">
      <c r="C756" s="1045"/>
      <c r="D756" s="1045"/>
      <c r="E756" s="631"/>
      <c r="F756" s="631"/>
      <c r="G756" s="631"/>
      <c r="H756" s="1045"/>
      <c r="I756" s="1045"/>
      <c r="J756" s="631"/>
      <c r="K756" s="631"/>
      <c r="L756" s="631"/>
      <c r="M756" s="1045"/>
      <c r="N756" s="1045"/>
      <c r="O756" s="631"/>
      <c r="P756" s="631"/>
      <c r="Q756" s="631"/>
      <c r="BA756" s="355"/>
      <c r="BB756" s="431"/>
      <c r="BC756" s="355"/>
      <c r="BD756" s="355"/>
      <c r="BE756" s="355"/>
      <c r="BF756" s="355"/>
      <c r="BG756" s="355"/>
      <c r="BH756" s="355"/>
      <c r="BI756" s="355"/>
      <c r="BJ756" s="355"/>
      <c r="BK756" s="355"/>
      <c r="BL756" s="355"/>
      <c r="BM756" s="355"/>
      <c r="BN756" s="355"/>
      <c r="BO756" s="355"/>
      <c r="BP756" s="355"/>
      <c r="BQ756" s="355"/>
      <c r="BR756" s="355"/>
      <c r="BS756" s="355"/>
      <c r="BT756" s="355"/>
      <c r="BU756" s="355"/>
      <c r="BV756" s="355"/>
      <c r="BW756" s="355"/>
      <c r="BX756" s="355"/>
      <c r="BY756" s="355"/>
      <c r="BZ756" s="355"/>
      <c r="CA756" s="355"/>
      <c r="CB756" s="355"/>
      <c r="CC756" s="355"/>
      <c r="CD756" s="355"/>
      <c r="CE756" s="355"/>
      <c r="CF756" s="355"/>
      <c r="CG756" s="355"/>
      <c r="CH756" s="355"/>
      <c r="CI756" s="355"/>
      <c r="CJ756" s="355"/>
      <c r="CK756" s="355"/>
      <c r="CL756" s="355"/>
      <c r="CM756" s="355"/>
      <c r="CN756" s="355"/>
      <c r="CO756" s="355"/>
      <c r="CP756" s="355"/>
      <c r="CQ756" s="355"/>
      <c r="CR756" s="355"/>
      <c r="CS756" s="355"/>
      <c r="CT756" s="355"/>
      <c r="CU756" s="355"/>
      <c r="CV756" s="355"/>
      <c r="CW756" s="355"/>
      <c r="CX756" s="355"/>
      <c r="CY756" s="355"/>
      <c r="CZ756" s="355"/>
    </row>
    <row r="757" ht="25.15" customHeight="true" x14ac:dyDescent="0.2">
      <c r="C757" s="1045"/>
      <c r="D757" s="1045"/>
      <c r="E757" s="631"/>
      <c r="F757" s="631"/>
      <c r="G757" s="631"/>
      <c r="H757" s="1045"/>
      <c r="I757" s="1045"/>
      <c r="J757" s="631"/>
      <c r="K757" s="631"/>
      <c r="L757" s="631"/>
      <c r="M757" s="1045"/>
      <c r="N757" s="1045"/>
      <c r="O757" s="631"/>
      <c r="P757" s="631"/>
      <c r="Q757" s="631"/>
      <c r="BA757" s="355"/>
      <c r="BB757" s="431"/>
      <c r="BC757" s="355"/>
      <c r="BD757" s="355"/>
      <c r="BE757" s="355"/>
      <c r="BF757" s="355"/>
      <c r="BG757" s="355"/>
      <c r="BH757" s="355"/>
      <c r="BI757" s="355"/>
      <c r="BJ757" s="355"/>
      <c r="BK757" s="355"/>
      <c r="BL757" s="355"/>
      <c r="BM757" s="355"/>
      <c r="BN757" s="355"/>
      <c r="BO757" s="355"/>
      <c r="BP757" s="355"/>
      <c r="BQ757" s="355"/>
      <c r="BR757" s="355"/>
      <c r="BS757" s="355"/>
      <c r="BT757" s="355"/>
      <c r="BU757" s="355"/>
      <c r="BV757" s="355"/>
      <c r="BW757" s="355"/>
      <c r="BX757" s="355"/>
      <c r="BY757" s="355"/>
      <c r="BZ757" s="355"/>
      <c r="CA757" s="355"/>
      <c r="CB757" s="355"/>
      <c r="CC757" s="355"/>
      <c r="CD757" s="355"/>
      <c r="CE757" s="355"/>
      <c r="CF757" s="355"/>
      <c r="CG757" s="355"/>
      <c r="CH757" s="355"/>
      <c r="CI757" s="355"/>
      <c r="CJ757" s="355"/>
      <c r="CK757" s="355"/>
      <c r="CL757" s="355"/>
      <c r="CM757" s="355"/>
      <c r="CN757" s="355"/>
      <c r="CO757" s="355"/>
      <c r="CP757" s="355"/>
      <c r="CQ757" s="355"/>
      <c r="CR757" s="355"/>
      <c r="CS757" s="355"/>
      <c r="CT757" s="355"/>
      <c r="CU757" s="355"/>
      <c r="CV757" s="355"/>
      <c r="CW757" s="355"/>
      <c r="CX757" s="355"/>
      <c r="CY757" s="355"/>
      <c r="CZ757" s="355"/>
    </row>
    <row r="758" ht="25.15" customHeight="true" x14ac:dyDescent="0.2">
      <c r="C758" s="1045"/>
      <c r="D758" s="1045"/>
      <c r="E758" s="631"/>
      <c r="F758" s="631"/>
      <c r="G758" s="631"/>
      <c r="H758" s="1045"/>
      <c r="I758" s="1045"/>
      <c r="J758" s="631"/>
      <c r="K758" s="631"/>
      <c r="L758" s="631"/>
      <c r="M758" s="1045"/>
      <c r="N758" s="1045"/>
      <c r="O758" s="631"/>
      <c r="P758" s="631"/>
      <c r="Q758" s="631"/>
      <c r="BA758" s="355"/>
      <c r="BB758" s="431"/>
      <c r="BC758" s="355"/>
      <c r="BD758" s="355"/>
      <c r="BE758" s="355"/>
      <c r="BF758" s="355"/>
      <c r="BG758" s="355"/>
      <c r="BH758" s="355"/>
      <c r="BI758" s="355"/>
      <c r="BJ758" s="355"/>
      <c r="BK758" s="355"/>
      <c r="BL758" s="355"/>
      <c r="BM758" s="355"/>
      <c r="BN758" s="355"/>
      <c r="BO758" s="355"/>
      <c r="BP758" s="355"/>
      <c r="BQ758" s="355"/>
      <c r="BR758" s="355"/>
      <c r="BS758" s="355"/>
      <c r="BT758" s="355"/>
      <c r="BU758" s="355"/>
      <c r="BV758" s="355"/>
      <c r="BW758" s="355"/>
      <c r="BX758" s="355"/>
      <c r="BY758" s="355"/>
      <c r="BZ758" s="355"/>
      <c r="CA758" s="355"/>
      <c r="CB758" s="355"/>
      <c r="CC758" s="355"/>
      <c r="CD758" s="355"/>
      <c r="CE758" s="355"/>
      <c r="CF758" s="355"/>
      <c r="CG758" s="355"/>
      <c r="CH758" s="355"/>
      <c r="CI758" s="355"/>
      <c r="CJ758" s="355"/>
      <c r="CK758" s="355"/>
      <c r="CL758" s="355"/>
      <c r="CM758" s="355"/>
      <c r="CN758" s="355"/>
      <c r="CO758" s="355"/>
      <c r="CP758" s="355"/>
      <c r="CQ758" s="355"/>
      <c r="CR758" s="355"/>
      <c r="CS758" s="355"/>
      <c r="CT758" s="355"/>
      <c r="CU758" s="355"/>
      <c r="CV758" s="355"/>
      <c r="CW758" s="355"/>
      <c r="CX758" s="355"/>
      <c r="CY758" s="355"/>
      <c r="CZ758" s="355"/>
    </row>
    <row r="759" ht="25.15" customHeight="true" x14ac:dyDescent="0.2">
      <c r="C759" s="1045"/>
      <c r="D759" s="1045"/>
      <c r="E759" s="631"/>
      <c r="F759" s="631"/>
      <c r="G759" s="631"/>
      <c r="H759" s="1045"/>
      <c r="I759" s="1045"/>
      <c r="J759" s="631"/>
      <c r="K759" s="631"/>
      <c r="L759" s="631"/>
      <c r="M759" s="1045"/>
      <c r="N759" s="1045"/>
      <c r="O759" s="631"/>
      <c r="P759" s="631"/>
      <c r="Q759" s="631"/>
      <c r="BA759" s="355"/>
      <c r="BB759" s="431"/>
      <c r="BC759" s="355"/>
      <c r="BD759" s="355"/>
      <c r="BE759" s="355"/>
      <c r="BF759" s="355"/>
      <c r="BG759" s="355"/>
      <c r="BH759" s="355"/>
      <c r="BI759" s="355"/>
      <c r="BJ759" s="355"/>
      <c r="BK759" s="355"/>
      <c r="BL759" s="355"/>
      <c r="BM759" s="355"/>
      <c r="BN759" s="355"/>
      <c r="BO759" s="355"/>
      <c r="BP759" s="355"/>
      <c r="BQ759" s="355"/>
      <c r="BR759" s="355"/>
      <c r="BS759" s="355"/>
      <c r="BT759" s="355"/>
      <c r="BU759" s="355"/>
      <c r="BV759" s="355"/>
      <c r="BW759" s="355"/>
      <c r="BX759" s="355"/>
      <c r="BY759" s="355"/>
      <c r="BZ759" s="355"/>
      <c r="CA759" s="355"/>
      <c r="CB759" s="355"/>
      <c r="CC759" s="355"/>
      <c r="CD759" s="355"/>
      <c r="CE759" s="355"/>
      <c r="CF759" s="355"/>
      <c r="CG759" s="355"/>
      <c r="CH759" s="355"/>
      <c r="CI759" s="355"/>
      <c r="CJ759" s="355"/>
      <c r="CK759" s="355"/>
      <c r="CL759" s="355"/>
      <c r="CM759" s="355"/>
      <c r="CN759" s="355"/>
      <c r="CO759" s="355"/>
      <c r="CP759" s="355"/>
      <c r="CQ759" s="355"/>
      <c r="CR759" s="355"/>
      <c r="CS759" s="355"/>
      <c r="CT759" s="355"/>
      <c r="CU759" s="355"/>
      <c r="CV759" s="355"/>
      <c r="CW759" s="355"/>
      <c r="CX759" s="355"/>
      <c r="CY759" s="355"/>
      <c r="CZ759" s="355"/>
    </row>
    <row r="760" ht="25.15" customHeight="true" x14ac:dyDescent="0.2">
      <c r="C760" s="1045"/>
      <c r="D760" s="1045"/>
      <c r="E760" s="631"/>
      <c r="F760" s="631"/>
      <c r="G760" s="631"/>
      <c r="H760" s="1045"/>
      <c r="I760" s="1045"/>
      <c r="J760" s="631"/>
      <c r="K760" s="631"/>
      <c r="L760" s="631"/>
      <c r="M760" s="1045"/>
      <c r="N760" s="1045"/>
      <c r="O760" s="631"/>
      <c r="P760" s="631"/>
      <c r="Q760" s="631"/>
      <c r="BA760" s="355"/>
      <c r="BB760" s="431"/>
      <c r="BC760" s="355"/>
      <c r="BD760" s="355"/>
      <c r="BE760" s="355"/>
      <c r="BF760" s="355"/>
      <c r="BG760" s="355"/>
      <c r="BH760" s="355"/>
      <c r="BI760" s="355"/>
      <c r="BJ760" s="355"/>
      <c r="BK760" s="355"/>
      <c r="BL760" s="355"/>
      <c r="BM760" s="355"/>
      <c r="BN760" s="355"/>
      <c r="BO760" s="355"/>
      <c r="BP760" s="355"/>
      <c r="BQ760" s="355"/>
      <c r="BR760" s="355"/>
      <c r="BS760" s="355"/>
      <c r="BT760" s="355"/>
      <c r="BU760" s="355"/>
      <c r="BV760" s="355"/>
      <c r="BW760" s="355"/>
      <c r="BX760" s="355"/>
      <c r="BY760" s="355"/>
      <c r="BZ760" s="355"/>
      <c r="CA760" s="355"/>
      <c r="CB760" s="355"/>
      <c r="CC760" s="355"/>
      <c r="CD760" s="355"/>
      <c r="CE760" s="355"/>
      <c r="CF760" s="355"/>
      <c r="CG760" s="355"/>
      <c r="CH760" s="355"/>
      <c r="CI760" s="355"/>
      <c r="CJ760" s="355"/>
      <c r="CK760" s="355"/>
      <c r="CL760" s="355"/>
      <c r="CM760" s="355"/>
      <c r="CN760" s="355"/>
      <c r="CO760" s="355"/>
      <c r="CP760" s="355"/>
      <c r="CQ760" s="355"/>
      <c r="CR760" s="355"/>
      <c r="CS760" s="355"/>
      <c r="CT760" s="355"/>
      <c r="CU760" s="355"/>
      <c r="CV760" s="355"/>
      <c r="CW760" s="355"/>
      <c r="CX760" s="355"/>
      <c r="CY760" s="355"/>
      <c r="CZ760" s="355"/>
    </row>
    <row r="761" ht="25.15" customHeight="true" x14ac:dyDescent="0.2">
      <c r="C761" s="1045"/>
      <c r="D761" s="1045"/>
      <c r="E761" s="631"/>
      <c r="F761" s="631"/>
      <c r="G761" s="631"/>
      <c r="H761" s="1045"/>
      <c r="I761" s="1045"/>
      <c r="J761" s="631"/>
      <c r="K761" s="631"/>
      <c r="L761" s="631"/>
      <c r="M761" s="1045"/>
      <c r="N761" s="1045"/>
      <c r="O761" s="631"/>
      <c r="P761" s="631"/>
      <c r="Q761" s="631"/>
      <c r="BA761" s="355"/>
      <c r="BB761" s="431"/>
      <c r="BC761" s="355"/>
      <c r="BD761" s="355"/>
      <c r="BE761" s="355"/>
      <c r="BF761" s="355"/>
      <c r="BG761" s="355"/>
      <c r="BH761" s="355"/>
      <c r="BI761" s="355"/>
      <c r="BJ761" s="355"/>
      <c r="BK761" s="355"/>
      <c r="BL761" s="355"/>
      <c r="BM761" s="355"/>
      <c r="BN761" s="355"/>
      <c r="BO761" s="355"/>
      <c r="BP761" s="355"/>
      <c r="BQ761" s="355"/>
      <c r="BR761" s="355"/>
      <c r="BS761" s="355"/>
      <c r="BT761" s="355"/>
      <c r="BU761" s="355"/>
      <c r="BV761" s="355"/>
      <c r="BW761" s="355"/>
      <c r="BX761" s="355"/>
      <c r="BY761" s="355"/>
      <c r="BZ761" s="355"/>
      <c r="CA761" s="355"/>
      <c r="CB761" s="355"/>
      <c r="CC761" s="355"/>
      <c r="CD761" s="355"/>
      <c r="CE761" s="355"/>
      <c r="CF761" s="355"/>
      <c r="CG761" s="355"/>
      <c r="CH761" s="355"/>
      <c r="CI761" s="355"/>
      <c r="CJ761" s="355"/>
      <c r="CK761" s="355"/>
      <c r="CL761" s="355"/>
      <c r="CM761" s="355"/>
      <c r="CN761" s="355"/>
      <c r="CO761" s="355"/>
      <c r="CP761" s="355"/>
      <c r="CQ761" s="355"/>
      <c r="CR761" s="355"/>
      <c r="CS761" s="355"/>
      <c r="CT761" s="355"/>
      <c r="CU761" s="355"/>
      <c r="CV761" s="355"/>
      <c r="CW761" s="355"/>
      <c r="CX761" s="355"/>
      <c r="CY761" s="355"/>
      <c r="CZ761" s="355"/>
    </row>
    <row r="762" ht="25.15" customHeight="true" x14ac:dyDescent="0.2">
      <c r="C762" s="1045"/>
      <c r="D762" s="1045"/>
      <c r="E762" s="631"/>
      <c r="F762" s="631"/>
      <c r="G762" s="631"/>
      <c r="H762" s="1045"/>
      <c r="I762" s="1045"/>
      <c r="J762" s="631"/>
      <c r="K762" s="631"/>
      <c r="L762" s="631"/>
      <c r="M762" s="1045"/>
      <c r="N762" s="1045"/>
      <c r="O762" s="631"/>
      <c r="P762" s="631"/>
      <c r="Q762" s="631"/>
      <c r="BA762" s="355"/>
      <c r="BB762" s="431"/>
      <c r="BC762" s="355"/>
      <c r="BD762" s="355"/>
      <c r="BE762" s="355"/>
      <c r="BF762" s="355"/>
      <c r="BG762" s="355"/>
      <c r="BH762" s="355"/>
      <c r="BI762" s="355"/>
      <c r="BJ762" s="355"/>
      <c r="BK762" s="355"/>
      <c r="BL762" s="355"/>
      <c r="BM762" s="355"/>
      <c r="BN762" s="355"/>
      <c r="BO762" s="355"/>
      <c r="BP762" s="355"/>
      <c r="BQ762" s="355"/>
      <c r="BR762" s="355"/>
      <c r="BS762" s="355"/>
      <c r="BT762" s="355"/>
      <c r="BU762" s="355"/>
      <c r="BV762" s="355"/>
      <c r="BW762" s="355"/>
      <c r="BX762" s="355"/>
      <c r="BY762" s="355"/>
      <c r="BZ762" s="355"/>
      <c r="CA762" s="355"/>
      <c r="CB762" s="355"/>
      <c r="CC762" s="355"/>
      <c r="CD762" s="355"/>
      <c r="CE762" s="355"/>
      <c r="CF762" s="355"/>
      <c r="CG762" s="355"/>
      <c r="CH762" s="355"/>
      <c r="CI762" s="355"/>
      <c r="CJ762" s="355"/>
      <c r="CK762" s="355"/>
      <c r="CL762" s="355"/>
      <c r="CM762" s="355"/>
      <c r="CN762" s="355"/>
      <c r="CO762" s="355"/>
      <c r="CP762" s="355"/>
      <c r="CQ762" s="355"/>
      <c r="CR762" s="355"/>
      <c r="CS762" s="355"/>
      <c r="CT762" s="355"/>
      <c r="CU762" s="355"/>
      <c r="CV762" s="355"/>
      <c r="CW762" s="355"/>
      <c r="CX762" s="355"/>
      <c r="CY762" s="355"/>
      <c r="CZ762" s="355"/>
    </row>
    <row r="763" ht="25.15" customHeight="true" x14ac:dyDescent="0.2">
      <c r="C763" s="1045"/>
      <c r="D763" s="1045"/>
      <c r="E763" s="631"/>
      <c r="F763" s="631"/>
      <c r="G763" s="631"/>
      <c r="H763" s="1045"/>
      <c r="I763" s="1045"/>
      <c r="J763" s="631"/>
      <c r="K763" s="631"/>
      <c r="L763" s="631"/>
      <c r="M763" s="1045"/>
      <c r="N763" s="1045"/>
      <c r="O763" s="631"/>
      <c r="P763" s="631"/>
      <c r="Q763" s="631"/>
      <c r="BA763" s="355"/>
      <c r="BB763" s="431"/>
      <c r="BC763" s="355"/>
      <c r="BD763" s="355"/>
      <c r="BE763" s="355"/>
      <c r="BF763" s="355"/>
      <c r="BG763" s="355"/>
      <c r="BH763" s="355"/>
      <c r="BI763" s="355"/>
      <c r="BJ763" s="355"/>
      <c r="BK763" s="355"/>
      <c r="BL763" s="355"/>
      <c r="BM763" s="355"/>
      <c r="BN763" s="355"/>
      <c r="BO763" s="355"/>
      <c r="BP763" s="355"/>
      <c r="BQ763" s="355"/>
      <c r="BR763" s="355"/>
      <c r="BS763" s="355"/>
      <c r="BT763" s="355"/>
      <c r="BU763" s="355"/>
      <c r="BV763" s="355"/>
      <c r="BW763" s="355"/>
      <c r="BX763" s="355"/>
      <c r="BY763" s="355"/>
      <c r="BZ763" s="355"/>
      <c r="CA763" s="355"/>
      <c r="CB763" s="355"/>
      <c r="CC763" s="355"/>
      <c r="CD763" s="355"/>
      <c r="CE763" s="355"/>
      <c r="CF763" s="355"/>
      <c r="CG763" s="355"/>
      <c r="CH763" s="355"/>
      <c r="CI763" s="355"/>
      <c r="CJ763" s="355"/>
      <c r="CK763" s="355"/>
      <c r="CL763" s="355"/>
      <c r="CM763" s="355"/>
      <c r="CN763" s="355"/>
      <c r="CO763" s="355"/>
      <c r="CP763" s="355"/>
      <c r="CQ763" s="355"/>
      <c r="CR763" s="355"/>
      <c r="CS763" s="355"/>
      <c r="CT763" s="355"/>
      <c r="CU763" s="355"/>
      <c r="CV763" s="355"/>
      <c r="CW763" s="355"/>
      <c r="CX763" s="355"/>
      <c r="CY763" s="355"/>
      <c r="CZ763" s="355"/>
    </row>
    <row r="764" ht="25.15" customHeight="true" x14ac:dyDescent="0.2">
      <c r="C764" s="1045"/>
      <c r="D764" s="1045"/>
      <c r="E764" s="631"/>
      <c r="F764" s="631"/>
      <c r="G764" s="631"/>
      <c r="H764" s="1045"/>
      <c r="I764" s="1045"/>
      <c r="J764" s="631"/>
      <c r="K764" s="631"/>
      <c r="L764" s="631"/>
      <c r="M764" s="1045"/>
      <c r="N764" s="1045"/>
      <c r="O764" s="631"/>
      <c r="P764" s="631"/>
      <c r="Q764" s="631"/>
      <c r="BA764" s="355"/>
      <c r="BB764" s="431"/>
      <c r="BC764" s="355"/>
      <c r="BD764" s="355"/>
      <c r="BE764" s="355"/>
      <c r="BF764" s="355"/>
      <c r="BG764" s="355"/>
      <c r="BH764" s="355"/>
      <c r="BI764" s="355"/>
      <c r="BJ764" s="355"/>
      <c r="BK764" s="355"/>
      <c r="BL764" s="355"/>
      <c r="BM764" s="355"/>
      <c r="BN764" s="355"/>
      <c r="BO764" s="355"/>
      <c r="BP764" s="355"/>
      <c r="BQ764" s="355"/>
      <c r="BR764" s="355"/>
      <c r="BS764" s="355"/>
      <c r="BT764" s="355"/>
      <c r="BU764" s="355"/>
      <c r="BV764" s="355"/>
      <c r="BW764" s="355"/>
      <c r="BX764" s="355"/>
      <c r="BY764" s="355"/>
      <c r="BZ764" s="355"/>
      <c r="CA764" s="355"/>
      <c r="CB764" s="355"/>
      <c r="CC764" s="355"/>
      <c r="CD764" s="355"/>
      <c r="CE764" s="355"/>
      <c r="CF764" s="355"/>
      <c r="CG764" s="355"/>
      <c r="CH764" s="355"/>
      <c r="CI764" s="355"/>
      <c r="CJ764" s="355"/>
      <c r="CK764" s="355"/>
      <c r="CL764" s="355"/>
      <c r="CM764" s="355"/>
      <c r="CN764" s="355"/>
      <c r="CO764" s="355"/>
      <c r="CP764" s="355"/>
      <c r="CQ764" s="355"/>
      <c r="CR764" s="355"/>
      <c r="CS764" s="355"/>
      <c r="CT764" s="355"/>
      <c r="CU764" s="355"/>
      <c r="CV764" s="355"/>
      <c r="CW764" s="355"/>
      <c r="CX764" s="355"/>
      <c r="CY764" s="355"/>
      <c r="CZ764" s="355"/>
    </row>
    <row r="765" ht="25.15" customHeight="true" x14ac:dyDescent="0.2">
      <c r="C765" s="1045"/>
      <c r="D765" s="1045"/>
      <c r="E765" s="631"/>
      <c r="F765" s="631"/>
      <c r="G765" s="631"/>
      <c r="H765" s="1045"/>
      <c r="I765" s="1045"/>
      <c r="J765" s="631"/>
      <c r="K765" s="631"/>
      <c r="L765" s="631"/>
      <c r="M765" s="1045"/>
      <c r="N765" s="1045"/>
      <c r="O765" s="631"/>
      <c r="P765" s="631"/>
      <c r="Q765" s="631"/>
      <c r="BA765" s="355"/>
      <c r="BB765" s="431"/>
      <c r="BC765" s="355"/>
      <c r="BD765" s="355"/>
      <c r="BE765" s="355"/>
      <c r="BF765" s="355"/>
      <c r="BG765" s="355"/>
      <c r="BH765" s="355"/>
      <c r="BI765" s="355"/>
      <c r="BJ765" s="355"/>
      <c r="BK765" s="355"/>
      <c r="BL765" s="355"/>
      <c r="BM765" s="355"/>
      <c r="BN765" s="355"/>
      <c r="BO765" s="355"/>
      <c r="BP765" s="355"/>
      <c r="BQ765" s="355"/>
      <c r="BR765" s="355"/>
      <c r="BS765" s="355"/>
      <c r="BT765" s="355"/>
      <c r="BU765" s="355"/>
      <c r="BV765" s="355"/>
      <c r="BW765" s="355"/>
      <c r="BX765" s="355"/>
      <c r="BY765" s="355"/>
      <c r="BZ765" s="355"/>
      <c r="CA765" s="355"/>
      <c r="CB765" s="355"/>
      <c r="CC765" s="355"/>
      <c r="CD765" s="355"/>
      <c r="CE765" s="355"/>
      <c r="CF765" s="355"/>
      <c r="CG765" s="355"/>
      <c r="CH765" s="355"/>
      <c r="CI765" s="355"/>
      <c r="CJ765" s="355"/>
      <c r="CK765" s="355"/>
      <c r="CL765" s="355"/>
      <c r="CM765" s="355"/>
      <c r="CN765" s="355"/>
      <c r="CO765" s="355"/>
      <c r="CP765" s="355"/>
      <c r="CQ765" s="355"/>
      <c r="CR765" s="355"/>
      <c r="CS765" s="355"/>
      <c r="CT765" s="355"/>
      <c r="CU765" s="355"/>
      <c r="CV765" s="355"/>
      <c r="CW765" s="355"/>
      <c r="CX765" s="355"/>
      <c r="CY765" s="355"/>
      <c r="CZ765" s="355"/>
    </row>
    <row r="766" ht="25.15" customHeight="true" x14ac:dyDescent="0.2">
      <c r="C766" s="1045"/>
      <c r="D766" s="1045"/>
      <c r="E766" s="631"/>
      <c r="F766" s="631"/>
      <c r="G766" s="631"/>
      <c r="H766" s="1045"/>
      <c r="I766" s="1045"/>
      <c r="J766" s="631"/>
      <c r="K766" s="631"/>
      <c r="L766" s="631"/>
      <c r="M766" s="1045"/>
      <c r="N766" s="1045"/>
      <c r="O766" s="631"/>
      <c r="P766" s="631"/>
      <c r="Q766" s="631"/>
      <c r="BA766" s="355"/>
      <c r="BB766" s="431"/>
      <c r="BC766" s="355"/>
      <c r="BD766" s="355"/>
      <c r="BE766" s="355"/>
      <c r="BF766" s="355"/>
      <c r="BG766" s="355"/>
      <c r="BH766" s="355"/>
      <c r="BI766" s="355"/>
      <c r="BJ766" s="355"/>
      <c r="BK766" s="355"/>
      <c r="BL766" s="355"/>
      <c r="BM766" s="355"/>
      <c r="BN766" s="355"/>
      <c r="BO766" s="355"/>
      <c r="BP766" s="355"/>
      <c r="BQ766" s="355"/>
      <c r="BR766" s="355"/>
      <c r="BS766" s="355"/>
      <c r="BT766" s="355"/>
      <c r="BU766" s="355"/>
      <c r="BV766" s="355"/>
      <c r="BW766" s="355"/>
      <c r="BX766" s="355"/>
      <c r="BY766" s="355"/>
      <c r="BZ766" s="355"/>
      <c r="CA766" s="355"/>
      <c r="CB766" s="355"/>
      <c r="CC766" s="355"/>
      <c r="CD766" s="355"/>
      <c r="CE766" s="355"/>
      <c r="CF766" s="355"/>
      <c r="CG766" s="355"/>
      <c r="CH766" s="355"/>
      <c r="CI766" s="355"/>
      <c r="CJ766" s="355"/>
      <c r="CK766" s="355"/>
      <c r="CL766" s="355"/>
      <c r="CM766" s="355"/>
      <c r="CN766" s="355"/>
      <c r="CO766" s="355"/>
      <c r="CP766" s="355"/>
      <c r="CQ766" s="355"/>
      <c r="CR766" s="355"/>
      <c r="CS766" s="355"/>
      <c r="CT766" s="355"/>
      <c r="CU766" s="355"/>
      <c r="CV766" s="355"/>
      <c r="CW766" s="355"/>
      <c r="CX766" s="355"/>
      <c r="CY766" s="355"/>
      <c r="CZ766" s="355"/>
    </row>
    <row r="767" ht="25.15" customHeight="true" x14ac:dyDescent="0.2">
      <c r="C767" s="1045"/>
      <c r="D767" s="1045"/>
      <c r="E767" s="631"/>
      <c r="F767" s="631"/>
      <c r="G767" s="631"/>
      <c r="H767" s="1045"/>
      <c r="I767" s="1045"/>
      <c r="J767" s="631"/>
      <c r="K767" s="631"/>
      <c r="L767" s="631"/>
      <c r="M767" s="1045"/>
      <c r="N767" s="1045"/>
      <c r="O767" s="631"/>
      <c r="P767" s="631"/>
      <c r="Q767" s="631"/>
      <c r="BA767" s="355"/>
      <c r="BB767" s="431"/>
      <c r="BC767" s="355"/>
      <c r="BD767" s="355"/>
      <c r="BE767" s="355"/>
      <c r="BF767" s="355"/>
      <c r="BG767" s="355"/>
      <c r="BH767" s="355"/>
      <c r="BI767" s="355"/>
      <c r="BJ767" s="355"/>
      <c r="BK767" s="355"/>
      <c r="BL767" s="355"/>
      <c r="BM767" s="355"/>
      <c r="BN767" s="355"/>
      <c r="BO767" s="355"/>
      <c r="BP767" s="355"/>
      <c r="BQ767" s="355"/>
      <c r="BR767" s="355"/>
      <c r="BS767" s="355"/>
      <c r="BT767" s="355"/>
      <c r="BU767" s="355"/>
      <c r="BV767" s="355"/>
      <c r="BW767" s="355"/>
      <c r="BX767" s="355"/>
      <c r="BY767" s="355"/>
      <c r="BZ767" s="355"/>
      <c r="CA767" s="355"/>
      <c r="CB767" s="355"/>
      <c r="CC767" s="355"/>
      <c r="CD767" s="355"/>
      <c r="CE767" s="355"/>
      <c r="CF767" s="355"/>
      <c r="CG767" s="355"/>
      <c r="CH767" s="355"/>
      <c r="CI767" s="355"/>
      <c r="CJ767" s="355"/>
      <c r="CK767" s="355"/>
      <c r="CL767" s="355"/>
      <c r="CM767" s="355"/>
      <c r="CN767" s="355"/>
      <c r="CO767" s="355"/>
      <c r="CP767" s="355"/>
      <c r="CQ767" s="355"/>
      <c r="CR767" s="355"/>
      <c r="CS767" s="355"/>
      <c r="CT767" s="355"/>
      <c r="CU767" s="355"/>
      <c r="CV767" s="355"/>
      <c r="CW767" s="355"/>
      <c r="CX767" s="355"/>
      <c r="CY767" s="355"/>
      <c r="CZ767" s="355"/>
    </row>
    <row r="768" ht="25.15" customHeight="true" x14ac:dyDescent="0.2">
      <c r="C768" s="1045"/>
      <c r="D768" s="1045"/>
      <c r="E768" s="631"/>
      <c r="F768" s="631"/>
      <c r="G768" s="631"/>
      <c r="H768" s="1045"/>
      <c r="I768" s="1045"/>
      <c r="J768" s="631"/>
      <c r="K768" s="631"/>
      <c r="L768" s="631"/>
      <c r="M768" s="1045"/>
      <c r="N768" s="1045"/>
      <c r="O768" s="631"/>
      <c r="P768" s="631"/>
      <c r="Q768" s="631"/>
      <c r="BA768" s="353"/>
      <c r="BB768" s="432"/>
      <c r="BC768" s="353"/>
      <c r="BD768" s="353"/>
      <c r="BE768" s="353"/>
      <c r="BF768" s="353"/>
      <c r="BG768" s="353"/>
      <c r="BH768" s="353"/>
      <c r="BI768" s="353"/>
      <c r="BJ768" s="353"/>
      <c r="BK768" s="353"/>
      <c r="BL768" s="353"/>
      <c r="BM768" s="353"/>
      <c r="BN768" s="353"/>
      <c r="BO768" s="353"/>
      <c r="BP768" s="353"/>
      <c r="BQ768" s="353"/>
      <c r="BR768" s="353"/>
      <c r="BS768" s="353"/>
      <c r="BT768" s="353"/>
      <c r="BU768" s="353"/>
      <c r="BV768" s="353"/>
      <c r="BW768" s="353"/>
      <c r="BX768" s="353"/>
      <c r="BY768" s="353"/>
      <c r="BZ768" s="353"/>
      <c r="CA768" s="353"/>
      <c r="CB768" s="353"/>
      <c r="CC768" s="353"/>
      <c r="CD768" s="353"/>
      <c r="CE768" s="353"/>
      <c r="CF768" s="353"/>
      <c r="CG768" s="353"/>
      <c r="CH768" s="353"/>
      <c r="CI768" s="353"/>
      <c r="CJ768" s="353"/>
      <c r="CK768" s="353"/>
      <c r="CL768" s="353"/>
      <c r="CM768" s="353"/>
      <c r="CN768" s="353"/>
      <c r="CO768" s="353"/>
      <c r="CP768" s="353"/>
      <c r="CQ768" s="353"/>
      <c r="CR768" s="353"/>
      <c r="CS768" s="353"/>
      <c r="CT768" s="353"/>
      <c r="CU768" s="353"/>
      <c r="CV768" s="353"/>
      <c r="CW768" s="353"/>
      <c r="CX768" s="353"/>
      <c r="CY768" s="353"/>
      <c r="CZ768" s="353"/>
    </row>
    <row r="769" ht="25.15" customHeight="true" x14ac:dyDescent="0.2">
      <c r="C769" s="1045"/>
      <c r="D769" s="1045"/>
      <c r="E769" s="631"/>
      <c r="F769" s="631"/>
      <c r="G769" s="631"/>
      <c r="H769" s="1045"/>
      <c r="I769" s="1045"/>
      <c r="J769" s="631"/>
      <c r="K769" s="631"/>
      <c r="L769" s="631"/>
      <c r="M769" s="1045"/>
      <c r="N769" s="1045"/>
      <c r="O769" s="631"/>
      <c r="P769" s="631"/>
      <c r="Q769" s="631"/>
      <c r="BA769" s="353"/>
      <c r="BB769" s="432"/>
      <c r="BC769" s="353"/>
      <c r="BD769" s="353"/>
      <c r="BE769" s="353"/>
      <c r="BF769" s="353"/>
      <c r="BG769" s="353"/>
      <c r="BH769" s="353"/>
      <c r="BI769" s="353"/>
      <c r="BJ769" s="353"/>
      <c r="BK769" s="353"/>
      <c r="BL769" s="353"/>
      <c r="BM769" s="353"/>
      <c r="BN769" s="353"/>
      <c r="BO769" s="353"/>
      <c r="BP769" s="353"/>
      <c r="BQ769" s="353"/>
      <c r="BR769" s="353"/>
      <c r="BS769" s="353"/>
      <c r="BT769" s="353"/>
      <c r="BU769" s="353"/>
      <c r="BV769" s="353"/>
      <c r="BW769" s="353"/>
      <c r="BX769" s="353"/>
      <c r="BY769" s="353"/>
      <c r="BZ769" s="353"/>
      <c r="CA769" s="353"/>
      <c r="CB769" s="353"/>
      <c r="CC769" s="353"/>
      <c r="CD769" s="353"/>
      <c r="CE769" s="353"/>
      <c r="CF769" s="353"/>
      <c r="CG769" s="353"/>
      <c r="CH769" s="353"/>
      <c r="CI769" s="353"/>
      <c r="CJ769" s="353"/>
      <c r="CK769" s="353"/>
      <c r="CL769" s="353"/>
      <c r="CM769" s="353"/>
      <c r="CN769" s="353"/>
      <c r="CO769" s="353"/>
      <c r="CP769" s="353"/>
      <c r="CQ769" s="353"/>
      <c r="CR769" s="353"/>
      <c r="CS769" s="353"/>
      <c r="CT769" s="353"/>
      <c r="CU769" s="353"/>
      <c r="CV769" s="353"/>
      <c r="CW769" s="353"/>
      <c r="CX769" s="353"/>
      <c r="CY769" s="353"/>
      <c r="CZ769" s="353"/>
    </row>
    <row r="770" ht="25.15" customHeight="true" x14ac:dyDescent="0.2">
      <c r="C770" s="1045"/>
      <c r="D770" s="1045"/>
      <c r="E770" s="631"/>
      <c r="F770" s="631"/>
      <c r="G770" s="631"/>
      <c r="H770" s="1045"/>
      <c r="I770" s="1045"/>
      <c r="J770" s="631"/>
      <c r="K770" s="631"/>
      <c r="L770" s="631"/>
      <c r="M770" s="1045"/>
      <c r="N770" s="1045"/>
      <c r="O770" s="631"/>
      <c r="P770" s="631"/>
      <c r="Q770" s="631"/>
      <c r="BA770" s="353"/>
      <c r="BB770" s="432"/>
      <c r="BC770" s="353"/>
      <c r="BD770" s="353"/>
      <c r="BE770" s="353"/>
      <c r="BF770" s="353"/>
      <c r="BG770" s="353"/>
      <c r="BH770" s="353"/>
      <c r="BI770" s="353"/>
      <c r="BJ770" s="353"/>
      <c r="BK770" s="353"/>
      <c r="BL770" s="353"/>
      <c r="BM770" s="353"/>
      <c r="BN770" s="353"/>
      <c r="BO770" s="353"/>
      <c r="BP770" s="353"/>
      <c r="BQ770" s="353"/>
      <c r="BR770" s="353"/>
      <c r="BS770" s="353"/>
      <c r="BT770" s="353"/>
      <c r="BU770" s="353"/>
      <c r="BV770" s="353"/>
      <c r="BW770" s="353"/>
      <c r="BX770" s="353"/>
      <c r="BY770" s="353"/>
      <c r="BZ770" s="353"/>
      <c r="CA770" s="353"/>
      <c r="CB770" s="353"/>
      <c r="CC770" s="353"/>
      <c r="CD770" s="353"/>
      <c r="CE770" s="353"/>
      <c r="CF770" s="353"/>
      <c r="CG770" s="353"/>
      <c r="CH770" s="353"/>
      <c r="CI770" s="353"/>
      <c r="CJ770" s="353"/>
      <c r="CK770" s="353"/>
      <c r="CL770" s="353"/>
      <c r="CM770" s="353"/>
      <c r="CN770" s="353"/>
      <c r="CO770" s="353"/>
      <c r="CP770" s="353"/>
      <c r="CQ770" s="353"/>
      <c r="CR770" s="353"/>
      <c r="CS770" s="353"/>
      <c r="CT770" s="353"/>
      <c r="CU770" s="353"/>
      <c r="CV770" s="353"/>
      <c r="CW770" s="353"/>
      <c r="CX770" s="353"/>
      <c r="CY770" s="353"/>
      <c r="CZ770" s="353"/>
    </row>
    <row r="771" ht="25.15" customHeight="true" x14ac:dyDescent="0.2">
      <c r="C771" s="1045"/>
      <c r="D771" s="1045"/>
      <c r="E771" s="631"/>
      <c r="F771" s="631"/>
      <c r="G771" s="631"/>
      <c r="H771" s="1045"/>
      <c r="I771" s="1045"/>
      <c r="J771" s="631"/>
      <c r="K771" s="631"/>
      <c r="L771" s="631"/>
      <c r="M771" s="1045"/>
      <c r="N771" s="1045"/>
      <c r="O771" s="631"/>
      <c r="P771" s="631"/>
      <c r="Q771" s="631"/>
      <c r="BA771" s="353"/>
      <c r="BB771" s="432"/>
      <c r="BC771" s="353"/>
      <c r="BD771" s="353"/>
      <c r="BE771" s="353"/>
      <c r="BF771" s="353"/>
      <c r="BG771" s="353"/>
      <c r="BH771" s="353"/>
      <c r="BI771" s="353"/>
      <c r="BJ771" s="353"/>
      <c r="BK771" s="353"/>
      <c r="BL771" s="353"/>
      <c r="BM771" s="353"/>
      <c r="BN771" s="353"/>
      <c r="BO771" s="353"/>
      <c r="BP771" s="353"/>
      <c r="BQ771" s="353"/>
      <c r="BR771" s="353"/>
      <c r="BS771" s="353"/>
      <c r="BT771" s="353"/>
      <c r="BU771" s="353"/>
      <c r="BV771" s="353"/>
      <c r="BW771" s="353"/>
      <c r="BX771" s="353"/>
      <c r="BY771" s="353"/>
      <c r="BZ771" s="353"/>
      <c r="CA771" s="353"/>
      <c r="CB771" s="353"/>
      <c r="CC771" s="353"/>
      <c r="CD771" s="353"/>
      <c r="CE771" s="353"/>
      <c r="CF771" s="353"/>
      <c r="CG771" s="353"/>
      <c r="CH771" s="353"/>
      <c r="CI771" s="353"/>
      <c r="CJ771" s="353"/>
      <c r="CK771" s="353"/>
      <c r="CL771" s="353"/>
      <c r="CM771" s="353"/>
      <c r="CN771" s="353"/>
      <c r="CO771" s="353"/>
      <c r="CP771" s="353"/>
      <c r="CQ771" s="353"/>
      <c r="CR771" s="353"/>
      <c r="CS771" s="353"/>
      <c r="CT771" s="353"/>
      <c r="CU771" s="353"/>
      <c r="CV771" s="353"/>
      <c r="CW771" s="353"/>
      <c r="CX771" s="353"/>
      <c r="CY771" s="353"/>
      <c r="CZ771" s="353"/>
    </row>
    <row r="772" ht="25.15" customHeight="true" x14ac:dyDescent="0.2">
      <c r="C772" s="1045"/>
      <c r="D772" s="1045"/>
      <c r="E772" s="631"/>
      <c r="F772" s="631"/>
      <c r="G772" s="631"/>
      <c r="H772" s="1045"/>
      <c r="I772" s="1045"/>
      <c r="J772" s="631"/>
      <c r="K772" s="631"/>
      <c r="L772" s="631"/>
      <c r="M772" s="1045"/>
      <c r="N772" s="1045"/>
      <c r="O772" s="631"/>
      <c r="P772" s="631"/>
      <c r="Q772" s="631"/>
      <c r="BA772" s="353"/>
      <c r="BB772" s="432"/>
      <c r="BC772" s="353"/>
      <c r="BD772" s="353"/>
      <c r="BE772" s="353"/>
      <c r="BF772" s="353"/>
      <c r="BG772" s="353"/>
      <c r="BH772" s="353"/>
      <c r="BI772" s="353"/>
      <c r="BJ772" s="353"/>
      <c r="BK772" s="353"/>
      <c r="BL772" s="353"/>
      <c r="BM772" s="353"/>
      <c r="BN772" s="353"/>
      <c r="BO772" s="353"/>
      <c r="BP772" s="353"/>
      <c r="BQ772" s="353"/>
      <c r="BR772" s="353"/>
      <c r="BS772" s="353"/>
      <c r="BT772" s="353"/>
      <c r="BU772" s="353"/>
      <c r="BV772" s="353"/>
      <c r="BW772" s="353"/>
      <c r="BX772" s="353"/>
      <c r="BY772" s="353"/>
      <c r="BZ772" s="353"/>
      <c r="CA772" s="353"/>
      <c r="CB772" s="353"/>
      <c r="CC772" s="353"/>
      <c r="CD772" s="353"/>
      <c r="CE772" s="353"/>
      <c r="CF772" s="353"/>
      <c r="CG772" s="353"/>
      <c r="CH772" s="353"/>
      <c r="CI772" s="353"/>
      <c r="CJ772" s="353"/>
      <c r="CK772" s="353"/>
      <c r="CL772" s="353"/>
      <c r="CM772" s="353"/>
      <c r="CN772" s="353"/>
      <c r="CO772" s="353"/>
      <c r="CP772" s="353"/>
      <c r="CQ772" s="353"/>
      <c r="CR772" s="353"/>
      <c r="CS772" s="353"/>
      <c r="CT772" s="353"/>
      <c r="CU772" s="353"/>
      <c r="CV772" s="353"/>
      <c r="CW772" s="353"/>
      <c r="CX772" s="353"/>
      <c r="CY772" s="353"/>
      <c r="CZ772" s="353"/>
    </row>
    <row r="773" ht="25.15" customHeight="true" x14ac:dyDescent="0.2">
      <c r="C773" s="1045"/>
      <c r="D773" s="1045"/>
      <c r="E773" s="631"/>
      <c r="F773" s="631"/>
      <c r="G773" s="631"/>
      <c r="H773" s="1045"/>
      <c r="I773" s="1045"/>
      <c r="J773" s="631"/>
      <c r="K773" s="631"/>
      <c r="L773" s="631"/>
      <c r="M773" s="1045"/>
      <c r="N773" s="1045"/>
      <c r="O773" s="631"/>
      <c r="P773" s="631"/>
      <c r="Q773" s="631"/>
      <c r="BA773" s="353"/>
      <c r="BB773" s="432"/>
      <c r="BC773" s="353"/>
      <c r="BD773" s="353"/>
      <c r="BE773" s="353"/>
      <c r="BF773" s="353"/>
      <c r="BG773" s="353"/>
      <c r="BH773" s="353"/>
      <c r="BI773" s="353"/>
      <c r="BJ773" s="353"/>
      <c r="BK773" s="353"/>
      <c r="BL773" s="353"/>
      <c r="BM773" s="353"/>
      <c r="BN773" s="353"/>
      <c r="BO773" s="353"/>
      <c r="BP773" s="353"/>
      <c r="BQ773" s="353"/>
      <c r="BR773" s="353"/>
      <c r="BS773" s="353"/>
      <c r="BT773" s="353"/>
      <c r="BU773" s="353"/>
      <c r="BV773" s="353"/>
      <c r="BW773" s="353"/>
      <c r="BX773" s="353"/>
      <c r="BY773" s="353"/>
      <c r="BZ773" s="353"/>
      <c r="CA773" s="353"/>
      <c r="CB773" s="353"/>
      <c r="CC773" s="353"/>
      <c r="CD773" s="353"/>
      <c r="CE773" s="353"/>
      <c r="CF773" s="353"/>
      <c r="CG773" s="353"/>
      <c r="CH773" s="353"/>
      <c r="CI773" s="353"/>
      <c r="CJ773" s="353"/>
      <c r="CK773" s="353"/>
      <c r="CL773" s="353"/>
      <c r="CM773" s="353"/>
      <c r="CN773" s="353"/>
      <c r="CO773" s="353"/>
      <c r="CP773" s="353"/>
      <c r="CQ773" s="353"/>
      <c r="CR773" s="353"/>
      <c r="CS773" s="353"/>
      <c r="CT773" s="353"/>
      <c r="CU773" s="353"/>
      <c r="CV773" s="353"/>
      <c r="CW773" s="353"/>
      <c r="CX773" s="353"/>
      <c r="CY773" s="353"/>
      <c r="CZ773" s="353"/>
    </row>
    <row r="774" ht="25.15" customHeight="true" x14ac:dyDescent="0.2">
      <c r="C774" s="1045"/>
      <c r="D774" s="1045"/>
      <c r="E774" s="631"/>
      <c r="F774" s="631"/>
      <c r="G774" s="631"/>
      <c r="H774" s="1045"/>
      <c r="I774" s="1045"/>
      <c r="J774" s="631"/>
      <c r="K774" s="631"/>
      <c r="L774" s="631"/>
      <c r="M774" s="1045"/>
      <c r="N774" s="1045"/>
      <c r="O774" s="631"/>
      <c r="P774" s="631"/>
      <c r="Q774" s="631"/>
      <c r="BA774" s="353"/>
      <c r="BB774" s="432"/>
      <c r="BC774" s="353"/>
      <c r="BD774" s="353"/>
      <c r="BE774" s="353"/>
      <c r="BF774" s="353"/>
      <c r="BG774" s="353"/>
      <c r="BH774" s="353"/>
      <c r="BI774" s="353"/>
      <c r="BJ774" s="353"/>
      <c r="BK774" s="353"/>
      <c r="BL774" s="353"/>
      <c r="BM774" s="353"/>
      <c r="BN774" s="353"/>
      <c r="BO774" s="353"/>
      <c r="BP774" s="353"/>
      <c r="BQ774" s="353"/>
      <c r="BR774" s="353"/>
      <c r="BS774" s="353"/>
      <c r="BT774" s="353"/>
      <c r="BU774" s="353"/>
      <c r="BV774" s="353"/>
      <c r="BW774" s="353"/>
      <c r="BX774" s="353"/>
      <c r="BY774" s="353"/>
      <c r="BZ774" s="353"/>
      <c r="CA774" s="353"/>
      <c r="CB774" s="353"/>
      <c r="CC774" s="353"/>
      <c r="CD774" s="353"/>
      <c r="CE774" s="353"/>
      <c r="CF774" s="353"/>
      <c r="CG774" s="353"/>
      <c r="CH774" s="353"/>
      <c r="CI774" s="353"/>
      <c r="CJ774" s="353"/>
      <c r="CK774" s="353"/>
      <c r="CL774" s="353"/>
      <c r="CM774" s="353"/>
      <c r="CN774" s="353"/>
      <c r="CO774" s="353"/>
      <c r="CP774" s="353"/>
      <c r="CQ774" s="353"/>
      <c r="CR774" s="353"/>
      <c r="CS774" s="353"/>
      <c r="CT774" s="353"/>
      <c r="CU774" s="353"/>
      <c r="CV774" s="353"/>
      <c r="CW774" s="353"/>
      <c r="CX774" s="353"/>
      <c r="CY774" s="353"/>
      <c r="CZ774" s="353"/>
    </row>
    <row r="775" ht="25.15" customHeight="true" x14ac:dyDescent="0.2">
      <c r="C775" s="1045"/>
      <c r="D775" s="1045"/>
      <c r="E775" s="631"/>
      <c r="F775" s="631"/>
      <c r="G775" s="631"/>
      <c r="H775" s="1045"/>
      <c r="I775" s="1045"/>
      <c r="J775" s="631"/>
      <c r="K775" s="631"/>
      <c r="L775" s="631"/>
      <c r="M775" s="1045"/>
      <c r="N775" s="1045"/>
      <c r="O775" s="631"/>
      <c r="P775" s="631"/>
      <c r="Q775" s="631"/>
      <c r="BA775" s="353"/>
      <c r="BB775" s="432"/>
      <c r="BC775" s="353"/>
      <c r="BD775" s="353"/>
      <c r="BE775" s="353"/>
      <c r="BF775" s="353"/>
      <c r="BG775" s="353"/>
      <c r="BH775" s="353"/>
      <c r="BI775" s="353"/>
      <c r="BJ775" s="353"/>
      <c r="BK775" s="353"/>
      <c r="BL775" s="353"/>
      <c r="BM775" s="353"/>
      <c r="BN775" s="353"/>
      <c r="BO775" s="353"/>
      <c r="BP775" s="353"/>
      <c r="BQ775" s="353"/>
      <c r="BR775" s="353"/>
      <c r="BS775" s="353"/>
      <c r="BT775" s="353"/>
      <c r="BU775" s="353"/>
      <c r="BV775" s="353"/>
      <c r="BW775" s="353"/>
      <c r="BX775" s="353"/>
      <c r="BY775" s="353"/>
      <c r="BZ775" s="353"/>
      <c r="CA775" s="353"/>
      <c r="CB775" s="353"/>
      <c r="CC775" s="353"/>
      <c r="CD775" s="353"/>
      <c r="CE775" s="353"/>
      <c r="CF775" s="353"/>
      <c r="CG775" s="353"/>
      <c r="CH775" s="353"/>
      <c r="CI775" s="353"/>
      <c r="CJ775" s="353"/>
      <c r="CK775" s="353"/>
      <c r="CL775" s="353"/>
      <c r="CM775" s="353"/>
      <c r="CN775" s="353"/>
      <c r="CO775" s="353"/>
      <c r="CP775" s="353"/>
      <c r="CQ775" s="353"/>
      <c r="CR775" s="353"/>
      <c r="CS775" s="353"/>
      <c r="CT775" s="353"/>
      <c r="CU775" s="353"/>
      <c r="CV775" s="353"/>
      <c r="CW775" s="353"/>
      <c r="CX775" s="353"/>
      <c r="CY775" s="353"/>
      <c r="CZ775" s="353"/>
    </row>
    <row r="776" ht="25.15" customHeight="true" x14ac:dyDescent="0.2">
      <c r="C776" s="1045"/>
      <c r="D776" s="1045"/>
      <c r="E776" s="631"/>
      <c r="F776" s="631"/>
      <c r="G776" s="631"/>
      <c r="H776" s="1045"/>
      <c r="I776" s="1045"/>
      <c r="J776" s="631"/>
      <c r="K776" s="631"/>
      <c r="L776" s="631"/>
      <c r="M776" s="1045"/>
      <c r="N776" s="1045"/>
      <c r="O776" s="631"/>
      <c r="P776" s="631"/>
      <c r="Q776" s="631"/>
      <c r="BA776" s="353"/>
      <c r="BB776" s="432"/>
      <c r="BC776" s="353"/>
      <c r="BD776" s="353"/>
      <c r="BE776" s="353"/>
      <c r="BF776" s="353"/>
      <c r="BG776" s="353"/>
      <c r="BH776" s="353"/>
      <c r="BI776" s="353"/>
      <c r="BJ776" s="353"/>
      <c r="BK776" s="353"/>
      <c r="BL776" s="353"/>
      <c r="BM776" s="353"/>
      <c r="BN776" s="353"/>
      <c r="BO776" s="353"/>
      <c r="BP776" s="353"/>
      <c r="BQ776" s="353"/>
      <c r="BR776" s="353"/>
      <c r="BS776" s="353"/>
      <c r="BT776" s="353"/>
      <c r="BU776" s="353"/>
      <c r="BV776" s="353"/>
      <c r="BW776" s="353"/>
      <c r="BX776" s="353"/>
      <c r="BY776" s="353"/>
      <c r="BZ776" s="353"/>
      <c r="CA776" s="353"/>
      <c r="CB776" s="353"/>
      <c r="CC776" s="353"/>
      <c r="CD776" s="353"/>
      <c r="CE776" s="353"/>
      <c r="CF776" s="353"/>
      <c r="CG776" s="353"/>
      <c r="CH776" s="353"/>
      <c r="CI776" s="353"/>
      <c r="CJ776" s="353"/>
      <c r="CK776" s="353"/>
      <c r="CL776" s="353"/>
      <c r="CM776" s="353"/>
      <c r="CN776" s="353"/>
      <c r="CO776" s="353"/>
      <c r="CP776" s="353"/>
      <c r="CQ776" s="353"/>
      <c r="CR776" s="353"/>
      <c r="CS776" s="353"/>
      <c r="CT776" s="353"/>
      <c r="CU776" s="353"/>
      <c r="CV776" s="353"/>
      <c r="CW776" s="353"/>
      <c r="CX776" s="353"/>
      <c r="CY776" s="353"/>
      <c r="CZ776" s="353"/>
    </row>
    <row r="777" ht="25.15" customHeight="true" x14ac:dyDescent="0.2">
      <c r="C777" s="1045"/>
      <c r="D777" s="1045"/>
      <c r="E777" s="631"/>
      <c r="F777" s="631"/>
      <c r="G777" s="631"/>
      <c r="H777" s="1045"/>
      <c r="I777" s="1045"/>
      <c r="J777" s="631"/>
      <c r="K777" s="631"/>
      <c r="L777" s="631"/>
      <c r="M777" s="1045"/>
      <c r="N777" s="1045"/>
      <c r="O777" s="631"/>
      <c r="P777" s="631"/>
      <c r="Q777" s="631"/>
      <c r="BA777" s="353"/>
      <c r="BB777" s="432"/>
      <c r="BC777" s="353"/>
      <c r="BD777" s="353"/>
      <c r="BE777" s="353"/>
      <c r="BF777" s="353"/>
      <c r="BG777" s="353"/>
      <c r="BH777" s="353"/>
      <c r="BI777" s="353"/>
      <c r="BJ777" s="353"/>
      <c r="BK777" s="353"/>
      <c r="BL777" s="353"/>
      <c r="BM777" s="353"/>
      <c r="BN777" s="353"/>
      <c r="BO777" s="353"/>
      <c r="BP777" s="353"/>
      <c r="BQ777" s="353"/>
      <c r="BR777" s="353"/>
      <c r="BS777" s="353"/>
      <c r="BT777" s="353"/>
      <c r="BU777" s="353"/>
      <c r="BV777" s="353"/>
      <c r="BW777" s="353"/>
      <c r="BX777" s="353"/>
      <c r="BY777" s="353"/>
      <c r="BZ777" s="353"/>
      <c r="CA777" s="353"/>
      <c r="CB777" s="353"/>
      <c r="CC777" s="353"/>
      <c r="CD777" s="353"/>
      <c r="CE777" s="353"/>
      <c r="CF777" s="353"/>
      <c r="CG777" s="353"/>
      <c r="CH777" s="353"/>
      <c r="CI777" s="353"/>
      <c r="CJ777" s="353"/>
      <c r="CK777" s="353"/>
      <c r="CL777" s="353"/>
      <c r="CM777" s="353"/>
      <c r="CN777" s="353"/>
      <c r="CO777" s="353"/>
      <c r="CP777" s="353"/>
      <c r="CQ777" s="353"/>
      <c r="CR777" s="353"/>
      <c r="CS777" s="353"/>
      <c r="CT777" s="353"/>
      <c r="CU777" s="353"/>
      <c r="CV777" s="353"/>
      <c r="CW777" s="353"/>
      <c r="CX777" s="353"/>
      <c r="CY777" s="353"/>
      <c r="CZ777" s="353"/>
    </row>
    <row r="778" ht="25.15" customHeight="true" x14ac:dyDescent="0.2">
      <c r="C778" s="1045"/>
      <c r="D778" s="1045"/>
      <c r="E778" s="631"/>
      <c r="F778" s="631"/>
      <c r="G778" s="631"/>
      <c r="H778" s="1045"/>
      <c r="I778" s="1045"/>
      <c r="J778" s="631"/>
      <c r="K778" s="631"/>
      <c r="L778" s="631"/>
      <c r="M778" s="1045"/>
      <c r="N778" s="1045"/>
      <c r="O778" s="631"/>
      <c r="P778" s="631"/>
      <c r="Q778" s="631"/>
      <c r="BA778" s="353"/>
      <c r="BB778" s="432"/>
      <c r="BC778" s="353"/>
      <c r="BD778" s="353"/>
      <c r="BE778" s="353"/>
      <c r="BF778" s="353"/>
      <c r="BG778" s="353"/>
      <c r="BH778" s="353"/>
      <c r="BI778" s="353"/>
      <c r="BJ778" s="353"/>
      <c r="BK778" s="353"/>
      <c r="BL778" s="353"/>
      <c r="BM778" s="353"/>
      <c r="BN778" s="353"/>
      <c r="BO778" s="353"/>
      <c r="BP778" s="353"/>
      <c r="BQ778" s="353"/>
      <c r="BR778" s="353"/>
      <c r="BS778" s="353"/>
      <c r="BT778" s="353"/>
      <c r="BU778" s="353"/>
      <c r="BV778" s="353"/>
      <c r="BW778" s="353"/>
      <c r="BX778" s="353"/>
      <c r="BY778" s="353"/>
      <c r="BZ778" s="353"/>
      <c r="CA778" s="353"/>
      <c r="CB778" s="353"/>
      <c r="CC778" s="353"/>
      <c r="CD778" s="353"/>
      <c r="CE778" s="353"/>
      <c r="CF778" s="353"/>
      <c r="CG778" s="353"/>
      <c r="CH778" s="353"/>
      <c r="CI778" s="353"/>
      <c r="CJ778" s="353"/>
      <c r="CK778" s="353"/>
      <c r="CL778" s="353"/>
      <c r="CM778" s="353"/>
      <c r="CN778" s="353"/>
      <c r="CO778" s="353"/>
      <c r="CP778" s="353"/>
      <c r="CQ778" s="353"/>
      <c r="CR778" s="353"/>
      <c r="CS778" s="353"/>
      <c r="CT778" s="353"/>
      <c r="CU778" s="353"/>
      <c r="CV778" s="353"/>
      <c r="CW778" s="353"/>
      <c r="CX778" s="353"/>
      <c r="CY778" s="353"/>
      <c r="CZ778" s="353"/>
    </row>
    <row r="779" ht="25.15" customHeight="true" x14ac:dyDescent="0.2">
      <c r="C779" s="1045"/>
      <c r="D779" s="1045"/>
      <c r="E779" s="631"/>
      <c r="F779" s="631"/>
      <c r="G779" s="631"/>
      <c r="H779" s="1045"/>
      <c r="I779" s="1045"/>
      <c r="J779" s="631"/>
      <c r="K779" s="631"/>
      <c r="L779" s="631"/>
      <c r="M779" s="1045"/>
      <c r="N779" s="1045"/>
      <c r="O779" s="631"/>
      <c r="P779" s="631"/>
      <c r="Q779" s="631"/>
      <c r="BA779" s="353"/>
      <c r="BB779" s="432"/>
      <c r="BC779" s="353"/>
      <c r="BD779" s="353"/>
      <c r="BE779" s="353"/>
      <c r="BF779" s="353"/>
      <c r="BG779" s="353"/>
      <c r="BH779" s="353"/>
      <c r="BI779" s="353"/>
      <c r="BJ779" s="353"/>
      <c r="BK779" s="353"/>
      <c r="BL779" s="353"/>
      <c r="BM779" s="353"/>
      <c r="BN779" s="353"/>
      <c r="BO779" s="353"/>
      <c r="BP779" s="353"/>
      <c r="BQ779" s="353"/>
      <c r="BR779" s="353"/>
      <c r="BS779" s="353"/>
      <c r="BT779" s="353"/>
      <c r="BU779" s="353"/>
      <c r="BV779" s="353"/>
      <c r="BW779" s="353"/>
      <c r="BX779" s="353"/>
      <c r="BY779" s="353"/>
      <c r="BZ779" s="353"/>
      <c r="CA779" s="353"/>
      <c r="CB779" s="353"/>
      <c r="CC779" s="353"/>
      <c r="CD779" s="353"/>
      <c r="CE779" s="353"/>
      <c r="CF779" s="353"/>
      <c r="CG779" s="353"/>
      <c r="CH779" s="353"/>
      <c r="CI779" s="353"/>
      <c r="CJ779" s="353"/>
      <c r="CK779" s="353"/>
      <c r="CL779" s="353"/>
      <c r="CM779" s="353"/>
      <c r="CN779" s="353"/>
      <c r="CO779" s="353"/>
      <c r="CP779" s="353"/>
      <c r="CQ779" s="353"/>
      <c r="CR779" s="353"/>
      <c r="CS779" s="353"/>
      <c r="CT779" s="353"/>
      <c r="CU779" s="353"/>
      <c r="CV779" s="353"/>
      <c r="CW779" s="353"/>
      <c r="CX779" s="353"/>
      <c r="CY779" s="353"/>
      <c r="CZ779" s="353"/>
    </row>
    <row r="780" ht="25.15" customHeight="true" x14ac:dyDescent="0.2">
      <c r="C780" s="1045"/>
      <c r="D780" s="1045"/>
      <c r="E780" s="631"/>
      <c r="F780" s="631"/>
      <c r="G780" s="631"/>
      <c r="H780" s="1045"/>
      <c r="I780" s="1045"/>
      <c r="J780" s="631"/>
      <c r="K780" s="631"/>
      <c r="L780" s="631"/>
      <c r="M780" s="1045"/>
      <c r="N780" s="1045"/>
      <c r="O780" s="631"/>
      <c r="P780" s="631"/>
      <c r="Q780" s="631"/>
      <c r="BA780" s="353"/>
      <c r="BB780" s="432"/>
      <c r="BC780" s="353"/>
      <c r="BD780" s="353"/>
      <c r="BE780" s="353"/>
      <c r="BF780" s="353"/>
      <c r="BG780" s="353"/>
      <c r="BH780" s="353"/>
      <c r="BI780" s="353"/>
      <c r="BJ780" s="353"/>
      <c r="BK780" s="353"/>
      <c r="BL780" s="353"/>
      <c r="BM780" s="353"/>
      <c r="BN780" s="353"/>
      <c r="BO780" s="353"/>
      <c r="BP780" s="353"/>
      <c r="BQ780" s="353"/>
      <c r="BR780" s="353"/>
      <c r="BS780" s="353"/>
      <c r="BT780" s="353"/>
      <c r="BU780" s="353"/>
      <c r="BV780" s="353"/>
      <c r="BW780" s="353"/>
      <c r="BX780" s="353"/>
      <c r="BY780" s="353"/>
      <c r="BZ780" s="353"/>
      <c r="CA780" s="353"/>
      <c r="CB780" s="353"/>
      <c r="CC780" s="353"/>
      <c r="CD780" s="353"/>
      <c r="CE780" s="353"/>
      <c r="CF780" s="353"/>
      <c r="CG780" s="353"/>
      <c r="CH780" s="353"/>
      <c r="CI780" s="353"/>
      <c r="CJ780" s="353"/>
      <c r="CK780" s="353"/>
      <c r="CL780" s="353"/>
      <c r="CM780" s="353"/>
      <c r="CN780" s="353"/>
      <c r="CO780" s="353"/>
      <c r="CP780" s="353"/>
      <c r="CQ780" s="353"/>
      <c r="CR780" s="353"/>
      <c r="CS780" s="353"/>
      <c r="CT780" s="353"/>
      <c r="CU780" s="353"/>
      <c r="CV780" s="353"/>
      <c r="CW780" s="353"/>
      <c r="CX780" s="353"/>
      <c r="CY780" s="353"/>
      <c r="CZ780" s="353"/>
    </row>
    <row r="781" ht="25.15" customHeight="true" x14ac:dyDescent="0.2">
      <c r="C781" s="1045"/>
      <c r="D781" s="1045"/>
      <c r="E781" s="631"/>
      <c r="F781" s="631"/>
      <c r="G781" s="631"/>
      <c r="H781" s="1045"/>
      <c r="I781" s="1045"/>
      <c r="J781" s="631"/>
      <c r="K781" s="631"/>
      <c r="L781" s="631"/>
      <c r="M781" s="1045"/>
      <c r="N781" s="1045"/>
      <c r="O781" s="631"/>
      <c r="P781" s="631"/>
      <c r="Q781" s="631"/>
      <c r="BA781" s="353"/>
      <c r="BB781" s="432"/>
      <c r="BC781" s="353"/>
      <c r="BD781" s="353"/>
      <c r="BE781" s="353"/>
      <c r="BF781" s="353"/>
      <c r="BG781" s="353"/>
      <c r="BH781" s="353"/>
      <c r="BI781" s="353"/>
      <c r="BJ781" s="353"/>
      <c r="BK781" s="353"/>
      <c r="BL781" s="353"/>
      <c r="BM781" s="353"/>
      <c r="BN781" s="353"/>
      <c r="BO781" s="353"/>
      <c r="BP781" s="353"/>
      <c r="BQ781" s="353"/>
      <c r="BR781" s="353"/>
      <c r="BS781" s="353"/>
      <c r="BT781" s="353"/>
      <c r="BU781" s="353"/>
      <c r="BV781" s="353"/>
      <c r="BW781" s="353"/>
      <c r="BX781" s="353"/>
      <c r="BY781" s="353"/>
      <c r="BZ781" s="353"/>
      <c r="CA781" s="353"/>
      <c r="CB781" s="353"/>
      <c r="CC781" s="353"/>
      <c r="CD781" s="353"/>
      <c r="CE781" s="353"/>
      <c r="CF781" s="353"/>
      <c r="CG781" s="353"/>
      <c r="CH781" s="353"/>
      <c r="CI781" s="353"/>
      <c r="CJ781" s="353"/>
      <c r="CK781" s="353"/>
      <c r="CL781" s="353"/>
      <c r="CM781" s="353"/>
      <c r="CN781" s="353"/>
      <c r="CO781" s="353"/>
      <c r="CP781" s="353"/>
      <c r="CQ781" s="353"/>
      <c r="CR781" s="353"/>
      <c r="CS781" s="353"/>
      <c r="CT781" s="353"/>
      <c r="CU781" s="353"/>
      <c r="CV781" s="353"/>
      <c r="CW781" s="353"/>
      <c r="CX781" s="353"/>
      <c r="CY781" s="353"/>
      <c r="CZ781" s="353"/>
    </row>
    <row r="782" ht="25.15" customHeight="true" x14ac:dyDescent="0.2">
      <c r="C782" s="1045"/>
      <c r="D782" s="1045"/>
      <c r="E782" s="631"/>
      <c r="F782" s="631"/>
      <c r="G782" s="631"/>
      <c r="H782" s="1045"/>
      <c r="I782" s="1045"/>
      <c r="J782" s="631"/>
      <c r="K782" s="631"/>
      <c r="L782" s="631"/>
      <c r="M782" s="1045"/>
      <c r="N782" s="1045"/>
      <c r="O782" s="631"/>
      <c r="P782" s="631"/>
      <c r="Q782" s="631"/>
      <c r="BA782" s="353"/>
      <c r="BB782" s="432"/>
      <c r="BC782" s="353"/>
      <c r="BD782" s="353"/>
      <c r="BE782" s="353"/>
      <c r="BF782" s="353"/>
      <c r="BG782" s="353"/>
      <c r="BH782" s="353"/>
      <c r="BI782" s="353"/>
      <c r="BJ782" s="353"/>
      <c r="BK782" s="353"/>
      <c r="BL782" s="353"/>
      <c r="BM782" s="353"/>
      <c r="BN782" s="353"/>
      <c r="BO782" s="353"/>
      <c r="BP782" s="353"/>
      <c r="BQ782" s="353"/>
      <c r="BR782" s="353"/>
      <c r="BS782" s="353"/>
      <c r="BT782" s="353"/>
      <c r="BU782" s="353"/>
      <c r="BV782" s="353"/>
      <c r="BW782" s="353"/>
      <c r="BX782" s="353"/>
      <c r="BY782" s="353"/>
      <c r="BZ782" s="353"/>
      <c r="CA782" s="353"/>
      <c r="CB782" s="353"/>
      <c r="CC782" s="353"/>
      <c r="CD782" s="353"/>
      <c r="CE782" s="353"/>
      <c r="CF782" s="353"/>
      <c r="CG782" s="353"/>
      <c r="CH782" s="353"/>
      <c r="CI782" s="353"/>
      <c r="CJ782" s="353"/>
      <c r="CK782" s="353"/>
      <c r="CL782" s="353"/>
      <c r="CM782" s="353"/>
      <c r="CN782" s="353"/>
      <c r="CO782" s="353"/>
      <c r="CP782" s="353"/>
      <c r="CQ782" s="353"/>
      <c r="CR782" s="353"/>
      <c r="CS782" s="353"/>
      <c r="CT782" s="353"/>
      <c r="CU782" s="353"/>
      <c r="CV782" s="353"/>
      <c r="CW782" s="353"/>
      <c r="CX782" s="353"/>
      <c r="CY782" s="353"/>
      <c r="CZ782" s="353"/>
    </row>
    <row r="783" ht="25.15" customHeight="true" x14ac:dyDescent="0.2">
      <c r="C783" s="1045"/>
      <c r="D783" s="1045"/>
      <c r="E783" s="631"/>
      <c r="F783" s="631"/>
      <c r="G783" s="631"/>
      <c r="H783" s="1045"/>
      <c r="I783" s="1045"/>
      <c r="J783" s="631"/>
      <c r="K783" s="631"/>
      <c r="L783" s="631"/>
      <c r="M783" s="1045"/>
      <c r="N783" s="1045"/>
      <c r="O783" s="631"/>
      <c r="P783" s="631"/>
      <c r="Q783" s="631"/>
      <c r="BA783" s="353"/>
      <c r="BB783" s="432"/>
      <c r="BC783" s="353"/>
      <c r="BD783" s="353"/>
      <c r="BE783" s="353"/>
      <c r="BF783" s="353"/>
      <c r="BG783" s="353"/>
      <c r="BH783" s="353"/>
      <c r="BI783" s="353"/>
      <c r="BJ783" s="353"/>
      <c r="BK783" s="353"/>
      <c r="BL783" s="353"/>
      <c r="BM783" s="353"/>
      <c r="BN783" s="353"/>
      <c r="BO783" s="353"/>
      <c r="BP783" s="353"/>
      <c r="BQ783" s="353"/>
      <c r="BR783" s="353"/>
      <c r="BS783" s="353"/>
      <c r="BT783" s="353"/>
      <c r="BU783" s="353"/>
      <c r="BV783" s="353"/>
      <c r="BW783" s="353"/>
      <c r="BX783" s="353"/>
      <c r="BY783" s="353"/>
      <c r="BZ783" s="353"/>
      <c r="CA783" s="353"/>
      <c r="CB783" s="353"/>
      <c r="CC783" s="353"/>
      <c r="CD783" s="353"/>
      <c r="CE783" s="353"/>
      <c r="CF783" s="353"/>
      <c r="CG783" s="353"/>
      <c r="CH783" s="353"/>
      <c r="CI783" s="353"/>
      <c r="CJ783" s="353"/>
      <c r="CK783" s="353"/>
      <c r="CL783" s="353"/>
      <c r="CM783" s="353"/>
      <c r="CN783" s="353"/>
      <c r="CO783" s="353"/>
      <c r="CP783" s="353"/>
      <c r="CQ783" s="353"/>
      <c r="CR783" s="353"/>
      <c r="CS783" s="353"/>
      <c r="CT783" s="353"/>
      <c r="CU783" s="353"/>
      <c r="CV783" s="353"/>
      <c r="CW783" s="353"/>
      <c r="CX783" s="353"/>
      <c r="CY783" s="353"/>
      <c r="CZ783" s="353"/>
    </row>
    <row r="784" ht="25.15" customHeight="true" x14ac:dyDescent="0.2">
      <c r="C784" s="1045"/>
      <c r="D784" s="1045"/>
      <c r="E784" s="631"/>
      <c r="F784" s="631"/>
      <c r="G784" s="631"/>
      <c r="H784" s="1045"/>
      <c r="I784" s="1045"/>
      <c r="J784" s="631"/>
      <c r="K784" s="631"/>
      <c r="L784" s="631"/>
      <c r="M784" s="1045"/>
      <c r="N784" s="1045"/>
      <c r="O784" s="631"/>
      <c r="P784" s="631"/>
      <c r="Q784" s="631"/>
      <c r="BA784" s="353"/>
      <c r="BB784" s="432"/>
      <c r="BC784" s="353"/>
      <c r="BD784" s="353"/>
      <c r="BE784" s="353"/>
      <c r="BF784" s="353"/>
      <c r="BG784" s="353"/>
      <c r="BH784" s="353"/>
      <c r="BI784" s="353"/>
      <c r="BJ784" s="353"/>
      <c r="BK784" s="353"/>
      <c r="BL784" s="353"/>
      <c r="BM784" s="353"/>
      <c r="BN784" s="353"/>
      <c r="BO784" s="353"/>
      <c r="BP784" s="353"/>
      <c r="BQ784" s="353"/>
      <c r="BR784" s="353"/>
      <c r="BS784" s="353"/>
      <c r="BT784" s="353"/>
      <c r="BU784" s="353"/>
      <c r="BV784" s="353"/>
      <c r="BW784" s="353"/>
      <c r="BX784" s="353"/>
      <c r="BY784" s="353"/>
      <c r="BZ784" s="353"/>
      <c r="CA784" s="353"/>
      <c r="CB784" s="353"/>
      <c r="CC784" s="353"/>
      <c r="CD784" s="353"/>
      <c r="CE784" s="353"/>
      <c r="CF784" s="353"/>
      <c r="CG784" s="353"/>
      <c r="CH784" s="353"/>
      <c r="CI784" s="353"/>
      <c r="CJ784" s="353"/>
      <c r="CK784" s="353"/>
      <c r="CL784" s="353"/>
      <c r="CM784" s="353"/>
      <c r="CN784" s="353"/>
      <c r="CO784" s="353"/>
      <c r="CP784" s="353"/>
      <c r="CQ784" s="353"/>
      <c r="CR784" s="353"/>
      <c r="CS784" s="353"/>
      <c r="CT784" s="353"/>
      <c r="CU784" s="353"/>
      <c r="CV784" s="353"/>
      <c r="CW784" s="353"/>
      <c r="CX784" s="353"/>
      <c r="CY784" s="353"/>
      <c r="CZ784" s="353"/>
    </row>
    <row r="785" ht="25.15" customHeight="true" x14ac:dyDescent="0.2">
      <c r="C785" s="1045"/>
      <c r="D785" s="1045"/>
      <c r="E785" s="631"/>
      <c r="F785" s="631"/>
      <c r="G785" s="631"/>
      <c r="H785" s="1045"/>
      <c r="I785" s="1045"/>
      <c r="J785" s="631"/>
      <c r="K785" s="631"/>
      <c r="L785" s="631"/>
      <c r="M785" s="1045"/>
      <c r="N785" s="1045"/>
      <c r="O785" s="631"/>
      <c r="P785" s="631"/>
      <c r="Q785" s="631"/>
      <c r="BA785" s="353"/>
      <c r="BB785" s="432"/>
      <c r="BC785" s="353"/>
      <c r="BD785" s="353"/>
      <c r="BE785" s="353"/>
      <c r="BF785" s="353"/>
      <c r="BG785" s="353"/>
      <c r="BH785" s="353"/>
      <c r="BI785" s="353"/>
      <c r="BJ785" s="353"/>
      <c r="BK785" s="353"/>
      <c r="BL785" s="353"/>
      <c r="BM785" s="353"/>
      <c r="BN785" s="353"/>
      <c r="BO785" s="353"/>
      <c r="BP785" s="353"/>
      <c r="BQ785" s="353"/>
      <c r="BR785" s="353"/>
      <c r="BS785" s="353"/>
      <c r="BT785" s="353"/>
      <c r="BU785" s="353"/>
      <c r="BV785" s="353"/>
      <c r="BW785" s="353"/>
      <c r="BX785" s="353"/>
      <c r="BY785" s="353"/>
      <c r="BZ785" s="353"/>
      <c r="CA785" s="353"/>
      <c r="CB785" s="353"/>
      <c r="CC785" s="353"/>
      <c r="CD785" s="353"/>
      <c r="CE785" s="353"/>
      <c r="CF785" s="353"/>
      <c r="CG785" s="353"/>
      <c r="CH785" s="353"/>
      <c r="CI785" s="353"/>
      <c r="CJ785" s="353"/>
      <c r="CK785" s="353"/>
      <c r="CL785" s="353"/>
      <c r="CM785" s="353"/>
      <c r="CN785" s="353"/>
      <c r="CO785" s="353"/>
      <c r="CP785" s="353"/>
      <c r="CQ785" s="353"/>
      <c r="CR785" s="353"/>
      <c r="CS785" s="353"/>
      <c r="CT785" s="353"/>
      <c r="CU785" s="353"/>
      <c r="CV785" s="353"/>
      <c r="CW785" s="353"/>
      <c r="CX785" s="353"/>
      <c r="CY785" s="353"/>
      <c r="CZ785" s="353"/>
    </row>
    <row r="786" ht="25.15" customHeight="true" x14ac:dyDescent="0.2">
      <c r="C786" s="1045"/>
      <c r="D786" s="1045"/>
      <c r="E786" s="631"/>
      <c r="F786" s="631"/>
      <c r="G786" s="631"/>
      <c r="H786" s="1045"/>
      <c r="I786" s="1045"/>
      <c r="J786" s="631"/>
      <c r="K786" s="631"/>
      <c r="L786" s="631"/>
      <c r="M786" s="1045"/>
      <c r="N786" s="1045"/>
      <c r="O786" s="631"/>
      <c r="P786" s="631"/>
      <c r="Q786" s="631"/>
      <c r="BA786" s="353"/>
      <c r="BB786" s="432"/>
      <c r="BC786" s="353"/>
      <c r="BD786" s="353"/>
      <c r="BE786" s="353"/>
      <c r="BF786" s="353"/>
      <c r="BG786" s="353"/>
      <c r="BH786" s="353"/>
      <c r="BI786" s="353"/>
      <c r="BJ786" s="353"/>
      <c r="BK786" s="353"/>
      <c r="BL786" s="353"/>
      <c r="BM786" s="353"/>
      <c r="BN786" s="353"/>
      <c r="BO786" s="353"/>
      <c r="BP786" s="353"/>
      <c r="BQ786" s="353"/>
      <c r="BR786" s="353"/>
      <c r="BS786" s="353"/>
      <c r="BT786" s="353"/>
      <c r="BU786" s="353"/>
      <c r="BV786" s="353"/>
      <c r="BW786" s="353"/>
      <c r="BX786" s="353"/>
      <c r="BY786" s="353"/>
      <c r="BZ786" s="353"/>
      <c r="CA786" s="353"/>
      <c r="CB786" s="353"/>
      <c r="CC786" s="353"/>
      <c r="CD786" s="353"/>
      <c r="CE786" s="353"/>
      <c r="CF786" s="353"/>
      <c r="CG786" s="353"/>
      <c r="CH786" s="353"/>
      <c r="CI786" s="353"/>
      <c r="CJ786" s="353"/>
      <c r="CK786" s="353"/>
      <c r="CL786" s="353"/>
      <c r="CM786" s="353"/>
      <c r="CN786" s="353"/>
      <c r="CO786" s="353"/>
      <c r="CP786" s="353"/>
      <c r="CQ786" s="353"/>
      <c r="CR786" s="353"/>
      <c r="CS786" s="353"/>
      <c r="CT786" s="353"/>
      <c r="CU786" s="353"/>
      <c r="CV786" s="353"/>
      <c r="CW786" s="353"/>
      <c r="CX786" s="353"/>
      <c r="CY786" s="353"/>
      <c r="CZ786" s="353"/>
    </row>
    <row r="787" ht="25.15" customHeight="true" x14ac:dyDescent="0.2">
      <c r="C787" s="1045"/>
      <c r="D787" s="1045"/>
      <c r="E787" s="631"/>
      <c r="F787" s="631"/>
      <c r="G787" s="631"/>
      <c r="H787" s="1045"/>
      <c r="I787" s="1045"/>
      <c r="J787" s="631"/>
      <c r="K787" s="631"/>
      <c r="L787" s="631"/>
      <c r="M787" s="1045"/>
      <c r="N787" s="1045"/>
      <c r="O787" s="631"/>
      <c r="P787" s="631"/>
      <c r="Q787" s="631"/>
      <c r="BA787" s="353"/>
      <c r="BB787" s="432"/>
      <c r="BC787" s="353"/>
      <c r="BD787" s="353"/>
      <c r="BE787" s="353"/>
      <c r="BF787" s="353"/>
      <c r="BG787" s="353"/>
      <c r="BH787" s="353"/>
      <c r="BI787" s="353"/>
      <c r="BJ787" s="353"/>
      <c r="BK787" s="353"/>
      <c r="BL787" s="353"/>
      <c r="BM787" s="353"/>
      <c r="BN787" s="353"/>
      <c r="BO787" s="353"/>
      <c r="BP787" s="353"/>
      <c r="BQ787" s="353"/>
      <c r="BR787" s="353"/>
      <c r="BS787" s="353"/>
      <c r="BT787" s="353"/>
      <c r="BU787" s="353"/>
      <c r="BV787" s="353"/>
      <c r="BW787" s="353"/>
      <c r="BX787" s="353"/>
      <c r="BY787" s="353"/>
      <c r="BZ787" s="353"/>
      <c r="CA787" s="353"/>
      <c r="CB787" s="353"/>
      <c r="CC787" s="353"/>
      <c r="CD787" s="353"/>
      <c r="CE787" s="353"/>
      <c r="CF787" s="353"/>
      <c r="CG787" s="353"/>
      <c r="CH787" s="353"/>
      <c r="CI787" s="353"/>
      <c r="CJ787" s="353"/>
      <c r="CK787" s="353"/>
      <c r="CL787" s="353"/>
      <c r="CM787" s="353"/>
      <c r="CN787" s="353"/>
      <c r="CO787" s="353"/>
      <c r="CP787" s="353"/>
      <c r="CQ787" s="353"/>
      <c r="CR787" s="353"/>
      <c r="CS787" s="353"/>
      <c r="CT787" s="353"/>
      <c r="CU787" s="353"/>
      <c r="CV787" s="353"/>
      <c r="CW787" s="353"/>
      <c r="CX787" s="353"/>
      <c r="CY787" s="353"/>
      <c r="CZ787" s="353"/>
    </row>
    <row r="788" ht="25.15" customHeight="true" x14ac:dyDescent="0.2">
      <c r="C788" s="1045"/>
      <c r="D788" s="1045"/>
      <c r="E788" s="631"/>
      <c r="F788" s="631"/>
      <c r="G788" s="631"/>
      <c r="H788" s="1045"/>
      <c r="I788" s="1045"/>
      <c r="J788" s="631"/>
      <c r="K788" s="631"/>
      <c r="L788" s="631"/>
      <c r="M788" s="1045"/>
      <c r="N788" s="1045"/>
      <c r="O788" s="631"/>
      <c r="P788" s="631"/>
      <c r="Q788" s="631"/>
      <c r="BA788" s="353"/>
      <c r="BB788" s="432"/>
      <c r="BC788" s="353"/>
      <c r="BD788" s="353"/>
      <c r="BE788" s="353"/>
      <c r="BF788" s="353"/>
      <c r="BG788" s="353"/>
      <c r="BH788" s="353"/>
      <c r="BI788" s="353"/>
      <c r="BJ788" s="353"/>
      <c r="BK788" s="353"/>
      <c r="BL788" s="353"/>
      <c r="BM788" s="353"/>
      <c r="BN788" s="353"/>
      <c r="BO788" s="353"/>
      <c r="BP788" s="353"/>
      <c r="BQ788" s="353"/>
      <c r="BR788" s="353"/>
      <c r="BS788" s="353"/>
      <c r="BT788" s="353"/>
      <c r="BU788" s="353"/>
      <c r="BV788" s="353"/>
      <c r="BW788" s="353"/>
      <c r="BX788" s="353"/>
      <c r="BY788" s="353"/>
      <c r="BZ788" s="353"/>
      <c r="CA788" s="353"/>
      <c r="CB788" s="353"/>
      <c r="CC788" s="353"/>
      <c r="CD788" s="353"/>
      <c r="CE788" s="353"/>
      <c r="CF788" s="353"/>
      <c r="CG788" s="353"/>
      <c r="CH788" s="353"/>
      <c r="CI788" s="353"/>
      <c r="CJ788" s="353"/>
      <c r="CK788" s="353"/>
      <c r="CL788" s="353"/>
      <c r="CM788" s="353"/>
      <c r="CN788" s="353"/>
      <c r="CO788" s="353"/>
      <c r="CP788" s="353"/>
      <c r="CQ788" s="353"/>
      <c r="CR788" s="353"/>
      <c r="CS788" s="353"/>
      <c r="CT788" s="353"/>
      <c r="CU788" s="353"/>
      <c r="CV788" s="353"/>
      <c r="CW788" s="353"/>
      <c r="CX788" s="353"/>
      <c r="CY788" s="353"/>
      <c r="CZ788" s="353"/>
    </row>
    <row r="789" ht="25.15" customHeight="true" x14ac:dyDescent="0.2">
      <c r="C789" s="1045"/>
      <c r="D789" s="1045"/>
      <c r="E789" s="631"/>
      <c r="F789" s="631"/>
      <c r="G789" s="631"/>
      <c r="H789" s="1045"/>
      <c r="I789" s="1045"/>
      <c r="J789" s="631"/>
      <c r="K789" s="631"/>
      <c r="L789" s="631"/>
      <c r="M789" s="1045"/>
      <c r="N789" s="1045"/>
      <c r="O789" s="631"/>
      <c r="P789" s="631"/>
      <c r="Q789" s="631"/>
      <c r="BA789" s="353"/>
      <c r="BB789" s="432"/>
      <c r="BC789" s="353"/>
      <c r="BD789" s="353"/>
      <c r="BE789" s="353"/>
      <c r="BF789" s="353"/>
      <c r="BG789" s="353"/>
      <c r="BH789" s="353"/>
      <c r="BI789" s="353"/>
      <c r="BJ789" s="353"/>
      <c r="BK789" s="353"/>
      <c r="BL789" s="353"/>
      <c r="BM789" s="353"/>
      <c r="BN789" s="353"/>
      <c r="BO789" s="353"/>
      <c r="BP789" s="353"/>
      <c r="BQ789" s="353"/>
      <c r="BR789" s="353"/>
      <c r="BS789" s="353"/>
      <c r="BT789" s="353"/>
      <c r="BU789" s="353"/>
      <c r="BV789" s="353"/>
      <c r="BW789" s="353"/>
      <c r="BX789" s="353"/>
      <c r="BY789" s="353"/>
      <c r="BZ789" s="353"/>
      <c r="CA789" s="353"/>
      <c r="CB789" s="353"/>
      <c r="CC789" s="353"/>
      <c r="CD789" s="353"/>
      <c r="CE789" s="353"/>
      <c r="CF789" s="353"/>
      <c r="CG789" s="353"/>
      <c r="CH789" s="353"/>
      <c r="CI789" s="353"/>
      <c r="CJ789" s="353"/>
      <c r="CK789" s="353"/>
      <c r="CL789" s="353"/>
      <c r="CM789" s="353"/>
      <c r="CN789" s="353"/>
      <c r="CO789" s="353"/>
      <c r="CP789" s="353"/>
      <c r="CQ789" s="353"/>
      <c r="CR789" s="353"/>
      <c r="CS789" s="353"/>
      <c r="CT789" s="353"/>
      <c r="CU789" s="353"/>
      <c r="CV789" s="353"/>
      <c r="CW789" s="353"/>
      <c r="CX789" s="353"/>
      <c r="CY789" s="353"/>
      <c r="CZ789" s="353"/>
    </row>
    <row r="790" ht="25.15" customHeight="true" x14ac:dyDescent="0.2">
      <c r="C790" s="1045"/>
      <c r="D790" s="1045"/>
      <c r="E790" s="631"/>
      <c r="F790" s="631"/>
      <c r="G790" s="631"/>
      <c r="H790" s="1045"/>
      <c r="I790" s="1045"/>
      <c r="J790" s="631"/>
      <c r="K790" s="631"/>
      <c r="L790" s="631"/>
      <c r="M790" s="1045"/>
      <c r="N790" s="1045"/>
      <c r="O790" s="631"/>
      <c r="P790" s="631"/>
      <c r="Q790" s="631"/>
      <c r="BA790" s="353"/>
      <c r="BB790" s="432"/>
      <c r="BC790" s="353"/>
      <c r="BD790" s="353"/>
      <c r="BE790" s="353"/>
      <c r="BF790" s="353"/>
      <c r="BG790" s="353"/>
      <c r="BH790" s="353"/>
      <c r="BI790" s="353"/>
      <c r="BJ790" s="353"/>
      <c r="BK790" s="353"/>
      <c r="BL790" s="353"/>
      <c r="BM790" s="353"/>
      <c r="BN790" s="353"/>
      <c r="BO790" s="353"/>
      <c r="BP790" s="353"/>
      <c r="BQ790" s="353"/>
      <c r="BR790" s="353"/>
      <c r="BS790" s="353"/>
      <c r="BT790" s="353"/>
      <c r="BU790" s="353"/>
      <c r="BV790" s="353"/>
      <c r="BW790" s="353"/>
      <c r="BX790" s="353"/>
      <c r="BY790" s="353"/>
      <c r="BZ790" s="353"/>
      <c r="CA790" s="353"/>
      <c r="CB790" s="353"/>
      <c r="CC790" s="353"/>
      <c r="CD790" s="353"/>
      <c r="CE790" s="353"/>
      <c r="CF790" s="353"/>
      <c r="CG790" s="353"/>
      <c r="CH790" s="353"/>
      <c r="CI790" s="353"/>
      <c r="CJ790" s="353"/>
      <c r="CK790" s="353"/>
      <c r="CL790" s="353"/>
      <c r="CM790" s="353"/>
      <c r="CN790" s="353"/>
      <c r="CO790" s="353"/>
      <c r="CP790" s="353"/>
      <c r="CQ790" s="353"/>
      <c r="CR790" s="353"/>
      <c r="CS790" s="353"/>
      <c r="CT790" s="353"/>
      <c r="CU790" s="353"/>
      <c r="CV790" s="353"/>
      <c r="CW790" s="353"/>
      <c r="CX790" s="353"/>
      <c r="CY790" s="353"/>
      <c r="CZ790" s="353"/>
    </row>
    <row r="791" ht="25.15" customHeight="true" x14ac:dyDescent="0.2">
      <c r="C791" s="1045"/>
      <c r="D791" s="1045"/>
      <c r="E791" s="631"/>
      <c r="F791" s="631"/>
      <c r="G791" s="631"/>
      <c r="H791" s="1045"/>
      <c r="I791" s="1045"/>
      <c r="J791" s="631"/>
      <c r="K791" s="631"/>
      <c r="L791" s="631"/>
      <c r="M791" s="1045"/>
      <c r="N791" s="1045"/>
      <c r="O791" s="631"/>
      <c r="P791" s="631"/>
      <c r="Q791" s="631"/>
      <c r="BA791" s="353"/>
      <c r="BB791" s="432"/>
      <c r="BC791" s="353"/>
      <c r="BD791" s="353"/>
      <c r="BE791" s="353"/>
      <c r="BF791" s="353"/>
      <c r="BG791" s="353"/>
      <c r="BH791" s="353"/>
      <c r="BI791" s="353"/>
      <c r="BJ791" s="353"/>
      <c r="BK791" s="353"/>
      <c r="BL791" s="353"/>
      <c r="BM791" s="353"/>
      <c r="BN791" s="353"/>
      <c r="BO791" s="353"/>
      <c r="BP791" s="353"/>
      <c r="BQ791" s="353"/>
      <c r="BR791" s="353"/>
      <c r="BS791" s="353"/>
      <c r="BT791" s="353"/>
      <c r="BU791" s="353"/>
      <c r="BV791" s="353"/>
      <c r="BW791" s="353"/>
      <c r="BX791" s="353"/>
      <c r="BY791" s="353"/>
      <c r="BZ791" s="353"/>
      <c r="CA791" s="353"/>
      <c r="CB791" s="353"/>
      <c r="CC791" s="353"/>
      <c r="CD791" s="353"/>
      <c r="CE791" s="353"/>
      <c r="CF791" s="353"/>
      <c r="CG791" s="353"/>
      <c r="CH791" s="353"/>
      <c r="CI791" s="353"/>
      <c r="CJ791" s="353"/>
      <c r="CK791" s="353"/>
      <c r="CL791" s="353"/>
      <c r="CM791" s="353"/>
      <c r="CN791" s="353"/>
      <c r="CO791" s="353"/>
      <c r="CP791" s="353"/>
      <c r="CQ791" s="353"/>
      <c r="CR791" s="353"/>
      <c r="CS791" s="353"/>
      <c r="CT791" s="353"/>
      <c r="CU791" s="353"/>
      <c r="CV791" s="353"/>
      <c r="CW791" s="353"/>
      <c r="CX791" s="353"/>
      <c r="CY791" s="353"/>
      <c r="CZ791" s="353"/>
    </row>
    <row r="792" ht="25.15" customHeight="true" x14ac:dyDescent="0.2">
      <c r="C792" s="1045"/>
      <c r="D792" s="1045"/>
      <c r="E792" s="631"/>
      <c r="F792" s="631"/>
      <c r="G792" s="631"/>
      <c r="H792" s="1045"/>
      <c r="I792" s="1045"/>
      <c r="J792" s="631"/>
      <c r="K792" s="631"/>
      <c r="L792" s="631"/>
      <c r="M792" s="1045"/>
      <c r="N792" s="1045"/>
      <c r="O792" s="631"/>
      <c r="P792" s="631"/>
      <c r="Q792" s="631"/>
      <c r="BA792" s="353"/>
      <c r="BB792" s="432"/>
      <c r="BC792" s="353"/>
      <c r="BD792" s="353"/>
      <c r="BE792" s="353"/>
      <c r="BF792" s="353"/>
      <c r="BG792" s="353"/>
      <c r="BH792" s="353"/>
      <c r="BI792" s="353"/>
      <c r="BJ792" s="353"/>
      <c r="BK792" s="353"/>
      <c r="BL792" s="353"/>
      <c r="BM792" s="353"/>
      <c r="BN792" s="353"/>
      <c r="BO792" s="353"/>
      <c r="BP792" s="353"/>
      <c r="BQ792" s="353"/>
      <c r="BR792" s="353"/>
      <c r="BS792" s="353"/>
      <c r="BT792" s="353"/>
      <c r="BU792" s="353"/>
      <c r="BV792" s="353"/>
      <c r="BW792" s="353"/>
      <c r="BX792" s="353"/>
      <c r="BY792" s="353"/>
      <c r="BZ792" s="353"/>
      <c r="CA792" s="353"/>
      <c r="CB792" s="353"/>
      <c r="CC792" s="353"/>
      <c r="CD792" s="353"/>
      <c r="CE792" s="353"/>
      <c r="CF792" s="353"/>
      <c r="CG792" s="353"/>
      <c r="CH792" s="353"/>
      <c r="CI792" s="353"/>
      <c r="CJ792" s="353"/>
      <c r="CK792" s="353"/>
      <c r="CL792" s="353"/>
      <c r="CM792" s="353"/>
      <c r="CN792" s="353"/>
      <c r="CO792" s="353"/>
      <c r="CP792" s="353"/>
      <c r="CQ792" s="353"/>
      <c r="CR792" s="353"/>
      <c r="CS792" s="353"/>
      <c r="CT792" s="353"/>
      <c r="CU792" s="353"/>
      <c r="CV792" s="353"/>
      <c r="CW792" s="353"/>
      <c r="CX792" s="353"/>
      <c r="CY792" s="353"/>
      <c r="CZ792" s="353"/>
    </row>
    <row r="793" ht="25.15" customHeight="true" x14ac:dyDescent="0.2">
      <c r="C793" s="1045"/>
      <c r="D793" s="1045"/>
      <c r="E793" s="631"/>
      <c r="F793" s="631"/>
      <c r="G793" s="631"/>
      <c r="H793" s="1045"/>
      <c r="I793" s="1045"/>
      <c r="J793" s="631"/>
      <c r="K793" s="631"/>
      <c r="L793" s="631"/>
      <c r="M793" s="1045"/>
      <c r="N793" s="1045"/>
      <c r="O793" s="631"/>
      <c r="P793" s="631"/>
      <c r="Q793" s="631"/>
      <c r="BA793" s="353"/>
      <c r="BB793" s="432"/>
      <c r="BC793" s="353"/>
      <c r="BD793" s="353"/>
      <c r="BE793" s="353"/>
      <c r="BF793" s="353"/>
      <c r="BG793" s="353"/>
      <c r="BH793" s="353"/>
      <c r="BI793" s="353"/>
      <c r="BJ793" s="353"/>
      <c r="BK793" s="353"/>
      <c r="BL793" s="353"/>
      <c r="BM793" s="353"/>
      <c r="BN793" s="353"/>
      <c r="BO793" s="353"/>
      <c r="BP793" s="353"/>
      <c r="BQ793" s="353"/>
      <c r="BR793" s="353"/>
      <c r="BS793" s="353"/>
      <c r="BT793" s="353"/>
      <c r="BU793" s="353"/>
      <c r="BV793" s="353"/>
      <c r="BW793" s="353"/>
      <c r="BX793" s="353"/>
      <c r="BY793" s="353"/>
      <c r="BZ793" s="353"/>
      <c r="CA793" s="353"/>
      <c r="CB793" s="353"/>
      <c r="CC793" s="353"/>
      <c r="CD793" s="353"/>
      <c r="CE793" s="353"/>
      <c r="CF793" s="353"/>
      <c r="CG793" s="353"/>
      <c r="CH793" s="353"/>
      <c r="CI793" s="353"/>
      <c r="CJ793" s="353"/>
      <c r="CK793" s="353"/>
      <c r="CL793" s="353"/>
      <c r="CM793" s="353"/>
      <c r="CN793" s="353"/>
      <c r="CO793" s="353"/>
      <c r="CP793" s="353"/>
      <c r="CQ793" s="353"/>
      <c r="CR793" s="353"/>
      <c r="CS793" s="353"/>
      <c r="CT793" s="353"/>
      <c r="CU793" s="353"/>
      <c r="CV793" s="353"/>
      <c r="CW793" s="353"/>
      <c r="CX793" s="353"/>
      <c r="CY793" s="353"/>
      <c r="CZ793" s="353"/>
    </row>
    <row r="794" ht="25.15" customHeight="true" x14ac:dyDescent="0.2">
      <c r="C794" s="1045"/>
      <c r="D794" s="1045"/>
      <c r="E794" s="631"/>
      <c r="F794" s="631"/>
      <c r="G794" s="631"/>
      <c r="H794" s="1045"/>
      <c r="I794" s="1045"/>
      <c r="J794" s="631"/>
      <c r="K794" s="631"/>
      <c r="L794" s="631"/>
      <c r="M794" s="1045"/>
      <c r="N794" s="1045"/>
      <c r="O794" s="631"/>
      <c r="P794" s="631"/>
      <c r="Q794" s="631"/>
      <c r="BA794" s="353"/>
      <c r="BB794" s="432"/>
      <c r="BC794" s="353"/>
      <c r="BD794" s="353"/>
      <c r="BE794" s="353"/>
      <c r="BF794" s="353"/>
      <c r="BG794" s="353"/>
      <c r="BH794" s="353"/>
      <c r="BI794" s="353"/>
      <c r="BJ794" s="353"/>
      <c r="BK794" s="353"/>
      <c r="BL794" s="353"/>
      <c r="BM794" s="353"/>
      <c r="BN794" s="353"/>
      <c r="BO794" s="353"/>
      <c r="BP794" s="353"/>
      <c r="BQ794" s="353"/>
      <c r="BR794" s="353"/>
      <c r="BS794" s="353"/>
      <c r="BT794" s="353"/>
      <c r="BU794" s="353"/>
      <c r="BV794" s="353"/>
      <c r="BW794" s="353"/>
      <c r="BX794" s="353"/>
      <c r="BY794" s="353"/>
      <c r="BZ794" s="353"/>
      <c r="CA794" s="353"/>
      <c r="CB794" s="353"/>
      <c r="CC794" s="353"/>
      <c r="CD794" s="353"/>
      <c r="CE794" s="353"/>
      <c r="CF794" s="353"/>
      <c r="CG794" s="353"/>
      <c r="CH794" s="353"/>
      <c r="CI794" s="353"/>
      <c r="CJ794" s="353"/>
      <c r="CK794" s="353"/>
      <c r="CL794" s="353"/>
      <c r="CM794" s="353"/>
      <c r="CN794" s="353"/>
      <c r="CO794" s="353"/>
      <c r="CP794" s="353"/>
      <c r="CQ794" s="353"/>
      <c r="CR794" s="353"/>
      <c r="CS794" s="353"/>
      <c r="CT794" s="353"/>
      <c r="CU794" s="353"/>
      <c r="CV794" s="353"/>
      <c r="CW794" s="353"/>
      <c r="CX794" s="353"/>
      <c r="CY794" s="353"/>
      <c r="CZ794" s="353"/>
    </row>
    <row r="795" ht="25.15" customHeight="true" x14ac:dyDescent="0.2">
      <c r="C795" s="1045"/>
      <c r="D795" s="1045"/>
      <c r="E795" s="631"/>
      <c r="F795" s="631"/>
      <c r="G795" s="631"/>
      <c r="H795" s="1045"/>
      <c r="I795" s="1045"/>
      <c r="J795" s="631"/>
      <c r="K795" s="631"/>
      <c r="L795" s="631"/>
      <c r="M795" s="1045"/>
      <c r="N795" s="1045"/>
      <c r="O795" s="631"/>
      <c r="P795" s="631"/>
      <c r="Q795" s="631"/>
      <c r="BA795" s="353"/>
      <c r="BB795" s="432"/>
      <c r="BC795" s="353"/>
      <c r="BD795" s="353"/>
      <c r="BE795" s="353"/>
      <c r="BF795" s="353"/>
      <c r="BG795" s="353"/>
      <c r="BH795" s="353"/>
      <c r="BI795" s="353"/>
      <c r="BJ795" s="353"/>
      <c r="BK795" s="353"/>
      <c r="BL795" s="353"/>
      <c r="BM795" s="353"/>
      <c r="BN795" s="353"/>
      <c r="BO795" s="353"/>
      <c r="BP795" s="353"/>
      <c r="BQ795" s="353"/>
      <c r="BR795" s="353"/>
      <c r="BS795" s="353"/>
      <c r="BT795" s="353"/>
      <c r="BU795" s="353"/>
      <c r="BV795" s="353"/>
      <c r="BW795" s="353"/>
      <c r="BX795" s="353"/>
      <c r="BY795" s="353"/>
      <c r="BZ795" s="353"/>
      <c r="CA795" s="353"/>
      <c r="CB795" s="353"/>
      <c r="CC795" s="353"/>
      <c r="CD795" s="353"/>
      <c r="CE795" s="353"/>
      <c r="CF795" s="353"/>
      <c r="CG795" s="353"/>
      <c r="CH795" s="353"/>
      <c r="CI795" s="353"/>
      <c r="CJ795" s="353"/>
      <c r="CK795" s="353"/>
      <c r="CL795" s="353"/>
      <c r="CM795" s="353"/>
      <c r="CN795" s="353"/>
      <c r="CO795" s="353"/>
      <c r="CP795" s="353"/>
      <c r="CQ795" s="353"/>
      <c r="CR795" s="353"/>
      <c r="CS795" s="353"/>
      <c r="CT795" s="353"/>
      <c r="CU795" s="353"/>
      <c r="CV795" s="353"/>
      <c r="CW795" s="353"/>
      <c r="CX795" s="353"/>
      <c r="CY795" s="353"/>
      <c r="CZ795" s="353"/>
    </row>
    <row r="796" ht="25.15" customHeight="true" x14ac:dyDescent="0.2">
      <c r="C796" s="1045"/>
      <c r="D796" s="1045"/>
      <c r="E796" s="631"/>
      <c r="F796" s="631"/>
      <c r="G796" s="631"/>
      <c r="H796" s="1045"/>
      <c r="I796" s="1045"/>
      <c r="J796" s="631"/>
      <c r="K796" s="631"/>
      <c r="L796" s="631"/>
      <c r="M796" s="1045"/>
      <c r="N796" s="1045"/>
      <c r="O796" s="631"/>
      <c r="P796" s="631"/>
      <c r="Q796" s="631"/>
      <c r="BA796" s="353"/>
      <c r="BB796" s="432"/>
      <c r="BC796" s="353"/>
      <c r="BD796" s="353"/>
      <c r="BE796" s="353"/>
      <c r="BF796" s="353"/>
      <c r="BG796" s="353"/>
      <c r="BH796" s="353"/>
      <c r="BI796" s="353"/>
      <c r="BJ796" s="353"/>
      <c r="BK796" s="353"/>
      <c r="BL796" s="353"/>
      <c r="BM796" s="353"/>
      <c r="BN796" s="353"/>
      <c r="BO796" s="353"/>
      <c r="BP796" s="353"/>
      <c r="BQ796" s="353"/>
      <c r="BR796" s="353"/>
      <c r="BS796" s="353"/>
      <c r="BT796" s="353"/>
      <c r="BU796" s="353"/>
      <c r="BV796" s="353"/>
      <c r="BW796" s="353"/>
      <c r="BX796" s="353"/>
      <c r="BY796" s="353"/>
      <c r="BZ796" s="353"/>
      <c r="CA796" s="353"/>
      <c r="CB796" s="353"/>
      <c r="CC796" s="353"/>
      <c r="CD796" s="353"/>
      <c r="CE796" s="353"/>
      <c r="CF796" s="353"/>
      <c r="CG796" s="353"/>
      <c r="CH796" s="353"/>
      <c r="CI796" s="353"/>
      <c r="CJ796" s="353"/>
      <c r="CK796" s="353"/>
      <c r="CL796" s="353"/>
      <c r="CM796" s="353"/>
      <c r="CN796" s="353"/>
      <c r="CO796" s="353"/>
      <c r="CP796" s="353"/>
      <c r="CQ796" s="353"/>
      <c r="CR796" s="353"/>
      <c r="CS796" s="353"/>
      <c r="CT796" s="353"/>
      <c r="CU796" s="353"/>
      <c r="CV796" s="353"/>
      <c r="CW796" s="353"/>
      <c r="CX796" s="353"/>
      <c r="CY796" s="353"/>
      <c r="CZ796" s="353"/>
    </row>
    <row r="797" ht="25.15" customHeight="true" x14ac:dyDescent="0.2">
      <c r="C797" s="1045"/>
      <c r="D797" s="1045"/>
      <c r="E797" s="631"/>
      <c r="F797" s="631"/>
      <c r="G797" s="631"/>
      <c r="H797" s="1045"/>
      <c r="I797" s="1045"/>
      <c r="J797" s="631"/>
      <c r="K797" s="631"/>
      <c r="L797" s="631"/>
      <c r="M797" s="1045"/>
      <c r="N797" s="1045"/>
      <c r="O797" s="631"/>
      <c r="P797" s="631"/>
      <c r="Q797" s="631"/>
      <c r="BA797" s="353"/>
      <c r="BB797" s="432"/>
      <c r="BC797" s="353"/>
      <c r="BD797" s="353"/>
      <c r="BE797" s="353"/>
      <c r="BF797" s="353"/>
      <c r="BG797" s="353"/>
      <c r="BH797" s="353"/>
      <c r="BI797" s="353"/>
      <c r="BJ797" s="353"/>
      <c r="BK797" s="353"/>
      <c r="BL797" s="353"/>
      <c r="BM797" s="353"/>
      <c r="BN797" s="353"/>
      <c r="BO797" s="353"/>
      <c r="BP797" s="353"/>
      <c r="BQ797" s="353"/>
      <c r="BR797" s="353"/>
      <c r="BS797" s="353"/>
      <c r="BT797" s="353"/>
      <c r="BU797" s="353"/>
      <c r="BV797" s="353"/>
      <c r="BW797" s="353"/>
      <c r="BX797" s="353"/>
      <c r="BY797" s="353"/>
      <c r="BZ797" s="353"/>
      <c r="CA797" s="353"/>
      <c r="CB797" s="353"/>
      <c r="CC797" s="353"/>
      <c r="CD797" s="353"/>
      <c r="CE797" s="353"/>
      <c r="CF797" s="353"/>
      <c r="CG797" s="353"/>
      <c r="CH797" s="353"/>
      <c r="CI797" s="353"/>
      <c r="CJ797" s="353"/>
      <c r="CK797" s="353"/>
      <c r="CL797" s="353"/>
      <c r="CM797" s="353"/>
      <c r="CN797" s="353"/>
      <c r="CO797" s="353"/>
      <c r="CP797" s="353"/>
      <c r="CQ797" s="353"/>
      <c r="CR797" s="353"/>
      <c r="CS797" s="353"/>
      <c r="CT797" s="353"/>
      <c r="CU797" s="353"/>
      <c r="CV797" s="353"/>
      <c r="CW797" s="353"/>
      <c r="CX797" s="353"/>
      <c r="CY797" s="353"/>
      <c r="CZ797" s="353"/>
    </row>
    <row r="798" ht="25.15" customHeight="true" x14ac:dyDescent="0.2">
      <c r="C798" s="1045"/>
      <c r="D798" s="1045"/>
      <c r="E798" s="631"/>
      <c r="F798" s="631"/>
      <c r="G798" s="631"/>
      <c r="H798" s="1045"/>
      <c r="I798" s="1045"/>
      <c r="J798" s="631"/>
      <c r="K798" s="631"/>
      <c r="L798" s="631"/>
      <c r="M798" s="1045"/>
      <c r="N798" s="1045"/>
      <c r="O798" s="631"/>
      <c r="P798" s="631"/>
      <c r="Q798" s="631"/>
      <c r="BA798" s="353"/>
      <c r="BB798" s="432"/>
      <c r="BC798" s="353"/>
      <c r="BD798" s="353"/>
      <c r="BE798" s="353"/>
      <c r="BF798" s="353"/>
      <c r="BG798" s="353"/>
      <c r="BH798" s="353"/>
      <c r="BI798" s="353"/>
      <c r="BJ798" s="353"/>
      <c r="BK798" s="353"/>
      <c r="BL798" s="353"/>
      <c r="BM798" s="353"/>
      <c r="BN798" s="353"/>
      <c r="BO798" s="353"/>
      <c r="BP798" s="353"/>
      <c r="BQ798" s="353"/>
      <c r="BR798" s="353"/>
      <c r="BS798" s="353"/>
      <c r="BT798" s="353"/>
      <c r="BU798" s="353"/>
      <c r="BV798" s="353"/>
      <c r="BW798" s="353"/>
      <c r="BX798" s="353"/>
      <c r="BY798" s="353"/>
      <c r="BZ798" s="353"/>
      <c r="CA798" s="353"/>
      <c r="CB798" s="353"/>
      <c r="CC798" s="353"/>
      <c r="CD798" s="353"/>
      <c r="CE798" s="353"/>
      <c r="CF798" s="353"/>
      <c r="CG798" s="353"/>
      <c r="CH798" s="353"/>
      <c r="CI798" s="353"/>
      <c r="CJ798" s="353"/>
      <c r="CK798" s="353"/>
      <c r="CL798" s="353"/>
      <c r="CM798" s="353"/>
      <c r="CN798" s="353"/>
      <c r="CO798" s="353"/>
      <c r="CP798" s="353"/>
      <c r="CQ798" s="353"/>
      <c r="CR798" s="353"/>
      <c r="CS798" s="353"/>
      <c r="CT798" s="353"/>
      <c r="CU798" s="353"/>
      <c r="CV798" s="353"/>
      <c r="CW798" s="353"/>
      <c r="CX798" s="353"/>
      <c r="CY798" s="353"/>
      <c r="CZ798" s="353"/>
    </row>
    <row r="799" ht="25.15" customHeight="true" x14ac:dyDescent="0.2">
      <c r="C799" s="1045"/>
      <c r="D799" s="1045"/>
      <c r="E799" s="631"/>
      <c r="F799" s="631"/>
      <c r="G799" s="631"/>
      <c r="H799" s="1045"/>
      <c r="I799" s="1045"/>
      <c r="J799" s="631"/>
      <c r="K799" s="631"/>
      <c r="L799" s="631"/>
      <c r="M799" s="1045"/>
      <c r="N799" s="1045"/>
      <c r="O799" s="631"/>
      <c r="P799" s="631"/>
      <c r="Q799" s="631"/>
      <c r="BA799" s="353"/>
      <c r="BB799" s="432"/>
      <c r="BC799" s="353"/>
      <c r="BD799" s="353"/>
      <c r="BE799" s="353"/>
      <c r="BF799" s="353"/>
      <c r="BG799" s="353"/>
      <c r="BH799" s="353"/>
      <c r="BI799" s="353"/>
      <c r="BJ799" s="353"/>
      <c r="BK799" s="353"/>
      <c r="BL799" s="353"/>
      <c r="BM799" s="353"/>
      <c r="BN799" s="353"/>
      <c r="BO799" s="353"/>
      <c r="BP799" s="353"/>
      <c r="BQ799" s="353"/>
      <c r="BR799" s="353"/>
      <c r="BS799" s="353"/>
      <c r="BT799" s="353"/>
      <c r="BU799" s="353"/>
      <c r="BV799" s="353"/>
      <c r="BW799" s="353"/>
      <c r="BX799" s="353"/>
      <c r="BY799" s="353"/>
      <c r="BZ799" s="353"/>
      <c r="CA799" s="353"/>
      <c r="CB799" s="353"/>
      <c r="CC799" s="353"/>
      <c r="CD799" s="353"/>
      <c r="CE799" s="353"/>
      <c r="CF799" s="353"/>
      <c r="CG799" s="353"/>
      <c r="CH799" s="353"/>
      <c r="CI799" s="353"/>
      <c r="CJ799" s="353"/>
      <c r="CK799" s="353"/>
      <c r="CL799" s="353"/>
      <c r="CM799" s="353"/>
      <c r="CN799" s="353"/>
      <c r="CO799" s="353"/>
      <c r="CP799" s="353"/>
      <c r="CQ799" s="353"/>
      <c r="CR799" s="353"/>
      <c r="CS799" s="353"/>
      <c r="CT799" s="353"/>
      <c r="CU799" s="353"/>
      <c r="CV799" s="353"/>
      <c r="CW799" s="353"/>
      <c r="CX799" s="353"/>
      <c r="CY799" s="353"/>
      <c r="CZ799" s="353"/>
    </row>
    <row r="800" ht="25.15" customHeight="true" x14ac:dyDescent="0.2">
      <c r="C800" s="631"/>
      <c r="D800" s="631"/>
      <c r="E800" s="631"/>
      <c r="F800" s="631"/>
      <c r="G800" s="631"/>
      <c r="H800" s="631"/>
      <c r="I800" s="631"/>
      <c r="J800" s="631"/>
      <c r="K800" s="631"/>
      <c r="L800" s="631"/>
      <c r="M800" s="631"/>
      <c r="N800" s="631"/>
      <c r="O800" s="631"/>
      <c r="P800" s="631"/>
      <c r="Q800" s="631"/>
      <c r="BA800" s="353"/>
      <c r="BB800" s="432"/>
      <c r="BC800" s="353"/>
      <c r="BD800" s="353"/>
      <c r="BE800" s="353"/>
      <c r="BF800" s="353"/>
      <c r="BG800" s="353"/>
      <c r="BH800" s="353"/>
      <c r="BI800" s="353"/>
      <c r="BJ800" s="353"/>
      <c r="BK800" s="353"/>
      <c r="BL800" s="353"/>
      <c r="BM800" s="353"/>
      <c r="BN800" s="353"/>
      <c r="BO800" s="353"/>
      <c r="BP800" s="353"/>
      <c r="BQ800" s="353"/>
      <c r="BR800" s="353"/>
      <c r="BS800" s="353"/>
      <c r="BT800" s="353"/>
      <c r="BU800" s="353"/>
      <c r="BV800" s="353"/>
      <c r="BW800" s="353"/>
      <c r="BX800" s="353"/>
      <c r="BY800" s="353"/>
      <c r="BZ800" s="353"/>
      <c r="CA800" s="353"/>
      <c r="CB800" s="353"/>
      <c r="CC800" s="353"/>
      <c r="CD800" s="353"/>
      <c r="CE800" s="353"/>
      <c r="CF800" s="353"/>
      <c r="CG800" s="353"/>
      <c r="CH800" s="353"/>
      <c r="CI800" s="353"/>
      <c r="CJ800" s="353"/>
      <c r="CK800" s="353"/>
      <c r="CL800" s="353"/>
      <c r="CM800" s="353"/>
      <c r="CN800" s="353"/>
      <c r="CO800" s="353"/>
      <c r="CP800" s="353"/>
      <c r="CQ800" s="353"/>
      <c r="CR800" s="353"/>
      <c r="CS800" s="353"/>
      <c r="CT800" s="353"/>
      <c r="CU800" s="353"/>
      <c r="CV800" s="353"/>
      <c r="CW800" s="353"/>
      <c r="CX800" s="353"/>
      <c r="CY800" s="353"/>
      <c r="CZ800" s="353"/>
    </row>
    <row r="801" ht="25.15" customHeight="true" x14ac:dyDescent="0.2">
      <c r="C801" s="631"/>
      <c r="D801" s="631"/>
      <c r="E801" s="631"/>
      <c r="F801" s="631"/>
      <c r="G801" s="631"/>
      <c r="H801" s="631"/>
      <c r="I801" s="631"/>
      <c r="J801" s="631"/>
      <c r="K801" s="631"/>
      <c r="L801" s="631"/>
      <c r="M801" s="631"/>
      <c r="N801" s="631"/>
      <c r="O801" s="631"/>
      <c r="P801" s="631"/>
      <c r="Q801" s="631"/>
    </row>
    <row r="802" ht="25.15" customHeight="true" x14ac:dyDescent="0.2">
      <c r="C802" s="631"/>
      <c r="D802" s="631"/>
      <c r="E802" s="631"/>
      <c r="F802" s="631"/>
      <c r="G802" s="631"/>
      <c r="H802" s="631"/>
      <c r="I802" s="631"/>
      <c r="J802" s="631"/>
      <c r="K802" s="631"/>
      <c r="L802" s="631"/>
      <c r="M802" s="631"/>
      <c r="N802" s="631"/>
      <c r="O802" s="631"/>
      <c r="P802" s="631"/>
      <c r="Q802" s="631"/>
    </row>
    <row r="803" ht="25.15" customHeight="true" x14ac:dyDescent="0.2">
      <c r="C803" s="631"/>
      <c r="D803" s="631"/>
      <c r="E803" s="631"/>
      <c r="F803" s="631"/>
      <c r="G803" s="631"/>
      <c r="H803" s="631"/>
      <c r="I803" s="631"/>
      <c r="J803" s="631"/>
      <c r="K803" s="631"/>
      <c r="L803" s="631"/>
      <c r="M803" s="631"/>
      <c r="N803" s="631"/>
      <c r="O803" s="631"/>
      <c r="P803" s="631"/>
      <c r="Q803" s="631"/>
    </row>
    <row r="804" ht="25.15" customHeight="true" x14ac:dyDescent="0.2">
      <c r="C804" s="631"/>
      <c r="D804" s="631"/>
      <c r="E804" s="631"/>
      <c r="F804" s="631"/>
      <c r="G804" s="631"/>
      <c r="H804" s="631"/>
      <c r="I804" s="631"/>
      <c r="J804" s="631"/>
      <c r="K804" s="631"/>
      <c r="L804" s="631"/>
      <c r="M804" s="631"/>
      <c r="N804" s="631"/>
      <c r="O804" s="631"/>
      <c r="P804" s="631"/>
      <c r="Q804" s="631"/>
    </row>
    <row r="805" ht="25.15" customHeight="true" x14ac:dyDescent="0.2">
      <c r="C805" s="631"/>
      <c r="D805" s="631"/>
      <c r="E805" s="631"/>
      <c r="F805" s="631"/>
      <c r="G805" s="631"/>
      <c r="H805" s="631"/>
      <c r="I805" s="631"/>
      <c r="J805" s="631"/>
      <c r="K805" s="631"/>
      <c r="L805" s="631"/>
      <c r="M805" s="631"/>
      <c r="N805" s="631"/>
      <c r="O805" s="631"/>
      <c r="P805" s="631"/>
      <c r="Q805" s="631"/>
    </row>
    <row r="806" ht="25.15" customHeight="true" x14ac:dyDescent="0.2">
      <c r="C806" s="631"/>
      <c r="D806" s="631"/>
      <c r="E806" s="631"/>
      <c r="F806" s="631"/>
      <c r="G806" s="631"/>
      <c r="H806" s="631"/>
      <c r="I806" s="631"/>
      <c r="J806" s="631"/>
      <c r="K806" s="631"/>
      <c r="L806" s="631"/>
      <c r="M806" s="631"/>
      <c r="N806" s="631"/>
      <c r="O806" s="631"/>
      <c r="P806" s="631"/>
      <c r="Q806" s="631"/>
    </row>
    <row r="807" ht="25.15" customHeight="true" x14ac:dyDescent="0.2">
      <c r="C807" s="631"/>
      <c r="D807" s="631"/>
      <c r="E807" s="631"/>
      <c r="F807" s="631"/>
      <c r="G807" s="631"/>
      <c r="H807" s="631"/>
      <c r="I807" s="631"/>
      <c r="J807" s="631"/>
      <c r="K807" s="631"/>
      <c r="L807" s="631"/>
      <c r="M807" s="631"/>
      <c r="N807" s="631"/>
      <c r="O807" s="631"/>
      <c r="P807" s="631"/>
      <c r="Q807" s="631"/>
    </row>
    <row r="808" ht="25.15" customHeight="true" x14ac:dyDescent="0.2">
      <c r="C808" s="631"/>
      <c r="D808" s="631"/>
      <c r="E808" s="631"/>
      <c r="F808" s="631"/>
      <c r="G808" s="631"/>
      <c r="H808" s="631"/>
      <c r="I808" s="631"/>
      <c r="J808" s="631"/>
      <c r="K808" s="631"/>
      <c r="L808" s="631"/>
      <c r="M808" s="631"/>
      <c r="N808" s="631"/>
      <c r="O808" s="631"/>
      <c r="P808" s="631"/>
      <c r="Q808" s="631"/>
    </row>
    <row r="809" ht="25.15" customHeight="true" x14ac:dyDescent="0.2">
      <c r="C809" s="631"/>
      <c r="D809" s="631"/>
      <c r="E809" s="631"/>
      <c r="F809" s="631"/>
      <c r="G809" s="631"/>
      <c r="H809" s="631"/>
      <c r="I809" s="631"/>
      <c r="J809" s="631"/>
      <c r="K809" s="631"/>
      <c r="L809" s="631"/>
      <c r="M809" s="631"/>
      <c r="N809" s="631"/>
      <c r="O809" s="631"/>
      <c r="P809" s="631"/>
      <c r="Q809" s="631"/>
    </row>
    <row r="810" ht="25.15" customHeight="true" x14ac:dyDescent="0.2">
      <c r="C810" s="631"/>
      <c r="D810" s="631"/>
      <c r="E810" s="631"/>
      <c r="F810" s="631"/>
      <c r="G810" s="631"/>
      <c r="H810" s="631"/>
      <c r="I810" s="631"/>
      <c r="J810" s="631"/>
      <c r="K810" s="631"/>
      <c r="L810" s="631"/>
      <c r="M810" s="631"/>
      <c r="N810" s="631"/>
      <c r="O810" s="631"/>
      <c r="P810" s="631"/>
      <c r="Q810" s="631"/>
    </row>
    <row r="811" ht="25.15" customHeight="true" x14ac:dyDescent="0.2">
      <c r="C811" s="631"/>
      <c r="D811" s="631"/>
      <c r="E811" s="631"/>
      <c r="F811" s="631"/>
      <c r="G811" s="631"/>
      <c r="H811" s="631"/>
      <c r="I811" s="631"/>
      <c r="J811" s="631"/>
      <c r="K811" s="631"/>
      <c r="L811" s="631"/>
      <c r="M811" s="631"/>
      <c r="N811" s="631"/>
      <c r="O811" s="631"/>
      <c r="P811" s="631"/>
      <c r="Q811" s="631"/>
    </row>
    <row r="812" ht="25.15" customHeight="true" x14ac:dyDescent="0.2">
      <c r="C812" s="631"/>
      <c r="D812" s="631"/>
      <c r="E812" s="631"/>
      <c r="F812" s="631"/>
      <c r="G812" s="631"/>
      <c r="H812" s="631"/>
      <c r="I812" s="631"/>
      <c r="J812" s="631"/>
      <c r="K812" s="631"/>
      <c r="L812" s="631"/>
      <c r="M812" s="631"/>
      <c r="N812" s="631"/>
      <c r="O812" s="631"/>
      <c r="P812" s="631"/>
      <c r="Q812" s="631"/>
    </row>
    <row r="813" ht="25.15" customHeight="true" x14ac:dyDescent="0.2">
      <c r="C813" s="631"/>
      <c r="D813" s="631"/>
      <c r="E813" s="631"/>
      <c r="F813" s="631"/>
      <c r="G813" s="631"/>
      <c r="H813" s="631"/>
      <c r="I813" s="631"/>
      <c r="J813" s="631"/>
      <c r="K813" s="631"/>
      <c r="L813" s="631"/>
      <c r="M813" s="631"/>
      <c r="N813" s="631"/>
      <c r="O813" s="631"/>
      <c r="P813" s="631"/>
      <c r="Q813" s="631"/>
    </row>
    <row r="814" ht="25.15" customHeight="true" x14ac:dyDescent="0.2">
      <c r="C814" s="631"/>
      <c r="D814" s="631"/>
      <c r="E814" s="631"/>
      <c r="F814" s="631"/>
      <c r="G814" s="631"/>
      <c r="H814" s="631"/>
      <c r="I814" s="631"/>
      <c r="J814" s="631"/>
      <c r="K814" s="631"/>
      <c r="L814" s="631"/>
      <c r="M814" s="631"/>
      <c r="N814" s="631"/>
      <c r="O814" s="631"/>
      <c r="P814" s="631"/>
      <c r="Q814" s="631"/>
    </row>
    <row r="815" ht="25.15" customHeight="true" x14ac:dyDescent="0.2">
      <c r="C815" s="631"/>
      <c r="D815" s="631"/>
      <c r="E815" s="631"/>
      <c r="F815" s="631"/>
      <c r="G815" s="631"/>
      <c r="H815" s="631"/>
      <c r="I815" s="631"/>
      <c r="J815" s="631"/>
      <c r="K815" s="631"/>
      <c r="L815" s="631"/>
      <c r="M815" s="631"/>
      <c r="N815" s="631"/>
      <c r="O815" s="631"/>
      <c r="P815" s="631"/>
      <c r="Q815" s="631"/>
    </row>
    <row r="816" ht="25.15" customHeight="true" x14ac:dyDescent="0.2">
      <c r="C816" s="631"/>
      <c r="D816" s="631"/>
      <c r="E816" s="631"/>
      <c r="F816" s="631"/>
      <c r="G816" s="631"/>
      <c r="H816" s="631"/>
      <c r="I816" s="631"/>
      <c r="J816" s="631"/>
      <c r="K816" s="631"/>
      <c r="L816" s="631"/>
      <c r="M816" s="631"/>
      <c r="N816" s="631"/>
      <c r="O816" s="631"/>
      <c r="P816" s="631"/>
      <c r="Q816" s="631"/>
    </row>
    <row r="817" ht="25.15" customHeight="true" x14ac:dyDescent="0.2">
      <c r="C817" s="631"/>
      <c r="D817" s="631"/>
      <c r="E817" s="631"/>
      <c r="F817" s="631"/>
      <c r="G817" s="631"/>
      <c r="H817" s="631"/>
      <c r="I817" s="631"/>
      <c r="J817" s="631"/>
      <c r="K817" s="631"/>
      <c r="L817" s="631"/>
      <c r="M817" s="631"/>
      <c r="N817" s="631"/>
      <c r="O817" s="631"/>
      <c r="P817" s="631"/>
      <c r="Q817" s="631"/>
    </row>
    <row r="818" ht="25.15" customHeight="true" x14ac:dyDescent="0.2">
      <c r="C818" s="631"/>
      <c r="D818" s="631"/>
      <c r="E818" s="631"/>
      <c r="F818" s="631"/>
      <c r="G818" s="631"/>
      <c r="H818" s="631"/>
      <c r="I818" s="631"/>
      <c r="J818" s="631"/>
      <c r="K818" s="631"/>
      <c r="L818" s="631"/>
      <c r="M818" s="631"/>
      <c r="N818" s="631"/>
      <c r="O818" s="631"/>
      <c r="P818" s="631"/>
      <c r="Q818" s="631"/>
    </row>
    <row r="819" ht="25.15" customHeight="true" x14ac:dyDescent="0.2">
      <c r="C819" s="631"/>
      <c r="D819" s="631"/>
      <c r="E819" s="631"/>
      <c r="F819" s="631"/>
      <c r="G819" s="631"/>
      <c r="H819" s="631"/>
      <c r="I819" s="631"/>
      <c r="J819" s="631"/>
      <c r="K819" s="631"/>
      <c r="L819" s="631"/>
      <c r="M819" s="631"/>
      <c r="N819" s="631"/>
      <c r="O819" s="631"/>
      <c r="P819" s="631"/>
      <c r="Q819" s="631"/>
    </row>
    <row r="820" ht="25.15" customHeight="true" x14ac:dyDescent="0.2">
      <c r="C820" s="631"/>
      <c r="D820" s="631"/>
      <c r="E820" s="631"/>
      <c r="F820" s="631"/>
      <c r="G820" s="631"/>
      <c r="H820" s="631"/>
      <c r="I820" s="631"/>
      <c r="J820" s="631"/>
      <c r="K820" s="631"/>
      <c r="L820" s="631"/>
      <c r="M820" s="631"/>
      <c r="N820" s="631"/>
      <c r="O820" s="631"/>
      <c r="P820" s="631"/>
      <c r="Q820" s="631"/>
    </row>
    <row r="821" ht="25.15" customHeight="true" x14ac:dyDescent="0.2">
      <c r="C821" s="631"/>
      <c r="D821" s="631"/>
      <c r="E821" s="631"/>
      <c r="F821" s="631"/>
      <c r="G821" s="631"/>
      <c r="H821" s="631"/>
      <c r="I821" s="631"/>
      <c r="J821" s="631"/>
      <c r="K821" s="631"/>
      <c r="L821" s="631"/>
      <c r="M821" s="631"/>
      <c r="N821" s="631"/>
      <c r="O821" s="631"/>
      <c r="P821" s="631"/>
      <c r="Q821" s="631"/>
    </row>
    <row r="822" ht="25.15" customHeight="true" x14ac:dyDescent="0.2">
      <c r="C822" s="631"/>
      <c r="D822" s="631"/>
      <c r="E822" s="631"/>
      <c r="F822" s="631"/>
      <c r="G822" s="631"/>
      <c r="H822" s="631"/>
      <c r="I822" s="631"/>
      <c r="J822" s="631"/>
      <c r="K822" s="631"/>
      <c r="L822" s="631"/>
      <c r="M822" s="631"/>
      <c r="N822" s="631"/>
      <c r="O822" s="631"/>
      <c r="P822" s="631"/>
      <c r="Q822" s="631"/>
    </row>
    <row r="823" ht="25.15" customHeight="true" x14ac:dyDescent="0.2">
      <c r="C823" s="631"/>
      <c r="D823" s="631"/>
      <c r="E823" s="631"/>
      <c r="F823" s="631"/>
      <c r="G823" s="631"/>
      <c r="H823" s="631"/>
      <c r="I823" s="631"/>
      <c r="J823" s="631"/>
      <c r="K823" s="631"/>
      <c r="L823" s="631"/>
      <c r="M823" s="631"/>
      <c r="N823" s="631"/>
      <c r="O823" s="631"/>
      <c r="P823" s="631"/>
      <c r="Q823" s="631"/>
    </row>
    <row r="824" ht="25.15" customHeight="true" x14ac:dyDescent="0.2">
      <c r="C824" s="631"/>
      <c r="D824" s="631"/>
      <c r="E824" s="631"/>
      <c r="F824" s="631"/>
      <c r="G824" s="631"/>
      <c r="H824" s="631"/>
      <c r="I824" s="631"/>
      <c r="J824" s="631"/>
      <c r="K824" s="631"/>
      <c r="L824" s="631"/>
      <c r="M824" s="631"/>
      <c r="N824" s="631"/>
      <c r="O824" s="631"/>
      <c r="P824" s="631"/>
      <c r="Q824" s="631"/>
    </row>
    <row r="825" ht="25.15" customHeight="true" x14ac:dyDescent="0.2">
      <c r="C825" s="631"/>
      <c r="D825" s="631"/>
      <c r="E825" s="631"/>
      <c r="F825" s="631"/>
      <c r="G825" s="631"/>
      <c r="H825" s="631"/>
      <c r="I825" s="631"/>
      <c r="J825" s="631"/>
      <c r="K825" s="631"/>
      <c r="L825" s="631"/>
      <c r="M825" s="631"/>
      <c r="N825" s="631"/>
      <c r="O825" s="631"/>
      <c r="P825" s="631"/>
      <c r="Q825" s="631"/>
    </row>
    <row r="826" ht="25.15" customHeight="true" x14ac:dyDescent="0.2">
      <c r="C826" s="631"/>
      <c r="D826" s="631"/>
      <c r="E826" s="631"/>
      <c r="F826" s="631"/>
      <c r="G826" s="631"/>
      <c r="H826" s="631"/>
      <c r="I826" s="631"/>
      <c r="J826" s="631"/>
      <c r="K826" s="631"/>
      <c r="L826" s="631"/>
      <c r="M826" s="631"/>
      <c r="N826" s="631"/>
      <c r="O826" s="631"/>
      <c r="P826" s="631"/>
      <c r="Q826" s="631"/>
    </row>
    <row r="827" ht="25.15" customHeight="true" x14ac:dyDescent="0.2">
      <c r="C827" s="631"/>
      <c r="D827" s="631"/>
      <c r="E827" s="631"/>
      <c r="F827" s="631"/>
      <c r="G827" s="631"/>
      <c r="H827" s="631"/>
      <c r="I827" s="631"/>
      <c r="J827" s="631"/>
      <c r="K827" s="631"/>
      <c r="L827" s="631"/>
      <c r="M827" s="631"/>
      <c r="N827" s="631"/>
      <c r="O827" s="631"/>
      <c r="P827" s="631"/>
      <c r="Q827" s="631"/>
    </row>
    <row r="828" ht="25.15" customHeight="true" x14ac:dyDescent="0.2">
      <c r="C828" s="631"/>
      <c r="D828" s="631"/>
      <c r="E828" s="631"/>
      <c r="F828" s="631"/>
      <c r="G828" s="631"/>
      <c r="H828" s="631"/>
      <c r="I828" s="631"/>
      <c r="J828" s="631"/>
      <c r="K828" s="631"/>
      <c r="L828" s="631"/>
      <c r="M828" s="631"/>
      <c r="N828" s="631"/>
      <c r="O828" s="631"/>
      <c r="P828" s="631"/>
      <c r="Q828" s="631"/>
    </row>
    <row r="829" ht="25.15" customHeight="true" x14ac:dyDescent="0.2">
      <c r="C829" s="631"/>
      <c r="D829" s="631"/>
      <c r="E829" s="631"/>
      <c r="F829" s="631"/>
      <c r="G829" s="631"/>
      <c r="H829" s="631"/>
      <c r="I829" s="631"/>
      <c r="J829" s="631"/>
      <c r="K829" s="631"/>
      <c r="L829" s="631"/>
      <c r="M829" s="631"/>
      <c r="N829" s="631"/>
      <c r="O829" s="631"/>
      <c r="P829" s="631"/>
      <c r="Q829" s="631"/>
    </row>
    <row r="830" ht="25.15" customHeight="true" x14ac:dyDescent="0.2">
      <c r="C830" s="631"/>
      <c r="D830" s="631"/>
      <c r="E830" s="631"/>
      <c r="F830" s="631"/>
      <c r="G830" s="631"/>
      <c r="H830" s="631"/>
      <c r="I830" s="631"/>
      <c r="J830" s="631"/>
      <c r="K830" s="631"/>
      <c r="L830" s="631"/>
      <c r="M830" s="631"/>
      <c r="N830" s="631"/>
      <c r="O830" s="631"/>
      <c r="P830" s="631"/>
      <c r="Q830" s="631"/>
    </row>
    <row r="831" ht="25.15" customHeight="true" x14ac:dyDescent="0.2">
      <c r="C831" s="631"/>
      <c r="D831" s="631"/>
      <c r="E831" s="631"/>
      <c r="F831" s="631"/>
      <c r="G831" s="631"/>
      <c r="H831" s="631"/>
      <c r="I831" s="631"/>
      <c r="J831" s="631"/>
      <c r="K831" s="631"/>
      <c r="L831" s="631"/>
      <c r="M831" s="631"/>
      <c r="N831" s="631"/>
      <c r="O831" s="631"/>
      <c r="P831" s="631"/>
      <c r="Q831" s="631"/>
    </row>
    <row r="832" ht="25.15" customHeight="true" x14ac:dyDescent="0.2">
      <c r="C832" s="631"/>
      <c r="D832" s="631"/>
      <c r="E832" s="631"/>
      <c r="F832" s="631"/>
      <c r="G832" s="631"/>
      <c r="H832" s="631"/>
      <c r="I832" s="631"/>
      <c r="J832" s="631"/>
      <c r="K832" s="631"/>
      <c r="L832" s="631"/>
      <c r="M832" s="631"/>
      <c r="N832" s="631"/>
      <c r="O832" s="631"/>
      <c r="P832" s="631"/>
      <c r="Q832" s="631"/>
    </row>
    <row r="833" ht="25.15" customHeight="true" x14ac:dyDescent="0.2">
      <c r="C833" s="631"/>
      <c r="D833" s="631"/>
      <c r="E833" s="631"/>
      <c r="F833" s="631"/>
      <c r="G833" s="631"/>
      <c r="H833" s="631"/>
      <c r="I833" s="631"/>
      <c r="J833" s="631"/>
      <c r="K833" s="631"/>
      <c r="L833" s="631"/>
      <c r="M833" s="631"/>
      <c r="N833" s="631"/>
      <c r="O833" s="631"/>
      <c r="P833" s="631"/>
      <c r="Q833" s="631"/>
    </row>
    <row r="834" ht="25.15" customHeight="true" x14ac:dyDescent="0.2">
      <c r="C834" s="631"/>
      <c r="D834" s="631"/>
      <c r="E834" s="631"/>
      <c r="F834" s="631"/>
      <c r="G834" s="631"/>
      <c r="H834" s="631"/>
      <c r="I834" s="631"/>
      <c r="J834" s="631"/>
      <c r="K834" s="631"/>
      <c r="L834" s="631"/>
      <c r="M834" s="631"/>
      <c r="N834" s="631"/>
      <c r="O834" s="631"/>
      <c r="P834" s="631"/>
      <c r="Q834" s="631"/>
    </row>
    <row r="835" ht="25.15" customHeight="true" x14ac:dyDescent="0.2">
      <c r="C835" s="631"/>
      <c r="D835" s="631"/>
      <c r="E835" s="631"/>
      <c r="F835" s="631"/>
      <c r="G835" s="631"/>
      <c r="H835" s="631"/>
      <c r="I835" s="631"/>
      <c r="J835" s="631"/>
      <c r="K835" s="631"/>
      <c r="L835" s="631"/>
      <c r="M835" s="631"/>
      <c r="N835" s="631"/>
      <c r="O835" s="631"/>
      <c r="P835" s="631"/>
      <c r="Q835" s="631"/>
    </row>
    <row r="836" ht="25.15" customHeight="true" x14ac:dyDescent="0.2">
      <c r="C836" s="631"/>
      <c r="D836" s="631"/>
      <c r="E836" s="631"/>
      <c r="F836" s="631"/>
      <c r="G836" s="631"/>
      <c r="H836" s="631"/>
      <c r="I836" s="631"/>
      <c r="J836" s="631"/>
      <c r="K836" s="631"/>
      <c r="L836" s="631"/>
      <c r="M836" s="631"/>
      <c r="N836" s="631"/>
      <c r="O836" s="631"/>
      <c r="P836" s="631"/>
      <c r="Q836" s="631"/>
    </row>
    <row r="837" ht="25.15" customHeight="true" x14ac:dyDescent="0.2">
      <c r="C837" s="631"/>
      <c r="D837" s="631"/>
      <c r="E837" s="631"/>
      <c r="F837" s="631"/>
      <c r="G837" s="631"/>
      <c r="H837" s="631"/>
      <c r="I837" s="631"/>
      <c r="J837" s="631"/>
      <c r="K837" s="631"/>
      <c r="L837" s="631"/>
      <c r="M837" s="631"/>
      <c r="N837" s="631"/>
      <c r="O837" s="631"/>
      <c r="P837" s="631"/>
      <c r="Q837" s="631"/>
    </row>
    <row r="838" ht="25.15" customHeight="true" x14ac:dyDescent="0.2">
      <c r="C838" s="631"/>
      <c r="D838" s="631"/>
      <c r="E838" s="631"/>
      <c r="F838" s="631"/>
      <c r="G838" s="631"/>
      <c r="H838" s="631"/>
      <c r="I838" s="631"/>
      <c r="J838" s="631"/>
      <c r="K838" s="631"/>
      <c r="L838" s="631"/>
      <c r="M838" s="631"/>
      <c r="N838" s="631"/>
      <c r="O838" s="631"/>
      <c r="P838" s="631"/>
      <c r="Q838" s="631"/>
    </row>
    <row r="839" ht="25.15" customHeight="true" x14ac:dyDescent="0.2">
      <c r="C839" s="631"/>
      <c r="D839" s="631"/>
      <c r="E839" s="631"/>
      <c r="F839" s="631"/>
      <c r="G839" s="631"/>
      <c r="H839" s="631"/>
      <c r="I839" s="631"/>
      <c r="J839" s="631"/>
      <c r="K839" s="631"/>
      <c r="L839" s="631"/>
      <c r="M839" s="631"/>
      <c r="N839" s="631"/>
      <c r="O839" s="631"/>
      <c r="P839" s="631"/>
      <c r="Q839" s="631"/>
    </row>
    <row r="840" ht="25.15" customHeight="true" x14ac:dyDescent="0.2">
      <c r="C840" s="631"/>
      <c r="D840" s="631"/>
      <c r="E840" s="631"/>
      <c r="F840" s="631"/>
      <c r="G840" s="631"/>
      <c r="H840" s="631"/>
      <c r="I840" s="631"/>
      <c r="J840" s="631"/>
      <c r="K840" s="631"/>
      <c r="L840" s="631"/>
      <c r="M840" s="631"/>
      <c r="N840" s="631"/>
      <c r="O840" s="631"/>
      <c r="P840" s="631"/>
      <c r="Q840" s="631"/>
    </row>
    <row r="841" ht="25.15" customHeight="true" x14ac:dyDescent="0.2">
      <c r="C841" s="631"/>
      <c r="D841" s="631"/>
      <c r="E841" s="631"/>
      <c r="F841" s="631"/>
      <c r="G841" s="631"/>
      <c r="H841" s="631"/>
      <c r="I841" s="631"/>
      <c r="J841" s="631"/>
      <c r="K841" s="631"/>
      <c r="L841" s="631"/>
      <c r="M841" s="631"/>
      <c r="N841" s="631"/>
      <c r="O841" s="631"/>
      <c r="P841" s="631"/>
      <c r="Q841" s="631"/>
    </row>
    <row r="842" ht="25.15" customHeight="true" x14ac:dyDescent="0.2">
      <c r="C842" s="631"/>
      <c r="D842" s="631"/>
      <c r="E842" s="631"/>
      <c r="F842" s="631"/>
      <c r="G842" s="631"/>
      <c r="H842" s="631"/>
      <c r="I842" s="631"/>
      <c r="J842" s="631"/>
      <c r="K842" s="631"/>
      <c r="L842" s="631"/>
      <c r="M842" s="631"/>
      <c r="N842" s="631"/>
      <c r="O842" s="631"/>
      <c r="P842" s="631"/>
      <c r="Q842" s="631"/>
    </row>
    <row r="843" ht="25.15" customHeight="true" x14ac:dyDescent="0.2">
      <c r="C843" s="631"/>
      <c r="D843" s="631"/>
      <c r="E843" s="631"/>
      <c r="F843" s="631"/>
      <c r="G843" s="631"/>
      <c r="H843" s="631"/>
      <c r="I843" s="631"/>
      <c r="J843" s="631"/>
      <c r="K843" s="631"/>
      <c r="L843" s="631"/>
      <c r="M843" s="631"/>
      <c r="N843" s="631"/>
      <c r="O843" s="631"/>
      <c r="P843" s="631"/>
      <c r="Q843" s="631"/>
    </row>
    <row r="844" ht="25.15" customHeight="true" x14ac:dyDescent="0.2">
      <c r="C844" s="631"/>
      <c r="D844" s="631"/>
      <c r="E844" s="631"/>
      <c r="F844" s="631"/>
      <c r="G844" s="631"/>
      <c r="H844" s="631"/>
      <c r="I844" s="631"/>
      <c r="J844" s="631"/>
      <c r="K844" s="631"/>
      <c r="L844" s="631"/>
      <c r="M844" s="631"/>
      <c r="N844" s="631"/>
      <c r="O844" s="631"/>
      <c r="P844" s="631"/>
      <c r="Q844" s="631"/>
    </row>
    <row r="845" ht="25.15" customHeight="true" x14ac:dyDescent="0.2">
      <c r="C845" s="631"/>
      <c r="D845" s="631"/>
      <c r="E845" s="631"/>
      <c r="F845" s="631"/>
      <c r="G845" s="631"/>
      <c r="H845" s="631"/>
      <c r="I845" s="631"/>
      <c r="J845" s="631"/>
      <c r="K845" s="631"/>
      <c r="L845" s="631"/>
      <c r="M845" s="631"/>
      <c r="N845" s="631"/>
      <c r="O845" s="631"/>
      <c r="P845" s="631"/>
      <c r="Q845" s="631"/>
    </row>
    <row r="846" ht="25.15" customHeight="true" x14ac:dyDescent="0.2">
      <c r="C846" s="631"/>
      <c r="D846" s="631"/>
      <c r="E846" s="631"/>
      <c r="F846" s="631"/>
      <c r="G846" s="631"/>
      <c r="H846" s="631"/>
      <c r="I846" s="631"/>
      <c r="J846" s="631"/>
      <c r="K846" s="631"/>
      <c r="L846" s="631"/>
      <c r="M846" s="631"/>
      <c r="N846" s="631"/>
      <c r="O846" s="631"/>
      <c r="P846" s="631"/>
      <c r="Q846" s="631"/>
    </row>
    <row r="847" ht="25.15" customHeight="true" x14ac:dyDescent="0.2">
      <c r="C847" s="631"/>
      <c r="D847" s="631"/>
      <c r="E847" s="631"/>
      <c r="F847" s="631"/>
      <c r="G847" s="631"/>
      <c r="H847" s="631"/>
      <c r="I847" s="631"/>
      <c r="J847" s="631"/>
      <c r="K847" s="631"/>
      <c r="L847" s="631"/>
      <c r="M847" s="631"/>
      <c r="N847" s="631"/>
      <c r="O847" s="631"/>
      <c r="P847" s="631"/>
      <c r="Q847" s="631"/>
    </row>
    <row r="848" ht="25.15" customHeight="true" x14ac:dyDescent="0.2">
      <c r="C848" s="631"/>
      <c r="D848" s="631"/>
      <c r="E848" s="631"/>
      <c r="F848" s="631"/>
      <c r="G848" s="631"/>
      <c r="H848" s="631"/>
      <c r="I848" s="631"/>
      <c r="J848" s="631"/>
      <c r="K848" s="631"/>
      <c r="L848" s="631"/>
      <c r="M848" s="631"/>
      <c r="N848" s="631"/>
      <c r="O848" s="631"/>
      <c r="P848" s="631"/>
      <c r="Q848" s="631"/>
    </row>
    <row r="849" ht="25.15" customHeight="true" x14ac:dyDescent="0.2">
      <c r="C849" s="631"/>
      <c r="D849" s="631"/>
      <c r="E849" s="631"/>
      <c r="F849" s="631"/>
      <c r="G849" s="631"/>
      <c r="H849" s="631"/>
      <c r="I849" s="631"/>
      <c r="J849" s="631"/>
      <c r="K849" s="631"/>
      <c r="L849" s="631"/>
      <c r="M849" s="631"/>
      <c r="N849" s="631"/>
      <c r="O849" s="631"/>
      <c r="P849" s="631"/>
      <c r="Q849" s="631"/>
    </row>
    <row r="850" ht="25.15" customHeight="true" x14ac:dyDescent="0.2">
      <c r="C850" s="631"/>
      <c r="D850" s="631"/>
      <c r="E850" s="631"/>
      <c r="F850" s="631"/>
      <c r="G850" s="631"/>
      <c r="H850" s="631"/>
      <c r="I850" s="631"/>
      <c r="J850" s="631"/>
      <c r="K850" s="631"/>
      <c r="L850" s="631"/>
      <c r="M850" s="631"/>
      <c r="N850" s="631"/>
      <c r="O850" s="631"/>
      <c r="P850" s="631"/>
      <c r="Q850" s="631"/>
    </row>
    <row r="851" ht="25.15" customHeight="true" x14ac:dyDescent="0.2">
      <c r="C851" s="631"/>
      <c r="D851" s="631"/>
      <c r="E851" s="631"/>
      <c r="F851" s="631"/>
      <c r="G851" s="631"/>
      <c r="H851" s="631"/>
      <c r="I851" s="631"/>
      <c r="J851" s="631"/>
      <c r="K851" s="631"/>
      <c r="L851" s="631"/>
      <c r="M851" s="631"/>
      <c r="N851" s="631"/>
      <c r="O851" s="631"/>
      <c r="P851" s="631"/>
      <c r="Q851" s="631"/>
    </row>
    <row r="852" ht="25.15" customHeight="true" x14ac:dyDescent="0.2">
      <c r="C852" s="631"/>
      <c r="D852" s="631"/>
      <c r="E852" s="631"/>
      <c r="F852" s="631"/>
      <c r="G852" s="631"/>
      <c r="H852" s="631"/>
      <c r="I852" s="631"/>
      <c r="J852" s="631"/>
      <c r="K852" s="631"/>
      <c r="L852" s="631"/>
      <c r="M852" s="631"/>
      <c r="N852" s="631"/>
      <c r="O852" s="631"/>
      <c r="P852" s="631"/>
      <c r="Q852" s="631"/>
    </row>
    <row r="853" ht="25.15" customHeight="true" x14ac:dyDescent="0.2">
      <c r="C853" s="631"/>
      <c r="D853" s="631"/>
      <c r="E853" s="631"/>
      <c r="F853" s="631"/>
      <c r="G853" s="631"/>
      <c r="H853" s="631"/>
      <c r="I853" s="631"/>
      <c r="J853" s="631"/>
      <c r="K853" s="631"/>
      <c r="L853" s="631"/>
      <c r="M853" s="631"/>
      <c r="N853" s="631"/>
      <c r="O853" s="631"/>
      <c r="P853" s="631"/>
      <c r="Q853" s="631"/>
    </row>
    <row r="854" ht="25.15" customHeight="true" x14ac:dyDescent="0.2">
      <c r="C854" s="631"/>
      <c r="D854" s="631"/>
      <c r="E854" s="631"/>
      <c r="F854" s="631"/>
      <c r="G854" s="631"/>
      <c r="H854" s="631"/>
      <c r="I854" s="631"/>
      <c r="J854" s="631"/>
      <c r="K854" s="631"/>
      <c r="L854" s="631"/>
      <c r="M854" s="631"/>
      <c r="N854" s="631"/>
      <c r="O854" s="631"/>
      <c r="P854" s="631"/>
      <c r="Q854" s="631"/>
    </row>
    <row r="855" ht="25.15" customHeight="true" x14ac:dyDescent="0.2">
      <c r="C855" s="631"/>
      <c r="D855" s="631"/>
      <c r="E855" s="631"/>
      <c r="F855" s="631"/>
      <c r="G855" s="631"/>
      <c r="H855" s="631"/>
      <c r="I855" s="631"/>
      <c r="J855" s="631"/>
      <c r="K855" s="631"/>
      <c r="L855" s="631"/>
      <c r="M855" s="631"/>
      <c r="N855" s="631"/>
      <c r="O855" s="631"/>
      <c r="P855" s="631"/>
      <c r="Q855" s="631"/>
    </row>
    <row r="856" ht="25.15" customHeight="true" x14ac:dyDescent="0.2">
      <c r="C856" s="631"/>
      <c r="D856" s="631"/>
      <c r="E856" s="631"/>
      <c r="F856" s="631"/>
      <c r="G856" s="631"/>
      <c r="H856" s="631"/>
      <c r="I856" s="631"/>
      <c r="J856" s="631"/>
      <c r="K856" s="631"/>
      <c r="L856" s="631"/>
      <c r="M856" s="631"/>
      <c r="N856" s="631"/>
      <c r="O856" s="631"/>
      <c r="P856" s="631"/>
      <c r="Q856" s="631"/>
    </row>
    <row r="857" ht="25.15" customHeight="true" x14ac:dyDescent="0.2">
      <c r="C857" s="631"/>
      <c r="D857" s="631"/>
      <c r="E857" s="631"/>
      <c r="F857" s="631"/>
      <c r="G857" s="631"/>
      <c r="H857" s="631"/>
      <c r="I857" s="631"/>
      <c r="J857" s="631"/>
      <c r="K857" s="631"/>
      <c r="L857" s="631"/>
      <c r="M857" s="631"/>
      <c r="N857" s="631"/>
      <c r="O857" s="631"/>
      <c r="P857" s="631"/>
      <c r="Q857" s="631"/>
    </row>
    <row r="858" ht="25.15" customHeight="true" x14ac:dyDescent="0.2">
      <c r="C858" s="631"/>
      <c r="D858" s="631"/>
      <c r="E858" s="631"/>
      <c r="F858" s="631"/>
      <c r="G858" s="631"/>
      <c r="H858" s="631"/>
      <c r="I858" s="631"/>
      <c r="J858" s="631"/>
      <c r="K858" s="631"/>
      <c r="L858" s="631"/>
      <c r="M858" s="631"/>
      <c r="N858" s="631"/>
      <c r="O858" s="631"/>
      <c r="P858" s="631"/>
      <c r="Q858" s="631"/>
    </row>
    <row r="859" ht="25.15" customHeight="true" x14ac:dyDescent="0.2">
      <c r="C859" s="631"/>
      <c r="D859" s="631"/>
      <c r="E859" s="631"/>
      <c r="F859" s="631"/>
      <c r="G859" s="631"/>
      <c r="H859" s="631"/>
      <c r="I859" s="631"/>
      <c r="J859" s="631"/>
      <c r="K859" s="631"/>
      <c r="L859" s="631"/>
      <c r="M859" s="631"/>
      <c r="N859" s="631"/>
      <c r="O859" s="631"/>
      <c r="P859" s="631"/>
      <c r="Q859" s="631"/>
    </row>
    <row r="860" ht="25.15" customHeight="true" x14ac:dyDescent="0.2">
      <c r="C860" s="631"/>
      <c r="D860" s="631"/>
      <c r="E860" s="631"/>
      <c r="F860" s="631"/>
      <c r="G860" s="631"/>
      <c r="H860" s="631"/>
      <c r="I860" s="631"/>
      <c r="J860" s="631"/>
      <c r="K860" s="631"/>
      <c r="L860" s="631"/>
      <c r="M860" s="631"/>
      <c r="N860" s="631"/>
      <c r="O860" s="631"/>
      <c r="P860" s="631"/>
      <c r="Q860" s="631"/>
    </row>
    <row r="861" ht="25.15" customHeight="true" x14ac:dyDescent="0.2">
      <c r="C861" s="631"/>
      <c r="D861" s="631"/>
      <c r="E861" s="631"/>
      <c r="F861" s="631"/>
      <c r="G861" s="631"/>
      <c r="H861" s="631"/>
      <c r="I861" s="631"/>
      <c r="J861" s="631"/>
      <c r="K861" s="631"/>
      <c r="L861" s="631"/>
      <c r="M861" s="631"/>
      <c r="N861" s="631"/>
      <c r="O861" s="631"/>
      <c r="P861" s="631"/>
      <c r="Q861" s="631"/>
    </row>
    <row r="862" ht="25.15" customHeight="true" x14ac:dyDescent="0.2">
      <c r="C862" s="631"/>
      <c r="D862" s="631"/>
      <c r="E862" s="631"/>
      <c r="F862" s="631"/>
      <c r="G862" s="631"/>
      <c r="H862" s="631"/>
      <c r="I862" s="631"/>
      <c r="J862" s="631"/>
      <c r="K862" s="631"/>
      <c r="L862" s="631"/>
      <c r="M862" s="631"/>
      <c r="N862" s="631"/>
      <c r="O862" s="631"/>
      <c r="P862" s="631"/>
      <c r="Q862" s="631"/>
    </row>
    <row r="863" ht="25.15" customHeight="true" x14ac:dyDescent="0.2">
      <c r="C863" s="631"/>
      <c r="D863" s="631"/>
      <c r="E863" s="631"/>
      <c r="F863" s="631"/>
      <c r="G863" s="631"/>
      <c r="H863" s="631"/>
      <c r="I863" s="631"/>
      <c r="J863" s="631"/>
      <c r="K863" s="631"/>
      <c r="L863" s="631"/>
      <c r="M863" s="631"/>
      <c r="N863" s="631"/>
      <c r="O863" s="631"/>
      <c r="P863" s="631"/>
      <c r="Q863" s="631"/>
    </row>
    <row r="864" ht="25.15" customHeight="true" x14ac:dyDescent="0.2">
      <c r="C864" s="631"/>
      <c r="D864" s="631"/>
      <c r="E864" s="631"/>
      <c r="F864" s="631"/>
      <c r="G864" s="631"/>
      <c r="H864" s="631"/>
      <c r="I864" s="631"/>
      <c r="J864" s="631"/>
      <c r="K864" s="631"/>
      <c r="L864" s="631"/>
      <c r="M864" s="631"/>
      <c r="N864" s="631"/>
      <c r="O864" s="631"/>
      <c r="P864" s="631"/>
      <c r="Q864" s="631"/>
    </row>
    <row r="865" ht="25.15" customHeight="true" x14ac:dyDescent="0.2">
      <c r="C865" s="631"/>
      <c r="D865" s="631"/>
      <c r="E865" s="631"/>
      <c r="F865" s="631"/>
      <c r="G865" s="631"/>
      <c r="H865" s="631"/>
      <c r="I865" s="631"/>
      <c r="J865" s="631"/>
      <c r="K865" s="631"/>
      <c r="L865" s="631"/>
      <c r="M865" s="631"/>
      <c r="N865" s="631"/>
      <c r="O865" s="631"/>
      <c r="P865" s="631"/>
      <c r="Q865" s="631"/>
    </row>
    <row r="866" ht="25.15" customHeight="true" x14ac:dyDescent="0.2">
      <c r="C866" s="631"/>
      <c r="D866" s="631"/>
      <c r="E866" s="631"/>
      <c r="F866" s="631"/>
      <c r="G866" s="631"/>
      <c r="H866" s="631"/>
      <c r="I866" s="631"/>
      <c r="J866" s="631"/>
      <c r="K866" s="631"/>
      <c r="L866" s="631"/>
      <c r="M866" s="631"/>
      <c r="N866" s="631"/>
      <c r="O866" s="631"/>
      <c r="P866" s="631"/>
      <c r="Q866" s="631"/>
    </row>
    <row r="867" ht="25.15" customHeight="true" x14ac:dyDescent="0.2">
      <c r="C867" s="631"/>
      <c r="D867" s="631"/>
      <c r="E867" s="631"/>
      <c r="F867" s="631"/>
      <c r="G867" s="631"/>
      <c r="H867" s="631"/>
      <c r="I867" s="631"/>
      <c r="J867" s="631"/>
      <c r="K867" s="631"/>
      <c r="L867" s="631"/>
      <c r="M867" s="631"/>
      <c r="N867" s="631"/>
      <c r="O867" s="631"/>
      <c r="P867" s="631"/>
      <c r="Q867" s="631"/>
    </row>
    <row r="868" ht="25.15" customHeight="true" x14ac:dyDescent="0.2">
      <c r="C868" s="631"/>
      <c r="D868" s="631"/>
      <c r="E868" s="631"/>
      <c r="F868" s="631"/>
      <c r="G868" s="631"/>
      <c r="H868" s="631"/>
      <c r="I868" s="631"/>
      <c r="J868" s="631"/>
      <c r="K868" s="631"/>
      <c r="L868" s="631"/>
      <c r="M868" s="631"/>
      <c r="N868" s="631"/>
      <c r="O868" s="631"/>
      <c r="P868" s="631"/>
      <c r="Q868" s="631"/>
    </row>
    <row r="869" ht="25.15" customHeight="true" x14ac:dyDescent="0.2">
      <c r="C869" s="631"/>
      <c r="D869" s="631"/>
      <c r="E869" s="631"/>
      <c r="F869" s="631"/>
      <c r="G869" s="631"/>
      <c r="H869" s="631"/>
      <c r="I869" s="631"/>
      <c r="J869" s="631"/>
      <c r="K869" s="631"/>
      <c r="L869" s="631"/>
      <c r="M869" s="631"/>
      <c r="N869" s="631"/>
      <c r="O869" s="631"/>
      <c r="P869" s="631"/>
      <c r="Q869" s="631"/>
    </row>
    <row r="870" ht="25.15" customHeight="true" x14ac:dyDescent="0.2">
      <c r="C870" s="631"/>
      <c r="D870" s="631"/>
      <c r="E870" s="631"/>
      <c r="F870" s="631"/>
      <c r="G870" s="631"/>
      <c r="H870" s="631"/>
      <c r="I870" s="631"/>
      <c r="J870" s="631"/>
      <c r="K870" s="631"/>
      <c r="L870" s="631"/>
      <c r="M870" s="631"/>
      <c r="N870" s="631"/>
      <c r="O870" s="631"/>
      <c r="P870" s="631"/>
      <c r="Q870" s="631"/>
    </row>
    <row r="871" ht="25.15" customHeight="true" x14ac:dyDescent="0.2">
      <c r="C871" s="631"/>
      <c r="D871" s="631"/>
      <c r="E871" s="631"/>
      <c r="F871" s="631"/>
      <c r="G871" s="631"/>
      <c r="H871" s="631"/>
      <c r="I871" s="631"/>
      <c r="J871" s="631"/>
      <c r="K871" s="631"/>
      <c r="L871" s="631"/>
      <c r="M871" s="631"/>
      <c r="N871" s="631"/>
      <c r="O871" s="631"/>
      <c r="P871" s="631"/>
      <c r="Q871" s="631"/>
    </row>
    <row r="872" ht="25.15" customHeight="true" x14ac:dyDescent="0.2">
      <c r="C872" s="631"/>
      <c r="D872" s="631"/>
      <c r="E872" s="631"/>
      <c r="F872" s="631"/>
      <c r="G872" s="631"/>
      <c r="H872" s="631"/>
      <c r="I872" s="631"/>
      <c r="J872" s="631"/>
      <c r="K872" s="631"/>
      <c r="L872" s="631"/>
      <c r="M872" s="631"/>
      <c r="N872" s="631"/>
      <c r="O872" s="631"/>
      <c r="P872" s="631"/>
      <c r="Q872" s="631"/>
    </row>
    <row r="873" ht="25.15" customHeight="true" x14ac:dyDescent="0.2">
      <c r="C873" s="631"/>
      <c r="D873" s="631"/>
      <c r="E873" s="631"/>
      <c r="F873" s="631"/>
      <c r="G873" s="631"/>
      <c r="H873" s="631"/>
      <c r="I873" s="631"/>
      <c r="J873" s="631"/>
      <c r="K873" s="631"/>
      <c r="L873" s="631"/>
      <c r="M873" s="631"/>
      <c r="N873" s="631"/>
      <c r="O873" s="631"/>
      <c r="P873" s="631"/>
      <c r="Q873" s="631"/>
    </row>
    <row r="874" ht="25.15" customHeight="true" x14ac:dyDescent="0.2">
      <c r="C874" s="631"/>
      <c r="D874" s="631"/>
      <c r="E874" s="631"/>
      <c r="F874" s="631"/>
      <c r="G874" s="631"/>
      <c r="H874" s="631"/>
      <c r="I874" s="631"/>
      <c r="J874" s="631"/>
      <c r="K874" s="631"/>
      <c r="L874" s="631"/>
      <c r="M874" s="631"/>
      <c r="N874" s="631"/>
      <c r="O874" s="631"/>
      <c r="P874" s="631"/>
      <c r="Q874" s="631"/>
    </row>
    <row r="875" ht="25.15" customHeight="true" x14ac:dyDescent="0.2">
      <c r="C875" s="631"/>
      <c r="D875" s="631"/>
      <c r="E875" s="631"/>
      <c r="F875" s="631"/>
      <c r="G875" s="631"/>
      <c r="H875" s="631"/>
      <c r="I875" s="631"/>
      <c r="J875" s="631"/>
      <c r="K875" s="631"/>
      <c r="L875" s="631"/>
      <c r="M875" s="631"/>
      <c r="N875" s="631"/>
      <c r="O875" s="631"/>
      <c r="P875" s="631"/>
      <c r="Q875" s="631"/>
    </row>
    <row r="876" ht="25.15" customHeight="true" x14ac:dyDescent="0.2">
      <c r="C876" s="631"/>
      <c r="D876" s="631"/>
      <c r="E876" s="631"/>
      <c r="F876" s="631"/>
      <c r="G876" s="631"/>
      <c r="H876" s="631"/>
      <c r="I876" s="631"/>
      <c r="J876" s="631"/>
      <c r="K876" s="631"/>
      <c r="L876" s="631"/>
      <c r="M876" s="631"/>
      <c r="N876" s="631"/>
      <c r="O876" s="631"/>
      <c r="P876" s="631"/>
      <c r="Q876" s="631"/>
    </row>
    <row r="877" ht="25.15" customHeight="true" x14ac:dyDescent="0.2">
      <c r="C877" s="631"/>
      <c r="D877" s="631"/>
      <c r="E877" s="631"/>
      <c r="F877" s="631"/>
      <c r="G877" s="631"/>
      <c r="H877" s="631"/>
      <c r="I877" s="631"/>
      <c r="J877" s="631"/>
      <c r="K877" s="631"/>
      <c r="L877" s="631"/>
      <c r="M877" s="631"/>
      <c r="N877" s="631"/>
      <c r="O877" s="631"/>
      <c r="P877" s="631"/>
      <c r="Q877" s="631"/>
    </row>
    <row r="878" ht="25.15" customHeight="true" x14ac:dyDescent="0.2">
      <c r="C878" s="631"/>
      <c r="D878" s="631"/>
      <c r="E878" s="631"/>
      <c r="F878" s="631"/>
      <c r="G878" s="631"/>
      <c r="H878" s="631"/>
      <c r="I878" s="631"/>
      <c r="J878" s="631"/>
      <c r="K878" s="631"/>
      <c r="L878" s="631"/>
      <c r="M878" s="631"/>
      <c r="N878" s="631"/>
      <c r="O878" s="631"/>
      <c r="P878" s="631"/>
      <c r="Q878" s="631"/>
    </row>
    <row r="879" ht="25.15" customHeight="true" x14ac:dyDescent="0.2">
      <c r="C879" s="631"/>
      <c r="D879" s="631"/>
      <c r="E879" s="631"/>
      <c r="F879" s="631"/>
      <c r="G879" s="631"/>
      <c r="H879" s="631"/>
      <c r="I879" s="631"/>
      <c r="J879" s="631"/>
      <c r="K879" s="631"/>
      <c r="L879" s="631"/>
      <c r="M879" s="631"/>
      <c r="N879" s="631"/>
      <c r="O879" s="631"/>
      <c r="P879" s="631"/>
      <c r="Q879" s="631"/>
    </row>
    <row r="880" ht="25.15" customHeight="true" x14ac:dyDescent="0.2">
      <c r="C880" s="631"/>
      <c r="D880" s="631"/>
      <c r="E880" s="631"/>
      <c r="F880" s="631"/>
      <c r="G880" s="631"/>
      <c r="H880" s="631"/>
      <c r="I880" s="631"/>
      <c r="J880" s="631"/>
      <c r="K880" s="631"/>
      <c r="L880" s="631"/>
      <c r="M880" s="631"/>
      <c r="N880" s="631"/>
      <c r="O880" s="631"/>
      <c r="P880" s="631"/>
      <c r="Q880" s="631"/>
    </row>
    <row r="881" ht="25.15" customHeight="true" x14ac:dyDescent="0.2">
      <c r="C881" s="631"/>
      <c r="D881" s="631"/>
      <c r="E881" s="631"/>
      <c r="F881" s="631"/>
      <c r="G881" s="631"/>
      <c r="H881" s="631"/>
      <c r="I881" s="631"/>
      <c r="J881" s="631"/>
      <c r="K881" s="631"/>
      <c r="L881" s="631"/>
      <c r="M881" s="631"/>
      <c r="N881" s="631"/>
      <c r="O881" s="631"/>
      <c r="P881" s="631"/>
      <c r="Q881" s="631"/>
    </row>
    <row r="882" ht="25.15" customHeight="true" x14ac:dyDescent="0.2">
      <c r="C882" s="631"/>
      <c r="D882" s="631"/>
      <c r="E882" s="631"/>
      <c r="F882" s="631"/>
      <c r="G882" s="631"/>
      <c r="H882" s="631"/>
      <c r="I882" s="631"/>
      <c r="J882" s="631"/>
      <c r="K882" s="631"/>
      <c r="L882" s="631"/>
      <c r="M882" s="631"/>
      <c r="N882" s="631"/>
      <c r="O882" s="631"/>
      <c r="P882" s="631"/>
      <c r="Q882" s="631"/>
    </row>
    <row r="883" ht="25.15" customHeight="true" x14ac:dyDescent="0.2">
      <c r="C883" s="631"/>
      <c r="D883" s="631"/>
      <c r="E883" s="631"/>
      <c r="F883" s="631"/>
      <c r="G883" s="631"/>
      <c r="H883" s="631"/>
      <c r="I883" s="631"/>
      <c r="J883" s="631"/>
      <c r="K883" s="631"/>
      <c r="L883" s="631"/>
      <c r="M883" s="631"/>
      <c r="N883" s="631"/>
      <c r="O883" s="631"/>
      <c r="P883" s="631"/>
      <c r="Q883" s="631"/>
    </row>
    <row r="884" ht="25.15" customHeight="true" x14ac:dyDescent="0.2">
      <c r="C884" s="631"/>
      <c r="D884" s="631"/>
      <c r="E884" s="631"/>
      <c r="F884" s="631"/>
      <c r="G884" s="631"/>
      <c r="H884" s="631"/>
      <c r="I884" s="631"/>
      <c r="J884" s="631"/>
      <c r="K884" s="631"/>
      <c r="L884" s="631"/>
      <c r="M884" s="631"/>
      <c r="N884" s="631"/>
      <c r="O884" s="631"/>
      <c r="P884" s="631"/>
      <c r="Q884" s="631"/>
    </row>
    <row r="885" ht="25.15" customHeight="true" x14ac:dyDescent="0.2">
      <c r="C885" s="631"/>
      <c r="D885" s="631"/>
      <c r="E885" s="631"/>
      <c r="F885" s="631"/>
      <c r="G885" s="631"/>
      <c r="H885" s="631"/>
      <c r="I885" s="631"/>
      <c r="J885" s="631"/>
      <c r="K885" s="631"/>
      <c r="L885" s="631"/>
      <c r="M885" s="631"/>
      <c r="N885" s="631"/>
      <c r="O885" s="631"/>
      <c r="P885" s="631"/>
      <c r="Q885" s="631"/>
    </row>
    <row r="886" ht="25.15" customHeight="true" x14ac:dyDescent="0.2">
      <c r="C886" s="631"/>
      <c r="D886" s="631"/>
      <c r="E886" s="631"/>
      <c r="F886" s="631"/>
      <c r="G886" s="631"/>
      <c r="H886" s="631"/>
      <c r="I886" s="631"/>
      <c r="J886" s="631"/>
      <c r="K886" s="631"/>
      <c r="L886" s="631"/>
      <c r="M886" s="631"/>
      <c r="N886" s="631"/>
      <c r="O886" s="631"/>
      <c r="P886" s="631"/>
      <c r="Q886" s="631"/>
    </row>
    <row r="887" ht="25.15" customHeight="true" x14ac:dyDescent="0.2">
      <c r="C887" s="631"/>
      <c r="D887" s="631"/>
      <c r="E887" s="631"/>
      <c r="F887" s="631"/>
      <c r="G887" s="631"/>
      <c r="H887" s="631"/>
      <c r="I887" s="631"/>
      <c r="J887" s="631"/>
      <c r="K887" s="631"/>
      <c r="L887" s="631"/>
      <c r="M887" s="631"/>
      <c r="N887" s="631"/>
      <c r="O887" s="631"/>
      <c r="P887" s="631"/>
      <c r="Q887" s="631"/>
    </row>
    <row r="888" ht="25.15" customHeight="true" x14ac:dyDescent="0.2">
      <c r="C888" s="631"/>
      <c r="D888" s="631"/>
      <c r="E888" s="631"/>
      <c r="F888" s="631"/>
      <c r="G888" s="631"/>
      <c r="H888" s="631"/>
      <c r="I888" s="631"/>
      <c r="J888" s="631"/>
      <c r="K888" s="631"/>
      <c r="L888" s="631"/>
      <c r="M888" s="631"/>
      <c r="N888" s="631"/>
      <c r="O888" s="631"/>
      <c r="P888" s="631"/>
      <c r="Q888" s="631"/>
    </row>
    <row r="889" ht="25.15" customHeight="true" x14ac:dyDescent="0.2">
      <c r="C889" s="631"/>
      <c r="D889" s="631"/>
      <c r="E889" s="631"/>
      <c r="F889" s="631"/>
      <c r="G889" s="631"/>
      <c r="H889" s="631"/>
      <c r="I889" s="631"/>
      <c r="J889" s="631"/>
      <c r="K889" s="631"/>
      <c r="L889" s="631"/>
      <c r="M889" s="631"/>
      <c r="N889" s="631"/>
      <c r="O889" s="631"/>
      <c r="P889" s="631"/>
      <c r="Q889" s="631"/>
    </row>
    <row r="890" ht="25.15" customHeight="true" x14ac:dyDescent="0.2">
      <c r="C890" s="631"/>
      <c r="D890" s="631"/>
      <c r="E890" s="631"/>
      <c r="F890" s="631"/>
      <c r="G890" s="631"/>
      <c r="H890" s="631"/>
      <c r="I890" s="631"/>
      <c r="J890" s="631"/>
      <c r="K890" s="631"/>
      <c r="L890" s="631"/>
      <c r="M890" s="631"/>
      <c r="N890" s="631"/>
      <c r="O890" s="631"/>
      <c r="P890" s="631"/>
      <c r="Q890" s="631"/>
    </row>
    <row r="891" ht="25.15" customHeight="true" x14ac:dyDescent="0.2">
      <c r="C891" s="631"/>
      <c r="D891" s="631"/>
      <c r="E891" s="631"/>
      <c r="F891" s="631"/>
      <c r="G891" s="631"/>
      <c r="H891" s="631"/>
      <c r="I891" s="631"/>
      <c r="J891" s="631"/>
      <c r="K891" s="631"/>
      <c r="L891" s="631"/>
      <c r="M891" s="631"/>
      <c r="N891" s="631"/>
      <c r="O891" s="631"/>
      <c r="P891" s="631"/>
      <c r="Q891" s="631"/>
    </row>
    <row r="892" ht="25.15" customHeight="true" x14ac:dyDescent="0.2">
      <c r="C892" s="631"/>
      <c r="D892" s="631"/>
      <c r="E892" s="631"/>
      <c r="F892" s="631"/>
      <c r="G892" s="631"/>
      <c r="H892" s="631"/>
      <c r="I892" s="631"/>
      <c r="J892" s="631"/>
      <c r="K892" s="631"/>
      <c r="L892" s="631"/>
      <c r="M892" s="631"/>
      <c r="N892" s="631"/>
      <c r="O892" s="631"/>
      <c r="P892" s="631"/>
      <c r="Q892" s="631"/>
    </row>
    <row r="893" ht="25.15" customHeight="true" x14ac:dyDescent="0.2">
      <c r="C893" s="631"/>
      <c r="D893" s="631"/>
      <c r="E893" s="631"/>
      <c r="F893" s="631"/>
      <c r="G893" s="631"/>
      <c r="H893" s="631"/>
      <c r="I893" s="631"/>
      <c r="J893" s="631"/>
      <c r="K893" s="631"/>
      <c r="L893" s="631"/>
      <c r="M893" s="631"/>
      <c r="N893" s="631"/>
      <c r="O893" s="631"/>
      <c r="P893" s="631"/>
      <c r="Q893" s="631"/>
    </row>
    <row r="894" ht="25.15" customHeight="true" x14ac:dyDescent="0.2">
      <c r="C894" s="631"/>
      <c r="D894" s="631"/>
      <c r="E894" s="631"/>
      <c r="F894" s="631"/>
      <c r="G894" s="631"/>
      <c r="H894" s="631"/>
      <c r="I894" s="631"/>
      <c r="J894" s="631"/>
      <c r="K894" s="631"/>
      <c r="L894" s="631"/>
      <c r="M894" s="631"/>
      <c r="N894" s="631"/>
      <c r="O894" s="631"/>
      <c r="P894" s="631"/>
      <c r="Q894" s="631"/>
    </row>
    <row r="895" ht="25.15" customHeight="true" x14ac:dyDescent="0.2">
      <c r="C895" s="631"/>
      <c r="D895" s="631"/>
      <c r="E895" s="631"/>
      <c r="F895" s="631"/>
      <c r="G895" s="631"/>
      <c r="H895" s="631"/>
      <c r="I895" s="631"/>
      <c r="J895" s="631"/>
      <c r="K895" s="631"/>
      <c r="L895" s="631"/>
      <c r="M895" s="631"/>
      <c r="N895" s="631"/>
      <c r="O895" s="631"/>
      <c r="P895" s="631"/>
      <c r="Q895" s="631"/>
    </row>
    <row r="896" ht="25.15" customHeight="true" x14ac:dyDescent="0.2">
      <c r="C896" s="631"/>
      <c r="D896" s="631"/>
      <c r="E896" s="631"/>
      <c r="F896" s="631"/>
      <c r="G896" s="631"/>
      <c r="H896" s="631"/>
      <c r="I896" s="631"/>
      <c r="J896" s="631"/>
      <c r="K896" s="631"/>
      <c r="L896" s="631"/>
      <c r="M896" s="631"/>
      <c r="N896" s="631"/>
      <c r="O896" s="631"/>
      <c r="P896" s="631"/>
      <c r="Q896" s="631"/>
    </row>
    <row r="897" ht="25.15" customHeight="true" x14ac:dyDescent="0.2">
      <c r="C897" s="631"/>
      <c r="D897" s="631"/>
      <c r="E897" s="631"/>
      <c r="F897" s="631"/>
      <c r="G897" s="631"/>
      <c r="H897" s="631"/>
      <c r="I897" s="631"/>
      <c r="J897" s="631"/>
      <c r="K897" s="631"/>
      <c r="L897" s="631"/>
      <c r="M897" s="631"/>
      <c r="N897" s="631"/>
      <c r="O897" s="631"/>
      <c r="P897" s="631"/>
      <c r="Q897" s="631"/>
    </row>
    <row r="898" ht="25.15" customHeight="true" x14ac:dyDescent="0.2">
      <c r="C898" s="631"/>
      <c r="D898" s="631"/>
      <c r="E898" s="631"/>
      <c r="F898" s="631"/>
      <c r="G898" s="631"/>
      <c r="H898" s="631"/>
      <c r="I898" s="631"/>
      <c r="J898" s="631"/>
      <c r="K898" s="631"/>
      <c r="L898" s="631"/>
      <c r="M898" s="631"/>
      <c r="N898" s="631"/>
      <c r="O898" s="631"/>
      <c r="P898" s="631"/>
      <c r="Q898" s="631"/>
    </row>
    <row r="899" ht="25.15" customHeight="true" x14ac:dyDescent="0.2">
      <c r="C899" s="631"/>
      <c r="D899" s="631"/>
      <c r="E899" s="631"/>
      <c r="F899" s="631"/>
      <c r="G899" s="631"/>
      <c r="H899" s="631"/>
      <c r="I899" s="631"/>
      <c r="J899" s="631"/>
      <c r="K899" s="631"/>
      <c r="L899" s="631"/>
      <c r="M899" s="631"/>
      <c r="N899" s="631"/>
      <c r="O899" s="631"/>
      <c r="P899" s="631"/>
      <c r="Q899" s="631"/>
    </row>
    <row r="900" ht="25.15" customHeight="true" x14ac:dyDescent="0.2">
      <c r="C900" s="631"/>
      <c r="D900" s="631"/>
      <c r="E900" s="631"/>
      <c r="F900" s="631"/>
      <c r="G900" s="631"/>
      <c r="H900" s="631"/>
      <c r="I900" s="631"/>
      <c r="J900" s="631"/>
      <c r="K900" s="631"/>
      <c r="L900" s="631"/>
      <c r="M900" s="631"/>
      <c r="N900" s="631"/>
      <c r="O900" s="631"/>
      <c r="P900" s="631"/>
      <c r="Q900" s="631"/>
    </row>
    <row r="901" ht="25.15" customHeight="true" x14ac:dyDescent="0.2">
      <c r="C901" s="631"/>
      <c r="D901" s="631"/>
      <c r="E901" s="631"/>
      <c r="F901" s="631"/>
      <c r="G901" s="631"/>
      <c r="H901" s="631"/>
      <c r="I901" s="631"/>
      <c r="J901" s="631"/>
      <c r="K901" s="631"/>
      <c r="L901" s="631"/>
      <c r="M901" s="631"/>
      <c r="N901" s="631"/>
      <c r="O901" s="631"/>
      <c r="P901" s="631"/>
      <c r="Q901" s="631"/>
    </row>
    <row r="902" ht="25.15" customHeight="true" x14ac:dyDescent="0.2">
      <c r="C902" s="631"/>
      <c r="D902" s="631"/>
      <c r="E902" s="631"/>
      <c r="F902" s="631"/>
      <c r="G902" s="631"/>
      <c r="H902" s="631"/>
      <c r="I902" s="631"/>
      <c r="J902" s="631"/>
      <c r="K902" s="631"/>
      <c r="L902" s="631"/>
      <c r="M902" s="631"/>
      <c r="N902" s="631"/>
      <c r="O902" s="631"/>
      <c r="P902" s="631"/>
      <c r="Q902" s="631"/>
    </row>
    <row r="903" ht="25.15" customHeight="true" x14ac:dyDescent="0.2">
      <c r="C903" s="631"/>
      <c r="D903" s="631"/>
      <c r="E903" s="631"/>
      <c r="F903" s="631"/>
      <c r="G903" s="631"/>
      <c r="H903" s="631"/>
      <c r="I903" s="631"/>
      <c r="J903" s="631"/>
      <c r="K903" s="631"/>
      <c r="L903" s="631"/>
      <c r="M903" s="631"/>
      <c r="N903" s="631"/>
      <c r="O903" s="631"/>
      <c r="P903" s="631"/>
      <c r="Q903" s="631"/>
    </row>
    <row r="904" ht="25.15" customHeight="true" x14ac:dyDescent="0.2">
      <c r="C904" s="631"/>
      <c r="D904" s="631"/>
      <c r="E904" s="631"/>
      <c r="F904" s="631"/>
      <c r="G904" s="631"/>
      <c r="H904" s="631"/>
      <c r="I904" s="631"/>
      <c r="J904" s="631"/>
      <c r="K904" s="631"/>
      <c r="L904" s="631"/>
      <c r="M904" s="631"/>
      <c r="N904" s="631"/>
      <c r="O904" s="631"/>
      <c r="P904" s="631"/>
      <c r="Q904" s="631"/>
    </row>
    <row r="905" ht="25.15" customHeight="true" x14ac:dyDescent="0.2">
      <c r="C905" s="631"/>
      <c r="D905" s="631"/>
      <c r="E905" s="631"/>
      <c r="F905" s="631"/>
      <c r="G905" s="631"/>
      <c r="H905" s="631"/>
      <c r="I905" s="631"/>
      <c r="J905" s="631"/>
      <c r="K905" s="631"/>
      <c r="L905" s="631"/>
      <c r="M905" s="631"/>
      <c r="N905" s="631"/>
      <c r="O905" s="631"/>
      <c r="P905" s="631"/>
      <c r="Q905" s="631"/>
    </row>
    <row r="906" ht="25.15" customHeight="true" x14ac:dyDescent="0.2">
      <c r="C906" s="631"/>
      <c r="D906" s="631"/>
      <c r="E906" s="631"/>
      <c r="F906" s="631"/>
      <c r="G906" s="631"/>
      <c r="H906" s="631"/>
      <c r="I906" s="631"/>
      <c r="J906" s="631"/>
      <c r="K906" s="631"/>
      <c r="L906" s="631"/>
      <c r="M906" s="631"/>
      <c r="N906" s="631"/>
      <c r="O906" s="631"/>
      <c r="P906" s="631"/>
      <c r="Q906" s="631"/>
    </row>
    <row r="907" ht="25.15" customHeight="true" x14ac:dyDescent="0.2">
      <c r="C907" s="631"/>
      <c r="D907" s="631"/>
      <c r="E907" s="631"/>
      <c r="F907" s="631"/>
      <c r="G907" s="631"/>
      <c r="H907" s="631"/>
      <c r="I907" s="631"/>
      <c r="J907" s="631"/>
      <c r="K907" s="631"/>
      <c r="L907" s="631"/>
      <c r="M907" s="631"/>
      <c r="N907" s="631"/>
      <c r="O907" s="631"/>
      <c r="P907" s="631"/>
      <c r="Q907" s="631"/>
    </row>
    <row r="908" ht="25.15" customHeight="true" x14ac:dyDescent="0.2">
      <c r="C908" s="631"/>
      <c r="D908" s="631"/>
      <c r="E908" s="631"/>
      <c r="F908" s="631"/>
      <c r="G908" s="631"/>
      <c r="H908" s="631"/>
      <c r="I908" s="631"/>
      <c r="J908" s="631"/>
      <c r="K908" s="631"/>
      <c r="L908" s="631"/>
      <c r="M908" s="631"/>
      <c r="N908" s="631"/>
      <c r="O908" s="631"/>
      <c r="P908" s="631"/>
      <c r="Q908" s="631"/>
    </row>
    <row r="909" ht="25.15" customHeight="true" x14ac:dyDescent="0.2">
      <c r="C909" s="631"/>
      <c r="D909" s="631"/>
      <c r="E909" s="631"/>
      <c r="F909" s="631"/>
      <c r="G909" s="631"/>
      <c r="H909" s="631"/>
      <c r="I909" s="631"/>
      <c r="J909" s="631"/>
      <c r="K909" s="631"/>
      <c r="L909" s="631"/>
      <c r="M909" s="631"/>
      <c r="N909" s="631"/>
      <c r="O909" s="631"/>
      <c r="P909" s="631"/>
      <c r="Q909" s="631"/>
    </row>
    <row r="910" ht="25.15" customHeight="true" x14ac:dyDescent="0.2">
      <c r="C910" s="631"/>
      <c r="D910" s="631"/>
      <c r="E910" s="631"/>
      <c r="F910" s="631"/>
      <c r="G910" s="631"/>
      <c r="H910" s="631"/>
      <c r="I910" s="631"/>
      <c r="J910" s="631"/>
      <c r="K910" s="631"/>
      <c r="L910" s="631"/>
      <c r="M910" s="631"/>
      <c r="N910" s="631"/>
      <c r="O910" s="631"/>
      <c r="P910" s="631"/>
      <c r="Q910" s="631"/>
    </row>
    <row r="911" ht="25.15" customHeight="true" x14ac:dyDescent="0.2">
      <c r="C911" s="631"/>
      <c r="D911" s="631"/>
      <c r="E911" s="631"/>
      <c r="F911" s="631"/>
      <c r="G911" s="631"/>
      <c r="H911" s="631"/>
      <c r="I911" s="631"/>
      <c r="J911" s="631"/>
      <c r="K911" s="631"/>
      <c r="L911" s="631"/>
      <c r="M911" s="631"/>
      <c r="N911" s="631"/>
      <c r="O911" s="631"/>
      <c r="P911" s="631"/>
      <c r="Q911" s="631"/>
    </row>
    <row r="912" ht="25.15" customHeight="true" x14ac:dyDescent="0.2">
      <c r="C912" s="631"/>
      <c r="D912" s="631"/>
      <c r="E912" s="631"/>
      <c r="F912" s="631"/>
      <c r="G912" s="631"/>
      <c r="H912" s="631"/>
      <c r="I912" s="631"/>
      <c r="J912" s="631"/>
      <c r="K912" s="631"/>
      <c r="L912" s="631"/>
      <c r="M912" s="631"/>
      <c r="N912" s="631"/>
      <c r="O912" s="631"/>
      <c r="P912" s="631"/>
      <c r="Q912" s="631"/>
    </row>
    <row r="913" ht="25.15" customHeight="true" x14ac:dyDescent="0.2">
      <c r="C913" s="631"/>
      <c r="D913" s="631"/>
      <c r="E913" s="631"/>
      <c r="F913" s="631"/>
      <c r="G913" s="631"/>
      <c r="H913" s="631"/>
      <c r="I913" s="631"/>
      <c r="J913" s="631"/>
      <c r="K913" s="631"/>
      <c r="L913" s="631"/>
      <c r="M913" s="631"/>
      <c r="N913" s="631"/>
      <c r="O913" s="631"/>
      <c r="P913" s="631"/>
      <c r="Q913" s="631"/>
    </row>
    <row r="914" ht="25.15" customHeight="true" x14ac:dyDescent="0.2">
      <c r="C914" s="631"/>
      <c r="D914" s="631"/>
      <c r="E914" s="631"/>
      <c r="F914" s="631"/>
      <c r="G914" s="631"/>
      <c r="H914" s="631"/>
      <c r="I914" s="631"/>
      <c r="J914" s="631"/>
      <c r="K914" s="631"/>
      <c r="L914" s="631"/>
      <c r="M914" s="631"/>
      <c r="N914" s="631"/>
      <c r="O914" s="631"/>
      <c r="P914" s="631"/>
      <c r="Q914" s="631"/>
    </row>
    <row r="915" ht="25.15" customHeight="true" x14ac:dyDescent="0.2">
      <c r="C915" s="631"/>
      <c r="D915" s="631"/>
      <c r="E915" s="631"/>
      <c r="F915" s="631"/>
      <c r="G915" s="631"/>
      <c r="H915" s="631"/>
      <c r="I915" s="631"/>
      <c r="J915" s="631"/>
      <c r="K915" s="631"/>
      <c r="L915" s="631"/>
      <c r="M915" s="631"/>
      <c r="N915" s="631"/>
      <c r="O915" s="631"/>
      <c r="P915" s="631"/>
      <c r="Q915" s="631"/>
    </row>
    <row r="916" ht="25.15" customHeight="true" x14ac:dyDescent="0.2">
      <c r="C916" s="631"/>
      <c r="D916" s="631"/>
      <c r="E916" s="631"/>
      <c r="F916" s="631"/>
      <c r="G916" s="631"/>
      <c r="H916" s="631"/>
      <c r="I916" s="631"/>
      <c r="J916" s="631"/>
      <c r="K916" s="631"/>
      <c r="L916" s="631"/>
      <c r="M916" s="631"/>
      <c r="N916" s="631"/>
      <c r="O916" s="631"/>
      <c r="P916" s="631"/>
      <c r="Q916" s="631"/>
    </row>
    <row r="917" ht="25.15" customHeight="true" x14ac:dyDescent="0.2">
      <c r="C917" s="631"/>
      <c r="D917" s="631"/>
      <c r="E917" s="631"/>
      <c r="F917" s="631"/>
      <c r="G917" s="631"/>
      <c r="H917" s="631"/>
      <c r="I917" s="631"/>
      <c r="J917" s="631"/>
      <c r="K917" s="631"/>
      <c r="L917" s="631"/>
      <c r="M917" s="631"/>
      <c r="N917" s="631"/>
      <c r="O917" s="631"/>
      <c r="P917" s="631"/>
      <c r="Q917" s="631"/>
    </row>
    <row r="918" ht="25.15" customHeight="true" x14ac:dyDescent="0.2">
      <c r="C918" s="631"/>
      <c r="D918" s="631"/>
      <c r="E918" s="631"/>
      <c r="F918" s="631"/>
      <c r="G918" s="631"/>
      <c r="H918" s="631"/>
      <c r="I918" s="631"/>
      <c r="J918" s="631"/>
      <c r="K918" s="631"/>
      <c r="L918" s="631"/>
      <c r="M918" s="631"/>
      <c r="N918" s="631"/>
      <c r="O918" s="631"/>
      <c r="P918" s="631"/>
      <c r="Q918" s="631"/>
    </row>
    <row r="919" ht="25.15" customHeight="true" x14ac:dyDescent="0.2">
      <c r="C919" s="631"/>
      <c r="D919" s="631"/>
      <c r="E919" s="631"/>
      <c r="F919" s="631"/>
      <c r="G919" s="631"/>
      <c r="H919" s="631"/>
      <c r="I919" s="631"/>
      <c r="J919" s="631"/>
      <c r="K919" s="631"/>
      <c r="L919" s="631"/>
      <c r="M919" s="631"/>
      <c r="N919" s="631"/>
      <c r="O919" s="631"/>
      <c r="P919" s="631"/>
      <c r="Q919" s="631"/>
    </row>
    <row r="920" ht="25.15" customHeight="true" x14ac:dyDescent="0.2">
      <c r="C920" s="631"/>
      <c r="D920" s="631"/>
      <c r="E920" s="631"/>
      <c r="F920" s="631"/>
      <c r="G920" s="631"/>
      <c r="H920" s="631"/>
      <c r="I920" s="631"/>
      <c r="J920" s="631"/>
      <c r="K920" s="631"/>
      <c r="L920" s="631"/>
      <c r="M920" s="631"/>
      <c r="N920" s="631"/>
      <c r="O920" s="631"/>
      <c r="P920" s="631"/>
      <c r="Q920" s="631"/>
    </row>
    <row r="921" ht="25.15" customHeight="true" x14ac:dyDescent="0.2">
      <c r="C921" s="631"/>
      <c r="D921" s="631"/>
      <c r="E921" s="631"/>
      <c r="F921" s="631"/>
      <c r="G921" s="631"/>
      <c r="H921" s="631"/>
      <c r="I921" s="631"/>
      <c r="J921" s="631"/>
      <c r="K921" s="631"/>
      <c r="L921" s="631"/>
      <c r="M921" s="631"/>
      <c r="N921" s="631"/>
      <c r="O921" s="631"/>
      <c r="P921" s="631"/>
      <c r="Q921" s="631"/>
    </row>
    <row r="922" ht="25.15" customHeight="true" x14ac:dyDescent="0.2">
      <c r="C922" s="631"/>
      <c r="D922" s="631"/>
      <c r="E922" s="631"/>
      <c r="F922" s="631"/>
      <c r="G922" s="631"/>
      <c r="H922" s="631"/>
      <c r="I922" s="631"/>
      <c r="J922" s="631"/>
      <c r="K922" s="631"/>
      <c r="L922" s="631"/>
      <c r="M922" s="631"/>
      <c r="N922" s="631"/>
      <c r="O922" s="631"/>
      <c r="P922" s="631"/>
      <c r="Q922" s="631"/>
    </row>
    <row r="923" ht="25.15" customHeight="true" x14ac:dyDescent="0.2">
      <c r="C923" s="631"/>
      <c r="D923" s="631"/>
      <c r="E923" s="631"/>
      <c r="F923" s="631"/>
      <c r="G923" s="631"/>
      <c r="H923" s="631"/>
      <c r="I923" s="631"/>
      <c r="J923" s="631"/>
      <c r="K923" s="631"/>
      <c r="L923" s="631"/>
      <c r="M923" s="631"/>
      <c r="N923" s="631"/>
      <c r="O923" s="631"/>
      <c r="P923" s="631"/>
      <c r="Q923" s="631"/>
    </row>
    <row r="924" ht="25.15" customHeight="true" x14ac:dyDescent="0.2">
      <c r="C924" s="631"/>
      <c r="D924" s="631"/>
      <c r="E924" s="631"/>
      <c r="F924" s="631"/>
      <c r="G924" s="631"/>
      <c r="H924" s="631"/>
      <c r="I924" s="631"/>
      <c r="J924" s="631"/>
      <c r="K924" s="631"/>
      <c r="L924" s="631"/>
      <c r="M924" s="631"/>
      <c r="N924" s="631"/>
      <c r="O924" s="631"/>
      <c r="P924" s="631"/>
      <c r="Q924" s="631"/>
    </row>
    <row r="925" ht="25.15" customHeight="true" x14ac:dyDescent="0.2">
      <c r="C925" s="631"/>
      <c r="D925" s="631"/>
      <c r="E925" s="631"/>
      <c r="F925" s="631"/>
      <c r="G925" s="631"/>
      <c r="H925" s="631"/>
      <c r="I925" s="631"/>
      <c r="J925" s="631"/>
      <c r="K925" s="631"/>
      <c r="L925" s="631"/>
      <c r="M925" s="631"/>
      <c r="N925" s="631"/>
      <c r="O925" s="631"/>
      <c r="P925" s="631"/>
      <c r="Q925" s="631"/>
    </row>
    <row r="926" ht="25.15" customHeight="true" x14ac:dyDescent="0.2">
      <c r="C926" s="631"/>
      <c r="D926" s="631"/>
      <c r="E926" s="631"/>
      <c r="F926" s="631"/>
      <c r="G926" s="631"/>
      <c r="H926" s="631"/>
      <c r="I926" s="631"/>
      <c r="J926" s="631"/>
      <c r="K926" s="631"/>
      <c r="L926" s="631"/>
      <c r="M926" s="631"/>
      <c r="N926" s="631"/>
      <c r="O926" s="631"/>
      <c r="P926" s="631"/>
      <c r="Q926" s="631"/>
    </row>
    <row r="927" ht="25.15" customHeight="true" x14ac:dyDescent="0.2">
      <c r="C927" s="631"/>
      <c r="D927" s="631"/>
      <c r="E927" s="631"/>
      <c r="F927" s="631"/>
      <c r="G927" s="631"/>
      <c r="H927" s="631"/>
      <c r="I927" s="631"/>
      <c r="J927" s="631"/>
      <c r="K927" s="631"/>
      <c r="L927" s="631"/>
      <c r="M927" s="631"/>
      <c r="N927" s="631"/>
      <c r="O927" s="631"/>
      <c r="P927" s="631"/>
      <c r="Q927" s="631"/>
    </row>
    <row r="928" ht="25.15" customHeight="true" x14ac:dyDescent="0.2">
      <c r="C928" s="631"/>
      <c r="D928" s="631"/>
      <c r="E928" s="631"/>
      <c r="F928" s="631"/>
      <c r="G928" s="631"/>
      <c r="H928" s="631"/>
      <c r="I928" s="631"/>
      <c r="J928" s="631"/>
      <c r="K928" s="631"/>
      <c r="L928" s="631"/>
      <c r="M928" s="631"/>
      <c r="N928" s="631"/>
      <c r="O928" s="631"/>
      <c r="P928" s="631"/>
      <c r="Q928" s="631"/>
    </row>
    <row r="929" ht="25.15" customHeight="true" x14ac:dyDescent="0.2">
      <c r="C929" s="631"/>
      <c r="D929" s="631"/>
      <c r="E929" s="631"/>
      <c r="F929" s="631"/>
      <c r="G929" s="631"/>
      <c r="H929" s="631"/>
      <c r="I929" s="631"/>
      <c r="J929" s="631"/>
      <c r="K929" s="631"/>
      <c r="L929" s="631"/>
      <c r="M929" s="631"/>
      <c r="N929" s="631"/>
      <c r="O929" s="631"/>
      <c r="P929" s="631"/>
      <c r="Q929" s="631"/>
    </row>
    <row r="930" ht="25.15" customHeight="true" x14ac:dyDescent="0.2">
      <c r="C930" s="631"/>
      <c r="D930" s="631"/>
      <c r="E930" s="631"/>
      <c r="F930" s="631"/>
      <c r="G930" s="631"/>
      <c r="H930" s="631"/>
      <c r="I930" s="631"/>
      <c r="J930" s="631"/>
      <c r="K930" s="631"/>
      <c r="L930" s="631"/>
      <c r="M930" s="631"/>
      <c r="N930" s="631"/>
      <c r="O930" s="631"/>
      <c r="P930" s="631"/>
      <c r="Q930" s="631"/>
    </row>
    <row r="931" ht="25.15" customHeight="true" x14ac:dyDescent="0.2">
      <c r="C931" s="631"/>
      <c r="D931" s="631"/>
      <c r="E931" s="631"/>
      <c r="F931" s="631"/>
      <c r="G931" s="631"/>
      <c r="H931" s="631"/>
      <c r="I931" s="631"/>
      <c r="J931" s="631"/>
      <c r="K931" s="631"/>
      <c r="L931" s="631"/>
      <c r="M931" s="631"/>
      <c r="N931" s="631"/>
      <c r="O931" s="631"/>
      <c r="P931" s="631"/>
      <c r="Q931" s="631"/>
    </row>
    <row r="932" ht="25.15" customHeight="true" x14ac:dyDescent="0.2">
      <c r="C932" s="631"/>
      <c r="D932" s="631"/>
      <c r="E932" s="631"/>
      <c r="F932" s="631"/>
      <c r="G932" s="631"/>
      <c r="H932" s="631"/>
      <c r="I932" s="631"/>
      <c r="J932" s="631"/>
      <c r="K932" s="631"/>
      <c r="L932" s="631"/>
      <c r="M932" s="631"/>
      <c r="N932" s="631"/>
      <c r="O932" s="631"/>
      <c r="P932" s="631"/>
      <c r="Q932" s="631"/>
    </row>
    <row r="933" ht="25.15" customHeight="true" x14ac:dyDescent="0.2">
      <c r="C933" s="631"/>
      <c r="D933" s="631"/>
      <c r="E933" s="631"/>
      <c r="F933" s="631"/>
      <c r="G933" s="631"/>
      <c r="H933" s="631"/>
      <c r="I933" s="631"/>
      <c r="J933" s="631"/>
      <c r="K933" s="631"/>
      <c r="L933" s="631"/>
      <c r="M933" s="631"/>
      <c r="N933" s="631"/>
      <c r="O933" s="631"/>
      <c r="P933" s="631"/>
      <c r="Q933" s="631"/>
    </row>
    <row r="934" ht="25.15" customHeight="true" x14ac:dyDescent="0.2">
      <c r="C934" s="631"/>
      <c r="D934" s="631"/>
      <c r="E934" s="631"/>
      <c r="F934" s="631"/>
      <c r="G934" s="631"/>
      <c r="H934" s="631"/>
      <c r="I934" s="631"/>
      <c r="J934" s="631"/>
      <c r="K934" s="631"/>
      <c r="L934" s="631"/>
      <c r="M934" s="631"/>
      <c r="N934" s="631"/>
      <c r="O934" s="631"/>
      <c r="P934" s="631"/>
      <c r="Q934" s="631"/>
    </row>
    <row r="935" ht="25.15" customHeight="true" x14ac:dyDescent="0.2">
      <c r="C935" s="631"/>
      <c r="D935" s="631"/>
      <c r="E935" s="631"/>
      <c r="F935" s="631"/>
      <c r="G935" s="631"/>
      <c r="H935" s="631"/>
      <c r="I935" s="631"/>
      <c r="J935" s="631"/>
      <c r="K935" s="631"/>
      <c r="L935" s="631"/>
      <c r="M935" s="631"/>
      <c r="N935" s="631"/>
      <c r="O935" s="631"/>
      <c r="P935" s="631"/>
      <c r="Q935" s="631"/>
    </row>
    <row r="936" ht="25.15" customHeight="true" x14ac:dyDescent="0.2">
      <c r="C936" s="631"/>
      <c r="D936" s="631"/>
      <c r="E936" s="631"/>
      <c r="F936" s="631"/>
      <c r="G936" s="631"/>
      <c r="H936" s="631"/>
      <c r="I936" s="631"/>
      <c r="J936" s="631"/>
      <c r="K936" s="631"/>
      <c r="L936" s="631"/>
      <c r="M936" s="631"/>
      <c r="N936" s="631"/>
      <c r="O936" s="631"/>
      <c r="P936" s="631"/>
      <c r="Q936" s="631"/>
    </row>
    <row r="937" ht="25.15" customHeight="true" x14ac:dyDescent="0.2">
      <c r="C937" s="631"/>
      <c r="D937" s="631"/>
      <c r="E937" s="631"/>
      <c r="F937" s="631"/>
      <c r="G937" s="631"/>
      <c r="H937" s="631"/>
      <c r="I937" s="631"/>
      <c r="J937" s="631"/>
      <c r="K937" s="631"/>
      <c r="L937" s="631"/>
      <c r="M937" s="631"/>
      <c r="N937" s="631"/>
      <c r="O937" s="631"/>
      <c r="P937" s="631"/>
      <c r="Q937" s="631"/>
    </row>
    <row r="938" ht="25.15" customHeight="true" x14ac:dyDescent="0.2">
      <c r="C938" s="631"/>
      <c r="D938" s="631"/>
      <c r="E938" s="631"/>
      <c r="F938" s="631"/>
      <c r="G938" s="631"/>
      <c r="H938" s="631"/>
      <c r="I938" s="631"/>
      <c r="J938" s="631"/>
      <c r="K938" s="631"/>
      <c r="L938" s="631"/>
      <c r="M938" s="631"/>
      <c r="N938" s="631"/>
      <c r="O938" s="631"/>
      <c r="P938" s="631"/>
      <c r="Q938" s="631"/>
    </row>
    <row r="939" ht="25.15" customHeight="true" x14ac:dyDescent="0.2">
      <c r="C939" s="631"/>
      <c r="D939" s="631"/>
      <c r="E939" s="631"/>
      <c r="F939" s="631"/>
      <c r="G939" s="631"/>
      <c r="H939" s="631"/>
      <c r="I939" s="631"/>
      <c r="J939" s="631"/>
      <c r="K939" s="631"/>
      <c r="L939" s="631"/>
      <c r="M939" s="631"/>
      <c r="N939" s="631"/>
      <c r="O939" s="631"/>
      <c r="P939" s="631"/>
      <c r="Q939" s="631"/>
    </row>
    <row r="940" ht="25.15" customHeight="true" x14ac:dyDescent="0.2">
      <c r="C940" s="631"/>
      <c r="D940" s="631"/>
      <c r="E940" s="631"/>
      <c r="F940" s="631"/>
      <c r="G940" s="631"/>
      <c r="H940" s="631"/>
      <c r="I940" s="631"/>
      <c r="J940" s="631"/>
      <c r="K940" s="631"/>
      <c r="L940" s="631"/>
      <c r="M940" s="631"/>
      <c r="N940" s="631"/>
      <c r="O940" s="631"/>
      <c r="P940" s="631"/>
      <c r="Q940" s="631"/>
    </row>
    <row r="941" ht="25.15" customHeight="true" x14ac:dyDescent="0.2">
      <c r="C941" s="631"/>
      <c r="D941" s="631"/>
      <c r="E941" s="631"/>
      <c r="F941" s="631"/>
      <c r="G941" s="631"/>
      <c r="H941" s="631"/>
      <c r="I941" s="631"/>
      <c r="J941" s="631"/>
      <c r="K941" s="631"/>
      <c r="L941" s="631"/>
      <c r="M941" s="631"/>
      <c r="N941" s="631"/>
      <c r="O941" s="631"/>
      <c r="P941" s="631"/>
      <c r="Q941" s="631"/>
    </row>
    <row r="942" ht="25.15" customHeight="true" x14ac:dyDescent="0.2">
      <c r="C942" s="631"/>
      <c r="D942" s="631"/>
      <c r="E942" s="631"/>
      <c r="F942" s="631"/>
      <c r="G942" s="631"/>
      <c r="H942" s="631"/>
      <c r="I942" s="631"/>
      <c r="J942" s="631"/>
      <c r="K942" s="631"/>
      <c r="L942" s="631"/>
      <c r="M942" s="631"/>
      <c r="N942" s="631"/>
      <c r="O942" s="631"/>
      <c r="P942" s="631"/>
      <c r="Q942" s="631"/>
    </row>
    <row r="943" ht="25.15" customHeight="true" x14ac:dyDescent="0.2">
      <c r="C943" s="631"/>
      <c r="D943" s="631"/>
      <c r="E943" s="631"/>
      <c r="F943" s="631"/>
      <c r="G943" s="631"/>
      <c r="H943" s="631"/>
      <c r="I943" s="631"/>
      <c r="J943" s="631"/>
      <c r="K943" s="631"/>
      <c r="L943" s="631"/>
      <c r="M943" s="631"/>
      <c r="N943" s="631"/>
      <c r="O943" s="631"/>
      <c r="P943" s="631"/>
      <c r="Q943" s="631"/>
    </row>
    <row r="944" ht="25.15" customHeight="true" x14ac:dyDescent="0.2">
      <c r="C944" s="631"/>
      <c r="D944" s="631"/>
      <c r="E944" s="631"/>
      <c r="F944" s="631"/>
      <c r="G944" s="631"/>
      <c r="H944" s="631"/>
      <c r="I944" s="631"/>
      <c r="J944" s="631"/>
      <c r="K944" s="631"/>
      <c r="L944" s="631"/>
      <c r="M944" s="631"/>
      <c r="N944" s="631"/>
      <c r="O944" s="631"/>
      <c r="P944" s="631"/>
      <c r="Q944" s="631"/>
    </row>
    <row r="945" ht="25.15" customHeight="true" x14ac:dyDescent="0.2">
      <c r="C945" s="631"/>
      <c r="D945" s="631"/>
      <c r="E945" s="631"/>
      <c r="F945" s="631"/>
      <c r="G945" s="631"/>
      <c r="H945" s="631"/>
      <c r="I945" s="631"/>
      <c r="J945" s="631"/>
      <c r="K945" s="631"/>
      <c r="L945" s="631"/>
      <c r="M945" s="631"/>
      <c r="N945" s="631"/>
      <c r="O945" s="631"/>
      <c r="P945" s="631"/>
      <c r="Q945" s="631"/>
    </row>
    <row r="946" ht="25.15" customHeight="true" x14ac:dyDescent="0.2">
      <c r="C946" s="631"/>
      <c r="D946" s="631"/>
      <c r="E946" s="631"/>
      <c r="F946" s="631"/>
      <c r="G946" s="631"/>
      <c r="H946" s="631"/>
      <c r="I946" s="631"/>
      <c r="J946" s="631"/>
      <c r="K946" s="631"/>
      <c r="L946" s="631"/>
      <c r="M946" s="631"/>
      <c r="N946" s="631"/>
      <c r="O946" s="631"/>
      <c r="P946" s="631"/>
      <c r="Q946" s="631"/>
    </row>
    <row r="947" ht="25.15" customHeight="true" x14ac:dyDescent="0.2">
      <c r="C947" s="631"/>
      <c r="D947" s="631"/>
      <c r="E947" s="631"/>
      <c r="F947" s="631"/>
      <c r="G947" s="631"/>
      <c r="H947" s="631"/>
      <c r="I947" s="631"/>
      <c r="J947" s="631"/>
      <c r="K947" s="631"/>
      <c r="L947" s="631"/>
      <c r="M947" s="631"/>
      <c r="N947" s="631"/>
      <c r="O947" s="631"/>
      <c r="P947" s="631"/>
      <c r="Q947" s="631"/>
    </row>
    <row r="948" ht="25.15" customHeight="true" x14ac:dyDescent="0.2">
      <c r="C948" s="631"/>
      <c r="D948" s="631"/>
      <c r="E948" s="631"/>
      <c r="F948" s="631"/>
      <c r="G948" s="631"/>
      <c r="H948" s="631"/>
      <c r="I948" s="631"/>
      <c r="J948" s="631"/>
      <c r="K948" s="631"/>
      <c r="L948" s="631"/>
      <c r="M948" s="631"/>
      <c r="N948" s="631"/>
      <c r="O948" s="631"/>
      <c r="P948" s="631"/>
      <c r="Q948" s="631"/>
    </row>
    <row r="949" ht="25.15" customHeight="true" x14ac:dyDescent="0.2">
      <c r="C949" s="631"/>
      <c r="D949" s="631"/>
      <c r="E949" s="631"/>
      <c r="F949" s="631"/>
      <c r="G949" s="631"/>
      <c r="H949" s="631"/>
      <c r="I949" s="631"/>
      <c r="J949" s="631"/>
      <c r="K949" s="631"/>
      <c r="L949" s="631"/>
      <c r="M949" s="631"/>
      <c r="N949" s="631"/>
      <c r="O949" s="631"/>
      <c r="P949" s="631"/>
      <c r="Q949" s="631"/>
    </row>
    <row r="950" ht="25.15" customHeight="true" x14ac:dyDescent="0.2">
      <c r="C950" s="631"/>
      <c r="D950" s="631"/>
      <c r="E950" s="631"/>
      <c r="F950" s="631"/>
      <c r="G950" s="631"/>
      <c r="H950" s="631"/>
      <c r="I950" s="631"/>
      <c r="J950" s="631"/>
      <c r="K950" s="631"/>
      <c r="L950" s="631"/>
      <c r="M950" s="631"/>
      <c r="N950" s="631"/>
      <c r="O950" s="631"/>
      <c r="P950" s="631"/>
      <c r="Q950" s="631"/>
    </row>
    <row r="951" ht="25.15" customHeight="true" x14ac:dyDescent="0.2">
      <c r="C951" s="631"/>
      <c r="D951" s="631"/>
      <c r="E951" s="631"/>
      <c r="F951" s="631"/>
      <c r="G951" s="631"/>
      <c r="H951" s="631"/>
      <c r="I951" s="631"/>
      <c r="J951" s="631"/>
      <c r="K951" s="631"/>
      <c r="L951" s="631"/>
      <c r="M951" s="631"/>
      <c r="N951" s="631"/>
      <c r="O951" s="631"/>
      <c r="P951" s="631"/>
      <c r="Q951" s="631"/>
    </row>
    <row r="952" ht="25.15" customHeight="true" x14ac:dyDescent="0.2">
      <c r="C952" s="631"/>
      <c r="D952" s="631"/>
      <c r="E952" s="631"/>
      <c r="F952" s="631"/>
      <c r="G952" s="631"/>
      <c r="H952" s="631"/>
      <c r="I952" s="631"/>
      <c r="J952" s="631"/>
      <c r="K952" s="631"/>
      <c r="L952" s="631"/>
      <c r="M952" s="631"/>
      <c r="N952" s="631"/>
      <c r="O952" s="631"/>
      <c r="P952" s="631"/>
      <c r="Q952" s="631"/>
    </row>
    <row r="953" ht="25.15" customHeight="true" x14ac:dyDescent="0.2">
      <c r="C953" s="631"/>
      <c r="D953" s="631"/>
      <c r="E953" s="631"/>
      <c r="F953" s="631"/>
      <c r="G953" s="631"/>
      <c r="H953" s="631"/>
      <c r="I953" s="631"/>
      <c r="J953" s="631"/>
      <c r="K953" s="631"/>
      <c r="L953" s="631"/>
      <c r="M953" s="631"/>
      <c r="N953" s="631"/>
      <c r="O953" s="631"/>
      <c r="P953" s="631"/>
      <c r="Q953" s="631"/>
    </row>
    <row r="954" ht="25.15" customHeight="true" x14ac:dyDescent="0.2">
      <c r="C954" s="631"/>
      <c r="D954" s="631"/>
      <c r="E954" s="631"/>
      <c r="F954" s="631"/>
      <c r="G954" s="631"/>
      <c r="H954" s="631"/>
      <c r="I954" s="631"/>
      <c r="J954" s="631"/>
      <c r="K954" s="631"/>
      <c r="L954" s="631"/>
      <c r="M954" s="631"/>
      <c r="N954" s="631"/>
      <c r="O954" s="631"/>
      <c r="P954" s="631"/>
      <c r="Q954" s="631"/>
    </row>
    <row r="955" ht="25.15" customHeight="true" x14ac:dyDescent="0.2">
      <c r="C955" s="631"/>
      <c r="D955" s="631"/>
      <c r="E955" s="631"/>
      <c r="F955" s="631"/>
      <c r="G955" s="631"/>
      <c r="H955" s="631"/>
      <c r="I955" s="631"/>
      <c r="J955" s="631"/>
      <c r="K955" s="631"/>
      <c r="L955" s="631"/>
      <c r="M955" s="631"/>
      <c r="N955" s="631"/>
      <c r="O955" s="631"/>
      <c r="P955" s="631"/>
      <c r="Q955" s="631"/>
    </row>
    <row r="956" ht="25.15" customHeight="true" x14ac:dyDescent="0.2">
      <c r="C956" s="631"/>
      <c r="D956" s="631"/>
      <c r="E956" s="631"/>
      <c r="F956" s="631"/>
      <c r="G956" s="631"/>
      <c r="H956" s="631"/>
      <c r="I956" s="631"/>
      <c r="J956" s="631"/>
      <c r="K956" s="631"/>
      <c r="L956" s="631"/>
      <c r="M956" s="631"/>
      <c r="N956" s="631"/>
      <c r="O956" s="631"/>
      <c r="P956" s="631"/>
      <c r="Q956" s="631"/>
    </row>
    <row r="957" ht="25.15" customHeight="true" x14ac:dyDescent="0.2">
      <c r="C957" s="631"/>
      <c r="D957" s="631"/>
      <c r="E957" s="631"/>
      <c r="F957" s="631"/>
      <c r="G957" s="631"/>
      <c r="H957" s="631"/>
      <c r="I957" s="631"/>
      <c r="J957" s="631"/>
      <c r="K957" s="631"/>
      <c r="L957" s="631"/>
      <c r="M957" s="631"/>
      <c r="N957" s="631"/>
      <c r="O957" s="631"/>
      <c r="P957" s="631"/>
      <c r="Q957" s="631"/>
    </row>
    <row r="958" ht="25.15" customHeight="true" x14ac:dyDescent="0.2">
      <c r="C958" s="631"/>
      <c r="D958" s="631"/>
      <c r="E958" s="631"/>
      <c r="F958" s="631"/>
      <c r="G958" s="631"/>
      <c r="H958" s="631"/>
      <c r="I958" s="631"/>
      <c r="J958" s="631"/>
      <c r="K958" s="631"/>
      <c r="L958" s="631"/>
      <c r="M958" s="631"/>
      <c r="N958" s="631"/>
      <c r="O958" s="631"/>
      <c r="P958" s="631"/>
      <c r="Q958" s="631"/>
    </row>
    <row r="959" ht="25.15" customHeight="true" x14ac:dyDescent="0.2">
      <c r="C959" s="631"/>
      <c r="D959" s="631"/>
      <c r="E959" s="631"/>
      <c r="F959" s="631"/>
      <c r="G959" s="631"/>
      <c r="H959" s="631"/>
      <c r="I959" s="631"/>
      <c r="J959" s="631"/>
      <c r="K959" s="631"/>
      <c r="L959" s="631"/>
      <c r="M959" s="631"/>
      <c r="N959" s="631"/>
      <c r="O959" s="631"/>
      <c r="P959" s="631"/>
      <c r="Q959" s="631"/>
    </row>
    <row r="960" ht="25.15" customHeight="true" x14ac:dyDescent="0.2">
      <c r="C960" s="631"/>
      <c r="D960" s="631"/>
      <c r="E960" s="631"/>
      <c r="F960" s="631"/>
      <c r="G960" s="631"/>
      <c r="H960" s="631"/>
      <c r="I960" s="631"/>
      <c r="J960" s="631"/>
      <c r="K960" s="631"/>
      <c r="L960" s="631"/>
      <c r="M960" s="631"/>
      <c r="N960" s="631"/>
      <c r="O960" s="631"/>
      <c r="P960" s="631"/>
      <c r="Q960" s="631"/>
    </row>
    <row r="961" ht="25.15" customHeight="true" x14ac:dyDescent="0.2">
      <c r="C961" s="631"/>
      <c r="D961" s="631"/>
      <c r="E961" s="631"/>
      <c r="F961" s="631"/>
      <c r="G961" s="631"/>
      <c r="H961" s="631"/>
      <c r="I961" s="631"/>
      <c r="J961" s="631"/>
      <c r="K961" s="631"/>
      <c r="L961" s="631"/>
      <c r="M961" s="631"/>
      <c r="N961" s="631"/>
      <c r="O961" s="631"/>
      <c r="P961" s="631"/>
      <c r="Q961" s="631"/>
    </row>
    <row r="962" ht="25.15" customHeight="true" x14ac:dyDescent="0.2">
      <c r="C962" s="631"/>
      <c r="D962" s="631"/>
      <c r="E962" s="631"/>
      <c r="F962" s="631"/>
      <c r="G962" s="631"/>
      <c r="H962" s="631"/>
      <c r="I962" s="631"/>
      <c r="J962" s="631"/>
      <c r="K962" s="631"/>
      <c r="L962" s="631"/>
      <c r="M962" s="631"/>
      <c r="N962" s="631"/>
      <c r="O962" s="631"/>
      <c r="P962" s="631"/>
      <c r="Q962" s="631"/>
    </row>
    <row r="963" ht="25.15" customHeight="true" x14ac:dyDescent="0.2">
      <c r="C963" s="631"/>
      <c r="D963" s="631"/>
      <c r="E963" s="631"/>
      <c r="F963" s="631"/>
      <c r="G963" s="631"/>
      <c r="H963" s="631"/>
      <c r="I963" s="631"/>
      <c r="J963" s="631"/>
      <c r="K963" s="631"/>
      <c r="L963" s="631"/>
      <c r="M963" s="631"/>
      <c r="N963" s="631"/>
      <c r="O963" s="631"/>
      <c r="P963" s="631"/>
      <c r="Q963" s="631"/>
    </row>
    <row r="964" ht="25.15" customHeight="true" x14ac:dyDescent="0.2">
      <c r="C964" s="631"/>
      <c r="D964" s="631"/>
      <c r="E964" s="631"/>
      <c r="F964" s="631"/>
      <c r="G964" s="631"/>
      <c r="H964" s="631"/>
      <c r="I964" s="631"/>
      <c r="J964" s="631"/>
      <c r="K964" s="631"/>
      <c r="L964" s="631"/>
      <c r="M964" s="631"/>
      <c r="N964" s="631"/>
      <c r="O964" s="631"/>
      <c r="P964" s="631"/>
      <c r="Q964" s="631"/>
    </row>
    <row r="965" ht="25.15" customHeight="true" x14ac:dyDescent="0.2">
      <c r="C965" s="631"/>
      <c r="D965" s="631"/>
      <c r="E965" s="631"/>
      <c r="F965" s="631"/>
      <c r="G965" s="631"/>
      <c r="H965" s="631"/>
      <c r="I965" s="631"/>
      <c r="J965" s="631"/>
      <c r="K965" s="631"/>
      <c r="L965" s="631"/>
      <c r="M965" s="631"/>
      <c r="N965" s="631"/>
      <c r="O965" s="631"/>
      <c r="P965" s="631"/>
      <c r="Q965" s="631"/>
    </row>
    <row r="966" ht="25.15" customHeight="true" x14ac:dyDescent="0.2">
      <c r="C966" s="631"/>
      <c r="D966" s="631"/>
      <c r="E966" s="631"/>
      <c r="F966" s="631"/>
      <c r="G966" s="631"/>
      <c r="H966" s="631"/>
      <c r="I966" s="631"/>
      <c r="J966" s="631"/>
      <c r="K966" s="631"/>
      <c r="L966" s="631"/>
      <c r="M966" s="631"/>
      <c r="N966" s="631"/>
      <c r="O966" s="631"/>
      <c r="P966" s="631"/>
      <c r="Q966" s="631"/>
    </row>
    <row r="967" ht="25.15" customHeight="true" x14ac:dyDescent="0.2">
      <c r="C967" s="631"/>
      <c r="D967" s="631"/>
      <c r="E967" s="631"/>
      <c r="F967" s="631"/>
      <c r="G967" s="631"/>
      <c r="H967" s="631"/>
      <c r="I967" s="631"/>
      <c r="J967" s="631"/>
      <c r="K967" s="631"/>
      <c r="L967" s="631"/>
      <c r="M967" s="631"/>
      <c r="N967" s="631"/>
      <c r="O967" s="631"/>
      <c r="P967" s="631"/>
      <c r="Q967" s="631"/>
    </row>
    <row r="968" ht="25.15" customHeight="true" x14ac:dyDescent="0.2">
      <c r="C968" s="631"/>
      <c r="D968" s="631"/>
      <c r="E968" s="631"/>
      <c r="F968" s="631"/>
      <c r="G968" s="631"/>
      <c r="H968" s="631"/>
      <c r="I968" s="631"/>
      <c r="J968" s="631"/>
      <c r="K968" s="631"/>
      <c r="L968" s="631"/>
      <c r="M968" s="631"/>
      <c r="N968" s="631"/>
      <c r="O968" s="631"/>
      <c r="P968" s="631"/>
      <c r="Q968" s="631"/>
    </row>
    <row r="969" ht="25.15" customHeight="true" x14ac:dyDescent="0.2">
      <c r="C969" s="631"/>
      <c r="D969" s="631"/>
      <c r="E969" s="631"/>
      <c r="F969" s="631"/>
      <c r="G969" s="631"/>
      <c r="H969" s="631"/>
      <c r="I969" s="631"/>
      <c r="J969" s="631"/>
      <c r="K969" s="631"/>
      <c r="L969" s="631"/>
      <c r="M969" s="631"/>
      <c r="N969" s="631"/>
      <c r="O969" s="631"/>
      <c r="P969" s="631"/>
      <c r="Q969" s="631"/>
    </row>
    <row r="970" ht="25.15" customHeight="true" x14ac:dyDescent="0.2">
      <c r="C970" s="631"/>
      <c r="D970" s="631"/>
      <c r="E970" s="631"/>
      <c r="F970" s="631"/>
      <c r="G970" s="631"/>
      <c r="H970" s="631"/>
      <c r="I970" s="631"/>
      <c r="J970" s="631"/>
      <c r="K970" s="631"/>
      <c r="L970" s="631"/>
      <c r="M970" s="631"/>
      <c r="N970" s="631"/>
      <c r="O970" s="631"/>
      <c r="P970" s="631"/>
      <c r="Q970" s="631"/>
    </row>
    <row r="971" ht="25.15" customHeight="true" x14ac:dyDescent="0.2">
      <c r="C971" s="631"/>
      <c r="D971" s="631"/>
      <c r="E971" s="631"/>
      <c r="F971" s="631"/>
      <c r="G971" s="631"/>
      <c r="H971" s="631"/>
      <c r="I971" s="631"/>
      <c r="J971" s="631"/>
      <c r="K971" s="631"/>
      <c r="L971" s="631"/>
      <c r="M971" s="631"/>
      <c r="N971" s="631"/>
      <c r="O971" s="631"/>
      <c r="P971" s="631"/>
      <c r="Q971" s="631"/>
    </row>
    <row r="972" ht="25.15" customHeight="true" x14ac:dyDescent="0.2">
      <c r="C972" s="631"/>
      <c r="D972" s="631"/>
      <c r="E972" s="631"/>
      <c r="F972" s="631"/>
      <c r="G972" s="631"/>
      <c r="H972" s="631"/>
      <c r="I972" s="631"/>
      <c r="J972" s="631"/>
      <c r="K972" s="631"/>
      <c r="L972" s="631"/>
      <c r="M972" s="631"/>
      <c r="N972" s="631"/>
      <c r="O972" s="631"/>
      <c r="P972" s="631"/>
      <c r="Q972" s="631"/>
    </row>
    <row r="973" ht="25.15" customHeight="true" x14ac:dyDescent="0.2">
      <c r="C973" s="631"/>
      <c r="D973" s="631"/>
      <c r="E973" s="631"/>
      <c r="F973" s="631"/>
      <c r="G973" s="631"/>
      <c r="H973" s="631"/>
      <c r="I973" s="631"/>
      <c r="J973" s="631"/>
      <c r="K973" s="631"/>
      <c r="L973" s="631"/>
      <c r="M973" s="631"/>
      <c r="N973" s="631"/>
      <c r="O973" s="631"/>
      <c r="P973" s="631"/>
      <c r="Q973" s="631"/>
    </row>
    <row r="974" ht="25.15" customHeight="true" x14ac:dyDescent="0.2">
      <c r="C974" s="631"/>
      <c r="D974" s="631"/>
      <c r="E974" s="631"/>
      <c r="F974" s="631"/>
      <c r="G974" s="631"/>
      <c r="H974" s="631"/>
      <c r="I974" s="631"/>
      <c r="J974" s="631"/>
      <c r="K974" s="631"/>
      <c r="L974" s="631"/>
      <c r="M974" s="631"/>
      <c r="N974" s="631"/>
      <c r="O974" s="631"/>
      <c r="P974" s="631"/>
      <c r="Q974" s="631"/>
    </row>
    <row r="975" ht="25.15" customHeight="true" x14ac:dyDescent="0.2">
      <c r="C975" s="631"/>
      <c r="D975" s="631"/>
      <c r="E975" s="631"/>
      <c r="F975" s="631"/>
      <c r="G975" s="631"/>
      <c r="H975" s="631"/>
      <c r="I975" s="631"/>
      <c r="J975" s="631"/>
      <c r="K975" s="631"/>
      <c r="L975" s="631"/>
      <c r="M975" s="631"/>
      <c r="N975" s="631"/>
      <c r="O975" s="631"/>
      <c r="P975" s="631"/>
      <c r="Q975" s="631"/>
    </row>
    <row r="976" ht="25.15" customHeight="true" x14ac:dyDescent="0.2">
      <c r="C976" s="631"/>
      <c r="D976" s="631"/>
      <c r="E976" s="631"/>
      <c r="F976" s="631"/>
      <c r="G976" s="631"/>
      <c r="H976" s="631"/>
      <c r="I976" s="631"/>
      <c r="J976" s="631"/>
      <c r="K976" s="631"/>
      <c r="L976" s="631"/>
      <c r="M976" s="631"/>
      <c r="N976" s="631"/>
      <c r="O976" s="631"/>
      <c r="P976" s="631"/>
      <c r="Q976" s="631"/>
    </row>
    <row r="977" ht="25.15" customHeight="true" x14ac:dyDescent="0.2">
      <c r="C977" s="631"/>
      <c r="D977" s="631"/>
      <c r="E977" s="631"/>
      <c r="F977" s="631"/>
      <c r="G977" s="631"/>
      <c r="H977" s="631"/>
      <c r="I977" s="631"/>
      <c r="J977" s="631"/>
      <c r="K977" s="631"/>
      <c r="L977" s="631"/>
      <c r="M977" s="631"/>
      <c r="N977" s="631"/>
      <c r="O977" s="631"/>
      <c r="P977" s="631"/>
      <c r="Q977" s="631"/>
    </row>
    <row r="978" ht="25.15" customHeight="true" x14ac:dyDescent="0.2">
      <c r="C978" s="631"/>
      <c r="D978" s="631"/>
      <c r="E978" s="631"/>
      <c r="F978" s="631"/>
      <c r="G978" s="631"/>
      <c r="H978" s="631"/>
      <c r="I978" s="631"/>
      <c r="J978" s="631"/>
      <c r="K978" s="631"/>
      <c r="L978" s="631"/>
      <c r="M978" s="631"/>
      <c r="N978" s="631"/>
      <c r="O978" s="631"/>
      <c r="P978" s="631"/>
      <c r="Q978" s="631"/>
    </row>
    <row r="979" ht="25.15" customHeight="true" x14ac:dyDescent="0.2">
      <c r="C979" s="631"/>
      <c r="D979" s="631"/>
      <c r="E979" s="631"/>
      <c r="F979" s="631"/>
      <c r="G979" s="631"/>
      <c r="H979" s="631"/>
      <c r="I979" s="631"/>
      <c r="J979" s="631"/>
      <c r="K979" s="631"/>
      <c r="L979" s="631"/>
      <c r="M979" s="631"/>
      <c r="N979" s="631"/>
      <c r="O979" s="631"/>
      <c r="P979" s="631"/>
      <c r="Q979" s="631"/>
    </row>
    <row r="980" ht="25.15" customHeight="true" x14ac:dyDescent="0.2">
      <c r="C980" s="631"/>
      <c r="D980" s="631"/>
      <c r="E980" s="631"/>
      <c r="F980" s="631"/>
      <c r="G980" s="631"/>
      <c r="H980" s="631"/>
      <c r="I980" s="631"/>
      <c r="J980" s="631"/>
      <c r="K980" s="631"/>
      <c r="L980" s="631"/>
      <c r="M980" s="631"/>
      <c r="N980" s="631"/>
      <c r="O980" s="631"/>
      <c r="P980" s="631"/>
      <c r="Q980" s="631"/>
    </row>
    <row r="981" ht="25.15" customHeight="true" x14ac:dyDescent="0.2">
      <c r="C981" s="631"/>
      <c r="D981" s="631"/>
      <c r="E981" s="631"/>
      <c r="F981" s="631"/>
      <c r="G981" s="631"/>
      <c r="H981" s="631"/>
      <c r="I981" s="631"/>
      <c r="J981" s="631"/>
      <c r="K981" s="631"/>
      <c r="L981" s="631"/>
      <c r="M981" s="631"/>
      <c r="N981" s="631"/>
      <c r="O981" s="631"/>
      <c r="P981" s="631"/>
      <c r="Q981" s="631"/>
    </row>
    <row r="982" ht="25.15" customHeight="true" x14ac:dyDescent="0.2">
      <c r="C982" s="631"/>
      <c r="D982" s="631"/>
      <c r="E982" s="631"/>
      <c r="F982" s="631"/>
      <c r="G982" s="631"/>
      <c r="H982" s="631"/>
      <c r="I982" s="631"/>
      <c r="J982" s="631"/>
      <c r="K982" s="631"/>
      <c r="L982" s="631"/>
      <c r="M982" s="631"/>
      <c r="N982" s="631"/>
      <c r="O982" s="631"/>
      <c r="P982" s="631"/>
      <c r="Q982" s="631"/>
    </row>
    <row r="983" ht="25.15" customHeight="true" x14ac:dyDescent="0.2">
      <c r="C983" s="631"/>
      <c r="D983" s="631"/>
      <c r="E983" s="631"/>
      <c r="F983" s="631"/>
      <c r="G983" s="631"/>
      <c r="H983" s="631"/>
      <c r="I983" s="631"/>
      <c r="J983" s="631"/>
      <c r="K983" s="631"/>
      <c r="L983" s="631"/>
      <c r="M983" s="631"/>
      <c r="N983" s="631"/>
      <c r="O983" s="631"/>
      <c r="P983" s="631"/>
      <c r="Q983" s="631"/>
    </row>
    <row r="984" ht="25.15" customHeight="true" x14ac:dyDescent="0.2">
      <c r="C984" s="631"/>
      <c r="D984" s="631"/>
      <c r="E984" s="631"/>
      <c r="F984" s="631"/>
      <c r="G984" s="631"/>
      <c r="H984" s="631"/>
      <c r="I984" s="631"/>
      <c r="J984" s="631"/>
      <c r="K984" s="631"/>
      <c r="L984" s="631"/>
      <c r="M984" s="631"/>
      <c r="N984" s="631"/>
      <c r="O984" s="631"/>
      <c r="P984" s="631"/>
      <c r="Q984" s="631"/>
    </row>
    <row r="985" ht="25.15" customHeight="true" x14ac:dyDescent="0.2">
      <c r="C985" s="631"/>
      <c r="D985" s="631"/>
      <c r="E985" s="631"/>
      <c r="F985" s="631"/>
      <c r="G985" s="631"/>
      <c r="H985" s="631"/>
      <c r="I985" s="631"/>
      <c r="J985" s="631"/>
      <c r="K985" s="631"/>
      <c r="L985" s="631"/>
      <c r="M985" s="631"/>
      <c r="N985" s="631"/>
      <c r="O985" s="631"/>
      <c r="P985" s="631"/>
      <c r="Q985" s="631"/>
    </row>
    <row r="986" ht="25.15" customHeight="true" x14ac:dyDescent="0.2">
      <c r="C986" s="631"/>
      <c r="D986" s="631"/>
      <c r="E986" s="631"/>
      <c r="F986" s="631"/>
      <c r="G986" s="631"/>
      <c r="H986" s="631"/>
      <c r="I986" s="631"/>
      <c r="J986" s="631"/>
      <c r="K986" s="631"/>
      <c r="L986" s="631"/>
      <c r="M986" s="631"/>
      <c r="N986" s="631"/>
      <c r="O986" s="631"/>
      <c r="P986" s="631"/>
      <c r="Q986" s="631"/>
    </row>
    <row r="987" ht="25.15" customHeight="true" x14ac:dyDescent="0.2">
      <c r="C987" s="631"/>
      <c r="D987" s="631"/>
      <c r="E987" s="631"/>
      <c r="F987" s="631"/>
      <c r="G987" s="631"/>
      <c r="H987" s="631"/>
      <c r="I987" s="631"/>
      <c r="J987" s="631"/>
      <c r="K987" s="631"/>
      <c r="L987" s="631"/>
      <c r="M987" s="631"/>
      <c r="N987" s="631"/>
      <c r="O987" s="631"/>
      <c r="P987" s="631"/>
      <c r="Q987" s="631"/>
    </row>
    <row r="988" ht="25.15" customHeight="true" x14ac:dyDescent="0.2">
      <c r="C988" s="631"/>
      <c r="D988" s="631"/>
      <c r="E988" s="631"/>
      <c r="F988" s="631"/>
      <c r="G988" s="631"/>
      <c r="H988" s="631"/>
      <c r="I988" s="631"/>
      <c r="J988" s="631"/>
      <c r="K988" s="631"/>
      <c r="L988" s="631"/>
      <c r="M988" s="631"/>
      <c r="N988" s="631"/>
      <c r="O988" s="631"/>
      <c r="P988" s="631"/>
      <c r="Q988" s="631"/>
    </row>
    <row r="989" ht="25.15" customHeight="true" x14ac:dyDescent="0.2">
      <c r="C989" s="631"/>
      <c r="D989" s="631"/>
      <c r="E989" s="631"/>
      <c r="F989" s="631"/>
      <c r="G989" s="631"/>
      <c r="H989" s="631"/>
      <c r="I989" s="631"/>
      <c r="J989" s="631"/>
      <c r="K989" s="631"/>
      <c r="L989" s="631"/>
      <c r="M989" s="631"/>
      <c r="N989" s="631"/>
      <c r="O989" s="631"/>
      <c r="P989" s="631"/>
      <c r="Q989" s="631"/>
    </row>
    <row r="990" ht="25.15" customHeight="true" x14ac:dyDescent="0.2">
      <c r="C990" s="631"/>
      <c r="D990" s="631"/>
      <c r="E990" s="631"/>
      <c r="F990" s="631"/>
      <c r="G990" s="631"/>
      <c r="H990" s="631"/>
      <c r="I990" s="631"/>
      <c r="J990" s="631"/>
      <c r="K990" s="631"/>
      <c r="L990" s="631"/>
      <c r="M990" s="631"/>
      <c r="N990" s="631"/>
      <c r="O990" s="631"/>
      <c r="P990" s="631"/>
      <c r="Q990" s="631"/>
    </row>
    <row r="991" ht="25.15" customHeight="true" x14ac:dyDescent="0.2">
      <c r="C991" s="631"/>
      <c r="D991" s="631"/>
      <c r="E991" s="631"/>
      <c r="F991" s="631"/>
      <c r="G991" s="631"/>
      <c r="H991" s="631"/>
      <c r="I991" s="631"/>
      <c r="J991" s="631"/>
      <c r="K991" s="631"/>
      <c r="L991" s="631"/>
      <c r="M991" s="631"/>
      <c r="N991" s="631"/>
      <c r="O991" s="631"/>
      <c r="P991" s="631"/>
      <c r="Q991" s="631"/>
    </row>
    <row r="992" ht="25.15" customHeight="true" x14ac:dyDescent="0.2">
      <c r="C992" s="631"/>
      <c r="D992" s="631"/>
      <c r="E992" s="631"/>
      <c r="F992" s="631"/>
      <c r="G992" s="631"/>
      <c r="H992" s="631"/>
      <c r="I992" s="631"/>
      <c r="J992" s="631"/>
      <c r="K992" s="631"/>
      <c r="L992" s="631"/>
      <c r="M992" s="631"/>
      <c r="N992" s="631"/>
      <c r="O992" s="631"/>
      <c r="P992" s="631"/>
      <c r="Q992" s="631"/>
    </row>
    <row r="993" ht="25.15" customHeight="true" x14ac:dyDescent="0.2">
      <c r="C993" s="631"/>
      <c r="D993" s="631"/>
      <c r="E993" s="631"/>
      <c r="F993" s="631"/>
      <c r="G993" s="631"/>
      <c r="H993" s="631"/>
      <c r="I993" s="631"/>
      <c r="J993" s="631"/>
      <c r="K993" s="631"/>
      <c r="L993" s="631"/>
      <c r="M993" s="631"/>
      <c r="N993" s="631"/>
      <c r="O993" s="631"/>
      <c r="P993" s="631"/>
      <c r="Q993" s="631"/>
    </row>
    <row r="994" ht="25.15" customHeight="true" x14ac:dyDescent="0.2">
      <c r="C994" s="631"/>
      <c r="D994" s="631"/>
      <c r="E994" s="631"/>
      <c r="F994" s="631"/>
      <c r="G994" s="631"/>
      <c r="H994" s="631"/>
      <c r="I994" s="631"/>
      <c r="J994" s="631"/>
      <c r="K994" s="631"/>
      <c r="L994" s="631"/>
      <c r="M994" s="631"/>
      <c r="N994" s="631"/>
      <c r="O994" s="631"/>
      <c r="P994" s="631"/>
      <c r="Q994" s="631"/>
    </row>
    <row r="995" ht="25.15" customHeight="true" x14ac:dyDescent="0.2">
      <c r="C995" s="631"/>
      <c r="D995" s="631"/>
      <c r="E995" s="631"/>
      <c r="F995" s="631"/>
      <c r="G995" s="631"/>
      <c r="H995" s="631"/>
      <c r="I995" s="631"/>
      <c r="J995" s="631"/>
      <c r="K995" s="631"/>
      <c r="L995" s="631"/>
      <c r="M995" s="631"/>
      <c r="N995" s="631"/>
      <c r="O995" s="631"/>
      <c r="P995" s="631"/>
      <c r="Q995" s="631"/>
    </row>
    <row r="996" ht="25.15" customHeight="true" x14ac:dyDescent="0.2">
      <c r="C996" s="631"/>
      <c r="D996" s="631"/>
      <c r="E996" s="631"/>
      <c r="F996" s="631"/>
      <c r="G996" s="631"/>
      <c r="H996" s="631"/>
      <c r="I996" s="631"/>
      <c r="J996" s="631"/>
      <c r="K996" s="631"/>
      <c r="L996" s="631"/>
      <c r="M996" s="631"/>
      <c r="N996" s="631"/>
      <c r="O996" s="631"/>
      <c r="P996" s="631"/>
      <c r="Q996" s="631"/>
    </row>
    <row r="997" ht="25.15" customHeight="true" x14ac:dyDescent="0.2">
      <c r="C997" s="631"/>
      <c r="D997" s="631"/>
      <c r="E997" s="631"/>
      <c r="F997" s="631"/>
      <c r="G997" s="631"/>
      <c r="H997" s="631"/>
      <c r="I997" s="631"/>
      <c r="J997" s="631"/>
      <c r="K997" s="631"/>
      <c r="L997" s="631"/>
      <c r="M997" s="631"/>
      <c r="N997" s="631"/>
      <c r="O997" s="631"/>
      <c r="P997" s="631"/>
      <c r="Q997" s="631"/>
    </row>
    <row r="998" ht="25.15" customHeight="true" x14ac:dyDescent="0.2">
      <c r="C998" s="631"/>
      <c r="D998" s="631"/>
      <c r="E998" s="631"/>
      <c r="F998" s="631"/>
      <c r="G998" s="631"/>
      <c r="H998" s="631"/>
      <c r="I998" s="631"/>
      <c r="J998" s="631"/>
      <c r="K998" s="631"/>
      <c r="L998" s="631"/>
      <c r="M998" s="631"/>
      <c r="N998" s="631"/>
      <c r="O998" s="631"/>
      <c r="P998" s="631"/>
      <c r="Q998" s="631"/>
    </row>
    <row r="999" ht="25.15" customHeight="true" x14ac:dyDescent="0.2">
      <c r="C999" s="631"/>
      <c r="D999" s="631"/>
      <c r="E999" s="631"/>
      <c r="F999" s="631"/>
      <c r="G999" s="631"/>
      <c r="H999" s="631"/>
      <c r="I999" s="631"/>
      <c r="J999" s="631"/>
      <c r="K999" s="631"/>
      <c r="L999" s="631"/>
      <c r="M999" s="631"/>
      <c r="N999" s="631"/>
      <c r="O999" s="631"/>
      <c r="P999" s="631"/>
      <c r="Q999" s="631"/>
    </row>
    <row r="1000" ht="25.15" customHeight="true" x14ac:dyDescent="0.2">
      <c r="C1000" s="631"/>
      <c r="D1000" s="631"/>
      <c r="E1000" s="631"/>
      <c r="F1000" s="631"/>
      <c r="G1000" s="631"/>
      <c r="H1000" s="631"/>
      <c r="I1000" s="631"/>
      <c r="J1000" s="631"/>
      <c r="K1000" s="631"/>
      <c r="L1000" s="631"/>
      <c r="M1000" s="631"/>
      <c r="N1000" s="631"/>
      <c r="O1000" s="631"/>
      <c r="P1000" s="631"/>
      <c r="Q1000" s="631"/>
    </row>
    <row r="1001" ht="25.15" customHeight="true" x14ac:dyDescent="0.2">
      <c r="C1001" s="631"/>
      <c r="D1001" s="631"/>
      <c r="E1001" s="631"/>
      <c r="F1001" s="631"/>
      <c r="G1001" s="631"/>
      <c r="H1001" s="631"/>
      <c r="I1001" s="631"/>
      <c r="J1001" s="631"/>
      <c r="K1001" s="631"/>
      <c r="L1001" s="631"/>
      <c r="M1001" s="631"/>
      <c r="N1001" s="631"/>
      <c r="O1001" s="631"/>
      <c r="P1001" s="631"/>
      <c r="Q1001" s="631"/>
    </row>
    <row r="1002" ht="25.15" customHeight="true" x14ac:dyDescent="0.2">
      <c r="C1002" s="631"/>
      <c r="D1002" s="631"/>
      <c r="E1002" s="631"/>
      <c r="F1002" s="631"/>
      <c r="G1002" s="631"/>
      <c r="H1002" s="631"/>
      <c r="I1002" s="631"/>
      <c r="J1002" s="631"/>
      <c r="K1002" s="631"/>
      <c r="L1002" s="631"/>
      <c r="M1002" s="631"/>
      <c r="N1002" s="631"/>
      <c r="O1002" s="631"/>
      <c r="P1002" s="631"/>
      <c r="Q1002" s="631"/>
    </row>
    <row r="1003" ht="25.15" customHeight="true" x14ac:dyDescent="0.2">
      <c r="C1003" s="631"/>
      <c r="D1003" s="631"/>
      <c r="E1003" s="631"/>
      <c r="F1003" s="631"/>
      <c r="G1003" s="631"/>
      <c r="H1003" s="631"/>
      <c r="I1003" s="631"/>
      <c r="J1003" s="631"/>
      <c r="K1003" s="631"/>
      <c r="L1003" s="631"/>
      <c r="M1003" s="631"/>
      <c r="N1003" s="631"/>
      <c r="O1003" s="631"/>
      <c r="P1003" s="631"/>
      <c r="Q1003" s="631"/>
    </row>
    <row r="1004" ht="25.15" customHeight="true" x14ac:dyDescent="0.2">
      <c r="C1004" s="631"/>
      <c r="D1004" s="631"/>
      <c r="E1004" s="631"/>
      <c r="F1004" s="631"/>
      <c r="G1004" s="631"/>
      <c r="H1004" s="631"/>
      <c r="I1004" s="631"/>
      <c r="J1004" s="631"/>
      <c r="K1004" s="631"/>
      <c r="L1004" s="631"/>
      <c r="M1004" s="631"/>
      <c r="N1004" s="631"/>
      <c r="O1004" s="631"/>
      <c r="P1004" s="631"/>
      <c r="Q1004" s="631"/>
    </row>
    <row r="1005" ht="25.15" customHeight="true" x14ac:dyDescent="0.2">
      <c r="C1005" s="631"/>
      <c r="D1005" s="631"/>
      <c r="E1005" s="631"/>
      <c r="F1005" s="631"/>
      <c r="G1005" s="631"/>
      <c r="H1005" s="631"/>
      <c r="I1005" s="631"/>
      <c r="J1005" s="631"/>
      <c r="K1005" s="631"/>
      <c r="L1005" s="631"/>
      <c r="M1005" s="631"/>
      <c r="N1005" s="631"/>
      <c r="O1005" s="631"/>
      <c r="P1005" s="631"/>
      <c r="Q1005" s="631"/>
    </row>
    <row r="1006" ht="25.15" customHeight="true" x14ac:dyDescent="0.2">
      <c r="C1006" s="631"/>
      <c r="D1006" s="631"/>
      <c r="E1006" s="631"/>
      <c r="F1006" s="631"/>
      <c r="G1006" s="631"/>
      <c r="H1006" s="631"/>
      <c r="I1006" s="631"/>
      <c r="J1006" s="631"/>
      <c r="K1006" s="631"/>
      <c r="L1006" s="631"/>
      <c r="M1006" s="631"/>
      <c r="N1006" s="631"/>
      <c r="O1006" s="631"/>
      <c r="P1006" s="631"/>
      <c r="Q1006" s="631"/>
    </row>
    <row r="1007" ht="25.15" customHeight="true" x14ac:dyDescent="0.2">
      <c r="C1007" s="631"/>
      <c r="D1007" s="631"/>
      <c r="E1007" s="631"/>
      <c r="F1007" s="631"/>
      <c r="G1007" s="631"/>
      <c r="H1007" s="631"/>
      <c r="I1007" s="631"/>
      <c r="J1007" s="631"/>
      <c r="K1007" s="631"/>
      <c r="L1007" s="631"/>
      <c r="M1007" s="631"/>
      <c r="N1007" s="631"/>
      <c r="O1007" s="631"/>
      <c r="P1007" s="631"/>
      <c r="Q1007" s="631"/>
    </row>
    <row r="1008" ht="25.15" customHeight="true" x14ac:dyDescent="0.2">
      <c r="C1008" s="631"/>
      <c r="D1008" s="631"/>
      <c r="E1008" s="631"/>
      <c r="F1008" s="631"/>
      <c r="G1008" s="631"/>
      <c r="H1008" s="631"/>
      <c r="I1008" s="631"/>
      <c r="J1008" s="631"/>
      <c r="K1008" s="631"/>
      <c r="L1008" s="631"/>
      <c r="M1008" s="631"/>
      <c r="N1008" s="631"/>
      <c r="O1008" s="631"/>
      <c r="P1008" s="631"/>
      <c r="Q1008" s="631"/>
    </row>
    <row r="1009" ht="25.15" customHeight="true" x14ac:dyDescent="0.2">
      <c r="C1009" s="631"/>
      <c r="D1009" s="631"/>
      <c r="E1009" s="631"/>
      <c r="F1009" s="631"/>
      <c r="G1009" s="631"/>
      <c r="H1009" s="631"/>
      <c r="I1009" s="631"/>
      <c r="J1009" s="631"/>
      <c r="K1009" s="631"/>
      <c r="L1009" s="631"/>
      <c r="M1009" s="631"/>
      <c r="N1009" s="631"/>
      <c r="O1009" s="631"/>
      <c r="P1009" s="631"/>
      <c r="Q1009" s="631"/>
    </row>
    <row r="1010" ht="25.15" customHeight="true" x14ac:dyDescent="0.2">
      <c r="C1010" s="631"/>
      <c r="D1010" s="631"/>
      <c r="E1010" s="631"/>
      <c r="F1010" s="631"/>
      <c r="G1010" s="631"/>
      <c r="H1010" s="631"/>
      <c r="I1010" s="631"/>
      <c r="J1010" s="631"/>
      <c r="K1010" s="631"/>
      <c r="L1010" s="631"/>
      <c r="M1010" s="631"/>
      <c r="N1010" s="631"/>
      <c r="O1010" s="631"/>
      <c r="P1010" s="631"/>
      <c r="Q1010" s="631"/>
    </row>
    <row r="1011" ht="25.15" customHeight="true" x14ac:dyDescent="0.2">
      <c r="C1011" s="631"/>
      <c r="D1011" s="631"/>
      <c r="E1011" s="631"/>
      <c r="F1011" s="631"/>
      <c r="G1011" s="631"/>
      <c r="H1011" s="631"/>
      <c r="I1011" s="631"/>
      <c r="J1011" s="631"/>
      <c r="K1011" s="631"/>
      <c r="L1011" s="631"/>
      <c r="M1011" s="631"/>
      <c r="N1011" s="631"/>
      <c r="O1011" s="631"/>
      <c r="P1011" s="631"/>
      <c r="Q1011" s="631"/>
    </row>
    <row r="1012" ht="25.15" customHeight="true" x14ac:dyDescent="0.2">
      <c r="C1012" s="631"/>
      <c r="D1012" s="631"/>
      <c r="E1012" s="631"/>
      <c r="F1012" s="631"/>
      <c r="G1012" s="631"/>
      <c r="H1012" s="631"/>
      <c r="I1012" s="631"/>
      <c r="J1012" s="631"/>
      <c r="K1012" s="631"/>
      <c r="L1012" s="631"/>
      <c r="M1012" s="631"/>
      <c r="N1012" s="631"/>
      <c r="O1012" s="631"/>
      <c r="P1012" s="631"/>
      <c r="Q1012" s="631"/>
    </row>
    <row r="1013" ht="25.15" customHeight="true" x14ac:dyDescent="0.2">
      <c r="C1013" s="631"/>
      <c r="D1013" s="631"/>
      <c r="E1013" s="631"/>
      <c r="F1013" s="631"/>
      <c r="G1013" s="631"/>
      <c r="H1013" s="631"/>
      <c r="I1013" s="631"/>
      <c r="J1013" s="631"/>
      <c r="K1013" s="631"/>
      <c r="L1013" s="631"/>
      <c r="M1013" s="631"/>
      <c r="N1013" s="631"/>
      <c r="O1013" s="631"/>
      <c r="P1013" s="631"/>
      <c r="Q1013" s="631"/>
    </row>
    <row r="1014" ht="25.15" customHeight="true" x14ac:dyDescent="0.2">
      <c r="C1014" s="631"/>
      <c r="D1014" s="631"/>
      <c r="E1014" s="631"/>
      <c r="F1014" s="631"/>
      <c r="G1014" s="631"/>
      <c r="H1014" s="631"/>
      <c r="I1014" s="631"/>
      <c r="J1014" s="631"/>
      <c r="K1014" s="631"/>
      <c r="L1014" s="631"/>
      <c r="M1014" s="631"/>
      <c r="N1014" s="631"/>
      <c r="O1014" s="631"/>
      <c r="P1014" s="631"/>
      <c r="Q1014" s="631"/>
    </row>
    <row r="1015" ht="25.15" customHeight="true" x14ac:dyDescent="0.2">
      <c r="C1015" s="631"/>
      <c r="D1015" s="631"/>
      <c r="E1015" s="631"/>
      <c r="F1015" s="631"/>
      <c r="G1015" s="631"/>
      <c r="H1015" s="631"/>
      <c r="I1015" s="631"/>
      <c r="J1015" s="631"/>
      <c r="K1015" s="631"/>
      <c r="L1015" s="631"/>
      <c r="M1015" s="631"/>
      <c r="N1015" s="631"/>
      <c r="O1015" s="631"/>
      <c r="P1015" s="631"/>
      <c r="Q1015" s="631"/>
    </row>
    <row r="1016" ht="25.15" customHeight="true" x14ac:dyDescent="0.2">
      <c r="C1016" s="631"/>
      <c r="D1016" s="631"/>
      <c r="E1016" s="631"/>
      <c r="F1016" s="631"/>
      <c r="G1016" s="631"/>
      <c r="H1016" s="631"/>
      <c r="I1016" s="631"/>
      <c r="J1016" s="631"/>
      <c r="K1016" s="631"/>
      <c r="L1016" s="631"/>
      <c r="M1016" s="631"/>
      <c r="N1016" s="631"/>
      <c r="O1016" s="631"/>
      <c r="P1016" s="631"/>
      <c r="Q1016" s="631"/>
    </row>
    <row r="1017" ht="25.15" customHeight="true" x14ac:dyDescent="0.2">
      <c r="C1017" s="631"/>
      <c r="D1017" s="631"/>
      <c r="E1017" s="631"/>
      <c r="F1017" s="631"/>
      <c r="G1017" s="631"/>
      <c r="H1017" s="631"/>
      <c r="I1017" s="631"/>
      <c r="J1017" s="631"/>
      <c r="K1017" s="631"/>
      <c r="L1017" s="631"/>
      <c r="M1017" s="631"/>
      <c r="N1017" s="631"/>
      <c r="O1017" s="631"/>
      <c r="P1017" s="631"/>
      <c r="Q1017" s="631"/>
    </row>
    <row r="1018" ht="25.15" customHeight="true" x14ac:dyDescent="0.2">
      <c r="C1018" s="631"/>
      <c r="D1018" s="631"/>
      <c r="E1018" s="631"/>
      <c r="F1018" s="631"/>
      <c r="G1018" s="631"/>
      <c r="H1018" s="631"/>
      <c r="I1018" s="631"/>
      <c r="J1018" s="631"/>
      <c r="K1018" s="631"/>
      <c r="L1018" s="631"/>
      <c r="M1018" s="631"/>
      <c r="N1018" s="631"/>
      <c r="O1018" s="631"/>
      <c r="P1018" s="631"/>
      <c r="Q1018" s="631"/>
    </row>
    <row r="1019" ht="25.15" customHeight="true" x14ac:dyDescent="0.2">
      <c r="C1019" s="631"/>
      <c r="D1019" s="631"/>
      <c r="E1019" s="631"/>
      <c r="F1019" s="631"/>
      <c r="G1019" s="631"/>
      <c r="H1019" s="631"/>
      <c r="I1019" s="631"/>
      <c r="J1019" s="631"/>
      <c r="K1019" s="631"/>
      <c r="L1019" s="631"/>
      <c r="M1019" s="631"/>
      <c r="N1019" s="631"/>
      <c r="O1019" s="631"/>
      <c r="P1019" s="631"/>
      <c r="Q1019" s="631"/>
    </row>
    <row r="1020" ht="25.15" customHeight="true" x14ac:dyDescent="0.2">
      <c r="C1020" s="631"/>
      <c r="D1020" s="631"/>
      <c r="E1020" s="631"/>
      <c r="F1020" s="631"/>
      <c r="G1020" s="631"/>
      <c r="H1020" s="631"/>
      <c r="I1020" s="631"/>
      <c r="J1020" s="631"/>
      <c r="K1020" s="631"/>
      <c r="L1020" s="631"/>
      <c r="M1020" s="631"/>
      <c r="N1020" s="631"/>
      <c r="O1020" s="631"/>
      <c r="P1020" s="631"/>
      <c r="Q1020" s="631"/>
    </row>
    <row r="1021" ht="25.15" customHeight="true" x14ac:dyDescent="0.2">
      <c r="C1021" s="631"/>
      <c r="D1021" s="631"/>
      <c r="E1021" s="631"/>
      <c r="F1021" s="631"/>
      <c r="G1021" s="631"/>
      <c r="H1021" s="631"/>
      <c r="I1021" s="631"/>
      <c r="J1021" s="631"/>
      <c r="K1021" s="631"/>
      <c r="L1021" s="631"/>
      <c r="M1021" s="631"/>
      <c r="N1021" s="631"/>
      <c r="O1021" s="631"/>
      <c r="P1021" s="631"/>
      <c r="Q1021" s="631"/>
    </row>
    <row r="1022" ht="25.15" customHeight="true" x14ac:dyDescent="0.2">
      <c r="C1022" s="631"/>
      <c r="D1022" s="631"/>
      <c r="E1022" s="631"/>
      <c r="F1022" s="631"/>
      <c r="G1022" s="631"/>
      <c r="H1022" s="631"/>
      <c r="I1022" s="631"/>
      <c r="J1022" s="631"/>
      <c r="K1022" s="631"/>
      <c r="L1022" s="631"/>
      <c r="M1022" s="631"/>
      <c r="N1022" s="631"/>
      <c r="O1022" s="631"/>
      <c r="P1022" s="631"/>
      <c r="Q1022" s="631"/>
    </row>
    <row r="1023" ht="25.15" customHeight="true" x14ac:dyDescent="0.2">
      <c r="C1023" s="631"/>
      <c r="D1023" s="631"/>
      <c r="E1023" s="631"/>
      <c r="F1023" s="631"/>
      <c r="G1023" s="631"/>
      <c r="H1023" s="631"/>
      <c r="I1023" s="631"/>
      <c r="J1023" s="631"/>
      <c r="K1023" s="631"/>
      <c r="L1023" s="631"/>
      <c r="M1023" s="631"/>
      <c r="N1023" s="631"/>
      <c r="O1023" s="631"/>
      <c r="P1023" s="631"/>
      <c r="Q1023" s="631"/>
    </row>
    <row r="1024" ht="25.15" customHeight="true" x14ac:dyDescent="0.2">
      <c r="C1024" s="631"/>
      <c r="D1024" s="631"/>
      <c r="E1024" s="631"/>
      <c r="F1024" s="631"/>
      <c r="G1024" s="631"/>
      <c r="H1024" s="631"/>
      <c r="I1024" s="631"/>
      <c r="J1024" s="631"/>
      <c r="K1024" s="631"/>
      <c r="L1024" s="631"/>
      <c r="M1024" s="631"/>
      <c r="N1024" s="631"/>
      <c r="O1024" s="631"/>
      <c r="P1024" s="631"/>
      <c r="Q1024" s="631"/>
    </row>
    <row r="1025" s="535" customFormat="true" ht="21" customHeight="true" x14ac:dyDescent="0.2">
      <c r="A1025" s="1091" t="s">
        <v>259</v>
      </c>
      <c r="B1025" s="1091"/>
      <c r="C1025" s="1091"/>
      <c r="X1025" s="19"/>
      <c r="Y1025" s="19"/>
      <c r="Z1025" s="19"/>
      <c r="AA1025" s="19"/>
      <c r="AB1025" s="19"/>
      <c r="AC1025" s="19"/>
      <c r="AD1025" s="19"/>
      <c r="AE1025" s="19"/>
      <c r="AF1025" s="19"/>
      <c r="AG1025" s="19"/>
      <c r="AH1025" s="19"/>
      <c r="AI1025" s="19"/>
      <c r="AJ1025" s="19"/>
      <c r="AK1025" s="19"/>
      <c r="AL1025" s="19"/>
      <c r="AM1025" s="19"/>
      <c r="AN1025" s="19"/>
      <c r="AO1025" s="19"/>
      <c r="AP1025" s="19"/>
      <c r="AQ1025" s="19"/>
      <c r="AR1025" s="19"/>
      <c r="AS1025" s="19"/>
      <c r="AT1025" s="19"/>
      <c r="AU1025" s="19"/>
      <c r="AV1025" s="19"/>
      <c r="AW1025" s="19"/>
      <c r="AX1025" s="19"/>
      <c r="AY1025" s="19"/>
      <c r="AZ1025" s="19"/>
      <c r="BA1025" s="367"/>
      <c r="BB1025" s="433"/>
      <c r="BC1025"/>
      <c r="BD1025"/>
      <c r="BE1025"/>
      <c r="BF1025"/>
      <c r="BG1025"/>
      <c r="BH1025"/>
      <c r="BI1025"/>
      <c r="BJ1025"/>
      <c r="BK1025"/>
      <c r="BL1025"/>
      <c r="BM1025"/>
      <c r="BN1025"/>
      <c r="BO1025"/>
      <c r="BP1025"/>
      <c r="BQ1025"/>
      <c r="BR1025"/>
      <c r="BS1025"/>
      <c r="BT1025"/>
      <c r="BU1025"/>
      <c r="BV1025"/>
      <c r="BW1025" s="367"/>
      <c r="BX1025" s="368"/>
      <c r="BY1025" s="368"/>
      <c r="BZ1025" s="368"/>
      <c r="CA1025" s="368"/>
      <c r="CB1025" s="368"/>
      <c r="CC1025" s="368"/>
      <c r="CD1025" s="368"/>
      <c r="CE1025" s="368"/>
      <c r="CF1025" s="368"/>
      <c r="CG1025" s="368"/>
      <c r="CH1025" s="368"/>
      <c r="CI1025" s="368"/>
      <c r="CJ1025" s="368"/>
      <c r="CK1025" s="368"/>
      <c r="CL1025" s="368"/>
      <c r="CM1025" s="368"/>
      <c r="CN1025" s="368"/>
      <c r="CO1025" s="368"/>
      <c r="CP1025" s="368"/>
      <c r="CQ1025" s="368"/>
      <c r="CR1025" s="368"/>
      <c r="CS1025" s="368"/>
      <c r="CT1025" s="368"/>
      <c r="CU1025" s="368"/>
      <c r="CV1025" s="368"/>
      <c r="CW1025" s="368"/>
      <c r="CX1025" s="368"/>
      <c r="CY1025" s="368"/>
      <c r="CZ1025" s="368"/>
    </row>
    <row r="1026" s="535" customFormat="true" ht="15.95" customHeight="true" x14ac:dyDescent="0.2">
      <c r="A1026" s="1057" t="s">
        <v>193</v>
      </c>
      <c r="B1026" s="1057"/>
      <c r="C1026" s="536" t="s">
        <v>194</v>
      </c>
      <c r="X1026" s="19"/>
      <c r="Y1026" s="19"/>
      <c r="Z1026" s="19"/>
      <c r="AA1026" s="19"/>
      <c r="AB1026" s="19"/>
      <c r="AC1026" s="19"/>
      <c r="AD1026" s="19"/>
      <c r="AE1026" s="19"/>
      <c r="AF1026" s="19"/>
      <c r="AG1026" s="19"/>
      <c r="AH1026" s="19"/>
      <c r="AI1026" s="19"/>
      <c r="AJ1026" s="19"/>
      <c r="AK1026" s="19"/>
      <c r="AL1026" s="19"/>
      <c r="AM1026" s="19"/>
      <c r="AN1026" s="19"/>
      <c r="AO1026" s="19"/>
      <c r="AP1026" s="19"/>
      <c r="AQ1026" s="19"/>
      <c r="AR1026" s="19"/>
      <c r="AS1026" s="19"/>
      <c r="AT1026" s="19"/>
      <c r="AU1026" s="19"/>
      <c r="AV1026" s="19"/>
      <c r="AW1026" s="19"/>
      <c r="AX1026" s="19"/>
      <c r="AY1026" s="19"/>
      <c r="AZ1026" s="19"/>
      <c r="BA1026" s="367"/>
      <c r="BB1026" s="433"/>
      <c r="BC1026"/>
      <c r="BD1026"/>
      <c r="BE1026"/>
      <c r="BF1026"/>
      <c r="BG1026"/>
      <c r="BH1026"/>
      <c r="BI1026"/>
      <c r="BJ1026"/>
      <c r="BK1026"/>
      <c r="BL1026"/>
      <c r="BM1026"/>
      <c r="BN1026"/>
      <c r="BO1026"/>
      <c r="BP1026"/>
      <c r="BQ1026"/>
      <c r="BR1026"/>
      <c r="BS1026"/>
      <c r="BT1026"/>
      <c r="BU1026"/>
      <c r="BV1026"/>
      <c r="BW1026" s="367"/>
      <c r="BX1026" s="368"/>
      <c r="BY1026" s="368"/>
      <c r="BZ1026" s="368"/>
      <c r="CA1026" s="368"/>
      <c r="CB1026" s="368"/>
      <c r="CC1026" s="368"/>
      <c r="CD1026" s="368"/>
      <c r="CE1026" s="368"/>
      <c r="CF1026" s="368"/>
      <c r="CG1026" s="368"/>
      <c r="CH1026" s="368"/>
      <c r="CI1026" s="368"/>
      <c r="CJ1026" s="368"/>
      <c r="CK1026" s="368"/>
      <c r="CL1026" s="368"/>
      <c r="CM1026" s="368"/>
      <c r="CN1026" s="368"/>
      <c r="CO1026" s="368"/>
      <c r="CP1026" s="368"/>
      <c r="CQ1026" s="368"/>
      <c r="CR1026" s="368"/>
      <c r="CS1026" s="368"/>
      <c r="CT1026" s="368"/>
      <c r="CU1026" s="368"/>
      <c r="CV1026" s="368"/>
      <c r="CW1026" s="368"/>
      <c r="CX1026" s="368"/>
      <c r="CY1026" s="368"/>
      <c r="CZ1026" s="368"/>
    </row>
    <row r="1027" s="535" customFormat="true" ht="17.1" hidden="true" customHeight="true" x14ac:dyDescent="0.2">
      <c r="A1027" s="537" t="s">
        <v>195</v>
      </c>
      <c r="B1027" s="538" t="s">
        <v>260</v>
      </c>
      <c r="C1027" s="539">
        <v>4162</v>
      </c>
      <c r="X1027" s="19"/>
      <c r="Y1027" s="19"/>
      <c r="Z1027" s="19"/>
      <c r="AA1027" s="19"/>
      <c r="AB1027" s="19"/>
      <c r="AC1027" s="19"/>
      <c r="AD1027" s="19"/>
      <c r="AE1027" s="19"/>
      <c r="AF1027" s="19"/>
      <c r="AG1027" s="19"/>
      <c r="AH1027" s="19"/>
      <c r="AI1027" s="19"/>
      <c r="AJ1027" s="19"/>
      <c r="AK1027" s="19"/>
      <c r="AL1027" s="19"/>
      <c r="AM1027" s="19"/>
      <c r="AN1027" s="19"/>
      <c r="AO1027" s="19"/>
      <c r="AP1027" s="19"/>
      <c r="AQ1027" s="19"/>
      <c r="AR1027" s="19"/>
      <c r="AS1027" s="19"/>
      <c r="AT1027" s="19"/>
      <c r="AU1027" s="19"/>
      <c r="AV1027" s="19"/>
      <c r="AW1027" s="19"/>
      <c r="AX1027" s="19"/>
      <c r="AY1027" s="19"/>
      <c r="AZ1027" s="19"/>
      <c r="BA1027" s="367"/>
      <c r="BB1027" s="433"/>
      <c r="BC1027"/>
      <c r="BD1027"/>
      <c r="BE1027"/>
      <c r="BF1027"/>
      <c r="BG1027"/>
      <c r="BH1027"/>
      <c r="BI1027"/>
      <c r="BJ1027"/>
      <c r="BK1027"/>
      <c r="BL1027"/>
      <c r="BM1027"/>
      <c r="BN1027"/>
      <c r="BO1027"/>
      <c r="BP1027"/>
      <c r="BQ1027"/>
      <c r="BR1027"/>
      <c r="BS1027"/>
      <c r="BT1027"/>
      <c r="BU1027"/>
      <c r="BV1027"/>
      <c r="BW1027" s="367"/>
      <c r="BX1027" s="368"/>
      <c r="BY1027" s="368"/>
      <c r="BZ1027" s="368"/>
      <c r="CA1027" s="368"/>
      <c r="CB1027" s="368"/>
      <c r="CC1027" s="368"/>
      <c r="CD1027" s="368"/>
      <c r="CE1027" s="368"/>
      <c r="CF1027" s="368"/>
      <c r="CG1027" s="368"/>
      <c r="CH1027" s="368"/>
      <c r="CI1027" s="368"/>
      <c r="CJ1027" s="368"/>
      <c r="CK1027" s="368"/>
      <c r="CL1027" s="368"/>
      <c r="CM1027" s="368"/>
      <c r="CN1027" s="368"/>
      <c r="CO1027" s="368"/>
      <c r="CP1027" s="368"/>
      <c r="CQ1027" s="368"/>
      <c r="CR1027" s="368"/>
      <c r="CS1027" s="368"/>
      <c r="CT1027" s="368"/>
      <c r="CU1027" s="368"/>
      <c r="CV1027" s="368"/>
      <c r="CW1027" s="368"/>
      <c r="CX1027" s="368"/>
      <c r="CY1027" s="368"/>
      <c r="CZ1027" s="368"/>
    </row>
    <row r="1028" s="535" customFormat="true" ht="17.1" hidden="true" customHeight="true" x14ac:dyDescent="0.2">
      <c r="A1028" s="540" t="s">
        <v>197</v>
      </c>
      <c r="B1028" s="541" t="s">
        <v>196</v>
      </c>
      <c r="C1028" s="542">
        <v>4162</v>
      </c>
      <c r="X1028" s="19"/>
      <c r="Y1028" s="19"/>
      <c r="Z1028" s="19"/>
      <c r="AA1028" s="19"/>
      <c r="AB1028" s="19"/>
      <c r="AC1028" s="19"/>
      <c r="AD1028" s="19"/>
      <c r="AE1028" s="19"/>
      <c r="AF1028" s="19"/>
      <c r="AG1028" s="19"/>
      <c r="AH1028" s="19"/>
      <c r="AI1028" s="19"/>
      <c r="AJ1028" s="19"/>
      <c r="AK1028" s="19"/>
      <c r="AL1028" s="19"/>
      <c r="AM1028" s="19"/>
      <c r="AN1028" s="19"/>
      <c r="AO1028" s="19"/>
      <c r="AP1028" s="19"/>
      <c r="AQ1028" s="19"/>
      <c r="AR1028" s="19"/>
      <c r="AS1028" s="19"/>
      <c r="AT1028" s="19"/>
      <c r="AU1028" s="19"/>
      <c r="AV1028" s="19"/>
      <c r="AW1028" s="19"/>
      <c r="AX1028" s="19"/>
      <c r="AY1028" s="19"/>
      <c r="AZ1028" s="19"/>
      <c r="BA1028" s="367"/>
      <c r="BB1028" s="433"/>
      <c r="BC1028"/>
      <c r="BD1028"/>
      <c r="BE1028"/>
      <c r="BF1028"/>
      <c r="BG1028"/>
      <c r="BH1028"/>
      <c r="BI1028"/>
      <c r="BJ1028"/>
      <c r="BK1028"/>
      <c r="BL1028"/>
      <c r="BM1028"/>
      <c r="BN1028"/>
      <c r="BO1028"/>
      <c r="BP1028"/>
      <c r="BQ1028"/>
      <c r="BR1028"/>
      <c r="BS1028"/>
      <c r="BT1028"/>
      <c r="BU1028"/>
      <c r="BV1028"/>
      <c r="BW1028" s="367"/>
      <c r="BX1028" s="368"/>
      <c r="BY1028" s="368"/>
      <c r="BZ1028" s="368"/>
      <c r="CA1028" s="368"/>
      <c r="CB1028" s="368"/>
      <c r="CC1028" s="368"/>
      <c r="CD1028" s="368"/>
      <c r="CE1028" s="368"/>
      <c r="CF1028" s="368"/>
      <c r="CG1028" s="368"/>
      <c r="CH1028" s="368"/>
      <c r="CI1028" s="368"/>
      <c r="CJ1028" s="368"/>
      <c r="CK1028" s="368"/>
      <c r="CL1028" s="368"/>
      <c r="CM1028" s="368"/>
      <c r="CN1028" s="368"/>
      <c r="CO1028" s="368"/>
      <c r="CP1028" s="368"/>
      <c r="CQ1028" s="368"/>
      <c r="CR1028" s="368"/>
      <c r="CS1028" s="368"/>
      <c r="CT1028" s="368"/>
      <c r="CU1028" s="368"/>
      <c r="CV1028" s="368"/>
      <c r="CW1028" s="368"/>
      <c r="CX1028" s="368"/>
      <c r="CY1028" s="368"/>
      <c r="CZ1028" s="368"/>
    </row>
    <row r="1029" s="535" customFormat="true" ht="17.1" hidden="true" customHeight="true" x14ac:dyDescent="0.2">
      <c r="A1029" s="540" t="s">
        <v>198</v>
      </c>
      <c r="B1029" s="541" t="s">
        <v>261</v>
      </c>
      <c r="C1029" s="542">
        <v>4162</v>
      </c>
      <c r="X1029" s="19"/>
      <c r="Y1029" s="19"/>
      <c r="Z1029" s="19"/>
      <c r="AA1029" s="19"/>
      <c r="AB1029" s="19"/>
      <c r="AC1029" s="19"/>
      <c r="AD1029" s="19"/>
      <c r="AE1029" s="19"/>
      <c r="AF1029" s="19"/>
      <c r="AG1029" s="19"/>
      <c r="AH1029" s="19"/>
      <c r="AI1029" s="19"/>
      <c r="AJ1029" s="19"/>
      <c r="AK1029" s="19"/>
      <c r="AL1029" s="19"/>
      <c r="AM1029" s="19"/>
      <c r="AN1029" s="19"/>
      <c r="AO1029" s="19"/>
      <c r="AP1029" s="19"/>
      <c r="AQ1029" s="19"/>
      <c r="AR1029" s="19"/>
      <c r="AS1029" s="19"/>
      <c r="AT1029" s="19"/>
      <c r="AU1029" s="19"/>
      <c r="AV1029" s="19"/>
      <c r="AW1029" s="19"/>
      <c r="AX1029" s="19"/>
      <c r="AY1029" s="19"/>
      <c r="AZ1029" s="19"/>
      <c r="BA1029" s="367"/>
      <c r="BB1029" s="433"/>
      <c r="BC1029"/>
      <c r="BD1029"/>
      <c r="BE1029"/>
      <c r="BF1029"/>
      <c r="BG1029"/>
      <c r="BH1029"/>
      <c r="BI1029"/>
      <c r="BJ1029"/>
      <c r="BK1029"/>
      <c r="BL1029"/>
      <c r="BM1029"/>
      <c r="BN1029"/>
      <c r="BO1029"/>
      <c r="BP1029"/>
      <c r="BQ1029"/>
      <c r="BR1029"/>
      <c r="BS1029"/>
      <c r="BT1029"/>
      <c r="BU1029"/>
      <c r="BV1029"/>
      <c r="BW1029" s="367"/>
      <c r="BX1029" s="368"/>
      <c r="BY1029" s="368"/>
      <c r="BZ1029" s="368"/>
      <c r="CA1029" s="368"/>
      <c r="CB1029" s="368"/>
      <c r="CC1029" s="368"/>
      <c r="CD1029" s="368"/>
      <c r="CE1029" s="368"/>
      <c r="CF1029" s="368"/>
      <c r="CG1029" s="368"/>
      <c r="CH1029" s="368"/>
      <c r="CI1029" s="368"/>
      <c r="CJ1029" s="368"/>
      <c r="CK1029" s="368"/>
      <c r="CL1029" s="368"/>
      <c r="CM1029" s="368"/>
      <c r="CN1029" s="368"/>
      <c r="CO1029" s="368"/>
      <c r="CP1029" s="368"/>
      <c r="CQ1029" s="368"/>
      <c r="CR1029" s="368"/>
      <c r="CS1029" s="368"/>
      <c r="CT1029" s="368"/>
      <c r="CU1029" s="368"/>
      <c r="CV1029" s="368"/>
      <c r="CW1029" s="368"/>
      <c r="CX1029" s="368"/>
      <c r="CY1029" s="368"/>
      <c r="CZ1029" s="368"/>
    </row>
    <row r="1030" s="535" customFormat="true" ht="17.1" hidden="true" customHeight="true" x14ac:dyDescent="0.2">
      <c r="A1030" s="540" t="s">
        <v>199</v>
      </c>
      <c r="B1030" s="541" t="s">
        <v>196</v>
      </c>
      <c r="C1030" s="542">
        <v>4162</v>
      </c>
      <c r="X1030" s="19"/>
      <c r="Y1030" s="19"/>
      <c r="Z1030" s="19"/>
      <c r="AA1030" s="19"/>
      <c r="AB1030" s="19"/>
      <c r="AC1030" s="19"/>
      <c r="AD1030" s="19"/>
      <c r="AE1030" s="19"/>
      <c r="AF1030" s="19"/>
      <c r="AG1030" s="19"/>
      <c r="AH1030" s="19"/>
      <c r="AI1030" s="19"/>
      <c r="AJ1030" s="19"/>
      <c r="AK1030" s="19"/>
      <c r="AL1030" s="19"/>
      <c r="AM1030" s="19"/>
      <c r="AN1030" s="19"/>
      <c r="AO1030" s="19"/>
      <c r="AP1030" s="19"/>
      <c r="AQ1030" s="19"/>
      <c r="AR1030" s="19"/>
      <c r="AS1030" s="19"/>
      <c r="AT1030" s="19"/>
      <c r="AU1030" s="19"/>
      <c r="AV1030" s="19"/>
      <c r="AW1030" s="19"/>
      <c r="AX1030" s="19"/>
      <c r="AY1030" s="19"/>
      <c r="AZ1030" s="19"/>
      <c r="BA1030" s="367"/>
      <c r="BB1030" s="433"/>
      <c r="BC1030"/>
      <c r="BD1030"/>
      <c r="BE1030"/>
      <c r="BF1030"/>
      <c r="BG1030"/>
      <c r="BH1030"/>
      <c r="BI1030"/>
      <c r="BJ1030"/>
      <c r="BK1030"/>
      <c r="BL1030"/>
      <c r="BM1030"/>
      <c r="BN1030"/>
      <c r="BO1030"/>
      <c r="BP1030"/>
      <c r="BQ1030"/>
      <c r="BR1030"/>
      <c r="BS1030"/>
      <c r="BT1030"/>
      <c r="BU1030"/>
      <c r="BV1030"/>
      <c r="BW1030" s="367"/>
      <c r="BX1030" s="368"/>
      <c r="BY1030" s="368"/>
      <c r="BZ1030" s="368"/>
      <c r="CA1030" s="368"/>
      <c r="CB1030" s="368"/>
      <c r="CC1030" s="368"/>
      <c r="CD1030" s="368"/>
      <c r="CE1030" s="368"/>
      <c r="CF1030" s="368"/>
      <c r="CG1030" s="368"/>
      <c r="CH1030" s="368"/>
      <c r="CI1030" s="368"/>
      <c r="CJ1030" s="368"/>
      <c r="CK1030" s="368"/>
      <c r="CL1030" s="368"/>
      <c r="CM1030" s="368"/>
      <c r="CN1030" s="368"/>
      <c r="CO1030" s="368"/>
      <c r="CP1030" s="368"/>
      <c r="CQ1030" s="368"/>
      <c r="CR1030" s="368"/>
      <c r="CS1030" s="368"/>
      <c r="CT1030" s="368"/>
      <c r="CU1030" s="368"/>
      <c r="CV1030" s="368"/>
      <c r="CW1030" s="368"/>
      <c r="CX1030" s="368"/>
      <c r="CY1030" s="368"/>
      <c r="CZ1030" s="368"/>
    </row>
    <row r="1031" s="535" customFormat="true" ht="17.1" customHeight="true" x14ac:dyDescent="0.2">
      <c r="A1031" s="1058" t="s">
        <v>200</v>
      </c>
      <c r="B1031" s="541" t="s">
        <v>201</v>
      </c>
      <c r="C1031" s="542">
        <v>1884</v>
      </c>
      <c r="X1031" s="19"/>
      <c r="Y1031" s="19"/>
      <c r="Z1031" s="19"/>
      <c r="AA1031" s="19"/>
      <c r="AB1031" s="19"/>
      <c r="AC1031" s="19"/>
      <c r="AD1031" s="19"/>
      <c r="AE1031" s="19"/>
      <c r="AF1031" s="19"/>
      <c r="AG1031" s="19"/>
      <c r="AH1031" s="19"/>
      <c r="AI1031" s="19"/>
      <c r="AJ1031" s="19"/>
      <c r="AK1031" s="19"/>
      <c r="AL1031" s="19"/>
      <c r="AM1031" s="19"/>
      <c r="AN1031" s="19"/>
      <c r="AO1031" s="19"/>
      <c r="AP1031" s="19"/>
      <c r="AQ1031" s="19"/>
      <c r="AR1031" s="19"/>
      <c r="AS1031" s="19"/>
      <c r="AT1031" s="19"/>
      <c r="AU1031" s="19"/>
      <c r="AV1031" s="19"/>
      <c r="AW1031" s="19"/>
      <c r="AX1031" s="19"/>
      <c r="AY1031" s="19"/>
      <c r="AZ1031" s="19"/>
      <c r="BA1031" s="367"/>
      <c r="BB1031" s="433"/>
      <c r="BC1031"/>
      <c r="BD1031"/>
      <c r="BE1031"/>
      <c r="BF1031"/>
      <c r="BG1031"/>
      <c r="BH1031"/>
      <c r="BI1031"/>
      <c r="BJ1031"/>
      <c r="BK1031"/>
      <c r="BL1031"/>
      <c r="BM1031"/>
      <c r="BN1031"/>
      <c r="BO1031"/>
      <c r="BP1031"/>
      <c r="BQ1031"/>
      <c r="BR1031"/>
      <c r="BS1031"/>
      <c r="BT1031"/>
      <c r="BU1031"/>
      <c r="BV1031"/>
      <c r="BW1031" s="367"/>
      <c r="BX1031" s="368"/>
      <c r="BY1031" s="368"/>
      <c r="BZ1031" s="368"/>
      <c r="CA1031" s="368"/>
      <c r="CB1031" s="368"/>
      <c r="CC1031" s="368"/>
      <c r="CD1031" s="368"/>
      <c r="CE1031" s="368"/>
      <c r="CF1031" s="368"/>
      <c r="CG1031" s="368"/>
      <c r="CH1031" s="368"/>
      <c r="CI1031" s="368"/>
      <c r="CJ1031" s="368"/>
      <c r="CK1031" s="368"/>
      <c r="CL1031" s="368"/>
      <c r="CM1031" s="368"/>
      <c r="CN1031" s="368"/>
      <c r="CO1031" s="368"/>
      <c r="CP1031" s="368"/>
      <c r="CQ1031" s="368"/>
      <c r="CR1031" s="368"/>
      <c r="CS1031" s="368"/>
      <c r="CT1031" s="368"/>
      <c r="CU1031" s="368"/>
      <c r="CV1031" s="368"/>
      <c r="CW1031" s="368"/>
      <c r="CX1031" s="368"/>
      <c r="CY1031" s="368"/>
      <c r="CZ1031" s="368"/>
    </row>
    <row r="1032" s="535" customFormat="true" ht="17.1" customHeight="true" x14ac:dyDescent="0.2">
      <c r="A1032" s="1058"/>
      <c r="B1032" s="541" t="s">
        <v>202</v>
      </c>
      <c r="C1032" s="542">
        <v>2278</v>
      </c>
      <c r="X1032" s="19"/>
      <c r="Y1032" s="19"/>
      <c r="Z1032" s="19"/>
      <c r="AA1032" s="19"/>
      <c r="AB1032" s="19"/>
      <c r="AC1032" s="19"/>
      <c r="AD1032" s="19"/>
      <c r="AE1032" s="19"/>
      <c r="AF1032" s="19"/>
      <c r="AG1032" s="19"/>
      <c r="AH1032" s="19"/>
      <c r="AI1032" s="19"/>
      <c r="AJ1032" s="19"/>
      <c r="AK1032" s="19"/>
      <c r="AL1032" s="19"/>
      <c r="AM1032" s="19"/>
      <c r="AN1032" s="19"/>
      <c r="AO1032" s="19"/>
      <c r="AP1032" s="19"/>
      <c r="AQ1032" s="19"/>
      <c r="AR1032" s="19"/>
      <c r="AS1032" s="19"/>
      <c r="AT1032" s="19"/>
      <c r="AU1032" s="19"/>
      <c r="AV1032" s="19"/>
      <c r="AW1032" s="19"/>
      <c r="AX1032" s="19"/>
      <c r="AY1032" s="19"/>
      <c r="AZ1032" s="19"/>
      <c r="BA1032" s="367"/>
      <c r="BB1032" s="433"/>
      <c r="BC1032"/>
      <c r="BD1032"/>
      <c r="BE1032"/>
      <c r="BF1032"/>
      <c r="BG1032"/>
      <c r="BH1032"/>
      <c r="BI1032"/>
      <c r="BJ1032"/>
      <c r="BK1032"/>
      <c r="BL1032"/>
      <c r="BM1032"/>
      <c r="BN1032"/>
      <c r="BO1032"/>
      <c r="BP1032"/>
      <c r="BQ1032"/>
      <c r="BR1032"/>
      <c r="BS1032"/>
      <c r="BT1032"/>
      <c r="BU1032"/>
      <c r="BV1032"/>
      <c r="BW1032" s="367"/>
      <c r="BX1032" s="368"/>
      <c r="BY1032" s="368"/>
      <c r="BZ1032" s="368"/>
      <c r="CA1032" s="368"/>
      <c r="CB1032" s="368"/>
      <c r="CC1032" s="368"/>
      <c r="CD1032" s="368"/>
      <c r="CE1032" s="368"/>
      <c r="CF1032" s="368"/>
      <c r="CG1032" s="368"/>
      <c r="CH1032" s="368"/>
      <c r="CI1032" s="368"/>
      <c r="CJ1032" s="368"/>
      <c r="CK1032" s="368"/>
      <c r="CL1032" s="368"/>
      <c r="CM1032" s="368"/>
      <c r="CN1032" s="368"/>
      <c r="CO1032" s="368"/>
      <c r="CP1032" s="368"/>
      <c r="CQ1032" s="368"/>
      <c r="CR1032" s="368"/>
      <c r="CS1032" s="368"/>
      <c r="CT1032" s="368"/>
      <c r="CU1032" s="368"/>
      <c r="CV1032" s="368"/>
      <c r="CW1032" s="368"/>
      <c r="CX1032" s="368"/>
      <c r="CY1032" s="368"/>
      <c r="CZ1032" s="368"/>
    </row>
    <row r="1033" s="535" customFormat="true" ht="17.1" customHeight="true" x14ac:dyDescent="0.2">
      <c r="A1033" s="1059"/>
      <c r="B1033" s="543" t="s">
        <v>203</v>
      </c>
      <c r="C1033" s="544">
        <v>0</v>
      </c>
      <c r="X1033" s="19"/>
      <c r="Y1033" s="19"/>
      <c r="Z1033" s="19"/>
      <c r="AA1033" s="19"/>
      <c r="AB1033" s="19"/>
      <c r="AC1033" s="19"/>
      <c r="AD1033" s="19"/>
      <c r="AE1033" s="19"/>
      <c r="AF1033" s="19"/>
      <c r="AG1033" s="19"/>
      <c r="AH1033" s="19"/>
      <c r="AI1033" s="19"/>
      <c r="AJ1033" s="19"/>
      <c r="AK1033" s="19"/>
      <c r="AL1033" s="19"/>
      <c r="AM1033" s="19"/>
      <c r="AN1033" s="19"/>
      <c r="AO1033" s="19"/>
      <c r="AP1033" s="19"/>
      <c r="AQ1033" s="19"/>
      <c r="AR1033" s="19"/>
      <c r="AS1033" s="19"/>
      <c r="AT1033" s="19"/>
      <c r="AU1033" s="19"/>
      <c r="AV1033" s="19"/>
      <c r="AW1033" s="19"/>
      <c r="AX1033" s="19"/>
      <c r="AY1033" s="19"/>
      <c r="AZ1033" s="19"/>
      <c r="BA1033" s="528"/>
      <c r="BB1033" s="325"/>
      <c r="BC1033" s="528"/>
      <c r="BD1033" s="528"/>
      <c r="BE1033" s="528"/>
      <c r="BF1033" s="528"/>
      <c r="BG1033" s="528"/>
      <c r="BH1033" s="528"/>
      <c r="BI1033" s="528"/>
      <c r="BJ1033" s="528"/>
      <c r="BK1033" s="528"/>
      <c r="BL1033" s="528"/>
      <c r="BM1033" s="528"/>
      <c r="BN1033" s="528"/>
      <c r="BO1033" s="528"/>
      <c r="BP1033" s="528"/>
      <c r="BQ1033" s="528"/>
      <c r="BR1033" s="528"/>
      <c r="BS1033" s="528"/>
      <c r="BT1033" s="528"/>
      <c r="BU1033" s="528"/>
      <c r="BV1033" s="528"/>
      <c r="BW1033" s="528"/>
      <c r="BX1033" s="352"/>
      <c r="BY1033" s="352"/>
      <c r="BZ1033" s="352"/>
      <c r="CA1033" s="352"/>
      <c r="CB1033" s="352"/>
      <c r="CC1033" s="352"/>
      <c r="CD1033" s="352"/>
      <c r="CE1033" s="352"/>
      <c r="CF1033" s="352"/>
      <c r="CG1033" s="352"/>
      <c r="CH1033" s="352"/>
      <c r="CI1033" s="352"/>
      <c r="CJ1033" s="352"/>
      <c r="CK1033" s="352"/>
      <c r="CL1033" s="352"/>
      <c r="CM1033" s="352"/>
      <c r="CN1033" s="352"/>
      <c r="CO1033" s="352"/>
      <c r="CP1033" s="352"/>
      <c r="CQ1033" s="352"/>
      <c r="CR1033" s="352"/>
      <c r="CS1033" s="352"/>
      <c r="CT1033" s="352"/>
      <c r="CU1033" s="352"/>
      <c r="CV1033" s="352"/>
      <c r="CW1033" s="352"/>
      <c r="CX1033" s="352"/>
      <c r="CY1033" s="352"/>
      <c r="CZ1033" s="352"/>
    </row>
    <row r="1034" s="535" customFormat="true" ht="12.95" customHeight="true" x14ac:dyDescent="0.2">
      <c r="A1034" s="1060" t="s">
        <v>262</v>
      </c>
      <c r="B1034" s="1060"/>
      <c r="C1034" s="1060"/>
      <c r="X1034" s="19"/>
      <c r="Y1034" s="19"/>
      <c r="Z1034" s="19"/>
      <c r="AA1034" s="19"/>
      <c r="AB1034" s="19"/>
      <c r="AC1034" s="19"/>
      <c r="AD1034" s="19"/>
      <c r="AE1034" s="19"/>
      <c r="AF1034" s="19"/>
      <c r="AG1034" s="19"/>
      <c r="AH1034" s="19"/>
      <c r="AI1034" s="19"/>
      <c r="AJ1034" s="19"/>
      <c r="AK1034" s="19"/>
      <c r="AL1034" s="19"/>
      <c r="AM1034" s="19"/>
      <c r="AN1034" s="19"/>
      <c r="AO1034" s="19"/>
      <c r="AP1034" s="19"/>
      <c r="AQ1034" s="19"/>
      <c r="AR1034" s="19"/>
      <c r="AS1034" s="19"/>
      <c r="AT1034" s="19"/>
      <c r="AU1034" s="19"/>
      <c r="AV1034" s="19"/>
      <c r="AW1034" s="19"/>
      <c r="AX1034" s="19"/>
      <c r="AY1034" s="19"/>
      <c r="AZ1034" s="19"/>
      <c r="BA1034" s="367"/>
      <c r="BB1034" s="433"/>
      <c r="BC1034"/>
      <c r="BD1034"/>
      <c r="BE1034"/>
      <c r="BF1034"/>
      <c r="BG1034"/>
      <c r="BH1034"/>
      <c r="BI1034"/>
      <c r="BJ1034"/>
      <c r="BK1034"/>
      <c r="BL1034"/>
      <c r="BM1034"/>
      <c r="BN1034"/>
      <c r="BO1034"/>
      <c r="BP1034"/>
      <c r="BQ1034"/>
      <c r="BR1034"/>
      <c r="BS1034"/>
      <c r="BT1034"/>
      <c r="BU1034"/>
      <c r="BV1034"/>
      <c r="BW1034" s="367"/>
      <c r="BX1034" s="368"/>
      <c r="BY1034" s="368"/>
      <c r="BZ1034" s="368"/>
      <c r="CA1034" s="368"/>
      <c r="CB1034" s="368"/>
      <c r="CC1034" s="368"/>
      <c r="CD1034" s="368"/>
      <c r="CE1034" s="368"/>
      <c r="CF1034" s="368"/>
      <c r="CG1034" s="368"/>
      <c r="CH1034" s="368"/>
      <c r="CI1034" s="368"/>
      <c r="CJ1034" s="368"/>
      <c r="CK1034" s="368"/>
      <c r="CL1034" s="368"/>
      <c r="CM1034" s="368"/>
      <c r="CN1034" s="368"/>
      <c r="CO1034" s="368"/>
      <c r="CP1034" s="368"/>
      <c r="CQ1034" s="368"/>
      <c r="CR1034" s="368"/>
      <c r="CS1034" s="368"/>
      <c r="CT1034" s="368"/>
      <c r="CU1034" s="368"/>
      <c r="CV1034" s="368"/>
      <c r="CW1034" s="368"/>
      <c r="CX1034" s="368"/>
      <c r="CY1034" s="368"/>
      <c r="CZ1034" s="368"/>
    </row>
    <row r="1035" s="359" customFormat="true" ht="15" customHeight="true" x14ac:dyDescent="0.2">
      <c r="B1035" s="512"/>
      <c r="X1035" s="352"/>
      <c r="Y1035" s="352"/>
      <c r="Z1035" s="352"/>
      <c r="AA1035" s="352"/>
      <c r="AB1035" s="352"/>
      <c r="AC1035" s="352"/>
      <c r="AD1035" s="352"/>
      <c r="AE1035" s="352"/>
      <c r="AF1035" s="352"/>
      <c r="AG1035" s="352"/>
      <c r="AH1035" s="352"/>
      <c r="AI1035" s="352"/>
      <c r="AJ1035" s="352"/>
      <c r="AK1035" s="352"/>
      <c r="AL1035" s="352"/>
      <c r="AM1035" s="352"/>
      <c r="AN1035" s="352"/>
      <c r="AO1035" s="352"/>
      <c r="AP1035" s="352"/>
      <c r="AQ1035" s="352"/>
      <c r="AR1035" s="352"/>
      <c r="AS1035" s="352"/>
      <c r="AT1035" s="352"/>
      <c r="AU1035" s="352"/>
      <c r="AV1035" s="352"/>
      <c r="AW1035" s="352"/>
      <c r="AX1035" s="352"/>
      <c r="AY1035" s="352"/>
      <c r="AZ1035" s="352"/>
      <c r="BA1035" s="511"/>
      <c r="BB1035" s="379"/>
      <c r="BC1035" s="511"/>
      <c r="BD1035" s="511"/>
      <c r="BE1035" s="511"/>
      <c r="BF1035" s="511"/>
      <c r="BG1035" s="511"/>
      <c r="BH1035" s="511"/>
      <c r="BI1035" s="511"/>
      <c r="BJ1035" s="511"/>
      <c r="BK1035" s="511"/>
      <c r="BL1035" s="511"/>
      <c r="BM1035" s="511"/>
      <c r="BN1035" s="511"/>
      <c r="BO1035" s="511"/>
      <c r="BP1035" s="511"/>
      <c r="BQ1035" s="511"/>
      <c r="BR1035" s="511"/>
      <c r="BS1035" s="511"/>
      <c r="BT1035" s="511"/>
      <c r="BU1035" s="511"/>
      <c r="BV1035" s="511"/>
      <c r="BW1035" s="511"/>
      <c r="BX1035" s="352"/>
      <c r="BY1035" s="352"/>
      <c r="BZ1035" s="352"/>
      <c r="CA1035" s="352"/>
      <c r="CB1035" s="352"/>
      <c r="CC1035" s="352"/>
      <c r="CD1035" s="352"/>
      <c r="CE1035" s="352"/>
      <c r="CF1035" s="352"/>
      <c r="CG1035" s="352"/>
      <c r="CH1035" s="352"/>
      <c r="CI1035" s="352"/>
      <c r="CJ1035" s="352"/>
      <c r="CK1035" s="352"/>
      <c r="CL1035" s="352"/>
      <c r="CM1035" s="352"/>
      <c r="CN1035" s="352"/>
      <c r="CO1035" s="352"/>
      <c r="CP1035" s="352"/>
      <c r="CQ1035" s="352"/>
      <c r="CR1035" s="352"/>
      <c r="CS1035" s="352"/>
      <c r="CT1035" s="352"/>
      <c r="CU1035" s="352"/>
      <c r="CV1035" s="352"/>
      <c r="CW1035" s="352"/>
      <c r="CX1035" s="352"/>
      <c r="CY1035" s="352"/>
      <c r="CZ1035" s="352"/>
    </row>
    <row r="1036" ht="15" customHeight="true" x14ac:dyDescent="0.25">
      <c r="A1036" s="434" t="s">
        <v>121</v>
      </c>
      <c r="B1036" s="307" t="s">
        <v>122</v>
      </c>
    </row>
    <row r="1037" ht="15" customHeight="true" x14ac:dyDescent="0.2">
      <c r="A1037" s="435" t="str">
        <f>R15</f>
        <v>Monrovia</v>
      </c>
      <c r="B1037" s="435">
        <f>BR122+BR123</f>
        <v>5620.0389510000005</v>
      </c>
    </row>
    <row r="1038" ht="15" customHeight="true" x14ac:dyDescent="0.2">
      <c r="A1038" s="435" t="str">
        <f>S15</f>
        <v>North Central</v>
      </c>
      <c r="B1038" s="435">
        <f>BS122+BS123</f>
        <v>8539.9376780000002</v>
      </c>
    </row>
    <row r="1039" ht="15" customHeight="true" x14ac:dyDescent="0.2">
      <c r="A1039" s="435" t="str">
        <f>T15</f>
        <v>North Western</v>
      </c>
      <c r="B1039" s="435">
        <f>BT122+BT123</f>
        <v>1685.5834910000019</v>
      </c>
    </row>
    <row r="1040" ht="15" customHeight="true" x14ac:dyDescent="0.2">
      <c r="A1040" s="435" t="str">
        <f>U15</f>
        <v>South Central</v>
      </c>
      <c r="B1040" s="435">
        <f>BU122+BU123</f>
        <v>4497.4738279999983</v>
      </c>
    </row>
    <row r="1041" ht="15" customHeight="true" x14ac:dyDescent="0.2">
      <c r="A1041" s="435" t="str">
        <f>V15</f>
        <v>South Eastern A</v>
      </c>
      <c r="B1041" s="435">
        <f>BV122+BV123</f>
        <v>1741.5462849999994</v>
      </c>
    </row>
    <row r="1042" ht="15" customHeight="true" x14ac:dyDescent="0.2">
      <c r="A1042" s="435" t="str">
        <f>W15</f>
        <v>South Eastern B</v>
      </c>
      <c r="B1042" s="435">
        <f>BW122+BW123</f>
        <v>1363.6585379999997</v>
      </c>
    </row>
    <row r="1043" ht="15" customHeight="true" x14ac:dyDescent="0.2">
      <c r="A1043" s="435">
        <f>X15</f>
        <v>0</v>
      </c>
      <c r="B1043" s="435">
        <f>BX122+XR123</f>
        <v>0</v>
      </c>
    </row>
    <row r="1044" ht="15" customHeight="true" x14ac:dyDescent="0.2">
      <c r="A1044" s="435">
        <f>Y15</f>
        <v>0</v>
      </c>
      <c r="B1044" s="435">
        <f>BY122+BY123</f>
        <v>0</v>
      </c>
    </row>
    <row r="1045" ht="15" customHeight="true" x14ac:dyDescent="0.2">
      <c r="A1045" s="435">
        <f>Z15</f>
        <v>0</v>
      </c>
      <c r="B1045" s="435">
        <f>BZ122+BZ123</f>
        <v>0</v>
      </c>
    </row>
    <row r="1046" ht="15" customHeight="true" x14ac:dyDescent="0.2">
      <c r="A1046" s="379">
        <f>AA15</f>
        <v>0</v>
      </c>
      <c r="B1046" s="435">
        <f>CA122+CA123</f>
        <v>0</v>
      </c>
    </row>
    <row r="1047" ht="15" customHeight="true" x14ac:dyDescent="0.2">
      <c r="A1047" s="379">
        <f>AB15</f>
        <v>0</v>
      </c>
      <c r="B1047" s="435">
        <f>CB122+CB123</f>
        <v>0</v>
      </c>
    </row>
    <row r="1048" ht="15" customHeight="true" x14ac:dyDescent="0.2">
      <c r="A1048" s="379">
        <f>AC15</f>
        <v>0</v>
      </c>
      <c r="B1048" s="435">
        <f>CC122+CC123</f>
        <v>0</v>
      </c>
    </row>
    <row r="1049" ht="15" customHeight="true" x14ac:dyDescent="0.2">
      <c r="A1049" s="379">
        <f>AD15</f>
        <v>0</v>
      </c>
      <c r="B1049" s="435">
        <f>CD122+CD123</f>
        <v>0</v>
      </c>
    </row>
    <row r="1050" ht="15" customHeight="true" x14ac:dyDescent="0.2">
      <c r="A1050" s="379">
        <f>AE15</f>
        <v>0</v>
      </c>
      <c r="B1050" s="435">
        <f>CE122+CE123</f>
        <v>0</v>
      </c>
    </row>
    <row r="1051" ht="15" customHeight="true" x14ac:dyDescent="0.2">
      <c r="A1051" s="379">
        <f>AF15</f>
        <v>0</v>
      </c>
      <c r="B1051" s="435">
        <f>CF122+CF123</f>
        <v>0</v>
      </c>
    </row>
    <row r="1052" ht="15" customHeight="true" x14ac:dyDescent="0.2">
      <c r="A1052" s="379">
        <f>AG15</f>
        <v>0</v>
      </c>
      <c r="B1052" s="435">
        <f>CG122+CG123</f>
        <v>0</v>
      </c>
    </row>
    <row r="1053" ht="15" customHeight="true" x14ac:dyDescent="0.2">
      <c r="A1053" s="379">
        <f>AH15</f>
        <v>0</v>
      </c>
      <c r="B1053" s="435">
        <f>CH122+CH123</f>
        <v>0</v>
      </c>
    </row>
    <row r="1054" ht="15" customHeight="true" x14ac:dyDescent="0.2">
      <c r="A1054" s="379">
        <f>AI15</f>
        <v>0</v>
      </c>
      <c r="B1054" s="435">
        <f>CI122+CI123</f>
        <v>0</v>
      </c>
    </row>
    <row r="1055" ht="15" customHeight="true" x14ac:dyDescent="0.2">
      <c r="A1055" s="379">
        <f>AJ15</f>
        <v>0</v>
      </c>
      <c r="B1055" s="435">
        <f>CJ122+CJ123</f>
        <v>0</v>
      </c>
    </row>
    <row r="1056" ht="15" customHeight="true" x14ac:dyDescent="0.2">
      <c r="A1056" s="379">
        <f>AK15</f>
        <v>0</v>
      </c>
      <c r="B1056" s="435">
        <f>CK122+CK123</f>
        <v>0</v>
      </c>
    </row>
    <row r="1057" ht="15" customHeight="true" x14ac:dyDescent="0.2">
      <c r="A1057" s="379">
        <f>AL15</f>
        <v>0</v>
      </c>
      <c r="B1057" s="435">
        <f>CL122+CL123</f>
        <v>0</v>
      </c>
    </row>
    <row r="1058" ht="15" customHeight="true" x14ac:dyDescent="0.2">
      <c r="A1058" s="379">
        <f>AM15</f>
        <v>0</v>
      </c>
      <c r="B1058" s="435">
        <f>CM122+CM123</f>
        <v>0</v>
      </c>
    </row>
    <row r="1059" ht="15" customHeight="true" x14ac:dyDescent="0.2">
      <c r="A1059" s="379">
        <f>AN15</f>
        <v>0</v>
      </c>
      <c r="B1059" s="435">
        <f>CN122+CN123</f>
        <v>0</v>
      </c>
    </row>
    <row r="1060" ht="15" customHeight="true" x14ac:dyDescent="0.2">
      <c r="A1060" s="379">
        <f>AO15</f>
        <v>0</v>
      </c>
      <c r="B1060" s="435">
        <f>CO122+CO123</f>
        <v>0</v>
      </c>
    </row>
    <row r="1061" ht="15" customHeight="true" x14ac:dyDescent="0.2">
      <c r="A1061" s="379">
        <f>AP15</f>
        <v>0</v>
      </c>
      <c r="B1061" s="435">
        <f>CP122+CP123</f>
        <v>0</v>
      </c>
    </row>
    <row r="1062" ht="15" customHeight="true" x14ac:dyDescent="0.2">
      <c r="A1062" s="379">
        <f>AQ15</f>
        <v>0</v>
      </c>
      <c r="B1062" s="435">
        <f>CQ122+CQ123</f>
        <v>0</v>
      </c>
    </row>
    <row r="1063" ht="15" customHeight="true" x14ac:dyDescent="0.2">
      <c r="A1063" s="379">
        <f>AR15</f>
        <v>0</v>
      </c>
      <c r="B1063" s="435">
        <f>CR122+CR123</f>
        <v>0</v>
      </c>
    </row>
    <row r="1064" ht="15" customHeight="true" x14ac:dyDescent="0.2">
      <c r="A1064" s="379">
        <f>AS15</f>
        <v>0</v>
      </c>
      <c r="B1064" s="435">
        <f>CS122+CS123</f>
        <v>0</v>
      </c>
    </row>
    <row r="1065" ht="15" customHeight="true" x14ac:dyDescent="0.2">
      <c r="A1065" s="379">
        <f>AT15</f>
        <v>0</v>
      </c>
      <c r="B1065" s="435">
        <f>CT122+CT123</f>
        <v>0</v>
      </c>
    </row>
    <row r="1066" ht="15" customHeight="true" x14ac:dyDescent="0.2">
      <c r="A1066" s="379">
        <f>AU15</f>
        <v>0</v>
      </c>
      <c r="B1066" s="435">
        <f>CU122+CU123</f>
        <v>0</v>
      </c>
    </row>
    <row r="1067" ht="15" customHeight="true" x14ac:dyDescent="0.2">
      <c r="A1067" s="379">
        <f>AV15</f>
        <v>0</v>
      </c>
      <c r="B1067" s="435">
        <f>CV122+CV123</f>
        <v>0</v>
      </c>
    </row>
    <row r="1068" ht="15" customHeight="true" x14ac:dyDescent="0.2">
      <c r="A1068" s="379">
        <f>AW15</f>
        <v>0</v>
      </c>
      <c r="B1068" s="435">
        <f>CW122+CW123</f>
        <v>0</v>
      </c>
    </row>
    <row r="1069" ht="15" customHeight="true" x14ac:dyDescent="0.2">
      <c r="A1069" s="379">
        <f>AX15</f>
        <v>0</v>
      </c>
      <c r="B1069" s="435">
        <f>CX122+CX123</f>
        <v>0</v>
      </c>
    </row>
    <row r="1070" ht="15" customHeight="true" x14ac:dyDescent="0.2">
      <c r="A1070" s="379">
        <f>AY15</f>
        <v>0</v>
      </c>
      <c r="B1070" s="435">
        <f>CY122+CY123</f>
        <v>0</v>
      </c>
    </row>
    <row r="1071" ht="15" customHeight="true" x14ac:dyDescent="0.2">
      <c r="A1071" s="379"/>
      <c r="B1071" s="435"/>
    </row>
    <row r="1072" ht="15" customHeight="true" x14ac:dyDescent="0.2">
      <c r="A1072" s="435">
        <f>34-COUNTIF(A1037:A1071,"0")</f>
        <v>6</v>
      </c>
      <c r="B1072" s="379" t="s">
        <v>141</v>
      </c>
    </row>
    <row r="1100" s="846" customFormat="true" ht="17.1" customHeight="true" x14ac:dyDescent="0.2">
      <c r="A1100" s="851"/>
      <c r="B1100" s="847"/>
      <c r="BA1100" s="511"/>
      <c r="BB1100" s="379"/>
      <c r="BC1100" s="511"/>
      <c r="BD1100" s="511"/>
      <c r="BE1100" s="511"/>
      <c r="BF1100" s="511"/>
      <c r="BG1100" s="511"/>
      <c r="BH1100" s="511"/>
      <c r="BI1100" s="511"/>
      <c r="BJ1100" s="511"/>
      <c r="BK1100" s="511"/>
      <c r="BL1100" s="511"/>
      <c r="BM1100" s="511"/>
      <c r="BN1100" s="511"/>
      <c r="BO1100" s="511"/>
      <c r="BP1100" s="511"/>
      <c r="BQ1100" s="511"/>
      <c r="BR1100" s="511"/>
      <c r="BS1100" s="511"/>
      <c r="BT1100" s="511"/>
      <c r="BU1100" s="511"/>
      <c r="BV1100" s="511"/>
      <c r="BW1100" s="511"/>
      <c r="BX1100" s="352"/>
      <c r="BY1100" s="352"/>
      <c r="BZ1100" s="352"/>
      <c r="CA1100" s="352"/>
      <c r="CB1100" s="352"/>
      <c r="CC1100" s="352"/>
      <c r="CD1100" s="352"/>
      <c r="CE1100" s="352"/>
      <c r="CF1100" s="352"/>
      <c r="CG1100" s="352"/>
      <c r="CH1100" s="352"/>
      <c r="CI1100" s="352"/>
      <c r="CJ1100" s="352"/>
      <c r="CK1100" s="352"/>
      <c r="CL1100" s="352"/>
      <c r="CM1100" s="352"/>
      <c r="CN1100" s="352"/>
      <c r="CO1100" s="352"/>
      <c r="CP1100" s="352"/>
      <c r="CQ1100" s="352"/>
      <c r="CR1100" s="352"/>
      <c r="CS1100" s="352"/>
      <c r="CT1100" s="352"/>
      <c r="CU1100" s="352"/>
      <c r="CV1100" s="352"/>
      <c r="CW1100" s="352"/>
      <c r="CX1100" s="352"/>
      <c r="CY1100" s="352"/>
      <c r="CZ1100" s="352"/>
    </row>
    <row r="1101" s="846" customFormat="true" ht="17.1" customHeight="true" x14ac:dyDescent="0.2">
      <c r="A1101" s="852"/>
      <c r="B1101" s="848"/>
      <c r="BA1101" s="511"/>
      <c r="BB1101" s="379"/>
      <c r="BC1101" s="511"/>
      <c r="BD1101" s="511"/>
      <c r="BE1101" s="511"/>
      <c r="BF1101" s="511"/>
      <c r="BG1101" s="511"/>
      <c r="BH1101" s="511"/>
      <c r="BI1101" s="511"/>
      <c r="BJ1101" s="511"/>
      <c r="BK1101" s="511"/>
      <c r="BL1101" s="511"/>
      <c r="BM1101" s="511"/>
      <c r="BN1101" s="511"/>
      <c r="BO1101" s="511"/>
      <c r="BP1101" s="511"/>
      <c r="BQ1101" s="511"/>
      <c r="BR1101" s="511"/>
      <c r="BS1101" s="511"/>
      <c r="BT1101" s="511"/>
      <c r="BU1101" s="511"/>
      <c r="BV1101" s="511"/>
      <c r="BW1101" s="511"/>
      <c r="BX1101" s="352"/>
      <c r="BY1101" s="352"/>
      <c r="BZ1101" s="352"/>
      <c r="CA1101" s="352"/>
      <c r="CB1101" s="352"/>
      <c r="CC1101" s="352"/>
      <c r="CD1101" s="352"/>
      <c r="CE1101" s="352"/>
      <c r="CF1101" s="352"/>
      <c r="CG1101" s="352"/>
      <c r="CH1101" s="352"/>
      <c r="CI1101" s="352"/>
      <c r="CJ1101" s="352"/>
      <c r="CK1101" s="352"/>
      <c r="CL1101" s="352"/>
      <c r="CM1101" s="352"/>
      <c r="CN1101" s="352"/>
      <c r="CO1101" s="352"/>
      <c r="CP1101" s="352"/>
      <c r="CQ1101" s="352"/>
      <c r="CR1101" s="352"/>
      <c r="CS1101" s="352"/>
      <c r="CT1101" s="352"/>
      <c r="CU1101" s="352"/>
      <c r="CV1101" s="352"/>
      <c r="CW1101" s="352"/>
      <c r="CX1101" s="352"/>
      <c r="CY1101" s="352"/>
      <c r="CZ1101" s="352"/>
    </row>
    <row r="1102" s="352" customFormat="true" ht="15" customHeight="true" x14ac:dyDescent="0.2">
      <c r="BA1102" s="511"/>
      <c r="BB1102" s="379"/>
      <c r="BC1102" s="511"/>
      <c r="BD1102" s="511"/>
      <c r="BE1102" s="511"/>
      <c r="BF1102" s="511"/>
      <c r="BG1102" s="511"/>
      <c r="BH1102" s="511"/>
      <c r="BI1102" s="511"/>
      <c r="BJ1102" s="511"/>
      <c r="BK1102" s="511"/>
      <c r="BL1102" s="511"/>
      <c r="BM1102" s="511"/>
      <c r="BN1102" s="511"/>
      <c r="BO1102" s="511"/>
      <c r="BP1102" s="511"/>
      <c r="BQ1102" s="511"/>
      <c r="BR1102" s="511"/>
      <c r="BS1102" s="511"/>
      <c r="BT1102" s="511"/>
      <c r="BU1102" s="511"/>
      <c r="BV1102" s="511"/>
      <c r="BW1102" s="511"/>
    </row>
    <row r="1103" s="352" customFormat="true" ht="15" customHeight="true" x14ac:dyDescent="0.2">
      <c r="BA1103" s="511"/>
      <c r="BB1103" s="379"/>
      <c r="BC1103" s="511"/>
      <c r="BD1103" s="511"/>
      <c r="BE1103" s="511"/>
      <c r="BF1103" s="511"/>
      <c r="BG1103" s="511"/>
      <c r="BH1103" s="511"/>
      <c r="BI1103" s="511"/>
      <c r="BJ1103" s="511"/>
      <c r="BK1103" s="511"/>
      <c r="BL1103" s="511"/>
      <c r="BM1103" s="511"/>
      <c r="BN1103" s="511"/>
      <c r="BO1103" s="511"/>
      <c r="BP1103" s="511"/>
      <c r="BQ1103" s="511"/>
      <c r="BR1103" s="511"/>
      <c r="BS1103" s="511"/>
      <c r="BT1103" s="511"/>
      <c r="BU1103" s="511"/>
      <c r="BV1103" s="511"/>
      <c r="BW1103" s="511"/>
    </row>
    <row r="1104" s="352" customFormat="true" ht="15" customHeight="true" x14ac:dyDescent="0.2">
      <c r="BA1104" s="511"/>
      <c r="BB1104" s="379"/>
      <c r="BC1104" s="511"/>
      <c r="BD1104" s="511"/>
      <c r="BE1104" s="511"/>
      <c r="BF1104" s="511"/>
      <c r="BG1104" s="511"/>
      <c r="BH1104" s="511"/>
      <c r="BI1104" s="511"/>
      <c r="BJ1104" s="511"/>
      <c r="BK1104" s="511"/>
      <c r="BL1104" s="511"/>
      <c r="BM1104" s="511"/>
      <c r="BN1104" s="511"/>
      <c r="BO1104" s="511"/>
      <c r="BP1104" s="511"/>
      <c r="BQ1104" s="511"/>
      <c r="BR1104" s="511"/>
      <c r="BS1104" s="511"/>
      <c r="BT1104" s="511"/>
      <c r="BU1104" s="511"/>
      <c r="BV1104" s="511"/>
      <c r="BW1104" s="511"/>
    </row>
    <row r="1105" s="352" customFormat="true" ht="15" customHeight="true" x14ac:dyDescent="0.2">
      <c r="BA1105" s="511"/>
      <c r="BB1105" s="379"/>
      <c r="BC1105" s="511"/>
      <c r="BD1105" s="511"/>
      <c r="BE1105" s="511"/>
      <c r="BF1105" s="511"/>
      <c r="BG1105" s="511"/>
      <c r="BH1105" s="511"/>
      <c r="BI1105" s="511"/>
      <c r="BJ1105" s="511"/>
      <c r="BK1105" s="511"/>
      <c r="BL1105" s="511"/>
      <c r="BM1105" s="511"/>
      <c r="BN1105" s="511"/>
      <c r="BO1105" s="511"/>
      <c r="BP1105" s="511"/>
      <c r="BQ1105" s="511"/>
      <c r="BR1105" s="511"/>
      <c r="BS1105" s="511"/>
      <c r="BT1105" s="511"/>
      <c r="BU1105" s="511"/>
      <c r="BV1105" s="511"/>
      <c r="BW1105" s="511"/>
    </row>
    <row r="1106" s="352" customFormat="true" ht="15" customHeight="true" x14ac:dyDescent="0.2">
      <c r="BA1106" s="511"/>
      <c r="BB1106" s="379"/>
      <c r="BC1106" s="511"/>
      <c r="BD1106" s="511"/>
      <c r="BE1106" s="511"/>
      <c r="BF1106" s="511"/>
      <c r="BG1106" s="511"/>
      <c r="BH1106" s="511"/>
      <c r="BI1106" s="511"/>
      <c r="BJ1106" s="511"/>
      <c r="BK1106" s="511"/>
      <c r="BL1106" s="511"/>
      <c r="BM1106" s="511"/>
      <c r="BN1106" s="511"/>
      <c r="BO1106" s="511"/>
      <c r="BP1106" s="511"/>
      <c r="BQ1106" s="511"/>
      <c r="BR1106" s="511"/>
      <c r="BS1106" s="511"/>
      <c r="BT1106" s="511"/>
      <c r="BU1106" s="511"/>
      <c r="BV1106" s="511"/>
      <c r="BW1106" s="511"/>
    </row>
    <row r="1107" s="352" customFormat="true" ht="15" customHeight="true" x14ac:dyDescent="0.2">
      <c r="BA1107" s="511"/>
      <c r="BB1107" s="379"/>
      <c r="BC1107" s="511"/>
      <c r="BD1107" s="511"/>
      <c r="BE1107" s="511"/>
      <c r="BF1107" s="511"/>
      <c r="BG1107" s="511"/>
      <c r="BH1107" s="511"/>
      <c r="BI1107" s="511"/>
      <c r="BJ1107" s="511"/>
      <c r="BK1107" s="511"/>
      <c r="BL1107" s="511"/>
      <c r="BM1107" s="511"/>
      <c r="BN1107" s="511"/>
      <c r="BO1107" s="511"/>
      <c r="BP1107" s="511"/>
      <c r="BQ1107" s="511"/>
      <c r="BR1107" s="511"/>
      <c r="BS1107" s="511"/>
      <c r="BT1107" s="511"/>
      <c r="BU1107" s="511"/>
      <c r="BV1107" s="511"/>
      <c r="BW1107" s="511"/>
    </row>
    <row r="1108" s="352" customFormat="true" ht="15" customHeight="true" x14ac:dyDescent="0.2">
      <c r="BA1108" s="511"/>
      <c r="BB1108" s="379"/>
      <c r="BC1108" s="511"/>
      <c r="BD1108" s="511"/>
      <c r="BE1108" s="511"/>
      <c r="BF1108" s="511"/>
      <c r="BG1108" s="511"/>
      <c r="BH1108" s="511"/>
      <c r="BI1108" s="511"/>
      <c r="BJ1108" s="511"/>
      <c r="BK1108" s="511"/>
      <c r="BL1108" s="511"/>
      <c r="BM1108" s="511"/>
      <c r="BN1108" s="511"/>
      <c r="BO1108" s="511"/>
      <c r="BP1108" s="511"/>
      <c r="BQ1108" s="511"/>
      <c r="BR1108" s="511"/>
      <c r="BS1108" s="511"/>
      <c r="BT1108" s="511"/>
      <c r="BU1108" s="511"/>
      <c r="BV1108" s="511"/>
      <c r="BW1108" s="511"/>
    </row>
    <row r="1109" s="352" customFormat="true" ht="15" customHeight="true" x14ac:dyDescent="0.2">
      <c r="BA1109" s="511"/>
      <c r="BB1109" s="379"/>
      <c r="BC1109" s="511"/>
      <c r="BD1109" s="511"/>
      <c r="BE1109" s="511"/>
      <c r="BF1109" s="511"/>
      <c r="BG1109" s="511"/>
      <c r="BH1109" s="511"/>
      <c r="BI1109" s="511"/>
      <c r="BJ1109" s="511"/>
      <c r="BK1109" s="511"/>
      <c r="BL1109" s="511"/>
      <c r="BM1109" s="511"/>
      <c r="BN1109" s="511"/>
      <c r="BO1109" s="511"/>
      <c r="BP1109" s="511"/>
      <c r="BQ1109" s="511"/>
      <c r="BR1109" s="511"/>
      <c r="BS1109" s="511"/>
      <c r="BT1109" s="511"/>
      <c r="BU1109" s="511"/>
      <c r="BV1109" s="511"/>
      <c r="BW1109" s="511"/>
    </row>
    <row r="1110" s="352" customFormat="true" ht="15" customHeight="true" x14ac:dyDescent="0.2">
      <c r="BA1110" s="511"/>
      <c r="BB1110" s="379"/>
      <c r="BC1110" s="511"/>
      <c r="BD1110" s="511"/>
      <c r="BE1110" s="511"/>
      <c r="BF1110" s="511"/>
      <c r="BG1110" s="511"/>
      <c r="BH1110" s="511"/>
      <c r="BI1110" s="511"/>
      <c r="BJ1110" s="511"/>
      <c r="BK1110" s="511"/>
      <c r="BL1110" s="511"/>
      <c r="BM1110" s="511"/>
      <c r="BN1110" s="511"/>
      <c r="BO1110" s="511"/>
      <c r="BP1110" s="511"/>
      <c r="BQ1110" s="511"/>
      <c r="BR1110" s="511"/>
      <c r="BS1110" s="511"/>
      <c r="BT1110" s="511"/>
      <c r="BU1110" s="511"/>
      <c r="BV1110" s="511"/>
      <c r="BW1110" s="511"/>
    </row>
    <row r="1111" s="352" customFormat="true" ht="15" customHeight="true" x14ac:dyDescent="0.2">
      <c r="BA1111" s="511"/>
      <c r="BB1111" s="379"/>
      <c r="BC1111" s="511"/>
      <c r="BD1111" s="511"/>
      <c r="BE1111" s="511"/>
      <c r="BF1111" s="511"/>
      <c r="BG1111" s="511"/>
      <c r="BH1111" s="511"/>
      <c r="BI1111" s="511"/>
      <c r="BJ1111" s="511"/>
      <c r="BK1111" s="511"/>
      <c r="BL1111" s="511"/>
      <c r="BM1111" s="511"/>
      <c r="BN1111" s="511"/>
      <c r="BO1111" s="511"/>
      <c r="BP1111" s="511"/>
      <c r="BQ1111" s="511"/>
      <c r="BR1111" s="511"/>
      <c r="BS1111" s="511"/>
      <c r="BT1111" s="511"/>
      <c r="BU1111" s="511"/>
      <c r="BV1111" s="511"/>
      <c r="BW1111" s="511"/>
    </row>
    <row r="1112" s="352" customFormat="true" ht="15" customHeight="true" x14ac:dyDescent="0.2">
      <c r="BA1112" s="511"/>
      <c r="BB1112" s="379"/>
      <c r="BC1112" s="511"/>
      <c r="BD1112" s="511"/>
      <c r="BE1112" s="511"/>
      <c r="BF1112" s="511"/>
      <c r="BG1112" s="511"/>
      <c r="BH1112" s="511"/>
      <c r="BI1112" s="511"/>
      <c r="BJ1112" s="511"/>
      <c r="BK1112" s="511"/>
      <c r="BL1112" s="511"/>
      <c r="BM1112" s="511"/>
      <c r="BN1112" s="511"/>
      <c r="BO1112" s="511"/>
      <c r="BP1112" s="511"/>
      <c r="BQ1112" s="511"/>
      <c r="BR1112" s="511"/>
      <c r="BS1112" s="511"/>
      <c r="BT1112" s="511"/>
      <c r="BU1112" s="511"/>
      <c r="BV1112" s="511"/>
      <c r="BW1112" s="511"/>
    </row>
    <row r="1113" s="352" customFormat="true" ht="15" customHeight="true" x14ac:dyDescent="0.2">
      <c r="BA1113" s="511"/>
      <c r="BB1113" s="379"/>
      <c r="BC1113" s="511"/>
      <c r="BD1113" s="511"/>
      <c r="BE1113" s="511"/>
      <c r="BF1113" s="511"/>
      <c r="BG1113" s="511"/>
      <c r="BH1113" s="511"/>
      <c r="BI1113" s="511"/>
      <c r="BJ1113" s="511"/>
      <c r="BK1113" s="511"/>
      <c r="BL1113" s="511"/>
      <c r="BM1113" s="511"/>
      <c r="BN1113" s="511"/>
      <c r="BO1113" s="511"/>
      <c r="BP1113" s="511"/>
      <c r="BQ1113" s="511"/>
      <c r="BR1113" s="511"/>
      <c r="BS1113" s="511"/>
      <c r="BT1113" s="511"/>
      <c r="BU1113" s="511"/>
      <c r="BV1113" s="511"/>
      <c r="BW1113" s="511"/>
    </row>
    <row r="1114" s="846" customFormat="true" ht="17.1" customHeight="true" x14ac:dyDescent="0.2">
      <c r="A1114" s="852"/>
      <c r="B1114" s="848"/>
      <c r="C1114" s="849"/>
      <c r="D1114" s="849"/>
      <c r="E1114" s="849"/>
      <c r="F1114" s="849"/>
      <c r="G1114" s="849"/>
      <c r="H1114" s="849"/>
      <c r="I1114" s="849"/>
      <c r="J1114" s="849"/>
      <c r="K1114" s="849"/>
      <c r="L1114" s="849"/>
      <c r="M1114" s="849"/>
      <c r="N1114" s="849"/>
      <c r="O1114" s="849"/>
      <c r="P1114" s="849"/>
      <c r="Q1114" s="849"/>
      <c r="R1114" s="849"/>
      <c r="S1114" s="849"/>
      <c r="T1114" s="849"/>
      <c r="U1114" s="849"/>
      <c r="V1114" s="849"/>
      <c r="W1114" s="849"/>
      <c r="BA1114" s="511"/>
      <c r="BB1114" s="379"/>
      <c r="BC1114" s="511"/>
      <c r="BD1114" s="511"/>
      <c r="BE1114" s="511"/>
      <c r="BF1114" s="511"/>
      <c r="BG1114" s="511"/>
      <c r="BH1114" s="511"/>
      <c r="BI1114" s="511"/>
      <c r="BJ1114" s="511"/>
      <c r="BK1114" s="511"/>
      <c r="BL1114" s="511"/>
      <c r="BM1114" s="511"/>
      <c r="BN1114" s="511"/>
      <c r="BO1114" s="511"/>
      <c r="BP1114" s="511"/>
      <c r="BQ1114" s="511"/>
      <c r="BR1114" s="511"/>
      <c r="BS1114" s="511"/>
      <c r="BT1114" s="511"/>
      <c r="BU1114" s="511"/>
      <c r="BV1114" s="511"/>
      <c r="BW1114" s="511"/>
      <c r="BX1114" s="352"/>
      <c r="BY1114" s="352"/>
      <c r="BZ1114" s="352"/>
      <c r="CA1114" s="352"/>
      <c r="CB1114" s="352"/>
      <c r="CC1114" s="352"/>
      <c r="CD1114" s="352"/>
      <c r="CE1114" s="352"/>
      <c r="CF1114" s="352"/>
      <c r="CG1114" s="352"/>
      <c r="CH1114" s="352"/>
      <c r="CI1114" s="352"/>
      <c r="CJ1114" s="352"/>
      <c r="CK1114" s="352"/>
      <c r="CL1114" s="352"/>
      <c r="CM1114" s="352"/>
      <c r="CN1114" s="352"/>
      <c r="CO1114" s="352"/>
      <c r="CP1114" s="352"/>
      <c r="CQ1114" s="352"/>
      <c r="CR1114" s="352"/>
      <c r="CS1114" s="352"/>
      <c r="CT1114" s="352"/>
      <c r="CU1114" s="352"/>
      <c r="CV1114" s="352"/>
      <c r="CW1114" s="352"/>
      <c r="CX1114" s="352"/>
      <c r="CY1114" s="352"/>
      <c r="CZ1114" s="352"/>
    </row>
    <row r="1115" s="846" customFormat="true" ht="17.1" customHeight="true" x14ac:dyDescent="0.2">
      <c r="A1115" s="852"/>
      <c r="B1115" s="848"/>
      <c r="C1115" s="849"/>
      <c r="D1115" s="849"/>
      <c r="E1115" s="849"/>
      <c r="F1115" s="849"/>
      <c r="G1115" s="849"/>
      <c r="H1115" s="849"/>
      <c r="I1115" s="849"/>
      <c r="J1115" s="849"/>
      <c r="K1115" s="849"/>
      <c r="L1115" s="849"/>
      <c r="M1115" s="849"/>
      <c r="N1115" s="849"/>
      <c r="O1115" s="849"/>
      <c r="P1115" s="849"/>
      <c r="Q1115" s="849"/>
      <c r="R1115" s="849"/>
      <c r="S1115" s="849"/>
      <c r="T1115" s="849"/>
      <c r="U1115" s="849"/>
      <c r="V1115" s="849"/>
      <c r="W1115" s="849"/>
      <c r="BA1115" s="511"/>
      <c r="BB1115" s="379"/>
      <c r="BC1115" s="511"/>
      <c r="BD1115" s="511"/>
      <c r="BE1115" s="511"/>
      <c r="BF1115" s="511"/>
      <c r="BG1115" s="511"/>
      <c r="BH1115" s="511"/>
      <c r="BI1115" s="511"/>
      <c r="BJ1115" s="511"/>
      <c r="BK1115" s="511"/>
      <c r="BL1115" s="511"/>
      <c r="BM1115" s="511"/>
      <c r="BN1115" s="511"/>
      <c r="BO1115" s="511"/>
      <c r="BP1115" s="511"/>
      <c r="BQ1115" s="511"/>
      <c r="BR1115" s="511"/>
      <c r="BS1115" s="511"/>
      <c r="BT1115" s="511"/>
      <c r="BU1115" s="511"/>
      <c r="BV1115" s="511"/>
      <c r="BW1115" s="511"/>
      <c r="BX1115" s="352"/>
      <c r="BY1115" s="352"/>
      <c r="BZ1115" s="352"/>
      <c r="CA1115" s="352"/>
      <c r="CB1115" s="352"/>
      <c r="CC1115" s="352"/>
      <c r="CD1115" s="352"/>
      <c r="CE1115" s="352"/>
      <c r="CF1115" s="352"/>
      <c r="CG1115" s="352"/>
      <c r="CH1115" s="352"/>
      <c r="CI1115" s="352"/>
      <c r="CJ1115" s="352"/>
      <c r="CK1115" s="352"/>
      <c r="CL1115" s="352"/>
      <c r="CM1115" s="352"/>
      <c r="CN1115" s="352"/>
      <c r="CO1115" s="352"/>
      <c r="CP1115" s="352"/>
      <c r="CQ1115" s="352"/>
      <c r="CR1115" s="352"/>
      <c r="CS1115" s="352"/>
      <c r="CT1115" s="352"/>
      <c r="CU1115" s="352"/>
      <c r="CV1115" s="352"/>
      <c r="CW1115" s="352"/>
      <c r="CX1115" s="352"/>
      <c r="CY1115" s="352"/>
      <c r="CZ1115" s="352"/>
    </row>
    <row r="1116" s="846" customFormat="true" ht="17.1" customHeight="true" x14ac:dyDescent="0.2">
      <c r="A1116" s="852"/>
      <c r="B1116" s="848"/>
      <c r="C1116" s="849"/>
      <c r="D1116" s="849"/>
      <c r="E1116" s="849"/>
      <c r="F1116" s="849"/>
      <c r="G1116" s="849"/>
      <c r="H1116" s="849"/>
      <c r="I1116" s="849"/>
      <c r="J1116" s="849"/>
      <c r="K1116" s="849"/>
      <c r="L1116" s="849"/>
      <c r="M1116" s="849"/>
      <c r="N1116" s="849"/>
      <c r="O1116" s="849"/>
      <c r="P1116" s="849"/>
      <c r="Q1116" s="849"/>
      <c r="R1116" s="849"/>
      <c r="S1116" s="849"/>
      <c r="T1116" s="849"/>
      <c r="U1116" s="849"/>
      <c r="V1116" s="849"/>
      <c r="W1116" s="849"/>
      <c r="BA1116" s="511"/>
      <c r="BB1116" s="379"/>
      <c r="BC1116" s="511"/>
      <c r="BD1116" s="511"/>
      <c r="BE1116" s="511"/>
      <c r="BF1116" s="511"/>
      <c r="BG1116" s="511"/>
      <c r="BH1116" s="511"/>
      <c r="BI1116" s="511"/>
      <c r="BJ1116" s="511"/>
      <c r="BK1116" s="511"/>
      <c r="BL1116" s="511"/>
      <c r="BM1116" s="511"/>
      <c r="BN1116" s="511"/>
      <c r="BO1116" s="511"/>
      <c r="BP1116" s="511"/>
      <c r="BQ1116" s="511"/>
      <c r="BR1116" s="511"/>
      <c r="BS1116" s="511"/>
      <c r="BT1116" s="511"/>
      <c r="BU1116" s="511"/>
      <c r="BV1116" s="511"/>
      <c r="BW1116" s="511"/>
      <c r="BX1116" s="352"/>
      <c r="BY1116" s="352"/>
      <c r="BZ1116" s="352"/>
      <c r="CA1116" s="352"/>
      <c r="CB1116" s="352"/>
      <c r="CC1116" s="352"/>
      <c r="CD1116" s="352"/>
      <c r="CE1116" s="352"/>
      <c r="CF1116" s="352"/>
      <c r="CG1116" s="352"/>
      <c r="CH1116" s="352"/>
      <c r="CI1116" s="352"/>
      <c r="CJ1116" s="352"/>
      <c r="CK1116" s="352"/>
      <c r="CL1116" s="352"/>
      <c r="CM1116" s="352"/>
      <c r="CN1116" s="352"/>
      <c r="CO1116" s="352"/>
      <c r="CP1116" s="352"/>
      <c r="CQ1116" s="352"/>
      <c r="CR1116" s="352"/>
      <c r="CS1116" s="352"/>
      <c r="CT1116" s="352"/>
      <c r="CU1116" s="352"/>
      <c r="CV1116" s="352"/>
      <c r="CW1116" s="352"/>
      <c r="CX1116" s="352"/>
      <c r="CY1116" s="352"/>
      <c r="CZ1116" s="352"/>
    </row>
    <row r="1117" s="846" customFormat="true" ht="17.1" customHeight="true" x14ac:dyDescent="0.2">
      <c r="A1117" s="853"/>
      <c r="B1117" s="850"/>
      <c r="C1117" s="849"/>
      <c r="D1117" s="849"/>
      <c r="E1117" s="849"/>
      <c r="F1117" s="849"/>
      <c r="G1117" s="849"/>
      <c r="H1117" s="849"/>
      <c r="I1117" s="849"/>
      <c r="J1117" s="849"/>
      <c r="K1117" s="849"/>
      <c r="L1117" s="849"/>
      <c r="M1117" s="849"/>
      <c r="N1117" s="849"/>
      <c r="O1117" s="849"/>
      <c r="P1117" s="849"/>
      <c r="Q1117" s="849"/>
      <c r="R1117" s="849"/>
      <c r="S1117" s="849"/>
      <c r="T1117" s="849"/>
      <c r="U1117" s="849"/>
      <c r="V1117" s="849"/>
      <c r="W1117" s="849"/>
      <c r="BA1117" s="511"/>
      <c r="BB1117" s="379"/>
      <c r="BC1117" s="511"/>
      <c r="BD1117" s="511"/>
      <c r="BE1117" s="511"/>
      <c r="BF1117" s="511"/>
      <c r="BG1117" s="511"/>
      <c r="BH1117" s="511"/>
      <c r="BI1117" s="511"/>
      <c r="BJ1117" s="511"/>
      <c r="BK1117" s="511"/>
      <c r="BL1117" s="511"/>
      <c r="BM1117" s="511"/>
      <c r="BN1117" s="511"/>
      <c r="BO1117" s="511"/>
      <c r="BP1117" s="511"/>
      <c r="BQ1117" s="511"/>
      <c r="BR1117" s="511"/>
      <c r="BS1117" s="511"/>
      <c r="BT1117" s="511"/>
      <c r="BU1117" s="511"/>
      <c r="BV1117" s="511"/>
      <c r="BW1117" s="511"/>
      <c r="BX1117" s="352"/>
      <c r="BY1117" s="352"/>
      <c r="BZ1117" s="352"/>
      <c r="CA1117" s="352"/>
      <c r="CB1117" s="352"/>
      <c r="CC1117" s="352"/>
      <c r="CD1117" s="352"/>
      <c r="CE1117" s="352"/>
      <c r="CF1117" s="352"/>
      <c r="CG1117" s="352"/>
      <c r="CH1117" s="352"/>
      <c r="CI1117" s="352"/>
      <c r="CJ1117" s="352"/>
      <c r="CK1117" s="352"/>
      <c r="CL1117" s="352"/>
      <c r="CM1117" s="352"/>
      <c r="CN1117" s="352"/>
      <c r="CO1117" s="352"/>
      <c r="CP1117" s="352"/>
      <c r="CQ1117" s="352"/>
      <c r="CR1117" s="352"/>
      <c r="CS1117" s="352"/>
      <c r="CT1117" s="352"/>
      <c r="CU1117" s="352"/>
      <c r="CV1117" s="352"/>
      <c r="CW1117" s="352"/>
      <c r="CX1117" s="352"/>
      <c r="CY1117" s="352"/>
      <c r="CZ1117" s="352"/>
    </row>
    <row r="1118" s="352" customFormat="true" ht="15" customHeight="true" x14ac:dyDescent="0.2">
      <c r="BA1118" s="511"/>
      <c r="BB1118" s="379"/>
      <c r="BC1118" s="511"/>
      <c r="BD1118" s="511"/>
      <c r="BE1118" s="511"/>
      <c r="BF1118" s="511"/>
      <c r="BG1118" s="511"/>
      <c r="BH1118" s="511"/>
      <c r="BI1118" s="511"/>
      <c r="BJ1118" s="511"/>
      <c r="BK1118" s="511"/>
      <c r="BL1118" s="511"/>
      <c r="BM1118" s="511"/>
      <c r="BN1118" s="511"/>
      <c r="BO1118" s="511"/>
      <c r="BP1118" s="511"/>
      <c r="BQ1118" s="511"/>
      <c r="BR1118" s="511"/>
      <c r="BS1118" s="511"/>
      <c r="BT1118" s="511"/>
      <c r="BU1118" s="511"/>
      <c r="BV1118" s="511"/>
      <c r="BW1118" s="511"/>
    </row>
    <row r="1119" s="352" customFormat="true" ht="15" customHeight="true" x14ac:dyDescent="0.2">
      <c r="BA1119" s="511"/>
      <c r="BB1119" s="379"/>
      <c r="BC1119" s="511"/>
      <c r="BD1119" s="511"/>
      <c r="BE1119" s="511"/>
      <c r="BF1119" s="511"/>
      <c r="BG1119" s="511"/>
      <c r="BH1119" s="511"/>
      <c r="BI1119" s="511"/>
      <c r="BJ1119" s="511"/>
      <c r="BK1119" s="511"/>
      <c r="BL1119" s="511"/>
      <c r="BM1119" s="511"/>
      <c r="BN1119" s="511"/>
      <c r="BO1119" s="511"/>
      <c r="BP1119" s="511"/>
      <c r="BQ1119" s="511"/>
      <c r="BR1119" s="511"/>
      <c r="BS1119" s="511"/>
      <c r="BT1119" s="511"/>
      <c r="BU1119" s="511"/>
      <c r="BV1119" s="511"/>
      <c r="BW1119" s="511"/>
    </row>
    <row r="1120" s="352" customFormat="true" ht="15" customHeight="true" x14ac:dyDescent="0.2">
      <c r="BA1120" s="511"/>
      <c r="BB1120" s="379"/>
      <c r="BC1120" s="511"/>
      <c r="BD1120" s="511"/>
      <c r="BE1120" s="511"/>
      <c r="BF1120" s="511"/>
      <c r="BG1120" s="511"/>
      <c r="BH1120" s="511"/>
      <c r="BI1120" s="511"/>
      <c r="BJ1120" s="511"/>
      <c r="BK1120" s="511"/>
      <c r="BL1120" s="511"/>
      <c r="BM1120" s="511"/>
      <c r="BN1120" s="511"/>
      <c r="BO1120" s="511"/>
      <c r="BP1120" s="511"/>
      <c r="BQ1120" s="511"/>
      <c r="BR1120" s="511"/>
      <c r="BS1120" s="511"/>
      <c r="BT1120" s="511"/>
      <c r="BU1120" s="511"/>
      <c r="BV1120" s="511"/>
      <c r="BW1120" s="511"/>
    </row>
    <row r="1121" s="352" customFormat="true" ht="15" customHeight="true" x14ac:dyDescent="0.2">
      <c r="BA1121" s="511"/>
      <c r="BB1121" s="379"/>
      <c r="BC1121" s="511"/>
      <c r="BD1121" s="511"/>
      <c r="BE1121" s="511"/>
      <c r="BF1121" s="511"/>
      <c r="BG1121" s="511"/>
      <c r="BH1121" s="511"/>
      <c r="BI1121" s="511"/>
      <c r="BJ1121" s="511"/>
      <c r="BK1121" s="511"/>
      <c r="BL1121" s="511"/>
      <c r="BM1121" s="511"/>
      <c r="BN1121" s="511"/>
      <c r="BO1121" s="511"/>
      <c r="BP1121" s="511"/>
      <c r="BQ1121" s="511"/>
      <c r="BR1121" s="511"/>
      <c r="BS1121" s="511"/>
      <c r="BT1121" s="511"/>
      <c r="BU1121" s="511"/>
      <c r="BV1121" s="511"/>
      <c r="BW1121" s="511"/>
    </row>
    <row r="1122" s="352" customFormat="true" ht="15" customHeight="true" x14ac:dyDescent="0.2">
      <c r="BA1122" s="511"/>
      <c r="BB1122" s="379"/>
      <c r="BC1122" s="511"/>
      <c r="BD1122" s="511"/>
      <c r="BE1122" s="511"/>
      <c r="BF1122" s="511"/>
      <c r="BG1122" s="511"/>
      <c r="BH1122" s="511"/>
      <c r="BI1122" s="511"/>
      <c r="BJ1122" s="511"/>
      <c r="BK1122" s="511"/>
      <c r="BL1122" s="511"/>
      <c r="BM1122" s="511"/>
      <c r="BN1122" s="511"/>
      <c r="BO1122" s="511"/>
      <c r="BP1122" s="511"/>
      <c r="BQ1122" s="511"/>
      <c r="BR1122" s="511"/>
      <c r="BS1122" s="511"/>
      <c r="BT1122" s="511"/>
      <c r="BU1122" s="511"/>
      <c r="BV1122" s="511"/>
      <c r="BW1122" s="511"/>
    </row>
    <row r="1123" s="352" customFormat="true" ht="15" customHeight="true" x14ac:dyDescent="0.2">
      <c r="BA1123" s="511"/>
      <c r="BB1123" s="379"/>
      <c r="BC1123" s="511"/>
      <c r="BD1123" s="511"/>
      <c r="BE1123" s="511"/>
      <c r="BF1123" s="511"/>
      <c r="BG1123" s="511"/>
      <c r="BH1123" s="511"/>
      <c r="BI1123" s="511"/>
      <c r="BJ1123" s="511"/>
      <c r="BK1123" s="511"/>
      <c r="BL1123" s="511"/>
      <c r="BM1123" s="511"/>
      <c r="BN1123" s="511"/>
      <c r="BO1123" s="511"/>
      <c r="BP1123" s="511"/>
      <c r="BQ1123" s="511"/>
      <c r="BR1123" s="511"/>
      <c r="BS1123" s="511"/>
      <c r="BT1123" s="511"/>
      <c r="BU1123" s="511"/>
      <c r="BV1123" s="511"/>
      <c r="BW1123" s="511"/>
    </row>
    <row r="1124" s="352" customFormat="true" ht="15" customHeight="true" x14ac:dyDescent="0.2">
      <c r="BA1124" s="511"/>
      <c r="BB1124" s="379"/>
      <c r="BC1124" s="511"/>
      <c r="BD1124" s="511"/>
      <c r="BE1124" s="511"/>
      <c r="BF1124" s="511"/>
      <c r="BG1124" s="511"/>
      <c r="BH1124" s="511"/>
      <c r="BI1124" s="511"/>
      <c r="BJ1124" s="511"/>
      <c r="BK1124" s="511"/>
      <c r="BL1124" s="511"/>
      <c r="BM1124" s="511"/>
      <c r="BN1124" s="511"/>
      <c r="BO1124" s="511"/>
      <c r="BP1124" s="511"/>
      <c r="BQ1124" s="511"/>
      <c r="BR1124" s="511"/>
      <c r="BS1124" s="511"/>
      <c r="BT1124" s="511"/>
      <c r="BU1124" s="511"/>
      <c r="BV1124" s="511"/>
      <c r="BW1124" s="511"/>
    </row>
    <row r="1125" s="352" customFormat="true" ht="15" customHeight="true" x14ac:dyDescent="0.2">
      <c r="BA1125" s="511"/>
      <c r="BB1125" s="379"/>
      <c r="BC1125" s="511"/>
      <c r="BD1125" s="511"/>
      <c r="BE1125" s="511"/>
      <c r="BF1125" s="511"/>
      <c r="BG1125" s="511"/>
      <c r="BH1125" s="511"/>
      <c r="BI1125" s="511"/>
      <c r="BJ1125" s="511"/>
      <c r="BK1125" s="511"/>
      <c r="BL1125" s="511"/>
      <c r="BM1125" s="511"/>
      <c r="BN1125" s="511"/>
      <c r="BO1125" s="511"/>
      <c r="BP1125" s="511"/>
      <c r="BQ1125" s="511"/>
      <c r="BR1125" s="511"/>
      <c r="BS1125" s="511"/>
      <c r="BT1125" s="511"/>
      <c r="BU1125" s="511"/>
      <c r="BV1125" s="511"/>
      <c r="BW1125" s="511"/>
    </row>
    <row r="1126" s="352" customFormat="true" ht="15" customHeight="true" x14ac:dyDescent="0.2">
      <c r="BA1126" s="511"/>
      <c r="BB1126" s="379"/>
      <c r="BC1126" s="511"/>
      <c r="BD1126" s="511"/>
      <c r="BE1126" s="511"/>
      <c r="BF1126" s="511"/>
      <c r="BG1126" s="511"/>
      <c r="BH1126" s="511"/>
      <c r="BI1126" s="511"/>
      <c r="BJ1126" s="511"/>
      <c r="BK1126" s="511"/>
      <c r="BL1126" s="511"/>
      <c r="BM1126" s="511"/>
      <c r="BN1126" s="511"/>
      <c r="BO1126" s="511"/>
      <c r="BP1126" s="511"/>
      <c r="BQ1126" s="511"/>
      <c r="BR1126" s="511"/>
      <c r="BS1126" s="511"/>
      <c r="BT1126" s="511"/>
      <c r="BU1126" s="511"/>
      <c r="BV1126" s="511"/>
      <c r="BW1126" s="511"/>
    </row>
    <row r="1127" s="352" customFormat="true" ht="15" customHeight="true" x14ac:dyDescent="0.2">
      <c r="BA1127" s="511"/>
      <c r="BB1127" s="379"/>
      <c r="BC1127" s="511"/>
      <c r="BD1127" s="511"/>
      <c r="BE1127" s="511"/>
      <c r="BF1127" s="511"/>
      <c r="BG1127" s="511"/>
      <c r="BH1127" s="511"/>
      <c r="BI1127" s="511"/>
      <c r="BJ1127" s="511"/>
      <c r="BK1127" s="511"/>
      <c r="BL1127" s="511"/>
      <c r="BM1127" s="511"/>
      <c r="BN1127" s="511"/>
      <c r="BO1127" s="511"/>
      <c r="BP1127" s="511"/>
      <c r="BQ1127" s="511"/>
      <c r="BR1127" s="511"/>
      <c r="BS1127" s="511"/>
      <c r="BT1127" s="511"/>
      <c r="BU1127" s="511"/>
      <c r="BV1127" s="511"/>
      <c r="BW1127" s="511"/>
    </row>
    <row r="1128" s="352" customFormat="true" ht="15" customHeight="true" x14ac:dyDescent="0.2">
      <c r="BA1128" s="511"/>
      <c r="BB1128" s="379"/>
      <c r="BC1128" s="511"/>
      <c r="BD1128" s="511"/>
      <c r="BE1128" s="511"/>
      <c r="BF1128" s="511"/>
      <c r="BG1128" s="511"/>
      <c r="BH1128" s="511"/>
      <c r="BI1128" s="511"/>
      <c r="BJ1128" s="511"/>
      <c r="BK1128" s="511"/>
      <c r="BL1128" s="511"/>
      <c r="BM1128" s="511"/>
      <c r="BN1128" s="511"/>
      <c r="BO1128" s="511"/>
      <c r="BP1128" s="511"/>
      <c r="BQ1128" s="511"/>
      <c r="BR1128" s="511"/>
      <c r="BS1128" s="511"/>
      <c r="BT1128" s="511"/>
      <c r="BU1128" s="511"/>
      <c r="BV1128" s="511"/>
      <c r="BW1128" s="511"/>
    </row>
    <row r="1129" s="352" customFormat="true" ht="15" customHeight="true" x14ac:dyDescent="0.2">
      <c r="BA1129" s="511"/>
      <c r="BB1129" s="379"/>
      <c r="BC1129" s="511"/>
      <c r="BD1129" s="511"/>
      <c r="BE1129" s="511"/>
      <c r="BF1129" s="511"/>
      <c r="BG1129" s="511"/>
      <c r="BH1129" s="511"/>
      <c r="BI1129" s="511"/>
      <c r="BJ1129" s="511"/>
      <c r="BK1129" s="511"/>
      <c r="BL1129" s="511"/>
      <c r="BM1129" s="511"/>
      <c r="BN1129" s="511"/>
      <c r="BO1129" s="511"/>
      <c r="BP1129" s="511"/>
      <c r="BQ1129" s="511"/>
      <c r="BR1129" s="511"/>
      <c r="BS1129" s="511"/>
      <c r="BT1129" s="511"/>
      <c r="BU1129" s="511"/>
      <c r="BV1129" s="511"/>
      <c r="BW1129" s="511"/>
    </row>
    <row r="1130" s="352" customFormat="true" ht="15" customHeight="true" x14ac:dyDescent="0.2">
      <c r="BA1130" s="511"/>
      <c r="BB1130" s="379"/>
      <c r="BC1130" s="511"/>
      <c r="BD1130" s="511"/>
      <c r="BE1130" s="511"/>
      <c r="BF1130" s="511"/>
      <c r="BG1130" s="511"/>
      <c r="BH1130" s="511"/>
      <c r="BI1130" s="511"/>
      <c r="BJ1130" s="511"/>
      <c r="BK1130" s="511"/>
      <c r="BL1130" s="511"/>
      <c r="BM1130" s="511"/>
      <c r="BN1130" s="511"/>
      <c r="BO1130" s="511"/>
      <c r="BP1130" s="511"/>
      <c r="BQ1130" s="511"/>
      <c r="BR1130" s="511"/>
      <c r="BS1130" s="511"/>
      <c r="BT1130" s="511"/>
      <c r="BU1130" s="511"/>
      <c r="BV1130" s="511"/>
      <c r="BW1130" s="511"/>
    </row>
    <row r="1131" s="352" customFormat="true" ht="15" customHeight="true" x14ac:dyDescent="0.2">
      <c r="BA1131" s="511"/>
      <c r="BB1131" s="379"/>
      <c r="BC1131" s="511"/>
      <c r="BD1131" s="511"/>
      <c r="BE1131" s="511"/>
      <c r="BF1131" s="511"/>
      <c r="BG1131" s="511"/>
      <c r="BH1131" s="511"/>
      <c r="BI1131" s="511"/>
      <c r="BJ1131" s="511"/>
      <c r="BK1131" s="511"/>
      <c r="BL1131" s="511"/>
      <c r="BM1131" s="511"/>
      <c r="BN1131" s="511"/>
      <c r="BO1131" s="511"/>
      <c r="BP1131" s="511"/>
      <c r="BQ1131" s="511"/>
      <c r="BR1131" s="511"/>
      <c r="BS1131" s="511"/>
      <c r="BT1131" s="511"/>
      <c r="BU1131" s="511"/>
      <c r="BV1131" s="511"/>
      <c r="BW1131" s="511"/>
    </row>
    <row r="1132" s="352" customFormat="true" ht="15" customHeight="true" x14ac:dyDescent="0.2">
      <c r="BA1132" s="511"/>
      <c r="BB1132" s="379"/>
      <c r="BC1132" s="511"/>
      <c r="BD1132" s="511"/>
      <c r="BE1132" s="511"/>
      <c r="BF1132" s="511"/>
      <c r="BG1132" s="511"/>
      <c r="BH1132" s="511"/>
      <c r="BI1132" s="511"/>
      <c r="BJ1132" s="511"/>
      <c r="BK1132" s="511"/>
      <c r="BL1132" s="511"/>
      <c r="BM1132" s="511"/>
      <c r="BN1132" s="511"/>
      <c r="BO1132" s="511"/>
      <c r="BP1132" s="511"/>
      <c r="BQ1132" s="511"/>
      <c r="BR1132" s="511"/>
      <c r="BS1132" s="511"/>
      <c r="BT1132" s="511"/>
      <c r="BU1132" s="511"/>
      <c r="BV1132" s="511"/>
      <c r="BW1132" s="511"/>
    </row>
    <row r="1133" s="352" customFormat="true" ht="15" customHeight="true" x14ac:dyDescent="0.2">
      <c r="BA1133" s="511"/>
      <c r="BB1133" s="379"/>
      <c r="BC1133" s="511"/>
      <c r="BD1133" s="511"/>
      <c r="BE1133" s="511"/>
      <c r="BF1133" s="511"/>
      <c r="BG1133" s="511"/>
      <c r="BH1133" s="511"/>
      <c r="BI1133" s="511"/>
      <c r="BJ1133" s="511"/>
      <c r="BK1133" s="511"/>
      <c r="BL1133" s="511"/>
      <c r="BM1133" s="511"/>
      <c r="BN1133" s="511"/>
      <c r="BO1133" s="511"/>
      <c r="BP1133" s="511"/>
      <c r="BQ1133" s="511"/>
      <c r="BR1133" s="511"/>
      <c r="BS1133" s="511"/>
      <c r="BT1133" s="511"/>
      <c r="BU1133" s="511"/>
      <c r="BV1133" s="511"/>
      <c r="BW1133" s="511"/>
    </row>
    <row r="1134" s="352" customFormat="true" ht="15" customHeight="true" x14ac:dyDescent="0.2">
      <c r="BA1134" s="511"/>
      <c r="BB1134" s="379"/>
      <c r="BC1134" s="511"/>
      <c r="BD1134" s="511"/>
      <c r="BE1134" s="511"/>
      <c r="BF1134" s="511"/>
      <c r="BG1134" s="511"/>
      <c r="BH1134" s="511"/>
      <c r="BI1134" s="511"/>
      <c r="BJ1134" s="511"/>
      <c r="BK1134" s="511"/>
      <c r="BL1134" s="511"/>
      <c r="BM1134" s="511"/>
      <c r="BN1134" s="511"/>
      <c r="BO1134" s="511"/>
      <c r="BP1134" s="511"/>
      <c r="BQ1134" s="511"/>
      <c r="BR1134" s="511"/>
      <c r="BS1134" s="511"/>
      <c r="BT1134" s="511"/>
      <c r="BU1134" s="511"/>
      <c r="BV1134" s="511"/>
      <c r="BW1134" s="511"/>
    </row>
    <row r="1135" s="352" customFormat="true" ht="15" customHeight="true" x14ac:dyDescent="0.2">
      <c r="BA1135" s="511"/>
      <c r="BB1135" s="379"/>
      <c r="BC1135" s="511"/>
      <c r="BD1135" s="511"/>
      <c r="BE1135" s="511"/>
      <c r="BF1135" s="511"/>
      <c r="BG1135" s="511"/>
      <c r="BH1135" s="511"/>
      <c r="BI1135" s="511"/>
      <c r="BJ1135" s="511"/>
      <c r="BK1135" s="511"/>
      <c r="BL1135" s="511"/>
      <c r="BM1135" s="511"/>
      <c r="BN1135" s="511"/>
      <c r="BO1135" s="511"/>
      <c r="BP1135" s="511"/>
      <c r="BQ1135" s="511"/>
      <c r="BR1135" s="511"/>
      <c r="BS1135" s="511"/>
      <c r="BT1135" s="511"/>
      <c r="BU1135" s="511"/>
      <c r="BV1135" s="511"/>
      <c r="BW1135" s="511"/>
    </row>
    <row r="1136" s="352" customFormat="true" ht="15" customHeight="true" x14ac:dyDescent="0.2">
      <c r="BA1136" s="511"/>
      <c r="BB1136" s="379"/>
      <c r="BC1136" s="511"/>
      <c r="BD1136" s="511"/>
      <c r="BE1136" s="511"/>
      <c r="BF1136" s="511"/>
      <c r="BG1136" s="511"/>
      <c r="BH1136" s="511"/>
      <c r="BI1136" s="511"/>
      <c r="BJ1136" s="511"/>
      <c r="BK1136" s="511"/>
      <c r="BL1136" s="511"/>
      <c r="BM1136" s="511"/>
      <c r="BN1136" s="511"/>
      <c r="BO1136" s="511"/>
      <c r="BP1136" s="511"/>
      <c r="BQ1136" s="511"/>
      <c r="BR1136" s="511"/>
      <c r="BS1136" s="511"/>
      <c r="BT1136" s="511"/>
      <c r="BU1136" s="511"/>
      <c r="BV1136" s="511"/>
      <c r="BW1136" s="511"/>
    </row>
    <row r="1137" s="352" customFormat="true" ht="15" customHeight="true" x14ac:dyDescent="0.2">
      <c r="BA1137" s="511"/>
      <c r="BB1137" s="379"/>
      <c r="BC1137" s="511"/>
      <c r="BD1137" s="511"/>
      <c r="BE1137" s="511"/>
      <c r="BF1137" s="511"/>
      <c r="BG1137" s="511"/>
      <c r="BH1137" s="511"/>
      <c r="BI1137" s="511"/>
      <c r="BJ1137" s="511"/>
      <c r="BK1137" s="511"/>
      <c r="BL1137" s="511"/>
      <c r="BM1137" s="511"/>
      <c r="BN1137" s="511"/>
      <c r="BO1137" s="511"/>
      <c r="BP1137" s="511"/>
      <c r="BQ1137" s="511"/>
      <c r="BR1137" s="511"/>
      <c r="BS1137" s="511"/>
      <c r="BT1137" s="511"/>
      <c r="BU1137" s="511"/>
      <c r="BV1137" s="511"/>
      <c r="BW1137" s="511"/>
    </row>
    <row r="1138" s="352" customFormat="true" ht="15" customHeight="true" x14ac:dyDescent="0.2">
      <c r="BA1138" s="511"/>
      <c r="BB1138" s="379"/>
      <c r="BC1138" s="511"/>
      <c r="BD1138" s="511"/>
      <c r="BE1138" s="511"/>
      <c r="BF1138" s="511"/>
      <c r="BG1138" s="511"/>
      <c r="BH1138" s="511"/>
      <c r="BI1138" s="511"/>
      <c r="BJ1138" s="511"/>
      <c r="BK1138" s="511"/>
      <c r="BL1138" s="511"/>
      <c r="BM1138" s="511"/>
      <c r="BN1138" s="511"/>
      <c r="BO1138" s="511"/>
      <c r="BP1138" s="511"/>
      <c r="BQ1138" s="511"/>
      <c r="BR1138" s="511"/>
      <c r="BS1138" s="511"/>
      <c r="BT1138" s="511"/>
      <c r="BU1138" s="511"/>
      <c r="BV1138" s="511"/>
      <c r="BW1138" s="511"/>
    </row>
    <row r="1139" s="352" customFormat="true" ht="15" customHeight="true" x14ac:dyDescent="0.2">
      <c r="BA1139" s="511"/>
      <c r="BB1139" s="379"/>
      <c r="BC1139" s="511"/>
      <c r="BD1139" s="511"/>
      <c r="BE1139" s="511"/>
      <c r="BF1139" s="511"/>
      <c r="BG1139" s="511"/>
      <c r="BH1139" s="511"/>
      <c r="BI1139" s="511"/>
      <c r="BJ1139" s="511"/>
      <c r="BK1139" s="511"/>
      <c r="BL1139" s="511"/>
      <c r="BM1139" s="511"/>
      <c r="BN1139" s="511"/>
      <c r="BO1139" s="511"/>
      <c r="BP1139" s="511"/>
      <c r="BQ1139" s="511"/>
      <c r="BR1139" s="511"/>
      <c r="BS1139" s="511"/>
      <c r="BT1139" s="511"/>
      <c r="BU1139" s="511"/>
      <c r="BV1139" s="511"/>
      <c r="BW1139" s="511"/>
    </row>
    <row r="1140" s="352" customFormat="true" ht="15" customHeight="true" x14ac:dyDescent="0.2">
      <c r="BA1140" s="511"/>
      <c r="BB1140" s="379"/>
      <c r="BC1140" s="511"/>
      <c r="BD1140" s="511"/>
      <c r="BE1140" s="511"/>
      <c r="BF1140" s="511"/>
      <c r="BG1140" s="511"/>
      <c r="BH1140" s="511"/>
      <c r="BI1140" s="511"/>
      <c r="BJ1140" s="511"/>
      <c r="BK1140" s="511"/>
      <c r="BL1140" s="511"/>
      <c r="BM1140" s="511"/>
      <c r="BN1140" s="511"/>
      <c r="BO1140" s="511"/>
      <c r="BP1140" s="511"/>
      <c r="BQ1140" s="511"/>
      <c r="BR1140" s="511"/>
      <c r="BS1140" s="511"/>
      <c r="BT1140" s="511"/>
      <c r="BU1140" s="511"/>
      <c r="BV1140" s="511"/>
      <c r="BW1140" s="511"/>
    </row>
    <row r="1141" s="352" customFormat="true" ht="15" customHeight="true" x14ac:dyDescent="0.2">
      <c r="BA1141" s="511"/>
      <c r="BB1141" s="379"/>
      <c r="BC1141" s="511"/>
      <c r="BD1141" s="511"/>
      <c r="BE1141" s="511"/>
      <c r="BF1141" s="511"/>
      <c r="BG1141" s="511"/>
      <c r="BH1141" s="511"/>
      <c r="BI1141" s="511"/>
      <c r="BJ1141" s="511"/>
      <c r="BK1141" s="511"/>
      <c r="BL1141" s="511"/>
      <c r="BM1141" s="511"/>
      <c r="BN1141" s="511"/>
      <c r="BO1141" s="511"/>
      <c r="BP1141" s="511"/>
      <c r="BQ1141" s="511"/>
      <c r="BR1141" s="511"/>
      <c r="BS1141" s="511"/>
      <c r="BT1141" s="511"/>
      <c r="BU1141" s="511"/>
      <c r="BV1141" s="511"/>
      <c r="BW1141" s="511"/>
    </row>
    <row r="1142" s="352" customFormat="true" ht="15" customHeight="true" x14ac:dyDescent="0.2">
      <c r="BA1142" s="511"/>
      <c r="BB1142" s="379"/>
      <c r="BC1142" s="511"/>
      <c r="BD1142" s="511"/>
      <c r="BE1142" s="511"/>
      <c r="BF1142" s="511"/>
      <c r="BG1142" s="511"/>
      <c r="BH1142" s="511"/>
      <c r="BI1142" s="511"/>
      <c r="BJ1142" s="511"/>
      <c r="BK1142" s="511"/>
      <c r="BL1142" s="511"/>
      <c r="BM1142" s="511"/>
      <c r="BN1142" s="511"/>
      <c r="BO1142" s="511"/>
      <c r="BP1142" s="511"/>
      <c r="BQ1142" s="511"/>
      <c r="BR1142" s="511"/>
      <c r="BS1142" s="511"/>
      <c r="BT1142" s="511"/>
      <c r="BU1142" s="511"/>
      <c r="BV1142" s="511"/>
      <c r="BW1142" s="511"/>
    </row>
    <row r="1143" s="352" customFormat="true" ht="15" customHeight="true" x14ac:dyDescent="0.2">
      <c r="BA1143" s="511"/>
      <c r="BB1143" s="379"/>
      <c r="BC1143" s="511"/>
      <c r="BD1143" s="511"/>
      <c r="BE1143" s="511"/>
      <c r="BF1143" s="511"/>
      <c r="BG1143" s="511"/>
      <c r="BH1143" s="511"/>
      <c r="BI1143" s="511"/>
      <c r="BJ1143" s="511"/>
      <c r="BK1143" s="511"/>
      <c r="BL1143" s="511"/>
      <c r="BM1143" s="511"/>
      <c r="BN1143" s="511"/>
      <c r="BO1143" s="511"/>
      <c r="BP1143" s="511"/>
      <c r="BQ1143" s="511"/>
      <c r="BR1143" s="511"/>
      <c r="BS1143" s="511"/>
      <c r="BT1143" s="511"/>
      <c r="BU1143" s="511"/>
      <c r="BV1143" s="511"/>
      <c r="BW1143" s="511"/>
    </row>
    <row r="1144" s="352" customFormat="true" ht="15" customHeight="true" x14ac:dyDescent="0.2">
      <c r="BA1144" s="511"/>
      <c r="BB1144" s="379"/>
      <c r="BC1144" s="511"/>
      <c r="BD1144" s="511"/>
      <c r="BE1144" s="511"/>
      <c r="BF1144" s="511"/>
      <c r="BG1144" s="511"/>
      <c r="BH1144" s="511"/>
      <c r="BI1144" s="511"/>
      <c r="BJ1144" s="511"/>
      <c r="BK1144" s="511"/>
      <c r="BL1144" s="511"/>
      <c r="BM1144" s="511"/>
      <c r="BN1144" s="511"/>
      <c r="BO1144" s="511"/>
      <c r="BP1144" s="511"/>
      <c r="BQ1144" s="511"/>
      <c r="BR1144" s="511"/>
      <c r="BS1144" s="511"/>
      <c r="BT1144" s="511"/>
      <c r="BU1144" s="511"/>
      <c r="BV1144" s="511"/>
      <c r="BW1144" s="511"/>
    </row>
    <row r="1145" s="352" customFormat="true" ht="15" customHeight="true" x14ac:dyDescent="0.2">
      <c r="BA1145" s="511"/>
      <c r="BB1145" s="379"/>
      <c r="BC1145" s="511"/>
      <c r="BD1145" s="511"/>
      <c r="BE1145" s="511"/>
      <c r="BF1145" s="511"/>
      <c r="BG1145" s="511"/>
      <c r="BH1145" s="511"/>
      <c r="BI1145" s="511"/>
      <c r="BJ1145" s="511"/>
      <c r="BK1145" s="511"/>
      <c r="BL1145" s="511"/>
      <c r="BM1145" s="511"/>
      <c r="BN1145" s="511"/>
      <c r="BO1145" s="511"/>
      <c r="BP1145" s="511"/>
      <c r="BQ1145" s="511"/>
      <c r="BR1145" s="511"/>
      <c r="BS1145" s="511"/>
      <c r="BT1145" s="511"/>
      <c r="BU1145" s="511"/>
      <c r="BV1145" s="511"/>
      <c r="BW1145" s="511"/>
    </row>
    <row r="1146" s="352" customFormat="true" ht="15" customHeight="true" x14ac:dyDescent="0.2">
      <c r="BA1146" s="511"/>
      <c r="BB1146" s="379"/>
      <c r="BC1146" s="511"/>
      <c r="BD1146" s="511"/>
      <c r="BE1146" s="511"/>
      <c r="BF1146" s="511"/>
      <c r="BG1146" s="511"/>
      <c r="BH1146" s="511"/>
      <c r="BI1146" s="511"/>
      <c r="BJ1146" s="511"/>
      <c r="BK1146" s="511"/>
      <c r="BL1146" s="511"/>
      <c r="BM1146" s="511"/>
      <c r="BN1146" s="511"/>
      <c r="BO1146" s="511"/>
      <c r="BP1146" s="511"/>
      <c r="BQ1146" s="511"/>
      <c r="BR1146" s="511"/>
      <c r="BS1146" s="511"/>
      <c r="BT1146" s="511"/>
      <c r="BU1146" s="511"/>
      <c r="BV1146" s="511"/>
      <c r="BW1146" s="511"/>
    </row>
    <row r="1147" s="352" customFormat="true" ht="15" customHeight="true" x14ac:dyDescent="0.2">
      <c r="BA1147" s="511"/>
      <c r="BB1147" s="379"/>
      <c r="BC1147" s="511"/>
      <c r="BD1147" s="511"/>
      <c r="BE1147" s="511"/>
      <c r="BF1147" s="511"/>
      <c r="BG1147" s="511"/>
      <c r="BH1147" s="511"/>
      <c r="BI1147" s="511"/>
      <c r="BJ1147" s="511"/>
      <c r="BK1147" s="511"/>
      <c r="BL1147" s="511"/>
      <c r="BM1147" s="511"/>
      <c r="BN1147" s="511"/>
      <c r="BO1147" s="511"/>
      <c r="BP1147" s="511"/>
      <c r="BQ1147" s="511"/>
      <c r="BR1147" s="511"/>
      <c r="BS1147" s="511"/>
      <c r="BT1147" s="511"/>
      <c r="BU1147" s="511"/>
      <c r="BV1147" s="511"/>
      <c r="BW1147" s="511"/>
    </row>
    <row r="1148" s="352" customFormat="true" ht="15" customHeight="true" x14ac:dyDescent="0.2">
      <c r="BA1148" s="511"/>
      <c r="BB1148" s="379"/>
      <c r="BC1148" s="511"/>
      <c r="BD1148" s="511"/>
      <c r="BE1148" s="511"/>
      <c r="BF1148" s="511"/>
      <c r="BG1148" s="511"/>
      <c r="BH1148" s="511"/>
      <c r="BI1148" s="511"/>
      <c r="BJ1148" s="511"/>
      <c r="BK1148" s="511"/>
      <c r="BL1148" s="511"/>
      <c r="BM1148" s="511"/>
      <c r="BN1148" s="511"/>
      <c r="BO1148" s="511"/>
      <c r="BP1148" s="511"/>
      <c r="BQ1148" s="511"/>
      <c r="BR1148" s="511"/>
      <c r="BS1148" s="511"/>
      <c r="BT1148" s="511"/>
      <c r="BU1148" s="511"/>
      <c r="BV1148" s="511"/>
      <c r="BW1148" s="511"/>
    </row>
    <row r="1149" s="352" customFormat="true" ht="15" customHeight="true" x14ac:dyDescent="0.2">
      <c r="BA1149" s="511"/>
      <c r="BB1149" s="379"/>
      <c r="BC1149" s="511"/>
      <c r="BD1149" s="511"/>
      <c r="BE1149" s="511"/>
      <c r="BF1149" s="511"/>
      <c r="BG1149" s="511"/>
      <c r="BH1149" s="511"/>
      <c r="BI1149" s="511"/>
      <c r="BJ1149" s="511"/>
      <c r="BK1149" s="511"/>
      <c r="BL1149" s="511"/>
      <c r="BM1149" s="511"/>
      <c r="BN1149" s="511"/>
      <c r="BO1149" s="511"/>
      <c r="BP1149" s="511"/>
      <c r="BQ1149" s="511"/>
      <c r="BR1149" s="511"/>
      <c r="BS1149" s="511"/>
      <c r="BT1149" s="511"/>
      <c r="BU1149" s="511"/>
      <c r="BV1149" s="511"/>
      <c r="BW1149" s="511"/>
    </row>
    <row r="1150" s="352" customFormat="true" ht="15" customHeight="true" x14ac:dyDescent="0.2">
      <c r="BA1150" s="511"/>
      <c r="BB1150" s="379"/>
      <c r="BC1150" s="511"/>
      <c r="BD1150" s="511"/>
      <c r="BE1150" s="511"/>
      <c r="BF1150" s="511"/>
      <c r="BG1150" s="511"/>
      <c r="BH1150" s="511"/>
      <c r="BI1150" s="511"/>
      <c r="BJ1150" s="511"/>
      <c r="BK1150" s="511"/>
      <c r="BL1150" s="511"/>
      <c r="BM1150" s="511"/>
      <c r="BN1150" s="511"/>
      <c r="BO1150" s="511"/>
      <c r="BP1150" s="511"/>
      <c r="BQ1150" s="511"/>
      <c r="BR1150" s="511"/>
      <c r="BS1150" s="511"/>
      <c r="BT1150" s="511"/>
      <c r="BU1150" s="511"/>
      <c r="BV1150" s="511"/>
      <c r="BW1150" s="511"/>
    </row>
    <row r="1151" s="352" customFormat="true" ht="15" customHeight="true" x14ac:dyDescent="0.2">
      <c r="BA1151" s="511"/>
      <c r="BB1151" s="379"/>
      <c r="BC1151" s="511"/>
      <c r="BD1151" s="511"/>
      <c r="BE1151" s="511"/>
      <c r="BF1151" s="511"/>
      <c r="BG1151" s="511"/>
      <c r="BH1151" s="511"/>
      <c r="BI1151" s="511"/>
      <c r="BJ1151" s="511"/>
      <c r="BK1151" s="511"/>
      <c r="BL1151" s="511"/>
      <c r="BM1151" s="511"/>
      <c r="BN1151" s="511"/>
      <c r="BO1151" s="511"/>
      <c r="BP1151" s="511"/>
      <c r="BQ1151" s="511"/>
      <c r="BR1151" s="511"/>
      <c r="BS1151" s="511"/>
      <c r="BT1151" s="511"/>
      <c r="BU1151" s="511"/>
      <c r="BV1151" s="511"/>
      <c r="BW1151" s="511"/>
    </row>
    <row r="1152" s="352" customFormat="true" ht="15" customHeight="true" x14ac:dyDescent="0.2">
      <c r="BA1152" s="511"/>
      <c r="BB1152" s="379"/>
      <c r="BC1152" s="511"/>
      <c r="BD1152" s="511"/>
      <c r="BE1152" s="511"/>
      <c r="BF1152" s="511"/>
      <c r="BG1152" s="511"/>
      <c r="BH1152" s="511"/>
      <c r="BI1152" s="511"/>
      <c r="BJ1152" s="511"/>
      <c r="BK1152" s="511"/>
      <c r="BL1152" s="511"/>
      <c r="BM1152" s="511"/>
      <c r="BN1152" s="511"/>
      <c r="BO1152" s="511"/>
      <c r="BP1152" s="511"/>
      <c r="BQ1152" s="511"/>
      <c r="BR1152" s="511"/>
      <c r="BS1152" s="511"/>
      <c r="BT1152" s="511"/>
      <c r="BU1152" s="511"/>
      <c r="BV1152" s="511"/>
      <c r="BW1152" s="511"/>
    </row>
    <row r="1153" s="352" customFormat="true" ht="15" customHeight="true" x14ac:dyDescent="0.2">
      <c r="BA1153" s="511"/>
      <c r="BB1153" s="379"/>
      <c r="BC1153" s="511"/>
      <c r="BD1153" s="511"/>
      <c r="BE1153" s="511"/>
      <c r="BF1153" s="511"/>
      <c r="BG1153" s="511"/>
      <c r="BH1153" s="511"/>
      <c r="BI1153" s="511"/>
      <c r="BJ1153" s="511"/>
      <c r="BK1153" s="511"/>
      <c r="BL1153" s="511"/>
      <c r="BM1153" s="511"/>
      <c r="BN1153" s="511"/>
      <c r="BO1153" s="511"/>
      <c r="BP1153" s="511"/>
      <c r="BQ1153" s="511"/>
      <c r="BR1153" s="511"/>
      <c r="BS1153" s="511"/>
      <c r="BT1153" s="511"/>
      <c r="BU1153" s="511"/>
      <c r="BV1153" s="511"/>
      <c r="BW1153" s="511"/>
    </row>
    <row r="1154" s="352" customFormat="true" ht="15" customHeight="true" x14ac:dyDescent="0.2">
      <c r="BA1154" s="511"/>
      <c r="BB1154" s="379"/>
      <c r="BC1154" s="511"/>
      <c r="BD1154" s="511"/>
      <c r="BE1154" s="511"/>
      <c r="BF1154" s="511"/>
      <c r="BG1154" s="511"/>
      <c r="BH1154" s="511"/>
      <c r="BI1154" s="511"/>
      <c r="BJ1154" s="511"/>
      <c r="BK1154" s="511"/>
      <c r="BL1154" s="511"/>
      <c r="BM1154" s="511"/>
      <c r="BN1154" s="511"/>
      <c r="BO1154" s="511"/>
      <c r="BP1154" s="511"/>
      <c r="BQ1154" s="511"/>
      <c r="BR1154" s="511"/>
      <c r="BS1154" s="511"/>
      <c r="BT1154" s="511"/>
      <c r="BU1154" s="511"/>
      <c r="BV1154" s="511"/>
      <c r="BW1154" s="511"/>
    </row>
    <row r="1155" s="352" customFormat="true" ht="15" customHeight="true" x14ac:dyDescent="0.2">
      <c r="BA1155" s="511"/>
      <c r="BB1155" s="379"/>
      <c r="BC1155" s="511"/>
      <c r="BD1155" s="511"/>
      <c r="BE1155" s="511"/>
      <c r="BF1155" s="511"/>
      <c r="BG1155" s="511"/>
      <c r="BH1155" s="511"/>
      <c r="BI1155" s="511"/>
      <c r="BJ1155" s="511"/>
      <c r="BK1155" s="511"/>
      <c r="BL1155" s="511"/>
      <c r="BM1155" s="511"/>
      <c r="BN1155" s="511"/>
      <c r="BO1155" s="511"/>
      <c r="BP1155" s="511"/>
      <c r="BQ1155" s="511"/>
      <c r="BR1155" s="511"/>
      <c r="BS1155" s="511"/>
      <c r="BT1155" s="511"/>
      <c r="BU1155" s="511"/>
      <c r="BV1155" s="511"/>
      <c r="BW1155" s="511"/>
    </row>
    <row r="1156" s="352" customFormat="true" ht="15" customHeight="true" x14ac:dyDescent="0.2">
      <c r="BA1156" s="511"/>
      <c r="BB1156" s="379"/>
      <c r="BC1156" s="511"/>
      <c r="BD1156" s="511"/>
      <c r="BE1156" s="511"/>
      <c r="BF1156" s="511"/>
      <c r="BG1156" s="511"/>
      <c r="BH1156" s="511"/>
      <c r="BI1156" s="511"/>
      <c r="BJ1156" s="511"/>
      <c r="BK1156" s="511"/>
      <c r="BL1156" s="511"/>
      <c r="BM1156" s="511"/>
      <c r="BN1156" s="511"/>
      <c r="BO1156" s="511"/>
      <c r="BP1156" s="511"/>
      <c r="BQ1156" s="511"/>
      <c r="BR1156" s="511"/>
      <c r="BS1156" s="511"/>
      <c r="BT1156" s="511"/>
      <c r="BU1156" s="511"/>
      <c r="BV1156" s="511"/>
      <c r="BW1156" s="511"/>
    </row>
    <row r="1157" s="352" customFormat="true" ht="15" customHeight="true" x14ac:dyDescent="0.2">
      <c r="BA1157" s="511"/>
      <c r="BB1157" s="379"/>
      <c r="BC1157" s="511"/>
      <c r="BD1157" s="511"/>
      <c r="BE1157" s="511"/>
      <c r="BF1157" s="511"/>
      <c r="BG1157" s="511"/>
      <c r="BH1157" s="511"/>
      <c r="BI1157" s="511"/>
      <c r="BJ1157" s="511"/>
      <c r="BK1157" s="511"/>
      <c r="BL1157" s="511"/>
      <c r="BM1157" s="511"/>
      <c r="BN1157" s="511"/>
      <c r="BO1157" s="511"/>
      <c r="BP1157" s="511"/>
      <c r="BQ1157" s="511"/>
      <c r="BR1157" s="511"/>
      <c r="BS1157" s="511"/>
      <c r="BT1157" s="511"/>
      <c r="BU1157" s="511"/>
      <c r="BV1157" s="511"/>
      <c r="BW1157" s="511"/>
    </row>
    <row r="1158" s="352" customFormat="true" ht="15" customHeight="true" x14ac:dyDescent="0.2">
      <c r="BA1158" s="511"/>
      <c r="BB1158" s="379"/>
      <c r="BC1158" s="511"/>
      <c r="BD1158" s="511"/>
      <c r="BE1158" s="511"/>
      <c r="BF1158" s="511"/>
      <c r="BG1158" s="511"/>
      <c r="BH1158" s="511"/>
      <c r="BI1158" s="511"/>
      <c r="BJ1158" s="511"/>
      <c r="BK1158" s="511"/>
      <c r="BL1158" s="511"/>
      <c r="BM1158" s="511"/>
      <c r="BN1158" s="511"/>
      <c r="BO1158" s="511"/>
      <c r="BP1158" s="511"/>
      <c r="BQ1158" s="511"/>
      <c r="BR1158" s="511"/>
      <c r="BS1158" s="511"/>
      <c r="BT1158" s="511"/>
      <c r="BU1158" s="511"/>
      <c r="BV1158" s="511"/>
      <c r="BW1158" s="511"/>
    </row>
    <row r="1159" s="352" customFormat="true" ht="15" customHeight="true" x14ac:dyDescent="0.2">
      <c r="BA1159" s="511"/>
      <c r="BB1159" s="379"/>
      <c r="BC1159" s="511"/>
      <c r="BD1159" s="511"/>
      <c r="BE1159" s="511"/>
      <c r="BF1159" s="511"/>
      <c r="BG1159" s="511"/>
      <c r="BH1159" s="511"/>
      <c r="BI1159" s="511"/>
      <c r="BJ1159" s="511"/>
      <c r="BK1159" s="511"/>
      <c r="BL1159" s="511"/>
      <c r="BM1159" s="511"/>
      <c r="BN1159" s="511"/>
      <c r="BO1159" s="511"/>
      <c r="BP1159" s="511"/>
      <c r="BQ1159" s="511"/>
      <c r="BR1159" s="511"/>
      <c r="BS1159" s="511"/>
      <c r="BT1159" s="511"/>
      <c r="BU1159" s="511"/>
      <c r="BV1159" s="511"/>
      <c r="BW1159" s="511"/>
    </row>
    <row r="1160" s="352" customFormat="true" ht="15" customHeight="true" x14ac:dyDescent="0.2">
      <c r="BA1160" s="511"/>
      <c r="BB1160" s="379"/>
      <c r="BC1160" s="511"/>
      <c r="BD1160" s="511"/>
      <c r="BE1160" s="511"/>
      <c r="BF1160" s="511"/>
      <c r="BG1160" s="511"/>
      <c r="BH1160" s="511"/>
      <c r="BI1160" s="511"/>
      <c r="BJ1160" s="511"/>
      <c r="BK1160" s="511"/>
      <c r="BL1160" s="511"/>
      <c r="BM1160" s="511"/>
      <c r="BN1160" s="511"/>
      <c r="BO1160" s="511"/>
      <c r="BP1160" s="511"/>
      <c r="BQ1160" s="511"/>
      <c r="BR1160" s="511"/>
      <c r="BS1160" s="511"/>
      <c r="BT1160" s="511"/>
      <c r="BU1160" s="511"/>
      <c r="BV1160" s="511"/>
      <c r="BW1160" s="511"/>
    </row>
    <row r="1161" s="352" customFormat="true" ht="15" customHeight="true" x14ac:dyDescent="0.2">
      <c r="BA1161" s="511"/>
      <c r="BB1161" s="379"/>
      <c r="BC1161" s="511"/>
      <c r="BD1161" s="511"/>
      <c r="BE1161" s="511"/>
      <c r="BF1161" s="511"/>
      <c r="BG1161" s="511"/>
      <c r="BH1161" s="511"/>
      <c r="BI1161" s="511"/>
      <c r="BJ1161" s="511"/>
      <c r="BK1161" s="511"/>
      <c r="BL1161" s="511"/>
      <c r="BM1161" s="511"/>
      <c r="BN1161" s="511"/>
      <c r="BO1161" s="511"/>
      <c r="BP1161" s="511"/>
      <c r="BQ1161" s="511"/>
      <c r="BR1161" s="511"/>
      <c r="BS1161" s="511"/>
      <c r="BT1161" s="511"/>
      <c r="BU1161" s="511"/>
      <c r="BV1161" s="511"/>
      <c r="BW1161" s="511"/>
    </row>
    <row r="1162" s="352" customFormat="true" ht="15" customHeight="true" x14ac:dyDescent="0.2">
      <c r="BA1162" s="511"/>
      <c r="BB1162" s="379"/>
      <c r="BC1162" s="511"/>
      <c r="BD1162" s="511"/>
      <c r="BE1162" s="511"/>
      <c r="BF1162" s="511"/>
      <c r="BG1162" s="511"/>
      <c r="BH1162" s="511"/>
      <c r="BI1162" s="511"/>
      <c r="BJ1162" s="511"/>
      <c r="BK1162" s="511"/>
      <c r="BL1162" s="511"/>
      <c r="BM1162" s="511"/>
      <c r="BN1162" s="511"/>
      <c r="BO1162" s="511"/>
      <c r="BP1162" s="511"/>
      <c r="BQ1162" s="511"/>
      <c r="BR1162" s="511"/>
      <c r="BS1162" s="511"/>
      <c r="BT1162" s="511"/>
      <c r="BU1162" s="511"/>
      <c r="BV1162" s="511"/>
      <c r="BW1162" s="511"/>
    </row>
    <row r="1163" s="352" customFormat="true" ht="15" customHeight="true" x14ac:dyDescent="0.2">
      <c r="BA1163" s="511"/>
      <c r="BB1163" s="379"/>
      <c r="BC1163" s="511"/>
      <c r="BD1163" s="511"/>
      <c r="BE1163" s="511"/>
      <c r="BF1163" s="511"/>
      <c r="BG1163" s="511"/>
      <c r="BH1163" s="511"/>
      <c r="BI1163" s="511"/>
      <c r="BJ1163" s="511"/>
      <c r="BK1163" s="511"/>
      <c r="BL1163" s="511"/>
      <c r="BM1163" s="511"/>
      <c r="BN1163" s="511"/>
      <c r="BO1163" s="511"/>
      <c r="BP1163" s="511"/>
      <c r="BQ1163" s="511"/>
      <c r="BR1163" s="511"/>
      <c r="BS1163" s="511"/>
      <c r="BT1163" s="511"/>
      <c r="BU1163" s="511"/>
      <c r="BV1163" s="511"/>
      <c r="BW1163" s="511"/>
    </row>
    <row r="1164" s="352" customFormat="true" ht="15" customHeight="true" x14ac:dyDescent="0.2">
      <c r="BA1164" s="511"/>
      <c r="BB1164" s="379"/>
      <c r="BC1164" s="511"/>
      <c r="BD1164" s="511"/>
      <c r="BE1164" s="511"/>
      <c r="BF1164" s="511"/>
      <c r="BG1164" s="511"/>
      <c r="BH1164" s="511"/>
      <c r="BI1164" s="511"/>
      <c r="BJ1164" s="511"/>
      <c r="BK1164" s="511"/>
      <c r="BL1164" s="511"/>
      <c r="BM1164" s="511"/>
      <c r="BN1164" s="511"/>
      <c r="BO1164" s="511"/>
      <c r="BP1164" s="511"/>
      <c r="BQ1164" s="511"/>
      <c r="BR1164" s="511"/>
      <c r="BS1164" s="511"/>
      <c r="BT1164" s="511"/>
      <c r="BU1164" s="511"/>
      <c r="BV1164" s="511"/>
      <c r="BW1164" s="511"/>
    </row>
    <row r="1165" s="352" customFormat="true" ht="15" customHeight="true" x14ac:dyDescent="0.2">
      <c r="BA1165" s="511"/>
      <c r="BB1165" s="379"/>
      <c r="BC1165" s="511"/>
      <c r="BD1165" s="511"/>
      <c r="BE1165" s="511"/>
      <c r="BF1165" s="511"/>
      <c r="BG1165" s="511"/>
      <c r="BH1165" s="511"/>
      <c r="BI1165" s="511"/>
      <c r="BJ1165" s="511"/>
      <c r="BK1165" s="511"/>
      <c r="BL1165" s="511"/>
      <c r="BM1165" s="511"/>
      <c r="BN1165" s="511"/>
      <c r="BO1165" s="511"/>
      <c r="BP1165" s="511"/>
      <c r="BQ1165" s="511"/>
      <c r="BR1165" s="511"/>
      <c r="BS1165" s="511"/>
      <c r="BT1165" s="511"/>
      <c r="BU1165" s="511"/>
      <c r="BV1165" s="511"/>
      <c r="BW1165" s="511"/>
    </row>
    <row r="1166" s="352" customFormat="true" ht="15" customHeight="true" x14ac:dyDescent="0.2">
      <c r="BA1166" s="511"/>
      <c r="BB1166" s="379"/>
      <c r="BC1166" s="511"/>
      <c r="BD1166" s="511"/>
      <c r="BE1166" s="511"/>
      <c r="BF1166" s="511"/>
      <c r="BG1166" s="511"/>
      <c r="BH1166" s="511"/>
      <c r="BI1166" s="511"/>
      <c r="BJ1166" s="511"/>
      <c r="BK1166" s="511"/>
      <c r="BL1166" s="511"/>
      <c r="BM1166" s="511"/>
      <c r="BN1166" s="511"/>
      <c r="BO1166" s="511"/>
      <c r="BP1166" s="511"/>
      <c r="BQ1166" s="511"/>
      <c r="BR1166" s="511"/>
      <c r="BS1166" s="511"/>
      <c r="BT1166" s="511"/>
      <c r="BU1166" s="511"/>
      <c r="BV1166" s="511"/>
      <c r="BW1166" s="511"/>
    </row>
    <row r="1167" s="352" customFormat="true" ht="15" customHeight="true" x14ac:dyDescent="0.2">
      <c r="BA1167" s="511"/>
      <c r="BB1167" s="379"/>
      <c r="BC1167" s="511"/>
      <c r="BD1167" s="511"/>
      <c r="BE1167" s="511"/>
      <c r="BF1167" s="511"/>
      <c r="BG1167" s="511"/>
      <c r="BH1167" s="511"/>
      <c r="BI1167" s="511"/>
      <c r="BJ1167" s="511"/>
      <c r="BK1167" s="511"/>
      <c r="BL1167" s="511"/>
      <c r="BM1167" s="511"/>
      <c r="BN1167" s="511"/>
      <c r="BO1167" s="511"/>
      <c r="BP1167" s="511"/>
      <c r="BQ1167" s="511"/>
      <c r="BR1167" s="511"/>
      <c r="BS1167" s="511"/>
      <c r="BT1167" s="511"/>
      <c r="BU1167" s="511"/>
      <c r="BV1167" s="511"/>
      <c r="BW1167" s="511"/>
    </row>
    <row r="1168" s="352" customFormat="true" ht="15" customHeight="true" x14ac:dyDescent="0.2">
      <c r="BA1168" s="511"/>
      <c r="BB1168" s="379"/>
      <c r="BC1168" s="511"/>
      <c r="BD1168" s="511"/>
      <c r="BE1168" s="511"/>
      <c r="BF1168" s="511"/>
      <c r="BG1168" s="511"/>
      <c r="BH1168" s="511"/>
      <c r="BI1168" s="511"/>
      <c r="BJ1168" s="511"/>
      <c r="BK1168" s="511"/>
      <c r="BL1168" s="511"/>
      <c r="BM1168" s="511"/>
      <c r="BN1168" s="511"/>
      <c r="BO1168" s="511"/>
      <c r="BP1168" s="511"/>
      <c r="BQ1168" s="511"/>
      <c r="BR1168" s="511"/>
      <c r="BS1168" s="511"/>
      <c r="BT1168" s="511"/>
      <c r="BU1168" s="511"/>
      <c r="BV1168" s="511"/>
      <c r="BW1168" s="511"/>
    </row>
    <row r="1169" s="352" customFormat="true" ht="15" customHeight="true" x14ac:dyDescent="0.2">
      <c r="BA1169" s="511"/>
      <c r="BB1169" s="379"/>
      <c r="BC1169" s="511"/>
      <c r="BD1169" s="511"/>
      <c r="BE1169" s="511"/>
      <c r="BF1169" s="511"/>
      <c r="BG1169" s="511"/>
      <c r="BH1169" s="511"/>
      <c r="BI1169" s="511"/>
      <c r="BJ1169" s="511"/>
      <c r="BK1169" s="511"/>
      <c r="BL1169" s="511"/>
      <c r="BM1169" s="511"/>
      <c r="BN1169" s="511"/>
      <c r="BO1169" s="511"/>
      <c r="BP1169" s="511"/>
      <c r="BQ1169" s="511"/>
      <c r="BR1169" s="511"/>
      <c r="BS1169" s="511"/>
      <c r="BT1169" s="511"/>
      <c r="BU1169" s="511"/>
      <c r="BV1169" s="511"/>
      <c r="BW1169" s="511"/>
    </row>
    <row r="1170" s="352" customFormat="true" ht="15" customHeight="true" x14ac:dyDescent="0.2">
      <c r="A1170" s="448"/>
      <c r="B1170" s="838"/>
      <c r="C1170" s="839"/>
      <c r="D1170" s="839"/>
      <c r="E1170" s="839"/>
      <c r="F1170" s="839"/>
      <c r="G1170" s="839"/>
      <c r="H1170" s="839"/>
      <c r="I1170" s="839"/>
      <c r="J1170" s="839"/>
      <c r="K1170" s="839"/>
      <c r="L1170" s="839"/>
      <c r="M1170" s="839"/>
      <c r="N1170" s="839"/>
      <c r="O1170" s="839"/>
      <c r="P1170" s="839"/>
      <c r="Q1170" s="839"/>
      <c r="R1170" s="839"/>
      <c r="S1170" s="839"/>
      <c r="T1170" s="839"/>
      <c r="U1170" s="839"/>
      <c r="V1170" s="839"/>
      <c r="W1170" s="839"/>
      <c r="BA1170" s="511"/>
      <c r="BB1170" s="379"/>
      <c r="BC1170" s="511"/>
      <c r="BD1170" s="511"/>
      <c r="BE1170" s="511"/>
      <c r="BF1170" s="511"/>
      <c r="BG1170" s="511"/>
      <c r="BH1170" s="511"/>
      <c r="BI1170" s="511"/>
      <c r="BJ1170" s="511"/>
      <c r="BK1170" s="511"/>
      <c r="BL1170" s="511"/>
      <c r="BM1170" s="511"/>
      <c r="BN1170" s="511"/>
      <c r="BO1170" s="511"/>
      <c r="BP1170" s="511"/>
      <c r="BQ1170" s="511"/>
      <c r="BR1170" s="511"/>
      <c r="BS1170" s="511"/>
      <c r="BT1170" s="511"/>
      <c r="BU1170" s="511"/>
      <c r="BV1170" s="511"/>
      <c r="BW1170" s="511"/>
    </row>
    <row r="1171" s="352" customFormat="true" ht="15" customHeight="true" x14ac:dyDescent="0.2">
      <c r="A1171" s="448"/>
      <c r="B1171" s="838"/>
      <c r="C1171" s="839"/>
      <c r="D1171" s="839"/>
      <c r="E1171" s="839"/>
      <c r="F1171" s="839"/>
      <c r="G1171" s="839"/>
      <c r="H1171" s="839"/>
      <c r="I1171" s="839"/>
      <c r="J1171" s="839"/>
      <c r="K1171" s="839"/>
      <c r="L1171" s="839"/>
      <c r="M1171" s="839"/>
      <c r="N1171" s="839"/>
      <c r="O1171" s="839"/>
      <c r="P1171" s="839"/>
      <c r="Q1171" s="839"/>
      <c r="R1171" s="839"/>
      <c r="S1171" s="839"/>
      <c r="T1171" s="839"/>
      <c r="U1171" s="839"/>
      <c r="V1171" s="839"/>
      <c r="W1171" s="839"/>
      <c r="BA1171" s="511"/>
      <c r="BB1171" s="379"/>
      <c r="BC1171" s="511"/>
      <c r="BD1171" s="511"/>
      <c r="BE1171" s="511"/>
      <c r="BF1171" s="511"/>
      <c r="BG1171" s="511"/>
      <c r="BH1171" s="511"/>
      <c r="BI1171" s="511"/>
      <c r="BJ1171" s="511"/>
      <c r="BK1171" s="511"/>
      <c r="BL1171" s="511"/>
      <c r="BM1171" s="511"/>
      <c r="BN1171" s="511"/>
      <c r="BO1171" s="511"/>
      <c r="BP1171" s="511"/>
      <c r="BQ1171" s="511"/>
      <c r="BR1171" s="511"/>
      <c r="BS1171" s="511"/>
      <c r="BT1171" s="511"/>
      <c r="BU1171" s="511"/>
      <c r="BV1171" s="511"/>
      <c r="BW1171" s="511"/>
    </row>
    <row r="1172" s="352" customFormat="true" ht="15" customHeight="true" x14ac:dyDescent="0.2">
      <c r="A1172" s="448"/>
      <c r="B1172" s="838"/>
      <c r="C1172" s="839"/>
      <c r="D1172" s="839"/>
      <c r="E1172" s="839"/>
      <c r="F1172" s="839"/>
      <c r="G1172" s="839"/>
      <c r="H1172" s="839"/>
      <c r="I1172" s="839"/>
      <c r="J1172" s="839"/>
      <c r="K1172" s="839"/>
      <c r="L1172" s="839"/>
      <c r="M1172" s="839"/>
      <c r="N1172" s="839"/>
      <c r="O1172" s="839"/>
      <c r="P1172" s="839"/>
      <c r="Q1172" s="839"/>
      <c r="R1172" s="839"/>
      <c r="S1172" s="839"/>
      <c r="T1172" s="839"/>
      <c r="U1172" s="839"/>
      <c r="V1172" s="839"/>
      <c r="W1172" s="839"/>
      <c r="BA1172" s="511"/>
      <c r="BB1172" s="379"/>
      <c r="BC1172" s="511"/>
      <c r="BD1172" s="511"/>
      <c r="BE1172" s="511"/>
      <c r="BF1172" s="511"/>
      <c r="BG1172" s="511"/>
      <c r="BH1172" s="511"/>
      <c r="BI1172" s="511"/>
      <c r="BJ1172" s="511"/>
      <c r="BK1172" s="511"/>
      <c r="BL1172" s="511"/>
      <c r="BM1172" s="511"/>
      <c r="BN1172" s="511"/>
      <c r="BO1172" s="511"/>
      <c r="BP1172" s="511"/>
      <c r="BQ1172" s="511"/>
      <c r="BR1172" s="511"/>
      <c r="BS1172" s="511"/>
      <c r="BT1172" s="511"/>
      <c r="BU1172" s="511"/>
      <c r="BV1172" s="511"/>
      <c r="BW1172" s="511"/>
    </row>
    <row r="1173" s="352" customFormat="true" ht="15" customHeight="true" x14ac:dyDescent="0.2">
      <c r="A1173" s="448"/>
      <c r="B1173" s="838"/>
      <c r="C1173" s="839"/>
      <c r="D1173" s="839"/>
      <c r="E1173" s="839"/>
      <c r="F1173" s="839"/>
      <c r="G1173" s="839"/>
      <c r="H1173" s="839"/>
      <c r="I1173" s="839"/>
      <c r="J1173" s="839"/>
      <c r="K1173" s="839"/>
      <c r="L1173" s="839"/>
      <c r="M1173" s="839"/>
      <c r="N1173" s="839"/>
      <c r="O1173" s="839"/>
      <c r="P1173" s="839"/>
      <c r="Q1173" s="839"/>
      <c r="R1173" s="839"/>
      <c r="S1173" s="839"/>
      <c r="T1173" s="839"/>
      <c r="U1173" s="839"/>
      <c r="V1173" s="839"/>
      <c r="W1173" s="839"/>
      <c r="BA1173" s="511"/>
      <c r="BB1173" s="379"/>
      <c r="BC1173" s="511"/>
      <c r="BD1173" s="511"/>
      <c r="BE1173" s="511"/>
      <c r="BF1173" s="511"/>
      <c r="BG1173" s="511"/>
      <c r="BH1173" s="511"/>
      <c r="BI1173" s="511"/>
      <c r="BJ1173" s="511"/>
      <c r="BK1173" s="511"/>
      <c r="BL1173" s="511"/>
      <c r="BM1173" s="511"/>
      <c r="BN1173" s="511"/>
      <c r="BO1173" s="511"/>
      <c r="BP1173" s="511"/>
      <c r="BQ1173" s="511"/>
      <c r="BR1173" s="511"/>
      <c r="BS1173" s="511"/>
      <c r="BT1173" s="511"/>
      <c r="BU1173" s="511"/>
      <c r="BV1173" s="511"/>
      <c r="BW1173" s="511"/>
    </row>
    <row r="1174" s="352" customFormat="true" ht="15" customHeight="true" x14ac:dyDescent="0.2">
      <c r="A1174" s="448"/>
      <c r="B1174" s="838"/>
      <c r="C1174" s="839"/>
      <c r="D1174" s="839"/>
      <c r="E1174" s="839"/>
      <c r="F1174" s="839"/>
      <c r="G1174" s="839"/>
      <c r="H1174" s="839"/>
      <c r="I1174" s="839"/>
      <c r="J1174" s="839"/>
      <c r="K1174" s="839"/>
      <c r="L1174" s="839"/>
      <c r="M1174" s="839"/>
      <c r="N1174" s="839"/>
      <c r="O1174" s="839"/>
      <c r="P1174" s="839"/>
      <c r="Q1174" s="839"/>
      <c r="R1174" s="839"/>
      <c r="S1174" s="839"/>
      <c r="T1174" s="839"/>
      <c r="U1174" s="839"/>
      <c r="V1174" s="839"/>
      <c r="W1174" s="839"/>
      <c r="BA1174" s="511"/>
      <c r="BB1174" s="379"/>
      <c r="BC1174" s="511"/>
      <c r="BD1174" s="511"/>
      <c r="BE1174" s="511"/>
      <c r="BF1174" s="511"/>
      <c r="BG1174" s="511"/>
      <c r="BH1174" s="511"/>
      <c r="BI1174" s="511"/>
      <c r="BJ1174" s="511"/>
      <c r="BK1174" s="511"/>
      <c r="BL1174" s="511"/>
      <c r="BM1174" s="511"/>
      <c r="BN1174" s="511"/>
      <c r="BO1174" s="511"/>
      <c r="BP1174" s="511"/>
      <c r="BQ1174" s="511"/>
      <c r="BR1174" s="511"/>
      <c r="BS1174" s="511"/>
      <c r="BT1174" s="511"/>
      <c r="BU1174" s="511"/>
      <c r="BV1174" s="511"/>
      <c r="BW1174" s="511"/>
    </row>
    <row r="1175" s="352" customFormat="true" ht="15" customHeight="true" x14ac:dyDescent="0.2">
      <c r="A1175" s="448"/>
      <c r="B1175" s="838"/>
      <c r="C1175" s="839"/>
      <c r="D1175" s="839"/>
      <c r="E1175" s="839"/>
      <c r="F1175" s="839"/>
      <c r="G1175" s="839"/>
      <c r="H1175" s="839"/>
      <c r="I1175" s="839"/>
      <c r="J1175" s="839"/>
      <c r="K1175" s="839"/>
      <c r="L1175" s="839"/>
      <c r="M1175" s="839"/>
      <c r="N1175" s="839"/>
      <c r="O1175" s="839"/>
      <c r="P1175" s="839"/>
      <c r="Q1175" s="839"/>
      <c r="R1175" s="839"/>
      <c r="S1175" s="839"/>
      <c r="T1175" s="839"/>
      <c r="U1175" s="839"/>
      <c r="V1175" s="839"/>
      <c r="W1175" s="839"/>
      <c r="BA1175" s="511"/>
      <c r="BB1175" s="379"/>
      <c r="BC1175" s="511"/>
      <c r="BD1175" s="511"/>
      <c r="BE1175" s="511"/>
      <c r="BF1175" s="511"/>
      <c r="BG1175" s="511"/>
      <c r="BH1175" s="511"/>
      <c r="BI1175" s="511"/>
      <c r="BJ1175" s="511"/>
      <c r="BK1175" s="511"/>
      <c r="BL1175" s="511"/>
      <c r="BM1175" s="511"/>
      <c r="BN1175" s="511"/>
      <c r="BO1175" s="511"/>
      <c r="BP1175" s="511"/>
      <c r="BQ1175" s="511"/>
      <c r="BR1175" s="511"/>
      <c r="BS1175" s="511"/>
      <c r="BT1175" s="511"/>
      <c r="BU1175" s="511"/>
      <c r="BV1175" s="511"/>
      <c r="BW1175" s="511"/>
    </row>
    <row r="1176" s="352" customFormat="true" ht="15" customHeight="true" x14ac:dyDescent="0.2">
      <c r="A1176" s="840"/>
      <c r="B1176" s="448"/>
      <c r="C1176" s="841"/>
      <c r="D1176" s="842"/>
      <c r="E1176" s="842"/>
      <c r="F1176" s="842"/>
      <c r="G1176" s="842"/>
      <c r="H1176" s="841"/>
      <c r="I1176" s="842"/>
      <c r="J1176" s="842"/>
      <c r="K1176" s="842"/>
      <c r="L1176" s="842"/>
      <c r="M1176" s="841"/>
      <c r="N1176" s="842"/>
      <c r="O1176" s="842"/>
      <c r="P1176" s="842"/>
      <c r="Q1176" s="842"/>
      <c r="R1176" s="841"/>
      <c r="S1176" s="842"/>
      <c r="T1176" s="842"/>
      <c r="U1176" s="842"/>
      <c r="BA1176" s="511"/>
      <c r="BB1176" s="379"/>
      <c r="BC1176" s="511"/>
      <c r="BD1176" s="511"/>
      <c r="BE1176" s="511"/>
      <c r="BF1176" s="511"/>
      <c r="BG1176" s="511"/>
      <c r="BH1176" s="511"/>
      <c r="BI1176" s="511"/>
      <c r="BJ1176" s="511"/>
      <c r="BK1176" s="511"/>
      <c r="BL1176" s="511"/>
      <c r="BM1176" s="511"/>
      <c r="BN1176" s="511"/>
      <c r="BO1176" s="511"/>
      <c r="BP1176" s="511"/>
      <c r="BQ1176" s="511"/>
      <c r="BR1176" s="511"/>
      <c r="BS1176" s="511"/>
      <c r="BT1176" s="511"/>
      <c r="BU1176" s="511"/>
      <c r="BV1176" s="511"/>
      <c r="BW1176" s="511"/>
    </row>
    <row r="1177" s="352" customFormat="true" ht="15" customHeight="true" x14ac:dyDescent="0.2">
      <c r="A1177" s="842"/>
      <c r="B1177" s="842"/>
      <c r="C1177" s="841"/>
      <c r="D1177" s="841"/>
      <c r="E1177" s="841"/>
      <c r="F1177" s="841"/>
      <c r="G1177" s="841"/>
      <c r="H1177" s="841"/>
      <c r="I1177" s="841"/>
      <c r="J1177" s="841"/>
      <c r="K1177" s="841"/>
      <c r="L1177" s="841"/>
      <c r="M1177" s="841"/>
      <c r="N1177" s="841"/>
      <c r="O1177" s="841"/>
      <c r="P1177" s="841"/>
      <c r="Q1177" s="841"/>
      <c r="R1177" s="841"/>
      <c r="S1177" s="841"/>
      <c r="T1177" s="841"/>
      <c r="U1177" s="841"/>
      <c r="BA1177" s="511"/>
      <c r="BB1177" s="379"/>
      <c r="BC1177" s="511"/>
      <c r="BD1177" s="511"/>
      <c r="BE1177" s="511"/>
      <c r="BF1177" s="511"/>
      <c r="BG1177" s="511"/>
      <c r="BH1177" s="511"/>
      <c r="BI1177" s="511"/>
      <c r="BJ1177" s="511"/>
      <c r="BK1177" s="511"/>
      <c r="BL1177" s="511"/>
      <c r="BM1177" s="511"/>
      <c r="BN1177" s="511"/>
      <c r="BO1177" s="511"/>
      <c r="BP1177" s="511"/>
      <c r="BQ1177" s="511"/>
      <c r="BR1177" s="511"/>
      <c r="BS1177" s="511"/>
      <c r="BT1177" s="511"/>
      <c r="BU1177" s="511"/>
      <c r="BV1177" s="511"/>
      <c r="BW1177" s="511"/>
    </row>
    <row r="1178" s="352" customFormat="true" ht="15" customHeight="true" x14ac:dyDescent="0.2">
      <c r="BA1178" s="511"/>
      <c r="BB1178" s="379"/>
      <c r="BC1178" s="511"/>
      <c r="BD1178" s="511"/>
      <c r="BE1178" s="511"/>
      <c r="BF1178" s="511"/>
      <c r="BG1178" s="511"/>
      <c r="BH1178" s="511"/>
      <c r="BI1178" s="511"/>
      <c r="BJ1178" s="511"/>
      <c r="BK1178" s="511"/>
      <c r="BL1178" s="511"/>
      <c r="BM1178" s="511"/>
      <c r="BN1178" s="511"/>
      <c r="BO1178" s="511"/>
      <c r="BP1178" s="511"/>
      <c r="BQ1178" s="511"/>
      <c r="BR1178" s="511"/>
      <c r="BS1178" s="511"/>
      <c r="BT1178" s="511"/>
      <c r="BU1178" s="511"/>
      <c r="BV1178" s="511"/>
      <c r="BW1178" s="511"/>
    </row>
    <row r="1179" s="352" customFormat="true" ht="15" customHeight="true" x14ac:dyDescent="0.2">
      <c r="BA1179" s="511"/>
      <c r="BB1179" s="379"/>
      <c r="BC1179" s="511"/>
      <c r="BD1179" s="511"/>
      <c r="BE1179" s="511"/>
      <c r="BF1179" s="511"/>
      <c r="BG1179" s="511"/>
      <c r="BH1179" s="511"/>
      <c r="BI1179" s="511"/>
      <c r="BJ1179" s="511"/>
      <c r="BK1179" s="511"/>
      <c r="BL1179" s="511"/>
      <c r="BM1179" s="511"/>
      <c r="BN1179" s="511"/>
      <c r="BO1179" s="511"/>
      <c r="BP1179" s="511"/>
      <c r="BQ1179" s="511"/>
      <c r="BR1179" s="511"/>
      <c r="BS1179" s="511"/>
      <c r="BT1179" s="511"/>
      <c r="BU1179" s="511"/>
      <c r="BV1179" s="511"/>
      <c r="BW1179" s="511"/>
    </row>
    <row r="1180" s="352" customFormat="true" ht="15" customHeight="true" x14ac:dyDescent="0.2">
      <c r="BA1180" s="511"/>
      <c r="BB1180" s="379"/>
      <c r="BC1180" s="511"/>
      <c r="BD1180" s="511"/>
      <c r="BE1180" s="511"/>
      <c r="BF1180" s="511"/>
      <c r="BG1180" s="511"/>
      <c r="BH1180" s="511"/>
      <c r="BI1180" s="511"/>
      <c r="BJ1180" s="511"/>
      <c r="BK1180" s="511"/>
      <c r="BL1180" s="511"/>
      <c r="BM1180" s="511"/>
      <c r="BN1180" s="511"/>
      <c r="BO1180" s="511"/>
      <c r="BP1180" s="511"/>
      <c r="BQ1180" s="511"/>
      <c r="BR1180" s="511"/>
      <c r="BS1180" s="511"/>
      <c r="BT1180" s="511"/>
      <c r="BU1180" s="511"/>
      <c r="BV1180" s="511"/>
      <c r="BW1180" s="511"/>
    </row>
    <row r="1181" s="352" customFormat="true" ht="15" customHeight="true" x14ac:dyDescent="0.2">
      <c r="BA1181" s="511"/>
      <c r="BB1181" s="379"/>
      <c r="BC1181" s="511"/>
      <c r="BD1181" s="511"/>
      <c r="BE1181" s="511"/>
      <c r="BF1181" s="511"/>
      <c r="BG1181" s="511"/>
      <c r="BH1181" s="511"/>
      <c r="BI1181" s="511"/>
      <c r="BJ1181" s="511"/>
      <c r="BK1181" s="511"/>
      <c r="BL1181" s="511"/>
      <c r="BM1181" s="511"/>
      <c r="BN1181" s="511"/>
      <c r="BO1181" s="511"/>
      <c r="BP1181" s="511"/>
      <c r="BQ1181" s="511"/>
      <c r="BR1181" s="511"/>
      <c r="BS1181" s="511"/>
      <c r="BT1181" s="511"/>
      <c r="BU1181" s="511"/>
      <c r="BV1181" s="511"/>
      <c r="BW1181" s="511"/>
    </row>
    <row r="1182" s="352" customFormat="true" ht="15" customHeight="true" x14ac:dyDescent="0.2">
      <c r="BA1182" s="511"/>
      <c r="BB1182" s="379"/>
      <c r="BC1182" s="511"/>
      <c r="BD1182" s="511"/>
      <c r="BE1182" s="511"/>
      <c r="BF1182" s="511"/>
      <c r="BG1182" s="511"/>
      <c r="BH1182" s="511"/>
      <c r="BI1182" s="511"/>
      <c r="BJ1182" s="511"/>
      <c r="BK1182" s="511"/>
      <c r="BL1182" s="511"/>
      <c r="BM1182" s="511"/>
      <c r="BN1182" s="511"/>
      <c r="BO1182" s="511"/>
      <c r="BP1182" s="511"/>
      <c r="BQ1182" s="511"/>
      <c r="BR1182" s="511"/>
      <c r="BS1182" s="511"/>
      <c r="BT1182" s="511"/>
      <c r="BU1182" s="511"/>
      <c r="BV1182" s="511"/>
      <c r="BW1182" s="511"/>
    </row>
    <row r="1183" s="352" customFormat="true" ht="15" customHeight="true" x14ac:dyDescent="0.2">
      <c r="BA1183" s="511"/>
      <c r="BB1183" s="379"/>
      <c r="BC1183" s="511"/>
      <c r="BD1183" s="511"/>
      <c r="BE1183" s="511"/>
      <c r="BF1183" s="511"/>
      <c r="BG1183" s="511"/>
      <c r="BH1183" s="511"/>
      <c r="BI1183" s="511"/>
      <c r="BJ1183" s="511"/>
      <c r="BK1183" s="511"/>
      <c r="BL1183" s="511"/>
      <c r="BM1183" s="511"/>
      <c r="BN1183" s="511"/>
      <c r="BO1183" s="511"/>
      <c r="BP1183" s="511"/>
      <c r="BQ1183" s="511"/>
      <c r="BR1183" s="511"/>
      <c r="BS1183" s="511"/>
      <c r="BT1183" s="511"/>
      <c r="BU1183" s="511"/>
      <c r="BV1183" s="511"/>
      <c r="BW1183" s="511"/>
    </row>
    <row r="1184" s="352" customFormat="true" ht="15" customHeight="true" x14ac:dyDescent="0.2">
      <c r="BA1184" s="511"/>
      <c r="BB1184" s="379"/>
      <c r="BC1184" s="511"/>
      <c r="BD1184" s="511"/>
      <c r="BE1184" s="511"/>
      <c r="BF1184" s="511"/>
      <c r="BG1184" s="511"/>
      <c r="BH1184" s="511"/>
      <c r="BI1184" s="511"/>
      <c r="BJ1184" s="511"/>
      <c r="BK1184" s="511"/>
      <c r="BL1184" s="511"/>
      <c r="BM1184" s="511"/>
      <c r="BN1184" s="511"/>
      <c r="BO1184" s="511"/>
      <c r="BP1184" s="511"/>
      <c r="BQ1184" s="511"/>
      <c r="BR1184" s="511"/>
      <c r="BS1184" s="511"/>
      <c r="BT1184" s="511"/>
      <c r="BU1184" s="511"/>
      <c r="BV1184" s="511"/>
      <c r="BW1184" s="511"/>
    </row>
    <row r="1185" s="352" customFormat="true" ht="15" customHeight="true" x14ac:dyDescent="0.2">
      <c r="BA1185" s="511"/>
      <c r="BB1185" s="379"/>
      <c r="BC1185" s="511"/>
      <c r="BD1185" s="511"/>
      <c r="BE1185" s="511"/>
      <c r="BF1185" s="511"/>
      <c r="BG1185" s="511"/>
      <c r="BH1185" s="511"/>
      <c r="BI1185" s="511"/>
      <c r="BJ1185" s="511"/>
      <c r="BK1185" s="511"/>
      <c r="BL1185" s="511"/>
      <c r="BM1185" s="511"/>
      <c r="BN1185" s="511"/>
      <c r="BO1185" s="511"/>
      <c r="BP1185" s="511"/>
      <c r="BQ1185" s="511"/>
      <c r="BR1185" s="511"/>
      <c r="BS1185" s="511"/>
      <c r="BT1185" s="511"/>
      <c r="BU1185" s="511"/>
      <c r="BV1185" s="511"/>
      <c r="BW1185" s="511"/>
    </row>
    <row r="1186" s="352" customFormat="true" ht="15" customHeight="true" x14ac:dyDescent="0.2">
      <c r="BA1186" s="511"/>
      <c r="BB1186" s="379"/>
      <c r="BC1186" s="511"/>
      <c r="BD1186" s="511"/>
      <c r="BE1186" s="511"/>
      <c r="BF1186" s="511"/>
      <c r="BG1186" s="511"/>
      <c r="BH1186" s="511"/>
      <c r="BI1186" s="511"/>
      <c r="BJ1186" s="511"/>
      <c r="BK1186" s="511"/>
      <c r="BL1186" s="511"/>
      <c r="BM1186" s="511"/>
      <c r="BN1186" s="511"/>
      <c r="BO1186" s="511"/>
      <c r="BP1186" s="511"/>
      <c r="BQ1186" s="511"/>
      <c r="BR1186" s="511"/>
      <c r="BS1186" s="511"/>
      <c r="BT1186" s="511"/>
      <c r="BU1186" s="511"/>
      <c r="BV1186" s="511"/>
      <c r="BW1186" s="511"/>
    </row>
    <row r="1187" s="352" customFormat="true" ht="15" customHeight="true" x14ac:dyDescent="0.2">
      <c r="BA1187" s="511"/>
      <c r="BB1187" s="379"/>
      <c r="BC1187" s="511"/>
      <c r="BD1187" s="511"/>
      <c r="BE1187" s="511"/>
      <c r="BF1187" s="511"/>
      <c r="BG1187" s="511"/>
      <c r="BH1187" s="511"/>
      <c r="BI1187" s="511"/>
      <c r="BJ1187" s="511"/>
      <c r="BK1187" s="511"/>
      <c r="BL1187" s="511"/>
      <c r="BM1187" s="511"/>
      <c r="BN1187" s="511"/>
      <c r="BO1187" s="511"/>
      <c r="BP1187" s="511"/>
      <c r="BQ1187" s="511"/>
      <c r="BR1187" s="511"/>
      <c r="BS1187" s="511"/>
      <c r="BT1187" s="511"/>
      <c r="BU1187" s="511"/>
      <c r="BV1187" s="511"/>
      <c r="BW1187" s="511"/>
    </row>
    <row r="1188" s="352" customFormat="true" ht="15" customHeight="true" x14ac:dyDescent="0.2">
      <c r="BA1188" s="511"/>
      <c r="BB1188" s="379"/>
      <c r="BC1188" s="511"/>
      <c r="BD1188" s="511"/>
      <c r="BE1188" s="511"/>
      <c r="BF1188" s="511"/>
      <c r="BG1188" s="511"/>
      <c r="BH1188" s="511"/>
      <c r="BI1188" s="511"/>
      <c r="BJ1188" s="511"/>
      <c r="BK1188" s="511"/>
      <c r="BL1188" s="511"/>
      <c r="BM1188" s="511"/>
      <c r="BN1188" s="511"/>
      <c r="BO1188" s="511"/>
      <c r="BP1188" s="511"/>
      <c r="BQ1188" s="511"/>
      <c r="BR1188" s="511"/>
      <c r="BS1188" s="511"/>
      <c r="BT1188" s="511"/>
      <c r="BU1188" s="511"/>
      <c r="BV1188" s="511"/>
      <c r="BW1188" s="511"/>
    </row>
    <row r="1189" s="352" customFormat="true" ht="15" customHeight="true" x14ac:dyDescent="0.2">
      <c r="BA1189" s="511"/>
      <c r="BB1189" s="379"/>
      <c r="BC1189" s="511"/>
      <c r="BD1189" s="511"/>
      <c r="BE1189" s="511"/>
      <c r="BF1189" s="511"/>
      <c r="BG1189" s="511"/>
      <c r="BH1189" s="511"/>
      <c r="BI1189" s="511"/>
      <c r="BJ1189" s="511"/>
      <c r="BK1189" s="511"/>
      <c r="BL1189" s="511"/>
      <c r="BM1189" s="511"/>
      <c r="BN1189" s="511"/>
      <c r="BO1189" s="511"/>
      <c r="BP1189" s="511"/>
      <c r="BQ1189" s="511"/>
      <c r="BR1189" s="511"/>
      <c r="BS1189" s="511"/>
      <c r="BT1189" s="511"/>
      <c r="BU1189" s="511"/>
      <c r="BV1189" s="511"/>
      <c r="BW1189" s="511"/>
    </row>
    <row r="1190" s="352" customFormat="true" ht="15" customHeight="true" x14ac:dyDescent="0.2">
      <c r="BA1190" s="511"/>
      <c r="BB1190" s="379"/>
      <c r="BC1190" s="511"/>
      <c r="BD1190" s="511"/>
      <c r="BE1190" s="511"/>
      <c r="BF1190" s="511"/>
      <c r="BG1190" s="511"/>
      <c r="BH1190" s="511"/>
      <c r="BI1190" s="511"/>
      <c r="BJ1190" s="511"/>
      <c r="BK1190" s="511"/>
      <c r="BL1190" s="511"/>
      <c r="BM1190" s="511"/>
      <c r="BN1190" s="511"/>
      <c r="BO1190" s="511"/>
      <c r="BP1190" s="511"/>
      <c r="BQ1190" s="511"/>
      <c r="BR1190" s="511"/>
      <c r="BS1190" s="511"/>
      <c r="BT1190" s="511"/>
      <c r="BU1190" s="511"/>
      <c r="BV1190" s="511"/>
      <c r="BW1190" s="511"/>
    </row>
    <row r="1191" s="352" customFormat="true" ht="15" customHeight="true" x14ac:dyDescent="0.2">
      <c r="BA1191" s="511"/>
      <c r="BB1191" s="379"/>
      <c r="BC1191" s="511"/>
      <c r="BD1191" s="511"/>
      <c r="BE1191" s="511"/>
      <c r="BF1191" s="511"/>
      <c r="BG1191" s="511"/>
      <c r="BH1191" s="511"/>
      <c r="BI1191" s="511"/>
      <c r="BJ1191" s="511"/>
      <c r="BK1191" s="511"/>
      <c r="BL1191" s="511"/>
      <c r="BM1191" s="511"/>
      <c r="BN1191" s="511"/>
      <c r="BO1191" s="511"/>
      <c r="BP1191" s="511"/>
      <c r="BQ1191" s="511"/>
      <c r="BR1191" s="511"/>
      <c r="BS1191" s="511"/>
      <c r="BT1191" s="511"/>
      <c r="BU1191" s="511"/>
      <c r="BV1191" s="511"/>
      <c r="BW1191" s="511"/>
    </row>
    <row r="1192" s="352" customFormat="true" ht="15" customHeight="true" x14ac:dyDescent="0.2">
      <c r="BA1192" s="511"/>
      <c r="BB1192" s="379"/>
      <c r="BC1192" s="511"/>
      <c r="BD1192" s="511"/>
      <c r="BE1192" s="511"/>
      <c r="BF1192" s="511"/>
      <c r="BG1192" s="511"/>
      <c r="BH1192" s="511"/>
      <c r="BI1192" s="511"/>
      <c r="BJ1192" s="511"/>
      <c r="BK1192" s="511"/>
      <c r="BL1192" s="511"/>
      <c r="BM1192" s="511"/>
      <c r="BN1192" s="511"/>
      <c r="BO1192" s="511"/>
      <c r="BP1192" s="511"/>
      <c r="BQ1192" s="511"/>
      <c r="BR1192" s="511"/>
      <c r="BS1192" s="511"/>
      <c r="BT1192" s="511"/>
      <c r="BU1192" s="511"/>
      <c r="BV1192" s="511"/>
      <c r="BW1192" s="511"/>
    </row>
    <row r="1193" s="352" customFormat="true" ht="15" customHeight="true" x14ac:dyDescent="0.2">
      <c r="BA1193" s="511"/>
      <c r="BB1193" s="379"/>
      <c r="BC1193" s="511"/>
      <c r="BD1193" s="511"/>
      <c r="BE1193" s="511"/>
      <c r="BF1193" s="511"/>
      <c r="BG1193" s="511"/>
      <c r="BH1193" s="511"/>
      <c r="BI1193" s="511"/>
      <c r="BJ1193" s="511"/>
      <c r="BK1193" s="511"/>
      <c r="BL1193" s="511"/>
      <c r="BM1193" s="511"/>
      <c r="BN1193" s="511"/>
      <c r="BO1193" s="511"/>
      <c r="BP1193" s="511"/>
      <c r="BQ1193" s="511"/>
      <c r="BR1193" s="511"/>
      <c r="BS1193" s="511"/>
      <c r="BT1193" s="511"/>
      <c r="BU1193" s="511"/>
      <c r="BV1193" s="511"/>
      <c r="BW1193" s="511"/>
    </row>
    <row r="1194" s="352" customFormat="true" ht="15" customHeight="true" x14ac:dyDescent="0.2">
      <c r="BA1194" s="511"/>
      <c r="BB1194" s="379"/>
      <c r="BC1194" s="511"/>
      <c r="BD1194" s="511"/>
      <c r="BE1194" s="511"/>
      <c r="BF1194" s="511"/>
      <c r="BG1194" s="511"/>
      <c r="BH1194" s="511"/>
      <c r="BI1194" s="511"/>
      <c r="BJ1194" s="511"/>
      <c r="BK1194" s="511"/>
      <c r="BL1194" s="511"/>
      <c r="BM1194" s="511"/>
      <c r="BN1194" s="511"/>
      <c r="BO1194" s="511"/>
      <c r="BP1194" s="511"/>
      <c r="BQ1194" s="511"/>
      <c r="BR1194" s="511"/>
      <c r="BS1194" s="511"/>
      <c r="BT1194" s="511"/>
      <c r="BU1194" s="511"/>
      <c r="BV1194" s="511"/>
      <c r="BW1194" s="511"/>
    </row>
    <row r="1195" s="352" customFormat="true" ht="15" customHeight="true" x14ac:dyDescent="0.2">
      <c r="BA1195" s="511"/>
      <c r="BB1195" s="379"/>
      <c r="BC1195" s="511"/>
      <c r="BD1195" s="511"/>
      <c r="BE1195" s="511"/>
      <c r="BF1195" s="511"/>
      <c r="BG1195" s="511"/>
      <c r="BH1195" s="511"/>
      <c r="BI1195" s="511"/>
      <c r="BJ1195" s="511"/>
      <c r="BK1195" s="511"/>
      <c r="BL1195" s="511"/>
      <c r="BM1195" s="511"/>
      <c r="BN1195" s="511"/>
      <c r="BO1195" s="511"/>
      <c r="BP1195" s="511"/>
      <c r="BQ1195" s="511"/>
      <c r="BR1195" s="511"/>
      <c r="BS1195" s="511"/>
      <c r="BT1195" s="511"/>
      <c r="BU1195" s="511"/>
      <c r="BV1195" s="511"/>
      <c r="BW1195" s="511"/>
    </row>
    <row r="1196" s="352" customFormat="true" ht="15" customHeight="true" x14ac:dyDescent="0.2">
      <c r="BA1196" s="511"/>
      <c r="BB1196" s="379"/>
      <c r="BC1196" s="511"/>
      <c r="BD1196" s="511"/>
      <c r="BE1196" s="511"/>
      <c r="BF1196" s="511"/>
      <c r="BG1196" s="511"/>
      <c r="BH1196" s="511"/>
      <c r="BI1196" s="511"/>
      <c r="BJ1196" s="511"/>
      <c r="BK1196" s="511"/>
      <c r="BL1196" s="511"/>
      <c r="BM1196" s="511"/>
      <c r="BN1196" s="511"/>
      <c r="BO1196" s="511"/>
      <c r="BP1196" s="511"/>
      <c r="BQ1196" s="511"/>
      <c r="BR1196" s="511"/>
      <c r="BS1196" s="511"/>
      <c r="BT1196" s="511"/>
      <c r="BU1196" s="511"/>
      <c r="BV1196" s="511"/>
      <c r="BW1196" s="511"/>
    </row>
    <row r="1197" s="352" customFormat="true" ht="15" customHeight="true" x14ac:dyDescent="0.2">
      <c r="BA1197" s="511"/>
      <c r="BB1197" s="379"/>
      <c r="BC1197" s="511"/>
      <c r="BD1197" s="511"/>
      <c r="BE1197" s="511"/>
      <c r="BF1197" s="511"/>
      <c r="BG1197" s="511"/>
      <c r="BH1197" s="511"/>
      <c r="BI1197" s="511"/>
      <c r="BJ1197" s="511"/>
      <c r="BK1197" s="511"/>
      <c r="BL1197" s="511"/>
      <c r="BM1197" s="511"/>
      <c r="BN1197" s="511"/>
      <c r="BO1197" s="511"/>
      <c r="BP1197" s="511"/>
      <c r="BQ1197" s="511"/>
      <c r="BR1197" s="511"/>
      <c r="BS1197" s="511"/>
      <c r="BT1197" s="511"/>
      <c r="BU1197" s="511"/>
      <c r="BV1197" s="511"/>
      <c r="BW1197" s="511"/>
    </row>
    <row r="1198" s="352" customFormat="true" ht="15" customHeight="true" x14ac:dyDescent="0.2">
      <c r="BA1198" s="511"/>
      <c r="BB1198" s="379"/>
      <c r="BC1198" s="511"/>
      <c r="BD1198" s="511"/>
      <c r="BE1198" s="511"/>
      <c r="BF1198" s="511"/>
      <c r="BG1198" s="511"/>
      <c r="BH1198" s="511"/>
      <c r="BI1198" s="511"/>
      <c r="BJ1198" s="511"/>
      <c r="BK1198" s="511"/>
      <c r="BL1198" s="511"/>
      <c r="BM1198" s="511"/>
      <c r="BN1198" s="511"/>
      <c r="BO1198" s="511"/>
      <c r="BP1198" s="511"/>
      <c r="BQ1198" s="511"/>
      <c r="BR1198" s="511"/>
      <c r="BS1198" s="511"/>
      <c r="BT1198" s="511"/>
      <c r="BU1198" s="511"/>
      <c r="BV1198" s="511"/>
      <c r="BW1198" s="511"/>
    </row>
    <row r="1199" s="352" customFormat="true" ht="15" customHeight="true" x14ac:dyDescent="0.2">
      <c r="BA1199" s="511"/>
      <c r="BB1199" s="379"/>
      <c r="BC1199" s="511"/>
      <c r="BD1199" s="511"/>
      <c r="BE1199" s="511"/>
      <c r="BF1199" s="511"/>
      <c r="BG1199" s="511"/>
      <c r="BH1199" s="511"/>
      <c r="BI1199" s="511"/>
      <c r="BJ1199" s="511"/>
      <c r="BK1199" s="511"/>
      <c r="BL1199" s="511"/>
      <c r="BM1199" s="511"/>
      <c r="BN1199" s="511"/>
      <c r="BO1199" s="511"/>
      <c r="BP1199" s="511"/>
      <c r="BQ1199" s="511"/>
      <c r="BR1199" s="511"/>
      <c r="BS1199" s="511"/>
      <c r="BT1199" s="511"/>
      <c r="BU1199" s="511"/>
      <c r="BV1199" s="511"/>
      <c r="BW1199" s="511"/>
    </row>
    <row r="1200" s="352" customFormat="true" ht="15" customHeight="true" x14ac:dyDescent="0.2">
      <c r="BA1200" s="511"/>
      <c r="BB1200" s="379"/>
      <c r="BC1200" s="511"/>
      <c r="BD1200" s="511"/>
      <c r="BE1200" s="511"/>
      <c r="BF1200" s="511"/>
      <c r="BG1200" s="511"/>
      <c r="BH1200" s="511"/>
      <c r="BI1200" s="511"/>
      <c r="BJ1200" s="511"/>
      <c r="BK1200" s="511"/>
      <c r="BL1200" s="511"/>
      <c r="BM1200" s="511"/>
      <c r="BN1200" s="511"/>
      <c r="BO1200" s="511"/>
      <c r="BP1200" s="511"/>
      <c r="BQ1200" s="511"/>
      <c r="BR1200" s="511"/>
      <c r="BS1200" s="511"/>
      <c r="BT1200" s="511"/>
      <c r="BU1200" s="511"/>
      <c r="BV1200" s="511"/>
      <c r="BW1200" s="511"/>
    </row>
  </sheetData>
  <mergeCells count="1314">
    <mergeCell ref="BA341:BA342"/>
    <mergeCell ref="BA343:BA344"/>
    <mergeCell ref="BA345:BA346"/>
    <mergeCell ref="BA347:BA348"/>
    <mergeCell ref="BA349:BA350"/>
    <mergeCell ref="BA351:BA352"/>
    <mergeCell ref="BA353:BA354"/>
    <mergeCell ref="BA153:BA154"/>
    <mergeCell ref="BC220:BG220"/>
    <mergeCell ref="BH220:BL220"/>
    <mergeCell ref="BM220:BQ220"/>
    <mergeCell ref="BA222:BA224"/>
    <mergeCell ref="BA225:BA226"/>
    <mergeCell ref="BA227:BA230"/>
    <mergeCell ref="BC259:BG259"/>
    <mergeCell ref="BH259:BL259"/>
    <mergeCell ref="BM259:BQ259"/>
    <mergeCell ref="BA261:BA263"/>
    <mergeCell ref="BA264:BA267"/>
    <mergeCell ref="BA268:BA270"/>
    <mergeCell ref="BA271:BA273"/>
    <mergeCell ref="BA274:BA276"/>
    <mergeCell ref="BA277:BA284"/>
    <mergeCell ref="BC339:BG339"/>
    <mergeCell ref="BH339:BL339"/>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M339:BQ339"/>
    <mergeCell ref="BC133:BG133"/>
    <mergeCell ref="BH133:BL133"/>
    <mergeCell ref="BM133:BQ133"/>
    <mergeCell ref="BA135:BA139"/>
    <mergeCell ref="BA35:BA36"/>
    <mergeCell ref="BA37:BA38"/>
    <mergeCell ref="BA50:BA52"/>
    <mergeCell ref="M14:Q14"/>
    <mergeCell ref="A16:A17"/>
    <mergeCell ref="A18:A21"/>
    <mergeCell ref="A22:A23"/>
    <mergeCell ref="A24:A26"/>
    <mergeCell ref="C14:G14"/>
    <mergeCell ref="H14:L14"/>
    <mergeCell ref="BA29:BA30"/>
    <mergeCell ref="A31:A32"/>
    <mergeCell ref="BA31:BA32"/>
    <mergeCell ref="A33:A34"/>
    <mergeCell ref="BA33:BA34"/>
    <mergeCell ref="BA140:BA143"/>
    <mergeCell ref="A144:A147"/>
    <mergeCell ref="BA144:BA147"/>
    <mergeCell ref="A148:A150"/>
    <mergeCell ref="BA148:BA150"/>
    <mergeCell ref="A39:A40"/>
    <mergeCell ref="C27:G27"/>
    <mergeCell ref="H27:L27"/>
    <mergeCell ref="M27:Q27"/>
    <mergeCell ref="A140:A143"/>
    <mergeCell ref="H133:L133"/>
    <mergeCell ref="M133:Q133"/>
    <mergeCell ref="A135:A139"/>
    <mergeCell ref="BA39:BA40"/>
    <mergeCell ref="BA41:BA42"/>
    <mergeCell ref="BA43:BA44"/>
    <mergeCell ref="BA45:BA46"/>
    <mergeCell ref="A47:A49"/>
    <mergeCell ref="BA47:BA49"/>
    <mergeCell ref="A50:A52"/>
    <mergeCell ref="A53:A55"/>
    <mergeCell ref="BA53:BA55"/>
    <mergeCell ref="A153:A165"/>
    <mergeCell ref="A122:A123"/>
    <mergeCell ref="A124:A127"/>
    <mergeCell ref="A128:A129"/>
    <mergeCell ref="A130:A132"/>
    <mergeCell ref="C133:G133"/>
    <mergeCell ref="A58:A69"/>
    <mergeCell ref="A108:B108"/>
    <mergeCell ref="C120:G120"/>
    <mergeCell ref="H120:L120"/>
    <mergeCell ref="M120:Q120"/>
    <mergeCell ref="C56:G56"/>
    <mergeCell ref="H56:L56"/>
    <mergeCell ref="M56:Q56"/>
    <mergeCell ref="A29:A30"/>
    <mergeCell ref="A35:A36"/>
    <mergeCell ref="A37:A38"/>
    <mergeCell ref="A41:A42"/>
    <mergeCell ref="A43:A44"/>
    <mergeCell ref="A45:A46"/>
    <mergeCell ref="A151:A152"/>
    <mergeCell ref="BA151:BA152"/>
    <mergeCell ref="BA128:BA129"/>
    <mergeCell ref="A1025:C1025"/>
    <mergeCell ref="A1026:B1026"/>
    <mergeCell ref="A1031:A1033"/>
    <mergeCell ref="A1034:C1034"/>
    <mergeCell ref="C399:F399"/>
    <mergeCell ref="C220:G220"/>
    <mergeCell ref="H220:L220"/>
    <mergeCell ref="M220:Q220"/>
    <mergeCell ref="A222:A224"/>
    <mergeCell ref="A208:B208"/>
    <mergeCell ref="B402:B445"/>
    <mergeCell ref="C403:D403"/>
    <mergeCell ref="H403:I403"/>
    <mergeCell ref="M403:N403"/>
    <mergeCell ref="C404:D404"/>
    <mergeCell ref="H404:I404"/>
    <mergeCell ref="M404:N404"/>
    <mergeCell ref="C405:D405"/>
    <mergeCell ref="H405:I405"/>
    <mergeCell ref="M405:N405"/>
    <mergeCell ref="H399:K399"/>
    <mergeCell ref="M399:P399"/>
    <mergeCell ref="C400:E400"/>
    <mergeCell ref="H400:J400"/>
    <mergeCell ref="M400:O400"/>
    <mergeCell ref="C401:D402"/>
    <mergeCell ref="H401:I402"/>
    <mergeCell ref="M401:N402"/>
    <mergeCell ref="C410:D410"/>
    <mergeCell ref="H410:I410"/>
    <mergeCell ref="M410:N410"/>
    <mergeCell ref="C411:D411"/>
    <mergeCell ref="H411:I411"/>
    <mergeCell ref="M411:N411"/>
    <mergeCell ref="C408:D408"/>
    <mergeCell ref="H408:I408"/>
    <mergeCell ref="M408:N408"/>
    <mergeCell ref="C409:D409"/>
    <mergeCell ref="H409:I409"/>
    <mergeCell ref="M409:N409"/>
    <mergeCell ref="C406:D406"/>
    <mergeCell ref="H406:I406"/>
    <mergeCell ref="M406:N406"/>
    <mergeCell ref="C407:D407"/>
    <mergeCell ref="H407:I407"/>
    <mergeCell ref="M407:N407"/>
    <mergeCell ref="C416:D416"/>
    <mergeCell ref="H416:I416"/>
    <mergeCell ref="M416:N416"/>
    <mergeCell ref="C417:D417"/>
    <mergeCell ref="H417:I417"/>
    <mergeCell ref="M417:N417"/>
    <mergeCell ref="C414:D414"/>
    <mergeCell ref="H414:I414"/>
    <mergeCell ref="M414:N414"/>
    <mergeCell ref="C415:D415"/>
    <mergeCell ref="H415:I415"/>
    <mergeCell ref="M415:N415"/>
    <mergeCell ref="C412:D412"/>
    <mergeCell ref="H412:I412"/>
    <mergeCell ref="M412:N412"/>
    <mergeCell ref="C413:D413"/>
    <mergeCell ref="H413:I413"/>
    <mergeCell ref="M413:N413"/>
    <mergeCell ref="C422:D422"/>
    <mergeCell ref="H422:I422"/>
    <mergeCell ref="M422:N422"/>
    <mergeCell ref="C423:D423"/>
    <mergeCell ref="H423:I423"/>
    <mergeCell ref="M423:N423"/>
    <mergeCell ref="C420:D420"/>
    <mergeCell ref="H420:I420"/>
    <mergeCell ref="M420:N420"/>
    <mergeCell ref="C421:D421"/>
    <mergeCell ref="H421:I421"/>
    <mergeCell ref="M421:N421"/>
    <mergeCell ref="C418:D418"/>
    <mergeCell ref="H418:I418"/>
    <mergeCell ref="M418:N418"/>
    <mergeCell ref="C419:D419"/>
    <mergeCell ref="H419:I419"/>
    <mergeCell ref="M419:N419"/>
    <mergeCell ref="C428:D428"/>
    <mergeCell ref="H428:I428"/>
    <mergeCell ref="M428:N428"/>
    <mergeCell ref="C429:D429"/>
    <mergeCell ref="H429:I429"/>
    <mergeCell ref="M429:N429"/>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36:D436"/>
    <mergeCell ref="H436:I436"/>
    <mergeCell ref="M436:N436"/>
    <mergeCell ref="C437:D437"/>
    <mergeCell ref="H437:I437"/>
    <mergeCell ref="M437:N437"/>
    <mergeCell ref="C446:D446"/>
    <mergeCell ref="H446:I446"/>
    <mergeCell ref="M446:N446"/>
    <mergeCell ref="C447:D447"/>
    <mergeCell ref="H447:I447"/>
    <mergeCell ref="M447:N447"/>
    <mergeCell ref="C444:D444"/>
    <mergeCell ref="H444:I444"/>
    <mergeCell ref="M444:N444"/>
    <mergeCell ref="C445:D445"/>
    <mergeCell ref="H445:I445"/>
    <mergeCell ref="M445:N445"/>
    <mergeCell ref="C442:D442"/>
    <mergeCell ref="H442:I442"/>
    <mergeCell ref="M442:N442"/>
    <mergeCell ref="C443:D443"/>
    <mergeCell ref="H443:I443"/>
    <mergeCell ref="M443:N443"/>
    <mergeCell ref="C452:D452"/>
    <mergeCell ref="H452:I452"/>
    <mergeCell ref="M452:N452"/>
    <mergeCell ref="C453:D453"/>
    <mergeCell ref="H453:I453"/>
    <mergeCell ref="M453:N453"/>
    <mergeCell ref="C450:D450"/>
    <mergeCell ref="H450:I450"/>
    <mergeCell ref="M450:N450"/>
    <mergeCell ref="C451:D451"/>
    <mergeCell ref="H451:I451"/>
    <mergeCell ref="M451:N451"/>
    <mergeCell ref="C448:D448"/>
    <mergeCell ref="H448:I448"/>
    <mergeCell ref="M448:N448"/>
    <mergeCell ref="C449:D449"/>
    <mergeCell ref="H449:I449"/>
    <mergeCell ref="M449:O449"/>
    <mergeCell ref="C458:D458"/>
    <mergeCell ref="H458:I458"/>
    <mergeCell ref="M458:N458"/>
    <mergeCell ref="C459:D459"/>
    <mergeCell ref="H459:I459"/>
    <mergeCell ref="M459:N459"/>
    <mergeCell ref="C456:D456"/>
    <mergeCell ref="H456:I456"/>
    <mergeCell ref="M456:N456"/>
    <mergeCell ref="C457:D457"/>
    <mergeCell ref="H457:I457"/>
    <mergeCell ref="M457:N457"/>
    <mergeCell ref="C454:E454"/>
    <mergeCell ref="H454:J454"/>
    <mergeCell ref="M454:N454"/>
    <mergeCell ref="C455:D455"/>
    <mergeCell ref="H455:I455"/>
    <mergeCell ref="M455:N455"/>
    <mergeCell ref="C464:D464"/>
    <mergeCell ref="H464:I464"/>
    <mergeCell ref="M464:N464"/>
    <mergeCell ref="C465:D465"/>
    <mergeCell ref="H465:I465"/>
    <mergeCell ref="M465:N465"/>
    <mergeCell ref="C462:D462"/>
    <mergeCell ref="H462:I462"/>
    <mergeCell ref="M462:N462"/>
    <mergeCell ref="C463:D463"/>
    <mergeCell ref="H463:I463"/>
    <mergeCell ref="M463:N463"/>
    <mergeCell ref="C460:D460"/>
    <mergeCell ref="H460:I460"/>
    <mergeCell ref="M460:N460"/>
    <mergeCell ref="C461:D461"/>
    <mergeCell ref="H461:I461"/>
    <mergeCell ref="M461:N461"/>
    <mergeCell ref="C470:D470"/>
    <mergeCell ref="H470:I470"/>
    <mergeCell ref="M470:N470"/>
    <mergeCell ref="C471:D471"/>
    <mergeCell ref="H471:I471"/>
    <mergeCell ref="M471:N471"/>
    <mergeCell ref="C468:D468"/>
    <mergeCell ref="H468:I468"/>
    <mergeCell ref="M468:N468"/>
    <mergeCell ref="C469:D469"/>
    <mergeCell ref="H469:I469"/>
    <mergeCell ref="M469:N469"/>
    <mergeCell ref="C466:D466"/>
    <mergeCell ref="H466:I466"/>
    <mergeCell ref="M466:N466"/>
    <mergeCell ref="C467:D467"/>
    <mergeCell ref="H467:I467"/>
    <mergeCell ref="M467:N467"/>
    <mergeCell ref="C476:D476"/>
    <mergeCell ref="H476:I476"/>
    <mergeCell ref="M476:N476"/>
    <mergeCell ref="C477:D477"/>
    <mergeCell ref="H477:I477"/>
    <mergeCell ref="M477:N477"/>
    <mergeCell ref="C474:D474"/>
    <mergeCell ref="H474:I474"/>
    <mergeCell ref="M474:N474"/>
    <mergeCell ref="C475:D475"/>
    <mergeCell ref="H475:I475"/>
    <mergeCell ref="M475:N475"/>
    <mergeCell ref="C472:D472"/>
    <mergeCell ref="H472:I472"/>
    <mergeCell ref="M472:N472"/>
    <mergeCell ref="C473:D473"/>
    <mergeCell ref="H473:I473"/>
    <mergeCell ref="M473:N473"/>
    <mergeCell ref="C482:D482"/>
    <mergeCell ref="H482:I482"/>
    <mergeCell ref="M482:N482"/>
    <mergeCell ref="C483:D483"/>
    <mergeCell ref="H483:I483"/>
    <mergeCell ref="M483:N483"/>
    <mergeCell ref="C480:D480"/>
    <mergeCell ref="H480:I480"/>
    <mergeCell ref="M480:N480"/>
    <mergeCell ref="C481:D481"/>
    <mergeCell ref="H481:I481"/>
    <mergeCell ref="M481:N481"/>
    <mergeCell ref="C478:D478"/>
    <mergeCell ref="H478:I478"/>
    <mergeCell ref="M478:N478"/>
    <mergeCell ref="C479:D479"/>
    <mergeCell ref="H479:I479"/>
    <mergeCell ref="M479:N479"/>
    <mergeCell ref="C488:D488"/>
    <mergeCell ref="H488:I488"/>
    <mergeCell ref="M488:N488"/>
    <mergeCell ref="C489:D489"/>
    <mergeCell ref="H489:I489"/>
    <mergeCell ref="M489:N489"/>
    <mergeCell ref="C486:D486"/>
    <mergeCell ref="H486:I486"/>
    <mergeCell ref="M486:N486"/>
    <mergeCell ref="C487:D487"/>
    <mergeCell ref="H487:I487"/>
    <mergeCell ref="M487:N487"/>
    <mergeCell ref="C484:D484"/>
    <mergeCell ref="H484:I484"/>
    <mergeCell ref="M484:N484"/>
    <mergeCell ref="C485:D485"/>
    <mergeCell ref="H485:I485"/>
    <mergeCell ref="M485:N485"/>
    <mergeCell ref="C494:D494"/>
    <mergeCell ref="H494:I494"/>
    <mergeCell ref="M494:N494"/>
    <mergeCell ref="C495:D495"/>
    <mergeCell ref="H495:I495"/>
    <mergeCell ref="M495:N495"/>
    <mergeCell ref="C492:D492"/>
    <mergeCell ref="H492:I492"/>
    <mergeCell ref="M492:N492"/>
    <mergeCell ref="C493:D493"/>
    <mergeCell ref="H493:I493"/>
    <mergeCell ref="M493:N493"/>
    <mergeCell ref="C490:D490"/>
    <mergeCell ref="H490:I490"/>
    <mergeCell ref="M490:N490"/>
    <mergeCell ref="C491:D491"/>
    <mergeCell ref="H491:I491"/>
    <mergeCell ref="M491:N491"/>
    <mergeCell ref="C501:D501"/>
    <mergeCell ref="H501:I501"/>
    <mergeCell ref="M501:N501"/>
    <mergeCell ref="C502:D502"/>
    <mergeCell ref="H502:I502"/>
    <mergeCell ref="M502:O502"/>
    <mergeCell ref="C499:D499"/>
    <mergeCell ref="H499:I499"/>
    <mergeCell ref="M499:N499"/>
    <mergeCell ref="C500:D500"/>
    <mergeCell ref="H500:I500"/>
    <mergeCell ref="M500:N500"/>
    <mergeCell ref="C496:D496"/>
    <mergeCell ref="H496:I496"/>
    <mergeCell ref="M496:Q496"/>
    <mergeCell ref="C497:D497"/>
    <mergeCell ref="H497:I497"/>
    <mergeCell ref="M497:N498"/>
    <mergeCell ref="O497:Q497"/>
    <mergeCell ref="C498:D498"/>
    <mergeCell ref="H498:I498"/>
    <mergeCell ref="C509:D509"/>
    <mergeCell ref="H509:I509"/>
    <mergeCell ref="M509:N509"/>
    <mergeCell ref="C510:D510"/>
    <mergeCell ref="H510:I510"/>
    <mergeCell ref="M510:N510"/>
    <mergeCell ref="C506:G506"/>
    <mergeCell ref="H506:L506"/>
    <mergeCell ref="M506:N506"/>
    <mergeCell ref="C507:D508"/>
    <mergeCell ref="E507:G507"/>
    <mergeCell ref="H507:I508"/>
    <mergeCell ref="J507:L507"/>
    <mergeCell ref="M507:N507"/>
    <mergeCell ref="M508:N508"/>
    <mergeCell ref="C503:D503"/>
    <mergeCell ref="H503:I503"/>
    <mergeCell ref="M503:N504"/>
    <mergeCell ref="C504:D504"/>
    <mergeCell ref="H504:I504"/>
    <mergeCell ref="C505:D505"/>
    <mergeCell ref="H505:I505"/>
    <mergeCell ref="M505:N505"/>
    <mergeCell ref="C516:D516"/>
    <mergeCell ref="H516:I516"/>
    <mergeCell ref="M516:N516"/>
    <mergeCell ref="C517:D517"/>
    <mergeCell ref="H517:I517"/>
    <mergeCell ref="M517:N517"/>
    <mergeCell ref="C513:D514"/>
    <mergeCell ref="H513:I514"/>
    <mergeCell ref="M513:N513"/>
    <mergeCell ref="M514:N514"/>
    <mergeCell ref="C515:D515"/>
    <mergeCell ref="H515:I515"/>
    <mergeCell ref="M515:N515"/>
    <mergeCell ref="C511:D511"/>
    <mergeCell ref="H511:I511"/>
    <mergeCell ref="M511:N511"/>
    <mergeCell ref="C512:E512"/>
    <mergeCell ref="H512:J512"/>
    <mergeCell ref="M512:N512"/>
    <mergeCell ref="C522:D522"/>
    <mergeCell ref="H522:I522"/>
    <mergeCell ref="M522:N522"/>
    <mergeCell ref="C523:D523"/>
    <mergeCell ref="H523:I523"/>
    <mergeCell ref="M523:N523"/>
    <mergeCell ref="C520:D520"/>
    <mergeCell ref="H520:I520"/>
    <mergeCell ref="M520:N520"/>
    <mergeCell ref="C521:D521"/>
    <mergeCell ref="H521:I521"/>
    <mergeCell ref="M521:N521"/>
    <mergeCell ref="C518:D518"/>
    <mergeCell ref="H518:I518"/>
    <mergeCell ref="M518:N518"/>
    <mergeCell ref="C519:D519"/>
    <mergeCell ref="H519:I519"/>
    <mergeCell ref="M519:N519"/>
    <mergeCell ref="C528:D528"/>
    <mergeCell ref="H528:I528"/>
    <mergeCell ref="M528:N528"/>
    <mergeCell ref="C529:D529"/>
    <mergeCell ref="H529:I529"/>
    <mergeCell ref="M529:N529"/>
    <mergeCell ref="C526:D526"/>
    <mergeCell ref="H526:I526"/>
    <mergeCell ref="M526:N526"/>
    <mergeCell ref="C527:D527"/>
    <mergeCell ref="H527:I527"/>
    <mergeCell ref="M527:N527"/>
    <mergeCell ref="C524:D524"/>
    <mergeCell ref="H524:I524"/>
    <mergeCell ref="M524:N524"/>
    <mergeCell ref="C525:D525"/>
    <mergeCell ref="H525:I525"/>
    <mergeCell ref="M525:N525"/>
    <mergeCell ref="C534:D534"/>
    <mergeCell ref="H534:I534"/>
    <mergeCell ref="M534:N534"/>
    <mergeCell ref="C535:D535"/>
    <mergeCell ref="H535:I535"/>
    <mergeCell ref="M535:N535"/>
    <mergeCell ref="C532:D532"/>
    <mergeCell ref="H532:I532"/>
    <mergeCell ref="M532:N532"/>
    <mergeCell ref="C533:D533"/>
    <mergeCell ref="H533:I533"/>
    <mergeCell ref="M533:N533"/>
    <mergeCell ref="C530:D530"/>
    <mergeCell ref="H530:I530"/>
    <mergeCell ref="M530:N530"/>
    <mergeCell ref="C531:D531"/>
    <mergeCell ref="H531:I531"/>
    <mergeCell ref="M531:N531"/>
    <mergeCell ref="C540:D540"/>
    <mergeCell ref="H540:I540"/>
    <mergeCell ref="M540:N540"/>
    <mergeCell ref="C541:D541"/>
    <mergeCell ref="H541:I541"/>
    <mergeCell ref="M541:N541"/>
    <mergeCell ref="C538:D538"/>
    <mergeCell ref="H538:I538"/>
    <mergeCell ref="M538:N538"/>
    <mergeCell ref="C539:D539"/>
    <mergeCell ref="H539:I539"/>
    <mergeCell ref="M539:N539"/>
    <mergeCell ref="C536:D536"/>
    <mergeCell ref="H536:I536"/>
    <mergeCell ref="M536:N536"/>
    <mergeCell ref="C537:D537"/>
    <mergeCell ref="H537:I537"/>
    <mergeCell ref="M537:N537"/>
    <mergeCell ref="C546:D546"/>
    <mergeCell ref="H546:I546"/>
    <mergeCell ref="M546:N546"/>
    <mergeCell ref="C547:D547"/>
    <mergeCell ref="H547:I547"/>
    <mergeCell ref="M547:N547"/>
    <mergeCell ref="C544:D544"/>
    <mergeCell ref="H544:I544"/>
    <mergeCell ref="M544:N544"/>
    <mergeCell ref="C545:D545"/>
    <mergeCell ref="H545:I545"/>
    <mergeCell ref="M545:N545"/>
    <mergeCell ref="C542:D542"/>
    <mergeCell ref="H542:I542"/>
    <mergeCell ref="M542:N542"/>
    <mergeCell ref="C543:D543"/>
    <mergeCell ref="H543:I543"/>
    <mergeCell ref="M543:N543"/>
    <mergeCell ref="C552:D552"/>
    <mergeCell ref="H552:I552"/>
    <mergeCell ref="M552:N552"/>
    <mergeCell ref="C553:D553"/>
    <mergeCell ref="H553:I553"/>
    <mergeCell ref="M553:N553"/>
    <mergeCell ref="C550:D550"/>
    <mergeCell ref="H550:I550"/>
    <mergeCell ref="M550:O550"/>
    <mergeCell ref="C551:D551"/>
    <mergeCell ref="H551:I551"/>
    <mergeCell ref="M551:N551"/>
    <mergeCell ref="C548:D548"/>
    <mergeCell ref="H548:I548"/>
    <mergeCell ref="M548:N548"/>
    <mergeCell ref="C549:D549"/>
    <mergeCell ref="H549:I549"/>
    <mergeCell ref="M549:N549"/>
    <mergeCell ref="C558:D558"/>
    <mergeCell ref="H558:I558"/>
    <mergeCell ref="M558:N558"/>
    <mergeCell ref="C559:D559"/>
    <mergeCell ref="H559:I559"/>
    <mergeCell ref="M559:N559"/>
    <mergeCell ref="C556:D556"/>
    <mergeCell ref="H556:I556"/>
    <mergeCell ref="M556:N556"/>
    <mergeCell ref="C557:D557"/>
    <mergeCell ref="H557:I557"/>
    <mergeCell ref="M557:N557"/>
    <mergeCell ref="C554:D554"/>
    <mergeCell ref="H554:I554"/>
    <mergeCell ref="M554:N554"/>
    <mergeCell ref="C555:D555"/>
    <mergeCell ref="H555:I555"/>
    <mergeCell ref="M555:N555"/>
    <mergeCell ref="C564:D564"/>
    <mergeCell ref="H564:I564"/>
    <mergeCell ref="M564:N564"/>
    <mergeCell ref="C565:E565"/>
    <mergeCell ref="H565:J565"/>
    <mergeCell ref="M565:N565"/>
    <mergeCell ref="C562:D562"/>
    <mergeCell ref="H562:I562"/>
    <mergeCell ref="M562:N562"/>
    <mergeCell ref="C563:D563"/>
    <mergeCell ref="H563:I563"/>
    <mergeCell ref="M563:N563"/>
    <mergeCell ref="C560:D560"/>
    <mergeCell ref="H560:I560"/>
    <mergeCell ref="M560:N560"/>
    <mergeCell ref="C561:D561"/>
    <mergeCell ref="H561:I561"/>
    <mergeCell ref="M561:N561"/>
    <mergeCell ref="C570:D570"/>
    <mergeCell ref="H570:I570"/>
    <mergeCell ref="M570:N570"/>
    <mergeCell ref="C571:D571"/>
    <mergeCell ref="H571:I571"/>
    <mergeCell ref="M571:N571"/>
    <mergeCell ref="C568:D568"/>
    <mergeCell ref="H568:I568"/>
    <mergeCell ref="M568:N568"/>
    <mergeCell ref="C569:D569"/>
    <mergeCell ref="H569:I569"/>
    <mergeCell ref="M569:N569"/>
    <mergeCell ref="C566:D566"/>
    <mergeCell ref="H566:I566"/>
    <mergeCell ref="M566:N566"/>
    <mergeCell ref="C567:D567"/>
    <mergeCell ref="H567:I567"/>
    <mergeCell ref="M567:N567"/>
    <mergeCell ref="C576:D576"/>
    <mergeCell ref="H576:I576"/>
    <mergeCell ref="M576:N576"/>
    <mergeCell ref="C577:D577"/>
    <mergeCell ref="H577:I577"/>
    <mergeCell ref="M577:N577"/>
    <mergeCell ref="C574:D574"/>
    <mergeCell ref="H574:I574"/>
    <mergeCell ref="M574:N574"/>
    <mergeCell ref="C575:D575"/>
    <mergeCell ref="H575:I575"/>
    <mergeCell ref="M575:N575"/>
    <mergeCell ref="C572:D572"/>
    <mergeCell ref="H572:I572"/>
    <mergeCell ref="M572:N572"/>
    <mergeCell ref="C573:D573"/>
    <mergeCell ref="H573:I573"/>
    <mergeCell ref="M573:N573"/>
    <mergeCell ref="C582:D582"/>
    <mergeCell ref="H582:I582"/>
    <mergeCell ref="M582:N582"/>
    <mergeCell ref="C583:D583"/>
    <mergeCell ref="H583:I583"/>
    <mergeCell ref="M583:N583"/>
    <mergeCell ref="C580:D580"/>
    <mergeCell ref="H580:I580"/>
    <mergeCell ref="M580:N580"/>
    <mergeCell ref="C581:D581"/>
    <mergeCell ref="H581:I581"/>
    <mergeCell ref="M581:N581"/>
    <mergeCell ref="C578:D578"/>
    <mergeCell ref="H578:I578"/>
    <mergeCell ref="M578:N578"/>
    <mergeCell ref="C579:D579"/>
    <mergeCell ref="H579:I579"/>
    <mergeCell ref="M579:N579"/>
    <mergeCell ref="C588:D588"/>
    <mergeCell ref="H588:I588"/>
    <mergeCell ref="M588:N588"/>
    <mergeCell ref="C589:D589"/>
    <mergeCell ref="H589:I589"/>
    <mergeCell ref="M589:N589"/>
    <mergeCell ref="C586:D586"/>
    <mergeCell ref="H586:I586"/>
    <mergeCell ref="M586:N586"/>
    <mergeCell ref="C587:D587"/>
    <mergeCell ref="H587:I587"/>
    <mergeCell ref="M587:N587"/>
    <mergeCell ref="C584:D584"/>
    <mergeCell ref="H584:I584"/>
    <mergeCell ref="M584:N584"/>
    <mergeCell ref="C585:D585"/>
    <mergeCell ref="H585:I585"/>
    <mergeCell ref="M585:N585"/>
    <mergeCell ref="C594:D594"/>
    <mergeCell ref="H594:I594"/>
    <mergeCell ref="M594:N594"/>
    <mergeCell ref="C595:D595"/>
    <mergeCell ref="H595:I595"/>
    <mergeCell ref="M595:N595"/>
    <mergeCell ref="C592:D592"/>
    <mergeCell ref="H592:I592"/>
    <mergeCell ref="M592:N592"/>
    <mergeCell ref="C593:D593"/>
    <mergeCell ref="H593:I593"/>
    <mergeCell ref="M593:N593"/>
    <mergeCell ref="C590:D590"/>
    <mergeCell ref="H590:I590"/>
    <mergeCell ref="M590:N590"/>
    <mergeCell ref="C591:D591"/>
    <mergeCell ref="H591:I591"/>
    <mergeCell ref="M591:N591"/>
    <mergeCell ref="C600:D600"/>
    <mergeCell ref="H600:I600"/>
    <mergeCell ref="M600:N600"/>
    <mergeCell ref="C601:D601"/>
    <mergeCell ref="H601:I601"/>
    <mergeCell ref="M601:N601"/>
    <mergeCell ref="C598:D598"/>
    <mergeCell ref="H598:I598"/>
    <mergeCell ref="M598:N598"/>
    <mergeCell ref="C599:D599"/>
    <mergeCell ref="H599:I599"/>
    <mergeCell ref="M599:N599"/>
    <mergeCell ref="C596:D596"/>
    <mergeCell ref="H596:I596"/>
    <mergeCell ref="M596:N596"/>
    <mergeCell ref="C597:D597"/>
    <mergeCell ref="H597:I597"/>
    <mergeCell ref="M597:N597"/>
    <mergeCell ref="C606:D606"/>
    <mergeCell ref="H606:I606"/>
    <mergeCell ref="M606:N606"/>
    <mergeCell ref="C607:D607"/>
    <mergeCell ref="H607:I607"/>
    <mergeCell ref="M607:N607"/>
    <mergeCell ref="C604:D604"/>
    <mergeCell ref="H604:I604"/>
    <mergeCell ref="M604:N604"/>
    <mergeCell ref="C605:D605"/>
    <mergeCell ref="H605:I605"/>
    <mergeCell ref="M605:N605"/>
    <mergeCell ref="C602:D602"/>
    <mergeCell ref="H602:I602"/>
    <mergeCell ref="M602:N602"/>
    <mergeCell ref="C603:D603"/>
    <mergeCell ref="H603:I603"/>
    <mergeCell ref="M603:N603"/>
    <mergeCell ref="C612:D612"/>
    <mergeCell ref="H612:I612"/>
    <mergeCell ref="M612:N612"/>
    <mergeCell ref="C613:D613"/>
    <mergeCell ref="H613:I613"/>
    <mergeCell ref="M613:N613"/>
    <mergeCell ref="C610:D610"/>
    <mergeCell ref="H610:I610"/>
    <mergeCell ref="M610:N610"/>
    <mergeCell ref="C611:D611"/>
    <mergeCell ref="H611:I611"/>
    <mergeCell ref="M611:N611"/>
    <mergeCell ref="C608:D608"/>
    <mergeCell ref="H608:I608"/>
    <mergeCell ref="M608:N608"/>
    <mergeCell ref="C609:D609"/>
    <mergeCell ref="H609:I609"/>
    <mergeCell ref="M609:N609"/>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14:D614"/>
    <mergeCell ref="H614:I614"/>
    <mergeCell ref="M614:N614"/>
    <mergeCell ref="C615:D615"/>
    <mergeCell ref="H615:I615"/>
    <mergeCell ref="M615:N615"/>
    <mergeCell ref="C624:D624"/>
    <mergeCell ref="H624:I624"/>
    <mergeCell ref="M624:N624"/>
    <mergeCell ref="C625:D625"/>
    <mergeCell ref="H625:I625"/>
    <mergeCell ref="M625:N625"/>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26:D626"/>
    <mergeCell ref="H626:I626"/>
    <mergeCell ref="M626:N626"/>
    <mergeCell ref="C627:D627"/>
    <mergeCell ref="H627:I627"/>
    <mergeCell ref="M627:N627"/>
    <mergeCell ref="C636:D636"/>
    <mergeCell ref="H636:I636"/>
    <mergeCell ref="M636:N636"/>
    <mergeCell ref="C637:D637"/>
    <mergeCell ref="H637:I637"/>
    <mergeCell ref="M637:N637"/>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38:D638"/>
    <mergeCell ref="H638:I638"/>
    <mergeCell ref="M638:N638"/>
    <mergeCell ref="C639:D639"/>
    <mergeCell ref="H639:I639"/>
    <mergeCell ref="M639:N639"/>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0:D650"/>
    <mergeCell ref="H650:I650"/>
    <mergeCell ref="M650:N650"/>
    <mergeCell ref="C651:D651"/>
    <mergeCell ref="H651:I651"/>
    <mergeCell ref="M651:N651"/>
    <mergeCell ref="C660:D660"/>
    <mergeCell ref="H660:I660"/>
    <mergeCell ref="M660:N660"/>
    <mergeCell ref="C661:D661"/>
    <mergeCell ref="H661:I661"/>
    <mergeCell ref="M661:N661"/>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62:D662"/>
    <mergeCell ref="H662:I662"/>
    <mergeCell ref="M662:N662"/>
    <mergeCell ref="C663:D663"/>
    <mergeCell ref="H663:I663"/>
    <mergeCell ref="M663:N663"/>
    <mergeCell ref="C672:D672"/>
    <mergeCell ref="H672:I672"/>
    <mergeCell ref="M672:N672"/>
    <mergeCell ref="C673:D673"/>
    <mergeCell ref="H673:I673"/>
    <mergeCell ref="M673:N673"/>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74:D674"/>
    <mergeCell ref="H674:I674"/>
    <mergeCell ref="M674:N674"/>
    <mergeCell ref="C675:D675"/>
    <mergeCell ref="H675:I675"/>
    <mergeCell ref="M675:N675"/>
    <mergeCell ref="C684:D684"/>
    <mergeCell ref="H684:I684"/>
    <mergeCell ref="M684:N684"/>
    <mergeCell ref="C685:D685"/>
    <mergeCell ref="H685:I685"/>
    <mergeCell ref="M685:N685"/>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90:D690"/>
    <mergeCell ref="H690:I690"/>
    <mergeCell ref="M690:N690"/>
    <mergeCell ref="C691:D691"/>
    <mergeCell ref="H691:I691"/>
    <mergeCell ref="M691:N691"/>
    <mergeCell ref="C688:D688"/>
    <mergeCell ref="H688:I688"/>
    <mergeCell ref="M688:N688"/>
    <mergeCell ref="C689:D689"/>
    <mergeCell ref="H689:I689"/>
    <mergeCell ref="M689:N689"/>
    <mergeCell ref="C686:D686"/>
    <mergeCell ref="H686:I686"/>
    <mergeCell ref="M686:N686"/>
    <mergeCell ref="C687:D687"/>
    <mergeCell ref="H687:I687"/>
    <mergeCell ref="M687:N687"/>
    <mergeCell ref="C696:D696"/>
    <mergeCell ref="H696:I696"/>
    <mergeCell ref="M696:N696"/>
    <mergeCell ref="C697:D697"/>
    <mergeCell ref="H697:I697"/>
    <mergeCell ref="M697:N697"/>
    <mergeCell ref="C694:D694"/>
    <mergeCell ref="H694:I694"/>
    <mergeCell ref="M694:N694"/>
    <mergeCell ref="C695:D695"/>
    <mergeCell ref="H695:I695"/>
    <mergeCell ref="M695:N695"/>
    <mergeCell ref="C692:D692"/>
    <mergeCell ref="H692:I692"/>
    <mergeCell ref="M692:N692"/>
    <mergeCell ref="C693:D693"/>
    <mergeCell ref="H693:I693"/>
    <mergeCell ref="M693:N693"/>
    <mergeCell ref="C702:D702"/>
    <mergeCell ref="H702:I702"/>
    <mergeCell ref="M702:N702"/>
    <mergeCell ref="C703:D703"/>
    <mergeCell ref="H703:I703"/>
    <mergeCell ref="M703:N703"/>
    <mergeCell ref="C700:D700"/>
    <mergeCell ref="H700:I700"/>
    <mergeCell ref="M700:N700"/>
    <mergeCell ref="C701:D701"/>
    <mergeCell ref="H701:I701"/>
    <mergeCell ref="M701:N701"/>
    <mergeCell ref="C698:D698"/>
    <mergeCell ref="H698:I698"/>
    <mergeCell ref="M698:N698"/>
    <mergeCell ref="C699:D699"/>
    <mergeCell ref="H699:I699"/>
    <mergeCell ref="M699:N699"/>
    <mergeCell ref="C708:D708"/>
    <mergeCell ref="H708:I708"/>
    <mergeCell ref="M708:N708"/>
    <mergeCell ref="C709:D709"/>
    <mergeCell ref="H709:I709"/>
    <mergeCell ref="M709:N709"/>
    <mergeCell ref="C706:D706"/>
    <mergeCell ref="H706:I706"/>
    <mergeCell ref="M706:N706"/>
    <mergeCell ref="C707:D707"/>
    <mergeCell ref="H707:I707"/>
    <mergeCell ref="M707:N707"/>
    <mergeCell ref="C704:D704"/>
    <mergeCell ref="H704:I704"/>
    <mergeCell ref="M704:N704"/>
    <mergeCell ref="C705:D705"/>
    <mergeCell ref="H705:I705"/>
    <mergeCell ref="M705:N705"/>
    <mergeCell ref="C714:D714"/>
    <mergeCell ref="H714:I714"/>
    <mergeCell ref="M714:N714"/>
    <mergeCell ref="C715:D715"/>
    <mergeCell ref="H715:I715"/>
    <mergeCell ref="M715:N715"/>
    <mergeCell ref="C712:D712"/>
    <mergeCell ref="H712:I712"/>
    <mergeCell ref="M712:N712"/>
    <mergeCell ref="C713:D713"/>
    <mergeCell ref="H713:I713"/>
    <mergeCell ref="M713:N713"/>
    <mergeCell ref="C710:D710"/>
    <mergeCell ref="H710:I710"/>
    <mergeCell ref="M710:N710"/>
    <mergeCell ref="C711:D711"/>
    <mergeCell ref="H711:I711"/>
    <mergeCell ref="M711:N711"/>
    <mergeCell ref="C720:D720"/>
    <mergeCell ref="H720:I720"/>
    <mergeCell ref="M720:N720"/>
    <mergeCell ref="C721:D721"/>
    <mergeCell ref="H721:I721"/>
    <mergeCell ref="M721:N721"/>
    <mergeCell ref="C718:D718"/>
    <mergeCell ref="H718:I718"/>
    <mergeCell ref="M718:N718"/>
    <mergeCell ref="C719:D719"/>
    <mergeCell ref="H719:I719"/>
    <mergeCell ref="M719:N719"/>
    <mergeCell ref="C716:D716"/>
    <mergeCell ref="H716:I716"/>
    <mergeCell ref="M716:N716"/>
    <mergeCell ref="C717:D717"/>
    <mergeCell ref="H717:I717"/>
    <mergeCell ref="M717:N717"/>
    <mergeCell ref="C726:D726"/>
    <mergeCell ref="H726:I726"/>
    <mergeCell ref="M726:N726"/>
    <mergeCell ref="C727:D727"/>
    <mergeCell ref="H727:I727"/>
    <mergeCell ref="M727:N727"/>
    <mergeCell ref="C724:D724"/>
    <mergeCell ref="H724:I724"/>
    <mergeCell ref="M724:N724"/>
    <mergeCell ref="C725:D725"/>
    <mergeCell ref="H725:I725"/>
    <mergeCell ref="M725:N725"/>
    <mergeCell ref="C722:D722"/>
    <mergeCell ref="H722:I722"/>
    <mergeCell ref="M722:N722"/>
    <mergeCell ref="C723:D723"/>
    <mergeCell ref="H723:I723"/>
    <mergeCell ref="M723:N723"/>
    <mergeCell ref="C732:D732"/>
    <mergeCell ref="H732:I732"/>
    <mergeCell ref="M732:N732"/>
    <mergeCell ref="C733:D733"/>
    <mergeCell ref="H733:I733"/>
    <mergeCell ref="M733:N733"/>
    <mergeCell ref="C730:D730"/>
    <mergeCell ref="H730:I730"/>
    <mergeCell ref="M730:N730"/>
    <mergeCell ref="C731:D731"/>
    <mergeCell ref="H731:I731"/>
    <mergeCell ref="M731:N731"/>
    <mergeCell ref="C728:D728"/>
    <mergeCell ref="H728:I728"/>
    <mergeCell ref="M728:N728"/>
    <mergeCell ref="C729:D729"/>
    <mergeCell ref="H729:I729"/>
    <mergeCell ref="M729:N729"/>
    <mergeCell ref="C738:D738"/>
    <mergeCell ref="H738:I738"/>
    <mergeCell ref="M738:N738"/>
    <mergeCell ref="C739:D739"/>
    <mergeCell ref="H739:I739"/>
    <mergeCell ref="M739:N739"/>
    <mergeCell ref="C736:D736"/>
    <mergeCell ref="H736:I736"/>
    <mergeCell ref="M736:N736"/>
    <mergeCell ref="C737:D737"/>
    <mergeCell ref="H737:I737"/>
    <mergeCell ref="M737:N737"/>
    <mergeCell ref="C734:D734"/>
    <mergeCell ref="H734:I734"/>
    <mergeCell ref="M734:N734"/>
    <mergeCell ref="C735:D735"/>
    <mergeCell ref="H735:I735"/>
    <mergeCell ref="M735:N735"/>
    <mergeCell ref="C744:D744"/>
    <mergeCell ref="H744:I744"/>
    <mergeCell ref="M744:N744"/>
    <mergeCell ref="C745:D745"/>
    <mergeCell ref="H745:I745"/>
    <mergeCell ref="M745:N745"/>
    <mergeCell ref="C742:D742"/>
    <mergeCell ref="H742:I742"/>
    <mergeCell ref="M742:N742"/>
    <mergeCell ref="C743:D743"/>
    <mergeCell ref="H743:I743"/>
    <mergeCell ref="M743:N743"/>
    <mergeCell ref="C740:D740"/>
    <mergeCell ref="H740:I740"/>
    <mergeCell ref="M740:N740"/>
    <mergeCell ref="C741:D741"/>
    <mergeCell ref="H741:I741"/>
    <mergeCell ref="M741:N741"/>
    <mergeCell ref="C750:D750"/>
    <mergeCell ref="H750:I750"/>
    <mergeCell ref="M750:N750"/>
    <mergeCell ref="C751:D751"/>
    <mergeCell ref="H751:I751"/>
    <mergeCell ref="M751:N751"/>
    <mergeCell ref="C748:D748"/>
    <mergeCell ref="H748:I748"/>
    <mergeCell ref="M748:N748"/>
    <mergeCell ref="C749:D749"/>
    <mergeCell ref="H749:I749"/>
    <mergeCell ref="M749:N749"/>
    <mergeCell ref="C746:D746"/>
    <mergeCell ref="H746:I746"/>
    <mergeCell ref="M746:N746"/>
    <mergeCell ref="C747:D747"/>
    <mergeCell ref="H747:I747"/>
    <mergeCell ref="M747:N747"/>
    <mergeCell ref="C756:D756"/>
    <mergeCell ref="H756:I756"/>
    <mergeCell ref="M756:N756"/>
    <mergeCell ref="C757:D757"/>
    <mergeCell ref="H757:I757"/>
    <mergeCell ref="M757:N757"/>
    <mergeCell ref="C754:D754"/>
    <mergeCell ref="H754:I754"/>
    <mergeCell ref="M754:N754"/>
    <mergeCell ref="C755:D755"/>
    <mergeCell ref="H755:I755"/>
    <mergeCell ref="M755:N755"/>
    <mergeCell ref="C752:D752"/>
    <mergeCell ref="H752:I752"/>
    <mergeCell ref="M752:N752"/>
    <mergeCell ref="C753:D753"/>
    <mergeCell ref="H753:I753"/>
    <mergeCell ref="M753:N753"/>
    <mergeCell ref="C762:D762"/>
    <mergeCell ref="H762:I762"/>
    <mergeCell ref="M762:N762"/>
    <mergeCell ref="C763:D763"/>
    <mergeCell ref="H763:I763"/>
    <mergeCell ref="M763:N763"/>
    <mergeCell ref="C760:D760"/>
    <mergeCell ref="H760:I760"/>
    <mergeCell ref="M760:N760"/>
    <mergeCell ref="C761:D761"/>
    <mergeCell ref="H761:I761"/>
    <mergeCell ref="M761:N761"/>
    <mergeCell ref="C758:D758"/>
    <mergeCell ref="H758:I758"/>
    <mergeCell ref="M758:N758"/>
    <mergeCell ref="C759:D759"/>
    <mergeCell ref="H759:I759"/>
    <mergeCell ref="M759:N759"/>
    <mergeCell ref="C768:D768"/>
    <mergeCell ref="H768:I768"/>
    <mergeCell ref="M768:N768"/>
    <mergeCell ref="C769:D769"/>
    <mergeCell ref="H769:I769"/>
    <mergeCell ref="M769:N769"/>
    <mergeCell ref="C766:D766"/>
    <mergeCell ref="H766:I766"/>
    <mergeCell ref="M766:N766"/>
    <mergeCell ref="C767:D767"/>
    <mergeCell ref="H767:I767"/>
    <mergeCell ref="M767:N767"/>
    <mergeCell ref="C764:D764"/>
    <mergeCell ref="H764:I764"/>
    <mergeCell ref="M764:N764"/>
    <mergeCell ref="C765:D765"/>
    <mergeCell ref="H765:I765"/>
    <mergeCell ref="M765:N765"/>
    <mergeCell ref="C774:D774"/>
    <mergeCell ref="H774:I774"/>
    <mergeCell ref="M774:N774"/>
    <mergeCell ref="C775:D775"/>
    <mergeCell ref="H775:I775"/>
    <mergeCell ref="M775:N775"/>
    <mergeCell ref="C772:D772"/>
    <mergeCell ref="H772:I772"/>
    <mergeCell ref="M772:N772"/>
    <mergeCell ref="C773:D773"/>
    <mergeCell ref="H773:I773"/>
    <mergeCell ref="M773:N773"/>
    <mergeCell ref="C770:D770"/>
    <mergeCell ref="H770:I770"/>
    <mergeCell ref="M770:N770"/>
    <mergeCell ref="C771:D771"/>
    <mergeCell ref="H771:I771"/>
    <mergeCell ref="M771:N771"/>
    <mergeCell ref="C780:D780"/>
    <mergeCell ref="H780:I780"/>
    <mergeCell ref="M780:N780"/>
    <mergeCell ref="C781:D781"/>
    <mergeCell ref="H781:I781"/>
    <mergeCell ref="M781:N781"/>
    <mergeCell ref="C778:D778"/>
    <mergeCell ref="H778:I778"/>
    <mergeCell ref="M778:N778"/>
    <mergeCell ref="C779:D779"/>
    <mergeCell ref="H779:I779"/>
    <mergeCell ref="M779:N779"/>
    <mergeCell ref="C776:D776"/>
    <mergeCell ref="H776:I776"/>
    <mergeCell ref="M776:N776"/>
    <mergeCell ref="C777:D777"/>
    <mergeCell ref="H777:I777"/>
    <mergeCell ref="M777:N777"/>
    <mergeCell ref="C786:D786"/>
    <mergeCell ref="H786:I786"/>
    <mergeCell ref="M786:N786"/>
    <mergeCell ref="C787:D787"/>
    <mergeCell ref="H787:I787"/>
    <mergeCell ref="M787:N787"/>
    <mergeCell ref="C784:D784"/>
    <mergeCell ref="H784:I784"/>
    <mergeCell ref="M784:N784"/>
    <mergeCell ref="C785:D785"/>
    <mergeCell ref="H785:I785"/>
    <mergeCell ref="M785:N785"/>
    <mergeCell ref="C782:D782"/>
    <mergeCell ref="H782:I782"/>
    <mergeCell ref="M782:N782"/>
    <mergeCell ref="C783:D783"/>
    <mergeCell ref="H783:I783"/>
    <mergeCell ref="M783:N783"/>
    <mergeCell ref="C792:D792"/>
    <mergeCell ref="H792:I792"/>
    <mergeCell ref="M792:N792"/>
    <mergeCell ref="C793:D793"/>
    <mergeCell ref="H793:I793"/>
    <mergeCell ref="M793:N793"/>
    <mergeCell ref="C790:D790"/>
    <mergeCell ref="H790:I790"/>
    <mergeCell ref="M790:N790"/>
    <mergeCell ref="C791:D791"/>
    <mergeCell ref="H791:I791"/>
    <mergeCell ref="M791:N791"/>
    <mergeCell ref="C788:D788"/>
    <mergeCell ref="H788:I788"/>
    <mergeCell ref="M788:N788"/>
    <mergeCell ref="C789:D789"/>
    <mergeCell ref="H789:I789"/>
    <mergeCell ref="M789:N789"/>
    <mergeCell ref="C798:D798"/>
    <mergeCell ref="H798:I798"/>
    <mergeCell ref="M798:N798"/>
    <mergeCell ref="C799:D799"/>
    <mergeCell ref="H799:I799"/>
    <mergeCell ref="M799:N799"/>
    <mergeCell ref="C796:D796"/>
    <mergeCell ref="H796:I796"/>
    <mergeCell ref="M796:N796"/>
    <mergeCell ref="C797:D797"/>
    <mergeCell ref="H797:I797"/>
    <mergeCell ref="M797:N797"/>
    <mergeCell ref="C794:D794"/>
    <mergeCell ref="H794:I794"/>
    <mergeCell ref="M794:N794"/>
    <mergeCell ref="C795:D795"/>
    <mergeCell ref="H795:I795"/>
    <mergeCell ref="M795:N795"/>
  </mergeCells>
  <conditionalFormatting sqref="BC1:CZ1048576">
    <cfRule type="cellIs" dxfId="6"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3969"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3970"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3971"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3972"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3973"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3974"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3975"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3976"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3977"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3978"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3979"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3980"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3981"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3982"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3983"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3984" r:id="rId19" name="B_Matrix">
              <controlPr defaultSize="0" print="0" autoFill="0" autoPict="0" macro="[0]!GoTo_WATER">
                <anchor moveWithCells="1">
                  <from>
                    <xdr:col>1</xdr:col>
                    <xdr:colOff>228600</xdr:colOff>
                    <xdr:row>398</xdr:row>
                    <xdr:rowOff>114300</xdr:rowOff>
                  </from>
                  <to>
                    <xdr:col>1</xdr:col>
                    <xdr:colOff>1704975</xdr:colOff>
                    <xdr:row>400</xdr:row>
                    <xdr:rowOff>114300</xdr:rowOff>
                  </to>
                </anchor>
              </controlPr>
            </control>
          </mc:Choice>
        </mc:AlternateContent>
        <mc:AlternateContent xmlns:mc="http://schemas.openxmlformats.org/markup-compatibility/2006">
          <mc:Choice Requires="x14">
            <control shapeId="253985"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3986"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3987"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3988"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3989"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3990"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3991"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3992"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3993"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3994"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3995"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3996"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3997"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3998"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3999"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4000"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4001"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4002"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4003"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4004"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4005"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4006"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4007"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4008"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4009"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4010"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4011"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4012"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4013"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4014"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4015"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4016"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4017"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4018"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4019"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C06C84-BA02-46B5-9F9F-381242772A98}">
  <sheetPr codeName="Feuil4"/>
  <dimension ref="A1:CZ1200"/>
  <sheetViews>
    <sheetView showGridLines="false" workbookViewId="0"/>
  </sheetViews>
  <sheetFormatPr defaultColWidth="9.140625" defaultRowHeight="15" customHeight="true" x14ac:dyDescent="0.2"/>
  <cols>
    <col min="1" max="1" width="31.5703125" style="507" customWidth="true"/>
    <col min="2" max="2" width="41.5703125" style="507" customWidth="true"/>
    <col min="3" max="17" width="10.7109375" style="507" customWidth="true"/>
    <col min="18" max="23" width="12.5703125" style="507" customWidth="true"/>
    <col min="24" max="52" width="12.5703125" style="352" customWidth="true"/>
    <col min="53" max="53" width="31.5703125" style="511" customWidth="true"/>
    <col min="54" max="54" width="41.5703125" style="379" customWidth="true"/>
    <col min="55" max="69" width="9.140625" style="511"/>
    <col min="70" max="75" width="12.5703125" style="511" customWidth="true"/>
    <col min="76" max="104" width="12.5703125" style="352" customWidth="true"/>
    <col min="105" max="16384" width="9.140625" style="507"/>
  </cols>
  <sheetData>
    <row r="1" s="300" customFormat="true" ht="18" customHeight="true" x14ac:dyDescent="0.2">
      <c r="X1" s="352"/>
      <c r="Y1" s="352"/>
      <c r="Z1" s="352"/>
      <c r="AA1" s="352"/>
      <c r="AB1" s="352"/>
      <c r="AC1" s="352"/>
      <c r="AD1" s="352"/>
      <c r="AE1" s="352"/>
      <c r="AF1" s="352"/>
      <c r="AG1" s="352"/>
      <c r="AH1" s="352"/>
      <c r="AI1" s="352"/>
      <c r="AJ1" s="352"/>
      <c r="AK1" s="352"/>
      <c r="AL1" s="352"/>
      <c r="AM1" s="352"/>
      <c r="AN1" s="352"/>
      <c r="AO1" s="352"/>
      <c r="AP1" s="352"/>
      <c r="AQ1" s="352"/>
      <c r="AR1" s="352"/>
      <c r="AS1" s="352"/>
      <c r="AT1" s="352"/>
      <c r="AU1" s="352"/>
      <c r="AV1" s="352"/>
      <c r="AW1" s="352"/>
      <c r="AX1" s="352"/>
      <c r="AY1" s="352"/>
      <c r="AZ1" s="352"/>
      <c r="BB1" s="323"/>
      <c r="BX1" s="352"/>
      <c r="BY1" s="352"/>
      <c r="BZ1" s="352"/>
      <c r="CA1" s="352"/>
      <c r="CB1" s="352"/>
      <c r="CC1" s="352"/>
      <c r="CD1" s="352"/>
      <c r="CE1" s="352"/>
      <c r="CF1" s="352"/>
      <c r="CG1" s="352"/>
      <c r="CH1" s="352"/>
      <c r="CI1" s="352"/>
      <c r="CJ1" s="352"/>
      <c r="CK1" s="352"/>
      <c r="CL1" s="352"/>
      <c r="CM1" s="352"/>
      <c r="CN1" s="352"/>
      <c r="CO1" s="352"/>
      <c r="CP1" s="352"/>
      <c r="CQ1" s="352"/>
      <c r="CR1" s="352"/>
      <c r="CS1" s="352"/>
      <c r="CT1" s="352"/>
      <c r="CU1" s="352"/>
      <c r="CV1" s="352"/>
      <c r="CW1" s="352"/>
      <c r="CX1" s="352"/>
      <c r="CY1" s="352"/>
      <c r="CZ1" s="352"/>
    </row>
    <row r="2" s="300" customFormat="true" ht="22.5" customHeight="true" x14ac:dyDescent="0.35">
      <c r="A2" s="369" t="str">
        <f>A1026</f>
        <v>Liberia</v>
      </c>
      <c r="B2" s="370"/>
      <c r="X2" s="352"/>
      <c r="Y2" s="352"/>
      <c r="Z2" s="352"/>
      <c r="AA2" s="352"/>
      <c r="AB2" s="352"/>
      <c r="AC2" s="352"/>
      <c r="AD2" s="352"/>
      <c r="AE2" s="352"/>
      <c r="AF2" s="352"/>
      <c r="AG2" s="352"/>
      <c r="AH2" s="352"/>
      <c r="AI2" s="352"/>
      <c r="AJ2" s="352"/>
      <c r="AK2" s="352"/>
      <c r="AL2" s="352"/>
      <c r="AM2" s="352"/>
      <c r="AN2" s="352"/>
      <c r="AO2" s="352"/>
      <c r="AP2" s="352"/>
      <c r="AQ2" s="352"/>
      <c r="AR2" s="352"/>
      <c r="AS2" s="352"/>
      <c r="AT2" s="352"/>
      <c r="AU2" s="352"/>
      <c r="AV2" s="352"/>
      <c r="AW2" s="352"/>
      <c r="AX2" s="352"/>
      <c r="AY2" s="352"/>
      <c r="AZ2" s="352"/>
      <c r="BB2" s="323"/>
      <c r="BX2" s="352"/>
      <c r="BY2" s="352"/>
      <c r="BZ2" s="352"/>
      <c r="CA2" s="352"/>
      <c r="CB2" s="352"/>
      <c r="CC2" s="352"/>
      <c r="CD2" s="352"/>
      <c r="CE2" s="352"/>
      <c r="CF2" s="352"/>
      <c r="CG2" s="352"/>
      <c r="CH2" s="352"/>
      <c r="CI2" s="352"/>
      <c r="CJ2" s="352"/>
      <c r="CK2" s="352"/>
      <c r="CL2" s="352"/>
      <c r="CM2" s="352"/>
      <c r="CN2" s="352"/>
      <c r="CO2" s="352"/>
      <c r="CP2" s="352"/>
      <c r="CQ2" s="352"/>
      <c r="CR2" s="352"/>
      <c r="CS2" s="352"/>
      <c r="CT2" s="352"/>
      <c r="CU2" s="352"/>
      <c r="CV2" s="352"/>
      <c r="CW2" s="352"/>
      <c r="CX2" s="352"/>
      <c r="CY2" s="352"/>
      <c r="CZ2" s="352"/>
    </row>
    <row r="3" s="300" customFormat="true" ht="22.5" customHeight="true" x14ac:dyDescent="0.35">
      <c r="A3" s="327" t="str">
        <f>A1034</f>
        <v>2011</v>
      </c>
      <c r="B3" s="372"/>
      <c r="X3" s="352"/>
      <c r="Y3" s="352"/>
      <c r="Z3" s="352"/>
      <c r="AA3" s="352"/>
      <c r="AB3" s="352"/>
      <c r="AC3" s="352"/>
      <c r="AD3" s="352"/>
      <c r="AE3" s="352"/>
      <c r="AF3" s="352"/>
      <c r="AG3" s="352"/>
      <c r="AH3" s="352"/>
      <c r="AI3" s="352"/>
      <c r="AJ3" s="352"/>
      <c r="AK3" s="352"/>
      <c r="AL3" s="352"/>
      <c r="AM3" s="352"/>
      <c r="AN3" s="352"/>
      <c r="AO3" s="352"/>
      <c r="AP3" s="352"/>
      <c r="AQ3" s="352"/>
      <c r="AR3" s="352"/>
      <c r="AS3" s="352"/>
      <c r="AT3" s="352"/>
      <c r="AU3" s="352"/>
      <c r="AV3" s="352"/>
      <c r="AW3" s="352"/>
      <c r="AX3" s="352"/>
      <c r="AY3" s="352"/>
      <c r="AZ3" s="352"/>
      <c r="BB3" s="323"/>
      <c r="BX3" s="352"/>
      <c r="BY3" s="352"/>
      <c r="BZ3" s="352"/>
      <c r="CA3" s="352"/>
      <c r="CB3" s="352"/>
      <c r="CC3" s="352"/>
      <c r="CD3" s="352"/>
      <c r="CE3" s="352"/>
      <c r="CF3" s="352"/>
      <c r="CG3" s="352"/>
      <c r="CH3" s="352"/>
      <c r="CI3" s="352"/>
      <c r="CJ3" s="352"/>
      <c r="CK3" s="352"/>
      <c r="CL3" s="352"/>
      <c r="CM3" s="352"/>
      <c r="CN3" s="352"/>
      <c r="CO3" s="352"/>
      <c r="CP3" s="352"/>
      <c r="CQ3" s="352"/>
      <c r="CR3" s="352"/>
      <c r="CS3" s="352"/>
      <c r="CT3" s="352"/>
      <c r="CU3" s="352"/>
      <c r="CV3" s="352"/>
      <c r="CW3" s="352"/>
      <c r="CX3" s="352"/>
      <c r="CY3" s="352"/>
      <c r="CZ3" s="352"/>
    </row>
    <row r="4" s="300" customFormat="true" ht="22.5" customHeight="true" x14ac:dyDescent="0.35">
      <c r="A4" s="371" t="s">
        <v>96</v>
      </c>
      <c r="B4" s="372"/>
      <c r="X4" s="352"/>
      <c r="Y4" s="352"/>
      <c r="Z4" s="352"/>
      <c r="AA4" s="352"/>
      <c r="AB4" s="352"/>
      <c r="AC4" s="352"/>
      <c r="AD4" s="352"/>
      <c r="AE4" s="352"/>
      <c r="AF4" s="352"/>
      <c r="AG4" s="352"/>
      <c r="AH4" s="352"/>
      <c r="AI4" s="352"/>
      <c r="AJ4" s="352"/>
      <c r="AK4" s="352"/>
      <c r="AL4" s="352"/>
      <c r="AM4" s="352"/>
      <c r="AN4" s="352"/>
      <c r="AO4" s="352"/>
      <c r="AP4" s="352"/>
      <c r="AQ4" s="352"/>
      <c r="AR4" s="352"/>
      <c r="AS4" s="352"/>
      <c r="AT4" s="352"/>
      <c r="AU4" s="352"/>
      <c r="AV4" s="352"/>
      <c r="AW4" s="352"/>
      <c r="AX4" s="352"/>
      <c r="AY4" s="352"/>
      <c r="AZ4" s="352"/>
      <c r="BB4" s="323"/>
      <c r="BX4" s="352"/>
      <c r="BY4" s="352"/>
      <c r="BZ4" s="352"/>
      <c r="CA4" s="352"/>
      <c r="CB4" s="352"/>
      <c r="CC4" s="352"/>
      <c r="CD4" s="352"/>
      <c r="CE4" s="352"/>
      <c r="CF4" s="352"/>
      <c r="CG4" s="352"/>
      <c r="CH4" s="352"/>
      <c r="CI4" s="352"/>
      <c r="CJ4" s="352"/>
      <c r="CK4" s="352"/>
      <c r="CL4" s="352"/>
      <c r="CM4" s="352"/>
      <c r="CN4" s="352"/>
      <c r="CO4" s="352"/>
      <c r="CP4" s="352"/>
      <c r="CQ4" s="352"/>
      <c r="CR4" s="352"/>
      <c r="CS4" s="352"/>
      <c r="CT4" s="352"/>
      <c r="CU4" s="352"/>
      <c r="CV4" s="352"/>
      <c r="CW4" s="352"/>
      <c r="CX4" s="352"/>
      <c r="CY4" s="352"/>
      <c r="CZ4" s="352"/>
    </row>
    <row r="5" s="300" customFormat="true" ht="20.1" customHeight="true" x14ac:dyDescent="0.35">
      <c r="A5" s="371" t="s">
        <v>97</v>
      </c>
      <c r="B5" s="372"/>
      <c r="X5" s="352"/>
      <c r="Y5" s="352"/>
      <c r="Z5" s="352"/>
      <c r="AA5" s="352"/>
      <c r="AB5" s="352"/>
      <c r="AC5" s="352"/>
      <c r="AD5" s="352"/>
      <c r="AE5" s="352"/>
      <c r="AF5" s="352"/>
      <c r="AG5" s="352"/>
      <c r="AH5" s="352"/>
      <c r="AI5" s="352"/>
      <c r="AJ5" s="352"/>
      <c r="AK5" s="352"/>
      <c r="AL5" s="352"/>
      <c r="AM5" s="352"/>
      <c r="AN5" s="352"/>
      <c r="AO5" s="352"/>
      <c r="AP5" s="352"/>
      <c r="AQ5" s="352"/>
      <c r="AR5" s="352"/>
      <c r="AS5" s="352"/>
      <c r="AT5" s="352"/>
      <c r="AU5" s="352"/>
      <c r="AV5" s="352"/>
      <c r="AW5" s="352"/>
      <c r="AX5" s="352"/>
      <c r="AY5" s="352"/>
      <c r="AZ5" s="352"/>
      <c r="BB5" s="323"/>
      <c r="BX5" s="352"/>
      <c r="BY5" s="352"/>
      <c r="BZ5" s="352"/>
      <c r="CA5" s="352"/>
      <c r="CB5" s="352"/>
      <c r="CC5" s="352"/>
      <c r="CD5" s="352"/>
      <c r="CE5" s="352"/>
      <c r="CF5" s="352"/>
      <c r="CG5" s="352"/>
      <c r="CH5" s="352"/>
      <c r="CI5" s="352"/>
      <c r="CJ5" s="352"/>
      <c r="CK5" s="352"/>
      <c r="CL5" s="352"/>
      <c r="CM5" s="352"/>
      <c r="CN5" s="352"/>
      <c r="CO5" s="352"/>
      <c r="CP5" s="352"/>
      <c r="CQ5" s="352"/>
      <c r="CR5" s="352"/>
      <c r="CS5" s="352"/>
      <c r="CT5" s="352"/>
      <c r="CU5" s="352"/>
      <c r="CV5" s="352"/>
      <c r="CW5" s="352"/>
      <c r="CX5" s="352"/>
      <c r="CY5" s="352"/>
      <c r="CZ5" s="352"/>
    </row>
    <row r="6" s="300" customFormat="true" ht="15" customHeight="true" x14ac:dyDescent="0.2">
      <c r="A6" s="373" t="s">
        <v>98</v>
      </c>
      <c r="B6" s="374"/>
      <c r="X6" s="352"/>
      <c r="Y6" s="352"/>
      <c r="Z6" s="352"/>
      <c r="AA6" s="352"/>
      <c r="AB6" s="352"/>
      <c r="AC6" s="352"/>
      <c r="AD6" s="352"/>
      <c r="AE6" s="352"/>
      <c r="AF6" s="352"/>
      <c r="AG6" s="352"/>
      <c r="AH6" s="352"/>
      <c r="AI6" s="352"/>
      <c r="AJ6" s="352"/>
      <c r="AK6" s="352"/>
      <c r="AL6" s="352"/>
      <c r="AM6" s="352"/>
      <c r="AN6" s="352"/>
      <c r="AO6" s="352"/>
      <c r="AP6" s="352"/>
      <c r="AQ6" s="352"/>
      <c r="AR6" s="352"/>
      <c r="AS6" s="352"/>
      <c r="AT6" s="352"/>
      <c r="AU6" s="352"/>
      <c r="AV6" s="352"/>
      <c r="AW6" s="352"/>
      <c r="AX6" s="352"/>
      <c r="AY6" s="352"/>
      <c r="AZ6" s="352"/>
      <c r="BB6" s="323"/>
      <c r="BX6" s="352"/>
      <c r="BY6" s="352"/>
      <c r="BZ6" s="352"/>
      <c r="CA6" s="352"/>
      <c r="CB6" s="352"/>
      <c r="CC6" s="352"/>
      <c r="CD6" s="352"/>
      <c r="CE6" s="352"/>
      <c r="CF6" s="352"/>
      <c r="CG6" s="352"/>
      <c r="CH6" s="352"/>
      <c r="CI6" s="352"/>
      <c r="CJ6" s="352"/>
      <c r="CK6" s="352"/>
      <c r="CL6" s="352"/>
      <c r="CM6" s="352"/>
      <c r="CN6" s="352"/>
      <c r="CO6" s="352"/>
      <c r="CP6" s="352"/>
      <c r="CQ6" s="352"/>
      <c r="CR6" s="352"/>
      <c r="CS6" s="352"/>
      <c r="CT6" s="352"/>
      <c r="CU6" s="352"/>
      <c r="CV6" s="352"/>
      <c r="CW6" s="352"/>
      <c r="CX6" s="352"/>
      <c r="CY6" s="352"/>
      <c r="CZ6" s="352"/>
    </row>
    <row r="7" s="300" customFormat="true" ht="15" customHeight="true" x14ac:dyDescent="0.2">
      <c r="A7" s="375" t="s">
        <v>40</v>
      </c>
      <c r="B7" s="376"/>
      <c r="X7" s="352"/>
      <c r="Y7" s="352"/>
      <c r="Z7" s="352"/>
      <c r="AA7" s="352"/>
      <c r="AB7" s="352"/>
      <c r="AC7" s="352"/>
      <c r="AD7" s="352"/>
      <c r="AE7" s="352"/>
      <c r="AF7" s="352"/>
      <c r="AG7" s="352"/>
      <c r="AH7" s="352"/>
      <c r="AI7" s="352"/>
      <c r="AJ7" s="352"/>
      <c r="AK7" s="352"/>
      <c r="AL7" s="352"/>
      <c r="AM7" s="352"/>
      <c r="AN7" s="352"/>
      <c r="AO7" s="352"/>
      <c r="AP7" s="352"/>
      <c r="AQ7" s="352"/>
      <c r="AR7" s="352"/>
      <c r="AS7" s="352"/>
      <c r="AT7" s="352"/>
      <c r="AU7" s="352"/>
      <c r="AV7" s="352"/>
      <c r="AW7" s="352"/>
      <c r="AX7" s="352"/>
      <c r="AY7" s="352"/>
      <c r="AZ7" s="352"/>
      <c r="BB7" s="323"/>
      <c r="BX7" s="352"/>
      <c r="BY7" s="352"/>
      <c r="BZ7" s="352"/>
      <c r="CA7" s="352"/>
      <c r="CB7" s="352"/>
      <c r="CC7" s="352"/>
      <c r="CD7" s="352"/>
      <c r="CE7" s="352"/>
      <c r="CF7" s="352"/>
      <c r="CG7" s="352"/>
      <c r="CH7" s="352"/>
      <c r="CI7" s="352"/>
      <c r="CJ7" s="352"/>
      <c r="CK7" s="352"/>
      <c r="CL7" s="352"/>
      <c r="CM7" s="352"/>
      <c r="CN7" s="352"/>
      <c r="CO7" s="352"/>
      <c r="CP7" s="352"/>
      <c r="CQ7" s="352"/>
      <c r="CR7" s="352"/>
      <c r="CS7" s="352"/>
      <c r="CT7" s="352"/>
      <c r="CU7" s="352"/>
      <c r="CV7" s="352"/>
      <c r="CW7" s="352"/>
      <c r="CX7" s="352"/>
      <c r="CY7" s="352"/>
      <c r="CZ7" s="352"/>
    </row>
    <row r="8" s="300" customFormat="true" ht="15" customHeight="true" x14ac:dyDescent="0.2">
      <c r="A8" s="375" t="s">
        <v>39</v>
      </c>
      <c r="B8" s="376"/>
      <c r="X8" s="352"/>
      <c r="Y8" s="352"/>
      <c r="Z8" s="352"/>
      <c r="AA8" s="352"/>
      <c r="AB8" s="352"/>
      <c r="AC8" s="352"/>
      <c r="AD8" s="352"/>
      <c r="AE8" s="352"/>
      <c r="AF8" s="352"/>
      <c r="AG8" s="352"/>
      <c r="AH8" s="352"/>
      <c r="AI8" s="352"/>
      <c r="AJ8" s="352"/>
      <c r="AK8" s="352"/>
      <c r="AL8" s="352"/>
      <c r="AM8" s="352"/>
      <c r="AN8" s="352"/>
      <c r="AO8" s="352"/>
      <c r="AP8" s="352"/>
      <c r="AQ8" s="352"/>
      <c r="AR8" s="352"/>
      <c r="AS8" s="352"/>
      <c r="AT8" s="352"/>
      <c r="AU8" s="352"/>
      <c r="AV8" s="352"/>
      <c r="AW8" s="352"/>
      <c r="AX8" s="352"/>
      <c r="AY8" s="352"/>
      <c r="AZ8" s="352"/>
      <c r="BB8" s="323"/>
      <c r="BX8" s="352"/>
      <c r="BY8" s="352"/>
      <c r="BZ8" s="352"/>
      <c r="CA8" s="352"/>
      <c r="CB8" s="352"/>
      <c r="CC8" s="352"/>
      <c r="CD8" s="352"/>
      <c r="CE8" s="352"/>
      <c r="CF8" s="352"/>
      <c r="CG8" s="352"/>
      <c r="CH8" s="352"/>
      <c r="CI8" s="352"/>
      <c r="CJ8" s="352"/>
      <c r="CK8" s="352"/>
      <c r="CL8" s="352"/>
      <c r="CM8" s="352"/>
      <c r="CN8" s="352"/>
      <c r="CO8" s="352"/>
      <c r="CP8" s="352"/>
      <c r="CQ8" s="352"/>
      <c r="CR8" s="352"/>
      <c r="CS8" s="352"/>
      <c r="CT8" s="352"/>
      <c r="CU8" s="352"/>
      <c r="CV8" s="352"/>
      <c r="CW8" s="352"/>
      <c r="CX8" s="352"/>
      <c r="CY8" s="352"/>
      <c r="CZ8" s="352"/>
    </row>
    <row r="9" s="300" customFormat="true" ht="15" customHeight="true" x14ac:dyDescent="0.2">
      <c r="A9" s="375" t="s">
        <v>136</v>
      </c>
      <c r="B9" s="377" t="str">
        <f>A1025</f>
        <v>MIS11</v>
      </c>
      <c r="X9" s="352"/>
      <c r="Y9" s="352"/>
      <c r="Z9" s="352"/>
      <c r="AA9" s="352"/>
      <c r="AB9" s="352"/>
      <c r="AC9" s="352"/>
      <c r="AD9" s="352"/>
      <c r="AE9" s="352"/>
      <c r="AF9" s="352"/>
      <c r="AG9" s="352"/>
      <c r="AH9" s="352"/>
      <c r="AI9" s="352"/>
      <c r="AJ9" s="352"/>
      <c r="AK9" s="352"/>
      <c r="AL9" s="352"/>
      <c r="AM9" s="352"/>
      <c r="AN9" s="352"/>
      <c r="AO9" s="352"/>
      <c r="AP9" s="352"/>
      <c r="AQ9" s="352"/>
      <c r="AR9" s="352"/>
      <c r="AS9" s="352"/>
      <c r="AT9" s="352"/>
      <c r="AU9" s="352"/>
      <c r="AV9" s="352"/>
      <c r="AW9" s="352"/>
      <c r="AX9" s="352"/>
      <c r="AY9" s="352"/>
      <c r="AZ9" s="352"/>
      <c r="BB9" s="323"/>
      <c r="BX9" s="352"/>
      <c r="BY9" s="352"/>
      <c r="BZ9" s="352"/>
      <c r="CA9" s="352"/>
      <c r="CB9" s="352"/>
      <c r="CC9" s="352"/>
      <c r="CD9" s="352"/>
      <c r="CE9" s="352"/>
      <c r="CF9" s="352"/>
      <c r="CG9" s="352"/>
      <c r="CH9" s="352"/>
      <c r="CI9" s="352"/>
      <c r="CJ9" s="352"/>
      <c r="CK9" s="352"/>
      <c r="CL9" s="352"/>
      <c r="CM9" s="352"/>
      <c r="CN9" s="352"/>
      <c r="CO9" s="352"/>
      <c r="CP9" s="352"/>
      <c r="CQ9" s="352"/>
      <c r="CR9" s="352"/>
      <c r="CS9" s="352"/>
      <c r="CT9" s="352"/>
      <c r="CU9" s="352"/>
      <c r="CV9" s="352"/>
      <c r="CW9" s="352"/>
      <c r="CX9" s="352"/>
      <c r="CY9" s="352"/>
      <c r="CZ9" s="352"/>
    </row>
    <row r="10" s="300" customFormat="true" ht="15" customHeight="true" x14ac:dyDescent="0.2">
      <c r="A10" s="189" t="str">
        <f>B1028</f>
        <v/>
      </c>
      <c r="B10" s="188"/>
      <c r="X10" s="352"/>
      <c r="Y10" s="352"/>
      <c r="Z10" s="352"/>
      <c r="AA10" s="352"/>
      <c r="AB10" s="352"/>
      <c r="AC10" s="352"/>
      <c r="AD10" s="352"/>
      <c r="AE10" s="352"/>
      <c r="AF10" s="352"/>
      <c r="AG10" s="352"/>
      <c r="AH10" s="352"/>
      <c r="AI10" s="352"/>
      <c r="AJ10" s="352"/>
      <c r="AK10" s="352"/>
      <c r="AL10" s="352"/>
      <c r="AM10" s="352"/>
      <c r="AN10" s="352"/>
      <c r="AO10" s="352"/>
      <c r="AP10" s="352"/>
      <c r="AQ10" s="352"/>
      <c r="AR10" s="352"/>
      <c r="AS10" s="352"/>
      <c r="AT10" s="352"/>
      <c r="AU10" s="352"/>
      <c r="AV10" s="352"/>
      <c r="AW10" s="352"/>
      <c r="AX10" s="352"/>
      <c r="AY10" s="352"/>
      <c r="AZ10" s="352"/>
      <c r="BB10" s="323"/>
      <c r="BX10" s="352"/>
      <c r="BY10" s="352"/>
      <c r="BZ10" s="352"/>
      <c r="CA10" s="352"/>
      <c r="CB10" s="352"/>
      <c r="CC10" s="352"/>
      <c r="CD10" s="352"/>
      <c r="CE10" s="352"/>
      <c r="CF10" s="352"/>
      <c r="CG10" s="352"/>
      <c r="CH10" s="352"/>
      <c r="CI10" s="352"/>
      <c r="CJ10" s="352"/>
      <c r="CK10" s="352"/>
      <c r="CL10" s="352"/>
      <c r="CM10" s="352"/>
      <c r="CN10" s="352"/>
      <c r="CO10" s="352"/>
      <c r="CP10" s="352"/>
      <c r="CQ10" s="352"/>
      <c r="CR10" s="352"/>
      <c r="CS10" s="352"/>
      <c r="CT10" s="352"/>
      <c r="CU10" s="352"/>
      <c r="CV10" s="352"/>
      <c r="CW10" s="352"/>
      <c r="CX10" s="352"/>
      <c r="CY10" s="352"/>
      <c r="CZ10" s="352"/>
    </row>
    <row r="11" s="300" customFormat="true" ht="15" customHeight="true" x14ac:dyDescent="0.2">
      <c r="A11" s="189" t="str">
        <f>B1027</f>
        <v/>
      </c>
      <c r="B11" s="187"/>
      <c r="X11" s="352"/>
      <c r="Y11" s="352"/>
      <c r="Z11" s="352"/>
      <c r="AA11" s="352"/>
      <c r="AB11" s="352"/>
      <c r="AC11" s="352"/>
      <c r="AD11" s="352"/>
      <c r="AE11" s="352"/>
      <c r="AF11" s="352"/>
      <c r="AG11" s="352"/>
      <c r="AH11" s="352"/>
      <c r="AI11" s="352"/>
      <c r="AJ11" s="352"/>
      <c r="AK11" s="352"/>
      <c r="AL11" s="352"/>
      <c r="AM11" s="352"/>
      <c r="AN11" s="352"/>
      <c r="AO11" s="352"/>
      <c r="AP11" s="352"/>
      <c r="AQ11" s="352"/>
      <c r="AR11" s="352"/>
      <c r="AS11" s="352"/>
      <c r="AT11" s="352"/>
      <c r="AU11" s="352"/>
      <c r="AV11" s="352"/>
      <c r="AW11" s="352"/>
      <c r="AX11" s="352"/>
      <c r="AY11" s="352"/>
      <c r="AZ11" s="352"/>
      <c r="BB11" s="323"/>
      <c r="BX11" s="352"/>
      <c r="BY11" s="352"/>
      <c r="BZ11" s="352"/>
      <c r="CA11" s="352"/>
      <c r="CB11" s="352"/>
      <c r="CC11" s="352"/>
      <c r="CD11" s="352"/>
      <c r="CE11" s="352"/>
      <c r="CF11" s="352"/>
      <c r="CG11" s="352"/>
      <c r="CH11" s="352"/>
      <c r="CI11" s="352"/>
      <c r="CJ11" s="352"/>
      <c r="CK11" s="352"/>
      <c r="CL11" s="352"/>
      <c r="CM11" s="352"/>
      <c r="CN11" s="352"/>
      <c r="CO11" s="352"/>
      <c r="CP11" s="352"/>
      <c r="CQ11" s="352"/>
      <c r="CR11" s="352"/>
      <c r="CS11" s="352"/>
      <c r="CT11" s="352"/>
      <c r="CU11" s="352"/>
      <c r="CV11" s="352"/>
      <c r="CW11" s="352"/>
      <c r="CX11" s="352"/>
      <c r="CY11" s="352"/>
      <c r="CZ11" s="352"/>
    </row>
    <row r="12" s="300" customFormat="true" ht="18" customHeight="true" x14ac:dyDescent="0.2">
      <c r="A12" s="186"/>
      <c r="B12" s="188"/>
      <c r="X12" s="352"/>
      <c r="Y12" s="352"/>
      <c r="Z12" s="352"/>
      <c r="AA12" s="352"/>
      <c r="AB12" s="352"/>
      <c r="AC12" s="352"/>
      <c r="AD12" s="352"/>
      <c r="AE12" s="352"/>
      <c r="AF12" s="352"/>
      <c r="AG12" s="352"/>
      <c r="AH12" s="352"/>
      <c r="AI12" s="352"/>
      <c r="AJ12" s="352"/>
      <c r="AK12" s="352"/>
      <c r="AL12" s="352"/>
      <c r="AM12" s="352"/>
      <c r="AN12" s="352"/>
      <c r="AO12" s="352"/>
      <c r="AP12" s="352"/>
      <c r="AQ12" s="352"/>
      <c r="AR12" s="352"/>
      <c r="AS12" s="352"/>
      <c r="AT12" s="352"/>
      <c r="AU12" s="352"/>
      <c r="AV12" s="352"/>
      <c r="AW12" s="352"/>
      <c r="AX12" s="352"/>
      <c r="AY12" s="352"/>
      <c r="AZ12" s="352"/>
      <c r="BB12" s="323"/>
      <c r="BX12" s="352"/>
      <c r="BY12" s="352"/>
      <c r="BZ12" s="352"/>
      <c r="CA12" s="352"/>
      <c r="CB12" s="352"/>
      <c r="CC12" s="352"/>
      <c r="CD12" s="352"/>
      <c r="CE12" s="352"/>
      <c r="CF12" s="352"/>
      <c r="CG12" s="352"/>
      <c r="CH12" s="352"/>
      <c r="CI12" s="352"/>
      <c r="CJ12" s="352"/>
      <c r="CK12" s="352"/>
      <c r="CL12" s="352"/>
      <c r="CM12" s="352"/>
      <c r="CN12" s="352"/>
      <c r="CO12" s="352"/>
      <c r="CP12" s="352"/>
      <c r="CQ12" s="352"/>
      <c r="CR12" s="352"/>
      <c r="CS12" s="352"/>
      <c r="CT12" s="352"/>
      <c r="CU12" s="352"/>
      <c r="CV12" s="352"/>
      <c r="CW12" s="352"/>
      <c r="CX12" s="352"/>
      <c r="CY12" s="352"/>
      <c r="CZ12" s="352"/>
    </row>
    <row r="13" s="300" customFormat="true" ht="18" customHeight="true" x14ac:dyDescent="0.2">
      <c r="A13" s="185"/>
      <c r="B13" s="184"/>
      <c r="X13" s="352"/>
      <c r="Y13" s="352"/>
      <c r="Z13" s="352"/>
      <c r="AA13" s="352"/>
      <c r="AB13" s="352"/>
      <c r="AC13" s="352"/>
      <c r="AD13" s="352"/>
      <c r="AE13" s="352"/>
      <c r="AF13" s="352"/>
      <c r="AG13" s="352"/>
      <c r="AH13" s="352"/>
      <c r="AI13" s="352"/>
      <c r="AJ13" s="352"/>
      <c r="AK13" s="352"/>
      <c r="AL13" s="352"/>
      <c r="AM13" s="352"/>
      <c r="AN13" s="352"/>
      <c r="AO13" s="352"/>
      <c r="AP13" s="352"/>
      <c r="AQ13" s="352"/>
      <c r="AR13" s="352"/>
      <c r="AS13" s="352"/>
      <c r="AT13" s="352"/>
      <c r="AU13" s="352"/>
      <c r="AV13" s="352"/>
      <c r="AW13" s="352"/>
      <c r="AX13" s="352"/>
      <c r="AY13" s="352"/>
      <c r="AZ13" s="352"/>
      <c r="BB13" s="323"/>
      <c r="BX13" s="352"/>
      <c r="BY13" s="352"/>
      <c r="BZ13" s="352"/>
      <c r="CA13" s="352"/>
      <c r="CB13" s="352"/>
      <c r="CC13" s="352"/>
      <c r="CD13" s="352"/>
      <c r="CE13" s="352"/>
      <c r="CF13" s="352"/>
      <c r="CG13" s="352"/>
      <c r="CH13" s="352"/>
      <c r="CI13" s="352"/>
      <c r="CJ13" s="352"/>
      <c r="CK13" s="352"/>
      <c r="CL13" s="352"/>
      <c r="CM13" s="352"/>
      <c r="CN13" s="352"/>
      <c r="CO13" s="352"/>
      <c r="CP13" s="352"/>
      <c r="CQ13" s="352"/>
      <c r="CR13" s="352"/>
      <c r="CS13" s="352"/>
      <c r="CT13" s="352"/>
      <c r="CU13" s="352"/>
      <c r="CV13" s="352"/>
      <c r="CW13" s="352"/>
      <c r="CX13" s="352"/>
      <c r="CY13" s="352"/>
      <c r="CZ13" s="352"/>
    </row>
    <row r="14" s="513" customFormat="true" ht="15" customHeight="true" x14ac:dyDescent="0.2">
      <c r="A14" s="304" t="s">
        <v>96</v>
      </c>
      <c r="B14" s="349"/>
      <c r="C14" s="1076" t="s">
        <v>115</v>
      </c>
      <c r="D14" s="1077"/>
      <c r="E14" s="1077"/>
      <c r="F14" s="1077"/>
      <c r="G14" s="1078"/>
      <c r="H14" s="1073" t="s">
        <v>38</v>
      </c>
      <c r="I14" s="1074"/>
      <c r="J14" s="1074"/>
      <c r="K14" s="1074"/>
      <c r="L14" s="1075"/>
      <c r="M14" s="1051" t="s">
        <v>37</v>
      </c>
      <c r="N14" s="1052"/>
      <c r="O14" s="1052"/>
      <c r="P14" s="1052"/>
      <c r="Q14" s="1053"/>
      <c r="R14" s="35" t="s">
        <v>142</v>
      </c>
      <c r="S14" s="437"/>
      <c r="T14" s="437"/>
      <c r="U14" s="437"/>
      <c r="V14" s="437"/>
      <c r="W14" s="437"/>
      <c r="X14" s="448"/>
      <c r="Y14" s="448"/>
      <c r="Z14" s="448"/>
      <c r="AA14" s="448"/>
      <c r="AB14" s="448"/>
      <c r="AC14" s="448"/>
      <c r="AD14" s="448"/>
      <c r="AE14" s="448"/>
      <c r="AF14" s="448"/>
      <c r="AG14" s="448"/>
      <c r="AH14" s="448"/>
      <c r="AI14" s="448"/>
      <c r="AJ14" s="448"/>
      <c r="AK14" s="448"/>
      <c r="AL14" s="448"/>
      <c r="AM14" s="448"/>
      <c r="AN14" s="448"/>
      <c r="AO14" s="448"/>
      <c r="AP14" s="448"/>
      <c r="AQ14" s="448"/>
      <c r="AR14" s="448"/>
      <c r="AS14" s="448"/>
      <c r="AT14" s="448"/>
      <c r="AU14" s="448"/>
      <c r="AV14" s="448"/>
      <c r="AW14" s="448"/>
      <c r="AX14" s="448"/>
      <c r="AY14" s="448"/>
      <c r="AZ14" s="874"/>
      <c r="BA14" s="358" t="s">
        <v>131</v>
      </c>
      <c r="BB14" s="304" t="s">
        <v>96</v>
      </c>
      <c r="BC14" s="1051" t="s">
        <v>115</v>
      </c>
      <c r="BD14" s="1052"/>
      <c r="BE14" s="1052"/>
      <c r="BF14" s="1052"/>
      <c r="BG14" s="1086"/>
      <c r="BH14" s="1051" t="s">
        <v>38</v>
      </c>
      <c r="BI14" s="1052"/>
      <c r="BJ14" s="1052"/>
      <c r="BK14" s="1052"/>
      <c r="BL14" s="1086"/>
      <c r="BM14" s="1051" t="s">
        <v>37</v>
      </c>
      <c r="BN14" s="1052"/>
      <c r="BO14" s="1052"/>
      <c r="BP14" s="1052"/>
      <c r="BQ14" s="1053"/>
      <c r="BR14" s="34" t="s">
        <v>142</v>
      </c>
      <c r="BS14" s="437"/>
      <c r="BT14" s="437"/>
      <c r="BU14" s="437"/>
      <c r="BV14" s="437"/>
      <c r="BW14" s="437"/>
      <c r="BX14" s="23"/>
      <c r="BY14" s="23"/>
      <c r="BZ14" s="356"/>
      <c r="CA14" s="356"/>
      <c r="CB14" s="356"/>
      <c r="CC14" s="356"/>
      <c r="CD14" s="356"/>
      <c r="CE14" s="356"/>
      <c r="CF14" s="356"/>
      <c r="CG14" s="356"/>
      <c r="CH14" s="356"/>
      <c r="CI14" s="356"/>
      <c r="CJ14" s="356"/>
      <c r="CK14" s="356"/>
      <c r="CL14" s="356"/>
      <c r="CM14" s="356"/>
      <c r="CN14" s="356"/>
      <c r="CO14" s="356"/>
      <c r="CP14" s="356"/>
      <c r="CQ14" s="356"/>
      <c r="CR14" s="356"/>
      <c r="CS14" s="356"/>
      <c r="CT14" s="356"/>
      <c r="CU14" s="356"/>
      <c r="CV14" s="356"/>
      <c r="CW14" s="356"/>
      <c r="CX14" s="356"/>
      <c r="CY14" s="356"/>
      <c r="CZ14" s="356"/>
    </row>
    <row r="15" s="513" customFormat="true" ht="24" x14ac:dyDescent="0.2">
      <c r="A15" s="344" t="s">
        <v>87</v>
      </c>
      <c r="B15" s="386"/>
      <c r="C15" s="428" t="s">
        <v>0</v>
      </c>
      <c r="D15" s="611" t="s">
        <v>1</v>
      </c>
      <c r="E15" s="611" t="s">
        <v>2</v>
      </c>
      <c r="F15" s="611" t="s">
        <v>3</v>
      </c>
      <c r="G15" s="612" t="s">
        <v>4</v>
      </c>
      <c r="H15" s="391" t="s">
        <v>0</v>
      </c>
      <c r="I15" s="613" t="s">
        <v>1</v>
      </c>
      <c r="J15" s="613" t="s">
        <v>2</v>
      </c>
      <c r="K15" s="613" t="s">
        <v>3</v>
      </c>
      <c r="L15" s="614" t="s">
        <v>4</v>
      </c>
      <c r="M15" s="392" t="s">
        <v>0</v>
      </c>
      <c r="N15" s="613" t="s">
        <v>1</v>
      </c>
      <c r="O15" s="613" t="s">
        <v>2</v>
      </c>
      <c r="P15" s="613" t="s">
        <v>3</v>
      </c>
      <c r="Q15" s="609" t="s">
        <v>4</v>
      </c>
      <c r="R15" s="391" t="s">
        <v>156</v>
      </c>
      <c r="S15" s="613" t="s">
        <v>157</v>
      </c>
      <c r="T15" s="613" t="s">
        <v>158</v>
      </c>
      <c r="U15" s="613" t="s">
        <v>159</v>
      </c>
      <c r="V15" s="613" t="s">
        <v>160</v>
      </c>
      <c r="W15" s="614" t="s">
        <v>161</v>
      </c>
      <c r="X15" s="448"/>
      <c r="Y15" s="448"/>
      <c r="Z15" s="448"/>
      <c r="AA15" s="448"/>
      <c r="AB15" s="448"/>
      <c r="AC15" s="448"/>
      <c r="AD15" s="448"/>
      <c r="AE15" s="448"/>
      <c r="AF15" s="448"/>
      <c r="AG15" s="448"/>
      <c r="AH15" s="448"/>
      <c r="AI15" s="448"/>
      <c r="AJ15" s="448"/>
      <c r="AK15" s="448"/>
      <c r="AL15" s="448"/>
      <c r="AM15" s="448"/>
      <c r="AN15" s="448"/>
      <c r="AO15" s="448"/>
      <c r="AP15" s="448"/>
      <c r="AQ15" s="448"/>
      <c r="AR15" s="448"/>
      <c r="AS15" s="448"/>
      <c r="AT15" s="448"/>
      <c r="AU15" s="448"/>
      <c r="AV15" s="448"/>
      <c r="AW15" s="448"/>
      <c r="AX15" s="448"/>
      <c r="AY15" s="448"/>
      <c r="AZ15" s="874"/>
      <c r="BA15" s="344" t="s">
        <v>120</v>
      </c>
      <c r="BB15" s="343"/>
      <c r="BC15" s="466" t="s">
        <v>0</v>
      </c>
      <c r="BD15" s="581" t="s">
        <v>1</v>
      </c>
      <c r="BE15" s="581" t="s">
        <v>2</v>
      </c>
      <c r="BF15" s="581" t="s">
        <v>3</v>
      </c>
      <c r="BG15" s="467" t="s">
        <v>4</v>
      </c>
      <c r="BH15" s="466" t="s">
        <v>0</v>
      </c>
      <c r="BI15" s="581" t="s">
        <v>1</v>
      </c>
      <c r="BJ15" s="581" t="s">
        <v>2</v>
      </c>
      <c r="BK15" s="581" t="s">
        <v>3</v>
      </c>
      <c r="BL15" s="467" t="s">
        <v>4</v>
      </c>
      <c r="BM15" s="466" t="s">
        <v>0</v>
      </c>
      <c r="BN15" s="581" t="s">
        <v>1</v>
      </c>
      <c r="BO15" s="581" t="s">
        <v>2</v>
      </c>
      <c r="BP15" s="581" t="s">
        <v>3</v>
      </c>
      <c r="BQ15" s="467" t="s">
        <v>4</v>
      </c>
      <c r="BR15" s="466" t="s">
        <v>156</v>
      </c>
      <c r="BS15" s="581" t="s">
        <v>157</v>
      </c>
      <c r="BT15" s="581" t="s">
        <v>158</v>
      </c>
      <c r="BU15" s="581" t="s">
        <v>159</v>
      </c>
      <c r="BV15" s="581" t="s">
        <v>160</v>
      </c>
      <c r="BW15" s="582" t="s">
        <v>161</v>
      </c>
      <c r="BX15" s="878"/>
      <c r="BY15" s="878"/>
      <c r="BZ15" s="878"/>
      <c r="CA15" s="878"/>
      <c r="CB15" s="878"/>
      <c r="CC15" s="878"/>
      <c r="CD15" s="878"/>
      <c r="CE15" s="878"/>
      <c r="CF15" s="878"/>
      <c r="CG15" s="878"/>
      <c r="CH15" s="878"/>
      <c r="CI15" s="878"/>
      <c r="CJ15" s="878"/>
      <c r="CK15" s="878"/>
      <c r="CL15" s="878"/>
      <c r="CM15" s="878"/>
      <c r="CN15" s="878"/>
      <c r="CO15" s="878"/>
      <c r="CP15" s="878"/>
      <c r="CQ15" s="878"/>
      <c r="CR15" s="878"/>
      <c r="CS15" s="878"/>
      <c r="CT15" s="878"/>
      <c r="CU15" s="878"/>
      <c r="CV15" s="878"/>
      <c r="CW15" s="878"/>
      <c r="CX15" s="878"/>
      <c r="CY15" s="878"/>
      <c r="CZ15" s="878"/>
    </row>
    <row r="16" s="513" customFormat="true" ht="15" customHeight="true" x14ac:dyDescent="0.2">
      <c r="A16" s="1063" t="s">
        <v>13</v>
      </c>
      <c r="B16" s="388" t="s">
        <v>14</v>
      </c>
      <c r="C16" s="144">
        <v>49.2</v>
      </c>
      <c r="D16" s="143">
        <v>69.7</v>
      </c>
      <c r="E16" s="143">
        <v>85.7</v>
      </c>
      <c r="F16" s="143">
        <v>83.6</v>
      </c>
      <c r="G16" s="142">
        <v>87.5</v>
      </c>
      <c r="H16" s="141">
        <v>85.3</v>
      </c>
      <c r="I16" s="143">
        <v>84.1</v>
      </c>
      <c r="J16" s="143">
        <v>81</v>
      </c>
      <c r="K16" s="143">
        <v>87.3</v>
      </c>
      <c r="L16" s="140">
        <v>85.4</v>
      </c>
      <c r="M16" s="144">
        <v>44.2</v>
      </c>
      <c r="N16" s="143">
        <v>49.8</v>
      </c>
      <c r="O16" s="143">
        <v>62.4</v>
      </c>
      <c r="P16" s="143">
        <v>78.400000000000006</v>
      </c>
      <c r="Q16" s="142">
        <v>95.5</v>
      </c>
      <c r="R16" s="141">
        <v>85.8</v>
      </c>
      <c r="S16" s="143">
        <v>75.7</v>
      </c>
      <c r="T16" s="143">
        <v>69.7</v>
      </c>
      <c r="U16" s="143">
        <v>68.900000000000006</v>
      </c>
      <c r="V16" s="143">
        <v>65.3</v>
      </c>
      <c r="W16" s="140">
        <v>62.1</v>
      </c>
      <c r="X16" s="448"/>
      <c r="Y16" s="448"/>
      <c r="Z16" s="448"/>
      <c r="AA16" s="448"/>
      <c r="AB16" s="448"/>
      <c r="AC16" s="448"/>
      <c r="AD16" s="448"/>
      <c r="AE16" s="448"/>
      <c r="AF16" s="448"/>
      <c r="AG16" s="448"/>
      <c r="AH16" s="448"/>
      <c r="AI16" s="448"/>
      <c r="AJ16" s="448"/>
      <c r="AK16" s="448"/>
      <c r="AL16" s="448"/>
      <c r="AM16" s="448"/>
      <c r="AN16" s="448"/>
      <c r="AO16" s="448"/>
      <c r="AP16" s="448"/>
      <c r="AQ16" s="448"/>
      <c r="AR16" s="448"/>
      <c r="AS16" s="448"/>
      <c r="AT16" s="448"/>
      <c r="AU16" s="448"/>
      <c r="AV16" s="448"/>
      <c r="AW16" s="448"/>
      <c r="AX16" s="448"/>
      <c r="AY16" s="448"/>
      <c r="AZ16" s="874"/>
      <c r="BA16" s="1083" t="s">
        <v>13</v>
      </c>
      <c r="BB16" s="606" t="s">
        <v>14</v>
      </c>
      <c r="BC16" s="73" t="s">
        <v>35</v>
      </c>
      <c r="BD16" s="69" t="s">
        <v>35</v>
      </c>
      <c r="BE16" s="69" t="s">
        <v>35</v>
      </c>
      <c r="BF16" s="69" t="s">
        <v>35</v>
      </c>
      <c r="BG16" s="64" t="s">
        <v>35</v>
      </c>
      <c r="BH16" s="73" t="s">
        <v>35</v>
      </c>
      <c r="BI16" s="69" t="s">
        <v>35</v>
      </c>
      <c r="BJ16" s="69" t="s">
        <v>35</v>
      </c>
      <c r="BK16" s="69" t="s">
        <v>35</v>
      </c>
      <c r="BL16" s="64" t="s">
        <v>35</v>
      </c>
      <c r="BM16" s="73" t="s">
        <v>35</v>
      </c>
      <c r="BN16" s="69" t="s">
        <v>35</v>
      </c>
      <c r="BO16" s="69" t="s">
        <v>35</v>
      </c>
      <c r="BP16" s="69" t="s">
        <v>35</v>
      </c>
      <c r="BQ16" s="64" t="s">
        <v>35</v>
      </c>
      <c r="BR16" s="73" t="s">
        <v>35</v>
      </c>
      <c r="BS16" s="69" t="s">
        <v>35</v>
      </c>
      <c r="BT16" s="69" t="s">
        <v>35</v>
      </c>
      <c r="BU16" s="69" t="s">
        <v>35</v>
      </c>
      <c r="BV16" s="69" t="s">
        <v>35</v>
      </c>
      <c r="BW16" s="57" t="s">
        <v>35</v>
      </c>
      <c r="BX16" s="22"/>
      <c r="BY16" s="22"/>
      <c r="BZ16" s="22"/>
      <c r="CA16" s="22"/>
      <c r="CB16" s="22"/>
      <c r="CC16" s="22"/>
      <c r="CD16" s="22"/>
      <c r="CE16" s="22"/>
      <c r="CF16" s="22"/>
      <c r="CG16" s="22"/>
      <c r="CH16" s="22"/>
      <c r="CI16" s="22"/>
      <c r="CJ16" s="22"/>
      <c r="CK16" s="22"/>
      <c r="CL16" s="22"/>
      <c r="CM16" s="22"/>
      <c r="CN16" s="22"/>
      <c r="CO16" s="22"/>
      <c r="CP16" s="22"/>
      <c r="CQ16" s="22"/>
      <c r="CR16" s="22"/>
      <c r="CS16" s="22"/>
      <c r="CT16" s="22"/>
      <c r="CU16" s="22"/>
      <c r="CV16" s="22"/>
      <c r="CW16" s="22"/>
      <c r="CX16" s="22"/>
      <c r="CY16" s="22"/>
      <c r="CZ16" s="22"/>
    </row>
    <row r="17" s="513" customFormat="true" ht="15" customHeight="true" x14ac:dyDescent="0.2">
      <c r="A17" s="1064"/>
      <c r="B17" s="389" t="s">
        <v>51</v>
      </c>
      <c r="C17" s="139">
        <v>50.8</v>
      </c>
      <c r="D17" s="138">
        <v>30.3</v>
      </c>
      <c r="E17" s="138">
        <v>14.3</v>
      </c>
      <c r="F17" s="138">
        <v>16.399999999999999</v>
      </c>
      <c r="G17" s="137">
        <v>12.5</v>
      </c>
      <c r="H17" s="136">
        <v>14.7</v>
      </c>
      <c r="I17" s="138">
        <v>15.9</v>
      </c>
      <c r="J17" s="138">
        <v>19</v>
      </c>
      <c r="K17" s="138">
        <v>12.7</v>
      </c>
      <c r="L17" s="135">
        <v>14.6</v>
      </c>
      <c r="M17" s="139">
        <v>55.8</v>
      </c>
      <c r="N17" s="138">
        <v>50.2</v>
      </c>
      <c r="O17" s="138">
        <v>37.6</v>
      </c>
      <c r="P17" s="138">
        <v>21.6</v>
      </c>
      <c r="Q17" s="137">
        <v>4.5</v>
      </c>
      <c r="R17" s="136">
        <v>14.2</v>
      </c>
      <c r="S17" s="138">
        <v>24.3</v>
      </c>
      <c r="T17" s="138">
        <v>30.3</v>
      </c>
      <c r="U17" s="138">
        <v>31.1</v>
      </c>
      <c r="V17" s="138">
        <v>34.700000000000003</v>
      </c>
      <c r="W17" s="135">
        <v>37.9</v>
      </c>
      <c r="X17" s="448"/>
      <c r="Y17" s="448"/>
      <c r="Z17" s="448"/>
      <c r="AA17" s="448"/>
      <c r="AB17" s="448"/>
      <c r="AC17" s="448"/>
      <c r="AD17" s="448"/>
      <c r="AE17" s="448"/>
      <c r="AF17" s="448"/>
      <c r="AG17" s="448"/>
      <c r="AH17" s="448"/>
      <c r="AI17" s="448"/>
      <c r="AJ17" s="448"/>
      <c r="AK17" s="448"/>
      <c r="AL17" s="448"/>
      <c r="AM17" s="448"/>
      <c r="AN17" s="448"/>
      <c r="AO17" s="448"/>
      <c r="AP17" s="448"/>
      <c r="AQ17" s="448"/>
      <c r="AR17" s="448"/>
      <c r="AS17" s="448"/>
      <c r="AT17" s="448"/>
      <c r="AU17" s="448"/>
      <c r="AV17" s="448"/>
      <c r="AW17" s="448"/>
      <c r="AX17" s="448"/>
      <c r="AY17" s="448"/>
      <c r="AZ17" s="874"/>
      <c r="BA17" s="1084"/>
      <c r="BB17" s="604" t="s">
        <v>51</v>
      </c>
      <c r="BC17" s="72" t="s">
        <v>35</v>
      </c>
      <c r="BD17" s="68" t="s">
        <v>35</v>
      </c>
      <c r="BE17" s="68" t="s">
        <v>35</v>
      </c>
      <c r="BF17" s="68" t="s">
        <v>35</v>
      </c>
      <c r="BG17" s="63" t="s">
        <v>35</v>
      </c>
      <c r="BH17" s="72" t="s">
        <v>35</v>
      </c>
      <c r="BI17" s="68" t="s">
        <v>35</v>
      </c>
      <c r="BJ17" s="68" t="s">
        <v>35</v>
      </c>
      <c r="BK17" s="68" t="s">
        <v>35</v>
      </c>
      <c r="BL17" s="63" t="s">
        <v>35</v>
      </c>
      <c r="BM17" s="72" t="s">
        <v>35</v>
      </c>
      <c r="BN17" s="68" t="s">
        <v>35</v>
      </c>
      <c r="BO17" s="68" t="s">
        <v>35</v>
      </c>
      <c r="BP17" s="68" t="s">
        <v>35</v>
      </c>
      <c r="BQ17" s="63" t="s">
        <v>35</v>
      </c>
      <c r="BR17" s="72" t="s">
        <v>35</v>
      </c>
      <c r="BS17" s="68" t="s">
        <v>35</v>
      </c>
      <c r="BT17" s="68" t="s">
        <v>35</v>
      </c>
      <c r="BU17" s="68" t="s">
        <v>35</v>
      </c>
      <c r="BV17" s="68" t="s">
        <v>35</v>
      </c>
      <c r="BW17" s="56" t="s">
        <v>35</v>
      </c>
      <c r="BX17" s="22"/>
      <c r="BY17" s="22"/>
      <c r="BZ17" s="22"/>
      <c r="CA17" s="22"/>
      <c r="CB17" s="22"/>
      <c r="CC17" s="22"/>
      <c r="CD17" s="22"/>
      <c r="CE17" s="22"/>
      <c r="CF17" s="22"/>
      <c r="CG17" s="22"/>
      <c r="CH17" s="22"/>
      <c r="CI17" s="22"/>
      <c r="CJ17" s="22"/>
      <c r="CK17" s="22"/>
      <c r="CL17" s="22"/>
      <c r="CM17" s="22"/>
      <c r="CN17" s="22"/>
      <c r="CO17" s="22"/>
      <c r="CP17" s="22"/>
      <c r="CQ17" s="22"/>
      <c r="CR17" s="22"/>
      <c r="CS17" s="22"/>
      <c r="CT17" s="22"/>
      <c r="CU17" s="22"/>
      <c r="CV17" s="22"/>
      <c r="CW17" s="22"/>
      <c r="CX17" s="22"/>
      <c r="CY17" s="22"/>
      <c r="CZ17" s="22"/>
    </row>
    <row r="18" s="513" customFormat="true" ht="15" customHeight="true" x14ac:dyDescent="0.2">
      <c r="A18" s="1064" t="s">
        <v>60</v>
      </c>
      <c r="B18" s="389" t="s">
        <v>15</v>
      </c>
      <c r="C18" s="139">
        <v>46.7</v>
      </c>
      <c r="D18" s="138">
        <v>67.599999999999994</v>
      </c>
      <c r="E18" s="138">
        <v>79.2</v>
      </c>
      <c r="F18" s="138">
        <v>76.900000000000006</v>
      </c>
      <c r="G18" s="137">
        <v>81</v>
      </c>
      <c r="H18" s="136">
        <v>74.7</v>
      </c>
      <c r="I18" s="138">
        <v>76.400000000000006</v>
      </c>
      <c r="J18" s="138">
        <v>72.3</v>
      </c>
      <c r="K18" s="138">
        <v>81.2</v>
      </c>
      <c r="L18" s="135">
        <v>79.3</v>
      </c>
      <c r="M18" s="139">
        <v>42.7</v>
      </c>
      <c r="N18" s="138">
        <v>46.9</v>
      </c>
      <c r="O18" s="138">
        <v>61</v>
      </c>
      <c r="P18" s="138">
        <v>76</v>
      </c>
      <c r="Q18" s="137">
        <v>93.6</v>
      </c>
      <c r="R18" s="136">
        <v>75.900000000000006</v>
      </c>
      <c r="S18" s="138">
        <v>74</v>
      </c>
      <c r="T18" s="138">
        <v>66.900000000000006</v>
      </c>
      <c r="U18" s="138">
        <v>66.8</v>
      </c>
      <c r="V18" s="138">
        <v>59.9</v>
      </c>
      <c r="W18" s="135">
        <v>55.8</v>
      </c>
      <c r="X18" s="448"/>
      <c r="Y18" s="448"/>
      <c r="Z18" s="448"/>
      <c r="AA18" s="448"/>
      <c r="AB18" s="448"/>
      <c r="AC18" s="448"/>
      <c r="AD18" s="448"/>
      <c r="AE18" s="448"/>
      <c r="AF18" s="448"/>
      <c r="AG18" s="448"/>
      <c r="AH18" s="448"/>
      <c r="AI18" s="448"/>
      <c r="AJ18" s="448"/>
      <c r="AK18" s="448"/>
      <c r="AL18" s="448"/>
      <c r="AM18" s="448"/>
      <c r="AN18" s="448"/>
      <c r="AO18" s="448"/>
      <c r="AP18" s="448"/>
      <c r="AQ18" s="448"/>
      <c r="AR18" s="448"/>
      <c r="AS18" s="448"/>
      <c r="AT18" s="448"/>
      <c r="AU18" s="448"/>
      <c r="AV18" s="448"/>
      <c r="AW18" s="448"/>
      <c r="AX18" s="448"/>
      <c r="AY18" s="448"/>
      <c r="AZ18" s="874"/>
      <c r="BA18" s="1084" t="s">
        <v>60</v>
      </c>
      <c r="BB18" s="604" t="s">
        <v>15</v>
      </c>
      <c r="BC18" s="72" t="s">
        <v>35</v>
      </c>
      <c r="BD18" s="68" t="s">
        <v>35</v>
      </c>
      <c r="BE18" s="68" t="s">
        <v>35</v>
      </c>
      <c r="BF18" s="68" t="s">
        <v>35</v>
      </c>
      <c r="BG18" s="63" t="s">
        <v>35</v>
      </c>
      <c r="BH18" s="72" t="s">
        <v>35</v>
      </c>
      <c r="BI18" s="68" t="s">
        <v>35</v>
      </c>
      <c r="BJ18" s="68" t="s">
        <v>35</v>
      </c>
      <c r="BK18" s="68" t="s">
        <v>35</v>
      </c>
      <c r="BL18" s="63" t="s">
        <v>35</v>
      </c>
      <c r="BM18" s="72" t="s">
        <v>35</v>
      </c>
      <c r="BN18" s="68" t="s">
        <v>35</v>
      </c>
      <c r="BO18" s="68" t="s">
        <v>35</v>
      </c>
      <c r="BP18" s="68" t="s">
        <v>35</v>
      </c>
      <c r="BQ18" s="63" t="s">
        <v>35</v>
      </c>
      <c r="BR18" s="72" t="s">
        <v>35</v>
      </c>
      <c r="BS18" s="68" t="s">
        <v>35</v>
      </c>
      <c r="BT18" s="68" t="s">
        <v>35</v>
      </c>
      <c r="BU18" s="68" t="s">
        <v>35</v>
      </c>
      <c r="BV18" s="68" t="s">
        <v>35</v>
      </c>
      <c r="BW18" s="56" t="s">
        <v>35</v>
      </c>
      <c r="BX18" s="22"/>
      <c r="BY18" s="22"/>
      <c r="BZ18" s="22"/>
      <c r="CA18" s="22"/>
      <c r="CB18" s="22"/>
      <c r="CC18" s="22"/>
      <c r="CD18" s="22"/>
      <c r="CE18" s="22"/>
      <c r="CF18" s="22"/>
      <c r="CG18" s="22"/>
      <c r="CH18" s="22"/>
      <c r="CI18" s="22"/>
      <c r="CJ18" s="22"/>
      <c r="CK18" s="22"/>
      <c r="CL18" s="22"/>
      <c r="CM18" s="22"/>
      <c r="CN18" s="22"/>
      <c r="CO18" s="22"/>
      <c r="CP18" s="22"/>
      <c r="CQ18" s="22"/>
      <c r="CR18" s="22"/>
      <c r="CS18" s="22"/>
      <c r="CT18" s="22"/>
      <c r="CU18" s="22"/>
      <c r="CV18" s="22"/>
      <c r="CW18" s="22"/>
      <c r="CX18" s="22"/>
      <c r="CY18" s="22"/>
      <c r="CZ18" s="22"/>
    </row>
    <row r="19" s="513" customFormat="true" ht="15" customHeight="true" x14ac:dyDescent="0.2">
      <c r="A19" s="1064"/>
      <c r="B19" s="389" t="s">
        <v>16</v>
      </c>
      <c r="C19" s="139">
        <v>2.5</v>
      </c>
      <c r="D19" s="138">
        <v>2.1</v>
      </c>
      <c r="E19" s="138">
        <v>6.6</v>
      </c>
      <c r="F19" s="138">
        <v>6.7</v>
      </c>
      <c r="G19" s="137">
        <v>6.4</v>
      </c>
      <c r="H19" s="136">
        <v>10.5</v>
      </c>
      <c r="I19" s="138">
        <v>7.7</v>
      </c>
      <c r="J19" s="138">
        <v>8.8000000000000007</v>
      </c>
      <c r="K19" s="138">
        <v>6.1</v>
      </c>
      <c r="L19" s="135">
        <v>6.1</v>
      </c>
      <c r="M19" s="139">
        <v>1.5</v>
      </c>
      <c r="N19" s="138">
        <v>2.9</v>
      </c>
      <c r="O19" s="138">
        <v>1.4</v>
      </c>
      <c r="P19" s="138">
        <v>2.2999999999999998</v>
      </c>
      <c r="Q19" s="137">
        <v>1.9</v>
      </c>
      <c r="R19" s="136">
        <v>9.9</v>
      </c>
      <c r="S19" s="138">
        <v>1.7</v>
      </c>
      <c r="T19" s="138">
        <v>2.8</v>
      </c>
      <c r="U19" s="138">
        <v>2</v>
      </c>
      <c r="V19" s="138">
        <v>5.4</v>
      </c>
      <c r="W19" s="135">
        <v>6.3</v>
      </c>
      <c r="X19" s="448"/>
      <c r="Y19" s="448"/>
      <c r="Z19" s="448"/>
      <c r="AA19" s="448"/>
      <c r="AB19" s="448"/>
      <c r="AC19" s="448"/>
      <c r="AD19" s="448"/>
      <c r="AE19" s="448"/>
      <c r="AF19" s="448"/>
      <c r="AG19" s="448"/>
      <c r="AH19" s="448"/>
      <c r="AI19" s="448"/>
      <c r="AJ19" s="448"/>
      <c r="AK19" s="448"/>
      <c r="AL19" s="448"/>
      <c r="AM19" s="448"/>
      <c r="AN19" s="448"/>
      <c r="AO19" s="448"/>
      <c r="AP19" s="448"/>
      <c r="AQ19" s="448"/>
      <c r="AR19" s="448"/>
      <c r="AS19" s="448"/>
      <c r="AT19" s="448"/>
      <c r="AU19" s="448"/>
      <c r="AV19" s="448"/>
      <c r="AW19" s="448"/>
      <c r="AX19" s="448"/>
      <c r="AY19" s="448"/>
      <c r="AZ19" s="874"/>
      <c r="BA19" s="1084"/>
      <c r="BB19" s="604" t="s">
        <v>16</v>
      </c>
      <c r="BC19" s="72" t="s">
        <v>35</v>
      </c>
      <c r="BD19" s="68" t="s">
        <v>35</v>
      </c>
      <c r="BE19" s="68" t="s">
        <v>35</v>
      </c>
      <c r="BF19" s="68" t="s">
        <v>35</v>
      </c>
      <c r="BG19" s="63" t="s">
        <v>35</v>
      </c>
      <c r="BH19" s="72" t="s">
        <v>35</v>
      </c>
      <c r="BI19" s="68" t="s">
        <v>35</v>
      </c>
      <c r="BJ19" s="68" t="s">
        <v>35</v>
      </c>
      <c r="BK19" s="68" t="s">
        <v>35</v>
      </c>
      <c r="BL19" s="63" t="s">
        <v>35</v>
      </c>
      <c r="BM19" s="72" t="s">
        <v>35</v>
      </c>
      <c r="BN19" s="68" t="s">
        <v>35</v>
      </c>
      <c r="BO19" s="68" t="s">
        <v>35</v>
      </c>
      <c r="BP19" s="68" t="s">
        <v>35</v>
      </c>
      <c r="BQ19" s="63" t="s">
        <v>35</v>
      </c>
      <c r="BR19" s="72" t="s">
        <v>35</v>
      </c>
      <c r="BS19" s="68" t="s">
        <v>35</v>
      </c>
      <c r="BT19" s="68" t="s">
        <v>35</v>
      </c>
      <c r="BU19" s="68" t="s">
        <v>35</v>
      </c>
      <c r="BV19" s="68" t="s">
        <v>35</v>
      </c>
      <c r="BW19" s="56" t="s">
        <v>35</v>
      </c>
      <c r="BX19" s="22"/>
      <c r="BY19" s="22"/>
      <c r="BZ19" s="22"/>
      <c r="CA19" s="22"/>
      <c r="CB19" s="22"/>
      <c r="CC19" s="22"/>
      <c r="CD19" s="22"/>
      <c r="CE19" s="22"/>
      <c r="CF19" s="22"/>
      <c r="CG19" s="22"/>
      <c r="CH19" s="22"/>
      <c r="CI19" s="22"/>
      <c r="CJ19" s="22"/>
      <c r="CK19" s="22"/>
      <c r="CL19" s="22"/>
      <c r="CM19" s="22"/>
      <c r="CN19" s="22"/>
      <c r="CO19" s="22"/>
      <c r="CP19" s="22"/>
      <c r="CQ19" s="22"/>
      <c r="CR19" s="22"/>
      <c r="CS19" s="22"/>
      <c r="CT19" s="22"/>
      <c r="CU19" s="22"/>
      <c r="CV19" s="22"/>
      <c r="CW19" s="22"/>
      <c r="CX19" s="22"/>
      <c r="CY19" s="22"/>
      <c r="CZ19" s="22"/>
    </row>
    <row r="20" s="513" customFormat="true" ht="15" customHeight="true" x14ac:dyDescent="0.2">
      <c r="A20" s="1064"/>
      <c r="B20" s="389" t="s">
        <v>22</v>
      </c>
      <c r="C20" s="139">
        <v>12.3</v>
      </c>
      <c r="D20" s="138">
        <v>11</v>
      </c>
      <c r="E20" s="138">
        <v>12.8</v>
      </c>
      <c r="F20" s="138">
        <v>15.8</v>
      </c>
      <c r="G20" s="137">
        <v>12.1</v>
      </c>
      <c r="H20" s="136">
        <v>14.2</v>
      </c>
      <c r="I20" s="138">
        <v>15.9</v>
      </c>
      <c r="J20" s="138">
        <v>18.8</v>
      </c>
      <c r="K20" s="138">
        <v>12.3</v>
      </c>
      <c r="L20" s="135">
        <v>14.4</v>
      </c>
      <c r="M20" s="139">
        <v>10.3</v>
      </c>
      <c r="N20" s="138">
        <v>14.6</v>
      </c>
      <c r="O20" s="138">
        <v>13.4</v>
      </c>
      <c r="P20" s="138">
        <v>12.4</v>
      </c>
      <c r="Q20" s="137">
        <v>2.1</v>
      </c>
      <c r="R20" s="136">
        <v>14.2</v>
      </c>
      <c r="S20" s="138">
        <v>12.2</v>
      </c>
      <c r="T20" s="138">
        <v>10.7</v>
      </c>
      <c r="U20" s="138">
        <v>15.6</v>
      </c>
      <c r="V20" s="138">
        <v>10.9</v>
      </c>
      <c r="W20" s="135">
        <v>5.4</v>
      </c>
      <c r="X20" s="448"/>
      <c r="Y20" s="448"/>
      <c r="Z20" s="448"/>
      <c r="AA20" s="448"/>
      <c r="AB20" s="448"/>
      <c r="AC20" s="448"/>
      <c r="AD20" s="448"/>
      <c r="AE20" s="448"/>
      <c r="AF20" s="448"/>
      <c r="AG20" s="448"/>
      <c r="AH20" s="448"/>
      <c r="AI20" s="448"/>
      <c r="AJ20" s="448"/>
      <c r="AK20" s="448"/>
      <c r="AL20" s="448"/>
      <c r="AM20" s="448"/>
      <c r="AN20" s="448"/>
      <c r="AO20" s="448"/>
      <c r="AP20" s="448"/>
      <c r="AQ20" s="448"/>
      <c r="AR20" s="448"/>
      <c r="AS20" s="448"/>
      <c r="AT20" s="448"/>
      <c r="AU20" s="448"/>
      <c r="AV20" s="448"/>
      <c r="AW20" s="448"/>
      <c r="AX20" s="448"/>
      <c r="AY20" s="448"/>
      <c r="AZ20" s="874"/>
      <c r="BA20" s="1084"/>
      <c r="BB20" s="604" t="s">
        <v>22</v>
      </c>
      <c r="BC20" s="72" t="s">
        <v>35</v>
      </c>
      <c r="BD20" s="68" t="s">
        <v>35</v>
      </c>
      <c r="BE20" s="68" t="s">
        <v>35</v>
      </c>
      <c r="BF20" s="68" t="s">
        <v>35</v>
      </c>
      <c r="BG20" s="63" t="s">
        <v>35</v>
      </c>
      <c r="BH20" s="72" t="s">
        <v>35</v>
      </c>
      <c r="BI20" s="68" t="s">
        <v>35</v>
      </c>
      <c r="BJ20" s="68" t="s">
        <v>35</v>
      </c>
      <c r="BK20" s="68" t="s">
        <v>35</v>
      </c>
      <c r="BL20" s="63" t="s">
        <v>35</v>
      </c>
      <c r="BM20" s="72" t="s">
        <v>35</v>
      </c>
      <c r="BN20" s="68" t="s">
        <v>35</v>
      </c>
      <c r="BO20" s="68" t="s">
        <v>35</v>
      </c>
      <c r="BP20" s="68" t="s">
        <v>35</v>
      </c>
      <c r="BQ20" s="63" t="s">
        <v>35</v>
      </c>
      <c r="BR20" s="72" t="s">
        <v>35</v>
      </c>
      <c r="BS20" s="68" t="s">
        <v>35</v>
      </c>
      <c r="BT20" s="68" t="s">
        <v>35</v>
      </c>
      <c r="BU20" s="68" t="s">
        <v>35</v>
      </c>
      <c r="BV20" s="68" t="s">
        <v>35</v>
      </c>
      <c r="BW20" s="56" t="s">
        <v>35</v>
      </c>
      <c r="BX20" s="22"/>
      <c r="BY20" s="22"/>
      <c r="BZ20" s="22"/>
      <c r="CA20" s="22"/>
      <c r="CB20" s="22"/>
      <c r="CC20" s="22"/>
      <c r="CD20" s="22"/>
      <c r="CE20" s="22"/>
      <c r="CF20" s="22"/>
      <c r="CG20" s="22"/>
      <c r="CH20" s="22"/>
      <c r="CI20" s="22"/>
      <c r="CJ20" s="22"/>
      <c r="CK20" s="22"/>
      <c r="CL20" s="22"/>
      <c r="CM20" s="22"/>
      <c r="CN20" s="22"/>
      <c r="CO20" s="22"/>
      <c r="CP20" s="22"/>
      <c r="CQ20" s="22"/>
      <c r="CR20" s="22"/>
      <c r="CS20" s="22"/>
      <c r="CT20" s="22"/>
      <c r="CU20" s="22"/>
      <c r="CV20" s="22"/>
      <c r="CW20" s="22"/>
      <c r="CX20" s="22"/>
      <c r="CY20" s="22"/>
      <c r="CZ20" s="22"/>
    </row>
    <row r="21" s="513" customFormat="true" ht="15" customHeight="true" x14ac:dyDescent="0.2">
      <c r="A21" s="1064"/>
      <c r="B21" s="389" t="s">
        <v>17</v>
      </c>
      <c r="C21" s="139">
        <v>38.6</v>
      </c>
      <c r="D21" s="138">
        <v>19.2</v>
      </c>
      <c r="E21" s="138">
        <v>1.5</v>
      </c>
      <c r="F21" s="138">
        <v>0.5</v>
      </c>
      <c r="G21" s="137">
        <v>0.4</v>
      </c>
      <c r="H21" s="136">
        <v>0.5</v>
      </c>
      <c r="I21" s="138">
        <v>0</v>
      </c>
      <c r="J21" s="138">
        <v>0.1</v>
      </c>
      <c r="K21" s="138">
        <v>0.4</v>
      </c>
      <c r="L21" s="135">
        <v>0.2</v>
      </c>
      <c r="M21" s="139">
        <v>45.5</v>
      </c>
      <c r="N21" s="138">
        <v>35.6</v>
      </c>
      <c r="O21" s="138">
        <v>24.2</v>
      </c>
      <c r="P21" s="138">
        <v>9.3000000000000007</v>
      </c>
      <c r="Q21" s="137">
        <v>2.4</v>
      </c>
      <c r="R21" s="136">
        <v>0</v>
      </c>
      <c r="S21" s="138">
        <v>12</v>
      </c>
      <c r="T21" s="138">
        <v>19.5</v>
      </c>
      <c r="U21" s="138">
        <v>15.5</v>
      </c>
      <c r="V21" s="138">
        <v>23.8</v>
      </c>
      <c r="W21" s="135">
        <v>32.4</v>
      </c>
      <c r="X21" s="448"/>
      <c r="Y21" s="448"/>
      <c r="Z21" s="448"/>
      <c r="AA21" s="448"/>
      <c r="AB21" s="448"/>
      <c r="AC21" s="448"/>
      <c r="AD21" s="448"/>
      <c r="AE21" s="448"/>
      <c r="AF21" s="448"/>
      <c r="AG21" s="448"/>
      <c r="AH21" s="448"/>
      <c r="AI21" s="448"/>
      <c r="AJ21" s="448"/>
      <c r="AK21" s="448"/>
      <c r="AL21" s="448"/>
      <c r="AM21" s="448"/>
      <c r="AN21" s="448"/>
      <c r="AO21" s="448"/>
      <c r="AP21" s="448"/>
      <c r="AQ21" s="448"/>
      <c r="AR21" s="448"/>
      <c r="AS21" s="448"/>
      <c r="AT21" s="448"/>
      <c r="AU21" s="448"/>
      <c r="AV21" s="448"/>
      <c r="AW21" s="448"/>
      <c r="AX21" s="448"/>
      <c r="AY21" s="448"/>
      <c r="AZ21" s="874"/>
      <c r="BA21" s="1084"/>
      <c r="BB21" s="604" t="s">
        <v>17</v>
      </c>
      <c r="BC21" s="72" t="s">
        <v>35</v>
      </c>
      <c r="BD21" s="68" t="s">
        <v>35</v>
      </c>
      <c r="BE21" s="68" t="s">
        <v>35</v>
      </c>
      <c r="BF21" s="68" t="s">
        <v>35</v>
      </c>
      <c r="BG21" s="63" t="s">
        <v>35</v>
      </c>
      <c r="BH21" s="72" t="s">
        <v>35</v>
      </c>
      <c r="BI21" s="68" t="s">
        <v>35</v>
      </c>
      <c r="BJ21" s="68" t="s">
        <v>35</v>
      </c>
      <c r="BK21" s="68" t="s">
        <v>35</v>
      </c>
      <c r="BL21" s="63" t="s">
        <v>35</v>
      </c>
      <c r="BM21" s="72" t="s">
        <v>35</v>
      </c>
      <c r="BN21" s="68" t="s">
        <v>35</v>
      </c>
      <c r="BO21" s="68" t="s">
        <v>35</v>
      </c>
      <c r="BP21" s="68" t="s">
        <v>35</v>
      </c>
      <c r="BQ21" s="63" t="s">
        <v>35</v>
      </c>
      <c r="BR21" s="72" t="s">
        <v>35</v>
      </c>
      <c r="BS21" s="68" t="s">
        <v>35</v>
      </c>
      <c r="BT21" s="68" t="s">
        <v>35</v>
      </c>
      <c r="BU21" s="68" t="s">
        <v>35</v>
      </c>
      <c r="BV21" s="68" t="s">
        <v>35</v>
      </c>
      <c r="BW21" s="56" t="s">
        <v>35</v>
      </c>
      <c r="BX21" s="22"/>
      <c r="BY21" s="22"/>
      <c r="BZ21" s="22"/>
      <c r="CA21" s="22"/>
      <c r="CB21" s="22"/>
      <c r="CC21" s="22"/>
      <c r="CD21" s="22"/>
      <c r="CE21" s="22"/>
      <c r="CF21" s="22"/>
      <c r="CG21" s="22"/>
      <c r="CH21" s="22"/>
      <c r="CI21" s="22"/>
      <c r="CJ21" s="22"/>
      <c r="CK21" s="22"/>
      <c r="CL21" s="22"/>
      <c r="CM21" s="22"/>
      <c r="CN21" s="22"/>
      <c r="CO21" s="22"/>
      <c r="CP21" s="22"/>
      <c r="CQ21" s="22"/>
      <c r="CR21" s="22"/>
      <c r="CS21" s="22"/>
      <c r="CT21" s="22"/>
      <c r="CU21" s="22"/>
      <c r="CV21" s="22"/>
      <c r="CW21" s="22"/>
      <c r="CX21" s="22"/>
      <c r="CY21" s="22"/>
      <c r="CZ21" s="22"/>
    </row>
    <row r="22" s="513" customFormat="true" ht="15" customHeight="true" x14ac:dyDescent="0.2">
      <c r="A22" s="1064" t="s">
        <v>54</v>
      </c>
      <c r="B22" s="389" t="s">
        <v>49</v>
      </c>
      <c r="C22" s="139">
        <v>5.0999999999999996</v>
      </c>
      <c r="D22" s="138">
        <v>3.1</v>
      </c>
      <c r="E22" s="138">
        <v>7.6</v>
      </c>
      <c r="F22" s="138">
        <v>8.1</v>
      </c>
      <c r="G22" s="137">
        <v>7.4</v>
      </c>
      <c r="H22" s="136">
        <v>12.4</v>
      </c>
      <c r="I22" s="138">
        <v>9.1</v>
      </c>
      <c r="J22" s="138">
        <v>10.8</v>
      </c>
      <c r="K22" s="138">
        <v>7</v>
      </c>
      <c r="L22" s="135">
        <v>7.2</v>
      </c>
      <c r="M22" s="139">
        <v>3.4</v>
      </c>
      <c r="N22" s="138">
        <v>5.8</v>
      </c>
      <c r="O22" s="138">
        <v>2.2000000000000002</v>
      </c>
      <c r="P22" s="138">
        <v>3</v>
      </c>
      <c r="Q22" s="137">
        <v>2</v>
      </c>
      <c r="R22" s="136">
        <v>11.6</v>
      </c>
      <c r="S22" s="138">
        <v>2.2999999999999998</v>
      </c>
      <c r="T22" s="138">
        <v>4</v>
      </c>
      <c r="U22" s="138">
        <v>3</v>
      </c>
      <c r="V22" s="138">
        <v>8.3000000000000007</v>
      </c>
      <c r="W22" s="135">
        <v>10.199999999999999</v>
      </c>
      <c r="X22" s="448"/>
      <c r="Y22" s="448"/>
      <c r="Z22" s="448"/>
      <c r="AA22" s="448"/>
      <c r="AB22" s="448"/>
      <c r="AC22" s="448"/>
      <c r="AD22" s="448"/>
      <c r="AE22" s="448"/>
      <c r="AF22" s="448"/>
      <c r="AG22" s="448"/>
      <c r="AH22" s="448"/>
      <c r="AI22" s="448"/>
      <c r="AJ22" s="448"/>
      <c r="AK22" s="448"/>
      <c r="AL22" s="448"/>
      <c r="AM22" s="448"/>
      <c r="AN22" s="448"/>
      <c r="AO22" s="448"/>
      <c r="AP22" s="448"/>
      <c r="AQ22" s="448"/>
      <c r="AR22" s="448"/>
      <c r="AS22" s="448"/>
      <c r="AT22" s="448"/>
      <c r="AU22" s="448"/>
      <c r="AV22" s="448"/>
      <c r="AW22" s="448"/>
      <c r="AX22" s="448"/>
      <c r="AY22" s="448"/>
      <c r="AZ22" s="874"/>
      <c r="BA22" s="1084" t="s">
        <v>54</v>
      </c>
      <c r="BB22" s="604" t="s">
        <v>49</v>
      </c>
      <c r="BC22" s="72" t="s">
        <v>35</v>
      </c>
      <c r="BD22" s="68" t="s">
        <v>35</v>
      </c>
      <c r="BE22" s="68" t="s">
        <v>35</v>
      </c>
      <c r="BF22" s="68" t="s">
        <v>35</v>
      </c>
      <c r="BG22" s="63" t="s">
        <v>35</v>
      </c>
      <c r="BH22" s="72" t="s">
        <v>35</v>
      </c>
      <c r="BI22" s="68" t="s">
        <v>35</v>
      </c>
      <c r="BJ22" s="68" t="s">
        <v>35</v>
      </c>
      <c r="BK22" s="68" t="s">
        <v>35</v>
      </c>
      <c r="BL22" s="63" t="s">
        <v>35</v>
      </c>
      <c r="BM22" s="72" t="s">
        <v>35</v>
      </c>
      <c r="BN22" s="68" t="s">
        <v>35</v>
      </c>
      <c r="BO22" s="68" t="s">
        <v>35</v>
      </c>
      <c r="BP22" s="68" t="s">
        <v>35</v>
      </c>
      <c r="BQ22" s="63" t="s">
        <v>35</v>
      </c>
      <c r="BR22" s="72" t="s">
        <v>35</v>
      </c>
      <c r="BS22" s="68" t="s">
        <v>35</v>
      </c>
      <c r="BT22" s="68" t="s">
        <v>35</v>
      </c>
      <c r="BU22" s="68" t="s">
        <v>35</v>
      </c>
      <c r="BV22" s="68" t="s">
        <v>35</v>
      </c>
      <c r="BW22" s="56" t="s">
        <v>35</v>
      </c>
      <c r="BX22" s="22"/>
      <c r="BY22" s="22"/>
      <c r="BZ22" s="22"/>
      <c r="CA22" s="22"/>
      <c r="CB22" s="22"/>
      <c r="CC22" s="22"/>
      <c r="CD22" s="22"/>
      <c r="CE22" s="22"/>
      <c r="CF22" s="22"/>
      <c r="CG22" s="22"/>
      <c r="CH22" s="22"/>
      <c r="CI22" s="22"/>
      <c r="CJ22" s="22"/>
      <c r="CK22" s="22"/>
      <c r="CL22" s="22"/>
      <c r="CM22" s="22"/>
      <c r="CN22" s="22"/>
      <c r="CO22" s="22"/>
      <c r="CP22" s="22"/>
      <c r="CQ22" s="22"/>
      <c r="CR22" s="22"/>
      <c r="CS22" s="22"/>
      <c r="CT22" s="22"/>
      <c r="CU22" s="22"/>
      <c r="CV22" s="22"/>
      <c r="CW22" s="22"/>
      <c r="CX22" s="22"/>
      <c r="CY22" s="22"/>
      <c r="CZ22" s="22"/>
    </row>
    <row r="23" s="513" customFormat="true" ht="15" customHeight="true" x14ac:dyDescent="0.2">
      <c r="A23" s="1065"/>
      <c r="B23" s="390" t="s">
        <v>48</v>
      </c>
      <c r="C23" s="134">
        <v>94.9</v>
      </c>
      <c r="D23" s="133">
        <v>96.9</v>
      </c>
      <c r="E23" s="133">
        <v>92.4</v>
      </c>
      <c r="F23" s="133">
        <v>91.9</v>
      </c>
      <c r="G23" s="132">
        <v>92.6</v>
      </c>
      <c r="H23" s="131">
        <v>87.6</v>
      </c>
      <c r="I23" s="133">
        <v>90.9</v>
      </c>
      <c r="J23" s="133">
        <v>89.2</v>
      </c>
      <c r="K23" s="133">
        <v>93</v>
      </c>
      <c r="L23" s="130">
        <v>92.8</v>
      </c>
      <c r="M23" s="134">
        <v>96.6</v>
      </c>
      <c r="N23" s="133">
        <v>94.2</v>
      </c>
      <c r="O23" s="133">
        <v>97.8</v>
      </c>
      <c r="P23" s="133">
        <v>97</v>
      </c>
      <c r="Q23" s="132">
        <v>98</v>
      </c>
      <c r="R23" s="131">
        <v>88.4</v>
      </c>
      <c r="S23" s="133">
        <v>97.7</v>
      </c>
      <c r="T23" s="133">
        <v>96</v>
      </c>
      <c r="U23" s="133">
        <v>97</v>
      </c>
      <c r="V23" s="133">
        <v>91.7</v>
      </c>
      <c r="W23" s="130">
        <v>89.8</v>
      </c>
      <c r="X23" s="448"/>
      <c r="Y23" s="448"/>
      <c r="Z23" s="448"/>
      <c r="AA23" s="448"/>
      <c r="AB23" s="448"/>
      <c r="AC23" s="448"/>
      <c r="AD23" s="448"/>
      <c r="AE23" s="448"/>
      <c r="AF23" s="448"/>
      <c r="AG23" s="448"/>
      <c r="AH23" s="448"/>
      <c r="AI23" s="448"/>
      <c r="AJ23" s="448"/>
      <c r="AK23" s="448"/>
      <c r="AL23" s="448"/>
      <c r="AM23" s="448"/>
      <c r="AN23" s="448"/>
      <c r="AO23" s="448"/>
      <c r="AP23" s="448"/>
      <c r="AQ23" s="448"/>
      <c r="AR23" s="448"/>
      <c r="AS23" s="448"/>
      <c r="AT23" s="448"/>
      <c r="AU23" s="448"/>
      <c r="AV23" s="448"/>
      <c r="AW23" s="448"/>
      <c r="AX23" s="448"/>
      <c r="AY23" s="448"/>
      <c r="AZ23" s="874"/>
      <c r="BA23" s="1087"/>
      <c r="BB23" s="605" t="s">
        <v>48</v>
      </c>
      <c r="BC23" s="71" t="s">
        <v>35</v>
      </c>
      <c r="BD23" s="67" t="s">
        <v>35</v>
      </c>
      <c r="BE23" s="67" t="s">
        <v>35</v>
      </c>
      <c r="BF23" s="67" t="s">
        <v>35</v>
      </c>
      <c r="BG23" s="62" t="s">
        <v>35</v>
      </c>
      <c r="BH23" s="71" t="s">
        <v>35</v>
      </c>
      <c r="BI23" s="67" t="s">
        <v>35</v>
      </c>
      <c r="BJ23" s="67" t="s">
        <v>35</v>
      </c>
      <c r="BK23" s="67" t="s">
        <v>35</v>
      </c>
      <c r="BL23" s="62" t="s">
        <v>35</v>
      </c>
      <c r="BM23" s="71" t="s">
        <v>35</v>
      </c>
      <c r="BN23" s="67" t="s">
        <v>35</v>
      </c>
      <c r="BO23" s="67" t="s">
        <v>35</v>
      </c>
      <c r="BP23" s="67" t="s">
        <v>35</v>
      </c>
      <c r="BQ23" s="62" t="s">
        <v>35</v>
      </c>
      <c r="BR23" s="71" t="s">
        <v>35</v>
      </c>
      <c r="BS23" s="67" t="s">
        <v>35</v>
      </c>
      <c r="BT23" s="67" t="s">
        <v>35</v>
      </c>
      <c r="BU23" s="67" t="s">
        <v>35</v>
      </c>
      <c r="BV23" s="67" t="s">
        <v>35</v>
      </c>
      <c r="BW23" s="55" t="s">
        <v>35</v>
      </c>
      <c r="BX23" s="22"/>
      <c r="BY23" s="22"/>
      <c r="BZ23" s="22"/>
      <c r="CA23" s="22"/>
      <c r="CB23" s="22"/>
      <c r="CC23" s="22"/>
      <c r="CD23" s="22"/>
      <c r="CE23" s="22"/>
      <c r="CF23" s="22"/>
      <c r="CG23" s="22"/>
      <c r="CH23" s="22"/>
      <c r="CI23" s="22"/>
      <c r="CJ23" s="22"/>
      <c r="CK23" s="22"/>
      <c r="CL23" s="22"/>
      <c r="CM23" s="22"/>
      <c r="CN23" s="22"/>
      <c r="CO23" s="22"/>
      <c r="CP23" s="22"/>
      <c r="CQ23" s="22"/>
      <c r="CR23" s="22"/>
      <c r="CS23" s="22"/>
      <c r="CT23" s="22"/>
      <c r="CU23" s="22"/>
      <c r="CV23" s="22"/>
      <c r="CW23" s="22"/>
      <c r="CX23" s="22"/>
      <c r="CY23" s="22"/>
      <c r="CZ23" s="22"/>
    </row>
    <row r="24" s="320" customFormat="true" ht="15" hidden="true" customHeight="true" x14ac:dyDescent="0.2">
      <c r="A24" s="1080" t="s">
        <v>47</v>
      </c>
      <c r="B24" s="387" t="s">
        <v>59</v>
      </c>
      <c r="C24" s="393"/>
      <c r="D24" s="394"/>
      <c r="E24" s="394"/>
      <c r="F24" s="394"/>
      <c r="G24" s="395"/>
      <c r="H24" s="396"/>
      <c r="I24" s="394"/>
      <c r="J24" s="394"/>
      <c r="K24" s="394"/>
      <c r="L24" s="397"/>
      <c r="M24" s="393"/>
      <c r="N24" s="394"/>
      <c r="O24" s="394"/>
      <c r="P24" s="394"/>
      <c r="Q24" s="395"/>
      <c r="R24" s="396"/>
      <c r="S24" s="394"/>
      <c r="T24" s="394"/>
      <c r="U24" s="394"/>
      <c r="V24" s="394"/>
      <c r="W24" s="397"/>
      <c r="X24" s="842"/>
      <c r="Y24" s="842"/>
      <c r="Z24" s="842"/>
      <c r="AA24" s="842"/>
      <c r="AB24" s="842"/>
      <c r="AC24" s="842"/>
      <c r="AD24" s="842"/>
      <c r="AE24" s="842"/>
      <c r="AF24" s="842"/>
      <c r="AG24" s="842"/>
      <c r="AH24" s="842"/>
      <c r="AI24" s="842"/>
      <c r="AJ24" s="842"/>
      <c r="AK24" s="842"/>
      <c r="AL24" s="842"/>
      <c r="AM24" s="842"/>
      <c r="AN24" s="842"/>
      <c r="AO24" s="842"/>
      <c r="AP24" s="842"/>
      <c r="AQ24" s="842"/>
      <c r="AR24" s="842"/>
      <c r="AS24" s="842"/>
      <c r="AT24" s="842"/>
      <c r="AU24" s="842"/>
      <c r="AV24" s="842"/>
      <c r="AW24" s="842"/>
      <c r="AX24" s="842"/>
      <c r="AY24" s="842"/>
      <c r="AZ24" s="357"/>
      <c r="BB24" s="322"/>
      <c r="BX24" s="357"/>
      <c r="BY24" s="357"/>
      <c r="BZ24" s="357"/>
      <c r="CA24" s="357"/>
      <c r="CB24" s="357"/>
      <c r="CC24" s="357"/>
      <c r="CD24" s="357"/>
      <c r="CE24" s="357"/>
      <c r="CF24" s="357"/>
      <c r="CG24" s="357"/>
      <c r="CH24" s="357"/>
      <c r="CI24" s="357"/>
      <c r="CJ24" s="357"/>
      <c r="CK24" s="357"/>
      <c r="CL24" s="357"/>
      <c r="CM24" s="357"/>
      <c r="CN24" s="357"/>
      <c r="CO24" s="357"/>
      <c r="CP24" s="357"/>
      <c r="CQ24" s="357"/>
      <c r="CR24" s="357"/>
      <c r="CS24" s="357"/>
      <c r="CT24" s="357"/>
      <c r="CU24" s="357"/>
      <c r="CV24" s="357"/>
      <c r="CW24" s="357"/>
      <c r="CX24" s="357"/>
      <c r="CY24" s="357"/>
      <c r="CZ24" s="357"/>
    </row>
    <row r="25" s="320" customFormat="true" ht="15" hidden="true" customHeight="true" x14ac:dyDescent="0.2">
      <c r="A25" s="1081"/>
      <c r="B25" s="384" t="s">
        <v>58</v>
      </c>
      <c r="C25" s="398"/>
      <c r="D25" s="399"/>
      <c r="E25" s="399"/>
      <c r="F25" s="399"/>
      <c r="G25" s="400"/>
      <c r="H25" s="401"/>
      <c r="I25" s="399"/>
      <c r="J25" s="399"/>
      <c r="K25" s="399"/>
      <c r="L25" s="402"/>
      <c r="M25" s="398"/>
      <c r="N25" s="399"/>
      <c r="O25" s="399"/>
      <c r="P25" s="399"/>
      <c r="Q25" s="400"/>
      <c r="R25" s="401"/>
      <c r="S25" s="399"/>
      <c r="T25" s="399"/>
      <c r="U25" s="399"/>
      <c r="V25" s="399"/>
      <c r="W25" s="402"/>
      <c r="X25" s="842"/>
      <c r="Y25" s="842"/>
      <c r="Z25" s="842"/>
      <c r="AA25" s="842"/>
      <c r="AB25" s="842"/>
      <c r="AC25" s="842"/>
      <c r="AD25" s="842"/>
      <c r="AE25" s="842"/>
      <c r="AF25" s="842"/>
      <c r="AG25" s="842"/>
      <c r="AH25" s="842"/>
      <c r="AI25" s="842"/>
      <c r="AJ25" s="842"/>
      <c r="AK25" s="842"/>
      <c r="AL25" s="842"/>
      <c r="AM25" s="842"/>
      <c r="AN25" s="842"/>
      <c r="AO25" s="842"/>
      <c r="AP25" s="842"/>
      <c r="AQ25" s="842"/>
      <c r="AR25" s="842"/>
      <c r="AS25" s="842"/>
      <c r="AT25" s="842"/>
      <c r="AU25" s="842"/>
      <c r="AV25" s="842"/>
      <c r="AW25" s="842"/>
      <c r="AX25" s="842"/>
      <c r="AY25" s="842"/>
      <c r="AZ25" s="357"/>
      <c r="BB25" s="322"/>
      <c r="BX25" s="357"/>
      <c r="BY25" s="357"/>
      <c r="BZ25" s="357"/>
      <c r="CA25" s="357"/>
      <c r="CB25" s="357"/>
      <c r="CC25" s="357"/>
      <c r="CD25" s="357"/>
      <c r="CE25" s="357"/>
      <c r="CF25" s="357"/>
      <c r="CG25" s="357"/>
      <c r="CH25" s="357"/>
      <c r="CI25" s="357"/>
      <c r="CJ25" s="357"/>
      <c r="CK25" s="357"/>
      <c r="CL25" s="357"/>
      <c r="CM25" s="357"/>
      <c r="CN25" s="357"/>
      <c r="CO25" s="357"/>
      <c r="CP25" s="357"/>
      <c r="CQ25" s="357"/>
      <c r="CR25" s="357"/>
      <c r="CS25" s="357"/>
      <c r="CT25" s="357"/>
      <c r="CU25" s="357"/>
      <c r="CV25" s="357"/>
      <c r="CW25" s="357"/>
      <c r="CX25" s="357"/>
      <c r="CY25" s="357"/>
      <c r="CZ25" s="357"/>
    </row>
    <row r="26" s="320" customFormat="true" ht="15" hidden="true" customHeight="true" x14ac:dyDescent="0.2">
      <c r="A26" s="1082"/>
      <c r="B26" s="385" t="s">
        <v>46</v>
      </c>
      <c r="C26" s="403"/>
      <c r="D26" s="404"/>
      <c r="E26" s="404"/>
      <c r="F26" s="404"/>
      <c r="G26" s="405"/>
      <c r="H26" s="406"/>
      <c r="I26" s="404"/>
      <c r="J26" s="404"/>
      <c r="K26" s="404"/>
      <c r="L26" s="407"/>
      <c r="M26" s="403"/>
      <c r="N26" s="404"/>
      <c r="O26" s="404"/>
      <c r="P26" s="404"/>
      <c r="Q26" s="405"/>
      <c r="R26" s="33"/>
      <c r="S26" s="32"/>
      <c r="T26" s="32"/>
      <c r="U26" s="32"/>
      <c r="V26" s="32"/>
      <c r="W26" s="27"/>
      <c r="X26" s="842"/>
      <c r="Y26" s="842"/>
      <c r="Z26" s="842"/>
      <c r="AA26" s="842"/>
      <c r="AB26" s="842"/>
      <c r="AC26" s="842"/>
      <c r="AD26" s="842"/>
      <c r="AE26" s="842"/>
      <c r="AF26" s="842"/>
      <c r="AG26" s="842"/>
      <c r="AH26" s="842"/>
      <c r="AI26" s="842"/>
      <c r="AJ26" s="842"/>
      <c r="AK26" s="842"/>
      <c r="AL26" s="842"/>
      <c r="AM26" s="842"/>
      <c r="AN26" s="842"/>
      <c r="AO26" s="842"/>
      <c r="AP26" s="842"/>
      <c r="AQ26" s="842"/>
      <c r="AR26" s="842"/>
      <c r="AS26" s="842"/>
      <c r="AT26" s="842"/>
      <c r="AU26" s="842"/>
      <c r="AV26" s="842"/>
      <c r="AW26" s="842"/>
      <c r="AX26" s="842"/>
      <c r="AY26" s="842"/>
      <c r="AZ26" s="357"/>
      <c r="BB26" s="322"/>
      <c r="BX26" s="357"/>
      <c r="BY26" s="357"/>
      <c r="BZ26" s="357"/>
      <c r="CA26" s="357"/>
      <c r="CB26" s="357"/>
      <c r="CC26" s="357"/>
      <c r="CD26" s="357"/>
      <c r="CE26" s="357"/>
      <c r="CF26" s="357"/>
      <c r="CG26" s="357"/>
      <c r="CH26" s="357"/>
      <c r="CI26" s="357"/>
      <c r="CJ26" s="357"/>
      <c r="CK26" s="357"/>
      <c r="CL26" s="357"/>
      <c r="CM26" s="357"/>
      <c r="CN26" s="357"/>
      <c r="CO26" s="357"/>
      <c r="CP26" s="357"/>
      <c r="CQ26" s="357"/>
      <c r="CR26" s="357"/>
      <c r="CS26" s="357"/>
      <c r="CT26" s="357"/>
      <c r="CU26" s="357"/>
      <c r="CV26" s="357"/>
      <c r="CW26" s="357"/>
      <c r="CX26" s="357"/>
      <c r="CY26" s="357"/>
      <c r="CZ26" s="357"/>
    </row>
    <row r="27" s="514" customFormat="true" ht="15" customHeight="true" x14ac:dyDescent="0.2">
      <c r="A27" s="319"/>
      <c r="B27" s="386"/>
      <c r="C27" s="1070" t="s">
        <v>115</v>
      </c>
      <c r="D27" s="1071"/>
      <c r="E27" s="1071"/>
      <c r="F27" s="1071"/>
      <c r="G27" s="1072"/>
      <c r="H27" s="1073" t="s">
        <v>38</v>
      </c>
      <c r="I27" s="1074"/>
      <c r="J27" s="1074"/>
      <c r="K27" s="1074"/>
      <c r="L27" s="1075"/>
      <c r="M27" s="1079" t="s">
        <v>37</v>
      </c>
      <c r="N27" s="1074"/>
      <c r="O27" s="1074"/>
      <c r="P27" s="1074"/>
      <c r="Q27" s="1075"/>
      <c r="R27" s="35" t="s">
        <v>142</v>
      </c>
      <c r="S27" s="437"/>
      <c r="T27" s="437"/>
      <c r="U27" s="437"/>
      <c r="V27" s="437"/>
      <c r="W27" s="437"/>
      <c r="X27" s="842"/>
      <c r="Y27" s="842"/>
      <c r="Z27" s="842"/>
      <c r="AA27" s="842"/>
      <c r="AB27" s="842"/>
      <c r="AC27" s="842"/>
      <c r="AD27" s="842"/>
      <c r="AE27" s="842"/>
      <c r="AF27" s="842"/>
      <c r="AG27" s="842"/>
      <c r="AH27" s="842"/>
      <c r="AI27" s="842"/>
      <c r="AJ27" s="842"/>
      <c r="AK27" s="842"/>
      <c r="AL27" s="842"/>
      <c r="AM27" s="842"/>
      <c r="AN27" s="842"/>
      <c r="AO27" s="842"/>
      <c r="AP27" s="842"/>
      <c r="AQ27" s="842"/>
      <c r="AR27" s="842"/>
      <c r="AS27" s="842"/>
      <c r="AT27" s="842"/>
      <c r="AU27" s="842"/>
      <c r="AV27" s="842"/>
      <c r="AW27" s="842"/>
      <c r="AX27" s="842"/>
      <c r="AY27" s="842"/>
      <c r="AZ27" s="357"/>
      <c r="BA27" s="358" t="s">
        <v>131</v>
      </c>
      <c r="BB27" s="304" t="s">
        <v>96</v>
      </c>
      <c r="BC27" s="1051" t="s">
        <v>115</v>
      </c>
      <c r="BD27" s="1052"/>
      <c r="BE27" s="1052"/>
      <c r="BF27" s="1052"/>
      <c r="BG27" s="1086"/>
      <c r="BH27" s="1051" t="s">
        <v>38</v>
      </c>
      <c r="BI27" s="1052"/>
      <c r="BJ27" s="1052"/>
      <c r="BK27" s="1052"/>
      <c r="BL27" s="1086"/>
      <c r="BM27" s="1051" t="s">
        <v>37</v>
      </c>
      <c r="BN27" s="1052"/>
      <c r="BO27" s="1052"/>
      <c r="BP27" s="1052"/>
      <c r="BQ27" s="1053"/>
      <c r="BR27" s="34" t="s">
        <v>142</v>
      </c>
      <c r="BS27" s="437"/>
      <c r="BT27" s="437"/>
      <c r="BU27" s="437"/>
      <c r="BV27" s="437"/>
      <c r="BW27" s="437"/>
      <c r="BX27" s="23"/>
      <c r="BY27" s="23"/>
      <c r="BZ27" s="356"/>
      <c r="CA27" s="356"/>
      <c r="CB27" s="356"/>
      <c r="CC27" s="356"/>
      <c r="CD27" s="356"/>
      <c r="CE27" s="356"/>
      <c r="CF27" s="356"/>
      <c r="CG27" s="356"/>
      <c r="CH27" s="356"/>
      <c r="CI27" s="356"/>
      <c r="CJ27" s="356"/>
      <c r="CK27" s="356"/>
      <c r="CL27" s="356"/>
      <c r="CM27" s="356"/>
      <c r="CN27" s="356"/>
      <c r="CO27" s="356"/>
      <c r="CP27" s="356"/>
      <c r="CQ27" s="356"/>
      <c r="CR27" s="356"/>
      <c r="CS27" s="356"/>
      <c r="CT27" s="356"/>
      <c r="CU27" s="356"/>
      <c r="CV27" s="356"/>
      <c r="CW27" s="356"/>
      <c r="CX27" s="356"/>
      <c r="CY27" s="356"/>
      <c r="CZ27" s="356"/>
    </row>
    <row r="28" s="514" customFormat="true" ht="24" x14ac:dyDescent="0.2">
      <c r="A28" s="344" t="s">
        <v>69</v>
      </c>
      <c r="B28" s="386"/>
      <c r="C28" s="428" t="s">
        <v>0</v>
      </c>
      <c r="D28" s="611" t="s">
        <v>1</v>
      </c>
      <c r="E28" s="611" t="s">
        <v>2</v>
      </c>
      <c r="F28" s="611" t="s">
        <v>3</v>
      </c>
      <c r="G28" s="612" t="s">
        <v>4</v>
      </c>
      <c r="H28" s="391" t="s">
        <v>0</v>
      </c>
      <c r="I28" s="613" t="s">
        <v>1</v>
      </c>
      <c r="J28" s="613" t="s">
        <v>2</v>
      </c>
      <c r="K28" s="613" t="s">
        <v>3</v>
      </c>
      <c r="L28" s="614" t="s">
        <v>4</v>
      </c>
      <c r="M28" s="392" t="s">
        <v>0</v>
      </c>
      <c r="N28" s="613" t="s">
        <v>1</v>
      </c>
      <c r="O28" s="613" t="s">
        <v>2</v>
      </c>
      <c r="P28" s="613" t="s">
        <v>3</v>
      </c>
      <c r="Q28" s="609" t="s">
        <v>4</v>
      </c>
      <c r="R28" s="391" t="s">
        <v>156</v>
      </c>
      <c r="S28" s="613" t="s">
        <v>157</v>
      </c>
      <c r="T28" s="613" t="s">
        <v>158</v>
      </c>
      <c r="U28" s="613" t="s">
        <v>159</v>
      </c>
      <c r="V28" s="613" t="s">
        <v>160</v>
      </c>
      <c r="W28" s="614" t="s">
        <v>161</v>
      </c>
      <c r="X28" s="842"/>
      <c r="Y28" s="842"/>
      <c r="Z28" s="842"/>
      <c r="AA28" s="842"/>
      <c r="AB28" s="842"/>
      <c r="AC28" s="842"/>
      <c r="AD28" s="842"/>
      <c r="AE28" s="842"/>
      <c r="AF28" s="842"/>
      <c r="AG28" s="842"/>
      <c r="AH28" s="842"/>
      <c r="AI28" s="842"/>
      <c r="AJ28" s="842"/>
      <c r="AK28" s="842"/>
      <c r="AL28" s="842"/>
      <c r="AM28" s="842"/>
      <c r="AN28" s="842"/>
      <c r="AO28" s="842"/>
      <c r="AP28" s="842"/>
      <c r="AQ28" s="842"/>
      <c r="AR28" s="842"/>
      <c r="AS28" s="842"/>
      <c r="AT28" s="842"/>
      <c r="AU28" s="842"/>
      <c r="AV28" s="842"/>
      <c r="AW28" s="842"/>
      <c r="AX28" s="842"/>
      <c r="AY28" s="842"/>
      <c r="AZ28" s="357"/>
      <c r="BA28" s="344" t="s">
        <v>120</v>
      </c>
      <c r="BB28" s="343"/>
      <c r="BC28" s="466" t="s">
        <v>0</v>
      </c>
      <c r="BD28" s="581" t="s">
        <v>1</v>
      </c>
      <c r="BE28" s="581" t="s">
        <v>2</v>
      </c>
      <c r="BF28" s="581" t="s">
        <v>3</v>
      </c>
      <c r="BG28" s="467" t="s">
        <v>4</v>
      </c>
      <c r="BH28" s="466" t="s">
        <v>0</v>
      </c>
      <c r="BI28" s="581" t="s">
        <v>1</v>
      </c>
      <c r="BJ28" s="581" t="s">
        <v>2</v>
      </c>
      <c r="BK28" s="581" t="s">
        <v>3</v>
      </c>
      <c r="BL28" s="467" t="s">
        <v>4</v>
      </c>
      <c r="BM28" s="466" t="s">
        <v>0</v>
      </c>
      <c r="BN28" s="581" t="s">
        <v>1</v>
      </c>
      <c r="BO28" s="581" t="s">
        <v>2</v>
      </c>
      <c r="BP28" s="581" t="s">
        <v>3</v>
      </c>
      <c r="BQ28" s="467" t="s">
        <v>4</v>
      </c>
      <c r="BR28" s="466" t="s">
        <v>156</v>
      </c>
      <c r="BS28" s="581" t="s">
        <v>157</v>
      </c>
      <c r="BT28" s="581" t="s">
        <v>158</v>
      </c>
      <c r="BU28" s="581" t="s">
        <v>159</v>
      </c>
      <c r="BV28" s="581" t="s">
        <v>160</v>
      </c>
      <c r="BW28" s="582" t="s">
        <v>161</v>
      </c>
      <c r="BX28" s="878"/>
      <c r="BY28" s="878"/>
      <c r="BZ28" s="878"/>
      <c r="CA28" s="878"/>
      <c r="CB28" s="878"/>
      <c r="CC28" s="878"/>
      <c r="CD28" s="878"/>
      <c r="CE28" s="878"/>
      <c r="CF28" s="878"/>
      <c r="CG28" s="878"/>
      <c r="CH28" s="878"/>
      <c r="CI28" s="878"/>
      <c r="CJ28" s="878"/>
      <c r="CK28" s="878"/>
      <c r="CL28" s="878"/>
      <c r="CM28" s="878"/>
      <c r="CN28" s="878"/>
      <c r="CO28" s="878"/>
      <c r="CP28" s="878"/>
      <c r="CQ28" s="878"/>
      <c r="CR28" s="878"/>
      <c r="CS28" s="878"/>
      <c r="CT28" s="878"/>
      <c r="CU28" s="878"/>
      <c r="CV28" s="878"/>
      <c r="CW28" s="878"/>
      <c r="CX28" s="878"/>
      <c r="CY28" s="878"/>
      <c r="CZ28" s="878"/>
    </row>
    <row r="29" s="514" customFormat="true" ht="15" customHeight="true" x14ac:dyDescent="0.2">
      <c r="A29" s="1063" t="s">
        <v>57</v>
      </c>
      <c r="B29" s="388" t="s">
        <v>49</v>
      </c>
      <c r="C29" s="144">
        <v>0</v>
      </c>
      <c r="D29" s="143">
        <v>0.7</v>
      </c>
      <c r="E29" s="143">
        <v>2.6</v>
      </c>
      <c r="F29" s="143">
        <v>18</v>
      </c>
      <c r="G29" s="142">
        <v>17.399999999999999</v>
      </c>
      <c r="H29" s="141">
        <v>1.8</v>
      </c>
      <c r="I29" s="143">
        <v>12.4</v>
      </c>
      <c r="J29" s="143">
        <v>19.7</v>
      </c>
      <c r="K29" s="143">
        <v>19</v>
      </c>
      <c r="L29" s="140">
        <v>19.7</v>
      </c>
      <c r="M29" s="144">
        <v>0</v>
      </c>
      <c r="N29" s="143">
        <v>0</v>
      </c>
      <c r="O29" s="143">
        <v>0.4</v>
      </c>
      <c r="P29" s="143">
        <v>0</v>
      </c>
      <c r="Q29" s="142">
        <v>5.4</v>
      </c>
      <c r="R29" s="141">
        <v>24.2</v>
      </c>
      <c r="S29" s="143">
        <v>0.1</v>
      </c>
      <c r="T29" s="143">
        <v>0.1</v>
      </c>
      <c r="U29" s="143">
        <v>2.9</v>
      </c>
      <c r="V29" s="143">
        <v>0</v>
      </c>
      <c r="W29" s="140">
        <v>0</v>
      </c>
      <c r="X29" s="842"/>
      <c r="Y29" s="842"/>
      <c r="Z29" s="842"/>
      <c r="AA29" s="842"/>
      <c r="AB29" s="842"/>
      <c r="AC29" s="842"/>
      <c r="AD29" s="842"/>
      <c r="AE29" s="842"/>
      <c r="AF29" s="842"/>
      <c r="AG29" s="842"/>
      <c r="AH29" s="842"/>
      <c r="AI29" s="842"/>
      <c r="AJ29" s="842"/>
      <c r="AK29" s="842"/>
      <c r="AL29" s="842"/>
      <c r="AM29" s="842"/>
      <c r="AN29" s="842"/>
      <c r="AO29" s="842"/>
      <c r="AP29" s="842"/>
      <c r="AQ29" s="842"/>
      <c r="AR29" s="842"/>
      <c r="AS29" s="842"/>
      <c r="AT29" s="842"/>
      <c r="AU29" s="842"/>
      <c r="AV29" s="842"/>
      <c r="AW29" s="842"/>
      <c r="AX29" s="842"/>
      <c r="AY29" s="842"/>
      <c r="AZ29" s="357"/>
      <c r="BA29" s="1083" t="s">
        <v>57</v>
      </c>
      <c r="BB29" s="606" t="s">
        <v>49</v>
      </c>
      <c r="BC29" s="73" t="s">
        <v>35</v>
      </c>
      <c r="BD29" s="69" t="s">
        <v>35</v>
      </c>
      <c r="BE29" s="69" t="s">
        <v>35</v>
      </c>
      <c r="BF29" s="69" t="s">
        <v>35</v>
      </c>
      <c r="BG29" s="64" t="s">
        <v>35</v>
      </c>
      <c r="BH29" s="73" t="s">
        <v>35</v>
      </c>
      <c r="BI29" s="69" t="s">
        <v>35</v>
      </c>
      <c r="BJ29" s="69" t="s">
        <v>35</v>
      </c>
      <c r="BK29" s="69" t="s">
        <v>35</v>
      </c>
      <c r="BL29" s="64" t="s">
        <v>35</v>
      </c>
      <c r="BM29" s="73" t="s">
        <v>35</v>
      </c>
      <c r="BN29" s="69" t="s">
        <v>35</v>
      </c>
      <c r="BO29" s="69" t="s">
        <v>35</v>
      </c>
      <c r="BP29" s="69" t="s">
        <v>35</v>
      </c>
      <c r="BQ29" s="64" t="s">
        <v>35</v>
      </c>
      <c r="BR29" s="73" t="s">
        <v>35</v>
      </c>
      <c r="BS29" s="69" t="s">
        <v>35</v>
      </c>
      <c r="BT29" s="69" t="s">
        <v>35</v>
      </c>
      <c r="BU29" s="69" t="s">
        <v>35</v>
      </c>
      <c r="BV29" s="69" t="s">
        <v>35</v>
      </c>
      <c r="BW29" s="57" t="s">
        <v>35</v>
      </c>
      <c r="BX29" s="22"/>
      <c r="BY29" s="22"/>
      <c r="BZ29" s="22"/>
      <c r="CA29" s="22"/>
      <c r="CB29" s="22"/>
      <c r="CC29" s="22"/>
      <c r="CD29" s="22"/>
      <c r="CE29" s="22"/>
      <c r="CF29" s="22"/>
      <c r="CG29" s="22"/>
      <c r="CH29" s="22"/>
      <c r="CI29" s="22"/>
      <c r="CJ29" s="22"/>
      <c r="CK29" s="22"/>
      <c r="CL29" s="22"/>
      <c r="CM29" s="22"/>
      <c r="CN29" s="22"/>
      <c r="CO29" s="22"/>
      <c r="CP29" s="22"/>
      <c r="CQ29" s="22"/>
      <c r="CR29" s="22"/>
      <c r="CS29" s="22"/>
      <c r="CT29" s="22"/>
      <c r="CU29" s="22"/>
      <c r="CV29" s="22"/>
      <c r="CW29" s="22"/>
      <c r="CX29" s="22"/>
      <c r="CY29" s="22"/>
      <c r="CZ29" s="22"/>
    </row>
    <row r="30" s="514" customFormat="true" ht="15" customHeight="true" x14ac:dyDescent="0.2">
      <c r="A30" s="1064"/>
      <c r="B30" s="389" t="s">
        <v>48</v>
      </c>
      <c r="C30" s="139">
        <v>100</v>
      </c>
      <c r="D30" s="138">
        <v>99.3</v>
      </c>
      <c r="E30" s="138">
        <v>97.4</v>
      </c>
      <c r="F30" s="138">
        <v>82</v>
      </c>
      <c r="G30" s="137">
        <v>82.6</v>
      </c>
      <c r="H30" s="136">
        <v>98.2</v>
      </c>
      <c r="I30" s="138">
        <v>87.6</v>
      </c>
      <c r="J30" s="138">
        <v>80.3</v>
      </c>
      <c r="K30" s="138">
        <v>81</v>
      </c>
      <c r="L30" s="135">
        <v>80.3</v>
      </c>
      <c r="M30" s="139">
        <v>100</v>
      </c>
      <c r="N30" s="138">
        <v>100</v>
      </c>
      <c r="O30" s="138">
        <v>99.6</v>
      </c>
      <c r="P30" s="138">
        <v>100</v>
      </c>
      <c r="Q30" s="137">
        <v>94.6</v>
      </c>
      <c r="R30" s="136">
        <v>75.8</v>
      </c>
      <c r="S30" s="138">
        <v>99.9</v>
      </c>
      <c r="T30" s="138">
        <v>99.9</v>
      </c>
      <c r="U30" s="138">
        <v>97.1</v>
      </c>
      <c r="V30" s="138">
        <v>100</v>
      </c>
      <c r="W30" s="135">
        <v>100</v>
      </c>
      <c r="X30" s="842"/>
      <c r="Y30" s="842"/>
      <c r="Z30" s="842"/>
      <c r="AA30" s="842"/>
      <c r="AB30" s="842"/>
      <c r="AC30" s="842"/>
      <c r="AD30" s="842"/>
      <c r="AE30" s="842"/>
      <c r="AF30" s="842"/>
      <c r="AG30" s="842"/>
      <c r="AH30" s="842"/>
      <c r="AI30" s="842"/>
      <c r="AJ30" s="842"/>
      <c r="AK30" s="842"/>
      <c r="AL30" s="842"/>
      <c r="AM30" s="842"/>
      <c r="AN30" s="842"/>
      <c r="AO30" s="842"/>
      <c r="AP30" s="842"/>
      <c r="AQ30" s="842"/>
      <c r="AR30" s="842"/>
      <c r="AS30" s="842"/>
      <c r="AT30" s="842"/>
      <c r="AU30" s="842"/>
      <c r="AV30" s="842"/>
      <c r="AW30" s="842"/>
      <c r="AX30" s="842"/>
      <c r="AY30" s="842"/>
      <c r="AZ30" s="357"/>
      <c r="BA30" s="1084"/>
      <c r="BB30" s="604" t="s">
        <v>48</v>
      </c>
      <c r="BC30" s="72" t="s">
        <v>35</v>
      </c>
      <c r="BD30" s="68" t="s">
        <v>35</v>
      </c>
      <c r="BE30" s="68" t="s">
        <v>35</v>
      </c>
      <c r="BF30" s="68" t="s">
        <v>35</v>
      </c>
      <c r="BG30" s="63" t="s">
        <v>35</v>
      </c>
      <c r="BH30" s="72" t="s">
        <v>35</v>
      </c>
      <c r="BI30" s="68" t="s">
        <v>35</v>
      </c>
      <c r="BJ30" s="68" t="s">
        <v>35</v>
      </c>
      <c r="BK30" s="68" t="s">
        <v>35</v>
      </c>
      <c r="BL30" s="63" t="s">
        <v>35</v>
      </c>
      <c r="BM30" s="72" t="s">
        <v>35</v>
      </c>
      <c r="BN30" s="68" t="s">
        <v>35</v>
      </c>
      <c r="BO30" s="68" t="s">
        <v>35</v>
      </c>
      <c r="BP30" s="68" t="s">
        <v>35</v>
      </c>
      <c r="BQ30" s="63" t="s">
        <v>35</v>
      </c>
      <c r="BR30" s="72" t="s">
        <v>35</v>
      </c>
      <c r="BS30" s="68" t="s">
        <v>35</v>
      </c>
      <c r="BT30" s="68" t="s">
        <v>35</v>
      </c>
      <c r="BU30" s="68" t="s">
        <v>35</v>
      </c>
      <c r="BV30" s="68" t="s">
        <v>35</v>
      </c>
      <c r="BW30" s="56" t="s">
        <v>35</v>
      </c>
      <c r="BX30" s="22"/>
      <c r="BY30" s="22"/>
      <c r="BZ30" s="22"/>
      <c r="CA30" s="22"/>
      <c r="CB30" s="22"/>
      <c r="CC30" s="22"/>
      <c r="CD30" s="22"/>
      <c r="CE30" s="22"/>
      <c r="CF30" s="22"/>
      <c r="CG30" s="22"/>
      <c r="CH30" s="22"/>
      <c r="CI30" s="22"/>
      <c r="CJ30" s="22"/>
      <c r="CK30" s="22"/>
      <c r="CL30" s="22"/>
      <c r="CM30" s="22"/>
      <c r="CN30" s="22"/>
      <c r="CO30" s="22"/>
      <c r="CP30" s="22"/>
      <c r="CQ30" s="22"/>
      <c r="CR30" s="22"/>
      <c r="CS30" s="22"/>
      <c r="CT30" s="22"/>
      <c r="CU30" s="22"/>
      <c r="CV30" s="22"/>
      <c r="CW30" s="22"/>
      <c r="CX30" s="22"/>
      <c r="CY30" s="22"/>
      <c r="CZ30" s="22"/>
    </row>
    <row r="31" s="319" customFormat="true" ht="15" customHeight="true" x14ac:dyDescent="0.2">
      <c r="A31" s="1064" t="s">
        <v>104</v>
      </c>
      <c r="B31" s="389" t="s">
        <v>49</v>
      </c>
      <c r="C31" s="139">
        <v>0</v>
      </c>
      <c r="D31" s="138">
        <v>0</v>
      </c>
      <c r="E31" s="138">
        <v>0.4</v>
      </c>
      <c r="F31" s="138">
        <v>3.8</v>
      </c>
      <c r="G31" s="137">
        <v>7.1</v>
      </c>
      <c r="H31" s="136">
        <v>0</v>
      </c>
      <c r="I31" s="138">
        <v>1.3</v>
      </c>
      <c r="J31" s="138">
        <v>2.6</v>
      </c>
      <c r="K31" s="138">
        <v>1.4</v>
      </c>
      <c r="L31" s="135">
        <v>11.9</v>
      </c>
      <c r="M31" s="139">
        <v>0</v>
      </c>
      <c r="N31" s="138">
        <v>0</v>
      </c>
      <c r="O31" s="138">
        <v>0</v>
      </c>
      <c r="P31" s="138">
        <v>0</v>
      </c>
      <c r="Q31" s="137">
        <v>5.4</v>
      </c>
      <c r="R31" s="136">
        <v>5.8</v>
      </c>
      <c r="S31" s="138">
        <v>0</v>
      </c>
      <c r="T31" s="138">
        <v>0</v>
      </c>
      <c r="U31" s="138">
        <v>2.9</v>
      </c>
      <c r="V31" s="138">
        <v>0</v>
      </c>
      <c r="W31" s="135">
        <v>0</v>
      </c>
      <c r="X31" s="842"/>
      <c r="Y31" s="842"/>
      <c r="Z31" s="842"/>
      <c r="AA31" s="842"/>
      <c r="AB31" s="842"/>
      <c r="AC31" s="842"/>
      <c r="AD31" s="842"/>
      <c r="AE31" s="842"/>
      <c r="AF31" s="842"/>
      <c r="AG31" s="842"/>
      <c r="AH31" s="842"/>
      <c r="AI31" s="842"/>
      <c r="AJ31" s="842"/>
      <c r="AK31" s="842"/>
      <c r="AL31" s="842"/>
      <c r="AM31" s="842"/>
      <c r="AN31" s="842"/>
      <c r="AO31" s="842"/>
      <c r="AP31" s="842"/>
      <c r="AQ31" s="842"/>
      <c r="AR31" s="842"/>
      <c r="AS31" s="842"/>
      <c r="AT31" s="842"/>
      <c r="AU31" s="842"/>
      <c r="AV31" s="842"/>
      <c r="AW31" s="842"/>
      <c r="AX31" s="842"/>
      <c r="AY31" s="842"/>
      <c r="AZ31" s="357"/>
      <c r="BA31" s="1084" t="s">
        <v>104</v>
      </c>
      <c r="BB31" s="604" t="s">
        <v>49</v>
      </c>
      <c r="BC31" s="72" t="s">
        <v>35</v>
      </c>
      <c r="BD31" s="68" t="s">
        <v>35</v>
      </c>
      <c r="BE31" s="68" t="s">
        <v>35</v>
      </c>
      <c r="BF31" s="68" t="s">
        <v>35</v>
      </c>
      <c r="BG31" s="63" t="s">
        <v>35</v>
      </c>
      <c r="BH31" s="72" t="s">
        <v>35</v>
      </c>
      <c r="BI31" s="68" t="s">
        <v>35</v>
      </c>
      <c r="BJ31" s="68" t="s">
        <v>35</v>
      </c>
      <c r="BK31" s="68" t="s">
        <v>35</v>
      </c>
      <c r="BL31" s="63" t="s">
        <v>35</v>
      </c>
      <c r="BM31" s="72" t="s">
        <v>35</v>
      </c>
      <c r="BN31" s="68" t="s">
        <v>35</v>
      </c>
      <c r="BO31" s="68" t="s">
        <v>35</v>
      </c>
      <c r="BP31" s="68" t="s">
        <v>35</v>
      </c>
      <c r="BQ31" s="63" t="s">
        <v>35</v>
      </c>
      <c r="BR31" s="72" t="s">
        <v>35</v>
      </c>
      <c r="BS31" s="68" t="s">
        <v>35</v>
      </c>
      <c r="BT31" s="68" t="s">
        <v>35</v>
      </c>
      <c r="BU31" s="68" t="s">
        <v>35</v>
      </c>
      <c r="BV31" s="68" t="s">
        <v>35</v>
      </c>
      <c r="BW31" s="56" t="s">
        <v>35</v>
      </c>
      <c r="BX31" s="22"/>
      <c r="BY31" s="22"/>
      <c r="BZ31" s="22"/>
      <c r="CA31" s="22"/>
      <c r="CB31" s="22"/>
      <c r="CC31" s="22"/>
      <c r="CD31" s="22"/>
      <c r="CE31" s="22"/>
      <c r="CF31" s="22"/>
      <c r="CG31" s="22"/>
      <c r="CH31" s="22"/>
      <c r="CI31" s="22"/>
      <c r="CJ31" s="22"/>
      <c r="CK31" s="22"/>
      <c r="CL31" s="22"/>
      <c r="CM31" s="22"/>
      <c r="CN31" s="22"/>
      <c r="CO31" s="22"/>
      <c r="CP31" s="22"/>
      <c r="CQ31" s="22"/>
      <c r="CR31" s="22"/>
      <c r="CS31" s="22"/>
      <c r="CT31" s="22"/>
      <c r="CU31" s="22"/>
      <c r="CV31" s="22"/>
      <c r="CW31" s="22"/>
      <c r="CX31" s="22"/>
      <c r="CY31" s="22"/>
      <c r="CZ31" s="22"/>
    </row>
    <row r="32" s="319" customFormat="true" ht="15" customHeight="true" x14ac:dyDescent="0.2">
      <c r="A32" s="1064"/>
      <c r="B32" s="389" t="s">
        <v>48</v>
      </c>
      <c r="C32" s="139">
        <v>100</v>
      </c>
      <c r="D32" s="138">
        <v>100</v>
      </c>
      <c r="E32" s="138">
        <v>99.6</v>
      </c>
      <c r="F32" s="138">
        <v>96.2</v>
      </c>
      <c r="G32" s="137">
        <v>92.9</v>
      </c>
      <c r="H32" s="136">
        <v>100</v>
      </c>
      <c r="I32" s="138">
        <v>98.7</v>
      </c>
      <c r="J32" s="138">
        <v>97.4</v>
      </c>
      <c r="K32" s="138">
        <v>98.6</v>
      </c>
      <c r="L32" s="135">
        <v>88.1</v>
      </c>
      <c r="M32" s="139">
        <v>100</v>
      </c>
      <c r="N32" s="138">
        <v>100</v>
      </c>
      <c r="O32" s="138">
        <v>100</v>
      </c>
      <c r="P32" s="138">
        <v>100</v>
      </c>
      <c r="Q32" s="137">
        <v>94.6</v>
      </c>
      <c r="R32" s="136">
        <v>94.2</v>
      </c>
      <c r="S32" s="138">
        <v>100</v>
      </c>
      <c r="T32" s="138">
        <v>100</v>
      </c>
      <c r="U32" s="138">
        <v>97.1</v>
      </c>
      <c r="V32" s="138">
        <v>100</v>
      </c>
      <c r="W32" s="135">
        <v>100</v>
      </c>
      <c r="X32" s="842"/>
      <c r="Y32" s="842"/>
      <c r="Z32" s="842"/>
      <c r="AA32" s="842"/>
      <c r="AB32" s="842"/>
      <c r="AC32" s="842"/>
      <c r="AD32" s="842"/>
      <c r="AE32" s="842"/>
      <c r="AF32" s="842"/>
      <c r="AG32" s="842"/>
      <c r="AH32" s="842"/>
      <c r="AI32" s="842"/>
      <c r="AJ32" s="842"/>
      <c r="AK32" s="842"/>
      <c r="AL32" s="842"/>
      <c r="AM32" s="842"/>
      <c r="AN32" s="842"/>
      <c r="AO32" s="842"/>
      <c r="AP32" s="842"/>
      <c r="AQ32" s="842"/>
      <c r="AR32" s="842"/>
      <c r="AS32" s="842"/>
      <c r="AT32" s="842"/>
      <c r="AU32" s="842"/>
      <c r="AV32" s="842"/>
      <c r="AW32" s="842"/>
      <c r="AX32" s="842"/>
      <c r="AY32" s="842"/>
      <c r="AZ32" s="357"/>
      <c r="BA32" s="1084"/>
      <c r="BB32" s="604" t="s">
        <v>48</v>
      </c>
      <c r="BC32" s="72" t="s">
        <v>35</v>
      </c>
      <c r="BD32" s="68" t="s">
        <v>35</v>
      </c>
      <c r="BE32" s="68" t="s">
        <v>35</v>
      </c>
      <c r="BF32" s="68" t="s">
        <v>35</v>
      </c>
      <c r="BG32" s="63" t="s">
        <v>35</v>
      </c>
      <c r="BH32" s="72" t="s">
        <v>35</v>
      </c>
      <c r="BI32" s="68" t="s">
        <v>35</v>
      </c>
      <c r="BJ32" s="68" t="s">
        <v>35</v>
      </c>
      <c r="BK32" s="68" t="s">
        <v>35</v>
      </c>
      <c r="BL32" s="63" t="s">
        <v>35</v>
      </c>
      <c r="BM32" s="72" t="s">
        <v>35</v>
      </c>
      <c r="BN32" s="68" t="s">
        <v>35</v>
      </c>
      <c r="BO32" s="68" t="s">
        <v>35</v>
      </c>
      <c r="BP32" s="68" t="s">
        <v>35</v>
      </c>
      <c r="BQ32" s="63" t="s">
        <v>35</v>
      </c>
      <c r="BR32" s="72" t="s">
        <v>35</v>
      </c>
      <c r="BS32" s="68" t="s">
        <v>35</v>
      </c>
      <c r="BT32" s="68" t="s">
        <v>35</v>
      </c>
      <c r="BU32" s="68" t="s">
        <v>35</v>
      </c>
      <c r="BV32" s="68" t="s">
        <v>35</v>
      </c>
      <c r="BW32" s="56" t="s">
        <v>35</v>
      </c>
      <c r="BX32" s="22"/>
      <c r="BY32" s="22"/>
      <c r="BZ32" s="22"/>
      <c r="CA32" s="22"/>
      <c r="CB32" s="22"/>
      <c r="CC32" s="22"/>
      <c r="CD32" s="22"/>
      <c r="CE32" s="22"/>
      <c r="CF32" s="22"/>
      <c r="CG32" s="22"/>
      <c r="CH32" s="22"/>
      <c r="CI32" s="22"/>
      <c r="CJ32" s="22"/>
      <c r="CK32" s="22"/>
      <c r="CL32" s="22"/>
      <c r="CM32" s="22"/>
      <c r="CN32" s="22"/>
      <c r="CO32" s="22"/>
      <c r="CP32" s="22"/>
      <c r="CQ32" s="22"/>
      <c r="CR32" s="22"/>
      <c r="CS32" s="22"/>
      <c r="CT32" s="22"/>
      <c r="CU32" s="22"/>
      <c r="CV32" s="22"/>
      <c r="CW32" s="22"/>
      <c r="CX32" s="22"/>
      <c r="CY32" s="22"/>
      <c r="CZ32" s="22"/>
    </row>
    <row r="33" s="319" customFormat="true" ht="15" customHeight="true" x14ac:dyDescent="0.2">
      <c r="A33" s="1064" t="s">
        <v>105</v>
      </c>
      <c r="B33" s="389" t="s">
        <v>49</v>
      </c>
      <c r="C33" s="88" t="s">
        <v>35</v>
      </c>
      <c r="D33" s="85" t="s">
        <v>35</v>
      </c>
      <c r="E33" s="85" t="s">
        <v>35</v>
      </c>
      <c r="F33" s="85" t="s">
        <v>35</v>
      </c>
      <c r="G33" s="82" t="s">
        <v>35</v>
      </c>
      <c r="H33" s="79" t="s">
        <v>35</v>
      </c>
      <c r="I33" s="85" t="s">
        <v>35</v>
      </c>
      <c r="J33" s="85" t="s">
        <v>35</v>
      </c>
      <c r="K33" s="85" t="s">
        <v>35</v>
      </c>
      <c r="L33" s="76" t="s">
        <v>35</v>
      </c>
      <c r="M33" s="88" t="s">
        <v>35</v>
      </c>
      <c r="N33" s="85" t="s">
        <v>35</v>
      </c>
      <c r="O33" s="85" t="s">
        <v>35</v>
      </c>
      <c r="P33" s="85" t="s">
        <v>35</v>
      </c>
      <c r="Q33" s="82" t="s">
        <v>35</v>
      </c>
      <c r="R33" s="79" t="s">
        <v>35</v>
      </c>
      <c r="S33" s="85" t="s">
        <v>35</v>
      </c>
      <c r="T33" s="85" t="s">
        <v>35</v>
      </c>
      <c r="U33" s="85" t="s">
        <v>35</v>
      </c>
      <c r="V33" s="85" t="s">
        <v>35</v>
      </c>
      <c r="W33" s="76" t="s">
        <v>35</v>
      </c>
      <c r="X33" s="25"/>
      <c r="Y33" s="25"/>
      <c r="Z33" s="25"/>
      <c r="AA33" s="25"/>
      <c r="AB33" s="25"/>
      <c r="AC33" s="25"/>
      <c r="AD33" s="25"/>
      <c r="AE33" s="25"/>
      <c r="AF33" s="25"/>
      <c r="AG33" s="25"/>
      <c r="AH33" s="25"/>
      <c r="AI33" s="25"/>
      <c r="AJ33" s="25"/>
      <c r="AK33" s="25"/>
      <c r="AL33" s="25"/>
      <c r="AM33" s="25"/>
      <c r="AN33" s="25"/>
      <c r="AO33" s="25"/>
      <c r="AP33" s="25"/>
      <c r="AQ33" s="25"/>
      <c r="AR33" s="25"/>
      <c r="AS33" s="25"/>
      <c r="AT33" s="25"/>
      <c r="AU33" s="25"/>
      <c r="AV33" s="25"/>
      <c r="AW33" s="25"/>
      <c r="AX33" s="25"/>
      <c r="AY33" s="25"/>
      <c r="AZ33" s="356"/>
      <c r="BA33" s="1084" t="s">
        <v>105</v>
      </c>
      <c r="BB33" s="604" t="s">
        <v>49</v>
      </c>
      <c r="BC33" s="72" t="s">
        <v>35</v>
      </c>
      <c r="BD33" s="68" t="s">
        <v>35</v>
      </c>
      <c r="BE33" s="68" t="s">
        <v>35</v>
      </c>
      <c r="BF33" s="68" t="s">
        <v>35</v>
      </c>
      <c r="BG33" s="63" t="s">
        <v>35</v>
      </c>
      <c r="BH33" s="72" t="s">
        <v>35</v>
      </c>
      <c r="BI33" s="68" t="s">
        <v>35</v>
      </c>
      <c r="BJ33" s="68" t="s">
        <v>35</v>
      </c>
      <c r="BK33" s="68" t="s">
        <v>35</v>
      </c>
      <c r="BL33" s="63" t="s">
        <v>35</v>
      </c>
      <c r="BM33" s="72" t="s">
        <v>35</v>
      </c>
      <c r="BN33" s="68" t="s">
        <v>35</v>
      </c>
      <c r="BO33" s="68" t="s">
        <v>35</v>
      </c>
      <c r="BP33" s="68" t="s">
        <v>35</v>
      </c>
      <c r="BQ33" s="63" t="s">
        <v>35</v>
      </c>
      <c r="BR33" s="72" t="s">
        <v>35</v>
      </c>
      <c r="BS33" s="68" t="s">
        <v>35</v>
      </c>
      <c r="BT33" s="68" t="s">
        <v>35</v>
      </c>
      <c r="BU33" s="68" t="s">
        <v>35</v>
      </c>
      <c r="BV33" s="68" t="s">
        <v>35</v>
      </c>
      <c r="BW33" s="56" t="s">
        <v>35</v>
      </c>
      <c r="BX33" s="22"/>
      <c r="BY33" s="22"/>
      <c r="BZ33" s="22"/>
      <c r="CA33" s="22"/>
      <c r="CB33" s="22"/>
      <c r="CC33" s="22"/>
      <c r="CD33" s="22"/>
      <c r="CE33" s="22"/>
      <c r="CF33" s="22"/>
      <c r="CG33" s="22"/>
      <c r="CH33" s="22"/>
      <c r="CI33" s="22"/>
      <c r="CJ33" s="22"/>
      <c r="CK33" s="22"/>
      <c r="CL33" s="22"/>
      <c r="CM33" s="22"/>
      <c r="CN33" s="22"/>
      <c r="CO33" s="22"/>
      <c r="CP33" s="22"/>
      <c r="CQ33" s="22"/>
      <c r="CR33" s="22"/>
      <c r="CS33" s="22"/>
      <c r="CT33" s="22"/>
      <c r="CU33" s="22"/>
      <c r="CV33" s="22"/>
      <c r="CW33" s="22"/>
      <c r="CX33" s="22"/>
      <c r="CY33" s="22"/>
      <c r="CZ33" s="22"/>
    </row>
    <row r="34" s="319" customFormat="true" ht="15" customHeight="true" x14ac:dyDescent="0.2">
      <c r="A34" s="1064"/>
      <c r="B34" s="389" t="s">
        <v>48</v>
      </c>
      <c r="C34" s="88" t="s">
        <v>35</v>
      </c>
      <c r="D34" s="85" t="s">
        <v>35</v>
      </c>
      <c r="E34" s="85" t="s">
        <v>35</v>
      </c>
      <c r="F34" s="85" t="s">
        <v>35</v>
      </c>
      <c r="G34" s="82" t="s">
        <v>35</v>
      </c>
      <c r="H34" s="79" t="s">
        <v>35</v>
      </c>
      <c r="I34" s="85" t="s">
        <v>35</v>
      </c>
      <c r="J34" s="85" t="s">
        <v>35</v>
      </c>
      <c r="K34" s="85" t="s">
        <v>35</v>
      </c>
      <c r="L34" s="76" t="s">
        <v>35</v>
      </c>
      <c r="M34" s="88" t="s">
        <v>35</v>
      </c>
      <c r="N34" s="85" t="s">
        <v>35</v>
      </c>
      <c r="O34" s="85" t="s">
        <v>35</v>
      </c>
      <c r="P34" s="85" t="s">
        <v>35</v>
      </c>
      <c r="Q34" s="82" t="s">
        <v>35</v>
      </c>
      <c r="R34" s="79" t="s">
        <v>35</v>
      </c>
      <c r="S34" s="85" t="s">
        <v>35</v>
      </c>
      <c r="T34" s="85" t="s">
        <v>35</v>
      </c>
      <c r="U34" s="85" t="s">
        <v>35</v>
      </c>
      <c r="V34" s="85" t="s">
        <v>35</v>
      </c>
      <c r="W34" s="76" t="s">
        <v>35</v>
      </c>
      <c r="X34" s="25"/>
      <c r="Y34" s="25"/>
      <c r="Z34" s="25"/>
      <c r="AA34" s="25"/>
      <c r="AB34" s="25"/>
      <c r="AC34" s="25"/>
      <c r="AD34" s="25"/>
      <c r="AE34" s="25"/>
      <c r="AF34" s="25"/>
      <c r="AG34" s="25"/>
      <c r="AH34" s="25"/>
      <c r="AI34" s="25"/>
      <c r="AJ34" s="25"/>
      <c r="AK34" s="25"/>
      <c r="AL34" s="25"/>
      <c r="AM34" s="25"/>
      <c r="AN34" s="25"/>
      <c r="AO34" s="25"/>
      <c r="AP34" s="25"/>
      <c r="AQ34" s="25"/>
      <c r="AR34" s="25"/>
      <c r="AS34" s="25"/>
      <c r="AT34" s="25"/>
      <c r="AU34" s="25"/>
      <c r="AV34" s="25"/>
      <c r="AW34" s="25"/>
      <c r="AX34" s="25"/>
      <c r="AY34" s="25"/>
      <c r="AZ34" s="356"/>
      <c r="BA34" s="1084"/>
      <c r="BB34" s="604" t="s">
        <v>48</v>
      </c>
      <c r="BC34" s="72" t="s">
        <v>35</v>
      </c>
      <c r="BD34" s="68" t="s">
        <v>35</v>
      </c>
      <c r="BE34" s="68" t="s">
        <v>35</v>
      </c>
      <c r="BF34" s="68" t="s">
        <v>35</v>
      </c>
      <c r="BG34" s="63" t="s">
        <v>35</v>
      </c>
      <c r="BH34" s="72" t="s">
        <v>35</v>
      </c>
      <c r="BI34" s="68" t="s">
        <v>35</v>
      </c>
      <c r="BJ34" s="68" t="s">
        <v>35</v>
      </c>
      <c r="BK34" s="68" t="s">
        <v>35</v>
      </c>
      <c r="BL34" s="63" t="s">
        <v>35</v>
      </c>
      <c r="BM34" s="72" t="s">
        <v>35</v>
      </c>
      <c r="BN34" s="68" t="s">
        <v>35</v>
      </c>
      <c r="BO34" s="68" t="s">
        <v>35</v>
      </c>
      <c r="BP34" s="68" t="s">
        <v>35</v>
      </c>
      <c r="BQ34" s="63" t="s">
        <v>35</v>
      </c>
      <c r="BR34" s="72" t="s">
        <v>35</v>
      </c>
      <c r="BS34" s="68" t="s">
        <v>35</v>
      </c>
      <c r="BT34" s="68" t="s">
        <v>35</v>
      </c>
      <c r="BU34" s="68" t="s">
        <v>35</v>
      </c>
      <c r="BV34" s="68" t="s">
        <v>35</v>
      </c>
      <c r="BW34" s="56" t="s">
        <v>35</v>
      </c>
      <c r="BX34" s="22"/>
      <c r="BY34" s="22"/>
      <c r="BZ34" s="22"/>
      <c r="CA34" s="22"/>
      <c r="CB34" s="22"/>
      <c r="CC34" s="22"/>
      <c r="CD34" s="22"/>
      <c r="CE34" s="22"/>
      <c r="CF34" s="22"/>
      <c r="CG34" s="22"/>
      <c r="CH34" s="22"/>
      <c r="CI34" s="22"/>
      <c r="CJ34" s="22"/>
      <c r="CK34" s="22"/>
      <c r="CL34" s="22"/>
      <c r="CM34" s="22"/>
      <c r="CN34" s="22"/>
      <c r="CO34" s="22"/>
      <c r="CP34" s="22"/>
      <c r="CQ34" s="22"/>
      <c r="CR34" s="22"/>
      <c r="CS34" s="22"/>
      <c r="CT34" s="22"/>
      <c r="CU34" s="22"/>
      <c r="CV34" s="22"/>
      <c r="CW34" s="22"/>
      <c r="CX34" s="22"/>
      <c r="CY34" s="22"/>
      <c r="CZ34" s="22"/>
    </row>
    <row r="35" s="514" customFormat="true" ht="15" customHeight="true" x14ac:dyDescent="0.2">
      <c r="A35" s="1064" t="s">
        <v>55</v>
      </c>
      <c r="B35" s="389" t="s">
        <v>49</v>
      </c>
      <c r="C35" s="139">
        <v>2.9</v>
      </c>
      <c r="D35" s="138">
        <v>4.2</v>
      </c>
      <c r="E35" s="138">
        <v>12.6</v>
      </c>
      <c r="F35" s="138">
        <v>14.6</v>
      </c>
      <c r="G35" s="137">
        <v>19.5</v>
      </c>
      <c r="H35" s="136">
        <v>11.1</v>
      </c>
      <c r="I35" s="138">
        <v>15.5</v>
      </c>
      <c r="J35" s="138">
        <v>15.8</v>
      </c>
      <c r="K35" s="138">
        <v>13.8</v>
      </c>
      <c r="L35" s="135">
        <v>25.5</v>
      </c>
      <c r="M35" s="139">
        <v>2.2000000000000002</v>
      </c>
      <c r="N35" s="138">
        <v>3.1</v>
      </c>
      <c r="O35" s="138">
        <v>2.1</v>
      </c>
      <c r="P35" s="138">
        <v>6.2</v>
      </c>
      <c r="Q35" s="137">
        <v>13.2</v>
      </c>
      <c r="R35" s="136">
        <v>19.3</v>
      </c>
      <c r="S35" s="138">
        <v>3.7</v>
      </c>
      <c r="T35" s="138">
        <v>5.3</v>
      </c>
      <c r="U35" s="138">
        <v>15.7</v>
      </c>
      <c r="V35" s="138">
        <v>4.8</v>
      </c>
      <c r="W35" s="135">
        <v>2.6</v>
      </c>
      <c r="X35" s="842"/>
      <c r="Y35" s="842"/>
      <c r="Z35" s="842"/>
      <c r="AA35" s="842"/>
      <c r="AB35" s="842"/>
      <c r="AC35" s="842"/>
      <c r="AD35" s="842"/>
      <c r="AE35" s="842"/>
      <c r="AF35" s="842"/>
      <c r="AG35" s="842"/>
      <c r="AH35" s="842"/>
      <c r="AI35" s="842"/>
      <c r="AJ35" s="842"/>
      <c r="AK35" s="842"/>
      <c r="AL35" s="842"/>
      <c r="AM35" s="842"/>
      <c r="AN35" s="842"/>
      <c r="AO35" s="842"/>
      <c r="AP35" s="842"/>
      <c r="AQ35" s="842"/>
      <c r="AR35" s="842"/>
      <c r="AS35" s="842"/>
      <c r="AT35" s="842"/>
      <c r="AU35" s="842"/>
      <c r="AV35" s="842"/>
      <c r="AW35" s="842"/>
      <c r="AX35" s="842"/>
      <c r="AY35" s="842"/>
      <c r="AZ35" s="357"/>
      <c r="BA35" s="1084" t="s">
        <v>55</v>
      </c>
      <c r="BB35" s="604" t="s">
        <v>49</v>
      </c>
      <c r="BC35" s="72" t="s">
        <v>35</v>
      </c>
      <c r="BD35" s="68" t="s">
        <v>35</v>
      </c>
      <c r="BE35" s="68" t="s">
        <v>35</v>
      </c>
      <c r="BF35" s="68" t="s">
        <v>35</v>
      </c>
      <c r="BG35" s="63" t="s">
        <v>35</v>
      </c>
      <c r="BH35" s="72" t="s">
        <v>35</v>
      </c>
      <c r="BI35" s="68" t="s">
        <v>35</v>
      </c>
      <c r="BJ35" s="68" t="s">
        <v>35</v>
      </c>
      <c r="BK35" s="68" t="s">
        <v>35</v>
      </c>
      <c r="BL35" s="63" t="s">
        <v>35</v>
      </c>
      <c r="BM35" s="72" t="s">
        <v>35</v>
      </c>
      <c r="BN35" s="68" t="s">
        <v>35</v>
      </c>
      <c r="BO35" s="68" t="s">
        <v>35</v>
      </c>
      <c r="BP35" s="68" t="s">
        <v>35</v>
      </c>
      <c r="BQ35" s="63" t="s">
        <v>35</v>
      </c>
      <c r="BR35" s="72" t="s">
        <v>35</v>
      </c>
      <c r="BS35" s="68" t="s">
        <v>35</v>
      </c>
      <c r="BT35" s="68" t="s">
        <v>35</v>
      </c>
      <c r="BU35" s="68" t="s">
        <v>35</v>
      </c>
      <c r="BV35" s="68" t="s">
        <v>35</v>
      </c>
      <c r="BW35" s="56" t="s">
        <v>35</v>
      </c>
      <c r="BX35" s="22"/>
      <c r="BY35" s="22"/>
      <c r="BZ35" s="22"/>
      <c r="CA35" s="22"/>
      <c r="CB35" s="22"/>
      <c r="CC35" s="22"/>
      <c r="CD35" s="22"/>
      <c r="CE35" s="22"/>
      <c r="CF35" s="22"/>
      <c r="CG35" s="22"/>
      <c r="CH35" s="22"/>
      <c r="CI35" s="22"/>
      <c r="CJ35" s="22"/>
      <c r="CK35" s="22"/>
      <c r="CL35" s="22"/>
      <c r="CM35" s="22"/>
      <c r="CN35" s="22"/>
      <c r="CO35" s="22"/>
      <c r="CP35" s="22"/>
      <c r="CQ35" s="22"/>
      <c r="CR35" s="22"/>
      <c r="CS35" s="22"/>
      <c r="CT35" s="22"/>
      <c r="CU35" s="22"/>
      <c r="CV35" s="22"/>
      <c r="CW35" s="22"/>
      <c r="CX35" s="22"/>
      <c r="CY35" s="22"/>
      <c r="CZ35" s="22"/>
    </row>
    <row r="36" s="514" customFormat="true" ht="15" customHeight="true" x14ac:dyDescent="0.2">
      <c r="A36" s="1064"/>
      <c r="B36" s="389" t="s">
        <v>48</v>
      </c>
      <c r="C36" s="139">
        <v>97.1</v>
      </c>
      <c r="D36" s="138">
        <v>95.8</v>
      </c>
      <c r="E36" s="138">
        <v>87.4</v>
      </c>
      <c r="F36" s="138">
        <v>85.4</v>
      </c>
      <c r="G36" s="137">
        <v>80.5</v>
      </c>
      <c r="H36" s="136">
        <v>88.9</v>
      </c>
      <c r="I36" s="138">
        <v>84.5</v>
      </c>
      <c r="J36" s="138">
        <v>84.2</v>
      </c>
      <c r="K36" s="138">
        <v>86.2</v>
      </c>
      <c r="L36" s="135">
        <v>74.5</v>
      </c>
      <c r="M36" s="139">
        <v>97.8</v>
      </c>
      <c r="N36" s="138">
        <v>96.9</v>
      </c>
      <c r="O36" s="138">
        <v>97.9</v>
      </c>
      <c r="P36" s="138">
        <v>93.8</v>
      </c>
      <c r="Q36" s="137">
        <v>86.8</v>
      </c>
      <c r="R36" s="136">
        <v>80.7</v>
      </c>
      <c r="S36" s="138">
        <v>96.3</v>
      </c>
      <c r="T36" s="138">
        <v>94.7</v>
      </c>
      <c r="U36" s="138">
        <v>84.3</v>
      </c>
      <c r="V36" s="138">
        <v>95.2</v>
      </c>
      <c r="W36" s="135">
        <v>97.4</v>
      </c>
      <c r="X36" s="842"/>
      <c r="Y36" s="842"/>
      <c r="Z36" s="842"/>
      <c r="AA36" s="842"/>
      <c r="AB36" s="842"/>
      <c r="AC36" s="842"/>
      <c r="AD36" s="842"/>
      <c r="AE36" s="842"/>
      <c r="AF36" s="842"/>
      <c r="AG36" s="842"/>
      <c r="AH36" s="842"/>
      <c r="AI36" s="842"/>
      <c r="AJ36" s="842"/>
      <c r="AK36" s="842"/>
      <c r="AL36" s="842"/>
      <c r="AM36" s="842"/>
      <c r="AN36" s="842"/>
      <c r="AO36" s="842"/>
      <c r="AP36" s="842"/>
      <c r="AQ36" s="842"/>
      <c r="AR36" s="842"/>
      <c r="AS36" s="842"/>
      <c r="AT36" s="842"/>
      <c r="AU36" s="842"/>
      <c r="AV36" s="842"/>
      <c r="AW36" s="842"/>
      <c r="AX36" s="842"/>
      <c r="AY36" s="842"/>
      <c r="AZ36" s="357"/>
      <c r="BA36" s="1084"/>
      <c r="BB36" s="604" t="s">
        <v>48</v>
      </c>
      <c r="BC36" s="72" t="s">
        <v>35</v>
      </c>
      <c r="BD36" s="68" t="s">
        <v>35</v>
      </c>
      <c r="BE36" s="68" t="s">
        <v>35</v>
      </c>
      <c r="BF36" s="68" t="s">
        <v>35</v>
      </c>
      <c r="BG36" s="63" t="s">
        <v>35</v>
      </c>
      <c r="BH36" s="72" t="s">
        <v>35</v>
      </c>
      <c r="BI36" s="68" t="s">
        <v>35</v>
      </c>
      <c r="BJ36" s="68" t="s">
        <v>35</v>
      </c>
      <c r="BK36" s="68" t="s">
        <v>35</v>
      </c>
      <c r="BL36" s="63" t="s">
        <v>35</v>
      </c>
      <c r="BM36" s="72" t="s">
        <v>35</v>
      </c>
      <c r="BN36" s="68" t="s">
        <v>35</v>
      </c>
      <c r="BO36" s="68" t="s">
        <v>35</v>
      </c>
      <c r="BP36" s="68" t="s">
        <v>35</v>
      </c>
      <c r="BQ36" s="63" t="s">
        <v>35</v>
      </c>
      <c r="BR36" s="72" t="s">
        <v>35</v>
      </c>
      <c r="BS36" s="68" t="s">
        <v>35</v>
      </c>
      <c r="BT36" s="68" t="s">
        <v>35</v>
      </c>
      <c r="BU36" s="68" t="s">
        <v>35</v>
      </c>
      <c r="BV36" s="68" t="s">
        <v>35</v>
      </c>
      <c r="BW36" s="56" t="s">
        <v>35</v>
      </c>
      <c r="BX36" s="22"/>
      <c r="BY36" s="22"/>
      <c r="BZ36" s="22"/>
      <c r="CA36" s="22"/>
      <c r="CB36" s="22"/>
      <c r="CC36" s="22"/>
      <c r="CD36" s="22"/>
      <c r="CE36" s="22"/>
      <c r="CF36" s="22"/>
      <c r="CG36" s="22"/>
      <c r="CH36" s="22"/>
      <c r="CI36" s="22"/>
      <c r="CJ36" s="22"/>
      <c r="CK36" s="22"/>
      <c r="CL36" s="22"/>
      <c r="CM36" s="22"/>
      <c r="CN36" s="22"/>
      <c r="CO36" s="22"/>
      <c r="CP36" s="22"/>
      <c r="CQ36" s="22"/>
      <c r="CR36" s="22"/>
      <c r="CS36" s="22"/>
      <c r="CT36" s="22"/>
      <c r="CU36" s="22"/>
      <c r="CV36" s="22"/>
      <c r="CW36" s="22"/>
      <c r="CX36" s="22"/>
      <c r="CY36" s="22"/>
      <c r="CZ36" s="22"/>
    </row>
    <row r="37" s="514" customFormat="true" ht="15" customHeight="true" x14ac:dyDescent="0.2">
      <c r="A37" s="1064" t="s">
        <v>162</v>
      </c>
      <c r="B37" s="389" t="s">
        <v>49</v>
      </c>
      <c r="C37" s="139">
        <v>2.2000000000000002</v>
      </c>
      <c r="D37" s="138">
        <v>3.7</v>
      </c>
      <c r="E37" s="138">
        <v>10.8</v>
      </c>
      <c r="F37" s="138">
        <v>11.1</v>
      </c>
      <c r="G37" s="137">
        <v>16.2</v>
      </c>
      <c r="H37" s="136">
        <v>8.6999999999999993</v>
      </c>
      <c r="I37" s="138">
        <v>11.9</v>
      </c>
      <c r="J37" s="138">
        <v>12.6</v>
      </c>
      <c r="K37" s="138">
        <v>9.5</v>
      </c>
      <c r="L37" s="135">
        <v>22.4</v>
      </c>
      <c r="M37" s="139">
        <v>2.1</v>
      </c>
      <c r="N37" s="138">
        <v>1.8</v>
      </c>
      <c r="O37" s="138">
        <v>2.1</v>
      </c>
      <c r="P37" s="138">
        <v>4.8</v>
      </c>
      <c r="Q37" s="137">
        <v>12.6</v>
      </c>
      <c r="R37" s="136">
        <v>16.2</v>
      </c>
      <c r="S37" s="138">
        <v>3.1</v>
      </c>
      <c r="T37" s="138">
        <v>5.2</v>
      </c>
      <c r="U37" s="138">
        <v>11.7</v>
      </c>
      <c r="V37" s="138">
        <v>4.4000000000000004</v>
      </c>
      <c r="W37" s="135">
        <v>1.8</v>
      </c>
      <c r="X37" s="842"/>
      <c r="Y37" s="842"/>
      <c r="Z37" s="842"/>
      <c r="AA37" s="842"/>
      <c r="AB37" s="842"/>
      <c r="AC37" s="842"/>
      <c r="AD37" s="842"/>
      <c r="AE37" s="842"/>
      <c r="AF37" s="842"/>
      <c r="AG37" s="842"/>
      <c r="AH37" s="842"/>
      <c r="AI37" s="842"/>
      <c r="AJ37" s="842"/>
      <c r="AK37" s="842"/>
      <c r="AL37" s="842"/>
      <c r="AM37" s="842"/>
      <c r="AN37" s="842"/>
      <c r="AO37" s="842"/>
      <c r="AP37" s="842"/>
      <c r="AQ37" s="842"/>
      <c r="AR37" s="842"/>
      <c r="AS37" s="842"/>
      <c r="AT37" s="842"/>
      <c r="AU37" s="842"/>
      <c r="AV37" s="842"/>
      <c r="AW37" s="842"/>
      <c r="AX37" s="842"/>
      <c r="AY37" s="842"/>
      <c r="AZ37" s="357"/>
      <c r="BA37" s="1084" t="s">
        <v>126</v>
      </c>
      <c r="BB37" s="604" t="s">
        <v>49</v>
      </c>
      <c r="BC37" s="72" t="s">
        <v>35</v>
      </c>
      <c r="BD37" s="68" t="s">
        <v>35</v>
      </c>
      <c r="BE37" s="68" t="s">
        <v>35</v>
      </c>
      <c r="BF37" s="68" t="s">
        <v>35</v>
      </c>
      <c r="BG37" s="63" t="s">
        <v>35</v>
      </c>
      <c r="BH37" s="72" t="s">
        <v>35</v>
      </c>
      <c r="BI37" s="68" t="s">
        <v>35</v>
      </c>
      <c r="BJ37" s="68" t="s">
        <v>35</v>
      </c>
      <c r="BK37" s="68" t="s">
        <v>35</v>
      </c>
      <c r="BL37" s="63" t="s">
        <v>35</v>
      </c>
      <c r="BM37" s="72" t="s">
        <v>35</v>
      </c>
      <c r="BN37" s="68" t="s">
        <v>35</v>
      </c>
      <c r="BO37" s="68" t="s">
        <v>35</v>
      </c>
      <c r="BP37" s="68" t="s">
        <v>35</v>
      </c>
      <c r="BQ37" s="63" t="s">
        <v>35</v>
      </c>
      <c r="BR37" s="72" t="s">
        <v>35</v>
      </c>
      <c r="BS37" s="68" t="s">
        <v>35</v>
      </c>
      <c r="BT37" s="68" t="s">
        <v>35</v>
      </c>
      <c r="BU37" s="68" t="s">
        <v>35</v>
      </c>
      <c r="BV37" s="68" t="s">
        <v>35</v>
      </c>
      <c r="BW37" s="56" t="s">
        <v>35</v>
      </c>
      <c r="BX37" s="22"/>
      <c r="BY37" s="22"/>
      <c r="BZ37" s="22"/>
      <c r="CA37" s="22"/>
      <c r="CB37" s="22"/>
      <c r="CC37" s="22"/>
      <c r="CD37" s="22"/>
      <c r="CE37" s="22"/>
      <c r="CF37" s="22"/>
      <c r="CG37" s="22"/>
      <c r="CH37" s="22"/>
      <c r="CI37" s="22"/>
      <c r="CJ37" s="22"/>
      <c r="CK37" s="22"/>
      <c r="CL37" s="22"/>
      <c r="CM37" s="22"/>
      <c r="CN37" s="22"/>
      <c r="CO37" s="22"/>
      <c r="CP37" s="22"/>
      <c r="CQ37" s="22"/>
      <c r="CR37" s="22"/>
      <c r="CS37" s="22"/>
      <c r="CT37" s="22"/>
      <c r="CU37" s="22"/>
      <c r="CV37" s="22"/>
      <c r="CW37" s="22"/>
      <c r="CX37" s="22"/>
      <c r="CY37" s="22"/>
      <c r="CZ37" s="22"/>
    </row>
    <row r="38" s="514" customFormat="true" ht="15" customHeight="true" x14ac:dyDescent="0.2">
      <c r="A38" s="1064"/>
      <c r="B38" s="389" t="s">
        <v>48</v>
      </c>
      <c r="C38" s="139">
        <v>97.8</v>
      </c>
      <c r="D38" s="138">
        <v>96.3</v>
      </c>
      <c r="E38" s="138">
        <v>89.2</v>
      </c>
      <c r="F38" s="138">
        <v>88.9</v>
      </c>
      <c r="G38" s="137">
        <v>83.8</v>
      </c>
      <c r="H38" s="136">
        <v>91.3</v>
      </c>
      <c r="I38" s="138">
        <v>88.1</v>
      </c>
      <c r="J38" s="138">
        <v>87.4</v>
      </c>
      <c r="K38" s="138">
        <v>90.5</v>
      </c>
      <c r="L38" s="135">
        <v>77.599999999999994</v>
      </c>
      <c r="M38" s="139">
        <v>97.9</v>
      </c>
      <c r="N38" s="138">
        <v>98.2</v>
      </c>
      <c r="O38" s="138">
        <v>97.9</v>
      </c>
      <c r="P38" s="138">
        <v>95.2</v>
      </c>
      <c r="Q38" s="137">
        <v>87.4</v>
      </c>
      <c r="R38" s="136">
        <v>83.8</v>
      </c>
      <c r="S38" s="138">
        <v>96.9</v>
      </c>
      <c r="T38" s="138">
        <v>94.8</v>
      </c>
      <c r="U38" s="138">
        <v>88.3</v>
      </c>
      <c r="V38" s="138">
        <v>95.6</v>
      </c>
      <c r="W38" s="135">
        <v>98.2</v>
      </c>
      <c r="X38" s="842"/>
      <c r="Y38" s="842"/>
      <c r="Z38" s="842"/>
      <c r="AA38" s="842"/>
      <c r="AB38" s="842"/>
      <c r="AC38" s="842"/>
      <c r="AD38" s="842"/>
      <c r="AE38" s="842"/>
      <c r="AF38" s="842"/>
      <c r="AG38" s="842"/>
      <c r="AH38" s="842"/>
      <c r="AI38" s="842"/>
      <c r="AJ38" s="842"/>
      <c r="AK38" s="842"/>
      <c r="AL38" s="842"/>
      <c r="AM38" s="842"/>
      <c r="AN38" s="842"/>
      <c r="AO38" s="842"/>
      <c r="AP38" s="842"/>
      <c r="AQ38" s="842"/>
      <c r="AR38" s="842"/>
      <c r="AS38" s="842"/>
      <c r="AT38" s="842"/>
      <c r="AU38" s="842"/>
      <c r="AV38" s="842"/>
      <c r="AW38" s="842"/>
      <c r="AX38" s="842"/>
      <c r="AY38" s="842"/>
      <c r="AZ38" s="357"/>
      <c r="BA38" s="1084"/>
      <c r="BB38" s="604" t="s">
        <v>48</v>
      </c>
      <c r="BC38" s="72" t="s">
        <v>35</v>
      </c>
      <c r="BD38" s="68" t="s">
        <v>35</v>
      </c>
      <c r="BE38" s="68" t="s">
        <v>35</v>
      </c>
      <c r="BF38" s="68" t="s">
        <v>35</v>
      </c>
      <c r="BG38" s="63" t="s">
        <v>35</v>
      </c>
      <c r="BH38" s="72" t="s">
        <v>35</v>
      </c>
      <c r="BI38" s="68" t="s">
        <v>35</v>
      </c>
      <c r="BJ38" s="68" t="s">
        <v>35</v>
      </c>
      <c r="BK38" s="68" t="s">
        <v>35</v>
      </c>
      <c r="BL38" s="63" t="s">
        <v>35</v>
      </c>
      <c r="BM38" s="72" t="s">
        <v>35</v>
      </c>
      <c r="BN38" s="68" t="s">
        <v>35</v>
      </c>
      <c r="BO38" s="68" t="s">
        <v>35</v>
      </c>
      <c r="BP38" s="68" t="s">
        <v>35</v>
      </c>
      <c r="BQ38" s="63" t="s">
        <v>35</v>
      </c>
      <c r="BR38" s="72" t="s">
        <v>35</v>
      </c>
      <c r="BS38" s="68" t="s">
        <v>35</v>
      </c>
      <c r="BT38" s="68" t="s">
        <v>35</v>
      </c>
      <c r="BU38" s="68" t="s">
        <v>35</v>
      </c>
      <c r="BV38" s="68" t="s">
        <v>35</v>
      </c>
      <c r="BW38" s="56" t="s">
        <v>35</v>
      </c>
      <c r="BX38" s="22"/>
      <c r="BY38" s="22"/>
      <c r="BZ38" s="22"/>
      <c r="CA38" s="22"/>
      <c r="CB38" s="22"/>
      <c r="CC38" s="22"/>
      <c r="CD38" s="22"/>
      <c r="CE38" s="22"/>
      <c r="CF38" s="22"/>
      <c r="CG38" s="22"/>
      <c r="CH38" s="22"/>
      <c r="CI38" s="22"/>
      <c r="CJ38" s="22"/>
      <c r="CK38" s="22"/>
      <c r="CL38" s="22"/>
      <c r="CM38" s="22"/>
      <c r="CN38" s="22"/>
      <c r="CO38" s="22"/>
      <c r="CP38" s="22"/>
      <c r="CQ38" s="22"/>
      <c r="CR38" s="22"/>
      <c r="CS38" s="22"/>
      <c r="CT38" s="22"/>
      <c r="CU38" s="22"/>
      <c r="CV38" s="22"/>
      <c r="CW38" s="22"/>
      <c r="CX38" s="22"/>
      <c r="CY38" s="22"/>
      <c r="CZ38" s="22"/>
    </row>
    <row r="39" s="319" customFormat="true" ht="15" customHeight="true" x14ac:dyDescent="0.2">
      <c r="A39" s="1064" t="s">
        <v>123</v>
      </c>
      <c r="B39" s="389" t="s">
        <v>49</v>
      </c>
      <c r="C39" s="88" t="s">
        <v>35</v>
      </c>
      <c r="D39" s="85" t="s">
        <v>35</v>
      </c>
      <c r="E39" s="85" t="s">
        <v>35</v>
      </c>
      <c r="F39" s="85" t="s">
        <v>35</v>
      </c>
      <c r="G39" s="82" t="s">
        <v>35</v>
      </c>
      <c r="H39" s="79" t="s">
        <v>35</v>
      </c>
      <c r="I39" s="85" t="s">
        <v>35</v>
      </c>
      <c r="J39" s="85" t="s">
        <v>35</v>
      </c>
      <c r="K39" s="85" t="s">
        <v>35</v>
      </c>
      <c r="L39" s="76" t="s">
        <v>35</v>
      </c>
      <c r="M39" s="88" t="s">
        <v>35</v>
      </c>
      <c r="N39" s="85" t="s">
        <v>35</v>
      </c>
      <c r="O39" s="85" t="s">
        <v>35</v>
      </c>
      <c r="P39" s="85" t="s">
        <v>35</v>
      </c>
      <c r="Q39" s="82" t="s">
        <v>35</v>
      </c>
      <c r="R39" s="79" t="s">
        <v>35</v>
      </c>
      <c r="S39" s="85" t="s">
        <v>35</v>
      </c>
      <c r="T39" s="85" t="s">
        <v>35</v>
      </c>
      <c r="U39" s="85" t="s">
        <v>35</v>
      </c>
      <c r="V39" s="85" t="s">
        <v>35</v>
      </c>
      <c r="W39" s="76" t="s">
        <v>35</v>
      </c>
      <c r="X39" s="25"/>
      <c r="Y39" s="25"/>
      <c r="Z39" s="25"/>
      <c r="AA39" s="25"/>
      <c r="AB39" s="25"/>
      <c r="AC39" s="25"/>
      <c r="AD39" s="25"/>
      <c r="AE39" s="25"/>
      <c r="AF39" s="25"/>
      <c r="AG39" s="25"/>
      <c r="AH39" s="25"/>
      <c r="AI39" s="25"/>
      <c r="AJ39" s="25"/>
      <c r="AK39" s="25"/>
      <c r="AL39" s="25"/>
      <c r="AM39" s="25"/>
      <c r="AN39" s="25"/>
      <c r="AO39" s="25"/>
      <c r="AP39" s="25"/>
      <c r="AQ39" s="25"/>
      <c r="AR39" s="25"/>
      <c r="AS39" s="25"/>
      <c r="AT39" s="25"/>
      <c r="AU39" s="25"/>
      <c r="AV39" s="25"/>
      <c r="AW39" s="25"/>
      <c r="AX39" s="25"/>
      <c r="AY39" s="25"/>
      <c r="AZ39" s="356"/>
      <c r="BA39" s="1084" t="s">
        <v>123</v>
      </c>
      <c r="BB39" s="604" t="s">
        <v>49</v>
      </c>
      <c r="BC39" s="72" t="s">
        <v>35</v>
      </c>
      <c r="BD39" s="68" t="s">
        <v>35</v>
      </c>
      <c r="BE39" s="68" t="s">
        <v>35</v>
      </c>
      <c r="BF39" s="68" t="s">
        <v>35</v>
      </c>
      <c r="BG39" s="63" t="s">
        <v>35</v>
      </c>
      <c r="BH39" s="72" t="s">
        <v>35</v>
      </c>
      <c r="BI39" s="68" t="s">
        <v>35</v>
      </c>
      <c r="BJ39" s="68" t="s">
        <v>35</v>
      </c>
      <c r="BK39" s="68" t="s">
        <v>35</v>
      </c>
      <c r="BL39" s="63" t="s">
        <v>35</v>
      </c>
      <c r="BM39" s="72" t="s">
        <v>35</v>
      </c>
      <c r="BN39" s="68" t="s">
        <v>35</v>
      </c>
      <c r="BO39" s="68" t="s">
        <v>35</v>
      </c>
      <c r="BP39" s="68" t="s">
        <v>35</v>
      </c>
      <c r="BQ39" s="63" t="s">
        <v>35</v>
      </c>
      <c r="BR39" s="72" t="s">
        <v>35</v>
      </c>
      <c r="BS39" s="68" t="s">
        <v>35</v>
      </c>
      <c r="BT39" s="68" t="s">
        <v>35</v>
      </c>
      <c r="BU39" s="68" t="s">
        <v>35</v>
      </c>
      <c r="BV39" s="68" t="s">
        <v>35</v>
      </c>
      <c r="BW39" s="56" t="s">
        <v>35</v>
      </c>
      <c r="BX39" s="22"/>
      <c r="BY39" s="22"/>
      <c r="BZ39" s="22"/>
      <c r="CA39" s="22"/>
      <c r="CB39" s="22"/>
      <c r="CC39" s="22"/>
      <c r="CD39" s="22"/>
      <c r="CE39" s="22"/>
      <c r="CF39" s="22"/>
      <c r="CG39" s="22"/>
      <c r="CH39" s="22"/>
      <c r="CI39" s="22"/>
      <c r="CJ39" s="22"/>
      <c r="CK39" s="22"/>
      <c r="CL39" s="22"/>
      <c r="CM39" s="22"/>
      <c r="CN39" s="22"/>
      <c r="CO39" s="22"/>
      <c r="CP39" s="22"/>
      <c r="CQ39" s="22"/>
      <c r="CR39" s="22"/>
      <c r="CS39" s="22"/>
      <c r="CT39" s="22"/>
      <c r="CU39" s="22"/>
      <c r="CV39" s="22"/>
      <c r="CW39" s="22"/>
      <c r="CX39" s="22"/>
      <c r="CY39" s="22"/>
      <c r="CZ39" s="22"/>
    </row>
    <row r="40" s="319" customFormat="true" ht="15" customHeight="true" x14ac:dyDescent="0.2">
      <c r="A40" s="1064"/>
      <c r="B40" s="389" t="s">
        <v>48</v>
      </c>
      <c r="C40" s="88" t="s">
        <v>35</v>
      </c>
      <c r="D40" s="85" t="s">
        <v>35</v>
      </c>
      <c r="E40" s="85" t="s">
        <v>35</v>
      </c>
      <c r="F40" s="85" t="s">
        <v>35</v>
      </c>
      <c r="G40" s="82" t="s">
        <v>35</v>
      </c>
      <c r="H40" s="79" t="s">
        <v>35</v>
      </c>
      <c r="I40" s="85" t="s">
        <v>35</v>
      </c>
      <c r="J40" s="85" t="s">
        <v>35</v>
      </c>
      <c r="K40" s="85" t="s">
        <v>35</v>
      </c>
      <c r="L40" s="76" t="s">
        <v>35</v>
      </c>
      <c r="M40" s="88" t="s">
        <v>35</v>
      </c>
      <c r="N40" s="85" t="s">
        <v>35</v>
      </c>
      <c r="O40" s="85" t="s">
        <v>35</v>
      </c>
      <c r="P40" s="85" t="s">
        <v>35</v>
      </c>
      <c r="Q40" s="82" t="s">
        <v>35</v>
      </c>
      <c r="R40" s="79" t="s">
        <v>35</v>
      </c>
      <c r="S40" s="85" t="s">
        <v>35</v>
      </c>
      <c r="T40" s="85" t="s">
        <v>35</v>
      </c>
      <c r="U40" s="85" t="s">
        <v>35</v>
      </c>
      <c r="V40" s="85" t="s">
        <v>35</v>
      </c>
      <c r="W40" s="76" t="s">
        <v>35</v>
      </c>
      <c r="X40" s="25"/>
      <c r="Y40" s="25"/>
      <c r="Z40" s="25"/>
      <c r="AA40" s="25"/>
      <c r="AB40" s="25"/>
      <c r="AC40" s="25"/>
      <c r="AD40" s="25"/>
      <c r="AE40" s="25"/>
      <c r="AF40" s="25"/>
      <c r="AG40" s="25"/>
      <c r="AH40" s="25"/>
      <c r="AI40" s="25"/>
      <c r="AJ40" s="25"/>
      <c r="AK40" s="25"/>
      <c r="AL40" s="25"/>
      <c r="AM40" s="25"/>
      <c r="AN40" s="25"/>
      <c r="AO40" s="25"/>
      <c r="AP40" s="25"/>
      <c r="AQ40" s="25"/>
      <c r="AR40" s="25"/>
      <c r="AS40" s="25"/>
      <c r="AT40" s="25"/>
      <c r="AU40" s="25"/>
      <c r="AV40" s="25"/>
      <c r="AW40" s="25"/>
      <c r="AX40" s="25"/>
      <c r="AY40" s="25"/>
      <c r="AZ40" s="356"/>
      <c r="BA40" s="1084"/>
      <c r="BB40" s="604" t="s">
        <v>48</v>
      </c>
      <c r="BC40" s="72" t="s">
        <v>35</v>
      </c>
      <c r="BD40" s="68" t="s">
        <v>35</v>
      </c>
      <c r="BE40" s="68" t="s">
        <v>35</v>
      </c>
      <c r="BF40" s="68" t="s">
        <v>35</v>
      </c>
      <c r="BG40" s="63" t="s">
        <v>35</v>
      </c>
      <c r="BH40" s="72" t="s">
        <v>35</v>
      </c>
      <c r="BI40" s="68" t="s">
        <v>35</v>
      </c>
      <c r="BJ40" s="68" t="s">
        <v>35</v>
      </c>
      <c r="BK40" s="68" t="s">
        <v>35</v>
      </c>
      <c r="BL40" s="63" t="s">
        <v>35</v>
      </c>
      <c r="BM40" s="72" t="s">
        <v>35</v>
      </c>
      <c r="BN40" s="68" t="s">
        <v>35</v>
      </c>
      <c r="BO40" s="68" t="s">
        <v>35</v>
      </c>
      <c r="BP40" s="68" t="s">
        <v>35</v>
      </c>
      <c r="BQ40" s="63" t="s">
        <v>35</v>
      </c>
      <c r="BR40" s="72" t="s">
        <v>35</v>
      </c>
      <c r="BS40" s="68" t="s">
        <v>35</v>
      </c>
      <c r="BT40" s="68" t="s">
        <v>35</v>
      </c>
      <c r="BU40" s="68" t="s">
        <v>35</v>
      </c>
      <c r="BV40" s="68" t="s">
        <v>35</v>
      </c>
      <c r="BW40" s="56" t="s">
        <v>35</v>
      </c>
      <c r="BX40" s="22"/>
      <c r="BY40" s="22"/>
      <c r="BZ40" s="22"/>
      <c r="CA40" s="22"/>
      <c r="CB40" s="22"/>
      <c r="CC40" s="22"/>
      <c r="CD40" s="22"/>
      <c r="CE40" s="22"/>
      <c r="CF40" s="22"/>
      <c r="CG40" s="22"/>
      <c r="CH40" s="22"/>
      <c r="CI40" s="22"/>
      <c r="CJ40" s="22"/>
      <c r="CK40" s="22"/>
      <c r="CL40" s="22"/>
      <c r="CM40" s="22"/>
      <c r="CN40" s="22"/>
      <c r="CO40" s="22"/>
      <c r="CP40" s="22"/>
      <c r="CQ40" s="22"/>
      <c r="CR40" s="22"/>
      <c r="CS40" s="22"/>
      <c r="CT40" s="22"/>
      <c r="CU40" s="22"/>
      <c r="CV40" s="22"/>
      <c r="CW40" s="22"/>
      <c r="CX40" s="22"/>
      <c r="CY40" s="22"/>
      <c r="CZ40" s="22"/>
    </row>
    <row r="41" s="514" customFormat="true" ht="15" customHeight="true" x14ac:dyDescent="0.2">
      <c r="A41" s="1064" t="s">
        <v>56</v>
      </c>
      <c r="B41" s="389" t="s">
        <v>49</v>
      </c>
      <c r="C41" s="139">
        <v>4</v>
      </c>
      <c r="D41" s="138">
        <v>3.1</v>
      </c>
      <c r="E41" s="138">
        <v>7.1</v>
      </c>
      <c r="F41" s="138">
        <v>7</v>
      </c>
      <c r="G41" s="137">
        <v>6.7</v>
      </c>
      <c r="H41" s="136">
        <v>11.8</v>
      </c>
      <c r="I41" s="138">
        <v>7.7</v>
      </c>
      <c r="J41" s="138">
        <v>9.3000000000000007</v>
      </c>
      <c r="K41" s="138">
        <v>6.1</v>
      </c>
      <c r="L41" s="135">
        <v>6.7</v>
      </c>
      <c r="M41" s="139">
        <v>3.1</v>
      </c>
      <c r="N41" s="138">
        <v>4.3</v>
      </c>
      <c r="O41" s="138">
        <v>2.1</v>
      </c>
      <c r="P41" s="138">
        <v>3.2</v>
      </c>
      <c r="Q41" s="137">
        <v>1.9</v>
      </c>
      <c r="R41" s="136">
        <v>10.1</v>
      </c>
      <c r="S41" s="138">
        <v>1.8</v>
      </c>
      <c r="T41" s="138">
        <v>4.4000000000000004</v>
      </c>
      <c r="U41" s="138">
        <v>3.6</v>
      </c>
      <c r="V41" s="138">
        <v>6.3</v>
      </c>
      <c r="W41" s="135">
        <v>8.1</v>
      </c>
      <c r="X41" s="842"/>
      <c r="Y41" s="842"/>
      <c r="Z41" s="842"/>
      <c r="AA41" s="842"/>
      <c r="AB41" s="842"/>
      <c r="AC41" s="842"/>
      <c r="AD41" s="842"/>
      <c r="AE41" s="842"/>
      <c r="AF41" s="842"/>
      <c r="AG41" s="842"/>
      <c r="AH41" s="842"/>
      <c r="AI41" s="842"/>
      <c r="AJ41" s="842"/>
      <c r="AK41" s="842"/>
      <c r="AL41" s="842"/>
      <c r="AM41" s="842"/>
      <c r="AN41" s="842"/>
      <c r="AO41" s="842"/>
      <c r="AP41" s="842"/>
      <c r="AQ41" s="842"/>
      <c r="AR41" s="842"/>
      <c r="AS41" s="842"/>
      <c r="AT41" s="842"/>
      <c r="AU41" s="842"/>
      <c r="AV41" s="842"/>
      <c r="AW41" s="842"/>
      <c r="AX41" s="842"/>
      <c r="AY41" s="842"/>
      <c r="AZ41" s="357"/>
      <c r="BA41" s="1084" t="s">
        <v>56</v>
      </c>
      <c r="BB41" s="604" t="s">
        <v>49</v>
      </c>
      <c r="BC41" s="72" t="s">
        <v>35</v>
      </c>
      <c r="BD41" s="68" t="s">
        <v>35</v>
      </c>
      <c r="BE41" s="68" t="s">
        <v>35</v>
      </c>
      <c r="BF41" s="68" t="s">
        <v>35</v>
      </c>
      <c r="BG41" s="63" t="s">
        <v>35</v>
      </c>
      <c r="BH41" s="72" t="s">
        <v>35</v>
      </c>
      <c r="BI41" s="68" t="s">
        <v>35</v>
      </c>
      <c r="BJ41" s="68" t="s">
        <v>35</v>
      </c>
      <c r="BK41" s="68" t="s">
        <v>35</v>
      </c>
      <c r="BL41" s="63" t="s">
        <v>35</v>
      </c>
      <c r="BM41" s="72" t="s">
        <v>35</v>
      </c>
      <c r="BN41" s="68" t="s">
        <v>35</v>
      </c>
      <c r="BO41" s="68" t="s">
        <v>35</v>
      </c>
      <c r="BP41" s="68" t="s">
        <v>35</v>
      </c>
      <c r="BQ41" s="63" t="s">
        <v>35</v>
      </c>
      <c r="BR41" s="72" t="s">
        <v>35</v>
      </c>
      <c r="BS41" s="68" t="s">
        <v>35</v>
      </c>
      <c r="BT41" s="68" t="s">
        <v>35</v>
      </c>
      <c r="BU41" s="68" t="s">
        <v>35</v>
      </c>
      <c r="BV41" s="68" t="s">
        <v>35</v>
      </c>
      <c r="BW41" s="56" t="s">
        <v>35</v>
      </c>
      <c r="BX41" s="22"/>
      <c r="BY41" s="22"/>
      <c r="BZ41" s="22"/>
      <c r="CA41" s="22"/>
      <c r="CB41" s="22"/>
      <c r="CC41" s="22"/>
      <c r="CD41" s="22"/>
      <c r="CE41" s="22"/>
      <c r="CF41" s="22"/>
      <c r="CG41" s="22"/>
      <c r="CH41" s="22"/>
      <c r="CI41" s="22"/>
      <c r="CJ41" s="22"/>
      <c r="CK41" s="22"/>
      <c r="CL41" s="22"/>
      <c r="CM41" s="22"/>
      <c r="CN41" s="22"/>
      <c r="CO41" s="22"/>
      <c r="CP41" s="22"/>
      <c r="CQ41" s="22"/>
      <c r="CR41" s="22"/>
      <c r="CS41" s="22"/>
      <c r="CT41" s="22"/>
      <c r="CU41" s="22"/>
      <c r="CV41" s="22"/>
      <c r="CW41" s="22"/>
      <c r="CX41" s="22"/>
      <c r="CY41" s="22"/>
      <c r="CZ41" s="22"/>
    </row>
    <row r="42" s="514" customFormat="true" ht="15" customHeight="true" x14ac:dyDescent="0.2">
      <c r="A42" s="1064"/>
      <c r="B42" s="389" t="s">
        <v>48</v>
      </c>
      <c r="C42" s="139">
        <v>96</v>
      </c>
      <c r="D42" s="138">
        <v>96.9</v>
      </c>
      <c r="E42" s="138">
        <v>92.9</v>
      </c>
      <c r="F42" s="138">
        <v>93</v>
      </c>
      <c r="G42" s="137">
        <v>93.3</v>
      </c>
      <c r="H42" s="136">
        <v>88.2</v>
      </c>
      <c r="I42" s="138">
        <v>92.3</v>
      </c>
      <c r="J42" s="138">
        <v>90.7</v>
      </c>
      <c r="K42" s="138">
        <v>93.9</v>
      </c>
      <c r="L42" s="135">
        <v>93.3</v>
      </c>
      <c r="M42" s="139">
        <v>96.9</v>
      </c>
      <c r="N42" s="138">
        <v>95.7</v>
      </c>
      <c r="O42" s="138">
        <v>97.9</v>
      </c>
      <c r="P42" s="138">
        <v>96.8</v>
      </c>
      <c r="Q42" s="137">
        <v>98.1</v>
      </c>
      <c r="R42" s="136">
        <v>89.9</v>
      </c>
      <c r="S42" s="138">
        <v>98.2</v>
      </c>
      <c r="T42" s="138">
        <v>95.6</v>
      </c>
      <c r="U42" s="138">
        <v>96.4</v>
      </c>
      <c r="V42" s="138">
        <v>93.7</v>
      </c>
      <c r="W42" s="135">
        <v>91.9</v>
      </c>
      <c r="X42" s="842"/>
      <c r="Y42" s="842"/>
      <c r="Z42" s="842"/>
      <c r="AA42" s="842"/>
      <c r="AB42" s="842"/>
      <c r="AC42" s="842"/>
      <c r="AD42" s="842"/>
      <c r="AE42" s="842"/>
      <c r="AF42" s="842"/>
      <c r="AG42" s="842"/>
      <c r="AH42" s="842"/>
      <c r="AI42" s="842"/>
      <c r="AJ42" s="842"/>
      <c r="AK42" s="842"/>
      <c r="AL42" s="842"/>
      <c r="AM42" s="842"/>
      <c r="AN42" s="842"/>
      <c r="AO42" s="842"/>
      <c r="AP42" s="842"/>
      <c r="AQ42" s="842"/>
      <c r="AR42" s="842"/>
      <c r="AS42" s="842"/>
      <c r="AT42" s="842"/>
      <c r="AU42" s="842"/>
      <c r="AV42" s="842"/>
      <c r="AW42" s="842"/>
      <c r="AX42" s="842"/>
      <c r="AY42" s="842"/>
      <c r="AZ42" s="357"/>
      <c r="BA42" s="1084"/>
      <c r="BB42" s="604" t="s">
        <v>48</v>
      </c>
      <c r="BC42" s="72" t="s">
        <v>35</v>
      </c>
      <c r="BD42" s="68" t="s">
        <v>35</v>
      </c>
      <c r="BE42" s="68" t="s">
        <v>35</v>
      </c>
      <c r="BF42" s="68" t="s">
        <v>35</v>
      </c>
      <c r="BG42" s="63" t="s">
        <v>35</v>
      </c>
      <c r="BH42" s="72" t="s">
        <v>35</v>
      </c>
      <c r="BI42" s="68" t="s">
        <v>35</v>
      </c>
      <c r="BJ42" s="68" t="s">
        <v>35</v>
      </c>
      <c r="BK42" s="68" t="s">
        <v>35</v>
      </c>
      <c r="BL42" s="63" t="s">
        <v>35</v>
      </c>
      <c r="BM42" s="72" t="s">
        <v>35</v>
      </c>
      <c r="BN42" s="68" t="s">
        <v>35</v>
      </c>
      <c r="BO42" s="68" t="s">
        <v>35</v>
      </c>
      <c r="BP42" s="68" t="s">
        <v>35</v>
      </c>
      <c r="BQ42" s="63" t="s">
        <v>35</v>
      </c>
      <c r="BR42" s="72" t="s">
        <v>35</v>
      </c>
      <c r="BS42" s="68" t="s">
        <v>35</v>
      </c>
      <c r="BT42" s="68" t="s">
        <v>35</v>
      </c>
      <c r="BU42" s="68" t="s">
        <v>35</v>
      </c>
      <c r="BV42" s="68" t="s">
        <v>35</v>
      </c>
      <c r="BW42" s="56" t="s">
        <v>35</v>
      </c>
      <c r="BX42" s="22"/>
      <c r="BY42" s="22"/>
      <c r="BZ42" s="22"/>
      <c r="CA42" s="22"/>
      <c r="CB42" s="22"/>
      <c r="CC42" s="22"/>
      <c r="CD42" s="22"/>
      <c r="CE42" s="22"/>
      <c r="CF42" s="22"/>
      <c r="CG42" s="22"/>
      <c r="CH42" s="22"/>
      <c r="CI42" s="22"/>
      <c r="CJ42" s="22"/>
      <c r="CK42" s="22"/>
      <c r="CL42" s="22"/>
      <c r="CM42" s="22"/>
      <c r="CN42" s="22"/>
      <c r="CO42" s="22"/>
      <c r="CP42" s="22"/>
      <c r="CQ42" s="22"/>
      <c r="CR42" s="22"/>
      <c r="CS42" s="22"/>
      <c r="CT42" s="22"/>
      <c r="CU42" s="22"/>
      <c r="CV42" s="22"/>
      <c r="CW42" s="22"/>
      <c r="CX42" s="22"/>
      <c r="CY42" s="22"/>
      <c r="CZ42" s="22"/>
    </row>
    <row r="43" s="514" customFormat="true" ht="15" customHeight="true" x14ac:dyDescent="0.2">
      <c r="A43" s="1064" t="s">
        <v>53</v>
      </c>
      <c r="B43" s="389" t="s">
        <v>49</v>
      </c>
      <c r="C43" s="88" t="s">
        <v>35</v>
      </c>
      <c r="D43" s="85" t="s">
        <v>35</v>
      </c>
      <c r="E43" s="85" t="s">
        <v>35</v>
      </c>
      <c r="F43" s="85" t="s">
        <v>35</v>
      </c>
      <c r="G43" s="82" t="s">
        <v>35</v>
      </c>
      <c r="H43" s="79" t="s">
        <v>35</v>
      </c>
      <c r="I43" s="85" t="s">
        <v>35</v>
      </c>
      <c r="J43" s="85" t="s">
        <v>35</v>
      </c>
      <c r="K43" s="85" t="s">
        <v>35</v>
      </c>
      <c r="L43" s="76" t="s">
        <v>35</v>
      </c>
      <c r="M43" s="88" t="s">
        <v>35</v>
      </c>
      <c r="N43" s="85" t="s">
        <v>35</v>
      </c>
      <c r="O43" s="85" t="s">
        <v>35</v>
      </c>
      <c r="P43" s="85" t="s">
        <v>35</v>
      </c>
      <c r="Q43" s="82" t="s">
        <v>35</v>
      </c>
      <c r="R43" s="79" t="s">
        <v>35</v>
      </c>
      <c r="S43" s="85" t="s">
        <v>35</v>
      </c>
      <c r="T43" s="85" t="s">
        <v>35</v>
      </c>
      <c r="U43" s="85" t="s">
        <v>35</v>
      </c>
      <c r="V43" s="85" t="s">
        <v>35</v>
      </c>
      <c r="W43" s="76" t="s">
        <v>35</v>
      </c>
      <c r="X43" s="842"/>
      <c r="Y43" s="842"/>
      <c r="Z43" s="842"/>
      <c r="AA43" s="842"/>
      <c r="AB43" s="842"/>
      <c r="AC43" s="842"/>
      <c r="AD43" s="842"/>
      <c r="AE43" s="842"/>
      <c r="AF43" s="842"/>
      <c r="AG43" s="842"/>
      <c r="AH43" s="842"/>
      <c r="AI43" s="842"/>
      <c r="AJ43" s="842"/>
      <c r="AK43" s="842"/>
      <c r="AL43" s="842"/>
      <c r="AM43" s="842"/>
      <c r="AN43" s="842"/>
      <c r="AO43" s="842"/>
      <c r="AP43" s="842"/>
      <c r="AQ43" s="842"/>
      <c r="AR43" s="842"/>
      <c r="AS43" s="842"/>
      <c r="AT43" s="842"/>
      <c r="AU43" s="842"/>
      <c r="AV43" s="842"/>
      <c r="AW43" s="842"/>
      <c r="AX43" s="842"/>
      <c r="AY43" s="842"/>
      <c r="AZ43" s="357"/>
      <c r="BA43" s="1084" t="s">
        <v>53</v>
      </c>
      <c r="BB43" s="604" t="s">
        <v>49</v>
      </c>
      <c r="BC43" s="72" t="s">
        <v>35</v>
      </c>
      <c r="BD43" s="68" t="s">
        <v>35</v>
      </c>
      <c r="BE43" s="68" t="s">
        <v>35</v>
      </c>
      <c r="BF43" s="68" t="s">
        <v>35</v>
      </c>
      <c r="BG43" s="63" t="s">
        <v>35</v>
      </c>
      <c r="BH43" s="72" t="s">
        <v>35</v>
      </c>
      <c r="BI43" s="68" t="s">
        <v>35</v>
      </c>
      <c r="BJ43" s="68" t="s">
        <v>35</v>
      </c>
      <c r="BK43" s="68" t="s">
        <v>35</v>
      </c>
      <c r="BL43" s="63" t="s">
        <v>35</v>
      </c>
      <c r="BM43" s="72" t="s">
        <v>35</v>
      </c>
      <c r="BN43" s="68" t="s">
        <v>35</v>
      </c>
      <c r="BO43" s="68" t="s">
        <v>35</v>
      </c>
      <c r="BP43" s="68" t="s">
        <v>35</v>
      </c>
      <c r="BQ43" s="63" t="s">
        <v>35</v>
      </c>
      <c r="BR43" s="72" t="s">
        <v>35</v>
      </c>
      <c r="BS43" s="68" t="s">
        <v>35</v>
      </c>
      <c r="BT43" s="68" t="s">
        <v>35</v>
      </c>
      <c r="BU43" s="68" t="s">
        <v>35</v>
      </c>
      <c r="BV43" s="68" t="s">
        <v>35</v>
      </c>
      <c r="BW43" s="56" t="s">
        <v>35</v>
      </c>
      <c r="BX43" s="22"/>
      <c r="BY43" s="22"/>
      <c r="BZ43" s="22"/>
      <c r="CA43" s="22"/>
      <c r="CB43" s="22"/>
      <c r="CC43" s="22"/>
      <c r="CD43" s="22"/>
      <c r="CE43" s="22"/>
      <c r="CF43" s="22"/>
      <c r="CG43" s="22"/>
      <c r="CH43" s="22"/>
      <c r="CI43" s="22"/>
      <c r="CJ43" s="22"/>
      <c r="CK43" s="22"/>
      <c r="CL43" s="22"/>
      <c r="CM43" s="22"/>
      <c r="CN43" s="22"/>
      <c r="CO43" s="22"/>
      <c r="CP43" s="22"/>
      <c r="CQ43" s="22"/>
      <c r="CR43" s="22"/>
      <c r="CS43" s="22"/>
      <c r="CT43" s="22"/>
      <c r="CU43" s="22"/>
      <c r="CV43" s="22"/>
      <c r="CW43" s="22"/>
      <c r="CX43" s="22"/>
      <c r="CY43" s="22"/>
      <c r="CZ43" s="22"/>
    </row>
    <row r="44" s="514" customFormat="true" ht="15" customHeight="true" x14ac:dyDescent="0.2">
      <c r="A44" s="1064"/>
      <c r="B44" s="389" t="s">
        <v>48</v>
      </c>
      <c r="C44" s="88" t="s">
        <v>35</v>
      </c>
      <c r="D44" s="85" t="s">
        <v>35</v>
      </c>
      <c r="E44" s="85" t="s">
        <v>35</v>
      </c>
      <c r="F44" s="85" t="s">
        <v>35</v>
      </c>
      <c r="G44" s="82" t="s">
        <v>35</v>
      </c>
      <c r="H44" s="79" t="s">
        <v>35</v>
      </c>
      <c r="I44" s="85" t="s">
        <v>35</v>
      </c>
      <c r="J44" s="85" t="s">
        <v>35</v>
      </c>
      <c r="K44" s="85" t="s">
        <v>35</v>
      </c>
      <c r="L44" s="76" t="s">
        <v>35</v>
      </c>
      <c r="M44" s="88" t="s">
        <v>35</v>
      </c>
      <c r="N44" s="85" t="s">
        <v>35</v>
      </c>
      <c r="O44" s="85" t="s">
        <v>35</v>
      </c>
      <c r="P44" s="85" t="s">
        <v>35</v>
      </c>
      <c r="Q44" s="82" t="s">
        <v>35</v>
      </c>
      <c r="R44" s="79" t="s">
        <v>35</v>
      </c>
      <c r="S44" s="85" t="s">
        <v>35</v>
      </c>
      <c r="T44" s="85" t="s">
        <v>35</v>
      </c>
      <c r="U44" s="85" t="s">
        <v>35</v>
      </c>
      <c r="V44" s="85" t="s">
        <v>35</v>
      </c>
      <c r="W44" s="76" t="s">
        <v>35</v>
      </c>
      <c r="X44" s="842"/>
      <c r="Y44" s="842"/>
      <c r="Z44" s="842"/>
      <c r="AA44" s="842"/>
      <c r="AB44" s="842"/>
      <c r="AC44" s="842"/>
      <c r="AD44" s="842"/>
      <c r="AE44" s="842"/>
      <c r="AF44" s="842"/>
      <c r="AG44" s="842"/>
      <c r="AH44" s="842"/>
      <c r="AI44" s="842"/>
      <c r="AJ44" s="842"/>
      <c r="AK44" s="842"/>
      <c r="AL44" s="842"/>
      <c r="AM44" s="842"/>
      <c r="AN44" s="842"/>
      <c r="AO44" s="842"/>
      <c r="AP44" s="842"/>
      <c r="AQ44" s="842"/>
      <c r="AR44" s="842"/>
      <c r="AS44" s="842"/>
      <c r="AT44" s="842"/>
      <c r="AU44" s="842"/>
      <c r="AV44" s="842"/>
      <c r="AW44" s="842"/>
      <c r="AX44" s="842"/>
      <c r="AY44" s="842"/>
      <c r="AZ44" s="357"/>
      <c r="BA44" s="1084"/>
      <c r="BB44" s="604" t="s">
        <v>48</v>
      </c>
      <c r="BC44" s="72" t="s">
        <v>35</v>
      </c>
      <c r="BD44" s="68" t="s">
        <v>35</v>
      </c>
      <c r="BE44" s="68" t="s">
        <v>35</v>
      </c>
      <c r="BF44" s="68" t="s">
        <v>35</v>
      </c>
      <c r="BG44" s="63" t="s">
        <v>35</v>
      </c>
      <c r="BH44" s="72" t="s">
        <v>35</v>
      </c>
      <c r="BI44" s="68" t="s">
        <v>35</v>
      </c>
      <c r="BJ44" s="68" t="s">
        <v>35</v>
      </c>
      <c r="BK44" s="68" t="s">
        <v>35</v>
      </c>
      <c r="BL44" s="63" t="s">
        <v>35</v>
      </c>
      <c r="BM44" s="72" t="s">
        <v>35</v>
      </c>
      <c r="BN44" s="68" t="s">
        <v>35</v>
      </c>
      <c r="BO44" s="68" t="s">
        <v>35</v>
      </c>
      <c r="BP44" s="68" t="s">
        <v>35</v>
      </c>
      <c r="BQ44" s="63" t="s">
        <v>35</v>
      </c>
      <c r="BR44" s="72" t="s">
        <v>35</v>
      </c>
      <c r="BS44" s="68" t="s">
        <v>35</v>
      </c>
      <c r="BT44" s="68" t="s">
        <v>35</v>
      </c>
      <c r="BU44" s="68" t="s">
        <v>35</v>
      </c>
      <c r="BV44" s="68" t="s">
        <v>35</v>
      </c>
      <c r="BW44" s="56" t="s">
        <v>35</v>
      </c>
      <c r="BX44" s="22"/>
      <c r="BY44" s="22"/>
      <c r="BZ44" s="22"/>
      <c r="CA44" s="22"/>
      <c r="CB44" s="22"/>
      <c r="CC44" s="22"/>
      <c r="CD44" s="22"/>
      <c r="CE44" s="22"/>
      <c r="CF44" s="22"/>
      <c r="CG44" s="22"/>
      <c r="CH44" s="22"/>
      <c r="CI44" s="22"/>
      <c r="CJ44" s="22"/>
      <c r="CK44" s="22"/>
      <c r="CL44" s="22"/>
      <c r="CM44" s="22"/>
      <c r="CN44" s="22"/>
      <c r="CO44" s="22"/>
      <c r="CP44" s="22"/>
      <c r="CQ44" s="22"/>
      <c r="CR44" s="22"/>
      <c r="CS44" s="22"/>
      <c r="CT44" s="22"/>
      <c r="CU44" s="22"/>
      <c r="CV44" s="22"/>
      <c r="CW44" s="22"/>
      <c r="CX44" s="22"/>
      <c r="CY44" s="22"/>
      <c r="CZ44" s="22"/>
    </row>
    <row r="45" s="514" customFormat="true" ht="15" customHeight="true" x14ac:dyDescent="0.2">
      <c r="A45" s="1064" t="s">
        <v>52</v>
      </c>
      <c r="B45" s="389" t="s">
        <v>49</v>
      </c>
      <c r="C45" s="88" t="s">
        <v>35</v>
      </c>
      <c r="D45" s="85" t="s">
        <v>35</v>
      </c>
      <c r="E45" s="85" t="s">
        <v>35</v>
      </c>
      <c r="F45" s="85" t="s">
        <v>35</v>
      </c>
      <c r="G45" s="82" t="s">
        <v>35</v>
      </c>
      <c r="H45" s="79" t="s">
        <v>35</v>
      </c>
      <c r="I45" s="85" t="s">
        <v>35</v>
      </c>
      <c r="J45" s="85" t="s">
        <v>35</v>
      </c>
      <c r="K45" s="85" t="s">
        <v>35</v>
      </c>
      <c r="L45" s="76" t="s">
        <v>35</v>
      </c>
      <c r="M45" s="88" t="s">
        <v>35</v>
      </c>
      <c r="N45" s="85" t="s">
        <v>35</v>
      </c>
      <c r="O45" s="85" t="s">
        <v>35</v>
      </c>
      <c r="P45" s="85" t="s">
        <v>35</v>
      </c>
      <c r="Q45" s="82" t="s">
        <v>35</v>
      </c>
      <c r="R45" s="79" t="s">
        <v>35</v>
      </c>
      <c r="S45" s="85" t="s">
        <v>35</v>
      </c>
      <c r="T45" s="85" t="s">
        <v>35</v>
      </c>
      <c r="U45" s="85" t="s">
        <v>35</v>
      </c>
      <c r="V45" s="85" t="s">
        <v>35</v>
      </c>
      <c r="W45" s="76" t="s">
        <v>35</v>
      </c>
      <c r="X45" s="842"/>
      <c r="Y45" s="842"/>
      <c r="Z45" s="842"/>
      <c r="AA45" s="842"/>
      <c r="AB45" s="842"/>
      <c r="AC45" s="842"/>
      <c r="AD45" s="842"/>
      <c r="AE45" s="842"/>
      <c r="AF45" s="842"/>
      <c r="AG45" s="842"/>
      <c r="AH45" s="842"/>
      <c r="AI45" s="842"/>
      <c r="AJ45" s="842"/>
      <c r="AK45" s="842"/>
      <c r="AL45" s="842"/>
      <c r="AM45" s="842"/>
      <c r="AN45" s="842"/>
      <c r="AO45" s="842"/>
      <c r="AP45" s="842"/>
      <c r="AQ45" s="842"/>
      <c r="AR45" s="842"/>
      <c r="AS45" s="842"/>
      <c r="AT45" s="842"/>
      <c r="AU45" s="842"/>
      <c r="AV45" s="842"/>
      <c r="AW45" s="842"/>
      <c r="AX45" s="842"/>
      <c r="AY45" s="842"/>
      <c r="AZ45" s="357"/>
      <c r="BA45" s="1084" t="s">
        <v>52</v>
      </c>
      <c r="BB45" s="604" t="s">
        <v>49</v>
      </c>
      <c r="BC45" s="72" t="s">
        <v>35</v>
      </c>
      <c r="BD45" s="68" t="s">
        <v>35</v>
      </c>
      <c r="BE45" s="68" t="s">
        <v>35</v>
      </c>
      <c r="BF45" s="68" t="s">
        <v>35</v>
      </c>
      <c r="BG45" s="63" t="s">
        <v>35</v>
      </c>
      <c r="BH45" s="72" t="s">
        <v>35</v>
      </c>
      <c r="BI45" s="68" t="s">
        <v>35</v>
      </c>
      <c r="BJ45" s="68" t="s">
        <v>35</v>
      </c>
      <c r="BK45" s="68" t="s">
        <v>35</v>
      </c>
      <c r="BL45" s="63" t="s">
        <v>35</v>
      </c>
      <c r="BM45" s="72" t="s">
        <v>35</v>
      </c>
      <c r="BN45" s="68" t="s">
        <v>35</v>
      </c>
      <c r="BO45" s="68" t="s">
        <v>35</v>
      </c>
      <c r="BP45" s="68" t="s">
        <v>35</v>
      </c>
      <c r="BQ45" s="63" t="s">
        <v>35</v>
      </c>
      <c r="BR45" s="72" t="s">
        <v>35</v>
      </c>
      <c r="BS45" s="68" t="s">
        <v>35</v>
      </c>
      <c r="BT45" s="68" t="s">
        <v>35</v>
      </c>
      <c r="BU45" s="68" t="s">
        <v>35</v>
      </c>
      <c r="BV45" s="68" t="s">
        <v>35</v>
      </c>
      <c r="BW45" s="56" t="s">
        <v>35</v>
      </c>
      <c r="BX45" s="22"/>
      <c r="BY45" s="22"/>
      <c r="BZ45" s="22"/>
      <c r="CA45" s="22"/>
      <c r="CB45" s="22"/>
      <c r="CC45" s="22"/>
      <c r="CD45" s="22"/>
      <c r="CE45" s="22"/>
      <c r="CF45" s="22"/>
      <c r="CG45" s="22"/>
      <c r="CH45" s="22"/>
      <c r="CI45" s="22"/>
      <c r="CJ45" s="22"/>
      <c r="CK45" s="22"/>
      <c r="CL45" s="22"/>
      <c r="CM45" s="22"/>
      <c r="CN45" s="22"/>
      <c r="CO45" s="22"/>
      <c r="CP45" s="22"/>
      <c r="CQ45" s="22"/>
      <c r="CR45" s="22"/>
      <c r="CS45" s="22"/>
      <c r="CT45" s="22"/>
      <c r="CU45" s="22"/>
      <c r="CV45" s="22"/>
      <c r="CW45" s="22"/>
      <c r="CX45" s="22"/>
      <c r="CY45" s="22"/>
      <c r="CZ45" s="22"/>
    </row>
    <row r="46" s="514" customFormat="true" ht="15" customHeight="true" x14ac:dyDescent="0.2">
      <c r="A46" s="1064"/>
      <c r="B46" s="389" t="s">
        <v>48</v>
      </c>
      <c r="C46" s="88" t="s">
        <v>35</v>
      </c>
      <c r="D46" s="85" t="s">
        <v>35</v>
      </c>
      <c r="E46" s="85" t="s">
        <v>35</v>
      </c>
      <c r="F46" s="85" t="s">
        <v>35</v>
      </c>
      <c r="G46" s="82" t="s">
        <v>35</v>
      </c>
      <c r="H46" s="79" t="s">
        <v>35</v>
      </c>
      <c r="I46" s="85" t="s">
        <v>35</v>
      </c>
      <c r="J46" s="85" t="s">
        <v>35</v>
      </c>
      <c r="K46" s="85" t="s">
        <v>35</v>
      </c>
      <c r="L46" s="76" t="s">
        <v>35</v>
      </c>
      <c r="M46" s="88" t="s">
        <v>35</v>
      </c>
      <c r="N46" s="85" t="s">
        <v>35</v>
      </c>
      <c r="O46" s="85" t="s">
        <v>35</v>
      </c>
      <c r="P46" s="85" t="s">
        <v>35</v>
      </c>
      <c r="Q46" s="82" t="s">
        <v>35</v>
      </c>
      <c r="R46" s="79" t="s">
        <v>35</v>
      </c>
      <c r="S46" s="85" t="s">
        <v>35</v>
      </c>
      <c r="T46" s="85" t="s">
        <v>35</v>
      </c>
      <c r="U46" s="85" t="s">
        <v>35</v>
      </c>
      <c r="V46" s="85" t="s">
        <v>35</v>
      </c>
      <c r="W46" s="76" t="s">
        <v>35</v>
      </c>
      <c r="X46" s="842"/>
      <c r="Y46" s="842"/>
      <c r="Z46" s="842"/>
      <c r="AA46" s="842"/>
      <c r="AB46" s="842"/>
      <c r="AC46" s="842"/>
      <c r="AD46" s="842"/>
      <c r="AE46" s="842"/>
      <c r="AF46" s="842"/>
      <c r="AG46" s="842"/>
      <c r="AH46" s="842"/>
      <c r="AI46" s="842"/>
      <c r="AJ46" s="842"/>
      <c r="AK46" s="842"/>
      <c r="AL46" s="842"/>
      <c r="AM46" s="842"/>
      <c r="AN46" s="842"/>
      <c r="AO46" s="842"/>
      <c r="AP46" s="842"/>
      <c r="AQ46" s="842"/>
      <c r="AR46" s="842"/>
      <c r="AS46" s="842"/>
      <c r="AT46" s="842"/>
      <c r="AU46" s="842"/>
      <c r="AV46" s="842"/>
      <c r="AW46" s="842"/>
      <c r="AX46" s="842"/>
      <c r="AY46" s="842"/>
      <c r="AZ46" s="357"/>
      <c r="BA46" s="1084"/>
      <c r="BB46" s="604" t="s">
        <v>48</v>
      </c>
      <c r="BC46" s="72" t="s">
        <v>35</v>
      </c>
      <c r="BD46" s="68" t="s">
        <v>35</v>
      </c>
      <c r="BE46" s="68" t="s">
        <v>35</v>
      </c>
      <c r="BF46" s="68" t="s">
        <v>35</v>
      </c>
      <c r="BG46" s="63" t="s">
        <v>35</v>
      </c>
      <c r="BH46" s="72" t="s">
        <v>35</v>
      </c>
      <c r="BI46" s="68" t="s">
        <v>35</v>
      </c>
      <c r="BJ46" s="68" t="s">
        <v>35</v>
      </c>
      <c r="BK46" s="68" t="s">
        <v>35</v>
      </c>
      <c r="BL46" s="63" t="s">
        <v>35</v>
      </c>
      <c r="BM46" s="72" t="s">
        <v>35</v>
      </c>
      <c r="BN46" s="68" t="s">
        <v>35</v>
      </c>
      <c r="BO46" s="68" t="s">
        <v>35</v>
      </c>
      <c r="BP46" s="68" t="s">
        <v>35</v>
      </c>
      <c r="BQ46" s="63" t="s">
        <v>35</v>
      </c>
      <c r="BR46" s="72" t="s">
        <v>35</v>
      </c>
      <c r="BS46" s="68" t="s">
        <v>35</v>
      </c>
      <c r="BT46" s="68" t="s">
        <v>35</v>
      </c>
      <c r="BU46" s="68" t="s">
        <v>35</v>
      </c>
      <c r="BV46" s="68" t="s">
        <v>35</v>
      </c>
      <c r="BW46" s="56" t="s">
        <v>35</v>
      </c>
      <c r="BX46" s="22"/>
      <c r="BY46" s="22"/>
      <c r="BZ46" s="22"/>
      <c r="CA46" s="22"/>
      <c r="CB46" s="22"/>
      <c r="CC46" s="22"/>
      <c r="CD46" s="22"/>
      <c r="CE46" s="22"/>
      <c r="CF46" s="22"/>
      <c r="CG46" s="22"/>
      <c r="CH46" s="22"/>
      <c r="CI46" s="22"/>
      <c r="CJ46" s="22"/>
      <c r="CK46" s="22"/>
      <c r="CL46" s="22"/>
      <c r="CM46" s="22"/>
      <c r="CN46" s="22"/>
      <c r="CO46" s="22"/>
      <c r="CP46" s="22"/>
      <c r="CQ46" s="22"/>
      <c r="CR46" s="22"/>
      <c r="CS46" s="22"/>
      <c r="CT46" s="22"/>
      <c r="CU46" s="22"/>
      <c r="CV46" s="22"/>
      <c r="CW46" s="22"/>
      <c r="CX46" s="22"/>
      <c r="CY46" s="22"/>
      <c r="CZ46" s="22"/>
    </row>
    <row r="47" s="319" customFormat="true" ht="15" customHeight="true" x14ac:dyDescent="0.2">
      <c r="A47" s="1064" t="s">
        <v>102</v>
      </c>
      <c r="B47" s="389" t="s">
        <v>101</v>
      </c>
      <c r="C47" s="88" t="s">
        <v>35</v>
      </c>
      <c r="D47" s="85" t="s">
        <v>35</v>
      </c>
      <c r="E47" s="85" t="s">
        <v>35</v>
      </c>
      <c r="F47" s="85" t="s">
        <v>35</v>
      </c>
      <c r="G47" s="82" t="s">
        <v>35</v>
      </c>
      <c r="H47" s="79" t="s">
        <v>35</v>
      </c>
      <c r="I47" s="85" t="s">
        <v>35</v>
      </c>
      <c r="J47" s="85" t="s">
        <v>35</v>
      </c>
      <c r="K47" s="85" t="s">
        <v>35</v>
      </c>
      <c r="L47" s="76" t="s">
        <v>35</v>
      </c>
      <c r="M47" s="88" t="s">
        <v>35</v>
      </c>
      <c r="N47" s="85" t="s">
        <v>35</v>
      </c>
      <c r="O47" s="85" t="s">
        <v>35</v>
      </c>
      <c r="P47" s="85" t="s">
        <v>35</v>
      </c>
      <c r="Q47" s="82" t="s">
        <v>35</v>
      </c>
      <c r="R47" s="79" t="s">
        <v>35</v>
      </c>
      <c r="S47" s="85" t="s">
        <v>35</v>
      </c>
      <c r="T47" s="85" t="s">
        <v>35</v>
      </c>
      <c r="U47" s="85" t="s">
        <v>35</v>
      </c>
      <c r="V47" s="85" t="s">
        <v>35</v>
      </c>
      <c r="W47" s="76" t="s">
        <v>35</v>
      </c>
      <c r="X47" s="25"/>
      <c r="Y47" s="25"/>
      <c r="Z47" s="25"/>
      <c r="AA47" s="25"/>
      <c r="AB47" s="25"/>
      <c r="AC47" s="25"/>
      <c r="AD47" s="25"/>
      <c r="AE47" s="25"/>
      <c r="AF47" s="25"/>
      <c r="AG47" s="25"/>
      <c r="AH47" s="25"/>
      <c r="AI47" s="25"/>
      <c r="AJ47" s="25"/>
      <c r="AK47" s="25"/>
      <c r="AL47" s="25"/>
      <c r="AM47" s="25"/>
      <c r="AN47" s="25"/>
      <c r="AO47" s="25"/>
      <c r="AP47" s="25"/>
      <c r="AQ47" s="25"/>
      <c r="AR47" s="25"/>
      <c r="AS47" s="25"/>
      <c r="AT47" s="25"/>
      <c r="AU47" s="25"/>
      <c r="AV47" s="25"/>
      <c r="AW47" s="25"/>
      <c r="AX47" s="25"/>
      <c r="AY47" s="25"/>
      <c r="AZ47" s="356"/>
      <c r="BA47" s="1084" t="s">
        <v>102</v>
      </c>
      <c r="BB47" s="604" t="s">
        <v>101</v>
      </c>
      <c r="BC47" s="72" t="s">
        <v>35</v>
      </c>
      <c r="BD47" s="68" t="s">
        <v>35</v>
      </c>
      <c r="BE47" s="68" t="s">
        <v>35</v>
      </c>
      <c r="BF47" s="68" t="s">
        <v>35</v>
      </c>
      <c r="BG47" s="63" t="s">
        <v>35</v>
      </c>
      <c r="BH47" s="72" t="s">
        <v>35</v>
      </c>
      <c r="BI47" s="68" t="s">
        <v>35</v>
      </c>
      <c r="BJ47" s="68" t="s">
        <v>35</v>
      </c>
      <c r="BK47" s="68" t="s">
        <v>35</v>
      </c>
      <c r="BL47" s="63" t="s">
        <v>35</v>
      </c>
      <c r="BM47" s="72" t="s">
        <v>35</v>
      </c>
      <c r="BN47" s="68" t="s">
        <v>35</v>
      </c>
      <c r="BO47" s="68" t="s">
        <v>35</v>
      </c>
      <c r="BP47" s="68" t="s">
        <v>35</v>
      </c>
      <c r="BQ47" s="63" t="s">
        <v>35</v>
      </c>
      <c r="BR47" s="72" t="s">
        <v>35</v>
      </c>
      <c r="BS47" s="68" t="s">
        <v>35</v>
      </c>
      <c r="BT47" s="68" t="s">
        <v>35</v>
      </c>
      <c r="BU47" s="68" t="s">
        <v>35</v>
      </c>
      <c r="BV47" s="68" t="s">
        <v>35</v>
      </c>
      <c r="BW47" s="56" t="s">
        <v>35</v>
      </c>
      <c r="BX47" s="22"/>
      <c r="BY47" s="22"/>
      <c r="BZ47" s="22"/>
      <c r="CA47" s="22"/>
      <c r="CB47" s="22"/>
      <c r="CC47" s="22"/>
      <c r="CD47" s="22"/>
      <c r="CE47" s="22"/>
      <c r="CF47" s="22"/>
      <c r="CG47" s="22"/>
      <c r="CH47" s="22"/>
      <c r="CI47" s="22"/>
      <c r="CJ47" s="22"/>
      <c r="CK47" s="22"/>
      <c r="CL47" s="22"/>
      <c r="CM47" s="22"/>
      <c r="CN47" s="22"/>
      <c r="CO47" s="22"/>
      <c r="CP47" s="22"/>
      <c r="CQ47" s="22"/>
      <c r="CR47" s="22"/>
      <c r="CS47" s="22"/>
      <c r="CT47" s="22"/>
      <c r="CU47" s="22"/>
      <c r="CV47" s="22"/>
      <c r="CW47" s="22"/>
      <c r="CX47" s="22"/>
      <c r="CY47" s="22"/>
      <c r="CZ47" s="22"/>
    </row>
    <row r="48" s="319" customFormat="true" ht="15" customHeight="true" x14ac:dyDescent="0.2">
      <c r="A48" s="1064"/>
      <c r="B48" s="389" t="s">
        <v>100</v>
      </c>
      <c r="C48" s="88" t="s">
        <v>35</v>
      </c>
      <c r="D48" s="85" t="s">
        <v>35</v>
      </c>
      <c r="E48" s="85" t="s">
        <v>35</v>
      </c>
      <c r="F48" s="85" t="s">
        <v>35</v>
      </c>
      <c r="G48" s="82" t="s">
        <v>35</v>
      </c>
      <c r="H48" s="79" t="s">
        <v>35</v>
      </c>
      <c r="I48" s="85" t="s">
        <v>35</v>
      </c>
      <c r="J48" s="85" t="s">
        <v>35</v>
      </c>
      <c r="K48" s="85" t="s">
        <v>35</v>
      </c>
      <c r="L48" s="76" t="s">
        <v>35</v>
      </c>
      <c r="M48" s="88" t="s">
        <v>35</v>
      </c>
      <c r="N48" s="85" t="s">
        <v>35</v>
      </c>
      <c r="O48" s="85" t="s">
        <v>35</v>
      </c>
      <c r="P48" s="85" t="s">
        <v>35</v>
      </c>
      <c r="Q48" s="82" t="s">
        <v>35</v>
      </c>
      <c r="R48" s="79" t="s">
        <v>35</v>
      </c>
      <c r="S48" s="85" t="s">
        <v>35</v>
      </c>
      <c r="T48" s="85" t="s">
        <v>35</v>
      </c>
      <c r="U48" s="85" t="s">
        <v>35</v>
      </c>
      <c r="V48" s="85" t="s">
        <v>35</v>
      </c>
      <c r="W48" s="76" t="s">
        <v>35</v>
      </c>
      <c r="X48" s="25"/>
      <c r="Y48" s="25"/>
      <c r="Z48" s="25"/>
      <c r="AA48" s="25"/>
      <c r="AB48" s="25"/>
      <c r="AC48" s="25"/>
      <c r="AD48" s="25"/>
      <c r="AE48" s="25"/>
      <c r="AF48" s="25"/>
      <c r="AG48" s="25"/>
      <c r="AH48" s="25"/>
      <c r="AI48" s="25"/>
      <c r="AJ48" s="25"/>
      <c r="AK48" s="25"/>
      <c r="AL48" s="25"/>
      <c r="AM48" s="25"/>
      <c r="AN48" s="25"/>
      <c r="AO48" s="25"/>
      <c r="AP48" s="25"/>
      <c r="AQ48" s="25"/>
      <c r="AR48" s="25"/>
      <c r="AS48" s="25"/>
      <c r="AT48" s="25"/>
      <c r="AU48" s="25"/>
      <c r="AV48" s="25"/>
      <c r="AW48" s="25"/>
      <c r="AX48" s="25"/>
      <c r="AY48" s="25"/>
      <c r="AZ48" s="356"/>
      <c r="BA48" s="1084"/>
      <c r="BB48" s="604" t="s">
        <v>100</v>
      </c>
      <c r="BC48" s="72" t="s">
        <v>35</v>
      </c>
      <c r="BD48" s="68" t="s">
        <v>35</v>
      </c>
      <c r="BE48" s="68" t="s">
        <v>35</v>
      </c>
      <c r="BF48" s="68" t="s">
        <v>35</v>
      </c>
      <c r="BG48" s="63" t="s">
        <v>35</v>
      </c>
      <c r="BH48" s="72" t="s">
        <v>35</v>
      </c>
      <c r="BI48" s="68" t="s">
        <v>35</v>
      </c>
      <c r="BJ48" s="68" t="s">
        <v>35</v>
      </c>
      <c r="BK48" s="68" t="s">
        <v>35</v>
      </c>
      <c r="BL48" s="63" t="s">
        <v>35</v>
      </c>
      <c r="BM48" s="72" t="s">
        <v>35</v>
      </c>
      <c r="BN48" s="68" t="s">
        <v>35</v>
      </c>
      <c r="BO48" s="68" t="s">
        <v>35</v>
      </c>
      <c r="BP48" s="68" t="s">
        <v>35</v>
      </c>
      <c r="BQ48" s="63" t="s">
        <v>35</v>
      </c>
      <c r="BR48" s="72" t="s">
        <v>35</v>
      </c>
      <c r="BS48" s="68" t="s">
        <v>35</v>
      </c>
      <c r="BT48" s="68" t="s">
        <v>35</v>
      </c>
      <c r="BU48" s="68" t="s">
        <v>35</v>
      </c>
      <c r="BV48" s="68" t="s">
        <v>35</v>
      </c>
      <c r="BW48" s="56" t="s">
        <v>35</v>
      </c>
      <c r="BX48" s="22"/>
      <c r="BY48" s="22"/>
      <c r="BZ48" s="22"/>
      <c r="CA48" s="22"/>
      <c r="CB48" s="22"/>
      <c r="CC48" s="22"/>
      <c r="CD48" s="22"/>
      <c r="CE48" s="22"/>
      <c r="CF48" s="22"/>
      <c r="CG48" s="22"/>
      <c r="CH48" s="22"/>
      <c r="CI48" s="22"/>
      <c r="CJ48" s="22"/>
      <c r="CK48" s="22"/>
      <c r="CL48" s="22"/>
      <c r="CM48" s="22"/>
      <c r="CN48" s="22"/>
      <c r="CO48" s="22"/>
      <c r="CP48" s="22"/>
      <c r="CQ48" s="22"/>
      <c r="CR48" s="22"/>
      <c r="CS48" s="22"/>
      <c r="CT48" s="22"/>
      <c r="CU48" s="22"/>
      <c r="CV48" s="22"/>
      <c r="CW48" s="22"/>
      <c r="CX48" s="22"/>
      <c r="CY48" s="22"/>
      <c r="CZ48" s="22"/>
    </row>
    <row r="49" s="319" customFormat="true" ht="15" customHeight="true" x14ac:dyDescent="0.2">
      <c r="A49" s="1064"/>
      <c r="B49" s="389" t="s">
        <v>68</v>
      </c>
      <c r="C49" s="88" t="s">
        <v>35</v>
      </c>
      <c r="D49" s="85" t="s">
        <v>35</v>
      </c>
      <c r="E49" s="85" t="s">
        <v>35</v>
      </c>
      <c r="F49" s="85" t="s">
        <v>35</v>
      </c>
      <c r="G49" s="82" t="s">
        <v>35</v>
      </c>
      <c r="H49" s="79" t="s">
        <v>35</v>
      </c>
      <c r="I49" s="85" t="s">
        <v>35</v>
      </c>
      <c r="J49" s="85" t="s">
        <v>35</v>
      </c>
      <c r="K49" s="85" t="s">
        <v>35</v>
      </c>
      <c r="L49" s="76" t="s">
        <v>35</v>
      </c>
      <c r="M49" s="88" t="s">
        <v>35</v>
      </c>
      <c r="N49" s="85" t="s">
        <v>35</v>
      </c>
      <c r="O49" s="85" t="s">
        <v>35</v>
      </c>
      <c r="P49" s="85" t="s">
        <v>35</v>
      </c>
      <c r="Q49" s="82" t="s">
        <v>35</v>
      </c>
      <c r="R49" s="79" t="s">
        <v>35</v>
      </c>
      <c r="S49" s="85" t="s">
        <v>35</v>
      </c>
      <c r="T49" s="85" t="s">
        <v>35</v>
      </c>
      <c r="U49" s="85" t="s">
        <v>35</v>
      </c>
      <c r="V49" s="85" t="s">
        <v>35</v>
      </c>
      <c r="W49" s="76" t="s">
        <v>35</v>
      </c>
      <c r="X49" s="25"/>
      <c r="Y49" s="25"/>
      <c r="Z49" s="25"/>
      <c r="AA49" s="25"/>
      <c r="AB49" s="25"/>
      <c r="AC49" s="25"/>
      <c r="AD49" s="25"/>
      <c r="AE49" s="25"/>
      <c r="AF49" s="25"/>
      <c r="AG49" s="25"/>
      <c r="AH49" s="25"/>
      <c r="AI49" s="25"/>
      <c r="AJ49" s="25"/>
      <c r="AK49" s="25"/>
      <c r="AL49" s="25"/>
      <c r="AM49" s="25"/>
      <c r="AN49" s="25"/>
      <c r="AO49" s="25"/>
      <c r="AP49" s="25"/>
      <c r="AQ49" s="25"/>
      <c r="AR49" s="25"/>
      <c r="AS49" s="25"/>
      <c r="AT49" s="25"/>
      <c r="AU49" s="25"/>
      <c r="AV49" s="25"/>
      <c r="AW49" s="25"/>
      <c r="AX49" s="25"/>
      <c r="AY49" s="25"/>
      <c r="AZ49" s="356"/>
      <c r="BA49" s="1084"/>
      <c r="BB49" s="604" t="s">
        <v>68</v>
      </c>
      <c r="BC49" s="72" t="s">
        <v>35</v>
      </c>
      <c r="BD49" s="68" t="s">
        <v>35</v>
      </c>
      <c r="BE49" s="68" t="s">
        <v>35</v>
      </c>
      <c r="BF49" s="68" t="s">
        <v>35</v>
      </c>
      <c r="BG49" s="63" t="s">
        <v>35</v>
      </c>
      <c r="BH49" s="72" t="s">
        <v>35</v>
      </c>
      <c r="BI49" s="68" t="s">
        <v>35</v>
      </c>
      <c r="BJ49" s="68" t="s">
        <v>35</v>
      </c>
      <c r="BK49" s="68" t="s">
        <v>35</v>
      </c>
      <c r="BL49" s="63" t="s">
        <v>35</v>
      </c>
      <c r="BM49" s="72" t="s">
        <v>35</v>
      </c>
      <c r="BN49" s="68" t="s">
        <v>35</v>
      </c>
      <c r="BO49" s="68" t="s">
        <v>35</v>
      </c>
      <c r="BP49" s="68" t="s">
        <v>35</v>
      </c>
      <c r="BQ49" s="63" t="s">
        <v>35</v>
      </c>
      <c r="BR49" s="72" t="s">
        <v>35</v>
      </c>
      <c r="BS49" s="68" t="s">
        <v>35</v>
      </c>
      <c r="BT49" s="68" t="s">
        <v>35</v>
      </c>
      <c r="BU49" s="68" t="s">
        <v>35</v>
      </c>
      <c r="BV49" s="68" t="s">
        <v>35</v>
      </c>
      <c r="BW49" s="56" t="s">
        <v>35</v>
      </c>
      <c r="BX49" s="22"/>
      <c r="BY49" s="22"/>
      <c r="BZ49" s="22"/>
      <c r="CA49" s="22"/>
      <c r="CB49" s="22"/>
      <c r="CC49" s="22"/>
      <c r="CD49" s="22"/>
      <c r="CE49" s="22"/>
      <c r="CF49" s="22"/>
      <c r="CG49" s="22"/>
      <c r="CH49" s="22"/>
      <c r="CI49" s="22"/>
      <c r="CJ49" s="22"/>
      <c r="CK49" s="22"/>
      <c r="CL49" s="22"/>
      <c r="CM49" s="22"/>
      <c r="CN49" s="22"/>
      <c r="CO49" s="22"/>
      <c r="CP49" s="22"/>
      <c r="CQ49" s="22"/>
      <c r="CR49" s="22"/>
      <c r="CS49" s="22"/>
      <c r="CT49" s="22"/>
      <c r="CU49" s="22"/>
      <c r="CV49" s="22"/>
      <c r="CW49" s="22"/>
      <c r="CX49" s="22"/>
      <c r="CY49" s="22"/>
      <c r="CZ49" s="22"/>
    </row>
    <row r="50" s="319" customFormat="true" ht="15" customHeight="true" x14ac:dyDescent="0.2">
      <c r="A50" s="1064" t="s">
        <v>103</v>
      </c>
      <c r="B50" s="389" t="s">
        <v>101</v>
      </c>
      <c r="C50" s="88" t="s">
        <v>35</v>
      </c>
      <c r="D50" s="85" t="s">
        <v>35</v>
      </c>
      <c r="E50" s="85" t="s">
        <v>35</v>
      </c>
      <c r="F50" s="85" t="s">
        <v>35</v>
      </c>
      <c r="G50" s="82" t="s">
        <v>35</v>
      </c>
      <c r="H50" s="79" t="s">
        <v>35</v>
      </c>
      <c r="I50" s="85" t="s">
        <v>35</v>
      </c>
      <c r="J50" s="85" t="s">
        <v>35</v>
      </c>
      <c r="K50" s="85" t="s">
        <v>35</v>
      </c>
      <c r="L50" s="76" t="s">
        <v>35</v>
      </c>
      <c r="M50" s="88" t="s">
        <v>35</v>
      </c>
      <c r="N50" s="85" t="s">
        <v>35</v>
      </c>
      <c r="O50" s="85" t="s">
        <v>35</v>
      </c>
      <c r="P50" s="85" t="s">
        <v>35</v>
      </c>
      <c r="Q50" s="82" t="s">
        <v>35</v>
      </c>
      <c r="R50" s="79" t="s">
        <v>35</v>
      </c>
      <c r="S50" s="85" t="s">
        <v>35</v>
      </c>
      <c r="T50" s="85" t="s">
        <v>35</v>
      </c>
      <c r="U50" s="85" t="s">
        <v>35</v>
      </c>
      <c r="V50" s="85" t="s">
        <v>35</v>
      </c>
      <c r="W50" s="76" t="s">
        <v>35</v>
      </c>
      <c r="X50" s="25"/>
      <c r="Y50" s="25"/>
      <c r="Z50" s="25"/>
      <c r="AA50" s="25"/>
      <c r="AB50" s="25"/>
      <c r="AC50" s="25"/>
      <c r="AD50" s="25"/>
      <c r="AE50" s="25"/>
      <c r="AF50" s="25"/>
      <c r="AG50" s="25"/>
      <c r="AH50" s="25"/>
      <c r="AI50" s="25"/>
      <c r="AJ50" s="25"/>
      <c r="AK50" s="25"/>
      <c r="AL50" s="25"/>
      <c r="AM50" s="25"/>
      <c r="AN50" s="25"/>
      <c r="AO50" s="25"/>
      <c r="AP50" s="25"/>
      <c r="AQ50" s="25"/>
      <c r="AR50" s="25"/>
      <c r="AS50" s="25"/>
      <c r="AT50" s="25"/>
      <c r="AU50" s="25"/>
      <c r="AV50" s="25"/>
      <c r="AW50" s="25"/>
      <c r="AX50" s="25"/>
      <c r="AY50" s="25"/>
      <c r="AZ50" s="356"/>
      <c r="BA50" s="1084" t="s">
        <v>103</v>
      </c>
      <c r="BB50" s="604" t="s">
        <v>101</v>
      </c>
      <c r="BC50" s="72" t="s">
        <v>35</v>
      </c>
      <c r="BD50" s="68" t="s">
        <v>35</v>
      </c>
      <c r="BE50" s="68" t="s">
        <v>35</v>
      </c>
      <c r="BF50" s="68" t="s">
        <v>35</v>
      </c>
      <c r="BG50" s="63" t="s">
        <v>35</v>
      </c>
      <c r="BH50" s="72" t="s">
        <v>35</v>
      </c>
      <c r="BI50" s="68" t="s">
        <v>35</v>
      </c>
      <c r="BJ50" s="68" t="s">
        <v>35</v>
      </c>
      <c r="BK50" s="68" t="s">
        <v>35</v>
      </c>
      <c r="BL50" s="63" t="s">
        <v>35</v>
      </c>
      <c r="BM50" s="72" t="s">
        <v>35</v>
      </c>
      <c r="BN50" s="68" t="s">
        <v>35</v>
      </c>
      <c r="BO50" s="68" t="s">
        <v>35</v>
      </c>
      <c r="BP50" s="68" t="s">
        <v>35</v>
      </c>
      <c r="BQ50" s="63" t="s">
        <v>35</v>
      </c>
      <c r="BR50" s="72" t="s">
        <v>35</v>
      </c>
      <c r="BS50" s="68" t="s">
        <v>35</v>
      </c>
      <c r="BT50" s="68" t="s">
        <v>35</v>
      </c>
      <c r="BU50" s="68" t="s">
        <v>35</v>
      </c>
      <c r="BV50" s="68" t="s">
        <v>35</v>
      </c>
      <c r="BW50" s="56" t="s">
        <v>35</v>
      </c>
      <c r="BX50" s="22"/>
      <c r="BY50" s="22"/>
      <c r="BZ50" s="22"/>
      <c r="CA50" s="22"/>
      <c r="CB50" s="22"/>
      <c r="CC50" s="22"/>
      <c r="CD50" s="22"/>
      <c r="CE50" s="22"/>
      <c r="CF50" s="22"/>
      <c r="CG50" s="22"/>
      <c r="CH50" s="22"/>
      <c r="CI50" s="22"/>
      <c r="CJ50" s="22"/>
      <c r="CK50" s="22"/>
      <c r="CL50" s="22"/>
      <c r="CM50" s="22"/>
      <c r="CN50" s="22"/>
      <c r="CO50" s="22"/>
      <c r="CP50" s="22"/>
      <c r="CQ50" s="22"/>
      <c r="CR50" s="22"/>
      <c r="CS50" s="22"/>
      <c r="CT50" s="22"/>
      <c r="CU50" s="22"/>
      <c r="CV50" s="22"/>
      <c r="CW50" s="22"/>
      <c r="CX50" s="22"/>
      <c r="CY50" s="22"/>
      <c r="CZ50" s="22"/>
    </row>
    <row r="51" s="319" customFormat="true" ht="15" customHeight="true" x14ac:dyDescent="0.2">
      <c r="A51" s="1064"/>
      <c r="B51" s="389" t="s">
        <v>100</v>
      </c>
      <c r="C51" s="88" t="s">
        <v>35</v>
      </c>
      <c r="D51" s="85" t="s">
        <v>35</v>
      </c>
      <c r="E51" s="85" t="s">
        <v>35</v>
      </c>
      <c r="F51" s="85" t="s">
        <v>35</v>
      </c>
      <c r="G51" s="82" t="s">
        <v>35</v>
      </c>
      <c r="H51" s="79" t="s">
        <v>35</v>
      </c>
      <c r="I51" s="85" t="s">
        <v>35</v>
      </c>
      <c r="J51" s="85" t="s">
        <v>35</v>
      </c>
      <c r="K51" s="85" t="s">
        <v>35</v>
      </c>
      <c r="L51" s="76" t="s">
        <v>35</v>
      </c>
      <c r="M51" s="88" t="s">
        <v>35</v>
      </c>
      <c r="N51" s="85" t="s">
        <v>35</v>
      </c>
      <c r="O51" s="85" t="s">
        <v>35</v>
      </c>
      <c r="P51" s="85" t="s">
        <v>35</v>
      </c>
      <c r="Q51" s="82" t="s">
        <v>35</v>
      </c>
      <c r="R51" s="79" t="s">
        <v>35</v>
      </c>
      <c r="S51" s="85" t="s">
        <v>35</v>
      </c>
      <c r="T51" s="85" t="s">
        <v>35</v>
      </c>
      <c r="U51" s="85" t="s">
        <v>35</v>
      </c>
      <c r="V51" s="85" t="s">
        <v>35</v>
      </c>
      <c r="W51" s="76" t="s">
        <v>35</v>
      </c>
      <c r="X51" s="25"/>
      <c r="Y51" s="25"/>
      <c r="Z51" s="25"/>
      <c r="AA51" s="25"/>
      <c r="AB51" s="25"/>
      <c r="AC51" s="25"/>
      <c r="AD51" s="25"/>
      <c r="AE51" s="25"/>
      <c r="AF51" s="25"/>
      <c r="AG51" s="25"/>
      <c r="AH51" s="25"/>
      <c r="AI51" s="25"/>
      <c r="AJ51" s="25"/>
      <c r="AK51" s="25"/>
      <c r="AL51" s="25"/>
      <c r="AM51" s="25"/>
      <c r="AN51" s="25"/>
      <c r="AO51" s="25"/>
      <c r="AP51" s="25"/>
      <c r="AQ51" s="25"/>
      <c r="AR51" s="25"/>
      <c r="AS51" s="25"/>
      <c r="AT51" s="25"/>
      <c r="AU51" s="25"/>
      <c r="AV51" s="25"/>
      <c r="AW51" s="25"/>
      <c r="AX51" s="25"/>
      <c r="AY51" s="25"/>
      <c r="AZ51" s="356"/>
      <c r="BA51" s="1084"/>
      <c r="BB51" s="604" t="s">
        <v>100</v>
      </c>
      <c r="BC51" s="72" t="s">
        <v>35</v>
      </c>
      <c r="BD51" s="68" t="s">
        <v>35</v>
      </c>
      <c r="BE51" s="68" t="s">
        <v>35</v>
      </c>
      <c r="BF51" s="68" t="s">
        <v>35</v>
      </c>
      <c r="BG51" s="63" t="s">
        <v>35</v>
      </c>
      <c r="BH51" s="72" t="s">
        <v>35</v>
      </c>
      <c r="BI51" s="68" t="s">
        <v>35</v>
      </c>
      <c r="BJ51" s="68" t="s">
        <v>35</v>
      </c>
      <c r="BK51" s="68" t="s">
        <v>35</v>
      </c>
      <c r="BL51" s="63" t="s">
        <v>35</v>
      </c>
      <c r="BM51" s="72" t="s">
        <v>35</v>
      </c>
      <c r="BN51" s="68" t="s">
        <v>35</v>
      </c>
      <c r="BO51" s="68" t="s">
        <v>35</v>
      </c>
      <c r="BP51" s="68" t="s">
        <v>35</v>
      </c>
      <c r="BQ51" s="63" t="s">
        <v>35</v>
      </c>
      <c r="BR51" s="72" t="s">
        <v>35</v>
      </c>
      <c r="BS51" s="68" t="s">
        <v>35</v>
      </c>
      <c r="BT51" s="68" t="s">
        <v>35</v>
      </c>
      <c r="BU51" s="68" t="s">
        <v>35</v>
      </c>
      <c r="BV51" s="68" t="s">
        <v>35</v>
      </c>
      <c r="BW51" s="56" t="s">
        <v>35</v>
      </c>
      <c r="BX51" s="22"/>
      <c r="BY51" s="22"/>
      <c r="BZ51" s="22"/>
      <c r="CA51" s="22"/>
      <c r="CB51" s="22"/>
      <c r="CC51" s="22"/>
      <c r="CD51" s="22"/>
      <c r="CE51" s="22"/>
      <c r="CF51" s="22"/>
      <c r="CG51" s="22"/>
      <c r="CH51" s="22"/>
      <c r="CI51" s="22"/>
      <c r="CJ51" s="22"/>
      <c r="CK51" s="22"/>
      <c r="CL51" s="22"/>
      <c r="CM51" s="22"/>
      <c r="CN51" s="22"/>
      <c r="CO51" s="22"/>
      <c r="CP51" s="22"/>
      <c r="CQ51" s="22"/>
      <c r="CR51" s="22"/>
      <c r="CS51" s="22"/>
      <c r="CT51" s="22"/>
      <c r="CU51" s="22"/>
      <c r="CV51" s="22"/>
      <c r="CW51" s="22"/>
      <c r="CX51" s="22"/>
      <c r="CY51" s="22"/>
      <c r="CZ51" s="22"/>
    </row>
    <row r="52" s="319" customFormat="true" ht="15" customHeight="true" x14ac:dyDescent="0.2">
      <c r="A52" s="1064"/>
      <c r="B52" s="389" t="s">
        <v>68</v>
      </c>
      <c r="C52" s="88" t="s">
        <v>35</v>
      </c>
      <c r="D52" s="85" t="s">
        <v>35</v>
      </c>
      <c r="E52" s="85" t="s">
        <v>35</v>
      </c>
      <c r="F52" s="85" t="s">
        <v>35</v>
      </c>
      <c r="G52" s="82" t="s">
        <v>35</v>
      </c>
      <c r="H52" s="79" t="s">
        <v>35</v>
      </c>
      <c r="I52" s="85" t="s">
        <v>35</v>
      </c>
      <c r="J52" s="85" t="s">
        <v>35</v>
      </c>
      <c r="K52" s="85" t="s">
        <v>35</v>
      </c>
      <c r="L52" s="76" t="s">
        <v>35</v>
      </c>
      <c r="M52" s="88" t="s">
        <v>35</v>
      </c>
      <c r="N52" s="85" t="s">
        <v>35</v>
      </c>
      <c r="O52" s="85" t="s">
        <v>35</v>
      </c>
      <c r="P52" s="85" t="s">
        <v>35</v>
      </c>
      <c r="Q52" s="82" t="s">
        <v>35</v>
      </c>
      <c r="R52" s="79" t="s">
        <v>35</v>
      </c>
      <c r="S52" s="85" t="s">
        <v>35</v>
      </c>
      <c r="T52" s="85" t="s">
        <v>35</v>
      </c>
      <c r="U52" s="85" t="s">
        <v>35</v>
      </c>
      <c r="V52" s="85" t="s">
        <v>35</v>
      </c>
      <c r="W52" s="76" t="s">
        <v>35</v>
      </c>
      <c r="X52" s="25"/>
      <c r="Y52" s="25"/>
      <c r="Z52" s="25"/>
      <c r="AA52" s="25"/>
      <c r="AB52" s="25"/>
      <c r="AC52" s="25"/>
      <c r="AD52" s="25"/>
      <c r="AE52" s="25"/>
      <c r="AF52" s="25"/>
      <c r="AG52" s="25"/>
      <c r="AH52" s="25"/>
      <c r="AI52" s="25"/>
      <c r="AJ52" s="25"/>
      <c r="AK52" s="25"/>
      <c r="AL52" s="25"/>
      <c r="AM52" s="25"/>
      <c r="AN52" s="25"/>
      <c r="AO52" s="25"/>
      <c r="AP52" s="25"/>
      <c r="AQ52" s="25"/>
      <c r="AR52" s="25"/>
      <c r="AS52" s="25"/>
      <c r="AT52" s="25"/>
      <c r="AU52" s="25"/>
      <c r="AV52" s="25"/>
      <c r="AW52" s="25"/>
      <c r="AX52" s="25"/>
      <c r="AY52" s="25"/>
      <c r="AZ52" s="356"/>
      <c r="BA52" s="1084"/>
      <c r="BB52" s="604" t="s">
        <v>68</v>
      </c>
      <c r="BC52" s="72" t="s">
        <v>35</v>
      </c>
      <c r="BD52" s="68" t="s">
        <v>35</v>
      </c>
      <c r="BE52" s="68" t="s">
        <v>35</v>
      </c>
      <c r="BF52" s="68" t="s">
        <v>35</v>
      </c>
      <c r="BG52" s="63" t="s">
        <v>35</v>
      </c>
      <c r="BH52" s="72" t="s">
        <v>35</v>
      </c>
      <c r="BI52" s="68" t="s">
        <v>35</v>
      </c>
      <c r="BJ52" s="68" t="s">
        <v>35</v>
      </c>
      <c r="BK52" s="68" t="s">
        <v>35</v>
      </c>
      <c r="BL52" s="63" t="s">
        <v>35</v>
      </c>
      <c r="BM52" s="72" t="s">
        <v>35</v>
      </c>
      <c r="BN52" s="68" t="s">
        <v>35</v>
      </c>
      <c r="BO52" s="68" t="s">
        <v>35</v>
      </c>
      <c r="BP52" s="68" t="s">
        <v>35</v>
      </c>
      <c r="BQ52" s="63" t="s">
        <v>35</v>
      </c>
      <c r="BR52" s="72" t="s">
        <v>35</v>
      </c>
      <c r="BS52" s="68" t="s">
        <v>35</v>
      </c>
      <c r="BT52" s="68" t="s">
        <v>35</v>
      </c>
      <c r="BU52" s="68" t="s">
        <v>35</v>
      </c>
      <c r="BV52" s="68" t="s">
        <v>35</v>
      </c>
      <c r="BW52" s="56" t="s">
        <v>35</v>
      </c>
      <c r="BX52" s="22"/>
      <c r="BY52" s="22"/>
      <c r="BZ52" s="22"/>
      <c r="CA52" s="22"/>
      <c r="CB52" s="22"/>
      <c r="CC52" s="22"/>
      <c r="CD52" s="22"/>
      <c r="CE52" s="22"/>
      <c r="CF52" s="22"/>
      <c r="CG52" s="22"/>
      <c r="CH52" s="22"/>
      <c r="CI52" s="22"/>
      <c r="CJ52" s="22"/>
      <c r="CK52" s="22"/>
      <c r="CL52" s="22"/>
      <c r="CM52" s="22"/>
      <c r="CN52" s="22"/>
      <c r="CO52" s="22"/>
      <c r="CP52" s="22"/>
      <c r="CQ52" s="22"/>
      <c r="CR52" s="22"/>
      <c r="CS52" s="22"/>
      <c r="CT52" s="22"/>
      <c r="CU52" s="22"/>
      <c r="CV52" s="22"/>
      <c r="CW52" s="22"/>
      <c r="CX52" s="22"/>
      <c r="CY52" s="22"/>
      <c r="CZ52" s="22"/>
    </row>
    <row r="53" s="319" customFormat="true" ht="15" customHeight="true" x14ac:dyDescent="0.2">
      <c r="A53" s="1064" t="s">
        <v>106</v>
      </c>
      <c r="B53" s="389" t="s">
        <v>101</v>
      </c>
      <c r="C53" s="88" t="s">
        <v>35</v>
      </c>
      <c r="D53" s="85" t="s">
        <v>35</v>
      </c>
      <c r="E53" s="85" t="s">
        <v>35</v>
      </c>
      <c r="F53" s="85" t="s">
        <v>35</v>
      </c>
      <c r="G53" s="82" t="s">
        <v>35</v>
      </c>
      <c r="H53" s="79" t="s">
        <v>35</v>
      </c>
      <c r="I53" s="85" t="s">
        <v>35</v>
      </c>
      <c r="J53" s="85" t="s">
        <v>35</v>
      </c>
      <c r="K53" s="85" t="s">
        <v>35</v>
      </c>
      <c r="L53" s="76" t="s">
        <v>35</v>
      </c>
      <c r="M53" s="88" t="s">
        <v>35</v>
      </c>
      <c r="N53" s="85" t="s">
        <v>35</v>
      </c>
      <c r="O53" s="85" t="s">
        <v>35</v>
      </c>
      <c r="P53" s="85" t="s">
        <v>35</v>
      </c>
      <c r="Q53" s="82" t="s">
        <v>35</v>
      </c>
      <c r="R53" s="79" t="s">
        <v>35</v>
      </c>
      <c r="S53" s="85" t="s">
        <v>35</v>
      </c>
      <c r="T53" s="85" t="s">
        <v>35</v>
      </c>
      <c r="U53" s="85" t="s">
        <v>35</v>
      </c>
      <c r="V53" s="85" t="s">
        <v>35</v>
      </c>
      <c r="W53" s="76" t="s">
        <v>35</v>
      </c>
      <c r="X53" s="25"/>
      <c r="Y53" s="25"/>
      <c r="Z53" s="25"/>
      <c r="AA53" s="25"/>
      <c r="AB53" s="25"/>
      <c r="AC53" s="25"/>
      <c r="AD53" s="25"/>
      <c r="AE53" s="25"/>
      <c r="AF53" s="25"/>
      <c r="AG53" s="25"/>
      <c r="AH53" s="25"/>
      <c r="AI53" s="25"/>
      <c r="AJ53" s="25"/>
      <c r="AK53" s="25"/>
      <c r="AL53" s="25"/>
      <c r="AM53" s="25"/>
      <c r="AN53" s="25"/>
      <c r="AO53" s="25"/>
      <c r="AP53" s="25"/>
      <c r="AQ53" s="25"/>
      <c r="AR53" s="25"/>
      <c r="AS53" s="25"/>
      <c r="AT53" s="25"/>
      <c r="AU53" s="25"/>
      <c r="AV53" s="25"/>
      <c r="AW53" s="25"/>
      <c r="AX53" s="25"/>
      <c r="AY53" s="25"/>
      <c r="AZ53" s="356"/>
      <c r="BA53" s="1084" t="s">
        <v>106</v>
      </c>
      <c r="BB53" s="604" t="s">
        <v>101</v>
      </c>
      <c r="BC53" s="72" t="s">
        <v>35</v>
      </c>
      <c r="BD53" s="68" t="s">
        <v>35</v>
      </c>
      <c r="BE53" s="68" t="s">
        <v>35</v>
      </c>
      <c r="BF53" s="68" t="s">
        <v>35</v>
      </c>
      <c r="BG53" s="63" t="s">
        <v>35</v>
      </c>
      <c r="BH53" s="72" t="s">
        <v>35</v>
      </c>
      <c r="BI53" s="68" t="s">
        <v>35</v>
      </c>
      <c r="BJ53" s="68" t="s">
        <v>35</v>
      </c>
      <c r="BK53" s="68" t="s">
        <v>35</v>
      </c>
      <c r="BL53" s="63" t="s">
        <v>35</v>
      </c>
      <c r="BM53" s="72" t="s">
        <v>35</v>
      </c>
      <c r="BN53" s="68" t="s">
        <v>35</v>
      </c>
      <c r="BO53" s="68" t="s">
        <v>35</v>
      </c>
      <c r="BP53" s="68" t="s">
        <v>35</v>
      </c>
      <c r="BQ53" s="63" t="s">
        <v>35</v>
      </c>
      <c r="BR53" s="72" t="s">
        <v>35</v>
      </c>
      <c r="BS53" s="68" t="s">
        <v>35</v>
      </c>
      <c r="BT53" s="68" t="s">
        <v>35</v>
      </c>
      <c r="BU53" s="68" t="s">
        <v>35</v>
      </c>
      <c r="BV53" s="68" t="s">
        <v>35</v>
      </c>
      <c r="BW53" s="56" t="s">
        <v>35</v>
      </c>
      <c r="BX53" s="22"/>
      <c r="BY53" s="22"/>
      <c r="BZ53" s="22"/>
      <c r="CA53" s="22"/>
      <c r="CB53" s="22"/>
      <c r="CC53" s="22"/>
      <c r="CD53" s="22"/>
      <c r="CE53" s="22"/>
      <c r="CF53" s="22"/>
      <c r="CG53" s="22"/>
      <c r="CH53" s="22"/>
      <c r="CI53" s="22"/>
      <c r="CJ53" s="22"/>
      <c r="CK53" s="22"/>
      <c r="CL53" s="22"/>
      <c r="CM53" s="22"/>
      <c r="CN53" s="22"/>
      <c r="CO53" s="22"/>
      <c r="CP53" s="22"/>
      <c r="CQ53" s="22"/>
      <c r="CR53" s="22"/>
      <c r="CS53" s="22"/>
      <c r="CT53" s="22"/>
      <c r="CU53" s="22"/>
      <c r="CV53" s="22"/>
      <c r="CW53" s="22"/>
      <c r="CX53" s="22"/>
      <c r="CY53" s="22"/>
      <c r="CZ53" s="22"/>
    </row>
    <row r="54" s="319" customFormat="true" ht="15" customHeight="true" x14ac:dyDescent="0.2">
      <c r="A54" s="1064"/>
      <c r="B54" s="389" t="s">
        <v>100</v>
      </c>
      <c r="C54" s="88" t="s">
        <v>35</v>
      </c>
      <c r="D54" s="85" t="s">
        <v>35</v>
      </c>
      <c r="E54" s="85" t="s">
        <v>35</v>
      </c>
      <c r="F54" s="85" t="s">
        <v>35</v>
      </c>
      <c r="G54" s="82" t="s">
        <v>35</v>
      </c>
      <c r="H54" s="79" t="s">
        <v>35</v>
      </c>
      <c r="I54" s="85" t="s">
        <v>35</v>
      </c>
      <c r="J54" s="85" t="s">
        <v>35</v>
      </c>
      <c r="K54" s="85" t="s">
        <v>35</v>
      </c>
      <c r="L54" s="76" t="s">
        <v>35</v>
      </c>
      <c r="M54" s="88" t="s">
        <v>35</v>
      </c>
      <c r="N54" s="85" t="s">
        <v>35</v>
      </c>
      <c r="O54" s="85" t="s">
        <v>35</v>
      </c>
      <c r="P54" s="85" t="s">
        <v>35</v>
      </c>
      <c r="Q54" s="82" t="s">
        <v>35</v>
      </c>
      <c r="R54" s="79" t="s">
        <v>35</v>
      </c>
      <c r="S54" s="85" t="s">
        <v>35</v>
      </c>
      <c r="T54" s="85" t="s">
        <v>35</v>
      </c>
      <c r="U54" s="85" t="s">
        <v>35</v>
      </c>
      <c r="V54" s="85" t="s">
        <v>35</v>
      </c>
      <c r="W54" s="76" t="s">
        <v>35</v>
      </c>
      <c r="X54" s="25"/>
      <c r="Y54" s="25"/>
      <c r="Z54" s="25"/>
      <c r="AA54" s="25"/>
      <c r="AB54" s="25"/>
      <c r="AC54" s="25"/>
      <c r="AD54" s="25"/>
      <c r="AE54" s="25"/>
      <c r="AF54" s="25"/>
      <c r="AG54" s="25"/>
      <c r="AH54" s="25"/>
      <c r="AI54" s="25"/>
      <c r="AJ54" s="25"/>
      <c r="AK54" s="25"/>
      <c r="AL54" s="25"/>
      <c r="AM54" s="25"/>
      <c r="AN54" s="25"/>
      <c r="AO54" s="25"/>
      <c r="AP54" s="25"/>
      <c r="AQ54" s="25"/>
      <c r="AR54" s="25"/>
      <c r="AS54" s="25"/>
      <c r="AT54" s="25"/>
      <c r="AU54" s="25"/>
      <c r="AV54" s="25"/>
      <c r="AW54" s="25"/>
      <c r="AX54" s="25"/>
      <c r="AY54" s="25"/>
      <c r="AZ54" s="356"/>
      <c r="BA54" s="1084"/>
      <c r="BB54" s="604" t="s">
        <v>100</v>
      </c>
      <c r="BC54" s="72" t="s">
        <v>35</v>
      </c>
      <c r="BD54" s="68" t="s">
        <v>35</v>
      </c>
      <c r="BE54" s="68" t="s">
        <v>35</v>
      </c>
      <c r="BF54" s="68" t="s">
        <v>35</v>
      </c>
      <c r="BG54" s="63" t="s">
        <v>35</v>
      </c>
      <c r="BH54" s="72" t="s">
        <v>35</v>
      </c>
      <c r="BI54" s="68" t="s">
        <v>35</v>
      </c>
      <c r="BJ54" s="68" t="s">
        <v>35</v>
      </c>
      <c r="BK54" s="68" t="s">
        <v>35</v>
      </c>
      <c r="BL54" s="63" t="s">
        <v>35</v>
      </c>
      <c r="BM54" s="72" t="s">
        <v>35</v>
      </c>
      <c r="BN54" s="68" t="s">
        <v>35</v>
      </c>
      <c r="BO54" s="68" t="s">
        <v>35</v>
      </c>
      <c r="BP54" s="68" t="s">
        <v>35</v>
      </c>
      <c r="BQ54" s="63" t="s">
        <v>35</v>
      </c>
      <c r="BR54" s="72" t="s">
        <v>35</v>
      </c>
      <c r="BS54" s="68" t="s">
        <v>35</v>
      </c>
      <c r="BT54" s="68" t="s">
        <v>35</v>
      </c>
      <c r="BU54" s="68" t="s">
        <v>35</v>
      </c>
      <c r="BV54" s="68" t="s">
        <v>35</v>
      </c>
      <c r="BW54" s="56" t="s">
        <v>35</v>
      </c>
      <c r="BX54" s="22"/>
      <c r="BY54" s="22"/>
      <c r="BZ54" s="22"/>
      <c r="CA54" s="22"/>
      <c r="CB54" s="22"/>
      <c r="CC54" s="22"/>
      <c r="CD54" s="22"/>
      <c r="CE54" s="22"/>
      <c r="CF54" s="22"/>
      <c r="CG54" s="22"/>
      <c r="CH54" s="22"/>
      <c r="CI54" s="22"/>
      <c r="CJ54" s="22"/>
      <c r="CK54" s="22"/>
      <c r="CL54" s="22"/>
      <c r="CM54" s="22"/>
      <c r="CN54" s="22"/>
      <c r="CO54" s="22"/>
      <c r="CP54" s="22"/>
      <c r="CQ54" s="22"/>
      <c r="CR54" s="22"/>
      <c r="CS54" s="22"/>
      <c r="CT54" s="22"/>
      <c r="CU54" s="22"/>
      <c r="CV54" s="22"/>
      <c r="CW54" s="22"/>
      <c r="CX54" s="22"/>
      <c r="CY54" s="22"/>
      <c r="CZ54" s="22"/>
    </row>
    <row r="55" s="319" customFormat="true" ht="15" customHeight="true" x14ac:dyDescent="0.2">
      <c r="A55" s="1065"/>
      <c r="B55" s="390" t="s">
        <v>68</v>
      </c>
      <c r="C55" s="87" t="s">
        <v>35</v>
      </c>
      <c r="D55" s="84" t="s">
        <v>35</v>
      </c>
      <c r="E55" s="84" t="s">
        <v>35</v>
      </c>
      <c r="F55" s="84" t="s">
        <v>35</v>
      </c>
      <c r="G55" s="81" t="s">
        <v>35</v>
      </c>
      <c r="H55" s="78" t="s">
        <v>35</v>
      </c>
      <c r="I55" s="84" t="s">
        <v>35</v>
      </c>
      <c r="J55" s="84" t="s">
        <v>35</v>
      </c>
      <c r="K55" s="84" t="s">
        <v>35</v>
      </c>
      <c r="L55" s="75" t="s">
        <v>35</v>
      </c>
      <c r="M55" s="87" t="s">
        <v>35</v>
      </c>
      <c r="N55" s="84" t="s">
        <v>35</v>
      </c>
      <c r="O55" s="84" t="s">
        <v>35</v>
      </c>
      <c r="P55" s="84" t="s">
        <v>35</v>
      </c>
      <c r="Q55" s="81" t="s">
        <v>35</v>
      </c>
      <c r="R55" s="31" t="s">
        <v>35</v>
      </c>
      <c r="S55" s="30" t="s">
        <v>35</v>
      </c>
      <c r="T55" s="30" t="s">
        <v>35</v>
      </c>
      <c r="U55" s="30" t="s">
        <v>35</v>
      </c>
      <c r="V55" s="30" t="s">
        <v>35</v>
      </c>
      <c r="W55" s="26" t="s">
        <v>35</v>
      </c>
      <c r="X55" s="25"/>
      <c r="Y55" s="25"/>
      <c r="Z55" s="25"/>
      <c r="AA55" s="25"/>
      <c r="AB55" s="25"/>
      <c r="AC55" s="25"/>
      <c r="AD55" s="25"/>
      <c r="AE55" s="25"/>
      <c r="AF55" s="25"/>
      <c r="AG55" s="25"/>
      <c r="AH55" s="25"/>
      <c r="AI55" s="25"/>
      <c r="AJ55" s="25"/>
      <c r="AK55" s="25"/>
      <c r="AL55" s="25"/>
      <c r="AM55" s="25"/>
      <c r="AN55" s="25"/>
      <c r="AO55" s="25"/>
      <c r="AP55" s="25"/>
      <c r="AQ55" s="25"/>
      <c r="AR55" s="25"/>
      <c r="AS55" s="25"/>
      <c r="AT55" s="25"/>
      <c r="AU55" s="25"/>
      <c r="AV55" s="25"/>
      <c r="AW55" s="25"/>
      <c r="AX55" s="25"/>
      <c r="AY55" s="25"/>
      <c r="AZ55" s="356"/>
      <c r="BA55" s="1087"/>
      <c r="BB55" s="605" t="s">
        <v>68</v>
      </c>
      <c r="BC55" s="70" t="s">
        <v>35</v>
      </c>
      <c r="BD55" s="66" t="s">
        <v>35</v>
      </c>
      <c r="BE55" s="66" t="s">
        <v>35</v>
      </c>
      <c r="BF55" s="66" t="s">
        <v>35</v>
      </c>
      <c r="BG55" s="61" t="s">
        <v>35</v>
      </c>
      <c r="BH55" s="70" t="s">
        <v>35</v>
      </c>
      <c r="BI55" s="66" t="s">
        <v>35</v>
      </c>
      <c r="BJ55" s="66" t="s">
        <v>35</v>
      </c>
      <c r="BK55" s="66" t="s">
        <v>35</v>
      </c>
      <c r="BL55" s="61" t="s">
        <v>35</v>
      </c>
      <c r="BM55" s="70" t="s">
        <v>35</v>
      </c>
      <c r="BN55" s="66" t="s">
        <v>35</v>
      </c>
      <c r="BO55" s="66" t="s">
        <v>35</v>
      </c>
      <c r="BP55" s="66" t="s">
        <v>35</v>
      </c>
      <c r="BQ55" s="61" t="s">
        <v>35</v>
      </c>
      <c r="BR55" s="29" t="s">
        <v>35</v>
      </c>
      <c r="BS55" s="28" t="s">
        <v>35</v>
      </c>
      <c r="BT55" s="28" t="s">
        <v>35</v>
      </c>
      <c r="BU55" s="28" t="s">
        <v>35</v>
      </c>
      <c r="BV55" s="28" t="s">
        <v>35</v>
      </c>
      <c r="BW55" s="28" t="s">
        <v>35</v>
      </c>
      <c r="BX55" s="22"/>
      <c r="BY55" s="22"/>
      <c r="BZ55" s="22"/>
      <c r="CA55" s="22"/>
      <c r="CB55" s="22"/>
      <c r="CC55" s="22"/>
      <c r="CD55" s="22"/>
      <c r="CE55" s="22"/>
      <c r="CF55" s="22"/>
      <c r="CG55" s="22"/>
      <c r="CH55" s="22"/>
      <c r="CI55" s="22"/>
      <c r="CJ55" s="22"/>
      <c r="CK55" s="22"/>
      <c r="CL55" s="22"/>
      <c r="CM55" s="22"/>
      <c r="CN55" s="22"/>
      <c r="CO55" s="22"/>
      <c r="CP55" s="22"/>
      <c r="CQ55" s="22"/>
      <c r="CR55" s="22"/>
      <c r="CS55" s="22"/>
      <c r="CT55" s="22"/>
      <c r="CU55" s="22"/>
      <c r="CV55" s="22"/>
      <c r="CW55" s="22"/>
      <c r="CX55" s="22"/>
      <c r="CY55" s="22"/>
      <c r="CZ55" s="22"/>
    </row>
    <row r="56" s="514" customFormat="true" ht="15" customHeight="true" x14ac:dyDescent="0.2">
      <c r="A56" s="321"/>
      <c r="B56" s="386"/>
      <c r="C56" s="1070" t="s">
        <v>115</v>
      </c>
      <c r="D56" s="1071"/>
      <c r="E56" s="1071"/>
      <c r="F56" s="1071"/>
      <c r="G56" s="1072"/>
      <c r="H56" s="1073" t="s">
        <v>38</v>
      </c>
      <c r="I56" s="1074"/>
      <c r="J56" s="1074"/>
      <c r="K56" s="1074"/>
      <c r="L56" s="1075"/>
      <c r="M56" s="1079" t="s">
        <v>37</v>
      </c>
      <c r="N56" s="1074"/>
      <c r="O56" s="1074"/>
      <c r="P56" s="1074"/>
      <c r="Q56" s="1075"/>
      <c r="R56" s="35" t="s">
        <v>142</v>
      </c>
      <c r="S56" s="437"/>
      <c r="T56" s="437"/>
      <c r="U56" s="437"/>
      <c r="V56" s="437"/>
      <c r="W56" s="437"/>
      <c r="X56" s="842"/>
      <c r="Y56" s="842"/>
      <c r="Z56" s="842"/>
      <c r="AA56" s="842"/>
      <c r="AB56" s="842"/>
      <c r="AC56" s="842"/>
      <c r="AD56" s="842"/>
      <c r="AE56" s="842"/>
      <c r="AF56" s="842"/>
      <c r="AG56" s="842"/>
      <c r="AH56" s="842"/>
      <c r="AI56" s="842"/>
      <c r="AJ56" s="842"/>
      <c r="AK56" s="842"/>
      <c r="AL56" s="842"/>
      <c r="AM56" s="842"/>
      <c r="AN56" s="842"/>
      <c r="AO56" s="842"/>
      <c r="AP56" s="842"/>
      <c r="AQ56" s="842"/>
      <c r="AR56" s="842"/>
      <c r="AS56" s="842"/>
      <c r="AT56" s="842"/>
      <c r="AU56" s="842"/>
      <c r="AV56" s="842"/>
      <c r="AW56" s="842"/>
      <c r="AX56" s="842"/>
      <c r="AY56" s="842"/>
      <c r="AZ56" s="357"/>
      <c r="BA56" s="358" t="s">
        <v>131</v>
      </c>
      <c r="BB56" s="304" t="s">
        <v>96</v>
      </c>
      <c r="BC56" s="1079" t="s">
        <v>115</v>
      </c>
      <c r="BD56" s="1074"/>
      <c r="BE56" s="1074"/>
      <c r="BF56" s="1074"/>
      <c r="BG56" s="1088"/>
      <c r="BH56" s="1079" t="s">
        <v>38</v>
      </c>
      <c r="BI56" s="1074"/>
      <c r="BJ56" s="1074"/>
      <c r="BK56" s="1074"/>
      <c r="BL56" s="1088"/>
      <c r="BM56" s="1079" t="s">
        <v>37</v>
      </c>
      <c r="BN56" s="1074"/>
      <c r="BO56" s="1074"/>
      <c r="BP56" s="1074"/>
      <c r="BQ56" s="1075"/>
      <c r="BR56" s="34" t="s">
        <v>142</v>
      </c>
      <c r="BS56" s="437"/>
      <c r="BT56" s="437"/>
      <c r="BU56" s="437"/>
      <c r="BV56" s="437"/>
      <c r="BW56" s="437"/>
      <c r="BX56" s="23"/>
      <c r="BY56" s="23"/>
      <c r="BZ56" s="356"/>
      <c r="CA56" s="356"/>
      <c r="CB56" s="356"/>
      <c r="CC56" s="356"/>
      <c r="CD56" s="356"/>
      <c r="CE56" s="356"/>
      <c r="CF56" s="356"/>
      <c r="CG56" s="356"/>
      <c r="CH56" s="356"/>
      <c r="CI56" s="356"/>
      <c r="CJ56" s="356"/>
      <c r="CK56" s="356"/>
      <c r="CL56" s="356"/>
      <c r="CM56" s="356"/>
      <c r="CN56" s="356"/>
      <c r="CO56" s="356"/>
      <c r="CP56" s="356"/>
      <c r="CQ56" s="356"/>
      <c r="CR56" s="356"/>
      <c r="CS56" s="356"/>
      <c r="CT56" s="356"/>
      <c r="CU56" s="356"/>
      <c r="CV56" s="356"/>
      <c r="CW56" s="356"/>
      <c r="CX56" s="356"/>
      <c r="CY56" s="356"/>
      <c r="CZ56" s="356"/>
    </row>
    <row r="57" s="514" customFormat="true" ht="24" x14ac:dyDescent="0.2">
      <c r="A57" s="344" t="s">
        <v>69</v>
      </c>
      <c r="B57" s="386"/>
      <c r="C57" s="428" t="s">
        <v>0</v>
      </c>
      <c r="D57" s="611" t="s">
        <v>1</v>
      </c>
      <c r="E57" s="611" t="s">
        <v>2</v>
      </c>
      <c r="F57" s="611" t="s">
        <v>3</v>
      </c>
      <c r="G57" s="612" t="s">
        <v>4</v>
      </c>
      <c r="H57" s="391" t="s">
        <v>0</v>
      </c>
      <c r="I57" s="613" t="s">
        <v>1</v>
      </c>
      <c r="J57" s="613" t="s">
        <v>2</v>
      </c>
      <c r="K57" s="613" t="s">
        <v>3</v>
      </c>
      <c r="L57" s="614" t="s">
        <v>4</v>
      </c>
      <c r="M57" s="392" t="s">
        <v>0</v>
      </c>
      <c r="N57" s="613" t="s">
        <v>1</v>
      </c>
      <c r="O57" s="613" t="s">
        <v>2</v>
      </c>
      <c r="P57" s="613" t="s">
        <v>3</v>
      </c>
      <c r="Q57" s="609" t="s">
        <v>4</v>
      </c>
      <c r="R57" s="391" t="s">
        <v>156</v>
      </c>
      <c r="S57" s="613" t="s">
        <v>157</v>
      </c>
      <c r="T57" s="613" t="s">
        <v>158</v>
      </c>
      <c r="U57" s="613" t="s">
        <v>159</v>
      </c>
      <c r="V57" s="613" t="s">
        <v>160</v>
      </c>
      <c r="W57" s="614" t="s">
        <v>161</v>
      </c>
      <c r="X57" s="842"/>
      <c r="Y57" s="842"/>
      <c r="Z57" s="842"/>
      <c r="AA57" s="842"/>
      <c r="AB57" s="842"/>
      <c r="AC57" s="842"/>
      <c r="AD57" s="842"/>
      <c r="AE57" s="842"/>
      <c r="AF57" s="842"/>
      <c r="AG57" s="842"/>
      <c r="AH57" s="842"/>
      <c r="AI57" s="842"/>
      <c r="AJ57" s="842"/>
      <c r="AK57" s="842"/>
      <c r="AL57" s="842"/>
      <c r="AM57" s="842"/>
      <c r="AN57" s="842"/>
      <c r="AO57" s="842"/>
      <c r="AP57" s="842"/>
      <c r="AQ57" s="842"/>
      <c r="AR57" s="842"/>
      <c r="AS57" s="842"/>
      <c r="AT57" s="842"/>
      <c r="AU57" s="842"/>
      <c r="AV57" s="842"/>
      <c r="AW57" s="842"/>
      <c r="AX57" s="842"/>
      <c r="AY57" s="842"/>
      <c r="AZ57" s="357"/>
      <c r="BA57" s="344" t="s">
        <v>120</v>
      </c>
      <c r="BB57" s="343"/>
      <c r="BC57" s="466" t="s">
        <v>0</v>
      </c>
      <c r="BD57" s="581" t="s">
        <v>1</v>
      </c>
      <c r="BE57" s="581" t="s">
        <v>2</v>
      </c>
      <c r="BF57" s="581" t="s">
        <v>3</v>
      </c>
      <c r="BG57" s="467" t="s">
        <v>4</v>
      </c>
      <c r="BH57" s="466" t="s">
        <v>0</v>
      </c>
      <c r="BI57" s="581" t="s">
        <v>1</v>
      </c>
      <c r="BJ57" s="581" t="s">
        <v>2</v>
      </c>
      <c r="BK57" s="581" t="s">
        <v>3</v>
      </c>
      <c r="BL57" s="467" t="s">
        <v>4</v>
      </c>
      <c r="BM57" s="466" t="s">
        <v>0</v>
      </c>
      <c r="BN57" s="581" t="s">
        <v>1</v>
      </c>
      <c r="BO57" s="581" t="s">
        <v>2</v>
      </c>
      <c r="BP57" s="581" t="s">
        <v>3</v>
      </c>
      <c r="BQ57" s="467" t="s">
        <v>4</v>
      </c>
      <c r="BR57" s="466" t="s">
        <v>156</v>
      </c>
      <c r="BS57" s="581" t="s">
        <v>157</v>
      </c>
      <c r="BT57" s="581" t="s">
        <v>158</v>
      </c>
      <c r="BU57" s="581" t="s">
        <v>159</v>
      </c>
      <c r="BV57" s="581" t="s">
        <v>160</v>
      </c>
      <c r="BW57" s="582" t="s">
        <v>161</v>
      </c>
      <c r="BX57" s="878"/>
      <c r="BY57" s="878"/>
      <c r="BZ57" s="878"/>
      <c r="CA57" s="878"/>
      <c r="CB57" s="878"/>
      <c r="CC57" s="878"/>
      <c r="CD57" s="878"/>
      <c r="CE57" s="878"/>
      <c r="CF57" s="878"/>
      <c r="CG57" s="878"/>
      <c r="CH57" s="878"/>
      <c r="CI57" s="878"/>
      <c r="CJ57" s="878"/>
      <c r="CK57" s="878"/>
      <c r="CL57" s="878"/>
      <c r="CM57" s="878"/>
      <c r="CN57" s="878"/>
      <c r="CO57" s="878"/>
      <c r="CP57" s="878"/>
      <c r="CQ57" s="878"/>
      <c r="CR57" s="878"/>
      <c r="CS57" s="878"/>
      <c r="CT57" s="878"/>
      <c r="CU57" s="878"/>
      <c r="CV57" s="878"/>
      <c r="CW57" s="878"/>
      <c r="CX57" s="878"/>
      <c r="CY57" s="878"/>
      <c r="CZ57" s="878"/>
    </row>
    <row r="58" s="514" customFormat="true" ht="15" customHeight="true" x14ac:dyDescent="0.2">
      <c r="A58" s="1063" t="s">
        <v>163</v>
      </c>
      <c r="B58" s="388" t="s">
        <v>164</v>
      </c>
      <c r="C58" s="144">
        <v>0</v>
      </c>
      <c r="D58" s="143">
        <v>0</v>
      </c>
      <c r="E58" s="143">
        <v>0.14696231569762186</v>
      </c>
      <c r="F58" s="143">
        <v>0.14730360817863089</v>
      </c>
      <c r="G58" s="142">
        <v>3.1846261294990139</v>
      </c>
      <c r="H58" s="141">
        <v>0</v>
      </c>
      <c r="I58" s="143">
        <v>0.29904568975003648</v>
      </c>
      <c r="J58" s="143">
        <v>0.30011653099511376</v>
      </c>
      <c r="K58" s="143">
        <v>0.9402797230593769</v>
      </c>
      <c r="L58" s="140">
        <v>5.5374592020093276</v>
      </c>
      <c r="M58" s="144">
        <v>0</v>
      </c>
      <c r="N58" s="143">
        <v>0</v>
      </c>
      <c r="O58" s="143">
        <v>0</v>
      </c>
      <c r="P58" s="143">
        <v>0</v>
      </c>
      <c r="Q58" s="142">
        <v>0</v>
      </c>
      <c r="R58" s="141">
        <v>2.3618334370788023</v>
      </c>
      <c r="S58" s="143">
        <v>0</v>
      </c>
      <c r="T58" s="143">
        <v>0</v>
      </c>
      <c r="U58" s="143">
        <v>0</v>
      </c>
      <c r="V58" s="143">
        <v>0</v>
      </c>
      <c r="W58" s="140">
        <v>0</v>
      </c>
      <c r="X58" s="842"/>
      <c r="Y58" s="842"/>
      <c r="Z58" s="842"/>
      <c r="AA58" s="842"/>
      <c r="AB58" s="842"/>
      <c r="AC58" s="842"/>
      <c r="AD58" s="842"/>
      <c r="AE58" s="842"/>
      <c r="AF58" s="842"/>
      <c r="AG58" s="842"/>
      <c r="AH58" s="842"/>
      <c r="AI58" s="842"/>
      <c r="AJ58" s="842"/>
      <c r="AK58" s="842"/>
      <c r="AL58" s="842"/>
      <c r="AM58" s="842"/>
      <c r="AN58" s="842"/>
      <c r="AO58" s="842"/>
      <c r="AP58" s="842"/>
      <c r="AQ58" s="842"/>
      <c r="AR58" s="842"/>
      <c r="AS58" s="842"/>
      <c r="AT58" s="842"/>
      <c r="AU58" s="842"/>
      <c r="AV58" s="842"/>
      <c r="AW58" s="842"/>
      <c r="AX58" s="842"/>
      <c r="AY58" s="842"/>
      <c r="AZ58" s="357"/>
      <c r="BA58" s="610"/>
      <c r="BB58" s="606"/>
      <c r="BC58" s="455"/>
      <c r="BD58" s="441"/>
      <c r="BE58" s="441"/>
      <c r="BF58" s="441"/>
      <c r="BG58" s="456"/>
      <c r="BH58" s="455"/>
      <c r="BI58" s="441"/>
      <c r="BJ58" s="441"/>
      <c r="BK58" s="441"/>
      <c r="BL58" s="456"/>
      <c r="BM58" s="455"/>
      <c r="BN58" s="441"/>
      <c r="BO58" s="441"/>
      <c r="BP58" s="441"/>
      <c r="BQ58" s="456"/>
      <c r="BR58" s="455"/>
      <c r="BS58" s="441"/>
      <c r="BT58" s="441"/>
      <c r="BU58" s="441"/>
      <c r="BV58" s="441"/>
      <c r="BW58" s="442"/>
      <c r="BX58" s="21"/>
      <c r="BY58" s="21"/>
      <c r="BZ58" s="21"/>
      <c r="CA58" s="21"/>
      <c r="CB58" s="21"/>
      <c r="CC58" s="21"/>
      <c r="CD58" s="21"/>
      <c r="CE58" s="21"/>
      <c r="CF58" s="21"/>
      <c r="CG58" s="21"/>
      <c r="CH58" s="21"/>
      <c r="CI58" s="21"/>
      <c r="CJ58" s="21"/>
      <c r="CK58" s="21"/>
      <c r="CL58" s="21"/>
      <c r="CM58" s="21"/>
      <c r="CN58" s="21"/>
      <c r="CO58" s="21"/>
      <c r="CP58" s="21"/>
      <c r="CQ58" s="21"/>
      <c r="CR58" s="21"/>
      <c r="CS58" s="21"/>
      <c r="CT58" s="21"/>
      <c r="CU58" s="21"/>
      <c r="CV58" s="21"/>
      <c r="CW58" s="21"/>
      <c r="CX58" s="21"/>
      <c r="CY58" s="21"/>
      <c r="CZ58" s="21"/>
    </row>
    <row r="59" s="514" customFormat="true" ht="15" customHeight="true" x14ac:dyDescent="0.2">
      <c r="A59" s="1064"/>
      <c r="B59" s="389" t="s">
        <v>165</v>
      </c>
      <c r="C59" s="139">
        <v>0</v>
      </c>
      <c r="D59" s="138">
        <v>0</v>
      </c>
      <c r="E59" s="138">
        <v>0.257229690728488</v>
      </c>
      <c r="F59" s="138">
        <v>3.6471197185499586</v>
      </c>
      <c r="G59" s="137">
        <v>3.8814306830408847</v>
      </c>
      <c r="H59" s="136">
        <v>0</v>
      </c>
      <c r="I59" s="138">
        <v>1.0439400142316884</v>
      </c>
      <c r="J59" s="138">
        <v>2.3119147026590525</v>
      </c>
      <c r="K59" s="138">
        <v>0.45877852063936619</v>
      </c>
      <c r="L59" s="135">
        <v>6.3894026608537242</v>
      </c>
      <c r="M59" s="139">
        <v>0</v>
      </c>
      <c r="N59" s="138">
        <v>0</v>
      </c>
      <c r="O59" s="138">
        <v>0</v>
      </c>
      <c r="P59" s="138">
        <v>0</v>
      </c>
      <c r="Q59" s="137">
        <v>5.4404521790038398</v>
      </c>
      <c r="R59" s="136">
        <v>3.40377283183836</v>
      </c>
      <c r="S59" s="138">
        <v>0</v>
      </c>
      <c r="T59" s="138">
        <v>0</v>
      </c>
      <c r="U59" s="138">
        <v>2.8714794691395045</v>
      </c>
      <c r="V59" s="138">
        <v>0</v>
      </c>
      <c r="W59" s="135">
        <v>0</v>
      </c>
      <c r="X59" s="842"/>
      <c r="Y59" s="842"/>
      <c r="Z59" s="842"/>
      <c r="AA59" s="842"/>
      <c r="AB59" s="842"/>
      <c r="AC59" s="842"/>
      <c r="AD59" s="842"/>
      <c r="AE59" s="842"/>
      <c r="AF59" s="842"/>
      <c r="AG59" s="842"/>
      <c r="AH59" s="842"/>
      <c r="AI59" s="842"/>
      <c r="AJ59" s="842"/>
      <c r="AK59" s="842"/>
      <c r="AL59" s="842"/>
      <c r="AM59" s="842"/>
      <c r="AN59" s="842"/>
      <c r="AO59" s="842"/>
      <c r="AP59" s="842"/>
      <c r="AQ59" s="842"/>
      <c r="AR59" s="842"/>
      <c r="AS59" s="842"/>
      <c r="AT59" s="842"/>
      <c r="AU59" s="842"/>
      <c r="AV59" s="842"/>
      <c r="AW59" s="842"/>
      <c r="AX59" s="842"/>
      <c r="AY59" s="842"/>
      <c r="AZ59" s="357"/>
      <c r="BA59" s="877"/>
      <c r="BB59" s="604"/>
      <c r="BC59" s="458"/>
      <c r="BD59" s="445"/>
      <c r="BE59" s="445"/>
      <c r="BF59" s="445"/>
      <c r="BG59" s="462"/>
      <c r="BH59" s="458"/>
      <c r="BI59" s="445"/>
      <c r="BJ59" s="445"/>
      <c r="BK59" s="445"/>
      <c r="BL59" s="462"/>
      <c r="BM59" s="458"/>
      <c r="BN59" s="445"/>
      <c r="BO59" s="445"/>
      <c r="BP59" s="445"/>
      <c r="BQ59" s="462"/>
      <c r="BR59" s="458"/>
      <c r="BS59" s="445"/>
      <c r="BT59" s="445"/>
      <c r="BU59" s="445"/>
      <c r="BV59" s="445"/>
      <c r="BW59" s="446"/>
      <c r="BX59" s="21"/>
      <c r="BY59" s="21"/>
      <c r="BZ59" s="21"/>
      <c r="CA59" s="21"/>
      <c r="CB59" s="21"/>
      <c r="CC59" s="21"/>
      <c r="CD59" s="21"/>
      <c r="CE59" s="21"/>
      <c r="CF59" s="21"/>
      <c r="CG59" s="21"/>
      <c r="CH59" s="21"/>
      <c r="CI59" s="21"/>
      <c r="CJ59" s="21"/>
      <c r="CK59" s="21"/>
      <c r="CL59" s="21"/>
      <c r="CM59" s="21"/>
      <c r="CN59" s="21"/>
      <c r="CO59" s="21"/>
      <c r="CP59" s="21"/>
      <c r="CQ59" s="21"/>
      <c r="CR59" s="21"/>
      <c r="CS59" s="21"/>
      <c r="CT59" s="21"/>
      <c r="CU59" s="21"/>
      <c r="CV59" s="21"/>
      <c r="CW59" s="21"/>
      <c r="CX59" s="21"/>
      <c r="CY59" s="21"/>
      <c r="CZ59" s="21"/>
    </row>
    <row r="60" s="514" customFormat="true" ht="15" customHeight="true" x14ac:dyDescent="0.2">
      <c r="A60" s="1064"/>
      <c r="B60" s="389" t="s">
        <v>166</v>
      </c>
      <c r="C60" s="139">
        <v>0</v>
      </c>
      <c r="D60" s="138">
        <v>0.65920786619252836</v>
      </c>
      <c r="E60" s="138">
        <v>2.1758188405511518</v>
      </c>
      <c r="F60" s="138">
        <v>14.256114511180407</v>
      </c>
      <c r="G60" s="137">
        <v>10.330242044425713</v>
      </c>
      <c r="H60" s="136">
        <v>1.8291780044819768</v>
      </c>
      <c r="I60" s="138">
        <v>11.083500638318993</v>
      </c>
      <c r="J60" s="138">
        <v>17.096371396292607</v>
      </c>
      <c r="K60" s="138">
        <v>17.593987806608517</v>
      </c>
      <c r="L60" s="135">
        <v>7.804838917385486</v>
      </c>
      <c r="M60" s="139">
        <v>0</v>
      </c>
      <c r="N60" s="138">
        <v>0</v>
      </c>
      <c r="O60" s="138">
        <v>0.35696642935568235</v>
      </c>
      <c r="P60" s="138">
        <v>0</v>
      </c>
      <c r="Q60" s="137">
        <v>0</v>
      </c>
      <c r="R60" s="136">
        <v>18.465902547232204</v>
      </c>
      <c r="S60" s="138">
        <v>0.12552382279306842</v>
      </c>
      <c r="T60" s="138">
        <v>9.2367961671382712E-2</v>
      </c>
      <c r="U60" s="138">
        <v>0</v>
      </c>
      <c r="V60" s="138">
        <v>0</v>
      </c>
      <c r="W60" s="135">
        <v>0</v>
      </c>
      <c r="X60" s="842"/>
      <c r="Y60" s="842"/>
      <c r="Z60" s="842"/>
      <c r="AA60" s="842"/>
      <c r="AB60" s="842"/>
      <c r="AC60" s="842"/>
      <c r="AD60" s="842"/>
      <c r="AE60" s="842"/>
      <c r="AF60" s="842"/>
      <c r="AG60" s="842"/>
      <c r="AH60" s="842"/>
      <c r="AI60" s="842"/>
      <c r="AJ60" s="842"/>
      <c r="AK60" s="842"/>
      <c r="AL60" s="842"/>
      <c r="AM60" s="842"/>
      <c r="AN60" s="842"/>
      <c r="AO60" s="842"/>
      <c r="AP60" s="842"/>
      <c r="AQ60" s="842"/>
      <c r="AR60" s="842"/>
      <c r="AS60" s="842"/>
      <c r="AT60" s="842"/>
      <c r="AU60" s="842"/>
      <c r="AV60" s="842"/>
      <c r="AW60" s="842"/>
      <c r="AX60" s="842"/>
      <c r="AY60" s="842"/>
      <c r="AZ60" s="357"/>
      <c r="BA60" s="877"/>
      <c r="BB60" s="604"/>
      <c r="BC60" s="458"/>
      <c r="BD60" s="445"/>
      <c r="BE60" s="445"/>
      <c r="BF60" s="445"/>
      <c r="BG60" s="462"/>
      <c r="BH60" s="458"/>
      <c r="BI60" s="445"/>
      <c r="BJ60" s="445"/>
      <c r="BK60" s="445"/>
      <c r="BL60" s="462"/>
      <c r="BM60" s="458"/>
      <c r="BN60" s="445"/>
      <c r="BO60" s="445"/>
      <c r="BP60" s="445"/>
      <c r="BQ60" s="462"/>
      <c r="BR60" s="458"/>
      <c r="BS60" s="445"/>
      <c r="BT60" s="445"/>
      <c r="BU60" s="445"/>
      <c r="BV60" s="445"/>
      <c r="BW60" s="446"/>
      <c r="BX60" s="21"/>
      <c r="BY60" s="21"/>
      <c r="BZ60" s="21"/>
      <c r="CA60" s="21"/>
      <c r="CB60" s="21"/>
      <c r="CC60" s="21"/>
      <c r="CD60" s="21"/>
      <c r="CE60" s="21"/>
      <c r="CF60" s="21"/>
      <c r="CG60" s="21"/>
      <c r="CH60" s="21"/>
      <c r="CI60" s="21"/>
      <c r="CJ60" s="21"/>
      <c r="CK60" s="21"/>
      <c r="CL60" s="21"/>
      <c r="CM60" s="21"/>
      <c r="CN60" s="21"/>
      <c r="CO60" s="21"/>
      <c r="CP60" s="21"/>
      <c r="CQ60" s="21"/>
      <c r="CR60" s="21"/>
      <c r="CS60" s="21"/>
      <c r="CT60" s="21"/>
      <c r="CU60" s="21"/>
      <c r="CV60" s="21"/>
      <c r="CW60" s="21"/>
      <c r="CX60" s="21"/>
      <c r="CY60" s="21"/>
      <c r="CZ60" s="21"/>
    </row>
    <row r="61" s="514" customFormat="true" ht="15" customHeight="true" x14ac:dyDescent="0.2">
      <c r="A61" s="1064"/>
      <c r="B61" s="389" t="s">
        <v>167</v>
      </c>
      <c r="C61" s="139">
        <v>0</v>
      </c>
      <c r="D61" s="138">
        <v>0.79483102050262844</v>
      </c>
      <c r="E61" s="138">
        <v>0.62946155542699556</v>
      </c>
      <c r="F61" s="138">
        <v>0.88462711014819684</v>
      </c>
      <c r="G61" s="137">
        <v>0.73851475455535731</v>
      </c>
      <c r="H61" s="136">
        <v>1.5243680441046608</v>
      </c>
      <c r="I61" s="138">
        <v>0.36049554253854682</v>
      </c>
      <c r="J61" s="138">
        <v>1.8023402332409646</v>
      </c>
      <c r="K61" s="138">
        <v>0.47073888397194658</v>
      </c>
      <c r="L61" s="135">
        <v>1.0309480660216161</v>
      </c>
      <c r="M61" s="139">
        <v>0</v>
      </c>
      <c r="N61" s="138">
        <v>0.16337305365871685</v>
      </c>
      <c r="O61" s="138">
        <v>0.83451545320797538</v>
      </c>
      <c r="P61" s="138">
        <v>0</v>
      </c>
      <c r="Q61" s="137">
        <v>0</v>
      </c>
      <c r="R61" s="136">
        <v>1.3194789551027934</v>
      </c>
      <c r="S61" s="138">
        <v>0.31375334587358222</v>
      </c>
      <c r="T61" s="138">
        <v>0.26429511599293731</v>
      </c>
      <c r="U61" s="138">
        <v>0.57299807617267551</v>
      </c>
      <c r="V61" s="138">
        <v>0</v>
      </c>
      <c r="W61" s="135">
        <v>0</v>
      </c>
      <c r="X61" s="842"/>
      <c r="Y61" s="842"/>
      <c r="Z61" s="842"/>
      <c r="AA61" s="842"/>
      <c r="AB61" s="842"/>
      <c r="AC61" s="842"/>
      <c r="AD61" s="842"/>
      <c r="AE61" s="842"/>
      <c r="AF61" s="842"/>
      <c r="AG61" s="842"/>
      <c r="AH61" s="842"/>
      <c r="AI61" s="842"/>
      <c r="AJ61" s="842"/>
      <c r="AK61" s="842"/>
      <c r="AL61" s="842"/>
      <c r="AM61" s="842"/>
      <c r="AN61" s="842"/>
      <c r="AO61" s="842"/>
      <c r="AP61" s="842"/>
      <c r="AQ61" s="842"/>
      <c r="AR61" s="842"/>
      <c r="AS61" s="842"/>
      <c r="AT61" s="842"/>
      <c r="AU61" s="842"/>
      <c r="AV61" s="842"/>
      <c r="AW61" s="842"/>
      <c r="AX61" s="842"/>
      <c r="AY61" s="842"/>
      <c r="AZ61" s="357"/>
      <c r="BA61" s="877"/>
      <c r="BB61" s="604"/>
      <c r="BC61" s="458"/>
      <c r="BD61" s="445"/>
      <c r="BE61" s="445"/>
      <c r="BF61" s="445"/>
      <c r="BG61" s="462"/>
      <c r="BH61" s="458"/>
      <c r="BI61" s="445"/>
      <c r="BJ61" s="445"/>
      <c r="BK61" s="445"/>
      <c r="BL61" s="462"/>
      <c r="BM61" s="458"/>
      <c r="BN61" s="445"/>
      <c r="BO61" s="445"/>
      <c r="BP61" s="445"/>
      <c r="BQ61" s="462"/>
      <c r="BR61" s="458"/>
      <c r="BS61" s="445"/>
      <c r="BT61" s="445"/>
      <c r="BU61" s="445"/>
      <c r="BV61" s="445"/>
      <c r="BW61" s="446"/>
      <c r="BX61" s="21"/>
      <c r="BY61" s="21"/>
      <c r="BZ61" s="21"/>
      <c r="CA61" s="21"/>
      <c r="CB61" s="21"/>
      <c r="CC61" s="21"/>
      <c r="CD61" s="21"/>
      <c r="CE61" s="21"/>
      <c r="CF61" s="21"/>
      <c r="CG61" s="21"/>
      <c r="CH61" s="21"/>
      <c r="CI61" s="21"/>
      <c r="CJ61" s="21"/>
      <c r="CK61" s="21"/>
      <c r="CL61" s="21"/>
      <c r="CM61" s="21"/>
      <c r="CN61" s="21"/>
      <c r="CO61" s="21"/>
      <c r="CP61" s="21"/>
      <c r="CQ61" s="21"/>
      <c r="CR61" s="21"/>
      <c r="CS61" s="21"/>
      <c r="CT61" s="21"/>
      <c r="CU61" s="21"/>
      <c r="CV61" s="21"/>
      <c r="CW61" s="21"/>
      <c r="CX61" s="21"/>
      <c r="CY61" s="21"/>
      <c r="CZ61" s="21"/>
    </row>
    <row r="62" s="514" customFormat="true" ht="15" customHeight="true" x14ac:dyDescent="0.2">
      <c r="A62" s="1064"/>
      <c r="B62" s="389" t="s">
        <v>295</v>
      </c>
      <c r="C62" s="139">
        <v>48.957775019592823</v>
      </c>
      <c r="D62" s="138">
        <v>68.017514576124498</v>
      </c>
      <c r="E62" s="138">
        <v>80.366060566231454</v>
      </c>
      <c r="F62" s="138">
        <v>60.523260087659395</v>
      </c>
      <c r="G62" s="137">
        <v>62.179934024556658</v>
      </c>
      <c r="H62" s="136">
        <v>80.874938580841274</v>
      </c>
      <c r="I62" s="138">
        <v>65.94485120633837</v>
      </c>
      <c r="J62" s="138">
        <v>53.173009383472305</v>
      </c>
      <c r="K62" s="138">
        <v>63.215625875398132</v>
      </c>
      <c r="L62" s="135">
        <v>54.419947473946387</v>
      </c>
      <c r="M62" s="139">
        <v>44.056169346229815</v>
      </c>
      <c r="N62" s="138">
        <v>49.373479212106872</v>
      </c>
      <c r="O62" s="138">
        <v>60.849046182437725</v>
      </c>
      <c r="P62" s="138">
        <v>78.372721960142286</v>
      </c>
      <c r="Q62" s="137">
        <v>90.059199152479408</v>
      </c>
      <c r="R62" s="136">
        <v>51.101506271657904</v>
      </c>
      <c r="S62" s="138">
        <v>75.197249788634053</v>
      </c>
      <c r="T62" s="138">
        <v>69.258429287625205</v>
      </c>
      <c r="U62" s="138">
        <v>65.312084282027413</v>
      </c>
      <c r="V62" s="138">
        <v>64.80066308124492</v>
      </c>
      <c r="W62" s="135">
        <v>62.0551949652152</v>
      </c>
      <c r="X62" s="842"/>
      <c r="Y62" s="842"/>
      <c r="Z62" s="842"/>
      <c r="AA62" s="842"/>
      <c r="AB62" s="842"/>
      <c r="AC62" s="842"/>
      <c r="AD62" s="842"/>
      <c r="AE62" s="842"/>
      <c r="AF62" s="842"/>
      <c r="AG62" s="842"/>
      <c r="AH62" s="842"/>
      <c r="AI62" s="842"/>
      <c r="AJ62" s="842"/>
      <c r="AK62" s="842"/>
      <c r="AL62" s="842"/>
      <c r="AM62" s="842"/>
      <c r="AN62" s="842"/>
      <c r="AO62" s="842"/>
      <c r="AP62" s="842"/>
      <c r="AQ62" s="842"/>
      <c r="AR62" s="842"/>
      <c r="AS62" s="842"/>
      <c r="AT62" s="842"/>
      <c r="AU62" s="842"/>
      <c r="AV62" s="842"/>
      <c r="AW62" s="842"/>
      <c r="AX62" s="842"/>
      <c r="AY62" s="842"/>
      <c r="AZ62" s="357"/>
      <c r="BA62" s="877"/>
      <c r="BB62" s="604"/>
      <c r="BC62" s="458"/>
      <c r="BD62" s="445"/>
      <c r="BE62" s="445"/>
      <c r="BF62" s="445"/>
      <c r="BG62" s="462"/>
      <c r="BH62" s="458"/>
      <c r="BI62" s="445"/>
      <c r="BJ62" s="445"/>
      <c r="BK62" s="445"/>
      <c r="BL62" s="462"/>
      <c r="BM62" s="458"/>
      <c r="BN62" s="445"/>
      <c r="BO62" s="445"/>
      <c r="BP62" s="445"/>
      <c r="BQ62" s="462"/>
      <c r="BR62" s="458"/>
      <c r="BS62" s="445"/>
      <c r="BT62" s="445"/>
      <c r="BU62" s="445"/>
      <c r="BV62" s="445"/>
      <c r="BW62" s="446"/>
      <c r="BX62" s="21"/>
      <c r="BY62" s="21"/>
      <c r="BZ62" s="21"/>
      <c r="CA62" s="21"/>
      <c r="CB62" s="21"/>
      <c r="CC62" s="21"/>
      <c r="CD62" s="21"/>
      <c r="CE62" s="21"/>
      <c r="CF62" s="21"/>
      <c r="CG62" s="21"/>
      <c r="CH62" s="21"/>
      <c r="CI62" s="21"/>
      <c r="CJ62" s="21"/>
      <c r="CK62" s="21"/>
      <c r="CL62" s="21"/>
      <c r="CM62" s="21"/>
      <c r="CN62" s="21"/>
      <c r="CO62" s="21"/>
      <c r="CP62" s="21"/>
      <c r="CQ62" s="21"/>
      <c r="CR62" s="21"/>
      <c r="CS62" s="21"/>
      <c r="CT62" s="21"/>
      <c r="CU62" s="21"/>
      <c r="CV62" s="21"/>
      <c r="CW62" s="21"/>
      <c r="CX62" s="21"/>
      <c r="CY62" s="21"/>
      <c r="CZ62" s="21"/>
    </row>
    <row r="63" s="514" customFormat="true" ht="15" customHeight="true" x14ac:dyDescent="0.2">
      <c r="A63" s="1064"/>
      <c r="B63" s="389" t="s">
        <v>169</v>
      </c>
      <c r="C63" s="139">
        <v>5.914180099821432</v>
      </c>
      <c r="D63" s="138">
        <v>6.9832658886941426</v>
      </c>
      <c r="E63" s="138">
        <v>7.8851547598071976</v>
      </c>
      <c r="F63" s="138">
        <v>11.659915674509215</v>
      </c>
      <c r="G63" s="137">
        <v>5.3117907591196767</v>
      </c>
      <c r="H63" s="136">
        <v>10.354107848941281</v>
      </c>
      <c r="I63" s="138">
        <v>13.527744861572149</v>
      </c>
      <c r="J63" s="138">
        <v>12.960394051482774</v>
      </c>
      <c r="K63" s="138">
        <v>7.4384946761393733</v>
      </c>
      <c r="L63" s="135">
        <v>5.0144287841805042</v>
      </c>
      <c r="M63" s="139">
        <v>4.8419069014384775</v>
      </c>
      <c r="N63" s="138">
        <v>7.6576263804117373</v>
      </c>
      <c r="O63" s="138">
        <v>8.2119932974504977</v>
      </c>
      <c r="P63" s="138">
        <v>4.418682293557552</v>
      </c>
      <c r="Q63" s="137">
        <v>1.5024098711853884</v>
      </c>
      <c r="R63" s="136">
        <v>6.2517134760307433</v>
      </c>
      <c r="S63" s="138">
        <v>10.743842693356942</v>
      </c>
      <c r="T63" s="138">
        <v>4.3218779650710015</v>
      </c>
      <c r="U63" s="138">
        <v>9.5281662743753994</v>
      </c>
      <c r="V63" s="138">
        <v>3.636110639312975</v>
      </c>
      <c r="W63" s="135">
        <v>2.1564238664921178</v>
      </c>
      <c r="X63" s="842"/>
      <c r="Y63" s="842"/>
      <c r="Z63" s="842"/>
      <c r="AA63" s="842"/>
      <c r="AB63" s="842"/>
      <c r="AC63" s="842"/>
      <c r="AD63" s="842"/>
      <c r="AE63" s="842"/>
      <c r="AF63" s="842"/>
      <c r="AG63" s="842"/>
      <c r="AH63" s="842"/>
      <c r="AI63" s="842"/>
      <c r="AJ63" s="842"/>
      <c r="AK63" s="842"/>
      <c r="AL63" s="842"/>
      <c r="AM63" s="842"/>
      <c r="AN63" s="842"/>
      <c r="AO63" s="842"/>
      <c r="AP63" s="842"/>
      <c r="AQ63" s="842"/>
      <c r="AR63" s="842"/>
      <c r="AS63" s="842"/>
      <c r="AT63" s="842"/>
      <c r="AU63" s="842"/>
      <c r="AV63" s="842"/>
      <c r="AW63" s="842"/>
      <c r="AX63" s="842"/>
      <c r="AY63" s="842"/>
      <c r="AZ63" s="357"/>
      <c r="BA63" s="877"/>
      <c r="BB63" s="604"/>
      <c r="BC63" s="458"/>
      <c r="BD63" s="445"/>
      <c r="BE63" s="445"/>
      <c r="BF63" s="445"/>
      <c r="BG63" s="462"/>
      <c r="BH63" s="458"/>
      <c r="BI63" s="445"/>
      <c r="BJ63" s="445"/>
      <c r="BK63" s="445"/>
      <c r="BL63" s="462"/>
      <c r="BM63" s="458"/>
      <c r="BN63" s="445"/>
      <c r="BO63" s="445"/>
      <c r="BP63" s="445"/>
      <c r="BQ63" s="462"/>
      <c r="BR63" s="458"/>
      <c r="BS63" s="445"/>
      <c r="BT63" s="445"/>
      <c r="BU63" s="445"/>
      <c r="BV63" s="445"/>
      <c r="BW63" s="446"/>
      <c r="BX63" s="21"/>
      <c r="BY63" s="21"/>
      <c r="BZ63" s="21"/>
      <c r="CA63" s="21"/>
      <c r="CB63" s="21"/>
      <c r="CC63" s="21"/>
      <c r="CD63" s="21"/>
      <c r="CE63" s="21"/>
      <c r="CF63" s="21"/>
      <c r="CG63" s="21"/>
      <c r="CH63" s="21"/>
      <c r="CI63" s="21"/>
      <c r="CJ63" s="21"/>
      <c r="CK63" s="21"/>
      <c r="CL63" s="21"/>
      <c r="CM63" s="21"/>
      <c r="CN63" s="21"/>
      <c r="CO63" s="21"/>
      <c r="CP63" s="21"/>
      <c r="CQ63" s="21"/>
      <c r="CR63" s="21"/>
      <c r="CS63" s="21"/>
      <c r="CT63" s="21"/>
      <c r="CU63" s="21"/>
      <c r="CV63" s="21"/>
      <c r="CW63" s="21"/>
      <c r="CX63" s="21"/>
      <c r="CY63" s="21"/>
      <c r="CZ63" s="21"/>
    </row>
    <row r="64" s="514" customFormat="true" ht="15" customHeight="true" x14ac:dyDescent="0.2">
      <c r="A64" s="1064"/>
      <c r="B64" s="389" t="s">
        <v>170</v>
      </c>
      <c r="C64" s="139">
        <v>0.21651077033001381</v>
      </c>
      <c r="D64" s="138">
        <v>0.16885261929887821</v>
      </c>
      <c r="E64" s="138">
        <v>0</v>
      </c>
      <c r="F64" s="138">
        <v>0</v>
      </c>
      <c r="G64" s="137">
        <v>0</v>
      </c>
      <c r="H64" s="136">
        <v>0</v>
      </c>
      <c r="I64" s="138">
        <v>0</v>
      </c>
      <c r="J64" s="138">
        <v>0</v>
      </c>
      <c r="K64" s="138">
        <v>0</v>
      </c>
      <c r="L64" s="135">
        <v>0</v>
      </c>
      <c r="M64" s="139">
        <v>0.14676311500634981</v>
      </c>
      <c r="N64" s="138">
        <v>0.27512269804228501</v>
      </c>
      <c r="O64" s="138">
        <v>0.3358374893051867</v>
      </c>
      <c r="P64" s="138">
        <v>0</v>
      </c>
      <c r="Q64" s="137">
        <v>0</v>
      </c>
      <c r="R64" s="136">
        <v>0</v>
      </c>
      <c r="S64" s="138">
        <v>0.11809403357874113</v>
      </c>
      <c r="T64" s="138">
        <v>0</v>
      </c>
      <c r="U64" s="138">
        <v>0</v>
      </c>
      <c r="V64" s="138">
        <v>0.54609720933893546</v>
      </c>
      <c r="W64" s="135">
        <v>0</v>
      </c>
      <c r="X64" s="842"/>
      <c r="Y64" s="842"/>
      <c r="Z64" s="842"/>
      <c r="AA64" s="842"/>
      <c r="AB64" s="842"/>
      <c r="AC64" s="842"/>
      <c r="AD64" s="842"/>
      <c r="AE64" s="842"/>
      <c r="AF64" s="842"/>
      <c r="AG64" s="842"/>
      <c r="AH64" s="842"/>
      <c r="AI64" s="842"/>
      <c r="AJ64" s="842"/>
      <c r="AK64" s="842"/>
      <c r="AL64" s="842"/>
      <c r="AM64" s="842"/>
      <c r="AN64" s="842"/>
      <c r="AO64" s="842"/>
      <c r="AP64" s="842"/>
      <c r="AQ64" s="842"/>
      <c r="AR64" s="842"/>
      <c r="AS64" s="842"/>
      <c r="AT64" s="842"/>
      <c r="AU64" s="842"/>
      <c r="AV64" s="842"/>
      <c r="AW64" s="842"/>
      <c r="AX64" s="842"/>
      <c r="AY64" s="842"/>
      <c r="AZ64" s="357"/>
      <c r="BA64" s="877"/>
      <c r="BB64" s="604"/>
      <c r="BC64" s="458"/>
      <c r="BD64" s="445"/>
      <c r="BE64" s="445"/>
      <c r="BF64" s="445"/>
      <c r="BG64" s="462"/>
      <c r="BH64" s="458"/>
      <c r="BI64" s="445"/>
      <c r="BJ64" s="445"/>
      <c r="BK64" s="445"/>
      <c r="BL64" s="462"/>
      <c r="BM64" s="458"/>
      <c r="BN64" s="445"/>
      <c r="BO64" s="445"/>
      <c r="BP64" s="445"/>
      <c r="BQ64" s="462"/>
      <c r="BR64" s="458"/>
      <c r="BS64" s="445"/>
      <c r="BT64" s="445"/>
      <c r="BU64" s="445"/>
      <c r="BV64" s="445"/>
      <c r="BW64" s="446"/>
      <c r="BX64" s="21"/>
      <c r="BY64" s="21"/>
      <c r="BZ64" s="21"/>
      <c r="CA64" s="21"/>
      <c r="CB64" s="21"/>
      <c r="CC64" s="21"/>
      <c r="CD64" s="21"/>
      <c r="CE64" s="21"/>
      <c r="CF64" s="21"/>
      <c r="CG64" s="21"/>
      <c r="CH64" s="21"/>
      <c r="CI64" s="21"/>
      <c r="CJ64" s="21"/>
      <c r="CK64" s="21"/>
      <c r="CL64" s="21"/>
      <c r="CM64" s="21"/>
      <c r="CN64" s="21"/>
      <c r="CO64" s="21"/>
      <c r="CP64" s="21"/>
      <c r="CQ64" s="21"/>
      <c r="CR64" s="21"/>
      <c r="CS64" s="21"/>
      <c r="CT64" s="21"/>
      <c r="CU64" s="21"/>
      <c r="CV64" s="21"/>
      <c r="CW64" s="21"/>
      <c r="CX64" s="21"/>
      <c r="CY64" s="21"/>
      <c r="CZ64" s="21"/>
    </row>
    <row r="65" s="514" customFormat="true" ht="15" customHeight="true" x14ac:dyDescent="0.2">
      <c r="A65" s="1064"/>
      <c r="B65" s="389" t="s">
        <v>171</v>
      </c>
      <c r="C65" s="139">
        <v>6.3406439538707504</v>
      </c>
      <c r="D65" s="138">
        <v>4.0178736830972426</v>
      </c>
      <c r="E65" s="138">
        <v>3.4695639943894281</v>
      </c>
      <c r="F65" s="138">
        <v>0.24191357617558748</v>
      </c>
      <c r="G65" s="137">
        <v>1.5286833090385664E-2</v>
      </c>
      <c r="H65" s="136">
        <v>1.0631416328668231</v>
      </c>
      <c r="I65" s="138">
        <v>1.5530617729445919E-2</v>
      </c>
      <c r="J65" s="138">
        <v>0.44611629018976462</v>
      </c>
      <c r="K65" s="138">
        <v>6.2083733345817627E-2</v>
      </c>
      <c r="L65" s="135">
        <v>0</v>
      </c>
      <c r="M65" s="139">
        <v>5.4428431849717462</v>
      </c>
      <c r="N65" s="138">
        <v>6.9652847244614682</v>
      </c>
      <c r="O65" s="138">
        <v>5.2251865333831153</v>
      </c>
      <c r="P65" s="138">
        <v>7.9411108990108668</v>
      </c>
      <c r="Q65" s="137">
        <v>0.5527618290190659</v>
      </c>
      <c r="R65" s="136">
        <v>0</v>
      </c>
      <c r="S65" s="138">
        <v>1.4667292455330259</v>
      </c>
      <c r="T65" s="138">
        <v>6.1843384158137882</v>
      </c>
      <c r="U65" s="138">
        <v>5.7849931290672476</v>
      </c>
      <c r="V65" s="138">
        <v>7.1865035895968088</v>
      </c>
      <c r="W65" s="135">
        <v>3.2869186809517634</v>
      </c>
      <c r="X65" s="842"/>
      <c r="Y65" s="842"/>
      <c r="Z65" s="842"/>
      <c r="AA65" s="842"/>
      <c r="AB65" s="842"/>
      <c r="AC65" s="842"/>
      <c r="AD65" s="842"/>
      <c r="AE65" s="842"/>
      <c r="AF65" s="842"/>
      <c r="AG65" s="842"/>
      <c r="AH65" s="842"/>
      <c r="AI65" s="842"/>
      <c r="AJ65" s="842"/>
      <c r="AK65" s="842"/>
      <c r="AL65" s="842"/>
      <c r="AM65" s="842"/>
      <c r="AN65" s="842"/>
      <c r="AO65" s="842"/>
      <c r="AP65" s="842"/>
      <c r="AQ65" s="842"/>
      <c r="AR65" s="842"/>
      <c r="AS65" s="842"/>
      <c r="AT65" s="842"/>
      <c r="AU65" s="842"/>
      <c r="AV65" s="842"/>
      <c r="AW65" s="842"/>
      <c r="AX65" s="842"/>
      <c r="AY65" s="842"/>
      <c r="AZ65" s="357"/>
      <c r="BA65" s="877"/>
      <c r="BB65" s="604"/>
      <c r="BC65" s="458"/>
      <c r="BD65" s="445"/>
      <c r="BE65" s="445"/>
      <c r="BF65" s="445"/>
      <c r="BG65" s="462"/>
      <c r="BH65" s="458"/>
      <c r="BI65" s="445"/>
      <c r="BJ65" s="445"/>
      <c r="BK65" s="445"/>
      <c r="BL65" s="462"/>
      <c r="BM65" s="458"/>
      <c r="BN65" s="445"/>
      <c r="BO65" s="445"/>
      <c r="BP65" s="445"/>
      <c r="BQ65" s="462"/>
      <c r="BR65" s="458"/>
      <c r="BS65" s="445"/>
      <c r="BT65" s="445"/>
      <c r="BU65" s="445"/>
      <c r="BV65" s="445"/>
      <c r="BW65" s="446"/>
      <c r="BX65" s="21"/>
      <c r="BY65" s="21"/>
      <c r="BZ65" s="21"/>
      <c r="CA65" s="21"/>
      <c r="CB65" s="21"/>
      <c r="CC65" s="21"/>
      <c r="CD65" s="21"/>
      <c r="CE65" s="21"/>
      <c r="CF65" s="21"/>
      <c r="CG65" s="21"/>
      <c r="CH65" s="21"/>
      <c r="CI65" s="21"/>
      <c r="CJ65" s="21"/>
      <c r="CK65" s="21"/>
      <c r="CL65" s="21"/>
      <c r="CM65" s="21"/>
      <c r="CN65" s="21"/>
      <c r="CO65" s="21"/>
      <c r="CP65" s="21"/>
      <c r="CQ65" s="21"/>
      <c r="CR65" s="21"/>
      <c r="CS65" s="21"/>
      <c r="CT65" s="21"/>
      <c r="CU65" s="21"/>
      <c r="CV65" s="21"/>
      <c r="CW65" s="21"/>
      <c r="CX65" s="21"/>
      <c r="CY65" s="21"/>
      <c r="CZ65" s="21"/>
    </row>
    <row r="66" s="514" customFormat="true" ht="15" customHeight="true" x14ac:dyDescent="0.2">
      <c r="A66" s="1064"/>
      <c r="B66" s="389" t="s">
        <v>296</v>
      </c>
      <c r="C66" s="139">
        <v>38.563845389574432</v>
      </c>
      <c r="D66" s="138">
        <v>19.241318140759489</v>
      </c>
      <c r="E66" s="138">
        <v>1.4653453169865065</v>
      </c>
      <c r="F66" s="138">
        <v>0.54674292418403603</v>
      </c>
      <c r="G66" s="137">
        <v>0.43389769674262219</v>
      </c>
      <c r="H66" s="136">
        <v>0.50069496391455692</v>
      </c>
      <c r="I66" s="138">
        <v>0</v>
      </c>
      <c r="J66" s="138">
        <v>0.14027607650729418</v>
      </c>
      <c r="K66" s="138">
        <v>0.38649246572284268</v>
      </c>
      <c r="L66" s="135">
        <v>0.20217187628066113</v>
      </c>
      <c r="M66" s="139">
        <v>45.512317452353741</v>
      </c>
      <c r="N66" s="138">
        <v>35.565113931318976</v>
      </c>
      <c r="O66" s="138">
        <v>24.186454614859805</v>
      </c>
      <c r="P66" s="138">
        <v>9.2674848472892002</v>
      </c>
      <c r="Q66" s="137">
        <v>2.4451769683123459</v>
      </c>
      <c r="R66" s="136">
        <v>0</v>
      </c>
      <c r="S66" s="138">
        <v>12.034807070230439</v>
      </c>
      <c r="T66" s="138">
        <v>19.539162414236003</v>
      </c>
      <c r="U66" s="138">
        <v>15.522942841930663</v>
      </c>
      <c r="V66" s="138">
        <v>23.788908170350823</v>
      </c>
      <c r="W66" s="135">
        <v>32.447962389519247</v>
      </c>
      <c r="X66" s="842"/>
      <c r="Y66" s="842"/>
      <c r="Z66" s="842"/>
      <c r="AA66" s="842"/>
      <c r="AB66" s="842"/>
      <c r="AC66" s="842"/>
      <c r="AD66" s="842"/>
      <c r="AE66" s="842"/>
      <c r="AF66" s="842"/>
      <c r="AG66" s="842"/>
      <c r="AH66" s="842"/>
      <c r="AI66" s="842"/>
      <c r="AJ66" s="842"/>
      <c r="AK66" s="842"/>
      <c r="AL66" s="842"/>
      <c r="AM66" s="842"/>
      <c r="AN66" s="842"/>
      <c r="AO66" s="842"/>
      <c r="AP66" s="842"/>
      <c r="AQ66" s="842"/>
      <c r="AR66" s="842"/>
      <c r="AS66" s="842"/>
      <c r="AT66" s="842"/>
      <c r="AU66" s="842"/>
      <c r="AV66" s="842"/>
      <c r="AW66" s="842"/>
      <c r="AX66" s="842"/>
      <c r="AY66" s="842"/>
      <c r="AZ66" s="357"/>
      <c r="BA66" s="877"/>
      <c r="BB66" s="604"/>
      <c r="BC66" s="458"/>
      <c r="BD66" s="445"/>
      <c r="BE66" s="445"/>
      <c r="BF66" s="445"/>
      <c r="BG66" s="462"/>
      <c r="BH66" s="458"/>
      <c r="BI66" s="445"/>
      <c r="BJ66" s="445"/>
      <c r="BK66" s="445"/>
      <c r="BL66" s="462"/>
      <c r="BM66" s="458"/>
      <c r="BN66" s="445"/>
      <c r="BO66" s="445"/>
      <c r="BP66" s="445"/>
      <c r="BQ66" s="462"/>
      <c r="BR66" s="458"/>
      <c r="BS66" s="445"/>
      <c r="BT66" s="445"/>
      <c r="BU66" s="445"/>
      <c r="BV66" s="445"/>
      <c r="BW66" s="446"/>
      <c r="BX66" s="21"/>
      <c r="BY66" s="21"/>
      <c r="BZ66" s="21"/>
      <c r="CA66" s="21"/>
      <c r="CB66" s="21"/>
      <c r="CC66" s="21"/>
      <c r="CD66" s="21"/>
      <c r="CE66" s="21"/>
      <c r="CF66" s="21"/>
      <c r="CG66" s="21"/>
      <c r="CH66" s="21"/>
      <c r="CI66" s="21"/>
      <c r="CJ66" s="21"/>
      <c r="CK66" s="21"/>
      <c r="CL66" s="21"/>
      <c r="CM66" s="21"/>
      <c r="CN66" s="21"/>
      <c r="CO66" s="21"/>
      <c r="CP66" s="21"/>
      <c r="CQ66" s="21"/>
      <c r="CR66" s="21"/>
      <c r="CS66" s="21"/>
      <c r="CT66" s="21"/>
      <c r="CU66" s="21"/>
      <c r="CV66" s="21"/>
      <c r="CW66" s="21"/>
      <c r="CX66" s="21"/>
      <c r="CY66" s="21"/>
      <c r="CZ66" s="21"/>
    </row>
    <row r="67" s="514" customFormat="true" ht="15" customHeight="true" x14ac:dyDescent="0.2">
      <c r="A67" s="1064"/>
      <c r="B67" s="389" t="s">
        <v>173</v>
      </c>
      <c r="C67" s="139">
        <v>0</v>
      </c>
      <c r="D67" s="138">
        <v>5.8568102665242476E-2</v>
      </c>
      <c r="E67" s="138">
        <v>0.29525005337730892</v>
      </c>
      <c r="F67" s="138">
        <v>0.25235605223039204</v>
      </c>
      <c r="G67" s="137">
        <v>0.55470153264648581</v>
      </c>
      <c r="H67" s="136">
        <v>0.72247116491644026</v>
      </c>
      <c r="I67" s="138">
        <v>0.51231596180806627</v>
      </c>
      <c r="J67" s="138">
        <v>0</v>
      </c>
      <c r="K67" s="138">
        <v>0.71679509730560398</v>
      </c>
      <c r="L67" s="135">
        <v>0.41040867610085441</v>
      </c>
      <c r="M67" s="139">
        <v>0</v>
      </c>
      <c r="N67" s="138">
        <v>0</v>
      </c>
      <c r="O67" s="138">
        <v>0</v>
      </c>
      <c r="P67" s="138">
        <v>0</v>
      </c>
      <c r="Q67" s="137">
        <v>0</v>
      </c>
      <c r="R67" s="136">
        <v>0.78863154813992675</v>
      </c>
      <c r="S67" s="138">
        <v>0</v>
      </c>
      <c r="T67" s="138">
        <v>0</v>
      </c>
      <c r="U67" s="138">
        <v>0</v>
      </c>
      <c r="V67" s="138">
        <v>0</v>
      </c>
      <c r="W67" s="135">
        <v>0</v>
      </c>
      <c r="X67" s="842"/>
      <c r="Y67" s="842"/>
      <c r="Z67" s="842"/>
      <c r="AA67" s="842"/>
      <c r="AB67" s="842"/>
      <c r="AC67" s="842"/>
      <c r="AD67" s="842"/>
      <c r="AE67" s="842"/>
      <c r="AF67" s="842"/>
      <c r="AG67" s="842"/>
      <c r="AH67" s="842"/>
      <c r="AI67" s="842"/>
      <c r="AJ67" s="842"/>
      <c r="AK67" s="842"/>
      <c r="AL67" s="842"/>
      <c r="AM67" s="842"/>
      <c r="AN67" s="842"/>
      <c r="AO67" s="842"/>
      <c r="AP67" s="842"/>
      <c r="AQ67" s="842"/>
      <c r="AR67" s="842"/>
      <c r="AS67" s="842"/>
      <c r="AT67" s="842"/>
      <c r="AU67" s="842"/>
      <c r="AV67" s="842"/>
      <c r="AW67" s="842"/>
      <c r="AX67" s="842"/>
      <c r="AY67" s="842"/>
      <c r="AZ67" s="357"/>
      <c r="BA67" s="877"/>
      <c r="BB67" s="604"/>
      <c r="BC67" s="458"/>
      <c r="BD67" s="445"/>
      <c r="BE67" s="445"/>
      <c r="BF67" s="445"/>
      <c r="BG67" s="462"/>
      <c r="BH67" s="458"/>
      <c r="BI67" s="445"/>
      <c r="BJ67" s="445"/>
      <c r="BK67" s="445"/>
      <c r="BL67" s="462"/>
      <c r="BM67" s="458"/>
      <c r="BN67" s="445"/>
      <c r="BO67" s="445"/>
      <c r="BP67" s="445"/>
      <c r="BQ67" s="462"/>
      <c r="BR67" s="458"/>
      <c r="BS67" s="445"/>
      <c r="BT67" s="445"/>
      <c r="BU67" s="445"/>
      <c r="BV67" s="445"/>
      <c r="BW67" s="446"/>
      <c r="BX67" s="21"/>
      <c r="BY67" s="21"/>
      <c r="BZ67" s="21"/>
      <c r="CA67" s="21"/>
      <c r="CB67" s="21"/>
      <c r="CC67" s="21"/>
      <c r="CD67" s="21"/>
      <c r="CE67" s="21"/>
      <c r="CF67" s="21"/>
      <c r="CG67" s="21"/>
      <c r="CH67" s="21"/>
      <c r="CI67" s="21"/>
      <c r="CJ67" s="21"/>
      <c r="CK67" s="21"/>
      <c r="CL67" s="21"/>
      <c r="CM67" s="21"/>
      <c r="CN67" s="21"/>
      <c r="CO67" s="21"/>
      <c r="CP67" s="21"/>
      <c r="CQ67" s="21"/>
      <c r="CR67" s="21"/>
      <c r="CS67" s="21"/>
      <c r="CT67" s="21"/>
      <c r="CU67" s="21"/>
      <c r="CV67" s="21"/>
      <c r="CW67" s="21"/>
      <c r="CX67" s="21"/>
      <c r="CY67" s="21"/>
      <c r="CZ67" s="21"/>
    </row>
    <row r="68" s="514" customFormat="true" ht="15" customHeight="true" x14ac:dyDescent="0.2">
      <c r="A68" s="1064"/>
      <c r="B68" s="389" t="s">
        <v>174</v>
      </c>
      <c r="C68" s="139">
        <v>0</v>
      </c>
      <c r="D68" s="138">
        <v>0</v>
      </c>
      <c r="E68" s="138">
        <v>0.73043727462660246</v>
      </c>
      <c r="F68" s="138">
        <v>1.9631771214870568</v>
      </c>
      <c r="G68" s="137">
        <v>0.26124937167332096</v>
      </c>
      <c r="H68" s="136">
        <v>0.10639082563063809</v>
      </c>
      <c r="I68" s="138">
        <v>1.9683490111314841</v>
      </c>
      <c r="J68" s="138">
        <v>3.089845903676423</v>
      </c>
      <c r="K68" s="138">
        <v>0.84880033591416293</v>
      </c>
      <c r="L68" s="135">
        <v>0</v>
      </c>
      <c r="M68" s="139">
        <v>0</v>
      </c>
      <c r="N68" s="138">
        <v>0</v>
      </c>
      <c r="O68" s="138">
        <v>0</v>
      </c>
      <c r="P68" s="138">
        <v>0</v>
      </c>
      <c r="Q68" s="137">
        <v>0</v>
      </c>
      <c r="R68" s="136">
        <v>2.0055829098804998</v>
      </c>
      <c r="S68" s="138">
        <v>0</v>
      </c>
      <c r="T68" s="138">
        <v>0</v>
      </c>
      <c r="U68" s="138">
        <v>0</v>
      </c>
      <c r="V68" s="138">
        <v>0</v>
      </c>
      <c r="W68" s="135">
        <v>0</v>
      </c>
      <c r="X68" s="842"/>
      <c r="Y68" s="842"/>
      <c r="Z68" s="842"/>
      <c r="AA68" s="842"/>
      <c r="AB68" s="842"/>
      <c r="AC68" s="842"/>
      <c r="AD68" s="842"/>
      <c r="AE68" s="842"/>
      <c r="AF68" s="842"/>
      <c r="AG68" s="842"/>
      <c r="AH68" s="842"/>
      <c r="AI68" s="842"/>
      <c r="AJ68" s="842"/>
      <c r="AK68" s="842"/>
      <c r="AL68" s="842"/>
      <c r="AM68" s="842"/>
      <c r="AN68" s="842"/>
      <c r="AO68" s="842"/>
      <c r="AP68" s="842"/>
      <c r="AQ68" s="842"/>
      <c r="AR68" s="842"/>
      <c r="AS68" s="842"/>
      <c r="AT68" s="842"/>
      <c r="AU68" s="842"/>
      <c r="AV68" s="842"/>
      <c r="AW68" s="842"/>
      <c r="AX68" s="842"/>
      <c r="AY68" s="842"/>
      <c r="AZ68" s="357"/>
      <c r="BA68" s="877"/>
      <c r="BB68" s="604"/>
      <c r="BC68" s="458"/>
      <c r="BD68" s="445"/>
      <c r="BE68" s="445"/>
      <c r="BF68" s="445"/>
      <c r="BG68" s="462"/>
      <c r="BH68" s="458"/>
      <c r="BI68" s="445"/>
      <c r="BJ68" s="445"/>
      <c r="BK68" s="445"/>
      <c r="BL68" s="462"/>
      <c r="BM68" s="458"/>
      <c r="BN68" s="445"/>
      <c r="BO68" s="445"/>
      <c r="BP68" s="445"/>
      <c r="BQ68" s="462"/>
      <c r="BR68" s="458"/>
      <c r="BS68" s="445"/>
      <c r="BT68" s="445"/>
      <c r="BU68" s="445"/>
      <c r="BV68" s="445"/>
      <c r="BW68" s="446"/>
      <c r="BX68" s="21"/>
      <c r="BY68" s="21"/>
      <c r="BZ68" s="21"/>
      <c r="CA68" s="21"/>
      <c r="CB68" s="21"/>
      <c r="CC68" s="21"/>
      <c r="CD68" s="21"/>
      <c r="CE68" s="21"/>
      <c r="CF68" s="21"/>
      <c r="CG68" s="21"/>
      <c r="CH68" s="21"/>
      <c r="CI68" s="21"/>
      <c r="CJ68" s="21"/>
      <c r="CK68" s="21"/>
      <c r="CL68" s="21"/>
      <c r="CM68" s="21"/>
      <c r="CN68" s="21"/>
      <c r="CO68" s="21"/>
      <c r="CP68" s="21"/>
      <c r="CQ68" s="21"/>
      <c r="CR68" s="21"/>
      <c r="CS68" s="21"/>
      <c r="CT68" s="21"/>
      <c r="CU68" s="21"/>
      <c r="CV68" s="21"/>
      <c r="CW68" s="21"/>
      <c r="CX68" s="21"/>
      <c r="CY68" s="21"/>
      <c r="CZ68" s="21"/>
    </row>
    <row r="69" s="514" customFormat="true" ht="15" customHeight="true" x14ac:dyDescent="0.2">
      <c r="A69" s="1064"/>
      <c r="B69" s="389" t="s">
        <v>175</v>
      </c>
      <c r="C69" s="139">
        <v>0</v>
      </c>
      <c r="D69" s="138">
        <v>0</v>
      </c>
      <c r="E69" s="138">
        <v>1.0290593193159558</v>
      </c>
      <c r="F69" s="138">
        <v>0.62783859298343903</v>
      </c>
      <c r="G69" s="137">
        <v>1.8925714776843623</v>
      </c>
      <c r="H69" s="136">
        <v>0.18247016180970296</v>
      </c>
      <c r="I69" s="138">
        <v>1.91189232305915</v>
      </c>
      <c r="J69" s="138">
        <v>1.2791590299848297</v>
      </c>
      <c r="K69" s="138">
        <v>1.5721596664290156</v>
      </c>
      <c r="L69" s="135">
        <v>2.2754475071539026</v>
      </c>
      <c r="M69" s="139">
        <v>0</v>
      </c>
      <c r="N69" s="138">
        <v>0</v>
      </c>
      <c r="O69" s="138">
        <v>0</v>
      </c>
      <c r="P69" s="138">
        <v>0</v>
      </c>
      <c r="Q69" s="137">
        <v>0</v>
      </c>
      <c r="R69" s="136">
        <v>2.4103342159632284</v>
      </c>
      <c r="S69" s="138">
        <v>0</v>
      </c>
      <c r="T69" s="138">
        <v>0</v>
      </c>
      <c r="U69" s="138">
        <v>0</v>
      </c>
      <c r="V69" s="138">
        <v>0</v>
      </c>
      <c r="W69" s="135">
        <v>0</v>
      </c>
      <c r="X69" s="842"/>
      <c r="Y69" s="842"/>
      <c r="Z69" s="842"/>
      <c r="AA69" s="842"/>
      <c r="AB69" s="842"/>
      <c r="AC69" s="842"/>
      <c r="AD69" s="842"/>
      <c r="AE69" s="842"/>
      <c r="AF69" s="842"/>
      <c r="AG69" s="842"/>
      <c r="AH69" s="842"/>
      <c r="AI69" s="842"/>
      <c r="AJ69" s="842"/>
      <c r="AK69" s="842"/>
      <c r="AL69" s="842"/>
      <c r="AM69" s="842"/>
      <c r="AN69" s="842"/>
      <c r="AO69" s="842"/>
      <c r="AP69" s="842"/>
      <c r="AQ69" s="842"/>
      <c r="AR69" s="842"/>
      <c r="AS69" s="842"/>
      <c r="AT69" s="842"/>
      <c r="AU69" s="842"/>
      <c r="AV69" s="842"/>
      <c r="AW69" s="842"/>
      <c r="AX69" s="842"/>
      <c r="AY69" s="842"/>
      <c r="AZ69" s="357"/>
      <c r="BA69" s="877"/>
      <c r="BB69" s="604"/>
      <c r="BC69" s="458"/>
      <c r="BD69" s="445"/>
      <c r="BE69" s="445"/>
      <c r="BF69" s="445"/>
      <c r="BG69" s="462"/>
      <c r="BH69" s="458"/>
      <c r="BI69" s="445"/>
      <c r="BJ69" s="445"/>
      <c r="BK69" s="445"/>
      <c r="BL69" s="462"/>
      <c r="BM69" s="458"/>
      <c r="BN69" s="445"/>
      <c r="BO69" s="445"/>
      <c r="BP69" s="445"/>
      <c r="BQ69" s="462"/>
      <c r="BR69" s="458"/>
      <c r="BS69" s="445"/>
      <c r="BT69" s="445"/>
      <c r="BU69" s="445"/>
      <c r="BV69" s="445"/>
      <c r="BW69" s="446"/>
      <c r="BX69" s="21"/>
      <c r="BY69" s="21"/>
      <c r="BZ69" s="21"/>
      <c r="CA69" s="21"/>
      <c r="CB69" s="21"/>
      <c r="CC69" s="21"/>
      <c r="CD69" s="21"/>
      <c r="CE69" s="21"/>
      <c r="CF69" s="21"/>
      <c r="CG69" s="21"/>
      <c r="CH69" s="21"/>
      <c r="CI69" s="21"/>
      <c r="CJ69" s="21"/>
      <c r="CK69" s="21"/>
      <c r="CL69" s="21"/>
      <c r="CM69" s="21"/>
      <c r="CN69" s="21"/>
      <c r="CO69" s="21"/>
      <c r="CP69" s="21"/>
      <c r="CQ69" s="21"/>
      <c r="CR69" s="21"/>
      <c r="CS69" s="21"/>
      <c r="CT69" s="21"/>
      <c r="CU69" s="21"/>
      <c r="CV69" s="21"/>
      <c r="CW69" s="21"/>
      <c r="CX69" s="21"/>
      <c r="CY69" s="21"/>
      <c r="CZ69" s="21"/>
    </row>
    <row r="70" s="514" customFormat="true" ht="15" customHeight="true" x14ac:dyDescent="0.2">
      <c r="A70" s="1064"/>
      <c r="B70" s="389" t="s">
        <v>176</v>
      </c>
      <c r="C70" s="139">
        <v>0</v>
      </c>
      <c r="D70" s="138">
        <v>5.8568102665242476E-2</v>
      </c>
      <c r="E70" s="138">
        <v>0.11750541406296816</v>
      </c>
      <c r="F70" s="138">
        <v>1.4033501881063828</v>
      </c>
      <c r="G70" s="137">
        <v>4.4499767843199516</v>
      </c>
      <c r="H70" s="136">
        <v>0.1204118608194067</v>
      </c>
      <c r="I70" s="138">
        <v>0.97769269944179615</v>
      </c>
      <c r="J70" s="138">
        <v>2.0757837673168185</v>
      </c>
      <c r="K70" s="138">
        <v>1.5269259199923453</v>
      </c>
      <c r="L70" s="135">
        <v>7.5662752577911911</v>
      </c>
      <c r="M70" s="139">
        <v>0</v>
      </c>
      <c r="N70" s="138">
        <v>0</v>
      </c>
      <c r="O70" s="138">
        <v>0</v>
      </c>
      <c r="P70" s="138">
        <v>0</v>
      </c>
      <c r="Q70" s="137">
        <v>0</v>
      </c>
      <c r="R70" s="136">
        <v>3.9376620208650355</v>
      </c>
      <c r="S70" s="138">
        <v>0</v>
      </c>
      <c r="T70" s="138">
        <v>0.12195341477734191</v>
      </c>
      <c r="U70" s="138">
        <v>0.16829069199555335</v>
      </c>
      <c r="V70" s="138">
        <v>0</v>
      </c>
      <c r="W70" s="135">
        <v>5.3500097821529986E-2</v>
      </c>
      <c r="X70" s="842"/>
      <c r="Y70" s="842"/>
      <c r="Z70" s="842"/>
      <c r="AA70" s="842"/>
      <c r="AB70" s="842"/>
      <c r="AC70" s="842"/>
      <c r="AD70" s="842"/>
      <c r="AE70" s="842"/>
      <c r="AF70" s="842"/>
      <c r="AG70" s="842"/>
      <c r="AH70" s="842"/>
      <c r="AI70" s="842"/>
      <c r="AJ70" s="842"/>
      <c r="AK70" s="842"/>
      <c r="AL70" s="842"/>
      <c r="AM70" s="842"/>
      <c r="AN70" s="842"/>
      <c r="AO70" s="842"/>
      <c r="AP70" s="842"/>
      <c r="AQ70" s="842"/>
      <c r="AR70" s="842"/>
      <c r="AS70" s="842"/>
      <c r="AT70" s="842"/>
      <c r="AU70" s="842"/>
      <c r="AV70" s="842"/>
      <c r="AW70" s="842"/>
      <c r="AX70" s="842"/>
      <c r="AY70" s="842"/>
      <c r="AZ70" s="357"/>
      <c r="BA70" s="877"/>
      <c r="BB70" s="604"/>
      <c r="BC70" s="458"/>
      <c r="BD70" s="445"/>
      <c r="BE70" s="445"/>
      <c r="BF70" s="445"/>
      <c r="BG70" s="462"/>
      <c r="BH70" s="458"/>
      <c r="BI70" s="445"/>
      <c r="BJ70" s="445"/>
      <c r="BK70" s="445"/>
      <c r="BL70" s="462"/>
      <c r="BM70" s="458"/>
      <c r="BN70" s="445"/>
      <c r="BO70" s="445"/>
      <c r="BP70" s="445"/>
      <c r="BQ70" s="462"/>
      <c r="BR70" s="458"/>
      <c r="BS70" s="445"/>
      <c r="BT70" s="445"/>
      <c r="BU70" s="445"/>
      <c r="BV70" s="445"/>
      <c r="BW70" s="446"/>
      <c r="BX70" s="21"/>
      <c r="BY70" s="21"/>
      <c r="BZ70" s="21"/>
      <c r="CA70" s="21"/>
      <c r="CB70" s="21"/>
      <c r="CC70" s="21"/>
      <c r="CD70" s="21"/>
      <c r="CE70" s="21"/>
      <c r="CF70" s="21"/>
      <c r="CG70" s="21"/>
      <c r="CH70" s="21"/>
      <c r="CI70" s="21"/>
      <c r="CJ70" s="21"/>
      <c r="CK70" s="21"/>
      <c r="CL70" s="21"/>
      <c r="CM70" s="21"/>
      <c r="CN70" s="21"/>
      <c r="CO70" s="21"/>
      <c r="CP70" s="21"/>
      <c r="CQ70" s="21"/>
      <c r="CR70" s="21"/>
      <c r="CS70" s="21"/>
      <c r="CT70" s="21"/>
      <c r="CU70" s="21"/>
      <c r="CV70" s="21"/>
      <c r="CW70" s="21"/>
      <c r="CX70" s="21"/>
      <c r="CY70" s="21"/>
      <c r="CZ70" s="21"/>
    </row>
    <row r="71" s="514" customFormat="true" ht="15" customHeight="true" x14ac:dyDescent="0.2">
      <c r="A71" s="1064"/>
      <c r="B71" s="389" t="s">
        <v>46</v>
      </c>
      <c r="C71" s="139">
        <v>7.0447668105182272E-3</v>
      </c>
      <c r="D71" s="138">
        <v>0</v>
      </c>
      <c r="E71" s="138">
        <v>1.4321508987982876</v>
      </c>
      <c r="F71" s="138">
        <v>3.846280834607132</v>
      </c>
      <c r="G71" s="137">
        <v>6.7657779086454193</v>
      </c>
      <c r="H71" s="136">
        <v>2.721826911673273</v>
      </c>
      <c r="I71" s="138">
        <v>2.3546414340803681</v>
      </c>
      <c r="J71" s="138">
        <v>5.3246726341821722</v>
      </c>
      <c r="K71" s="138">
        <v>4.7688372954736549</v>
      </c>
      <c r="L71" s="135">
        <v>9.3486715782764112</v>
      </c>
      <c r="M71" s="139">
        <v>0</v>
      </c>
      <c r="N71" s="138">
        <v>0</v>
      </c>
      <c r="O71" s="138">
        <v>0</v>
      </c>
      <c r="P71" s="138">
        <v>0</v>
      </c>
      <c r="Q71" s="137">
        <v>0</v>
      </c>
      <c r="R71" s="136">
        <v>7.9535817862103233</v>
      </c>
      <c r="S71" s="138">
        <v>0</v>
      </c>
      <c r="T71" s="138">
        <v>0.21757542481212927</v>
      </c>
      <c r="U71" s="138">
        <v>0.23904523529124397</v>
      </c>
      <c r="V71" s="138">
        <v>4.1717310155216666E-2</v>
      </c>
      <c r="W71" s="135">
        <v>0</v>
      </c>
      <c r="X71" s="842"/>
      <c r="Y71" s="842"/>
      <c r="Z71" s="842"/>
      <c r="AA71" s="842"/>
      <c r="AB71" s="842"/>
      <c r="AC71" s="842"/>
      <c r="AD71" s="842"/>
      <c r="AE71" s="842"/>
      <c r="AF71" s="842"/>
      <c r="AG71" s="842"/>
      <c r="AH71" s="842"/>
      <c r="AI71" s="842"/>
      <c r="AJ71" s="842"/>
      <c r="AK71" s="842"/>
      <c r="AL71" s="842"/>
      <c r="AM71" s="842"/>
      <c r="AN71" s="842"/>
      <c r="AO71" s="842"/>
      <c r="AP71" s="842"/>
      <c r="AQ71" s="842"/>
      <c r="AR71" s="842"/>
      <c r="AS71" s="842"/>
      <c r="AT71" s="842"/>
      <c r="AU71" s="842"/>
      <c r="AV71" s="842"/>
      <c r="AW71" s="842"/>
      <c r="AX71" s="842"/>
      <c r="AY71" s="842"/>
      <c r="AZ71" s="357"/>
      <c r="BA71" s="877"/>
      <c r="BB71" s="604"/>
      <c r="BC71" s="458"/>
      <c r="BD71" s="445"/>
      <c r="BE71" s="445"/>
      <c r="BF71" s="445"/>
      <c r="BG71" s="462"/>
      <c r="BH71" s="458"/>
      <c r="BI71" s="445"/>
      <c r="BJ71" s="445"/>
      <c r="BK71" s="445"/>
      <c r="BL71" s="462"/>
      <c r="BM71" s="458"/>
      <c r="BN71" s="445"/>
      <c r="BO71" s="445"/>
      <c r="BP71" s="445"/>
      <c r="BQ71" s="462"/>
      <c r="BR71" s="458"/>
      <c r="BS71" s="445"/>
      <c r="BT71" s="445"/>
      <c r="BU71" s="445"/>
      <c r="BV71" s="445"/>
      <c r="BW71" s="446"/>
      <c r="BX71" s="21"/>
      <c r="BY71" s="21"/>
      <c r="BZ71" s="21"/>
      <c r="CA71" s="21"/>
      <c r="CB71" s="21"/>
      <c r="CC71" s="21"/>
      <c r="CD71" s="21"/>
      <c r="CE71" s="21"/>
      <c r="CF71" s="21"/>
      <c r="CG71" s="21"/>
      <c r="CH71" s="21"/>
      <c r="CI71" s="21"/>
      <c r="CJ71" s="21"/>
      <c r="CK71" s="21"/>
      <c r="CL71" s="21"/>
      <c r="CM71" s="21"/>
      <c r="CN71" s="21"/>
      <c r="CO71" s="21"/>
      <c r="CP71" s="21"/>
      <c r="CQ71" s="21"/>
      <c r="CR71" s="21"/>
      <c r="CS71" s="21"/>
      <c r="CT71" s="21"/>
      <c r="CU71" s="21"/>
      <c r="CV71" s="21"/>
      <c r="CW71" s="21"/>
      <c r="CX71" s="21"/>
      <c r="CY71" s="21"/>
      <c r="CZ71" s="21"/>
    </row>
    <row r="72" s="514" customFormat="true" ht="15" customHeight="true" x14ac:dyDescent="0.2">
      <c r="A72" s="157"/>
      <c r="B72" s="151"/>
      <c r="C72" s="139"/>
      <c r="D72" s="138"/>
      <c r="E72" s="138"/>
      <c r="F72" s="138"/>
      <c r="G72" s="137"/>
      <c r="H72" s="136"/>
      <c r="I72" s="138"/>
      <c r="J72" s="138"/>
      <c r="K72" s="138"/>
      <c r="L72" s="135"/>
      <c r="M72" s="139"/>
      <c r="N72" s="138"/>
      <c r="O72" s="138"/>
      <c r="P72" s="138"/>
      <c r="Q72" s="137"/>
      <c r="R72" s="136"/>
      <c r="S72" s="138"/>
      <c r="T72" s="138"/>
      <c r="U72" s="138"/>
      <c r="V72" s="138"/>
      <c r="W72" s="135"/>
      <c r="X72" s="842"/>
      <c r="Y72" s="842"/>
      <c r="Z72" s="842"/>
      <c r="AA72" s="842"/>
      <c r="AB72" s="842"/>
      <c r="AC72" s="842"/>
      <c r="AD72" s="842"/>
      <c r="AE72" s="842"/>
      <c r="AF72" s="842"/>
      <c r="AG72" s="842"/>
      <c r="AH72" s="842"/>
      <c r="AI72" s="842"/>
      <c r="AJ72" s="842"/>
      <c r="AK72" s="842"/>
      <c r="AL72" s="842"/>
      <c r="AM72" s="842"/>
      <c r="AN72" s="842"/>
      <c r="AO72" s="842"/>
      <c r="AP72" s="842"/>
      <c r="AQ72" s="842"/>
      <c r="AR72" s="842"/>
      <c r="AS72" s="842"/>
      <c r="AT72" s="842"/>
      <c r="AU72" s="842"/>
      <c r="AV72" s="842"/>
      <c r="AW72" s="842"/>
      <c r="AX72" s="842"/>
      <c r="AY72" s="842"/>
      <c r="AZ72" s="357"/>
      <c r="BA72" s="877"/>
      <c r="BB72" s="604"/>
      <c r="BC72" s="458"/>
      <c r="BD72" s="445"/>
      <c r="BE72" s="445"/>
      <c r="BF72" s="445"/>
      <c r="BG72" s="462"/>
      <c r="BH72" s="458"/>
      <c r="BI72" s="445"/>
      <c r="BJ72" s="445"/>
      <c r="BK72" s="445"/>
      <c r="BL72" s="462"/>
      <c r="BM72" s="458"/>
      <c r="BN72" s="445"/>
      <c r="BO72" s="445"/>
      <c r="BP72" s="445"/>
      <c r="BQ72" s="462"/>
      <c r="BR72" s="458"/>
      <c r="BS72" s="445"/>
      <c r="BT72" s="445"/>
      <c r="BU72" s="445"/>
      <c r="BV72" s="445"/>
      <c r="BW72" s="446"/>
      <c r="BX72" s="21"/>
      <c r="BY72" s="21"/>
      <c r="BZ72" s="21"/>
      <c r="CA72" s="21"/>
      <c r="CB72" s="21"/>
      <c r="CC72" s="21"/>
      <c r="CD72" s="21"/>
      <c r="CE72" s="21"/>
      <c r="CF72" s="21"/>
      <c r="CG72" s="21"/>
      <c r="CH72" s="21"/>
      <c r="CI72" s="21"/>
      <c r="CJ72" s="21"/>
      <c r="CK72" s="21"/>
      <c r="CL72" s="21"/>
      <c r="CM72" s="21"/>
      <c r="CN72" s="21"/>
      <c r="CO72" s="21"/>
      <c r="CP72" s="21"/>
      <c r="CQ72" s="21"/>
      <c r="CR72" s="21"/>
      <c r="CS72" s="21"/>
      <c r="CT72" s="21"/>
      <c r="CU72" s="21"/>
      <c r="CV72" s="21"/>
      <c r="CW72" s="21"/>
      <c r="CX72" s="21"/>
      <c r="CY72" s="21"/>
      <c r="CZ72" s="21"/>
    </row>
    <row r="73" s="514" customFormat="true" ht="15" customHeight="true" x14ac:dyDescent="0.2">
      <c r="A73" s="157"/>
      <c r="B73" s="151"/>
      <c r="C73" s="139"/>
      <c r="D73" s="138"/>
      <c r="E73" s="138"/>
      <c r="F73" s="138"/>
      <c r="G73" s="137"/>
      <c r="H73" s="136"/>
      <c r="I73" s="138"/>
      <c r="J73" s="138"/>
      <c r="K73" s="138"/>
      <c r="L73" s="135"/>
      <c r="M73" s="139"/>
      <c r="N73" s="138"/>
      <c r="O73" s="138"/>
      <c r="P73" s="138"/>
      <c r="Q73" s="137"/>
      <c r="R73" s="136"/>
      <c r="S73" s="138"/>
      <c r="T73" s="138"/>
      <c r="U73" s="138"/>
      <c r="V73" s="138"/>
      <c r="W73" s="135"/>
      <c r="X73" s="842"/>
      <c r="Y73" s="842"/>
      <c r="Z73" s="842"/>
      <c r="AA73" s="842"/>
      <c r="AB73" s="842"/>
      <c r="AC73" s="842"/>
      <c r="AD73" s="842"/>
      <c r="AE73" s="842"/>
      <c r="AF73" s="842"/>
      <c r="AG73" s="842"/>
      <c r="AH73" s="842"/>
      <c r="AI73" s="842"/>
      <c r="AJ73" s="842"/>
      <c r="AK73" s="842"/>
      <c r="AL73" s="842"/>
      <c r="AM73" s="842"/>
      <c r="AN73" s="842"/>
      <c r="AO73" s="842"/>
      <c r="AP73" s="842"/>
      <c r="AQ73" s="842"/>
      <c r="AR73" s="842"/>
      <c r="AS73" s="842"/>
      <c r="AT73" s="842"/>
      <c r="AU73" s="842"/>
      <c r="AV73" s="842"/>
      <c r="AW73" s="842"/>
      <c r="AX73" s="842"/>
      <c r="AY73" s="842"/>
      <c r="AZ73" s="357"/>
      <c r="BA73" s="877"/>
      <c r="BB73" s="604"/>
      <c r="BC73" s="458"/>
      <c r="BD73" s="445"/>
      <c r="BE73" s="445"/>
      <c r="BF73" s="445"/>
      <c r="BG73" s="462"/>
      <c r="BH73" s="458"/>
      <c r="BI73" s="445"/>
      <c r="BJ73" s="445"/>
      <c r="BK73" s="445"/>
      <c r="BL73" s="462"/>
      <c r="BM73" s="458"/>
      <c r="BN73" s="445"/>
      <c r="BO73" s="445"/>
      <c r="BP73" s="445"/>
      <c r="BQ73" s="462"/>
      <c r="BR73" s="458"/>
      <c r="BS73" s="445"/>
      <c r="BT73" s="445"/>
      <c r="BU73" s="445"/>
      <c r="BV73" s="445"/>
      <c r="BW73" s="446"/>
      <c r="BX73" s="21"/>
      <c r="BY73" s="21"/>
      <c r="BZ73" s="21"/>
      <c r="CA73" s="21"/>
      <c r="CB73" s="21"/>
      <c r="CC73" s="21"/>
      <c r="CD73" s="21"/>
      <c r="CE73" s="21"/>
      <c r="CF73" s="21"/>
      <c r="CG73" s="21"/>
      <c r="CH73" s="21"/>
      <c r="CI73" s="21"/>
      <c r="CJ73" s="21"/>
      <c r="CK73" s="21"/>
      <c r="CL73" s="21"/>
      <c r="CM73" s="21"/>
      <c r="CN73" s="21"/>
      <c r="CO73" s="21"/>
      <c r="CP73" s="21"/>
      <c r="CQ73" s="21"/>
      <c r="CR73" s="21"/>
      <c r="CS73" s="21"/>
      <c r="CT73" s="21"/>
      <c r="CU73" s="21"/>
      <c r="CV73" s="21"/>
      <c r="CW73" s="21"/>
      <c r="CX73" s="21"/>
      <c r="CY73" s="21"/>
      <c r="CZ73" s="21"/>
    </row>
    <row r="74" s="514" customFormat="true" ht="15" customHeight="true" x14ac:dyDescent="0.2">
      <c r="A74" s="157"/>
      <c r="B74" s="151"/>
      <c r="C74" s="139"/>
      <c r="D74" s="138"/>
      <c r="E74" s="138"/>
      <c r="F74" s="138"/>
      <c r="G74" s="137"/>
      <c r="H74" s="136"/>
      <c r="I74" s="138"/>
      <c r="J74" s="138"/>
      <c r="K74" s="138"/>
      <c r="L74" s="135"/>
      <c r="M74" s="139"/>
      <c r="N74" s="138"/>
      <c r="O74" s="138"/>
      <c r="P74" s="138"/>
      <c r="Q74" s="137"/>
      <c r="R74" s="136"/>
      <c r="S74" s="138"/>
      <c r="T74" s="138"/>
      <c r="U74" s="138"/>
      <c r="V74" s="138"/>
      <c r="W74" s="135"/>
      <c r="X74" s="842"/>
      <c r="Y74" s="842"/>
      <c r="Z74" s="842"/>
      <c r="AA74" s="842"/>
      <c r="AB74" s="842"/>
      <c r="AC74" s="842"/>
      <c r="AD74" s="842"/>
      <c r="AE74" s="842"/>
      <c r="AF74" s="842"/>
      <c r="AG74" s="842"/>
      <c r="AH74" s="842"/>
      <c r="AI74" s="842"/>
      <c r="AJ74" s="842"/>
      <c r="AK74" s="842"/>
      <c r="AL74" s="842"/>
      <c r="AM74" s="842"/>
      <c r="AN74" s="842"/>
      <c r="AO74" s="842"/>
      <c r="AP74" s="842"/>
      <c r="AQ74" s="842"/>
      <c r="AR74" s="842"/>
      <c r="AS74" s="842"/>
      <c r="AT74" s="842"/>
      <c r="AU74" s="842"/>
      <c r="AV74" s="842"/>
      <c r="AW74" s="842"/>
      <c r="AX74" s="842"/>
      <c r="AY74" s="842"/>
      <c r="AZ74" s="357"/>
      <c r="BA74" s="877"/>
      <c r="BB74" s="604"/>
      <c r="BC74" s="458"/>
      <c r="BD74" s="445"/>
      <c r="BE74" s="445"/>
      <c r="BF74" s="445"/>
      <c r="BG74" s="462"/>
      <c r="BH74" s="458"/>
      <c r="BI74" s="445"/>
      <c r="BJ74" s="445"/>
      <c r="BK74" s="445"/>
      <c r="BL74" s="462"/>
      <c r="BM74" s="458"/>
      <c r="BN74" s="445"/>
      <c r="BO74" s="445"/>
      <c r="BP74" s="445"/>
      <c r="BQ74" s="462"/>
      <c r="BR74" s="458"/>
      <c r="BS74" s="445"/>
      <c r="BT74" s="445"/>
      <c r="BU74" s="445"/>
      <c r="BV74" s="445"/>
      <c r="BW74" s="446"/>
      <c r="BX74" s="21"/>
      <c r="BY74" s="21"/>
      <c r="BZ74" s="21"/>
      <c r="CA74" s="21"/>
      <c r="CB74" s="21"/>
      <c r="CC74" s="21"/>
      <c r="CD74" s="21"/>
      <c r="CE74" s="21"/>
      <c r="CF74" s="21"/>
      <c r="CG74" s="21"/>
      <c r="CH74" s="21"/>
      <c r="CI74" s="21"/>
      <c r="CJ74" s="21"/>
      <c r="CK74" s="21"/>
      <c r="CL74" s="21"/>
      <c r="CM74" s="21"/>
      <c r="CN74" s="21"/>
      <c r="CO74" s="21"/>
      <c r="CP74" s="21"/>
      <c r="CQ74" s="21"/>
      <c r="CR74" s="21"/>
      <c r="CS74" s="21"/>
      <c r="CT74" s="21"/>
      <c r="CU74" s="21"/>
      <c r="CV74" s="21"/>
      <c r="CW74" s="21"/>
      <c r="CX74" s="21"/>
      <c r="CY74" s="21"/>
      <c r="CZ74" s="21"/>
    </row>
    <row r="75" s="514" customFormat="true" ht="15" customHeight="true" x14ac:dyDescent="0.2">
      <c r="A75" s="157"/>
      <c r="B75" s="151"/>
      <c r="C75" s="139"/>
      <c r="D75" s="138"/>
      <c r="E75" s="138"/>
      <c r="F75" s="138"/>
      <c r="G75" s="137"/>
      <c r="H75" s="136"/>
      <c r="I75" s="138"/>
      <c r="J75" s="138"/>
      <c r="K75" s="138"/>
      <c r="L75" s="135"/>
      <c r="M75" s="139"/>
      <c r="N75" s="138"/>
      <c r="O75" s="138"/>
      <c r="P75" s="138"/>
      <c r="Q75" s="137"/>
      <c r="R75" s="136"/>
      <c r="S75" s="138"/>
      <c r="T75" s="138"/>
      <c r="U75" s="138"/>
      <c r="V75" s="138"/>
      <c r="W75" s="135"/>
      <c r="X75" s="842"/>
      <c r="Y75" s="842"/>
      <c r="Z75" s="842"/>
      <c r="AA75" s="842"/>
      <c r="AB75" s="842"/>
      <c r="AC75" s="842"/>
      <c r="AD75" s="842"/>
      <c r="AE75" s="842"/>
      <c r="AF75" s="842"/>
      <c r="AG75" s="842"/>
      <c r="AH75" s="842"/>
      <c r="AI75" s="842"/>
      <c r="AJ75" s="842"/>
      <c r="AK75" s="842"/>
      <c r="AL75" s="842"/>
      <c r="AM75" s="842"/>
      <c r="AN75" s="842"/>
      <c r="AO75" s="842"/>
      <c r="AP75" s="842"/>
      <c r="AQ75" s="842"/>
      <c r="AR75" s="842"/>
      <c r="AS75" s="842"/>
      <c r="AT75" s="842"/>
      <c r="AU75" s="842"/>
      <c r="AV75" s="842"/>
      <c r="AW75" s="842"/>
      <c r="AX75" s="842"/>
      <c r="AY75" s="842"/>
      <c r="AZ75" s="357"/>
      <c r="BA75" s="877"/>
      <c r="BB75" s="604"/>
      <c r="BC75" s="458"/>
      <c r="BD75" s="445"/>
      <c r="BE75" s="445"/>
      <c r="BF75" s="445"/>
      <c r="BG75" s="462"/>
      <c r="BH75" s="458"/>
      <c r="BI75" s="445"/>
      <c r="BJ75" s="445"/>
      <c r="BK75" s="445"/>
      <c r="BL75" s="462"/>
      <c r="BM75" s="458"/>
      <c r="BN75" s="445"/>
      <c r="BO75" s="445"/>
      <c r="BP75" s="445"/>
      <c r="BQ75" s="462"/>
      <c r="BR75" s="458"/>
      <c r="BS75" s="445"/>
      <c r="BT75" s="445"/>
      <c r="BU75" s="445"/>
      <c r="BV75" s="445"/>
      <c r="BW75" s="446"/>
      <c r="BX75" s="21"/>
      <c r="BY75" s="21"/>
      <c r="BZ75" s="21"/>
      <c r="CA75" s="21"/>
      <c r="CB75" s="21"/>
      <c r="CC75" s="21"/>
      <c r="CD75" s="21"/>
      <c r="CE75" s="21"/>
      <c r="CF75" s="21"/>
      <c r="CG75" s="21"/>
      <c r="CH75" s="21"/>
      <c r="CI75" s="21"/>
      <c r="CJ75" s="21"/>
      <c r="CK75" s="21"/>
      <c r="CL75" s="21"/>
      <c r="CM75" s="21"/>
      <c r="CN75" s="21"/>
      <c r="CO75" s="21"/>
      <c r="CP75" s="21"/>
      <c r="CQ75" s="21"/>
      <c r="CR75" s="21"/>
      <c r="CS75" s="21"/>
      <c r="CT75" s="21"/>
      <c r="CU75" s="21"/>
      <c r="CV75" s="21"/>
      <c r="CW75" s="21"/>
      <c r="CX75" s="21"/>
      <c r="CY75" s="21"/>
      <c r="CZ75" s="21"/>
    </row>
    <row r="76" s="514" customFormat="true" ht="15" customHeight="true" x14ac:dyDescent="0.2">
      <c r="A76" s="157"/>
      <c r="B76" s="151"/>
      <c r="C76" s="139"/>
      <c r="D76" s="138"/>
      <c r="E76" s="138"/>
      <c r="F76" s="138"/>
      <c r="G76" s="137"/>
      <c r="H76" s="136"/>
      <c r="I76" s="138"/>
      <c r="J76" s="138"/>
      <c r="K76" s="138"/>
      <c r="L76" s="135"/>
      <c r="M76" s="139"/>
      <c r="N76" s="138"/>
      <c r="O76" s="138"/>
      <c r="P76" s="138"/>
      <c r="Q76" s="137"/>
      <c r="R76" s="136"/>
      <c r="S76" s="138"/>
      <c r="T76" s="138"/>
      <c r="U76" s="138"/>
      <c r="V76" s="138"/>
      <c r="W76" s="135"/>
      <c r="X76" s="842"/>
      <c r="Y76" s="842"/>
      <c r="Z76" s="842"/>
      <c r="AA76" s="842"/>
      <c r="AB76" s="842"/>
      <c r="AC76" s="842"/>
      <c r="AD76" s="842"/>
      <c r="AE76" s="842"/>
      <c r="AF76" s="842"/>
      <c r="AG76" s="842"/>
      <c r="AH76" s="842"/>
      <c r="AI76" s="842"/>
      <c r="AJ76" s="842"/>
      <c r="AK76" s="842"/>
      <c r="AL76" s="842"/>
      <c r="AM76" s="842"/>
      <c r="AN76" s="842"/>
      <c r="AO76" s="842"/>
      <c r="AP76" s="842"/>
      <c r="AQ76" s="842"/>
      <c r="AR76" s="842"/>
      <c r="AS76" s="842"/>
      <c r="AT76" s="842"/>
      <c r="AU76" s="842"/>
      <c r="AV76" s="842"/>
      <c r="AW76" s="842"/>
      <c r="AX76" s="842"/>
      <c r="AY76" s="842"/>
      <c r="AZ76" s="357"/>
      <c r="BA76" s="877"/>
      <c r="BB76" s="604"/>
      <c r="BC76" s="458"/>
      <c r="BD76" s="445"/>
      <c r="BE76" s="445"/>
      <c r="BF76" s="445"/>
      <c r="BG76" s="462"/>
      <c r="BH76" s="458"/>
      <c r="BI76" s="445"/>
      <c r="BJ76" s="445"/>
      <c r="BK76" s="445"/>
      <c r="BL76" s="462"/>
      <c r="BM76" s="458"/>
      <c r="BN76" s="445"/>
      <c r="BO76" s="445"/>
      <c r="BP76" s="445"/>
      <c r="BQ76" s="462"/>
      <c r="BR76" s="458"/>
      <c r="BS76" s="445"/>
      <c r="BT76" s="445"/>
      <c r="BU76" s="445"/>
      <c r="BV76" s="445"/>
      <c r="BW76" s="446"/>
      <c r="BX76" s="21"/>
      <c r="BY76" s="21"/>
      <c r="BZ76" s="21"/>
      <c r="CA76" s="21"/>
      <c r="CB76" s="21"/>
      <c r="CC76" s="21"/>
      <c r="CD76" s="21"/>
      <c r="CE76" s="21"/>
      <c r="CF76" s="21"/>
      <c r="CG76" s="21"/>
      <c r="CH76" s="21"/>
      <c r="CI76" s="21"/>
      <c r="CJ76" s="21"/>
      <c r="CK76" s="21"/>
      <c r="CL76" s="21"/>
      <c r="CM76" s="21"/>
      <c r="CN76" s="21"/>
      <c r="CO76" s="21"/>
      <c r="CP76" s="21"/>
      <c r="CQ76" s="21"/>
      <c r="CR76" s="21"/>
      <c r="CS76" s="21"/>
      <c r="CT76" s="21"/>
      <c r="CU76" s="21"/>
      <c r="CV76" s="21"/>
      <c r="CW76" s="21"/>
      <c r="CX76" s="21"/>
      <c r="CY76" s="21"/>
      <c r="CZ76" s="21"/>
    </row>
    <row r="77" s="514" customFormat="true" ht="15" customHeight="true" x14ac:dyDescent="0.2">
      <c r="A77" s="157"/>
      <c r="B77" s="151"/>
      <c r="C77" s="139"/>
      <c r="D77" s="138"/>
      <c r="E77" s="138"/>
      <c r="F77" s="138"/>
      <c r="G77" s="137"/>
      <c r="H77" s="136"/>
      <c r="I77" s="138"/>
      <c r="J77" s="138"/>
      <c r="K77" s="138"/>
      <c r="L77" s="135"/>
      <c r="M77" s="139"/>
      <c r="N77" s="138"/>
      <c r="O77" s="138"/>
      <c r="P77" s="138"/>
      <c r="Q77" s="137"/>
      <c r="R77" s="136"/>
      <c r="S77" s="138"/>
      <c r="T77" s="138"/>
      <c r="U77" s="138"/>
      <c r="V77" s="138"/>
      <c r="W77" s="135"/>
      <c r="X77" s="842"/>
      <c r="Y77" s="842"/>
      <c r="Z77" s="842"/>
      <c r="AA77" s="842"/>
      <c r="AB77" s="842"/>
      <c r="AC77" s="842"/>
      <c r="AD77" s="842"/>
      <c r="AE77" s="842"/>
      <c r="AF77" s="842"/>
      <c r="AG77" s="842"/>
      <c r="AH77" s="842"/>
      <c r="AI77" s="842"/>
      <c r="AJ77" s="842"/>
      <c r="AK77" s="842"/>
      <c r="AL77" s="842"/>
      <c r="AM77" s="842"/>
      <c r="AN77" s="842"/>
      <c r="AO77" s="842"/>
      <c r="AP77" s="842"/>
      <c r="AQ77" s="842"/>
      <c r="AR77" s="842"/>
      <c r="AS77" s="842"/>
      <c r="AT77" s="842"/>
      <c r="AU77" s="842"/>
      <c r="AV77" s="842"/>
      <c r="AW77" s="842"/>
      <c r="AX77" s="842"/>
      <c r="AY77" s="842"/>
      <c r="AZ77" s="357"/>
      <c r="BA77" s="877"/>
      <c r="BB77" s="604"/>
      <c r="BC77" s="458"/>
      <c r="BD77" s="445"/>
      <c r="BE77" s="445"/>
      <c r="BF77" s="445"/>
      <c r="BG77" s="462"/>
      <c r="BH77" s="458"/>
      <c r="BI77" s="445"/>
      <c r="BJ77" s="445"/>
      <c r="BK77" s="445"/>
      <c r="BL77" s="462"/>
      <c r="BM77" s="458"/>
      <c r="BN77" s="445"/>
      <c r="BO77" s="445"/>
      <c r="BP77" s="445"/>
      <c r="BQ77" s="462"/>
      <c r="BR77" s="458"/>
      <c r="BS77" s="445"/>
      <c r="BT77" s="445"/>
      <c r="BU77" s="445"/>
      <c r="BV77" s="445"/>
      <c r="BW77" s="446"/>
      <c r="BX77" s="21"/>
      <c r="BY77" s="21"/>
      <c r="BZ77" s="21"/>
      <c r="CA77" s="21"/>
      <c r="CB77" s="21"/>
      <c r="CC77" s="21"/>
      <c r="CD77" s="21"/>
      <c r="CE77" s="21"/>
      <c r="CF77" s="21"/>
      <c r="CG77" s="21"/>
      <c r="CH77" s="21"/>
      <c r="CI77" s="21"/>
      <c r="CJ77" s="21"/>
      <c r="CK77" s="21"/>
      <c r="CL77" s="21"/>
      <c r="CM77" s="21"/>
      <c r="CN77" s="21"/>
      <c r="CO77" s="21"/>
      <c r="CP77" s="21"/>
      <c r="CQ77" s="21"/>
      <c r="CR77" s="21"/>
      <c r="CS77" s="21"/>
      <c r="CT77" s="21"/>
      <c r="CU77" s="21"/>
      <c r="CV77" s="21"/>
      <c r="CW77" s="21"/>
      <c r="CX77" s="21"/>
      <c r="CY77" s="21"/>
      <c r="CZ77" s="21"/>
    </row>
    <row r="78" s="514" customFormat="true" ht="15" customHeight="true" x14ac:dyDescent="0.2">
      <c r="A78" s="157"/>
      <c r="B78" s="151"/>
      <c r="C78" s="139"/>
      <c r="D78" s="138"/>
      <c r="E78" s="138"/>
      <c r="F78" s="138"/>
      <c r="G78" s="137"/>
      <c r="H78" s="136"/>
      <c r="I78" s="138"/>
      <c r="J78" s="138"/>
      <c r="K78" s="138"/>
      <c r="L78" s="135"/>
      <c r="M78" s="139"/>
      <c r="N78" s="138"/>
      <c r="O78" s="138"/>
      <c r="P78" s="138"/>
      <c r="Q78" s="137"/>
      <c r="R78" s="136"/>
      <c r="S78" s="138"/>
      <c r="T78" s="138"/>
      <c r="U78" s="138"/>
      <c r="V78" s="138"/>
      <c r="W78" s="135"/>
      <c r="X78" s="842"/>
      <c r="Y78" s="842"/>
      <c r="Z78" s="842"/>
      <c r="AA78" s="842"/>
      <c r="AB78" s="842"/>
      <c r="AC78" s="842"/>
      <c r="AD78" s="842"/>
      <c r="AE78" s="842"/>
      <c r="AF78" s="842"/>
      <c r="AG78" s="842"/>
      <c r="AH78" s="842"/>
      <c r="AI78" s="842"/>
      <c r="AJ78" s="842"/>
      <c r="AK78" s="842"/>
      <c r="AL78" s="842"/>
      <c r="AM78" s="842"/>
      <c r="AN78" s="842"/>
      <c r="AO78" s="842"/>
      <c r="AP78" s="842"/>
      <c r="AQ78" s="842"/>
      <c r="AR78" s="842"/>
      <c r="AS78" s="842"/>
      <c r="AT78" s="842"/>
      <c r="AU78" s="842"/>
      <c r="AV78" s="842"/>
      <c r="AW78" s="842"/>
      <c r="AX78" s="842"/>
      <c r="AY78" s="842"/>
      <c r="AZ78" s="357"/>
      <c r="BA78" s="877"/>
      <c r="BB78" s="604"/>
      <c r="BC78" s="458"/>
      <c r="BD78" s="445"/>
      <c r="BE78" s="445"/>
      <c r="BF78" s="445"/>
      <c r="BG78" s="462"/>
      <c r="BH78" s="458"/>
      <c r="BI78" s="445"/>
      <c r="BJ78" s="445"/>
      <c r="BK78" s="445"/>
      <c r="BL78" s="462"/>
      <c r="BM78" s="458"/>
      <c r="BN78" s="445"/>
      <c r="BO78" s="445"/>
      <c r="BP78" s="445"/>
      <c r="BQ78" s="462"/>
      <c r="BR78" s="458"/>
      <c r="BS78" s="445"/>
      <c r="BT78" s="445"/>
      <c r="BU78" s="445"/>
      <c r="BV78" s="445"/>
      <c r="BW78" s="446"/>
      <c r="BX78" s="21"/>
      <c r="BY78" s="21"/>
      <c r="BZ78" s="21"/>
      <c r="CA78" s="21"/>
      <c r="CB78" s="21"/>
      <c r="CC78" s="21"/>
      <c r="CD78" s="21"/>
      <c r="CE78" s="21"/>
      <c r="CF78" s="21"/>
      <c r="CG78" s="21"/>
      <c r="CH78" s="21"/>
      <c r="CI78" s="21"/>
      <c r="CJ78" s="21"/>
      <c r="CK78" s="21"/>
      <c r="CL78" s="21"/>
      <c r="CM78" s="21"/>
      <c r="CN78" s="21"/>
      <c r="CO78" s="21"/>
      <c r="CP78" s="21"/>
      <c r="CQ78" s="21"/>
      <c r="CR78" s="21"/>
      <c r="CS78" s="21"/>
      <c r="CT78" s="21"/>
      <c r="CU78" s="21"/>
      <c r="CV78" s="21"/>
      <c r="CW78" s="21"/>
      <c r="CX78" s="21"/>
      <c r="CY78" s="21"/>
      <c r="CZ78" s="21"/>
    </row>
    <row r="79" s="514" customFormat="true" ht="15" customHeight="true" x14ac:dyDescent="0.2">
      <c r="A79" s="157"/>
      <c r="B79" s="151"/>
      <c r="C79" s="139"/>
      <c r="D79" s="138"/>
      <c r="E79" s="138"/>
      <c r="F79" s="138"/>
      <c r="G79" s="137"/>
      <c r="H79" s="136"/>
      <c r="I79" s="138"/>
      <c r="J79" s="138"/>
      <c r="K79" s="138"/>
      <c r="L79" s="135"/>
      <c r="M79" s="139"/>
      <c r="N79" s="138"/>
      <c r="O79" s="138"/>
      <c r="P79" s="138"/>
      <c r="Q79" s="137"/>
      <c r="R79" s="136"/>
      <c r="S79" s="138"/>
      <c r="T79" s="138"/>
      <c r="U79" s="138"/>
      <c r="V79" s="138"/>
      <c r="W79" s="135"/>
      <c r="X79" s="842"/>
      <c r="Y79" s="842"/>
      <c r="Z79" s="842"/>
      <c r="AA79" s="842"/>
      <c r="AB79" s="842"/>
      <c r="AC79" s="842"/>
      <c r="AD79" s="842"/>
      <c r="AE79" s="842"/>
      <c r="AF79" s="842"/>
      <c r="AG79" s="842"/>
      <c r="AH79" s="842"/>
      <c r="AI79" s="842"/>
      <c r="AJ79" s="842"/>
      <c r="AK79" s="842"/>
      <c r="AL79" s="842"/>
      <c r="AM79" s="842"/>
      <c r="AN79" s="842"/>
      <c r="AO79" s="842"/>
      <c r="AP79" s="842"/>
      <c r="AQ79" s="842"/>
      <c r="AR79" s="842"/>
      <c r="AS79" s="842"/>
      <c r="AT79" s="842"/>
      <c r="AU79" s="842"/>
      <c r="AV79" s="842"/>
      <c r="AW79" s="842"/>
      <c r="AX79" s="842"/>
      <c r="AY79" s="842"/>
      <c r="AZ79" s="357"/>
      <c r="BA79" s="877"/>
      <c r="BB79" s="604"/>
      <c r="BC79" s="458"/>
      <c r="BD79" s="445"/>
      <c r="BE79" s="445"/>
      <c r="BF79" s="445"/>
      <c r="BG79" s="462"/>
      <c r="BH79" s="458"/>
      <c r="BI79" s="445"/>
      <c r="BJ79" s="445"/>
      <c r="BK79" s="445"/>
      <c r="BL79" s="462"/>
      <c r="BM79" s="458"/>
      <c r="BN79" s="445"/>
      <c r="BO79" s="445"/>
      <c r="BP79" s="445"/>
      <c r="BQ79" s="462"/>
      <c r="BR79" s="458"/>
      <c r="BS79" s="445"/>
      <c r="BT79" s="445"/>
      <c r="BU79" s="445"/>
      <c r="BV79" s="445"/>
      <c r="BW79" s="446"/>
      <c r="BX79" s="21"/>
      <c r="BY79" s="21"/>
      <c r="BZ79" s="21"/>
      <c r="CA79" s="21"/>
      <c r="CB79" s="21"/>
      <c r="CC79" s="21"/>
      <c r="CD79" s="21"/>
      <c r="CE79" s="21"/>
      <c r="CF79" s="21"/>
      <c r="CG79" s="21"/>
      <c r="CH79" s="21"/>
      <c r="CI79" s="21"/>
      <c r="CJ79" s="21"/>
      <c r="CK79" s="21"/>
      <c r="CL79" s="21"/>
      <c r="CM79" s="21"/>
      <c r="CN79" s="21"/>
      <c r="CO79" s="21"/>
      <c r="CP79" s="21"/>
      <c r="CQ79" s="21"/>
      <c r="CR79" s="21"/>
      <c r="CS79" s="21"/>
      <c r="CT79" s="21"/>
      <c r="CU79" s="21"/>
      <c r="CV79" s="21"/>
      <c r="CW79" s="21"/>
      <c r="CX79" s="21"/>
      <c r="CY79" s="21"/>
      <c r="CZ79" s="21"/>
    </row>
    <row r="80" s="514" customFormat="true" ht="15" customHeight="true" x14ac:dyDescent="0.2">
      <c r="A80" s="157"/>
      <c r="B80" s="151"/>
      <c r="C80" s="139"/>
      <c r="D80" s="138"/>
      <c r="E80" s="138"/>
      <c r="F80" s="138"/>
      <c r="G80" s="137"/>
      <c r="H80" s="136"/>
      <c r="I80" s="138"/>
      <c r="J80" s="138"/>
      <c r="K80" s="138"/>
      <c r="L80" s="135"/>
      <c r="M80" s="139"/>
      <c r="N80" s="138"/>
      <c r="O80" s="138"/>
      <c r="P80" s="138"/>
      <c r="Q80" s="137"/>
      <c r="R80" s="136"/>
      <c r="S80" s="138"/>
      <c r="T80" s="138"/>
      <c r="U80" s="138"/>
      <c r="V80" s="138"/>
      <c r="W80" s="135"/>
      <c r="X80" s="842"/>
      <c r="Y80" s="842"/>
      <c r="Z80" s="842"/>
      <c r="AA80" s="842"/>
      <c r="AB80" s="842"/>
      <c r="AC80" s="842"/>
      <c r="AD80" s="842"/>
      <c r="AE80" s="842"/>
      <c r="AF80" s="842"/>
      <c r="AG80" s="842"/>
      <c r="AH80" s="842"/>
      <c r="AI80" s="842"/>
      <c r="AJ80" s="842"/>
      <c r="AK80" s="842"/>
      <c r="AL80" s="842"/>
      <c r="AM80" s="842"/>
      <c r="AN80" s="842"/>
      <c r="AO80" s="842"/>
      <c r="AP80" s="842"/>
      <c r="AQ80" s="842"/>
      <c r="AR80" s="842"/>
      <c r="AS80" s="842"/>
      <c r="AT80" s="842"/>
      <c r="AU80" s="842"/>
      <c r="AV80" s="842"/>
      <c r="AW80" s="842"/>
      <c r="AX80" s="842"/>
      <c r="AY80" s="842"/>
      <c r="AZ80" s="357"/>
      <c r="BA80" s="877"/>
      <c r="BB80" s="604"/>
      <c r="BC80" s="458"/>
      <c r="BD80" s="445"/>
      <c r="BE80" s="445"/>
      <c r="BF80" s="445"/>
      <c r="BG80" s="462"/>
      <c r="BH80" s="458"/>
      <c r="BI80" s="445"/>
      <c r="BJ80" s="445"/>
      <c r="BK80" s="445"/>
      <c r="BL80" s="462"/>
      <c r="BM80" s="458"/>
      <c r="BN80" s="445"/>
      <c r="BO80" s="445"/>
      <c r="BP80" s="445"/>
      <c r="BQ80" s="462"/>
      <c r="BR80" s="458"/>
      <c r="BS80" s="445"/>
      <c r="BT80" s="445"/>
      <c r="BU80" s="445"/>
      <c r="BV80" s="445"/>
      <c r="BW80" s="446"/>
      <c r="BX80" s="21"/>
      <c r="BY80" s="21"/>
      <c r="BZ80" s="21"/>
      <c r="CA80" s="21"/>
      <c r="CB80" s="21"/>
      <c r="CC80" s="21"/>
      <c r="CD80" s="21"/>
      <c r="CE80" s="21"/>
      <c r="CF80" s="21"/>
      <c r="CG80" s="21"/>
      <c r="CH80" s="21"/>
      <c r="CI80" s="21"/>
      <c r="CJ80" s="21"/>
      <c r="CK80" s="21"/>
      <c r="CL80" s="21"/>
      <c r="CM80" s="21"/>
      <c r="CN80" s="21"/>
      <c r="CO80" s="21"/>
      <c r="CP80" s="21"/>
      <c r="CQ80" s="21"/>
      <c r="CR80" s="21"/>
      <c r="CS80" s="21"/>
      <c r="CT80" s="21"/>
      <c r="CU80" s="21"/>
      <c r="CV80" s="21"/>
      <c r="CW80" s="21"/>
      <c r="CX80" s="21"/>
      <c r="CY80" s="21"/>
      <c r="CZ80" s="21"/>
    </row>
    <row r="81" s="514" customFormat="true" ht="15" customHeight="true" x14ac:dyDescent="0.2">
      <c r="A81" s="157"/>
      <c r="B81" s="151"/>
      <c r="C81" s="139"/>
      <c r="D81" s="138"/>
      <c r="E81" s="138"/>
      <c r="F81" s="138"/>
      <c r="G81" s="137"/>
      <c r="H81" s="136"/>
      <c r="I81" s="138"/>
      <c r="J81" s="138"/>
      <c r="K81" s="138"/>
      <c r="L81" s="135"/>
      <c r="M81" s="139"/>
      <c r="N81" s="138"/>
      <c r="O81" s="138"/>
      <c r="P81" s="138"/>
      <c r="Q81" s="137"/>
      <c r="R81" s="136"/>
      <c r="S81" s="138"/>
      <c r="T81" s="138"/>
      <c r="U81" s="138"/>
      <c r="V81" s="138"/>
      <c r="W81" s="135"/>
      <c r="X81" s="842"/>
      <c r="Y81" s="842"/>
      <c r="Z81" s="842"/>
      <c r="AA81" s="842"/>
      <c r="AB81" s="842"/>
      <c r="AC81" s="842"/>
      <c r="AD81" s="842"/>
      <c r="AE81" s="842"/>
      <c r="AF81" s="842"/>
      <c r="AG81" s="842"/>
      <c r="AH81" s="842"/>
      <c r="AI81" s="842"/>
      <c r="AJ81" s="842"/>
      <c r="AK81" s="842"/>
      <c r="AL81" s="842"/>
      <c r="AM81" s="842"/>
      <c r="AN81" s="842"/>
      <c r="AO81" s="842"/>
      <c r="AP81" s="842"/>
      <c r="AQ81" s="842"/>
      <c r="AR81" s="842"/>
      <c r="AS81" s="842"/>
      <c r="AT81" s="842"/>
      <c r="AU81" s="842"/>
      <c r="AV81" s="842"/>
      <c r="AW81" s="842"/>
      <c r="AX81" s="842"/>
      <c r="AY81" s="842"/>
      <c r="AZ81" s="357"/>
      <c r="BA81" s="877"/>
      <c r="BB81" s="604"/>
      <c r="BC81" s="458"/>
      <c r="BD81" s="445"/>
      <c r="BE81" s="445"/>
      <c r="BF81" s="445"/>
      <c r="BG81" s="462"/>
      <c r="BH81" s="458"/>
      <c r="BI81" s="445"/>
      <c r="BJ81" s="445"/>
      <c r="BK81" s="445"/>
      <c r="BL81" s="462"/>
      <c r="BM81" s="458"/>
      <c r="BN81" s="445"/>
      <c r="BO81" s="445"/>
      <c r="BP81" s="445"/>
      <c r="BQ81" s="462"/>
      <c r="BR81" s="458"/>
      <c r="BS81" s="445"/>
      <c r="BT81" s="445"/>
      <c r="BU81" s="445"/>
      <c r="BV81" s="445"/>
      <c r="BW81" s="446"/>
      <c r="BX81" s="21"/>
      <c r="BY81" s="21"/>
      <c r="BZ81" s="21"/>
      <c r="CA81" s="21"/>
      <c r="CB81" s="21"/>
      <c r="CC81" s="21"/>
      <c r="CD81" s="21"/>
      <c r="CE81" s="21"/>
      <c r="CF81" s="21"/>
      <c r="CG81" s="21"/>
      <c r="CH81" s="21"/>
      <c r="CI81" s="21"/>
      <c r="CJ81" s="21"/>
      <c r="CK81" s="21"/>
      <c r="CL81" s="21"/>
      <c r="CM81" s="21"/>
      <c r="CN81" s="21"/>
      <c r="CO81" s="21"/>
      <c r="CP81" s="21"/>
      <c r="CQ81" s="21"/>
      <c r="CR81" s="21"/>
      <c r="CS81" s="21"/>
      <c r="CT81" s="21"/>
      <c r="CU81" s="21"/>
      <c r="CV81" s="21"/>
      <c r="CW81" s="21"/>
      <c r="CX81" s="21"/>
      <c r="CY81" s="21"/>
      <c r="CZ81" s="21"/>
    </row>
    <row r="82" s="514" customFormat="true" ht="15" customHeight="true" x14ac:dyDescent="0.2">
      <c r="A82" s="157"/>
      <c r="B82" s="151"/>
      <c r="C82" s="139"/>
      <c r="D82" s="138"/>
      <c r="E82" s="138"/>
      <c r="F82" s="138"/>
      <c r="G82" s="137"/>
      <c r="H82" s="136"/>
      <c r="I82" s="138"/>
      <c r="J82" s="138"/>
      <c r="K82" s="138"/>
      <c r="L82" s="135"/>
      <c r="M82" s="139"/>
      <c r="N82" s="138"/>
      <c r="O82" s="138"/>
      <c r="P82" s="138"/>
      <c r="Q82" s="137"/>
      <c r="R82" s="136"/>
      <c r="S82" s="138"/>
      <c r="T82" s="138"/>
      <c r="U82" s="138"/>
      <c r="V82" s="138"/>
      <c r="W82" s="135"/>
      <c r="X82" s="842"/>
      <c r="Y82" s="842"/>
      <c r="Z82" s="842"/>
      <c r="AA82" s="842"/>
      <c r="AB82" s="842"/>
      <c r="AC82" s="842"/>
      <c r="AD82" s="842"/>
      <c r="AE82" s="842"/>
      <c r="AF82" s="842"/>
      <c r="AG82" s="842"/>
      <c r="AH82" s="842"/>
      <c r="AI82" s="842"/>
      <c r="AJ82" s="842"/>
      <c r="AK82" s="842"/>
      <c r="AL82" s="842"/>
      <c r="AM82" s="842"/>
      <c r="AN82" s="842"/>
      <c r="AO82" s="842"/>
      <c r="AP82" s="842"/>
      <c r="AQ82" s="842"/>
      <c r="AR82" s="842"/>
      <c r="AS82" s="842"/>
      <c r="AT82" s="842"/>
      <c r="AU82" s="842"/>
      <c r="AV82" s="842"/>
      <c r="AW82" s="842"/>
      <c r="AX82" s="842"/>
      <c r="AY82" s="842"/>
      <c r="AZ82" s="357"/>
      <c r="BA82" s="877"/>
      <c r="BB82" s="604"/>
      <c r="BC82" s="458"/>
      <c r="BD82" s="445"/>
      <c r="BE82" s="445"/>
      <c r="BF82" s="445"/>
      <c r="BG82" s="462"/>
      <c r="BH82" s="458"/>
      <c r="BI82" s="445"/>
      <c r="BJ82" s="445"/>
      <c r="BK82" s="445"/>
      <c r="BL82" s="462"/>
      <c r="BM82" s="458"/>
      <c r="BN82" s="445"/>
      <c r="BO82" s="445"/>
      <c r="BP82" s="445"/>
      <c r="BQ82" s="462"/>
      <c r="BR82" s="458"/>
      <c r="BS82" s="445"/>
      <c r="BT82" s="445"/>
      <c r="BU82" s="445"/>
      <c r="BV82" s="445"/>
      <c r="BW82" s="446"/>
      <c r="BX82" s="21"/>
      <c r="BY82" s="21"/>
      <c r="BZ82" s="21"/>
      <c r="CA82" s="21"/>
      <c r="CB82" s="21"/>
      <c r="CC82" s="21"/>
      <c r="CD82" s="21"/>
      <c r="CE82" s="21"/>
      <c r="CF82" s="21"/>
      <c r="CG82" s="21"/>
      <c r="CH82" s="21"/>
      <c r="CI82" s="21"/>
      <c r="CJ82" s="21"/>
      <c r="CK82" s="21"/>
      <c r="CL82" s="21"/>
      <c r="CM82" s="21"/>
      <c r="CN82" s="21"/>
      <c r="CO82" s="21"/>
      <c r="CP82" s="21"/>
      <c r="CQ82" s="21"/>
      <c r="CR82" s="21"/>
      <c r="CS82" s="21"/>
      <c r="CT82" s="21"/>
      <c r="CU82" s="21"/>
      <c r="CV82" s="21"/>
      <c r="CW82" s="21"/>
      <c r="CX82" s="21"/>
      <c r="CY82" s="21"/>
      <c r="CZ82" s="21"/>
    </row>
    <row r="83" s="514" customFormat="true" ht="15" customHeight="true" x14ac:dyDescent="0.2">
      <c r="A83" s="157"/>
      <c r="B83" s="151"/>
      <c r="C83" s="139"/>
      <c r="D83" s="138"/>
      <c r="E83" s="138"/>
      <c r="F83" s="138"/>
      <c r="G83" s="137"/>
      <c r="H83" s="136"/>
      <c r="I83" s="138"/>
      <c r="J83" s="138"/>
      <c r="K83" s="138"/>
      <c r="L83" s="135"/>
      <c r="M83" s="139"/>
      <c r="N83" s="138"/>
      <c r="O83" s="138"/>
      <c r="P83" s="138"/>
      <c r="Q83" s="137"/>
      <c r="R83" s="136"/>
      <c r="S83" s="138"/>
      <c r="T83" s="138"/>
      <c r="U83" s="138"/>
      <c r="V83" s="138"/>
      <c r="W83" s="135"/>
      <c r="X83" s="842"/>
      <c r="Y83" s="842"/>
      <c r="Z83" s="842"/>
      <c r="AA83" s="842"/>
      <c r="AB83" s="842"/>
      <c r="AC83" s="842"/>
      <c r="AD83" s="842"/>
      <c r="AE83" s="842"/>
      <c r="AF83" s="842"/>
      <c r="AG83" s="842"/>
      <c r="AH83" s="842"/>
      <c r="AI83" s="842"/>
      <c r="AJ83" s="842"/>
      <c r="AK83" s="842"/>
      <c r="AL83" s="842"/>
      <c r="AM83" s="842"/>
      <c r="AN83" s="842"/>
      <c r="AO83" s="842"/>
      <c r="AP83" s="842"/>
      <c r="AQ83" s="842"/>
      <c r="AR83" s="842"/>
      <c r="AS83" s="842"/>
      <c r="AT83" s="842"/>
      <c r="AU83" s="842"/>
      <c r="AV83" s="842"/>
      <c r="AW83" s="842"/>
      <c r="AX83" s="842"/>
      <c r="AY83" s="842"/>
      <c r="AZ83" s="357"/>
      <c r="BA83" s="877"/>
      <c r="BB83" s="604"/>
      <c r="BC83" s="458"/>
      <c r="BD83" s="445"/>
      <c r="BE83" s="445"/>
      <c r="BF83" s="445"/>
      <c r="BG83" s="462"/>
      <c r="BH83" s="458"/>
      <c r="BI83" s="445"/>
      <c r="BJ83" s="445"/>
      <c r="BK83" s="445"/>
      <c r="BL83" s="462"/>
      <c r="BM83" s="458"/>
      <c r="BN83" s="445"/>
      <c r="BO83" s="445"/>
      <c r="BP83" s="445"/>
      <c r="BQ83" s="462"/>
      <c r="BR83" s="458"/>
      <c r="BS83" s="445"/>
      <c r="BT83" s="445"/>
      <c r="BU83" s="445"/>
      <c r="BV83" s="445"/>
      <c r="BW83" s="446"/>
      <c r="BX83" s="21"/>
      <c r="BY83" s="21"/>
      <c r="BZ83" s="21"/>
      <c r="CA83" s="21"/>
      <c r="CB83" s="21"/>
      <c r="CC83" s="21"/>
      <c r="CD83" s="21"/>
      <c r="CE83" s="21"/>
      <c r="CF83" s="21"/>
      <c r="CG83" s="21"/>
      <c r="CH83" s="21"/>
      <c r="CI83" s="21"/>
      <c r="CJ83" s="21"/>
      <c r="CK83" s="21"/>
      <c r="CL83" s="21"/>
      <c r="CM83" s="21"/>
      <c r="CN83" s="21"/>
      <c r="CO83" s="21"/>
      <c r="CP83" s="21"/>
      <c r="CQ83" s="21"/>
      <c r="CR83" s="21"/>
      <c r="CS83" s="21"/>
      <c r="CT83" s="21"/>
      <c r="CU83" s="21"/>
      <c r="CV83" s="21"/>
      <c r="CW83" s="21"/>
      <c r="CX83" s="21"/>
      <c r="CY83" s="21"/>
      <c r="CZ83" s="21"/>
    </row>
    <row r="84" s="514" customFormat="true" ht="15" customHeight="true" x14ac:dyDescent="0.2">
      <c r="A84" s="157"/>
      <c r="B84" s="151"/>
      <c r="C84" s="139"/>
      <c r="D84" s="138"/>
      <c r="E84" s="138"/>
      <c r="F84" s="138"/>
      <c r="G84" s="137"/>
      <c r="H84" s="136"/>
      <c r="I84" s="138"/>
      <c r="J84" s="138"/>
      <c r="K84" s="138"/>
      <c r="L84" s="135"/>
      <c r="M84" s="139"/>
      <c r="N84" s="138"/>
      <c r="O84" s="138"/>
      <c r="P84" s="138"/>
      <c r="Q84" s="137"/>
      <c r="R84" s="136"/>
      <c r="S84" s="138"/>
      <c r="T84" s="138"/>
      <c r="U84" s="138"/>
      <c r="V84" s="138"/>
      <c r="W84" s="135"/>
      <c r="X84" s="842"/>
      <c r="Y84" s="842"/>
      <c r="Z84" s="842"/>
      <c r="AA84" s="842"/>
      <c r="AB84" s="842"/>
      <c r="AC84" s="842"/>
      <c r="AD84" s="842"/>
      <c r="AE84" s="842"/>
      <c r="AF84" s="842"/>
      <c r="AG84" s="842"/>
      <c r="AH84" s="842"/>
      <c r="AI84" s="842"/>
      <c r="AJ84" s="842"/>
      <c r="AK84" s="842"/>
      <c r="AL84" s="842"/>
      <c r="AM84" s="842"/>
      <c r="AN84" s="842"/>
      <c r="AO84" s="842"/>
      <c r="AP84" s="842"/>
      <c r="AQ84" s="842"/>
      <c r="AR84" s="842"/>
      <c r="AS84" s="842"/>
      <c r="AT84" s="842"/>
      <c r="AU84" s="842"/>
      <c r="AV84" s="842"/>
      <c r="AW84" s="842"/>
      <c r="AX84" s="842"/>
      <c r="AY84" s="842"/>
      <c r="AZ84" s="357"/>
      <c r="BA84" s="877"/>
      <c r="BB84" s="604"/>
      <c r="BC84" s="458"/>
      <c r="BD84" s="445"/>
      <c r="BE84" s="445"/>
      <c r="BF84" s="445"/>
      <c r="BG84" s="462"/>
      <c r="BH84" s="458"/>
      <c r="BI84" s="445"/>
      <c r="BJ84" s="445"/>
      <c r="BK84" s="445"/>
      <c r="BL84" s="462"/>
      <c r="BM84" s="458"/>
      <c r="BN84" s="445"/>
      <c r="BO84" s="445"/>
      <c r="BP84" s="445"/>
      <c r="BQ84" s="462"/>
      <c r="BR84" s="458"/>
      <c r="BS84" s="445"/>
      <c r="BT84" s="445"/>
      <c r="BU84" s="445"/>
      <c r="BV84" s="445"/>
      <c r="BW84" s="446"/>
      <c r="BX84" s="21"/>
      <c r="BY84" s="21"/>
      <c r="BZ84" s="21"/>
      <c r="CA84" s="21"/>
      <c r="CB84" s="21"/>
      <c r="CC84" s="21"/>
      <c r="CD84" s="21"/>
      <c r="CE84" s="21"/>
      <c r="CF84" s="21"/>
      <c r="CG84" s="21"/>
      <c r="CH84" s="21"/>
      <c r="CI84" s="21"/>
      <c r="CJ84" s="21"/>
      <c r="CK84" s="21"/>
      <c r="CL84" s="21"/>
      <c r="CM84" s="21"/>
      <c r="CN84" s="21"/>
      <c r="CO84" s="21"/>
      <c r="CP84" s="21"/>
      <c r="CQ84" s="21"/>
      <c r="CR84" s="21"/>
      <c r="CS84" s="21"/>
      <c r="CT84" s="21"/>
      <c r="CU84" s="21"/>
      <c r="CV84" s="21"/>
      <c r="CW84" s="21"/>
      <c r="CX84" s="21"/>
      <c r="CY84" s="21"/>
      <c r="CZ84" s="21"/>
    </row>
    <row r="85" s="514" customFormat="true" ht="15" customHeight="true" x14ac:dyDescent="0.2">
      <c r="A85" s="157"/>
      <c r="B85" s="151"/>
      <c r="C85" s="139"/>
      <c r="D85" s="138"/>
      <c r="E85" s="138"/>
      <c r="F85" s="138"/>
      <c r="G85" s="137"/>
      <c r="H85" s="136"/>
      <c r="I85" s="138"/>
      <c r="J85" s="138"/>
      <c r="K85" s="138"/>
      <c r="L85" s="135"/>
      <c r="M85" s="139"/>
      <c r="N85" s="138"/>
      <c r="O85" s="138"/>
      <c r="P85" s="138"/>
      <c r="Q85" s="137"/>
      <c r="R85" s="136"/>
      <c r="S85" s="138"/>
      <c r="T85" s="138"/>
      <c r="U85" s="138"/>
      <c r="V85" s="138"/>
      <c r="W85" s="135"/>
      <c r="X85" s="842"/>
      <c r="Y85" s="842"/>
      <c r="Z85" s="842"/>
      <c r="AA85" s="842"/>
      <c r="AB85" s="842"/>
      <c r="AC85" s="842"/>
      <c r="AD85" s="842"/>
      <c r="AE85" s="842"/>
      <c r="AF85" s="842"/>
      <c r="AG85" s="842"/>
      <c r="AH85" s="842"/>
      <c r="AI85" s="842"/>
      <c r="AJ85" s="842"/>
      <c r="AK85" s="842"/>
      <c r="AL85" s="842"/>
      <c r="AM85" s="842"/>
      <c r="AN85" s="842"/>
      <c r="AO85" s="842"/>
      <c r="AP85" s="842"/>
      <c r="AQ85" s="842"/>
      <c r="AR85" s="842"/>
      <c r="AS85" s="842"/>
      <c r="AT85" s="842"/>
      <c r="AU85" s="842"/>
      <c r="AV85" s="842"/>
      <c r="AW85" s="842"/>
      <c r="AX85" s="842"/>
      <c r="AY85" s="842"/>
      <c r="AZ85" s="357"/>
      <c r="BA85" s="877"/>
      <c r="BB85" s="604"/>
      <c r="BC85" s="458"/>
      <c r="BD85" s="445"/>
      <c r="BE85" s="445"/>
      <c r="BF85" s="445"/>
      <c r="BG85" s="462"/>
      <c r="BH85" s="458"/>
      <c r="BI85" s="445"/>
      <c r="BJ85" s="445"/>
      <c r="BK85" s="445"/>
      <c r="BL85" s="462"/>
      <c r="BM85" s="458"/>
      <c r="BN85" s="445"/>
      <c r="BO85" s="445"/>
      <c r="BP85" s="445"/>
      <c r="BQ85" s="462"/>
      <c r="BR85" s="458"/>
      <c r="BS85" s="445"/>
      <c r="BT85" s="445"/>
      <c r="BU85" s="445"/>
      <c r="BV85" s="445"/>
      <c r="BW85" s="446"/>
      <c r="BX85" s="21"/>
      <c r="BY85" s="21"/>
      <c r="BZ85" s="21"/>
      <c r="CA85" s="21"/>
      <c r="CB85" s="21"/>
      <c r="CC85" s="21"/>
      <c r="CD85" s="21"/>
      <c r="CE85" s="21"/>
      <c r="CF85" s="21"/>
      <c r="CG85" s="21"/>
      <c r="CH85" s="21"/>
      <c r="CI85" s="21"/>
      <c r="CJ85" s="21"/>
      <c r="CK85" s="21"/>
      <c r="CL85" s="21"/>
      <c r="CM85" s="21"/>
      <c r="CN85" s="21"/>
      <c r="CO85" s="21"/>
      <c r="CP85" s="21"/>
      <c r="CQ85" s="21"/>
      <c r="CR85" s="21"/>
      <c r="CS85" s="21"/>
      <c r="CT85" s="21"/>
      <c r="CU85" s="21"/>
      <c r="CV85" s="21"/>
      <c r="CW85" s="21"/>
      <c r="CX85" s="21"/>
      <c r="CY85" s="21"/>
      <c r="CZ85" s="21"/>
    </row>
    <row r="86" s="514" customFormat="true" ht="15" customHeight="true" x14ac:dyDescent="0.2">
      <c r="A86" s="157"/>
      <c r="B86" s="151"/>
      <c r="C86" s="125"/>
      <c r="D86" s="124"/>
      <c r="E86" s="124"/>
      <c r="F86" s="124"/>
      <c r="G86" s="123"/>
      <c r="H86" s="122"/>
      <c r="I86" s="124"/>
      <c r="J86" s="124"/>
      <c r="K86" s="124"/>
      <c r="L86" s="121"/>
      <c r="M86" s="125"/>
      <c r="N86" s="124"/>
      <c r="O86" s="124"/>
      <c r="P86" s="124"/>
      <c r="Q86" s="123"/>
      <c r="R86" s="122"/>
      <c r="S86" s="124"/>
      <c r="T86" s="124"/>
      <c r="U86" s="124"/>
      <c r="V86" s="124"/>
      <c r="W86" s="121"/>
      <c r="X86" s="842"/>
      <c r="Y86" s="842"/>
      <c r="Z86" s="842"/>
      <c r="AA86" s="842"/>
      <c r="AB86" s="842"/>
      <c r="AC86" s="842"/>
      <c r="AD86" s="842"/>
      <c r="AE86" s="842"/>
      <c r="AF86" s="842"/>
      <c r="AG86" s="842"/>
      <c r="AH86" s="842"/>
      <c r="AI86" s="842"/>
      <c r="AJ86" s="842"/>
      <c r="AK86" s="842"/>
      <c r="AL86" s="842"/>
      <c r="AM86" s="842"/>
      <c r="AN86" s="842"/>
      <c r="AO86" s="842"/>
      <c r="AP86" s="842"/>
      <c r="AQ86" s="842"/>
      <c r="AR86" s="842"/>
      <c r="AS86" s="842"/>
      <c r="AT86" s="842"/>
      <c r="AU86" s="842"/>
      <c r="AV86" s="842"/>
      <c r="AW86" s="842"/>
      <c r="AX86" s="842"/>
      <c r="AY86" s="842"/>
      <c r="AZ86" s="357"/>
      <c r="BA86" s="877"/>
      <c r="BB86" s="604"/>
      <c r="BC86" s="458"/>
      <c r="BD86" s="445"/>
      <c r="BE86" s="445"/>
      <c r="BF86" s="445"/>
      <c r="BG86" s="462"/>
      <c r="BH86" s="458"/>
      <c r="BI86" s="445"/>
      <c r="BJ86" s="445"/>
      <c r="BK86" s="445"/>
      <c r="BL86" s="462"/>
      <c r="BM86" s="458"/>
      <c r="BN86" s="445"/>
      <c r="BO86" s="445"/>
      <c r="BP86" s="445"/>
      <c r="BQ86" s="462"/>
      <c r="BR86" s="458"/>
      <c r="BS86" s="445"/>
      <c r="BT86" s="445"/>
      <c r="BU86" s="445"/>
      <c r="BV86" s="445"/>
      <c r="BW86" s="446"/>
      <c r="BX86" s="21"/>
      <c r="BY86" s="21"/>
      <c r="BZ86" s="21"/>
      <c r="CA86" s="21"/>
      <c r="CB86" s="21"/>
      <c r="CC86" s="21"/>
      <c r="CD86" s="21"/>
      <c r="CE86" s="21"/>
      <c r="CF86" s="21"/>
      <c r="CG86" s="21"/>
      <c r="CH86" s="21"/>
      <c r="CI86" s="21"/>
      <c r="CJ86" s="21"/>
      <c r="CK86" s="21"/>
      <c r="CL86" s="21"/>
      <c r="CM86" s="21"/>
      <c r="CN86" s="21"/>
      <c r="CO86" s="21"/>
      <c r="CP86" s="21"/>
      <c r="CQ86" s="21"/>
      <c r="CR86" s="21"/>
      <c r="CS86" s="21"/>
      <c r="CT86" s="21"/>
      <c r="CU86" s="21"/>
      <c r="CV86" s="21"/>
      <c r="CW86" s="21"/>
      <c r="CX86" s="21"/>
      <c r="CY86" s="21"/>
      <c r="CZ86" s="21"/>
    </row>
    <row r="87" s="514" customFormat="true" ht="15" customHeight="true" x14ac:dyDescent="0.2">
      <c r="A87" s="157"/>
      <c r="B87" s="151"/>
      <c r="C87" s="125"/>
      <c r="D87" s="124"/>
      <c r="E87" s="124"/>
      <c r="F87" s="124"/>
      <c r="G87" s="123"/>
      <c r="H87" s="122"/>
      <c r="I87" s="124"/>
      <c r="J87" s="124"/>
      <c r="K87" s="124"/>
      <c r="L87" s="121"/>
      <c r="M87" s="125"/>
      <c r="N87" s="124"/>
      <c r="O87" s="124"/>
      <c r="P87" s="124"/>
      <c r="Q87" s="123"/>
      <c r="R87" s="122"/>
      <c r="S87" s="124"/>
      <c r="T87" s="124"/>
      <c r="U87" s="124"/>
      <c r="V87" s="124"/>
      <c r="W87" s="121"/>
      <c r="X87" s="842"/>
      <c r="Y87" s="842"/>
      <c r="Z87" s="842"/>
      <c r="AA87" s="842"/>
      <c r="AB87" s="842"/>
      <c r="AC87" s="842"/>
      <c r="AD87" s="842"/>
      <c r="AE87" s="842"/>
      <c r="AF87" s="842"/>
      <c r="AG87" s="842"/>
      <c r="AH87" s="842"/>
      <c r="AI87" s="842"/>
      <c r="AJ87" s="842"/>
      <c r="AK87" s="842"/>
      <c r="AL87" s="842"/>
      <c r="AM87" s="842"/>
      <c r="AN87" s="842"/>
      <c r="AO87" s="842"/>
      <c r="AP87" s="842"/>
      <c r="AQ87" s="842"/>
      <c r="AR87" s="842"/>
      <c r="AS87" s="842"/>
      <c r="AT87" s="842"/>
      <c r="AU87" s="842"/>
      <c r="AV87" s="842"/>
      <c r="AW87" s="842"/>
      <c r="AX87" s="842"/>
      <c r="AY87" s="842"/>
      <c r="AZ87" s="357"/>
      <c r="BA87" s="877"/>
      <c r="BB87" s="604"/>
      <c r="BC87" s="458"/>
      <c r="BD87" s="445"/>
      <c r="BE87" s="445"/>
      <c r="BF87" s="445"/>
      <c r="BG87" s="462"/>
      <c r="BH87" s="458"/>
      <c r="BI87" s="445"/>
      <c r="BJ87" s="445"/>
      <c r="BK87" s="445"/>
      <c r="BL87" s="462"/>
      <c r="BM87" s="458"/>
      <c r="BN87" s="445"/>
      <c r="BO87" s="445"/>
      <c r="BP87" s="445"/>
      <c r="BQ87" s="462"/>
      <c r="BR87" s="458"/>
      <c r="BS87" s="445"/>
      <c r="BT87" s="445"/>
      <c r="BU87" s="445"/>
      <c r="BV87" s="445"/>
      <c r="BW87" s="446"/>
      <c r="BX87" s="21"/>
      <c r="BY87" s="21"/>
      <c r="BZ87" s="21"/>
      <c r="CA87" s="21"/>
      <c r="CB87" s="21"/>
      <c r="CC87" s="21"/>
      <c r="CD87" s="21"/>
      <c r="CE87" s="21"/>
      <c r="CF87" s="21"/>
      <c r="CG87" s="21"/>
      <c r="CH87" s="21"/>
      <c r="CI87" s="21"/>
      <c r="CJ87" s="21"/>
      <c r="CK87" s="21"/>
      <c r="CL87" s="21"/>
      <c r="CM87" s="21"/>
      <c r="CN87" s="21"/>
      <c r="CO87" s="21"/>
      <c r="CP87" s="21"/>
      <c r="CQ87" s="21"/>
      <c r="CR87" s="21"/>
      <c r="CS87" s="21"/>
      <c r="CT87" s="21"/>
      <c r="CU87" s="21"/>
      <c r="CV87" s="21"/>
      <c r="CW87" s="21"/>
      <c r="CX87" s="21"/>
      <c r="CY87" s="21"/>
      <c r="CZ87" s="21"/>
    </row>
    <row r="88" s="514" customFormat="true" ht="15" customHeight="true" x14ac:dyDescent="0.2">
      <c r="A88" s="157"/>
      <c r="B88" s="151"/>
      <c r="C88" s="125"/>
      <c r="D88" s="124"/>
      <c r="E88" s="124"/>
      <c r="F88" s="124"/>
      <c r="G88" s="123"/>
      <c r="H88" s="122"/>
      <c r="I88" s="124"/>
      <c r="J88" s="124"/>
      <c r="K88" s="124"/>
      <c r="L88" s="121"/>
      <c r="M88" s="125"/>
      <c r="N88" s="124"/>
      <c r="O88" s="124"/>
      <c r="P88" s="124"/>
      <c r="Q88" s="123"/>
      <c r="R88" s="122"/>
      <c r="S88" s="124"/>
      <c r="T88" s="124"/>
      <c r="U88" s="124"/>
      <c r="V88" s="124"/>
      <c r="W88" s="121"/>
      <c r="X88" s="842"/>
      <c r="Y88" s="842"/>
      <c r="Z88" s="842"/>
      <c r="AA88" s="842"/>
      <c r="AB88" s="842"/>
      <c r="AC88" s="842"/>
      <c r="AD88" s="842"/>
      <c r="AE88" s="842"/>
      <c r="AF88" s="842"/>
      <c r="AG88" s="842"/>
      <c r="AH88" s="842"/>
      <c r="AI88" s="842"/>
      <c r="AJ88" s="842"/>
      <c r="AK88" s="842"/>
      <c r="AL88" s="842"/>
      <c r="AM88" s="842"/>
      <c r="AN88" s="842"/>
      <c r="AO88" s="842"/>
      <c r="AP88" s="842"/>
      <c r="AQ88" s="842"/>
      <c r="AR88" s="842"/>
      <c r="AS88" s="842"/>
      <c r="AT88" s="842"/>
      <c r="AU88" s="842"/>
      <c r="AV88" s="842"/>
      <c r="AW88" s="842"/>
      <c r="AX88" s="842"/>
      <c r="AY88" s="842"/>
      <c r="AZ88" s="357"/>
      <c r="BA88" s="877"/>
      <c r="BB88" s="604"/>
      <c r="BC88" s="458"/>
      <c r="BD88" s="445"/>
      <c r="BE88" s="445"/>
      <c r="BF88" s="445"/>
      <c r="BG88" s="462"/>
      <c r="BH88" s="458"/>
      <c r="BI88" s="445"/>
      <c r="BJ88" s="445"/>
      <c r="BK88" s="445"/>
      <c r="BL88" s="462"/>
      <c r="BM88" s="458"/>
      <c r="BN88" s="445"/>
      <c r="BO88" s="445"/>
      <c r="BP88" s="445"/>
      <c r="BQ88" s="462"/>
      <c r="BR88" s="458"/>
      <c r="BS88" s="445"/>
      <c r="BT88" s="445"/>
      <c r="BU88" s="445"/>
      <c r="BV88" s="445"/>
      <c r="BW88" s="446"/>
      <c r="BX88" s="21"/>
      <c r="BY88" s="21"/>
      <c r="BZ88" s="21"/>
      <c r="CA88" s="21"/>
      <c r="CB88" s="21"/>
      <c r="CC88" s="21"/>
      <c r="CD88" s="21"/>
      <c r="CE88" s="21"/>
      <c r="CF88" s="21"/>
      <c r="CG88" s="21"/>
      <c r="CH88" s="21"/>
      <c r="CI88" s="21"/>
      <c r="CJ88" s="21"/>
      <c r="CK88" s="21"/>
      <c r="CL88" s="21"/>
      <c r="CM88" s="21"/>
      <c r="CN88" s="21"/>
      <c r="CO88" s="21"/>
      <c r="CP88" s="21"/>
      <c r="CQ88" s="21"/>
      <c r="CR88" s="21"/>
      <c r="CS88" s="21"/>
      <c r="CT88" s="21"/>
      <c r="CU88" s="21"/>
      <c r="CV88" s="21"/>
      <c r="CW88" s="21"/>
      <c r="CX88" s="21"/>
      <c r="CY88" s="21"/>
      <c r="CZ88" s="21"/>
    </row>
    <row r="89" s="514" customFormat="true" ht="15" customHeight="true" x14ac:dyDescent="0.2">
      <c r="A89" s="157"/>
      <c r="B89" s="151"/>
      <c r="C89" s="125"/>
      <c r="D89" s="124"/>
      <c r="E89" s="124"/>
      <c r="F89" s="124"/>
      <c r="G89" s="123"/>
      <c r="H89" s="122"/>
      <c r="I89" s="124"/>
      <c r="J89" s="124"/>
      <c r="K89" s="124"/>
      <c r="L89" s="121"/>
      <c r="M89" s="125"/>
      <c r="N89" s="124"/>
      <c r="O89" s="124"/>
      <c r="P89" s="124"/>
      <c r="Q89" s="123"/>
      <c r="R89" s="122"/>
      <c r="S89" s="124"/>
      <c r="T89" s="124"/>
      <c r="U89" s="124"/>
      <c r="V89" s="124"/>
      <c r="W89" s="121"/>
      <c r="X89" s="842"/>
      <c r="Y89" s="842"/>
      <c r="Z89" s="842"/>
      <c r="AA89" s="842"/>
      <c r="AB89" s="842"/>
      <c r="AC89" s="842"/>
      <c r="AD89" s="842"/>
      <c r="AE89" s="842"/>
      <c r="AF89" s="842"/>
      <c r="AG89" s="842"/>
      <c r="AH89" s="842"/>
      <c r="AI89" s="842"/>
      <c r="AJ89" s="842"/>
      <c r="AK89" s="842"/>
      <c r="AL89" s="842"/>
      <c r="AM89" s="842"/>
      <c r="AN89" s="842"/>
      <c r="AO89" s="842"/>
      <c r="AP89" s="842"/>
      <c r="AQ89" s="842"/>
      <c r="AR89" s="842"/>
      <c r="AS89" s="842"/>
      <c r="AT89" s="842"/>
      <c r="AU89" s="842"/>
      <c r="AV89" s="842"/>
      <c r="AW89" s="842"/>
      <c r="AX89" s="842"/>
      <c r="AY89" s="842"/>
      <c r="AZ89" s="357"/>
      <c r="BA89" s="877"/>
      <c r="BB89" s="604"/>
      <c r="BC89" s="458"/>
      <c r="BD89" s="445"/>
      <c r="BE89" s="445"/>
      <c r="BF89" s="445"/>
      <c r="BG89" s="462"/>
      <c r="BH89" s="458"/>
      <c r="BI89" s="445"/>
      <c r="BJ89" s="445"/>
      <c r="BK89" s="445"/>
      <c r="BL89" s="462"/>
      <c r="BM89" s="458"/>
      <c r="BN89" s="445"/>
      <c r="BO89" s="445"/>
      <c r="BP89" s="445"/>
      <c r="BQ89" s="462"/>
      <c r="BR89" s="458"/>
      <c r="BS89" s="445"/>
      <c r="BT89" s="445"/>
      <c r="BU89" s="445"/>
      <c r="BV89" s="445"/>
      <c r="BW89" s="446"/>
      <c r="BX89" s="21"/>
      <c r="BY89" s="21"/>
      <c r="BZ89" s="21"/>
      <c r="CA89" s="21"/>
      <c r="CB89" s="21"/>
      <c r="CC89" s="21"/>
      <c r="CD89" s="21"/>
      <c r="CE89" s="21"/>
      <c r="CF89" s="21"/>
      <c r="CG89" s="21"/>
      <c r="CH89" s="21"/>
      <c r="CI89" s="21"/>
      <c r="CJ89" s="21"/>
      <c r="CK89" s="21"/>
      <c r="CL89" s="21"/>
      <c r="CM89" s="21"/>
      <c r="CN89" s="21"/>
      <c r="CO89" s="21"/>
      <c r="CP89" s="21"/>
      <c r="CQ89" s="21"/>
      <c r="CR89" s="21"/>
      <c r="CS89" s="21"/>
      <c r="CT89" s="21"/>
      <c r="CU89" s="21"/>
      <c r="CV89" s="21"/>
      <c r="CW89" s="21"/>
      <c r="CX89" s="21"/>
      <c r="CY89" s="21"/>
      <c r="CZ89" s="21"/>
    </row>
    <row r="90" s="514" customFormat="true" ht="15" customHeight="true" x14ac:dyDescent="0.2">
      <c r="A90" s="157"/>
      <c r="B90" s="151"/>
      <c r="C90" s="125"/>
      <c r="D90" s="124"/>
      <c r="E90" s="124"/>
      <c r="F90" s="124"/>
      <c r="G90" s="123"/>
      <c r="H90" s="122"/>
      <c r="I90" s="124"/>
      <c r="J90" s="124"/>
      <c r="K90" s="124"/>
      <c r="L90" s="121"/>
      <c r="M90" s="125"/>
      <c r="N90" s="124"/>
      <c r="O90" s="124"/>
      <c r="P90" s="124"/>
      <c r="Q90" s="123"/>
      <c r="R90" s="122"/>
      <c r="S90" s="124"/>
      <c r="T90" s="124"/>
      <c r="U90" s="124"/>
      <c r="V90" s="124"/>
      <c r="W90" s="121"/>
      <c r="X90" s="842"/>
      <c r="Y90" s="842"/>
      <c r="Z90" s="842"/>
      <c r="AA90" s="842"/>
      <c r="AB90" s="842"/>
      <c r="AC90" s="842"/>
      <c r="AD90" s="842"/>
      <c r="AE90" s="842"/>
      <c r="AF90" s="842"/>
      <c r="AG90" s="842"/>
      <c r="AH90" s="842"/>
      <c r="AI90" s="842"/>
      <c r="AJ90" s="842"/>
      <c r="AK90" s="842"/>
      <c r="AL90" s="842"/>
      <c r="AM90" s="842"/>
      <c r="AN90" s="842"/>
      <c r="AO90" s="842"/>
      <c r="AP90" s="842"/>
      <c r="AQ90" s="842"/>
      <c r="AR90" s="842"/>
      <c r="AS90" s="842"/>
      <c r="AT90" s="842"/>
      <c r="AU90" s="842"/>
      <c r="AV90" s="842"/>
      <c r="AW90" s="842"/>
      <c r="AX90" s="842"/>
      <c r="AY90" s="842"/>
      <c r="AZ90" s="357"/>
      <c r="BA90" s="877"/>
      <c r="BB90" s="604"/>
      <c r="BC90" s="458"/>
      <c r="BD90" s="445"/>
      <c r="BE90" s="445"/>
      <c r="BF90" s="445"/>
      <c r="BG90" s="462"/>
      <c r="BH90" s="458"/>
      <c r="BI90" s="445"/>
      <c r="BJ90" s="445"/>
      <c r="BK90" s="445"/>
      <c r="BL90" s="462"/>
      <c r="BM90" s="458"/>
      <c r="BN90" s="445"/>
      <c r="BO90" s="445"/>
      <c r="BP90" s="445"/>
      <c r="BQ90" s="462"/>
      <c r="BR90" s="458"/>
      <c r="BS90" s="445"/>
      <c r="BT90" s="445"/>
      <c r="BU90" s="445"/>
      <c r="BV90" s="445"/>
      <c r="BW90" s="446"/>
      <c r="BX90" s="21"/>
      <c r="BY90" s="21"/>
      <c r="BZ90" s="21"/>
      <c r="CA90" s="21"/>
      <c r="CB90" s="21"/>
      <c r="CC90" s="21"/>
      <c r="CD90" s="21"/>
      <c r="CE90" s="21"/>
      <c r="CF90" s="21"/>
      <c r="CG90" s="21"/>
      <c r="CH90" s="21"/>
      <c r="CI90" s="21"/>
      <c r="CJ90" s="21"/>
      <c r="CK90" s="21"/>
      <c r="CL90" s="21"/>
      <c r="CM90" s="21"/>
      <c r="CN90" s="21"/>
      <c r="CO90" s="21"/>
      <c r="CP90" s="21"/>
      <c r="CQ90" s="21"/>
      <c r="CR90" s="21"/>
      <c r="CS90" s="21"/>
      <c r="CT90" s="21"/>
      <c r="CU90" s="21"/>
      <c r="CV90" s="21"/>
      <c r="CW90" s="21"/>
      <c r="CX90" s="21"/>
      <c r="CY90" s="21"/>
      <c r="CZ90" s="21"/>
    </row>
    <row r="91" s="514" customFormat="true" ht="15" customHeight="true" x14ac:dyDescent="0.2">
      <c r="A91" s="178"/>
      <c r="B91" s="150"/>
      <c r="C91" s="120"/>
      <c r="D91" s="127"/>
      <c r="E91" s="127"/>
      <c r="F91" s="127"/>
      <c r="G91" s="126"/>
      <c r="H91" s="119"/>
      <c r="I91" s="127"/>
      <c r="J91" s="127"/>
      <c r="K91" s="127"/>
      <c r="L91" s="118"/>
      <c r="M91" s="120"/>
      <c r="N91" s="127"/>
      <c r="O91" s="127"/>
      <c r="P91" s="127"/>
      <c r="Q91" s="126"/>
      <c r="R91" s="119"/>
      <c r="S91" s="127"/>
      <c r="T91" s="127"/>
      <c r="U91" s="127"/>
      <c r="V91" s="127"/>
      <c r="W91" s="118"/>
      <c r="X91" s="842"/>
      <c r="Y91" s="842"/>
      <c r="Z91" s="842"/>
      <c r="AA91" s="842"/>
      <c r="AB91" s="842"/>
      <c r="AC91" s="842"/>
      <c r="AD91" s="842"/>
      <c r="AE91" s="842"/>
      <c r="AF91" s="842"/>
      <c r="AG91" s="842"/>
      <c r="AH91" s="842"/>
      <c r="AI91" s="842"/>
      <c r="AJ91" s="842"/>
      <c r="AK91" s="842"/>
      <c r="AL91" s="842"/>
      <c r="AM91" s="842"/>
      <c r="AN91" s="842"/>
      <c r="AO91" s="842"/>
      <c r="AP91" s="842"/>
      <c r="AQ91" s="842"/>
      <c r="AR91" s="842"/>
      <c r="AS91" s="842"/>
      <c r="AT91" s="842"/>
      <c r="AU91" s="842"/>
      <c r="AV91" s="842"/>
      <c r="AW91" s="842"/>
      <c r="AX91" s="842"/>
      <c r="AY91" s="842"/>
      <c r="AZ91" s="357"/>
      <c r="BA91" s="877"/>
      <c r="BB91" s="604"/>
      <c r="BC91" s="458"/>
      <c r="BD91" s="445"/>
      <c r="BE91" s="445"/>
      <c r="BF91" s="445"/>
      <c r="BG91" s="462"/>
      <c r="BH91" s="458"/>
      <c r="BI91" s="445"/>
      <c r="BJ91" s="445"/>
      <c r="BK91" s="445"/>
      <c r="BL91" s="462"/>
      <c r="BM91" s="458"/>
      <c r="BN91" s="445"/>
      <c r="BO91" s="445"/>
      <c r="BP91" s="445"/>
      <c r="BQ91" s="462"/>
      <c r="BR91" s="458"/>
      <c r="BS91" s="445"/>
      <c r="BT91" s="445"/>
      <c r="BU91" s="445"/>
      <c r="BV91" s="445"/>
      <c r="BW91" s="446"/>
      <c r="BX91" s="21"/>
      <c r="BY91" s="21"/>
      <c r="BZ91" s="21"/>
      <c r="CA91" s="21"/>
      <c r="CB91" s="21"/>
      <c r="CC91" s="21"/>
      <c r="CD91" s="21"/>
      <c r="CE91" s="21"/>
      <c r="CF91" s="21"/>
      <c r="CG91" s="21"/>
      <c r="CH91" s="21"/>
      <c r="CI91" s="21"/>
      <c r="CJ91" s="21"/>
      <c r="CK91" s="21"/>
      <c r="CL91" s="21"/>
      <c r="CM91" s="21"/>
      <c r="CN91" s="21"/>
      <c r="CO91" s="21"/>
      <c r="CP91" s="21"/>
      <c r="CQ91" s="21"/>
      <c r="CR91" s="21"/>
      <c r="CS91" s="21"/>
      <c r="CT91" s="21"/>
      <c r="CU91" s="21"/>
      <c r="CV91" s="21"/>
      <c r="CW91" s="21"/>
      <c r="CX91" s="21"/>
      <c r="CY91" s="21"/>
      <c r="CZ91" s="21"/>
    </row>
    <row r="92" s="514" customFormat="true" ht="15" customHeight="true" x14ac:dyDescent="0.2">
      <c r="A92" s="178"/>
      <c r="B92" s="150"/>
      <c r="C92" s="120"/>
      <c r="D92" s="127"/>
      <c r="E92" s="127"/>
      <c r="F92" s="127"/>
      <c r="G92" s="126"/>
      <c r="H92" s="119"/>
      <c r="I92" s="127"/>
      <c r="J92" s="127"/>
      <c r="K92" s="127"/>
      <c r="L92" s="118"/>
      <c r="M92" s="120"/>
      <c r="N92" s="127"/>
      <c r="O92" s="127"/>
      <c r="P92" s="127"/>
      <c r="Q92" s="126"/>
      <c r="R92" s="119"/>
      <c r="S92" s="127"/>
      <c r="T92" s="127"/>
      <c r="U92" s="127"/>
      <c r="V92" s="127"/>
      <c r="W92" s="118"/>
      <c r="X92" s="842"/>
      <c r="Y92" s="842"/>
      <c r="Z92" s="842"/>
      <c r="AA92" s="842"/>
      <c r="AB92" s="842"/>
      <c r="AC92" s="842"/>
      <c r="AD92" s="842"/>
      <c r="AE92" s="842"/>
      <c r="AF92" s="842"/>
      <c r="AG92" s="842"/>
      <c r="AH92" s="842"/>
      <c r="AI92" s="842"/>
      <c r="AJ92" s="842"/>
      <c r="AK92" s="842"/>
      <c r="AL92" s="842"/>
      <c r="AM92" s="842"/>
      <c r="AN92" s="842"/>
      <c r="AO92" s="842"/>
      <c r="AP92" s="842"/>
      <c r="AQ92" s="842"/>
      <c r="AR92" s="842"/>
      <c r="AS92" s="842"/>
      <c r="AT92" s="842"/>
      <c r="AU92" s="842"/>
      <c r="AV92" s="842"/>
      <c r="AW92" s="842"/>
      <c r="AX92" s="842"/>
      <c r="AY92" s="842"/>
      <c r="AZ92" s="357"/>
      <c r="BA92" s="877"/>
      <c r="BB92" s="604"/>
      <c r="BC92" s="458"/>
      <c r="BD92" s="445"/>
      <c r="BE92" s="445"/>
      <c r="BF92" s="445"/>
      <c r="BG92" s="462"/>
      <c r="BH92" s="458"/>
      <c r="BI92" s="445"/>
      <c r="BJ92" s="445"/>
      <c r="BK92" s="445"/>
      <c r="BL92" s="462"/>
      <c r="BM92" s="458"/>
      <c r="BN92" s="445"/>
      <c r="BO92" s="445"/>
      <c r="BP92" s="445"/>
      <c r="BQ92" s="462"/>
      <c r="BR92" s="458"/>
      <c r="BS92" s="445"/>
      <c r="BT92" s="445"/>
      <c r="BU92" s="445"/>
      <c r="BV92" s="445"/>
      <c r="BW92" s="446"/>
      <c r="BX92" s="21"/>
      <c r="BY92" s="21"/>
      <c r="BZ92" s="21"/>
      <c r="CA92" s="21"/>
      <c r="CB92" s="21"/>
      <c r="CC92" s="21"/>
      <c r="CD92" s="21"/>
      <c r="CE92" s="21"/>
      <c r="CF92" s="21"/>
      <c r="CG92" s="21"/>
      <c r="CH92" s="21"/>
      <c r="CI92" s="21"/>
      <c r="CJ92" s="21"/>
      <c r="CK92" s="21"/>
      <c r="CL92" s="21"/>
      <c r="CM92" s="21"/>
      <c r="CN92" s="21"/>
      <c r="CO92" s="21"/>
      <c r="CP92" s="21"/>
      <c r="CQ92" s="21"/>
      <c r="CR92" s="21"/>
      <c r="CS92" s="21"/>
      <c r="CT92" s="21"/>
      <c r="CU92" s="21"/>
      <c r="CV92" s="21"/>
      <c r="CW92" s="21"/>
      <c r="CX92" s="21"/>
      <c r="CY92" s="21"/>
      <c r="CZ92" s="21"/>
    </row>
    <row r="93" s="514" customFormat="true" ht="15" customHeight="true" x14ac:dyDescent="0.2">
      <c r="A93" s="156"/>
      <c r="B93" s="149"/>
      <c r="C93" s="172"/>
      <c r="D93" s="171"/>
      <c r="E93" s="171"/>
      <c r="F93" s="171"/>
      <c r="G93" s="160"/>
      <c r="H93" s="162"/>
      <c r="I93" s="171"/>
      <c r="J93" s="171"/>
      <c r="K93" s="171"/>
      <c r="L93" s="166"/>
      <c r="M93" s="172"/>
      <c r="N93" s="171"/>
      <c r="O93" s="171"/>
      <c r="P93" s="171"/>
      <c r="Q93" s="160"/>
      <c r="R93" s="162"/>
      <c r="S93" s="171"/>
      <c r="T93" s="171"/>
      <c r="U93" s="171"/>
      <c r="V93" s="171"/>
      <c r="W93" s="166"/>
      <c r="X93" s="842"/>
      <c r="Y93" s="842"/>
      <c r="Z93" s="842"/>
      <c r="AA93" s="842"/>
      <c r="AB93" s="842"/>
      <c r="AC93" s="842"/>
      <c r="AD93" s="842"/>
      <c r="AE93" s="842"/>
      <c r="AF93" s="842"/>
      <c r="AG93" s="842"/>
      <c r="AH93" s="842"/>
      <c r="AI93" s="842"/>
      <c r="AJ93" s="842"/>
      <c r="AK93" s="842"/>
      <c r="AL93" s="842"/>
      <c r="AM93" s="842"/>
      <c r="AN93" s="842"/>
      <c r="AO93" s="842"/>
      <c r="AP93" s="842"/>
      <c r="AQ93" s="842"/>
      <c r="AR93" s="842"/>
      <c r="AS93" s="842"/>
      <c r="AT93" s="842"/>
      <c r="AU93" s="842"/>
      <c r="AV93" s="842"/>
      <c r="AW93" s="842"/>
      <c r="AX93" s="842"/>
      <c r="AY93" s="842"/>
      <c r="AZ93" s="357"/>
      <c r="BA93" s="877"/>
      <c r="BB93" s="604"/>
      <c r="BC93" s="458"/>
      <c r="BD93" s="445"/>
      <c r="BE93" s="445"/>
      <c r="BF93" s="445"/>
      <c r="BG93" s="462"/>
      <c r="BH93" s="458"/>
      <c r="BI93" s="445"/>
      <c r="BJ93" s="445"/>
      <c r="BK93" s="445"/>
      <c r="BL93" s="462"/>
      <c r="BM93" s="458"/>
      <c r="BN93" s="445"/>
      <c r="BO93" s="445"/>
      <c r="BP93" s="445"/>
      <c r="BQ93" s="462"/>
      <c r="BR93" s="458"/>
      <c r="BS93" s="445"/>
      <c r="BT93" s="445"/>
      <c r="BU93" s="445"/>
      <c r="BV93" s="445"/>
      <c r="BW93" s="446"/>
      <c r="BX93" s="21"/>
      <c r="BY93" s="21"/>
      <c r="BZ93" s="21"/>
      <c r="CA93" s="21"/>
      <c r="CB93" s="21"/>
      <c r="CC93" s="21"/>
      <c r="CD93" s="21"/>
      <c r="CE93" s="21"/>
      <c r="CF93" s="21"/>
      <c r="CG93" s="21"/>
      <c r="CH93" s="21"/>
      <c r="CI93" s="21"/>
      <c r="CJ93" s="21"/>
      <c r="CK93" s="21"/>
      <c r="CL93" s="21"/>
      <c r="CM93" s="21"/>
      <c r="CN93" s="21"/>
      <c r="CO93" s="21"/>
      <c r="CP93" s="21"/>
      <c r="CQ93" s="21"/>
      <c r="CR93" s="21"/>
      <c r="CS93" s="21"/>
      <c r="CT93" s="21"/>
      <c r="CU93" s="21"/>
      <c r="CV93" s="21"/>
      <c r="CW93" s="21"/>
      <c r="CX93" s="21"/>
      <c r="CY93" s="21"/>
      <c r="CZ93" s="21"/>
    </row>
    <row r="94" s="514" customFormat="true" ht="15" customHeight="true" x14ac:dyDescent="0.2">
      <c r="A94" s="92"/>
      <c r="B94" s="149"/>
      <c r="C94" s="172"/>
      <c r="D94" s="170"/>
      <c r="E94" s="170"/>
      <c r="F94" s="170"/>
      <c r="G94" s="159"/>
      <c r="H94" s="162"/>
      <c r="I94" s="170"/>
      <c r="J94" s="170"/>
      <c r="K94" s="170"/>
      <c r="L94" s="165"/>
      <c r="M94" s="172"/>
      <c r="N94" s="170"/>
      <c r="O94" s="170"/>
      <c r="P94" s="170"/>
      <c r="Q94" s="159"/>
      <c r="R94" s="162"/>
      <c r="S94" s="170"/>
      <c r="T94" s="170"/>
      <c r="U94" s="170"/>
      <c r="V94" s="170"/>
      <c r="W94" s="165"/>
      <c r="X94" s="842"/>
      <c r="Y94" s="842"/>
      <c r="Z94" s="842"/>
      <c r="AA94" s="842"/>
      <c r="AB94" s="842"/>
      <c r="AC94" s="842"/>
      <c r="AD94" s="842"/>
      <c r="AE94" s="842"/>
      <c r="AF94" s="842"/>
      <c r="AG94" s="842"/>
      <c r="AH94" s="842"/>
      <c r="AI94" s="842"/>
      <c r="AJ94" s="842"/>
      <c r="AK94" s="842"/>
      <c r="AL94" s="842"/>
      <c r="AM94" s="842"/>
      <c r="AN94" s="842"/>
      <c r="AO94" s="842"/>
      <c r="AP94" s="842"/>
      <c r="AQ94" s="842"/>
      <c r="AR94" s="842"/>
      <c r="AS94" s="842"/>
      <c r="AT94" s="842"/>
      <c r="AU94" s="842"/>
      <c r="AV94" s="842"/>
      <c r="AW94" s="842"/>
      <c r="AX94" s="842"/>
      <c r="AY94" s="842"/>
      <c r="AZ94" s="357"/>
      <c r="BA94" s="877"/>
      <c r="BB94" s="604"/>
      <c r="BC94" s="458"/>
      <c r="BD94" s="445"/>
      <c r="BE94" s="445"/>
      <c r="BF94" s="445"/>
      <c r="BG94" s="462"/>
      <c r="BH94" s="458"/>
      <c r="BI94" s="445"/>
      <c r="BJ94" s="445"/>
      <c r="BK94" s="445"/>
      <c r="BL94" s="462"/>
      <c r="BM94" s="458"/>
      <c r="BN94" s="445"/>
      <c r="BO94" s="445"/>
      <c r="BP94" s="445"/>
      <c r="BQ94" s="462"/>
      <c r="BR94" s="458"/>
      <c r="BS94" s="445"/>
      <c r="BT94" s="445"/>
      <c r="BU94" s="445"/>
      <c r="BV94" s="445"/>
      <c r="BW94" s="446"/>
      <c r="BX94" s="21"/>
      <c r="BY94" s="21"/>
      <c r="BZ94" s="21"/>
      <c r="CA94" s="21"/>
      <c r="CB94" s="21"/>
      <c r="CC94" s="21"/>
      <c r="CD94" s="21"/>
      <c r="CE94" s="21"/>
      <c r="CF94" s="21"/>
      <c r="CG94" s="21"/>
      <c r="CH94" s="21"/>
      <c r="CI94" s="21"/>
      <c r="CJ94" s="21"/>
      <c r="CK94" s="21"/>
      <c r="CL94" s="21"/>
      <c r="CM94" s="21"/>
      <c r="CN94" s="21"/>
      <c r="CO94" s="21"/>
      <c r="CP94" s="21"/>
      <c r="CQ94" s="21"/>
      <c r="CR94" s="21"/>
      <c r="CS94" s="21"/>
      <c r="CT94" s="21"/>
      <c r="CU94" s="21"/>
      <c r="CV94" s="21"/>
      <c r="CW94" s="21"/>
      <c r="CX94" s="21"/>
      <c r="CY94" s="21"/>
      <c r="CZ94" s="21"/>
    </row>
    <row r="95" s="514" customFormat="true" ht="15" customHeight="true" x14ac:dyDescent="0.2">
      <c r="A95" s="156"/>
      <c r="B95" s="148"/>
      <c r="C95" s="117"/>
      <c r="D95" s="116"/>
      <c r="E95" s="116"/>
      <c r="F95" s="116"/>
      <c r="G95" s="115"/>
      <c r="H95" s="114"/>
      <c r="I95" s="116"/>
      <c r="J95" s="116"/>
      <c r="K95" s="116"/>
      <c r="L95" s="113"/>
      <c r="M95" s="117"/>
      <c r="N95" s="116"/>
      <c r="O95" s="116"/>
      <c r="P95" s="116"/>
      <c r="Q95" s="115"/>
      <c r="R95" s="114"/>
      <c r="S95" s="116"/>
      <c r="T95" s="116"/>
      <c r="U95" s="116"/>
      <c r="V95" s="116"/>
      <c r="W95" s="113"/>
      <c r="X95" s="842"/>
      <c r="Y95" s="842"/>
      <c r="Z95" s="842"/>
      <c r="AA95" s="842"/>
      <c r="AB95" s="842"/>
      <c r="AC95" s="842"/>
      <c r="AD95" s="842"/>
      <c r="AE95" s="842"/>
      <c r="AF95" s="842"/>
      <c r="AG95" s="842"/>
      <c r="AH95" s="842"/>
      <c r="AI95" s="842"/>
      <c r="AJ95" s="842"/>
      <c r="AK95" s="842"/>
      <c r="AL95" s="842"/>
      <c r="AM95" s="842"/>
      <c r="AN95" s="842"/>
      <c r="AO95" s="842"/>
      <c r="AP95" s="842"/>
      <c r="AQ95" s="842"/>
      <c r="AR95" s="842"/>
      <c r="AS95" s="842"/>
      <c r="AT95" s="842"/>
      <c r="AU95" s="842"/>
      <c r="AV95" s="842"/>
      <c r="AW95" s="842"/>
      <c r="AX95" s="842"/>
      <c r="AY95" s="842"/>
      <c r="AZ95" s="357"/>
      <c r="BA95" s="877"/>
      <c r="BB95" s="604"/>
      <c r="BC95" s="458"/>
      <c r="BD95" s="445"/>
      <c r="BE95" s="445"/>
      <c r="BF95" s="445"/>
      <c r="BG95" s="462"/>
      <c r="BH95" s="458"/>
      <c r="BI95" s="445"/>
      <c r="BJ95" s="445"/>
      <c r="BK95" s="445"/>
      <c r="BL95" s="462"/>
      <c r="BM95" s="458"/>
      <c r="BN95" s="445"/>
      <c r="BO95" s="445"/>
      <c r="BP95" s="445"/>
      <c r="BQ95" s="462"/>
      <c r="BR95" s="458"/>
      <c r="BS95" s="445"/>
      <c r="BT95" s="445"/>
      <c r="BU95" s="445"/>
      <c r="BV95" s="445"/>
      <c r="BW95" s="446"/>
      <c r="BX95" s="21"/>
      <c r="BY95" s="21"/>
      <c r="BZ95" s="21"/>
      <c r="CA95" s="21"/>
      <c r="CB95" s="21"/>
      <c r="CC95" s="21"/>
      <c r="CD95" s="21"/>
      <c r="CE95" s="21"/>
      <c r="CF95" s="21"/>
      <c r="CG95" s="21"/>
      <c r="CH95" s="21"/>
      <c r="CI95" s="21"/>
      <c r="CJ95" s="21"/>
      <c r="CK95" s="21"/>
      <c r="CL95" s="21"/>
      <c r="CM95" s="21"/>
      <c r="CN95" s="21"/>
      <c r="CO95" s="21"/>
      <c r="CP95" s="21"/>
      <c r="CQ95" s="21"/>
      <c r="CR95" s="21"/>
      <c r="CS95" s="21"/>
      <c r="CT95" s="21"/>
      <c r="CU95" s="21"/>
      <c r="CV95" s="21"/>
      <c r="CW95" s="21"/>
      <c r="CX95" s="21"/>
      <c r="CY95" s="21"/>
      <c r="CZ95" s="21"/>
    </row>
    <row r="96" s="320" customFormat="true" ht="15" customHeight="true" x14ac:dyDescent="0.2">
      <c r="A96" s="92"/>
      <c r="B96" s="148"/>
      <c r="C96" s="117"/>
      <c r="D96" s="116"/>
      <c r="E96" s="116"/>
      <c r="F96" s="116"/>
      <c r="G96" s="115"/>
      <c r="H96" s="114"/>
      <c r="I96" s="116"/>
      <c r="J96" s="116"/>
      <c r="K96" s="116"/>
      <c r="L96" s="113"/>
      <c r="M96" s="117"/>
      <c r="N96" s="116"/>
      <c r="O96" s="116"/>
      <c r="P96" s="116"/>
      <c r="Q96" s="115"/>
      <c r="R96" s="114"/>
      <c r="S96" s="116"/>
      <c r="T96" s="116"/>
      <c r="U96" s="116"/>
      <c r="V96" s="116"/>
      <c r="W96" s="113"/>
      <c r="X96" s="842"/>
      <c r="Y96" s="842"/>
      <c r="Z96" s="842"/>
      <c r="AA96" s="842"/>
      <c r="AB96" s="842"/>
      <c r="AC96" s="842"/>
      <c r="AD96" s="842"/>
      <c r="AE96" s="842"/>
      <c r="AF96" s="842"/>
      <c r="AG96" s="842"/>
      <c r="AH96" s="842"/>
      <c r="AI96" s="842"/>
      <c r="AJ96" s="842"/>
      <c r="AK96" s="842"/>
      <c r="AL96" s="842"/>
      <c r="AM96" s="842"/>
      <c r="AN96" s="842"/>
      <c r="AO96" s="842"/>
      <c r="AP96" s="842"/>
      <c r="AQ96" s="842"/>
      <c r="AR96" s="842"/>
      <c r="AS96" s="842"/>
      <c r="AT96" s="842"/>
      <c r="AU96" s="842"/>
      <c r="AV96" s="842"/>
      <c r="AW96" s="842"/>
      <c r="AX96" s="842"/>
      <c r="AY96" s="842"/>
      <c r="AZ96" s="357"/>
      <c r="BA96" s="877"/>
      <c r="BB96" s="604"/>
      <c r="BC96" s="458"/>
      <c r="BD96" s="445"/>
      <c r="BE96" s="445"/>
      <c r="BF96" s="445"/>
      <c r="BG96" s="462"/>
      <c r="BH96" s="458"/>
      <c r="BI96" s="445"/>
      <c r="BJ96" s="445"/>
      <c r="BK96" s="445"/>
      <c r="BL96" s="462"/>
      <c r="BM96" s="458"/>
      <c r="BN96" s="445"/>
      <c r="BO96" s="445"/>
      <c r="BP96" s="445"/>
      <c r="BQ96" s="462"/>
      <c r="BR96" s="458"/>
      <c r="BS96" s="445"/>
      <c r="BT96" s="445"/>
      <c r="BU96" s="445"/>
      <c r="BV96" s="445"/>
      <c r="BW96" s="446"/>
      <c r="BX96" s="21"/>
      <c r="BY96" s="21"/>
      <c r="BZ96" s="21"/>
      <c r="CA96" s="21"/>
      <c r="CB96" s="21"/>
      <c r="CC96" s="21"/>
      <c r="CD96" s="21"/>
      <c r="CE96" s="21"/>
      <c r="CF96" s="21"/>
      <c r="CG96" s="21"/>
      <c r="CH96" s="21"/>
      <c r="CI96" s="21"/>
      <c r="CJ96" s="21"/>
      <c r="CK96" s="21"/>
      <c r="CL96" s="21"/>
      <c r="CM96" s="21"/>
      <c r="CN96" s="21"/>
      <c r="CO96" s="21"/>
      <c r="CP96" s="21"/>
      <c r="CQ96" s="21"/>
      <c r="CR96" s="21"/>
      <c r="CS96" s="21"/>
      <c r="CT96" s="21"/>
      <c r="CU96" s="21"/>
      <c r="CV96" s="21"/>
      <c r="CW96" s="21"/>
      <c r="CX96" s="21"/>
      <c r="CY96" s="21"/>
      <c r="CZ96" s="21"/>
    </row>
    <row r="97" s="320" customFormat="true" ht="15" customHeight="true" x14ac:dyDescent="0.2">
      <c r="A97" s="156"/>
      <c r="B97" s="148"/>
      <c r="C97" s="117"/>
      <c r="D97" s="116"/>
      <c r="E97" s="116"/>
      <c r="F97" s="116"/>
      <c r="G97" s="115"/>
      <c r="H97" s="114"/>
      <c r="I97" s="116"/>
      <c r="J97" s="116"/>
      <c r="K97" s="116"/>
      <c r="L97" s="113"/>
      <c r="M97" s="117"/>
      <c r="N97" s="116"/>
      <c r="O97" s="116"/>
      <c r="P97" s="116"/>
      <c r="Q97" s="115"/>
      <c r="R97" s="114"/>
      <c r="S97" s="116"/>
      <c r="T97" s="116"/>
      <c r="U97" s="116"/>
      <c r="V97" s="116"/>
      <c r="W97" s="113"/>
      <c r="X97" s="842"/>
      <c r="Y97" s="842"/>
      <c r="Z97" s="842"/>
      <c r="AA97" s="842"/>
      <c r="AB97" s="842"/>
      <c r="AC97" s="842"/>
      <c r="AD97" s="842"/>
      <c r="AE97" s="842"/>
      <c r="AF97" s="842"/>
      <c r="AG97" s="842"/>
      <c r="AH97" s="842"/>
      <c r="AI97" s="842"/>
      <c r="AJ97" s="842"/>
      <c r="AK97" s="842"/>
      <c r="AL97" s="842"/>
      <c r="AM97" s="842"/>
      <c r="AN97" s="842"/>
      <c r="AO97" s="842"/>
      <c r="AP97" s="842"/>
      <c r="AQ97" s="842"/>
      <c r="AR97" s="842"/>
      <c r="AS97" s="842"/>
      <c r="AT97" s="842"/>
      <c r="AU97" s="842"/>
      <c r="AV97" s="842"/>
      <c r="AW97" s="842"/>
      <c r="AX97" s="842"/>
      <c r="AY97" s="842"/>
      <c r="AZ97" s="357"/>
      <c r="BA97" s="877"/>
      <c r="BB97" s="604"/>
      <c r="BC97" s="458"/>
      <c r="BD97" s="445"/>
      <c r="BE97" s="445"/>
      <c r="BF97" s="445"/>
      <c r="BG97" s="462"/>
      <c r="BH97" s="458"/>
      <c r="BI97" s="445"/>
      <c r="BJ97" s="445"/>
      <c r="BK97" s="445"/>
      <c r="BL97" s="462"/>
      <c r="BM97" s="458"/>
      <c r="BN97" s="445"/>
      <c r="BO97" s="445"/>
      <c r="BP97" s="445"/>
      <c r="BQ97" s="462"/>
      <c r="BR97" s="458"/>
      <c r="BS97" s="445"/>
      <c r="BT97" s="445"/>
      <c r="BU97" s="445"/>
      <c r="BV97" s="445"/>
      <c r="BW97" s="446"/>
      <c r="BX97" s="21"/>
      <c r="BY97" s="21"/>
      <c r="BZ97" s="21"/>
      <c r="CA97" s="21"/>
      <c r="CB97" s="21"/>
      <c r="CC97" s="21"/>
      <c r="CD97" s="21"/>
      <c r="CE97" s="21"/>
      <c r="CF97" s="21"/>
      <c r="CG97" s="21"/>
      <c r="CH97" s="21"/>
      <c r="CI97" s="21"/>
      <c r="CJ97" s="21"/>
      <c r="CK97" s="21"/>
      <c r="CL97" s="21"/>
      <c r="CM97" s="21"/>
      <c r="CN97" s="21"/>
      <c r="CO97" s="21"/>
      <c r="CP97" s="21"/>
      <c r="CQ97" s="21"/>
      <c r="CR97" s="21"/>
      <c r="CS97" s="21"/>
      <c r="CT97" s="21"/>
      <c r="CU97" s="21"/>
      <c r="CV97" s="21"/>
      <c r="CW97" s="21"/>
      <c r="CX97" s="21"/>
      <c r="CY97" s="21"/>
      <c r="CZ97" s="21"/>
    </row>
    <row r="98" s="320" customFormat="true" ht="15" customHeight="true" x14ac:dyDescent="0.2">
      <c r="A98" s="92"/>
      <c r="B98" s="148"/>
      <c r="C98" s="117"/>
      <c r="D98" s="116"/>
      <c r="E98" s="116"/>
      <c r="F98" s="116"/>
      <c r="G98" s="115"/>
      <c r="H98" s="114"/>
      <c r="I98" s="116"/>
      <c r="J98" s="116"/>
      <c r="K98" s="116"/>
      <c r="L98" s="113"/>
      <c r="M98" s="117"/>
      <c r="N98" s="116"/>
      <c r="O98" s="116"/>
      <c r="P98" s="116"/>
      <c r="Q98" s="115"/>
      <c r="R98" s="114"/>
      <c r="S98" s="116"/>
      <c r="T98" s="116"/>
      <c r="U98" s="116"/>
      <c r="V98" s="116"/>
      <c r="W98" s="113"/>
      <c r="X98" s="842"/>
      <c r="Y98" s="842"/>
      <c r="Z98" s="842"/>
      <c r="AA98" s="842"/>
      <c r="AB98" s="842"/>
      <c r="AC98" s="842"/>
      <c r="AD98" s="842"/>
      <c r="AE98" s="842"/>
      <c r="AF98" s="842"/>
      <c r="AG98" s="842"/>
      <c r="AH98" s="842"/>
      <c r="AI98" s="842"/>
      <c r="AJ98" s="842"/>
      <c r="AK98" s="842"/>
      <c r="AL98" s="842"/>
      <c r="AM98" s="842"/>
      <c r="AN98" s="842"/>
      <c r="AO98" s="842"/>
      <c r="AP98" s="842"/>
      <c r="AQ98" s="842"/>
      <c r="AR98" s="842"/>
      <c r="AS98" s="842"/>
      <c r="AT98" s="842"/>
      <c r="AU98" s="842"/>
      <c r="AV98" s="842"/>
      <c r="AW98" s="842"/>
      <c r="AX98" s="842"/>
      <c r="AY98" s="842"/>
      <c r="AZ98" s="357"/>
      <c r="BA98" s="877"/>
      <c r="BB98" s="604"/>
      <c r="BC98" s="458"/>
      <c r="BD98" s="445"/>
      <c r="BE98" s="445"/>
      <c r="BF98" s="445"/>
      <c r="BG98" s="462"/>
      <c r="BH98" s="458"/>
      <c r="BI98" s="445"/>
      <c r="BJ98" s="445"/>
      <c r="BK98" s="445"/>
      <c r="BL98" s="462"/>
      <c r="BM98" s="458"/>
      <c r="BN98" s="445"/>
      <c r="BO98" s="445"/>
      <c r="BP98" s="445"/>
      <c r="BQ98" s="462"/>
      <c r="BR98" s="458"/>
      <c r="BS98" s="445"/>
      <c r="BT98" s="445"/>
      <c r="BU98" s="445"/>
      <c r="BV98" s="445"/>
      <c r="BW98" s="446"/>
      <c r="BX98" s="21"/>
      <c r="BY98" s="21"/>
      <c r="BZ98" s="21"/>
      <c r="CA98" s="21"/>
      <c r="CB98" s="21"/>
      <c r="CC98" s="21"/>
      <c r="CD98" s="21"/>
      <c r="CE98" s="21"/>
      <c r="CF98" s="21"/>
      <c r="CG98" s="21"/>
      <c r="CH98" s="21"/>
      <c r="CI98" s="21"/>
      <c r="CJ98" s="21"/>
      <c r="CK98" s="21"/>
      <c r="CL98" s="21"/>
      <c r="CM98" s="21"/>
      <c r="CN98" s="21"/>
      <c r="CO98" s="21"/>
      <c r="CP98" s="21"/>
      <c r="CQ98" s="21"/>
      <c r="CR98" s="21"/>
      <c r="CS98" s="21"/>
      <c r="CT98" s="21"/>
      <c r="CU98" s="21"/>
      <c r="CV98" s="21"/>
      <c r="CW98" s="21"/>
      <c r="CX98" s="21"/>
      <c r="CY98" s="21"/>
      <c r="CZ98" s="21"/>
    </row>
    <row r="99" s="320" customFormat="true" ht="15" customHeight="true" x14ac:dyDescent="0.2">
      <c r="A99" s="92"/>
      <c r="B99" s="148"/>
      <c r="C99" s="117"/>
      <c r="D99" s="116"/>
      <c r="E99" s="116"/>
      <c r="F99" s="116"/>
      <c r="G99" s="115"/>
      <c r="H99" s="114"/>
      <c r="I99" s="116"/>
      <c r="J99" s="116"/>
      <c r="K99" s="116"/>
      <c r="L99" s="113"/>
      <c r="M99" s="117"/>
      <c r="N99" s="116"/>
      <c r="O99" s="116"/>
      <c r="P99" s="116"/>
      <c r="Q99" s="115"/>
      <c r="R99" s="114"/>
      <c r="S99" s="116"/>
      <c r="T99" s="116"/>
      <c r="U99" s="116"/>
      <c r="V99" s="116"/>
      <c r="W99" s="113"/>
      <c r="X99" s="842"/>
      <c r="Y99" s="842"/>
      <c r="Z99" s="842"/>
      <c r="AA99" s="842"/>
      <c r="AB99" s="842"/>
      <c r="AC99" s="842"/>
      <c r="AD99" s="842"/>
      <c r="AE99" s="842"/>
      <c r="AF99" s="842"/>
      <c r="AG99" s="842"/>
      <c r="AH99" s="842"/>
      <c r="AI99" s="842"/>
      <c r="AJ99" s="842"/>
      <c r="AK99" s="842"/>
      <c r="AL99" s="842"/>
      <c r="AM99" s="842"/>
      <c r="AN99" s="842"/>
      <c r="AO99" s="842"/>
      <c r="AP99" s="842"/>
      <c r="AQ99" s="842"/>
      <c r="AR99" s="842"/>
      <c r="AS99" s="842"/>
      <c r="AT99" s="842"/>
      <c r="AU99" s="842"/>
      <c r="AV99" s="842"/>
      <c r="AW99" s="842"/>
      <c r="AX99" s="842"/>
      <c r="AY99" s="842"/>
      <c r="AZ99" s="357"/>
      <c r="BA99" s="877"/>
      <c r="BB99" s="604"/>
      <c r="BC99" s="458"/>
      <c r="BD99" s="445"/>
      <c r="BE99" s="445"/>
      <c r="BF99" s="445"/>
      <c r="BG99" s="462"/>
      <c r="BH99" s="458"/>
      <c r="BI99" s="445"/>
      <c r="BJ99" s="445"/>
      <c r="BK99" s="445"/>
      <c r="BL99" s="462"/>
      <c r="BM99" s="458"/>
      <c r="BN99" s="445"/>
      <c r="BO99" s="445"/>
      <c r="BP99" s="445"/>
      <c r="BQ99" s="462"/>
      <c r="BR99" s="458"/>
      <c r="BS99" s="445"/>
      <c r="BT99" s="445"/>
      <c r="BU99" s="445"/>
      <c r="BV99" s="445"/>
      <c r="BW99" s="446"/>
      <c r="BX99" s="21"/>
      <c r="BY99" s="21"/>
      <c r="BZ99" s="21"/>
      <c r="CA99" s="21"/>
      <c r="CB99" s="21"/>
      <c r="CC99" s="21"/>
      <c r="CD99" s="21"/>
      <c r="CE99" s="21"/>
      <c r="CF99" s="21"/>
      <c r="CG99" s="21"/>
      <c r="CH99" s="21"/>
      <c r="CI99" s="21"/>
      <c r="CJ99" s="21"/>
      <c r="CK99" s="21"/>
      <c r="CL99" s="21"/>
      <c r="CM99" s="21"/>
      <c r="CN99" s="21"/>
      <c r="CO99" s="21"/>
      <c r="CP99" s="21"/>
      <c r="CQ99" s="21"/>
      <c r="CR99" s="21"/>
      <c r="CS99" s="21"/>
      <c r="CT99" s="21"/>
      <c r="CU99" s="21"/>
      <c r="CV99" s="21"/>
      <c r="CW99" s="21"/>
      <c r="CX99" s="21"/>
      <c r="CY99" s="21"/>
      <c r="CZ99" s="21"/>
    </row>
    <row r="100" s="320" customFormat="true" ht="15" customHeight="true" x14ac:dyDescent="0.2">
      <c r="A100" s="92"/>
      <c r="B100" s="148"/>
      <c r="C100" s="117"/>
      <c r="D100" s="116"/>
      <c r="E100" s="116"/>
      <c r="F100" s="116"/>
      <c r="G100" s="115"/>
      <c r="H100" s="114"/>
      <c r="I100" s="116"/>
      <c r="J100" s="116"/>
      <c r="K100" s="116"/>
      <c r="L100" s="113"/>
      <c r="M100" s="117"/>
      <c r="N100" s="116"/>
      <c r="O100" s="116"/>
      <c r="P100" s="116"/>
      <c r="Q100" s="115"/>
      <c r="R100" s="114"/>
      <c r="S100" s="116"/>
      <c r="T100" s="116"/>
      <c r="U100" s="116"/>
      <c r="V100" s="116"/>
      <c r="W100" s="113"/>
      <c r="X100" s="842"/>
      <c r="Y100" s="842"/>
      <c r="Z100" s="842"/>
      <c r="AA100" s="842"/>
      <c r="AB100" s="842"/>
      <c r="AC100" s="842"/>
      <c r="AD100" s="842"/>
      <c r="AE100" s="842"/>
      <c r="AF100" s="842"/>
      <c r="AG100" s="842"/>
      <c r="AH100" s="842"/>
      <c r="AI100" s="842"/>
      <c r="AJ100" s="842"/>
      <c r="AK100" s="842"/>
      <c r="AL100" s="842"/>
      <c r="AM100" s="842"/>
      <c r="AN100" s="842"/>
      <c r="AO100" s="842"/>
      <c r="AP100" s="842"/>
      <c r="AQ100" s="842"/>
      <c r="AR100" s="842"/>
      <c r="AS100" s="842"/>
      <c r="AT100" s="842"/>
      <c r="AU100" s="842"/>
      <c r="AV100" s="842"/>
      <c r="AW100" s="842"/>
      <c r="AX100" s="842"/>
      <c r="AY100" s="842"/>
      <c r="AZ100" s="357"/>
      <c r="BA100" s="877"/>
      <c r="BB100" s="604"/>
      <c r="BC100" s="458"/>
      <c r="BD100" s="445"/>
      <c r="BE100" s="445"/>
      <c r="BF100" s="445"/>
      <c r="BG100" s="462"/>
      <c r="BH100" s="458"/>
      <c r="BI100" s="445"/>
      <c r="BJ100" s="445"/>
      <c r="BK100" s="445"/>
      <c r="BL100" s="462"/>
      <c r="BM100" s="458"/>
      <c r="BN100" s="445"/>
      <c r="BO100" s="445"/>
      <c r="BP100" s="445"/>
      <c r="BQ100" s="462"/>
      <c r="BR100" s="458"/>
      <c r="BS100" s="445"/>
      <c r="BT100" s="445"/>
      <c r="BU100" s="445"/>
      <c r="BV100" s="445"/>
      <c r="BW100" s="446"/>
      <c r="BX100" s="21"/>
      <c r="BY100" s="21"/>
      <c r="BZ100" s="21"/>
      <c r="CA100" s="21"/>
      <c r="CB100" s="21"/>
      <c r="CC100" s="21"/>
      <c r="CD100" s="21"/>
      <c r="CE100" s="21"/>
      <c r="CF100" s="21"/>
      <c r="CG100" s="21"/>
      <c r="CH100" s="21"/>
      <c r="CI100" s="21"/>
      <c r="CJ100" s="21"/>
      <c r="CK100" s="21"/>
      <c r="CL100" s="21"/>
      <c r="CM100" s="21"/>
      <c r="CN100" s="21"/>
      <c r="CO100" s="21"/>
      <c r="CP100" s="21"/>
      <c r="CQ100" s="21"/>
      <c r="CR100" s="21"/>
      <c r="CS100" s="21"/>
      <c r="CT100" s="21"/>
      <c r="CU100" s="21"/>
      <c r="CV100" s="21"/>
      <c r="CW100" s="21"/>
      <c r="CX100" s="21"/>
      <c r="CY100" s="21"/>
      <c r="CZ100" s="21"/>
    </row>
    <row r="101" s="320" customFormat="true" ht="15" customHeight="true" x14ac:dyDescent="0.2">
      <c r="A101" s="156"/>
      <c r="B101" s="148"/>
      <c r="C101" s="117"/>
      <c r="D101" s="116"/>
      <c r="E101" s="116"/>
      <c r="F101" s="116"/>
      <c r="G101" s="115"/>
      <c r="H101" s="114"/>
      <c r="I101" s="116"/>
      <c r="J101" s="116"/>
      <c r="K101" s="116"/>
      <c r="L101" s="113"/>
      <c r="M101" s="117"/>
      <c r="N101" s="116"/>
      <c r="O101" s="116"/>
      <c r="P101" s="116"/>
      <c r="Q101" s="115"/>
      <c r="R101" s="114"/>
      <c r="S101" s="116"/>
      <c r="T101" s="116"/>
      <c r="U101" s="116"/>
      <c r="V101" s="116"/>
      <c r="W101" s="113"/>
      <c r="X101" s="842"/>
      <c r="Y101" s="842"/>
      <c r="Z101" s="842"/>
      <c r="AA101" s="842"/>
      <c r="AB101" s="842"/>
      <c r="AC101" s="842"/>
      <c r="AD101" s="842"/>
      <c r="AE101" s="842"/>
      <c r="AF101" s="842"/>
      <c r="AG101" s="842"/>
      <c r="AH101" s="842"/>
      <c r="AI101" s="842"/>
      <c r="AJ101" s="842"/>
      <c r="AK101" s="842"/>
      <c r="AL101" s="842"/>
      <c r="AM101" s="842"/>
      <c r="AN101" s="842"/>
      <c r="AO101" s="842"/>
      <c r="AP101" s="842"/>
      <c r="AQ101" s="842"/>
      <c r="AR101" s="842"/>
      <c r="AS101" s="842"/>
      <c r="AT101" s="842"/>
      <c r="AU101" s="842"/>
      <c r="AV101" s="842"/>
      <c r="AW101" s="842"/>
      <c r="AX101" s="842"/>
      <c r="AY101" s="842"/>
      <c r="AZ101" s="357"/>
      <c r="BA101" s="877"/>
      <c r="BB101" s="604"/>
      <c r="BC101" s="458"/>
      <c r="BD101" s="445"/>
      <c r="BE101" s="445"/>
      <c r="BF101" s="445"/>
      <c r="BG101" s="462"/>
      <c r="BH101" s="458"/>
      <c r="BI101" s="445"/>
      <c r="BJ101" s="445"/>
      <c r="BK101" s="445"/>
      <c r="BL101" s="462"/>
      <c r="BM101" s="458"/>
      <c r="BN101" s="445"/>
      <c r="BO101" s="445"/>
      <c r="BP101" s="445"/>
      <c r="BQ101" s="462"/>
      <c r="BR101" s="458"/>
      <c r="BS101" s="445"/>
      <c r="BT101" s="445"/>
      <c r="BU101" s="445"/>
      <c r="BV101" s="445"/>
      <c r="BW101" s="446"/>
      <c r="BX101" s="21"/>
      <c r="BY101" s="21"/>
      <c r="BZ101" s="21"/>
      <c r="CA101" s="21"/>
      <c r="CB101" s="21"/>
      <c r="CC101" s="21"/>
      <c r="CD101" s="21"/>
      <c r="CE101" s="21"/>
      <c r="CF101" s="21"/>
      <c r="CG101" s="21"/>
      <c r="CH101" s="21"/>
      <c r="CI101" s="21"/>
      <c r="CJ101" s="21"/>
      <c r="CK101" s="21"/>
      <c r="CL101" s="21"/>
      <c r="CM101" s="21"/>
      <c r="CN101" s="21"/>
      <c r="CO101" s="21"/>
      <c r="CP101" s="21"/>
      <c r="CQ101" s="21"/>
      <c r="CR101" s="21"/>
      <c r="CS101" s="21"/>
      <c r="CT101" s="21"/>
      <c r="CU101" s="21"/>
      <c r="CV101" s="21"/>
      <c r="CW101" s="21"/>
      <c r="CX101" s="21"/>
      <c r="CY101" s="21"/>
      <c r="CZ101" s="21"/>
    </row>
    <row r="102" s="320" customFormat="true" ht="15" customHeight="true" x14ac:dyDescent="0.2">
      <c r="A102" s="92"/>
      <c r="B102" s="148"/>
      <c r="C102" s="117"/>
      <c r="D102" s="116"/>
      <c r="E102" s="116"/>
      <c r="F102" s="116"/>
      <c r="G102" s="115"/>
      <c r="H102" s="114"/>
      <c r="I102" s="116"/>
      <c r="J102" s="116"/>
      <c r="K102" s="116"/>
      <c r="L102" s="113"/>
      <c r="M102" s="117"/>
      <c r="N102" s="116"/>
      <c r="O102" s="116"/>
      <c r="P102" s="116"/>
      <c r="Q102" s="115"/>
      <c r="R102" s="114"/>
      <c r="S102" s="116"/>
      <c r="T102" s="116"/>
      <c r="U102" s="116"/>
      <c r="V102" s="116"/>
      <c r="W102" s="113"/>
      <c r="X102" s="842"/>
      <c r="Y102" s="842"/>
      <c r="Z102" s="842"/>
      <c r="AA102" s="842"/>
      <c r="AB102" s="842"/>
      <c r="AC102" s="842"/>
      <c r="AD102" s="842"/>
      <c r="AE102" s="842"/>
      <c r="AF102" s="842"/>
      <c r="AG102" s="842"/>
      <c r="AH102" s="842"/>
      <c r="AI102" s="842"/>
      <c r="AJ102" s="842"/>
      <c r="AK102" s="842"/>
      <c r="AL102" s="842"/>
      <c r="AM102" s="842"/>
      <c r="AN102" s="842"/>
      <c r="AO102" s="842"/>
      <c r="AP102" s="842"/>
      <c r="AQ102" s="842"/>
      <c r="AR102" s="842"/>
      <c r="AS102" s="842"/>
      <c r="AT102" s="842"/>
      <c r="AU102" s="842"/>
      <c r="AV102" s="842"/>
      <c r="AW102" s="842"/>
      <c r="AX102" s="842"/>
      <c r="AY102" s="842"/>
      <c r="AZ102" s="357"/>
      <c r="BA102" s="877"/>
      <c r="BB102" s="604"/>
      <c r="BC102" s="458"/>
      <c r="BD102" s="445"/>
      <c r="BE102" s="445"/>
      <c r="BF102" s="445"/>
      <c r="BG102" s="462"/>
      <c r="BH102" s="458"/>
      <c r="BI102" s="445"/>
      <c r="BJ102" s="445"/>
      <c r="BK102" s="445"/>
      <c r="BL102" s="462"/>
      <c r="BM102" s="458"/>
      <c r="BN102" s="445"/>
      <c r="BO102" s="445"/>
      <c r="BP102" s="445"/>
      <c r="BQ102" s="462"/>
      <c r="BR102" s="458"/>
      <c r="BS102" s="445"/>
      <c r="BT102" s="445"/>
      <c r="BU102" s="445"/>
      <c r="BV102" s="445"/>
      <c r="BW102" s="446"/>
      <c r="BX102" s="21"/>
      <c r="BY102" s="21"/>
      <c r="BZ102" s="21"/>
      <c r="CA102" s="21"/>
      <c r="CB102" s="21"/>
      <c r="CC102" s="21"/>
      <c r="CD102" s="21"/>
      <c r="CE102" s="21"/>
      <c r="CF102" s="21"/>
      <c r="CG102" s="21"/>
      <c r="CH102" s="21"/>
      <c r="CI102" s="21"/>
      <c r="CJ102" s="21"/>
      <c r="CK102" s="21"/>
      <c r="CL102" s="21"/>
      <c r="CM102" s="21"/>
      <c r="CN102" s="21"/>
      <c r="CO102" s="21"/>
      <c r="CP102" s="21"/>
      <c r="CQ102" s="21"/>
      <c r="CR102" s="21"/>
      <c r="CS102" s="21"/>
      <c r="CT102" s="21"/>
      <c r="CU102" s="21"/>
      <c r="CV102" s="21"/>
      <c r="CW102" s="21"/>
      <c r="CX102" s="21"/>
      <c r="CY102" s="21"/>
      <c r="CZ102" s="21"/>
    </row>
    <row r="103" s="320" customFormat="true" ht="15" customHeight="true" x14ac:dyDescent="0.2">
      <c r="A103" s="92"/>
      <c r="B103" s="148"/>
      <c r="C103" s="117"/>
      <c r="D103" s="116"/>
      <c r="E103" s="116"/>
      <c r="F103" s="116"/>
      <c r="G103" s="115"/>
      <c r="H103" s="114"/>
      <c r="I103" s="116"/>
      <c r="J103" s="116"/>
      <c r="K103" s="116"/>
      <c r="L103" s="113"/>
      <c r="M103" s="117"/>
      <c r="N103" s="116"/>
      <c r="O103" s="116"/>
      <c r="P103" s="116"/>
      <c r="Q103" s="115"/>
      <c r="R103" s="114"/>
      <c r="S103" s="116"/>
      <c r="T103" s="116"/>
      <c r="U103" s="116"/>
      <c r="V103" s="116"/>
      <c r="W103" s="113"/>
      <c r="X103" s="842"/>
      <c r="Y103" s="842"/>
      <c r="Z103" s="842"/>
      <c r="AA103" s="842"/>
      <c r="AB103" s="842"/>
      <c r="AC103" s="842"/>
      <c r="AD103" s="842"/>
      <c r="AE103" s="842"/>
      <c r="AF103" s="842"/>
      <c r="AG103" s="842"/>
      <c r="AH103" s="842"/>
      <c r="AI103" s="842"/>
      <c r="AJ103" s="842"/>
      <c r="AK103" s="842"/>
      <c r="AL103" s="842"/>
      <c r="AM103" s="842"/>
      <c r="AN103" s="842"/>
      <c r="AO103" s="842"/>
      <c r="AP103" s="842"/>
      <c r="AQ103" s="842"/>
      <c r="AR103" s="842"/>
      <c r="AS103" s="842"/>
      <c r="AT103" s="842"/>
      <c r="AU103" s="842"/>
      <c r="AV103" s="842"/>
      <c r="AW103" s="842"/>
      <c r="AX103" s="842"/>
      <c r="AY103" s="842"/>
      <c r="AZ103" s="357"/>
      <c r="BA103" s="877"/>
      <c r="BB103" s="604"/>
      <c r="BC103" s="458"/>
      <c r="BD103" s="445"/>
      <c r="BE103" s="445"/>
      <c r="BF103" s="445"/>
      <c r="BG103" s="462"/>
      <c r="BH103" s="458"/>
      <c r="BI103" s="445"/>
      <c r="BJ103" s="445"/>
      <c r="BK103" s="445"/>
      <c r="BL103" s="462"/>
      <c r="BM103" s="458"/>
      <c r="BN103" s="445"/>
      <c r="BO103" s="445"/>
      <c r="BP103" s="445"/>
      <c r="BQ103" s="462"/>
      <c r="BR103" s="458"/>
      <c r="BS103" s="445"/>
      <c r="BT103" s="445"/>
      <c r="BU103" s="445"/>
      <c r="BV103" s="445"/>
      <c r="BW103" s="446"/>
      <c r="BX103" s="21"/>
      <c r="BY103" s="21"/>
      <c r="BZ103" s="21"/>
      <c r="CA103" s="21"/>
      <c r="CB103" s="21"/>
      <c r="CC103" s="21"/>
      <c r="CD103" s="21"/>
      <c r="CE103" s="21"/>
      <c r="CF103" s="21"/>
      <c r="CG103" s="21"/>
      <c r="CH103" s="21"/>
      <c r="CI103" s="21"/>
      <c r="CJ103" s="21"/>
      <c r="CK103" s="21"/>
      <c r="CL103" s="21"/>
      <c r="CM103" s="21"/>
      <c r="CN103" s="21"/>
      <c r="CO103" s="21"/>
      <c r="CP103" s="21"/>
      <c r="CQ103" s="21"/>
      <c r="CR103" s="21"/>
      <c r="CS103" s="21"/>
      <c r="CT103" s="21"/>
      <c r="CU103" s="21"/>
      <c r="CV103" s="21"/>
      <c r="CW103" s="21"/>
      <c r="CX103" s="21"/>
      <c r="CY103" s="21"/>
      <c r="CZ103" s="21"/>
    </row>
    <row r="104" s="320" customFormat="true" ht="15" customHeight="true" x14ac:dyDescent="0.2">
      <c r="A104" s="92"/>
      <c r="B104" s="148"/>
      <c r="C104" s="117"/>
      <c r="D104" s="116"/>
      <c r="E104" s="116"/>
      <c r="F104" s="116"/>
      <c r="G104" s="115"/>
      <c r="H104" s="114"/>
      <c r="I104" s="116"/>
      <c r="J104" s="116"/>
      <c r="K104" s="116"/>
      <c r="L104" s="113"/>
      <c r="M104" s="117"/>
      <c r="N104" s="116"/>
      <c r="O104" s="116"/>
      <c r="P104" s="116"/>
      <c r="Q104" s="115"/>
      <c r="R104" s="114"/>
      <c r="S104" s="116"/>
      <c r="T104" s="116"/>
      <c r="U104" s="116"/>
      <c r="V104" s="116"/>
      <c r="W104" s="113"/>
      <c r="X104" s="842"/>
      <c r="Y104" s="842"/>
      <c r="Z104" s="842"/>
      <c r="AA104" s="842"/>
      <c r="AB104" s="842"/>
      <c r="AC104" s="842"/>
      <c r="AD104" s="842"/>
      <c r="AE104" s="842"/>
      <c r="AF104" s="842"/>
      <c r="AG104" s="842"/>
      <c r="AH104" s="842"/>
      <c r="AI104" s="842"/>
      <c r="AJ104" s="842"/>
      <c r="AK104" s="842"/>
      <c r="AL104" s="842"/>
      <c r="AM104" s="842"/>
      <c r="AN104" s="842"/>
      <c r="AO104" s="842"/>
      <c r="AP104" s="842"/>
      <c r="AQ104" s="842"/>
      <c r="AR104" s="842"/>
      <c r="AS104" s="842"/>
      <c r="AT104" s="842"/>
      <c r="AU104" s="842"/>
      <c r="AV104" s="842"/>
      <c r="AW104" s="842"/>
      <c r="AX104" s="842"/>
      <c r="AY104" s="842"/>
      <c r="AZ104" s="357"/>
      <c r="BA104" s="877"/>
      <c r="BB104" s="604"/>
      <c r="BC104" s="458"/>
      <c r="BD104" s="445"/>
      <c r="BE104" s="445"/>
      <c r="BF104" s="445"/>
      <c r="BG104" s="462"/>
      <c r="BH104" s="458"/>
      <c r="BI104" s="445"/>
      <c r="BJ104" s="445"/>
      <c r="BK104" s="445"/>
      <c r="BL104" s="462"/>
      <c r="BM104" s="458"/>
      <c r="BN104" s="445"/>
      <c r="BO104" s="445"/>
      <c r="BP104" s="445"/>
      <c r="BQ104" s="462"/>
      <c r="BR104" s="458"/>
      <c r="BS104" s="445"/>
      <c r="BT104" s="445"/>
      <c r="BU104" s="445"/>
      <c r="BV104" s="445"/>
      <c r="BW104" s="446"/>
      <c r="BX104" s="21"/>
      <c r="BY104" s="21"/>
      <c r="BZ104" s="21"/>
      <c r="CA104" s="21"/>
      <c r="CB104" s="21"/>
      <c r="CC104" s="21"/>
      <c r="CD104" s="21"/>
      <c r="CE104" s="21"/>
      <c r="CF104" s="21"/>
      <c r="CG104" s="21"/>
      <c r="CH104" s="21"/>
      <c r="CI104" s="21"/>
      <c r="CJ104" s="21"/>
      <c r="CK104" s="21"/>
      <c r="CL104" s="21"/>
      <c r="CM104" s="21"/>
      <c r="CN104" s="21"/>
      <c r="CO104" s="21"/>
      <c r="CP104" s="21"/>
      <c r="CQ104" s="21"/>
      <c r="CR104" s="21"/>
      <c r="CS104" s="21"/>
      <c r="CT104" s="21"/>
      <c r="CU104" s="21"/>
      <c r="CV104" s="21"/>
      <c r="CW104" s="21"/>
      <c r="CX104" s="21"/>
      <c r="CY104" s="21"/>
      <c r="CZ104" s="21"/>
    </row>
    <row r="105" s="320" customFormat="true" ht="15" customHeight="true" x14ac:dyDescent="0.2">
      <c r="A105" s="153"/>
      <c r="B105" s="147"/>
      <c r="C105" s="112"/>
      <c r="D105" s="111"/>
      <c r="E105" s="111"/>
      <c r="F105" s="111"/>
      <c r="G105" s="110"/>
      <c r="H105" s="109"/>
      <c r="I105" s="111"/>
      <c r="J105" s="111"/>
      <c r="K105" s="111"/>
      <c r="L105" s="108"/>
      <c r="M105" s="112"/>
      <c r="N105" s="111"/>
      <c r="O105" s="111"/>
      <c r="P105" s="111"/>
      <c r="Q105" s="110"/>
      <c r="R105" s="109"/>
      <c r="S105" s="111"/>
      <c r="T105" s="111"/>
      <c r="U105" s="111"/>
      <c r="V105" s="111"/>
      <c r="W105" s="108"/>
      <c r="X105" s="842"/>
      <c r="Y105" s="842"/>
      <c r="Z105" s="842"/>
      <c r="AA105" s="842"/>
      <c r="AB105" s="842"/>
      <c r="AC105" s="842"/>
      <c r="AD105" s="842"/>
      <c r="AE105" s="842"/>
      <c r="AF105" s="842"/>
      <c r="AG105" s="842"/>
      <c r="AH105" s="842"/>
      <c r="AI105" s="842"/>
      <c r="AJ105" s="842"/>
      <c r="AK105" s="842"/>
      <c r="AL105" s="842"/>
      <c r="AM105" s="842"/>
      <c r="AN105" s="842"/>
      <c r="AO105" s="842"/>
      <c r="AP105" s="842"/>
      <c r="AQ105" s="842"/>
      <c r="AR105" s="842"/>
      <c r="AS105" s="842"/>
      <c r="AT105" s="842"/>
      <c r="AU105" s="842"/>
      <c r="AV105" s="842"/>
      <c r="AW105" s="842"/>
      <c r="AX105" s="842"/>
      <c r="AY105" s="842"/>
      <c r="AZ105" s="357"/>
      <c r="BA105" s="877"/>
      <c r="BB105" s="604"/>
      <c r="BC105" s="461"/>
      <c r="BD105" s="460"/>
      <c r="BE105" s="460"/>
      <c r="BF105" s="460"/>
      <c r="BG105" s="464"/>
      <c r="BH105" s="461"/>
      <c r="BI105" s="460"/>
      <c r="BJ105" s="460"/>
      <c r="BK105" s="460"/>
      <c r="BL105" s="464"/>
      <c r="BM105" s="461"/>
      <c r="BN105" s="460"/>
      <c r="BO105" s="460"/>
      <c r="BP105" s="460"/>
      <c r="BQ105" s="464"/>
      <c r="BR105" s="461"/>
      <c r="BS105" s="460"/>
      <c r="BT105" s="460"/>
      <c r="BU105" s="460"/>
      <c r="BV105" s="460"/>
      <c r="BW105" s="463"/>
      <c r="BX105" s="21"/>
      <c r="BY105" s="21"/>
      <c r="BZ105" s="21"/>
      <c r="CA105" s="21"/>
      <c r="CB105" s="21"/>
      <c r="CC105" s="21"/>
      <c r="CD105" s="21"/>
      <c r="CE105" s="21"/>
      <c r="CF105" s="21"/>
      <c r="CG105" s="21"/>
      <c r="CH105" s="21"/>
      <c r="CI105" s="21"/>
      <c r="CJ105" s="21"/>
      <c r="CK105" s="21"/>
      <c r="CL105" s="21"/>
      <c r="CM105" s="21"/>
      <c r="CN105" s="21"/>
      <c r="CO105" s="21"/>
      <c r="CP105" s="21"/>
      <c r="CQ105" s="21"/>
      <c r="CR105" s="21"/>
      <c r="CS105" s="21"/>
      <c r="CT105" s="21"/>
      <c r="CU105" s="21"/>
      <c r="CV105" s="21"/>
      <c r="CW105" s="21"/>
      <c r="CX105" s="21"/>
      <c r="CY105" s="21"/>
      <c r="CZ105" s="21"/>
    </row>
    <row r="106" s="320" customFormat="true" ht="250.15" customHeight="true" x14ac:dyDescent="0.2">
      <c r="A106" s="515"/>
      <c r="B106" s="183"/>
      <c r="C106" s="182"/>
      <c r="D106" s="182"/>
      <c r="E106" s="182"/>
      <c r="F106" s="182"/>
      <c r="G106" s="182"/>
      <c r="H106" s="182"/>
      <c r="I106" s="182"/>
      <c r="J106" s="182"/>
      <c r="K106" s="182"/>
      <c r="L106" s="182"/>
      <c r="M106" s="182"/>
      <c r="N106" s="182"/>
      <c r="O106" s="182"/>
      <c r="P106" s="182"/>
      <c r="Q106" s="182"/>
      <c r="R106" s="182"/>
      <c r="S106" s="182"/>
      <c r="T106" s="182"/>
      <c r="U106" s="182"/>
      <c r="V106" s="182"/>
      <c r="W106" s="182"/>
      <c r="X106" s="357"/>
      <c r="Y106" s="357"/>
      <c r="Z106" s="357"/>
      <c r="AA106" s="357"/>
      <c r="AB106" s="357"/>
      <c r="AC106" s="357"/>
      <c r="AD106" s="357"/>
      <c r="AE106" s="357"/>
      <c r="AF106" s="357"/>
      <c r="AG106" s="357"/>
      <c r="AH106" s="357"/>
      <c r="AI106" s="357"/>
      <c r="AJ106" s="357"/>
      <c r="AK106" s="357"/>
      <c r="AL106" s="357"/>
      <c r="AM106" s="357"/>
      <c r="AN106" s="357"/>
      <c r="AO106" s="357"/>
      <c r="AP106" s="357"/>
      <c r="AQ106" s="357"/>
      <c r="AR106" s="357"/>
      <c r="AS106" s="357"/>
      <c r="AT106" s="357"/>
      <c r="AU106" s="357"/>
      <c r="AV106" s="357"/>
      <c r="AW106" s="357"/>
      <c r="AX106" s="357"/>
      <c r="AY106" s="357"/>
      <c r="AZ106" s="357"/>
      <c r="BA106" s="438"/>
      <c r="BB106" s="439"/>
      <c r="BC106" s="439"/>
      <c r="BD106" s="439"/>
      <c r="BE106" s="439"/>
      <c r="BF106" s="439"/>
      <c r="BG106" s="439"/>
      <c r="BH106" s="439"/>
      <c r="BI106" s="439"/>
      <c r="BJ106" s="439"/>
      <c r="BK106" s="439"/>
      <c r="BL106" s="439"/>
      <c r="BM106" s="439"/>
      <c r="BN106" s="439"/>
      <c r="BO106" s="439"/>
      <c r="BP106" s="439"/>
      <c r="BQ106" s="439"/>
      <c r="BR106" s="439"/>
      <c r="BS106" s="439"/>
      <c r="BT106" s="439"/>
      <c r="BU106" s="439"/>
      <c r="BV106" s="439"/>
      <c r="BW106" s="438"/>
      <c r="BX106" s="356"/>
      <c r="BY106" s="356"/>
      <c r="BZ106" s="356"/>
      <c r="CA106" s="356"/>
      <c r="CB106" s="356"/>
      <c r="CC106" s="356"/>
      <c r="CD106" s="356"/>
      <c r="CE106" s="356"/>
      <c r="CF106" s="356"/>
      <c r="CG106" s="356"/>
      <c r="CH106" s="356"/>
      <c r="CI106" s="356"/>
      <c r="CJ106" s="356"/>
      <c r="CK106" s="356"/>
      <c r="CL106" s="356"/>
      <c r="CM106" s="356"/>
      <c r="CN106" s="356"/>
      <c r="CO106" s="356"/>
      <c r="CP106" s="356"/>
      <c r="CQ106" s="356"/>
      <c r="CR106" s="356"/>
      <c r="CS106" s="356"/>
      <c r="CT106" s="356"/>
      <c r="CU106" s="356"/>
      <c r="CV106" s="356"/>
      <c r="CW106" s="356"/>
      <c r="CX106" s="356"/>
      <c r="CY106" s="356"/>
      <c r="CZ106" s="356"/>
    </row>
    <row r="107" s="300" customFormat="true" ht="18" customHeight="true" x14ac:dyDescent="0.2">
      <c r="A107" s="515"/>
      <c r="B107" s="301"/>
      <c r="C107" s="425"/>
      <c r="D107" s="425"/>
      <c r="E107" s="425"/>
      <c r="F107" s="425"/>
      <c r="G107" s="425"/>
      <c r="H107" s="425"/>
      <c r="I107" s="425"/>
      <c r="J107" s="425"/>
      <c r="K107" s="425"/>
      <c r="L107" s="425"/>
      <c r="M107" s="425"/>
      <c r="N107" s="425"/>
      <c r="O107" s="425"/>
      <c r="P107" s="425"/>
      <c r="Q107" s="425"/>
      <c r="R107" s="425"/>
      <c r="S107" s="425"/>
      <c r="T107" s="425"/>
      <c r="U107" s="425"/>
      <c r="V107" s="425"/>
      <c r="W107" s="425"/>
      <c r="X107" s="352"/>
      <c r="Y107" s="352"/>
      <c r="Z107" s="352"/>
      <c r="AA107" s="352"/>
      <c r="AB107" s="352"/>
      <c r="AC107" s="352"/>
      <c r="AD107" s="352"/>
      <c r="AE107" s="352"/>
      <c r="AF107" s="352"/>
      <c r="AG107" s="352"/>
      <c r="AH107" s="352"/>
      <c r="AI107" s="352"/>
      <c r="AJ107" s="352"/>
      <c r="AK107" s="352"/>
      <c r="AL107" s="352"/>
      <c r="AM107" s="352"/>
      <c r="AN107" s="352"/>
      <c r="AO107" s="352"/>
      <c r="AP107" s="352"/>
      <c r="AQ107" s="352"/>
      <c r="AR107" s="352"/>
      <c r="AS107" s="352"/>
      <c r="AT107" s="352"/>
      <c r="AU107" s="352"/>
      <c r="AV107" s="352"/>
      <c r="AW107" s="352"/>
      <c r="AX107" s="352"/>
      <c r="AY107" s="352"/>
      <c r="AZ107" s="352"/>
      <c r="BB107" s="323"/>
      <c r="BX107" s="352"/>
      <c r="BY107" s="352"/>
      <c r="BZ107" s="352"/>
      <c r="CA107" s="352"/>
      <c r="CB107" s="352"/>
      <c r="CC107" s="352"/>
      <c r="CD107" s="352"/>
      <c r="CE107" s="352"/>
      <c r="CF107" s="352"/>
      <c r="CG107" s="352"/>
      <c r="CH107" s="352"/>
      <c r="CI107" s="352"/>
      <c r="CJ107" s="352"/>
      <c r="CK107" s="352"/>
      <c r="CL107" s="352"/>
      <c r="CM107" s="352"/>
      <c r="CN107" s="352"/>
      <c r="CO107" s="352"/>
      <c r="CP107" s="352"/>
      <c r="CQ107" s="352"/>
      <c r="CR107" s="352"/>
      <c r="CS107" s="352"/>
      <c r="CT107" s="352"/>
      <c r="CU107" s="352"/>
      <c r="CV107" s="352"/>
      <c r="CW107" s="352"/>
      <c r="CX107" s="352"/>
      <c r="CY107" s="352"/>
      <c r="CZ107" s="352"/>
    </row>
    <row r="108" s="300" customFormat="true" ht="22.5" customHeight="true" x14ac:dyDescent="0.35">
      <c r="A108" s="1054" t="str">
        <f>A1026</f>
        <v>Liberia</v>
      </c>
      <c r="B108" s="1055"/>
      <c r="C108" s="302"/>
      <c r="D108" s="302"/>
      <c r="E108" s="302"/>
      <c r="F108" s="302"/>
      <c r="G108" s="302"/>
      <c r="H108" s="302"/>
      <c r="I108" s="302"/>
      <c r="J108" s="302"/>
      <c r="K108" s="302"/>
      <c r="L108" s="302"/>
      <c r="M108" s="302"/>
      <c r="N108" s="302"/>
      <c r="O108" s="302"/>
      <c r="P108" s="302"/>
      <c r="Q108" s="302"/>
      <c r="R108" s="302"/>
      <c r="S108" s="302"/>
      <c r="T108" s="302"/>
      <c r="U108" s="302"/>
      <c r="X108" s="352"/>
      <c r="Y108" s="352"/>
      <c r="Z108" s="352"/>
      <c r="AA108" s="352"/>
      <c r="AB108" s="352"/>
      <c r="AC108" s="352"/>
      <c r="AD108" s="352"/>
      <c r="AE108" s="352"/>
      <c r="AF108" s="352"/>
      <c r="AG108" s="352"/>
      <c r="AH108" s="352"/>
      <c r="AI108" s="352"/>
      <c r="AJ108" s="352"/>
      <c r="AK108" s="352"/>
      <c r="AL108" s="352"/>
      <c r="AM108" s="352"/>
      <c r="AN108" s="352"/>
      <c r="AO108" s="352"/>
      <c r="AP108" s="352"/>
      <c r="AQ108" s="352"/>
      <c r="AR108" s="352"/>
      <c r="AS108" s="352"/>
      <c r="AT108" s="352"/>
      <c r="AU108" s="352"/>
      <c r="AV108" s="352"/>
      <c r="AW108" s="352"/>
      <c r="AX108" s="352"/>
      <c r="AY108" s="352"/>
      <c r="AZ108" s="352"/>
      <c r="BB108" s="323"/>
      <c r="BX108" s="352"/>
      <c r="BY108" s="352"/>
      <c r="BZ108" s="352"/>
      <c r="CA108" s="352"/>
      <c r="CB108" s="352"/>
      <c r="CC108" s="352"/>
      <c r="CD108" s="352"/>
      <c r="CE108" s="352"/>
      <c r="CF108" s="352"/>
      <c r="CG108" s="352"/>
      <c r="CH108" s="352"/>
      <c r="CI108" s="352"/>
      <c r="CJ108" s="352"/>
      <c r="CK108" s="352"/>
      <c r="CL108" s="352"/>
      <c r="CM108" s="352"/>
      <c r="CN108" s="352"/>
      <c r="CO108" s="352"/>
      <c r="CP108" s="352"/>
      <c r="CQ108" s="352"/>
      <c r="CR108" s="352"/>
      <c r="CS108" s="352"/>
      <c r="CT108" s="352"/>
      <c r="CU108" s="352"/>
      <c r="CV108" s="352"/>
      <c r="CW108" s="352"/>
      <c r="CX108" s="352"/>
      <c r="CY108" s="352"/>
      <c r="CZ108" s="352"/>
    </row>
    <row r="109" s="300" customFormat="true" ht="22.5" customHeight="true" x14ac:dyDescent="0.35">
      <c r="A109" s="327" t="str">
        <f>A1034</f>
        <v>2011</v>
      </c>
      <c r="B109" s="328"/>
      <c r="C109" s="302"/>
      <c r="D109" s="302"/>
      <c r="E109" s="302"/>
      <c r="F109" s="302"/>
      <c r="G109" s="302"/>
      <c r="H109" s="302"/>
      <c r="I109" s="302"/>
      <c r="J109" s="302"/>
      <c r="K109" s="302"/>
      <c r="L109" s="302"/>
      <c r="M109" s="302"/>
      <c r="N109" s="302"/>
      <c r="O109" s="302"/>
      <c r="P109" s="302"/>
      <c r="Q109" s="302"/>
      <c r="R109" s="302"/>
      <c r="S109" s="302"/>
      <c r="T109" s="302"/>
      <c r="U109" s="302"/>
      <c r="X109" s="352"/>
      <c r="Y109" s="352"/>
      <c r="Z109" s="352"/>
      <c r="AA109" s="352"/>
      <c r="AB109" s="352"/>
      <c r="AC109" s="352"/>
      <c r="AD109" s="352"/>
      <c r="AE109" s="352"/>
      <c r="AF109" s="352"/>
      <c r="AG109" s="352"/>
      <c r="AH109" s="352"/>
      <c r="AI109" s="352"/>
      <c r="AJ109" s="352"/>
      <c r="AK109" s="352"/>
      <c r="AL109" s="352"/>
      <c r="AM109" s="352"/>
      <c r="AN109" s="352"/>
      <c r="AO109" s="352"/>
      <c r="AP109" s="352"/>
      <c r="AQ109" s="352"/>
      <c r="AR109" s="352"/>
      <c r="AS109" s="352"/>
      <c r="AT109" s="352"/>
      <c r="AU109" s="352"/>
      <c r="AV109" s="352"/>
      <c r="AW109" s="352"/>
      <c r="AX109" s="352"/>
      <c r="AY109" s="352"/>
      <c r="AZ109" s="352"/>
      <c r="BB109" s="323"/>
      <c r="BX109" s="352"/>
      <c r="BY109" s="352"/>
      <c r="BZ109" s="352"/>
      <c r="CA109" s="352"/>
      <c r="CB109" s="352"/>
      <c r="CC109" s="352"/>
      <c r="CD109" s="352"/>
      <c r="CE109" s="352"/>
      <c r="CF109" s="352"/>
      <c r="CG109" s="352"/>
      <c r="CH109" s="352"/>
      <c r="CI109" s="352"/>
      <c r="CJ109" s="352"/>
      <c r="CK109" s="352"/>
      <c r="CL109" s="352"/>
      <c r="CM109" s="352"/>
      <c r="CN109" s="352"/>
      <c r="CO109" s="352"/>
      <c r="CP109" s="352"/>
      <c r="CQ109" s="352"/>
      <c r="CR109" s="352"/>
      <c r="CS109" s="352"/>
      <c r="CT109" s="352"/>
      <c r="CU109" s="352"/>
      <c r="CV109" s="352"/>
      <c r="CW109" s="352"/>
      <c r="CX109" s="352"/>
      <c r="CY109" s="352"/>
      <c r="CZ109" s="352"/>
    </row>
    <row r="110" s="300" customFormat="true" ht="22.5" customHeight="true" x14ac:dyDescent="0.35">
      <c r="A110" s="329" t="s">
        <v>99</v>
      </c>
      <c r="B110" s="330"/>
      <c r="C110" s="302"/>
      <c r="D110" s="302"/>
      <c r="E110" s="302"/>
      <c r="F110" s="302"/>
      <c r="G110" s="302"/>
      <c r="H110" s="302"/>
      <c r="I110" s="302"/>
      <c r="J110" s="302"/>
      <c r="K110" s="302"/>
      <c r="L110" s="302"/>
      <c r="M110" s="302"/>
      <c r="N110" s="302"/>
      <c r="O110" s="302"/>
      <c r="P110" s="302"/>
      <c r="Q110" s="302"/>
      <c r="R110" s="302"/>
      <c r="S110" s="302"/>
      <c r="T110" s="302"/>
      <c r="U110" s="302"/>
      <c r="X110" s="352"/>
      <c r="Y110" s="352"/>
      <c r="Z110" s="352"/>
      <c r="AA110" s="352"/>
      <c r="AB110" s="352"/>
      <c r="AC110" s="352"/>
      <c r="AD110" s="352"/>
      <c r="AE110" s="352"/>
      <c r="AF110" s="352"/>
      <c r="AG110" s="352"/>
      <c r="AH110" s="352"/>
      <c r="AI110" s="352"/>
      <c r="AJ110" s="352"/>
      <c r="AK110" s="352"/>
      <c r="AL110" s="352"/>
      <c r="AM110" s="352"/>
      <c r="AN110" s="352"/>
      <c r="AO110" s="352"/>
      <c r="AP110" s="352"/>
      <c r="AQ110" s="352"/>
      <c r="AR110" s="352"/>
      <c r="AS110" s="352"/>
      <c r="AT110" s="352"/>
      <c r="AU110" s="352"/>
      <c r="AV110" s="352"/>
      <c r="AW110" s="352"/>
      <c r="AX110" s="352"/>
      <c r="AY110" s="352"/>
      <c r="AZ110" s="352"/>
      <c r="BB110" s="323"/>
      <c r="BX110" s="352"/>
      <c r="BY110" s="352"/>
      <c r="BZ110" s="352"/>
      <c r="CA110" s="352"/>
      <c r="CB110" s="352"/>
      <c r="CC110" s="352"/>
      <c r="CD110" s="352"/>
      <c r="CE110" s="352"/>
      <c r="CF110" s="352"/>
      <c r="CG110" s="352"/>
      <c r="CH110" s="352"/>
      <c r="CI110" s="352"/>
      <c r="CJ110" s="352"/>
      <c r="CK110" s="352"/>
      <c r="CL110" s="352"/>
      <c r="CM110" s="352"/>
      <c r="CN110" s="352"/>
      <c r="CO110" s="352"/>
      <c r="CP110" s="352"/>
      <c r="CQ110" s="352"/>
      <c r="CR110" s="352"/>
      <c r="CS110" s="352"/>
      <c r="CT110" s="352"/>
      <c r="CU110" s="352"/>
      <c r="CV110" s="352"/>
      <c r="CW110" s="352"/>
      <c r="CX110" s="352"/>
      <c r="CY110" s="352"/>
      <c r="CZ110" s="352"/>
    </row>
    <row r="111" s="300" customFormat="true" ht="20.1" customHeight="true" x14ac:dyDescent="0.35">
      <c r="A111" s="331" t="s">
        <v>97</v>
      </c>
      <c r="B111" s="328"/>
      <c r="C111" s="302"/>
      <c r="D111" s="302"/>
      <c r="E111" s="302"/>
      <c r="F111" s="302"/>
      <c r="G111" s="302"/>
      <c r="H111" s="302"/>
      <c r="I111" s="302"/>
      <c r="J111" s="302"/>
      <c r="K111" s="302"/>
      <c r="L111" s="302"/>
      <c r="M111" s="302"/>
      <c r="N111" s="302"/>
      <c r="O111" s="302"/>
      <c r="P111" s="302"/>
      <c r="Q111" s="302"/>
      <c r="R111" s="302"/>
      <c r="S111" s="302"/>
      <c r="T111" s="302"/>
      <c r="U111" s="302"/>
      <c r="X111" s="352"/>
      <c r="Y111" s="352"/>
      <c r="Z111" s="352"/>
      <c r="AA111" s="352"/>
      <c r="AB111" s="352"/>
      <c r="AC111" s="352"/>
      <c r="AD111" s="352"/>
      <c r="AE111" s="352"/>
      <c r="AF111" s="352"/>
      <c r="AG111" s="352"/>
      <c r="AH111" s="352"/>
      <c r="AI111" s="352"/>
      <c r="AJ111" s="352"/>
      <c r="AK111" s="352"/>
      <c r="AL111" s="352"/>
      <c r="AM111" s="352"/>
      <c r="AN111" s="352"/>
      <c r="AO111" s="352"/>
      <c r="AP111" s="352"/>
      <c r="AQ111" s="352"/>
      <c r="AR111" s="352"/>
      <c r="AS111" s="352"/>
      <c r="AT111" s="352"/>
      <c r="AU111" s="352"/>
      <c r="AV111" s="352"/>
      <c r="AW111" s="352"/>
      <c r="AX111" s="352"/>
      <c r="AY111" s="352"/>
      <c r="AZ111" s="352"/>
      <c r="BB111" s="323"/>
      <c r="BX111" s="352"/>
      <c r="BY111" s="352"/>
      <c r="BZ111" s="352"/>
      <c r="CA111" s="352"/>
      <c r="CB111" s="352"/>
      <c r="CC111" s="352"/>
      <c r="CD111" s="352"/>
      <c r="CE111" s="352"/>
      <c r="CF111" s="352"/>
      <c r="CG111" s="352"/>
      <c r="CH111" s="352"/>
      <c r="CI111" s="352"/>
      <c r="CJ111" s="352"/>
      <c r="CK111" s="352"/>
      <c r="CL111" s="352"/>
      <c r="CM111" s="352"/>
      <c r="CN111" s="352"/>
      <c r="CO111" s="352"/>
      <c r="CP111" s="352"/>
      <c r="CQ111" s="352"/>
      <c r="CR111" s="352"/>
      <c r="CS111" s="352"/>
      <c r="CT111" s="352"/>
      <c r="CU111" s="352"/>
      <c r="CV111" s="352"/>
      <c r="CW111" s="352"/>
      <c r="CX111" s="352"/>
      <c r="CY111" s="352"/>
      <c r="CZ111" s="352"/>
    </row>
    <row r="112" s="300" customFormat="true" ht="15" customHeight="true" x14ac:dyDescent="0.2">
      <c r="A112" s="608" t="s">
        <v>98</v>
      </c>
      <c r="B112" s="365"/>
      <c r="C112" s="302"/>
      <c r="D112" s="302"/>
      <c r="E112" s="302"/>
      <c r="F112" s="302"/>
      <c r="G112" s="302"/>
      <c r="H112" s="302"/>
      <c r="I112" s="302"/>
      <c r="J112" s="302"/>
      <c r="K112" s="302"/>
      <c r="L112" s="302"/>
      <c r="M112" s="302"/>
      <c r="N112" s="302"/>
      <c r="O112" s="302"/>
      <c r="P112" s="302"/>
      <c r="Q112" s="302"/>
      <c r="R112" s="302"/>
      <c r="S112" s="302"/>
      <c r="T112" s="302"/>
      <c r="U112" s="302"/>
      <c r="X112" s="352"/>
      <c r="Y112" s="352"/>
      <c r="Z112" s="352"/>
      <c r="AA112" s="352"/>
      <c r="AB112" s="352"/>
      <c r="AC112" s="352"/>
      <c r="AD112" s="352"/>
      <c r="AE112" s="352"/>
      <c r="AF112" s="352"/>
      <c r="AG112" s="352"/>
      <c r="AH112" s="352"/>
      <c r="AI112" s="352"/>
      <c r="AJ112" s="352"/>
      <c r="AK112" s="352"/>
      <c r="AL112" s="352"/>
      <c r="AM112" s="352"/>
      <c r="AN112" s="352"/>
      <c r="AO112" s="352"/>
      <c r="AP112" s="352"/>
      <c r="AQ112" s="352"/>
      <c r="AR112" s="352"/>
      <c r="AS112" s="352"/>
      <c r="AT112" s="352"/>
      <c r="AU112" s="352"/>
      <c r="AV112" s="352"/>
      <c r="AW112" s="352"/>
      <c r="AX112" s="352"/>
      <c r="AY112" s="352"/>
      <c r="AZ112" s="352"/>
      <c r="BB112" s="323"/>
      <c r="BX112" s="352"/>
      <c r="BY112" s="352"/>
      <c r="BZ112" s="352"/>
      <c r="CA112" s="352"/>
      <c r="CB112" s="352"/>
      <c r="CC112" s="352"/>
      <c r="CD112" s="352"/>
      <c r="CE112" s="352"/>
      <c r="CF112" s="352"/>
      <c r="CG112" s="352"/>
      <c r="CH112" s="352"/>
      <c r="CI112" s="352"/>
      <c r="CJ112" s="352"/>
      <c r="CK112" s="352"/>
      <c r="CL112" s="352"/>
      <c r="CM112" s="352"/>
      <c r="CN112" s="352"/>
      <c r="CO112" s="352"/>
      <c r="CP112" s="352"/>
      <c r="CQ112" s="352"/>
      <c r="CR112" s="352"/>
      <c r="CS112" s="352"/>
      <c r="CT112" s="352"/>
      <c r="CU112" s="352"/>
      <c r="CV112" s="352"/>
      <c r="CW112" s="352"/>
      <c r="CX112" s="352"/>
      <c r="CY112" s="352"/>
      <c r="CZ112" s="352"/>
    </row>
    <row r="113" s="300" customFormat="true" ht="15" customHeight="true" x14ac:dyDescent="0.2">
      <c r="A113" s="341" t="s">
        <v>40</v>
      </c>
      <c r="B113" s="340"/>
      <c r="C113" s="302"/>
      <c r="D113" s="302"/>
      <c r="E113" s="302"/>
      <c r="F113" s="302"/>
      <c r="G113" s="302"/>
      <c r="H113" s="302"/>
      <c r="I113" s="302"/>
      <c r="J113" s="302"/>
      <c r="K113" s="302"/>
      <c r="L113" s="302"/>
      <c r="M113" s="302"/>
      <c r="N113" s="302"/>
      <c r="O113" s="302"/>
      <c r="P113" s="302"/>
      <c r="Q113" s="302"/>
      <c r="R113" s="302"/>
      <c r="S113" s="302"/>
      <c r="T113" s="302"/>
      <c r="U113" s="302"/>
      <c r="X113" s="352"/>
      <c r="Y113" s="352"/>
      <c r="Z113" s="352"/>
      <c r="AA113" s="352"/>
      <c r="AB113" s="352"/>
      <c r="AC113" s="352"/>
      <c r="AD113" s="352"/>
      <c r="AE113" s="352"/>
      <c r="AF113" s="352"/>
      <c r="AG113" s="352"/>
      <c r="AH113" s="352"/>
      <c r="AI113" s="352"/>
      <c r="AJ113" s="352"/>
      <c r="AK113" s="352"/>
      <c r="AL113" s="352"/>
      <c r="AM113" s="352"/>
      <c r="AN113" s="352"/>
      <c r="AO113" s="352"/>
      <c r="AP113" s="352"/>
      <c r="AQ113" s="352"/>
      <c r="AR113" s="352"/>
      <c r="AS113" s="352"/>
      <c r="AT113" s="352"/>
      <c r="AU113" s="352"/>
      <c r="AV113" s="352"/>
      <c r="AW113" s="352"/>
      <c r="AX113" s="352"/>
      <c r="AY113" s="352"/>
      <c r="AZ113" s="352"/>
      <c r="BB113" s="323"/>
      <c r="BX113" s="352"/>
      <c r="BY113" s="352"/>
      <c r="BZ113" s="352"/>
      <c r="CA113" s="352"/>
      <c r="CB113" s="352"/>
      <c r="CC113" s="352"/>
      <c r="CD113" s="352"/>
      <c r="CE113" s="352"/>
      <c r="CF113" s="352"/>
      <c r="CG113" s="352"/>
      <c r="CH113" s="352"/>
      <c r="CI113" s="352"/>
      <c r="CJ113" s="352"/>
      <c r="CK113" s="352"/>
      <c r="CL113" s="352"/>
      <c r="CM113" s="352"/>
      <c r="CN113" s="352"/>
      <c r="CO113" s="352"/>
      <c r="CP113" s="352"/>
      <c r="CQ113" s="352"/>
      <c r="CR113" s="352"/>
      <c r="CS113" s="352"/>
      <c r="CT113" s="352"/>
      <c r="CU113" s="352"/>
      <c r="CV113" s="352"/>
      <c r="CW113" s="352"/>
      <c r="CX113" s="352"/>
      <c r="CY113" s="352"/>
      <c r="CZ113" s="352"/>
    </row>
    <row r="114" s="300" customFormat="true" ht="15" customHeight="true" x14ac:dyDescent="0.2">
      <c r="A114" s="339" t="s">
        <v>39</v>
      </c>
      <c r="B114" s="340"/>
      <c r="C114" s="302"/>
      <c r="D114" s="302"/>
      <c r="E114" s="302"/>
      <c r="F114" s="302"/>
      <c r="G114" s="302"/>
      <c r="H114" s="302"/>
      <c r="I114" s="302"/>
      <c r="J114" s="302"/>
      <c r="K114" s="302"/>
      <c r="L114" s="302"/>
      <c r="M114" s="302"/>
      <c r="N114" s="302"/>
      <c r="O114" s="302"/>
      <c r="P114" s="302"/>
      <c r="Q114" s="302"/>
      <c r="R114" s="302"/>
      <c r="S114" s="302"/>
      <c r="T114" s="302"/>
      <c r="U114" s="302"/>
      <c r="X114" s="352"/>
      <c r="Y114" s="352"/>
      <c r="Z114" s="352"/>
      <c r="AA114" s="352"/>
      <c r="AB114" s="352"/>
      <c r="AC114" s="352"/>
      <c r="AD114" s="352"/>
      <c r="AE114" s="352"/>
      <c r="AF114" s="352"/>
      <c r="AG114" s="352"/>
      <c r="AH114" s="352"/>
      <c r="AI114" s="352"/>
      <c r="AJ114" s="352"/>
      <c r="AK114" s="352"/>
      <c r="AL114" s="352"/>
      <c r="AM114" s="352"/>
      <c r="AN114" s="352"/>
      <c r="AO114" s="352"/>
      <c r="AP114" s="352"/>
      <c r="AQ114" s="352"/>
      <c r="AR114" s="352"/>
      <c r="AS114" s="352"/>
      <c r="AT114" s="352"/>
      <c r="AU114" s="352"/>
      <c r="AV114" s="352"/>
      <c r="AW114" s="352"/>
      <c r="AX114" s="352"/>
      <c r="AY114" s="352"/>
      <c r="AZ114" s="352"/>
      <c r="BB114" s="323"/>
      <c r="BX114" s="352"/>
      <c r="BY114" s="352"/>
      <c r="BZ114" s="352"/>
      <c r="CA114" s="352"/>
      <c r="CB114" s="352"/>
      <c r="CC114" s="352"/>
      <c r="CD114" s="352"/>
      <c r="CE114" s="352"/>
      <c r="CF114" s="352"/>
      <c r="CG114" s="352"/>
      <c r="CH114" s="352"/>
      <c r="CI114" s="352"/>
      <c r="CJ114" s="352"/>
      <c r="CK114" s="352"/>
      <c r="CL114" s="352"/>
      <c r="CM114" s="352"/>
      <c r="CN114" s="352"/>
      <c r="CO114" s="352"/>
      <c r="CP114" s="352"/>
      <c r="CQ114" s="352"/>
      <c r="CR114" s="352"/>
      <c r="CS114" s="352"/>
      <c r="CT114" s="352"/>
      <c r="CU114" s="352"/>
      <c r="CV114" s="352"/>
      <c r="CW114" s="352"/>
      <c r="CX114" s="352"/>
      <c r="CY114" s="352"/>
      <c r="CZ114" s="352"/>
    </row>
    <row r="115" s="300" customFormat="true" ht="15" customHeight="true" x14ac:dyDescent="0.2">
      <c r="A115" s="339" t="s">
        <v>136</v>
      </c>
      <c r="B115" s="364" t="str">
        <f>A1025</f>
        <v>MIS11</v>
      </c>
      <c r="C115" s="302"/>
      <c r="D115" s="302"/>
      <c r="E115" s="302"/>
      <c r="F115" s="302"/>
      <c r="G115" s="302"/>
      <c r="H115" s="302"/>
      <c r="I115" s="302"/>
      <c r="J115" s="302"/>
      <c r="K115" s="302"/>
      <c r="L115" s="302"/>
      <c r="M115" s="302"/>
      <c r="N115" s="302"/>
      <c r="O115" s="302"/>
      <c r="P115" s="302"/>
      <c r="Q115" s="302"/>
      <c r="R115" s="302"/>
      <c r="S115" s="302"/>
      <c r="T115" s="302"/>
      <c r="U115" s="302"/>
      <c r="X115" s="352"/>
      <c r="Y115" s="352"/>
      <c r="Z115" s="352"/>
      <c r="AA115" s="352"/>
      <c r="AB115" s="352"/>
      <c r="AC115" s="352"/>
      <c r="AD115" s="352"/>
      <c r="AE115" s="352"/>
      <c r="AF115" s="352"/>
      <c r="AG115" s="352"/>
      <c r="AH115" s="352"/>
      <c r="AI115" s="352"/>
      <c r="AJ115" s="352"/>
      <c r="AK115" s="352"/>
      <c r="AL115" s="352"/>
      <c r="AM115" s="352"/>
      <c r="AN115" s="352"/>
      <c r="AO115" s="352"/>
      <c r="AP115" s="352"/>
      <c r="AQ115" s="352"/>
      <c r="AR115" s="352"/>
      <c r="AS115" s="352"/>
      <c r="AT115" s="352"/>
      <c r="AU115" s="352"/>
      <c r="AV115" s="352"/>
      <c r="AW115" s="352"/>
      <c r="AX115" s="352"/>
      <c r="AY115" s="352"/>
      <c r="AZ115" s="352"/>
      <c r="BB115" s="323"/>
      <c r="BX115" s="352"/>
      <c r="BY115" s="352"/>
      <c r="BZ115" s="352"/>
      <c r="CA115" s="352"/>
      <c r="CB115" s="352"/>
      <c r="CC115" s="352"/>
      <c r="CD115" s="352"/>
      <c r="CE115" s="352"/>
      <c r="CF115" s="352"/>
      <c r="CG115" s="352"/>
      <c r="CH115" s="352"/>
      <c r="CI115" s="352"/>
      <c r="CJ115" s="352"/>
      <c r="CK115" s="352"/>
      <c r="CL115" s="352"/>
      <c r="CM115" s="352"/>
      <c r="CN115" s="352"/>
      <c r="CO115" s="352"/>
      <c r="CP115" s="352"/>
      <c r="CQ115" s="352"/>
      <c r="CR115" s="352"/>
      <c r="CS115" s="352"/>
      <c r="CT115" s="352"/>
      <c r="CU115" s="352"/>
      <c r="CV115" s="352"/>
      <c r="CW115" s="352"/>
      <c r="CX115" s="352"/>
      <c r="CY115" s="352"/>
      <c r="CZ115" s="352"/>
    </row>
    <row r="116" s="300" customFormat="true" ht="15" customHeight="true" x14ac:dyDescent="0.2">
      <c r="A116" s="189" t="str">
        <f>B1030</f>
        <v/>
      </c>
      <c r="B116" s="188"/>
      <c r="C116" s="302"/>
      <c r="D116" s="302"/>
      <c r="E116" s="302"/>
      <c r="F116" s="302"/>
      <c r="G116" s="302"/>
      <c r="H116" s="302"/>
      <c r="I116" s="302"/>
      <c r="J116" s="302"/>
      <c r="K116" s="302"/>
      <c r="L116" s="302"/>
      <c r="M116" s="302"/>
      <c r="N116" s="302"/>
      <c r="O116" s="302"/>
      <c r="P116" s="302"/>
      <c r="Q116" s="302"/>
      <c r="R116" s="302"/>
      <c r="S116" s="302"/>
      <c r="T116" s="302"/>
      <c r="U116" s="302"/>
      <c r="X116" s="352"/>
      <c r="Y116" s="352"/>
      <c r="Z116" s="352"/>
      <c r="AA116" s="352"/>
      <c r="AB116" s="352"/>
      <c r="AC116" s="352"/>
      <c r="AD116" s="352"/>
      <c r="AE116" s="352"/>
      <c r="AF116" s="352"/>
      <c r="AG116" s="352"/>
      <c r="AH116" s="352"/>
      <c r="AI116" s="352"/>
      <c r="AJ116" s="352"/>
      <c r="AK116" s="352"/>
      <c r="AL116" s="352"/>
      <c r="AM116" s="352"/>
      <c r="AN116" s="352"/>
      <c r="AO116" s="352"/>
      <c r="AP116" s="352"/>
      <c r="AQ116" s="352"/>
      <c r="AR116" s="352"/>
      <c r="AS116" s="352"/>
      <c r="AT116" s="352"/>
      <c r="AU116" s="352"/>
      <c r="AV116" s="352"/>
      <c r="AW116" s="352"/>
      <c r="AX116" s="352"/>
      <c r="AY116" s="352"/>
      <c r="AZ116" s="352"/>
      <c r="BB116" s="323"/>
      <c r="BX116" s="352"/>
      <c r="BY116" s="352"/>
      <c r="BZ116" s="352"/>
      <c r="CA116" s="352"/>
      <c r="CB116" s="352"/>
      <c r="CC116" s="352"/>
      <c r="CD116" s="352"/>
      <c r="CE116" s="352"/>
      <c r="CF116" s="352"/>
      <c r="CG116" s="352"/>
      <c r="CH116" s="352"/>
      <c r="CI116" s="352"/>
      <c r="CJ116" s="352"/>
      <c r="CK116" s="352"/>
      <c r="CL116" s="352"/>
      <c r="CM116" s="352"/>
      <c r="CN116" s="352"/>
      <c r="CO116" s="352"/>
      <c r="CP116" s="352"/>
      <c r="CQ116" s="352"/>
      <c r="CR116" s="352"/>
      <c r="CS116" s="352"/>
      <c r="CT116" s="352"/>
      <c r="CU116" s="352"/>
      <c r="CV116" s="352"/>
      <c r="CW116" s="352"/>
      <c r="CX116" s="352"/>
      <c r="CY116" s="352"/>
      <c r="CZ116" s="352"/>
    </row>
    <row r="117" s="300" customFormat="true" ht="15" customHeight="true" x14ac:dyDescent="0.2">
      <c r="A117" s="189" t="str">
        <f>B1029</f>
        <v/>
      </c>
      <c r="B117" s="187"/>
      <c r="C117" s="302"/>
      <c r="D117" s="302"/>
      <c r="E117" s="302"/>
      <c r="F117" s="302"/>
      <c r="G117" s="302"/>
      <c r="H117" s="302"/>
      <c r="I117" s="302"/>
      <c r="J117" s="302"/>
      <c r="K117" s="302"/>
      <c r="L117" s="302"/>
      <c r="M117" s="302"/>
      <c r="N117" s="302"/>
      <c r="O117" s="302"/>
      <c r="P117" s="302"/>
      <c r="Q117" s="302"/>
      <c r="R117" s="302"/>
      <c r="S117" s="302"/>
      <c r="T117" s="302"/>
      <c r="U117" s="302"/>
      <c r="X117" s="352"/>
      <c r="Y117" s="352"/>
      <c r="Z117" s="352"/>
      <c r="AA117" s="352"/>
      <c r="AB117" s="352"/>
      <c r="AC117" s="352"/>
      <c r="AD117" s="352"/>
      <c r="AE117" s="352"/>
      <c r="AF117" s="352"/>
      <c r="AG117" s="352"/>
      <c r="AH117" s="352"/>
      <c r="AI117" s="352"/>
      <c r="AJ117" s="352"/>
      <c r="AK117" s="352"/>
      <c r="AL117" s="352"/>
      <c r="AM117" s="352"/>
      <c r="AN117" s="352"/>
      <c r="AO117" s="352"/>
      <c r="AP117" s="352"/>
      <c r="AQ117" s="352"/>
      <c r="AR117" s="352"/>
      <c r="AS117" s="352"/>
      <c r="AT117" s="352"/>
      <c r="AU117" s="352"/>
      <c r="AV117" s="352"/>
      <c r="AW117" s="352"/>
      <c r="AX117" s="352"/>
      <c r="AY117" s="352"/>
      <c r="AZ117" s="352"/>
      <c r="BB117" s="323"/>
      <c r="BX117" s="352"/>
      <c r="BY117" s="352"/>
      <c r="BZ117" s="352"/>
      <c r="CA117" s="352"/>
      <c r="CB117" s="352"/>
      <c r="CC117" s="352"/>
      <c r="CD117" s="352"/>
      <c r="CE117" s="352"/>
      <c r="CF117" s="352"/>
      <c r="CG117" s="352"/>
      <c r="CH117" s="352"/>
      <c r="CI117" s="352"/>
      <c r="CJ117" s="352"/>
      <c r="CK117" s="352"/>
      <c r="CL117" s="352"/>
      <c r="CM117" s="352"/>
      <c r="CN117" s="352"/>
      <c r="CO117" s="352"/>
      <c r="CP117" s="352"/>
      <c r="CQ117" s="352"/>
      <c r="CR117" s="352"/>
      <c r="CS117" s="352"/>
      <c r="CT117" s="352"/>
      <c r="CU117" s="352"/>
      <c r="CV117" s="352"/>
      <c r="CW117" s="352"/>
      <c r="CX117" s="352"/>
      <c r="CY117" s="352"/>
      <c r="CZ117" s="352"/>
    </row>
    <row r="118" s="300" customFormat="true" ht="21" customHeight="true" x14ac:dyDescent="0.2">
      <c r="A118" s="186"/>
      <c r="B118" s="188"/>
      <c r="C118" s="302"/>
      <c r="D118" s="302"/>
      <c r="E118" s="302"/>
      <c r="F118" s="302"/>
      <c r="G118" s="302"/>
      <c r="H118" s="302"/>
      <c r="I118" s="302"/>
      <c r="J118" s="302"/>
      <c r="K118" s="302"/>
      <c r="L118" s="302"/>
      <c r="M118" s="302"/>
      <c r="N118" s="302"/>
      <c r="O118" s="302"/>
      <c r="P118" s="302"/>
      <c r="Q118" s="302"/>
      <c r="R118" s="302"/>
      <c r="S118" s="302"/>
      <c r="T118" s="302"/>
      <c r="U118" s="302"/>
      <c r="X118" s="352"/>
      <c r="Y118" s="352"/>
      <c r="Z118" s="352"/>
      <c r="AA118" s="352"/>
      <c r="AB118" s="352"/>
      <c r="AC118" s="352"/>
      <c r="AD118" s="352"/>
      <c r="AE118" s="352"/>
      <c r="AF118" s="352"/>
      <c r="AG118" s="352"/>
      <c r="AH118" s="352"/>
      <c r="AI118" s="352"/>
      <c r="AJ118" s="352"/>
      <c r="AK118" s="352"/>
      <c r="AL118" s="352"/>
      <c r="AM118" s="352"/>
      <c r="AN118" s="352"/>
      <c r="AO118" s="352"/>
      <c r="AP118" s="352"/>
      <c r="AQ118" s="352"/>
      <c r="AR118" s="352"/>
      <c r="AS118" s="352"/>
      <c r="AT118" s="352"/>
      <c r="AU118" s="352"/>
      <c r="AV118" s="352"/>
      <c r="AW118" s="352"/>
      <c r="AX118" s="352"/>
      <c r="AY118" s="352"/>
      <c r="AZ118" s="352"/>
      <c r="BB118" s="323"/>
      <c r="BX118" s="352"/>
      <c r="BY118" s="352"/>
      <c r="BZ118" s="352"/>
      <c r="CA118" s="352"/>
      <c r="CB118" s="352"/>
      <c r="CC118" s="352"/>
      <c r="CD118" s="352"/>
      <c r="CE118" s="352"/>
      <c r="CF118" s="352"/>
      <c r="CG118" s="352"/>
      <c r="CH118" s="352"/>
      <c r="CI118" s="352"/>
      <c r="CJ118" s="352"/>
      <c r="CK118" s="352"/>
      <c r="CL118" s="352"/>
      <c r="CM118" s="352"/>
      <c r="CN118" s="352"/>
      <c r="CO118" s="352"/>
      <c r="CP118" s="352"/>
      <c r="CQ118" s="352"/>
      <c r="CR118" s="352"/>
      <c r="CS118" s="352"/>
      <c r="CT118" s="352"/>
      <c r="CU118" s="352"/>
      <c r="CV118" s="352"/>
      <c r="CW118" s="352"/>
      <c r="CX118" s="352"/>
      <c r="CY118" s="352"/>
      <c r="CZ118" s="352"/>
    </row>
    <row r="119" s="300" customFormat="true" ht="15" customHeight="true" x14ac:dyDescent="0.2">
      <c r="A119" s="185"/>
      <c r="B119" s="184"/>
      <c r="C119" s="302"/>
      <c r="D119" s="302"/>
      <c r="E119" s="302"/>
      <c r="F119" s="302"/>
      <c r="G119" s="302"/>
      <c r="H119" s="302"/>
      <c r="I119" s="302"/>
      <c r="J119" s="302"/>
      <c r="K119" s="302"/>
      <c r="L119" s="302"/>
      <c r="M119" s="302"/>
      <c r="N119" s="302"/>
      <c r="O119" s="302"/>
      <c r="P119" s="302"/>
      <c r="Q119" s="302"/>
      <c r="R119" s="302"/>
      <c r="S119" s="302"/>
      <c r="T119" s="302"/>
      <c r="U119" s="302"/>
      <c r="X119" s="352"/>
      <c r="Y119" s="352"/>
      <c r="Z119" s="352"/>
      <c r="AA119" s="352"/>
      <c r="AB119" s="352"/>
      <c r="AC119" s="352"/>
      <c r="AD119" s="352"/>
      <c r="AE119" s="352"/>
      <c r="AF119" s="352"/>
      <c r="AG119" s="352"/>
      <c r="AH119" s="352"/>
      <c r="AI119" s="352"/>
      <c r="AJ119" s="352"/>
      <c r="AK119" s="352"/>
      <c r="AL119" s="352"/>
      <c r="AM119" s="352"/>
      <c r="AN119" s="352"/>
      <c r="AO119" s="352"/>
      <c r="AP119" s="352"/>
      <c r="AQ119" s="352"/>
      <c r="AR119" s="352"/>
      <c r="AS119" s="352"/>
      <c r="AT119" s="352"/>
      <c r="AU119" s="352"/>
      <c r="AV119" s="352"/>
      <c r="AW119" s="352"/>
      <c r="AX119" s="352"/>
      <c r="AY119" s="352"/>
      <c r="AZ119" s="352"/>
      <c r="BB119" s="323"/>
      <c r="BX119" s="352"/>
      <c r="BY119" s="352"/>
      <c r="BZ119" s="352"/>
      <c r="CA119" s="352"/>
      <c r="CB119" s="352"/>
      <c r="CC119" s="352"/>
      <c r="CD119" s="352"/>
      <c r="CE119" s="352"/>
      <c r="CF119" s="352"/>
      <c r="CG119" s="352"/>
      <c r="CH119" s="352"/>
      <c r="CI119" s="352"/>
      <c r="CJ119" s="352"/>
      <c r="CK119" s="352"/>
      <c r="CL119" s="352"/>
      <c r="CM119" s="352"/>
      <c r="CN119" s="352"/>
      <c r="CO119" s="352"/>
      <c r="CP119" s="352"/>
      <c r="CQ119" s="352"/>
      <c r="CR119" s="352"/>
      <c r="CS119" s="352"/>
      <c r="CT119" s="352"/>
      <c r="CU119" s="352"/>
      <c r="CV119" s="352"/>
      <c r="CW119" s="352"/>
      <c r="CX119" s="352"/>
      <c r="CY119" s="352"/>
      <c r="CZ119" s="352"/>
    </row>
    <row r="120" s="514" customFormat="true" ht="15" customHeight="true" x14ac:dyDescent="0.2">
      <c r="A120" s="305" t="s">
        <v>99</v>
      </c>
      <c r="B120" s="348"/>
      <c r="C120" s="1076" t="s">
        <v>115</v>
      </c>
      <c r="D120" s="1077"/>
      <c r="E120" s="1077"/>
      <c r="F120" s="1077"/>
      <c r="G120" s="1078"/>
      <c r="H120" s="1073" t="s">
        <v>38</v>
      </c>
      <c r="I120" s="1074"/>
      <c r="J120" s="1074"/>
      <c r="K120" s="1074"/>
      <c r="L120" s="1075"/>
      <c r="M120" s="1051" t="s">
        <v>37</v>
      </c>
      <c r="N120" s="1052"/>
      <c r="O120" s="1052"/>
      <c r="P120" s="1052"/>
      <c r="Q120" s="1053"/>
      <c r="R120" s="35" t="s">
        <v>142</v>
      </c>
      <c r="S120" s="437"/>
      <c r="T120" s="437"/>
      <c r="U120" s="437"/>
      <c r="V120" s="437"/>
      <c r="W120" s="437"/>
      <c r="X120" s="842"/>
      <c r="Y120" s="842"/>
      <c r="Z120" s="842"/>
      <c r="AA120" s="842"/>
      <c r="AB120" s="842"/>
      <c r="AC120" s="842"/>
      <c r="AD120" s="842"/>
      <c r="AE120" s="842"/>
      <c r="AF120" s="842"/>
      <c r="AG120" s="842"/>
      <c r="AH120" s="842"/>
      <c r="AI120" s="842"/>
      <c r="AJ120" s="842"/>
      <c r="AK120" s="842"/>
      <c r="AL120" s="842"/>
      <c r="AM120" s="842"/>
      <c r="AN120" s="842"/>
      <c r="AO120" s="842"/>
      <c r="AP120" s="842"/>
      <c r="AQ120" s="842"/>
      <c r="AR120" s="842"/>
      <c r="AS120" s="842"/>
      <c r="AT120" s="842"/>
      <c r="AU120" s="842"/>
      <c r="AV120" s="842"/>
      <c r="AW120" s="842"/>
      <c r="AX120" s="842"/>
      <c r="AY120" s="842"/>
      <c r="AZ120" s="357"/>
      <c r="BA120" s="358" t="s">
        <v>131</v>
      </c>
      <c r="BB120" s="305" t="s">
        <v>99</v>
      </c>
      <c r="BC120" s="1051" t="s">
        <v>115</v>
      </c>
      <c r="BD120" s="1052"/>
      <c r="BE120" s="1052"/>
      <c r="BF120" s="1052"/>
      <c r="BG120" s="1086"/>
      <c r="BH120" s="1051" t="s">
        <v>38</v>
      </c>
      <c r="BI120" s="1052"/>
      <c r="BJ120" s="1052"/>
      <c r="BK120" s="1052"/>
      <c r="BL120" s="1086"/>
      <c r="BM120" s="1051" t="s">
        <v>37</v>
      </c>
      <c r="BN120" s="1052"/>
      <c r="BO120" s="1052"/>
      <c r="BP120" s="1052"/>
      <c r="BQ120" s="1053"/>
      <c r="BR120" s="34" t="s">
        <v>142</v>
      </c>
      <c r="BS120" s="437"/>
      <c r="BT120" s="437"/>
      <c r="BU120" s="437"/>
      <c r="BV120" s="437"/>
      <c r="BW120" s="437"/>
      <c r="BX120" s="23"/>
      <c r="BY120" s="23"/>
      <c r="BZ120" s="356"/>
      <c r="CA120" s="356"/>
      <c r="CB120" s="356"/>
      <c r="CC120" s="356"/>
      <c r="CD120" s="356"/>
      <c r="CE120" s="356"/>
      <c r="CF120" s="356"/>
      <c r="CG120" s="356"/>
      <c r="CH120" s="356"/>
      <c r="CI120" s="356"/>
      <c r="CJ120" s="356"/>
      <c r="CK120" s="356"/>
      <c r="CL120" s="356"/>
      <c r="CM120" s="356"/>
      <c r="CN120" s="356"/>
      <c r="CO120" s="356"/>
      <c r="CP120" s="356"/>
      <c r="CQ120" s="356"/>
      <c r="CR120" s="356"/>
      <c r="CS120" s="356"/>
      <c r="CT120" s="356"/>
      <c r="CU120" s="356"/>
      <c r="CV120" s="356"/>
      <c r="CW120" s="356"/>
      <c r="CX120" s="356"/>
      <c r="CY120" s="356"/>
      <c r="CZ120" s="356"/>
    </row>
    <row r="121" s="514" customFormat="true" ht="24" x14ac:dyDescent="0.2">
      <c r="A121" s="344" t="s">
        <v>87</v>
      </c>
      <c r="B121" s="386"/>
      <c r="C121" s="428" t="s">
        <v>0</v>
      </c>
      <c r="D121" s="611" t="s">
        <v>1</v>
      </c>
      <c r="E121" s="611" t="s">
        <v>2</v>
      </c>
      <c r="F121" s="611" t="s">
        <v>3</v>
      </c>
      <c r="G121" s="612" t="s">
        <v>4</v>
      </c>
      <c r="H121" s="391" t="s">
        <v>0</v>
      </c>
      <c r="I121" s="613" t="s">
        <v>1</v>
      </c>
      <c r="J121" s="613" t="s">
        <v>2</v>
      </c>
      <c r="K121" s="613" t="s">
        <v>3</v>
      </c>
      <c r="L121" s="614" t="s">
        <v>4</v>
      </c>
      <c r="M121" s="392" t="s">
        <v>0</v>
      </c>
      <c r="N121" s="613" t="s">
        <v>1</v>
      </c>
      <c r="O121" s="613" t="s">
        <v>2</v>
      </c>
      <c r="P121" s="613" t="s">
        <v>3</v>
      </c>
      <c r="Q121" s="609" t="s">
        <v>4</v>
      </c>
      <c r="R121" s="391" t="s">
        <v>156</v>
      </c>
      <c r="S121" s="613" t="s">
        <v>157</v>
      </c>
      <c r="T121" s="613" t="s">
        <v>158</v>
      </c>
      <c r="U121" s="613" t="s">
        <v>159</v>
      </c>
      <c r="V121" s="613" t="s">
        <v>160</v>
      </c>
      <c r="W121" s="614" t="s">
        <v>161</v>
      </c>
      <c r="X121" s="842"/>
      <c r="Y121" s="842"/>
      <c r="Z121" s="842"/>
      <c r="AA121" s="842"/>
      <c r="AB121" s="842"/>
      <c r="AC121" s="842"/>
      <c r="AD121" s="842"/>
      <c r="AE121" s="842"/>
      <c r="AF121" s="842"/>
      <c r="AG121" s="842"/>
      <c r="AH121" s="842"/>
      <c r="AI121" s="842"/>
      <c r="AJ121" s="842"/>
      <c r="AK121" s="842"/>
      <c r="AL121" s="842"/>
      <c r="AM121" s="842"/>
      <c r="AN121" s="842"/>
      <c r="AO121" s="842"/>
      <c r="AP121" s="842"/>
      <c r="AQ121" s="842"/>
      <c r="AR121" s="842"/>
      <c r="AS121" s="842"/>
      <c r="AT121" s="842"/>
      <c r="AU121" s="842"/>
      <c r="AV121" s="842"/>
      <c r="AW121" s="842"/>
      <c r="AX121" s="842"/>
      <c r="AY121" s="842"/>
      <c r="AZ121" s="357"/>
      <c r="BA121" s="344" t="s">
        <v>117</v>
      </c>
      <c r="BB121" s="343"/>
      <c r="BC121" s="466" t="s">
        <v>0</v>
      </c>
      <c r="BD121" s="581" t="s">
        <v>1</v>
      </c>
      <c r="BE121" s="581" t="s">
        <v>2</v>
      </c>
      <c r="BF121" s="581" t="s">
        <v>3</v>
      </c>
      <c r="BG121" s="467" t="s">
        <v>4</v>
      </c>
      <c r="BH121" s="466" t="s">
        <v>0</v>
      </c>
      <c r="BI121" s="581" t="s">
        <v>1</v>
      </c>
      <c r="BJ121" s="581" t="s">
        <v>2</v>
      </c>
      <c r="BK121" s="581" t="s">
        <v>3</v>
      </c>
      <c r="BL121" s="467" t="s">
        <v>4</v>
      </c>
      <c r="BM121" s="466" t="s">
        <v>0</v>
      </c>
      <c r="BN121" s="581" t="s">
        <v>1</v>
      </c>
      <c r="BO121" s="581" t="s">
        <v>2</v>
      </c>
      <c r="BP121" s="581" t="s">
        <v>3</v>
      </c>
      <c r="BQ121" s="467" t="s">
        <v>4</v>
      </c>
      <c r="BR121" s="466" t="s">
        <v>156</v>
      </c>
      <c r="BS121" s="581" t="s">
        <v>157</v>
      </c>
      <c r="BT121" s="581" t="s">
        <v>158</v>
      </c>
      <c r="BU121" s="581" t="s">
        <v>159</v>
      </c>
      <c r="BV121" s="581" t="s">
        <v>160</v>
      </c>
      <c r="BW121" s="582" t="s">
        <v>161</v>
      </c>
      <c r="BX121" s="878"/>
      <c r="BY121" s="878"/>
      <c r="BZ121" s="878"/>
      <c r="CA121" s="878"/>
      <c r="CB121" s="878"/>
      <c r="CC121" s="878"/>
      <c r="CD121" s="878"/>
      <c r="CE121" s="878"/>
      <c r="CF121" s="878"/>
      <c r="CG121" s="878"/>
      <c r="CH121" s="878"/>
      <c r="CI121" s="878"/>
      <c r="CJ121" s="878"/>
      <c r="CK121" s="878"/>
      <c r="CL121" s="878"/>
      <c r="CM121" s="878"/>
      <c r="CN121" s="878"/>
      <c r="CO121" s="878"/>
      <c r="CP121" s="878"/>
      <c r="CQ121" s="878"/>
      <c r="CR121" s="878"/>
      <c r="CS121" s="878"/>
      <c r="CT121" s="878"/>
      <c r="CU121" s="878"/>
      <c r="CV121" s="878"/>
      <c r="CW121" s="878"/>
      <c r="CX121" s="878"/>
      <c r="CY121" s="878"/>
      <c r="CZ121" s="878"/>
    </row>
    <row r="122" s="514" customFormat="true" ht="15" customHeight="true" x14ac:dyDescent="0.2">
      <c r="A122" s="1063" t="s">
        <v>18</v>
      </c>
      <c r="B122" s="388" t="s">
        <v>14</v>
      </c>
      <c r="C122" s="144">
        <v>10.459708015438894</v>
      </c>
      <c r="D122" s="143">
        <v>11.38775866801784</v>
      </c>
      <c r="E122" s="143">
        <v>28.723664130675395</v>
      </c>
      <c r="F122" s="143">
        <v>46.749369128535164</v>
      </c>
      <c r="G122" s="142">
        <v>71.105592491928476</v>
      </c>
      <c r="H122" s="141">
        <v>21.260258750685104</v>
      </c>
      <c r="I122" s="143">
        <v>44.049092666264919</v>
      </c>
      <c r="J122" s="143">
        <v>52.967002314728781</v>
      </c>
      <c r="K122" s="143">
        <v>62.344967600288804</v>
      </c>
      <c r="L122" s="140">
        <v>85.473352332415075</v>
      </c>
      <c r="M122" s="144">
        <v>12.33875004034455</v>
      </c>
      <c r="N122" s="143">
        <v>7.8787406650961165</v>
      </c>
      <c r="O122" s="143">
        <v>11.524571041615452</v>
      </c>
      <c r="P122" s="143">
        <v>15.852435063144426</v>
      </c>
      <c r="Q122" s="142">
        <v>26.35562012690929</v>
      </c>
      <c r="R122" s="141">
        <v>60.819920578137413</v>
      </c>
      <c r="S122" s="143">
        <v>19.646601058121462</v>
      </c>
      <c r="T122" s="143">
        <v>16.685348214788277</v>
      </c>
      <c r="U122" s="143">
        <v>31.853441040850328</v>
      </c>
      <c r="V122" s="143">
        <v>20.65163605440241</v>
      </c>
      <c r="W122" s="140">
        <v>15.211688768145207</v>
      </c>
      <c r="X122" s="842"/>
      <c r="Y122" s="842"/>
      <c r="Z122" s="842"/>
      <c r="AA122" s="842"/>
      <c r="AB122" s="842"/>
      <c r="AC122" s="842"/>
      <c r="AD122" s="842"/>
      <c r="AE122" s="842"/>
      <c r="AF122" s="842"/>
      <c r="AG122" s="842"/>
      <c r="AH122" s="842"/>
      <c r="AI122" s="842"/>
      <c r="AJ122" s="842"/>
      <c r="AK122" s="842"/>
      <c r="AL122" s="842"/>
      <c r="AM122" s="842"/>
      <c r="AN122" s="842"/>
      <c r="AO122" s="842"/>
      <c r="AP122" s="842"/>
      <c r="AQ122" s="842"/>
      <c r="AR122" s="842"/>
      <c r="AS122" s="842"/>
      <c r="AT122" s="842"/>
      <c r="AU122" s="842"/>
      <c r="AV122" s="842"/>
      <c r="AW122" s="842"/>
      <c r="AX122" s="842"/>
      <c r="AY122" s="842"/>
      <c r="AZ122" s="357"/>
      <c r="BA122" s="1083" t="s">
        <v>18</v>
      </c>
      <c r="BB122" s="606" t="s">
        <v>14</v>
      </c>
      <c r="BC122" s="490">
        <v>395.71900600000049</v>
      </c>
      <c r="BD122" s="487">
        <v>438.40552699999984</v>
      </c>
      <c r="BE122" s="487">
        <v>1096.3745219999996</v>
      </c>
      <c r="BF122" s="487">
        <v>1781.5529489999979</v>
      </c>
      <c r="BG122" s="496">
        <v>2710.144803000001</v>
      </c>
      <c r="BH122" s="490">
        <v>398.26021199999991</v>
      </c>
      <c r="BI122" s="487">
        <v>826.27478799999972</v>
      </c>
      <c r="BJ122" s="487">
        <v>991.45847999999955</v>
      </c>
      <c r="BK122" s="487">
        <v>1170.1993009999994</v>
      </c>
      <c r="BL122" s="496">
        <v>1601.1411259999993</v>
      </c>
      <c r="BM122" s="490">
        <v>239.57155499999999</v>
      </c>
      <c r="BN122" s="487">
        <v>152.973961</v>
      </c>
      <c r="BO122" s="487">
        <v>222.98791000000003</v>
      </c>
      <c r="BP122" s="487">
        <v>308.01640100000003</v>
      </c>
      <c r="BQ122" s="496">
        <v>511.31307300000009</v>
      </c>
      <c r="BR122" s="490">
        <v>3414.5774019999994</v>
      </c>
      <c r="BS122" s="487">
        <v>1081.3268649999995</v>
      </c>
      <c r="BT122" s="487">
        <v>255.39894200000003</v>
      </c>
      <c r="BU122" s="487">
        <v>1171.7144509999998</v>
      </c>
      <c r="BV122" s="487">
        <v>309.80420400000037</v>
      </c>
      <c r="BW122" s="493">
        <v>189.37494300000003</v>
      </c>
      <c r="BX122" s="20"/>
      <c r="BY122" s="20"/>
      <c r="BZ122" s="20"/>
      <c r="CA122" s="20"/>
      <c r="CB122" s="20"/>
      <c r="CC122" s="20"/>
      <c r="CD122" s="20"/>
      <c r="CE122" s="20"/>
      <c r="CF122" s="20"/>
      <c r="CG122" s="20"/>
      <c r="CH122" s="20"/>
      <c r="CI122" s="20"/>
      <c r="CJ122" s="20"/>
      <c r="CK122" s="20"/>
      <c r="CL122" s="20"/>
      <c r="CM122" s="20"/>
      <c r="CN122" s="20"/>
      <c r="CO122" s="20"/>
      <c r="CP122" s="20"/>
      <c r="CQ122" s="20"/>
      <c r="CR122" s="20"/>
      <c r="CS122" s="20"/>
      <c r="CT122" s="20"/>
      <c r="CU122" s="20"/>
      <c r="CV122" s="20"/>
      <c r="CW122" s="20"/>
      <c r="CX122" s="20"/>
      <c r="CY122" s="20"/>
      <c r="CZ122" s="22"/>
    </row>
    <row r="123" s="514" customFormat="true" ht="15" customHeight="true" x14ac:dyDescent="0.2">
      <c r="A123" s="1064"/>
      <c r="B123" s="389" t="s">
        <v>51</v>
      </c>
      <c r="C123" s="139">
        <v>89.540291984561151</v>
      </c>
      <c r="D123" s="138">
        <v>88.612241331982062</v>
      </c>
      <c r="E123" s="138">
        <v>71.276335869324541</v>
      </c>
      <c r="F123" s="138">
        <v>53.250630871464608</v>
      </c>
      <c r="G123" s="137">
        <v>28.894407508071453</v>
      </c>
      <c r="H123" s="136">
        <v>78.73974124931496</v>
      </c>
      <c r="I123" s="138">
        <v>55.950907333735167</v>
      </c>
      <c r="J123" s="138">
        <v>47.03299768527129</v>
      </c>
      <c r="K123" s="138">
        <v>37.655032399711295</v>
      </c>
      <c r="L123" s="135">
        <v>14.526647667584939</v>
      </c>
      <c r="M123" s="139">
        <v>87.661249959655478</v>
      </c>
      <c r="N123" s="138">
        <v>92.121259334903911</v>
      </c>
      <c r="O123" s="138">
        <v>88.475428958384484</v>
      </c>
      <c r="P123" s="138">
        <v>84.147564936855545</v>
      </c>
      <c r="Q123" s="137">
        <v>73.644379873090784</v>
      </c>
      <c r="R123" s="136">
        <v>39.180079421862366</v>
      </c>
      <c r="S123" s="138">
        <v>80.353398941878481</v>
      </c>
      <c r="T123" s="138">
        <v>83.314651785211638</v>
      </c>
      <c r="U123" s="138">
        <v>68.146558959149388</v>
      </c>
      <c r="V123" s="138">
        <v>79.348363945597455</v>
      </c>
      <c r="W123" s="135">
        <v>84.788311231854721</v>
      </c>
      <c r="X123" s="842"/>
      <c r="Y123" s="842"/>
      <c r="Z123" s="842"/>
      <c r="AA123" s="842"/>
      <c r="AB123" s="842"/>
      <c r="AC123" s="842"/>
      <c r="AD123" s="842"/>
      <c r="AE123" s="842"/>
      <c r="AF123" s="842"/>
      <c r="AG123" s="842"/>
      <c r="AH123" s="842"/>
      <c r="AI123" s="842"/>
      <c r="AJ123" s="842"/>
      <c r="AK123" s="842"/>
      <c r="AL123" s="842"/>
      <c r="AM123" s="842"/>
      <c r="AN123" s="842"/>
      <c r="AO123" s="842"/>
      <c r="AP123" s="842"/>
      <c r="AQ123" s="842"/>
      <c r="AR123" s="842"/>
      <c r="AS123" s="842"/>
      <c r="AT123" s="842"/>
      <c r="AU123" s="842"/>
      <c r="AV123" s="842"/>
      <c r="AW123" s="842"/>
      <c r="AX123" s="842"/>
      <c r="AY123" s="842"/>
      <c r="AZ123" s="357"/>
      <c r="BA123" s="1084"/>
      <c r="BB123" s="604" t="s">
        <v>51</v>
      </c>
      <c r="BC123" s="491">
        <v>3387.5510950000044</v>
      </c>
      <c r="BD123" s="488">
        <v>3411.3909060000028</v>
      </c>
      <c r="BE123" s="488">
        <v>2720.5985389999973</v>
      </c>
      <c r="BF123" s="488">
        <v>2029.306923999997</v>
      </c>
      <c r="BG123" s="497">
        <v>1101.2921150000002</v>
      </c>
      <c r="BH123" s="491">
        <v>1475.0011469999999</v>
      </c>
      <c r="BI123" s="488">
        <v>1049.5295429999994</v>
      </c>
      <c r="BJ123" s="488">
        <v>880.38330199999996</v>
      </c>
      <c r="BK123" s="488">
        <v>706.77545099999975</v>
      </c>
      <c r="BL123" s="497">
        <v>272.12239099999994</v>
      </c>
      <c r="BM123" s="491">
        <v>1702.0477680000001</v>
      </c>
      <c r="BN123" s="488">
        <v>1788.6302559999999</v>
      </c>
      <c r="BO123" s="488">
        <v>1711.9032819999989</v>
      </c>
      <c r="BP123" s="488">
        <v>1635.0062310000014</v>
      </c>
      <c r="BQ123" s="497">
        <v>1428.7402080000015</v>
      </c>
      <c r="BR123" s="491">
        <v>2199.6643949999961</v>
      </c>
      <c r="BS123" s="488">
        <v>4422.5608650000095</v>
      </c>
      <c r="BT123" s="488">
        <v>1275.2789840000032</v>
      </c>
      <c r="BU123" s="488">
        <v>2506.7404119999997</v>
      </c>
      <c r="BV123" s="488">
        <v>1190.3394320000029</v>
      </c>
      <c r="BW123" s="494">
        <v>1055.5554910000033</v>
      </c>
      <c r="BX123" s="20"/>
      <c r="BY123" s="20"/>
      <c r="BZ123" s="20"/>
      <c r="CA123" s="20"/>
      <c r="CB123" s="20"/>
      <c r="CC123" s="20"/>
      <c r="CD123" s="20"/>
      <c r="CE123" s="20"/>
      <c r="CF123" s="20"/>
      <c r="CG123" s="20"/>
      <c r="CH123" s="20"/>
      <c r="CI123" s="20"/>
      <c r="CJ123" s="20"/>
      <c r="CK123" s="20"/>
      <c r="CL123" s="20"/>
      <c r="CM123" s="20"/>
      <c r="CN123" s="20"/>
      <c r="CO123" s="20"/>
      <c r="CP123" s="20"/>
      <c r="CQ123" s="20"/>
      <c r="CR123" s="20"/>
      <c r="CS123" s="20"/>
      <c r="CT123" s="20"/>
      <c r="CU123" s="20"/>
      <c r="CV123" s="20"/>
      <c r="CW123" s="20"/>
      <c r="CX123" s="20"/>
      <c r="CY123" s="20"/>
      <c r="CZ123" s="22"/>
    </row>
    <row r="124" s="514" customFormat="true" ht="15" customHeight="true" x14ac:dyDescent="0.2">
      <c r="A124" s="1064" t="s">
        <v>50</v>
      </c>
      <c r="B124" s="389" t="s">
        <v>15</v>
      </c>
      <c r="C124" s="139">
        <f>C122*C129/100</f>
        <v>1.1734427575833279</v>
      </c>
      <c r="D124" s="138">
        <f>D122*D129/100</f>
        <v>1.8977447060250803</v>
      </c>
      <c r="E124" s="138">
        <f t="shared" ref="E124:W124" si="0">E122*E129/100</f>
        <v>3.0352563706500844</v>
      </c>
      <c r="F124" s="138">
        <f t="shared" si="0"/>
        <v>8.0367940624092249</v>
      </c>
      <c r="G124" s="137">
        <f t="shared" si="0"/>
        <v>39.217605988461429</v>
      </c>
      <c r="H124" s="136">
        <f t="shared" si="0"/>
        <v>1.7756122945789128</v>
      </c>
      <c r="I124" s="138">
        <f t="shared" si="0"/>
        <v>5.4266495880054633</v>
      </c>
      <c r="J124" s="138">
        <f t="shared" si="0"/>
        <v>10.015045972512659</v>
      </c>
      <c r="K124" s="138">
        <f t="shared" si="0"/>
        <v>17.999684366558842</v>
      </c>
      <c r="L124" s="135">
        <f t="shared" si="0"/>
        <v>61.773854532394687</v>
      </c>
      <c r="M124" s="139">
        <f t="shared" si="0"/>
        <v>1.4796944828304022</v>
      </c>
      <c r="N124" s="138">
        <f t="shared" si="0"/>
        <v>0.88126987210802943</v>
      </c>
      <c r="O124" s="138">
        <f t="shared" si="0"/>
        <v>0.99895400216385921</v>
      </c>
      <c r="P124" s="138">
        <f t="shared" si="0"/>
        <v>3.6373460522821093</v>
      </c>
      <c r="Q124" s="137">
        <f t="shared" si="0"/>
        <v>4.1716616132461777</v>
      </c>
      <c r="R124" s="136">
        <f t="shared" si="0"/>
        <v>23.73275537779617</v>
      </c>
      <c r="S124" s="138">
        <f t="shared" si="0"/>
        <v>4.9388360979521542</v>
      </c>
      <c r="T124" s="138">
        <f t="shared" si="0"/>
        <v>2.7741729516520035</v>
      </c>
      <c r="U124" s="138">
        <f t="shared" si="0"/>
        <v>7.4549978241774397</v>
      </c>
      <c r="V124" s="138">
        <f t="shared" si="0"/>
        <v>4.6648169095722327</v>
      </c>
      <c r="W124" s="135">
        <f t="shared" si="0"/>
        <v>3.487777615050244</v>
      </c>
      <c r="X124" s="842"/>
      <c r="Y124" s="842"/>
      <c r="Z124" s="842"/>
      <c r="AA124" s="842"/>
      <c r="AB124" s="842"/>
      <c r="AC124" s="842"/>
      <c r="AD124" s="842"/>
      <c r="AE124" s="842"/>
      <c r="AF124" s="842"/>
      <c r="AG124" s="842"/>
      <c r="AH124" s="842"/>
      <c r="AI124" s="842"/>
      <c r="AJ124" s="842"/>
      <c r="AK124" s="842"/>
      <c r="AL124" s="842"/>
      <c r="AM124" s="842"/>
      <c r="AN124" s="842"/>
      <c r="AO124" s="842"/>
      <c r="AP124" s="842"/>
      <c r="AQ124" s="842"/>
      <c r="AR124" s="842"/>
      <c r="AS124" s="842"/>
      <c r="AT124" s="842"/>
      <c r="AU124" s="842"/>
      <c r="AV124" s="842"/>
      <c r="AW124" s="842"/>
      <c r="AX124" s="842"/>
      <c r="AY124" s="842"/>
      <c r="AZ124" s="357"/>
      <c r="BA124" s="1084" t="s">
        <v>50</v>
      </c>
      <c r="BB124" s="604" t="s">
        <v>15</v>
      </c>
      <c r="BC124" s="491">
        <v>44.394508999999992</v>
      </c>
      <c r="BD124" s="488">
        <v>73.059308000000001</v>
      </c>
      <c r="BE124" s="488">
        <v>115.85491800000003</v>
      </c>
      <c r="BF124" s="488">
        <v>306.27096</v>
      </c>
      <c r="BG124" s="497">
        <v>1494.7543129999995</v>
      </c>
      <c r="BH124" s="491">
        <v>33.261859000000001</v>
      </c>
      <c r="BI124" s="488">
        <v>101.793328</v>
      </c>
      <c r="BJ124" s="488">
        <v>187.46581500000002</v>
      </c>
      <c r="BK124" s="488">
        <v>337.84953100000013</v>
      </c>
      <c r="BL124" s="497">
        <v>1157.1870799999999</v>
      </c>
      <c r="BM124" s="491">
        <v>28.730033999999996</v>
      </c>
      <c r="BN124" s="488">
        <v>17.110773000000002</v>
      </c>
      <c r="BO124" s="488">
        <v>19.328672999999998</v>
      </c>
      <c r="BP124" s="488">
        <v>70.674457000000004</v>
      </c>
      <c r="BQ124" s="497">
        <v>80.932457999999997</v>
      </c>
      <c r="BR124" s="491">
        <v>1332.4142719999995</v>
      </c>
      <c r="BS124" s="488">
        <v>271.82799399999999</v>
      </c>
      <c r="BT124" s="488">
        <v>42.463653000000001</v>
      </c>
      <c r="BU124" s="488">
        <v>274.22872999999998</v>
      </c>
      <c r="BV124" s="488">
        <v>69.978953999999973</v>
      </c>
      <c r="BW124" s="494">
        <v>43.420405000000002</v>
      </c>
      <c r="BX124" s="20"/>
      <c r="BY124" s="20"/>
      <c r="BZ124" s="20"/>
      <c r="CA124" s="20"/>
      <c r="CB124" s="20"/>
      <c r="CC124" s="20"/>
      <c r="CD124" s="20"/>
      <c r="CE124" s="20"/>
      <c r="CF124" s="20"/>
      <c r="CG124" s="20"/>
      <c r="CH124" s="20"/>
      <c r="CI124" s="20"/>
      <c r="CJ124" s="20"/>
      <c r="CK124" s="20"/>
      <c r="CL124" s="20"/>
      <c r="CM124" s="20"/>
      <c r="CN124" s="20"/>
      <c r="CO124" s="20"/>
      <c r="CP124" s="20"/>
      <c r="CQ124" s="20"/>
      <c r="CR124" s="20"/>
      <c r="CS124" s="20"/>
      <c r="CT124" s="20"/>
      <c r="CU124" s="20"/>
      <c r="CV124" s="20"/>
      <c r="CW124" s="20"/>
      <c r="CX124" s="20"/>
      <c r="CY124" s="20"/>
      <c r="CZ124" s="22"/>
    </row>
    <row r="125" s="514" customFormat="true" ht="15" customHeight="true" x14ac:dyDescent="0.2">
      <c r="A125" s="1064"/>
      <c r="B125" s="389" t="s">
        <v>16</v>
      </c>
      <c r="C125" s="139">
        <f>C122*C128/100</f>
        <v>9.2862652578555576</v>
      </c>
      <c r="D125" s="138">
        <f>D122*D128/100</f>
        <v>9.4900139619927604</v>
      </c>
      <c r="E125" s="138">
        <f t="shared" ref="E125:W125" si="1">E122*E128/100</f>
        <v>25.688407760025321</v>
      </c>
      <c r="F125" s="138">
        <f t="shared" si="1"/>
        <v>38.712575066125979</v>
      </c>
      <c r="G125" s="137">
        <f t="shared" si="1"/>
        <v>31.887986503466983</v>
      </c>
      <c r="H125" s="136">
        <f t="shared" si="1"/>
        <v>19.484646456106194</v>
      </c>
      <c r="I125" s="138">
        <f t="shared" si="1"/>
        <v>38.622443078259451</v>
      </c>
      <c r="J125" s="138">
        <f t="shared" si="1"/>
        <v>42.951956342216143</v>
      </c>
      <c r="K125" s="138">
        <f t="shared" si="1"/>
        <v>44.345283233729987</v>
      </c>
      <c r="L125" s="135">
        <f t="shared" si="1"/>
        <v>23.699497800020414</v>
      </c>
      <c r="M125" s="139">
        <f t="shared" si="1"/>
        <v>10.85905555751415</v>
      </c>
      <c r="N125" s="138">
        <f t="shared" si="1"/>
        <v>6.9974707929880875</v>
      </c>
      <c r="O125" s="138">
        <f t="shared" si="1"/>
        <v>10.525617039451593</v>
      </c>
      <c r="P125" s="138">
        <f t="shared" si="1"/>
        <v>12.215089010862316</v>
      </c>
      <c r="Q125" s="137">
        <f t="shared" si="1"/>
        <v>22.183958513663114</v>
      </c>
      <c r="R125" s="136">
        <f t="shared" si="1"/>
        <v>37.08716520034119</v>
      </c>
      <c r="S125" s="138">
        <f t="shared" si="1"/>
        <v>14.707764960169321</v>
      </c>
      <c r="T125" s="138">
        <f t="shared" si="1"/>
        <v>13.911175263136277</v>
      </c>
      <c r="U125" s="138">
        <f t="shared" si="1"/>
        <v>24.398443216672895</v>
      </c>
      <c r="V125" s="138">
        <f t="shared" si="1"/>
        <v>15.986819144830154</v>
      </c>
      <c r="W125" s="135">
        <f t="shared" si="1"/>
        <v>11.723911153094962</v>
      </c>
      <c r="X125" s="842"/>
      <c r="Y125" s="842"/>
      <c r="Z125" s="842"/>
      <c r="AA125" s="842"/>
      <c r="AB125" s="842"/>
      <c r="AC125" s="842"/>
      <c r="AD125" s="842"/>
      <c r="AE125" s="842"/>
      <c r="AF125" s="842"/>
      <c r="AG125" s="842"/>
      <c r="AH125" s="842"/>
      <c r="AI125" s="842"/>
      <c r="AJ125" s="842"/>
      <c r="AK125" s="842"/>
      <c r="AL125" s="842"/>
      <c r="AM125" s="842"/>
      <c r="AN125" s="842"/>
      <c r="AO125" s="842"/>
      <c r="AP125" s="842"/>
      <c r="AQ125" s="842"/>
      <c r="AR125" s="842"/>
      <c r="AS125" s="842"/>
      <c r="AT125" s="842"/>
      <c r="AU125" s="842"/>
      <c r="AV125" s="842"/>
      <c r="AW125" s="842"/>
      <c r="AX125" s="842"/>
      <c r="AY125" s="842"/>
      <c r="AZ125" s="357"/>
      <c r="BA125" s="1084"/>
      <c r="BB125" s="604" t="s">
        <v>16</v>
      </c>
      <c r="BC125" s="491">
        <v>351.32449700000024</v>
      </c>
      <c r="BD125" s="488">
        <v>365.34621899999991</v>
      </c>
      <c r="BE125" s="488">
        <v>980.51960399999996</v>
      </c>
      <c r="BF125" s="488">
        <v>1475.2819889999994</v>
      </c>
      <c r="BG125" s="497">
        <v>1215.3904899999993</v>
      </c>
      <c r="BH125" s="491">
        <v>364.99835299999995</v>
      </c>
      <c r="BI125" s="488">
        <v>724.48145999999952</v>
      </c>
      <c r="BJ125" s="488">
        <v>803.99266499999999</v>
      </c>
      <c r="BK125" s="488">
        <v>832.34976999999981</v>
      </c>
      <c r="BL125" s="497">
        <v>443.95404599999978</v>
      </c>
      <c r="BM125" s="491">
        <v>210.84152100000003</v>
      </c>
      <c r="BN125" s="488">
        <v>135.86318800000001</v>
      </c>
      <c r="BO125" s="488">
        <v>203.65923699999999</v>
      </c>
      <c r="BP125" s="488">
        <v>237.34194400000001</v>
      </c>
      <c r="BQ125" s="497">
        <v>430.38061500000009</v>
      </c>
      <c r="BR125" s="491">
        <v>2082.1631299999967</v>
      </c>
      <c r="BS125" s="488">
        <v>809.49887100000012</v>
      </c>
      <c r="BT125" s="488">
        <v>212.93528900000007</v>
      </c>
      <c r="BU125" s="488">
        <v>897.48572100000001</v>
      </c>
      <c r="BV125" s="488">
        <v>239.82525000000007</v>
      </c>
      <c r="BW125" s="494">
        <v>145.95453800000001</v>
      </c>
      <c r="BX125" s="20"/>
      <c r="BY125" s="20"/>
      <c r="BZ125" s="20"/>
      <c r="CA125" s="20"/>
      <c r="CB125" s="20"/>
      <c r="CC125" s="20"/>
      <c r="CD125" s="20"/>
      <c r="CE125" s="20"/>
      <c r="CF125" s="20"/>
      <c r="CG125" s="20"/>
      <c r="CH125" s="20"/>
      <c r="CI125" s="20"/>
      <c r="CJ125" s="20"/>
      <c r="CK125" s="20"/>
      <c r="CL125" s="20"/>
      <c r="CM125" s="20"/>
      <c r="CN125" s="20"/>
      <c r="CO125" s="20"/>
      <c r="CP125" s="20"/>
      <c r="CQ125" s="20"/>
      <c r="CR125" s="20"/>
      <c r="CS125" s="20"/>
      <c r="CT125" s="20"/>
      <c r="CU125" s="20"/>
      <c r="CV125" s="20"/>
      <c r="CW125" s="20"/>
      <c r="CX125" s="20"/>
      <c r="CY125" s="20"/>
      <c r="CZ125" s="22"/>
    </row>
    <row r="126" s="514" customFormat="true" ht="15" customHeight="true" x14ac:dyDescent="0.2">
      <c r="A126" s="1064"/>
      <c r="B126" s="389" t="s">
        <v>22</v>
      </c>
      <c r="C126" s="139">
        <f>100-C124-C125-C127</f>
        <v>16.456869437776447</v>
      </c>
      <c r="D126" s="138">
        <f>100-D124-D125-D127</f>
        <v>25.021985831322176</v>
      </c>
      <c r="E126" s="138">
        <f t="shared" ref="E126:W126" si="2">100-E124-E125-E127</f>
        <v>32.080967783387727</v>
      </c>
      <c r="F126" s="138">
        <f t="shared" si="2"/>
        <v>33.737863654059439</v>
      </c>
      <c r="G126" s="137">
        <f t="shared" si="2"/>
        <v>20.706233527646297</v>
      </c>
      <c r="H126" s="136">
        <f t="shared" si="2"/>
        <v>37.192224547455673</v>
      </c>
      <c r="I126" s="138">
        <f t="shared" si="2"/>
        <v>33.463778797512489</v>
      </c>
      <c r="J126" s="138">
        <f t="shared" si="2"/>
        <v>30.61325334814002</v>
      </c>
      <c r="K126" s="138">
        <f t="shared" si="2"/>
        <v>28.032127413507069</v>
      </c>
      <c r="L126" s="135">
        <f t="shared" si="2"/>
        <v>9.6991806732549151</v>
      </c>
      <c r="M126" s="139">
        <f t="shared" si="2"/>
        <v>13.868732496127933</v>
      </c>
      <c r="N126" s="138">
        <f t="shared" si="2"/>
        <v>18.267258687149834</v>
      </c>
      <c r="O126" s="138">
        <f t="shared" si="2"/>
        <v>21.199210048396367</v>
      </c>
      <c r="P126" s="138">
        <f t="shared" si="2"/>
        <v>26.931768903863187</v>
      </c>
      <c r="Q126" s="137">
        <f t="shared" si="2"/>
        <v>37.246589878579734</v>
      </c>
      <c r="R126" s="136">
        <f t="shared" si="2"/>
        <v>27.543520566326791</v>
      </c>
      <c r="S126" s="138">
        <f t="shared" si="2"/>
        <v>25.75644131098602</v>
      </c>
      <c r="T126" s="138">
        <f t="shared" si="2"/>
        <v>24.468279814992464</v>
      </c>
      <c r="U126" s="138">
        <f t="shared" si="2"/>
        <v>20.887942699217241</v>
      </c>
      <c r="V126" s="138">
        <f t="shared" si="2"/>
        <v>26.409524294379217</v>
      </c>
      <c r="W126" s="135">
        <f t="shared" si="2"/>
        <v>30.708753401718354</v>
      </c>
      <c r="X126" s="842"/>
      <c r="Y126" s="842"/>
      <c r="Z126" s="842"/>
      <c r="AA126" s="842"/>
      <c r="AB126" s="842"/>
      <c r="AC126" s="842"/>
      <c r="AD126" s="842"/>
      <c r="AE126" s="842"/>
      <c r="AF126" s="842"/>
      <c r="AG126" s="842"/>
      <c r="AH126" s="842"/>
      <c r="AI126" s="842"/>
      <c r="AJ126" s="842"/>
      <c r="AK126" s="842"/>
      <c r="AL126" s="842"/>
      <c r="AM126" s="842"/>
      <c r="AN126" s="842"/>
      <c r="AO126" s="842"/>
      <c r="AP126" s="842"/>
      <c r="AQ126" s="842"/>
      <c r="AR126" s="842"/>
      <c r="AS126" s="842"/>
      <c r="AT126" s="842"/>
      <c r="AU126" s="842"/>
      <c r="AV126" s="842"/>
      <c r="AW126" s="842"/>
      <c r="AX126" s="842"/>
      <c r="AY126" s="842"/>
      <c r="AZ126" s="357"/>
      <c r="BA126" s="1084"/>
      <c r="BB126" s="604" t="s">
        <v>22</v>
      </c>
      <c r="BC126" s="491">
        <v>622.60782100000051</v>
      </c>
      <c r="BD126" s="488">
        <v>963.29551800000002</v>
      </c>
      <c r="BE126" s="488">
        <v>1224.5218980000002</v>
      </c>
      <c r="BF126" s="488">
        <v>1285.7027079999987</v>
      </c>
      <c r="BG126" s="497">
        <v>789.20502899999997</v>
      </c>
      <c r="BH126" s="491">
        <v>696.70757099999969</v>
      </c>
      <c r="BI126" s="488">
        <v>627.71501200000012</v>
      </c>
      <c r="BJ126" s="488">
        <v>573.03166699999986</v>
      </c>
      <c r="BK126" s="488">
        <v>526.15595399999972</v>
      </c>
      <c r="BL126" s="497">
        <v>181.69121300000003</v>
      </c>
      <c r="BM126" s="491">
        <v>269.27799000000005</v>
      </c>
      <c r="BN126" s="488">
        <v>354.67786500000028</v>
      </c>
      <c r="BO126" s="488">
        <v>410.18164800000005</v>
      </c>
      <c r="BP126" s="488">
        <v>523.29036500000007</v>
      </c>
      <c r="BQ126" s="497">
        <v>722.60368900000003</v>
      </c>
      <c r="BR126" s="491">
        <v>1546.3598439999982</v>
      </c>
      <c r="BS126" s="488">
        <v>1417.6056130000002</v>
      </c>
      <c r="BT126" s="488">
        <v>374.53055799999987</v>
      </c>
      <c r="BU126" s="488">
        <v>768.35354400000006</v>
      </c>
      <c r="BV126" s="488">
        <v>396.18079800000027</v>
      </c>
      <c r="BW126" s="494">
        <v>382.30261700000011</v>
      </c>
      <c r="BX126" s="20"/>
      <c r="BY126" s="20"/>
      <c r="BZ126" s="20"/>
      <c r="CA126" s="20"/>
      <c r="CB126" s="20"/>
      <c r="CC126" s="20"/>
      <c r="CD126" s="20"/>
      <c r="CE126" s="20"/>
      <c r="CF126" s="20"/>
      <c r="CG126" s="20"/>
      <c r="CH126" s="20"/>
      <c r="CI126" s="20"/>
      <c r="CJ126" s="20"/>
      <c r="CK126" s="20"/>
      <c r="CL126" s="20"/>
      <c r="CM126" s="20"/>
      <c r="CN126" s="20"/>
      <c r="CO126" s="20"/>
      <c r="CP126" s="20"/>
      <c r="CQ126" s="20"/>
      <c r="CR126" s="20"/>
      <c r="CS126" s="20"/>
      <c r="CT126" s="20"/>
      <c r="CU126" s="20"/>
      <c r="CV126" s="20"/>
      <c r="CW126" s="20"/>
      <c r="CX126" s="20"/>
      <c r="CY126" s="20"/>
      <c r="CZ126" s="22"/>
    </row>
    <row r="127" s="514" customFormat="true" ht="15" customHeight="true" x14ac:dyDescent="0.2">
      <c r="A127" s="1064"/>
      <c r="B127" s="389" t="s">
        <v>19</v>
      </c>
      <c r="C127" s="139">
        <v>73.083422546784661</v>
      </c>
      <c r="D127" s="138">
        <v>63.590255500659985</v>
      </c>
      <c r="E127" s="138">
        <v>39.195368085936856</v>
      </c>
      <c r="F127" s="138">
        <v>19.512767217405351</v>
      </c>
      <c r="G127" s="137">
        <v>8.1881739804252902</v>
      </c>
      <c r="H127" s="136">
        <v>41.54751670185923</v>
      </c>
      <c r="I127" s="138">
        <v>22.487128536222595</v>
      </c>
      <c r="J127" s="138">
        <v>16.419744337131171</v>
      </c>
      <c r="K127" s="138">
        <v>9.6229049862041052</v>
      </c>
      <c r="L127" s="135">
        <v>4.8274669943299839</v>
      </c>
      <c r="M127" s="139">
        <v>73.792517463527517</v>
      </c>
      <c r="N127" s="138">
        <v>73.854000647754049</v>
      </c>
      <c r="O127" s="138">
        <v>67.276218909988188</v>
      </c>
      <c r="P127" s="138">
        <v>57.215796032992387</v>
      </c>
      <c r="Q127" s="137">
        <v>36.39778999451098</v>
      </c>
      <c r="R127" s="136">
        <v>11.636558855535855</v>
      </c>
      <c r="S127" s="138">
        <v>54.596957630892518</v>
      </c>
      <c r="T127" s="138">
        <v>58.846371970219259</v>
      </c>
      <c r="U127" s="138">
        <v>47.258616259932431</v>
      </c>
      <c r="V127" s="138">
        <v>52.938839651218395</v>
      </c>
      <c r="W127" s="135">
        <v>54.079557830136437</v>
      </c>
      <c r="X127" s="842"/>
      <c r="Y127" s="842"/>
      <c r="Z127" s="842"/>
      <c r="AA127" s="842"/>
      <c r="AB127" s="842"/>
      <c r="AC127" s="842"/>
      <c r="AD127" s="842"/>
      <c r="AE127" s="842"/>
      <c r="AF127" s="842"/>
      <c r="AG127" s="842"/>
      <c r="AH127" s="842"/>
      <c r="AI127" s="842"/>
      <c r="AJ127" s="842"/>
      <c r="AK127" s="842"/>
      <c r="AL127" s="842"/>
      <c r="AM127" s="842"/>
      <c r="AN127" s="842"/>
      <c r="AO127" s="842"/>
      <c r="AP127" s="842"/>
      <c r="AQ127" s="842"/>
      <c r="AR127" s="842"/>
      <c r="AS127" s="842"/>
      <c r="AT127" s="842"/>
      <c r="AU127" s="842"/>
      <c r="AV127" s="842"/>
      <c r="AW127" s="842"/>
      <c r="AX127" s="842"/>
      <c r="AY127" s="842"/>
      <c r="AZ127" s="357"/>
      <c r="BA127" s="1084"/>
      <c r="BB127" s="604" t="s">
        <v>19</v>
      </c>
      <c r="BC127" s="491">
        <v>2764.9432739999993</v>
      </c>
      <c r="BD127" s="488">
        <v>2448.0953879999984</v>
      </c>
      <c r="BE127" s="488">
        <v>1496.076641000001</v>
      </c>
      <c r="BF127" s="488">
        <v>743.60421599999995</v>
      </c>
      <c r="BG127" s="497">
        <v>312.08708599999994</v>
      </c>
      <c r="BH127" s="491">
        <v>778.29357599999958</v>
      </c>
      <c r="BI127" s="488">
        <v>421.81453099999976</v>
      </c>
      <c r="BJ127" s="488">
        <v>307.35163499999987</v>
      </c>
      <c r="BK127" s="488">
        <v>180.61949699999991</v>
      </c>
      <c r="BL127" s="497">
        <v>90.431178000000003</v>
      </c>
      <c r="BM127" s="491">
        <v>1432.7697779999994</v>
      </c>
      <c r="BN127" s="488">
        <v>1433.9523909999994</v>
      </c>
      <c r="BO127" s="488">
        <v>1301.721634</v>
      </c>
      <c r="BP127" s="488">
        <v>1111.7158660000014</v>
      </c>
      <c r="BQ127" s="497">
        <v>706.13651900000013</v>
      </c>
      <c r="BR127" s="491">
        <v>653.30455099999972</v>
      </c>
      <c r="BS127" s="488">
        <v>3004.9552519999988</v>
      </c>
      <c r="BT127" s="488">
        <v>900.74842600000011</v>
      </c>
      <c r="BU127" s="488">
        <v>1738.3868679999978</v>
      </c>
      <c r="BV127" s="488">
        <v>794.15863400000012</v>
      </c>
      <c r="BW127" s="494">
        <v>673.25287400000082</v>
      </c>
      <c r="BX127" s="20"/>
      <c r="BY127" s="20"/>
      <c r="BZ127" s="20"/>
      <c r="CA127" s="20"/>
      <c r="CB127" s="20"/>
      <c r="CC127" s="20"/>
      <c r="CD127" s="20"/>
      <c r="CE127" s="20"/>
      <c r="CF127" s="20"/>
      <c r="CG127" s="20"/>
      <c r="CH127" s="20"/>
      <c r="CI127" s="20"/>
      <c r="CJ127" s="20"/>
      <c r="CK127" s="20"/>
      <c r="CL127" s="20"/>
      <c r="CM127" s="20"/>
      <c r="CN127" s="20"/>
      <c r="CO127" s="20"/>
      <c r="CP127" s="20"/>
      <c r="CQ127" s="20"/>
      <c r="CR127" s="20"/>
      <c r="CS127" s="20"/>
      <c r="CT127" s="20"/>
      <c r="CU127" s="20"/>
      <c r="CV127" s="20"/>
      <c r="CW127" s="20"/>
      <c r="CX127" s="20"/>
      <c r="CY127" s="20"/>
      <c r="CZ127" s="22"/>
    </row>
    <row r="128" s="514" customFormat="true" ht="15" customHeight="true" x14ac:dyDescent="0.2">
      <c r="A128" s="1064" t="s">
        <v>177</v>
      </c>
      <c r="B128" s="389" t="s">
        <v>49</v>
      </c>
      <c r="C128" s="139">
        <v>88.781304833258318</v>
      </c>
      <c r="D128" s="138">
        <v>83.335221957637415</v>
      </c>
      <c r="E128" s="138">
        <v>89.432906759940224</v>
      </c>
      <c r="F128" s="138">
        <v>82.80876466950302</v>
      </c>
      <c r="G128" s="137">
        <v>44.845961317440306</v>
      </c>
      <c r="H128" s="136">
        <v>91.648209387283714</v>
      </c>
      <c r="I128" s="138">
        <v>87.680450925243505</v>
      </c>
      <c r="J128" s="138">
        <v>81.091914711345282</v>
      </c>
      <c r="K128" s="138">
        <v>71.128889693295093</v>
      </c>
      <c r="L128" s="135">
        <v>27.727352623131608</v>
      </c>
      <c r="M128" s="139">
        <v>88.007744074625236</v>
      </c>
      <c r="N128" s="138">
        <v>88.814584594563783</v>
      </c>
      <c r="O128" s="138">
        <v>91.33196369256072</v>
      </c>
      <c r="P128" s="138">
        <v>77.054969550144179</v>
      </c>
      <c r="Q128" s="137">
        <v>84.17164311384623</v>
      </c>
      <c r="R128" s="136">
        <v>60.978647863727566</v>
      </c>
      <c r="S128" s="138">
        <v>74.861625767524103</v>
      </c>
      <c r="T128" s="138">
        <v>83.373598705040848</v>
      </c>
      <c r="U128" s="138">
        <v>76.595941974944566</v>
      </c>
      <c r="V128" s="138">
        <v>77.411877212615153</v>
      </c>
      <c r="W128" s="135">
        <v>77.071726432150001</v>
      </c>
      <c r="X128" s="842"/>
      <c r="Y128" s="842"/>
      <c r="Z128" s="842"/>
      <c r="AA128" s="842"/>
      <c r="AB128" s="842"/>
      <c r="AC128" s="842"/>
      <c r="AD128" s="842"/>
      <c r="AE128" s="842"/>
      <c r="AF128" s="842"/>
      <c r="AG128" s="842"/>
      <c r="AH128" s="842"/>
      <c r="AI128" s="842"/>
      <c r="AJ128" s="842"/>
      <c r="AK128" s="842"/>
      <c r="AL128" s="842"/>
      <c r="AM128" s="842"/>
      <c r="AN128" s="842"/>
      <c r="AO128" s="842"/>
      <c r="AP128" s="842"/>
      <c r="AQ128" s="842"/>
      <c r="AR128" s="842"/>
      <c r="AS128" s="842"/>
      <c r="AT128" s="842"/>
      <c r="AU128" s="842"/>
      <c r="AV128" s="842"/>
      <c r="AW128" s="842"/>
      <c r="AX128" s="842"/>
      <c r="AY128" s="842"/>
      <c r="AZ128" s="357"/>
      <c r="BA128" s="1084" t="s">
        <v>109</v>
      </c>
      <c r="BB128" s="604" t="s">
        <v>49</v>
      </c>
      <c r="BC128" s="72" t="s">
        <v>35</v>
      </c>
      <c r="BD128" s="68" t="s">
        <v>35</v>
      </c>
      <c r="BE128" s="68" t="s">
        <v>35</v>
      </c>
      <c r="BF128" s="68" t="s">
        <v>35</v>
      </c>
      <c r="BG128" s="63" t="s">
        <v>35</v>
      </c>
      <c r="BH128" s="72" t="s">
        <v>35</v>
      </c>
      <c r="BI128" s="68" t="s">
        <v>35</v>
      </c>
      <c r="BJ128" s="68" t="s">
        <v>35</v>
      </c>
      <c r="BK128" s="68" t="s">
        <v>35</v>
      </c>
      <c r="BL128" s="63" t="s">
        <v>35</v>
      </c>
      <c r="BM128" s="72" t="s">
        <v>35</v>
      </c>
      <c r="BN128" s="68" t="s">
        <v>35</v>
      </c>
      <c r="BO128" s="68" t="s">
        <v>35</v>
      </c>
      <c r="BP128" s="68" t="s">
        <v>35</v>
      </c>
      <c r="BQ128" s="63" t="s">
        <v>35</v>
      </c>
      <c r="BR128" s="72" t="s">
        <v>35</v>
      </c>
      <c r="BS128" s="68" t="s">
        <v>35</v>
      </c>
      <c r="BT128" s="68" t="s">
        <v>35</v>
      </c>
      <c r="BU128" s="68" t="s">
        <v>35</v>
      </c>
      <c r="BV128" s="68" t="s">
        <v>35</v>
      </c>
      <c r="BW128" s="56" t="s">
        <v>35</v>
      </c>
      <c r="BX128" s="22"/>
      <c r="BY128" s="22"/>
      <c r="BZ128" s="22"/>
      <c r="CA128" s="22"/>
      <c r="CB128" s="22"/>
      <c r="CC128" s="22"/>
      <c r="CD128" s="22"/>
      <c r="CE128" s="22"/>
      <c r="CF128" s="22"/>
      <c r="CG128" s="22"/>
      <c r="CH128" s="22"/>
      <c r="CI128" s="22"/>
      <c r="CJ128" s="22"/>
      <c r="CK128" s="22"/>
      <c r="CL128" s="22"/>
      <c r="CM128" s="22"/>
      <c r="CN128" s="22"/>
      <c r="CO128" s="22"/>
      <c r="CP128" s="22"/>
      <c r="CQ128" s="22"/>
      <c r="CR128" s="22"/>
      <c r="CS128" s="22"/>
      <c r="CT128" s="22"/>
      <c r="CU128" s="22"/>
      <c r="CV128" s="22"/>
      <c r="CW128" s="22"/>
      <c r="CX128" s="22"/>
      <c r="CY128" s="22"/>
      <c r="CZ128" s="22"/>
    </row>
    <row r="129" s="514" customFormat="true" ht="15" customHeight="true" x14ac:dyDescent="0.2">
      <c r="A129" s="1065"/>
      <c r="B129" s="390" t="s">
        <v>48</v>
      </c>
      <c r="C129" s="134">
        <v>11.218695166741609</v>
      </c>
      <c r="D129" s="133">
        <v>16.664778042362595</v>
      </c>
      <c r="E129" s="133">
        <v>10.56709324005981</v>
      </c>
      <c r="F129" s="133">
        <v>17.191235330497065</v>
      </c>
      <c r="G129" s="132">
        <v>55.154038682559602</v>
      </c>
      <c r="H129" s="131">
        <v>8.3517906127162931</v>
      </c>
      <c r="I129" s="133">
        <v>12.319549074756477</v>
      </c>
      <c r="J129" s="133">
        <v>18.90808528865476</v>
      </c>
      <c r="K129" s="133">
        <v>28.871110306704949</v>
      </c>
      <c r="L129" s="130">
        <v>72.27264737686842</v>
      </c>
      <c r="M129" s="134">
        <v>11.992255925374778</v>
      </c>
      <c r="N129" s="133">
        <v>11.185415405436224</v>
      </c>
      <c r="O129" s="133">
        <v>8.6680363074392677</v>
      </c>
      <c r="P129" s="133">
        <v>22.945030449855818</v>
      </c>
      <c r="Q129" s="132">
        <v>15.828356886153777</v>
      </c>
      <c r="R129" s="131">
        <v>39.021352136272348</v>
      </c>
      <c r="S129" s="133">
        <v>25.138374232475957</v>
      </c>
      <c r="T129" s="133">
        <v>16.626401294959162</v>
      </c>
      <c r="U129" s="133">
        <v>23.404058025055459</v>
      </c>
      <c r="V129" s="133">
        <v>22.588122787384734</v>
      </c>
      <c r="W129" s="130">
        <v>22.928273567849995</v>
      </c>
      <c r="X129" s="842"/>
      <c r="Y129" s="842"/>
      <c r="Z129" s="842"/>
      <c r="AA129" s="842"/>
      <c r="AB129" s="842"/>
      <c r="AC129" s="842"/>
      <c r="AD129" s="842"/>
      <c r="AE129" s="842"/>
      <c r="AF129" s="842"/>
      <c r="AG129" s="842"/>
      <c r="AH129" s="842"/>
      <c r="AI129" s="842"/>
      <c r="AJ129" s="842"/>
      <c r="AK129" s="842"/>
      <c r="AL129" s="842"/>
      <c r="AM129" s="842"/>
      <c r="AN129" s="842"/>
      <c r="AO129" s="842"/>
      <c r="AP129" s="842"/>
      <c r="AQ129" s="842"/>
      <c r="AR129" s="842"/>
      <c r="AS129" s="842"/>
      <c r="AT129" s="842"/>
      <c r="AU129" s="842"/>
      <c r="AV129" s="842"/>
      <c r="AW129" s="842"/>
      <c r="AX129" s="842"/>
      <c r="AY129" s="842"/>
      <c r="AZ129" s="357"/>
      <c r="BA129" s="1087"/>
      <c r="BB129" s="605" t="s">
        <v>48</v>
      </c>
      <c r="BC129" s="71" t="s">
        <v>35</v>
      </c>
      <c r="BD129" s="67" t="s">
        <v>35</v>
      </c>
      <c r="BE129" s="67" t="s">
        <v>35</v>
      </c>
      <c r="BF129" s="67" t="s">
        <v>35</v>
      </c>
      <c r="BG129" s="62" t="s">
        <v>35</v>
      </c>
      <c r="BH129" s="71" t="s">
        <v>35</v>
      </c>
      <c r="BI129" s="67" t="s">
        <v>35</v>
      </c>
      <c r="BJ129" s="67" t="s">
        <v>35</v>
      </c>
      <c r="BK129" s="67" t="s">
        <v>35</v>
      </c>
      <c r="BL129" s="62" t="s">
        <v>35</v>
      </c>
      <c r="BM129" s="71" t="s">
        <v>35</v>
      </c>
      <c r="BN129" s="67" t="s">
        <v>35</v>
      </c>
      <c r="BO129" s="67" t="s">
        <v>35</v>
      </c>
      <c r="BP129" s="67" t="s">
        <v>35</v>
      </c>
      <c r="BQ129" s="62" t="s">
        <v>35</v>
      </c>
      <c r="BR129" s="71" t="s">
        <v>35</v>
      </c>
      <c r="BS129" s="67" t="s">
        <v>35</v>
      </c>
      <c r="BT129" s="67" t="s">
        <v>35</v>
      </c>
      <c r="BU129" s="67" t="s">
        <v>35</v>
      </c>
      <c r="BV129" s="67" t="s">
        <v>35</v>
      </c>
      <c r="BW129" s="55" t="s">
        <v>35</v>
      </c>
      <c r="BX129" s="22"/>
      <c r="BY129" s="22"/>
      <c r="BZ129" s="22"/>
      <c r="CA129" s="22"/>
      <c r="CB129" s="22"/>
      <c r="CC129" s="22"/>
      <c r="CD129" s="22"/>
      <c r="CE129" s="22"/>
      <c r="CF129" s="22"/>
      <c r="CG129" s="22"/>
      <c r="CH129" s="22"/>
      <c r="CI129" s="22"/>
      <c r="CJ129" s="22"/>
      <c r="CK129" s="22"/>
      <c r="CL129" s="22"/>
      <c r="CM129" s="22"/>
      <c r="CN129" s="22"/>
      <c r="CO129" s="22"/>
      <c r="CP129" s="22"/>
      <c r="CQ129" s="22"/>
      <c r="CR129" s="22"/>
      <c r="CS129" s="22"/>
      <c r="CT129" s="22"/>
      <c r="CU129" s="22"/>
      <c r="CV129" s="22"/>
      <c r="CW129" s="22"/>
      <c r="CX129" s="22"/>
      <c r="CY129" s="22"/>
      <c r="CZ129" s="22"/>
    </row>
    <row r="130" s="320" customFormat="true" ht="15" hidden="true" customHeight="true" x14ac:dyDescent="0.2">
      <c r="A130" s="1080" t="s">
        <v>47</v>
      </c>
      <c r="B130" s="387" t="s">
        <v>42</v>
      </c>
      <c r="C130" s="393"/>
      <c r="D130" s="394"/>
      <c r="E130" s="394"/>
      <c r="F130" s="394"/>
      <c r="G130" s="395"/>
      <c r="H130" s="396"/>
      <c r="I130" s="394"/>
      <c r="J130" s="394"/>
      <c r="K130" s="394"/>
      <c r="L130" s="397"/>
      <c r="M130" s="393"/>
      <c r="N130" s="394"/>
      <c r="O130" s="394"/>
      <c r="P130" s="394"/>
      <c r="Q130" s="395"/>
      <c r="R130" s="396"/>
      <c r="S130" s="394"/>
      <c r="T130" s="394"/>
      <c r="U130" s="394"/>
      <c r="V130" s="394"/>
      <c r="W130" s="397"/>
      <c r="X130" s="842"/>
      <c r="Y130" s="842"/>
      <c r="Z130" s="842"/>
      <c r="AA130" s="842"/>
      <c r="AB130" s="842"/>
      <c r="AC130" s="842"/>
      <c r="AD130" s="842"/>
      <c r="AE130" s="842"/>
      <c r="AF130" s="842"/>
      <c r="AG130" s="842"/>
      <c r="AH130" s="842"/>
      <c r="AI130" s="842"/>
      <c r="AJ130" s="842"/>
      <c r="AK130" s="842"/>
      <c r="AL130" s="842"/>
      <c r="AM130" s="842"/>
      <c r="AN130" s="842"/>
      <c r="AO130" s="842"/>
      <c r="AP130" s="842"/>
      <c r="AQ130" s="842"/>
      <c r="AR130" s="842"/>
      <c r="AS130" s="842"/>
      <c r="AT130" s="842"/>
      <c r="AU130" s="842"/>
      <c r="AV130" s="842"/>
      <c r="AW130" s="842"/>
      <c r="AX130" s="842"/>
      <c r="AY130" s="842"/>
      <c r="AZ130" s="357"/>
      <c r="BB130" s="322"/>
      <c r="BX130" s="357"/>
      <c r="BY130" s="357"/>
      <c r="BZ130" s="357"/>
      <c r="CA130" s="357"/>
      <c r="CB130" s="357"/>
      <c r="CC130" s="357"/>
      <c r="CD130" s="357"/>
      <c r="CE130" s="357"/>
      <c r="CF130" s="357"/>
      <c r="CG130" s="357"/>
      <c r="CH130" s="357"/>
      <c r="CI130" s="357"/>
      <c r="CJ130" s="357"/>
      <c r="CK130" s="357"/>
      <c r="CL130" s="357"/>
      <c r="CM130" s="357"/>
      <c r="CN130" s="357"/>
      <c r="CO130" s="357"/>
      <c r="CP130" s="357"/>
      <c r="CQ130" s="357"/>
      <c r="CR130" s="357"/>
      <c r="CS130" s="357"/>
      <c r="CT130" s="357"/>
      <c r="CU130" s="357"/>
      <c r="CV130" s="357"/>
      <c r="CW130" s="357"/>
      <c r="CX130" s="357"/>
      <c r="CY130" s="357"/>
      <c r="CZ130" s="357"/>
    </row>
    <row r="131" s="320" customFormat="true" ht="15" hidden="true" customHeight="true" x14ac:dyDescent="0.2">
      <c r="A131" s="1081"/>
      <c r="B131" s="384" t="s">
        <v>46</v>
      </c>
      <c r="C131" s="398"/>
      <c r="D131" s="399"/>
      <c r="E131" s="399"/>
      <c r="F131" s="399"/>
      <c r="G131" s="400"/>
      <c r="H131" s="401"/>
      <c r="I131" s="399"/>
      <c r="J131" s="399"/>
      <c r="K131" s="399"/>
      <c r="L131" s="402"/>
      <c r="M131" s="398"/>
      <c r="N131" s="399"/>
      <c r="O131" s="399"/>
      <c r="P131" s="399"/>
      <c r="Q131" s="400"/>
      <c r="R131" s="401"/>
      <c r="S131" s="399"/>
      <c r="T131" s="399"/>
      <c r="U131" s="399"/>
      <c r="V131" s="399"/>
      <c r="W131" s="402"/>
      <c r="X131" s="842"/>
      <c r="Y131" s="842"/>
      <c r="Z131" s="842"/>
      <c r="AA131" s="842"/>
      <c r="AB131" s="842"/>
      <c r="AC131" s="842"/>
      <c r="AD131" s="842"/>
      <c r="AE131" s="842"/>
      <c r="AF131" s="842"/>
      <c r="AG131" s="842"/>
      <c r="AH131" s="842"/>
      <c r="AI131" s="842"/>
      <c r="AJ131" s="842"/>
      <c r="AK131" s="842"/>
      <c r="AL131" s="842"/>
      <c r="AM131" s="842"/>
      <c r="AN131" s="842"/>
      <c r="AO131" s="842"/>
      <c r="AP131" s="842"/>
      <c r="AQ131" s="842"/>
      <c r="AR131" s="842"/>
      <c r="AS131" s="842"/>
      <c r="AT131" s="842"/>
      <c r="AU131" s="842"/>
      <c r="AV131" s="842"/>
      <c r="AW131" s="842"/>
      <c r="AX131" s="842"/>
      <c r="AY131" s="842"/>
      <c r="AZ131" s="357"/>
      <c r="BB131" s="322"/>
      <c r="BX131" s="357"/>
      <c r="BY131" s="357"/>
      <c r="BZ131" s="357"/>
      <c r="CA131" s="357"/>
      <c r="CB131" s="357"/>
      <c r="CC131" s="357"/>
      <c r="CD131" s="357"/>
      <c r="CE131" s="357"/>
      <c r="CF131" s="357"/>
      <c r="CG131" s="357"/>
      <c r="CH131" s="357"/>
      <c r="CI131" s="357"/>
      <c r="CJ131" s="357"/>
      <c r="CK131" s="357"/>
      <c r="CL131" s="357"/>
      <c r="CM131" s="357"/>
      <c r="CN131" s="357"/>
      <c r="CO131" s="357"/>
      <c r="CP131" s="357"/>
      <c r="CQ131" s="357"/>
      <c r="CR131" s="357"/>
      <c r="CS131" s="357"/>
      <c r="CT131" s="357"/>
      <c r="CU131" s="357"/>
      <c r="CV131" s="357"/>
      <c r="CW131" s="357"/>
      <c r="CX131" s="357"/>
      <c r="CY131" s="357"/>
      <c r="CZ131" s="357"/>
    </row>
    <row r="132" s="320" customFormat="true" ht="15" hidden="true" customHeight="true" x14ac:dyDescent="0.2">
      <c r="A132" s="1082"/>
      <c r="B132" s="385" t="s">
        <v>46</v>
      </c>
      <c r="C132" s="403"/>
      <c r="D132" s="404"/>
      <c r="E132" s="404"/>
      <c r="F132" s="404"/>
      <c r="G132" s="405"/>
      <c r="H132" s="406"/>
      <c r="I132" s="404"/>
      <c r="J132" s="404"/>
      <c r="K132" s="404"/>
      <c r="L132" s="407"/>
      <c r="M132" s="403"/>
      <c r="N132" s="404"/>
      <c r="O132" s="404"/>
      <c r="P132" s="404"/>
      <c r="Q132" s="405"/>
      <c r="R132" s="33"/>
      <c r="S132" s="32"/>
      <c r="T132" s="32"/>
      <c r="U132" s="32"/>
      <c r="V132" s="32"/>
      <c r="W132" s="27"/>
      <c r="X132" s="842"/>
      <c r="Y132" s="842"/>
      <c r="Z132" s="842"/>
      <c r="AA132" s="842"/>
      <c r="AB132" s="842"/>
      <c r="AC132" s="842"/>
      <c r="AD132" s="842"/>
      <c r="AE132" s="842"/>
      <c r="AF132" s="842"/>
      <c r="AG132" s="842"/>
      <c r="AH132" s="842"/>
      <c r="AI132" s="842"/>
      <c r="AJ132" s="842"/>
      <c r="AK132" s="842"/>
      <c r="AL132" s="842"/>
      <c r="AM132" s="842"/>
      <c r="AN132" s="842"/>
      <c r="AO132" s="842"/>
      <c r="AP132" s="842"/>
      <c r="AQ132" s="842"/>
      <c r="AR132" s="842"/>
      <c r="AS132" s="842"/>
      <c r="AT132" s="842"/>
      <c r="AU132" s="842"/>
      <c r="AV132" s="842"/>
      <c r="AW132" s="842"/>
      <c r="AX132" s="842"/>
      <c r="AY132" s="842"/>
      <c r="AZ132" s="357"/>
      <c r="BB132" s="322"/>
      <c r="BX132" s="357"/>
      <c r="BY132" s="357"/>
      <c r="BZ132" s="357"/>
      <c r="CA132" s="357"/>
      <c r="CB132" s="357"/>
      <c r="CC132" s="357"/>
      <c r="CD132" s="357"/>
      <c r="CE132" s="357"/>
      <c r="CF132" s="357"/>
      <c r="CG132" s="357"/>
      <c r="CH132" s="357"/>
      <c r="CI132" s="357"/>
      <c r="CJ132" s="357"/>
      <c r="CK132" s="357"/>
      <c r="CL132" s="357"/>
      <c r="CM132" s="357"/>
      <c r="CN132" s="357"/>
      <c r="CO132" s="357"/>
      <c r="CP132" s="357"/>
      <c r="CQ132" s="357"/>
      <c r="CR132" s="357"/>
      <c r="CS132" s="357"/>
      <c r="CT132" s="357"/>
      <c r="CU132" s="357"/>
      <c r="CV132" s="357"/>
      <c r="CW132" s="357"/>
      <c r="CX132" s="357"/>
      <c r="CY132" s="357"/>
      <c r="CZ132" s="357"/>
    </row>
    <row r="133" s="514" customFormat="true" ht="15" customHeight="true" x14ac:dyDescent="0.2">
      <c r="A133" s="319"/>
      <c r="B133" s="386"/>
      <c r="C133" s="1070" t="s">
        <v>115</v>
      </c>
      <c r="D133" s="1071"/>
      <c r="E133" s="1071"/>
      <c r="F133" s="1071"/>
      <c r="G133" s="1072"/>
      <c r="H133" s="1073" t="s">
        <v>38</v>
      </c>
      <c r="I133" s="1074"/>
      <c r="J133" s="1074"/>
      <c r="K133" s="1074"/>
      <c r="L133" s="1075"/>
      <c r="M133" s="1079" t="s">
        <v>37</v>
      </c>
      <c r="N133" s="1074"/>
      <c r="O133" s="1074"/>
      <c r="P133" s="1074"/>
      <c r="Q133" s="1075"/>
      <c r="R133" s="35" t="s">
        <v>142</v>
      </c>
      <c r="S133" s="437"/>
      <c r="T133" s="437"/>
      <c r="U133" s="437"/>
      <c r="V133" s="437"/>
      <c r="W133" s="437"/>
      <c r="X133" s="842"/>
      <c r="Y133" s="842"/>
      <c r="Z133" s="842"/>
      <c r="AA133" s="842"/>
      <c r="AB133" s="842"/>
      <c r="AC133" s="842"/>
      <c r="AD133" s="842"/>
      <c r="AE133" s="842"/>
      <c r="AF133" s="842"/>
      <c r="AG133" s="842"/>
      <c r="AH133" s="842"/>
      <c r="AI133" s="842"/>
      <c r="AJ133" s="842"/>
      <c r="AK133" s="842"/>
      <c r="AL133" s="842"/>
      <c r="AM133" s="842"/>
      <c r="AN133" s="842"/>
      <c r="AO133" s="842"/>
      <c r="AP133" s="842"/>
      <c r="AQ133" s="842"/>
      <c r="AR133" s="842"/>
      <c r="AS133" s="842"/>
      <c r="AT133" s="842"/>
      <c r="AU133" s="842"/>
      <c r="AV133" s="842"/>
      <c r="AW133" s="842"/>
      <c r="AX133" s="842"/>
      <c r="AY133" s="842"/>
      <c r="AZ133" s="357"/>
      <c r="BA133" s="358" t="s">
        <v>131</v>
      </c>
      <c r="BB133" s="305" t="s">
        <v>99</v>
      </c>
      <c r="BC133" s="1051" t="s">
        <v>115</v>
      </c>
      <c r="BD133" s="1052"/>
      <c r="BE133" s="1052"/>
      <c r="BF133" s="1052"/>
      <c r="BG133" s="1086"/>
      <c r="BH133" s="1051" t="s">
        <v>38</v>
      </c>
      <c r="BI133" s="1052"/>
      <c r="BJ133" s="1052"/>
      <c r="BK133" s="1052"/>
      <c r="BL133" s="1086"/>
      <c r="BM133" s="1051" t="s">
        <v>37</v>
      </c>
      <c r="BN133" s="1052"/>
      <c r="BO133" s="1052"/>
      <c r="BP133" s="1052"/>
      <c r="BQ133" s="1053"/>
      <c r="BR133" s="34" t="s">
        <v>142</v>
      </c>
      <c r="BS133" s="437"/>
      <c r="BT133" s="437"/>
      <c r="BU133" s="437"/>
      <c r="BV133" s="437"/>
      <c r="BW133" s="437"/>
      <c r="BX133" s="23"/>
      <c r="BY133" s="23"/>
      <c r="BZ133" s="356"/>
      <c r="CA133" s="356"/>
      <c r="CB133" s="356"/>
      <c r="CC133" s="356"/>
      <c r="CD133" s="356"/>
      <c r="CE133" s="356"/>
      <c r="CF133" s="356"/>
      <c r="CG133" s="356"/>
      <c r="CH133" s="356"/>
      <c r="CI133" s="356"/>
      <c r="CJ133" s="356"/>
      <c r="CK133" s="356"/>
      <c r="CL133" s="356"/>
      <c r="CM133" s="356"/>
      <c r="CN133" s="356"/>
      <c r="CO133" s="356"/>
      <c r="CP133" s="356"/>
      <c r="CQ133" s="356"/>
      <c r="CR133" s="356"/>
      <c r="CS133" s="356"/>
      <c r="CT133" s="356"/>
      <c r="CU133" s="356"/>
      <c r="CV133" s="356"/>
      <c r="CW133" s="356"/>
      <c r="CX133" s="356"/>
      <c r="CY133" s="356"/>
      <c r="CZ133" s="356"/>
    </row>
    <row r="134" s="514" customFormat="true" ht="24" x14ac:dyDescent="0.2">
      <c r="A134" s="344" t="s">
        <v>69</v>
      </c>
      <c r="B134" s="386"/>
      <c r="C134" s="428" t="s">
        <v>0</v>
      </c>
      <c r="D134" s="611" t="s">
        <v>1</v>
      </c>
      <c r="E134" s="611" t="s">
        <v>2</v>
      </c>
      <c r="F134" s="611" t="s">
        <v>3</v>
      </c>
      <c r="G134" s="612" t="s">
        <v>4</v>
      </c>
      <c r="H134" s="391" t="s">
        <v>0</v>
      </c>
      <c r="I134" s="613" t="s">
        <v>1</v>
      </c>
      <c r="J134" s="613" t="s">
        <v>2</v>
      </c>
      <c r="K134" s="613" t="s">
        <v>3</v>
      </c>
      <c r="L134" s="614" t="s">
        <v>4</v>
      </c>
      <c r="M134" s="392" t="s">
        <v>0</v>
      </c>
      <c r="N134" s="613" t="s">
        <v>1</v>
      </c>
      <c r="O134" s="613" t="s">
        <v>2</v>
      </c>
      <c r="P134" s="613" t="s">
        <v>3</v>
      </c>
      <c r="Q134" s="609" t="s">
        <v>4</v>
      </c>
      <c r="R134" s="391" t="s">
        <v>156</v>
      </c>
      <c r="S134" s="613" t="s">
        <v>157</v>
      </c>
      <c r="T134" s="613" t="s">
        <v>158</v>
      </c>
      <c r="U134" s="613" t="s">
        <v>159</v>
      </c>
      <c r="V134" s="613" t="s">
        <v>160</v>
      </c>
      <c r="W134" s="614" t="s">
        <v>161</v>
      </c>
      <c r="X134" s="842"/>
      <c r="Y134" s="842"/>
      <c r="Z134" s="842"/>
      <c r="AA134" s="842"/>
      <c r="AB134" s="842"/>
      <c r="AC134" s="842"/>
      <c r="AD134" s="842"/>
      <c r="AE134" s="842"/>
      <c r="AF134" s="842"/>
      <c r="AG134" s="842"/>
      <c r="AH134" s="842"/>
      <c r="AI134" s="842"/>
      <c r="AJ134" s="842"/>
      <c r="AK134" s="842"/>
      <c r="AL134" s="842"/>
      <c r="AM134" s="842"/>
      <c r="AN134" s="842"/>
      <c r="AO134" s="842"/>
      <c r="AP134" s="842"/>
      <c r="AQ134" s="842"/>
      <c r="AR134" s="842"/>
      <c r="AS134" s="842"/>
      <c r="AT134" s="842"/>
      <c r="AU134" s="842"/>
      <c r="AV134" s="842"/>
      <c r="AW134" s="842"/>
      <c r="AX134" s="842"/>
      <c r="AY134" s="842"/>
      <c r="AZ134" s="357"/>
      <c r="BA134" s="344" t="s">
        <v>117</v>
      </c>
      <c r="BB134" s="343"/>
      <c r="BC134" s="466" t="s">
        <v>0</v>
      </c>
      <c r="BD134" s="581" t="s">
        <v>1</v>
      </c>
      <c r="BE134" s="581" t="s">
        <v>2</v>
      </c>
      <c r="BF134" s="581" t="s">
        <v>3</v>
      </c>
      <c r="BG134" s="467" t="s">
        <v>4</v>
      </c>
      <c r="BH134" s="466" t="s">
        <v>0</v>
      </c>
      <c r="BI134" s="581" t="s">
        <v>1</v>
      </c>
      <c r="BJ134" s="581" t="s">
        <v>2</v>
      </c>
      <c r="BK134" s="581" t="s">
        <v>3</v>
      </c>
      <c r="BL134" s="467" t="s">
        <v>4</v>
      </c>
      <c r="BM134" s="466" t="s">
        <v>0</v>
      </c>
      <c r="BN134" s="581" t="s">
        <v>1</v>
      </c>
      <c r="BO134" s="581" t="s">
        <v>2</v>
      </c>
      <c r="BP134" s="581" t="s">
        <v>3</v>
      </c>
      <c r="BQ134" s="467" t="s">
        <v>4</v>
      </c>
      <c r="BR134" s="466" t="s">
        <v>156</v>
      </c>
      <c r="BS134" s="581" t="s">
        <v>157</v>
      </c>
      <c r="BT134" s="581" t="s">
        <v>158</v>
      </c>
      <c r="BU134" s="581" t="s">
        <v>159</v>
      </c>
      <c r="BV134" s="581" t="s">
        <v>160</v>
      </c>
      <c r="BW134" s="582" t="s">
        <v>161</v>
      </c>
      <c r="BX134" s="878"/>
      <c r="BY134" s="878"/>
      <c r="BZ134" s="878"/>
      <c r="CA134" s="878"/>
      <c r="CB134" s="878"/>
      <c r="CC134" s="878"/>
      <c r="CD134" s="878"/>
      <c r="CE134" s="878"/>
      <c r="CF134" s="878"/>
      <c r="CG134" s="878"/>
      <c r="CH134" s="878"/>
      <c r="CI134" s="878"/>
      <c r="CJ134" s="878"/>
      <c r="CK134" s="878"/>
      <c r="CL134" s="878"/>
      <c r="CM134" s="878"/>
      <c r="CN134" s="878"/>
      <c r="CO134" s="878"/>
      <c r="CP134" s="878"/>
      <c r="CQ134" s="878"/>
      <c r="CR134" s="878"/>
      <c r="CS134" s="878"/>
      <c r="CT134" s="878"/>
      <c r="CU134" s="878"/>
      <c r="CV134" s="878"/>
      <c r="CW134" s="878"/>
      <c r="CX134" s="878"/>
      <c r="CY134" s="878"/>
      <c r="CZ134" s="878"/>
    </row>
    <row r="135" s="514" customFormat="true" ht="15" customHeight="true" x14ac:dyDescent="0.2">
      <c r="A135" s="1063" t="s">
        <v>45</v>
      </c>
      <c r="B135" s="388" t="s">
        <v>44</v>
      </c>
      <c r="C135" s="144">
        <v>0</v>
      </c>
      <c r="D135" s="143">
        <v>0.14349213253582938</v>
      </c>
      <c r="E135" s="143">
        <v>0.73652610460485524</v>
      </c>
      <c r="F135" s="143">
        <v>1.0188638599674895</v>
      </c>
      <c r="G135" s="142">
        <v>1.1750593532976834</v>
      </c>
      <c r="H135" s="141">
        <v>1.795646818762999</v>
      </c>
      <c r="I135" s="143">
        <v>1.3149475983377517</v>
      </c>
      <c r="J135" s="143">
        <v>0.68910674630939572</v>
      </c>
      <c r="K135" s="143">
        <v>0.39412101799012428</v>
      </c>
      <c r="L135" s="140">
        <v>1.9959334957784278</v>
      </c>
      <c r="M135" s="144">
        <v>0</v>
      </c>
      <c r="N135" s="143">
        <v>0</v>
      </c>
      <c r="O135" s="143">
        <v>0</v>
      </c>
      <c r="P135" s="143">
        <v>0</v>
      </c>
      <c r="Q135" s="142">
        <v>6.5082851711638121E-2</v>
      </c>
      <c r="R135" s="141">
        <v>1.6726520765489552</v>
      </c>
      <c r="S135" s="143">
        <v>0.4012055674689417</v>
      </c>
      <c r="T135" s="143">
        <v>0</v>
      </c>
      <c r="U135" s="143">
        <v>3.4325336235612708E-2</v>
      </c>
      <c r="V135" s="143">
        <v>0</v>
      </c>
      <c r="W135" s="140">
        <v>0</v>
      </c>
      <c r="X135" s="842"/>
      <c r="Y135" s="842"/>
      <c r="Z135" s="842"/>
      <c r="AA135" s="842"/>
      <c r="AB135" s="842"/>
      <c r="AC135" s="842"/>
      <c r="AD135" s="842"/>
      <c r="AE135" s="842"/>
      <c r="AF135" s="842"/>
      <c r="AG135" s="842"/>
      <c r="AH135" s="842"/>
      <c r="AI135" s="842"/>
      <c r="AJ135" s="842"/>
      <c r="AK135" s="842"/>
      <c r="AL135" s="842"/>
      <c r="AM135" s="842"/>
      <c r="AN135" s="842"/>
      <c r="AO135" s="842"/>
      <c r="AP135" s="842"/>
      <c r="AQ135" s="842"/>
      <c r="AR135" s="842"/>
      <c r="AS135" s="842"/>
      <c r="AT135" s="842"/>
      <c r="AU135" s="842"/>
      <c r="AV135" s="842"/>
      <c r="AW135" s="842"/>
      <c r="AX135" s="842"/>
      <c r="AY135" s="842"/>
      <c r="AZ135" s="357"/>
      <c r="BA135" s="1083" t="s">
        <v>45</v>
      </c>
      <c r="BB135" s="606" t="s">
        <v>44</v>
      </c>
      <c r="BC135" s="73" t="s">
        <v>35</v>
      </c>
      <c r="BD135" s="69" t="s">
        <v>35</v>
      </c>
      <c r="BE135" s="69" t="s">
        <v>35</v>
      </c>
      <c r="BF135" s="69" t="s">
        <v>35</v>
      </c>
      <c r="BG135" s="64" t="s">
        <v>35</v>
      </c>
      <c r="BH135" s="73" t="s">
        <v>35</v>
      </c>
      <c r="BI135" s="69" t="s">
        <v>35</v>
      </c>
      <c r="BJ135" s="69" t="s">
        <v>35</v>
      </c>
      <c r="BK135" s="69" t="s">
        <v>35</v>
      </c>
      <c r="BL135" s="64" t="s">
        <v>35</v>
      </c>
      <c r="BM135" s="73" t="s">
        <v>35</v>
      </c>
      <c r="BN135" s="69" t="s">
        <v>35</v>
      </c>
      <c r="BO135" s="69" t="s">
        <v>35</v>
      </c>
      <c r="BP135" s="69" t="s">
        <v>35</v>
      </c>
      <c r="BQ135" s="64" t="s">
        <v>35</v>
      </c>
      <c r="BR135" s="73" t="s">
        <v>35</v>
      </c>
      <c r="BS135" s="69" t="s">
        <v>35</v>
      </c>
      <c r="BT135" s="69" t="s">
        <v>35</v>
      </c>
      <c r="BU135" s="69" t="s">
        <v>35</v>
      </c>
      <c r="BV135" s="69" t="s">
        <v>35</v>
      </c>
      <c r="BW135" s="57" t="s">
        <v>35</v>
      </c>
      <c r="BX135" s="22"/>
      <c r="BY135" s="22"/>
      <c r="BZ135" s="22"/>
      <c r="CA135" s="22"/>
      <c r="CB135" s="22"/>
      <c r="CC135" s="22"/>
      <c r="CD135" s="22"/>
      <c r="CE135" s="22"/>
      <c r="CF135" s="22"/>
      <c r="CG135" s="22"/>
      <c r="CH135" s="22"/>
      <c r="CI135" s="22"/>
      <c r="CJ135" s="22"/>
      <c r="CK135" s="22"/>
      <c r="CL135" s="22"/>
      <c r="CM135" s="22"/>
      <c r="CN135" s="22"/>
      <c r="CO135" s="22"/>
      <c r="CP135" s="22"/>
      <c r="CQ135" s="22"/>
      <c r="CR135" s="22"/>
      <c r="CS135" s="22"/>
      <c r="CT135" s="22"/>
      <c r="CU135" s="22"/>
      <c r="CV135" s="22"/>
      <c r="CW135" s="22"/>
      <c r="CX135" s="22"/>
      <c r="CY135" s="22"/>
      <c r="CZ135" s="22"/>
    </row>
    <row r="136" s="514" customFormat="true" ht="15" customHeight="true" x14ac:dyDescent="0.2">
      <c r="A136" s="1064"/>
      <c r="B136" s="389" t="s">
        <v>43</v>
      </c>
      <c r="C136" s="139">
        <v>0.33699536801853069</v>
      </c>
      <c r="D136" s="138">
        <v>0.70431937043669535</v>
      </c>
      <c r="E136" s="138">
        <v>5.9029291902042056</v>
      </c>
      <c r="F136" s="138">
        <v>21.236832656428646</v>
      </c>
      <c r="G136" s="137">
        <v>50.994351626836952</v>
      </c>
      <c r="H136" s="136">
        <v>2.9335108918989894</v>
      </c>
      <c r="I136" s="138">
        <v>18.847160183894491</v>
      </c>
      <c r="J136" s="138">
        <v>26.636713625831447</v>
      </c>
      <c r="K136" s="138">
        <v>35.452845878238058</v>
      </c>
      <c r="L136" s="135">
        <v>71.138077846844666</v>
      </c>
      <c r="M136" s="139">
        <v>0.65663978767479558</v>
      </c>
      <c r="N136" s="138">
        <v>0.27070460364580068</v>
      </c>
      <c r="O136" s="138">
        <v>0.35137066250079863</v>
      </c>
      <c r="P136" s="138">
        <v>0.11098568614099386</v>
      </c>
      <c r="Q136" s="137">
        <v>4.4334089090411943</v>
      </c>
      <c r="R136" s="136">
        <v>41.977120726423109</v>
      </c>
      <c r="S136" s="138">
        <v>3.2693169051978388</v>
      </c>
      <c r="T136" s="138">
        <v>3.0737705300912435</v>
      </c>
      <c r="U136" s="138">
        <v>10.447012599376807</v>
      </c>
      <c r="V136" s="138">
        <v>1.9311720094514935</v>
      </c>
      <c r="W136" s="135">
        <v>1.6993631469049566</v>
      </c>
      <c r="X136" s="842"/>
      <c r="Y136" s="842"/>
      <c r="Z136" s="842"/>
      <c r="AA136" s="842"/>
      <c r="AB136" s="842"/>
      <c r="AC136" s="842"/>
      <c r="AD136" s="842"/>
      <c r="AE136" s="842"/>
      <c r="AF136" s="842"/>
      <c r="AG136" s="842"/>
      <c r="AH136" s="842"/>
      <c r="AI136" s="842"/>
      <c r="AJ136" s="842"/>
      <c r="AK136" s="842"/>
      <c r="AL136" s="842"/>
      <c r="AM136" s="842"/>
      <c r="AN136" s="842"/>
      <c r="AO136" s="842"/>
      <c r="AP136" s="842"/>
      <c r="AQ136" s="842"/>
      <c r="AR136" s="842"/>
      <c r="AS136" s="842"/>
      <c r="AT136" s="842"/>
      <c r="AU136" s="842"/>
      <c r="AV136" s="842"/>
      <c r="AW136" s="842"/>
      <c r="AX136" s="842"/>
      <c r="AY136" s="842"/>
      <c r="AZ136" s="357"/>
      <c r="BA136" s="1084"/>
      <c r="BB136" s="604" t="s">
        <v>43</v>
      </c>
      <c r="BC136" s="72" t="s">
        <v>35</v>
      </c>
      <c r="BD136" s="68" t="s">
        <v>35</v>
      </c>
      <c r="BE136" s="68" t="s">
        <v>35</v>
      </c>
      <c r="BF136" s="68" t="s">
        <v>35</v>
      </c>
      <c r="BG136" s="63" t="s">
        <v>35</v>
      </c>
      <c r="BH136" s="72" t="s">
        <v>35</v>
      </c>
      <c r="BI136" s="68" t="s">
        <v>35</v>
      </c>
      <c r="BJ136" s="68" t="s">
        <v>35</v>
      </c>
      <c r="BK136" s="68" t="s">
        <v>35</v>
      </c>
      <c r="BL136" s="63" t="s">
        <v>35</v>
      </c>
      <c r="BM136" s="72" t="s">
        <v>35</v>
      </c>
      <c r="BN136" s="68" t="s">
        <v>35</v>
      </c>
      <c r="BO136" s="68" t="s">
        <v>35</v>
      </c>
      <c r="BP136" s="68" t="s">
        <v>35</v>
      </c>
      <c r="BQ136" s="63" t="s">
        <v>35</v>
      </c>
      <c r="BR136" s="72" t="s">
        <v>35</v>
      </c>
      <c r="BS136" s="68" t="s">
        <v>35</v>
      </c>
      <c r="BT136" s="68" t="s">
        <v>35</v>
      </c>
      <c r="BU136" s="68" t="s">
        <v>35</v>
      </c>
      <c r="BV136" s="68" t="s">
        <v>35</v>
      </c>
      <c r="BW136" s="56" t="s">
        <v>35</v>
      </c>
      <c r="BX136" s="22"/>
      <c r="BY136" s="22"/>
      <c r="BZ136" s="22"/>
      <c r="CA136" s="22"/>
      <c r="CB136" s="22"/>
      <c r="CC136" s="22"/>
      <c r="CD136" s="22"/>
      <c r="CE136" s="22"/>
      <c r="CF136" s="22"/>
      <c r="CG136" s="22"/>
      <c r="CH136" s="22"/>
      <c r="CI136" s="22"/>
      <c r="CJ136" s="22"/>
      <c r="CK136" s="22"/>
      <c r="CL136" s="22"/>
      <c r="CM136" s="22"/>
      <c r="CN136" s="22"/>
      <c r="CO136" s="22"/>
      <c r="CP136" s="22"/>
      <c r="CQ136" s="22"/>
      <c r="CR136" s="22"/>
      <c r="CS136" s="22"/>
      <c r="CT136" s="22"/>
      <c r="CU136" s="22"/>
      <c r="CV136" s="22"/>
      <c r="CW136" s="22"/>
      <c r="CX136" s="22"/>
      <c r="CY136" s="22"/>
      <c r="CZ136" s="22"/>
    </row>
    <row r="137" s="514" customFormat="true" ht="15" customHeight="true" x14ac:dyDescent="0.2">
      <c r="A137" s="1064"/>
      <c r="B137" s="389" t="s">
        <v>42</v>
      </c>
      <c r="C137" s="139">
        <v>10.122712647420364</v>
      </c>
      <c r="D137" s="138">
        <v>10.539947165045316</v>
      </c>
      <c r="E137" s="138">
        <v>22.084208835866349</v>
      </c>
      <c r="F137" s="138">
        <v>24.493672612139068</v>
      </c>
      <c r="G137" s="137">
        <v>18.936181511793791</v>
      </c>
      <c r="H137" s="136">
        <v>16.531101040023117</v>
      </c>
      <c r="I137" s="138">
        <v>23.886984884032689</v>
      </c>
      <c r="J137" s="138">
        <v>25.641181942587931</v>
      </c>
      <c r="K137" s="138">
        <v>26.498000704060654</v>
      </c>
      <c r="L137" s="135">
        <v>12.339340989791992</v>
      </c>
      <c r="M137" s="139">
        <v>11.682110252669755</v>
      </c>
      <c r="N137" s="138">
        <v>7.6080360614503144</v>
      </c>
      <c r="O137" s="138">
        <v>11.173200379114652</v>
      </c>
      <c r="P137" s="138">
        <v>15.741449377003432</v>
      </c>
      <c r="Q137" s="137">
        <v>21.857128366156456</v>
      </c>
      <c r="R137" s="136">
        <v>17.170147775165336</v>
      </c>
      <c r="S137" s="138">
        <v>15.976078585454683</v>
      </c>
      <c r="T137" s="138">
        <v>13.611577684697043</v>
      </c>
      <c r="U137" s="138">
        <v>21.372103105237905</v>
      </c>
      <c r="V137" s="138">
        <v>18.720464044950909</v>
      </c>
      <c r="W137" s="135">
        <v>13.512325621240251</v>
      </c>
      <c r="X137" s="842"/>
      <c r="Y137" s="842"/>
      <c r="Z137" s="842"/>
      <c r="AA137" s="842"/>
      <c r="AB137" s="842"/>
      <c r="AC137" s="842"/>
      <c r="AD137" s="842"/>
      <c r="AE137" s="842"/>
      <c r="AF137" s="842"/>
      <c r="AG137" s="842"/>
      <c r="AH137" s="842"/>
      <c r="AI137" s="842"/>
      <c r="AJ137" s="842"/>
      <c r="AK137" s="842"/>
      <c r="AL137" s="842"/>
      <c r="AM137" s="842"/>
      <c r="AN137" s="842"/>
      <c r="AO137" s="842"/>
      <c r="AP137" s="842"/>
      <c r="AQ137" s="842"/>
      <c r="AR137" s="842"/>
      <c r="AS137" s="842"/>
      <c r="AT137" s="842"/>
      <c r="AU137" s="842"/>
      <c r="AV137" s="842"/>
      <c r="AW137" s="842"/>
      <c r="AX137" s="842"/>
      <c r="AY137" s="842"/>
      <c r="AZ137" s="357"/>
      <c r="BA137" s="1084"/>
      <c r="BB137" s="604" t="s">
        <v>42</v>
      </c>
      <c r="BC137" s="72" t="s">
        <v>35</v>
      </c>
      <c r="BD137" s="68" t="s">
        <v>35</v>
      </c>
      <c r="BE137" s="68" t="s">
        <v>35</v>
      </c>
      <c r="BF137" s="68" t="s">
        <v>35</v>
      </c>
      <c r="BG137" s="63" t="s">
        <v>35</v>
      </c>
      <c r="BH137" s="72" t="s">
        <v>35</v>
      </c>
      <c r="BI137" s="68" t="s">
        <v>35</v>
      </c>
      <c r="BJ137" s="68" t="s">
        <v>35</v>
      </c>
      <c r="BK137" s="68" t="s">
        <v>35</v>
      </c>
      <c r="BL137" s="63" t="s">
        <v>35</v>
      </c>
      <c r="BM137" s="72" t="s">
        <v>35</v>
      </c>
      <c r="BN137" s="68" t="s">
        <v>35</v>
      </c>
      <c r="BO137" s="68" t="s">
        <v>35</v>
      </c>
      <c r="BP137" s="68" t="s">
        <v>35</v>
      </c>
      <c r="BQ137" s="63" t="s">
        <v>35</v>
      </c>
      <c r="BR137" s="72" t="s">
        <v>35</v>
      </c>
      <c r="BS137" s="68" t="s">
        <v>35</v>
      </c>
      <c r="BT137" s="68" t="s">
        <v>35</v>
      </c>
      <c r="BU137" s="68" t="s">
        <v>35</v>
      </c>
      <c r="BV137" s="68" t="s">
        <v>35</v>
      </c>
      <c r="BW137" s="56" t="s">
        <v>35</v>
      </c>
      <c r="BX137" s="22"/>
      <c r="BY137" s="22"/>
      <c r="BZ137" s="22"/>
      <c r="CA137" s="22"/>
      <c r="CB137" s="22"/>
      <c r="CC137" s="22"/>
      <c r="CD137" s="22"/>
      <c r="CE137" s="22"/>
      <c r="CF137" s="22"/>
      <c r="CG137" s="22"/>
      <c r="CH137" s="22"/>
      <c r="CI137" s="22"/>
      <c r="CJ137" s="22"/>
      <c r="CK137" s="22"/>
      <c r="CL137" s="22"/>
      <c r="CM137" s="22"/>
      <c r="CN137" s="22"/>
      <c r="CO137" s="22"/>
      <c r="CP137" s="22"/>
      <c r="CQ137" s="22"/>
      <c r="CR137" s="22"/>
      <c r="CS137" s="22"/>
      <c r="CT137" s="22"/>
      <c r="CU137" s="22"/>
      <c r="CV137" s="22"/>
      <c r="CW137" s="22"/>
      <c r="CX137" s="22"/>
      <c r="CY137" s="22"/>
      <c r="CZ137" s="22"/>
    </row>
    <row r="138" s="514" customFormat="true" ht="15" customHeight="true" x14ac:dyDescent="0.2">
      <c r="A138" s="1064"/>
      <c r="B138" s="389" t="s">
        <v>41</v>
      </c>
      <c r="C138" s="139">
        <v>16.456869437776366</v>
      </c>
      <c r="D138" s="138">
        <v>25.021985831321963</v>
      </c>
      <c r="E138" s="138">
        <v>32.080967783387777</v>
      </c>
      <c r="F138" s="138">
        <v>33.737863654059304</v>
      </c>
      <c r="G138" s="137">
        <v>20.706233527646152</v>
      </c>
      <c r="H138" s="136">
        <v>37.192224547455695</v>
      </c>
      <c r="I138" s="138">
        <v>33.463778797512596</v>
      </c>
      <c r="J138" s="138">
        <v>30.613253348140105</v>
      </c>
      <c r="K138" s="138">
        <v>28.032127413507187</v>
      </c>
      <c r="L138" s="135">
        <v>9.6991806732549595</v>
      </c>
      <c r="M138" s="139">
        <v>13.868732496127931</v>
      </c>
      <c r="N138" s="138">
        <v>18.267258687149855</v>
      </c>
      <c r="O138" s="138">
        <v>21.19921004839636</v>
      </c>
      <c r="P138" s="138">
        <v>26.931768903863162</v>
      </c>
      <c r="Q138" s="137">
        <v>37.246589878579726</v>
      </c>
      <c r="R138" s="136">
        <v>27.543520566326546</v>
      </c>
      <c r="S138" s="138">
        <v>25.756441310985771</v>
      </c>
      <c r="T138" s="138">
        <v>24.468279814992165</v>
      </c>
      <c r="U138" s="138">
        <v>20.887942699216914</v>
      </c>
      <c r="V138" s="138">
        <v>26.409524294378894</v>
      </c>
      <c r="W138" s="135">
        <v>30.708753401718091</v>
      </c>
      <c r="X138" s="842"/>
      <c r="Y138" s="842"/>
      <c r="Z138" s="842"/>
      <c r="AA138" s="842"/>
      <c r="AB138" s="842"/>
      <c r="AC138" s="842"/>
      <c r="AD138" s="842"/>
      <c r="AE138" s="842"/>
      <c r="AF138" s="842"/>
      <c r="AG138" s="842"/>
      <c r="AH138" s="842"/>
      <c r="AI138" s="842"/>
      <c r="AJ138" s="842"/>
      <c r="AK138" s="842"/>
      <c r="AL138" s="842"/>
      <c r="AM138" s="842"/>
      <c r="AN138" s="842"/>
      <c r="AO138" s="842"/>
      <c r="AP138" s="842"/>
      <c r="AQ138" s="842"/>
      <c r="AR138" s="842"/>
      <c r="AS138" s="842"/>
      <c r="AT138" s="842"/>
      <c r="AU138" s="842"/>
      <c r="AV138" s="842"/>
      <c r="AW138" s="842"/>
      <c r="AX138" s="842"/>
      <c r="AY138" s="842"/>
      <c r="AZ138" s="357"/>
      <c r="BA138" s="1084"/>
      <c r="BB138" s="604" t="s">
        <v>41</v>
      </c>
      <c r="BC138" s="72" t="s">
        <v>35</v>
      </c>
      <c r="BD138" s="68" t="s">
        <v>35</v>
      </c>
      <c r="BE138" s="68" t="s">
        <v>35</v>
      </c>
      <c r="BF138" s="68" t="s">
        <v>35</v>
      </c>
      <c r="BG138" s="63" t="s">
        <v>35</v>
      </c>
      <c r="BH138" s="72" t="s">
        <v>35</v>
      </c>
      <c r="BI138" s="68" t="s">
        <v>35</v>
      </c>
      <c r="BJ138" s="68" t="s">
        <v>35</v>
      </c>
      <c r="BK138" s="68" t="s">
        <v>35</v>
      </c>
      <c r="BL138" s="63" t="s">
        <v>35</v>
      </c>
      <c r="BM138" s="72" t="s">
        <v>35</v>
      </c>
      <c r="BN138" s="68" t="s">
        <v>35</v>
      </c>
      <c r="BO138" s="68" t="s">
        <v>35</v>
      </c>
      <c r="BP138" s="68" t="s">
        <v>35</v>
      </c>
      <c r="BQ138" s="63" t="s">
        <v>35</v>
      </c>
      <c r="BR138" s="72" t="s">
        <v>35</v>
      </c>
      <c r="BS138" s="68" t="s">
        <v>35</v>
      </c>
      <c r="BT138" s="68" t="s">
        <v>35</v>
      </c>
      <c r="BU138" s="68" t="s">
        <v>35</v>
      </c>
      <c r="BV138" s="68" t="s">
        <v>35</v>
      </c>
      <c r="BW138" s="56" t="s">
        <v>35</v>
      </c>
      <c r="BX138" s="22"/>
      <c r="BY138" s="22"/>
      <c r="BZ138" s="22"/>
      <c r="CA138" s="22"/>
      <c r="CB138" s="22"/>
      <c r="CC138" s="22"/>
      <c r="CD138" s="22"/>
      <c r="CE138" s="22"/>
      <c r="CF138" s="22"/>
      <c r="CG138" s="22"/>
      <c r="CH138" s="22"/>
      <c r="CI138" s="22"/>
      <c r="CJ138" s="22"/>
      <c r="CK138" s="22"/>
      <c r="CL138" s="22"/>
      <c r="CM138" s="22"/>
      <c r="CN138" s="22"/>
      <c r="CO138" s="22"/>
      <c r="CP138" s="22"/>
      <c r="CQ138" s="22"/>
      <c r="CR138" s="22"/>
      <c r="CS138" s="22"/>
      <c r="CT138" s="22"/>
      <c r="CU138" s="22"/>
      <c r="CV138" s="22"/>
      <c r="CW138" s="22"/>
      <c r="CX138" s="22"/>
      <c r="CY138" s="22"/>
      <c r="CZ138" s="22"/>
    </row>
    <row r="139" s="514" customFormat="true" ht="15" customHeight="true" x14ac:dyDescent="0.2">
      <c r="A139" s="1064"/>
      <c r="B139" s="389" t="s">
        <v>19</v>
      </c>
      <c r="C139" s="139">
        <v>73.083422546784661</v>
      </c>
      <c r="D139" s="138">
        <v>63.590255500659985</v>
      </c>
      <c r="E139" s="138">
        <v>39.195368085936856</v>
      </c>
      <c r="F139" s="138">
        <v>19.512767217405351</v>
      </c>
      <c r="G139" s="137">
        <v>8.1881739804252902</v>
      </c>
      <c r="H139" s="136">
        <v>41.54751670185923</v>
      </c>
      <c r="I139" s="138">
        <v>22.487128536222595</v>
      </c>
      <c r="J139" s="138">
        <v>16.419744337131171</v>
      </c>
      <c r="K139" s="138">
        <v>9.6229049862041052</v>
      </c>
      <c r="L139" s="135">
        <v>4.8274669943299839</v>
      </c>
      <c r="M139" s="139">
        <v>73.792517463527517</v>
      </c>
      <c r="N139" s="138">
        <v>73.854000647754049</v>
      </c>
      <c r="O139" s="138">
        <v>67.276218909988188</v>
      </c>
      <c r="P139" s="138">
        <v>57.215796032992387</v>
      </c>
      <c r="Q139" s="137">
        <v>36.39778999451098</v>
      </c>
      <c r="R139" s="136">
        <v>11.636558855535855</v>
      </c>
      <c r="S139" s="138">
        <v>54.596957630892518</v>
      </c>
      <c r="T139" s="138">
        <v>58.846371970219259</v>
      </c>
      <c r="U139" s="138">
        <v>47.258616259932431</v>
      </c>
      <c r="V139" s="138">
        <v>52.938839651218395</v>
      </c>
      <c r="W139" s="135">
        <v>54.079557830136437</v>
      </c>
      <c r="X139" s="842"/>
      <c r="Y139" s="842"/>
      <c r="Z139" s="842"/>
      <c r="AA139" s="842"/>
      <c r="AB139" s="842"/>
      <c r="AC139" s="842"/>
      <c r="AD139" s="842"/>
      <c r="AE139" s="842"/>
      <c r="AF139" s="842"/>
      <c r="AG139" s="842"/>
      <c r="AH139" s="842"/>
      <c r="AI139" s="842"/>
      <c r="AJ139" s="842"/>
      <c r="AK139" s="842"/>
      <c r="AL139" s="842"/>
      <c r="AM139" s="842"/>
      <c r="AN139" s="842"/>
      <c r="AO139" s="842"/>
      <c r="AP139" s="842"/>
      <c r="AQ139" s="842"/>
      <c r="AR139" s="842"/>
      <c r="AS139" s="842"/>
      <c r="AT139" s="842"/>
      <c r="AU139" s="842"/>
      <c r="AV139" s="842"/>
      <c r="AW139" s="842"/>
      <c r="AX139" s="842"/>
      <c r="AY139" s="842"/>
      <c r="AZ139" s="357"/>
      <c r="BA139" s="1084"/>
      <c r="BB139" s="604" t="s">
        <v>19</v>
      </c>
      <c r="BC139" s="72" t="s">
        <v>35</v>
      </c>
      <c r="BD139" s="68" t="s">
        <v>35</v>
      </c>
      <c r="BE139" s="68" t="s">
        <v>35</v>
      </c>
      <c r="BF139" s="68" t="s">
        <v>35</v>
      </c>
      <c r="BG139" s="63" t="s">
        <v>35</v>
      </c>
      <c r="BH139" s="72" t="s">
        <v>35</v>
      </c>
      <c r="BI139" s="68" t="s">
        <v>35</v>
      </c>
      <c r="BJ139" s="68" t="s">
        <v>35</v>
      </c>
      <c r="BK139" s="68" t="s">
        <v>35</v>
      </c>
      <c r="BL139" s="63" t="s">
        <v>35</v>
      </c>
      <c r="BM139" s="72" t="s">
        <v>35</v>
      </c>
      <c r="BN139" s="68" t="s">
        <v>35</v>
      </c>
      <c r="BO139" s="68" t="s">
        <v>35</v>
      </c>
      <c r="BP139" s="68" t="s">
        <v>35</v>
      </c>
      <c r="BQ139" s="63" t="s">
        <v>35</v>
      </c>
      <c r="BR139" s="72" t="s">
        <v>35</v>
      </c>
      <c r="BS139" s="68" t="s">
        <v>35</v>
      </c>
      <c r="BT139" s="68" t="s">
        <v>35</v>
      </c>
      <c r="BU139" s="68" t="s">
        <v>35</v>
      </c>
      <c r="BV139" s="68" t="s">
        <v>35</v>
      </c>
      <c r="BW139" s="56" t="s">
        <v>35</v>
      </c>
      <c r="BX139" s="22"/>
      <c r="BY139" s="22"/>
      <c r="BZ139" s="22"/>
      <c r="CA139" s="22"/>
      <c r="CB139" s="22"/>
      <c r="CC139" s="22"/>
      <c r="CD139" s="22"/>
      <c r="CE139" s="22"/>
      <c r="CF139" s="22"/>
      <c r="CG139" s="22"/>
      <c r="CH139" s="22"/>
      <c r="CI139" s="22"/>
      <c r="CJ139" s="22"/>
      <c r="CK139" s="22"/>
      <c r="CL139" s="22"/>
      <c r="CM139" s="22"/>
      <c r="CN139" s="22"/>
      <c r="CO139" s="22"/>
      <c r="CP139" s="22"/>
      <c r="CQ139" s="22"/>
      <c r="CR139" s="22"/>
      <c r="CS139" s="22"/>
      <c r="CT139" s="22"/>
      <c r="CU139" s="22"/>
      <c r="CV139" s="22"/>
      <c r="CW139" s="22"/>
      <c r="CX139" s="22"/>
      <c r="CY139" s="22"/>
      <c r="CZ139" s="22"/>
    </row>
    <row r="140" s="319" customFormat="true" ht="15" customHeight="true" x14ac:dyDescent="0.2">
      <c r="A140" s="1064" t="s">
        <v>107</v>
      </c>
      <c r="B140" s="389" t="s">
        <v>64</v>
      </c>
      <c r="C140" s="88" t="s">
        <v>35</v>
      </c>
      <c r="D140" s="85" t="s">
        <v>35</v>
      </c>
      <c r="E140" s="85" t="s">
        <v>35</v>
      </c>
      <c r="F140" s="85" t="s">
        <v>35</v>
      </c>
      <c r="G140" s="82" t="s">
        <v>35</v>
      </c>
      <c r="H140" s="79" t="s">
        <v>35</v>
      </c>
      <c r="I140" s="85" t="s">
        <v>35</v>
      </c>
      <c r="J140" s="85" t="s">
        <v>35</v>
      </c>
      <c r="K140" s="85" t="s">
        <v>35</v>
      </c>
      <c r="L140" s="76" t="s">
        <v>35</v>
      </c>
      <c r="M140" s="88" t="s">
        <v>35</v>
      </c>
      <c r="N140" s="85" t="s">
        <v>35</v>
      </c>
      <c r="O140" s="85" t="s">
        <v>35</v>
      </c>
      <c r="P140" s="85" t="s">
        <v>35</v>
      </c>
      <c r="Q140" s="82" t="s">
        <v>35</v>
      </c>
      <c r="R140" s="79" t="s">
        <v>35</v>
      </c>
      <c r="S140" s="85" t="s">
        <v>35</v>
      </c>
      <c r="T140" s="85" t="s">
        <v>35</v>
      </c>
      <c r="U140" s="85" t="s">
        <v>35</v>
      </c>
      <c r="V140" s="85" t="s">
        <v>35</v>
      </c>
      <c r="W140" s="76" t="s">
        <v>35</v>
      </c>
      <c r="X140" s="25"/>
      <c r="Y140" s="25"/>
      <c r="Z140" s="25"/>
      <c r="AA140" s="25"/>
      <c r="AB140" s="25"/>
      <c r="AC140" s="25"/>
      <c r="AD140" s="25"/>
      <c r="AE140" s="25"/>
      <c r="AF140" s="25"/>
      <c r="AG140" s="25"/>
      <c r="AH140" s="25"/>
      <c r="AI140" s="25"/>
      <c r="AJ140" s="25"/>
      <c r="AK140" s="25"/>
      <c r="AL140" s="25"/>
      <c r="AM140" s="25"/>
      <c r="AN140" s="25"/>
      <c r="AO140" s="25"/>
      <c r="AP140" s="25"/>
      <c r="AQ140" s="25"/>
      <c r="AR140" s="25"/>
      <c r="AS140" s="25"/>
      <c r="AT140" s="25"/>
      <c r="AU140" s="25"/>
      <c r="AV140" s="25"/>
      <c r="AW140" s="25"/>
      <c r="AX140" s="25"/>
      <c r="AY140" s="25"/>
      <c r="AZ140" s="356"/>
      <c r="BA140" s="1084" t="s">
        <v>107</v>
      </c>
      <c r="BB140" s="604" t="s">
        <v>64</v>
      </c>
      <c r="BC140" s="72" t="s">
        <v>35</v>
      </c>
      <c r="BD140" s="68" t="s">
        <v>35</v>
      </c>
      <c r="BE140" s="68" t="s">
        <v>35</v>
      </c>
      <c r="BF140" s="68" t="s">
        <v>35</v>
      </c>
      <c r="BG140" s="63" t="s">
        <v>35</v>
      </c>
      <c r="BH140" s="72" t="s">
        <v>35</v>
      </c>
      <c r="BI140" s="68" t="s">
        <v>35</v>
      </c>
      <c r="BJ140" s="68" t="s">
        <v>35</v>
      </c>
      <c r="BK140" s="68" t="s">
        <v>35</v>
      </c>
      <c r="BL140" s="63" t="s">
        <v>35</v>
      </c>
      <c r="BM140" s="72" t="s">
        <v>35</v>
      </c>
      <c r="BN140" s="68" t="s">
        <v>35</v>
      </c>
      <c r="BO140" s="68" t="s">
        <v>35</v>
      </c>
      <c r="BP140" s="68" t="s">
        <v>35</v>
      </c>
      <c r="BQ140" s="63" t="s">
        <v>35</v>
      </c>
      <c r="BR140" s="72" t="s">
        <v>35</v>
      </c>
      <c r="BS140" s="68" t="s">
        <v>35</v>
      </c>
      <c r="BT140" s="68" t="s">
        <v>35</v>
      </c>
      <c r="BU140" s="68" t="s">
        <v>35</v>
      </c>
      <c r="BV140" s="68" t="s">
        <v>35</v>
      </c>
      <c r="BW140" s="56" t="s">
        <v>35</v>
      </c>
      <c r="BX140" s="22"/>
      <c r="BY140" s="22"/>
      <c r="BZ140" s="22"/>
      <c r="CA140" s="22"/>
      <c r="CB140" s="22"/>
      <c r="CC140" s="22"/>
      <c r="CD140" s="22"/>
      <c r="CE140" s="22"/>
      <c r="CF140" s="22"/>
      <c r="CG140" s="22"/>
      <c r="CH140" s="22"/>
      <c r="CI140" s="22"/>
      <c r="CJ140" s="22"/>
      <c r="CK140" s="22"/>
      <c r="CL140" s="22"/>
      <c r="CM140" s="22"/>
      <c r="CN140" s="22"/>
      <c r="CO140" s="22"/>
      <c r="CP140" s="22"/>
      <c r="CQ140" s="22"/>
      <c r="CR140" s="22"/>
      <c r="CS140" s="22"/>
      <c r="CT140" s="22"/>
      <c r="CU140" s="22"/>
      <c r="CV140" s="22"/>
      <c r="CW140" s="22"/>
      <c r="CX140" s="22"/>
      <c r="CY140" s="22"/>
      <c r="CZ140" s="22"/>
    </row>
    <row r="141" s="319" customFormat="true" ht="15" customHeight="true" x14ac:dyDescent="0.2">
      <c r="A141" s="1064"/>
      <c r="B141" s="389" t="s">
        <v>65</v>
      </c>
      <c r="C141" s="88" t="s">
        <v>35</v>
      </c>
      <c r="D141" s="85" t="s">
        <v>35</v>
      </c>
      <c r="E141" s="85" t="s">
        <v>35</v>
      </c>
      <c r="F141" s="85" t="s">
        <v>35</v>
      </c>
      <c r="G141" s="82" t="s">
        <v>35</v>
      </c>
      <c r="H141" s="79" t="s">
        <v>35</v>
      </c>
      <c r="I141" s="85" t="s">
        <v>35</v>
      </c>
      <c r="J141" s="85" t="s">
        <v>35</v>
      </c>
      <c r="K141" s="85" t="s">
        <v>35</v>
      </c>
      <c r="L141" s="76" t="s">
        <v>35</v>
      </c>
      <c r="M141" s="88" t="s">
        <v>35</v>
      </c>
      <c r="N141" s="85" t="s">
        <v>35</v>
      </c>
      <c r="O141" s="85" t="s">
        <v>35</v>
      </c>
      <c r="P141" s="85" t="s">
        <v>35</v>
      </c>
      <c r="Q141" s="82" t="s">
        <v>35</v>
      </c>
      <c r="R141" s="79" t="s">
        <v>35</v>
      </c>
      <c r="S141" s="85" t="s">
        <v>35</v>
      </c>
      <c r="T141" s="85" t="s">
        <v>35</v>
      </c>
      <c r="U141" s="85" t="s">
        <v>35</v>
      </c>
      <c r="V141" s="85" t="s">
        <v>35</v>
      </c>
      <c r="W141" s="76" t="s">
        <v>35</v>
      </c>
      <c r="X141" s="25"/>
      <c r="Y141" s="25"/>
      <c r="Z141" s="25"/>
      <c r="AA141" s="25"/>
      <c r="AB141" s="25"/>
      <c r="AC141" s="25"/>
      <c r="AD141" s="25"/>
      <c r="AE141" s="25"/>
      <c r="AF141" s="25"/>
      <c r="AG141" s="25"/>
      <c r="AH141" s="25"/>
      <c r="AI141" s="25"/>
      <c r="AJ141" s="25"/>
      <c r="AK141" s="25"/>
      <c r="AL141" s="25"/>
      <c r="AM141" s="25"/>
      <c r="AN141" s="25"/>
      <c r="AO141" s="25"/>
      <c r="AP141" s="25"/>
      <c r="AQ141" s="25"/>
      <c r="AR141" s="25"/>
      <c r="AS141" s="25"/>
      <c r="AT141" s="25"/>
      <c r="AU141" s="25"/>
      <c r="AV141" s="25"/>
      <c r="AW141" s="25"/>
      <c r="AX141" s="25"/>
      <c r="AY141" s="25"/>
      <c r="AZ141" s="356"/>
      <c r="BA141" s="1084"/>
      <c r="BB141" s="604" t="s">
        <v>65</v>
      </c>
      <c r="BC141" s="72" t="s">
        <v>35</v>
      </c>
      <c r="BD141" s="68" t="s">
        <v>35</v>
      </c>
      <c r="BE141" s="68" t="s">
        <v>35</v>
      </c>
      <c r="BF141" s="68" t="s">
        <v>35</v>
      </c>
      <c r="BG141" s="63" t="s">
        <v>35</v>
      </c>
      <c r="BH141" s="72" t="s">
        <v>35</v>
      </c>
      <c r="BI141" s="68" t="s">
        <v>35</v>
      </c>
      <c r="BJ141" s="68" t="s">
        <v>35</v>
      </c>
      <c r="BK141" s="68" t="s">
        <v>35</v>
      </c>
      <c r="BL141" s="63" t="s">
        <v>35</v>
      </c>
      <c r="BM141" s="72" t="s">
        <v>35</v>
      </c>
      <c r="BN141" s="68" t="s">
        <v>35</v>
      </c>
      <c r="BO141" s="68" t="s">
        <v>35</v>
      </c>
      <c r="BP141" s="68" t="s">
        <v>35</v>
      </c>
      <c r="BQ141" s="63" t="s">
        <v>35</v>
      </c>
      <c r="BR141" s="72" t="s">
        <v>35</v>
      </c>
      <c r="BS141" s="68" t="s">
        <v>35</v>
      </c>
      <c r="BT141" s="68" t="s">
        <v>35</v>
      </c>
      <c r="BU141" s="68" t="s">
        <v>35</v>
      </c>
      <c r="BV141" s="68" t="s">
        <v>35</v>
      </c>
      <c r="BW141" s="56" t="s">
        <v>35</v>
      </c>
      <c r="BX141" s="22"/>
      <c r="BY141" s="22"/>
      <c r="BZ141" s="22"/>
      <c r="CA141" s="22"/>
      <c r="CB141" s="22"/>
      <c r="CC141" s="22"/>
      <c r="CD141" s="22"/>
      <c r="CE141" s="22"/>
      <c r="CF141" s="22"/>
      <c r="CG141" s="22"/>
      <c r="CH141" s="22"/>
      <c r="CI141" s="22"/>
      <c r="CJ141" s="22"/>
      <c r="CK141" s="22"/>
      <c r="CL141" s="22"/>
      <c r="CM141" s="22"/>
      <c r="CN141" s="22"/>
      <c r="CO141" s="22"/>
      <c r="CP141" s="22"/>
      <c r="CQ141" s="22"/>
      <c r="CR141" s="22"/>
      <c r="CS141" s="22"/>
      <c r="CT141" s="22"/>
      <c r="CU141" s="22"/>
      <c r="CV141" s="22"/>
      <c r="CW141" s="22"/>
      <c r="CX141" s="22"/>
      <c r="CY141" s="22"/>
      <c r="CZ141" s="22"/>
    </row>
    <row r="142" s="319" customFormat="true" ht="15" customHeight="true" x14ac:dyDescent="0.2">
      <c r="A142" s="1064"/>
      <c r="B142" s="389" t="s">
        <v>66</v>
      </c>
      <c r="C142" s="88" t="s">
        <v>35</v>
      </c>
      <c r="D142" s="85" t="s">
        <v>35</v>
      </c>
      <c r="E142" s="85" t="s">
        <v>35</v>
      </c>
      <c r="F142" s="85" t="s">
        <v>35</v>
      </c>
      <c r="G142" s="82" t="s">
        <v>35</v>
      </c>
      <c r="H142" s="79" t="s">
        <v>35</v>
      </c>
      <c r="I142" s="85" t="s">
        <v>35</v>
      </c>
      <c r="J142" s="85" t="s">
        <v>35</v>
      </c>
      <c r="K142" s="85" t="s">
        <v>35</v>
      </c>
      <c r="L142" s="76" t="s">
        <v>35</v>
      </c>
      <c r="M142" s="88" t="s">
        <v>35</v>
      </c>
      <c r="N142" s="85" t="s">
        <v>35</v>
      </c>
      <c r="O142" s="85" t="s">
        <v>35</v>
      </c>
      <c r="P142" s="85" t="s">
        <v>35</v>
      </c>
      <c r="Q142" s="82" t="s">
        <v>35</v>
      </c>
      <c r="R142" s="79" t="s">
        <v>35</v>
      </c>
      <c r="S142" s="85" t="s">
        <v>35</v>
      </c>
      <c r="T142" s="85" t="s">
        <v>35</v>
      </c>
      <c r="U142" s="85" t="s">
        <v>35</v>
      </c>
      <c r="V142" s="85" t="s">
        <v>35</v>
      </c>
      <c r="W142" s="76" t="s">
        <v>35</v>
      </c>
      <c r="X142" s="25"/>
      <c r="Y142" s="25"/>
      <c r="Z142" s="25"/>
      <c r="AA142" s="25"/>
      <c r="AB142" s="25"/>
      <c r="AC142" s="25"/>
      <c r="AD142" s="25"/>
      <c r="AE142" s="25"/>
      <c r="AF142" s="25"/>
      <c r="AG142" s="25"/>
      <c r="AH142" s="25"/>
      <c r="AI142" s="25"/>
      <c r="AJ142" s="25"/>
      <c r="AK142" s="25"/>
      <c r="AL142" s="25"/>
      <c r="AM142" s="25"/>
      <c r="AN142" s="25"/>
      <c r="AO142" s="25"/>
      <c r="AP142" s="25"/>
      <c r="AQ142" s="25"/>
      <c r="AR142" s="25"/>
      <c r="AS142" s="25"/>
      <c r="AT142" s="25"/>
      <c r="AU142" s="25"/>
      <c r="AV142" s="25"/>
      <c r="AW142" s="25"/>
      <c r="AX142" s="25"/>
      <c r="AY142" s="25"/>
      <c r="AZ142" s="356"/>
      <c r="BA142" s="1084"/>
      <c r="BB142" s="604" t="s">
        <v>66</v>
      </c>
      <c r="BC142" s="72" t="s">
        <v>35</v>
      </c>
      <c r="BD142" s="68" t="s">
        <v>35</v>
      </c>
      <c r="BE142" s="68" t="s">
        <v>35</v>
      </c>
      <c r="BF142" s="68" t="s">
        <v>35</v>
      </c>
      <c r="BG142" s="63" t="s">
        <v>35</v>
      </c>
      <c r="BH142" s="72" t="s">
        <v>35</v>
      </c>
      <c r="BI142" s="68" t="s">
        <v>35</v>
      </c>
      <c r="BJ142" s="68" t="s">
        <v>35</v>
      </c>
      <c r="BK142" s="68" t="s">
        <v>35</v>
      </c>
      <c r="BL142" s="63" t="s">
        <v>35</v>
      </c>
      <c r="BM142" s="72" t="s">
        <v>35</v>
      </c>
      <c r="BN142" s="68" t="s">
        <v>35</v>
      </c>
      <c r="BO142" s="68" t="s">
        <v>35</v>
      </c>
      <c r="BP142" s="68" t="s">
        <v>35</v>
      </c>
      <c r="BQ142" s="63" t="s">
        <v>35</v>
      </c>
      <c r="BR142" s="72" t="s">
        <v>35</v>
      </c>
      <c r="BS142" s="68" t="s">
        <v>35</v>
      </c>
      <c r="BT142" s="68" t="s">
        <v>35</v>
      </c>
      <c r="BU142" s="68" t="s">
        <v>35</v>
      </c>
      <c r="BV142" s="68" t="s">
        <v>35</v>
      </c>
      <c r="BW142" s="56" t="s">
        <v>35</v>
      </c>
      <c r="BX142" s="22"/>
      <c r="BY142" s="22"/>
      <c r="BZ142" s="22"/>
      <c r="CA142" s="22"/>
      <c r="CB142" s="22"/>
      <c r="CC142" s="22"/>
      <c r="CD142" s="22"/>
      <c r="CE142" s="22"/>
      <c r="CF142" s="22"/>
      <c r="CG142" s="22"/>
      <c r="CH142" s="22"/>
      <c r="CI142" s="22"/>
      <c r="CJ142" s="22"/>
      <c r="CK142" s="22"/>
      <c r="CL142" s="22"/>
      <c r="CM142" s="22"/>
      <c r="CN142" s="22"/>
      <c r="CO142" s="22"/>
      <c r="CP142" s="22"/>
      <c r="CQ142" s="22"/>
      <c r="CR142" s="22"/>
      <c r="CS142" s="22"/>
      <c r="CT142" s="22"/>
      <c r="CU142" s="22"/>
      <c r="CV142" s="22"/>
      <c r="CW142" s="22"/>
      <c r="CX142" s="22"/>
      <c r="CY142" s="22"/>
      <c r="CZ142" s="22"/>
    </row>
    <row r="143" s="319" customFormat="true" ht="15" customHeight="true" x14ac:dyDescent="0.2">
      <c r="A143" s="1064"/>
      <c r="B143" s="389" t="s">
        <v>67</v>
      </c>
      <c r="C143" s="88" t="s">
        <v>35</v>
      </c>
      <c r="D143" s="85" t="s">
        <v>35</v>
      </c>
      <c r="E143" s="85" t="s">
        <v>35</v>
      </c>
      <c r="F143" s="85" t="s">
        <v>35</v>
      </c>
      <c r="G143" s="82" t="s">
        <v>35</v>
      </c>
      <c r="H143" s="79" t="s">
        <v>35</v>
      </c>
      <c r="I143" s="85" t="s">
        <v>35</v>
      </c>
      <c r="J143" s="85" t="s">
        <v>35</v>
      </c>
      <c r="K143" s="85" t="s">
        <v>35</v>
      </c>
      <c r="L143" s="76" t="s">
        <v>35</v>
      </c>
      <c r="M143" s="88" t="s">
        <v>35</v>
      </c>
      <c r="N143" s="85" t="s">
        <v>35</v>
      </c>
      <c r="O143" s="85" t="s">
        <v>35</v>
      </c>
      <c r="P143" s="85" t="s">
        <v>35</v>
      </c>
      <c r="Q143" s="82" t="s">
        <v>35</v>
      </c>
      <c r="R143" s="79" t="s">
        <v>35</v>
      </c>
      <c r="S143" s="85" t="s">
        <v>35</v>
      </c>
      <c r="T143" s="85" t="s">
        <v>35</v>
      </c>
      <c r="U143" s="85" t="s">
        <v>35</v>
      </c>
      <c r="V143" s="85" t="s">
        <v>35</v>
      </c>
      <c r="W143" s="76" t="s">
        <v>35</v>
      </c>
      <c r="X143" s="25"/>
      <c r="Y143" s="25"/>
      <c r="Z143" s="25"/>
      <c r="AA143" s="25"/>
      <c r="AB143" s="25"/>
      <c r="AC143" s="25"/>
      <c r="AD143" s="25"/>
      <c r="AE143" s="25"/>
      <c r="AF143" s="25"/>
      <c r="AG143" s="25"/>
      <c r="AH143" s="25"/>
      <c r="AI143" s="25"/>
      <c r="AJ143" s="25"/>
      <c r="AK143" s="25"/>
      <c r="AL143" s="25"/>
      <c r="AM143" s="25"/>
      <c r="AN143" s="25"/>
      <c r="AO143" s="25"/>
      <c r="AP143" s="25"/>
      <c r="AQ143" s="25"/>
      <c r="AR143" s="25"/>
      <c r="AS143" s="25"/>
      <c r="AT143" s="25"/>
      <c r="AU143" s="25"/>
      <c r="AV143" s="25"/>
      <c r="AW143" s="25"/>
      <c r="AX143" s="25"/>
      <c r="AY143" s="25"/>
      <c r="AZ143" s="356"/>
      <c r="BA143" s="1084"/>
      <c r="BB143" s="604" t="s">
        <v>67</v>
      </c>
      <c r="BC143" s="72" t="s">
        <v>35</v>
      </c>
      <c r="BD143" s="68" t="s">
        <v>35</v>
      </c>
      <c r="BE143" s="68" t="s">
        <v>35</v>
      </c>
      <c r="BF143" s="68" t="s">
        <v>35</v>
      </c>
      <c r="BG143" s="63" t="s">
        <v>35</v>
      </c>
      <c r="BH143" s="72" t="s">
        <v>35</v>
      </c>
      <c r="BI143" s="68" t="s">
        <v>35</v>
      </c>
      <c r="BJ143" s="68" t="s">
        <v>35</v>
      </c>
      <c r="BK143" s="68" t="s">
        <v>35</v>
      </c>
      <c r="BL143" s="63" t="s">
        <v>35</v>
      </c>
      <c r="BM143" s="72" t="s">
        <v>35</v>
      </c>
      <c r="BN143" s="68" t="s">
        <v>35</v>
      </c>
      <c r="BO143" s="68" t="s">
        <v>35</v>
      </c>
      <c r="BP143" s="68" t="s">
        <v>35</v>
      </c>
      <c r="BQ143" s="63" t="s">
        <v>35</v>
      </c>
      <c r="BR143" s="72" t="s">
        <v>35</v>
      </c>
      <c r="BS143" s="68" t="s">
        <v>35</v>
      </c>
      <c r="BT143" s="68" t="s">
        <v>35</v>
      </c>
      <c r="BU143" s="68" t="s">
        <v>35</v>
      </c>
      <c r="BV143" s="68" t="s">
        <v>35</v>
      </c>
      <c r="BW143" s="56" t="s">
        <v>35</v>
      </c>
      <c r="BX143" s="22"/>
      <c r="BY143" s="22"/>
      <c r="BZ143" s="22"/>
      <c r="CA143" s="22"/>
      <c r="CB143" s="22"/>
      <c r="CC143" s="22"/>
      <c r="CD143" s="22"/>
      <c r="CE143" s="22"/>
      <c r="CF143" s="22"/>
      <c r="CG143" s="22"/>
      <c r="CH143" s="22"/>
      <c r="CI143" s="22"/>
      <c r="CJ143" s="22"/>
      <c r="CK143" s="22"/>
      <c r="CL143" s="22"/>
      <c r="CM143" s="22"/>
      <c r="CN143" s="22"/>
      <c r="CO143" s="22"/>
      <c r="CP143" s="22"/>
      <c r="CQ143" s="22"/>
      <c r="CR143" s="22"/>
      <c r="CS143" s="22"/>
      <c r="CT143" s="22"/>
      <c r="CU143" s="22"/>
      <c r="CV143" s="22"/>
      <c r="CW143" s="22"/>
      <c r="CX143" s="22"/>
      <c r="CY143" s="22"/>
      <c r="CZ143" s="22"/>
    </row>
    <row r="144" s="319" customFormat="true" ht="15" customHeight="true" x14ac:dyDescent="0.2">
      <c r="A144" s="1064" t="s">
        <v>108</v>
      </c>
      <c r="B144" s="389" t="s">
        <v>64</v>
      </c>
      <c r="C144" s="88" t="s">
        <v>35</v>
      </c>
      <c r="D144" s="85" t="s">
        <v>35</v>
      </c>
      <c r="E144" s="85" t="s">
        <v>35</v>
      </c>
      <c r="F144" s="85" t="s">
        <v>35</v>
      </c>
      <c r="G144" s="82" t="s">
        <v>35</v>
      </c>
      <c r="H144" s="79" t="s">
        <v>35</v>
      </c>
      <c r="I144" s="85" t="s">
        <v>35</v>
      </c>
      <c r="J144" s="85" t="s">
        <v>35</v>
      </c>
      <c r="K144" s="85" t="s">
        <v>35</v>
      </c>
      <c r="L144" s="76" t="s">
        <v>35</v>
      </c>
      <c r="M144" s="88" t="s">
        <v>35</v>
      </c>
      <c r="N144" s="85" t="s">
        <v>35</v>
      </c>
      <c r="O144" s="85" t="s">
        <v>35</v>
      </c>
      <c r="P144" s="85" t="s">
        <v>35</v>
      </c>
      <c r="Q144" s="82" t="s">
        <v>35</v>
      </c>
      <c r="R144" s="79" t="s">
        <v>35</v>
      </c>
      <c r="S144" s="85" t="s">
        <v>35</v>
      </c>
      <c r="T144" s="85" t="s">
        <v>35</v>
      </c>
      <c r="U144" s="85" t="s">
        <v>35</v>
      </c>
      <c r="V144" s="85" t="s">
        <v>35</v>
      </c>
      <c r="W144" s="76" t="s">
        <v>35</v>
      </c>
      <c r="X144" s="25"/>
      <c r="Y144" s="25"/>
      <c r="Z144" s="25"/>
      <c r="AA144" s="25"/>
      <c r="AB144" s="25"/>
      <c r="AC144" s="25"/>
      <c r="AD144" s="25"/>
      <c r="AE144" s="25"/>
      <c r="AF144" s="25"/>
      <c r="AG144" s="25"/>
      <c r="AH144" s="25"/>
      <c r="AI144" s="25"/>
      <c r="AJ144" s="25"/>
      <c r="AK144" s="25"/>
      <c r="AL144" s="25"/>
      <c r="AM144" s="25"/>
      <c r="AN144" s="25"/>
      <c r="AO144" s="25"/>
      <c r="AP144" s="25"/>
      <c r="AQ144" s="25"/>
      <c r="AR144" s="25"/>
      <c r="AS144" s="25"/>
      <c r="AT144" s="25"/>
      <c r="AU144" s="25"/>
      <c r="AV144" s="25"/>
      <c r="AW144" s="25"/>
      <c r="AX144" s="25"/>
      <c r="AY144" s="25"/>
      <c r="AZ144" s="356"/>
      <c r="BA144" s="1084" t="s">
        <v>108</v>
      </c>
      <c r="BB144" s="604" t="s">
        <v>64</v>
      </c>
      <c r="BC144" s="72" t="s">
        <v>35</v>
      </c>
      <c r="BD144" s="68" t="s">
        <v>35</v>
      </c>
      <c r="BE144" s="68" t="s">
        <v>35</v>
      </c>
      <c r="BF144" s="68" t="s">
        <v>35</v>
      </c>
      <c r="BG144" s="63" t="s">
        <v>35</v>
      </c>
      <c r="BH144" s="72" t="s">
        <v>35</v>
      </c>
      <c r="BI144" s="68" t="s">
        <v>35</v>
      </c>
      <c r="BJ144" s="68" t="s">
        <v>35</v>
      </c>
      <c r="BK144" s="68" t="s">
        <v>35</v>
      </c>
      <c r="BL144" s="63" t="s">
        <v>35</v>
      </c>
      <c r="BM144" s="72" t="s">
        <v>35</v>
      </c>
      <c r="BN144" s="68" t="s">
        <v>35</v>
      </c>
      <c r="BO144" s="68" t="s">
        <v>35</v>
      </c>
      <c r="BP144" s="68" t="s">
        <v>35</v>
      </c>
      <c r="BQ144" s="63" t="s">
        <v>35</v>
      </c>
      <c r="BR144" s="72" t="s">
        <v>35</v>
      </c>
      <c r="BS144" s="68" t="s">
        <v>35</v>
      </c>
      <c r="BT144" s="68" t="s">
        <v>35</v>
      </c>
      <c r="BU144" s="68" t="s">
        <v>35</v>
      </c>
      <c r="BV144" s="68" t="s">
        <v>35</v>
      </c>
      <c r="BW144" s="56" t="s">
        <v>35</v>
      </c>
      <c r="BX144" s="22"/>
      <c r="BY144" s="22"/>
      <c r="BZ144" s="22"/>
      <c r="CA144" s="22"/>
      <c r="CB144" s="22"/>
      <c r="CC144" s="22"/>
      <c r="CD144" s="22"/>
      <c r="CE144" s="22"/>
      <c r="CF144" s="22"/>
      <c r="CG144" s="22"/>
      <c r="CH144" s="22"/>
      <c r="CI144" s="22"/>
      <c r="CJ144" s="22"/>
      <c r="CK144" s="22"/>
      <c r="CL144" s="22"/>
      <c r="CM144" s="22"/>
      <c r="CN144" s="22"/>
      <c r="CO144" s="22"/>
      <c r="CP144" s="22"/>
      <c r="CQ144" s="22"/>
      <c r="CR144" s="22"/>
      <c r="CS144" s="22"/>
      <c r="CT144" s="22"/>
      <c r="CU144" s="22"/>
      <c r="CV144" s="22"/>
      <c r="CW144" s="22"/>
      <c r="CX144" s="22"/>
      <c r="CY144" s="22"/>
      <c r="CZ144" s="22"/>
    </row>
    <row r="145" s="319" customFormat="true" ht="15" customHeight="true" x14ac:dyDescent="0.2">
      <c r="A145" s="1064"/>
      <c r="B145" s="389" t="s">
        <v>65</v>
      </c>
      <c r="C145" s="88" t="s">
        <v>35</v>
      </c>
      <c r="D145" s="85" t="s">
        <v>35</v>
      </c>
      <c r="E145" s="85" t="s">
        <v>35</v>
      </c>
      <c r="F145" s="85" t="s">
        <v>35</v>
      </c>
      <c r="G145" s="82" t="s">
        <v>35</v>
      </c>
      <c r="H145" s="79" t="s">
        <v>35</v>
      </c>
      <c r="I145" s="85" t="s">
        <v>35</v>
      </c>
      <c r="J145" s="85" t="s">
        <v>35</v>
      </c>
      <c r="K145" s="85" t="s">
        <v>35</v>
      </c>
      <c r="L145" s="76" t="s">
        <v>35</v>
      </c>
      <c r="M145" s="88" t="s">
        <v>35</v>
      </c>
      <c r="N145" s="85" t="s">
        <v>35</v>
      </c>
      <c r="O145" s="85" t="s">
        <v>35</v>
      </c>
      <c r="P145" s="85" t="s">
        <v>35</v>
      </c>
      <c r="Q145" s="82" t="s">
        <v>35</v>
      </c>
      <c r="R145" s="79" t="s">
        <v>35</v>
      </c>
      <c r="S145" s="85" t="s">
        <v>35</v>
      </c>
      <c r="T145" s="85" t="s">
        <v>35</v>
      </c>
      <c r="U145" s="85" t="s">
        <v>35</v>
      </c>
      <c r="V145" s="85" t="s">
        <v>35</v>
      </c>
      <c r="W145" s="76" t="s">
        <v>35</v>
      </c>
      <c r="X145" s="25"/>
      <c r="Y145" s="25"/>
      <c r="Z145" s="25"/>
      <c r="AA145" s="25"/>
      <c r="AB145" s="25"/>
      <c r="AC145" s="25"/>
      <c r="AD145" s="25"/>
      <c r="AE145" s="25"/>
      <c r="AF145" s="25"/>
      <c r="AG145" s="25"/>
      <c r="AH145" s="25"/>
      <c r="AI145" s="25"/>
      <c r="AJ145" s="25"/>
      <c r="AK145" s="25"/>
      <c r="AL145" s="25"/>
      <c r="AM145" s="25"/>
      <c r="AN145" s="25"/>
      <c r="AO145" s="25"/>
      <c r="AP145" s="25"/>
      <c r="AQ145" s="25"/>
      <c r="AR145" s="25"/>
      <c r="AS145" s="25"/>
      <c r="AT145" s="25"/>
      <c r="AU145" s="25"/>
      <c r="AV145" s="25"/>
      <c r="AW145" s="25"/>
      <c r="AX145" s="25"/>
      <c r="AY145" s="25"/>
      <c r="AZ145" s="356"/>
      <c r="BA145" s="1084"/>
      <c r="BB145" s="604" t="s">
        <v>65</v>
      </c>
      <c r="BC145" s="72" t="s">
        <v>35</v>
      </c>
      <c r="BD145" s="68" t="s">
        <v>35</v>
      </c>
      <c r="BE145" s="68" t="s">
        <v>35</v>
      </c>
      <c r="BF145" s="68" t="s">
        <v>35</v>
      </c>
      <c r="BG145" s="63" t="s">
        <v>35</v>
      </c>
      <c r="BH145" s="72" t="s">
        <v>35</v>
      </c>
      <c r="BI145" s="68" t="s">
        <v>35</v>
      </c>
      <c r="BJ145" s="68" t="s">
        <v>35</v>
      </c>
      <c r="BK145" s="68" t="s">
        <v>35</v>
      </c>
      <c r="BL145" s="63" t="s">
        <v>35</v>
      </c>
      <c r="BM145" s="72" t="s">
        <v>35</v>
      </c>
      <c r="BN145" s="68" t="s">
        <v>35</v>
      </c>
      <c r="BO145" s="68" t="s">
        <v>35</v>
      </c>
      <c r="BP145" s="68" t="s">
        <v>35</v>
      </c>
      <c r="BQ145" s="63" t="s">
        <v>35</v>
      </c>
      <c r="BR145" s="72" t="s">
        <v>35</v>
      </c>
      <c r="BS145" s="68" t="s">
        <v>35</v>
      </c>
      <c r="BT145" s="68" t="s">
        <v>35</v>
      </c>
      <c r="BU145" s="68" t="s">
        <v>35</v>
      </c>
      <c r="BV145" s="68" t="s">
        <v>35</v>
      </c>
      <c r="BW145" s="56" t="s">
        <v>35</v>
      </c>
      <c r="BX145" s="22"/>
      <c r="BY145" s="22"/>
      <c r="BZ145" s="22"/>
      <c r="CA145" s="22"/>
      <c r="CB145" s="22"/>
      <c r="CC145" s="22"/>
      <c r="CD145" s="22"/>
      <c r="CE145" s="22"/>
      <c r="CF145" s="22"/>
      <c r="CG145" s="22"/>
      <c r="CH145" s="22"/>
      <c r="CI145" s="22"/>
      <c r="CJ145" s="22"/>
      <c r="CK145" s="22"/>
      <c r="CL145" s="22"/>
      <c r="CM145" s="22"/>
      <c r="CN145" s="22"/>
      <c r="CO145" s="22"/>
      <c r="CP145" s="22"/>
      <c r="CQ145" s="22"/>
      <c r="CR145" s="22"/>
      <c r="CS145" s="22"/>
      <c r="CT145" s="22"/>
      <c r="CU145" s="22"/>
      <c r="CV145" s="22"/>
      <c r="CW145" s="22"/>
      <c r="CX145" s="22"/>
      <c r="CY145" s="22"/>
      <c r="CZ145" s="22"/>
    </row>
    <row r="146" s="319" customFormat="true" ht="15" customHeight="true" x14ac:dyDescent="0.2">
      <c r="A146" s="1064"/>
      <c r="B146" s="389" t="s">
        <v>66</v>
      </c>
      <c r="C146" s="88" t="s">
        <v>35</v>
      </c>
      <c r="D146" s="85" t="s">
        <v>35</v>
      </c>
      <c r="E146" s="85" t="s">
        <v>35</v>
      </c>
      <c r="F146" s="85" t="s">
        <v>35</v>
      </c>
      <c r="G146" s="82" t="s">
        <v>35</v>
      </c>
      <c r="H146" s="79" t="s">
        <v>35</v>
      </c>
      <c r="I146" s="85" t="s">
        <v>35</v>
      </c>
      <c r="J146" s="85" t="s">
        <v>35</v>
      </c>
      <c r="K146" s="85" t="s">
        <v>35</v>
      </c>
      <c r="L146" s="76" t="s">
        <v>35</v>
      </c>
      <c r="M146" s="88" t="s">
        <v>35</v>
      </c>
      <c r="N146" s="85" t="s">
        <v>35</v>
      </c>
      <c r="O146" s="85" t="s">
        <v>35</v>
      </c>
      <c r="P146" s="85" t="s">
        <v>35</v>
      </c>
      <c r="Q146" s="82" t="s">
        <v>35</v>
      </c>
      <c r="R146" s="79" t="s">
        <v>35</v>
      </c>
      <c r="S146" s="85" t="s">
        <v>35</v>
      </c>
      <c r="T146" s="85" t="s">
        <v>35</v>
      </c>
      <c r="U146" s="85" t="s">
        <v>35</v>
      </c>
      <c r="V146" s="85" t="s">
        <v>35</v>
      </c>
      <c r="W146" s="76" t="s">
        <v>35</v>
      </c>
      <c r="X146" s="25"/>
      <c r="Y146" s="25"/>
      <c r="Z146" s="25"/>
      <c r="AA146" s="25"/>
      <c r="AB146" s="25"/>
      <c r="AC146" s="25"/>
      <c r="AD146" s="25"/>
      <c r="AE146" s="25"/>
      <c r="AF146" s="25"/>
      <c r="AG146" s="25"/>
      <c r="AH146" s="25"/>
      <c r="AI146" s="25"/>
      <c r="AJ146" s="25"/>
      <c r="AK146" s="25"/>
      <c r="AL146" s="25"/>
      <c r="AM146" s="25"/>
      <c r="AN146" s="25"/>
      <c r="AO146" s="25"/>
      <c r="AP146" s="25"/>
      <c r="AQ146" s="25"/>
      <c r="AR146" s="25"/>
      <c r="AS146" s="25"/>
      <c r="AT146" s="25"/>
      <c r="AU146" s="25"/>
      <c r="AV146" s="25"/>
      <c r="AW146" s="25"/>
      <c r="AX146" s="25"/>
      <c r="AY146" s="25"/>
      <c r="AZ146" s="356"/>
      <c r="BA146" s="1084"/>
      <c r="BB146" s="604" t="s">
        <v>66</v>
      </c>
      <c r="BC146" s="72" t="s">
        <v>35</v>
      </c>
      <c r="BD146" s="68" t="s">
        <v>35</v>
      </c>
      <c r="BE146" s="68" t="s">
        <v>35</v>
      </c>
      <c r="BF146" s="68" t="s">
        <v>35</v>
      </c>
      <c r="BG146" s="63" t="s">
        <v>35</v>
      </c>
      <c r="BH146" s="72" t="s">
        <v>35</v>
      </c>
      <c r="BI146" s="68" t="s">
        <v>35</v>
      </c>
      <c r="BJ146" s="68" t="s">
        <v>35</v>
      </c>
      <c r="BK146" s="68" t="s">
        <v>35</v>
      </c>
      <c r="BL146" s="63" t="s">
        <v>35</v>
      </c>
      <c r="BM146" s="72" t="s">
        <v>35</v>
      </c>
      <c r="BN146" s="68" t="s">
        <v>35</v>
      </c>
      <c r="BO146" s="68" t="s">
        <v>35</v>
      </c>
      <c r="BP146" s="68" t="s">
        <v>35</v>
      </c>
      <c r="BQ146" s="63" t="s">
        <v>35</v>
      </c>
      <c r="BR146" s="72" t="s">
        <v>35</v>
      </c>
      <c r="BS146" s="68" t="s">
        <v>35</v>
      </c>
      <c r="BT146" s="68" t="s">
        <v>35</v>
      </c>
      <c r="BU146" s="68" t="s">
        <v>35</v>
      </c>
      <c r="BV146" s="68" t="s">
        <v>35</v>
      </c>
      <c r="BW146" s="56" t="s">
        <v>35</v>
      </c>
      <c r="BX146" s="22"/>
      <c r="BY146" s="22"/>
      <c r="BZ146" s="22"/>
      <c r="CA146" s="22"/>
      <c r="CB146" s="22"/>
      <c r="CC146" s="22"/>
      <c r="CD146" s="22"/>
      <c r="CE146" s="22"/>
      <c r="CF146" s="22"/>
      <c r="CG146" s="22"/>
      <c r="CH146" s="22"/>
      <c r="CI146" s="22"/>
      <c r="CJ146" s="22"/>
      <c r="CK146" s="22"/>
      <c r="CL146" s="22"/>
      <c r="CM146" s="22"/>
      <c r="CN146" s="22"/>
      <c r="CO146" s="22"/>
      <c r="CP146" s="22"/>
      <c r="CQ146" s="22"/>
      <c r="CR146" s="22"/>
      <c r="CS146" s="22"/>
      <c r="CT146" s="22"/>
      <c r="CU146" s="22"/>
      <c r="CV146" s="22"/>
      <c r="CW146" s="22"/>
      <c r="CX146" s="22"/>
      <c r="CY146" s="22"/>
      <c r="CZ146" s="22"/>
    </row>
    <row r="147" s="319" customFormat="true" ht="15" customHeight="true" x14ac:dyDescent="0.2">
      <c r="A147" s="1064"/>
      <c r="B147" s="389" t="s">
        <v>67</v>
      </c>
      <c r="C147" s="88" t="s">
        <v>35</v>
      </c>
      <c r="D147" s="85" t="s">
        <v>35</v>
      </c>
      <c r="E147" s="85" t="s">
        <v>35</v>
      </c>
      <c r="F147" s="85" t="s">
        <v>35</v>
      </c>
      <c r="G147" s="82" t="s">
        <v>35</v>
      </c>
      <c r="H147" s="79" t="s">
        <v>35</v>
      </c>
      <c r="I147" s="85" t="s">
        <v>35</v>
      </c>
      <c r="J147" s="85" t="s">
        <v>35</v>
      </c>
      <c r="K147" s="85" t="s">
        <v>35</v>
      </c>
      <c r="L147" s="76" t="s">
        <v>35</v>
      </c>
      <c r="M147" s="88" t="s">
        <v>35</v>
      </c>
      <c r="N147" s="85" t="s">
        <v>35</v>
      </c>
      <c r="O147" s="85" t="s">
        <v>35</v>
      </c>
      <c r="P147" s="85" t="s">
        <v>35</v>
      </c>
      <c r="Q147" s="82" t="s">
        <v>35</v>
      </c>
      <c r="R147" s="79" t="s">
        <v>35</v>
      </c>
      <c r="S147" s="85" t="s">
        <v>35</v>
      </c>
      <c r="T147" s="85" t="s">
        <v>35</v>
      </c>
      <c r="U147" s="85" t="s">
        <v>35</v>
      </c>
      <c r="V147" s="85" t="s">
        <v>35</v>
      </c>
      <c r="W147" s="76" t="s">
        <v>35</v>
      </c>
      <c r="X147" s="25"/>
      <c r="Y147" s="25"/>
      <c r="Z147" s="25"/>
      <c r="AA147" s="25"/>
      <c r="AB147" s="25"/>
      <c r="AC147" s="25"/>
      <c r="AD147" s="25"/>
      <c r="AE147" s="25"/>
      <c r="AF147" s="25"/>
      <c r="AG147" s="25"/>
      <c r="AH147" s="25"/>
      <c r="AI147" s="25"/>
      <c r="AJ147" s="25"/>
      <c r="AK147" s="25"/>
      <c r="AL147" s="25"/>
      <c r="AM147" s="25"/>
      <c r="AN147" s="25"/>
      <c r="AO147" s="25"/>
      <c r="AP147" s="25"/>
      <c r="AQ147" s="25"/>
      <c r="AR147" s="25"/>
      <c r="AS147" s="25"/>
      <c r="AT147" s="25"/>
      <c r="AU147" s="25"/>
      <c r="AV147" s="25"/>
      <c r="AW147" s="25"/>
      <c r="AX147" s="25"/>
      <c r="AY147" s="25"/>
      <c r="AZ147" s="356"/>
      <c r="BA147" s="1084"/>
      <c r="BB147" s="604" t="s">
        <v>67</v>
      </c>
      <c r="BC147" s="72" t="s">
        <v>35</v>
      </c>
      <c r="BD147" s="68" t="s">
        <v>35</v>
      </c>
      <c r="BE147" s="68" t="s">
        <v>35</v>
      </c>
      <c r="BF147" s="68" t="s">
        <v>35</v>
      </c>
      <c r="BG147" s="63" t="s">
        <v>35</v>
      </c>
      <c r="BH147" s="72" t="s">
        <v>35</v>
      </c>
      <c r="BI147" s="68" t="s">
        <v>35</v>
      </c>
      <c r="BJ147" s="68" t="s">
        <v>35</v>
      </c>
      <c r="BK147" s="68" t="s">
        <v>35</v>
      </c>
      <c r="BL147" s="63" t="s">
        <v>35</v>
      </c>
      <c r="BM147" s="72" t="s">
        <v>35</v>
      </c>
      <c r="BN147" s="68" t="s">
        <v>35</v>
      </c>
      <c r="BO147" s="68" t="s">
        <v>35</v>
      </c>
      <c r="BP147" s="68" t="s">
        <v>35</v>
      </c>
      <c r="BQ147" s="63" t="s">
        <v>35</v>
      </c>
      <c r="BR147" s="72" t="s">
        <v>35</v>
      </c>
      <c r="BS147" s="68" t="s">
        <v>35</v>
      </c>
      <c r="BT147" s="68" t="s">
        <v>35</v>
      </c>
      <c r="BU147" s="68" t="s">
        <v>35</v>
      </c>
      <c r="BV147" s="68" t="s">
        <v>35</v>
      </c>
      <c r="BW147" s="56" t="s">
        <v>35</v>
      </c>
      <c r="BX147" s="22"/>
      <c r="BY147" s="22"/>
      <c r="BZ147" s="22"/>
      <c r="CA147" s="22"/>
      <c r="CB147" s="22"/>
      <c r="CC147" s="22"/>
      <c r="CD147" s="22"/>
      <c r="CE147" s="22"/>
      <c r="CF147" s="22"/>
      <c r="CG147" s="22"/>
      <c r="CH147" s="22"/>
      <c r="CI147" s="22"/>
      <c r="CJ147" s="22"/>
      <c r="CK147" s="22"/>
      <c r="CL147" s="22"/>
      <c r="CM147" s="22"/>
      <c r="CN147" s="22"/>
      <c r="CO147" s="22"/>
      <c r="CP147" s="22"/>
      <c r="CQ147" s="22"/>
      <c r="CR147" s="22"/>
      <c r="CS147" s="22"/>
      <c r="CT147" s="22"/>
      <c r="CU147" s="22"/>
      <c r="CV147" s="22"/>
      <c r="CW147" s="22"/>
      <c r="CX147" s="22"/>
      <c r="CY147" s="22"/>
      <c r="CZ147" s="22"/>
    </row>
    <row r="148" s="319" customFormat="true" ht="15" customHeight="true" x14ac:dyDescent="0.2">
      <c r="A148" s="1064" t="s">
        <v>109</v>
      </c>
      <c r="B148" s="389" t="s">
        <v>49</v>
      </c>
      <c r="C148" s="175">
        <v>9.2862652578555593</v>
      </c>
      <c r="D148" s="174">
        <v>9.4900139619927621</v>
      </c>
      <c r="E148" s="174">
        <v>25.688407760025321</v>
      </c>
      <c r="F148" s="174">
        <v>38.712575066125979</v>
      </c>
      <c r="G148" s="173">
        <v>31.88798650346699</v>
      </c>
      <c r="H148" s="163">
        <v>19.484646456106191</v>
      </c>
      <c r="I148" s="174">
        <v>38.622443078259451</v>
      </c>
      <c r="J148" s="174">
        <v>42.95195634221615</v>
      </c>
      <c r="K148" s="174">
        <v>44.345283233729987</v>
      </c>
      <c r="L148" s="167">
        <v>23.699497800020414</v>
      </c>
      <c r="M148" s="175">
        <v>10.859055557514148</v>
      </c>
      <c r="N148" s="174">
        <v>6.9974707929880875</v>
      </c>
      <c r="O148" s="174">
        <v>10.525617039451591</v>
      </c>
      <c r="P148" s="174">
        <v>12.215089010862318</v>
      </c>
      <c r="Q148" s="173">
        <v>22.183958513663114</v>
      </c>
      <c r="R148" s="163">
        <v>37.08716520034119</v>
      </c>
      <c r="S148" s="174">
        <v>14.707764960169314</v>
      </c>
      <c r="T148" s="174">
        <v>13.911175263136277</v>
      </c>
      <c r="U148" s="174">
        <v>24.398443216672892</v>
      </c>
      <c r="V148" s="174">
        <v>15.986819144830159</v>
      </c>
      <c r="W148" s="167">
        <v>11.723911153094962</v>
      </c>
      <c r="X148" s="24"/>
      <c r="Y148" s="24"/>
      <c r="Z148" s="24"/>
      <c r="AA148" s="24"/>
      <c r="AB148" s="24"/>
      <c r="AC148" s="24"/>
      <c r="AD148" s="24"/>
      <c r="AE148" s="24"/>
      <c r="AF148" s="24"/>
      <c r="AG148" s="24"/>
      <c r="AH148" s="24"/>
      <c r="AI148" s="24"/>
      <c r="AJ148" s="24"/>
      <c r="AK148" s="24"/>
      <c r="AL148" s="24"/>
      <c r="AM148" s="24"/>
      <c r="AN148" s="24"/>
      <c r="AO148" s="24"/>
      <c r="AP148" s="24"/>
      <c r="AQ148" s="24"/>
      <c r="AR148" s="24"/>
      <c r="AS148" s="24"/>
      <c r="AT148" s="24"/>
      <c r="AU148" s="24"/>
      <c r="AV148" s="24"/>
      <c r="AW148" s="24"/>
      <c r="AX148" s="24"/>
      <c r="AY148" s="24"/>
      <c r="AZ148" s="356"/>
      <c r="BA148" s="1084" t="s">
        <v>109</v>
      </c>
      <c r="BB148" s="604" t="s">
        <v>49</v>
      </c>
      <c r="BC148" s="72" t="s">
        <v>35</v>
      </c>
      <c r="BD148" s="68" t="s">
        <v>35</v>
      </c>
      <c r="BE148" s="68" t="s">
        <v>35</v>
      </c>
      <c r="BF148" s="68" t="s">
        <v>35</v>
      </c>
      <c r="BG148" s="63" t="s">
        <v>35</v>
      </c>
      <c r="BH148" s="72" t="s">
        <v>35</v>
      </c>
      <c r="BI148" s="68" t="s">
        <v>35</v>
      </c>
      <c r="BJ148" s="68" t="s">
        <v>35</v>
      </c>
      <c r="BK148" s="68" t="s">
        <v>35</v>
      </c>
      <c r="BL148" s="63" t="s">
        <v>35</v>
      </c>
      <c r="BM148" s="72" t="s">
        <v>35</v>
      </c>
      <c r="BN148" s="68" t="s">
        <v>35</v>
      </c>
      <c r="BO148" s="68" t="s">
        <v>35</v>
      </c>
      <c r="BP148" s="68" t="s">
        <v>35</v>
      </c>
      <c r="BQ148" s="63" t="s">
        <v>35</v>
      </c>
      <c r="BR148" s="72" t="s">
        <v>35</v>
      </c>
      <c r="BS148" s="68" t="s">
        <v>35</v>
      </c>
      <c r="BT148" s="68" t="s">
        <v>35</v>
      </c>
      <c r="BU148" s="68" t="s">
        <v>35</v>
      </c>
      <c r="BV148" s="68" t="s">
        <v>35</v>
      </c>
      <c r="BW148" s="56" t="s">
        <v>35</v>
      </c>
      <c r="BX148" s="22"/>
      <c r="BY148" s="22"/>
      <c r="BZ148" s="22"/>
      <c r="CA148" s="22"/>
      <c r="CB148" s="22"/>
      <c r="CC148" s="22"/>
      <c r="CD148" s="22"/>
      <c r="CE148" s="22"/>
      <c r="CF148" s="22"/>
      <c r="CG148" s="22"/>
      <c r="CH148" s="22"/>
      <c r="CI148" s="22"/>
      <c r="CJ148" s="22"/>
      <c r="CK148" s="22"/>
      <c r="CL148" s="22"/>
      <c r="CM148" s="22"/>
      <c r="CN148" s="22"/>
      <c r="CO148" s="22"/>
      <c r="CP148" s="22"/>
      <c r="CQ148" s="22"/>
      <c r="CR148" s="22"/>
      <c r="CS148" s="22"/>
      <c r="CT148" s="22"/>
      <c r="CU148" s="22"/>
      <c r="CV148" s="22"/>
      <c r="CW148" s="22"/>
      <c r="CX148" s="22"/>
      <c r="CY148" s="22"/>
      <c r="CZ148" s="22"/>
    </row>
    <row r="149" s="319" customFormat="true" ht="15" customHeight="true" x14ac:dyDescent="0.2">
      <c r="A149" s="1064"/>
      <c r="B149" s="389" t="s">
        <v>48</v>
      </c>
      <c r="C149" s="175">
        <v>1.1734427575833279</v>
      </c>
      <c r="D149" s="174">
        <v>1.8977447060250803</v>
      </c>
      <c r="E149" s="174">
        <v>3.0352563706500848</v>
      </c>
      <c r="F149" s="174">
        <v>8.0367940624092249</v>
      </c>
      <c r="G149" s="173">
        <v>39.217605988461443</v>
      </c>
      <c r="H149" s="163">
        <v>1.7756122945789126</v>
      </c>
      <c r="I149" s="174">
        <v>5.4266495880054633</v>
      </c>
      <c r="J149" s="174">
        <v>10.015045972512659</v>
      </c>
      <c r="K149" s="174">
        <v>17.999684366558842</v>
      </c>
      <c r="L149" s="167">
        <v>61.773854532394687</v>
      </c>
      <c r="M149" s="175">
        <v>1.4796944828304019</v>
      </c>
      <c r="N149" s="174">
        <v>0.88126987210802954</v>
      </c>
      <c r="O149" s="174">
        <v>0.99895400216385899</v>
      </c>
      <c r="P149" s="174">
        <v>3.6373460522821088</v>
      </c>
      <c r="Q149" s="173">
        <v>4.1716616132461768</v>
      </c>
      <c r="R149" s="163">
        <v>23.732755377796167</v>
      </c>
      <c r="S149" s="174">
        <v>4.9388360979521542</v>
      </c>
      <c r="T149" s="174">
        <v>2.7741729516520039</v>
      </c>
      <c r="U149" s="174">
        <v>7.4549978241774406</v>
      </c>
      <c r="V149" s="174">
        <v>4.6648169095722327</v>
      </c>
      <c r="W149" s="167">
        <v>3.4877776150502444</v>
      </c>
      <c r="X149" s="24"/>
      <c r="Y149" s="24"/>
      <c r="Z149" s="24"/>
      <c r="AA149" s="24"/>
      <c r="AB149" s="24"/>
      <c r="AC149" s="24"/>
      <c r="AD149" s="24"/>
      <c r="AE149" s="24"/>
      <c r="AF149" s="24"/>
      <c r="AG149" s="24"/>
      <c r="AH149" s="24"/>
      <c r="AI149" s="24"/>
      <c r="AJ149" s="24"/>
      <c r="AK149" s="24"/>
      <c r="AL149" s="24"/>
      <c r="AM149" s="24"/>
      <c r="AN149" s="24"/>
      <c r="AO149" s="24"/>
      <c r="AP149" s="24"/>
      <c r="AQ149" s="24"/>
      <c r="AR149" s="24"/>
      <c r="AS149" s="24"/>
      <c r="AT149" s="24"/>
      <c r="AU149" s="24"/>
      <c r="AV149" s="24"/>
      <c r="AW149" s="24"/>
      <c r="AX149" s="24"/>
      <c r="AY149" s="24"/>
      <c r="AZ149" s="356"/>
      <c r="BA149" s="1084"/>
      <c r="BB149" s="604" t="s">
        <v>48</v>
      </c>
      <c r="BC149" s="72" t="s">
        <v>35</v>
      </c>
      <c r="BD149" s="68" t="s">
        <v>35</v>
      </c>
      <c r="BE149" s="68" t="s">
        <v>35</v>
      </c>
      <c r="BF149" s="68" t="s">
        <v>35</v>
      </c>
      <c r="BG149" s="63" t="s">
        <v>35</v>
      </c>
      <c r="BH149" s="72" t="s">
        <v>35</v>
      </c>
      <c r="BI149" s="68" t="s">
        <v>35</v>
      </c>
      <c r="BJ149" s="68" t="s">
        <v>35</v>
      </c>
      <c r="BK149" s="68" t="s">
        <v>35</v>
      </c>
      <c r="BL149" s="63" t="s">
        <v>35</v>
      </c>
      <c r="BM149" s="72" t="s">
        <v>35</v>
      </c>
      <c r="BN149" s="68" t="s">
        <v>35</v>
      </c>
      <c r="BO149" s="68" t="s">
        <v>35</v>
      </c>
      <c r="BP149" s="68" t="s">
        <v>35</v>
      </c>
      <c r="BQ149" s="63" t="s">
        <v>35</v>
      </c>
      <c r="BR149" s="72" t="s">
        <v>35</v>
      </c>
      <c r="BS149" s="68" t="s">
        <v>35</v>
      </c>
      <c r="BT149" s="68" t="s">
        <v>35</v>
      </c>
      <c r="BU149" s="68" t="s">
        <v>35</v>
      </c>
      <c r="BV149" s="68" t="s">
        <v>35</v>
      </c>
      <c r="BW149" s="56" t="s">
        <v>35</v>
      </c>
      <c r="BX149" s="22"/>
      <c r="BY149" s="22"/>
      <c r="BZ149" s="22"/>
      <c r="CA149" s="22"/>
      <c r="CB149" s="22"/>
      <c r="CC149" s="22"/>
      <c r="CD149" s="22"/>
      <c r="CE149" s="22"/>
      <c r="CF149" s="22"/>
      <c r="CG149" s="22"/>
      <c r="CH149" s="22"/>
      <c r="CI149" s="22"/>
      <c r="CJ149" s="22"/>
      <c r="CK149" s="22"/>
      <c r="CL149" s="22"/>
      <c r="CM149" s="22"/>
      <c r="CN149" s="22"/>
      <c r="CO149" s="22"/>
      <c r="CP149" s="22"/>
      <c r="CQ149" s="22"/>
      <c r="CR149" s="22"/>
      <c r="CS149" s="22"/>
      <c r="CT149" s="22"/>
      <c r="CU149" s="22"/>
      <c r="CV149" s="22"/>
      <c r="CW149" s="22"/>
      <c r="CX149" s="22"/>
      <c r="CY149" s="22"/>
      <c r="CZ149" s="22"/>
    </row>
    <row r="150" s="319" customFormat="true" ht="15" customHeight="true" x14ac:dyDescent="0.2">
      <c r="A150" s="1064"/>
      <c r="B150" s="389" t="s">
        <v>111</v>
      </c>
      <c r="C150" s="175">
        <v>89.540291984561151</v>
      </c>
      <c r="D150" s="174">
        <v>88.612241331982062</v>
      </c>
      <c r="E150" s="174">
        <v>71.276335869324541</v>
      </c>
      <c r="F150" s="174">
        <v>53.250630871464608</v>
      </c>
      <c r="G150" s="173">
        <v>28.894407508071453</v>
      </c>
      <c r="H150" s="163">
        <v>78.73974124931496</v>
      </c>
      <c r="I150" s="174">
        <v>55.950907333735167</v>
      </c>
      <c r="J150" s="174">
        <v>47.03299768527129</v>
      </c>
      <c r="K150" s="174">
        <v>37.655032399711295</v>
      </c>
      <c r="L150" s="167">
        <v>14.526647667584939</v>
      </c>
      <c r="M150" s="175">
        <v>87.661249959655478</v>
      </c>
      <c r="N150" s="174">
        <v>92.121259334903911</v>
      </c>
      <c r="O150" s="174">
        <v>88.475428958384484</v>
      </c>
      <c r="P150" s="174">
        <v>84.147564936855545</v>
      </c>
      <c r="Q150" s="173">
        <v>73.644379873090784</v>
      </c>
      <c r="R150" s="163">
        <v>39.180079421862366</v>
      </c>
      <c r="S150" s="174">
        <v>80.353398941878481</v>
      </c>
      <c r="T150" s="174">
        <v>83.314651785211638</v>
      </c>
      <c r="U150" s="174">
        <v>68.146558959149388</v>
      </c>
      <c r="V150" s="174">
        <v>79.348363945597455</v>
      </c>
      <c r="W150" s="167">
        <v>84.788311231854721</v>
      </c>
      <c r="X150" s="24"/>
      <c r="Y150" s="24"/>
      <c r="Z150" s="24"/>
      <c r="AA150" s="24"/>
      <c r="AB150" s="24"/>
      <c r="AC150" s="24"/>
      <c r="AD150" s="24"/>
      <c r="AE150" s="24"/>
      <c r="AF150" s="24"/>
      <c r="AG150" s="24"/>
      <c r="AH150" s="24"/>
      <c r="AI150" s="24"/>
      <c r="AJ150" s="24"/>
      <c r="AK150" s="24"/>
      <c r="AL150" s="24"/>
      <c r="AM150" s="24"/>
      <c r="AN150" s="24"/>
      <c r="AO150" s="24"/>
      <c r="AP150" s="24"/>
      <c r="AQ150" s="24"/>
      <c r="AR150" s="24"/>
      <c r="AS150" s="24"/>
      <c r="AT150" s="24"/>
      <c r="AU150" s="24"/>
      <c r="AV150" s="24"/>
      <c r="AW150" s="24"/>
      <c r="AX150" s="24"/>
      <c r="AY150" s="24"/>
      <c r="AZ150" s="356"/>
      <c r="BA150" s="1084"/>
      <c r="BB150" s="604" t="s">
        <v>111</v>
      </c>
      <c r="BC150" s="72" t="s">
        <v>35</v>
      </c>
      <c r="BD150" s="68" t="s">
        <v>35</v>
      </c>
      <c r="BE150" s="68" t="s">
        <v>35</v>
      </c>
      <c r="BF150" s="68" t="s">
        <v>35</v>
      </c>
      <c r="BG150" s="63" t="s">
        <v>35</v>
      </c>
      <c r="BH150" s="72" t="s">
        <v>35</v>
      </c>
      <c r="BI150" s="68" t="s">
        <v>35</v>
      </c>
      <c r="BJ150" s="68" t="s">
        <v>35</v>
      </c>
      <c r="BK150" s="68" t="s">
        <v>35</v>
      </c>
      <c r="BL150" s="63" t="s">
        <v>35</v>
      </c>
      <c r="BM150" s="72" t="s">
        <v>35</v>
      </c>
      <c r="BN150" s="68" t="s">
        <v>35</v>
      </c>
      <c r="BO150" s="68" t="s">
        <v>35</v>
      </c>
      <c r="BP150" s="68" t="s">
        <v>35</v>
      </c>
      <c r="BQ150" s="63" t="s">
        <v>35</v>
      </c>
      <c r="BR150" s="72" t="s">
        <v>35</v>
      </c>
      <c r="BS150" s="68" t="s">
        <v>35</v>
      </c>
      <c r="BT150" s="68" t="s">
        <v>35</v>
      </c>
      <c r="BU150" s="68" t="s">
        <v>35</v>
      </c>
      <c r="BV150" s="68" t="s">
        <v>35</v>
      </c>
      <c r="BW150" s="56" t="s">
        <v>35</v>
      </c>
      <c r="BX150" s="22"/>
      <c r="BY150" s="22"/>
      <c r="BZ150" s="22"/>
      <c r="CA150" s="22"/>
      <c r="CB150" s="22"/>
      <c r="CC150" s="22"/>
      <c r="CD150" s="22"/>
      <c r="CE150" s="22"/>
      <c r="CF150" s="22"/>
      <c r="CG150" s="22"/>
      <c r="CH150" s="22"/>
      <c r="CI150" s="22"/>
      <c r="CJ150" s="22"/>
      <c r="CK150" s="22"/>
      <c r="CL150" s="22"/>
      <c r="CM150" s="22"/>
      <c r="CN150" s="22"/>
      <c r="CO150" s="22"/>
      <c r="CP150" s="22"/>
      <c r="CQ150" s="22"/>
      <c r="CR150" s="22"/>
      <c r="CS150" s="22"/>
      <c r="CT150" s="22"/>
      <c r="CU150" s="22"/>
      <c r="CV150" s="22"/>
      <c r="CW150" s="22"/>
      <c r="CX150" s="22"/>
      <c r="CY150" s="22"/>
      <c r="CZ150" s="22"/>
    </row>
    <row r="151" s="319" customFormat="true" ht="15" customHeight="true" x14ac:dyDescent="0.2">
      <c r="A151" s="1064" t="s">
        <v>110</v>
      </c>
      <c r="B151" s="389" t="s">
        <v>49</v>
      </c>
      <c r="C151" s="175">
        <v>91.318646366172942</v>
      </c>
      <c r="D151" s="174">
        <v>90.04703388802848</v>
      </c>
      <c r="E151" s="174">
        <v>91.041310322672658</v>
      </c>
      <c r="F151" s="174">
        <v>87.479570862520958</v>
      </c>
      <c r="G151" s="173">
        <v>56.716019440264887</v>
      </c>
      <c r="H151" s="163">
        <v>91.196152937405586</v>
      </c>
      <c r="I151" s="174">
        <v>91.563589854619337</v>
      </c>
      <c r="J151" s="174">
        <v>84.665788885917479</v>
      </c>
      <c r="K151" s="174">
        <v>79.915252775280294</v>
      </c>
      <c r="L151" s="167">
        <v>34.233445885457435</v>
      </c>
      <c r="M151" s="175">
        <v>90.472603842064913</v>
      </c>
      <c r="N151" s="174">
        <v>88.645274960559263</v>
      </c>
      <c r="O151" s="174">
        <v>91.438836672561521</v>
      </c>
      <c r="P151" s="174">
        <v>88.812869953232195</v>
      </c>
      <c r="Q151" s="173">
        <v>91.164880617773804</v>
      </c>
      <c r="R151" s="163">
        <v>72.5527864296632</v>
      </c>
      <c r="S151" s="174">
        <v>83.887982506744692</v>
      </c>
      <c r="T151" s="174">
        <v>92.342840587716509</v>
      </c>
      <c r="U151" s="174">
        <v>84.992081630623417</v>
      </c>
      <c r="V151" s="174">
        <v>80.616264848073882</v>
      </c>
      <c r="W151" s="167">
        <v>83.554279443817961</v>
      </c>
      <c r="X151" s="24"/>
      <c r="Y151" s="24"/>
      <c r="Z151" s="24"/>
      <c r="AA151" s="24"/>
      <c r="AB151" s="24"/>
      <c r="AC151" s="24"/>
      <c r="AD151" s="24"/>
      <c r="AE151" s="24"/>
      <c r="AF151" s="24"/>
      <c r="AG151" s="24"/>
      <c r="AH151" s="24"/>
      <c r="AI151" s="24"/>
      <c r="AJ151" s="24"/>
      <c r="AK151" s="24"/>
      <c r="AL151" s="24"/>
      <c r="AM151" s="24"/>
      <c r="AN151" s="24"/>
      <c r="AO151" s="24"/>
      <c r="AP151" s="24"/>
      <c r="AQ151" s="24"/>
      <c r="AR151" s="24"/>
      <c r="AS151" s="24"/>
      <c r="AT151" s="24"/>
      <c r="AU151" s="24"/>
      <c r="AV151" s="24"/>
      <c r="AW151" s="24"/>
      <c r="AX151" s="24"/>
      <c r="AY151" s="24"/>
      <c r="AZ151" s="356"/>
      <c r="BA151" s="1084" t="s">
        <v>110</v>
      </c>
      <c r="BB151" s="604" t="s">
        <v>49</v>
      </c>
      <c r="BC151" s="72" t="s">
        <v>35</v>
      </c>
      <c r="BD151" s="68" t="s">
        <v>35</v>
      </c>
      <c r="BE151" s="68" t="s">
        <v>35</v>
      </c>
      <c r="BF151" s="68" t="s">
        <v>35</v>
      </c>
      <c r="BG151" s="63" t="s">
        <v>35</v>
      </c>
      <c r="BH151" s="72" t="s">
        <v>35</v>
      </c>
      <c r="BI151" s="68" t="s">
        <v>35</v>
      </c>
      <c r="BJ151" s="68" t="s">
        <v>35</v>
      </c>
      <c r="BK151" s="68" t="s">
        <v>35</v>
      </c>
      <c r="BL151" s="63" t="s">
        <v>35</v>
      </c>
      <c r="BM151" s="72" t="s">
        <v>35</v>
      </c>
      <c r="BN151" s="68" t="s">
        <v>35</v>
      </c>
      <c r="BO151" s="68" t="s">
        <v>35</v>
      </c>
      <c r="BP151" s="68" t="s">
        <v>35</v>
      </c>
      <c r="BQ151" s="63" t="s">
        <v>35</v>
      </c>
      <c r="BR151" s="72" t="s">
        <v>35</v>
      </c>
      <c r="BS151" s="68" t="s">
        <v>35</v>
      </c>
      <c r="BT151" s="68" t="s">
        <v>35</v>
      </c>
      <c r="BU151" s="68" t="s">
        <v>35</v>
      </c>
      <c r="BV151" s="68" t="s">
        <v>35</v>
      </c>
      <c r="BW151" s="56" t="s">
        <v>35</v>
      </c>
      <c r="BX151" s="22"/>
      <c r="BY151" s="22"/>
      <c r="BZ151" s="22"/>
      <c r="CA151" s="22"/>
      <c r="CB151" s="22"/>
      <c r="CC151" s="22"/>
      <c r="CD151" s="22"/>
      <c r="CE151" s="22"/>
      <c r="CF151" s="22"/>
      <c r="CG151" s="22"/>
      <c r="CH151" s="22"/>
      <c r="CI151" s="22"/>
      <c r="CJ151" s="22"/>
      <c r="CK151" s="22"/>
      <c r="CL151" s="22"/>
      <c r="CM151" s="22"/>
      <c r="CN151" s="22"/>
      <c r="CO151" s="22"/>
      <c r="CP151" s="22"/>
      <c r="CQ151" s="22"/>
      <c r="CR151" s="22"/>
      <c r="CS151" s="22"/>
      <c r="CT151" s="22"/>
      <c r="CU151" s="22"/>
      <c r="CV151" s="22"/>
      <c r="CW151" s="22"/>
      <c r="CX151" s="22"/>
      <c r="CY151" s="22"/>
      <c r="CZ151" s="22"/>
    </row>
    <row r="152" s="319" customFormat="true" ht="15" customHeight="true" x14ac:dyDescent="0.2">
      <c r="A152" s="1085"/>
      <c r="B152" s="436" t="s">
        <v>48</v>
      </c>
      <c r="C152" s="175">
        <v>8.087279821805172</v>
      </c>
      <c r="D152" s="174">
        <v>9.8518969142952919</v>
      </c>
      <c r="E152" s="174">
        <v>8.9586896773273619</v>
      </c>
      <c r="F152" s="174">
        <v>12.431408843596115</v>
      </c>
      <c r="G152" s="173">
        <v>43.283980559734978</v>
      </c>
      <c r="H152" s="163">
        <v>8.6744653563930427</v>
      </c>
      <c r="I152" s="174">
        <v>8.4364101453806697</v>
      </c>
      <c r="J152" s="174">
        <v>15.159682689903194</v>
      </c>
      <c r="K152" s="174">
        <v>20.08474722471977</v>
      </c>
      <c r="L152" s="167">
        <v>65.766554114542586</v>
      </c>
      <c r="M152" s="175">
        <v>8.8284826903009144</v>
      </c>
      <c r="N152" s="174">
        <v>10.863602015291466</v>
      </c>
      <c r="O152" s="174">
        <v>8.5611633274384236</v>
      </c>
      <c r="P152" s="174">
        <v>11.187130046767839</v>
      </c>
      <c r="Q152" s="173">
        <v>8.8351193822262033</v>
      </c>
      <c r="R152" s="163">
        <v>27.447213570336654</v>
      </c>
      <c r="S152" s="174">
        <v>16.055325765388684</v>
      </c>
      <c r="T152" s="174">
        <v>7.3121989047980822</v>
      </c>
      <c r="U152" s="174">
        <v>14.867176910467006</v>
      </c>
      <c r="V152" s="174">
        <v>19.338381922170047</v>
      </c>
      <c r="W152" s="167">
        <v>15.823618474722013</v>
      </c>
      <c r="X152" s="24"/>
      <c r="Y152" s="24"/>
      <c r="Z152" s="24"/>
      <c r="AA152" s="24"/>
      <c r="AB152" s="24"/>
      <c r="AC152" s="24"/>
      <c r="AD152" s="24"/>
      <c r="AE152" s="24"/>
      <c r="AF152" s="24"/>
      <c r="AG152" s="24"/>
      <c r="AH152" s="24"/>
      <c r="AI152" s="24"/>
      <c r="AJ152" s="24"/>
      <c r="AK152" s="24"/>
      <c r="AL152" s="24"/>
      <c r="AM152" s="24"/>
      <c r="AN152" s="24"/>
      <c r="AO152" s="24"/>
      <c r="AP152" s="24"/>
      <c r="AQ152" s="24"/>
      <c r="AR152" s="24"/>
      <c r="AS152" s="24"/>
      <c r="AT152" s="24"/>
      <c r="AU152" s="24"/>
      <c r="AV152" s="24"/>
      <c r="AW152" s="24"/>
      <c r="AX152" s="24"/>
      <c r="AY152" s="24"/>
      <c r="AZ152" s="356"/>
      <c r="BA152" s="1084"/>
      <c r="BB152" s="604" t="s">
        <v>48</v>
      </c>
      <c r="BC152" s="72" t="s">
        <v>35</v>
      </c>
      <c r="BD152" s="68" t="s">
        <v>35</v>
      </c>
      <c r="BE152" s="68" t="s">
        <v>35</v>
      </c>
      <c r="BF152" s="68" t="s">
        <v>35</v>
      </c>
      <c r="BG152" s="63" t="s">
        <v>35</v>
      </c>
      <c r="BH152" s="72" t="s">
        <v>35</v>
      </c>
      <c r="BI152" s="68" t="s">
        <v>35</v>
      </c>
      <c r="BJ152" s="68" t="s">
        <v>35</v>
      </c>
      <c r="BK152" s="68" t="s">
        <v>35</v>
      </c>
      <c r="BL152" s="63" t="s">
        <v>35</v>
      </c>
      <c r="BM152" s="72" t="s">
        <v>35</v>
      </c>
      <c r="BN152" s="68" t="s">
        <v>35</v>
      </c>
      <c r="BO152" s="68" t="s">
        <v>35</v>
      </c>
      <c r="BP152" s="68" t="s">
        <v>35</v>
      </c>
      <c r="BQ152" s="63" t="s">
        <v>35</v>
      </c>
      <c r="BR152" s="72" t="s">
        <v>35</v>
      </c>
      <c r="BS152" s="68" t="s">
        <v>35</v>
      </c>
      <c r="BT152" s="68" t="s">
        <v>35</v>
      </c>
      <c r="BU152" s="68" t="s">
        <v>35</v>
      </c>
      <c r="BV152" s="68" t="s">
        <v>35</v>
      </c>
      <c r="BW152" s="56" t="s">
        <v>35</v>
      </c>
      <c r="BX152" s="22"/>
      <c r="BY152" s="22"/>
      <c r="BZ152" s="22"/>
      <c r="CA152" s="22"/>
      <c r="CB152" s="22"/>
      <c r="CC152" s="22"/>
      <c r="CD152" s="22"/>
      <c r="CE152" s="22"/>
      <c r="CF152" s="22"/>
      <c r="CG152" s="22"/>
      <c r="CH152" s="22"/>
      <c r="CI152" s="22"/>
      <c r="CJ152" s="22"/>
      <c r="CK152" s="22"/>
      <c r="CL152" s="22"/>
      <c r="CM152" s="22"/>
      <c r="CN152" s="22"/>
      <c r="CO152" s="22"/>
      <c r="CP152" s="22"/>
      <c r="CQ152" s="22"/>
      <c r="CR152" s="22"/>
      <c r="CS152" s="22"/>
      <c r="CT152" s="22"/>
      <c r="CU152" s="22"/>
      <c r="CV152" s="22"/>
      <c r="CW152" s="22"/>
      <c r="CX152" s="22"/>
      <c r="CY152" s="22"/>
      <c r="CZ152" s="22"/>
    </row>
    <row r="153" s="514" customFormat="true" ht="15" customHeight="true" x14ac:dyDescent="0.2">
      <c r="A153" s="1063" t="s">
        <v>62</v>
      </c>
      <c r="B153" s="388" t="s">
        <v>297</v>
      </c>
      <c r="C153" s="139">
        <v>0</v>
      </c>
      <c r="D153" s="138">
        <v>0.14354495569667311</v>
      </c>
      <c r="E153" s="138">
        <v>0.73652610460485524</v>
      </c>
      <c r="F153" s="138">
        <v>1.0195943990603777</v>
      </c>
      <c r="G153" s="137">
        <v>1.1756016364794952</v>
      </c>
      <c r="H153" s="136">
        <v>1.7970058371365807</v>
      </c>
      <c r="I153" s="138">
        <v>1.3149475983377517</v>
      </c>
      <c r="J153" s="138">
        <v>0.6901134237537242</v>
      </c>
      <c r="K153" s="138">
        <v>0.39412101799012428</v>
      </c>
      <c r="L153" s="135">
        <v>1.9959334957784278</v>
      </c>
      <c r="M153" s="139">
        <v>0</v>
      </c>
      <c r="N153" s="138">
        <v>0</v>
      </c>
      <c r="O153" s="138">
        <v>0</v>
      </c>
      <c r="P153" s="138">
        <v>0</v>
      </c>
      <c r="Q153" s="137">
        <v>6.5141885595692894E-2</v>
      </c>
      <c r="R153" s="136">
        <v>1.6726520765489552</v>
      </c>
      <c r="S153" s="138">
        <v>0.40130886344426403</v>
      </c>
      <c r="T153" s="138">
        <v>0</v>
      </c>
      <c r="U153" s="138">
        <v>3.4350834514133829E-2</v>
      </c>
      <c r="V153" s="138">
        <v>0</v>
      </c>
      <c r="W153" s="135">
        <v>0</v>
      </c>
      <c r="X153" s="842"/>
      <c r="Y153" s="842"/>
      <c r="Z153" s="842"/>
      <c r="AA153" s="842"/>
      <c r="AB153" s="842"/>
      <c r="AC153" s="842"/>
      <c r="AD153" s="842"/>
      <c r="AE153" s="842"/>
      <c r="AF153" s="842"/>
      <c r="AG153" s="842"/>
      <c r="AH153" s="842"/>
      <c r="AI153" s="842"/>
      <c r="AJ153" s="842"/>
      <c r="AK153" s="842"/>
      <c r="AL153" s="842"/>
      <c r="AM153" s="842"/>
      <c r="AN153" s="842"/>
      <c r="AO153" s="842"/>
      <c r="AP153" s="842"/>
      <c r="AQ153" s="842"/>
      <c r="AR153" s="842"/>
      <c r="AS153" s="842"/>
      <c r="AT153" s="842"/>
      <c r="AU153" s="842"/>
      <c r="AV153" s="842"/>
      <c r="AW153" s="842"/>
      <c r="AX153" s="842"/>
      <c r="AY153" s="842"/>
      <c r="AZ153" s="357"/>
      <c r="BA153" s="1084" t="s">
        <v>62</v>
      </c>
      <c r="BB153" s="378" t="s">
        <v>297</v>
      </c>
      <c r="BC153" s="457">
        <v>0</v>
      </c>
      <c r="BD153" s="443">
        <v>5.5241550000000004</v>
      </c>
      <c r="BE153" s="443">
        <v>28.113002999999999</v>
      </c>
      <c r="BF153" s="443">
        <v>38.827474000000002</v>
      </c>
      <c r="BG153" s="459">
        <v>44.786645999999998</v>
      </c>
      <c r="BH153" s="457">
        <v>33.637157999999999</v>
      </c>
      <c r="BI153" s="443">
        <v>24.665844</v>
      </c>
      <c r="BJ153" s="443">
        <v>12.898987999999999</v>
      </c>
      <c r="BK153" s="443">
        <v>7.3975520000000001</v>
      </c>
      <c r="BL153" s="459">
        <v>37.389094</v>
      </c>
      <c r="BM153" s="457">
        <v>0</v>
      </c>
      <c r="BN153" s="443">
        <v>0</v>
      </c>
      <c r="BO153" s="443">
        <v>0</v>
      </c>
      <c r="BP153" s="443">
        <v>0</v>
      </c>
      <c r="BQ153" s="459">
        <v>1.262642</v>
      </c>
      <c r="BR153" s="457">
        <v>93.906732000000005</v>
      </c>
      <c r="BS153" s="443">
        <v>22.081904000000002</v>
      </c>
      <c r="BT153" s="443">
        <v>0</v>
      </c>
      <c r="BU153" s="443">
        <v>1.262642</v>
      </c>
      <c r="BV153" s="443">
        <v>0</v>
      </c>
      <c r="BW153" s="444">
        <v>0</v>
      </c>
      <c r="BX153" s="21"/>
      <c r="BY153" s="21"/>
      <c r="BZ153" s="21"/>
      <c r="CA153" s="21"/>
      <c r="CB153" s="21"/>
      <c r="CC153" s="21"/>
      <c r="CD153" s="21"/>
      <c r="CE153" s="21"/>
      <c r="CF153" s="21"/>
      <c r="CG153" s="21"/>
      <c r="CH153" s="21"/>
      <c r="CI153" s="21"/>
      <c r="CJ153" s="21"/>
      <c r="CK153" s="21"/>
      <c r="CL153" s="21"/>
      <c r="CM153" s="21"/>
      <c r="CN153" s="21"/>
      <c r="CO153" s="21"/>
      <c r="CP153" s="21"/>
      <c r="CQ153" s="21"/>
      <c r="CR153" s="21"/>
      <c r="CS153" s="21"/>
      <c r="CT153" s="21"/>
      <c r="CU153" s="21"/>
      <c r="CV153" s="21"/>
      <c r="CW153" s="21"/>
      <c r="CX153" s="21"/>
      <c r="CY153" s="21"/>
      <c r="CZ153" s="21"/>
    </row>
    <row r="154" s="514" customFormat="true" ht="15" customHeight="true" x14ac:dyDescent="0.2">
      <c r="A154" s="1064"/>
      <c r="B154" s="389" t="s">
        <v>298</v>
      </c>
      <c r="C154" s="139">
        <v>0.33721759619740949</v>
      </c>
      <c r="D154" s="138">
        <v>0.70457864859175834</v>
      </c>
      <c r="E154" s="138">
        <v>5.9029291902042056</v>
      </c>
      <c r="F154" s="138">
        <v>21.252059751111492</v>
      </c>
      <c r="G154" s="137">
        <v>51.017885228928648</v>
      </c>
      <c r="H154" s="136">
        <v>2.9357310919737118</v>
      </c>
      <c r="I154" s="138">
        <v>18.847160183894491</v>
      </c>
      <c r="J154" s="138">
        <v>26.675625708671696</v>
      </c>
      <c r="K154" s="138">
        <v>35.452845878238058</v>
      </c>
      <c r="L154" s="135">
        <v>71.138077846844666</v>
      </c>
      <c r="M154" s="139">
        <v>0.65663978767479558</v>
      </c>
      <c r="N154" s="138">
        <v>0.27105265971718057</v>
      </c>
      <c r="O154" s="138">
        <v>0.35137066250079863</v>
      </c>
      <c r="P154" s="138">
        <v>0.11098568614099386</v>
      </c>
      <c r="Q154" s="137">
        <v>4.4374302655217512</v>
      </c>
      <c r="R154" s="136">
        <v>41.977120726423109</v>
      </c>
      <c r="S154" s="138">
        <v>3.2701586364840987</v>
      </c>
      <c r="T154" s="138">
        <v>3.0781403740305038</v>
      </c>
      <c r="U154" s="138">
        <v>10.454773072140835</v>
      </c>
      <c r="V154" s="138">
        <v>1.9338512094663598</v>
      </c>
      <c r="W154" s="135">
        <v>1.6993631469049566</v>
      </c>
      <c r="X154" s="842"/>
      <c r="Y154" s="842"/>
      <c r="Z154" s="842"/>
      <c r="AA154" s="842"/>
      <c r="AB154" s="842"/>
      <c r="AC154" s="842"/>
      <c r="AD154" s="842"/>
      <c r="AE154" s="842"/>
      <c r="AF154" s="842"/>
      <c r="AG154" s="842"/>
      <c r="AH154" s="842"/>
      <c r="AI154" s="842"/>
      <c r="AJ154" s="842"/>
      <c r="AK154" s="842"/>
      <c r="AL154" s="842"/>
      <c r="AM154" s="842"/>
      <c r="AN154" s="842"/>
      <c r="AO154" s="842"/>
      <c r="AP154" s="842"/>
      <c r="AQ154" s="842"/>
      <c r="AR154" s="842"/>
      <c r="AS154" s="842"/>
      <c r="AT154" s="842"/>
      <c r="AU154" s="842"/>
      <c r="AV154" s="842"/>
      <c r="AW154" s="842"/>
      <c r="AX154" s="842"/>
      <c r="AY154" s="842"/>
      <c r="AZ154" s="357"/>
      <c r="BA154" s="1084"/>
      <c r="BB154" s="604" t="s">
        <v>298</v>
      </c>
      <c r="BC154" s="458">
        <v>12.749445</v>
      </c>
      <c r="BD154" s="445">
        <v>27.114861999999999</v>
      </c>
      <c r="BE154" s="445">
        <v>225.31321699999995</v>
      </c>
      <c r="BF154" s="445">
        <v>809.30593399999998</v>
      </c>
      <c r="BG154" s="462">
        <v>1943.617543999999</v>
      </c>
      <c r="BH154" s="458">
        <v>54.952325999999992</v>
      </c>
      <c r="BI154" s="445">
        <v>353.53584699999993</v>
      </c>
      <c r="BJ154" s="445">
        <v>498.59713499999975</v>
      </c>
      <c r="BK154" s="445">
        <v>665.44096600000012</v>
      </c>
      <c r="BL154" s="462">
        <v>1332.6036589999997</v>
      </c>
      <c r="BM154" s="458">
        <v>12.749445</v>
      </c>
      <c r="BN154" s="445">
        <v>5.2560120000000001</v>
      </c>
      <c r="BO154" s="445">
        <v>6.7986399999999998</v>
      </c>
      <c r="BP154" s="445">
        <v>2.1564770000000002</v>
      </c>
      <c r="BQ154" s="462">
        <v>86.010495000000006</v>
      </c>
      <c r="BR154" s="458">
        <v>2356.6970569999994</v>
      </c>
      <c r="BS154" s="445">
        <v>179.93953199999999</v>
      </c>
      <c r="BT154" s="445">
        <v>47.049526999999991</v>
      </c>
      <c r="BU154" s="445">
        <v>384.28864299999987</v>
      </c>
      <c r="BV154" s="445">
        <v>28.970354</v>
      </c>
      <c r="BW154" s="446">
        <v>21.155889000000002</v>
      </c>
      <c r="BX154" s="21"/>
      <c r="BY154" s="21"/>
      <c r="BZ154" s="21"/>
      <c r="CA154" s="21"/>
      <c r="CB154" s="21"/>
      <c r="CC154" s="21"/>
      <c r="CD154" s="21"/>
      <c r="CE154" s="21"/>
      <c r="CF154" s="21"/>
      <c r="CG154" s="21"/>
      <c r="CH154" s="21"/>
      <c r="CI154" s="21"/>
      <c r="CJ154" s="21"/>
      <c r="CK154" s="21"/>
      <c r="CL154" s="21"/>
      <c r="CM154" s="21"/>
      <c r="CN154" s="21"/>
      <c r="CO154" s="21"/>
      <c r="CP154" s="21"/>
      <c r="CQ154" s="21"/>
      <c r="CR154" s="21"/>
      <c r="CS154" s="21"/>
      <c r="CT154" s="21"/>
      <c r="CU154" s="21"/>
      <c r="CV154" s="21"/>
      <c r="CW154" s="21"/>
      <c r="CX154" s="21"/>
      <c r="CY154" s="21"/>
      <c r="CZ154" s="21"/>
    </row>
    <row r="155" s="514" customFormat="true" ht="15" customHeight="true" x14ac:dyDescent="0.2">
      <c r="A155" s="1064"/>
      <c r="B155" s="389" t="s">
        <v>299</v>
      </c>
      <c r="C155" s="139">
        <v>2.0683199496881381</v>
      </c>
      <c r="D155" s="138">
        <v>1.0901728202500955</v>
      </c>
      <c r="E155" s="138">
        <v>2.7042085534907581</v>
      </c>
      <c r="F155" s="138">
        <v>10.83839196112104</v>
      </c>
      <c r="G155" s="137">
        <v>6.2014292038054659</v>
      </c>
      <c r="H155" s="136">
        <v>2.0991569230479183</v>
      </c>
      <c r="I155" s="138">
        <v>7.935013025620326</v>
      </c>
      <c r="J155" s="138">
        <v>11.791258966984737</v>
      </c>
      <c r="K155" s="138">
        <v>9.7776291239105735</v>
      </c>
      <c r="L155" s="135">
        <v>3.81393927504755</v>
      </c>
      <c r="M155" s="139">
        <v>2.1949742410963844</v>
      </c>
      <c r="N155" s="138">
        <v>1.834888183106826</v>
      </c>
      <c r="O155" s="138">
        <v>1.7328280855598626</v>
      </c>
      <c r="P155" s="138">
        <v>0.57624110062347367</v>
      </c>
      <c r="Q155" s="137">
        <v>4.4339893034741635</v>
      </c>
      <c r="R155" s="136">
        <v>7.6735299899303442</v>
      </c>
      <c r="S155" s="138">
        <v>1.3588793730902085</v>
      </c>
      <c r="T155" s="138">
        <v>4.4112450150454663</v>
      </c>
      <c r="U155" s="138">
        <v>5.3138122897175757</v>
      </c>
      <c r="V155" s="138">
        <v>6.890123796632543</v>
      </c>
      <c r="W155" s="135">
        <v>6.5688007752567903E-2</v>
      </c>
      <c r="X155" s="842"/>
      <c r="Y155" s="842"/>
      <c r="Z155" s="842"/>
      <c r="AA155" s="842"/>
      <c r="AB155" s="842"/>
      <c r="AC155" s="842"/>
      <c r="AD155" s="842"/>
      <c r="AE155" s="842"/>
      <c r="AF155" s="842"/>
      <c r="AG155" s="842"/>
      <c r="AH155" s="842"/>
      <c r="AI155" s="842"/>
      <c r="AJ155" s="842"/>
      <c r="AK155" s="842"/>
      <c r="AL155" s="842"/>
      <c r="AM155" s="842"/>
      <c r="AN155" s="842"/>
      <c r="AO155" s="842"/>
      <c r="AP155" s="842"/>
      <c r="AQ155" s="842"/>
      <c r="AR155" s="842"/>
      <c r="AS155" s="842"/>
      <c r="AT155" s="842"/>
      <c r="AU155" s="842"/>
      <c r="AV155" s="842"/>
      <c r="AW155" s="842"/>
      <c r="AX155" s="842"/>
      <c r="AY155" s="842"/>
      <c r="AZ155" s="357"/>
      <c r="BA155" s="1084"/>
      <c r="BB155" s="604" t="s">
        <v>299</v>
      </c>
      <c r="BC155" s="458">
        <v>78.198562999999993</v>
      </c>
      <c r="BD155" s="445">
        <v>41.953989999999997</v>
      </c>
      <c r="BE155" s="445">
        <v>103.218912</v>
      </c>
      <c r="BF155" s="445">
        <v>412.73998999999986</v>
      </c>
      <c r="BG155" s="462">
        <v>236.25453199999998</v>
      </c>
      <c r="BH155" s="458">
        <v>39.292957000000001</v>
      </c>
      <c r="BI155" s="445">
        <v>148.84531800000002</v>
      </c>
      <c r="BJ155" s="445">
        <v>220.39175399999996</v>
      </c>
      <c r="BK155" s="445">
        <v>183.52363</v>
      </c>
      <c r="BL155" s="462">
        <v>71.445132999999998</v>
      </c>
      <c r="BM155" s="458">
        <v>42.618043999999998</v>
      </c>
      <c r="BN155" s="445">
        <v>35.580518999999995</v>
      </c>
      <c r="BO155" s="445">
        <v>33.528338000000005</v>
      </c>
      <c r="BP155" s="445">
        <v>11.196494999999999</v>
      </c>
      <c r="BQ155" s="462">
        <v>85.943798999999999</v>
      </c>
      <c r="BR155" s="458">
        <v>430.81052799999986</v>
      </c>
      <c r="BS155" s="445">
        <v>74.771944000000019</v>
      </c>
      <c r="BT155" s="445">
        <v>67.426096999999999</v>
      </c>
      <c r="BU155" s="445">
        <v>195.32109400000004</v>
      </c>
      <c r="BV155" s="445">
        <v>103.218554</v>
      </c>
      <c r="BW155" s="446">
        <v>0.81777</v>
      </c>
      <c r="BX155" s="21"/>
      <c r="BY155" s="21"/>
      <c r="BZ155" s="21"/>
      <c r="CA155" s="21"/>
      <c r="CB155" s="21"/>
      <c r="CC155" s="21"/>
      <c r="CD155" s="21"/>
      <c r="CE155" s="21"/>
      <c r="CF155" s="21"/>
      <c r="CG155" s="21"/>
      <c r="CH155" s="21"/>
      <c r="CI155" s="21"/>
      <c r="CJ155" s="21"/>
      <c r="CK155" s="21"/>
      <c r="CL155" s="21"/>
      <c r="CM155" s="21"/>
      <c r="CN155" s="21"/>
      <c r="CO155" s="21"/>
      <c r="CP155" s="21"/>
      <c r="CQ155" s="21"/>
      <c r="CR155" s="21"/>
      <c r="CS155" s="21"/>
      <c r="CT155" s="21"/>
      <c r="CU155" s="21"/>
      <c r="CV155" s="21"/>
      <c r="CW155" s="21"/>
      <c r="CX155" s="21"/>
      <c r="CY155" s="21"/>
      <c r="CZ155" s="21"/>
    </row>
    <row r="156" s="514" customFormat="true" ht="15" customHeight="true" x14ac:dyDescent="0.2">
      <c r="A156" s="1064"/>
      <c r="B156" s="389" t="s">
        <v>300</v>
      </c>
      <c r="C156" s="139">
        <v>0</v>
      </c>
      <c r="D156" s="138">
        <v>0.19071740541031218</v>
      </c>
      <c r="E156" s="138">
        <v>1.0809828715215026</v>
      </c>
      <c r="F156" s="138">
        <v>2.7949016699811469</v>
      </c>
      <c r="G156" s="137">
        <v>3.1832993600271684</v>
      </c>
      <c r="H156" s="136">
        <v>1.5997352485450977</v>
      </c>
      <c r="I156" s="138">
        <v>2.1574606866605026</v>
      </c>
      <c r="J156" s="138">
        <v>3.4147001803320141</v>
      </c>
      <c r="K156" s="138">
        <v>4.1877816905232468</v>
      </c>
      <c r="L156" s="135">
        <v>2.7631346327020809</v>
      </c>
      <c r="M156" s="139">
        <v>0</v>
      </c>
      <c r="N156" s="138">
        <v>0</v>
      </c>
      <c r="O156" s="138">
        <v>0.37932520600362524</v>
      </c>
      <c r="P156" s="138">
        <v>0</v>
      </c>
      <c r="Q156" s="137">
        <v>0.22517375805869017</v>
      </c>
      <c r="R156" s="136">
        <v>4.6037240707749945</v>
      </c>
      <c r="S156" s="138">
        <v>0.11156885612193262</v>
      </c>
      <c r="T156" s="138">
        <v>0</v>
      </c>
      <c r="U156" s="138">
        <v>0.31841511442290227</v>
      </c>
      <c r="V156" s="138">
        <v>0</v>
      </c>
      <c r="W156" s="135">
        <v>0</v>
      </c>
      <c r="X156" s="842"/>
      <c r="Y156" s="842"/>
      <c r="Z156" s="842"/>
      <c r="AA156" s="842"/>
      <c r="AB156" s="842"/>
      <c r="AC156" s="842"/>
      <c r="AD156" s="842"/>
      <c r="AE156" s="842"/>
      <c r="AF156" s="842"/>
      <c r="AG156" s="842"/>
      <c r="AH156" s="842"/>
      <c r="AI156" s="842"/>
      <c r="AJ156" s="842"/>
      <c r="AK156" s="842"/>
      <c r="AL156" s="842"/>
      <c r="AM156" s="842"/>
      <c r="AN156" s="842"/>
      <c r="AO156" s="842"/>
      <c r="AP156" s="842"/>
      <c r="AQ156" s="842"/>
      <c r="AR156" s="842"/>
      <c r="AS156" s="842"/>
      <c r="AT156" s="842"/>
      <c r="AU156" s="842"/>
      <c r="AV156" s="842"/>
      <c r="AW156" s="842"/>
      <c r="AX156" s="842"/>
      <c r="AY156" s="842"/>
      <c r="AZ156" s="357"/>
      <c r="BA156" s="1084"/>
      <c r="BB156" s="604" t="s">
        <v>300</v>
      </c>
      <c r="BC156" s="458">
        <v>0</v>
      </c>
      <c r="BD156" s="445">
        <v>7.3395299999999999</v>
      </c>
      <c r="BE156" s="445">
        <v>41.260824999999997</v>
      </c>
      <c r="BF156" s="445">
        <v>106.43347200000001</v>
      </c>
      <c r="BG156" s="462">
        <v>121.27348000000001</v>
      </c>
      <c r="BH156" s="458">
        <v>29.944558999999998</v>
      </c>
      <c r="BI156" s="445">
        <v>40.469740999999999</v>
      </c>
      <c r="BJ156" s="445">
        <v>63.824547000000003</v>
      </c>
      <c r="BK156" s="445">
        <v>78.603605000000002</v>
      </c>
      <c r="BL156" s="462">
        <v>51.760793</v>
      </c>
      <c r="BM156" s="458">
        <v>0</v>
      </c>
      <c r="BN156" s="445">
        <v>0</v>
      </c>
      <c r="BO156" s="445">
        <v>7.3395299999999999</v>
      </c>
      <c r="BP156" s="445">
        <v>0</v>
      </c>
      <c r="BQ156" s="462">
        <v>4.3645319999999996</v>
      </c>
      <c r="BR156" s="458">
        <v>258.464201</v>
      </c>
      <c r="BS156" s="445">
        <v>6.1390440000000002</v>
      </c>
      <c r="BT156" s="445">
        <v>0</v>
      </c>
      <c r="BU156" s="445">
        <v>11.704062</v>
      </c>
      <c r="BV156" s="445">
        <v>0</v>
      </c>
      <c r="BW156" s="446">
        <v>0</v>
      </c>
      <c r="BX156" s="21"/>
      <c r="BY156" s="21"/>
      <c r="BZ156" s="21"/>
      <c r="CA156" s="21"/>
      <c r="CB156" s="21"/>
      <c r="CC156" s="21"/>
      <c r="CD156" s="21"/>
      <c r="CE156" s="21"/>
      <c r="CF156" s="21"/>
      <c r="CG156" s="21"/>
      <c r="CH156" s="21"/>
      <c r="CI156" s="21"/>
      <c r="CJ156" s="21"/>
      <c r="CK156" s="21"/>
      <c r="CL156" s="21"/>
      <c r="CM156" s="21"/>
      <c r="CN156" s="21"/>
      <c r="CO156" s="21"/>
      <c r="CP156" s="21"/>
      <c r="CQ156" s="21"/>
      <c r="CR156" s="21"/>
      <c r="CS156" s="21"/>
      <c r="CT156" s="21"/>
      <c r="CU156" s="21"/>
      <c r="CV156" s="21"/>
      <c r="CW156" s="21"/>
      <c r="CX156" s="21"/>
      <c r="CY156" s="21"/>
      <c r="CZ156" s="21"/>
    </row>
    <row r="157" s="514" customFormat="true" ht="15" customHeight="true" x14ac:dyDescent="0.2">
      <c r="A157" s="1064"/>
      <c r="B157" s="389" t="s">
        <v>301</v>
      </c>
      <c r="C157" s="139">
        <v>0</v>
      </c>
      <c r="D157" s="138">
        <v>0</v>
      </c>
      <c r="E157" s="138">
        <v>0.11810002135092354</v>
      </c>
      <c r="F157" s="138">
        <v>0</v>
      </c>
      <c r="G157" s="137">
        <v>0</v>
      </c>
      <c r="H157" s="136">
        <v>0</v>
      </c>
      <c r="I157" s="138">
        <v>0.24031536368171472</v>
      </c>
      <c r="J157" s="138">
        <v>0</v>
      </c>
      <c r="K157" s="138">
        <v>0</v>
      </c>
      <c r="L157" s="135">
        <v>0</v>
      </c>
      <c r="M157" s="139">
        <v>0</v>
      </c>
      <c r="N157" s="138">
        <v>0</v>
      </c>
      <c r="O157" s="138">
        <v>0</v>
      </c>
      <c r="P157" s="138">
        <v>0</v>
      </c>
      <c r="Q157" s="137">
        <v>0</v>
      </c>
      <c r="R157" s="136">
        <v>8.0293050477604738E-2</v>
      </c>
      <c r="S157" s="138">
        <v>0</v>
      </c>
      <c r="T157" s="138">
        <v>0</v>
      </c>
      <c r="U157" s="138">
        <v>0</v>
      </c>
      <c r="V157" s="138">
        <v>0</v>
      </c>
      <c r="W157" s="135">
        <v>0</v>
      </c>
      <c r="X157" s="842"/>
      <c r="Y157" s="842"/>
      <c r="Z157" s="842"/>
      <c r="AA157" s="842"/>
      <c r="AB157" s="842"/>
      <c r="AC157" s="842"/>
      <c r="AD157" s="842"/>
      <c r="AE157" s="842"/>
      <c r="AF157" s="842"/>
      <c r="AG157" s="842"/>
      <c r="AH157" s="842"/>
      <c r="AI157" s="842"/>
      <c r="AJ157" s="842"/>
      <c r="AK157" s="842"/>
      <c r="AL157" s="842"/>
      <c r="AM157" s="842"/>
      <c r="AN157" s="842"/>
      <c r="AO157" s="842"/>
      <c r="AP157" s="842"/>
      <c r="AQ157" s="842"/>
      <c r="AR157" s="842"/>
      <c r="AS157" s="842"/>
      <c r="AT157" s="842"/>
      <c r="AU157" s="842"/>
      <c r="AV157" s="842"/>
      <c r="AW157" s="842"/>
      <c r="AX157" s="842"/>
      <c r="AY157" s="842"/>
      <c r="AZ157" s="357"/>
      <c r="BA157" s="1084"/>
      <c r="BB157" s="604" t="s">
        <v>301</v>
      </c>
      <c r="BC157" s="458">
        <v>0</v>
      </c>
      <c r="BD157" s="445">
        <v>0</v>
      </c>
      <c r="BE157" s="445">
        <v>4.5078459999999998</v>
      </c>
      <c r="BF157" s="445">
        <v>0</v>
      </c>
      <c r="BG157" s="462">
        <v>0</v>
      </c>
      <c r="BH157" s="458">
        <v>0</v>
      </c>
      <c r="BI157" s="445">
        <v>4.5078459999999998</v>
      </c>
      <c r="BJ157" s="445">
        <v>0</v>
      </c>
      <c r="BK157" s="445">
        <v>0</v>
      </c>
      <c r="BL157" s="462">
        <v>0</v>
      </c>
      <c r="BM157" s="458">
        <v>0</v>
      </c>
      <c r="BN157" s="445">
        <v>0</v>
      </c>
      <c r="BO157" s="445">
        <v>0</v>
      </c>
      <c r="BP157" s="445">
        <v>0</v>
      </c>
      <c r="BQ157" s="462">
        <v>0</v>
      </c>
      <c r="BR157" s="458">
        <v>4.5078459999999998</v>
      </c>
      <c r="BS157" s="445">
        <v>0</v>
      </c>
      <c r="BT157" s="445">
        <v>0</v>
      </c>
      <c r="BU157" s="445">
        <v>0</v>
      </c>
      <c r="BV157" s="445">
        <v>0</v>
      </c>
      <c r="BW157" s="446">
        <v>0</v>
      </c>
      <c r="BX157" s="21"/>
      <c r="BY157" s="21"/>
      <c r="BZ157" s="21"/>
      <c r="CA157" s="21"/>
      <c r="CB157" s="21"/>
      <c r="CC157" s="21"/>
      <c r="CD157" s="21"/>
      <c r="CE157" s="21"/>
      <c r="CF157" s="21"/>
      <c r="CG157" s="21"/>
      <c r="CH157" s="21"/>
      <c r="CI157" s="21"/>
      <c r="CJ157" s="21"/>
      <c r="CK157" s="21"/>
      <c r="CL157" s="21"/>
      <c r="CM157" s="21"/>
      <c r="CN157" s="21"/>
      <c r="CO157" s="21"/>
      <c r="CP157" s="21"/>
      <c r="CQ157" s="21"/>
      <c r="CR157" s="21"/>
      <c r="CS157" s="21"/>
      <c r="CT157" s="21"/>
      <c r="CU157" s="21"/>
      <c r="CV157" s="21"/>
      <c r="CW157" s="21"/>
      <c r="CX157" s="21"/>
      <c r="CY157" s="21"/>
      <c r="CZ157" s="21"/>
    </row>
    <row r="158" s="514" customFormat="true" ht="15" customHeight="true" x14ac:dyDescent="0.2">
      <c r="A158" s="1064"/>
      <c r="B158" s="389" t="s">
        <v>302</v>
      </c>
      <c r="C158" s="139">
        <v>3.7526667805984495</v>
      </c>
      <c r="D158" s="138">
        <v>2.9068522446450991</v>
      </c>
      <c r="E158" s="138">
        <v>7.3488850855685932</v>
      </c>
      <c r="F158" s="138">
        <v>5.3745477602787908</v>
      </c>
      <c r="G158" s="137">
        <v>3.4752614298696383</v>
      </c>
      <c r="H158" s="136">
        <v>3.0035279033043247</v>
      </c>
      <c r="I158" s="138">
        <v>7.3570749741487935</v>
      </c>
      <c r="J158" s="138">
        <v>6.1356923409155071</v>
      </c>
      <c r="K158" s="138">
        <v>4.1904362813720004</v>
      </c>
      <c r="L158" s="135">
        <v>2.5896246075239198</v>
      </c>
      <c r="M158" s="139">
        <v>5.2363902025299343</v>
      </c>
      <c r="N158" s="138">
        <v>2.0166187266403979</v>
      </c>
      <c r="O158" s="138">
        <v>3.0750228357026912</v>
      </c>
      <c r="P158" s="138">
        <v>5.7558884368156908</v>
      </c>
      <c r="Q158" s="137">
        <v>6.3526607332929919</v>
      </c>
      <c r="R158" s="136">
        <v>4.7983800972724584</v>
      </c>
      <c r="S158" s="138">
        <v>5.1263291864135407</v>
      </c>
      <c r="T158" s="138">
        <v>1.8667928159063936</v>
      </c>
      <c r="U158" s="138">
        <v>5.6711160652874071</v>
      </c>
      <c r="V158" s="138">
        <v>3.315031185049047</v>
      </c>
      <c r="W158" s="135">
        <v>2.6668380090384942</v>
      </c>
      <c r="X158" s="842"/>
      <c r="Y158" s="842"/>
      <c r="Z158" s="842"/>
      <c r="AA158" s="842"/>
      <c r="AB158" s="842"/>
      <c r="AC158" s="842"/>
      <c r="AD158" s="842"/>
      <c r="AE158" s="842"/>
      <c r="AF158" s="842"/>
      <c r="AG158" s="842"/>
      <c r="AH158" s="842"/>
      <c r="AI158" s="842"/>
      <c r="AJ158" s="842"/>
      <c r="AK158" s="842"/>
      <c r="AL158" s="842"/>
      <c r="AM158" s="842"/>
      <c r="AN158" s="842"/>
      <c r="AO158" s="842"/>
      <c r="AP158" s="842"/>
      <c r="AQ158" s="842"/>
      <c r="AR158" s="842"/>
      <c r="AS158" s="842"/>
      <c r="AT158" s="842"/>
      <c r="AU158" s="842"/>
      <c r="AV158" s="842"/>
      <c r="AW158" s="842"/>
      <c r="AX158" s="842"/>
      <c r="AY158" s="842"/>
      <c r="AZ158" s="357"/>
      <c r="BA158" s="1084"/>
      <c r="BB158" s="604" t="s">
        <v>302</v>
      </c>
      <c r="BC158" s="458">
        <v>141.87995899999996</v>
      </c>
      <c r="BD158" s="445">
        <v>111.86671300000002</v>
      </c>
      <c r="BE158" s="445">
        <v>280.50496399999997</v>
      </c>
      <c r="BF158" s="445">
        <v>204.66973300000001</v>
      </c>
      <c r="BG158" s="462">
        <v>132.396297</v>
      </c>
      <c r="BH158" s="458">
        <v>56.221376999999997</v>
      </c>
      <c r="BI158" s="445">
        <v>138.00433100000001</v>
      </c>
      <c r="BJ158" s="445">
        <v>114.682919</v>
      </c>
      <c r="BK158" s="445">
        <v>78.653431000000012</v>
      </c>
      <c r="BL158" s="462">
        <v>48.510492999999997</v>
      </c>
      <c r="BM158" s="458">
        <v>101.67076400000001</v>
      </c>
      <c r="BN158" s="445">
        <v>39.104475999999998</v>
      </c>
      <c r="BO158" s="445">
        <v>59.498346000000005</v>
      </c>
      <c r="BP158" s="445">
        <v>111.83821500000001</v>
      </c>
      <c r="BQ158" s="462">
        <v>123.133314</v>
      </c>
      <c r="BR158" s="458">
        <v>269.39266099999998</v>
      </c>
      <c r="BS158" s="445">
        <v>282.07477899999992</v>
      </c>
      <c r="BT158" s="445">
        <v>28.534019999999998</v>
      </c>
      <c r="BU158" s="445">
        <v>208.45459599999998</v>
      </c>
      <c r="BV158" s="445">
        <v>49.661331999999987</v>
      </c>
      <c r="BW158" s="446">
        <v>33.200277999999997</v>
      </c>
      <c r="BX158" s="21"/>
      <c r="BY158" s="21"/>
      <c r="BZ158" s="21"/>
      <c r="CA158" s="21"/>
      <c r="CB158" s="21"/>
      <c r="CC158" s="21"/>
      <c r="CD158" s="21"/>
      <c r="CE158" s="21"/>
      <c r="CF158" s="21"/>
      <c r="CG158" s="21"/>
      <c r="CH158" s="21"/>
      <c r="CI158" s="21"/>
      <c r="CJ158" s="21"/>
      <c r="CK158" s="21"/>
      <c r="CL158" s="21"/>
      <c r="CM158" s="21"/>
      <c r="CN158" s="21"/>
      <c r="CO158" s="21"/>
      <c r="CP158" s="21"/>
      <c r="CQ158" s="21"/>
      <c r="CR158" s="21"/>
      <c r="CS158" s="21"/>
      <c r="CT158" s="21"/>
      <c r="CU158" s="21"/>
      <c r="CV158" s="21"/>
      <c r="CW158" s="21"/>
      <c r="CX158" s="21"/>
      <c r="CY158" s="21"/>
      <c r="CZ158" s="21"/>
    </row>
    <row r="159" s="514" customFormat="true" ht="15" customHeight="true" x14ac:dyDescent="0.2">
      <c r="A159" s="1064"/>
      <c r="B159" s="389" t="s">
        <v>303</v>
      </c>
      <c r="C159" s="139">
        <v>4.308401237361978</v>
      </c>
      <c r="D159" s="138">
        <v>6.5468021269818752</v>
      </c>
      <c r="E159" s="138">
        <v>11.440309402801944</v>
      </c>
      <c r="F159" s="138">
        <v>8.2982951834798495</v>
      </c>
      <c r="G159" s="137">
        <v>8.5582729523216816</v>
      </c>
      <c r="H159" s="136">
        <v>11.022694895392855</v>
      </c>
      <c r="I159" s="138">
        <v>8.3545815205818617</v>
      </c>
      <c r="J159" s="138">
        <v>7.7516884010581073</v>
      </c>
      <c r="K159" s="138">
        <v>11.088942234210739</v>
      </c>
      <c r="L159" s="135">
        <v>5.9357771072205257</v>
      </c>
      <c r="M159" s="139">
        <v>4.2507458090434351</v>
      </c>
      <c r="N159" s="138">
        <v>3.7663111173837707</v>
      </c>
      <c r="O159" s="138">
        <v>6.3653494578520986</v>
      </c>
      <c r="P159" s="138">
        <v>9.4093198395642705</v>
      </c>
      <c r="Q159" s="137">
        <v>10.563326203383717</v>
      </c>
      <c r="R159" s="136">
        <v>4.1361863346193104</v>
      </c>
      <c r="S159" s="138">
        <v>9.3527078120332057</v>
      </c>
      <c r="T159" s="138">
        <v>7.3528908331585514</v>
      </c>
      <c r="U159" s="138">
        <v>10.125163157533706</v>
      </c>
      <c r="V159" s="138">
        <v>8.5412807878500594</v>
      </c>
      <c r="W159" s="135">
        <v>10.779799604449183</v>
      </c>
      <c r="X159" s="842"/>
      <c r="Y159" s="842"/>
      <c r="Z159" s="842"/>
      <c r="AA159" s="842"/>
      <c r="AB159" s="842"/>
      <c r="AC159" s="842"/>
      <c r="AD159" s="842"/>
      <c r="AE159" s="842"/>
      <c r="AF159" s="842"/>
      <c r="AG159" s="842"/>
      <c r="AH159" s="842"/>
      <c r="AI159" s="842"/>
      <c r="AJ159" s="842"/>
      <c r="AK159" s="842"/>
      <c r="AL159" s="842"/>
      <c r="AM159" s="842"/>
      <c r="AN159" s="842"/>
      <c r="AO159" s="842"/>
      <c r="AP159" s="842"/>
      <c r="AQ159" s="842"/>
      <c r="AR159" s="842"/>
      <c r="AS159" s="842"/>
      <c r="AT159" s="842"/>
      <c r="AU159" s="842"/>
      <c r="AV159" s="842"/>
      <c r="AW159" s="842"/>
      <c r="AX159" s="842"/>
      <c r="AY159" s="842"/>
      <c r="AZ159" s="357"/>
      <c r="BA159" s="1084"/>
      <c r="BB159" s="604" t="s">
        <v>303</v>
      </c>
      <c r="BC159" s="458">
        <v>162.89103900000001</v>
      </c>
      <c r="BD159" s="445">
        <v>251.94580700000006</v>
      </c>
      <c r="BE159" s="445">
        <v>436.67352800000015</v>
      </c>
      <c r="BF159" s="445">
        <v>316.00981799999971</v>
      </c>
      <c r="BG159" s="462">
        <v>326.04270799999983</v>
      </c>
      <c r="BH159" s="458">
        <v>206.32772700000004</v>
      </c>
      <c r="BI159" s="445">
        <v>156.71560200000002</v>
      </c>
      <c r="BJ159" s="445">
        <v>144.88768400000004</v>
      </c>
      <c r="BK159" s="445">
        <v>208.13664599999998</v>
      </c>
      <c r="BL159" s="462">
        <v>111.19274700000003</v>
      </c>
      <c r="BM159" s="458">
        <v>82.533301999999992</v>
      </c>
      <c r="BN159" s="445">
        <v>73.032954000000032</v>
      </c>
      <c r="BO159" s="445">
        <v>123.16258600000002</v>
      </c>
      <c r="BP159" s="445">
        <v>182.82521400000005</v>
      </c>
      <c r="BQ159" s="462">
        <v>204.74843800000008</v>
      </c>
      <c r="BR159" s="458">
        <v>232.21550199999996</v>
      </c>
      <c r="BS159" s="445">
        <v>514.63003900000001</v>
      </c>
      <c r="BT159" s="445">
        <v>112.38929799999998</v>
      </c>
      <c r="BU159" s="445">
        <v>372.17309100000011</v>
      </c>
      <c r="BV159" s="445">
        <v>127.95396400000003</v>
      </c>
      <c r="BW159" s="446">
        <v>134.20100599999995</v>
      </c>
      <c r="BX159" s="21"/>
      <c r="BY159" s="21"/>
      <c r="BZ159" s="21"/>
      <c r="CA159" s="21"/>
      <c r="CB159" s="21"/>
      <c r="CC159" s="21"/>
      <c r="CD159" s="21"/>
      <c r="CE159" s="21"/>
      <c r="CF159" s="21"/>
      <c r="CG159" s="21"/>
      <c r="CH159" s="21"/>
      <c r="CI159" s="21"/>
      <c r="CJ159" s="21"/>
      <c r="CK159" s="21"/>
      <c r="CL159" s="21"/>
      <c r="CM159" s="21"/>
      <c r="CN159" s="21"/>
      <c r="CO159" s="21"/>
      <c r="CP159" s="21"/>
      <c r="CQ159" s="21"/>
      <c r="CR159" s="21"/>
      <c r="CS159" s="21"/>
      <c r="CT159" s="21"/>
      <c r="CU159" s="21"/>
      <c r="CV159" s="21"/>
      <c r="CW159" s="21"/>
      <c r="CX159" s="21"/>
      <c r="CY159" s="21"/>
      <c r="CZ159" s="21"/>
    </row>
    <row r="160" s="514" customFormat="true" ht="15" customHeight="true" x14ac:dyDescent="0.2">
      <c r="A160" s="1064"/>
      <c r="B160" s="389" t="s">
        <v>304</v>
      </c>
      <c r="C160" s="139">
        <v>13.689863588052717</v>
      </c>
      <c r="D160" s="138">
        <v>22.515770880609885</v>
      </c>
      <c r="E160" s="138">
        <v>21.976314126257872</v>
      </c>
      <c r="F160" s="138">
        <v>20.91559292770069</v>
      </c>
      <c r="G160" s="137">
        <v>10.111060930648168</v>
      </c>
      <c r="H160" s="136">
        <v>24.153313306625318</v>
      </c>
      <c r="I160" s="138">
        <v>15.394615911034501</v>
      </c>
      <c r="J160" s="138">
        <v>18.549317615757495</v>
      </c>
      <c r="K160" s="138">
        <v>14.763939403272291</v>
      </c>
      <c r="L160" s="135">
        <v>1.6461976502583016</v>
      </c>
      <c r="M160" s="139">
        <v>10.433012980474958</v>
      </c>
      <c r="N160" s="138">
        <v>16.534962380302549</v>
      </c>
      <c r="O160" s="138">
        <v>19.251538925812635</v>
      </c>
      <c r="P160" s="138">
        <v>25.217865449958353</v>
      </c>
      <c r="Q160" s="137">
        <v>32.160514899006586</v>
      </c>
      <c r="R160" s="136">
        <v>9.383696108021395</v>
      </c>
      <c r="S160" s="138">
        <v>23.650133786565004</v>
      </c>
      <c r="T160" s="138">
        <v>21.544049883128928</v>
      </c>
      <c r="U160" s="138">
        <v>15.809217896955644</v>
      </c>
      <c r="V160" s="138">
        <v>22.491196485250079</v>
      </c>
      <c r="W160" s="135">
        <v>26.434749284954744</v>
      </c>
      <c r="X160" s="842"/>
      <c r="Y160" s="842"/>
      <c r="Z160" s="842"/>
      <c r="AA160" s="842"/>
      <c r="AB160" s="842"/>
      <c r="AC160" s="842"/>
      <c r="AD160" s="842"/>
      <c r="AE160" s="842"/>
      <c r="AF160" s="842"/>
      <c r="AG160" s="842"/>
      <c r="AH160" s="842"/>
      <c r="AI160" s="842"/>
      <c r="AJ160" s="842"/>
      <c r="AK160" s="842"/>
      <c r="AL160" s="842"/>
      <c r="AM160" s="842"/>
      <c r="AN160" s="842"/>
      <c r="AO160" s="842"/>
      <c r="AP160" s="842"/>
      <c r="AQ160" s="842"/>
      <c r="AR160" s="842"/>
      <c r="AS160" s="842"/>
      <c r="AT160" s="842"/>
      <c r="AU160" s="842"/>
      <c r="AV160" s="842"/>
      <c r="AW160" s="842"/>
      <c r="AX160" s="842"/>
      <c r="AY160" s="842"/>
      <c r="AZ160" s="357"/>
      <c r="BA160" s="1084"/>
      <c r="BB160" s="604" t="s">
        <v>304</v>
      </c>
      <c r="BC160" s="458">
        <v>517.58320100000037</v>
      </c>
      <c r="BD160" s="445">
        <v>866.4923660000004</v>
      </c>
      <c r="BE160" s="445">
        <v>838.82999000000041</v>
      </c>
      <c r="BF160" s="445">
        <v>796.492842</v>
      </c>
      <c r="BG160" s="462">
        <v>385.19894199999987</v>
      </c>
      <c r="BH160" s="458">
        <v>452.11250799999959</v>
      </c>
      <c r="BI160" s="445">
        <v>288.77287199999989</v>
      </c>
      <c r="BJ160" s="445">
        <v>346.70739199999991</v>
      </c>
      <c r="BK160" s="445">
        <v>277.11541499999998</v>
      </c>
      <c r="BL160" s="462">
        <v>30.837620000000001</v>
      </c>
      <c r="BM160" s="458">
        <v>202.56939599999995</v>
      </c>
      <c r="BN160" s="445">
        <v>320.63127800000018</v>
      </c>
      <c r="BO160" s="445">
        <v>372.49633100000011</v>
      </c>
      <c r="BP160" s="445">
        <v>489.988833</v>
      </c>
      <c r="BQ160" s="462">
        <v>623.36569600000007</v>
      </c>
      <c r="BR160" s="458">
        <v>526.82338900000013</v>
      </c>
      <c r="BS160" s="445">
        <v>1301.3417630000001</v>
      </c>
      <c r="BT160" s="445">
        <v>329.30186199999991</v>
      </c>
      <c r="BU160" s="445">
        <v>581.10327699999993</v>
      </c>
      <c r="BV160" s="445">
        <v>336.93281100000007</v>
      </c>
      <c r="BW160" s="446">
        <v>329.09423900000013</v>
      </c>
      <c r="BX160" s="21"/>
      <c r="BY160" s="21"/>
      <c r="BZ160" s="21"/>
      <c r="CA160" s="21"/>
      <c r="CB160" s="21"/>
      <c r="CC160" s="21"/>
      <c r="CD160" s="21"/>
      <c r="CE160" s="21"/>
      <c r="CF160" s="21"/>
      <c r="CG160" s="21"/>
      <c r="CH160" s="21"/>
      <c r="CI160" s="21"/>
      <c r="CJ160" s="21"/>
      <c r="CK160" s="21"/>
      <c r="CL160" s="21"/>
      <c r="CM160" s="21"/>
      <c r="CN160" s="21"/>
      <c r="CO160" s="21"/>
      <c r="CP160" s="21"/>
      <c r="CQ160" s="21"/>
      <c r="CR160" s="21"/>
      <c r="CS160" s="21"/>
      <c r="CT160" s="21"/>
      <c r="CU160" s="21"/>
      <c r="CV160" s="21"/>
      <c r="CW160" s="21"/>
      <c r="CX160" s="21"/>
      <c r="CY160" s="21"/>
      <c r="CZ160" s="21"/>
    </row>
    <row r="161" s="514" customFormat="true" ht="15" customHeight="true" x14ac:dyDescent="0.2">
      <c r="A161" s="1064"/>
      <c r="B161" s="389" t="s">
        <v>305</v>
      </c>
      <c r="C161" s="139">
        <v>73.131616668841275</v>
      </c>
      <c r="D161" s="138">
        <v>63.61366471644795</v>
      </c>
      <c r="E161" s="138">
        <v>39.195368085936856</v>
      </c>
      <c r="F161" s="138">
        <v>19.526758133977072</v>
      </c>
      <c r="G161" s="137">
        <v>8.1919527759617647</v>
      </c>
      <c r="H161" s="136">
        <v>41.578961548353824</v>
      </c>
      <c r="I161" s="138">
        <v>22.487128536222595</v>
      </c>
      <c r="J161" s="138">
        <v>16.443731021856511</v>
      </c>
      <c r="K161" s="138">
        <v>9.6229049862041052</v>
      </c>
      <c r="L161" s="135">
        <v>4.8274669943299839</v>
      </c>
      <c r="M161" s="139">
        <v>73.792517463527517</v>
      </c>
      <c r="N161" s="138">
        <v>73.948957781747879</v>
      </c>
      <c r="O161" s="138">
        <v>67.276218909988188</v>
      </c>
      <c r="P161" s="138">
        <v>57.215796032992387</v>
      </c>
      <c r="Q161" s="137">
        <v>36.430804880273918</v>
      </c>
      <c r="R161" s="136">
        <v>11.636558855535855</v>
      </c>
      <c r="S161" s="138">
        <v>54.611014379964317</v>
      </c>
      <c r="T161" s="138">
        <v>58.930031260782471</v>
      </c>
      <c r="U161" s="138">
        <v>47.293721913425443</v>
      </c>
      <c r="V161" s="138">
        <v>53.012284035916593</v>
      </c>
      <c r="W161" s="135">
        <v>54.079557830136437</v>
      </c>
      <c r="X161" s="842"/>
      <c r="Y161" s="842"/>
      <c r="Z161" s="842"/>
      <c r="AA161" s="842"/>
      <c r="AB161" s="842"/>
      <c r="AC161" s="842"/>
      <c r="AD161" s="842"/>
      <c r="AE161" s="842"/>
      <c r="AF161" s="842"/>
      <c r="AG161" s="842"/>
      <c r="AH161" s="842"/>
      <c r="AI161" s="842"/>
      <c r="AJ161" s="842"/>
      <c r="AK161" s="842"/>
      <c r="AL161" s="842"/>
      <c r="AM161" s="842"/>
      <c r="AN161" s="842"/>
      <c r="AO161" s="842"/>
      <c r="AP161" s="842"/>
      <c r="AQ161" s="842"/>
      <c r="AR161" s="842"/>
      <c r="AS161" s="842"/>
      <c r="AT161" s="842"/>
      <c r="AU161" s="842"/>
      <c r="AV161" s="842"/>
      <c r="AW161" s="842"/>
      <c r="AX161" s="842"/>
      <c r="AY161" s="842"/>
      <c r="AZ161" s="357"/>
      <c r="BA161" s="1084"/>
      <c r="BB161" s="604" t="s">
        <v>305</v>
      </c>
      <c r="BC161" s="458">
        <v>2764.9432739999993</v>
      </c>
      <c r="BD161" s="445">
        <v>2448.0953879999984</v>
      </c>
      <c r="BE161" s="445">
        <v>1496.076641000001</v>
      </c>
      <c r="BF161" s="445">
        <v>743.60421599999995</v>
      </c>
      <c r="BG161" s="462">
        <v>312.08708599999994</v>
      </c>
      <c r="BH161" s="458">
        <v>778.29357599999958</v>
      </c>
      <c r="BI161" s="445">
        <v>421.81453099999976</v>
      </c>
      <c r="BJ161" s="445">
        <v>307.35163499999987</v>
      </c>
      <c r="BK161" s="445">
        <v>180.61949699999991</v>
      </c>
      <c r="BL161" s="462">
        <v>90.431178000000003</v>
      </c>
      <c r="BM161" s="458">
        <v>1432.7697779999994</v>
      </c>
      <c r="BN161" s="445">
        <v>1433.9523909999994</v>
      </c>
      <c r="BO161" s="445">
        <v>1301.721634</v>
      </c>
      <c r="BP161" s="445">
        <v>1111.7158660000014</v>
      </c>
      <c r="BQ161" s="462">
        <v>706.13651900000013</v>
      </c>
      <c r="BR161" s="458">
        <v>653.30455099999972</v>
      </c>
      <c r="BS161" s="445">
        <v>3004.9552519999988</v>
      </c>
      <c r="BT161" s="445">
        <v>900.74842600000011</v>
      </c>
      <c r="BU161" s="445">
        <v>1738.3868679999978</v>
      </c>
      <c r="BV161" s="445">
        <v>794.15863400000012</v>
      </c>
      <c r="BW161" s="446">
        <v>673.25287400000082</v>
      </c>
      <c r="BX161" s="21"/>
      <c r="BY161" s="21"/>
      <c r="BZ161" s="21"/>
      <c r="CA161" s="21"/>
      <c r="CB161" s="21"/>
      <c r="CC161" s="21"/>
      <c r="CD161" s="21"/>
      <c r="CE161" s="21"/>
      <c r="CF161" s="21"/>
      <c r="CG161" s="21"/>
      <c r="CH161" s="21"/>
      <c r="CI161" s="21"/>
      <c r="CJ161" s="21"/>
      <c r="CK161" s="21"/>
      <c r="CL161" s="21"/>
      <c r="CM161" s="21"/>
      <c r="CN161" s="21"/>
      <c r="CO161" s="21"/>
      <c r="CP161" s="21"/>
      <c r="CQ161" s="21"/>
      <c r="CR161" s="21"/>
      <c r="CS161" s="21"/>
      <c r="CT161" s="21"/>
      <c r="CU161" s="21"/>
      <c r="CV161" s="21"/>
      <c r="CW161" s="21"/>
      <c r="CX161" s="21"/>
      <c r="CY161" s="21"/>
      <c r="CZ161" s="21"/>
    </row>
    <row r="162" s="514" customFormat="true" ht="15" customHeight="true" x14ac:dyDescent="0.2">
      <c r="A162" s="1064"/>
      <c r="B162" s="389" t="s">
        <v>187</v>
      </c>
      <c r="C162" s="139">
        <v>0</v>
      </c>
      <c r="D162" s="138">
        <v>0</v>
      </c>
      <c r="E162" s="138">
        <v>0.47270577265412878</v>
      </c>
      <c r="F162" s="138">
        <v>0</v>
      </c>
      <c r="G162" s="137">
        <v>0.70995686543674819</v>
      </c>
      <c r="H162" s="136">
        <v>0.4182327263200572</v>
      </c>
      <c r="I162" s="138">
        <v>0</v>
      </c>
      <c r="J162" s="138">
        <v>0</v>
      </c>
      <c r="K162" s="138">
        <v>1.4409930645673403</v>
      </c>
      <c r="L162" s="135">
        <v>0</v>
      </c>
      <c r="M162" s="139">
        <v>0</v>
      </c>
      <c r="N162" s="138">
        <v>0</v>
      </c>
      <c r="O162" s="138">
        <v>0</v>
      </c>
      <c r="P162" s="138">
        <v>0</v>
      </c>
      <c r="Q162" s="137">
        <v>0.52697779663622901</v>
      </c>
      <c r="R162" s="136">
        <v>0.48175830286562843</v>
      </c>
      <c r="S162" s="138">
        <v>0.14227547842131802</v>
      </c>
      <c r="T162" s="138">
        <v>0</v>
      </c>
      <c r="U162" s="138">
        <v>0.27788767425655952</v>
      </c>
      <c r="V162" s="138">
        <v>0</v>
      </c>
      <c r="W162" s="135">
        <v>0</v>
      </c>
      <c r="X162" s="842"/>
      <c r="Y162" s="842"/>
      <c r="Z162" s="842"/>
      <c r="AA162" s="842"/>
      <c r="AB162" s="842"/>
      <c r="AC162" s="842"/>
      <c r="AD162" s="842"/>
      <c r="AE162" s="842"/>
      <c r="AF162" s="842"/>
      <c r="AG162" s="842"/>
      <c r="AH162" s="842"/>
      <c r="AI162" s="842"/>
      <c r="AJ162" s="842"/>
      <c r="AK162" s="842"/>
      <c r="AL162" s="842"/>
      <c r="AM162" s="842"/>
      <c r="AN162" s="842"/>
      <c r="AO162" s="842"/>
      <c r="AP162" s="842"/>
      <c r="AQ162" s="842"/>
      <c r="AR162" s="842"/>
      <c r="AS162" s="842"/>
      <c r="AT162" s="842"/>
      <c r="AU162" s="842"/>
      <c r="AV162" s="842"/>
      <c r="AW162" s="842"/>
      <c r="AX162" s="842"/>
      <c r="AY162" s="842"/>
      <c r="AZ162" s="357"/>
      <c r="BA162" s="1084"/>
      <c r="BB162" s="604" t="s">
        <v>187</v>
      </c>
      <c r="BC162" s="458">
        <v>0</v>
      </c>
      <c r="BD162" s="445">
        <v>0</v>
      </c>
      <c r="BE162" s="445">
        <v>18.043051999999999</v>
      </c>
      <c r="BF162" s="445">
        <v>0</v>
      </c>
      <c r="BG162" s="462">
        <v>27.047075999999997</v>
      </c>
      <c r="BH162" s="458">
        <v>7.8286670000000003</v>
      </c>
      <c r="BI162" s="445">
        <v>0</v>
      </c>
      <c r="BJ162" s="445">
        <v>0</v>
      </c>
      <c r="BK162" s="445">
        <v>27.047075999999997</v>
      </c>
      <c r="BL162" s="462">
        <v>0</v>
      </c>
      <c r="BM162" s="458">
        <v>0</v>
      </c>
      <c r="BN162" s="445">
        <v>0</v>
      </c>
      <c r="BO162" s="445">
        <v>0</v>
      </c>
      <c r="BP162" s="445">
        <v>0</v>
      </c>
      <c r="BQ162" s="462">
        <v>10.214385</v>
      </c>
      <c r="BR162" s="458">
        <v>27.047075999999997</v>
      </c>
      <c r="BS162" s="445">
        <v>7.8286670000000003</v>
      </c>
      <c r="BT162" s="445">
        <v>0</v>
      </c>
      <c r="BU162" s="445">
        <v>10.214385</v>
      </c>
      <c r="BV162" s="445">
        <v>0</v>
      </c>
      <c r="BW162" s="446">
        <v>0</v>
      </c>
      <c r="BX162" s="21"/>
      <c r="BY162" s="21"/>
      <c r="BZ162" s="21"/>
      <c r="CA162" s="21"/>
      <c r="CB162" s="21"/>
      <c r="CC162" s="21"/>
      <c r="CD162" s="21"/>
      <c r="CE162" s="21"/>
      <c r="CF162" s="21"/>
      <c r="CG162" s="21"/>
      <c r="CH162" s="21"/>
      <c r="CI162" s="21"/>
      <c r="CJ162" s="21"/>
      <c r="CK162" s="21"/>
      <c r="CL162" s="21"/>
      <c r="CM162" s="21"/>
      <c r="CN162" s="21"/>
      <c r="CO162" s="21"/>
      <c r="CP162" s="21"/>
      <c r="CQ162" s="21"/>
      <c r="CR162" s="21"/>
      <c r="CS162" s="21"/>
      <c r="CT162" s="21"/>
      <c r="CU162" s="21"/>
      <c r="CV162" s="21"/>
      <c r="CW162" s="21"/>
      <c r="CX162" s="21"/>
      <c r="CY162" s="21"/>
      <c r="CZ162" s="21"/>
    </row>
    <row r="163" s="514" customFormat="true" ht="15" customHeight="true" x14ac:dyDescent="0.2">
      <c r="A163" s="1064"/>
      <c r="B163" s="389" t="s">
        <v>188</v>
      </c>
      <c r="C163" s="139">
        <v>0</v>
      </c>
      <c r="D163" s="138">
        <v>0</v>
      </c>
      <c r="E163" s="138">
        <v>0</v>
      </c>
      <c r="F163" s="138">
        <v>0.26447843443853253</v>
      </c>
      <c r="G163" s="137">
        <v>0</v>
      </c>
      <c r="H163" s="136">
        <v>0</v>
      </c>
      <c r="I163" s="138">
        <v>0</v>
      </c>
      <c r="J163" s="138">
        <v>0.53884864904636964</v>
      </c>
      <c r="K163" s="138">
        <v>0</v>
      </c>
      <c r="L163" s="135">
        <v>0</v>
      </c>
      <c r="M163" s="139">
        <v>0</v>
      </c>
      <c r="N163" s="138">
        <v>0</v>
      </c>
      <c r="O163" s="138">
        <v>0</v>
      </c>
      <c r="P163" s="138">
        <v>0</v>
      </c>
      <c r="Q163" s="137">
        <v>0</v>
      </c>
      <c r="R163" s="136">
        <v>0.17939521246451912</v>
      </c>
      <c r="S163" s="138">
        <v>0</v>
      </c>
      <c r="T163" s="138">
        <v>0</v>
      </c>
      <c r="U163" s="138">
        <v>0</v>
      </c>
      <c r="V163" s="138">
        <v>0</v>
      </c>
      <c r="W163" s="135">
        <v>0</v>
      </c>
      <c r="X163" s="842"/>
      <c r="Y163" s="842"/>
      <c r="Z163" s="842"/>
      <c r="AA163" s="842"/>
      <c r="AB163" s="842"/>
      <c r="AC163" s="842"/>
      <c r="AD163" s="842"/>
      <c r="AE163" s="842"/>
      <c r="AF163" s="842"/>
      <c r="AG163" s="842"/>
      <c r="AH163" s="842"/>
      <c r="AI163" s="842"/>
      <c r="AJ163" s="842"/>
      <c r="AK163" s="842"/>
      <c r="AL163" s="842"/>
      <c r="AM163" s="842"/>
      <c r="AN163" s="842"/>
      <c r="AO163" s="842"/>
      <c r="AP163" s="842"/>
      <c r="AQ163" s="842"/>
      <c r="AR163" s="842"/>
      <c r="AS163" s="842"/>
      <c r="AT163" s="842"/>
      <c r="AU163" s="842"/>
      <c r="AV163" s="842"/>
      <c r="AW163" s="842"/>
      <c r="AX163" s="842"/>
      <c r="AY163" s="842"/>
      <c r="AZ163" s="357"/>
      <c r="BA163" s="1084"/>
      <c r="BB163" s="604" t="s">
        <v>188</v>
      </c>
      <c r="BC163" s="458">
        <v>0</v>
      </c>
      <c r="BD163" s="445">
        <v>0</v>
      </c>
      <c r="BE163" s="445">
        <v>0</v>
      </c>
      <c r="BF163" s="445">
        <v>10.071681</v>
      </c>
      <c r="BG163" s="462">
        <v>0</v>
      </c>
      <c r="BH163" s="458">
        <v>0</v>
      </c>
      <c r="BI163" s="445">
        <v>0</v>
      </c>
      <c r="BJ163" s="445">
        <v>10.071681</v>
      </c>
      <c r="BK163" s="445">
        <v>0</v>
      </c>
      <c r="BL163" s="462">
        <v>0</v>
      </c>
      <c r="BM163" s="458">
        <v>0</v>
      </c>
      <c r="BN163" s="445">
        <v>0</v>
      </c>
      <c r="BO163" s="445">
        <v>0</v>
      </c>
      <c r="BP163" s="445">
        <v>0</v>
      </c>
      <c r="BQ163" s="462">
        <v>0</v>
      </c>
      <c r="BR163" s="458">
        <v>10.071681</v>
      </c>
      <c r="BS163" s="445">
        <v>0</v>
      </c>
      <c r="BT163" s="445">
        <v>0</v>
      </c>
      <c r="BU163" s="445">
        <v>0</v>
      </c>
      <c r="BV163" s="445">
        <v>0</v>
      </c>
      <c r="BW163" s="446">
        <v>0</v>
      </c>
      <c r="BX163" s="21"/>
      <c r="BY163" s="21"/>
      <c r="BZ163" s="21"/>
      <c r="CA163" s="21"/>
      <c r="CB163" s="21"/>
      <c r="CC163" s="21"/>
      <c r="CD163" s="21"/>
      <c r="CE163" s="21"/>
      <c r="CF163" s="21"/>
      <c r="CG163" s="21"/>
      <c r="CH163" s="21"/>
      <c r="CI163" s="21"/>
      <c r="CJ163" s="21"/>
      <c r="CK163" s="21"/>
      <c r="CL163" s="21"/>
      <c r="CM163" s="21"/>
      <c r="CN163" s="21"/>
      <c r="CO163" s="21"/>
      <c r="CP163" s="21"/>
      <c r="CQ163" s="21"/>
      <c r="CR163" s="21"/>
      <c r="CS163" s="21"/>
      <c r="CT163" s="21"/>
      <c r="CU163" s="21"/>
      <c r="CV163" s="21"/>
      <c r="CW163" s="21"/>
      <c r="CX163" s="21"/>
      <c r="CY163" s="21"/>
      <c r="CZ163" s="21"/>
    </row>
    <row r="164" s="514" customFormat="true" ht="15" customHeight="true" x14ac:dyDescent="0.2">
      <c r="A164" s="1064"/>
      <c r="B164" s="389" t="s">
        <v>189</v>
      </c>
      <c r="C164" s="139">
        <v>2.5978383131818652</v>
      </c>
      <c r="D164" s="138">
        <v>2.2878962013661637</v>
      </c>
      <c r="E164" s="138">
        <v>8.900727188024554</v>
      </c>
      <c r="F164" s="138">
        <v>9.2418826326366812</v>
      </c>
      <c r="G164" s="137">
        <v>6.7836488953237986</v>
      </c>
      <c r="H164" s="136">
        <v>11.371351976886341</v>
      </c>
      <c r="I164" s="138">
        <v>15.671386836135865</v>
      </c>
      <c r="J164" s="138">
        <v>8.0090236916239093</v>
      </c>
      <c r="K164" s="138">
        <v>7.6394132551443183</v>
      </c>
      <c r="L164" s="135">
        <v>4.8085657561012578</v>
      </c>
      <c r="M164" s="139">
        <v>3.4357195156529663</v>
      </c>
      <c r="N164" s="138">
        <v>1.4047900141325695</v>
      </c>
      <c r="O164" s="138">
        <v>1.568345916580099</v>
      </c>
      <c r="P164" s="138">
        <v>1.7139034539048008</v>
      </c>
      <c r="Q164" s="137">
        <v>4.5814675149656869</v>
      </c>
      <c r="R164" s="136">
        <v>12.654067720767223</v>
      </c>
      <c r="S164" s="138">
        <v>1.8188593676564373</v>
      </c>
      <c r="T164" s="138">
        <v>2.8168498179473871</v>
      </c>
      <c r="U164" s="138">
        <v>4.7015419817454669</v>
      </c>
      <c r="V164" s="138">
        <v>3.816232499834987</v>
      </c>
      <c r="W164" s="135">
        <v>4.2434987977810046</v>
      </c>
      <c r="X164" s="842"/>
      <c r="Y164" s="842"/>
      <c r="Z164" s="842"/>
      <c r="AA164" s="842"/>
      <c r="AB164" s="842"/>
      <c r="AC164" s="842"/>
      <c r="AD164" s="842"/>
      <c r="AE164" s="842"/>
      <c r="AF164" s="842"/>
      <c r="AG164" s="842"/>
      <c r="AH164" s="842"/>
      <c r="AI164" s="842"/>
      <c r="AJ164" s="842"/>
      <c r="AK164" s="842"/>
      <c r="AL164" s="842"/>
      <c r="AM164" s="842"/>
      <c r="AN164" s="842"/>
      <c r="AO164" s="842"/>
      <c r="AP164" s="842"/>
      <c r="AQ164" s="842"/>
      <c r="AR164" s="842"/>
      <c r="AS164" s="842"/>
      <c r="AT164" s="842"/>
      <c r="AU164" s="842"/>
      <c r="AV164" s="842"/>
      <c r="AW164" s="842"/>
      <c r="AX164" s="842"/>
      <c r="AY164" s="842"/>
      <c r="AZ164" s="357"/>
      <c r="BA164" s="1084"/>
      <c r="BB164" s="604" t="s">
        <v>189</v>
      </c>
      <c r="BC164" s="458">
        <v>98.21847099999998</v>
      </c>
      <c r="BD164" s="445">
        <v>88.046933999999993</v>
      </c>
      <c r="BE164" s="445">
        <v>339.738359</v>
      </c>
      <c r="BF164" s="445">
        <v>351.94284900000002</v>
      </c>
      <c r="BG164" s="462">
        <v>258.43523199999998</v>
      </c>
      <c r="BH164" s="458">
        <v>212.85404599999998</v>
      </c>
      <c r="BI164" s="445">
        <v>293.96455300000002</v>
      </c>
      <c r="BJ164" s="445">
        <v>149.69756699999996</v>
      </c>
      <c r="BK164" s="445">
        <v>143.389858</v>
      </c>
      <c r="BL164" s="462">
        <v>90.07710800000001</v>
      </c>
      <c r="BM164" s="458">
        <v>66.708593999999991</v>
      </c>
      <c r="BN164" s="445">
        <v>27.240438000000005</v>
      </c>
      <c r="BO164" s="445">
        <v>30.345787000000009</v>
      </c>
      <c r="BP164" s="445">
        <v>33.301532000000002</v>
      </c>
      <c r="BQ164" s="462">
        <v>88.802361999999988</v>
      </c>
      <c r="BR164" s="458">
        <v>710.42995899999971</v>
      </c>
      <c r="BS164" s="445">
        <v>100.08221</v>
      </c>
      <c r="BT164" s="445">
        <v>43.055687999999989</v>
      </c>
      <c r="BU164" s="445">
        <v>172.81572499999999</v>
      </c>
      <c r="BV164" s="445">
        <v>57.169654999999999</v>
      </c>
      <c r="BW164" s="446">
        <v>52.828608000000017</v>
      </c>
      <c r="BX164" s="21"/>
      <c r="BY164" s="21"/>
      <c r="BZ164" s="21"/>
      <c r="CA164" s="21"/>
      <c r="CB164" s="21"/>
      <c r="CC164" s="21"/>
      <c r="CD164" s="21"/>
      <c r="CE164" s="21"/>
      <c r="CF164" s="21"/>
      <c r="CG164" s="21"/>
      <c r="CH164" s="21"/>
      <c r="CI164" s="21"/>
      <c r="CJ164" s="21"/>
      <c r="CK164" s="21"/>
      <c r="CL164" s="21"/>
      <c r="CM164" s="21"/>
      <c r="CN164" s="21"/>
      <c r="CO164" s="21"/>
      <c r="CP164" s="21"/>
      <c r="CQ164" s="21"/>
      <c r="CR164" s="21"/>
      <c r="CS164" s="21"/>
      <c r="CT164" s="21"/>
      <c r="CU164" s="21"/>
      <c r="CV164" s="21"/>
      <c r="CW164" s="21"/>
      <c r="CX164" s="21"/>
      <c r="CY164" s="21"/>
      <c r="CZ164" s="21"/>
    </row>
    <row r="165" s="514" customFormat="true" ht="15" customHeight="true" x14ac:dyDescent="0.2">
      <c r="A165" s="1065"/>
      <c r="B165" s="390" t="s">
        <v>46</v>
      </c>
      <c r="C165" s="139">
        <v>0.1140758660780922</v>
      </c>
      <c r="D165" s="138">
        <v>0</v>
      </c>
      <c r="E165" s="138">
        <v>0.12294359758385522</v>
      </c>
      <c r="F165" s="138">
        <v>0.47349714621422223</v>
      </c>
      <c r="G165" s="137">
        <v>0.59163072119729021</v>
      </c>
      <c r="H165" s="136">
        <v>2.028854241399821E-2</v>
      </c>
      <c r="I165" s="138">
        <v>0.24031536368171472</v>
      </c>
      <c r="J165" s="138">
        <v>0</v>
      </c>
      <c r="K165" s="138">
        <v>1.4409930645673403</v>
      </c>
      <c r="L165" s="135">
        <v>0.48128263419331857</v>
      </c>
      <c r="M165" s="139">
        <v>0</v>
      </c>
      <c r="N165" s="138">
        <v>0.22241913696883736</v>
      </c>
      <c r="O165" s="138">
        <v>0</v>
      </c>
      <c r="P165" s="138">
        <v>0</v>
      </c>
      <c r="Q165" s="137">
        <v>0.22251275979057092</v>
      </c>
      <c r="R165" s="136">
        <v>0.72263745429844273</v>
      </c>
      <c r="S165" s="138">
        <v>0.15676425980544001</v>
      </c>
      <c r="T165" s="138">
        <v>0</v>
      </c>
      <c r="U165" s="138">
        <v>0</v>
      </c>
      <c r="V165" s="138">
        <v>0</v>
      </c>
      <c r="W165" s="135">
        <v>3.0505318982345542E-2</v>
      </c>
      <c r="X165" s="842"/>
      <c r="Y165" s="842"/>
      <c r="Z165" s="842"/>
      <c r="AA165" s="842"/>
      <c r="AB165" s="842"/>
      <c r="AC165" s="842"/>
      <c r="AD165" s="842"/>
      <c r="AE165" s="842"/>
      <c r="AF165" s="842"/>
      <c r="AG165" s="842"/>
      <c r="AH165" s="842"/>
      <c r="AI165" s="842"/>
      <c r="AJ165" s="842"/>
      <c r="AK165" s="842"/>
      <c r="AL165" s="842"/>
      <c r="AM165" s="842"/>
      <c r="AN165" s="842"/>
      <c r="AO165" s="842"/>
      <c r="AP165" s="842"/>
      <c r="AQ165" s="842"/>
      <c r="AR165" s="842"/>
      <c r="AS165" s="842"/>
      <c r="AT165" s="842"/>
      <c r="AU165" s="842"/>
      <c r="AV165" s="842"/>
      <c r="AW165" s="842"/>
      <c r="AX165" s="842"/>
      <c r="AY165" s="842"/>
      <c r="AZ165" s="357"/>
      <c r="BA165" s="1084"/>
      <c r="BB165" s="604" t="s">
        <v>46</v>
      </c>
      <c r="BC165" s="458">
        <v>4.3129540000000004</v>
      </c>
      <c r="BD165" s="445">
        <v>0</v>
      </c>
      <c r="BE165" s="445">
        <v>4.6927240000000001</v>
      </c>
      <c r="BF165" s="445">
        <v>18.031383999999999</v>
      </c>
      <c r="BG165" s="462">
        <v>22.539229999999996</v>
      </c>
      <c r="BH165" s="458">
        <v>0.37977</v>
      </c>
      <c r="BI165" s="445">
        <v>4.5078459999999998</v>
      </c>
      <c r="BJ165" s="445">
        <v>0</v>
      </c>
      <c r="BK165" s="445">
        <v>27.047075999999997</v>
      </c>
      <c r="BL165" s="462">
        <v>9.0156919999999996</v>
      </c>
      <c r="BM165" s="458">
        <v>0</v>
      </c>
      <c r="BN165" s="445">
        <v>4.3129540000000004</v>
      </c>
      <c r="BO165" s="445">
        <v>0</v>
      </c>
      <c r="BP165" s="445">
        <v>0</v>
      </c>
      <c r="BQ165" s="462">
        <v>4.3129540000000004</v>
      </c>
      <c r="BR165" s="458">
        <v>40.570613999999999</v>
      </c>
      <c r="BS165" s="445">
        <v>8.6259080000000008</v>
      </c>
      <c r="BT165" s="445">
        <v>0</v>
      </c>
      <c r="BU165" s="445">
        <v>0</v>
      </c>
      <c r="BV165" s="445">
        <v>0</v>
      </c>
      <c r="BW165" s="446">
        <v>0.37977</v>
      </c>
      <c r="BX165" s="21"/>
      <c r="BY165" s="21"/>
      <c r="BZ165" s="21"/>
      <c r="CA165" s="21"/>
      <c r="CB165" s="21"/>
      <c r="CC165" s="21"/>
      <c r="CD165" s="21"/>
      <c r="CE165" s="21"/>
      <c r="CF165" s="21"/>
      <c r="CG165" s="21"/>
      <c r="CH165" s="21"/>
      <c r="CI165" s="21"/>
      <c r="CJ165" s="21"/>
      <c r="CK165" s="21"/>
      <c r="CL165" s="21"/>
      <c r="CM165" s="21"/>
      <c r="CN165" s="21"/>
      <c r="CO165" s="21"/>
      <c r="CP165" s="21"/>
      <c r="CQ165" s="21"/>
      <c r="CR165" s="21"/>
      <c r="CS165" s="21"/>
      <c r="CT165" s="21"/>
      <c r="CU165" s="21"/>
      <c r="CV165" s="21"/>
      <c r="CW165" s="21"/>
      <c r="CX165" s="21"/>
      <c r="CY165" s="21"/>
      <c r="CZ165" s="21"/>
    </row>
    <row r="166" s="383" customFormat="true" ht="15" customHeight="true" x14ac:dyDescent="0.2">
      <c r="A166" s="154"/>
      <c r="B166" s="91"/>
      <c r="C166" s="120"/>
      <c r="D166" s="127"/>
      <c r="E166" s="127"/>
      <c r="F166" s="127"/>
      <c r="G166" s="126"/>
      <c r="H166" s="119"/>
      <c r="I166" s="127"/>
      <c r="J166" s="127"/>
      <c r="K166" s="127"/>
      <c r="L166" s="118"/>
      <c r="M166" s="120"/>
      <c r="N166" s="127"/>
      <c r="O166" s="127"/>
      <c r="P166" s="127"/>
      <c r="Q166" s="126"/>
      <c r="R166" s="119"/>
      <c r="S166" s="127"/>
      <c r="T166" s="127"/>
      <c r="U166" s="127"/>
      <c r="V166" s="127"/>
      <c r="W166" s="118"/>
      <c r="X166" s="842"/>
      <c r="Y166" s="842"/>
      <c r="Z166" s="842"/>
      <c r="AA166" s="842"/>
      <c r="AB166" s="842"/>
      <c r="AC166" s="842"/>
      <c r="AD166" s="842"/>
      <c r="AE166" s="842"/>
      <c r="AF166" s="842"/>
      <c r="AG166" s="842"/>
      <c r="AH166" s="842"/>
      <c r="AI166" s="842"/>
      <c r="AJ166" s="842"/>
      <c r="AK166" s="842"/>
      <c r="AL166" s="842"/>
      <c r="AM166" s="842"/>
      <c r="AN166" s="842"/>
      <c r="AO166" s="842"/>
      <c r="AP166" s="842"/>
      <c r="AQ166" s="842"/>
      <c r="AR166" s="842"/>
      <c r="AS166" s="842"/>
      <c r="AT166" s="842"/>
      <c r="AU166" s="842"/>
      <c r="AV166" s="842"/>
      <c r="AW166" s="842"/>
      <c r="AX166" s="842"/>
      <c r="AY166" s="842"/>
      <c r="AZ166" s="357"/>
      <c r="BA166" s="1087"/>
      <c r="BB166" s="604" t="s">
        <v>191</v>
      </c>
      <c r="BC166" s="458">
        <v>3780.7769060000023</v>
      </c>
      <c r="BD166" s="445">
        <v>3848.3797450000061</v>
      </c>
      <c r="BE166" s="445">
        <v>3816.9730609999997</v>
      </c>
      <c r="BF166" s="445">
        <v>3808.1293930000033</v>
      </c>
      <c r="BG166" s="462">
        <v>3809.6787730000037</v>
      </c>
      <c r="BH166" s="458">
        <v>1871.8446709999987</v>
      </c>
      <c r="BI166" s="445">
        <v>1875.8043309999975</v>
      </c>
      <c r="BJ166" s="445">
        <v>1869.1113019999982</v>
      </c>
      <c r="BK166" s="445">
        <v>1876.9747519999974</v>
      </c>
      <c r="BL166" s="462">
        <v>1873.263516999999</v>
      </c>
      <c r="BM166" s="458">
        <v>1941.6193229999994</v>
      </c>
      <c r="BN166" s="445">
        <v>1939.1110219999994</v>
      </c>
      <c r="BO166" s="445">
        <v>1934.891192</v>
      </c>
      <c r="BP166" s="445">
        <v>1943.022632000002</v>
      </c>
      <c r="BQ166" s="462">
        <v>1938.2951360000002</v>
      </c>
      <c r="BR166" s="458">
        <v>5614.2417970000079</v>
      </c>
      <c r="BS166" s="445">
        <v>5502.4710420000119</v>
      </c>
      <c r="BT166" s="445">
        <v>1528.5049180000046</v>
      </c>
      <c r="BU166" s="445">
        <v>3675.7243830000098</v>
      </c>
      <c r="BV166" s="445">
        <v>1498.0653040000052</v>
      </c>
      <c r="BW166" s="446">
        <v>1244.9304340000042</v>
      </c>
      <c r="BX166" s="21"/>
      <c r="BY166" s="21"/>
      <c r="BZ166" s="21"/>
      <c r="CA166" s="21"/>
      <c r="CB166" s="21"/>
      <c r="CC166" s="21"/>
      <c r="CD166" s="21"/>
      <c r="CE166" s="21"/>
      <c r="CF166" s="21"/>
      <c r="CG166" s="21"/>
      <c r="CH166" s="21"/>
      <c r="CI166" s="21"/>
      <c r="CJ166" s="21"/>
      <c r="CK166" s="21"/>
      <c r="CL166" s="21"/>
      <c r="CM166" s="21"/>
      <c r="CN166" s="21"/>
      <c r="CO166" s="21"/>
      <c r="CP166" s="21"/>
      <c r="CQ166" s="21"/>
      <c r="CR166" s="21"/>
      <c r="CS166" s="21"/>
      <c r="CT166" s="21"/>
      <c r="CU166" s="21"/>
      <c r="CV166" s="21"/>
      <c r="CW166" s="21"/>
      <c r="CX166" s="21"/>
      <c r="CY166" s="21"/>
      <c r="CZ166" s="21"/>
    </row>
    <row r="167" s="383" customFormat="true" ht="15" customHeight="true" x14ac:dyDescent="0.2">
      <c r="A167" s="177"/>
      <c r="B167" s="90"/>
      <c r="C167" s="120"/>
      <c r="D167" s="127"/>
      <c r="E167" s="127"/>
      <c r="F167" s="127"/>
      <c r="G167" s="126"/>
      <c r="H167" s="119"/>
      <c r="I167" s="127"/>
      <c r="J167" s="127"/>
      <c r="K167" s="127"/>
      <c r="L167" s="118"/>
      <c r="M167" s="120"/>
      <c r="N167" s="127"/>
      <c r="O167" s="127"/>
      <c r="P167" s="127"/>
      <c r="Q167" s="126"/>
      <c r="R167" s="119"/>
      <c r="S167" s="127"/>
      <c r="T167" s="127"/>
      <c r="U167" s="127"/>
      <c r="V167" s="127"/>
      <c r="W167" s="118"/>
      <c r="X167" s="842"/>
      <c r="Y167" s="842"/>
      <c r="Z167" s="842"/>
      <c r="AA167" s="842"/>
      <c r="AB167" s="842"/>
      <c r="AC167" s="842"/>
      <c r="AD167" s="842"/>
      <c r="AE167" s="842"/>
      <c r="AF167" s="842"/>
      <c r="AG167" s="842"/>
      <c r="AH167" s="842"/>
      <c r="AI167" s="842"/>
      <c r="AJ167" s="842"/>
      <c r="AK167" s="842"/>
      <c r="AL167" s="842"/>
      <c r="AM167" s="842"/>
      <c r="AN167" s="842"/>
      <c r="AO167" s="842"/>
      <c r="AP167" s="842"/>
      <c r="AQ167" s="842"/>
      <c r="AR167" s="842"/>
      <c r="AS167" s="842"/>
      <c r="AT167" s="842"/>
      <c r="AU167" s="842"/>
      <c r="AV167" s="842"/>
      <c r="AW167" s="842"/>
      <c r="AX167" s="842"/>
      <c r="AY167" s="842"/>
      <c r="AZ167" s="357"/>
      <c r="BA167" s="877"/>
      <c r="BB167" s="604"/>
      <c r="BC167" s="458"/>
      <c r="BD167" s="445"/>
      <c r="BE167" s="445"/>
      <c r="BF167" s="445"/>
      <c r="BG167" s="462"/>
      <c r="BH167" s="458"/>
      <c r="BI167" s="445"/>
      <c r="BJ167" s="445"/>
      <c r="BK167" s="445"/>
      <c r="BL167" s="462"/>
      <c r="BM167" s="458"/>
      <c r="BN167" s="445"/>
      <c r="BO167" s="445"/>
      <c r="BP167" s="445"/>
      <c r="BQ167" s="462"/>
      <c r="BR167" s="458"/>
      <c r="BS167" s="445"/>
      <c r="BT167" s="445"/>
      <c r="BU167" s="445"/>
      <c r="BV167" s="445"/>
      <c r="BW167" s="446"/>
      <c r="BX167" s="21"/>
      <c r="BY167" s="21"/>
      <c r="BZ167" s="21"/>
      <c r="CA167" s="21"/>
      <c r="CB167" s="21"/>
      <c r="CC167" s="21"/>
      <c r="CD167" s="21"/>
      <c r="CE167" s="21"/>
      <c r="CF167" s="21"/>
      <c r="CG167" s="21"/>
      <c r="CH167" s="21"/>
      <c r="CI167" s="21"/>
      <c r="CJ167" s="21"/>
      <c r="CK167" s="21"/>
      <c r="CL167" s="21"/>
      <c r="CM167" s="21"/>
      <c r="CN167" s="21"/>
      <c r="CO167" s="21"/>
      <c r="CP167" s="21"/>
      <c r="CQ167" s="21"/>
      <c r="CR167" s="21"/>
      <c r="CS167" s="21"/>
      <c r="CT167" s="21"/>
      <c r="CU167" s="21"/>
      <c r="CV167" s="21"/>
      <c r="CW167" s="21"/>
      <c r="CX167" s="21"/>
      <c r="CY167" s="21"/>
      <c r="CZ167" s="21"/>
    </row>
    <row r="168" s="383" customFormat="true" ht="15" customHeight="true" x14ac:dyDescent="0.2">
      <c r="A168" s="177"/>
      <c r="B168" s="90"/>
      <c r="C168" s="120"/>
      <c r="D168" s="127"/>
      <c r="E168" s="127"/>
      <c r="F168" s="127"/>
      <c r="G168" s="126"/>
      <c r="H168" s="119"/>
      <c r="I168" s="127"/>
      <c r="J168" s="127"/>
      <c r="K168" s="127"/>
      <c r="L168" s="118"/>
      <c r="M168" s="120"/>
      <c r="N168" s="127"/>
      <c r="O168" s="127"/>
      <c r="P168" s="127"/>
      <c r="Q168" s="126"/>
      <c r="R168" s="119"/>
      <c r="S168" s="127"/>
      <c r="T168" s="127"/>
      <c r="U168" s="127"/>
      <c r="V168" s="127"/>
      <c r="W168" s="118"/>
      <c r="X168" s="842"/>
      <c r="Y168" s="842"/>
      <c r="Z168" s="842"/>
      <c r="AA168" s="842"/>
      <c r="AB168" s="842"/>
      <c r="AC168" s="842"/>
      <c r="AD168" s="842"/>
      <c r="AE168" s="842"/>
      <c r="AF168" s="842"/>
      <c r="AG168" s="842"/>
      <c r="AH168" s="842"/>
      <c r="AI168" s="842"/>
      <c r="AJ168" s="842"/>
      <c r="AK168" s="842"/>
      <c r="AL168" s="842"/>
      <c r="AM168" s="842"/>
      <c r="AN168" s="842"/>
      <c r="AO168" s="842"/>
      <c r="AP168" s="842"/>
      <c r="AQ168" s="842"/>
      <c r="AR168" s="842"/>
      <c r="AS168" s="842"/>
      <c r="AT168" s="842"/>
      <c r="AU168" s="842"/>
      <c r="AV168" s="842"/>
      <c r="AW168" s="842"/>
      <c r="AX168" s="842"/>
      <c r="AY168" s="842"/>
      <c r="AZ168" s="357"/>
      <c r="BA168" s="877"/>
      <c r="BB168" s="604"/>
      <c r="BC168" s="458"/>
      <c r="BD168" s="445"/>
      <c r="BE168" s="445"/>
      <c r="BF168" s="445"/>
      <c r="BG168" s="462"/>
      <c r="BH168" s="458"/>
      <c r="BI168" s="445"/>
      <c r="BJ168" s="445"/>
      <c r="BK168" s="445"/>
      <c r="BL168" s="462"/>
      <c r="BM168" s="458"/>
      <c r="BN168" s="445"/>
      <c r="BO168" s="445"/>
      <c r="BP168" s="445"/>
      <c r="BQ168" s="462"/>
      <c r="BR168" s="458"/>
      <c r="BS168" s="445"/>
      <c r="BT168" s="445"/>
      <c r="BU168" s="445"/>
      <c r="BV168" s="445"/>
      <c r="BW168" s="446"/>
      <c r="BX168" s="21"/>
      <c r="BY168" s="21"/>
      <c r="BZ168" s="21"/>
      <c r="CA168" s="21"/>
      <c r="CB168" s="21"/>
      <c r="CC168" s="21"/>
      <c r="CD168" s="21"/>
      <c r="CE168" s="21"/>
      <c r="CF168" s="21"/>
      <c r="CG168" s="21"/>
      <c r="CH168" s="21"/>
      <c r="CI168" s="21"/>
      <c r="CJ168" s="21"/>
      <c r="CK168" s="21"/>
      <c r="CL168" s="21"/>
      <c r="CM168" s="21"/>
      <c r="CN168" s="21"/>
      <c r="CO168" s="21"/>
      <c r="CP168" s="21"/>
      <c r="CQ168" s="21"/>
      <c r="CR168" s="21"/>
      <c r="CS168" s="21"/>
      <c r="CT168" s="21"/>
      <c r="CU168" s="21"/>
      <c r="CV168" s="21"/>
      <c r="CW168" s="21"/>
      <c r="CX168" s="21"/>
      <c r="CY168" s="21"/>
      <c r="CZ168" s="21"/>
    </row>
    <row r="169" s="383" customFormat="true" ht="15" customHeight="true" x14ac:dyDescent="0.2">
      <c r="A169" s="177"/>
      <c r="B169" s="90"/>
      <c r="C169" s="120"/>
      <c r="D169" s="127"/>
      <c r="E169" s="127"/>
      <c r="F169" s="127"/>
      <c r="G169" s="126"/>
      <c r="H169" s="119"/>
      <c r="I169" s="127"/>
      <c r="J169" s="127"/>
      <c r="K169" s="127"/>
      <c r="L169" s="118"/>
      <c r="M169" s="120"/>
      <c r="N169" s="127"/>
      <c r="O169" s="127"/>
      <c r="P169" s="127"/>
      <c r="Q169" s="126"/>
      <c r="R169" s="119"/>
      <c r="S169" s="127"/>
      <c r="T169" s="127"/>
      <c r="U169" s="127"/>
      <c r="V169" s="127"/>
      <c r="W169" s="118"/>
      <c r="X169" s="842"/>
      <c r="Y169" s="842"/>
      <c r="Z169" s="842"/>
      <c r="AA169" s="842"/>
      <c r="AB169" s="842"/>
      <c r="AC169" s="842"/>
      <c r="AD169" s="842"/>
      <c r="AE169" s="842"/>
      <c r="AF169" s="842"/>
      <c r="AG169" s="842"/>
      <c r="AH169" s="842"/>
      <c r="AI169" s="842"/>
      <c r="AJ169" s="842"/>
      <c r="AK169" s="842"/>
      <c r="AL169" s="842"/>
      <c r="AM169" s="842"/>
      <c r="AN169" s="842"/>
      <c r="AO169" s="842"/>
      <c r="AP169" s="842"/>
      <c r="AQ169" s="842"/>
      <c r="AR169" s="842"/>
      <c r="AS169" s="842"/>
      <c r="AT169" s="842"/>
      <c r="AU169" s="842"/>
      <c r="AV169" s="842"/>
      <c r="AW169" s="842"/>
      <c r="AX169" s="842"/>
      <c r="AY169" s="842"/>
      <c r="AZ169" s="357"/>
      <c r="BA169" s="877"/>
      <c r="BB169" s="604"/>
      <c r="BC169" s="458"/>
      <c r="BD169" s="445"/>
      <c r="BE169" s="445"/>
      <c r="BF169" s="445"/>
      <c r="BG169" s="462"/>
      <c r="BH169" s="458"/>
      <c r="BI169" s="445"/>
      <c r="BJ169" s="445"/>
      <c r="BK169" s="445"/>
      <c r="BL169" s="462"/>
      <c r="BM169" s="458"/>
      <c r="BN169" s="445"/>
      <c r="BO169" s="445"/>
      <c r="BP169" s="445"/>
      <c r="BQ169" s="462"/>
      <c r="BR169" s="458"/>
      <c r="BS169" s="445"/>
      <c r="BT169" s="445"/>
      <c r="BU169" s="445"/>
      <c r="BV169" s="445"/>
      <c r="BW169" s="446"/>
      <c r="BX169" s="21"/>
      <c r="BY169" s="21"/>
      <c r="BZ169" s="21"/>
      <c r="CA169" s="21"/>
      <c r="CB169" s="21"/>
      <c r="CC169" s="21"/>
      <c r="CD169" s="21"/>
      <c r="CE169" s="21"/>
      <c r="CF169" s="21"/>
      <c r="CG169" s="21"/>
      <c r="CH169" s="21"/>
      <c r="CI169" s="21"/>
      <c r="CJ169" s="21"/>
      <c r="CK169" s="21"/>
      <c r="CL169" s="21"/>
      <c r="CM169" s="21"/>
      <c r="CN169" s="21"/>
      <c r="CO169" s="21"/>
      <c r="CP169" s="21"/>
      <c r="CQ169" s="21"/>
      <c r="CR169" s="21"/>
      <c r="CS169" s="21"/>
      <c r="CT169" s="21"/>
      <c r="CU169" s="21"/>
      <c r="CV169" s="21"/>
      <c r="CW169" s="21"/>
      <c r="CX169" s="21"/>
      <c r="CY169" s="21"/>
      <c r="CZ169" s="21"/>
    </row>
    <row r="170" s="383" customFormat="true" ht="15" customHeight="true" x14ac:dyDescent="0.2">
      <c r="A170" s="177"/>
      <c r="B170" s="90"/>
      <c r="C170" s="120"/>
      <c r="D170" s="127"/>
      <c r="E170" s="127"/>
      <c r="F170" s="127"/>
      <c r="G170" s="126"/>
      <c r="H170" s="119"/>
      <c r="I170" s="127"/>
      <c r="J170" s="127"/>
      <c r="K170" s="127"/>
      <c r="L170" s="118"/>
      <c r="M170" s="120"/>
      <c r="N170" s="127"/>
      <c r="O170" s="127"/>
      <c r="P170" s="127"/>
      <c r="Q170" s="126"/>
      <c r="R170" s="119"/>
      <c r="S170" s="127"/>
      <c r="T170" s="127"/>
      <c r="U170" s="127"/>
      <c r="V170" s="127"/>
      <c r="W170" s="118"/>
      <c r="X170" s="842"/>
      <c r="Y170" s="842"/>
      <c r="Z170" s="842"/>
      <c r="AA170" s="842"/>
      <c r="AB170" s="842"/>
      <c r="AC170" s="842"/>
      <c r="AD170" s="842"/>
      <c r="AE170" s="842"/>
      <c r="AF170" s="842"/>
      <c r="AG170" s="842"/>
      <c r="AH170" s="842"/>
      <c r="AI170" s="842"/>
      <c r="AJ170" s="842"/>
      <c r="AK170" s="842"/>
      <c r="AL170" s="842"/>
      <c r="AM170" s="842"/>
      <c r="AN170" s="842"/>
      <c r="AO170" s="842"/>
      <c r="AP170" s="842"/>
      <c r="AQ170" s="842"/>
      <c r="AR170" s="842"/>
      <c r="AS170" s="842"/>
      <c r="AT170" s="842"/>
      <c r="AU170" s="842"/>
      <c r="AV170" s="842"/>
      <c r="AW170" s="842"/>
      <c r="AX170" s="842"/>
      <c r="AY170" s="842"/>
      <c r="AZ170" s="357"/>
      <c r="BA170" s="877"/>
      <c r="BB170" s="604"/>
      <c r="BC170" s="458"/>
      <c r="BD170" s="445"/>
      <c r="BE170" s="445"/>
      <c r="BF170" s="445"/>
      <c r="BG170" s="462"/>
      <c r="BH170" s="458"/>
      <c r="BI170" s="445"/>
      <c r="BJ170" s="445"/>
      <c r="BK170" s="445"/>
      <c r="BL170" s="462"/>
      <c r="BM170" s="458"/>
      <c r="BN170" s="445"/>
      <c r="BO170" s="445"/>
      <c r="BP170" s="445"/>
      <c r="BQ170" s="462"/>
      <c r="BR170" s="458"/>
      <c r="BS170" s="445"/>
      <c r="BT170" s="445"/>
      <c r="BU170" s="445"/>
      <c r="BV170" s="445"/>
      <c r="BW170" s="446"/>
      <c r="BX170" s="21"/>
      <c r="BY170" s="21"/>
      <c r="BZ170" s="21"/>
      <c r="CA170" s="21"/>
      <c r="CB170" s="21"/>
      <c r="CC170" s="21"/>
      <c r="CD170" s="21"/>
      <c r="CE170" s="21"/>
      <c r="CF170" s="21"/>
      <c r="CG170" s="21"/>
      <c r="CH170" s="21"/>
      <c r="CI170" s="21"/>
      <c r="CJ170" s="21"/>
      <c r="CK170" s="21"/>
      <c r="CL170" s="21"/>
      <c r="CM170" s="21"/>
      <c r="CN170" s="21"/>
      <c r="CO170" s="21"/>
      <c r="CP170" s="21"/>
      <c r="CQ170" s="21"/>
      <c r="CR170" s="21"/>
      <c r="CS170" s="21"/>
      <c r="CT170" s="21"/>
      <c r="CU170" s="21"/>
      <c r="CV170" s="21"/>
      <c r="CW170" s="21"/>
      <c r="CX170" s="21"/>
      <c r="CY170" s="21"/>
      <c r="CZ170" s="21"/>
    </row>
    <row r="171" s="383" customFormat="true" ht="15" customHeight="true" x14ac:dyDescent="0.2">
      <c r="A171" s="177"/>
      <c r="B171" s="90"/>
      <c r="C171" s="120"/>
      <c r="D171" s="127"/>
      <c r="E171" s="127"/>
      <c r="F171" s="127"/>
      <c r="G171" s="126"/>
      <c r="H171" s="119"/>
      <c r="I171" s="127"/>
      <c r="J171" s="127"/>
      <c r="K171" s="127"/>
      <c r="L171" s="118"/>
      <c r="M171" s="120"/>
      <c r="N171" s="127"/>
      <c r="O171" s="127"/>
      <c r="P171" s="127"/>
      <c r="Q171" s="126"/>
      <c r="R171" s="119"/>
      <c r="S171" s="127"/>
      <c r="T171" s="127"/>
      <c r="U171" s="127"/>
      <c r="V171" s="127"/>
      <c r="W171" s="118"/>
      <c r="X171" s="842"/>
      <c r="Y171" s="842"/>
      <c r="Z171" s="842"/>
      <c r="AA171" s="842"/>
      <c r="AB171" s="842"/>
      <c r="AC171" s="842"/>
      <c r="AD171" s="842"/>
      <c r="AE171" s="842"/>
      <c r="AF171" s="842"/>
      <c r="AG171" s="842"/>
      <c r="AH171" s="842"/>
      <c r="AI171" s="842"/>
      <c r="AJ171" s="842"/>
      <c r="AK171" s="842"/>
      <c r="AL171" s="842"/>
      <c r="AM171" s="842"/>
      <c r="AN171" s="842"/>
      <c r="AO171" s="842"/>
      <c r="AP171" s="842"/>
      <c r="AQ171" s="842"/>
      <c r="AR171" s="842"/>
      <c r="AS171" s="842"/>
      <c r="AT171" s="842"/>
      <c r="AU171" s="842"/>
      <c r="AV171" s="842"/>
      <c r="AW171" s="842"/>
      <c r="AX171" s="842"/>
      <c r="AY171" s="842"/>
      <c r="AZ171" s="357"/>
      <c r="BA171" s="877"/>
      <c r="BB171" s="604"/>
      <c r="BC171" s="458"/>
      <c r="BD171" s="445"/>
      <c r="BE171" s="445"/>
      <c r="BF171" s="445"/>
      <c r="BG171" s="462"/>
      <c r="BH171" s="458"/>
      <c r="BI171" s="445"/>
      <c r="BJ171" s="445"/>
      <c r="BK171" s="445"/>
      <c r="BL171" s="462"/>
      <c r="BM171" s="458"/>
      <c r="BN171" s="445"/>
      <c r="BO171" s="445"/>
      <c r="BP171" s="445"/>
      <c r="BQ171" s="462"/>
      <c r="BR171" s="458"/>
      <c r="BS171" s="445"/>
      <c r="BT171" s="445"/>
      <c r="BU171" s="445"/>
      <c r="BV171" s="445"/>
      <c r="BW171" s="446"/>
      <c r="BX171" s="21"/>
      <c r="BY171" s="21"/>
      <c r="BZ171" s="21"/>
      <c r="CA171" s="21"/>
      <c r="CB171" s="21"/>
      <c r="CC171" s="21"/>
      <c r="CD171" s="21"/>
      <c r="CE171" s="21"/>
      <c r="CF171" s="21"/>
      <c r="CG171" s="21"/>
      <c r="CH171" s="21"/>
      <c r="CI171" s="21"/>
      <c r="CJ171" s="21"/>
      <c r="CK171" s="21"/>
      <c r="CL171" s="21"/>
      <c r="CM171" s="21"/>
      <c r="CN171" s="21"/>
      <c r="CO171" s="21"/>
      <c r="CP171" s="21"/>
      <c r="CQ171" s="21"/>
      <c r="CR171" s="21"/>
      <c r="CS171" s="21"/>
      <c r="CT171" s="21"/>
      <c r="CU171" s="21"/>
      <c r="CV171" s="21"/>
      <c r="CW171" s="21"/>
      <c r="CX171" s="21"/>
      <c r="CY171" s="21"/>
      <c r="CZ171" s="21"/>
    </row>
    <row r="172" s="514" customFormat="true" ht="15" customHeight="true" x14ac:dyDescent="0.2">
      <c r="A172" s="157"/>
      <c r="B172" s="151"/>
      <c r="C172" s="105"/>
      <c r="D172" s="104"/>
      <c r="E172" s="104"/>
      <c r="F172" s="104"/>
      <c r="G172" s="103"/>
      <c r="H172" s="102"/>
      <c r="I172" s="104"/>
      <c r="J172" s="104"/>
      <c r="K172" s="104"/>
      <c r="L172" s="101"/>
      <c r="M172" s="105"/>
      <c r="N172" s="104"/>
      <c r="O172" s="104"/>
      <c r="P172" s="104"/>
      <c r="Q172" s="103"/>
      <c r="R172" s="102"/>
      <c r="S172" s="104"/>
      <c r="T172" s="104"/>
      <c r="U172" s="104"/>
      <c r="V172" s="104"/>
      <c r="W172" s="101"/>
      <c r="X172" s="842"/>
      <c r="Y172" s="842"/>
      <c r="Z172" s="842"/>
      <c r="AA172" s="842"/>
      <c r="AB172" s="842"/>
      <c r="AC172" s="842"/>
      <c r="AD172" s="842"/>
      <c r="AE172" s="842"/>
      <c r="AF172" s="842"/>
      <c r="AG172" s="842"/>
      <c r="AH172" s="842"/>
      <c r="AI172" s="842"/>
      <c r="AJ172" s="842"/>
      <c r="AK172" s="842"/>
      <c r="AL172" s="842"/>
      <c r="AM172" s="842"/>
      <c r="AN172" s="842"/>
      <c r="AO172" s="842"/>
      <c r="AP172" s="842"/>
      <c r="AQ172" s="842"/>
      <c r="AR172" s="842"/>
      <c r="AS172" s="842"/>
      <c r="AT172" s="842"/>
      <c r="AU172" s="842"/>
      <c r="AV172" s="842"/>
      <c r="AW172" s="842"/>
      <c r="AX172" s="842"/>
      <c r="AY172" s="842"/>
      <c r="AZ172" s="357"/>
      <c r="BA172" s="877"/>
      <c r="BB172" s="604"/>
      <c r="BC172" s="458"/>
      <c r="BD172" s="445"/>
      <c r="BE172" s="445"/>
      <c r="BF172" s="445"/>
      <c r="BG172" s="462"/>
      <c r="BH172" s="458"/>
      <c r="BI172" s="445"/>
      <c r="BJ172" s="445"/>
      <c r="BK172" s="445"/>
      <c r="BL172" s="462"/>
      <c r="BM172" s="458"/>
      <c r="BN172" s="445"/>
      <c r="BO172" s="445"/>
      <c r="BP172" s="445"/>
      <c r="BQ172" s="462"/>
      <c r="BR172" s="458"/>
      <c r="BS172" s="445"/>
      <c r="BT172" s="445"/>
      <c r="BU172" s="445"/>
      <c r="BV172" s="445"/>
      <c r="BW172" s="446"/>
      <c r="BX172" s="21"/>
      <c r="BY172" s="21"/>
      <c r="BZ172" s="21"/>
      <c r="CA172" s="21"/>
      <c r="CB172" s="21"/>
      <c r="CC172" s="21"/>
      <c r="CD172" s="21"/>
      <c r="CE172" s="21"/>
      <c r="CF172" s="21"/>
      <c r="CG172" s="21"/>
      <c r="CH172" s="21"/>
      <c r="CI172" s="21"/>
      <c r="CJ172" s="21"/>
      <c r="CK172" s="21"/>
      <c r="CL172" s="21"/>
      <c r="CM172" s="21"/>
      <c r="CN172" s="21"/>
      <c r="CO172" s="21"/>
      <c r="CP172" s="21"/>
      <c r="CQ172" s="21"/>
      <c r="CR172" s="21"/>
      <c r="CS172" s="21"/>
      <c r="CT172" s="21"/>
      <c r="CU172" s="21"/>
      <c r="CV172" s="21"/>
      <c r="CW172" s="21"/>
      <c r="CX172" s="21"/>
      <c r="CY172" s="21"/>
      <c r="CZ172" s="21"/>
    </row>
    <row r="173" s="514" customFormat="true" ht="15" customHeight="true" x14ac:dyDescent="0.2">
      <c r="A173" s="157"/>
      <c r="B173" s="151"/>
      <c r="C173" s="169"/>
      <c r="D173" s="168"/>
      <c r="E173" s="168"/>
      <c r="F173" s="168"/>
      <c r="G173" s="158"/>
      <c r="H173" s="161"/>
      <c r="I173" s="168"/>
      <c r="J173" s="168"/>
      <c r="K173" s="168"/>
      <c r="L173" s="164"/>
      <c r="M173" s="169"/>
      <c r="N173" s="168"/>
      <c r="O173" s="168"/>
      <c r="P173" s="168"/>
      <c r="Q173" s="158"/>
      <c r="R173" s="161"/>
      <c r="S173" s="168"/>
      <c r="T173" s="168"/>
      <c r="U173" s="168"/>
      <c r="V173" s="168"/>
      <c r="W173" s="164"/>
      <c r="X173" s="842"/>
      <c r="Y173" s="842"/>
      <c r="Z173" s="842"/>
      <c r="AA173" s="842"/>
      <c r="AB173" s="842"/>
      <c r="AC173" s="842"/>
      <c r="AD173" s="842"/>
      <c r="AE173" s="842"/>
      <c r="AF173" s="842"/>
      <c r="AG173" s="842"/>
      <c r="AH173" s="842"/>
      <c r="AI173" s="842"/>
      <c r="AJ173" s="842"/>
      <c r="AK173" s="842"/>
      <c r="AL173" s="842"/>
      <c r="AM173" s="842"/>
      <c r="AN173" s="842"/>
      <c r="AO173" s="842"/>
      <c r="AP173" s="842"/>
      <c r="AQ173" s="842"/>
      <c r="AR173" s="842"/>
      <c r="AS173" s="842"/>
      <c r="AT173" s="842"/>
      <c r="AU173" s="842"/>
      <c r="AV173" s="842"/>
      <c r="AW173" s="842"/>
      <c r="AX173" s="842"/>
      <c r="AY173" s="842"/>
      <c r="AZ173" s="357"/>
      <c r="BA173" s="877"/>
      <c r="BB173" s="604"/>
      <c r="BC173" s="458"/>
      <c r="BD173" s="445"/>
      <c r="BE173" s="445"/>
      <c r="BF173" s="445"/>
      <c r="BG173" s="462"/>
      <c r="BH173" s="458"/>
      <c r="BI173" s="445"/>
      <c r="BJ173" s="445"/>
      <c r="BK173" s="445"/>
      <c r="BL173" s="462"/>
      <c r="BM173" s="458"/>
      <c r="BN173" s="445"/>
      <c r="BO173" s="445"/>
      <c r="BP173" s="445"/>
      <c r="BQ173" s="462"/>
      <c r="BR173" s="458"/>
      <c r="BS173" s="445"/>
      <c r="BT173" s="445"/>
      <c r="BU173" s="445"/>
      <c r="BV173" s="445"/>
      <c r="BW173" s="446"/>
      <c r="BX173" s="21"/>
      <c r="BY173" s="21"/>
      <c r="BZ173" s="21"/>
      <c r="CA173" s="21"/>
      <c r="CB173" s="21"/>
      <c r="CC173" s="21"/>
      <c r="CD173" s="21"/>
      <c r="CE173" s="21"/>
      <c r="CF173" s="21"/>
      <c r="CG173" s="21"/>
      <c r="CH173" s="21"/>
      <c r="CI173" s="21"/>
      <c r="CJ173" s="21"/>
      <c r="CK173" s="21"/>
      <c r="CL173" s="21"/>
      <c r="CM173" s="21"/>
      <c r="CN173" s="21"/>
      <c r="CO173" s="21"/>
      <c r="CP173" s="21"/>
      <c r="CQ173" s="21"/>
      <c r="CR173" s="21"/>
      <c r="CS173" s="21"/>
      <c r="CT173" s="21"/>
      <c r="CU173" s="21"/>
      <c r="CV173" s="21"/>
      <c r="CW173" s="21"/>
      <c r="CX173" s="21"/>
      <c r="CY173" s="21"/>
      <c r="CZ173" s="21"/>
    </row>
    <row r="174" s="514" customFormat="true" ht="15" customHeight="true" x14ac:dyDescent="0.2">
      <c r="A174" s="157"/>
      <c r="B174" s="151"/>
      <c r="C174" s="169"/>
      <c r="D174" s="168"/>
      <c r="E174" s="168"/>
      <c r="F174" s="168"/>
      <c r="G174" s="158"/>
      <c r="H174" s="161"/>
      <c r="I174" s="168"/>
      <c r="J174" s="168"/>
      <c r="K174" s="168"/>
      <c r="L174" s="164"/>
      <c r="M174" s="169"/>
      <c r="N174" s="168"/>
      <c r="O174" s="168"/>
      <c r="P174" s="168"/>
      <c r="Q174" s="158"/>
      <c r="R174" s="161"/>
      <c r="S174" s="168"/>
      <c r="T174" s="168"/>
      <c r="U174" s="168"/>
      <c r="V174" s="168"/>
      <c r="W174" s="164"/>
      <c r="X174" s="842"/>
      <c r="Y174" s="842"/>
      <c r="Z174" s="842"/>
      <c r="AA174" s="842"/>
      <c r="AB174" s="842"/>
      <c r="AC174" s="842"/>
      <c r="AD174" s="842"/>
      <c r="AE174" s="842"/>
      <c r="AF174" s="842"/>
      <c r="AG174" s="842"/>
      <c r="AH174" s="842"/>
      <c r="AI174" s="842"/>
      <c r="AJ174" s="842"/>
      <c r="AK174" s="842"/>
      <c r="AL174" s="842"/>
      <c r="AM174" s="842"/>
      <c r="AN174" s="842"/>
      <c r="AO174" s="842"/>
      <c r="AP174" s="842"/>
      <c r="AQ174" s="842"/>
      <c r="AR174" s="842"/>
      <c r="AS174" s="842"/>
      <c r="AT174" s="842"/>
      <c r="AU174" s="842"/>
      <c r="AV174" s="842"/>
      <c r="AW174" s="842"/>
      <c r="AX174" s="842"/>
      <c r="AY174" s="842"/>
      <c r="AZ174" s="357"/>
      <c r="BA174" s="877"/>
      <c r="BB174" s="604"/>
      <c r="BC174" s="458"/>
      <c r="BD174" s="445"/>
      <c r="BE174" s="445"/>
      <c r="BF174" s="445"/>
      <c r="BG174" s="462"/>
      <c r="BH174" s="458"/>
      <c r="BI174" s="445"/>
      <c r="BJ174" s="445"/>
      <c r="BK174" s="445"/>
      <c r="BL174" s="462"/>
      <c r="BM174" s="458"/>
      <c r="BN174" s="445"/>
      <c r="BO174" s="445"/>
      <c r="BP174" s="445"/>
      <c r="BQ174" s="462"/>
      <c r="BR174" s="458"/>
      <c r="BS174" s="445"/>
      <c r="BT174" s="445"/>
      <c r="BU174" s="445"/>
      <c r="BV174" s="445"/>
      <c r="BW174" s="446"/>
      <c r="BX174" s="21"/>
      <c r="BY174" s="21"/>
      <c r="BZ174" s="21"/>
      <c r="CA174" s="21"/>
      <c r="CB174" s="21"/>
      <c r="CC174" s="21"/>
      <c r="CD174" s="21"/>
      <c r="CE174" s="21"/>
      <c r="CF174" s="21"/>
      <c r="CG174" s="21"/>
      <c r="CH174" s="21"/>
      <c r="CI174" s="21"/>
      <c r="CJ174" s="21"/>
      <c r="CK174" s="21"/>
      <c r="CL174" s="21"/>
      <c r="CM174" s="21"/>
      <c r="CN174" s="21"/>
      <c r="CO174" s="21"/>
      <c r="CP174" s="21"/>
      <c r="CQ174" s="21"/>
      <c r="CR174" s="21"/>
      <c r="CS174" s="21"/>
      <c r="CT174" s="21"/>
      <c r="CU174" s="21"/>
      <c r="CV174" s="21"/>
      <c r="CW174" s="21"/>
      <c r="CX174" s="21"/>
      <c r="CY174" s="21"/>
      <c r="CZ174" s="21"/>
    </row>
    <row r="175" s="514" customFormat="true" ht="15" customHeight="true" x14ac:dyDescent="0.2">
      <c r="A175" s="157"/>
      <c r="B175" s="151"/>
      <c r="C175" s="125"/>
      <c r="D175" s="124"/>
      <c r="E175" s="124"/>
      <c r="F175" s="124"/>
      <c r="G175" s="123"/>
      <c r="H175" s="122"/>
      <c r="I175" s="124"/>
      <c r="J175" s="124"/>
      <c r="K175" s="124"/>
      <c r="L175" s="121"/>
      <c r="M175" s="125"/>
      <c r="N175" s="124"/>
      <c r="O175" s="124"/>
      <c r="P175" s="124"/>
      <c r="Q175" s="123"/>
      <c r="R175" s="122"/>
      <c r="S175" s="124"/>
      <c r="T175" s="124"/>
      <c r="U175" s="124"/>
      <c r="V175" s="124"/>
      <c r="W175" s="121"/>
      <c r="X175" s="842"/>
      <c r="Y175" s="842"/>
      <c r="Z175" s="842"/>
      <c r="AA175" s="842"/>
      <c r="AB175" s="842"/>
      <c r="AC175" s="842"/>
      <c r="AD175" s="842"/>
      <c r="AE175" s="842"/>
      <c r="AF175" s="842"/>
      <c r="AG175" s="842"/>
      <c r="AH175" s="842"/>
      <c r="AI175" s="842"/>
      <c r="AJ175" s="842"/>
      <c r="AK175" s="842"/>
      <c r="AL175" s="842"/>
      <c r="AM175" s="842"/>
      <c r="AN175" s="842"/>
      <c r="AO175" s="842"/>
      <c r="AP175" s="842"/>
      <c r="AQ175" s="842"/>
      <c r="AR175" s="842"/>
      <c r="AS175" s="842"/>
      <c r="AT175" s="842"/>
      <c r="AU175" s="842"/>
      <c r="AV175" s="842"/>
      <c r="AW175" s="842"/>
      <c r="AX175" s="842"/>
      <c r="AY175" s="842"/>
      <c r="AZ175" s="357"/>
      <c r="BA175" s="877"/>
      <c r="BB175" s="604"/>
      <c r="BC175" s="458"/>
      <c r="BD175" s="445"/>
      <c r="BE175" s="445"/>
      <c r="BF175" s="445"/>
      <c r="BG175" s="462"/>
      <c r="BH175" s="458"/>
      <c r="BI175" s="445"/>
      <c r="BJ175" s="445"/>
      <c r="BK175" s="445"/>
      <c r="BL175" s="462"/>
      <c r="BM175" s="458"/>
      <c r="BN175" s="445"/>
      <c r="BO175" s="445"/>
      <c r="BP175" s="445"/>
      <c r="BQ175" s="462"/>
      <c r="BR175" s="458"/>
      <c r="BS175" s="445"/>
      <c r="BT175" s="445"/>
      <c r="BU175" s="445"/>
      <c r="BV175" s="445"/>
      <c r="BW175" s="446"/>
      <c r="BX175" s="21"/>
      <c r="BY175" s="21"/>
      <c r="BZ175" s="21"/>
      <c r="CA175" s="21"/>
      <c r="CB175" s="21"/>
      <c r="CC175" s="21"/>
      <c r="CD175" s="21"/>
      <c r="CE175" s="21"/>
      <c r="CF175" s="21"/>
      <c r="CG175" s="21"/>
      <c r="CH175" s="21"/>
      <c r="CI175" s="21"/>
      <c r="CJ175" s="21"/>
      <c r="CK175" s="21"/>
      <c r="CL175" s="21"/>
      <c r="CM175" s="21"/>
      <c r="CN175" s="21"/>
      <c r="CO175" s="21"/>
      <c r="CP175" s="21"/>
      <c r="CQ175" s="21"/>
      <c r="CR175" s="21"/>
      <c r="CS175" s="21"/>
      <c r="CT175" s="21"/>
      <c r="CU175" s="21"/>
      <c r="CV175" s="21"/>
      <c r="CW175" s="21"/>
      <c r="CX175" s="21"/>
      <c r="CY175" s="21"/>
      <c r="CZ175" s="21"/>
    </row>
    <row r="176" s="514" customFormat="true" ht="15" customHeight="true" x14ac:dyDescent="0.2">
      <c r="A176" s="157"/>
      <c r="B176" s="151"/>
      <c r="C176" s="125"/>
      <c r="D176" s="124"/>
      <c r="E176" s="124"/>
      <c r="F176" s="124"/>
      <c r="G176" s="123"/>
      <c r="H176" s="122"/>
      <c r="I176" s="124"/>
      <c r="J176" s="124"/>
      <c r="K176" s="124"/>
      <c r="L176" s="121"/>
      <c r="M176" s="125"/>
      <c r="N176" s="124"/>
      <c r="O176" s="124"/>
      <c r="P176" s="124"/>
      <c r="Q176" s="123"/>
      <c r="R176" s="122"/>
      <c r="S176" s="124"/>
      <c r="T176" s="124"/>
      <c r="U176" s="124"/>
      <c r="V176" s="124"/>
      <c r="W176" s="121"/>
      <c r="X176" s="842"/>
      <c r="Y176" s="842"/>
      <c r="Z176" s="842"/>
      <c r="AA176" s="842"/>
      <c r="AB176" s="842"/>
      <c r="AC176" s="842"/>
      <c r="AD176" s="842"/>
      <c r="AE176" s="842"/>
      <c r="AF176" s="842"/>
      <c r="AG176" s="842"/>
      <c r="AH176" s="842"/>
      <c r="AI176" s="842"/>
      <c r="AJ176" s="842"/>
      <c r="AK176" s="842"/>
      <c r="AL176" s="842"/>
      <c r="AM176" s="842"/>
      <c r="AN176" s="842"/>
      <c r="AO176" s="842"/>
      <c r="AP176" s="842"/>
      <c r="AQ176" s="842"/>
      <c r="AR176" s="842"/>
      <c r="AS176" s="842"/>
      <c r="AT176" s="842"/>
      <c r="AU176" s="842"/>
      <c r="AV176" s="842"/>
      <c r="AW176" s="842"/>
      <c r="AX176" s="842"/>
      <c r="AY176" s="842"/>
      <c r="AZ176" s="357"/>
      <c r="BA176" s="877"/>
      <c r="BB176" s="604"/>
      <c r="BC176" s="458"/>
      <c r="BD176" s="445"/>
      <c r="BE176" s="445"/>
      <c r="BF176" s="445"/>
      <c r="BG176" s="462"/>
      <c r="BH176" s="458"/>
      <c r="BI176" s="445"/>
      <c r="BJ176" s="445"/>
      <c r="BK176" s="445"/>
      <c r="BL176" s="462"/>
      <c r="BM176" s="458"/>
      <c r="BN176" s="445"/>
      <c r="BO176" s="445"/>
      <c r="BP176" s="445"/>
      <c r="BQ176" s="462"/>
      <c r="BR176" s="458"/>
      <c r="BS176" s="445"/>
      <c r="BT176" s="445"/>
      <c r="BU176" s="445"/>
      <c r="BV176" s="445"/>
      <c r="BW176" s="446"/>
      <c r="BX176" s="21"/>
      <c r="BY176" s="21"/>
      <c r="BZ176" s="21"/>
      <c r="CA176" s="21"/>
      <c r="CB176" s="21"/>
      <c r="CC176" s="21"/>
      <c r="CD176" s="21"/>
      <c r="CE176" s="21"/>
      <c r="CF176" s="21"/>
      <c r="CG176" s="21"/>
      <c r="CH176" s="21"/>
      <c r="CI176" s="21"/>
      <c r="CJ176" s="21"/>
      <c r="CK176" s="21"/>
      <c r="CL176" s="21"/>
      <c r="CM176" s="21"/>
      <c r="CN176" s="21"/>
      <c r="CO176" s="21"/>
      <c r="CP176" s="21"/>
      <c r="CQ176" s="21"/>
      <c r="CR176" s="21"/>
      <c r="CS176" s="21"/>
      <c r="CT176" s="21"/>
      <c r="CU176" s="21"/>
      <c r="CV176" s="21"/>
      <c r="CW176" s="21"/>
      <c r="CX176" s="21"/>
      <c r="CY176" s="21"/>
      <c r="CZ176" s="21"/>
    </row>
    <row r="177" s="514" customFormat="true" ht="15" customHeight="true" x14ac:dyDescent="0.2">
      <c r="A177" s="157"/>
      <c r="B177" s="151"/>
      <c r="C177" s="125"/>
      <c r="D177" s="124"/>
      <c r="E177" s="124"/>
      <c r="F177" s="124"/>
      <c r="G177" s="123"/>
      <c r="H177" s="122"/>
      <c r="I177" s="124"/>
      <c r="J177" s="124"/>
      <c r="K177" s="124"/>
      <c r="L177" s="121"/>
      <c r="M177" s="125"/>
      <c r="N177" s="124"/>
      <c r="O177" s="124"/>
      <c r="P177" s="124"/>
      <c r="Q177" s="123"/>
      <c r="R177" s="122"/>
      <c r="S177" s="124"/>
      <c r="T177" s="124"/>
      <c r="U177" s="124"/>
      <c r="V177" s="124"/>
      <c r="W177" s="121"/>
      <c r="X177" s="842"/>
      <c r="Y177" s="842"/>
      <c r="Z177" s="842"/>
      <c r="AA177" s="842"/>
      <c r="AB177" s="842"/>
      <c r="AC177" s="842"/>
      <c r="AD177" s="842"/>
      <c r="AE177" s="842"/>
      <c r="AF177" s="842"/>
      <c r="AG177" s="842"/>
      <c r="AH177" s="842"/>
      <c r="AI177" s="842"/>
      <c r="AJ177" s="842"/>
      <c r="AK177" s="842"/>
      <c r="AL177" s="842"/>
      <c r="AM177" s="842"/>
      <c r="AN177" s="842"/>
      <c r="AO177" s="842"/>
      <c r="AP177" s="842"/>
      <c r="AQ177" s="842"/>
      <c r="AR177" s="842"/>
      <c r="AS177" s="842"/>
      <c r="AT177" s="842"/>
      <c r="AU177" s="842"/>
      <c r="AV177" s="842"/>
      <c r="AW177" s="842"/>
      <c r="AX177" s="842"/>
      <c r="AY177" s="842"/>
      <c r="AZ177" s="357"/>
      <c r="BA177" s="877"/>
      <c r="BB177" s="604"/>
      <c r="BC177" s="458"/>
      <c r="BD177" s="445"/>
      <c r="BE177" s="445"/>
      <c r="BF177" s="445"/>
      <c r="BG177" s="462"/>
      <c r="BH177" s="458"/>
      <c r="BI177" s="445"/>
      <c r="BJ177" s="445"/>
      <c r="BK177" s="445"/>
      <c r="BL177" s="462"/>
      <c r="BM177" s="458"/>
      <c r="BN177" s="445"/>
      <c r="BO177" s="445"/>
      <c r="BP177" s="445"/>
      <c r="BQ177" s="462"/>
      <c r="BR177" s="458"/>
      <c r="BS177" s="445"/>
      <c r="BT177" s="445"/>
      <c r="BU177" s="445"/>
      <c r="BV177" s="445"/>
      <c r="BW177" s="446"/>
      <c r="BX177" s="21"/>
      <c r="BY177" s="21"/>
      <c r="BZ177" s="21"/>
      <c r="CA177" s="21"/>
      <c r="CB177" s="21"/>
      <c r="CC177" s="21"/>
      <c r="CD177" s="21"/>
      <c r="CE177" s="21"/>
      <c r="CF177" s="21"/>
      <c r="CG177" s="21"/>
      <c r="CH177" s="21"/>
      <c r="CI177" s="21"/>
      <c r="CJ177" s="21"/>
      <c r="CK177" s="21"/>
      <c r="CL177" s="21"/>
      <c r="CM177" s="21"/>
      <c r="CN177" s="21"/>
      <c r="CO177" s="21"/>
      <c r="CP177" s="21"/>
      <c r="CQ177" s="21"/>
      <c r="CR177" s="21"/>
      <c r="CS177" s="21"/>
      <c r="CT177" s="21"/>
      <c r="CU177" s="21"/>
      <c r="CV177" s="21"/>
      <c r="CW177" s="21"/>
      <c r="CX177" s="21"/>
      <c r="CY177" s="21"/>
      <c r="CZ177" s="21"/>
    </row>
    <row r="178" s="514" customFormat="true" ht="15" customHeight="true" x14ac:dyDescent="0.2">
      <c r="A178" s="157"/>
      <c r="B178" s="151"/>
      <c r="C178" s="125"/>
      <c r="D178" s="124"/>
      <c r="E178" s="124"/>
      <c r="F178" s="124"/>
      <c r="G178" s="123"/>
      <c r="H178" s="122"/>
      <c r="I178" s="124"/>
      <c r="J178" s="124"/>
      <c r="K178" s="124"/>
      <c r="L178" s="121"/>
      <c r="M178" s="125"/>
      <c r="N178" s="124"/>
      <c r="O178" s="124"/>
      <c r="P178" s="124"/>
      <c r="Q178" s="123"/>
      <c r="R178" s="122"/>
      <c r="S178" s="124"/>
      <c r="T178" s="124"/>
      <c r="U178" s="124"/>
      <c r="V178" s="124"/>
      <c r="W178" s="121"/>
      <c r="X178" s="842"/>
      <c r="Y178" s="842"/>
      <c r="Z178" s="842"/>
      <c r="AA178" s="842"/>
      <c r="AB178" s="842"/>
      <c r="AC178" s="842"/>
      <c r="AD178" s="842"/>
      <c r="AE178" s="842"/>
      <c r="AF178" s="842"/>
      <c r="AG178" s="842"/>
      <c r="AH178" s="842"/>
      <c r="AI178" s="842"/>
      <c r="AJ178" s="842"/>
      <c r="AK178" s="842"/>
      <c r="AL178" s="842"/>
      <c r="AM178" s="842"/>
      <c r="AN178" s="842"/>
      <c r="AO178" s="842"/>
      <c r="AP178" s="842"/>
      <c r="AQ178" s="842"/>
      <c r="AR178" s="842"/>
      <c r="AS178" s="842"/>
      <c r="AT178" s="842"/>
      <c r="AU178" s="842"/>
      <c r="AV178" s="842"/>
      <c r="AW178" s="842"/>
      <c r="AX178" s="842"/>
      <c r="AY178" s="842"/>
      <c r="AZ178" s="357"/>
      <c r="BA178" s="877"/>
      <c r="BB178" s="604"/>
      <c r="BC178" s="458"/>
      <c r="BD178" s="445"/>
      <c r="BE178" s="445"/>
      <c r="BF178" s="445"/>
      <c r="BG178" s="462"/>
      <c r="BH178" s="458"/>
      <c r="BI178" s="445"/>
      <c r="BJ178" s="445"/>
      <c r="BK178" s="445"/>
      <c r="BL178" s="462"/>
      <c r="BM178" s="458"/>
      <c r="BN178" s="445"/>
      <c r="BO178" s="445"/>
      <c r="BP178" s="445"/>
      <c r="BQ178" s="462"/>
      <c r="BR178" s="458"/>
      <c r="BS178" s="445"/>
      <c r="BT178" s="445"/>
      <c r="BU178" s="445"/>
      <c r="BV178" s="445"/>
      <c r="BW178" s="446"/>
      <c r="BX178" s="21"/>
      <c r="BY178" s="21"/>
      <c r="BZ178" s="21"/>
      <c r="CA178" s="21"/>
      <c r="CB178" s="21"/>
      <c r="CC178" s="21"/>
      <c r="CD178" s="21"/>
      <c r="CE178" s="21"/>
      <c r="CF178" s="21"/>
      <c r="CG178" s="21"/>
      <c r="CH178" s="21"/>
      <c r="CI178" s="21"/>
      <c r="CJ178" s="21"/>
      <c r="CK178" s="21"/>
      <c r="CL178" s="21"/>
      <c r="CM178" s="21"/>
      <c r="CN178" s="21"/>
      <c r="CO178" s="21"/>
      <c r="CP178" s="21"/>
      <c r="CQ178" s="21"/>
      <c r="CR178" s="21"/>
      <c r="CS178" s="21"/>
      <c r="CT178" s="21"/>
      <c r="CU178" s="21"/>
      <c r="CV178" s="21"/>
      <c r="CW178" s="21"/>
      <c r="CX178" s="21"/>
      <c r="CY178" s="21"/>
      <c r="CZ178" s="21"/>
    </row>
    <row r="179" s="514" customFormat="true" ht="15" customHeight="true" x14ac:dyDescent="0.2">
      <c r="A179" s="157"/>
      <c r="B179" s="151"/>
      <c r="C179" s="125"/>
      <c r="D179" s="124"/>
      <c r="E179" s="124"/>
      <c r="F179" s="124"/>
      <c r="G179" s="123"/>
      <c r="H179" s="122"/>
      <c r="I179" s="124"/>
      <c r="J179" s="124"/>
      <c r="K179" s="124"/>
      <c r="L179" s="121"/>
      <c r="M179" s="125"/>
      <c r="N179" s="124"/>
      <c r="O179" s="124"/>
      <c r="P179" s="124"/>
      <c r="Q179" s="123"/>
      <c r="R179" s="122"/>
      <c r="S179" s="124"/>
      <c r="T179" s="124"/>
      <c r="U179" s="124"/>
      <c r="V179" s="124"/>
      <c r="W179" s="121"/>
      <c r="X179" s="842"/>
      <c r="Y179" s="842"/>
      <c r="Z179" s="842"/>
      <c r="AA179" s="842"/>
      <c r="AB179" s="842"/>
      <c r="AC179" s="842"/>
      <c r="AD179" s="842"/>
      <c r="AE179" s="842"/>
      <c r="AF179" s="842"/>
      <c r="AG179" s="842"/>
      <c r="AH179" s="842"/>
      <c r="AI179" s="842"/>
      <c r="AJ179" s="842"/>
      <c r="AK179" s="842"/>
      <c r="AL179" s="842"/>
      <c r="AM179" s="842"/>
      <c r="AN179" s="842"/>
      <c r="AO179" s="842"/>
      <c r="AP179" s="842"/>
      <c r="AQ179" s="842"/>
      <c r="AR179" s="842"/>
      <c r="AS179" s="842"/>
      <c r="AT179" s="842"/>
      <c r="AU179" s="842"/>
      <c r="AV179" s="842"/>
      <c r="AW179" s="842"/>
      <c r="AX179" s="842"/>
      <c r="AY179" s="842"/>
      <c r="AZ179" s="357"/>
      <c r="BA179" s="877"/>
      <c r="BB179" s="604"/>
      <c r="BC179" s="458"/>
      <c r="BD179" s="445"/>
      <c r="BE179" s="445"/>
      <c r="BF179" s="445"/>
      <c r="BG179" s="462"/>
      <c r="BH179" s="458"/>
      <c r="BI179" s="445"/>
      <c r="BJ179" s="445"/>
      <c r="BK179" s="445"/>
      <c r="BL179" s="462"/>
      <c r="BM179" s="458"/>
      <c r="BN179" s="445"/>
      <c r="BO179" s="445"/>
      <c r="BP179" s="445"/>
      <c r="BQ179" s="462"/>
      <c r="BR179" s="458"/>
      <c r="BS179" s="445"/>
      <c r="BT179" s="445"/>
      <c r="BU179" s="445"/>
      <c r="BV179" s="445"/>
      <c r="BW179" s="446"/>
      <c r="BX179" s="21"/>
      <c r="BY179" s="21"/>
      <c r="BZ179" s="21"/>
      <c r="CA179" s="21"/>
      <c r="CB179" s="21"/>
      <c r="CC179" s="21"/>
      <c r="CD179" s="21"/>
      <c r="CE179" s="21"/>
      <c r="CF179" s="21"/>
      <c r="CG179" s="21"/>
      <c r="CH179" s="21"/>
      <c r="CI179" s="21"/>
      <c r="CJ179" s="21"/>
      <c r="CK179" s="21"/>
      <c r="CL179" s="21"/>
      <c r="CM179" s="21"/>
      <c r="CN179" s="21"/>
      <c r="CO179" s="21"/>
      <c r="CP179" s="21"/>
      <c r="CQ179" s="21"/>
      <c r="CR179" s="21"/>
      <c r="CS179" s="21"/>
      <c r="CT179" s="21"/>
      <c r="CU179" s="21"/>
      <c r="CV179" s="21"/>
      <c r="CW179" s="21"/>
      <c r="CX179" s="21"/>
      <c r="CY179" s="21"/>
      <c r="CZ179" s="21"/>
    </row>
    <row r="180" s="514" customFormat="true" ht="15" customHeight="true" x14ac:dyDescent="0.2">
      <c r="A180" s="157"/>
      <c r="B180" s="151"/>
      <c r="C180" s="125"/>
      <c r="D180" s="124"/>
      <c r="E180" s="124"/>
      <c r="F180" s="124"/>
      <c r="G180" s="123"/>
      <c r="H180" s="122"/>
      <c r="I180" s="124"/>
      <c r="J180" s="124"/>
      <c r="K180" s="124"/>
      <c r="L180" s="121"/>
      <c r="M180" s="125"/>
      <c r="N180" s="124"/>
      <c r="O180" s="124"/>
      <c r="P180" s="124"/>
      <c r="Q180" s="123"/>
      <c r="R180" s="122"/>
      <c r="S180" s="124"/>
      <c r="T180" s="124"/>
      <c r="U180" s="124"/>
      <c r="V180" s="124"/>
      <c r="W180" s="121"/>
      <c r="X180" s="842"/>
      <c r="Y180" s="842"/>
      <c r="Z180" s="842"/>
      <c r="AA180" s="842"/>
      <c r="AB180" s="842"/>
      <c r="AC180" s="842"/>
      <c r="AD180" s="842"/>
      <c r="AE180" s="842"/>
      <c r="AF180" s="842"/>
      <c r="AG180" s="842"/>
      <c r="AH180" s="842"/>
      <c r="AI180" s="842"/>
      <c r="AJ180" s="842"/>
      <c r="AK180" s="842"/>
      <c r="AL180" s="842"/>
      <c r="AM180" s="842"/>
      <c r="AN180" s="842"/>
      <c r="AO180" s="842"/>
      <c r="AP180" s="842"/>
      <c r="AQ180" s="842"/>
      <c r="AR180" s="842"/>
      <c r="AS180" s="842"/>
      <c r="AT180" s="842"/>
      <c r="AU180" s="842"/>
      <c r="AV180" s="842"/>
      <c r="AW180" s="842"/>
      <c r="AX180" s="842"/>
      <c r="AY180" s="842"/>
      <c r="AZ180" s="357"/>
      <c r="BA180" s="877"/>
      <c r="BB180" s="604"/>
      <c r="BC180" s="458"/>
      <c r="BD180" s="445"/>
      <c r="BE180" s="445"/>
      <c r="BF180" s="445"/>
      <c r="BG180" s="462"/>
      <c r="BH180" s="458"/>
      <c r="BI180" s="445"/>
      <c r="BJ180" s="445"/>
      <c r="BK180" s="445"/>
      <c r="BL180" s="462"/>
      <c r="BM180" s="458"/>
      <c r="BN180" s="445"/>
      <c r="BO180" s="445"/>
      <c r="BP180" s="445"/>
      <c r="BQ180" s="462"/>
      <c r="BR180" s="458"/>
      <c r="BS180" s="445"/>
      <c r="BT180" s="445"/>
      <c r="BU180" s="445"/>
      <c r="BV180" s="445"/>
      <c r="BW180" s="446"/>
      <c r="BX180" s="21"/>
      <c r="BY180" s="21"/>
      <c r="BZ180" s="21"/>
      <c r="CA180" s="21"/>
      <c r="CB180" s="21"/>
      <c r="CC180" s="21"/>
      <c r="CD180" s="21"/>
      <c r="CE180" s="21"/>
      <c r="CF180" s="21"/>
      <c r="CG180" s="21"/>
      <c r="CH180" s="21"/>
      <c r="CI180" s="21"/>
      <c r="CJ180" s="21"/>
      <c r="CK180" s="21"/>
      <c r="CL180" s="21"/>
      <c r="CM180" s="21"/>
      <c r="CN180" s="21"/>
      <c r="CO180" s="21"/>
      <c r="CP180" s="21"/>
      <c r="CQ180" s="21"/>
      <c r="CR180" s="21"/>
      <c r="CS180" s="21"/>
      <c r="CT180" s="21"/>
      <c r="CU180" s="21"/>
      <c r="CV180" s="21"/>
      <c r="CW180" s="21"/>
      <c r="CX180" s="21"/>
      <c r="CY180" s="21"/>
      <c r="CZ180" s="21"/>
    </row>
    <row r="181" s="514" customFormat="true" ht="15" customHeight="true" x14ac:dyDescent="0.2">
      <c r="A181" s="157"/>
      <c r="B181" s="151"/>
      <c r="C181" s="125"/>
      <c r="D181" s="124"/>
      <c r="E181" s="124"/>
      <c r="F181" s="124"/>
      <c r="G181" s="123"/>
      <c r="H181" s="122"/>
      <c r="I181" s="124"/>
      <c r="J181" s="124"/>
      <c r="K181" s="124"/>
      <c r="L181" s="121"/>
      <c r="M181" s="125"/>
      <c r="N181" s="124"/>
      <c r="O181" s="124"/>
      <c r="P181" s="124"/>
      <c r="Q181" s="123"/>
      <c r="R181" s="122"/>
      <c r="S181" s="124"/>
      <c r="T181" s="124"/>
      <c r="U181" s="124"/>
      <c r="V181" s="124"/>
      <c r="W181" s="121"/>
      <c r="X181" s="842"/>
      <c r="Y181" s="842"/>
      <c r="Z181" s="842"/>
      <c r="AA181" s="842"/>
      <c r="AB181" s="842"/>
      <c r="AC181" s="842"/>
      <c r="AD181" s="842"/>
      <c r="AE181" s="842"/>
      <c r="AF181" s="842"/>
      <c r="AG181" s="842"/>
      <c r="AH181" s="842"/>
      <c r="AI181" s="842"/>
      <c r="AJ181" s="842"/>
      <c r="AK181" s="842"/>
      <c r="AL181" s="842"/>
      <c r="AM181" s="842"/>
      <c r="AN181" s="842"/>
      <c r="AO181" s="842"/>
      <c r="AP181" s="842"/>
      <c r="AQ181" s="842"/>
      <c r="AR181" s="842"/>
      <c r="AS181" s="842"/>
      <c r="AT181" s="842"/>
      <c r="AU181" s="842"/>
      <c r="AV181" s="842"/>
      <c r="AW181" s="842"/>
      <c r="AX181" s="842"/>
      <c r="AY181" s="842"/>
      <c r="AZ181" s="357"/>
      <c r="BA181" s="877"/>
      <c r="BB181" s="604"/>
      <c r="BC181" s="458"/>
      <c r="BD181" s="445"/>
      <c r="BE181" s="445"/>
      <c r="BF181" s="445"/>
      <c r="BG181" s="462"/>
      <c r="BH181" s="458"/>
      <c r="BI181" s="445"/>
      <c r="BJ181" s="445"/>
      <c r="BK181" s="445"/>
      <c r="BL181" s="462"/>
      <c r="BM181" s="458"/>
      <c r="BN181" s="445"/>
      <c r="BO181" s="445"/>
      <c r="BP181" s="445"/>
      <c r="BQ181" s="462"/>
      <c r="BR181" s="458"/>
      <c r="BS181" s="445"/>
      <c r="BT181" s="445"/>
      <c r="BU181" s="445"/>
      <c r="BV181" s="445"/>
      <c r="BW181" s="446"/>
      <c r="BX181" s="21"/>
      <c r="BY181" s="21"/>
      <c r="BZ181" s="21"/>
      <c r="CA181" s="21"/>
      <c r="CB181" s="21"/>
      <c r="CC181" s="21"/>
      <c r="CD181" s="21"/>
      <c r="CE181" s="21"/>
      <c r="CF181" s="21"/>
      <c r="CG181" s="21"/>
      <c r="CH181" s="21"/>
      <c r="CI181" s="21"/>
      <c r="CJ181" s="21"/>
      <c r="CK181" s="21"/>
      <c r="CL181" s="21"/>
      <c r="CM181" s="21"/>
      <c r="CN181" s="21"/>
      <c r="CO181" s="21"/>
      <c r="CP181" s="21"/>
      <c r="CQ181" s="21"/>
      <c r="CR181" s="21"/>
      <c r="CS181" s="21"/>
      <c r="CT181" s="21"/>
      <c r="CU181" s="21"/>
      <c r="CV181" s="21"/>
      <c r="CW181" s="21"/>
      <c r="CX181" s="21"/>
      <c r="CY181" s="21"/>
      <c r="CZ181" s="21"/>
    </row>
    <row r="182" s="514" customFormat="true" ht="15" customHeight="true" x14ac:dyDescent="0.2">
      <c r="A182" s="157"/>
      <c r="B182" s="151"/>
      <c r="C182" s="125"/>
      <c r="D182" s="124"/>
      <c r="E182" s="124"/>
      <c r="F182" s="124"/>
      <c r="G182" s="123"/>
      <c r="H182" s="122"/>
      <c r="I182" s="124"/>
      <c r="J182" s="124"/>
      <c r="K182" s="124"/>
      <c r="L182" s="121"/>
      <c r="M182" s="125"/>
      <c r="N182" s="124"/>
      <c r="O182" s="124"/>
      <c r="P182" s="124"/>
      <c r="Q182" s="123"/>
      <c r="R182" s="122"/>
      <c r="S182" s="124"/>
      <c r="T182" s="124"/>
      <c r="U182" s="124"/>
      <c r="V182" s="124"/>
      <c r="W182" s="121"/>
      <c r="X182" s="842"/>
      <c r="Y182" s="842"/>
      <c r="Z182" s="842"/>
      <c r="AA182" s="842"/>
      <c r="AB182" s="842"/>
      <c r="AC182" s="842"/>
      <c r="AD182" s="842"/>
      <c r="AE182" s="842"/>
      <c r="AF182" s="842"/>
      <c r="AG182" s="842"/>
      <c r="AH182" s="842"/>
      <c r="AI182" s="842"/>
      <c r="AJ182" s="842"/>
      <c r="AK182" s="842"/>
      <c r="AL182" s="842"/>
      <c r="AM182" s="842"/>
      <c r="AN182" s="842"/>
      <c r="AO182" s="842"/>
      <c r="AP182" s="842"/>
      <c r="AQ182" s="842"/>
      <c r="AR182" s="842"/>
      <c r="AS182" s="842"/>
      <c r="AT182" s="842"/>
      <c r="AU182" s="842"/>
      <c r="AV182" s="842"/>
      <c r="AW182" s="842"/>
      <c r="AX182" s="842"/>
      <c r="AY182" s="842"/>
      <c r="AZ182" s="357"/>
      <c r="BA182" s="877"/>
      <c r="BB182" s="604"/>
      <c r="BC182" s="458"/>
      <c r="BD182" s="445"/>
      <c r="BE182" s="445"/>
      <c r="BF182" s="445"/>
      <c r="BG182" s="462"/>
      <c r="BH182" s="458"/>
      <c r="BI182" s="445"/>
      <c r="BJ182" s="445"/>
      <c r="BK182" s="445"/>
      <c r="BL182" s="462"/>
      <c r="BM182" s="458"/>
      <c r="BN182" s="445"/>
      <c r="BO182" s="445"/>
      <c r="BP182" s="445"/>
      <c r="BQ182" s="462"/>
      <c r="BR182" s="458"/>
      <c r="BS182" s="445"/>
      <c r="BT182" s="445"/>
      <c r="BU182" s="445"/>
      <c r="BV182" s="445"/>
      <c r="BW182" s="446"/>
      <c r="BX182" s="21"/>
      <c r="BY182" s="21"/>
      <c r="BZ182" s="21"/>
      <c r="CA182" s="21"/>
      <c r="CB182" s="21"/>
      <c r="CC182" s="21"/>
      <c r="CD182" s="21"/>
      <c r="CE182" s="21"/>
      <c r="CF182" s="21"/>
      <c r="CG182" s="21"/>
      <c r="CH182" s="21"/>
      <c r="CI182" s="21"/>
      <c r="CJ182" s="21"/>
      <c r="CK182" s="21"/>
      <c r="CL182" s="21"/>
      <c r="CM182" s="21"/>
      <c r="CN182" s="21"/>
      <c r="CO182" s="21"/>
      <c r="CP182" s="21"/>
      <c r="CQ182" s="21"/>
      <c r="CR182" s="21"/>
      <c r="CS182" s="21"/>
      <c r="CT182" s="21"/>
      <c r="CU182" s="21"/>
      <c r="CV182" s="21"/>
      <c r="CW182" s="21"/>
      <c r="CX182" s="21"/>
      <c r="CY182" s="21"/>
      <c r="CZ182" s="21"/>
    </row>
    <row r="183" s="514" customFormat="true" ht="15" customHeight="true" x14ac:dyDescent="0.2">
      <c r="A183" s="157"/>
      <c r="B183" s="151"/>
      <c r="C183" s="125"/>
      <c r="D183" s="124"/>
      <c r="E183" s="124"/>
      <c r="F183" s="124"/>
      <c r="G183" s="123"/>
      <c r="H183" s="122"/>
      <c r="I183" s="124"/>
      <c r="J183" s="124"/>
      <c r="K183" s="124"/>
      <c r="L183" s="121"/>
      <c r="M183" s="125"/>
      <c r="N183" s="124"/>
      <c r="O183" s="124"/>
      <c r="P183" s="124"/>
      <c r="Q183" s="123"/>
      <c r="R183" s="122"/>
      <c r="S183" s="124"/>
      <c r="T183" s="124"/>
      <c r="U183" s="124"/>
      <c r="V183" s="124"/>
      <c r="W183" s="121"/>
      <c r="X183" s="842"/>
      <c r="Y183" s="842"/>
      <c r="Z183" s="842"/>
      <c r="AA183" s="842"/>
      <c r="AB183" s="842"/>
      <c r="AC183" s="842"/>
      <c r="AD183" s="842"/>
      <c r="AE183" s="842"/>
      <c r="AF183" s="842"/>
      <c r="AG183" s="842"/>
      <c r="AH183" s="842"/>
      <c r="AI183" s="842"/>
      <c r="AJ183" s="842"/>
      <c r="AK183" s="842"/>
      <c r="AL183" s="842"/>
      <c r="AM183" s="842"/>
      <c r="AN183" s="842"/>
      <c r="AO183" s="842"/>
      <c r="AP183" s="842"/>
      <c r="AQ183" s="842"/>
      <c r="AR183" s="842"/>
      <c r="AS183" s="842"/>
      <c r="AT183" s="842"/>
      <c r="AU183" s="842"/>
      <c r="AV183" s="842"/>
      <c r="AW183" s="842"/>
      <c r="AX183" s="842"/>
      <c r="AY183" s="842"/>
      <c r="AZ183" s="357"/>
      <c r="BA183" s="877"/>
      <c r="BB183" s="604"/>
      <c r="BC183" s="458"/>
      <c r="BD183" s="445"/>
      <c r="BE183" s="445"/>
      <c r="BF183" s="445"/>
      <c r="BG183" s="462"/>
      <c r="BH183" s="458"/>
      <c r="BI183" s="445"/>
      <c r="BJ183" s="445"/>
      <c r="BK183" s="445"/>
      <c r="BL183" s="462"/>
      <c r="BM183" s="458"/>
      <c r="BN183" s="445"/>
      <c r="BO183" s="445"/>
      <c r="BP183" s="445"/>
      <c r="BQ183" s="462"/>
      <c r="BR183" s="458"/>
      <c r="BS183" s="445"/>
      <c r="BT183" s="445"/>
      <c r="BU183" s="445"/>
      <c r="BV183" s="445"/>
      <c r="BW183" s="446"/>
      <c r="BX183" s="21"/>
      <c r="BY183" s="21"/>
      <c r="BZ183" s="21"/>
      <c r="CA183" s="21"/>
      <c r="CB183" s="21"/>
      <c r="CC183" s="21"/>
      <c r="CD183" s="21"/>
      <c r="CE183" s="21"/>
      <c r="CF183" s="21"/>
      <c r="CG183" s="21"/>
      <c r="CH183" s="21"/>
      <c r="CI183" s="21"/>
      <c r="CJ183" s="21"/>
      <c r="CK183" s="21"/>
      <c r="CL183" s="21"/>
      <c r="CM183" s="21"/>
      <c r="CN183" s="21"/>
      <c r="CO183" s="21"/>
      <c r="CP183" s="21"/>
      <c r="CQ183" s="21"/>
      <c r="CR183" s="21"/>
      <c r="CS183" s="21"/>
      <c r="CT183" s="21"/>
      <c r="CU183" s="21"/>
      <c r="CV183" s="21"/>
      <c r="CW183" s="21"/>
      <c r="CX183" s="21"/>
      <c r="CY183" s="21"/>
      <c r="CZ183" s="21"/>
    </row>
    <row r="184" s="514" customFormat="true" ht="15" customHeight="true" x14ac:dyDescent="0.2">
      <c r="A184" s="157"/>
      <c r="B184" s="151"/>
      <c r="C184" s="125"/>
      <c r="D184" s="124"/>
      <c r="E184" s="124"/>
      <c r="F184" s="124"/>
      <c r="G184" s="123"/>
      <c r="H184" s="122"/>
      <c r="I184" s="124"/>
      <c r="J184" s="124"/>
      <c r="K184" s="124"/>
      <c r="L184" s="121"/>
      <c r="M184" s="125"/>
      <c r="N184" s="124"/>
      <c r="O184" s="124"/>
      <c r="P184" s="124"/>
      <c r="Q184" s="123"/>
      <c r="R184" s="122"/>
      <c r="S184" s="124"/>
      <c r="T184" s="124"/>
      <c r="U184" s="124"/>
      <c r="V184" s="124"/>
      <c r="W184" s="121"/>
      <c r="X184" s="842"/>
      <c r="Y184" s="842"/>
      <c r="Z184" s="842"/>
      <c r="AA184" s="842"/>
      <c r="AB184" s="842"/>
      <c r="AC184" s="842"/>
      <c r="AD184" s="842"/>
      <c r="AE184" s="842"/>
      <c r="AF184" s="842"/>
      <c r="AG184" s="842"/>
      <c r="AH184" s="842"/>
      <c r="AI184" s="842"/>
      <c r="AJ184" s="842"/>
      <c r="AK184" s="842"/>
      <c r="AL184" s="842"/>
      <c r="AM184" s="842"/>
      <c r="AN184" s="842"/>
      <c r="AO184" s="842"/>
      <c r="AP184" s="842"/>
      <c r="AQ184" s="842"/>
      <c r="AR184" s="842"/>
      <c r="AS184" s="842"/>
      <c r="AT184" s="842"/>
      <c r="AU184" s="842"/>
      <c r="AV184" s="842"/>
      <c r="AW184" s="842"/>
      <c r="AX184" s="842"/>
      <c r="AY184" s="842"/>
      <c r="AZ184" s="357"/>
      <c r="BA184" s="877"/>
      <c r="BB184" s="604"/>
      <c r="BC184" s="458"/>
      <c r="BD184" s="445"/>
      <c r="BE184" s="445"/>
      <c r="BF184" s="445"/>
      <c r="BG184" s="462"/>
      <c r="BH184" s="458"/>
      <c r="BI184" s="445"/>
      <c r="BJ184" s="445"/>
      <c r="BK184" s="445"/>
      <c r="BL184" s="462"/>
      <c r="BM184" s="458"/>
      <c r="BN184" s="445"/>
      <c r="BO184" s="445"/>
      <c r="BP184" s="445"/>
      <c r="BQ184" s="462"/>
      <c r="BR184" s="458"/>
      <c r="BS184" s="445"/>
      <c r="BT184" s="445"/>
      <c r="BU184" s="445"/>
      <c r="BV184" s="445"/>
      <c r="BW184" s="446"/>
      <c r="BX184" s="21"/>
      <c r="BY184" s="21"/>
      <c r="BZ184" s="21"/>
      <c r="CA184" s="21"/>
      <c r="CB184" s="21"/>
      <c r="CC184" s="21"/>
      <c r="CD184" s="21"/>
      <c r="CE184" s="21"/>
      <c r="CF184" s="21"/>
      <c r="CG184" s="21"/>
      <c r="CH184" s="21"/>
      <c r="CI184" s="21"/>
      <c r="CJ184" s="21"/>
      <c r="CK184" s="21"/>
      <c r="CL184" s="21"/>
      <c r="CM184" s="21"/>
      <c r="CN184" s="21"/>
      <c r="CO184" s="21"/>
      <c r="CP184" s="21"/>
      <c r="CQ184" s="21"/>
      <c r="CR184" s="21"/>
      <c r="CS184" s="21"/>
      <c r="CT184" s="21"/>
      <c r="CU184" s="21"/>
      <c r="CV184" s="21"/>
      <c r="CW184" s="21"/>
      <c r="CX184" s="21"/>
      <c r="CY184" s="21"/>
      <c r="CZ184" s="21"/>
    </row>
    <row r="185" s="514" customFormat="true" ht="15" customHeight="true" x14ac:dyDescent="0.2">
      <c r="A185" s="157"/>
      <c r="B185" s="151"/>
      <c r="C185" s="125"/>
      <c r="D185" s="124"/>
      <c r="E185" s="124"/>
      <c r="F185" s="124"/>
      <c r="G185" s="123"/>
      <c r="H185" s="122"/>
      <c r="I185" s="124"/>
      <c r="J185" s="124"/>
      <c r="K185" s="124"/>
      <c r="L185" s="121"/>
      <c r="M185" s="125"/>
      <c r="N185" s="124"/>
      <c r="O185" s="124"/>
      <c r="P185" s="124"/>
      <c r="Q185" s="123"/>
      <c r="R185" s="122"/>
      <c r="S185" s="124"/>
      <c r="T185" s="124"/>
      <c r="U185" s="124"/>
      <c r="V185" s="124"/>
      <c r="W185" s="121"/>
      <c r="X185" s="842"/>
      <c r="Y185" s="842"/>
      <c r="Z185" s="842"/>
      <c r="AA185" s="842"/>
      <c r="AB185" s="842"/>
      <c r="AC185" s="842"/>
      <c r="AD185" s="842"/>
      <c r="AE185" s="842"/>
      <c r="AF185" s="842"/>
      <c r="AG185" s="842"/>
      <c r="AH185" s="842"/>
      <c r="AI185" s="842"/>
      <c r="AJ185" s="842"/>
      <c r="AK185" s="842"/>
      <c r="AL185" s="842"/>
      <c r="AM185" s="842"/>
      <c r="AN185" s="842"/>
      <c r="AO185" s="842"/>
      <c r="AP185" s="842"/>
      <c r="AQ185" s="842"/>
      <c r="AR185" s="842"/>
      <c r="AS185" s="842"/>
      <c r="AT185" s="842"/>
      <c r="AU185" s="842"/>
      <c r="AV185" s="842"/>
      <c r="AW185" s="842"/>
      <c r="AX185" s="842"/>
      <c r="AY185" s="842"/>
      <c r="AZ185" s="357"/>
      <c r="BA185" s="877"/>
      <c r="BB185" s="604"/>
      <c r="BC185" s="458"/>
      <c r="BD185" s="445"/>
      <c r="BE185" s="445"/>
      <c r="BF185" s="445"/>
      <c r="BG185" s="462"/>
      <c r="BH185" s="458"/>
      <c r="BI185" s="445"/>
      <c r="BJ185" s="445"/>
      <c r="BK185" s="445"/>
      <c r="BL185" s="462"/>
      <c r="BM185" s="458"/>
      <c r="BN185" s="445"/>
      <c r="BO185" s="445"/>
      <c r="BP185" s="445"/>
      <c r="BQ185" s="462"/>
      <c r="BR185" s="458"/>
      <c r="BS185" s="445"/>
      <c r="BT185" s="445"/>
      <c r="BU185" s="445"/>
      <c r="BV185" s="445"/>
      <c r="BW185" s="446"/>
      <c r="BX185" s="21"/>
      <c r="BY185" s="21"/>
      <c r="BZ185" s="21"/>
      <c r="CA185" s="21"/>
      <c r="CB185" s="21"/>
      <c r="CC185" s="21"/>
      <c r="CD185" s="21"/>
      <c r="CE185" s="21"/>
      <c r="CF185" s="21"/>
      <c r="CG185" s="21"/>
      <c r="CH185" s="21"/>
      <c r="CI185" s="21"/>
      <c r="CJ185" s="21"/>
      <c r="CK185" s="21"/>
      <c r="CL185" s="21"/>
      <c r="CM185" s="21"/>
      <c r="CN185" s="21"/>
      <c r="CO185" s="21"/>
      <c r="CP185" s="21"/>
      <c r="CQ185" s="21"/>
      <c r="CR185" s="21"/>
      <c r="CS185" s="21"/>
      <c r="CT185" s="21"/>
      <c r="CU185" s="21"/>
      <c r="CV185" s="21"/>
      <c r="CW185" s="21"/>
      <c r="CX185" s="21"/>
      <c r="CY185" s="21"/>
      <c r="CZ185" s="21"/>
    </row>
    <row r="186" s="514" customFormat="true" ht="15" customHeight="true" x14ac:dyDescent="0.2">
      <c r="A186" s="157"/>
      <c r="B186" s="151"/>
      <c r="C186" s="125"/>
      <c r="D186" s="124"/>
      <c r="E186" s="124"/>
      <c r="F186" s="124"/>
      <c r="G186" s="123"/>
      <c r="H186" s="122"/>
      <c r="I186" s="124"/>
      <c r="J186" s="124"/>
      <c r="K186" s="124"/>
      <c r="L186" s="121"/>
      <c r="M186" s="125"/>
      <c r="N186" s="124"/>
      <c r="O186" s="124"/>
      <c r="P186" s="124"/>
      <c r="Q186" s="123"/>
      <c r="R186" s="122"/>
      <c r="S186" s="124"/>
      <c r="T186" s="124"/>
      <c r="U186" s="124"/>
      <c r="V186" s="124"/>
      <c r="W186" s="121"/>
      <c r="X186" s="842"/>
      <c r="Y186" s="842"/>
      <c r="Z186" s="842"/>
      <c r="AA186" s="842"/>
      <c r="AB186" s="842"/>
      <c r="AC186" s="842"/>
      <c r="AD186" s="842"/>
      <c r="AE186" s="842"/>
      <c r="AF186" s="842"/>
      <c r="AG186" s="842"/>
      <c r="AH186" s="842"/>
      <c r="AI186" s="842"/>
      <c r="AJ186" s="842"/>
      <c r="AK186" s="842"/>
      <c r="AL186" s="842"/>
      <c r="AM186" s="842"/>
      <c r="AN186" s="842"/>
      <c r="AO186" s="842"/>
      <c r="AP186" s="842"/>
      <c r="AQ186" s="842"/>
      <c r="AR186" s="842"/>
      <c r="AS186" s="842"/>
      <c r="AT186" s="842"/>
      <c r="AU186" s="842"/>
      <c r="AV186" s="842"/>
      <c r="AW186" s="842"/>
      <c r="AX186" s="842"/>
      <c r="AY186" s="842"/>
      <c r="AZ186" s="357"/>
      <c r="BA186" s="877"/>
      <c r="BB186" s="604"/>
      <c r="BC186" s="458"/>
      <c r="BD186" s="445"/>
      <c r="BE186" s="445"/>
      <c r="BF186" s="445"/>
      <c r="BG186" s="462"/>
      <c r="BH186" s="458"/>
      <c r="BI186" s="445"/>
      <c r="BJ186" s="445"/>
      <c r="BK186" s="445"/>
      <c r="BL186" s="462"/>
      <c r="BM186" s="458"/>
      <c r="BN186" s="445"/>
      <c r="BO186" s="445"/>
      <c r="BP186" s="445"/>
      <c r="BQ186" s="462"/>
      <c r="BR186" s="458"/>
      <c r="BS186" s="445"/>
      <c r="BT186" s="445"/>
      <c r="BU186" s="445"/>
      <c r="BV186" s="445"/>
      <c r="BW186" s="446"/>
      <c r="BX186" s="21"/>
      <c r="BY186" s="21"/>
      <c r="BZ186" s="21"/>
      <c r="CA186" s="21"/>
      <c r="CB186" s="21"/>
      <c r="CC186" s="21"/>
      <c r="CD186" s="21"/>
      <c r="CE186" s="21"/>
      <c r="CF186" s="21"/>
      <c r="CG186" s="21"/>
      <c r="CH186" s="21"/>
      <c r="CI186" s="21"/>
      <c r="CJ186" s="21"/>
      <c r="CK186" s="21"/>
      <c r="CL186" s="21"/>
      <c r="CM186" s="21"/>
      <c r="CN186" s="21"/>
      <c r="CO186" s="21"/>
      <c r="CP186" s="21"/>
      <c r="CQ186" s="21"/>
      <c r="CR186" s="21"/>
      <c r="CS186" s="21"/>
      <c r="CT186" s="21"/>
      <c r="CU186" s="21"/>
      <c r="CV186" s="21"/>
      <c r="CW186" s="21"/>
      <c r="CX186" s="21"/>
      <c r="CY186" s="21"/>
      <c r="CZ186" s="21"/>
    </row>
    <row r="187" s="514" customFormat="true" ht="15" customHeight="true" x14ac:dyDescent="0.2">
      <c r="A187" s="157"/>
      <c r="B187" s="151"/>
      <c r="C187" s="125"/>
      <c r="D187" s="124"/>
      <c r="E187" s="124"/>
      <c r="F187" s="124"/>
      <c r="G187" s="123"/>
      <c r="H187" s="122"/>
      <c r="I187" s="124"/>
      <c r="J187" s="124"/>
      <c r="K187" s="124"/>
      <c r="L187" s="121"/>
      <c r="M187" s="125"/>
      <c r="N187" s="124"/>
      <c r="O187" s="124"/>
      <c r="P187" s="124"/>
      <c r="Q187" s="123"/>
      <c r="R187" s="122"/>
      <c r="S187" s="124"/>
      <c r="T187" s="124"/>
      <c r="U187" s="124"/>
      <c r="V187" s="124"/>
      <c r="W187" s="121"/>
      <c r="X187" s="842"/>
      <c r="Y187" s="842"/>
      <c r="Z187" s="842"/>
      <c r="AA187" s="842"/>
      <c r="AB187" s="842"/>
      <c r="AC187" s="842"/>
      <c r="AD187" s="842"/>
      <c r="AE187" s="842"/>
      <c r="AF187" s="842"/>
      <c r="AG187" s="842"/>
      <c r="AH187" s="842"/>
      <c r="AI187" s="842"/>
      <c r="AJ187" s="842"/>
      <c r="AK187" s="842"/>
      <c r="AL187" s="842"/>
      <c r="AM187" s="842"/>
      <c r="AN187" s="842"/>
      <c r="AO187" s="842"/>
      <c r="AP187" s="842"/>
      <c r="AQ187" s="842"/>
      <c r="AR187" s="842"/>
      <c r="AS187" s="842"/>
      <c r="AT187" s="842"/>
      <c r="AU187" s="842"/>
      <c r="AV187" s="842"/>
      <c r="AW187" s="842"/>
      <c r="AX187" s="842"/>
      <c r="AY187" s="842"/>
      <c r="AZ187" s="357"/>
      <c r="BA187" s="877"/>
      <c r="BB187" s="604"/>
      <c r="BC187" s="458"/>
      <c r="BD187" s="445"/>
      <c r="BE187" s="445"/>
      <c r="BF187" s="445"/>
      <c r="BG187" s="462"/>
      <c r="BH187" s="458"/>
      <c r="BI187" s="445"/>
      <c r="BJ187" s="445"/>
      <c r="BK187" s="445"/>
      <c r="BL187" s="462"/>
      <c r="BM187" s="458"/>
      <c r="BN187" s="445"/>
      <c r="BO187" s="445"/>
      <c r="BP187" s="445"/>
      <c r="BQ187" s="462"/>
      <c r="BR187" s="458"/>
      <c r="BS187" s="445"/>
      <c r="BT187" s="445"/>
      <c r="BU187" s="445"/>
      <c r="BV187" s="445"/>
      <c r="BW187" s="446"/>
      <c r="BX187" s="21"/>
      <c r="BY187" s="21"/>
      <c r="BZ187" s="21"/>
      <c r="CA187" s="21"/>
      <c r="CB187" s="21"/>
      <c r="CC187" s="21"/>
      <c r="CD187" s="21"/>
      <c r="CE187" s="21"/>
      <c r="CF187" s="21"/>
      <c r="CG187" s="21"/>
      <c r="CH187" s="21"/>
      <c r="CI187" s="21"/>
      <c r="CJ187" s="21"/>
      <c r="CK187" s="21"/>
      <c r="CL187" s="21"/>
      <c r="CM187" s="21"/>
      <c r="CN187" s="21"/>
      <c r="CO187" s="21"/>
      <c r="CP187" s="21"/>
      <c r="CQ187" s="21"/>
      <c r="CR187" s="21"/>
      <c r="CS187" s="21"/>
      <c r="CT187" s="21"/>
      <c r="CU187" s="21"/>
      <c r="CV187" s="21"/>
      <c r="CW187" s="21"/>
      <c r="CX187" s="21"/>
      <c r="CY187" s="21"/>
      <c r="CZ187" s="21"/>
    </row>
    <row r="188" s="514" customFormat="true" ht="15" customHeight="true" x14ac:dyDescent="0.2">
      <c r="A188" s="157"/>
      <c r="B188" s="151"/>
      <c r="C188" s="125"/>
      <c r="D188" s="124"/>
      <c r="E188" s="124"/>
      <c r="F188" s="124"/>
      <c r="G188" s="123"/>
      <c r="H188" s="122"/>
      <c r="I188" s="124"/>
      <c r="J188" s="124"/>
      <c r="K188" s="124"/>
      <c r="L188" s="121"/>
      <c r="M188" s="125"/>
      <c r="N188" s="124"/>
      <c r="O188" s="124"/>
      <c r="P188" s="124"/>
      <c r="Q188" s="123"/>
      <c r="R188" s="122"/>
      <c r="S188" s="124"/>
      <c r="T188" s="124"/>
      <c r="U188" s="124"/>
      <c r="V188" s="124"/>
      <c r="W188" s="121"/>
      <c r="X188" s="842"/>
      <c r="Y188" s="842"/>
      <c r="Z188" s="842"/>
      <c r="AA188" s="842"/>
      <c r="AB188" s="842"/>
      <c r="AC188" s="842"/>
      <c r="AD188" s="842"/>
      <c r="AE188" s="842"/>
      <c r="AF188" s="842"/>
      <c r="AG188" s="842"/>
      <c r="AH188" s="842"/>
      <c r="AI188" s="842"/>
      <c r="AJ188" s="842"/>
      <c r="AK188" s="842"/>
      <c r="AL188" s="842"/>
      <c r="AM188" s="842"/>
      <c r="AN188" s="842"/>
      <c r="AO188" s="842"/>
      <c r="AP188" s="842"/>
      <c r="AQ188" s="842"/>
      <c r="AR188" s="842"/>
      <c r="AS188" s="842"/>
      <c r="AT188" s="842"/>
      <c r="AU188" s="842"/>
      <c r="AV188" s="842"/>
      <c r="AW188" s="842"/>
      <c r="AX188" s="842"/>
      <c r="AY188" s="842"/>
      <c r="AZ188" s="357"/>
      <c r="BA188" s="877"/>
      <c r="BB188" s="604"/>
      <c r="BC188" s="458"/>
      <c r="BD188" s="445"/>
      <c r="BE188" s="445"/>
      <c r="BF188" s="445"/>
      <c r="BG188" s="462"/>
      <c r="BH188" s="458"/>
      <c r="BI188" s="445"/>
      <c r="BJ188" s="445"/>
      <c r="BK188" s="445"/>
      <c r="BL188" s="462"/>
      <c r="BM188" s="458"/>
      <c r="BN188" s="445"/>
      <c r="BO188" s="445"/>
      <c r="BP188" s="445"/>
      <c r="BQ188" s="462"/>
      <c r="BR188" s="458"/>
      <c r="BS188" s="445"/>
      <c r="BT188" s="445"/>
      <c r="BU188" s="445"/>
      <c r="BV188" s="445"/>
      <c r="BW188" s="446"/>
      <c r="BX188" s="21"/>
      <c r="BY188" s="21"/>
      <c r="BZ188" s="21"/>
      <c r="CA188" s="21"/>
      <c r="CB188" s="21"/>
      <c r="CC188" s="21"/>
      <c r="CD188" s="21"/>
      <c r="CE188" s="21"/>
      <c r="CF188" s="21"/>
      <c r="CG188" s="21"/>
      <c r="CH188" s="21"/>
      <c r="CI188" s="21"/>
      <c r="CJ188" s="21"/>
      <c r="CK188" s="21"/>
      <c r="CL188" s="21"/>
      <c r="CM188" s="21"/>
      <c r="CN188" s="21"/>
      <c r="CO188" s="21"/>
      <c r="CP188" s="21"/>
      <c r="CQ188" s="21"/>
      <c r="CR188" s="21"/>
      <c r="CS188" s="21"/>
      <c r="CT188" s="21"/>
      <c r="CU188" s="21"/>
      <c r="CV188" s="21"/>
      <c r="CW188" s="21"/>
      <c r="CX188" s="21"/>
      <c r="CY188" s="21"/>
      <c r="CZ188" s="21"/>
    </row>
    <row r="189" s="514" customFormat="true" ht="15" customHeight="true" x14ac:dyDescent="0.2">
      <c r="A189" s="157"/>
      <c r="B189" s="151"/>
      <c r="C189" s="125"/>
      <c r="D189" s="124"/>
      <c r="E189" s="124"/>
      <c r="F189" s="124"/>
      <c r="G189" s="123"/>
      <c r="H189" s="122"/>
      <c r="I189" s="124"/>
      <c r="J189" s="124"/>
      <c r="K189" s="124"/>
      <c r="L189" s="121"/>
      <c r="M189" s="125"/>
      <c r="N189" s="124"/>
      <c r="O189" s="124"/>
      <c r="P189" s="124"/>
      <c r="Q189" s="123"/>
      <c r="R189" s="122"/>
      <c r="S189" s="124"/>
      <c r="T189" s="124"/>
      <c r="U189" s="124"/>
      <c r="V189" s="124"/>
      <c r="W189" s="121"/>
      <c r="X189" s="842"/>
      <c r="Y189" s="842"/>
      <c r="Z189" s="842"/>
      <c r="AA189" s="842"/>
      <c r="AB189" s="842"/>
      <c r="AC189" s="842"/>
      <c r="AD189" s="842"/>
      <c r="AE189" s="842"/>
      <c r="AF189" s="842"/>
      <c r="AG189" s="842"/>
      <c r="AH189" s="842"/>
      <c r="AI189" s="842"/>
      <c r="AJ189" s="842"/>
      <c r="AK189" s="842"/>
      <c r="AL189" s="842"/>
      <c r="AM189" s="842"/>
      <c r="AN189" s="842"/>
      <c r="AO189" s="842"/>
      <c r="AP189" s="842"/>
      <c r="AQ189" s="842"/>
      <c r="AR189" s="842"/>
      <c r="AS189" s="842"/>
      <c r="AT189" s="842"/>
      <c r="AU189" s="842"/>
      <c r="AV189" s="842"/>
      <c r="AW189" s="842"/>
      <c r="AX189" s="842"/>
      <c r="AY189" s="842"/>
      <c r="AZ189" s="357"/>
      <c r="BA189" s="877"/>
      <c r="BB189" s="604"/>
      <c r="BC189" s="458"/>
      <c r="BD189" s="445"/>
      <c r="BE189" s="445"/>
      <c r="BF189" s="445"/>
      <c r="BG189" s="462"/>
      <c r="BH189" s="458"/>
      <c r="BI189" s="445"/>
      <c r="BJ189" s="445"/>
      <c r="BK189" s="445"/>
      <c r="BL189" s="462"/>
      <c r="BM189" s="458"/>
      <c r="BN189" s="445"/>
      <c r="BO189" s="445"/>
      <c r="BP189" s="445"/>
      <c r="BQ189" s="462"/>
      <c r="BR189" s="458"/>
      <c r="BS189" s="445"/>
      <c r="BT189" s="445"/>
      <c r="BU189" s="445"/>
      <c r="BV189" s="445"/>
      <c r="BW189" s="446"/>
      <c r="BX189" s="21"/>
      <c r="BY189" s="21"/>
      <c r="BZ189" s="21"/>
      <c r="CA189" s="21"/>
      <c r="CB189" s="21"/>
      <c r="CC189" s="21"/>
      <c r="CD189" s="21"/>
      <c r="CE189" s="21"/>
      <c r="CF189" s="21"/>
      <c r="CG189" s="21"/>
      <c r="CH189" s="21"/>
      <c r="CI189" s="21"/>
      <c r="CJ189" s="21"/>
      <c r="CK189" s="21"/>
      <c r="CL189" s="21"/>
      <c r="CM189" s="21"/>
      <c r="CN189" s="21"/>
      <c r="CO189" s="21"/>
      <c r="CP189" s="21"/>
      <c r="CQ189" s="21"/>
      <c r="CR189" s="21"/>
      <c r="CS189" s="21"/>
      <c r="CT189" s="21"/>
      <c r="CU189" s="21"/>
      <c r="CV189" s="21"/>
      <c r="CW189" s="21"/>
      <c r="CX189" s="21"/>
      <c r="CY189" s="21"/>
      <c r="CZ189" s="21"/>
    </row>
    <row r="190" s="514" customFormat="true" ht="15" customHeight="true" x14ac:dyDescent="0.2">
      <c r="A190" s="157"/>
      <c r="B190" s="151"/>
      <c r="C190" s="125"/>
      <c r="D190" s="124"/>
      <c r="E190" s="124"/>
      <c r="F190" s="124"/>
      <c r="G190" s="123"/>
      <c r="H190" s="122"/>
      <c r="I190" s="124"/>
      <c r="J190" s="124"/>
      <c r="K190" s="124"/>
      <c r="L190" s="121"/>
      <c r="M190" s="125"/>
      <c r="N190" s="124"/>
      <c r="O190" s="124"/>
      <c r="P190" s="124"/>
      <c r="Q190" s="123"/>
      <c r="R190" s="122"/>
      <c r="S190" s="124"/>
      <c r="T190" s="124"/>
      <c r="U190" s="124"/>
      <c r="V190" s="124"/>
      <c r="W190" s="121"/>
      <c r="X190" s="842"/>
      <c r="Y190" s="842"/>
      <c r="Z190" s="842"/>
      <c r="AA190" s="842"/>
      <c r="AB190" s="842"/>
      <c r="AC190" s="842"/>
      <c r="AD190" s="842"/>
      <c r="AE190" s="842"/>
      <c r="AF190" s="842"/>
      <c r="AG190" s="842"/>
      <c r="AH190" s="842"/>
      <c r="AI190" s="842"/>
      <c r="AJ190" s="842"/>
      <c r="AK190" s="842"/>
      <c r="AL190" s="842"/>
      <c r="AM190" s="842"/>
      <c r="AN190" s="842"/>
      <c r="AO190" s="842"/>
      <c r="AP190" s="842"/>
      <c r="AQ190" s="842"/>
      <c r="AR190" s="842"/>
      <c r="AS190" s="842"/>
      <c r="AT190" s="842"/>
      <c r="AU190" s="842"/>
      <c r="AV190" s="842"/>
      <c r="AW190" s="842"/>
      <c r="AX190" s="842"/>
      <c r="AY190" s="842"/>
      <c r="AZ190" s="357"/>
      <c r="BA190" s="877"/>
      <c r="BB190" s="604"/>
      <c r="BC190" s="458"/>
      <c r="BD190" s="445"/>
      <c r="BE190" s="445"/>
      <c r="BF190" s="445"/>
      <c r="BG190" s="462"/>
      <c r="BH190" s="458"/>
      <c r="BI190" s="445"/>
      <c r="BJ190" s="445"/>
      <c r="BK190" s="445"/>
      <c r="BL190" s="462"/>
      <c r="BM190" s="458"/>
      <c r="BN190" s="445"/>
      <c r="BO190" s="445"/>
      <c r="BP190" s="445"/>
      <c r="BQ190" s="462"/>
      <c r="BR190" s="458"/>
      <c r="BS190" s="445"/>
      <c r="BT190" s="445"/>
      <c r="BU190" s="445"/>
      <c r="BV190" s="445"/>
      <c r="BW190" s="446"/>
      <c r="BX190" s="21"/>
      <c r="BY190" s="21"/>
      <c r="BZ190" s="21"/>
      <c r="CA190" s="21"/>
      <c r="CB190" s="21"/>
      <c r="CC190" s="21"/>
      <c r="CD190" s="21"/>
      <c r="CE190" s="21"/>
      <c r="CF190" s="21"/>
      <c r="CG190" s="21"/>
      <c r="CH190" s="21"/>
      <c r="CI190" s="21"/>
      <c r="CJ190" s="21"/>
      <c r="CK190" s="21"/>
      <c r="CL190" s="21"/>
      <c r="CM190" s="21"/>
      <c r="CN190" s="21"/>
      <c r="CO190" s="21"/>
      <c r="CP190" s="21"/>
      <c r="CQ190" s="21"/>
      <c r="CR190" s="21"/>
      <c r="CS190" s="21"/>
      <c r="CT190" s="21"/>
      <c r="CU190" s="21"/>
      <c r="CV190" s="21"/>
      <c r="CW190" s="21"/>
      <c r="CX190" s="21"/>
      <c r="CY190" s="21"/>
      <c r="CZ190" s="21"/>
    </row>
    <row r="191" s="514" customFormat="true" ht="15" customHeight="true" x14ac:dyDescent="0.2">
      <c r="A191" s="157"/>
      <c r="B191" s="151"/>
      <c r="C191" s="125"/>
      <c r="D191" s="124"/>
      <c r="E191" s="124"/>
      <c r="F191" s="124"/>
      <c r="G191" s="123"/>
      <c r="H191" s="122"/>
      <c r="I191" s="124"/>
      <c r="J191" s="124"/>
      <c r="K191" s="124"/>
      <c r="L191" s="121"/>
      <c r="M191" s="125"/>
      <c r="N191" s="124"/>
      <c r="O191" s="124"/>
      <c r="P191" s="124"/>
      <c r="Q191" s="123"/>
      <c r="R191" s="122"/>
      <c r="S191" s="124"/>
      <c r="T191" s="124"/>
      <c r="U191" s="124"/>
      <c r="V191" s="124"/>
      <c r="W191" s="121"/>
      <c r="X191" s="842"/>
      <c r="Y191" s="842"/>
      <c r="Z191" s="842"/>
      <c r="AA191" s="842"/>
      <c r="AB191" s="842"/>
      <c r="AC191" s="842"/>
      <c r="AD191" s="842"/>
      <c r="AE191" s="842"/>
      <c r="AF191" s="842"/>
      <c r="AG191" s="842"/>
      <c r="AH191" s="842"/>
      <c r="AI191" s="842"/>
      <c r="AJ191" s="842"/>
      <c r="AK191" s="842"/>
      <c r="AL191" s="842"/>
      <c r="AM191" s="842"/>
      <c r="AN191" s="842"/>
      <c r="AO191" s="842"/>
      <c r="AP191" s="842"/>
      <c r="AQ191" s="842"/>
      <c r="AR191" s="842"/>
      <c r="AS191" s="842"/>
      <c r="AT191" s="842"/>
      <c r="AU191" s="842"/>
      <c r="AV191" s="842"/>
      <c r="AW191" s="842"/>
      <c r="AX191" s="842"/>
      <c r="AY191" s="842"/>
      <c r="AZ191" s="357"/>
      <c r="BA191" s="877"/>
      <c r="BB191" s="604"/>
      <c r="BC191" s="458"/>
      <c r="BD191" s="445"/>
      <c r="BE191" s="445"/>
      <c r="BF191" s="445"/>
      <c r="BG191" s="462"/>
      <c r="BH191" s="458"/>
      <c r="BI191" s="445"/>
      <c r="BJ191" s="445"/>
      <c r="BK191" s="445"/>
      <c r="BL191" s="462"/>
      <c r="BM191" s="458"/>
      <c r="BN191" s="445"/>
      <c r="BO191" s="445"/>
      <c r="BP191" s="445"/>
      <c r="BQ191" s="462"/>
      <c r="BR191" s="458"/>
      <c r="BS191" s="445"/>
      <c r="BT191" s="445"/>
      <c r="BU191" s="445"/>
      <c r="BV191" s="445"/>
      <c r="BW191" s="446"/>
      <c r="BX191" s="21"/>
      <c r="BY191" s="21"/>
      <c r="BZ191" s="21"/>
      <c r="CA191" s="21"/>
      <c r="CB191" s="21"/>
      <c r="CC191" s="21"/>
      <c r="CD191" s="21"/>
      <c r="CE191" s="21"/>
      <c r="CF191" s="21"/>
      <c r="CG191" s="21"/>
      <c r="CH191" s="21"/>
      <c r="CI191" s="21"/>
      <c r="CJ191" s="21"/>
      <c r="CK191" s="21"/>
      <c r="CL191" s="21"/>
      <c r="CM191" s="21"/>
      <c r="CN191" s="21"/>
      <c r="CO191" s="21"/>
      <c r="CP191" s="21"/>
      <c r="CQ191" s="21"/>
      <c r="CR191" s="21"/>
      <c r="CS191" s="21"/>
      <c r="CT191" s="21"/>
      <c r="CU191" s="21"/>
      <c r="CV191" s="21"/>
      <c r="CW191" s="21"/>
      <c r="CX191" s="21"/>
      <c r="CY191" s="21"/>
      <c r="CZ191" s="21"/>
    </row>
    <row r="192" s="514" customFormat="true" ht="15" customHeight="true" x14ac:dyDescent="0.2">
      <c r="A192" s="157"/>
      <c r="B192" s="151"/>
      <c r="C192" s="125"/>
      <c r="D192" s="124"/>
      <c r="E192" s="124"/>
      <c r="F192" s="124"/>
      <c r="G192" s="123"/>
      <c r="H192" s="122"/>
      <c r="I192" s="124"/>
      <c r="J192" s="124"/>
      <c r="K192" s="124"/>
      <c r="L192" s="121"/>
      <c r="M192" s="125"/>
      <c r="N192" s="124"/>
      <c r="O192" s="124"/>
      <c r="P192" s="124"/>
      <c r="Q192" s="123"/>
      <c r="R192" s="122"/>
      <c r="S192" s="124"/>
      <c r="T192" s="124"/>
      <c r="U192" s="124"/>
      <c r="V192" s="124"/>
      <c r="W192" s="121"/>
      <c r="X192" s="842"/>
      <c r="Y192" s="842"/>
      <c r="Z192" s="842"/>
      <c r="AA192" s="842"/>
      <c r="AB192" s="842"/>
      <c r="AC192" s="842"/>
      <c r="AD192" s="842"/>
      <c r="AE192" s="842"/>
      <c r="AF192" s="842"/>
      <c r="AG192" s="842"/>
      <c r="AH192" s="842"/>
      <c r="AI192" s="842"/>
      <c r="AJ192" s="842"/>
      <c r="AK192" s="842"/>
      <c r="AL192" s="842"/>
      <c r="AM192" s="842"/>
      <c r="AN192" s="842"/>
      <c r="AO192" s="842"/>
      <c r="AP192" s="842"/>
      <c r="AQ192" s="842"/>
      <c r="AR192" s="842"/>
      <c r="AS192" s="842"/>
      <c r="AT192" s="842"/>
      <c r="AU192" s="842"/>
      <c r="AV192" s="842"/>
      <c r="AW192" s="842"/>
      <c r="AX192" s="842"/>
      <c r="AY192" s="842"/>
      <c r="AZ192" s="357"/>
      <c r="BA192" s="877"/>
      <c r="BB192" s="604"/>
      <c r="BC192" s="458"/>
      <c r="BD192" s="445"/>
      <c r="BE192" s="445"/>
      <c r="BF192" s="445"/>
      <c r="BG192" s="462"/>
      <c r="BH192" s="458"/>
      <c r="BI192" s="445"/>
      <c r="BJ192" s="445"/>
      <c r="BK192" s="445"/>
      <c r="BL192" s="462"/>
      <c r="BM192" s="458"/>
      <c r="BN192" s="445"/>
      <c r="BO192" s="445"/>
      <c r="BP192" s="445"/>
      <c r="BQ192" s="462"/>
      <c r="BR192" s="458"/>
      <c r="BS192" s="445"/>
      <c r="BT192" s="445"/>
      <c r="BU192" s="445"/>
      <c r="BV192" s="445"/>
      <c r="BW192" s="446"/>
      <c r="BX192" s="21"/>
      <c r="BY192" s="21"/>
      <c r="BZ192" s="21"/>
      <c r="CA192" s="21"/>
      <c r="CB192" s="21"/>
      <c r="CC192" s="21"/>
      <c r="CD192" s="21"/>
      <c r="CE192" s="21"/>
      <c r="CF192" s="21"/>
      <c r="CG192" s="21"/>
      <c r="CH192" s="21"/>
      <c r="CI192" s="21"/>
      <c r="CJ192" s="21"/>
      <c r="CK192" s="21"/>
      <c r="CL192" s="21"/>
      <c r="CM192" s="21"/>
      <c r="CN192" s="21"/>
      <c r="CO192" s="21"/>
      <c r="CP192" s="21"/>
      <c r="CQ192" s="21"/>
      <c r="CR192" s="21"/>
      <c r="CS192" s="21"/>
      <c r="CT192" s="21"/>
      <c r="CU192" s="21"/>
      <c r="CV192" s="21"/>
      <c r="CW192" s="21"/>
      <c r="CX192" s="21"/>
      <c r="CY192" s="21"/>
      <c r="CZ192" s="21"/>
    </row>
    <row r="193" s="514" customFormat="true" ht="15" customHeight="true" x14ac:dyDescent="0.2">
      <c r="A193" s="157"/>
      <c r="B193" s="151"/>
      <c r="C193" s="125"/>
      <c r="D193" s="124"/>
      <c r="E193" s="124"/>
      <c r="F193" s="124"/>
      <c r="G193" s="123"/>
      <c r="H193" s="122"/>
      <c r="I193" s="124"/>
      <c r="J193" s="124"/>
      <c r="K193" s="124"/>
      <c r="L193" s="121"/>
      <c r="M193" s="125"/>
      <c r="N193" s="124"/>
      <c r="O193" s="124"/>
      <c r="P193" s="124"/>
      <c r="Q193" s="123"/>
      <c r="R193" s="122"/>
      <c r="S193" s="124"/>
      <c r="T193" s="124"/>
      <c r="U193" s="124"/>
      <c r="V193" s="124"/>
      <c r="W193" s="121"/>
      <c r="X193" s="842"/>
      <c r="Y193" s="842"/>
      <c r="Z193" s="842"/>
      <c r="AA193" s="842"/>
      <c r="AB193" s="842"/>
      <c r="AC193" s="842"/>
      <c r="AD193" s="842"/>
      <c r="AE193" s="842"/>
      <c r="AF193" s="842"/>
      <c r="AG193" s="842"/>
      <c r="AH193" s="842"/>
      <c r="AI193" s="842"/>
      <c r="AJ193" s="842"/>
      <c r="AK193" s="842"/>
      <c r="AL193" s="842"/>
      <c r="AM193" s="842"/>
      <c r="AN193" s="842"/>
      <c r="AO193" s="842"/>
      <c r="AP193" s="842"/>
      <c r="AQ193" s="842"/>
      <c r="AR193" s="842"/>
      <c r="AS193" s="842"/>
      <c r="AT193" s="842"/>
      <c r="AU193" s="842"/>
      <c r="AV193" s="842"/>
      <c r="AW193" s="842"/>
      <c r="AX193" s="842"/>
      <c r="AY193" s="842"/>
      <c r="AZ193" s="357"/>
      <c r="BA193" s="877"/>
      <c r="BB193" s="604"/>
      <c r="BC193" s="458"/>
      <c r="BD193" s="445"/>
      <c r="BE193" s="445"/>
      <c r="BF193" s="445"/>
      <c r="BG193" s="462"/>
      <c r="BH193" s="458"/>
      <c r="BI193" s="445"/>
      <c r="BJ193" s="445"/>
      <c r="BK193" s="445"/>
      <c r="BL193" s="462"/>
      <c r="BM193" s="458"/>
      <c r="BN193" s="445"/>
      <c r="BO193" s="445"/>
      <c r="BP193" s="445"/>
      <c r="BQ193" s="462"/>
      <c r="BR193" s="458"/>
      <c r="BS193" s="445"/>
      <c r="BT193" s="445"/>
      <c r="BU193" s="445"/>
      <c r="BV193" s="445"/>
      <c r="BW193" s="446"/>
      <c r="BX193" s="21"/>
      <c r="BY193" s="21"/>
      <c r="BZ193" s="21"/>
      <c r="CA193" s="21"/>
      <c r="CB193" s="21"/>
      <c r="CC193" s="21"/>
      <c r="CD193" s="21"/>
      <c r="CE193" s="21"/>
      <c r="CF193" s="21"/>
      <c r="CG193" s="21"/>
      <c r="CH193" s="21"/>
      <c r="CI193" s="21"/>
      <c r="CJ193" s="21"/>
      <c r="CK193" s="21"/>
      <c r="CL193" s="21"/>
      <c r="CM193" s="21"/>
      <c r="CN193" s="21"/>
      <c r="CO193" s="21"/>
      <c r="CP193" s="21"/>
      <c r="CQ193" s="21"/>
      <c r="CR193" s="21"/>
      <c r="CS193" s="21"/>
      <c r="CT193" s="21"/>
      <c r="CU193" s="21"/>
      <c r="CV193" s="21"/>
      <c r="CW193" s="21"/>
      <c r="CX193" s="21"/>
      <c r="CY193" s="21"/>
      <c r="CZ193" s="21"/>
    </row>
    <row r="194" s="514" customFormat="true" ht="15" customHeight="true" x14ac:dyDescent="0.2">
      <c r="A194" s="157"/>
      <c r="B194" s="151"/>
      <c r="C194" s="125"/>
      <c r="D194" s="124"/>
      <c r="E194" s="124"/>
      <c r="F194" s="124"/>
      <c r="G194" s="123"/>
      <c r="H194" s="122"/>
      <c r="I194" s="124"/>
      <c r="J194" s="124"/>
      <c r="K194" s="124"/>
      <c r="L194" s="121"/>
      <c r="M194" s="125"/>
      <c r="N194" s="124"/>
      <c r="O194" s="124"/>
      <c r="P194" s="124"/>
      <c r="Q194" s="123"/>
      <c r="R194" s="122"/>
      <c r="S194" s="124"/>
      <c r="T194" s="124"/>
      <c r="U194" s="124"/>
      <c r="V194" s="124"/>
      <c r="W194" s="121"/>
      <c r="X194" s="842"/>
      <c r="Y194" s="842"/>
      <c r="Z194" s="842"/>
      <c r="AA194" s="842"/>
      <c r="AB194" s="842"/>
      <c r="AC194" s="842"/>
      <c r="AD194" s="842"/>
      <c r="AE194" s="842"/>
      <c r="AF194" s="842"/>
      <c r="AG194" s="842"/>
      <c r="AH194" s="842"/>
      <c r="AI194" s="842"/>
      <c r="AJ194" s="842"/>
      <c r="AK194" s="842"/>
      <c r="AL194" s="842"/>
      <c r="AM194" s="842"/>
      <c r="AN194" s="842"/>
      <c r="AO194" s="842"/>
      <c r="AP194" s="842"/>
      <c r="AQ194" s="842"/>
      <c r="AR194" s="842"/>
      <c r="AS194" s="842"/>
      <c r="AT194" s="842"/>
      <c r="AU194" s="842"/>
      <c r="AV194" s="842"/>
      <c r="AW194" s="842"/>
      <c r="AX194" s="842"/>
      <c r="AY194" s="842"/>
      <c r="AZ194" s="357"/>
      <c r="BA194" s="877"/>
      <c r="BB194" s="604"/>
      <c r="BC194" s="458"/>
      <c r="BD194" s="445"/>
      <c r="BE194" s="445"/>
      <c r="BF194" s="445"/>
      <c r="BG194" s="462"/>
      <c r="BH194" s="458"/>
      <c r="BI194" s="445"/>
      <c r="BJ194" s="445"/>
      <c r="BK194" s="445"/>
      <c r="BL194" s="462"/>
      <c r="BM194" s="458"/>
      <c r="BN194" s="445"/>
      <c r="BO194" s="445"/>
      <c r="BP194" s="445"/>
      <c r="BQ194" s="462"/>
      <c r="BR194" s="458"/>
      <c r="BS194" s="445"/>
      <c r="BT194" s="445"/>
      <c r="BU194" s="445"/>
      <c r="BV194" s="445"/>
      <c r="BW194" s="446"/>
      <c r="BX194" s="21"/>
      <c r="BY194" s="21"/>
      <c r="BZ194" s="21"/>
      <c r="CA194" s="21"/>
      <c r="CB194" s="21"/>
      <c r="CC194" s="21"/>
      <c r="CD194" s="21"/>
      <c r="CE194" s="21"/>
      <c r="CF194" s="21"/>
      <c r="CG194" s="21"/>
      <c r="CH194" s="21"/>
      <c r="CI194" s="21"/>
      <c r="CJ194" s="21"/>
      <c r="CK194" s="21"/>
      <c r="CL194" s="21"/>
      <c r="CM194" s="21"/>
      <c r="CN194" s="21"/>
      <c r="CO194" s="21"/>
      <c r="CP194" s="21"/>
      <c r="CQ194" s="21"/>
      <c r="CR194" s="21"/>
      <c r="CS194" s="21"/>
      <c r="CT194" s="21"/>
      <c r="CU194" s="21"/>
      <c r="CV194" s="21"/>
      <c r="CW194" s="21"/>
      <c r="CX194" s="21"/>
      <c r="CY194" s="21"/>
      <c r="CZ194" s="21"/>
    </row>
    <row r="195" s="320" customFormat="true" ht="15" customHeight="true" x14ac:dyDescent="0.2">
      <c r="A195" s="178"/>
      <c r="B195" s="150"/>
      <c r="C195" s="120"/>
      <c r="D195" s="127"/>
      <c r="E195" s="127"/>
      <c r="F195" s="127"/>
      <c r="G195" s="126"/>
      <c r="H195" s="119"/>
      <c r="I195" s="127"/>
      <c r="J195" s="127"/>
      <c r="K195" s="127"/>
      <c r="L195" s="118"/>
      <c r="M195" s="120"/>
      <c r="N195" s="127"/>
      <c r="O195" s="127"/>
      <c r="P195" s="127"/>
      <c r="Q195" s="126"/>
      <c r="R195" s="119"/>
      <c r="S195" s="127"/>
      <c r="T195" s="127"/>
      <c r="U195" s="127"/>
      <c r="V195" s="127"/>
      <c r="W195" s="118"/>
      <c r="X195" s="842"/>
      <c r="Y195" s="842"/>
      <c r="Z195" s="842"/>
      <c r="AA195" s="842"/>
      <c r="AB195" s="842"/>
      <c r="AC195" s="842"/>
      <c r="AD195" s="842"/>
      <c r="AE195" s="842"/>
      <c r="AF195" s="842"/>
      <c r="AG195" s="842"/>
      <c r="AH195" s="842"/>
      <c r="AI195" s="842"/>
      <c r="AJ195" s="842"/>
      <c r="AK195" s="842"/>
      <c r="AL195" s="842"/>
      <c r="AM195" s="842"/>
      <c r="AN195" s="842"/>
      <c r="AO195" s="842"/>
      <c r="AP195" s="842"/>
      <c r="AQ195" s="842"/>
      <c r="AR195" s="842"/>
      <c r="AS195" s="842"/>
      <c r="AT195" s="842"/>
      <c r="AU195" s="842"/>
      <c r="AV195" s="842"/>
      <c r="AW195" s="842"/>
      <c r="AX195" s="842"/>
      <c r="AY195" s="842"/>
      <c r="AZ195" s="357"/>
      <c r="BA195" s="877"/>
      <c r="BB195" s="604"/>
      <c r="BC195" s="458"/>
      <c r="BD195" s="445"/>
      <c r="BE195" s="445"/>
      <c r="BF195" s="445"/>
      <c r="BG195" s="462"/>
      <c r="BH195" s="458"/>
      <c r="BI195" s="445"/>
      <c r="BJ195" s="445"/>
      <c r="BK195" s="445"/>
      <c r="BL195" s="462"/>
      <c r="BM195" s="458"/>
      <c r="BN195" s="445"/>
      <c r="BO195" s="445"/>
      <c r="BP195" s="445"/>
      <c r="BQ195" s="462"/>
      <c r="BR195" s="458"/>
      <c r="BS195" s="445"/>
      <c r="BT195" s="445"/>
      <c r="BU195" s="445"/>
      <c r="BV195" s="445"/>
      <c r="BW195" s="446"/>
      <c r="BX195" s="21"/>
      <c r="BY195" s="21"/>
      <c r="BZ195" s="21"/>
      <c r="CA195" s="21"/>
      <c r="CB195" s="21"/>
      <c r="CC195" s="21"/>
      <c r="CD195" s="21"/>
      <c r="CE195" s="21"/>
      <c r="CF195" s="21"/>
      <c r="CG195" s="21"/>
      <c r="CH195" s="21"/>
      <c r="CI195" s="21"/>
      <c r="CJ195" s="21"/>
      <c r="CK195" s="21"/>
      <c r="CL195" s="21"/>
      <c r="CM195" s="21"/>
      <c r="CN195" s="21"/>
      <c r="CO195" s="21"/>
      <c r="CP195" s="21"/>
      <c r="CQ195" s="21"/>
      <c r="CR195" s="21"/>
      <c r="CS195" s="21"/>
      <c r="CT195" s="21"/>
      <c r="CU195" s="21"/>
      <c r="CV195" s="21"/>
      <c r="CW195" s="21"/>
      <c r="CX195" s="21"/>
      <c r="CY195" s="21"/>
      <c r="CZ195" s="21"/>
    </row>
    <row r="196" s="320" customFormat="true" ht="15" customHeight="true" x14ac:dyDescent="0.2">
      <c r="A196" s="178"/>
      <c r="B196" s="150"/>
      <c r="C196" s="120"/>
      <c r="D196" s="127"/>
      <c r="E196" s="127"/>
      <c r="F196" s="127"/>
      <c r="G196" s="126"/>
      <c r="H196" s="119"/>
      <c r="I196" s="127"/>
      <c r="J196" s="127"/>
      <c r="K196" s="127"/>
      <c r="L196" s="118"/>
      <c r="M196" s="120"/>
      <c r="N196" s="127"/>
      <c r="O196" s="127"/>
      <c r="P196" s="127"/>
      <c r="Q196" s="126"/>
      <c r="R196" s="119"/>
      <c r="S196" s="127"/>
      <c r="T196" s="127"/>
      <c r="U196" s="127"/>
      <c r="V196" s="127"/>
      <c r="W196" s="118"/>
      <c r="X196" s="842"/>
      <c r="Y196" s="842"/>
      <c r="Z196" s="842"/>
      <c r="AA196" s="842"/>
      <c r="AB196" s="842"/>
      <c r="AC196" s="842"/>
      <c r="AD196" s="842"/>
      <c r="AE196" s="842"/>
      <c r="AF196" s="842"/>
      <c r="AG196" s="842"/>
      <c r="AH196" s="842"/>
      <c r="AI196" s="842"/>
      <c r="AJ196" s="842"/>
      <c r="AK196" s="842"/>
      <c r="AL196" s="842"/>
      <c r="AM196" s="842"/>
      <c r="AN196" s="842"/>
      <c r="AO196" s="842"/>
      <c r="AP196" s="842"/>
      <c r="AQ196" s="842"/>
      <c r="AR196" s="842"/>
      <c r="AS196" s="842"/>
      <c r="AT196" s="842"/>
      <c r="AU196" s="842"/>
      <c r="AV196" s="842"/>
      <c r="AW196" s="842"/>
      <c r="AX196" s="842"/>
      <c r="AY196" s="842"/>
      <c r="AZ196" s="357"/>
      <c r="BA196" s="877"/>
      <c r="BB196" s="604"/>
      <c r="BC196" s="458"/>
      <c r="BD196" s="445"/>
      <c r="BE196" s="445"/>
      <c r="BF196" s="445"/>
      <c r="BG196" s="462"/>
      <c r="BH196" s="458"/>
      <c r="BI196" s="445"/>
      <c r="BJ196" s="445"/>
      <c r="BK196" s="445"/>
      <c r="BL196" s="462"/>
      <c r="BM196" s="458"/>
      <c r="BN196" s="445"/>
      <c r="BO196" s="445"/>
      <c r="BP196" s="445"/>
      <c r="BQ196" s="462"/>
      <c r="BR196" s="458"/>
      <c r="BS196" s="445"/>
      <c r="BT196" s="445"/>
      <c r="BU196" s="445"/>
      <c r="BV196" s="445"/>
      <c r="BW196" s="446"/>
      <c r="BX196" s="21"/>
      <c r="BY196" s="21"/>
      <c r="BZ196" s="21"/>
      <c r="CA196" s="21"/>
      <c r="CB196" s="21"/>
      <c r="CC196" s="21"/>
      <c r="CD196" s="21"/>
      <c r="CE196" s="21"/>
      <c r="CF196" s="21"/>
      <c r="CG196" s="21"/>
      <c r="CH196" s="21"/>
      <c r="CI196" s="21"/>
      <c r="CJ196" s="21"/>
      <c r="CK196" s="21"/>
      <c r="CL196" s="21"/>
      <c r="CM196" s="21"/>
      <c r="CN196" s="21"/>
      <c r="CO196" s="21"/>
      <c r="CP196" s="21"/>
      <c r="CQ196" s="21"/>
      <c r="CR196" s="21"/>
      <c r="CS196" s="21"/>
      <c r="CT196" s="21"/>
      <c r="CU196" s="21"/>
      <c r="CV196" s="21"/>
      <c r="CW196" s="21"/>
      <c r="CX196" s="21"/>
      <c r="CY196" s="21"/>
      <c r="CZ196" s="21"/>
    </row>
    <row r="197" s="320" customFormat="true" ht="15" customHeight="true" x14ac:dyDescent="0.2">
      <c r="A197" s="178"/>
      <c r="B197" s="150"/>
      <c r="C197" s="120"/>
      <c r="D197" s="127"/>
      <c r="E197" s="127"/>
      <c r="F197" s="127"/>
      <c r="G197" s="126"/>
      <c r="H197" s="119"/>
      <c r="I197" s="127"/>
      <c r="J197" s="127"/>
      <c r="K197" s="127"/>
      <c r="L197" s="118"/>
      <c r="M197" s="120"/>
      <c r="N197" s="127"/>
      <c r="O197" s="127"/>
      <c r="P197" s="127"/>
      <c r="Q197" s="126"/>
      <c r="R197" s="119"/>
      <c r="S197" s="127"/>
      <c r="T197" s="127"/>
      <c r="U197" s="127"/>
      <c r="V197" s="127"/>
      <c r="W197" s="118"/>
      <c r="X197" s="842"/>
      <c r="Y197" s="842"/>
      <c r="Z197" s="842"/>
      <c r="AA197" s="842"/>
      <c r="AB197" s="842"/>
      <c r="AC197" s="842"/>
      <c r="AD197" s="842"/>
      <c r="AE197" s="842"/>
      <c r="AF197" s="842"/>
      <c r="AG197" s="842"/>
      <c r="AH197" s="842"/>
      <c r="AI197" s="842"/>
      <c r="AJ197" s="842"/>
      <c r="AK197" s="842"/>
      <c r="AL197" s="842"/>
      <c r="AM197" s="842"/>
      <c r="AN197" s="842"/>
      <c r="AO197" s="842"/>
      <c r="AP197" s="842"/>
      <c r="AQ197" s="842"/>
      <c r="AR197" s="842"/>
      <c r="AS197" s="842"/>
      <c r="AT197" s="842"/>
      <c r="AU197" s="842"/>
      <c r="AV197" s="842"/>
      <c r="AW197" s="842"/>
      <c r="AX197" s="842"/>
      <c r="AY197" s="842"/>
      <c r="AZ197" s="357"/>
      <c r="BA197" s="877"/>
      <c r="BB197" s="604"/>
      <c r="BC197" s="458"/>
      <c r="BD197" s="445"/>
      <c r="BE197" s="445"/>
      <c r="BF197" s="445"/>
      <c r="BG197" s="462"/>
      <c r="BH197" s="458"/>
      <c r="BI197" s="445"/>
      <c r="BJ197" s="445"/>
      <c r="BK197" s="445"/>
      <c r="BL197" s="462"/>
      <c r="BM197" s="458"/>
      <c r="BN197" s="445"/>
      <c r="BO197" s="445"/>
      <c r="BP197" s="445"/>
      <c r="BQ197" s="462"/>
      <c r="BR197" s="458"/>
      <c r="BS197" s="445"/>
      <c r="BT197" s="445"/>
      <c r="BU197" s="445"/>
      <c r="BV197" s="445"/>
      <c r="BW197" s="446"/>
      <c r="BX197" s="21"/>
      <c r="BY197" s="21"/>
      <c r="BZ197" s="21"/>
      <c r="CA197" s="21"/>
      <c r="CB197" s="21"/>
      <c r="CC197" s="21"/>
      <c r="CD197" s="21"/>
      <c r="CE197" s="21"/>
      <c r="CF197" s="21"/>
      <c r="CG197" s="21"/>
      <c r="CH197" s="21"/>
      <c r="CI197" s="21"/>
      <c r="CJ197" s="21"/>
      <c r="CK197" s="21"/>
      <c r="CL197" s="21"/>
      <c r="CM197" s="21"/>
      <c r="CN197" s="21"/>
      <c r="CO197" s="21"/>
      <c r="CP197" s="21"/>
      <c r="CQ197" s="21"/>
      <c r="CR197" s="21"/>
      <c r="CS197" s="21"/>
      <c r="CT197" s="21"/>
      <c r="CU197" s="21"/>
      <c r="CV197" s="21"/>
      <c r="CW197" s="21"/>
      <c r="CX197" s="21"/>
      <c r="CY197" s="21"/>
      <c r="CZ197" s="21"/>
    </row>
    <row r="198" s="320" customFormat="true" ht="15" customHeight="true" x14ac:dyDescent="0.2">
      <c r="A198" s="178"/>
      <c r="B198" s="150"/>
      <c r="C198" s="120"/>
      <c r="D198" s="127"/>
      <c r="E198" s="127"/>
      <c r="F198" s="127"/>
      <c r="G198" s="126"/>
      <c r="H198" s="119"/>
      <c r="I198" s="127"/>
      <c r="J198" s="127"/>
      <c r="K198" s="127"/>
      <c r="L198" s="118"/>
      <c r="M198" s="120"/>
      <c r="N198" s="127"/>
      <c r="O198" s="127"/>
      <c r="P198" s="127"/>
      <c r="Q198" s="126"/>
      <c r="R198" s="119"/>
      <c r="S198" s="127"/>
      <c r="T198" s="127"/>
      <c r="U198" s="127"/>
      <c r="V198" s="127"/>
      <c r="W198" s="118"/>
      <c r="X198" s="842"/>
      <c r="Y198" s="842"/>
      <c r="Z198" s="842"/>
      <c r="AA198" s="842"/>
      <c r="AB198" s="842"/>
      <c r="AC198" s="842"/>
      <c r="AD198" s="842"/>
      <c r="AE198" s="842"/>
      <c r="AF198" s="842"/>
      <c r="AG198" s="842"/>
      <c r="AH198" s="842"/>
      <c r="AI198" s="842"/>
      <c r="AJ198" s="842"/>
      <c r="AK198" s="842"/>
      <c r="AL198" s="842"/>
      <c r="AM198" s="842"/>
      <c r="AN198" s="842"/>
      <c r="AO198" s="842"/>
      <c r="AP198" s="842"/>
      <c r="AQ198" s="842"/>
      <c r="AR198" s="842"/>
      <c r="AS198" s="842"/>
      <c r="AT198" s="842"/>
      <c r="AU198" s="842"/>
      <c r="AV198" s="842"/>
      <c r="AW198" s="842"/>
      <c r="AX198" s="842"/>
      <c r="AY198" s="842"/>
      <c r="AZ198" s="357"/>
      <c r="BA198" s="877"/>
      <c r="BB198" s="604"/>
      <c r="BC198" s="458"/>
      <c r="BD198" s="445"/>
      <c r="BE198" s="445"/>
      <c r="BF198" s="445"/>
      <c r="BG198" s="462"/>
      <c r="BH198" s="458"/>
      <c r="BI198" s="445"/>
      <c r="BJ198" s="445"/>
      <c r="BK198" s="445"/>
      <c r="BL198" s="462"/>
      <c r="BM198" s="458"/>
      <c r="BN198" s="445"/>
      <c r="BO198" s="445"/>
      <c r="BP198" s="445"/>
      <c r="BQ198" s="462"/>
      <c r="BR198" s="458"/>
      <c r="BS198" s="445"/>
      <c r="BT198" s="445"/>
      <c r="BU198" s="445"/>
      <c r="BV198" s="445"/>
      <c r="BW198" s="446"/>
      <c r="BX198" s="21"/>
      <c r="BY198" s="21"/>
      <c r="BZ198" s="21"/>
      <c r="CA198" s="21"/>
      <c r="CB198" s="21"/>
      <c r="CC198" s="21"/>
      <c r="CD198" s="21"/>
      <c r="CE198" s="21"/>
      <c r="CF198" s="21"/>
      <c r="CG198" s="21"/>
      <c r="CH198" s="21"/>
      <c r="CI198" s="21"/>
      <c r="CJ198" s="21"/>
      <c r="CK198" s="21"/>
      <c r="CL198" s="21"/>
      <c r="CM198" s="21"/>
      <c r="CN198" s="21"/>
      <c r="CO198" s="21"/>
      <c r="CP198" s="21"/>
      <c r="CQ198" s="21"/>
      <c r="CR198" s="21"/>
      <c r="CS198" s="21"/>
      <c r="CT198" s="21"/>
      <c r="CU198" s="21"/>
      <c r="CV198" s="21"/>
      <c r="CW198" s="21"/>
      <c r="CX198" s="21"/>
      <c r="CY198" s="21"/>
      <c r="CZ198" s="21"/>
    </row>
    <row r="199" s="320" customFormat="true" ht="15" customHeight="true" x14ac:dyDescent="0.2">
      <c r="A199" s="178"/>
      <c r="B199" s="150"/>
      <c r="C199" s="120"/>
      <c r="D199" s="127"/>
      <c r="E199" s="127"/>
      <c r="F199" s="127"/>
      <c r="G199" s="126"/>
      <c r="H199" s="119"/>
      <c r="I199" s="127"/>
      <c r="J199" s="127"/>
      <c r="K199" s="127"/>
      <c r="L199" s="118"/>
      <c r="M199" s="120"/>
      <c r="N199" s="127"/>
      <c r="O199" s="127"/>
      <c r="P199" s="127"/>
      <c r="Q199" s="126"/>
      <c r="R199" s="119"/>
      <c r="S199" s="127"/>
      <c r="T199" s="127"/>
      <c r="U199" s="127"/>
      <c r="V199" s="127"/>
      <c r="W199" s="118"/>
      <c r="X199" s="842"/>
      <c r="Y199" s="842"/>
      <c r="Z199" s="842"/>
      <c r="AA199" s="842"/>
      <c r="AB199" s="842"/>
      <c r="AC199" s="842"/>
      <c r="AD199" s="842"/>
      <c r="AE199" s="842"/>
      <c r="AF199" s="842"/>
      <c r="AG199" s="842"/>
      <c r="AH199" s="842"/>
      <c r="AI199" s="842"/>
      <c r="AJ199" s="842"/>
      <c r="AK199" s="842"/>
      <c r="AL199" s="842"/>
      <c r="AM199" s="842"/>
      <c r="AN199" s="842"/>
      <c r="AO199" s="842"/>
      <c r="AP199" s="842"/>
      <c r="AQ199" s="842"/>
      <c r="AR199" s="842"/>
      <c r="AS199" s="842"/>
      <c r="AT199" s="842"/>
      <c r="AU199" s="842"/>
      <c r="AV199" s="842"/>
      <c r="AW199" s="842"/>
      <c r="AX199" s="842"/>
      <c r="AY199" s="842"/>
      <c r="AZ199" s="357"/>
      <c r="BA199" s="877"/>
      <c r="BB199" s="604"/>
      <c r="BC199" s="458"/>
      <c r="BD199" s="445"/>
      <c r="BE199" s="445"/>
      <c r="BF199" s="445"/>
      <c r="BG199" s="462"/>
      <c r="BH199" s="458"/>
      <c r="BI199" s="445"/>
      <c r="BJ199" s="445"/>
      <c r="BK199" s="445"/>
      <c r="BL199" s="462"/>
      <c r="BM199" s="458"/>
      <c r="BN199" s="445"/>
      <c r="BO199" s="445"/>
      <c r="BP199" s="445"/>
      <c r="BQ199" s="462"/>
      <c r="BR199" s="458"/>
      <c r="BS199" s="445"/>
      <c r="BT199" s="445"/>
      <c r="BU199" s="445"/>
      <c r="BV199" s="445"/>
      <c r="BW199" s="446"/>
      <c r="BX199" s="21"/>
      <c r="BY199" s="21"/>
      <c r="BZ199" s="21"/>
      <c r="CA199" s="21"/>
      <c r="CB199" s="21"/>
      <c r="CC199" s="21"/>
      <c r="CD199" s="21"/>
      <c r="CE199" s="21"/>
      <c r="CF199" s="21"/>
      <c r="CG199" s="21"/>
      <c r="CH199" s="21"/>
      <c r="CI199" s="21"/>
      <c r="CJ199" s="21"/>
      <c r="CK199" s="21"/>
      <c r="CL199" s="21"/>
      <c r="CM199" s="21"/>
      <c r="CN199" s="21"/>
      <c r="CO199" s="21"/>
      <c r="CP199" s="21"/>
      <c r="CQ199" s="21"/>
      <c r="CR199" s="21"/>
      <c r="CS199" s="21"/>
      <c r="CT199" s="21"/>
      <c r="CU199" s="21"/>
      <c r="CV199" s="21"/>
      <c r="CW199" s="21"/>
      <c r="CX199" s="21"/>
      <c r="CY199" s="21"/>
      <c r="CZ199" s="21"/>
    </row>
    <row r="200" s="320" customFormat="true" ht="15" customHeight="true" x14ac:dyDescent="0.2">
      <c r="A200" s="178"/>
      <c r="B200" s="150"/>
      <c r="C200" s="120"/>
      <c r="D200" s="127"/>
      <c r="E200" s="127"/>
      <c r="F200" s="127"/>
      <c r="G200" s="126"/>
      <c r="H200" s="119"/>
      <c r="I200" s="127"/>
      <c r="J200" s="127"/>
      <c r="K200" s="127"/>
      <c r="L200" s="118"/>
      <c r="M200" s="120"/>
      <c r="N200" s="127"/>
      <c r="O200" s="127"/>
      <c r="P200" s="127"/>
      <c r="Q200" s="126"/>
      <c r="R200" s="119"/>
      <c r="S200" s="127"/>
      <c r="T200" s="127"/>
      <c r="U200" s="127"/>
      <c r="V200" s="127"/>
      <c r="W200" s="118"/>
      <c r="X200" s="842"/>
      <c r="Y200" s="842"/>
      <c r="Z200" s="842"/>
      <c r="AA200" s="842"/>
      <c r="AB200" s="842"/>
      <c r="AC200" s="842"/>
      <c r="AD200" s="842"/>
      <c r="AE200" s="842"/>
      <c r="AF200" s="842"/>
      <c r="AG200" s="842"/>
      <c r="AH200" s="842"/>
      <c r="AI200" s="842"/>
      <c r="AJ200" s="842"/>
      <c r="AK200" s="842"/>
      <c r="AL200" s="842"/>
      <c r="AM200" s="842"/>
      <c r="AN200" s="842"/>
      <c r="AO200" s="842"/>
      <c r="AP200" s="842"/>
      <c r="AQ200" s="842"/>
      <c r="AR200" s="842"/>
      <c r="AS200" s="842"/>
      <c r="AT200" s="842"/>
      <c r="AU200" s="842"/>
      <c r="AV200" s="842"/>
      <c r="AW200" s="842"/>
      <c r="AX200" s="842"/>
      <c r="AY200" s="842"/>
      <c r="AZ200" s="357"/>
      <c r="BA200" s="877"/>
      <c r="BB200" s="604"/>
      <c r="BC200" s="458"/>
      <c r="BD200" s="445"/>
      <c r="BE200" s="445"/>
      <c r="BF200" s="445"/>
      <c r="BG200" s="462"/>
      <c r="BH200" s="458"/>
      <c r="BI200" s="445"/>
      <c r="BJ200" s="445"/>
      <c r="BK200" s="445"/>
      <c r="BL200" s="462"/>
      <c r="BM200" s="458"/>
      <c r="BN200" s="445"/>
      <c r="BO200" s="445"/>
      <c r="BP200" s="445"/>
      <c r="BQ200" s="462"/>
      <c r="BR200" s="458"/>
      <c r="BS200" s="445"/>
      <c r="BT200" s="445"/>
      <c r="BU200" s="445"/>
      <c r="BV200" s="445"/>
      <c r="BW200" s="446"/>
      <c r="BX200" s="21"/>
      <c r="BY200" s="21"/>
      <c r="BZ200" s="21"/>
      <c r="CA200" s="21"/>
      <c r="CB200" s="21"/>
      <c r="CC200" s="21"/>
      <c r="CD200" s="21"/>
      <c r="CE200" s="21"/>
      <c r="CF200" s="21"/>
      <c r="CG200" s="21"/>
      <c r="CH200" s="21"/>
      <c r="CI200" s="21"/>
      <c r="CJ200" s="21"/>
      <c r="CK200" s="21"/>
      <c r="CL200" s="21"/>
      <c r="CM200" s="21"/>
      <c r="CN200" s="21"/>
      <c r="CO200" s="21"/>
      <c r="CP200" s="21"/>
      <c r="CQ200" s="21"/>
      <c r="CR200" s="21"/>
      <c r="CS200" s="21"/>
      <c r="CT200" s="21"/>
      <c r="CU200" s="21"/>
      <c r="CV200" s="21"/>
      <c r="CW200" s="21"/>
      <c r="CX200" s="21"/>
      <c r="CY200" s="21"/>
      <c r="CZ200" s="21"/>
    </row>
    <row r="201" s="320" customFormat="true" ht="15" customHeight="true" x14ac:dyDescent="0.2">
      <c r="A201" s="178"/>
      <c r="B201" s="150"/>
      <c r="C201" s="120"/>
      <c r="D201" s="127"/>
      <c r="E201" s="127"/>
      <c r="F201" s="127"/>
      <c r="G201" s="126"/>
      <c r="H201" s="119"/>
      <c r="I201" s="127"/>
      <c r="J201" s="127"/>
      <c r="K201" s="127"/>
      <c r="L201" s="118"/>
      <c r="M201" s="120"/>
      <c r="N201" s="127"/>
      <c r="O201" s="127"/>
      <c r="P201" s="127"/>
      <c r="Q201" s="126"/>
      <c r="R201" s="119"/>
      <c r="S201" s="127"/>
      <c r="T201" s="127"/>
      <c r="U201" s="127"/>
      <c r="V201" s="127"/>
      <c r="W201" s="118"/>
      <c r="X201" s="842"/>
      <c r="Y201" s="842"/>
      <c r="Z201" s="842"/>
      <c r="AA201" s="842"/>
      <c r="AB201" s="842"/>
      <c r="AC201" s="842"/>
      <c r="AD201" s="842"/>
      <c r="AE201" s="842"/>
      <c r="AF201" s="842"/>
      <c r="AG201" s="842"/>
      <c r="AH201" s="842"/>
      <c r="AI201" s="842"/>
      <c r="AJ201" s="842"/>
      <c r="AK201" s="842"/>
      <c r="AL201" s="842"/>
      <c r="AM201" s="842"/>
      <c r="AN201" s="842"/>
      <c r="AO201" s="842"/>
      <c r="AP201" s="842"/>
      <c r="AQ201" s="842"/>
      <c r="AR201" s="842"/>
      <c r="AS201" s="842"/>
      <c r="AT201" s="842"/>
      <c r="AU201" s="842"/>
      <c r="AV201" s="842"/>
      <c r="AW201" s="842"/>
      <c r="AX201" s="842"/>
      <c r="AY201" s="842"/>
      <c r="AZ201" s="357"/>
      <c r="BA201" s="877"/>
      <c r="BB201" s="604"/>
      <c r="BC201" s="458"/>
      <c r="BD201" s="445"/>
      <c r="BE201" s="445"/>
      <c r="BF201" s="445"/>
      <c r="BG201" s="462"/>
      <c r="BH201" s="458"/>
      <c r="BI201" s="445"/>
      <c r="BJ201" s="445"/>
      <c r="BK201" s="445"/>
      <c r="BL201" s="462"/>
      <c r="BM201" s="458"/>
      <c r="BN201" s="445"/>
      <c r="BO201" s="445"/>
      <c r="BP201" s="445"/>
      <c r="BQ201" s="462"/>
      <c r="BR201" s="458"/>
      <c r="BS201" s="445"/>
      <c r="BT201" s="445"/>
      <c r="BU201" s="445"/>
      <c r="BV201" s="445"/>
      <c r="BW201" s="446"/>
      <c r="BX201" s="21"/>
      <c r="BY201" s="21"/>
      <c r="BZ201" s="21"/>
      <c r="CA201" s="21"/>
      <c r="CB201" s="21"/>
      <c r="CC201" s="21"/>
      <c r="CD201" s="21"/>
      <c r="CE201" s="21"/>
      <c r="CF201" s="21"/>
      <c r="CG201" s="21"/>
      <c r="CH201" s="21"/>
      <c r="CI201" s="21"/>
      <c r="CJ201" s="21"/>
      <c r="CK201" s="21"/>
      <c r="CL201" s="21"/>
      <c r="CM201" s="21"/>
      <c r="CN201" s="21"/>
      <c r="CO201" s="21"/>
      <c r="CP201" s="21"/>
      <c r="CQ201" s="21"/>
      <c r="CR201" s="21"/>
      <c r="CS201" s="21"/>
      <c r="CT201" s="21"/>
      <c r="CU201" s="21"/>
      <c r="CV201" s="21"/>
      <c r="CW201" s="21"/>
      <c r="CX201" s="21"/>
      <c r="CY201" s="21"/>
      <c r="CZ201" s="21"/>
    </row>
    <row r="202" s="320" customFormat="true" ht="15" customHeight="true" x14ac:dyDescent="0.2">
      <c r="A202" s="178"/>
      <c r="B202" s="150"/>
      <c r="C202" s="120"/>
      <c r="D202" s="127"/>
      <c r="E202" s="127"/>
      <c r="F202" s="127"/>
      <c r="G202" s="126"/>
      <c r="H202" s="119"/>
      <c r="I202" s="127"/>
      <c r="J202" s="127"/>
      <c r="K202" s="127"/>
      <c r="L202" s="118"/>
      <c r="M202" s="120"/>
      <c r="N202" s="127"/>
      <c r="O202" s="127"/>
      <c r="P202" s="127"/>
      <c r="Q202" s="126"/>
      <c r="R202" s="119"/>
      <c r="S202" s="127"/>
      <c r="T202" s="127"/>
      <c r="U202" s="127"/>
      <c r="V202" s="127"/>
      <c r="W202" s="118"/>
      <c r="X202" s="842"/>
      <c r="Y202" s="842"/>
      <c r="Z202" s="842"/>
      <c r="AA202" s="842"/>
      <c r="AB202" s="842"/>
      <c r="AC202" s="842"/>
      <c r="AD202" s="842"/>
      <c r="AE202" s="842"/>
      <c r="AF202" s="842"/>
      <c r="AG202" s="842"/>
      <c r="AH202" s="842"/>
      <c r="AI202" s="842"/>
      <c r="AJ202" s="842"/>
      <c r="AK202" s="842"/>
      <c r="AL202" s="842"/>
      <c r="AM202" s="842"/>
      <c r="AN202" s="842"/>
      <c r="AO202" s="842"/>
      <c r="AP202" s="842"/>
      <c r="AQ202" s="842"/>
      <c r="AR202" s="842"/>
      <c r="AS202" s="842"/>
      <c r="AT202" s="842"/>
      <c r="AU202" s="842"/>
      <c r="AV202" s="842"/>
      <c r="AW202" s="842"/>
      <c r="AX202" s="842"/>
      <c r="AY202" s="842"/>
      <c r="AZ202" s="357"/>
      <c r="BA202" s="877"/>
      <c r="BB202" s="604"/>
      <c r="BC202" s="458"/>
      <c r="BD202" s="445"/>
      <c r="BE202" s="445"/>
      <c r="BF202" s="445"/>
      <c r="BG202" s="462"/>
      <c r="BH202" s="458"/>
      <c r="BI202" s="445"/>
      <c r="BJ202" s="445"/>
      <c r="BK202" s="445"/>
      <c r="BL202" s="462"/>
      <c r="BM202" s="458"/>
      <c r="BN202" s="445"/>
      <c r="BO202" s="445"/>
      <c r="BP202" s="445"/>
      <c r="BQ202" s="462"/>
      <c r="BR202" s="458"/>
      <c r="BS202" s="445"/>
      <c r="BT202" s="445"/>
      <c r="BU202" s="445"/>
      <c r="BV202" s="445"/>
      <c r="BW202" s="446"/>
      <c r="BX202" s="21"/>
      <c r="BY202" s="21"/>
      <c r="BZ202" s="21"/>
      <c r="CA202" s="21"/>
      <c r="CB202" s="21"/>
      <c r="CC202" s="21"/>
      <c r="CD202" s="21"/>
      <c r="CE202" s="21"/>
      <c r="CF202" s="21"/>
      <c r="CG202" s="21"/>
      <c r="CH202" s="21"/>
      <c r="CI202" s="21"/>
      <c r="CJ202" s="21"/>
      <c r="CK202" s="21"/>
      <c r="CL202" s="21"/>
      <c r="CM202" s="21"/>
      <c r="CN202" s="21"/>
      <c r="CO202" s="21"/>
      <c r="CP202" s="21"/>
      <c r="CQ202" s="21"/>
      <c r="CR202" s="21"/>
      <c r="CS202" s="21"/>
      <c r="CT202" s="21"/>
      <c r="CU202" s="21"/>
      <c r="CV202" s="21"/>
      <c r="CW202" s="21"/>
      <c r="CX202" s="21"/>
      <c r="CY202" s="21"/>
      <c r="CZ202" s="21"/>
    </row>
    <row r="203" s="514" customFormat="true" ht="15" customHeight="true" x14ac:dyDescent="0.2">
      <c r="A203" s="157"/>
      <c r="B203" s="151"/>
      <c r="C203" s="139"/>
      <c r="D203" s="138"/>
      <c r="E203" s="138"/>
      <c r="F203" s="138"/>
      <c r="G203" s="137"/>
      <c r="H203" s="136"/>
      <c r="I203" s="138"/>
      <c r="J203" s="138"/>
      <c r="K203" s="138"/>
      <c r="L203" s="135"/>
      <c r="M203" s="139"/>
      <c r="N203" s="138"/>
      <c r="O203" s="138"/>
      <c r="P203" s="138"/>
      <c r="Q203" s="137"/>
      <c r="R203" s="136"/>
      <c r="S203" s="138"/>
      <c r="T203" s="138"/>
      <c r="U203" s="138"/>
      <c r="V203" s="138"/>
      <c r="W203" s="135"/>
      <c r="X203" s="842"/>
      <c r="Y203" s="842"/>
      <c r="Z203" s="842"/>
      <c r="AA203" s="842"/>
      <c r="AB203" s="842"/>
      <c r="AC203" s="842"/>
      <c r="AD203" s="842"/>
      <c r="AE203" s="842"/>
      <c r="AF203" s="842"/>
      <c r="AG203" s="842"/>
      <c r="AH203" s="842"/>
      <c r="AI203" s="842"/>
      <c r="AJ203" s="842"/>
      <c r="AK203" s="842"/>
      <c r="AL203" s="842"/>
      <c r="AM203" s="842"/>
      <c r="AN203" s="842"/>
      <c r="AO203" s="842"/>
      <c r="AP203" s="842"/>
      <c r="AQ203" s="842"/>
      <c r="AR203" s="842"/>
      <c r="AS203" s="842"/>
      <c r="AT203" s="842"/>
      <c r="AU203" s="842"/>
      <c r="AV203" s="842"/>
      <c r="AW203" s="842"/>
      <c r="AX203" s="842"/>
      <c r="AY203" s="842"/>
      <c r="AZ203" s="357"/>
      <c r="BA203" s="877"/>
      <c r="BB203" s="604"/>
      <c r="BC203" s="458"/>
      <c r="BD203" s="445"/>
      <c r="BE203" s="445"/>
      <c r="BF203" s="445"/>
      <c r="BG203" s="462"/>
      <c r="BH203" s="458"/>
      <c r="BI203" s="445"/>
      <c r="BJ203" s="445"/>
      <c r="BK203" s="445"/>
      <c r="BL203" s="462"/>
      <c r="BM203" s="458"/>
      <c r="BN203" s="445"/>
      <c r="BO203" s="445"/>
      <c r="BP203" s="445"/>
      <c r="BQ203" s="462"/>
      <c r="BR203" s="458"/>
      <c r="BS203" s="445"/>
      <c r="BT203" s="445"/>
      <c r="BU203" s="445"/>
      <c r="BV203" s="445"/>
      <c r="BW203" s="446"/>
      <c r="BX203" s="21"/>
      <c r="BY203" s="21"/>
      <c r="BZ203" s="21"/>
      <c r="CA203" s="21"/>
      <c r="CB203" s="21"/>
      <c r="CC203" s="21"/>
      <c r="CD203" s="21"/>
      <c r="CE203" s="21"/>
      <c r="CF203" s="21"/>
      <c r="CG203" s="21"/>
      <c r="CH203" s="21"/>
      <c r="CI203" s="21"/>
      <c r="CJ203" s="21"/>
      <c r="CK203" s="21"/>
      <c r="CL203" s="21"/>
      <c r="CM203" s="21"/>
      <c r="CN203" s="21"/>
      <c r="CO203" s="21"/>
      <c r="CP203" s="21"/>
      <c r="CQ203" s="21"/>
      <c r="CR203" s="21"/>
      <c r="CS203" s="21"/>
      <c r="CT203" s="21"/>
      <c r="CU203" s="21"/>
      <c r="CV203" s="21"/>
      <c r="CW203" s="21"/>
      <c r="CX203" s="21"/>
      <c r="CY203" s="21"/>
      <c r="CZ203" s="21"/>
    </row>
    <row r="204" s="514" customFormat="true" ht="15" customHeight="true" x14ac:dyDescent="0.2">
      <c r="A204" s="157"/>
      <c r="B204" s="151"/>
      <c r="C204" s="139"/>
      <c r="D204" s="138"/>
      <c r="E204" s="138"/>
      <c r="F204" s="138"/>
      <c r="G204" s="137"/>
      <c r="H204" s="136"/>
      <c r="I204" s="138"/>
      <c r="J204" s="138"/>
      <c r="K204" s="138"/>
      <c r="L204" s="135"/>
      <c r="M204" s="139"/>
      <c r="N204" s="138"/>
      <c r="O204" s="138"/>
      <c r="P204" s="138"/>
      <c r="Q204" s="137"/>
      <c r="R204" s="136"/>
      <c r="S204" s="138"/>
      <c r="T204" s="138"/>
      <c r="U204" s="138"/>
      <c r="V204" s="138"/>
      <c r="W204" s="135"/>
      <c r="X204" s="842"/>
      <c r="Y204" s="842"/>
      <c r="Z204" s="842"/>
      <c r="AA204" s="842"/>
      <c r="AB204" s="842"/>
      <c r="AC204" s="842"/>
      <c r="AD204" s="842"/>
      <c r="AE204" s="842"/>
      <c r="AF204" s="842"/>
      <c r="AG204" s="842"/>
      <c r="AH204" s="842"/>
      <c r="AI204" s="842"/>
      <c r="AJ204" s="842"/>
      <c r="AK204" s="842"/>
      <c r="AL204" s="842"/>
      <c r="AM204" s="842"/>
      <c r="AN204" s="842"/>
      <c r="AO204" s="842"/>
      <c r="AP204" s="842"/>
      <c r="AQ204" s="842"/>
      <c r="AR204" s="842"/>
      <c r="AS204" s="842"/>
      <c r="AT204" s="842"/>
      <c r="AU204" s="842"/>
      <c r="AV204" s="842"/>
      <c r="AW204" s="842"/>
      <c r="AX204" s="842"/>
      <c r="AY204" s="842"/>
      <c r="AZ204" s="357"/>
      <c r="BA204" s="877"/>
      <c r="BB204" s="604"/>
      <c r="BC204" s="458"/>
      <c r="BD204" s="445"/>
      <c r="BE204" s="445"/>
      <c r="BF204" s="445"/>
      <c r="BG204" s="462"/>
      <c r="BH204" s="458"/>
      <c r="BI204" s="445"/>
      <c r="BJ204" s="445"/>
      <c r="BK204" s="445"/>
      <c r="BL204" s="462"/>
      <c r="BM204" s="458"/>
      <c r="BN204" s="445"/>
      <c r="BO204" s="445"/>
      <c r="BP204" s="445"/>
      <c r="BQ204" s="462"/>
      <c r="BR204" s="458"/>
      <c r="BS204" s="445"/>
      <c r="BT204" s="445"/>
      <c r="BU204" s="445"/>
      <c r="BV204" s="445"/>
      <c r="BW204" s="446"/>
      <c r="BX204" s="21"/>
      <c r="BY204" s="21"/>
      <c r="BZ204" s="21"/>
      <c r="CA204" s="21"/>
      <c r="CB204" s="21"/>
      <c r="CC204" s="21"/>
      <c r="CD204" s="21"/>
      <c r="CE204" s="21"/>
      <c r="CF204" s="21"/>
      <c r="CG204" s="21"/>
      <c r="CH204" s="21"/>
      <c r="CI204" s="21"/>
      <c r="CJ204" s="21"/>
      <c r="CK204" s="21"/>
      <c r="CL204" s="21"/>
      <c r="CM204" s="21"/>
      <c r="CN204" s="21"/>
      <c r="CO204" s="21"/>
      <c r="CP204" s="21"/>
      <c r="CQ204" s="21"/>
      <c r="CR204" s="21"/>
      <c r="CS204" s="21"/>
      <c r="CT204" s="21"/>
      <c r="CU204" s="21"/>
      <c r="CV204" s="21"/>
      <c r="CW204" s="21"/>
      <c r="CX204" s="21"/>
      <c r="CY204" s="21"/>
      <c r="CZ204" s="21"/>
    </row>
    <row r="205" s="514" customFormat="true" ht="15" customHeight="true" x14ac:dyDescent="0.2">
      <c r="A205" s="152"/>
      <c r="B205" s="89"/>
      <c r="C205" s="134"/>
      <c r="D205" s="133"/>
      <c r="E205" s="133"/>
      <c r="F205" s="133"/>
      <c r="G205" s="132"/>
      <c r="H205" s="131"/>
      <c r="I205" s="133"/>
      <c r="J205" s="133"/>
      <c r="K205" s="133"/>
      <c r="L205" s="130"/>
      <c r="M205" s="134"/>
      <c r="N205" s="133"/>
      <c r="O205" s="133"/>
      <c r="P205" s="133"/>
      <c r="Q205" s="132"/>
      <c r="R205" s="131"/>
      <c r="S205" s="133"/>
      <c r="T205" s="133"/>
      <c r="U205" s="133"/>
      <c r="V205" s="133"/>
      <c r="W205" s="130"/>
      <c r="X205" s="842"/>
      <c r="Y205" s="842"/>
      <c r="Z205" s="842"/>
      <c r="AA205" s="842"/>
      <c r="AB205" s="842"/>
      <c r="AC205" s="842"/>
      <c r="AD205" s="842"/>
      <c r="AE205" s="842"/>
      <c r="AF205" s="842"/>
      <c r="AG205" s="842"/>
      <c r="AH205" s="842"/>
      <c r="AI205" s="842"/>
      <c r="AJ205" s="842"/>
      <c r="AK205" s="842"/>
      <c r="AL205" s="842"/>
      <c r="AM205" s="842"/>
      <c r="AN205" s="842"/>
      <c r="AO205" s="842"/>
      <c r="AP205" s="842"/>
      <c r="AQ205" s="842"/>
      <c r="AR205" s="842"/>
      <c r="AS205" s="842"/>
      <c r="AT205" s="842"/>
      <c r="AU205" s="842"/>
      <c r="AV205" s="842"/>
      <c r="AW205" s="842"/>
      <c r="AX205" s="842"/>
      <c r="AY205" s="842"/>
      <c r="AZ205" s="357"/>
      <c r="BA205" s="877"/>
      <c r="BB205" s="604"/>
      <c r="BC205" s="461"/>
      <c r="BD205" s="460"/>
      <c r="BE205" s="460"/>
      <c r="BF205" s="460"/>
      <c r="BG205" s="464"/>
      <c r="BH205" s="461"/>
      <c r="BI205" s="460"/>
      <c r="BJ205" s="460"/>
      <c r="BK205" s="460"/>
      <c r="BL205" s="464"/>
      <c r="BM205" s="461"/>
      <c r="BN205" s="460"/>
      <c r="BO205" s="460"/>
      <c r="BP205" s="460"/>
      <c r="BQ205" s="464"/>
      <c r="BR205" s="461"/>
      <c r="BS205" s="460"/>
      <c r="BT205" s="460"/>
      <c r="BU205" s="460"/>
      <c r="BV205" s="460"/>
      <c r="BW205" s="463"/>
      <c r="BX205" s="21"/>
      <c r="BY205" s="21"/>
      <c r="BZ205" s="21"/>
      <c r="CA205" s="21"/>
      <c r="CB205" s="21"/>
      <c r="CC205" s="21"/>
      <c r="CD205" s="21"/>
      <c r="CE205" s="21"/>
      <c r="CF205" s="21"/>
      <c r="CG205" s="21"/>
      <c r="CH205" s="21"/>
      <c r="CI205" s="21"/>
      <c r="CJ205" s="21"/>
      <c r="CK205" s="21"/>
      <c r="CL205" s="21"/>
      <c r="CM205" s="21"/>
      <c r="CN205" s="21"/>
      <c r="CO205" s="21"/>
      <c r="CP205" s="21"/>
      <c r="CQ205" s="21"/>
      <c r="CR205" s="21"/>
      <c r="CS205" s="21"/>
      <c r="CT205" s="21"/>
      <c r="CU205" s="21"/>
      <c r="CV205" s="21"/>
      <c r="CW205" s="21"/>
      <c r="CX205" s="21"/>
      <c r="CY205" s="21"/>
      <c r="CZ205" s="21"/>
    </row>
    <row r="206" s="514" customFormat="true" ht="250.15" customHeight="true" x14ac:dyDescent="0.2">
      <c r="B206" s="513"/>
      <c r="X206" s="357"/>
      <c r="Y206" s="357"/>
      <c r="Z206" s="357"/>
      <c r="AA206" s="357"/>
      <c r="AB206" s="357"/>
      <c r="AC206" s="357"/>
      <c r="AD206" s="357"/>
      <c r="AE206" s="357"/>
      <c r="AF206" s="357"/>
      <c r="AG206" s="357"/>
      <c r="AH206" s="357"/>
      <c r="AI206" s="357"/>
      <c r="AJ206" s="357"/>
      <c r="AK206" s="357"/>
      <c r="AL206" s="357"/>
      <c r="AM206" s="357"/>
      <c r="AN206" s="357"/>
      <c r="AO206" s="357"/>
      <c r="AP206" s="357"/>
      <c r="AQ206" s="357"/>
      <c r="AR206" s="357"/>
      <c r="AS206" s="357"/>
      <c r="AT206" s="357"/>
      <c r="AU206" s="357"/>
      <c r="AV206" s="357"/>
      <c r="AW206" s="357"/>
      <c r="AX206" s="357"/>
      <c r="AY206" s="357"/>
      <c r="AZ206" s="357"/>
      <c r="BA206" s="321"/>
      <c r="BB206" s="319"/>
      <c r="BC206" s="319"/>
      <c r="BD206" s="319"/>
      <c r="BE206" s="319"/>
      <c r="BF206" s="319"/>
      <c r="BG206" s="319"/>
      <c r="BH206" s="319"/>
      <c r="BI206" s="319"/>
      <c r="BJ206" s="319"/>
      <c r="BK206" s="319"/>
      <c r="BL206" s="319"/>
      <c r="BM206" s="319"/>
      <c r="BN206" s="319"/>
      <c r="BO206" s="319"/>
      <c r="BP206" s="319"/>
      <c r="BQ206" s="319"/>
      <c r="BR206" s="319"/>
      <c r="BS206" s="319"/>
      <c r="BT206" s="319"/>
      <c r="BU206" s="319"/>
      <c r="BV206" s="319"/>
      <c r="BW206" s="321"/>
      <c r="BX206" s="356"/>
      <c r="BY206" s="356"/>
      <c r="BZ206" s="356"/>
      <c r="CA206" s="356"/>
      <c r="CB206" s="356"/>
      <c r="CC206" s="356"/>
      <c r="CD206" s="356"/>
      <c r="CE206" s="356"/>
      <c r="CF206" s="356"/>
      <c r="CG206" s="356"/>
      <c r="CH206" s="356"/>
      <c r="CI206" s="356"/>
      <c r="CJ206" s="356"/>
      <c r="CK206" s="356"/>
      <c r="CL206" s="356"/>
      <c r="CM206" s="356"/>
      <c r="CN206" s="356"/>
      <c r="CO206" s="356"/>
      <c r="CP206" s="356"/>
      <c r="CQ206" s="356"/>
      <c r="CR206" s="356"/>
      <c r="CS206" s="356"/>
      <c r="CT206" s="356"/>
      <c r="CU206" s="356"/>
      <c r="CV206" s="356"/>
      <c r="CW206" s="356"/>
      <c r="CX206" s="356"/>
      <c r="CY206" s="356"/>
      <c r="CZ206" s="356"/>
    </row>
    <row r="207" s="300" customFormat="true" ht="18" customHeight="true" x14ac:dyDescent="0.2">
      <c r="X207" s="352"/>
      <c r="Y207" s="352"/>
      <c r="Z207" s="352"/>
      <c r="AA207" s="352"/>
      <c r="AB207" s="352"/>
      <c r="AC207" s="352"/>
      <c r="AD207" s="352"/>
      <c r="AE207" s="352"/>
      <c r="AF207" s="352"/>
      <c r="AG207" s="352"/>
      <c r="AH207" s="352"/>
      <c r="AI207" s="352"/>
      <c r="AJ207" s="352"/>
      <c r="AK207" s="352"/>
      <c r="AL207" s="352"/>
      <c r="AM207" s="352"/>
      <c r="AN207" s="352"/>
      <c r="AO207" s="352"/>
      <c r="AP207" s="352"/>
      <c r="AQ207" s="352"/>
      <c r="AR207" s="352"/>
      <c r="AS207" s="352"/>
      <c r="AT207" s="352"/>
      <c r="AU207" s="352"/>
      <c r="AV207" s="352"/>
      <c r="AW207" s="352"/>
      <c r="AX207" s="352"/>
      <c r="AY207" s="352"/>
      <c r="AZ207" s="352"/>
      <c r="BB207" s="323"/>
      <c r="BX207" s="352"/>
      <c r="BY207" s="352"/>
      <c r="BZ207" s="352"/>
      <c r="CA207" s="352"/>
      <c r="CB207" s="352"/>
      <c r="CC207" s="352"/>
      <c r="CD207" s="352"/>
      <c r="CE207" s="352"/>
      <c r="CF207" s="352"/>
      <c r="CG207" s="352"/>
      <c r="CH207" s="352"/>
      <c r="CI207" s="352"/>
      <c r="CJ207" s="352"/>
      <c r="CK207" s="352"/>
      <c r="CL207" s="352"/>
      <c r="CM207" s="352"/>
      <c r="CN207" s="352"/>
      <c r="CO207" s="352"/>
      <c r="CP207" s="352"/>
      <c r="CQ207" s="352"/>
      <c r="CR207" s="352"/>
      <c r="CS207" s="352"/>
      <c r="CT207" s="352"/>
      <c r="CU207" s="352"/>
      <c r="CV207" s="352"/>
      <c r="CW207" s="352"/>
      <c r="CX207" s="352"/>
      <c r="CY207" s="352"/>
      <c r="CZ207" s="352"/>
    </row>
    <row r="208" s="300" customFormat="true" ht="22.5" customHeight="true" x14ac:dyDescent="0.35">
      <c r="A208" s="1054" t="str">
        <f>A1026</f>
        <v>Liberia</v>
      </c>
      <c r="B208" s="1055"/>
      <c r="X208" s="352"/>
      <c r="Y208" s="352"/>
      <c r="Z208" s="352"/>
      <c r="AA208" s="352"/>
      <c r="AB208" s="352"/>
      <c r="AC208" s="352"/>
      <c r="AD208" s="352"/>
      <c r="AE208" s="352"/>
      <c r="AF208" s="352"/>
      <c r="AG208" s="352"/>
      <c r="AH208" s="352"/>
      <c r="AI208" s="352"/>
      <c r="AJ208" s="352"/>
      <c r="AK208" s="352"/>
      <c r="AL208" s="352"/>
      <c r="AM208" s="352"/>
      <c r="AN208" s="352"/>
      <c r="AO208" s="352"/>
      <c r="AP208" s="352"/>
      <c r="AQ208" s="352"/>
      <c r="AR208" s="352"/>
      <c r="AS208" s="352"/>
      <c r="AT208" s="352"/>
      <c r="AU208" s="352"/>
      <c r="AV208" s="352"/>
      <c r="AW208" s="352"/>
      <c r="AX208" s="352"/>
      <c r="AY208" s="352"/>
      <c r="AZ208" s="352"/>
      <c r="BB208" s="323"/>
      <c r="BX208" s="352"/>
      <c r="BY208" s="352"/>
      <c r="BZ208" s="352"/>
      <c r="CA208" s="352"/>
      <c r="CB208" s="352"/>
      <c r="CC208" s="352"/>
      <c r="CD208" s="352"/>
      <c r="CE208" s="352"/>
      <c r="CF208" s="352"/>
      <c r="CG208" s="352"/>
      <c r="CH208" s="352"/>
      <c r="CI208" s="352"/>
      <c r="CJ208" s="352"/>
      <c r="CK208" s="352"/>
      <c r="CL208" s="352"/>
      <c r="CM208" s="352"/>
      <c r="CN208" s="352"/>
      <c r="CO208" s="352"/>
      <c r="CP208" s="352"/>
      <c r="CQ208" s="352"/>
      <c r="CR208" s="352"/>
      <c r="CS208" s="352"/>
      <c r="CT208" s="352"/>
      <c r="CU208" s="352"/>
      <c r="CV208" s="352"/>
      <c r="CW208" s="352"/>
      <c r="CX208" s="352"/>
      <c r="CY208" s="352"/>
      <c r="CZ208" s="352"/>
    </row>
    <row r="209" s="300" customFormat="true" ht="22.5" customHeight="true" x14ac:dyDescent="0.35">
      <c r="A209" s="327" t="str">
        <f>A1034</f>
        <v>2011</v>
      </c>
      <c r="B209" s="328"/>
      <c r="X209" s="352"/>
      <c r="Y209" s="352"/>
      <c r="Z209" s="352"/>
      <c r="AA209" s="352"/>
      <c r="AB209" s="352"/>
      <c r="AC209" s="352"/>
      <c r="AD209" s="352"/>
      <c r="AE209" s="352"/>
      <c r="AF209" s="352"/>
      <c r="AG209" s="352"/>
      <c r="AH209" s="352"/>
      <c r="AI209" s="352"/>
      <c r="AJ209" s="352"/>
      <c r="AK209" s="352"/>
      <c r="AL209" s="352"/>
      <c r="AM209" s="352"/>
      <c r="AN209" s="352"/>
      <c r="AO209" s="352"/>
      <c r="AP209" s="352"/>
      <c r="AQ209" s="352"/>
      <c r="AR209" s="352"/>
      <c r="AS209" s="352"/>
      <c r="AT209" s="352"/>
      <c r="AU209" s="352"/>
      <c r="AV209" s="352"/>
      <c r="AW209" s="352"/>
      <c r="AX209" s="352"/>
      <c r="AY209" s="352"/>
      <c r="AZ209" s="352"/>
      <c r="BB209" s="323"/>
      <c r="BX209" s="352"/>
      <c r="BY209" s="352"/>
      <c r="BZ209" s="352"/>
      <c r="CA209" s="352"/>
      <c r="CB209" s="352"/>
      <c r="CC209" s="352"/>
      <c r="CD209" s="352"/>
      <c r="CE209" s="352"/>
      <c r="CF209" s="352"/>
      <c r="CG209" s="352"/>
      <c r="CH209" s="352"/>
      <c r="CI209" s="352"/>
      <c r="CJ209" s="352"/>
      <c r="CK209" s="352"/>
      <c r="CL209" s="352"/>
      <c r="CM209" s="352"/>
      <c r="CN209" s="352"/>
      <c r="CO209" s="352"/>
      <c r="CP209" s="352"/>
      <c r="CQ209" s="352"/>
      <c r="CR209" s="352"/>
      <c r="CS209" s="352"/>
      <c r="CT209" s="352"/>
      <c r="CU209" s="352"/>
      <c r="CV209" s="352"/>
      <c r="CW209" s="352"/>
      <c r="CX209" s="352"/>
      <c r="CY209" s="352"/>
      <c r="CZ209" s="352"/>
    </row>
    <row r="210" s="300" customFormat="true" ht="22.5" customHeight="true" x14ac:dyDescent="0.35">
      <c r="A210" s="607" t="s">
        <v>112</v>
      </c>
      <c r="B210" s="330"/>
      <c r="X210" s="352"/>
      <c r="Y210" s="352"/>
      <c r="Z210" s="352"/>
      <c r="AA210" s="352"/>
      <c r="AB210" s="352"/>
      <c r="AC210" s="352"/>
      <c r="AD210" s="352"/>
      <c r="AE210" s="352"/>
      <c r="AF210" s="352"/>
      <c r="AG210" s="352"/>
      <c r="AH210" s="352"/>
      <c r="AI210" s="352"/>
      <c r="AJ210" s="352"/>
      <c r="AK210" s="352"/>
      <c r="AL210" s="352"/>
      <c r="AM210" s="352"/>
      <c r="AN210" s="352"/>
      <c r="AO210" s="352"/>
      <c r="AP210" s="352"/>
      <c r="AQ210" s="352"/>
      <c r="AR210" s="352"/>
      <c r="AS210" s="352"/>
      <c r="AT210" s="352"/>
      <c r="AU210" s="352"/>
      <c r="AV210" s="352"/>
      <c r="AW210" s="352"/>
      <c r="AX210" s="352"/>
      <c r="AY210" s="352"/>
      <c r="AZ210" s="352"/>
      <c r="BB210" s="323"/>
      <c r="BX210" s="352"/>
      <c r="BY210" s="352"/>
      <c r="BZ210" s="352"/>
      <c r="CA210" s="352"/>
      <c r="CB210" s="352"/>
      <c r="CC210" s="352"/>
      <c r="CD210" s="352"/>
      <c r="CE210" s="352"/>
      <c r="CF210" s="352"/>
      <c r="CG210" s="352"/>
      <c r="CH210" s="352"/>
      <c r="CI210" s="352"/>
      <c r="CJ210" s="352"/>
      <c r="CK210" s="352"/>
      <c r="CL210" s="352"/>
      <c r="CM210" s="352"/>
      <c r="CN210" s="352"/>
      <c r="CO210" s="352"/>
      <c r="CP210" s="352"/>
      <c r="CQ210" s="352"/>
      <c r="CR210" s="352"/>
      <c r="CS210" s="352"/>
      <c r="CT210" s="352"/>
      <c r="CU210" s="352"/>
      <c r="CV210" s="352"/>
      <c r="CW210" s="352"/>
      <c r="CX210" s="352"/>
      <c r="CY210" s="352"/>
      <c r="CZ210" s="352"/>
    </row>
    <row r="211" s="300" customFormat="true" ht="20.1" customHeight="true" x14ac:dyDescent="0.35">
      <c r="A211" s="332" t="s">
        <v>97</v>
      </c>
      <c r="B211" s="328"/>
      <c r="X211" s="352"/>
      <c r="Y211" s="352"/>
      <c r="Z211" s="352"/>
      <c r="AA211" s="352"/>
      <c r="AB211" s="352"/>
      <c r="AC211" s="352"/>
      <c r="AD211" s="352"/>
      <c r="AE211" s="352"/>
      <c r="AF211" s="352"/>
      <c r="AG211" s="352"/>
      <c r="AH211" s="352"/>
      <c r="AI211" s="352"/>
      <c r="AJ211" s="352"/>
      <c r="AK211" s="352"/>
      <c r="AL211" s="352"/>
      <c r="AM211" s="352"/>
      <c r="AN211" s="352"/>
      <c r="AO211" s="352"/>
      <c r="AP211" s="352"/>
      <c r="AQ211" s="352"/>
      <c r="AR211" s="352"/>
      <c r="AS211" s="352"/>
      <c r="AT211" s="352"/>
      <c r="AU211" s="352"/>
      <c r="AV211" s="352"/>
      <c r="AW211" s="352"/>
      <c r="AX211" s="352"/>
      <c r="AY211" s="352"/>
      <c r="AZ211" s="352"/>
      <c r="BB211" s="323"/>
      <c r="BX211" s="352"/>
      <c r="BY211" s="352"/>
      <c r="BZ211" s="352"/>
      <c r="CA211" s="352"/>
      <c r="CB211" s="352"/>
      <c r="CC211" s="352"/>
      <c r="CD211" s="352"/>
      <c r="CE211" s="352"/>
      <c r="CF211" s="352"/>
      <c r="CG211" s="352"/>
      <c r="CH211" s="352"/>
      <c r="CI211" s="352"/>
      <c r="CJ211" s="352"/>
      <c r="CK211" s="352"/>
      <c r="CL211" s="352"/>
      <c r="CM211" s="352"/>
      <c r="CN211" s="352"/>
      <c r="CO211" s="352"/>
      <c r="CP211" s="352"/>
      <c r="CQ211" s="352"/>
      <c r="CR211" s="352"/>
      <c r="CS211" s="352"/>
      <c r="CT211" s="352"/>
      <c r="CU211" s="352"/>
      <c r="CV211" s="352"/>
      <c r="CW211" s="352"/>
      <c r="CX211" s="352"/>
      <c r="CY211" s="352"/>
      <c r="CZ211" s="352"/>
    </row>
    <row r="212" s="300" customFormat="true" ht="15" customHeight="true" x14ac:dyDescent="0.2">
      <c r="A212" s="608" t="s">
        <v>98</v>
      </c>
      <c r="B212" s="365"/>
      <c r="X212" s="352"/>
      <c r="Y212" s="352"/>
      <c r="Z212" s="352"/>
      <c r="AA212" s="352"/>
      <c r="AB212" s="352"/>
      <c r="AC212" s="352"/>
      <c r="AD212" s="352"/>
      <c r="AE212" s="352"/>
      <c r="AF212" s="352"/>
      <c r="AG212" s="352"/>
      <c r="AH212" s="352"/>
      <c r="AI212" s="352"/>
      <c r="AJ212" s="352"/>
      <c r="AK212" s="352"/>
      <c r="AL212" s="352"/>
      <c r="AM212" s="352"/>
      <c r="AN212" s="352"/>
      <c r="AO212" s="352"/>
      <c r="AP212" s="352"/>
      <c r="AQ212" s="352"/>
      <c r="AR212" s="352"/>
      <c r="AS212" s="352"/>
      <c r="AT212" s="352"/>
      <c r="AU212" s="352"/>
      <c r="AV212" s="352"/>
      <c r="AW212" s="352"/>
      <c r="AX212" s="352"/>
      <c r="AY212" s="352"/>
      <c r="AZ212" s="352"/>
      <c r="BB212" s="323"/>
      <c r="BX212" s="352"/>
      <c r="BY212" s="352"/>
      <c r="BZ212" s="352"/>
      <c r="CA212" s="352"/>
      <c r="CB212" s="352"/>
      <c r="CC212" s="352"/>
      <c r="CD212" s="352"/>
      <c r="CE212" s="352"/>
      <c r="CF212" s="352"/>
      <c r="CG212" s="352"/>
      <c r="CH212" s="352"/>
      <c r="CI212" s="352"/>
      <c r="CJ212" s="352"/>
      <c r="CK212" s="352"/>
      <c r="CL212" s="352"/>
      <c r="CM212" s="352"/>
      <c r="CN212" s="352"/>
      <c r="CO212" s="352"/>
      <c r="CP212" s="352"/>
      <c r="CQ212" s="352"/>
      <c r="CR212" s="352"/>
      <c r="CS212" s="352"/>
      <c r="CT212" s="352"/>
      <c r="CU212" s="352"/>
      <c r="CV212" s="352"/>
      <c r="CW212" s="352"/>
      <c r="CX212" s="352"/>
      <c r="CY212" s="352"/>
      <c r="CZ212" s="352"/>
    </row>
    <row r="213" s="300" customFormat="true" ht="15" customHeight="true" x14ac:dyDescent="0.2">
      <c r="A213" s="341" t="s">
        <v>40</v>
      </c>
      <c r="B213" s="340"/>
      <c r="X213" s="352"/>
      <c r="Y213" s="352"/>
      <c r="Z213" s="352"/>
      <c r="AA213" s="352"/>
      <c r="AB213" s="352"/>
      <c r="AC213" s="352"/>
      <c r="AD213" s="352"/>
      <c r="AE213" s="352"/>
      <c r="AF213" s="352"/>
      <c r="AG213" s="352"/>
      <c r="AH213" s="352"/>
      <c r="AI213" s="352"/>
      <c r="AJ213" s="352"/>
      <c r="AK213" s="352"/>
      <c r="AL213" s="352"/>
      <c r="AM213" s="352"/>
      <c r="AN213" s="352"/>
      <c r="AO213" s="352"/>
      <c r="AP213" s="352"/>
      <c r="AQ213" s="352"/>
      <c r="AR213" s="352"/>
      <c r="AS213" s="352"/>
      <c r="AT213" s="352"/>
      <c r="AU213" s="352"/>
      <c r="AV213" s="352"/>
      <c r="AW213" s="352"/>
      <c r="AX213" s="352"/>
      <c r="AY213" s="352"/>
      <c r="AZ213" s="352"/>
      <c r="BB213" s="323"/>
      <c r="BX213" s="352"/>
      <c r="BY213" s="352"/>
      <c r="BZ213" s="352"/>
      <c r="CA213" s="352"/>
      <c r="CB213" s="352"/>
      <c r="CC213" s="352"/>
      <c r="CD213" s="352"/>
      <c r="CE213" s="352"/>
      <c r="CF213" s="352"/>
      <c r="CG213" s="352"/>
      <c r="CH213" s="352"/>
      <c r="CI213" s="352"/>
      <c r="CJ213" s="352"/>
      <c r="CK213" s="352"/>
      <c r="CL213" s="352"/>
      <c r="CM213" s="352"/>
      <c r="CN213" s="352"/>
      <c r="CO213" s="352"/>
      <c r="CP213" s="352"/>
      <c r="CQ213" s="352"/>
      <c r="CR213" s="352"/>
      <c r="CS213" s="352"/>
      <c r="CT213" s="352"/>
      <c r="CU213" s="352"/>
      <c r="CV213" s="352"/>
      <c r="CW213" s="352"/>
      <c r="CX213" s="352"/>
      <c r="CY213" s="352"/>
      <c r="CZ213" s="352"/>
    </row>
    <row r="214" s="300" customFormat="true" ht="15" customHeight="true" x14ac:dyDescent="0.2">
      <c r="A214" s="339" t="s">
        <v>39</v>
      </c>
      <c r="B214" s="340"/>
      <c r="X214" s="352"/>
      <c r="Y214" s="352"/>
      <c r="Z214" s="352"/>
      <c r="AA214" s="352"/>
      <c r="AB214" s="352"/>
      <c r="AC214" s="352"/>
      <c r="AD214" s="352"/>
      <c r="AE214" s="352"/>
      <c r="AF214" s="352"/>
      <c r="AG214" s="352"/>
      <c r="AH214" s="352"/>
      <c r="AI214" s="352"/>
      <c r="AJ214" s="352"/>
      <c r="AK214" s="352"/>
      <c r="AL214" s="352"/>
      <c r="AM214" s="352"/>
      <c r="AN214" s="352"/>
      <c r="AO214" s="352"/>
      <c r="AP214" s="352"/>
      <c r="AQ214" s="352"/>
      <c r="AR214" s="352"/>
      <c r="AS214" s="352"/>
      <c r="AT214" s="352"/>
      <c r="AU214" s="352"/>
      <c r="AV214" s="352"/>
      <c r="AW214" s="352"/>
      <c r="AX214" s="352"/>
      <c r="AY214" s="352"/>
      <c r="AZ214" s="352"/>
      <c r="BB214" s="323"/>
      <c r="BX214" s="352"/>
      <c r="BY214" s="352"/>
      <c r="BZ214" s="352"/>
      <c r="CA214" s="352"/>
      <c r="CB214" s="352"/>
      <c r="CC214" s="352"/>
      <c r="CD214" s="352"/>
      <c r="CE214" s="352"/>
      <c r="CF214" s="352"/>
      <c r="CG214" s="352"/>
      <c r="CH214" s="352"/>
      <c r="CI214" s="352"/>
      <c r="CJ214" s="352"/>
      <c r="CK214" s="352"/>
      <c r="CL214" s="352"/>
      <c r="CM214" s="352"/>
      <c r="CN214" s="352"/>
      <c r="CO214" s="352"/>
      <c r="CP214" s="352"/>
      <c r="CQ214" s="352"/>
      <c r="CR214" s="352"/>
      <c r="CS214" s="352"/>
      <c r="CT214" s="352"/>
      <c r="CU214" s="352"/>
      <c r="CV214" s="352"/>
      <c r="CW214" s="352"/>
      <c r="CX214" s="352"/>
      <c r="CY214" s="352"/>
      <c r="CZ214" s="352"/>
    </row>
    <row r="215" s="300" customFormat="true" ht="15" customHeight="true" x14ac:dyDescent="0.2">
      <c r="A215" s="339" t="s">
        <v>136</v>
      </c>
      <c r="B215" s="364" t="str">
        <f>A1025</f>
        <v>MIS11</v>
      </c>
      <c r="X215" s="352"/>
      <c r="Y215" s="352"/>
      <c r="Z215" s="352"/>
      <c r="AA215" s="352"/>
      <c r="AB215" s="352"/>
      <c r="AC215" s="352"/>
      <c r="AD215" s="352"/>
      <c r="AE215" s="352"/>
      <c r="AF215" s="352"/>
      <c r="AG215" s="352"/>
      <c r="AH215" s="352"/>
      <c r="AI215" s="352"/>
      <c r="AJ215" s="352"/>
      <c r="AK215" s="352"/>
      <c r="AL215" s="352"/>
      <c r="AM215" s="352"/>
      <c r="AN215" s="352"/>
      <c r="AO215" s="352"/>
      <c r="AP215" s="352"/>
      <c r="AQ215" s="352"/>
      <c r="AR215" s="352"/>
      <c r="AS215" s="352"/>
      <c r="AT215" s="352"/>
      <c r="AU215" s="352"/>
      <c r="AV215" s="352"/>
      <c r="AW215" s="352"/>
      <c r="AX215" s="352"/>
      <c r="AY215" s="352"/>
      <c r="AZ215" s="352"/>
      <c r="BB215" s="323"/>
      <c r="BX215" s="352"/>
      <c r="BY215" s="352"/>
      <c r="BZ215" s="352"/>
      <c r="CA215" s="352"/>
      <c r="CB215" s="352"/>
      <c r="CC215" s="352"/>
      <c r="CD215" s="352"/>
      <c r="CE215" s="352"/>
      <c r="CF215" s="352"/>
      <c r="CG215" s="352"/>
      <c r="CH215" s="352"/>
      <c r="CI215" s="352"/>
      <c r="CJ215" s="352"/>
      <c r="CK215" s="352"/>
      <c r="CL215" s="352"/>
      <c r="CM215" s="352"/>
      <c r="CN215" s="352"/>
      <c r="CO215" s="352"/>
      <c r="CP215" s="352"/>
      <c r="CQ215" s="352"/>
      <c r="CR215" s="352"/>
      <c r="CS215" s="352"/>
      <c r="CT215" s="352"/>
      <c r="CU215" s="352"/>
      <c r="CV215" s="352"/>
      <c r="CW215" s="352"/>
      <c r="CX215" s="352"/>
      <c r="CY215" s="352"/>
      <c r="CZ215" s="352"/>
    </row>
    <row r="216" s="300" customFormat="true" ht="15" customHeight="true" x14ac:dyDescent="0.2">
      <c r="A216" s="186"/>
      <c r="B216" s="188"/>
      <c r="X216" s="352"/>
      <c r="Y216" s="352"/>
      <c r="Z216" s="352"/>
      <c r="AA216" s="352"/>
      <c r="AB216" s="352"/>
      <c r="AC216" s="352"/>
      <c r="AD216" s="352"/>
      <c r="AE216" s="352"/>
      <c r="AF216" s="352"/>
      <c r="AG216" s="352"/>
      <c r="AH216" s="352"/>
      <c r="AI216" s="352"/>
      <c r="AJ216" s="352"/>
      <c r="AK216" s="352"/>
      <c r="AL216" s="352"/>
      <c r="AM216" s="352"/>
      <c r="AN216" s="352"/>
      <c r="AO216" s="352"/>
      <c r="AP216" s="352"/>
      <c r="AQ216" s="352"/>
      <c r="AR216" s="352"/>
      <c r="AS216" s="352"/>
      <c r="AT216" s="352"/>
      <c r="AU216" s="352"/>
      <c r="AV216" s="352"/>
      <c r="AW216" s="352"/>
      <c r="AX216" s="352"/>
      <c r="AY216" s="352"/>
      <c r="AZ216" s="352"/>
      <c r="BB216" s="323"/>
      <c r="BX216" s="352"/>
      <c r="BY216" s="352"/>
      <c r="BZ216" s="352"/>
      <c r="CA216" s="352"/>
      <c r="CB216" s="352"/>
      <c r="CC216" s="352"/>
      <c r="CD216" s="352"/>
      <c r="CE216" s="352"/>
      <c r="CF216" s="352"/>
      <c r="CG216" s="352"/>
      <c r="CH216" s="352"/>
      <c r="CI216" s="352"/>
      <c r="CJ216" s="352"/>
      <c r="CK216" s="352"/>
      <c r="CL216" s="352"/>
      <c r="CM216" s="352"/>
      <c r="CN216" s="352"/>
      <c r="CO216" s="352"/>
      <c r="CP216" s="352"/>
      <c r="CQ216" s="352"/>
      <c r="CR216" s="352"/>
      <c r="CS216" s="352"/>
      <c r="CT216" s="352"/>
      <c r="CU216" s="352"/>
      <c r="CV216" s="352"/>
      <c r="CW216" s="352"/>
      <c r="CX216" s="352"/>
      <c r="CY216" s="352"/>
      <c r="CZ216" s="352"/>
    </row>
    <row r="217" s="300" customFormat="true" ht="15" customHeight="true" x14ac:dyDescent="0.2">
      <c r="A217" s="186"/>
      <c r="B217" s="187"/>
      <c r="X217" s="352"/>
      <c r="Y217" s="352"/>
      <c r="Z217" s="352"/>
      <c r="AA217" s="352"/>
      <c r="AB217" s="352"/>
      <c r="AC217" s="352"/>
      <c r="AD217" s="352"/>
      <c r="AE217" s="352"/>
      <c r="AF217" s="352"/>
      <c r="AG217" s="352"/>
      <c r="AH217" s="352"/>
      <c r="AI217" s="352"/>
      <c r="AJ217" s="352"/>
      <c r="AK217" s="352"/>
      <c r="AL217" s="352"/>
      <c r="AM217" s="352"/>
      <c r="AN217" s="352"/>
      <c r="AO217" s="352"/>
      <c r="AP217" s="352"/>
      <c r="AQ217" s="352"/>
      <c r="AR217" s="352"/>
      <c r="AS217" s="352"/>
      <c r="AT217" s="352"/>
      <c r="AU217" s="352"/>
      <c r="AV217" s="352"/>
      <c r="AW217" s="352"/>
      <c r="AX217" s="352"/>
      <c r="AY217" s="352"/>
      <c r="AZ217" s="352"/>
      <c r="BB217" s="323"/>
      <c r="BX217" s="352"/>
      <c r="BY217" s="352"/>
      <c r="BZ217" s="352"/>
      <c r="CA217" s="352"/>
      <c r="CB217" s="352"/>
      <c r="CC217" s="352"/>
      <c r="CD217" s="352"/>
      <c r="CE217" s="352"/>
      <c r="CF217" s="352"/>
      <c r="CG217" s="352"/>
      <c r="CH217" s="352"/>
      <c r="CI217" s="352"/>
      <c r="CJ217" s="352"/>
      <c r="CK217" s="352"/>
      <c r="CL217" s="352"/>
      <c r="CM217" s="352"/>
      <c r="CN217" s="352"/>
      <c r="CO217" s="352"/>
      <c r="CP217" s="352"/>
      <c r="CQ217" s="352"/>
      <c r="CR217" s="352"/>
      <c r="CS217" s="352"/>
      <c r="CT217" s="352"/>
      <c r="CU217" s="352"/>
      <c r="CV217" s="352"/>
      <c r="CW217" s="352"/>
      <c r="CX217" s="352"/>
      <c r="CY217" s="352"/>
      <c r="CZ217" s="352"/>
    </row>
    <row r="218" s="300" customFormat="true" ht="18" customHeight="true" x14ac:dyDescent="0.2">
      <c r="A218" s="186"/>
      <c r="B218" s="188"/>
      <c r="X218" s="352"/>
      <c r="Y218" s="352"/>
      <c r="Z218" s="352"/>
      <c r="AA218" s="352"/>
      <c r="AB218" s="352"/>
      <c r="AC218" s="352"/>
      <c r="AD218" s="352"/>
      <c r="AE218" s="352"/>
      <c r="AF218" s="352"/>
      <c r="AG218" s="352"/>
      <c r="AH218" s="352"/>
      <c r="AI218" s="352"/>
      <c r="AJ218" s="352"/>
      <c r="AK218" s="352"/>
      <c r="AL218" s="352"/>
      <c r="AM218" s="352"/>
      <c r="AN218" s="352"/>
      <c r="AO218" s="352"/>
      <c r="AP218" s="352"/>
      <c r="AQ218" s="352"/>
      <c r="AR218" s="352"/>
      <c r="AS218" s="352"/>
      <c r="AT218" s="352"/>
      <c r="AU218" s="352"/>
      <c r="AV218" s="352"/>
      <c r="AW218" s="352"/>
      <c r="AX218" s="352"/>
      <c r="AY218" s="352"/>
      <c r="AZ218" s="352"/>
      <c r="BB218" s="323"/>
      <c r="BX218" s="352"/>
      <c r="BY218" s="352"/>
      <c r="BZ218" s="352"/>
      <c r="CA218" s="352"/>
      <c r="CB218" s="352"/>
      <c r="CC218" s="352"/>
      <c r="CD218" s="352"/>
      <c r="CE218" s="352"/>
      <c r="CF218" s="352"/>
      <c r="CG218" s="352"/>
      <c r="CH218" s="352"/>
      <c r="CI218" s="352"/>
      <c r="CJ218" s="352"/>
      <c r="CK218" s="352"/>
      <c r="CL218" s="352"/>
      <c r="CM218" s="352"/>
      <c r="CN218" s="352"/>
      <c r="CO218" s="352"/>
      <c r="CP218" s="352"/>
      <c r="CQ218" s="352"/>
      <c r="CR218" s="352"/>
      <c r="CS218" s="352"/>
      <c r="CT218" s="352"/>
      <c r="CU218" s="352"/>
      <c r="CV218" s="352"/>
      <c r="CW218" s="352"/>
      <c r="CX218" s="352"/>
      <c r="CY218" s="352"/>
      <c r="CZ218" s="352"/>
    </row>
    <row r="219" s="300" customFormat="true" ht="18" customHeight="true" x14ac:dyDescent="0.2">
      <c r="A219" s="185"/>
      <c r="B219" s="184"/>
      <c r="X219" s="352"/>
      <c r="Y219" s="352"/>
      <c r="Z219" s="352"/>
      <c r="AA219" s="352"/>
      <c r="AB219" s="352"/>
      <c r="AC219" s="352"/>
      <c r="AD219" s="352"/>
      <c r="AE219" s="352"/>
      <c r="AF219" s="352"/>
      <c r="AG219" s="352"/>
      <c r="AH219" s="352"/>
      <c r="AI219" s="352"/>
      <c r="AJ219" s="352"/>
      <c r="AK219" s="352"/>
      <c r="AL219" s="352"/>
      <c r="AM219" s="352"/>
      <c r="AN219" s="352"/>
      <c r="AO219" s="352"/>
      <c r="AP219" s="352"/>
      <c r="AQ219" s="352"/>
      <c r="AR219" s="352"/>
      <c r="AS219" s="352"/>
      <c r="AT219" s="352"/>
      <c r="AU219" s="352"/>
      <c r="AV219" s="352"/>
      <c r="AW219" s="352"/>
      <c r="AX219" s="352"/>
      <c r="AY219" s="352"/>
      <c r="AZ219" s="352"/>
      <c r="BB219" s="323"/>
      <c r="BX219" s="352"/>
      <c r="BY219" s="352"/>
      <c r="BZ219" s="352"/>
      <c r="CA219" s="352"/>
      <c r="CB219" s="352"/>
      <c r="CC219" s="352"/>
      <c r="CD219" s="352"/>
      <c r="CE219" s="352"/>
      <c r="CF219" s="352"/>
      <c r="CG219" s="352"/>
      <c r="CH219" s="352"/>
      <c r="CI219" s="352"/>
      <c r="CJ219" s="352"/>
      <c r="CK219" s="352"/>
      <c r="CL219" s="352"/>
      <c r="CM219" s="352"/>
      <c r="CN219" s="352"/>
      <c r="CO219" s="352"/>
      <c r="CP219" s="352"/>
      <c r="CQ219" s="352"/>
      <c r="CR219" s="352"/>
      <c r="CS219" s="352"/>
      <c r="CT219" s="352"/>
      <c r="CU219" s="352"/>
      <c r="CV219" s="352"/>
      <c r="CW219" s="352"/>
      <c r="CX219" s="352"/>
      <c r="CY219" s="352"/>
      <c r="CZ219" s="352"/>
    </row>
    <row r="220" s="514" customFormat="true" ht="15" customHeight="true" x14ac:dyDescent="0.2">
      <c r="A220" s="303" t="s">
        <v>86</v>
      </c>
      <c r="B220" s="347"/>
      <c r="C220" s="1076" t="s">
        <v>115</v>
      </c>
      <c r="D220" s="1077"/>
      <c r="E220" s="1077"/>
      <c r="F220" s="1077"/>
      <c r="G220" s="1078"/>
      <c r="H220" s="1073" t="s">
        <v>38</v>
      </c>
      <c r="I220" s="1074"/>
      <c r="J220" s="1074"/>
      <c r="K220" s="1074"/>
      <c r="L220" s="1075"/>
      <c r="M220" s="1051" t="s">
        <v>37</v>
      </c>
      <c r="N220" s="1052"/>
      <c r="O220" s="1052"/>
      <c r="P220" s="1052"/>
      <c r="Q220" s="1053"/>
      <c r="R220" s="35" t="s">
        <v>142</v>
      </c>
      <c r="S220" s="437"/>
      <c r="T220" s="437"/>
      <c r="U220" s="437"/>
      <c r="V220" s="437"/>
      <c r="W220" s="437"/>
      <c r="X220" s="842"/>
      <c r="Y220" s="842"/>
      <c r="Z220" s="842"/>
      <c r="AA220" s="842"/>
      <c r="AB220" s="842"/>
      <c r="AC220" s="842"/>
      <c r="AD220" s="842"/>
      <c r="AE220" s="842"/>
      <c r="AF220" s="842"/>
      <c r="AG220" s="842"/>
      <c r="AH220" s="842"/>
      <c r="AI220" s="842"/>
      <c r="AJ220" s="842"/>
      <c r="AK220" s="842"/>
      <c r="AL220" s="842"/>
      <c r="AM220" s="842"/>
      <c r="AN220" s="842"/>
      <c r="AO220" s="842"/>
      <c r="AP220" s="842"/>
      <c r="AQ220" s="842"/>
      <c r="AR220" s="842"/>
      <c r="AS220" s="842"/>
      <c r="AT220" s="842"/>
      <c r="AU220" s="842"/>
      <c r="AV220" s="842"/>
      <c r="AW220" s="842"/>
      <c r="AX220" s="842"/>
      <c r="AY220" s="842"/>
      <c r="AZ220" s="357"/>
      <c r="BA220" s="358" t="s">
        <v>131</v>
      </c>
      <c r="BB220" s="303" t="s">
        <v>86</v>
      </c>
      <c r="BC220" s="1051" t="s">
        <v>115</v>
      </c>
      <c r="BD220" s="1052"/>
      <c r="BE220" s="1052"/>
      <c r="BF220" s="1052"/>
      <c r="BG220" s="1086"/>
      <c r="BH220" s="1051" t="s">
        <v>38</v>
      </c>
      <c r="BI220" s="1052"/>
      <c r="BJ220" s="1052"/>
      <c r="BK220" s="1052"/>
      <c r="BL220" s="1086"/>
      <c r="BM220" s="1051" t="s">
        <v>37</v>
      </c>
      <c r="BN220" s="1052"/>
      <c r="BO220" s="1052"/>
      <c r="BP220" s="1052"/>
      <c r="BQ220" s="1053"/>
      <c r="BR220" s="34" t="s">
        <v>142</v>
      </c>
      <c r="BS220" s="437"/>
      <c r="BT220" s="437"/>
      <c r="BU220" s="437"/>
      <c r="BV220" s="437"/>
      <c r="BW220" s="437"/>
      <c r="BX220" s="23"/>
      <c r="BY220" s="23"/>
      <c r="BZ220" s="356"/>
      <c r="CA220" s="356"/>
      <c r="CB220" s="356"/>
      <c r="CC220" s="356"/>
      <c r="CD220" s="356"/>
      <c r="CE220" s="356"/>
      <c r="CF220" s="356"/>
      <c r="CG220" s="356"/>
      <c r="CH220" s="356"/>
      <c r="CI220" s="356"/>
      <c r="CJ220" s="356"/>
      <c r="CK220" s="356"/>
      <c r="CL220" s="356"/>
      <c r="CM220" s="356"/>
      <c r="CN220" s="356"/>
      <c r="CO220" s="356"/>
      <c r="CP220" s="356"/>
      <c r="CQ220" s="356"/>
      <c r="CR220" s="356"/>
      <c r="CS220" s="356"/>
      <c r="CT220" s="356"/>
      <c r="CU220" s="356"/>
      <c r="CV220" s="356"/>
      <c r="CW220" s="356"/>
      <c r="CX220" s="356"/>
      <c r="CY220" s="356"/>
      <c r="CZ220" s="356"/>
    </row>
    <row r="221" s="514" customFormat="true" ht="24" x14ac:dyDescent="0.2">
      <c r="A221" s="344" t="s">
        <v>87</v>
      </c>
      <c r="B221" s="386"/>
      <c r="C221" s="428" t="s">
        <v>0</v>
      </c>
      <c r="D221" s="611" t="s">
        <v>1</v>
      </c>
      <c r="E221" s="611" t="s">
        <v>2</v>
      </c>
      <c r="F221" s="611" t="s">
        <v>3</v>
      </c>
      <c r="G221" s="612" t="s">
        <v>4</v>
      </c>
      <c r="H221" s="391" t="s">
        <v>0</v>
      </c>
      <c r="I221" s="613" t="s">
        <v>1</v>
      </c>
      <c r="J221" s="613" t="s">
        <v>2</v>
      </c>
      <c r="K221" s="613" t="s">
        <v>3</v>
      </c>
      <c r="L221" s="614" t="s">
        <v>4</v>
      </c>
      <c r="M221" s="392" t="s">
        <v>0</v>
      </c>
      <c r="N221" s="613" t="s">
        <v>1</v>
      </c>
      <c r="O221" s="613" t="s">
        <v>2</v>
      </c>
      <c r="P221" s="613" t="s">
        <v>3</v>
      </c>
      <c r="Q221" s="609" t="s">
        <v>4</v>
      </c>
      <c r="R221" s="391" t="s">
        <v>156</v>
      </c>
      <c r="S221" s="613" t="s">
        <v>157</v>
      </c>
      <c r="T221" s="613" t="s">
        <v>158</v>
      </c>
      <c r="U221" s="613" t="s">
        <v>159</v>
      </c>
      <c r="V221" s="613" t="s">
        <v>160</v>
      </c>
      <c r="W221" s="614" t="s">
        <v>161</v>
      </c>
      <c r="X221" s="842"/>
      <c r="Y221" s="842"/>
      <c r="Z221" s="842"/>
      <c r="AA221" s="842"/>
      <c r="AB221" s="842"/>
      <c r="AC221" s="842"/>
      <c r="AD221" s="842"/>
      <c r="AE221" s="842"/>
      <c r="AF221" s="842"/>
      <c r="AG221" s="842"/>
      <c r="AH221" s="842"/>
      <c r="AI221" s="842"/>
      <c r="AJ221" s="842"/>
      <c r="AK221" s="842"/>
      <c r="AL221" s="842"/>
      <c r="AM221" s="842"/>
      <c r="AN221" s="842"/>
      <c r="AO221" s="842"/>
      <c r="AP221" s="842"/>
      <c r="AQ221" s="842"/>
      <c r="AR221" s="842"/>
      <c r="AS221" s="842"/>
      <c r="AT221" s="842"/>
      <c r="AU221" s="842"/>
      <c r="AV221" s="842"/>
      <c r="AW221" s="842"/>
      <c r="AX221" s="842"/>
      <c r="AY221" s="842"/>
      <c r="AZ221" s="357"/>
      <c r="BA221" s="344" t="s">
        <v>118</v>
      </c>
      <c r="BB221" s="343"/>
      <c r="BC221" s="466" t="s">
        <v>0</v>
      </c>
      <c r="BD221" s="581" t="s">
        <v>1</v>
      </c>
      <c r="BE221" s="581" t="s">
        <v>2</v>
      </c>
      <c r="BF221" s="581" t="s">
        <v>3</v>
      </c>
      <c r="BG221" s="467" t="s">
        <v>4</v>
      </c>
      <c r="BH221" s="466" t="s">
        <v>0</v>
      </c>
      <c r="BI221" s="581" t="s">
        <v>1</v>
      </c>
      <c r="BJ221" s="581" t="s">
        <v>2</v>
      </c>
      <c r="BK221" s="581" t="s">
        <v>3</v>
      </c>
      <c r="BL221" s="467" t="s">
        <v>4</v>
      </c>
      <c r="BM221" s="466" t="s">
        <v>0</v>
      </c>
      <c r="BN221" s="581" t="s">
        <v>1</v>
      </c>
      <c r="BO221" s="581" t="s">
        <v>2</v>
      </c>
      <c r="BP221" s="581" t="s">
        <v>3</v>
      </c>
      <c r="BQ221" s="467" t="s">
        <v>4</v>
      </c>
      <c r="BR221" s="466" t="s">
        <v>156</v>
      </c>
      <c r="BS221" s="581" t="s">
        <v>157</v>
      </c>
      <c r="BT221" s="581" t="s">
        <v>158</v>
      </c>
      <c r="BU221" s="581" t="s">
        <v>159</v>
      </c>
      <c r="BV221" s="581" t="s">
        <v>160</v>
      </c>
      <c r="BW221" s="582" t="s">
        <v>161</v>
      </c>
      <c r="BX221" s="878"/>
      <c r="BY221" s="878"/>
      <c r="BZ221" s="878"/>
      <c r="CA221" s="878"/>
      <c r="CB221" s="878"/>
      <c r="CC221" s="878"/>
      <c r="CD221" s="878"/>
      <c r="CE221" s="878"/>
      <c r="CF221" s="878"/>
      <c r="CG221" s="878"/>
      <c r="CH221" s="878"/>
      <c r="CI221" s="878"/>
      <c r="CJ221" s="878"/>
      <c r="CK221" s="878"/>
      <c r="CL221" s="878"/>
      <c r="CM221" s="878"/>
      <c r="CN221" s="878"/>
      <c r="CO221" s="878"/>
      <c r="CP221" s="878"/>
      <c r="CQ221" s="878"/>
      <c r="CR221" s="878"/>
      <c r="CS221" s="878"/>
      <c r="CT221" s="878"/>
      <c r="CU221" s="878"/>
      <c r="CV221" s="878"/>
      <c r="CW221" s="878"/>
      <c r="CX221" s="878"/>
      <c r="CY221" s="878"/>
      <c r="CZ221" s="878"/>
    </row>
    <row r="222" s="514" customFormat="true" ht="15" customHeight="true" x14ac:dyDescent="0.2">
      <c r="A222" s="1063" t="s">
        <v>36</v>
      </c>
      <c r="B222" s="388" t="s">
        <v>15</v>
      </c>
      <c r="C222" s="86" t="s">
        <v>35</v>
      </c>
      <c r="D222" s="83" t="s">
        <v>35</v>
      </c>
      <c r="E222" s="83" t="s">
        <v>35</v>
      </c>
      <c r="F222" s="83" t="s">
        <v>35</v>
      </c>
      <c r="G222" s="80" t="s">
        <v>35</v>
      </c>
      <c r="H222" s="77" t="s">
        <v>35</v>
      </c>
      <c r="I222" s="83" t="s">
        <v>35</v>
      </c>
      <c r="J222" s="83" t="s">
        <v>35</v>
      </c>
      <c r="K222" s="83" t="s">
        <v>35</v>
      </c>
      <c r="L222" s="74" t="s">
        <v>35</v>
      </c>
      <c r="M222" s="86" t="s">
        <v>35</v>
      </c>
      <c r="N222" s="83" t="s">
        <v>35</v>
      </c>
      <c r="O222" s="83" t="s">
        <v>35</v>
      </c>
      <c r="P222" s="83" t="s">
        <v>35</v>
      </c>
      <c r="Q222" s="80" t="s">
        <v>35</v>
      </c>
      <c r="R222" s="77" t="s">
        <v>35</v>
      </c>
      <c r="S222" s="83" t="s">
        <v>35</v>
      </c>
      <c r="T222" s="83" t="s">
        <v>35</v>
      </c>
      <c r="U222" s="83" t="s">
        <v>35</v>
      </c>
      <c r="V222" s="83" t="s">
        <v>35</v>
      </c>
      <c r="W222" s="74" t="s">
        <v>35</v>
      </c>
      <c r="X222" s="842"/>
      <c r="Y222" s="842"/>
      <c r="Z222" s="842"/>
      <c r="AA222" s="842"/>
      <c r="AB222" s="842"/>
      <c r="AC222" s="842"/>
      <c r="AD222" s="842"/>
      <c r="AE222" s="842"/>
      <c r="AF222" s="842"/>
      <c r="AG222" s="842"/>
      <c r="AH222" s="842"/>
      <c r="AI222" s="842"/>
      <c r="AJ222" s="842"/>
      <c r="AK222" s="842"/>
      <c r="AL222" s="842"/>
      <c r="AM222" s="842"/>
      <c r="AN222" s="842"/>
      <c r="AO222" s="842"/>
      <c r="AP222" s="842"/>
      <c r="AQ222" s="842"/>
      <c r="AR222" s="842"/>
      <c r="AS222" s="842"/>
      <c r="AT222" s="842"/>
      <c r="AU222" s="842"/>
      <c r="AV222" s="842"/>
      <c r="AW222" s="842"/>
      <c r="AX222" s="842"/>
      <c r="AY222" s="842"/>
      <c r="AZ222" s="357"/>
      <c r="BA222" s="1083" t="s">
        <v>36</v>
      </c>
      <c r="BB222" s="606" t="s">
        <v>15</v>
      </c>
      <c r="BC222" s="73" t="s">
        <v>35</v>
      </c>
      <c r="BD222" s="69" t="s">
        <v>35</v>
      </c>
      <c r="BE222" s="69" t="s">
        <v>35</v>
      </c>
      <c r="BF222" s="69" t="s">
        <v>35</v>
      </c>
      <c r="BG222" s="64" t="s">
        <v>35</v>
      </c>
      <c r="BH222" s="73" t="s">
        <v>35</v>
      </c>
      <c r="BI222" s="69" t="s">
        <v>35</v>
      </c>
      <c r="BJ222" s="69" t="s">
        <v>35</v>
      </c>
      <c r="BK222" s="69" t="s">
        <v>35</v>
      </c>
      <c r="BL222" s="64" t="s">
        <v>35</v>
      </c>
      <c r="BM222" s="73" t="s">
        <v>35</v>
      </c>
      <c r="BN222" s="69" t="s">
        <v>35</v>
      </c>
      <c r="BO222" s="69" t="s">
        <v>35</v>
      </c>
      <c r="BP222" s="69" t="s">
        <v>35</v>
      </c>
      <c r="BQ222" s="64" t="s">
        <v>35</v>
      </c>
      <c r="BR222" s="73" t="s">
        <v>35</v>
      </c>
      <c r="BS222" s="69" t="s">
        <v>35</v>
      </c>
      <c r="BT222" s="69" t="s">
        <v>35</v>
      </c>
      <c r="BU222" s="69" t="s">
        <v>35</v>
      </c>
      <c r="BV222" s="69" t="s">
        <v>35</v>
      </c>
      <c r="BW222" s="57" t="s">
        <v>35</v>
      </c>
      <c r="BX222" s="20"/>
      <c r="BY222" s="20"/>
      <c r="BZ222" s="20"/>
      <c r="CA222" s="20"/>
      <c r="CB222" s="20"/>
      <c r="CC222" s="20"/>
      <c r="CD222" s="20"/>
      <c r="CE222" s="20"/>
      <c r="CF222" s="20"/>
      <c r="CG222" s="20"/>
      <c r="CH222" s="20"/>
      <c r="CI222" s="20"/>
      <c r="CJ222" s="20"/>
      <c r="CK222" s="20"/>
      <c r="CL222" s="20"/>
      <c r="CM222" s="20"/>
      <c r="CN222" s="20"/>
      <c r="CO222" s="20"/>
      <c r="CP222" s="20"/>
      <c r="CQ222" s="20"/>
      <c r="CR222" s="20"/>
      <c r="CS222" s="20"/>
      <c r="CT222" s="20"/>
      <c r="CU222" s="20"/>
      <c r="CV222" s="20"/>
      <c r="CW222" s="20"/>
      <c r="CX222" s="20"/>
      <c r="CY222" s="20"/>
      <c r="CZ222" s="22"/>
    </row>
    <row r="223" s="514" customFormat="true" ht="15" customHeight="true" x14ac:dyDescent="0.2">
      <c r="A223" s="1064"/>
      <c r="B223" s="389" t="s">
        <v>16</v>
      </c>
      <c r="C223" s="88" t="s">
        <v>35</v>
      </c>
      <c r="D223" s="85" t="s">
        <v>35</v>
      </c>
      <c r="E223" s="85" t="s">
        <v>35</v>
      </c>
      <c r="F223" s="85" t="s">
        <v>35</v>
      </c>
      <c r="G223" s="82" t="s">
        <v>35</v>
      </c>
      <c r="H223" s="79" t="s">
        <v>35</v>
      </c>
      <c r="I223" s="85" t="s">
        <v>35</v>
      </c>
      <c r="J223" s="85" t="s">
        <v>35</v>
      </c>
      <c r="K223" s="85" t="s">
        <v>35</v>
      </c>
      <c r="L223" s="76" t="s">
        <v>35</v>
      </c>
      <c r="M223" s="88" t="s">
        <v>35</v>
      </c>
      <c r="N223" s="85" t="s">
        <v>35</v>
      </c>
      <c r="O223" s="85" t="s">
        <v>35</v>
      </c>
      <c r="P223" s="85" t="s">
        <v>35</v>
      </c>
      <c r="Q223" s="82" t="s">
        <v>35</v>
      </c>
      <c r="R223" s="79" t="s">
        <v>35</v>
      </c>
      <c r="S223" s="85" t="s">
        <v>35</v>
      </c>
      <c r="T223" s="85" t="s">
        <v>35</v>
      </c>
      <c r="U223" s="85" t="s">
        <v>35</v>
      </c>
      <c r="V223" s="85" t="s">
        <v>35</v>
      </c>
      <c r="W223" s="76" t="s">
        <v>35</v>
      </c>
      <c r="X223" s="842"/>
      <c r="Y223" s="842"/>
      <c r="Z223" s="842"/>
      <c r="AA223" s="842"/>
      <c r="AB223" s="842"/>
      <c r="AC223" s="842"/>
      <c r="AD223" s="842"/>
      <c r="AE223" s="842"/>
      <c r="AF223" s="842"/>
      <c r="AG223" s="842"/>
      <c r="AH223" s="842"/>
      <c r="AI223" s="842"/>
      <c r="AJ223" s="842"/>
      <c r="AK223" s="842"/>
      <c r="AL223" s="842"/>
      <c r="AM223" s="842"/>
      <c r="AN223" s="842"/>
      <c r="AO223" s="842"/>
      <c r="AP223" s="842"/>
      <c r="AQ223" s="842"/>
      <c r="AR223" s="842"/>
      <c r="AS223" s="842"/>
      <c r="AT223" s="842"/>
      <c r="AU223" s="842"/>
      <c r="AV223" s="842"/>
      <c r="AW223" s="842"/>
      <c r="AX223" s="842"/>
      <c r="AY223" s="842"/>
      <c r="AZ223" s="357"/>
      <c r="BA223" s="1084"/>
      <c r="BB223" s="604" t="s">
        <v>16</v>
      </c>
      <c r="BC223" s="72" t="s">
        <v>35</v>
      </c>
      <c r="BD223" s="68" t="s">
        <v>35</v>
      </c>
      <c r="BE223" s="68" t="s">
        <v>35</v>
      </c>
      <c r="BF223" s="68" t="s">
        <v>35</v>
      </c>
      <c r="BG223" s="63" t="s">
        <v>35</v>
      </c>
      <c r="BH223" s="72" t="s">
        <v>35</v>
      </c>
      <c r="BI223" s="68" t="s">
        <v>35</v>
      </c>
      <c r="BJ223" s="68" t="s">
        <v>35</v>
      </c>
      <c r="BK223" s="68" t="s">
        <v>35</v>
      </c>
      <c r="BL223" s="63" t="s">
        <v>35</v>
      </c>
      <c r="BM223" s="72" t="s">
        <v>35</v>
      </c>
      <c r="BN223" s="68" t="s">
        <v>35</v>
      </c>
      <c r="BO223" s="68" t="s">
        <v>35</v>
      </c>
      <c r="BP223" s="68" t="s">
        <v>35</v>
      </c>
      <c r="BQ223" s="63" t="s">
        <v>35</v>
      </c>
      <c r="BR223" s="72" t="s">
        <v>35</v>
      </c>
      <c r="BS223" s="68" t="s">
        <v>35</v>
      </c>
      <c r="BT223" s="68" t="s">
        <v>35</v>
      </c>
      <c r="BU223" s="68" t="s">
        <v>35</v>
      </c>
      <c r="BV223" s="68" t="s">
        <v>35</v>
      </c>
      <c r="BW223" s="56" t="s">
        <v>35</v>
      </c>
      <c r="BX223" s="20"/>
      <c r="BY223" s="20"/>
      <c r="BZ223" s="20"/>
      <c r="CA223" s="20"/>
      <c r="CB223" s="20"/>
      <c r="CC223" s="20"/>
      <c r="CD223" s="20"/>
      <c r="CE223" s="20"/>
      <c r="CF223" s="20"/>
      <c r="CG223" s="20"/>
      <c r="CH223" s="20"/>
      <c r="CI223" s="20"/>
      <c r="CJ223" s="20"/>
      <c r="CK223" s="20"/>
      <c r="CL223" s="20"/>
      <c r="CM223" s="20"/>
      <c r="CN223" s="20"/>
      <c r="CO223" s="20"/>
      <c r="CP223" s="20"/>
      <c r="CQ223" s="20"/>
      <c r="CR223" s="20"/>
      <c r="CS223" s="20"/>
      <c r="CT223" s="20"/>
      <c r="CU223" s="20"/>
      <c r="CV223" s="20"/>
      <c r="CW223" s="20"/>
      <c r="CX223" s="20"/>
      <c r="CY223" s="20"/>
      <c r="CZ223" s="22"/>
    </row>
    <row r="224" s="514" customFormat="true" ht="15" customHeight="true" x14ac:dyDescent="0.2">
      <c r="A224" s="1065"/>
      <c r="B224" s="390" t="s">
        <v>20</v>
      </c>
      <c r="C224" s="88" t="s">
        <v>35</v>
      </c>
      <c r="D224" s="85" t="s">
        <v>35</v>
      </c>
      <c r="E224" s="85" t="s">
        <v>35</v>
      </c>
      <c r="F224" s="85" t="s">
        <v>35</v>
      </c>
      <c r="G224" s="82" t="s">
        <v>35</v>
      </c>
      <c r="H224" s="79" t="s">
        <v>35</v>
      </c>
      <c r="I224" s="85" t="s">
        <v>35</v>
      </c>
      <c r="J224" s="85" t="s">
        <v>35</v>
      </c>
      <c r="K224" s="85" t="s">
        <v>35</v>
      </c>
      <c r="L224" s="76" t="s">
        <v>35</v>
      </c>
      <c r="M224" s="88" t="s">
        <v>35</v>
      </c>
      <c r="N224" s="85" t="s">
        <v>35</v>
      </c>
      <c r="O224" s="85" t="s">
        <v>35</v>
      </c>
      <c r="P224" s="85" t="s">
        <v>35</v>
      </c>
      <c r="Q224" s="82" t="s">
        <v>35</v>
      </c>
      <c r="R224" s="79" t="s">
        <v>35</v>
      </c>
      <c r="S224" s="85" t="s">
        <v>35</v>
      </c>
      <c r="T224" s="85" t="s">
        <v>35</v>
      </c>
      <c r="U224" s="85" t="s">
        <v>35</v>
      </c>
      <c r="V224" s="85" t="s">
        <v>35</v>
      </c>
      <c r="W224" s="76" t="s">
        <v>35</v>
      </c>
      <c r="X224" s="842"/>
      <c r="Y224" s="842"/>
      <c r="Z224" s="842"/>
      <c r="AA224" s="842"/>
      <c r="AB224" s="842"/>
      <c r="AC224" s="842"/>
      <c r="AD224" s="842"/>
      <c r="AE224" s="842"/>
      <c r="AF224" s="842"/>
      <c r="AG224" s="842"/>
      <c r="AH224" s="842"/>
      <c r="AI224" s="842"/>
      <c r="AJ224" s="842"/>
      <c r="AK224" s="842"/>
      <c r="AL224" s="842"/>
      <c r="AM224" s="842"/>
      <c r="AN224" s="842"/>
      <c r="AO224" s="842"/>
      <c r="AP224" s="842"/>
      <c r="AQ224" s="842"/>
      <c r="AR224" s="842"/>
      <c r="AS224" s="842"/>
      <c r="AT224" s="842"/>
      <c r="AU224" s="842"/>
      <c r="AV224" s="842"/>
      <c r="AW224" s="842"/>
      <c r="AX224" s="842"/>
      <c r="AY224" s="842"/>
      <c r="AZ224" s="357"/>
      <c r="BA224" s="1084"/>
      <c r="BB224" s="604" t="s">
        <v>20</v>
      </c>
      <c r="BC224" s="72" t="s">
        <v>35</v>
      </c>
      <c r="BD224" s="68" t="s">
        <v>35</v>
      </c>
      <c r="BE224" s="68" t="s">
        <v>35</v>
      </c>
      <c r="BF224" s="68" t="s">
        <v>35</v>
      </c>
      <c r="BG224" s="63" t="s">
        <v>35</v>
      </c>
      <c r="BH224" s="72" t="s">
        <v>35</v>
      </c>
      <c r="BI224" s="68" t="s">
        <v>35</v>
      </c>
      <c r="BJ224" s="68" t="s">
        <v>35</v>
      </c>
      <c r="BK224" s="68" t="s">
        <v>35</v>
      </c>
      <c r="BL224" s="63" t="s">
        <v>35</v>
      </c>
      <c r="BM224" s="72" t="s">
        <v>35</v>
      </c>
      <c r="BN224" s="68" t="s">
        <v>35</v>
      </c>
      <c r="BO224" s="68" t="s">
        <v>35</v>
      </c>
      <c r="BP224" s="68" t="s">
        <v>35</v>
      </c>
      <c r="BQ224" s="63" t="s">
        <v>35</v>
      </c>
      <c r="BR224" s="72" t="s">
        <v>35</v>
      </c>
      <c r="BS224" s="68" t="s">
        <v>35</v>
      </c>
      <c r="BT224" s="68" t="s">
        <v>35</v>
      </c>
      <c r="BU224" s="68" t="s">
        <v>35</v>
      </c>
      <c r="BV224" s="68" t="s">
        <v>35</v>
      </c>
      <c r="BW224" s="56" t="s">
        <v>35</v>
      </c>
      <c r="BX224" s="20"/>
      <c r="BY224" s="20"/>
      <c r="BZ224" s="20"/>
      <c r="CA224" s="20"/>
      <c r="CB224" s="20"/>
      <c r="CC224" s="20"/>
      <c r="CD224" s="20"/>
      <c r="CE224" s="20"/>
      <c r="CF224" s="20"/>
      <c r="CG224" s="20"/>
      <c r="CH224" s="20"/>
      <c r="CI224" s="20"/>
      <c r="CJ224" s="20"/>
      <c r="CK224" s="20"/>
      <c r="CL224" s="20"/>
      <c r="CM224" s="20"/>
      <c r="CN224" s="20"/>
      <c r="CO224" s="20"/>
      <c r="CP224" s="20"/>
      <c r="CQ224" s="20"/>
      <c r="CR224" s="20"/>
      <c r="CS224" s="20"/>
      <c r="CT224" s="20"/>
      <c r="CU224" s="20"/>
      <c r="CV224" s="20"/>
      <c r="CW224" s="20"/>
      <c r="CX224" s="20"/>
      <c r="CY224" s="20"/>
      <c r="CZ224" s="22"/>
    </row>
    <row r="225" s="514" customFormat="true" ht="15" customHeight="true" x14ac:dyDescent="0.2">
      <c r="A225" s="155"/>
      <c r="B225" s="146"/>
      <c r="C225" s="100"/>
      <c r="D225" s="99"/>
      <c r="E225" s="99"/>
      <c r="F225" s="99"/>
      <c r="G225" s="98"/>
      <c r="H225" s="97"/>
      <c r="I225" s="99"/>
      <c r="J225" s="99"/>
      <c r="K225" s="99"/>
      <c r="L225" s="96"/>
      <c r="M225" s="100"/>
      <c r="N225" s="99"/>
      <c r="O225" s="99"/>
      <c r="P225" s="99"/>
      <c r="Q225" s="98"/>
      <c r="R225" s="97"/>
      <c r="S225" s="99"/>
      <c r="T225" s="99"/>
      <c r="U225" s="99"/>
      <c r="V225" s="99"/>
      <c r="W225" s="96"/>
      <c r="X225" s="842"/>
      <c r="Y225" s="842"/>
      <c r="Z225" s="842"/>
      <c r="AA225" s="842"/>
      <c r="AB225" s="842"/>
      <c r="AC225" s="842"/>
      <c r="AD225" s="842"/>
      <c r="AE225" s="842"/>
      <c r="AF225" s="842"/>
      <c r="AG225" s="842"/>
      <c r="AH225" s="842"/>
      <c r="AI225" s="842"/>
      <c r="AJ225" s="842"/>
      <c r="AK225" s="842"/>
      <c r="AL225" s="842"/>
      <c r="AM225" s="842"/>
      <c r="AN225" s="842"/>
      <c r="AO225" s="842"/>
      <c r="AP225" s="842"/>
      <c r="AQ225" s="842"/>
      <c r="AR225" s="842"/>
      <c r="AS225" s="842"/>
      <c r="AT225" s="842"/>
      <c r="AU225" s="842"/>
      <c r="AV225" s="842"/>
      <c r="AW225" s="842"/>
      <c r="AX225" s="842"/>
      <c r="AY225" s="842"/>
      <c r="AZ225" s="357"/>
      <c r="BA225" s="1084" t="s">
        <v>70</v>
      </c>
      <c r="BB225" s="604" t="s">
        <v>71</v>
      </c>
      <c r="BC225" s="72" t="s">
        <v>35</v>
      </c>
      <c r="BD225" s="68" t="s">
        <v>35</v>
      </c>
      <c r="BE225" s="68" t="s">
        <v>35</v>
      </c>
      <c r="BF225" s="68" t="s">
        <v>35</v>
      </c>
      <c r="BG225" s="63" t="s">
        <v>35</v>
      </c>
      <c r="BH225" s="72" t="s">
        <v>35</v>
      </c>
      <c r="BI225" s="68" t="s">
        <v>35</v>
      </c>
      <c r="BJ225" s="68" t="s">
        <v>35</v>
      </c>
      <c r="BK225" s="68" t="s">
        <v>35</v>
      </c>
      <c r="BL225" s="63" t="s">
        <v>35</v>
      </c>
      <c r="BM225" s="72" t="s">
        <v>35</v>
      </c>
      <c r="BN225" s="68" t="s">
        <v>35</v>
      </c>
      <c r="BO225" s="68" t="s">
        <v>35</v>
      </c>
      <c r="BP225" s="68" t="s">
        <v>35</v>
      </c>
      <c r="BQ225" s="63" t="s">
        <v>35</v>
      </c>
      <c r="BR225" s="72" t="s">
        <v>35</v>
      </c>
      <c r="BS225" s="68" t="s">
        <v>35</v>
      </c>
      <c r="BT225" s="68" t="s">
        <v>35</v>
      </c>
      <c r="BU225" s="68" t="s">
        <v>35</v>
      </c>
      <c r="BV225" s="68" t="s">
        <v>35</v>
      </c>
      <c r="BW225" s="56" t="s">
        <v>35</v>
      </c>
      <c r="BX225" s="22"/>
      <c r="BY225" s="22"/>
      <c r="BZ225" s="22"/>
      <c r="CA225" s="22"/>
      <c r="CB225" s="22"/>
      <c r="CC225" s="22"/>
      <c r="CD225" s="22"/>
      <c r="CE225" s="22"/>
      <c r="CF225" s="22"/>
      <c r="CG225" s="22"/>
      <c r="CH225" s="22"/>
      <c r="CI225" s="22"/>
      <c r="CJ225" s="22"/>
      <c r="CK225" s="22"/>
      <c r="CL225" s="22"/>
      <c r="CM225" s="22"/>
      <c r="CN225" s="22"/>
      <c r="CO225" s="22"/>
      <c r="CP225" s="22"/>
      <c r="CQ225" s="22"/>
      <c r="CR225" s="22"/>
      <c r="CS225" s="22"/>
      <c r="CT225" s="22"/>
      <c r="CU225" s="22"/>
      <c r="CV225" s="22"/>
      <c r="CW225" s="22"/>
      <c r="CX225" s="22"/>
      <c r="CY225" s="22"/>
      <c r="CZ225" s="22"/>
    </row>
    <row r="226" s="514" customFormat="true" ht="15" customHeight="true" x14ac:dyDescent="0.2">
      <c r="A226" s="157"/>
      <c r="B226" s="151"/>
      <c r="C226" s="169"/>
      <c r="D226" s="168"/>
      <c r="E226" s="168"/>
      <c r="F226" s="168"/>
      <c r="G226" s="158"/>
      <c r="H226" s="161"/>
      <c r="I226" s="168"/>
      <c r="J226" s="168"/>
      <c r="K226" s="168"/>
      <c r="L226" s="164"/>
      <c r="M226" s="169"/>
      <c r="N226" s="168"/>
      <c r="O226" s="168"/>
      <c r="P226" s="168"/>
      <c r="Q226" s="158"/>
      <c r="R226" s="161"/>
      <c r="S226" s="168"/>
      <c r="T226" s="168"/>
      <c r="U226" s="168"/>
      <c r="V226" s="168"/>
      <c r="W226" s="164"/>
      <c r="X226" s="842"/>
      <c r="Y226" s="842"/>
      <c r="Z226" s="842"/>
      <c r="AA226" s="842"/>
      <c r="AB226" s="842"/>
      <c r="AC226" s="842"/>
      <c r="AD226" s="842"/>
      <c r="AE226" s="842"/>
      <c r="AF226" s="842"/>
      <c r="AG226" s="842"/>
      <c r="AH226" s="842"/>
      <c r="AI226" s="842"/>
      <c r="AJ226" s="842"/>
      <c r="AK226" s="842"/>
      <c r="AL226" s="842"/>
      <c r="AM226" s="842"/>
      <c r="AN226" s="842"/>
      <c r="AO226" s="842"/>
      <c r="AP226" s="842"/>
      <c r="AQ226" s="842"/>
      <c r="AR226" s="842"/>
      <c r="AS226" s="842"/>
      <c r="AT226" s="842"/>
      <c r="AU226" s="842"/>
      <c r="AV226" s="842"/>
      <c r="AW226" s="842"/>
      <c r="AX226" s="842"/>
      <c r="AY226" s="842"/>
      <c r="AZ226" s="357"/>
      <c r="BA226" s="1084"/>
      <c r="BB226" s="604" t="s">
        <v>72</v>
      </c>
      <c r="BC226" s="72" t="s">
        <v>35</v>
      </c>
      <c r="BD226" s="68" t="s">
        <v>35</v>
      </c>
      <c r="BE226" s="68" t="s">
        <v>35</v>
      </c>
      <c r="BF226" s="68" t="s">
        <v>35</v>
      </c>
      <c r="BG226" s="63" t="s">
        <v>35</v>
      </c>
      <c r="BH226" s="72" t="s">
        <v>35</v>
      </c>
      <c r="BI226" s="68" t="s">
        <v>35</v>
      </c>
      <c r="BJ226" s="68" t="s">
        <v>35</v>
      </c>
      <c r="BK226" s="68" t="s">
        <v>35</v>
      </c>
      <c r="BL226" s="63" t="s">
        <v>35</v>
      </c>
      <c r="BM226" s="72" t="s">
        <v>35</v>
      </c>
      <c r="BN226" s="68" t="s">
        <v>35</v>
      </c>
      <c r="BO226" s="68" t="s">
        <v>35</v>
      </c>
      <c r="BP226" s="68" t="s">
        <v>35</v>
      </c>
      <c r="BQ226" s="63" t="s">
        <v>35</v>
      </c>
      <c r="BR226" s="72" t="s">
        <v>35</v>
      </c>
      <c r="BS226" s="68" t="s">
        <v>35</v>
      </c>
      <c r="BT226" s="68" t="s">
        <v>35</v>
      </c>
      <c r="BU226" s="68" t="s">
        <v>35</v>
      </c>
      <c r="BV226" s="68" t="s">
        <v>35</v>
      </c>
      <c r="BW226" s="56" t="s">
        <v>35</v>
      </c>
      <c r="BX226" s="22"/>
      <c r="BY226" s="22"/>
      <c r="BZ226" s="22"/>
      <c r="CA226" s="22"/>
      <c r="CB226" s="22"/>
      <c r="CC226" s="22"/>
      <c r="CD226" s="22"/>
      <c r="CE226" s="22"/>
      <c r="CF226" s="22"/>
      <c r="CG226" s="22"/>
      <c r="CH226" s="22"/>
      <c r="CI226" s="22"/>
      <c r="CJ226" s="22"/>
      <c r="CK226" s="22"/>
      <c r="CL226" s="22"/>
      <c r="CM226" s="22"/>
      <c r="CN226" s="22"/>
      <c r="CO226" s="22"/>
      <c r="CP226" s="22"/>
      <c r="CQ226" s="22"/>
      <c r="CR226" s="22"/>
      <c r="CS226" s="22"/>
      <c r="CT226" s="22"/>
      <c r="CU226" s="22"/>
      <c r="CV226" s="22"/>
      <c r="CW226" s="22"/>
      <c r="CX226" s="22"/>
      <c r="CY226" s="22"/>
      <c r="CZ226" s="22"/>
    </row>
    <row r="227" s="514" customFormat="true" ht="15" customHeight="true" x14ac:dyDescent="0.2">
      <c r="A227" s="157"/>
      <c r="B227" s="151"/>
      <c r="C227" s="169"/>
      <c r="D227" s="168"/>
      <c r="E227" s="168"/>
      <c r="F227" s="168"/>
      <c r="G227" s="158"/>
      <c r="H227" s="161"/>
      <c r="I227" s="168"/>
      <c r="J227" s="168"/>
      <c r="K227" s="168"/>
      <c r="L227" s="164"/>
      <c r="M227" s="169"/>
      <c r="N227" s="168"/>
      <c r="O227" s="168"/>
      <c r="P227" s="168"/>
      <c r="Q227" s="158"/>
      <c r="R227" s="161"/>
      <c r="S227" s="168"/>
      <c r="T227" s="168"/>
      <c r="U227" s="168"/>
      <c r="V227" s="168"/>
      <c r="W227" s="164"/>
      <c r="X227" s="842"/>
      <c r="Y227" s="842"/>
      <c r="Z227" s="842"/>
      <c r="AA227" s="842"/>
      <c r="AB227" s="842"/>
      <c r="AC227" s="842"/>
      <c r="AD227" s="842"/>
      <c r="AE227" s="842"/>
      <c r="AF227" s="842"/>
      <c r="AG227" s="842"/>
      <c r="AH227" s="842"/>
      <c r="AI227" s="842"/>
      <c r="AJ227" s="842"/>
      <c r="AK227" s="842"/>
      <c r="AL227" s="842"/>
      <c r="AM227" s="842"/>
      <c r="AN227" s="842"/>
      <c r="AO227" s="842"/>
      <c r="AP227" s="842"/>
      <c r="AQ227" s="842"/>
      <c r="AR227" s="842"/>
      <c r="AS227" s="842"/>
      <c r="AT227" s="842"/>
      <c r="AU227" s="842"/>
      <c r="AV227" s="842"/>
      <c r="AW227" s="842"/>
      <c r="AX227" s="842"/>
      <c r="AY227" s="842"/>
      <c r="AZ227" s="357"/>
      <c r="BA227" s="1084" t="s">
        <v>95</v>
      </c>
      <c r="BB227" s="604" t="s">
        <v>61</v>
      </c>
      <c r="BC227" s="72" t="s">
        <v>35</v>
      </c>
      <c r="BD227" s="68" t="s">
        <v>35</v>
      </c>
      <c r="BE227" s="68" t="s">
        <v>35</v>
      </c>
      <c r="BF227" s="68" t="s">
        <v>35</v>
      </c>
      <c r="BG227" s="63" t="s">
        <v>35</v>
      </c>
      <c r="BH227" s="72" t="s">
        <v>35</v>
      </c>
      <c r="BI227" s="68" t="s">
        <v>35</v>
      </c>
      <c r="BJ227" s="68" t="s">
        <v>35</v>
      </c>
      <c r="BK227" s="68" t="s">
        <v>35</v>
      </c>
      <c r="BL227" s="63" t="s">
        <v>35</v>
      </c>
      <c r="BM227" s="72" t="s">
        <v>35</v>
      </c>
      <c r="BN227" s="68" t="s">
        <v>35</v>
      </c>
      <c r="BO227" s="68" t="s">
        <v>35</v>
      </c>
      <c r="BP227" s="68" t="s">
        <v>35</v>
      </c>
      <c r="BQ227" s="63" t="s">
        <v>35</v>
      </c>
      <c r="BR227" s="72" t="s">
        <v>35</v>
      </c>
      <c r="BS227" s="68" t="s">
        <v>35</v>
      </c>
      <c r="BT227" s="68" t="s">
        <v>35</v>
      </c>
      <c r="BU227" s="68" t="s">
        <v>35</v>
      </c>
      <c r="BV227" s="68" t="s">
        <v>35</v>
      </c>
      <c r="BW227" s="56" t="s">
        <v>35</v>
      </c>
      <c r="BX227" s="22"/>
      <c r="BY227" s="22"/>
      <c r="BZ227" s="22"/>
      <c r="CA227" s="22"/>
      <c r="CB227" s="22"/>
      <c r="CC227" s="22"/>
      <c r="CD227" s="22"/>
      <c r="CE227" s="22"/>
      <c r="CF227" s="22"/>
      <c r="CG227" s="22"/>
      <c r="CH227" s="22"/>
      <c r="CI227" s="22"/>
      <c r="CJ227" s="22"/>
      <c r="CK227" s="22"/>
      <c r="CL227" s="22"/>
      <c r="CM227" s="22"/>
      <c r="CN227" s="22"/>
      <c r="CO227" s="22"/>
      <c r="CP227" s="22"/>
      <c r="CQ227" s="22"/>
      <c r="CR227" s="22"/>
      <c r="CS227" s="22"/>
      <c r="CT227" s="22"/>
      <c r="CU227" s="22"/>
      <c r="CV227" s="22"/>
      <c r="CW227" s="22"/>
      <c r="CX227" s="22"/>
      <c r="CY227" s="22"/>
      <c r="CZ227" s="22"/>
    </row>
    <row r="228" s="514" customFormat="true" ht="15" customHeight="true" x14ac:dyDescent="0.2">
      <c r="A228" s="157"/>
      <c r="B228" s="151"/>
      <c r="C228" s="139"/>
      <c r="D228" s="138"/>
      <c r="E228" s="138"/>
      <c r="F228" s="138"/>
      <c r="G228" s="137"/>
      <c r="H228" s="136"/>
      <c r="I228" s="138"/>
      <c r="J228" s="138"/>
      <c r="K228" s="138"/>
      <c r="L228" s="135"/>
      <c r="M228" s="139"/>
      <c r="N228" s="138"/>
      <c r="O228" s="138"/>
      <c r="P228" s="138"/>
      <c r="Q228" s="137"/>
      <c r="R228" s="136"/>
      <c r="S228" s="138"/>
      <c r="T228" s="138"/>
      <c r="U228" s="138"/>
      <c r="V228" s="138"/>
      <c r="W228" s="135"/>
      <c r="X228" s="842"/>
      <c r="Y228" s="842"/>
      <c r="Z228" s="842"/>
      <c r="AA228" s="842"/>
      <c r="AB228" s="842"/>
      <c r="AC228" s="842"/>
      <c r="AD228" s="842"/>
      <c r="AE228" s="842"/>
      <c r="AF228" s="842"/>
      <c r="AG228" s="842"/>
      <c r="AH228" s="842"/>
      <c r="AI228" s="842"/>
      <c r="AJ228" s="842"/>
      <c r="AK228" s="842"/>
      <c r="AL228" s="842"/>
      <c r="AM228" s="842"/>
      <c r="AN228" s="842"/>
      <c r="AO228" s="842"/>
      <c r="AP228" s="842"/>
      <c r="AQ228" s="842"/>
      <c r="AR228" s="842"/>
      <c r="AS228" s="842"/>
      <c r="AT228" s="842"/>
      <c r="AU228" s="842"/>
      <c r="AV228" s="842"/>
      <c r="AW228" s="842"/>
      <c r="AX228" s="842"/>
      <c r="AY228" s="842"/>
      <c r="AZ228" s="357"/>
      <c r="BA228" s="1084"/>
      <c r="BB228" s="604" t="s">
        <v>92</v>
      </c>
      <c r="BC228" s="72" t="s">
        <v>35</v>
      </c>
      <c r="BD228" s="68" t="s">
        <v>35</v>
      </c>
      <c r="BE228" s="68" t="s">
        <v>35</v>
      </c>
      <c r="BF228" s="68" t="s">
        <v>35</v>
      </c>
      <c r="BG228" s="63" t="s">
        <v>35</v>
      </c>
      <c r="BH228" s="72" t="s">
        <v>35</v>
      </c>
      <c r="BI228" s="68" t="s">
        <v>35</v>
      </c>
      <c r="BJ228" s="68" t="s">
        <v>35</v>
      </c>
      <c r="BK228" s="68" t="s">
        <v>35</v>
      </c>
      <c r="BL228" s="63" t="s">
        <v>35</v>
      </c>
      <c r="BM228" s="72" t="s">
        <v>35</v>
      </c>
      <c r="BN228" s="68" t="s">
        <v>35</v>
      </c>
      <c r="BO228" s="68" t="s">
        <v>35</v>
      </c>
      <c r="BP228" s="68" t="s">
        <v>35</v>
      </c>
      <c r="BQ228" s="63" t="s">
        <v>35</v>
      </c>
      <c r="BR228" s="72" t="s">
        <v>35</v>
      </c>
      <c r="BS228" s="68" t="s">
        <v>35</v>
      </c>
      <c r="BT228" s="68" t="s">
        <v>35</v>
      </c>
      <c r="BU228" s="68" t="s">
        <v>35</v>
      </c>
      <c r="BV228" s="68" t="s">
        <v>35</v>
      </c>
      <c r="BW228" s="56" t="s">
        <v>35</v>
      </c>
      <c r="BX228" s="22"/>
      <c r="BY228" s="22"/>
      <c r="BZ228" s="22"/>
      <c r="CA228" s="22"/>
      <c r="CB228" s="22"/>
      <c r="CC228" s="22"/>
      <c r="CD228" s="22"/>
      <c r="CE228" s="22"/>
      <c r="CF228" s="22"/>
      <c r="CG228" s="22"/>
      <c r="CH228" s="22"/>
      <c r="CI228" s="22"/>
      <c r="CJ228" s="22"/>
      <c r="CK228" s="22"/>
      <c r="CL228" s="22"/>
      <c r="CM228" s="22"/>
      <c r="CN228" s="22"/>
      <c r="CO228" s="22"/>
      <c r="CP228" s="22"/>
      <c r="CQ228" s="22"/>
      <c r="CR228" s="22"/>
      <c r="CS228" s="22"/>
      <c r="CT228" s="22"/>
      <c r="CU228" s="22"/>
      <c r="CV228" s="22"/>
      <c r="CW228" s="22"/>
      <c r="CX228" s="22"/>
      <c r="CY228" s="22"/>
      <c r="CZ228" s="22"/>
    </row>
    <row r="229" s="514" customFormat="true" ht="15" customHeight="true" x14ac:dyDescent="0.2">
      <c r="A229" s="157"/>
      <c r="B229" s="151"/>
      <c r="C229" s="139"/>
      <c r="D229" s="138"/>
      <c r="E229" s="138"/>
      <c r="F229" s="138"/>
      <c r="G229" s="137"/>
      <c r="H229" s="136"/>
      <c r="I229" s="138"/>
      <c r="J229" s="138"/>
      <c r="K229" s="138"/>
      <c r="L229" s="135"/>
      <c r="M229" s="139"/>
      <c r="N229" s="138"/>
      <c r="O229" s="138"/>
      <c r="P229" s="138"/>
      <c r="Q229" s="137"/>
      <c r="R229" s="136"/>
      <c r="S229" s="138"/>
      <c r="T229" s="138"/>
      <c r="U229" s="138"/>
      <c r="V229" s="138"/>
      <c r="W229" s="135"/>
      <c r="X229" s="842"/>
      <c r="Y229" s="842"/>
      <c r="Z229" s="842"/>
      <c r="AA229" s="842"/>
      <c r="AB229" s="842"/>
      <c r="AC229" s="842"/>
      <c r="AD229" s="842"/>
      <c r="AE229" s="842"/>
      <c r="AF229" s="842"/>
      <c r="AG229" s="842"/>
      <c r="AH229" s="842"/>
      <c r="AI229" s="842"/>
      <c r="AJ229" s="842"/>
      <c r="AK229" s="842"/>
      <c r="AL229" s="842"/>
      <c r="AM229" s="842"/>
      <c r="AN229" s="842"/>
      <c r="AO229" s="842"/>
      <c r="AP229" s="842"/>
      <c r="AQ229" s="842"/>
      <c r="AR229" s="842"/>
      <c r="AS229" s="842"/>
      <c r="AT229" s="842"/>
      <c r="AU229" s="842"/>
      <c r="AV229" s="842"/>
      <c r="AW229" s="842"/>
      <c r="AX229" s="842"/>
      <c r="AY229" s="842"/>
      <c r="AZ229" s="357"/>
      <c r="BA229" s="1084"/>
      <c r="BB229" s="604" t="s">
        <v>93</v>
      </c>
      <c r="BC229" s="72" t="s">
        <v>35</v>
      </c>
      <c r="BD229" s="68" t="s">
        <v>35</v>
      </c>
      <c r="BE229" s="68" t="s">
        <v>35</v>
      </c>
      <c r="BF229" s="68" t="s">
        <v>35</v>
      </c>
      <c r="BG229" s="63" t="s">
        <v>35</v>
      </c>
      <c r="BH229" s="72" t="s">
        <v>35</v>
      </c>
      <c r="BI229" s="68" t="s">
        <v>35</v>
      </c>
      <c r="BJ229" s="68" t="s">
        <v>35</v>
      </c>
      <c r="BK229" s="68" t="s">
        <v>35</v>
      </c>
      <c r="BL229" s="63" t="s">
        <v>35</v>
      </c>
      <c r="BM229" s="72" t="s">
        <v>35</v>
      </c>
      <c r="BN229" s="68" t="s">
        <v>35</v>
      </c>
      <c r="BO229" s="68" t="s">
        <v>35</v>
      </c>
      <c r="BP229" s="68" t="s">
        <v>35</v>
      </c>
      <c r="BQ229" s="63" t="s">
        <v>35</v>
      </c>
      <c r="BR229" s="72" t="s">
        <v>35</v>
      </c>
      <c r="BS229" s="68" t="s">
        <v>35</v>
      </c>
      <c r="BT229" s="68" t="s">
        <v>35</v>
      </c>
      <c r="BU229" s="68" t="s">
        <v>35</v>
      </c>
      <c r="BV229" s="68" t="s">
        <v>35</v>
      </c>
      <c r="BW229" s="56" t="s">
        <v>35</v>
      </c>
      <c r="BX229" s="22"/>
      <c r="BY229" s="22"/>
      <c r="BZ229" s="22"/>
      <c r="CA229" s="22"/>
      <c r="CB229" s="22"/>
      <c r="CC229" s="22"/>
      <c r="CD229" s="22"/>
      <c r="CE229" s="22"/>
      <c r="CF229" s="22"/>
      <c r="CG229" s="22"/>
      <c r="CH229" s="22"/>
      <c r="CI229" s="22"/>
      <c r="CJ229" s="22"/>
      <c r="CK229" s="22"/>
      <c r="CL229" s="22"/>
      <c r="CM229" s="22"/>
      <c r="CN229" s="22"/>
      <c r="CO229" s="22"/>
      <c r="CP229" s="22"/>
      <c r="CQ229" s="22"/>
      <c r="CR229" s="22"/>
      <c r="CS229" s="22"/>
      <c r="CT229" s="22"/>
      <c r="CU229" s="22"/>
      <c r="CV229" s="22"/>
      <c r="CW229" s="22"/>
      <c r="CX229" s="22"/>
      <c r="CY229" s="22"/>
      <c r="CZ229" s="22"/>
    </row>
    <row r="230" s="514" customFormat="true" ht="15" customHeight="true" x14ac:dyDescent="0.2">
      <c r="A230" s="157"/>
      <c r="B230" s="151"/>
      <c r="C230" s="139"/>
      <c r="D230" s="138"/>
      <c r="E230" s="138"/>
      <c r="F230" s="138"/>
      <c r="G230" s="137"/>
      <c r="H230" s="136"/>
      <c r="I230" s="138"/>
      <c r="J230" s="138"/>
      <c r="K230" s="138"/>
      <c r="L230" s="135"/>
      <c r="M230" s="139"/>
      <c r="N230" s="138"/>
      <c r="O230" s="138"/>
      <c r="P230" s="138"/>
      <c r="Q230" s="137"/>
      <c r="R230" s="136"/>
      <c r="S230" s="138"/>
      <c r="T230" s="138"/>
      <c r="U230" s="138"/>
      <c r="V230" s="138"/>
      <c r="W230" s="135"/>
      <c r="X230" s="842"/>
      <c r="Y230" s="842"/>
      <c r="Z230" s="842"/>
      <c r="AA230" s="842"/>
      <c r="AB230" s="842"/>
      <c r="AC230" s="842"/>
      <c r="AD230" s="842"/>
      <c r="AE230" s="842"/>
      <c r="AF230" s="842"/>
      <c r="AG230" s="842"/>
      <c r="AH230" s="842"/>
      <c r="AI230" s="842"/>
      <c r="AJ230" s="842"/>
      <c r="AK230" s="842"/>
      <c r="AL230" s="842"/>
      <c r="AM230" s="842"/>
      <c r="AN230" s="842"/>
      <c r="AO230" s="842"/>
      <c r="AP230" s="842"/>
      <c r="AQ230" s="842"/>
      <c r="AR230" s="842"/>
      <c r="AS230" s="842"/>
      <c r="AT230" s="842"/>
      <c r="AU230" s="842"/>
      <c r="AV230" s="842"/>
      <c r="AW230" s="842"/>
      <c r="AX230" s="842"/>
      <c r="AY230" s="842"/>
      <c r="AZ230" s="357"/>
      <c r="BA230" s="1084"/>
      <c r="BB230" s="604" t="s">
        <v>94</v>
      </c>
      <c r="BC230" s="72" t="s">
        <v>35</v>
      </c>
      <c r="BD230" s="68" t="s">
        <v>35</v>
      </c>
      <c r="BE230" s="68" t="s">
        <v>35</v>
      </c>
      <c r="BF230" s="68" t="s">
        <v>35</v>
      </c>
      <c r="BG230" s="63" t="s">
        <v>35</v>
      </c>
      <c r="BH230" s="72" t="s">
        <v>35</v>
      </c>
      <c r="BI230" s="68" t="s">
        <v>35</v>
      </c>
      <c r="BJ230" s="68" t="s">
        <v>35</v>
      </c>
      <c r="BK230" s="68" t="s">
        <v>35</v>
      </c>
      <c r="BL230" s="63" t="s">
        <v>35</v>
      </c>
      <c r="BM230" s="72" t="s">
        <v>35</v>
      </c>
      <c r="BN230" s="68" t="s">
        <v>35</v>
      </c>
      <c r="BO230" s="68" t="s">
        <v>35</v>
      </c>
      <c r="BP230" s="68" t="s">
        <v>35</v>
      </c>
      <c r="BQ230" s="63" t="s">
        <v>35</v>
      </c>
      <c r="BR230" s="72" t="s">
        <v>35</v>
      </c>
      <c r="BS230" s="68" t="s">
        <v>35</v>
      </c>
      <c r="BT230" s="68" t="s">
        <v>35</v>
      </c>
      <c r="BU230" s="68" t="s">
        <v>35</v>
      </c>
      <c r="BV230" s="68" t="s">
        <v>35</v>
      </c>
      <c r="BW230" s="56" t="s">
        <v>35</v>
      </c>
      <c r="BX230" s="22"/>
      <c r="BY230" s="22"/>
      <c r="BZ230" s="22"/>
      <c r="CA230" s="22"/>
      <c r="CB230" s="22"/>
      <c r="CC230" s="22"/>
      <c r="CD230" s="22"/>
      <c r="CE230" s="22"/>
      <c r="CF230" s="22"/>
      <c r="CG230" s="22"/>
      <c r="CH230" s="22"/>
      <c r="CI230" s="22"/>
      <c r="CJ230" s="22"/>
      <c r="CK230" s="22"/>
      <c r="CL230" s="22"/>
      <c r="CM230" s="22"/>
      <c r="CN230" s="22"/>
      <c r="CO230" s="22"/>
      <c r="CP230" s="22"/>
      <c r="CQ230" s="22"/>
      <c r="CR230" s="22"/>
      <c r="CS230" s="22"/>
      <c r="CT230" s="22"/>
      <c r="CU230" s="22"/>
      <c r="CV230" s="22"/>
      <c r="CW230" s="22"/>
      <c r="CX230" s="22"/>
      <c r="CY230" s="22"/>
      <c r="CZ230" s="22"/>
    </row>
    <row r="231" s="514" customFormat="true" ht="15" customHeight="true" x14ac:dyDescent="0.2">
      <c r="A231" s="157"/>
      <c r="B231" s="151"/>
      <c r="C231" s="169"/>
      <c r="D231" s="168"/>
      <c r="E231" s="168"/>
      <c r="F231" s="168"/>
      <c r="G231" s="158"/>
      <c r="H231" s="161"/>
      <c r="I231" s="168"/>
      <c r="J231" s="168"/>
      <c r="K231" s="168"/>
      <c r="L231" s="164"/>
      <c r="M231" s="169"/>
      <c r="N231" s="168"/>
      <c r="O231" s="168"/>
      <c r="P231" s="168"/>
      <c r="Q231" s="158"/>
      <c r="R231" s="161"/>
      <c r="S231" s="168"/>
      <c r="T231" s="168"/>
      <c r="U231" s="168"/>
      <c r="V231" s="168"/>
      <c r="W231" s="164"/>
      <c r="X231" s="842"/>
      <c r="Y231" s="842"/>
      <c r="Z231" s="842"/>
      <c r="AA231" s="842"/>
      <c r="AB231" s="842"/>
      <c r="AC231" s="842"/>
      <c r="AD231" s="842"/>
      <c r="AE231" s="842"/>
      <c r="AF231" s="842"/>
      <c r="AG231" s="842"/>
      <c r="AH231" s="842"/>
      <c r="AI231" s="842"/>
      <c r="AJ231" s="842"/>
      <c r="AK231" s="842"/>
      <c r="AL231" s="842"/>
      <c r="AM231" s="842"/>
      <c r="AN231" s="842"/>
      <c r="AO231" s="842"/>
      <c r="AP231" s="842"/>
      <c r="AQ231" s="842"/>
      <c r="AR231" s="842"/>
      <c r="AS231" s="842"/>
      <c r="AT231" s="842"/>
      <c r="AU231" s="842"/>
      <c r="AV231" s="842"/>
      <c r="AW231" s="842"/>
      <c r="AX231" s="842"/>
      <c r="AY231" s="842"/>
      <c r="AZ231" s="357"/>
      <c r="BA231" s="516"/>
      <c r="BB231" s="604"/>
      <c r="BC231" s="458"/>
      <c r="BD231" s="445"/>
      <c r="BE231" s="445"/>
      <c r="BF231" s="445"/>
      <c r="BG231" s="462"/>
      <c r="BH231" s="458"/>
      <c r="BI231" s="445"/>
      <c r="BJ231" s="445"/>
      <c r="BK231" s="445"/>
      <c r="BL231" s="462"/>
      <c r="BM231" s="458"/>
      <c r="BN231" s="445"/>
      <c r="BO231" s="445"/>
      <c r="BP231" s="445"/>
      <c r="BQ231" s="462"/>
      <c r="BR231" s="458"/>
      <c r="BS231" s="445"/>
      <c r="BT231" s="445"/>
      <c r="BU231" s="445"/>
      <c r="BV231" s="445"/>
      <c r="BW231" s="446"/>
      <c r="BX231" s="21"/>
      <c r="BY231" s="21"/>
      <c r="BZ231" s="21"/>
      <c r="CA231" s="21"/>
      <c r="CB231" s="21"/>
      <c r="CC231" s="21"/>
      <c r="CD231" s="21"/>
      <c r="CE231" s="21"/>
      <c r="CF231" s="21"/>
      <c r="CG231" s="21"/>
      <c r="CH231" s="21"/>
      <c r="CI231" s="21"/>
      <c r="CJ231" s="21"/>
      <c r="CK231" s="21"/>
      <c r="CL231" s="21"/>
      <c r="CM231" s="21"/>
      <c r="CN231" s="21"/>
      <c r="CO231" s="21"/>
      <c r="CP231" s="21"/>
      <c r="CQ231" s="21"/>
      <c r="CR231" s="21"/>
      <c r="CS231" s="21"/>
      <c r="CT231" s="21"/>
      <c r="CU231" s="21"/>
      <c r="CV231" s="21"/>
      <c r="CW231" s="21"/>
      <c r="CX231" s="21"/>
      <c r="CY231" s="21"/>
      <c r="CZ231" s="21"/>
    </row>
    <row r="232" s="514" customFormat="true" ht="15" customHeight="true" x14ac:dyDescent="0.2">
      <c r="A232" s="157"/>
      <c r="B232" s="151"/>
      <c r="C232" s="169"/>
      <c r="D232" s="168"/>
      <c r="E232" s="168"/>
      <c r="F232" s="168"/>
      <c r="G232" s="158"/>
      <c r="H232" s="161"/>
      <c r="I232" s="168"/>
      <c r="J232" s="168"/>
      <c r="K232" s="168"/>
      <c r="L232" s="164"/>
      <c r="M232" s="169"/>
      <c r="N232" s="168"/>
      <c r="O232" s="168"/>
      <c r="P232" s="168"/>
      <c r="Q232" s="158"/>
      <c r="R232" s="161"/>
      <c r="S232" s="168"/>
      <c r="T232" s="168"/>
      <c r="U232" s="168"/>
      <c r="V232" s="168"/>
      <c r="W232" s="164"/>
      <c r="X232" s="842"/>
      <c r="Y232" s="842"/>
      <c r="Z232" s="842"/>
      <c r="AA232" s="842"/>
      <c r="AB232" s="842"/>
      <c r="AC232" s="842"/>
      <c r="AD232" s="842"/>
      <c r="AE232" s="842"/>
      <c r="AF232" s="842"/>
      <c r="AG232" s="842"/>
      <c r="AH232" s="842"/>
      <c r="AI232" s="842"/>
      <c r="AJ232" s="842"/>
      <c r="AK232" s="842"/>
      <c r="AL232" s="842"/>
      <c r="AM232" s="842"/>
      <c r="AN232" s="842"/>
      <c r="AO232" s="842"/>
      <c r="AP232" s="842"/>
      <c r="AQ232" s="842"/>
      <c r="AR232" s="842"/>
      <c r="AS232" s="842"/>
      <c r="AT232" s="842"/>
      <c r="AU232" s="842"/>
      <c r="AV232" s="842"/>
      <c r="AW232" s="842"/>
      <c r="AX232" s="842"/>
      <c r="AY232" s="842"/>
      <c r="AZ232" s="357"/>
      <c r="BA232" s="877"/>
      <c r="BB232" s="604"/>
      <c r="BC232" s="458"/>
      <c r="BD232" s="445"/>
      <c r="BE232" s="445"/>
      <c r="BF232" s="445"/>
      <c r="BG232" s="462"/>
      <c r="BH232" s="458"/>
      <c r="BI232" s="445"/>
      <c r="BJ232" s="445"/>
      <c r="BK232" s="445"/>
      <c r="BL232" s="462"/>
      <c r="BM232" s="458"/>
      <c r="BN232" s="445"/>
      <c r="BO232" s="445"/>
      <c r="BP232" s="445"/>
      <c r="BQ232" s="462"/>
      <c r="BR232" s="458"/>
      <c r="BS232" s="445"/>
      <c r="BT232" s="445"/>
      <c r="BU232" s="445"/>
      <c r="BV232" s="445"/>
      <c r="BW232" s="446"/>
      <c r="BX232" s="21"/>
      <c r="BY232" s="21"/>
      <c r="BZ232" s="21"/>
      <c r="CA232" s="21"/>
      <c r="CB232" s="21"/>
      <c r="CC232" s="21"/>
      <c r="CD232" s="21"/>
      <c r="CE232" s="21"/>
      <c r="CF232" s="21"/>
      <c r="CG232" s="21"/>
      <c r="CH232" s="21"/>
      <c r="CI232" s="21"/>
      <c r="CJ232" s="21"/>
      <c r="CK232" s="21"/>
      <c r="CL232" s="21"/>
      <c r="CM232" s="21"/>
      <c r="CN232" s="21"/>
      <c r="CO232" s="21"/>
      <c r="CP232" s="21"/>
      <c r="CQ232" s="21"/>
      <c r="CR232" s="21"/>
      <c r="CS232" s="21"/>
      <c r="CT232" s="21"/>
      <c r="CU232" s="21"/>
      <c r="CV232" s="21"/>
      <c r="CW232" s="21"/>
      <c r="CX232" s="21"/>
      <c r="CY232" s="21"/>
      <c r="CZ232" s="21"/>
    </row>
    <row r="233" s="514" customFormat="true" ht="15" customHeight="true" x14ac:dyDescent="0.2">
      <c r="A233" s="157"/>
      <c r="B233" s="151"/>
      <c r="C233" s="105"/>
      <c r="D233" s="104"/>
      <c r="E233" s="104"/>
      <c r="F233" s="104"/>
      <c r="G233" s="103"/>
      <c r="H233" s="102"/>
      <c r="I233" s="104"/>
      <c r="J233" s="104"/>
      <c r="K233" s="104"/>
      <c r="L233" s="101"/>
      <c r="M233" s="105"/>
      <c r="N233" s="104"/>
      <c r="O233" s="104"/>
      <c r="P233" s="104"/>
      <c r="Q233" s="103"/>
      <c r="R233" s="102"/>
      <c r="S233" s="104"/>
      <c r="T233" s="104"/>
      <c r="U233" s="104"/>
      <c r="V233" s="104"/>
      <c r="W233" s="101"/>
      <c r="X233" s="842"/>
      <c r="Y233" s="842"/>
      <c r="Z233" s="842"/>
      <c r="AA233" s="842"/>
      <c r="AB233" s="842"/>
      <c r="AC233" s="842"/>
      <c r="AD233" s="842"/>
      <c r="AE233" s="842"/>
      <c r="AF233" s="842"/>
      <c r="AG233" s="842"/>
      <c r="AH233" s="842"/>
      <c r="AI233" s="842"/>
      <c r="AJ233" s="842"/>
      <c r="AK233" s="842"/>
      <c r="AL233" s="842"/>
      <c r="AM233" s="842"/>
      <c r="AN233" s="842"/>
      <c r="AO233" s="842"/>
      <c r="AP233" s="842"/>
      <c r="AQ233" s="842"/>
      <c r="AR233" s="842"/>
      <c r="AS233" s="842"/>
      <c r="AT233" s="842"/>
      <c r="AU233" s="842"/>
      <c r="AV233" s="842"/>
      <c r="AW233" s="842"/>
      <c r="AX233" s="842"/>
      <c r="AY233" s="842"/>
      <c r="AZ233" s="357"/>
      <c r="BA233" s="877"/>
      <c r="BB233" s="604"/>
      <c r="BC233" s="458"/>
      <c r="BD233" s="445"/>
      <c r="BE233" s="445"/>
      <c r="BF233" s="445"/>
      <c r="BG233" s="462"/>
      <c r="BH233" s="458"/>
      <c r="BI233" s="445"/>
      <c r="BJ233" s="445"/>
      <c r="BK233" s="445"/>
      <c r="BL233" s="462"/>
      <c r="BM233" s="458"/>
      <c r="BN233" s="445"/>
      <c r="BO233" s="445"/>
      <c r="BP233" s="445"/>
      <c r="BQ233" s="462"/>
      <c r="BR233" s="458"/>
      <c r="BS233" s="445"/>
      <c r="BT233" s="445"/>
      <c r="BU233" s="445"/>
      <c r="BV233" s="445"/>
      <c r="BW233" s="446"/>
      <c r="BX233" s="21"/>
      <c r="BY233" s="21"/>
      <c r="BZ233" s="21"/>
      <c r="CA233" s="21"/>
      <c r="CB233" s="21"/>
      <c r="CC233" s="21"/>
      <c r="CD233" s="21"/>
      <c r="CE233" s="21"/>
      <c r="CF233" s="21"/>
      <c r="CG233" s="21"/>
      <c r="CH233" s="21"/>
      <c r="CI233" s="21"/>
      <c r="CJ233" s="21"/>
      <c r="CK233" s="21"/>
      <c r="CL233" s="21"/>
      <c r="CM233" s="21"/>
      <c r="CN233" s="21"/>
      <c r="CO233" s="21"/>
      <c r="CP233" s="21"/>
      <c r="CQ233" s="21"/>
      <c r="CR233" s="21"/>
      <c r="CS233" s="21"/>
      <c r="CT233" s="21"/>
      <c r="CU233" s="21"/>
      <c r="CV233" s="21"/>
      <c r="CW233" s="21"/>
      <c r="CX233" s="21"/>
      <c r="CY233" s="21"/>
      <c r="CZ233" s="21"/>
    </row>
    <row r="234" s="514" customFormat="true" ht="15" customHeight="true" x14ac:dyDescent="0.2">
      <c r="A234" s="157"/>
      <c r="B234" s="151"/>
      <c r="C234" s="105"/>
      <c r="D234" s="104"/>
      <c r="E234" s="104"/>
      <c r="F234" s="104"/>
      <c r="G234" s="103"/>
      <c r="H234" s="102"/>
      <c r="I234" s="104"/>
      <c r="J234" s="104"/>
      <c r="K234" s="104"/>
      <c r="L234" s="101"/>
      <c r="M234" s="105"/>
      <c r="N234" s="104"/>
      <c r="O234" s="104"/>
      <c r="P234" s="104"/>
      <c r="Q234" s="103"/>
      <c r="R234" s="102"/>
      <c r="S234" s="104"/>
      <c r="T234" s="104"/>
      <c r="U234" s="104"/>
      <c r="V234" s="104"/>
      <c r="W234" s="101"/>
      <c r="X234" s="842"/>
      <c r="Y234" s="842"/>
      <c r="Z234" s="842"/>
      <c r="AA234" s="842"/>
      <c r="AB234" s="842"/>
      <c r="AC234" s="842"/>
      <c r="AD234" s="842"/>
      <c r="AE234" s="842"/>
      <c r="AF234" s="842"/>
      <c r="AG234" s="842"/>
      <c r="AH234" s="842"/>
      <c r="AI234" s="842"/>
      <c r="AJ234" s="842"/>
      <c r="AK234" s="842"/>
      <c r="AL234" s="842"/>
      <c r="AM234" s="842"/>
      <c r="AN234" s="842"/>
      <c r="AO234" s="842"/>
      <c r="AP234" s="842"/>
      <c r="AQ234" s="842"/>
      <c r="AR234" s="842"/>
      <c r="AS234" s="842"/>
      <c r="AT234" s="842"/>
      <c r="AU234" s="842"/>
      <c r="AV234" s="842"/>
      <c r="AW234" s="842"/>
      <c r="AX234" s="842"/>
      <c r="AY234" s="842"/>
      <c r="AZ234" s="357"/>
      <c r="BA234" s="877"/>
      <c r="BB234" s="604"/>
      <c r="BC234" s="458"/>
      <c r="BD234" s="445"/>
      <c r="BE234" s="445"/>
      <c r="BF234" s="445"/>
      <c r="BG234" s="462"/>
      <c r="BH234" s="458"/>
      <c r="BI234" s="445"/>
      <c r="BJ234" s="445"/>
      <c r="BK234" s="445"/>
      <c r="BL234" s="462"/>
      <c r="BM234" s="458"/>
      <c r="BN234" s="445"/>
      <c r="BO234" s="445"/>
      <c r="BP234" s="445"/>
      <c r="BQ234" s="462"/>
      <c r="BR234" s="458"/>
      <c r="BS234" s="445"/>
      <c r="BT234" s="445"/>
      <c r="BU234" s="445"/>
      <c r="BV234" s="445"/>
      <c r="BW234" s="446"/>
      <c r="BX234" s="21"/>
      <c r="BY234" s="21"/>
      <c r="BZ234" s="21"/>
      <c r="CA234" s="21"/>
      <c r="CB234" s="21"/>
      <c r="CC234" s="21"/>
      <c r="CD234" s="21"/>
      <c r="CE234" s="21"/>
      <c r="CF234" s="21"/>
      <c r="CG234" s="21"/>
      <c r="CH234" s="21"/>
      <c r="CI234" s="21"/>
      <c r="CJ234" s="21"/>
      <c r="CK234" s="21"/>
      <c r="CL234" s="21"/>
      <c r="CM234" s="21"/>
      <c r="CN234" s="21"/>
      <c r="CO234" s="21"/>
      <c r="CP234" s="21"/>
      <c r="CQ234" s="21"/>
      <c r="CR234" s="21"/>
      <c r="CS234" s="21"/>
      <c r="CT234" s="21"/>
      <c r="CU234" s="21"/>
      <c r="CV234" s="21"/>
      <c r="CW234" s="21"/>
      <c r="CX234" s="21"/>
      <c r="CY234" s="21"/>
      <c r="CZ234" s="21"/>
    </row>
    <row r="235" s="514" customFormat="true" ht="15" customHeight="true" x14ac:dyDescent="0.2">
      <c r="A235" s="157"/>
      <c r="B235" s="151"/>
      <c r="C235" s="105"/>
      <c r="D235" s="104"/>
      <c r="E235" s="104"/>
      <c r="F235" s="104"/>
      <c r="G235" s="103"/>
      <c r="H235" s="102"/>
      <c r="I235" s="104"/>
      <c r="J235" s="104"/>
      <c r="K235" s="104"/>
      <c r="L235" s="101"/>
      <c r="M235" s="105"/>
      <c r="N235" s="104"/>
      <c r="O235" s="104"/>
      <c r="P235" s="104"/>
      <c r="Q235" s="103"/>
      <c r="R235" s="102"/>
      <c r="S235" s="104"/>
      <c r="T235" s="104"/>
      <c r="U235" s="104"/>
      <c r="V235" s="104"/>
      <c r="W235" s="101"/>
      <c r="X235" s="842"/>
      <c r="Y235" s="842"/>
      <c r="Z235" s="842"/>
      <c r="AA235" s="842"/>
      <c r="AB235" s="842"/>
      <c r="AC235" s="842"/>
      <c r="AD235" s="842"/>
      <c r="AE235" s="842"/>
      <c r="AF235" s="842"/>
      <c r="AG235" s="842"/>
      <c r="AH235" s="842"/>
      <c r="AI235" s="842"/>
      <c r="AJ235" s="842"/>
      <c r="AK235" s="842"/>
      <c r="AL235" s="842"/>
      <c r="AM235" s="842"/>
      <c r="AN235" s="842"/>
      <c r="AO235" s="842"/>
      <c r="AP235" s="842"/>
      <c r="AQ235" s="842"/>
      <c r="AR235" s="842"/>
      <c r="AS235" s="842"/>
      <c r="AT235" s="842"/>
      <c r="AU235" s="842"/>
      <c r="AV235" s="842"/>
      <c r="AW235" s="842"/>
      <c r="AX235" s="842"/>
      <c r="AY235" s="842"/>
      <c r="AZ235" s="357"/>
      <c r="BA235" s="877"/>
      <c r="BB235" s="604"/>
      <c r="BC235" s="458"/>
      <c r="BD235" s="445"/>
      <c r="BE235" s="445"/>
      <c r="BF235" s="445"/>
      <c r="BG235" s="462"/>
      <c r="BH235" s="458"/>
      <c r="BI235" s="445"/>
      <c r="BJ235" s="445"/>
      <c r="BK235" s="445"/>
      <c r="BL235" s="462"/>
      <c r="BM235" s="458"/>
      <c r="BN235" s="445"/>
      <c r="BO235" s="445"/>
      <c r="BP235" s="445"/>
      <c r="BQ235" s="462"/>
      <c r="BR235" s="458"/>
      <c r="BS235" s="445"/>
      <c r="BT235" s="445"/>
      <c r="BU235" s="445"/>
      <c r="BV235" s="445"/>
      <c r="BW235" s="446"/>
      <c r="BX235" s="21"/>
      <c r="BY235" s="21"/>
      <c r="BZ235" s="21"/>
      <c r="CA235" s="21"/>
      <c r="CB235" s="21"/>
      <c r="CC235" s="21"/>
      <c r="CD235" s="21"/>
      <c r="CE235" s="21"/>
      <c r="CF235" s="21"/>
      <c r="CG235" s="21"/>
      <c r="CH235" s="21"/>
      <c r="CI235" s="21"/>
      <c r="CJ235" s="21"/>
      <c r="CK235" s="21"/>
      <c r="CL235" s="21"/>
      <c r="CM235" s="21"/>
      <c r="CN235" s="21"/>
      <c r="CO235" s="21"/>
      <c r="CP235" s="21"/>
      <c r="CQ235" s="21"/>
      <c r="CR235" s="21"/>
      <c r="CS235" s="21"/>
      <c r="CT235" s="21"/>
      <c r="CU235" s="21"/>
      <c r="CV235" s="21"/>
      <c r="CW235" s="21"/>
      <c r="CX235" s="21"/>
      <c r="CY235" s="21"/>
      <c r="CZ235" s="21"/>
    </row>
    <row r="236" s="514" customFormat="true" ht="15" customHeight="true" x14ac:dyDescent="0.2">
      <c r="A236" s="157"/>
      <c r="B236" s="151"/>
      <c r="C236" s="105"/>
      <c r="D236" s="104"/>
      <c r="E236" s="104"/>
      <c r="F236" s="104"/>
      <c r="G236" s="103"/>
      <c r="H236" s="102"/>
      <c r="I236" s="104"/>
      <c r="J236" s="104"/>
      <c r="K236" s="104"/>
      <c r="L236" s="101"/>
      <c r="M236" s="105"/>
      <c r="N236" s="104"/>
      <c r="O236" s="104"/>
      <c r="P236" s="104"/>
      <c r="Q236" s="103"/>
      <c r="R236" s="102"/>
      <c r="S236" s="104"/>
      <c r="T236" s="104"/>
      <c r="U236" s="104"/>
      <c r="V236" s="104"/>
      <c r="W236" s="101"/>
      <c r="X236" s="842"/>
      <c r="Y236" s="842"/>
      <c r="Z236" s="842"/>
      <c r="AA236" s="842"/>
      <c r="AB236" s="842"/>
      <c r="AC236" s="842"/>
      <c r="AD236" s="842"/>
      <c r="AE236" s="842"/>
      <c r="AF236" s="842"/>
      <c r="AG236" s="842"/>
      <c r="AH236" s="842"/>
      <c r="AI236" s="842"/>
      <c r="AJ236" s="842"/>
      <c r="AK236" s="842"/>
      <c r="AL236" s="842"/>
      <c r="AM236" s="842"/>
      <c r="AN236" s="842"/>
      <c r="AO236" s="842"/>
      <c r="AP236" s="842"/>
      <c r="AQ236" s="842"/>
      <c r="AR236" s="842"/>
      <c r="AS236" s="842"/>
      <c r="AT236" s="842"/>
      <c r="AU236" s="842"/>
      <c r="AV236" s="842"/>
      <c r="AW236" s="842"/>
      <c r="AX236" s="842"/>
      <c r="AY236" s="842"/>
      <c r="AZ236" s="357"/>
      <c r="BA236" s="877"/>
      <c r="BB236" s="604"/>
      <c r="BC236" s="458"/>
      <c r="BD236" s="445"/>
      <c r="BE236" s="445"/>
      <c r="BF236" s="445"/>
      <c r="BG236" s="462"/>
      <c r="BH236" s="458"/>
      <c r="BI236" s="445"/>
      <c r="BJ236" s="445"/>
      <c r="BK236" s="445"/>
      <c r="BL236" s="462"/>
      <c r="BM236" s="458"/>
      <c r="BN236" s="445"/>
      <c r="BO236" s="445"/>
      <c r="BP236" s="445"/>
      <c r="BQ236" s="462"/>
      <c r="BR236" s="458"/>
      <c r="BS236" s="445"/>
      <c r="BT236" s="445"/>
      <c r="BU236" s="445"/>
      <c r="BV236" s="445"/>
      <c r="BW236" s="446"/>
      <c r="BX236" s="21"/>
      <c r="BY236" s="21"/>
      <c r="BZ236" s="21"/>
      <c r="CA236" s="21"/>
      <c r="CB236" s="21"/>
      <c r="CC236" s="21"/>
      <c r="CD236" s="21"/>
      <c r="CE236" s="21"/>
      <c r="CF236" s="21"/>
      <c r="CG236" s="21"/>
      <c r="CH236" s="21"/>
      <c r="CI236" s="21"/>
      <c r="CJ236" s="21"/>
      <c r="CK236" s="21"/>
      <c r="CL236" s="21"/>
      <c r="CM236" s="21"/>
      <c r="CN236" s="21"/>
      <c r="CO236" s="21"/>
      <c r="CP236" s="21"/>
      <c r="CQ236" s="21"/>
      <c r="CR236" s="21"/>
      <c r="CS236" s="21"/>
      <c r="CT236" s="21"/>
      <c r="CU236" s="21"/>
      <c r="CV236" s="21"/>
      <c r="CW236" s="21"/>
      <c r="CX236" s="21"/>
      <c r="CY236" s="21"/>
      <c r="CZ236" s="21"/>
    </row>
    <row r="237" s="514" customFormat="true" ht="15" customHeight="true" x14ac:dyDescent="0.2">
      <c r="A237" s="157"/>
      <c r="B237" s="151"/>
      <c r="C237" s="105"/>
      <c r="D237" s="104"/>
      <c r="E237" s="104"/>
      <c r="F237" s="104"/>
      <c r="G237" s="103"/>
      <c r="H237" s="102"/>
      <c r="I237" s="104"/>
      <c r="J237" s="104"/>
      <c r="K237" s="104"/>
      <c r="L237" s="101"/>
      <c r="M237" s="105"/>
      <c r="N237" s="104"/>
      <c r="O237" s="104"/>
      <c r="P237" s="104"/>
      <c r="Q237" s="103"/>
      <c r="R237" s="102"/>
      <c r="S237" s="104"/>
      <c r="T237" s="104"/>
      <c r="U237" s="104"/>
      <c r="V237" s="104"/>
      <c r="W237" s="101"/>
      <c r="X237" s="842"/>
      <c r="Y237" s="842"/>
      <c r="Z237" s="842"/>
      <c r="AA237" s="842"/>
      <c r="AB237" s="842"/>
      <c r="AC237" s="842"/>
      <c r="AD237" s="842"/>
      <c r="AE237" s="842"/>
      <c r="AF237" s="842"/>
      <c r="AG237" s="842"/>
      <c r="AH237" s="842"/>
      <c r="AI237" s="842"/>
      <c r="AJ237" s="842"/>
      <c r="AK237" s="842"/>
      <c r="AL237" s="842"/>
      <c r="AM237" s="842"/>
      <c r="AN237" s="842"/>
      <c r="AO237" s="842"/>
      <c r="AP237" s="842"/>
      <c r="AQ237" s="842"/>
      <c r="AR237" s="842"/>
      <c r="AS237" s="842"/>
      <c r="AT237" s="842"/>
      <c r="AU237" s="842"/>
      <c r="AV237" s="842"/>
      <c r="AW237" s="842"/>
      <c r="AX237" s="842"/>
      <c r="AY237" s="842"/>
      <c r="AZ237" s="357"/>
      <c r="BA237" s="877"/>
      <c r="BB237" s="604"/>
      <c r="BC237" s="458"/>
      <c r="BD237" s="445"/>
      <c r="BE237" s="445"/>
      <c r="BF237" s="445"/>
      <c r="BG237" s="462"/>
      <c r="BH237" s="458"/>
      <c r="BI237" s="445"/>
      <c r="BJ237" s="445"/>
      <c r="BK237" s="445"/>
      <c r="BL237" s="462"/>
      <c r="BM237" s="458"/>
      <c r="BN237" s="445"/>
      <c r="BO237" s="445"/>
      <c r="BP237" s="445"/>
      <c r="BQ237" s="462"/>
      <c r="BR237" s="458"/>
      <c r="BS237" s="445"/>
      <c r="BT237" s="445"/>
      <c r="BU237" s="445"/>
      <c r="BV237" s="445"/>
      <c r="BW237" s="446"/>
      <c r="BX237" s="21"/>
      <c r="BY237" s="21"/>
      <c r="BZ237" s="21"/>
      <c r="CA237" s="21"/>
      <c r="CB237" s="21"/>
      <c r="CC237" s="21"/>
      <c r="CD237" s="21"/>
      <c r="CE237" s="21"/>
      <c r="CF237" s="21"/>
      <c r="CG237" s="21"/>
      <c r="CH237" s="21"/>
      <c r="CI237" s="21"/>
      <c r="CJ237" s="21"/>
      <c r="CK237" s="21"/>
      <c r="CL237" s="21"/>
      <c r="CM237" s="21"/>
      <c r="CN237" s="21"/>
      <c r="CO237" s="21"/>
      <c r="CP237" s="21"/>
      <c r="CQ237" s="21"/>
      <c r="CR237" s="21"/>
      <c r="CS237" s="21"/>
      <c r="CT237" s="21"/>
      <c r="CU237" s="21"/>
      <c r="CV237" s="21"/>
      <c r="CW237" s="21"/>
      <c r="CX237" s="21"/>
      <c r="CY237" s="21"/>
      <c r="CZ237" s="21"/>
    </row>
    <row r="238" s="514" customFormat="true" ht="15" customHeight="true" x14ac:dyDescent="0.2">
      <c r="A238" s="157"/>
      <c r="B238" s="151"/>
      <c r="C238" s="105"/>
      <c r="D238" s="104"/>
      <c r="E238" s="104"/>
      <c r="F238" s="104"/>
      <c r="G238" s="103"/>
      <c r="H238" s="102"/>
      <c r="I238" s="104"/>
      <c r="J238" s="104"/>
      <c r="K238" s="104"/>
      <c r="L238" s="101"/>
      <c r="M238" s="105"/>
      <c r="N238" s="104"/>
      <c r="O238" s="104"/>
      <c r="P238" s="104"/>
      <c r="Q238" s="103"/>
      <c r="R238" s="102"/>
      <c r="S238" s="104"/>
      <c r="T238" s="104"/>
      <c r="U238" s="104"/>
      <c r="V238" s="104"/>
      <c r="W238" s="101"/>
      <c r="X238" s="842"/>
      <c r="Y238" s="842"/>
      <c r="Z238" s="842"/>
      <c r="AA238" s="842"/>
      <c r="AB238" s="842"/>
      <c r="AC238" s="842"/>
      <c r="AD238" s="842"/>
      <c r="AE238" s="842"/>
      <c r="AF238" s="842"/>
      <c r="AG238" s="842"/>
      <c r="AH238" s="842"/>
      <c r="AI238" s="842"/>
      <c r="AJ238" s="842"/>
      <c r="AK238" s="842"/>
      <c r="AL238" s="842"/>
      <c r="AM238" s="842"/>
      <c r="AN238" s="842"/>
      <c r="AO238" s="842"/>
      <c r="AP238" s="842"/>
      <c r="AQ238" s="842"/>
      <c r="AR238" s="842"/>
      <c r="AS238" s="842"/>
      <c r="AT238" s="842"/>
      <c r="AU238" s="842"/>
      <c r="AV238" s="842"/>
      <c r="AW238" s="842"/>
      <c r="AX238" s="842"/>
      <c r="AY238" s="842"/>
      <c r="AZ238" s="357"/>
      <c r="BA238" s="877"/>
      <c r="BB238" s="604"/>
      <c r="BC238" s="458"/>
      <c r="BD238" s="445"/>
      <c r="BE238" s="445"/>
      <c r="BF238" s="445"/>
      <c r="BG238" s="462"/>
      <c r="BH238" s="458"/>
      <c r="BI238" s="445"/>
      <c r="BJ238" s="445"/>
      <c r="BK238" s="445"/>
      <c r="BL238" s="462"/>
      <c r="BM238" s="458"/>
      <c r="BN238" s="445"/>
      <c r="BO238" s="445"/>
      <c r="BP238" s="445"/>
      <c r="BQ238" s="462"/>
      <c r="BR238" s="458"/>
      <c r="BS238" s="445"/>
      <c r="BT238" s="445"/>
      <c r="BU238" s="445"/>
      <c r="BV238" s="445"/>
      <c r="BW238" s="446"/>
      <c r="BX238" s="21"/>
      <c r="BY238" s="21"/>
      <c r="BZ238" s="21"/>
      <c r="CA238" s="21"/>
      <c r="CB238" s="21"/>
      <c r="CC238" s="21"/>
      <c r="CD238" s="21"/>
      <c r="CE238" s="21"/>
      <c r="CF238" s="21"/>
      <c r="CG238" s="21"/>
      <c r="CH238" s="21"/>
      <c r="CI238" s="21"/>
      <c r="CJ238" s="21"/>
      <c r="CK238" s="21"/>
      <c r="CL238" s="21"/>
      <c r="CM238" s="21"/>
      <c r="CN238" s="21"/>
      <c r="CO238" s="21"/>
      <c r="CP238" s="21"/>
      <c r="CQ238" s="21"/>
      <c r="CR238" s="21"/>
      <c r="CS238" s="21"/>
      <c r="CT238" s="21"/>
      <c r="CU238" s="21"/>
      <c r="CV238" s="21"/>
      <c r="CW238" s="21"/>
      <c r="CX238" s="21"/>
      <c r="CY238" s="21"/>
      <c r="CZ238" s="21"/>
    </row>
    <row r="239" s="514" customFormat="true" ht="15" customHeight="true" x14ac:dyDescent="0.2">
      <c r="A239" s="157"/>
      <c r="B239" s="151"/>
      <c r="C239" s="105"/>
      <c r="D239" s="104"/>
      <c r="E239" s="104"/>
      <c r="F239" s="104"/>
      <c r="G239" s="103"/>
      <c r="H239" s="102"/>
      <c r="I239" s="104"/>
      <c r="J239" s="104"/>
      <c r="K239" s="104"/>
      <c r="L239" s="101"/>
      <c r="M239" s="105"/>
      <c r="N239" s="104"/>
      <c r="O239" s="104"/>
      <c r="P239" s="104"/>
      <c r="Q239" s="103"/>
      <c r="R239" s="102"/>
      <c r="S239" s="104"/>
      <c r="T239" s="104"/>
      <c r="U239" s="104"/>
      <c r="V239" s="104"/>
      <c r="W239" s="101"/>
      <c r="X239" s="842"/>
      <c r="Y239" s="842"/>
      <c r="Z239" s="842"/>
      <c r="AA239" s="842"/>
      <c r="AB239" s="842"/>
      <c r="AC239" s="842"/>
      <c r="AD239" s="842"/>
      <c r="AE239" s="842"/>
      <c r="AF239" s="842"/>
      <c r="AG239" s="842"/>
      <c r="AH239" s="842"/>
      <c r="AI239" s="842"/>
      <c r="AJ239" s="842"/>
      <c r="AK239" s="842"/>
      <c r="AL239" s="842"/>
      <c r="AM239" s="842"/>
      <c r="AN239" s="842"/>
      <c r="AO239" s="842"/>
      <c r="AP239" s="842"/>
      <c r="AQ239" s="842"/>
      <c r="AR239" s="842"/>
      <c r="AS239" s="842"/>
      <c r="AT239" s="842"/>
      <c r="AU239" s="842"/>
      <c r="AV239" s="842"/>
      <c r="AW239" s="842"/>
      <c r="AX239" s="842"/>
      <c r="AY239" s="842"/>
      <c r="AZ239" s="357"/>
      <c r="BA239" s="877"/>
      <c r="BB239" s="604"/>
      <c r="BC239" s="458"/>
      <c r="BD239" s="445"/>
      <c r="BE239" s="445"/>
      <c r="BF239" s="445"/>
      <c r="BG239" s="462"/>
      <c r="BH239" s="458"/>
      <c r="BI239" s="445"/>
      <c r="BJ239" s="445"/>
      <c r="BK239" s="445"/>
      <c r="BL239" s="462"/>
      <c r="BM239" s="458"/>
      <c r="BN239" s="445"/>
      <c r="BO239" s="445"/>
      <c r="BP239" s="445"/>
      <c r="BQ239" s="462"/>
      <c r="BR239" s="458"/>
      <c r="BS239" s="445"/>
      <c r="BT239" s="445"/>
      <c r="BU239" s="445"/>
      <c r="BV239" s="445"/>
      <c r="BW239" s="446"/>
      <c r="BX239" s="21"/>
      <c r="BY239" s="21"/>
      <c r="BZ239" s="21"/>
      <c r="CA239" s="21"/>
      <c r="CB239" s="21"/>
      <c r="CC239" s="21"/>
      <c r="CD239" s="21"/>
      <c r="CE239" s="21"/>
      <c r="CF239" s="21"/>
      <c r="CG239" s="21"/>
      <c r="CH239" s="21"/>
      <c r="CI239" s="21"/>
      <c r="CJ239" s="21"/>
      <c r="CK239" s="21"/>
      <c r="CL239" s="21"/>
      <c r="CM239" s="21"/>
      <c r="CN239" s="21"/>
      <c r="CO239" s="21"/>
      <c r="CP239" s="21"/>
      <c r="CQ239" s="21"/>
      <c r="CR239" s="21"/>
      <c r="CS239" s="21"/>
      <c r="CT239" s="21"/>
      <c r="CU239" s="21"/>
      <c r="CV239" s="21"/>
      <c r="CW239" s="21"/>
      <c r="CX239" s="21"/>
      <c r="CY239" s="21"/>
      <c r="CZ239" s="21"/>
    </row>
    <row r="240" s="514" customFormat="true" ht="15" customHeight="true" x14ac:dyDescent="0.2">
      <c r="A240" s="157"/>
      <c r="B240" s="151"/>
      <c r="C240" s="105"/>
      <c r="D240" s="104"/>
      <c r="E240" s="104"/>
      <c r="F240" s="104"/>
      <c r="G240" s="103"/>
      <c r="H240" s="102"/>
      <c r="I240" s="104"/>
      <c r="J240" s="104"/>
      <c r="K240" s="104"/>
      <c r="L240" s="101"/>
      <c r="M240" s="105"/>
      <c r="N240" s="104"/>
      <c r="O240" s="104"/>
      <c r="P240" s="104"/>
      <c r="Q240" s="103"/>
      <c r="R240" s="102"/>
      <c r="S240" s="104"/>
      <c r="T240" s="104"/>
      <c r="U240" s="104"/>
      <c r="V240" s="104"/>
      <c r="W240" s="101"/>
      <c r="X240" s="842"/>
      <c r="Y240" s="842"/>
      <c r="Z240" s="842"/>
      <c r="AA240" s="842"/>
      <c r="AB240" s="842"/>
      <c r="AC240" s="842"/>
      <c r="AD240" s="842"/>
      <c r="AE240" s="842"/>
      <c r="AF240" s="842"/>
      <c r="AG240" s="842"/>
      <c r="AH240" s="842"/>
      <c r="AI240" s="842"/>
      <c r="AJ240" s="842"/>
      <c r="AK240" s="842"/>
      <c r="AL240" s="842"/>
      <c r="AM240" s="842"/>
      <c r="AN240" s="842"/>
      <c r="AO240" s="842"/>
      <c r="AP240" s="842"/>
      <c r="AQ240" s="842"/>
      <c r="AR240" s="842"/>
      <c r="AS240" s="842"/>
      <c r="AT240" s="842"/>
      <c r="AU240" s="842"/>
      <c r="AV240" s="842"/>
      <c r="AW240" s="842"/>
      <c r="AX240" s="842"/>
      <c r="AY240" s="842"/>
      <c r="AZ240" s="357"/>
      <c r="BA240" s="877"/>
      <c r="BB240" s="604"/>
      <c r="BC240" s="458"/>
      <c r="BD240" s="445"/>
      <c r="BE240" s="445"/>
      <c r="BF240" s="445"/>
      <c r="BG240" s="462"/>
      <c r="BH240" s="458"/>
      <c r="BI240" s="445"/>
      <c r="BJ240" s="445"/>
      <c r="BK240" s="445"/>
      <c r="BL240" s="462"/>
      <c r="BM240" s="458"/>
      <c r="BN240" s="445"/>
      <c r="BO240" s="445"/>
      <c r="BP240" s="445"/>
      <c r="BQ240" s="462"/>
      <c r="BR240" s="458"/>
      <c r="BS240" s="445"/>
      <c r="BT240" s="445"/>
      <c r="BU240" s="445"/>
      <c r="BV240" s="445"/>
      <c r="BW240" s="446"/>
      <c r="BX240" s="21"/>
      <c r="BY240" s="21"/>
      <c r="BZ240" s="21"/>
      <c r="CA240" s="21"/>
      <c r="CB240" s="21"/>
      <c r="CC240" s="21"/>
      <c r="CD240" s="21"/>
      <c r="CE240" s="21"/>
      <c r="CF240" s="21"/>
      <c r="CG240" s="21"/>
      <c r="CH240" s="21"/>
      <c r="CI240" s="21"/>
      <c r="CJ240" s="21"/>
      <c r="CK240" s="21"/>
      <c r="CL240" s="21"/>
      <c r="CM240" s="21"/>
      <c r="CN240" s="21"/>
      <c r="CO240" s="21"/>
      <c r="CP240" s="21"/>
      <c r="CQ240" s="21"/>
      <c r="CR240" s="21"/>
      <c r="CS240" s="21"/>
      <c r="CT240" s="21"/>
      <c r="CU240" s="21"/>
      <c r="CV240" s="21"/>
      <c r="CW240" s="21"/>
      <c r="CX240" s="21"/>
      <c r="CY240" s="21"/>
      <c r="CZ240" s="21"/>
    </row>
    <row r="241" s="514" customFormat="true" ht="15" customHeight="true" x14ac:dyDescent="0.2">
      <c r="A241" s="157"/>
      <c r="B241" s="151"/>
      <c r="C241" s="105"/>
      <c r="D241" s="104"/>
      <c r="E241" s="104"/>
      <c r="F241" s="104"/>
      <c r="G241" s="103"/>
      <c r="H241" s="102"/>
      <c r="I241" s="104"/>
      <c r="J241" s="104"/>
      <c r="K241" s="104"/>
      <c r="L241" s="101"/>
      <c r="M241" s="105"/>
      <c r="N241" s="104"/>
      <c r="O241" s="104"/>
      <c r="P241" s="104"/>
      <c r="Q241" s="103"/>
      <c r="R241" s="102"/>
      <c r="S241" s="104"/>
      <c r="T241" s="104"/>
      <c r="U241" s="104"/>
      <c r="V241" s="104"/>
      <c r="W241" s="101"/>
      <c r="X241" s="842"/>
      <c r="Y241" s="842"/>
      <c r="Z241" s="842"/>
      <c r="AA241" s="842"/>
      <c r="AB241" s="842"/>
      <c r="AC241" s="842"/>
      <c r="AD241" s="842"/>
      <c r="AE241" s="842"/>
      <c r="AF241" s="842"/>
      <c r="AG241" s="842"/>
      <c r="AH241" s="842"/>
      <c r="AI241" s="842"/>
      <c r="AJ241" s="842"/>
      <c r="AK241" s="842"/>
      <c r="AL241" s="842"/>
      <c r="AM241" s="842"/>
      <c r="AN241" s="842"/>
      <c r="AO241" s="842"/>
      <c r="AP241" s="842"/>
      <c r="AQ241" s="842"/>
      <c r="AR241" s="842"/>
      <c r="AS241" s="842"/>
      <c r="AT241" s="842"/>
      <c r="AU241" s="842"/>
      <c r="AV241" s="842"/>
      <c r="AW241" s="842"/>
      <c r="AX241" s="842"/>
      <c r="AY241" s="842"/>
      <c r="AZ241" s="357"/>
      <c r="BA241" s="877"/>
      <c r="BB241" s="604"/>
      <c r="BC241" s="458"/>
      <c r="BD241" s="445"/>
      <c r="BE241" s="445"/>
      <c r="BF241" s="445"/>
      <c r="BG241" s="462"/>
      <c r="BH241" s="458"/>
      <c r="BI241" s="445"/>
      <c r="BJ241" s="445"/>
      <c r="BK241" s="445"/>
      <c r="BL241" s="462"/>
      <c r="BM241" s="458"/>
      <c r="BN241" s="445"/>
      <c r="BO241" s="445"/>
      <c r="BP241" s="445"/>
      <c r="BQ241" s="462"/>
      <c r="BR241" s="458"/>
      <c r="BS241" s="445"/>
      <c r="BT241" s="445"/>
      <c r="BU241" s="445"/>
      <c r="BV241" s="445"/>
      <c r="BW241" s="446"/>
      <c r="BX241" s="21"/>
      <c r="BY241" s="21"/>
      <c r="BZ241" s="21"/>
      <c r="CA241" s="21"/>
      <c r="CB241" s="21"/>
      <c r="CC241" s="21"/>
      <c r="CD241" s="21"/>
      <c r="CE241" s="21"/>
      <c r="CF241" s="21"/>
      <c r="CG241" s="21"/>
      <c r="CH241" s="21"/>
      <c r="CI241" s="21"/>
      <c r="CJ241" s="21"/>
      <c r="CK241" s="21"/>
      <c r="CL241" s="21"/>
      <c r="CM241" s="21"/>
      <c r="CN241" s="21"/>
      <c r="CO241" s="21"/>
      <c r="CP241" s="21"/>
      <c r="CQ241" s="21"/>
      <c r="CR241" s="21"/>
      <c r="CS241" s="21"/>
      <c r="CT241" s="21"/>
      <c r="CU241" s="21"/>
      <c r="CV241" s="21"/>
      <c r="CW241" s="21"/>
      <c r="CX241" s="21"/>
      <c r="CY241" s="21"/>
      <c r="CZ241" s="21"/>
    </row>
    <row r="242" s="514" customFormat="true" ht="15" customHeight="true" x14ac:dyDescent="0.2">
      <c r="A242" s="178"/>
      <c r="B242" s="150"/>
      <c r="C242" s="120"/>
      <c r="D242" s="127"/>
      <c r="E242" s="127"/>
      <c r="F242" s="127"/>
      <c r="G242" s="126"/>
      <c r="H242" s="119"/>
      <c r="I242" s="127"/>
      <c r="J242" s="127"/>
      <c r="K242" s="127"/>
      <c r="L242" s="118"/>
      <c r="M242" s="120"/>
      <c r="N242" s="127"/>
      <c r="O242" s="127"/>
      <c r="P242" s="127"/>
      <c r="Q242" s="126"/>
      <c r="R242" s="119"/>
      <c r="S242" s="127"/>
      <c r="T242" s="127"/>
      <c r="U242" s="127"/>
      <c r="V242" s="127"/>
      <c r="W242" s="118"/>
      <c r="X242" s="842"/>
      <c r="Y242" s="842"/>
      <c r="Z242" s="842"/>
      <c r="AA242" s="842"/>
      <c r="AB242" s="842"/>
      <c r="AC242" s="842"/>
      <c r="AD242" s="842"/>
      <c r="AE242" s="842"/>
      <c r="AF242" s="842"/>
      <c r="AG242" s="842"/>
      <c r="AH242" s="842"/>
      <c r="AI242" s="842"/>
      <c r="AJ242" s="842"/>
      <c r="AK242" s="842"/>
      <c r="AL242" s="842"/>
      <c r="AM242" s="842"/>
      <c r="AN242" s="842"/>
      <c r="AO242" s="842"/>
      <c r="AP242" s="842"/>
      <c r="AQ242" s="842"/>
      <c r="AR242" s="842"/>
      <c r="AS242" s="842"/>
      <c r="AT242" s="842"/>
      <c r="AU242" s="842"/>
      <c r="AV242" s="842"/>
      <c r="AW242" s="842"/>
      <c r="AX242" s="842"/>
      <c r="AY242" s="842"/>
      <c r="AZ242" s="357"/>
      <c r="BA242" s="877"/>
      <c r="BB242" s="604"/>
      <c r="BC242" s="458"/>
      <c r="BD242" s="445"/>
      <c r="BE242" s="445"/>
      <c r="BF242" s="445"/>
      <c r="BG242" s="462"/>
      <c r="BH242" s="458"/>
      <c r="BI242" s="445"/>
      <c r="BJ242" s="445"/>
      <c r="BK242" s="445"/>
      <c r="BL242" s="462"/>
      <c r="BM242" s="458"/>
      <c r="BN242" s="445"/>
      <c r="BO242" s="445"/>
      <c r="BP242" s="445"/>
      <c r="BQ242" s="462"/>
      <c r="BR242" s="458"/>
      <c r="BS242" s="445"/>
      <c r="BT242" s="445"/>
      <c r="BU242" s="445"/>
      <c r="BV242" s="445"/>
      <c r="BW242" s="446"/>
      <c r="BX242" s="21"/>
      <c r="BY242" s="21"/>
      <c r="BZ242" s="21"/>
      <c r="CA242" s="21"/>
      <c r="CB242" s="21"/>
      <c r="CC242" s="21"/>
      <c r="CD242" s="21"/>
      <c r="CE242" s="21"/>
      <c r="CF242" s="21"/>
      <c r="CG242" s="21"/>
      <c r="CH242" s="21"/>
      <c r="CI242" s="21"/>
      <c r="CJ242" s="21"/>
      <c r="CK242" s="21"/>
      <c r="CL242" s="21"/>
      <c r="CM242" s="21"/>
      <c r="CN242" s="21"/>
      <c r="CO242" s="21"/>
      <c r="CP242" s="21"/>
      <c r="CQ242" s="21"/>
      <c r="CR242" s="21"/>
      <c r="CS242" s="21"/>
      <c r="CT242" s="21"/>
      <c r="CU242" s="21"/>
      <c r="CV242" s="21"/>
      <c r="CW242" s="21"/>
      <c r="CX242" s="21"/>
      <c r="CY242" s="21"/>
      <c r="CZ242" s="21"/>
    </row>
    <row r="243" s="514" customFormat="true" ht="15" customHeight="true" x14ac:dyDescent="0.2">
      <c r="A243" s="178"/>
      <c r="B243" s="150"/>
      <c r="C243" s="120"/>
      <c r="D243" s="127"/>
      <c r="E243" s="127"/>
      <c r="F243" s="127"/>
      <c r="G243" s="126"/>
      <c r="H243" s="119"/>
      <c r="I243" s="127"/>
      <c r="J243" s="127"/>
      <c r="K243" s="127"/>
      <c r="L243" s="118"/>
      <c r="M243" s="120"/>
      <c r="N243" s="127"/>
      <c r="O243" s="127"/>
      <c r="P243" s="127"/>
      <c r="Q243" s="126"/>
      <c r="R243" s="119"/>
      <c r="S243" s="127"/>
      <c r="T243" s="127"/>
      <c r="U243" s="127"/>
      <c r="V243" s="127"/>
      <c r="W243" s="118"/>
      <c r="X243" s="842"/>
      <c r="Y243" s="842"/>
      <c r="Z243" s="842"/>
      <c r="AA243" s="842"/>
      <c r="AB243" s="842"/>
      <c r="AC243" s="842"/>
      <c r="AD243" s="842"/>
      <c r="AE243" s="842"/>
      <c r="AF243" s="842"/>
      <c r="AG243" s="842"/>
      <c r="AH243" s="842"/>
      <c r="AI243" s="842"/>
      <c r="AJ243" s="842"/>
      <c r="AK243" s="842"/>
      <c r="AL243" s="842"/>
      <c r="AM243" s="842"/>
      <c r="AN243" s="842"/>
      <c r="AO243" s="842"/>
      <c r="AP243" s="842"/>
      <c r="AQ243" s="842"/>
      <c r="AR243" s="842"/>
      <c r="AS243" s="842"/>
      <c r="AT243" s="842"/>
      <c r="AU243" s="842"/>
      <c r="AV243" s="842"/>
      <c r="AW243" s="842"/>
      <c r="AX243" s="842"/>
      <c r="AY243" s="842"/>
      <c r="AZ243" s="357"/>
      <c r="BA243" s="877"/>
      <c r="BB243" s="604"/>
      <c r="BC243" s="458"/>
      <c r="BD243" s="445"/>
      <c r="BE243" s="445"/>
      <c r="BF243" s="445"/>
      <c r="BG243" s="462"/>
      <c r="BH243" s="458"/>
      <c r="BI243" s="445"/>
      <c r="BJ243" s="445"/>
      <c r="BK243" s="445"/>
      <c r="BL243" s="462"/>
      <c r="BM243" s="458"/>
      <c r="BN243" s="445"/>
      <c r="BO243" s="445"/>
      <c r="BP243" s="445"/>
      <c r="BQ243" s="462"/>
      <c r="BR243" s="458"/>
      <c r="BS243" s="445"/>
      <c r="BT243" s="445"/>
      <c r="BU243" s="445"/>
      <c r="BV243" s="445"/>
      <c r="BW243" s="446"/>
      <c r="BX243" s="21"/>
      <c r="BY243" s="21"/>
      <c r="BZ243" s="21"/>
      <c r="CA243" s="21"/>
      <c r="CB243" s="21"/>
      <c r="CC243" s="21"/>
      <c r="CD243" s="21"/>
      <c r="CE243" s="21"/>
      <c r="CF243" s="21"/>
      <c r="CG243" s="21"/>
      <c r="CH243" s="21"/>
      <c r="CI243" s="21"/>
      <c r="CJ243" s="21"/>
      <c r="CK243" s="21"/>
      <c r="CL243" s="21"/>
      <c r="CM243" s="21"/>
      <c r="CN243" s="21"/>
      <c r="CO243" s="21"/>
      <c r="CP243" s="21"/>
      <c r="CQ243" s="21"/>
      <c r="CR243" s="21"/>
      <c r="CS243" s="21"/>
      <c r="CT243" s="21"/>
      <c r="CU243" s="21"/>
      <c r="CV243" s="21"/>
      <c r="CW243" s="21"/>
      <c r="CX243" s="21"/>
      <c r="CY243" s="21"/>
      <c r="CZ243" s="21"/>
    </row>
    <row r="244" s="514" customFormat="true" ht="15" customHeight="true" x14ac:dyDescent="0.2">
      <c r="A244" s="178"/>
      <c r="B244" s="150"/>
      <c r="C244" s="120"/>
      <c r="D244" s="127"/>
      <c r="E244" s="127"/>
      <c r="F244" s="127"/>
      <c r="G244" s="126"/>
      <c r="H244" s="119"/>
      <c r="I244" s="127"/>
      <c r="J244" s="127"/>
      <c r="K244" s="127"/>
      <c r="L244" s="118"/>
      <c r="M244" s="120"/>
      <c r="N244" s="127"/>
      <c r="O244" s="127"/>
      <c r="P244" s="127"/>
      <c r="Q244" s="126"/>
      <c r="R244" s="119"/>
      <c r="S244" s="127"/>
      <c r="T244" s="127"/>
      <c r="U244" s="127"/>
      <c r="V244" s="127"/>
      <c r="W244" s="118"/>
      <c r="X244" s="842"/>
      <c r="Y244" s="842"/>
      <c r="Z244" s="842"/>
      <c r="AA244" s="842"/>
      <c r="AB244" s="842"/>
      <c r="AC244" s="842"/>
      <c r="AD244" s="842"/>
      <c r="AE244" s="842"/>
      <c r="AF244" s="842"/>
      <c r="AG244" s="842"/>
      <c r="AH244" s="842"/>
      <c r="AI244" s="842"/>
      <c r="AJ244" s="842"/>
      <c r="AK244" s="842"/>
      <c r="AL244" s="842"/>
      <c r="AM244" s="842"/>
      <c r="AN244" s="842"/>
      <c r="AO244" s="842"/>
      <c r="AP244" s="842"/>
      <c r="AQ244" s="842"/>
      <c r="AR244" s="842"/>
      <c r="AS244" s="842"/>
      <c r="AT244" s="842"/>
      <c r="AU244" s="842"/>
      <c r="AV244" s="842"/>
      <c r="AW244" s="842"/>
      <c r="AX244" s="842"/>
      <c r="AY244" s="842"/>
      <c r="AZ244" s="357"/>
      <c r="BA244" s="877"/>
      <c r="BB244" s="604"/>
      <c r="BC244" s="458"/>
      <c r="BD244" s="445"/>
      <c r="BE244" s="445"/>
      <c r="BF244" s="445"/>
      <c r="BG244" s="462"/>
      <c r="BH244" s="458"/>
      <c r="BI244" s="445"/>
      <c r="BJ244" s="445"/>
      <c r="BK244" s="445"/>
      <c r="BL244" s="462"/>
      <c r="BM244" s="458"/>
      <c r="BN244" s="445"/>
      <c r="BO244" s="445"/>
      <c r="BP244" s="445"/>
      <c r="BQ244" s="462"/>
      <c r="BR244" s="458"/>
      <c r="BS244" s="445"/>
      <c r="BT244" s="445"/>
      <c r="BU244" s="445"/>
      <c r="BV244" s="445"/>
      <c r="BW244" s="446"/>
      <c r="BX244" s="21"/>
      <c r="BY244" s="21"/>
      <c r="BZ244" s="21"/>
      <c r="CA244" s="21"/>
      <c r="CB244" s="21"/>
      <c r="CC244" s="21"/>
      <c r="CD244" s="21"/>
      <c r="CE244" s="21"/>
      <c r="CF244" s="21"/>
      <c r="CG244" s="21"/>
      <c r="CH244" s="21"/>
      <c r="CI244" s="21"/>
      <c r="CJ244" s="21"/>
      <c r="CK244" s="21"/>
      <c r="CL244" s="21"/>
      <c r="CM244" s="21"/>
      <c r="CN244" s="21"/>
      <c r="CO244" s="21"/>
      <c r="CP244" s="21"/>
      <c r="CQ244" s="21"/>
      <c r="CR244" s="21"/>
      <c r="CS244" s="21"/>
      <c r="CT244" s="21"/>
      <c r="CU244" s="21"/>
      <c r="CV244" s="21"/>
      <c r="CW244" s="21"/>
      <c r="CX244" s="21"/>
      <c r="CY244" s="21"/>
      <c r="CZ244" s="21"/>
    </row>
    <row r="245" s="514" customFormat="true" ht="15" customHeight="true" x14ac:dyDescent="0.2">
      <c r="A245" s="178"/>
      <c r="B245" s="150"/>
      <c r="C245" s="120"/>
      <c r="D245" s="127"/>
      <c r="E245" s="127"/>
      <c r="F245" s="127"/>
      <c r="G245" s="126"/>
      <c r="H245" s="119"/>
      <c r="I245" s="127"/>
      <c r="J245" s="127"/>
      <c r="K245" s="127"/>
      <c r="L245" s="118"/>
      <c r="M245" s="120"/>
      <c r="N245" s="127"/>
      <c r="O245" s="127"/>
      <c r="P245" s="127"/>
      <c r="Q245" s="126"/>
      <c r="R245" s="119"/>
      <c r="S245" s="127"/>
      <c r="T245" s="127"/>
      <c r="U245" s="127"/>
      <c r="V245" s="127"/>
      <c r="W245" s="118"/>
      <c r="X245" s="842"/>
      <c r="Y245" s="842"/>
      <c r="Z245" s="842"/>
      <c r="AA245" s="842"/>
      <c r="AB245" s="842"/>
      <c r="AC245" s="842"/>
      <c r="AD245" s="842"/>
      <c r="AE245" s="842"/>
      <c r="AF245" s="842"/>
      <c r="AG245" s="842"/>
      <c r="AH245" s="842"/>
      <c r="AI245" s="842"/>
      <c r="AJ245" s="842"/>
      <c r="AK245" s="842"/>
      <c r="AL245" s="842"/>
      <c r="AM245" s="842"/>
      <c r="AN245" s="842"/>
      <c r="AO245" s="842"/>
      <c r="AP245" s="842"/>
      <c r="AQ245" s="842"/>
      <c r="AR245" s="842"/>
      <c r="AS245" s="842"/>
      <c r="AT245" s="842"/>
      <c r="AU245" s="842"/>
      <c r="AV245" s="842"/>
      <c r="AW245" s="842"/>
      <c r="AX245" s="842"/>
      <c r="AY245" s="842"/>
      <c r="AZ245" s="357"/>
      <c r="BA245" s="877"/>
      <c r="BB245" s="604"/>
      <c r="BC245" s="458"/>
      <c r="BD245" s="445"/>
      <c r="BE245" s="445"/>
      <c r="BF245" s="445"/>
      <c r="BG245" s="462"/>
      <c r="BH245" s="458"/>
      <c r="BI245" s="445"/>
      <c r="BJ245" s="445"/>
      <c r="BK245" s="445"/>
      <c r="BL245" s="462"/>
      <c r="BM245" s="458"/>
      <c r="BN245" s="445"/>
      <c r="BO245" s="445"/>
      <c r="BP245" s="445"/>
      <c r="BQ245" s="462"/>
      <c r="BR245" s="458"/>
      <c r="BS245" s="445"/>
      <c r="BT245" s="445"/>
      <c r="BU245" s="445"/>
      <c r="BV245" s="445"/>
      <c r="BW245" s="446"/>
      <c r="BX245" s="21"/>
      <c r="BY245" s="21"/>
      <c r="BZ245" s="21"/>
      <c r="CA245" s="21"/>
      <c r="CB245" s="21"/>
      <c r="CC245" s="21"/>
      <c r="CD245" s="21"/>
      <c r="CE245" s="21"/>
      <c r="CF245" s="21"/>
      <c r="CG245" s="21"/>
      <c r="CH245" s="21"/>
      <c r="CI245" s="21"/>
      <c r="CJ245" s="21"/>
      <c r="CK245" s="21"/>
      <c r="CL245" s="21"/>
      <c r="CM245" s="21"/>
      <c r="CN245" s="21"/>
      <c r="CO245" s="21"/>
      <c r="CP245" s="21"/>
      <c r="CQ245" s="21"/>
      <c r="CR245" s="21"/>
      <c r="CS245" s="21"/>
      <c r="CT245" s="21"/>
      <c r="CU245" s="21"/>
      <c r="CV245" s="21"/>
      <c r="CW245" s="21"/>
      <c r="CX245" s="21"/>
      <c r="CY245" s="21"/>
      <c r="CZ245" s="21"/>
    </row>
    <row r="246" s="514" customFormat="true" ht="15" customHeight="true" x14ac:dyDescent="0.2">
      <c r="A246" s="178"/>
      <c r="B246" s="150"/>
      <c r="C246" s="120"/>
      <c r="D246" s="127"/>
      <c r="E246" s="127"/>
      <c r="F246" s="127"/>
      <c r="G246" s="126"/>
      <c r="H246" s="119"/>
      <c r="I246" s="127"/>
      <c r="J246" s="127"/>
      <c r="K246" s="127"/>
      <c r="L246" s="118"/>
      <c r="M246" s="120"/>
      <c r="N246" s="127"/>
      <c r="O246" s="127"/>
      <c r="P246" s="127"/>
      <c r="Q246" s="126"/>
      <c r="R246" s="119"/>
      <c r="S246" s="127"/>
      <c r="T246" s="127"/>
      <c r="U246" s="127"/>
      <c r="V246" s="127"/>
      <c r="W246" s="118"/>
      <c r="X246" s="842"/>
      <c r="Y246" s="842"/>
      <c r="Z246" s="842"/>
      <c r="AA246" s="842"/>
      <c r="AB246" s="842"/>
      <c r="AC246" s="842"/>
      <c r="AD246" s="842"/>
      <c r="AE246" s="842"/>
      <c r="AF246" s="842"/>
      <c r="AG246" s="842"/>
      <c r="AH246" s="842"/>
      <c r="AI246" s="842"/>
      <c r="AJ246" s="842"/>
      <c r="AK246" s="842"/>
      <c r="AL246" s="842"/>
      <c r="AM246" s="842"/>
      <c r="AN246" s="842"/>
      <c r="AO246" s="842"/>
      <c r="AP246" s="842"/>
      <c r="AQ246" s="842"/>
      <c r="AR246" s="842"/>
      <c r="AS246" s="842"/>
      <c r="AT246" s="842"/>
      <c r="AU246" s="842"/>
      <c r="AV246" s="842"/>
      <c r="AW246" s="842"/>
      <c r="AX246" s="842"/>
      <c r="AY246" s="842"/>
      <c r="AZ246" s="357"/>
      <c r="BA246" s="877"/>
      <c r="BB246" s="604"/>
      <c r="BC246" s="458"/>
      <c r="BD246" s="445"/>
      <c r="BE246" s="445"/>
      <c r="BF246" s="445"/>
      <c r="BG246" s="462"/>
      <c r="BH246" s="458"/>
      <c r="BI246" s="445"/>
      <c r="BJ246" s="445"/>
      <c r="BK246" s="445"/>
      <c r="BL246" s="462"/>
      <c r="BM246" s="458"/>
      <c r="BN246" s="445"/>
      <c r="BO246" s="445"/>
      <c r="BP246" s="445"/>
      <c r="BQ246" s="462"/>
      <c r="BR246" s="458"/>
      <c r="BS246" s="445"/>
      <c r="BT246" s="445"/>
      <c r="BU246" s="445"/>
      <c r="BV246" s="445"/>
      <c r="BW246" s="446"/>
      <c r="BX246" s="21"/>
      <c r="BY246" s="21"/>
      <c r="BZ246" s="21"/>
      <c r="CA246" s="21"/>
      <c r="CB246" s="21"/>
      <c r="CC246" s="21"/>
      <c r="CD246" s="21"/>
      <c r="CE246" s="21"/>
      <c r="CF246" s="21"/>
      <c r="CG246" s="21"/>
      <c r="CH246" s="21"/>
      <c r="CI246" s="21"/>
      <c r="CJ246" s="21"/>
      <c r="CK246" s="21"/>
      <c r="CL246" s="21"/>
      <c r="CM246" s="21"/>
      <c r="CN246" s="21"/>
      <c r="CO246" s="21"/>
      <c r="CP246" s="21"/>
      <c r="CQ246" s="21"/>
      <c r="CR246" s="21"/>
      <c r="CS246" s="21"/>
      <c r="CT246" s="21"/>
      <c r="CU246" s="21"/>
      <c r="CV246" s="21"/>
      <c r="CW246" s="21"/>
      <c r="CX246" s="21"/>
      <c r="CY246" s="21"/>
      <c r="CZ246" s="21"/>
    </row>
    <row r="247" s="514" customFormat="true" ht="15" customHeight="true" x14ac:dyDescent="0.2">
      <c r="A247" s="178"/>
      <c r="B247" s="150"/>
      <c r="C247" s="120"/>
      <c r="D247" s="127"/>
      <c r="E247" s="127"/>
      <c r="F247" s="127"/>
      <c r="G247" s="126"/>
      <c r="H247" s="119"/>
      <c r="I247" s="127"/>
      <c r="J247" s="127"/>
      <c r="K247" s="127"/>
      <c r="L247" s="118"/>
      <c r="M247" s="120"/>
      <c r="N247" s="127"/>
      <c r="O247" s="127"/>
      <c r="P247" s="127"/>
      <c r="Q247" s="126"/>
      <c r="R247" s="119"/>
      <c r="S247" s="127"/>
      <c r="T247" s="127"/>
      <c r="U247" s="127"/>
      <c r="V247" s="127"/>
      <c r="W247" s="118"/>
      <c r="X247" s="842"/>
      <c r="Y247" s="842"/>
      <c r="Z247" s="842"/>
      <c r="AA247" s="842"/>
      <c r="AB247" s="842"/>
      <c r="AC247" s="842"/>
      <c r="AD247" s="842"/>
      <c r="AE247" s="842"/>
      <c r="AF247" s="842"/>
      <c r="AG247" s="842"/>
      <c r="AH247" s="842"/>
      <c r="AI247" s="842"/>
      <c r="AJ247" s="842"/>
      <c r="AK247" s="842"/>
      <c r="AL247" s="842"/>
      <c r="AM247" s="842"/>
      <c r="AN247" s="842"/>
      <c r="AO247" s="842"/>
      <c r="AP247" s="842"/>
      <c r="AQ247" s="842"/>
      <c r="AR247" s="842"/>
      <c r="AS247" s="842"/>
      <c r="AT247" s="842"/>
      <c r="AU247" s="842"/>
      <c r="AV247" s="842"/>
      <c r="AW247" s="842"/>
      <c r="AX247" s="842"/>
      <c r="AY247" s="842"/>
      <c r="AZ247" s="357"/>
      <c r="BA247" s="877"/>
      <c r="BB247" s="604"/>
      <c r="BC247" s="458"/>
      <c r="BD247" s="445"/>
      <c r="BE247" s="445"/>
      <c r="BF247" s="445"/>
      <c r="BG247" s="462"/>
      <c r="BH247" s="458"/>
      <c r="BI247" s="445"/>
      <c r="BJ247" s="445"/>
      <c r="BK247" s="445"/>
      <c r="BL247" s="462"/>
      <c r="BM247" s="458"/>
      <c r="BN247" s="445"/>
      <c r="BO247" s="445"/>
      <c r="BP247" s="445"/>
      <c r="BQ247" s="462"/>
      <c r="BR247" s="458"/>
      <c r="BS247" s="445"/>
      <c r="BT247" s="445"/>
      <c r="BU247" s="445"/>
      <c r="BV247" s="445"/>
      <c r="BW247" s="446"/>
      <c r="BX247" s="21"/>
      <c r="BY247" s="21"/>
      <c r="BZ247" s="21"/>
      <c r="CA247" s="21"/>
      <c r="CB247" s="21"/>
      <c r="CC247" s="21"/>
      <c r="CD247" s="21"/>
      <c r="CE247" s="21"/>
      <c r="CF247" s="21"/>
      <c r="CG247" s="21"/>
      <c r="CH247" s="21"/>
      <c r="CI247" s="21"/>
      <c r="CJ247" s="21"/>
      <c r="CK247" s="21"/>
      <c r="CL247" s="21"/>
      <c r="CM247" s="21"/>
      <c r="CN247" s="21"/>
      <c r="CO247" s="21"/>
      <c r="CP247" s="21"/>
      <c r="CQ247" s="21"/>
      <c r="CR247" s="21"/>
      <c r="CS247" s="21"/>
      <c r="CT247" s="21"/>
      <c r="CU247" s="21"/>
      <c r="CV247" s="21"/>
      <c r="CW247" s="21"/>
      <c r="CX247" s="21"/>
      <c r="CY247" s="21"/>
      <c r="CZ247" s="21"/>
    </row>
    <row r="248" s="514" customFormat="true" ht="15" customHeight="true" x14ac:dyDescent="0.2">
      <c r="A248" s="176"/>
      <c r="B248" s="145"/>
      <c r="C248" s="95"/>
      <c r="D248" s="107"/>
      <c r="E248" s="107"/>
      <c r="F248" s="107"/>
      <c r="G248" s="106"/>
      <c r="H248" s="94"/>
      <c r="I248" s="107"/>
      <c r="J248" s="107"/>
      <c r="K248" s="107"/>
      <c r="L248" s="93"/>
      <c r="M248" s="95"/>
      <c r="N248" s="107"/>
      <c r="O248" s="107"/>
      <c r="P248" s="107"/>
      <c r="Q248" s="106"/>
      <c r="R248" s="94"/>
      <c r="S248" s="107"/>
      <c r="T248" s="107"/>
      <c r="U248" s="107"/>
      <c r="V248" s="107"/>
      <c r="W248" s="93"/>
      <c r="X248" s="842"/>
      <c r="Y248" s="842"/>
      <c r="Z248" s="842"/>
      <c r="AA248" s="842"/>
      <c r="AB248" s="842"/>
      <c r="AC248" s="842"/>
      <c r="AD248" s="842"/>
      <c r="AE248" s="842"/>
      <c r="AF248" s="842"/>
      <c r="AG248" s="842"/>
      <c r="AH248" s="842"/>
      <c r="AI248" s="842"/>
      <c r="AJ248" s="842"/>
      <c r="AK248" s="842"/>
      <c r="AL248" s="842"/>
      <c r="AM248" s="842"/>
      <c r="AN248" s="842"/>
      <c r="AO248" s="842"/>
      <c r="AP248" s="842"/>
      <c r="AQ248" s="842"/>
      <c r="AR248" s="842"/>
      <c r="AS248" s="842"/>
      <c r="AT248" s="842"/>
      <c r="AU248" s="842"/>
      <c r="AV248" s="842"/>
      <c r="AW248" s="842"/>
      <c r="AX248" s="842"/>
      <c r="AY248" s="842"/>
      <c r="AZ248" s="357"/>
      <c r="BA248" s="877"/>
      <c r="BB248" s="604"/>
      <c r="BC248" s="461"/>
      <c r="BD248" s="460"/>
      <c r="BE248" s="460"/>
      <c r="BF248" s="460"/>
      <c r="BG248" s="464"/>
      <c r="BH248" s="461"/>
      <c r="BI248" s="460"/>
      <c r="BJ248" s="460"/>
      <c r="BK248" s="460"/>
      <c r="BL248" s="464"/>
      <c r="BM248" s="461"/>
      <c r="BN248" s="460"/>
      <c r="BO248" s="460"/>
      <c r="BP248" s="460"/>
      <c r="BQ248" s="464"/>
      <c r="BR248" s="461"/>
      <c r="BS248" s="460"/>
      <c r="BT248" s="460"/>
      <c r="BU248" s="460"/>
      <c r="BV248" s="460"/>
      <c r="BW248" s="463"/>
      <c r="BX248" s="21"/>
      <c r="BY248" s="21"/>
      <c r="BZ248" s="21"/>
      <c r="CA248" s="21"/>
      <c r="CB248" s="21"/>
      <c r="CC248" s="21"/>
      <c r="CD248" s="21"/>
      <c r="CE248" s="21"/>
      <c r="CF248" s="21"/>
      <c r="CG248" s="21"/>
      <c r="CH248" s="21"/>
      <c r="CI248" s="21"/>
      <c r="CJ248" s="21"/>
      <c r="CK248" s="21"/>
      <c r="CL248" s="21"/>
      <c r="CM248" s="21"/>
      <c r="CN248" s="21"/>
      <c r="CO248" s="21"/>
      <c r="CP248" s="21"/>
      <c r="CQ248" s="21"/>
      <c r="CR248" s="21"/>
      <c r="CS248" s="21"/>
      <c r="CT248" s="21"/>
      <c r="CU248" s="21"/>
      <c r="CV248" s="21"/>
      <c r="CW248" s="21"/>
      <c r="CX248" s="21"/>
      <c r="CY248" s="21"/>
      <c r="CZ248" s="21"/>
    </row>
    <row r="249" s="514" customFormat="true" ht="250.15" customHeight="true" x14ac:dyDescent="0.2">
      <c r="B249" s="513"/>
      <c r="X249" s="357"/>
      <c r="Y249" s="357"/>
      <c r="Z249" s="357"/>
      <c r="AA249" s="357"/>
      <c r="AB249" s="357"/>
      <c r="AC249" s="357"/>
      <c r="AD249" s="357"/>
      <c r="AE249" s="357"/>
      <c r="AF249" s="357"/>
      <c r="AG249" s="357"/>
      <c r="AH249" s="357"/>
      <c r="AI249" s="357"/>
      <c r="AJ249" s="357"/>
      <c r="AK249" s="357"/>
      <c r="AL249" s="357"/>
      <c r="AM249" s="357"/>
      <c r="AN249" s="357"/>
      <c r="AO249" s="357"/>
      <c r="AP249" s="357"/>
      <c r="AQ249" s="357"/>
      <c r="AR249" s="357"/>
      <c r="AS249" s="357"/>
      <c r="AT249" s="357"/>
      <c r="AU249" s="357"/>
      <c r="AV249" s="357"/>
      <c r="AW249" s="357"/>
      <c r="AX249" s="357"/>
      <c r="AY249" s="357"/>
      <c r="AZ249" s="357"/>
      <c r="BA249" s="321"/>
      <c r="BB249" s="319"/>
      <c r="BC249" s="319"/>
      <c r="BD249" s="319"/>
      <c r="BE249" s="319"/>
      <c r="BF249" s="319"/>
      <c r="BG249" s="319"/>
      <c r="BH249" s="319"/>
      <c r="BI249" s="319"/>
      <c r="BJ249" s="319"/>
      <c r="BK249" s="319"/>
      <c r="BL249" s="319"/>
      <c r="BM249" s="319"/>
      <c r="BN249" s="319"/>
      <c r="BO249" s="319"/>
      <c r="BP249" s="319"/>
      <c r="BQ249" s="319"/>
      <c r="BR249" s="319"/>
      <c r="BS249" s="319"/>
      <c r="BT249" s="319"/>
      <c r="BU249" s="319"/>
      <c r="BV249" s="319"/>
      <c r="BW249" s="321"/>
      <c r="BX249" s="356"/>
      <c r="BY249" s="356"/>
      <c r="BZ249" s="356"/>
      <c r="CA249" s="356"/>
      <c r="CB249" s="356"/>
      <c r="CC249" s="356"/>
      <c r="CD249" s="356"/>
      <c r="CE249" s="356"/>
      <c r="CF249" s="356"/>
      <c r="CG249" s="356"/>
      <c r="CH249" s="356"/>
      <c r="CI249" s="356"/>
      <c r="CJ249" s="356"/>
      <c r="CK249" s="356"/>
      <c r="CL249" s="356"/>
      <c r="CM249" s="356"/>
      <c r="CN249" s="356"/>
      <c r="CO249" s="356"/>
      <c r="CP249" s="356"/>
      <c r="CQ249" s="356"/>
      <c r="CR249" s="356"/>
      <c r="CS249" s="356"/>
      <c r="CT249" s="356"/>
      <c r="CU249" s="356"/>
      <c r="CV249" s="356"/>
      <c r="CW249" s="356"/>
      <c r="CX249" s="356"/>
      <c r="CY249" s="356"/>
      <c r="CZ249" s="356"/>
    </row>
    <row r="250" s="359" customFormat="true" ht="19.15" customHeight="true" x14ac:dyDescent="0.2">
      <c r="B250" s="512"/>
      <c r="X250" s="352"/>
      <c r="Y250" s="352"/>
      <c r="Z250" s="352"/>
      <c r="AA250" s="352"/>
      <c r="AB250" s="352"/>
      <c r="AC250" s="352"/>
      <c r="AD250" s="352"/>
      <c r="AE250" s="352"/>
      <c r="AF250" s="352"/>
      <c r="AG250" s="352"/>
      <c r="AH250" s="352"/>
      <c r="AI250" s="352"/>
      <c r="AJ250" s="352"/>
      <c r="AK250" s="352"/>
      <c r="AL250" s="352"/>
      <c r="AM250" s="352"/>
      <c r="AN250" s="352"/>
      <c r="AO250" s="352"/>
      <c r="AP250" s="352"/>
      <c r="AQ250" s="352"/>
      <c r="AR250" s="352"/>
      <c r="AS250" s="352"/>
      <c r="AT250" s="352"/>
      <c r="AU250" s="352"/>
      <c r="AV250" s="352"/>
      <c r="AW250" s="352"/>
      <c r="AX250" s="352"/>
      <c r="AY250" s="352"/>
      <c r="AZ250" s="352"/>
      <c r="BA250" s="511"/>
      <c r="BB250" s="379"/>
      <c r="BC250" s="511"/>
      <c r="BD250" s="511"/>
      <c r="BE250" s="511"/>
      <c r="BF250" s="511"/>
      <c r="BG250" s="511"/>
      <c r="BH250" s="511"/>
      <c r="BI250" s="511"/>
      <c r="BJ250" s="511"/>
      <c r="BK250" s="511"/>
      <c r="BL250" s="511"/>
      <c r="BM250" s="511"/>
      <c r="BN250" s="511"/>
      <c r="BO250" s="511"/>
      <c r="BP250" s="511"/>
      <c r="BQ250" s="511"/>
      <c r="BR250" s="511"/>
      <c r="BS250" s="511"/>
      <c r="BT250" s="511"/>
      <c r="BU250" s="511"/>
      <c r="BV250" s="511"/>
      <c r="BW250" s="511"/>
      <c r="BX250" s="352"/>
      <c r="BY250" s="352"/>
      <c r="BZ250" s="352"/>
      <c r="CA250" s="352"/>
      <c r="CB250" s="352"/>
      <c r="CC250" s="352"/>
      <c r="CD250" s="352"/>
      <c r="CE250" s="352"/>
      <c r="CF250" s="352"/>
      <c r="CG250" s="352"/>
      <c r="CH250" s="352"/>
      <c r="CI250" s="352"/>
      <c r="CJ250" s="352"/>
      <c r="CK250" s="352"/>
      <c r="CL250" s="352"/>
      <c r="CM250" s="352"/>
      <c r="CN250" s="352"/>
      <c r="CO250" s="352"/>
      <c r="CP250" s="352"/>
      <c r="CQ250" s="352"/>
      <c r="CR250" s="352"/>
      <c r="CS250" s="352"/>
      <c r="CT250" s="352"/>
      <c r="CU250" s="352"/>
      <c r="CV250" s="352"/>
      <c r="CW250" s="352"/>
      <c r="CX250" s="352"/>
      <c r="CY250" s="352"/>
      <c r="CZ250" s="352"/>
    </row>
    <row r="251" s="359" customFormat="true" ht="15" customHeight="true" x14ac:dyDescent="0.2">
      <c r="B251" s="512"/>
      <c r="X251" s="352"/>
      <c r="Y251" s="352"/>
      <c r="Z251" s="352"/>
      <c r="AA251" s="352"/>
      <c r="AB251" s="352"/>
      <c r="AC251" s="352"/>
      <c r="AD251" s="352"/>
      <c r="AE251" s="352"/>
      <c r="AF251" s="352"/>
      <c r="AG251" s="352"/>
      <c r="AH251" s="352"/>
      <c r="AI251" s="352"/>
      <c r="AJ251" s="352"/>
      <c r="AK251" s="352"/>
      <c r="AL251" s="352"/>
      <c r="AM251" s="352"/>
      <c r="AN251" s="352"/>
      <c r="AO251" s="352"/>
      <c r="AP251" s="352"/>
      <c r="AQ251" s="352"/>
      <c r="AR251" s="352"/>
      <c r="AS251" s="352"/>
      <c r="AT251" s="352"/>
      <c r="AU251" s="352"/>
      <c r="AV251" s="352"/>
      <c r="AW251" s="352"/>
      <c r="AX251" s="352"/>
      <c r="AY251" s="352"/>
      <c r="AZ251" s="352"/>
      <c r="BA251" s="511"/>
      <c r="BB251" s="379"/>
      <c r="BC251" s="511"/>
      <c r="BD251" s="511"/>
      <c r="BE251" s="511"/>
      <c r="BF251" s="511"/>
      <c r="BG251" s="511"/>
      <c r="BH251" s="511"/>
      <c r="BI251" s="511"/>
      <c r="BJ251" s="511"/>
      <c r="BK251" s="511"/>
      <c r="BL251" s="511"/>
      <c r="BM251" s="511"/>
      <c r="BN251" s="511"/>
      <c r="BO251" s="511"/>
      <c r="BP251" s="511"/>
      <c r="BQ251" s="511"/>
      <c r="BR251" s="511"/>
      <c r="BS251" s="511"/>
      <c r="BT251" s="511"/>
      <c r="BU251" s="511"/>
      <c r="BV251" s="511"/>
      <c r="BW251" s="511"/>
      <c r="BX251" s="352"/>
      <c r="BY251" s="352"/>
      <c r="BZ251" s="352"/>
      <c r="CA251" s="352"/>
      <c r="CB251" s="352"/>
      <c r="CC251" s="352"/>
      <c r="CD251" s="352"/>
      <c r="CE251" s="352"/>
      <c r="CF251" s="352"/>
      <c r="CG251" s="352"/>
      <c r="CH251" s="352"/>
      <c r="CI251" s="352"/>
      <c r="CJ251" s="352"/>
      <c r="CK251" s="352"/>
      <c r="CL251" s="352"/>
      <c r="CM251" s="352"/>
      <c r="CN251" s="352"/>
      <c r="CO251" s="352"/>
      <c r="CP251" s="352"/>
      <c r="CQ251" s="352"/>
      <c r="CR251" s="352"/>
      <c r="CS251" s="352"/>
      <c r="CT251" s="352"/>
      <c r="CU251" s="352"/>
      <c r="CV251" s="352"/>
      <c r="CW251" s="352"/>
      <c r="CX251" s="352"/>
      <c r="CY251" s="352"/>
      <c r="CZ251" s="352"/>
    </row>
    <row r="252" s="359" customFormat="true" ht="15" customHeight="true" x14ac:dyDescent="0.2">
      <c r="B252" s="512"/>
      <c r="X252" s="352"/>
      <c r="Y252" s="352"/>
      <c r="Z252" s="352"/>
      <c r="AA252" s="352"/>
      <c r="AB252" s="352"/>
      <c r="AC252" s="352"/>
      <c r="AD252" s="352"/>
      <c r="AE252" s="352"/>
      <c r="AF252" s="352"/>
      <c r="AG252" s="352"/>
      <c r="AH252" s="352"/>
      <c r="AI252" s="352"/>
      <c r="AJ252" s="352"/>
      <c r="AK252" s="352"/>
      <c r="AL252" s="352"/>
      <c r="AM252" s="352"/>
      <c r="AN252" s="352"/>
      <c r="AO252" s="352"/>
      <c r="AP252" s="352"/>
      <c r="AQ252" s="352"/>
      <c r="AR252" s="352"/>
      <c r="AS252" s="352"/>
      <c r="AT252" s="352"/>
      <c r="AU252" s="352"/>
      <c r="AV252" s="352"/>
      <c r="AW252" s="352"/>
      <c r="AX252" s="352"/>
      <c r="AY252" s="352"/>
      <c r="AZ252" s="352"/>
      <c r="BA252" s="511"/>
      <c r="BB252" s="379"/>
      <c r="BC252" s="511"/>
      <c r="BD252" s="511"/>
      <c r="BE252" s="511"/>
      <c r="BF252" s="511"/>
      <c r="BG252" s="511"/>
      <c r="BH252" s="511"/>
      <c r="BI252" s="511"/>
      <c r="BJ252" s="511"/>
      <c r="BK252" s="511"/>
      <c r="BL252" s="511"/>
      <c r="BM252" s="511"/>
      <c r="BN252" s="511"/>
      <c r="BO252" s="511"/>
      <c r="BP252" s="511"/>
      <c r="BQ252" s="511"/>
      <c r="BR252" s="511"/>
      <c r="BS252" s="511"/>
      <c r="BT252" s="511"/>
      <c r="BU252" s="511"/>
      <c r="BV252" s="511"/>
      <c r="BW252" s="511"/>
      <c r="BX252" s="352"/>
      <c r="BY252" s="352"/>
      <c r="BZ252" s="352"/>
      <c r="CA252" s="352"/>
      <c r="CB252" s="352"/>
      <c r="CC252" s="352"/>
      <c r="CD252" s="352"/>
      <c r="CE252" s="352"/>
      <c r="CF252" s="352"/>
      <c r="CG252" s="352"/>
      <c r="CH252" s="352"/>
      <c r="CI252" s="352"/>
      <c r="CJ252" s="352"/>
      <c r="CK252" s="352"/>
      <c r="CL252" s="352"/>
      <c r="CM252" s="352"/>
      <c r="CN252" s="352"/>
      <c r="CO252" s="352"/>
      <c r="CP252" s="352"/>
      <c r="CQ252" s="352"/>
      <c r="CR252" s="352"/>
      <c r="CS252" s="352"/>
      <c r="CT252" s="352"/>
      <c r="CU252" s="352"/>
      <c r="CV252" s="352"/>
      <c r="CW252" s="352"/>
      <c r="CX252" s="352"/>
      <c r="CY252" s="352"/>
      <c r="CZ252" s="352"/>
    </row>
    <row r="253" s="359" customFormat="true" ht="15" customHeight="true" x14ac:dyDescent="0.2">
      <c r="B253" s="512"/>
      <c r="X253" s="352"/>
      <c r="Y253" s="352"/>
      <c r="Z253" s="352"/>
      <c r="AA253" s="352"/>
      <c r="AB253" s="352"/>
      <c r="AC253" s="352"/>
      <c r="AD253" s="352"/>
      <c r="AE253" s="352"/>
      <c r="AF253" s="352"/>
      <c r="AG253" s="352"/>
      <c r="AH253" s="352"/>
      <c r="AI253" s="352"/>
      <c r="AJ253" s="352"/>
      <c r="AK253" s="352"/>
      <c r="AL253" s="352"/>
      <c r="AM253" s="352"/>
      <c r="AN253" s="352"/>
      <c r="AO253" s="352"/>
      <c r="AP253" s="352"/>
      <c r="AQ253" s="352"/>
      <c r="AR253" s="352"/>
      <c r="AS253" s="352"/>
      <c r="AT253" s="352"/>
      <c r="AU253" s="352"/>
      <c r="AV253" s="352"/>
      <c r="AW253" s="352"/>
      <c r="AX253" s="352"/>
      <c r="AY253" s="352"/>
      <c r="AZ253" s="352"/>
      <c r="BA253" s="511"/>
      <c r="BB253" s="379"/>
      <c r="BC253" s="511"/>
      <c r="BD253" s="511"/>
      <c r="BE253" s="511"/>
      <c r="BF253" s="511"/>
      <c r="BG253" s="511"/>
      <c r="BH253" s="511"/>
      <c r="BI253" s="511"/>
      <c r="BJ253" s="511"/>
      <c r="BK253" s="511"/>
      <c r="BL253" s="511"/>
      <c r="BM253" s="511"/>
      <c r="BN253" s="511"/>
      <c r="BO253" s="511"/>
      <c r="BP253" s="511"/>
      <c r="BQ253" s="511"/>
      <c r="BR253" s="511"/>
      <c r="BS253" s="511"/>
      <c r="BT253" s="511"/>
      <c r="BU253" s="511"/>
      <c r="BV253" s="511"/>
      <c r="BW253" s="511"/>
      <c r="BX253" s="352"/>
      <c r="BY253" s="352"/>
      <c r="BZ253" s="352"/>
      <c r="CA253" s="352"/>
      <c r="CB253" s="352"/>
      <c r="CC253" s="352"/>
      <c r="CD253" s="352"/>
      <c r="CE253" s="352"/>
      <c r="CF253" s="352"/>
      <c r="CG253" s="352"/>
      <c r="CH253" s="352"/>
      <c r="CI253" s="352"/>
      <c r="CJ253" s="352"/>
      <c r="CK253" s="352"/>
      <c r="CL253" s="352"/>
      <c r="CM253" s="352"/>
      <c r="CN253" s="352"/>
      <c r="CO253" s="352"/>
      <c r="CP253" s="352"/>
      <c r="CQ253" s="352"/>
      <c r="CR253" s="352"/>
      <c r="CS253" s="352"/>
      <c r="CT253" s="352"/>
      <c r="CU253" s="352"/>
      <c r="CV253" s="352"/>
      <c r="CW253" s="352"/>
      <c r="CX253" s="352"/>
      <c r="CY253" s="352"/>
      <c r="CZ253" s="352"/>
    </row>
    <row r="254" s="359" customFormat="true" ht="15" customHeight="true" x14ac:dyDescent="0.2">
      <c r="B254" s="512"/>
      <c r="X254" s="352"/>
      <c r="Y254" s="352"/>
      <c r="Z254" s="352"/>
      <c r="AA254" s="352"/>
      <c r="AB254" s="352"/>
      <c r="AC254" s="352"/>
      <c r="AD254" s="352"/>
      <c r="AE254" s="352"/>
      <c r="AF254" s="352"/>
      <c r="AG254" s="352"/>
      <c r="AH254" s="352"/>
      <c r="AI254" s="352"/>
      <c r="AJ254" s="352"/>
      <c r="AK254" s="352"/>
      <c r="AL254" s="352"/>
      <c r="AM254" s="352"/>
      <c r="AN254" s="352"/>
      <c r="AO254" s="352"/>
      <c r="AP254" s="352"/>
      <c r="AQ254" s="352"/>
      <c r="AR254" s="352"/>
      <c r="AS254" s="352"/>
      <c r="AT254" s="352"/>
      <c r="AU254" s="352"/>
      <c r="AV254" s="352"/>
      <c r="AW254" s="352"/>
      <c r="AX254" s="352"/>
      <c r="AY254" s="352"/>
      <c r="AZ254" s="352"/>
      <c r="BA254" s="511"/>
      <c r="BB254" s="379"/>
      <c r="BC254" s="511"/>
      <c r="BD254" s="511"/>
      <c r="BE254" s="511"/>
      <c r="BF254" s="511"/>
      <c r="BG254" s="511"/>
      <c r="BH254" s="511"/>
      <c r="BI254" s="511"/>
      <c r="BJ254" s="511"/>
      <c r="BK254" s="511"/>
      <c r="BL254" s="511"/>
      <c r="BM254" s="511"/>
      <c r="BN254" s="511"/>
      <c r="BO254" s="511"/>
      <c r="BP254" s="511"/>
      <c r="BQ254" s="511"/>
      <c r="BR254" s="511"/>
      <c r="BS254" s="511"/>
      <c r="BT254" s="511"/>
      <c r="BU254" s="511"/>
      <c r="BV254" s="511"/>
      <c r="BW254" s="511"/>
      <c r="BX254" s="352"/>
      <c r="BY254" s="352"/>
      <c r="BZ254" s="352"/>
      <c r="CA254" s="352"/>
      <c r="CB254" s="352"/>
      <c r="CC254" s="352"/>
      <c r="CD254" s="352"/>
      <c r="CE254" s="352"/>
      <c r="CF254" s="352"/>
      <c r="CG254" s="352"/>
      <c r="CH254" s="352"/>
      <c r="CI254" s="352"/>
      <c r="CJ254" s="352"/>
      <c r="CK254" s="352"/>
      <c r="CL254" s="352"/>
      <c r="CM254" s="352"/>
      <c r="CN254" s="352"/>
      <c r="CO254" s="352"/>
      <c r="CP254" s="352"/>
      <c r="CQ254" s="352"/>
      <c r="CR254" s="352"/>
      <c r="CS254" s="352"/>
      <c r="CT254" s="352"/>
      <c r="CU254" s="352"/>
      <c r="CV254" s="352"/>
      <c r="CW254" s="352"/>
      <c r="CX254" s="352"/>
      <c r="CY254" s="352"/>
      <c r="CZ254" s="352"/>
    </row>
    <row r="255" s="359" customFormat="true" ht="15" customHeight="true" x14ac:dyDescent="0.2">
      <c r="B255" s="512"/>
      <c r="X255" s="352"/>
      <c r="Y255" s="352"/>
      <c r="Z255" s="352"/>
      <c r="AA255" s="352"/>
      <c r="AB255" s="352"/>
      <c r="AC255" s="352"/>
      <c r="AD255" s="352"/>
      <c r="AE255" s="352"/>
      <c r="AF255" s="352"/>
      <c r="AG255" s="352"/>
      <c r="AH255" s="352"/>
      <c r="AI255" s="352"/>
      <c r="AJ255" s="352"/>
      <c r="AK255" s="352"/>
      <c r="AL255" s="352"/>
      <c r="AM255" s="352"/>
      <c r="AN255" s="352"/>
      <c r="AO255" s="352"/>
      <c r="AP255" s="352"/>
      <c r="AQ255" s="352"/>
      <c r="AR255" s="352"/>
      <c r="AS255" s="352"/>
      <c r="AT255" s="352"/>
      <c r="AU255" s="352"/>
      <c r="AV255" s="352"/>
      <c r="AW255" s="352"/>
      <c r="AX255" s="352"/>
      <c r="AY255" s="352"/>
      <c r="AZ255" s="352"/>
      <c r="BA255" s="511"/>
      <c r="BB255" s="379"/>
      <c r="BC255" s="511"/>
      <c r="BD255" s="511"/>
      <c r="BE255" s="511"/>
      <c r="BF255" s="511"/>
      <c r="BG255" s="511"/>
      <c r="BH255" s="511"/>
      <c r="BI255" s="511"/>
      <c r="BJ255" s="511"/>
      <c r="BK255" s="511"/>
      <c r="BL255" s="511"/>
      <c r="BM255" s="511"/>
      <c r="BN255" s="511"/>
      <c r="BO255" s="511"/>
      <c r="BP255" s="511"/>
      <c r="BQ255" s="511"/>
      <c r="BR255" s="511"/>
      <c r="BS255" s="511"/>
      <c r="BT255" s="511"/>
      <c r="BU255" s="511"/>
      <c r="BV255" s="511"/>
      <c r="BW255" s="511"/>
      <c r="BX255" s="352"/>
      <c r="BY255" s="352"/>
      <c r="BZ255" s="352"/>
      <c r="CA255" s="352"/>
      <c r="CB255" s="352"/>
      <c r="CC255" s="352"/>
      <c r="CD255" s="352"/>
      <c r="CE255" s="352"/>
      <c r="CF255" s="352"/>
      <c r="CG255" s="352"/>
      <c r="CH255" s="352"/>
      <c r="CI255" s="352"/>
      <c r="CJ255" s="352"/>
      <c r="CK255" s="352"/>
      <c r="CL255" s="352"/>
      <c r="CM255" s="352"/>
      <c r="CN255" s="352"/>
      <c r="CO255" s="352"/>
      <c r="CP255" s="352"/>
      <c r="CQ255" s="352"/>
      <c r="CR255" s="352"/>
      <c r="CS255" s="352"/>
      <c r="CT255" s="352"/>
      <c r="CU255" s="352"/>
      <c r="CV255" s="352"/>
      <c r="CW255" s="352"/>
      <c r="CX255" s="352"/>
      <c r="CY255" s="352"/>
      <c r="CZ255" s="352"/>
    </row>
    <row r="256" s="359" customFormat="true" ht="15" customHeight="true" x14ac:dyDescent="0.2">
      <c r="B256" s="512"/>
      <c r="X256" s="352"/>
      <c r="Y256" s="352"/>
      <c r="Z256" s="352"/>
      <c r="AA256" s="352"/>
      <c r="AB256" s="352"/>
      <c r="AC256" s="352"/>
      <c r="AD256" s="352"/>
      <c r="AE256" s="352"/>
      <c r="AF256" s="352"/>
      <c r="AG256" s="352"/>
      <c r="AH256" s="352"/>
      <c r="AI256" s="352"/>
      <c r="AJ256" s="352"/>
      <c r="AK256" s="352"/>
      <c r="AL256" s="352"/>
      <c r="AM256" s="352"/>
      <c r="AN256" s="352"/>
      <c r="AO256" s="352"/>
      <c r="AP256" s="352"/>
      <c r="AQ256" s="352"/>
      <c r="AR256" s="352"/>
      <c r="AS256" s="352"/>
      <c r="AT256" s="352"/>
      <c r="AU256" s="352"/>
      <c r="AV256" s="352"/>
      <c r="AW256" s="352"/>
      <c r="AX256" s="352"/>
      <c r="AY256" s="352"/>
      <c r="AZ256" s="352"/>
      <c r="BA256" s="511"/>
      <c r="BB256" s="379"/>
      <c r="BC256" s="511"/>
      <c r="BD256" s="511"/>
      <c r="BE256" s="511"/>
      <c r="BF256" s="511"/>
      <c r="BG256" s="511"/>
      <c r="BH256" s="511"/>
      <c r="BI256" s="511"/>
      <c r="BJ256" s="511"/>
      <c r="BK256" s="511"/>
      <c r="BL256" s="511"/>
      <c r="BM256" s="511"/>
      <c r="BN256" s="511"/>
      <c r="BO256" s="511"/>
      <c r="BP256" s="511"/>
      <c r="BQ256" s="511"/>
      <c r="BR256" s="511"/>
      <c r="BS256" s="511"/>
      <c r="BT256" s="511"/>
      <c r="BU256" s="511"/>
      <c r="BV256" s="511"/>
      <c r="BW256" s="511"/>
      <c r="BX256" s="352"/>
      <c r="BY256" s="352"/>
      <c r="BZ256" s="352"/>
      <c r="CA256" s="352"/>
      <c r="CB256" s="352"/>
      <c r="CC256" s="352"/>
      <c r="CD256" s="352"/>
      <c r="CE256" s="352"/>
      <c r="CF256" s="352"/>
      <c r="CG256" s="352"/>
      <c r="CH256" s="352"/>
      <c r="CI256" s="352"/>
      <c r="CJ256" s="352"/>
      <c r="CK256" s="352"/>
      <c r="CL256" s="352"/>
      <c r="CM256" s="352"/>
      <c r="CN256" s="352"/>
      <c r="CO256" s="352"/>
      <c r="CP256" s="352"/>
      <c r="CQ256" s="352"/>
      <c r="CR256" s="352"/>
      <c r="CS256" s="352"/>
      <c r="CT256" s="352"/>
      <c r="CU256" s="352"/>
      <c r="CV256" s="352"/>
      <c r="CW256" s="352"/>
      <c r="CX256" s="352"/>
      <c r="CY256" s="352"/>
      <c r="CZ256" s="352"/>
    </row>
    <row r="257" s="359" customFormat="true" ht="18" customHeight="true" x14ac:dyDescent="0.2">
      <c r="B257" s="512"/>
      <c r="X257" s="352"/>
      <c r="Y257" s="352"/>
      <c r="Z257" s="352"/>
      <c r="AA257" s="352"/>
      <c r="AB257" s="352"/>
      <c r="AC257" s="352"/>
      <c r="AD257" s="352"/>
      <c r="AE257" s="352"/>
      <c r="AF257" s="352"/>
      <c r="AG257" s="352"/>
      <c r="AH257" s="352"/>
      <c r="AI257" s="352"/>
      <c r="AJ257" s="352"/>
      <c r="AK257" s="352"/>
      <c r="AL257" s="352"/>
      <c r="AM257" s="352"/>
      <c r="AN257" s="352"/>
      <c r="AO257" s="352"/>
      <c r="AP257" s="352"/>
      <c r="AQ257" s="352"/>
      <c r="AR257" s="352"/>
      <c r="AS257" s="352"/>
      <c r="AT257" s="352"/>
      <c r="AU257" s="352"/>
      <c r="AV257" s="352"/>
      <c r="AW257" s="352"/>
      <c r="AX257" s="352"/>
      <c r="AY257" s="352"/>
      <c r="AZ257" s="352"/>
      <c r="BA257" s="511"/>
      <c r="BB257" s="379"/>
      <c r="BC257" s="511"/>
      <c r="BD257" s="511"/>
      <c r="BE257" s="511"/>
      <c r="BF257" s="511"/>
      <c r="BG257" s="511"/>
      <c r="BH257" s="511"/>
      <c r="BI257" s="511"/>
      <c r="BJ257" s="511"/>
      <c r="BK257" s="511"/>
      <c r="BL257" s="511"/>
      <c r="BM257" s="511"/>
      <c r="BN257" s="511"/>
      <c r="BO257" s="511"/>
      <c r="BP257" s="511"/>
      <c r="BQ257" s="511"/>
      <c r="BR257" s="511"/>
      <c r="BS257" s="511"/>
      <c r="BT257" s="511"/>
      <c r="BU257" s="511"/>
      <c r="BV257" s="511"/>
      <c r="BW257" s="511"/>
      <c r="BX257" s="352"/>
      <c r="BY257" s="352"/>
      <c r="BZ257" s="352"/>
      <c r="CA257" s="352"/>
      <c r="CB257" s="352"/>
      <c r="CC257" s="352"/>
      <c r="CD257" s="352"/>
      <c r="CE257" s="352"/>
      <c r="CF257" s="352"/>
      <c r="CG257" s="352"/>
      <c r="CH257" s="352"/>
      <c r="CI257" s="352"/>
      <c r="CJ257" s="352"/>
      <c r="CK257" s="352"/>
      <c r="CL257" s="352"/>
      <c r="CM257" s="352"/>
      <c r="CN257" s="352"/>
      <c r="CO257" s="352"/>
      <c r="CP257" s="352"/>
      <c r="CQ257" s="352"/>
      <c r="CR257" s="352"/>
      <c r="CS257" s="352"/>
      <c r="CT257" s="352"/>
      <c r="CU257" s="352"/>
      <c r="CV257" s="352"/>
      <c r="CW257" s="352"/>
      <c r="CX257" s="352"/>
      <c r="CY257" s="352"/>
      <c r="CZ257" s="352"/>
    </row>
    <row r="258" s="359" customFormat="true" ht="18" customHeight="true" x14ac:dyDescent="0.2">
      <c r="B258" s="512"/>
      <c r="X258" s="352"/>
      <c r="Y258" s="352"/>
      <c r="Z258" s="352"/>
      <c r="AA258" s="352"/>
      <c r="AB258" s="352"/>
      <c r="AC258" s="352"/>
      <c r="AD258" s="352"/>
      <c r="AE258" s="352"/>
      <c r="AF258" s="352"/>
      <c r="AG258" s="352"/>
      <c r="AH258" s="352"/>
      <c r="AI258" s="352"/>
      <c r="AJ258" s="352"/>
      <c r="AK258" s="352"/>
      <c r="AL258" s="352"/>
      <c r="AM258" s="352"/>
      <c r="AN258" s="352"/>
      <c r="AO258" s="352"/>
      <c r="AP258" s="352"/>
      <c r="AQ258" s="352"/>
      <c r="AR258" s="352"/>
      <c r="AS258" s="352"/>
      <c r="AT258" s="352"/>
      <c r="AU258" s="352"/>
      <c r="AV258" s="352"/>
      <c r="AW258" s="352"/>
      <c r="AX258" s="352"/>
      <c r="AY258" s="352"/>
      <c r="AZ258" s="352"/>
      <c r="BA258" s="511"/>
      <c r="BB258" s="379"/>
      <c r="BC258" s="511"/>
      <c r="BD258" s="511"/>
      <c r="BE258" s="511"/>
      <c r="BF258" s="511"/>
      <c r="BG258" s="511"/>
      <c r="BH258" s="511"/>
      <c r="BI258" s="511"/>
      <c r="BJ258" s="511"/>
      <c r="BK258" s="511"/>
      <c r="BL258" s="511"/>
      <c r="BM258" s="511"/>
      <c r="BN258" s="511"/>
      <c r="BO258" s="511"/>
      <c r="BP258" s="511"/>
      <c r="BQ258" s="511"/>
      <c r="BR258" s="511"/>
      <c r="BS258" s="511"/>
      <c r="BT258" s="511"/>
      <c r="BU258" s="511"/>
      <c r="BV258" s="511"/>
      <c r="BW258" s="511"/>
      <c r="BX258" s="352"/>
      <c r="BY258" s="352"/>
      <c r="BZ258" s="352"/>
      <c r="CA258" s="352"/>
      <c r="CB258" s="352"/>
      <c r="CC258" s="352"/>
      <c r="CD258" s="352"/>
      <c r="CE258" s="352"/>
      <c r="CF258" s="352"/>
      <c r="CG258" s="352"/>
      <c r="CH258" s="352"/>
      <c r="CI258" s="352"/>
      <c r="CJ258" s="352"/>
      <c r="CK258" s="352"/>
      <c r="CL258" s="352"/>
      <c r="CM258" s="352"/>
      <c r="CN258" s="352"/>
      <c r="CO258" s="352"/>
      <c r="CP258" s="352"/>
      <c r="CQ258" s="352"/>
      <c r="CR258" s="352"/>
      <c r="CS258" s="352"/>
      <c r="CT258" s="352"/>
      <c r="CU258" s="352"/>
      <c r="CV258" s="352"/>
      <c r="CW258" s="352"/>
      <c r="CX258" s="352"/>
      <c r="CY258" s="352"/>
      <c r="CZ258" s="352"/>
    </row>
    <row r="259" s="514" customFormat="true" ht="15" customHeight="true" x14ac:dyDescent="0.2">
      <c r="B259" s="513"/>
      <c r="X259" s="357"/>
      <c r="Y259" s="357"/>
      <c r="Z259" s="357"/>
      <c r="AA259" s="357"/>
      <c r="AB259" s="357"/>
      <c r="AC259" s="357"/>
      <c r="AD259" s="357"/>
      <c r="AE259" s="357"/>
      <c r="AF259" s="357"/>
      <c r="AG259" s="357"/>
      <c r="AH259" s="357"/>
      <c r="AI259" s="357"/>
      <c r="AJ259" s="357"/>
      <c r="AK259" s="357"/>
      <c r="AL259" s="357"/>
      <c r="AM259" s="357"/>
      <c r="AN259" s="357"/>
      <c r="AO259" s="357"/>
      <c r="AP259" s="357"/>
      <c r="AQ259" s="357"/>
      <c r="AR259" s="357"/>
      <c r="AS259" s="357"/>
      <c r="AT259" s="357"/>
      <c r="AU259" s="357"/>
      <c r="AV259" s="357"/>
      <c r="AW259" s="357"/>
      <c r="AX259" s="357"/>
      <c r="AY259" s="357"/>
      <c r="AZ259" s="357"/>
      <c r="BA259" s="358" t="s">
        <v>131</v>
      </c>
      <c r="BB259" s="326" t="s">
        <v>85</v>
      </c>
      <c r="BC259" s="1051" t="s">
        <v>115</v>
      </c>
      <c r="BD259" s="1052"/>
      <c r="BE259" s="1052"/>
      <c r="BF259" s="1052"/>
      <c r="BG259" s="1086"/>
      <c r="BH259" s="1051" t="s">
        <v>38</v>
      </c>
      <c r="BI259" s="1052"/>
      <c r="BJ259" s="1052"/>
      <c r="BK259" s="1052"/>
      <c r="BL259" s="1086"/>
      <c r="BM259" s="1051" t="s">
        <v>37</v>
      </c>
      <c r="BN259" s="1052"/>
      <c r="BO259" s="1052"/>
      <c r="BP259" s="1052"/>
      <c r="BQ259" s="1053"/>
      <c r="BR259" s="34" t="s">
        <v>142</v>
      </c>
      <c r="BS259" s="437"/>
      <c r="BT259" s="437"/>
      <c r="BU259" s="437"/>
      <c r="BV259" s="437"/>
      <c r="BW259" s="437"/>
      <c r="BX259" s="23"/>
      <c r="BY259" s="23"/>
      <c r="BZ259" s="356"/>
      <c r="CA259" s="356"/>
      <c r="CB259" s="356"/>
      <c r="CC259" s="356"/>
      <c r="CD259" s="356"/>
      <c r="CE259" s="356"/>
      <c r="CF259" s="356"/>
      <c r="CG259" s="356"/>
      <c r="CH259" s="356"/>
      <c r="CI259" s="356"/>
      <c r="CJ259" s="356"/>
      <c r="CK259" s="356"/>
      <c r="CL259" s="356"/>
      <c r="CM259" s="356"/>
      <c r="CN259" s="356"/>
      <c r="CO259" s="356"/>
      <c r="CP259" s="356"/>
      <c r="CQ259" s="356"/>
      <c r="CR259" s="356"/>
      <c r="CS259" s="356"/>
      <c r="CT259" s="356"/>
      <c r="CU259" s="356"/>
      <c r="CV259" s="356"/>
      <c r="CW259" s="356"/>
      <c r="CX259" s="356"/>
      <c r="CY259" s="356"/>
      <c r="CZ259" s="356"/>
    </row>
    <row r="260" s="514" customFormat="true" ht="24" x14ac:dyDescent="0.2">
      <c r="B260" s="513"/>
      <c r="X260" s="357"/>
      <c r="Y260" s="357"/>
      <c r="Z260" s="357"/>
      <c r="AA260" s="357"/>
      <c r="AB260" s="357"/>
      <c r="AC260" s="357"/>
      <c r="AD260" s="357"/>
      <c r="AE260" s="357"/>
      <c r="AF260" s="357"/>
      <c r="AG260" s="357"/>
      <c r="AH260" s="357"/>
      <c r="AI260" s="357"/>
      <c r="AJ260" s="357"/>
      <c r="AK260" s="357"/>
      <c r="AL260" s="357"/>
      <c r="AM260" s="357"/>
      <c r="AN260" s="357"/>
      <c r="AO260" s="357"/>
      <c r="AP260" s="357"/>
      <c r="AQ260" s="357"/>
      <c r="AR260" s="357"/>
      <c r="AS260" s="357"/>
      <c r="AT260" s="357"/>
      <c r="AU260" s="357"/>
      <c r="AV260" s="357"/>
      <c r="AW260" s="357"/>
      <c r="AX260" s="357"/>
      <c r="AY260" s="357"/>
      <c r="AZ260" s="357"/>
      <c r="BA260" s="344" t="s">
        <v>119</v>
      </c>
      <c r="BB260" s="343"/>
      <c r="BC260" s="466" t="s">
        <v>0</v>
      </c>
      <c r="BD260" s="581" t="s">
        <v>1</v>
      </c>
      <c r="BE260" s="581" t="s">
        <v>2</v>
      </c>
      <c r="BF260" s="581" t="s">
        <v>3</v>
      </c>
      <c r="BG260" s="467" t="s">
        <v>4</v>
      </c>
      <c r="BH260" s="466" t="s">
        <v>0</v>
      </c>
      <c r="BI260" s="581" t="s">
        <v>1</v>
      </c>
      <c r="BJ260" s="581" t="s">
        <v>2</v>
      </c>
      <c r="BK260" s="581" t="s">
        <v>3</v>
      </c>
      <c r="BL260" s="467" t="s">
        <v>4</v>
      </c>
      <c r="BM260" s="466" t="s">
        <v>0</v>
      </c>
      <c r="BN260" s="581" t="s">
        <v>1</v>
      </c>
      <c r="BO260" s="581" t="s">
        <v>2</v>
      </c>
      <c r="BP260" s="581" t="s">
        <v>3</v>
      </c>
      <c r="BQ260" s="467" t="s">
        <v>4</v>
      </c>
      <c r="BR260" s="466" t="s">
        <v>156</v>
      </c>
      <c r="BS260" s="581" t="s">
        <v>157</v>
      </c>
      <c r="BT260" s="581" t="s">
        <v>158</v>
      </c>
      <c r="BU260" s="581" t="s">
        <v>159</v>
      </c>
      <c r="BV260" s="581" t="s">
        <v>160</v>
      </c>
      <c r="BW260" s="582" t="s">
        <v>161</v>
      </c>
      <c r="BX260" s="878"/>
      <c r="BY260" s="878"/>
      <c r="BZ260" s="878"/>
      <c r="CA260" s="878"/>
      <c r="CB260" s="878"/>
      <c r="CC260" s="878"/>
      <c r="CD260" s="878"/>
      <c r="CE260" s="878"/>
      <c r="CF260" s="878"/>
      <c r="CG260" s="878"/>
      <c r="CH260" s="878"/>
      <c r="CI260" s="878"/>
      <c r="CJ260" s="878"/>
      <c r="CK260" s="878"/>
      <c r="CL260" s="878"/>
      <c r="CM260" s="878"/>
      <c r="CN260" s="878"/>
      <c r="CO260" s="878"/>
      <c r="CP260" s="878"/>
      <c r="CQ260" s="878"/>
      <c r="CR260" s="878"/>
      <c r="CS260" s="878"/>
      <c r="CT260" s="878"/>
      <c r="CU260" s="878"/>
      <c r="CV260" s="878"/>
      <c r="CW260" s="878"/>
      <c r="CX260" s="878"/>
      <c r="CY260" s="878"/>
      <c r="CZ260" s="878"/>
    </row>
    <row r="261" s="514" customFormat="true" ht="15" customHeight="true" x14ac:dyDescent="0.2">
      <c r="B261" s="513"/>
      <c r="X261" s="357"/>
      <c r="Y261" s="357"/>
      <c r="Z261" s="357"/>
      <c r="AA261" s="357"/>
      <c r="AB261" s="357"/>
      <c r="AC261" s="357"/>
      <c r="AD261" s="357"/>
      <c r="AE261" s="357"/>
      <c r="AF261" s="357"/>
      <c r="AG261" s="357"/>
      <c r="AH261" s="357"/>
      <c r="AI261" s="357"/>
      <c r="AJ261" s="357"/>
      <c r="AK261" s="357"/>
      <c r="AL261" s="357"/>
      <c r="AM261" s="357"/>
      <c r="AN261" s="357"/>
      <c r="AO261" s="357"/>
      <c r="AP261" s="357"/>
      <c r="AQ261" s="357"/>
      <c r="AR261" s="357"/>
      <c r="AS261" s="357"/>
      <c r="AT261" s="357"/>
      <c r="AU261" s="357"/>
      <c r="AV261" s="357"/>
      <c r="AW261" s="357"/>
      <c r="AX261" s="357"/>
      <c r="AY261" s="357"/>
      <c r="AZ261" s="357"/>
      <c r="BA261" s="1083" t="s">
        <v>73</v>
      </c>
      <c r="BB261" s="606" t="s">
        <v>49</v>
      </c>
      <c r="BC261" s="73" t="s">
        <v>35</v>
      </c>
      <c r="BD261" s="69" t="s">
        <v>35</v>
      </c>
      <c r="BE261" s="69" t="s">
        <v>35</v>
      </c>
      <c r="BF261" s="69" t="s">
        <v>35</v>
      </c>
      <c r="BG261" s="64" t="s">
        <v>35</v>
      </c>
      <c r="BH261" s="73" t="s">
        <v>35</v>
      </c>
      <c r="BI261" s="69" t="s">
        <v>35</v>
      </c>
      <c r="BJ261" s="69" t="s">
        <v>35</v>
      </c>
      <c r="BK261" s="69" t="s">
        <v>35</v>
      </c>
      <c r="BL261" s="64" t="s">
        <v>35</v>
      </c>
      <c r="BM261" s="73" t="s">
        <v>35</v>
      </c>
      <c r="BN261" s="69" t="s">
        <v>35</v>
      </c>
      <c r="BO261" s="69" t="s">
        <v>35</v>
      </c>
      <c r="BP261" s="69" t="s">
        <v>35</v>
      </c>
      <c r="BQ261" s="64" t="s">
        <v>35</v>
      </c>
      <c r="BR261" s="73" t="s">
        <v>35</v>
      </c>
      <c r="BS261" s="69" t="s">
        <v>35</v>
      </c>
      <c r="BT261" s="69" t="s">
        <v>35</v>
      </c>
      <c r="BU261" s="69" t="s">
        <v>35</v>
      </c>
      <c r="BV261" s="69" t="s">
        <v>35</v>
      </c>
      <c r="BW261" s="57" t="s">
        <v>35</v>
      </c>
      <c r="BX261" s="22"/>
      <c r="BY261" s="22"/>
      <c r="BZ261" s="22"/>
      <c r="CA261" s="22"/>
      <c r="CB261" s="22"/>
      <c r="CC261" s="22"/>
      <c r="CD261" s="22"/>
      <c r="CE261" s="22"/>
      <c r="CF261" s="22"/>
      <c r="CG261" s="22"/>
      <c r="CH261" s="22"/>
      <c r="CI261" s="22"/>
      <c r="CJ261" s="22"/>
      <c r="CK261" s="22"/>
      <c r="CL261" s="22"/>
      <c r="CM261" s="22"/>
      <c r="CN261" s="22"/>
      <c r="CO261" s="22"/>
      <c r="CP261" s="22"/>
      <c r="CQ261" s="22"/>
      <c r="CR261" s="22"/>
      <c r="CS261" s="22"/>
      <c r="CT261" s="22"/>
      <c r="CU261" s="22"/>
      <c r="CV261" s="22"/>
      <c r="CW261" s="22"/>
      <c r="CX261" s="22"/>
      <c r="CY261" s="22"/>
      <c r="CZ261" s="22"/>
    </row>
    <row r="262" s="514" customFormat="true" ht="15" customHeight="true" x14ac:dyDescent="0.2">
      <c r="B262" s="513"/>
      <c r="X262" s="357"/>
      <c r="Y262" s="357"/>
      <c r="Z262" s="357"/>
      <c r="AA262" s="357"/>
      <c r="AB262" s="357"/>
      <c r="AC262" s="357"/>
      <c r="AD262" s="357"/>
      <c r="AE262" s="357"/>
      <c r="AF262" s="357"/>
      <c r="AG262" s="357"/>
      <c r="AH262" s="357"/>
      <c r="AI262" s="357"/>
      <c r="AJ262" s="357"/>
      <c r="AK262" s="357"/>
      <c r="AL262" s="357"/>
      <c r="AM262" s="357"/>
      <c r="AN262" s="357"/>
      <c r="AO262" s="357"/>
      <c r="AP262" s="357"/>
      <c r="AQ262" s="357"/>
      <c r="AR262" s="357"/>
      <c r="AS262" s="357"/>
      <c r="AT262" s="357"/>
      <c r="AU262" s="357"/>
      <c r="AV262" s="357"/>
      <c r="AW262" s="357"/>
      <c r="AX262" s="357"/>
      <c r="AY262" s="357"/>
      <c r="AZ262" s="357"/>
      <c r="BA262" s="1084"/>
      <c r="BB262" s="604" t="s">
        <v>48</v>
      </c>
      <c r="BC262" s="72" t="s">
        <v>35</v>
      </c>
      <c r="BD262" s="68" t="s">
        <v>35</v>
      </c>
      <c r="BE262" s="68" t="s">
        <v>35</v>
      </c>
      <c r="BF262" s="68" t="s">
        <v>35</v>
      </c>
      <c r="BG262" s="63" t="s">
        <v>35</v>
      </c>
      <c r="BH262" s="72" t="s">
        <v>35</v>
      </c>
      <c r="BI262" s="68" t="s">
        <v>35</v>
      </c>
      <c r="BJ262" s="68" t="s">
        <v>35</v>
      </c>
      <c r="BK262" s="68" t="s">
        <v>35</v>
      </c>
      <c r="BL262" s="63" t="s">
        <v>35</v>
      </c>
      <c r="BM262" s="72" t="s">
        <v>35</v>
      </c>
      <c r="BN262" s="68" t="s">
        <v>35</v>
      </c>
      <c r="BO262" s="68" t="s">
        <v>35</v>
      </c>
      <c r="BP262" s="68" t="s">
        <v>35</v>
      </c>
      <c r="BQ262" s="63" t="s">
        <v>35</v>
      </c>
      <c r="BR262" s="72" t="s">
        <v>35</v>
      </c>
      <c r="BS262" s="68" t="s">
        <v>35</v>
      </c>
      <c r="BT262" s="68" t="s">
        <v>35</v>
      </c>
      <c r="BU262" s="68" t="s">
        <v>35</v>
      </c>
      <c r="BV262" s="68" t="s">
        <v>35</v>
      </c>
      <c r="BW262" s="56" t="s">
        <v>35</v>
      </c>
      <c r="BX262" s="22"/>
      <c r="BY262" s="22"/>
      <c r="BZ262" s="22"/>
      <c r="CA262" s="22"/>
      <c r="CB262" s="22"/>
      <c r="CC262" s="22"/>
      <c r="CD262" s="22"/>
      <c r="CE262" s="22"/>
      <c r="CF262" s="22"/>
      <c r="CG262" s="22"/>
      <c r="CH262" s="22"/>
      <c r="CI262" s="22"/>
      <c r="CJ262" s="22"/>
      <c r="CK262" s="22"/>
      <c r="CL262" s="22"/>
      <c r="CM262" s="22"/>
      <c r="CN262" s="22"/>
      <c r="CO262" s="22"/>
      <c r="CP262" s="22"/>
      <c r="CQ262" s="22"/>
      <c r="CR262" s="22"/>
      <c r="CS262" s="22"/>
      <c r="CT262" s="22"/>
      <c r="CU262" s="22"/>
      <c r="CV262" s="22"/>
      <c r="CW262" s="22"/>
      <c r="CX262" s="22"/>
      <c r="CY262" s="22"/>
      <c r="CZ262" s="22"/>
    </row>
    <row r="263" s="514" customFormat="true" ht="15" customHeight="true" x14ac:dyDescent="0.2">
      <c r="B263" s="513"/>
      <c r="X263" s="357"/>
      <c r="Y263" s="357"/>
      <c r="Z263" s="357"/>
      <c r="AA263" s="357"/>
      <c r="AB263" s="357"/>
      <c r="AC263" s="357"/>
      <c r="AD263" s="357"/>
      <c r="AE263" s="357"/>
      <c r="AF263" s="357"/>
      <c r="AG263" s="357"/>
      <c r="AH263" s="357"/>
      <c r="AI263" s="357"/>
      <c r="AJ263" s="357"/>
      <c r="AK263" s="357"/>
      <c r="AL263" s="357"/>
      <c r="AM263" s="357"/>
      <c r="AN263" s="357"/>
      <c r="AO263" s="357"/>
      <c r="AP263" s="357"/>
      <c r="AQ263" s="357"/>
      <c r="AR263" s="357"/>
      <c r="AS263" s="357"/>
      <c r="AT263" s="357"/>
      <c r="AU263" s="357"/>
      <c r="AV263" s="357"/>
      <c r="AW263" s="357"/>
      <c r="AX263" s="357"/>
      <c r="AY263" s="357"/>
      <c r="AZ263" s="357"/>
      <c r="BA263" s="1084"/>
      <c r="BB263" s="604" t="s">
        <v>113</v>
      </c>
      <c r="BC263" s="72" t="s">
        <v>35</v>
      </c>
      <c r="BD263" s="68" t="s">
        <v>35</v>
      </c>
      <c r="BE263" s="68" t="s">
        <v>35</v>
      </c>
      <c r="BF263" s="68" t="s">
        <v>35</v>
      </c>
      <c r="BG263" s="63" t="s">
        <v>35</v>
      </c>
      <c r="BH263" s="72" t="s">
        <v>35</v>
      </c>
      <c r="BI263" s="68" t="s">
        <v>35</v>
      </c>
      <c r="BJ263" s="68" t="s">
        <v>35</v>
      </c>
      <c r="BK263" s="68" t="s">
        <v>35</v>
      </c>
      <c r="BL263" s="63" t="s">
        <v>35</v>
      </c>
      <c r="BM263" s="72" t="s">
        <v>35</v>
      </c>
      <c r="BN263" s="68" t="s">
        <v>35</v>
      </c>
      <c r="BO263" s="68" t="s">
        <v>35</v>
      </c>
      <c r="BP263" s="68" t="s">
        <v>35</v>
      </c>
      <c r="BQ263" s="63" t="s">
        <v>35</v>
      </c>
      <c r="BR263" s="72" t="s">
        <v>35</v>
      </c>
      <c r="BS263" s="68" t="s">
        <v>35</v>
      </c>
      <c r="BT263" s="68" t="s">
        <v>35</v>
      </c>
      <c r="BU263" s="68" t="s">
        <v>35</v>
      </c>
      <c r="BV263" s="68" t="s">
        <v>35</v>
      </c>
      <c r="BW263" s="56" t="s">
        <v>35</v>
      </c>
      <c r="BX263" s="22"/>
      <c r="BY263" s="22"/>
      <c r="BZ263" s="22"/>
      <c r="CA263" s="22"/>
      <c r="CB263" s="22"/>
      <c r="CC263" s="22"/>
      <c r="CD263" s="22"/>
      <c r="CE263" s="22"/>
      <c r="CF263" s="22"/>
      <c r="CG263" s="22"/>
      <c r="CH263" s="22"/>
      <c r="CI263" s="22"/>
      <c r="CJ263" s="22"/>
      <c r="CK263" s="22"/>
      <c r="CL263" s="22"/>
      <c r="CM263" s="22"/>
      <c r="CN263" s="22"/>
      <c r="CO263" s="22"/>
      <c r="CP263" s="22"/>
      <c r="CQ263" s="22"/>
      <c r="CR263" s="22"/>
      <c r="CS263" s="22"/>
      <c r="CT263" s="22"/>
      <c r="CU263" s="22"/>
      <c r="CV263" s="22"/>
      <c r="CW263" s="22"/>
      <c r="CX263" s="22"/>
      <c r="CY263" s="22"/>
      <c r="CZ263" s="22"/>
    </row>
    <row r="264" s="514" customFormat="true" ht="15" customHeight="true" x14ac:dyDescent="0.2">
      <c r="B264" s="513"/>
      <c r="X264" s="357"/>
      <c r="Y264" s="357"/>
      <c r="Z264" s="357"/>
      <c r="AA264" s="357"/>
      <c r="AB264" s="357"/>
      <c r="AC264" s="357"/>
      <c r="AD264" s="357"/>
      <c r="AE264" s="357"/>
      <c r="AF264" s="357"/>
      <c r="AG264" s="357"/>
      <c r="AH264" s="357"/>
      <c r="AI264" s="357"/>
      <c r="AJ264" s="357"/>
      <c r="AK264" s="357"/>
      <c r="AL264" s="357"/>
      <c r="AM264" s="357"/>
      <c r="AN264" s="357"/>
      <c r="AO264" s="357"/>
      <c r="AP264" s="357"/>
      <c r="AQ264" s="357"/>
      <c r="AR264" s="357"/>
      <c r="AS264" s="357"/>
      <c r="AT264" s="357"/>
      <c r="AU264" s="357"/>
      <c r="AV264" s="357"/>
      <c r="AW264" s="357"/>
      <c r="AX264" s="357"/>
      <c r="AY264" s="357"/>
      <c r="AZ264" s="357"/>
      <c r="BA264" s="1084" t="s">
        <v>74</v>
      </c>
      <c r="BB264" s="604" t="s">
        <v>89</v>
      </c>
      <c r="BC264" s="72" t="s">
        <v>35</v>
      </c>
      <c r="BD264" s="68" t="s">
        <v>35</v>
      </c>
      <c r="BE264" s="68" t="s">
        <v>35</v>
      </c>
      <c r="BF264" s="68" t="s">
        <v>35</v>
      </c>
      <c r="BG264" s="63" t="s">
        <v>35</v>
      </c>
      <c r="BH264" s="72" t="s">
        <v>35</v>
      </c>
      <c r="BI264" s="68" t="s">
        <v>35</v>
      </c>
      <c r="BJ264" s="68" t="s">
        <v>35</v>
      </c>
      <c r="BK264" s="68" t="s">
        <v>35</v>
      </c>
      <c r="BL264" s="63" t="s">
        <v>35</v>
      </c>
      <c r="BM264" s="72" t="s">
        <v>35</v>
      </c>
      <c r="BN264" s="68" t="s">
        <v>35</v>
      </c>
      <c r="BO264" s="68" t="s">
        <v>35</v>
      </c>
      <c r="BP264" s="68" t="s">
        <v>35</v>
      </c>
      <c r="BQ264" s="63" t="s">
        <v>35</v>
      </c>
      <c r="BR264" s="72" t="s">
        <v>35</v>
      </c>
      <c r="BS264" s="68" t="s">
        <v>35</v>
      </c>
      <c r="BT264" s="68" t="s">
        <v>35</v>
      </c>
      <c r="BU264" s="68" t="s">
        <v>35</v>
      </c>
      <c r="BV264" s="68" t="s">
        <v>35</v>
      </c>
      <c r="BW264" s="56" t="s">
        <v>35</v>
      </c>
      <c r="BX264" s="22"/>
      <c r="BY264" s="22"/>
      <c r="BZ264" s="22"/>
      <c r="CA264" s="22"/>
      <c r="CB264" s="22"/>
      <c r="CC264" s="22"/>
      <c r="CD264" s="22"/>
      <c r="CE264" s="22"/>
      <c r="CF264" s="22"/>
      <c r="CG264" s="22"/>
      <c r="CH264" s="22"/>
      <c r="CI264" s="22"/>
      <c r="CJ264" s="22"/>
      <c r="CK264" s="22"/>
      <c r="CL264" s="22"/>
      <c r="CM264" s="22"/>
      <c r="CN264" s="22"/>
      <c r="CO264" s="22"/>
      <c r="CP264" s="22"/>
      <c r="CQ264" s="22"/>
      <c r="CR264" s="22"/>
      <c r="CS264" s="22"/>
      <c r="CT264" s="22"/>
      <c r="CU264" s="22"/>
      <c r="CV264" s="22"/>
      <c r="CW264" s="22"/>
      <c r="CX264" s="22"/>
      <c r="CY264" s="22"/>
      <c r="CZ264" s="22"/>
    </row>
    <row r="265" s="514" customFormat="true" ht="15" customHeight="true" x14ac:dyDescent="0.2">
      <c r="B265" s="513"/>
      <c r="X265" s="357"/>
      <c r="Y265" s="357"/>
      <c r="Z265" s="357"/>
      <c r="AA265" s="357"/>
      <c r="AB265" s="357"/>
      <c r="AC265" s="357"/>
      <c r="AD265" s="357"/>
      <c r="AE265" s="357"/>
      <c r="AF265" s="357"/>
      <c r="AG265" s="357"/>
      <c r="AH265" s="357"/>
      <c r="AI265" s="357"/>
      <c r="AJ265" s="357"/>
      <c r="AK265" s="357"/>
      <c r="AL265" s="357"/>
      <c r="AM265" s="357"/>
      <c r="AN265" s="357"/>
      <c r="AO265" s="357"/>
      <c r="AP265" s="357"/>
      <c r="AQ265" s="357"/>
      <c r="AR265" s="357"/>
      <c r="AS265" s="357"/>
      <c r="AT265" s="357"/>
      <c r="AU265" s="357"/>
      <c r="AV265" s="357"/>
      <c r="AW265" s="357"/>
      <c r="AX265" s="357"/>
      <c r="AY265" s="357"/>
      <c r="AZ265" s="357"/>
      <c r="BA265" s="1084"/>
      <c r="BB265" s="604" t="s">
        <v>90</v>
      </c>
      <c r="BC265" s="72" t="s">
        <v>35</v>
      </c>
      <c r="BD265" s="68" t="s">
        <v>35</v>
      </c>
      <c r="BE265" s="68" t="s">
        <v>35</v>
      </c>
      <c r="BF265" s="68" t="s">
        <v>35</v>
      </c>
      <c r="BG265" s="63" t="s">
        <v>35</v>
      </c>
      <c r="BH265" s="72" t="s">
        <v>35</v>
      </c>
      <c r="BI265" s="68" t="s">
        <v>35</v>
      </c>
      <c r="BJ265" s="68" t="s">
        <v>35</v>
      </c>
      <c r="BK265" s="68" t="s">
        <v>35</v>
      </c>
      <c r="BL265" s="63" t="s">
        <v>35</v>
      </c>
      <c r="BM265" s="72" t="s">
        <v>35</v>
      </c>
      <c r="BN265" s="68" t="s">
        <v>35</v>
      </c>
      <c r="BO265" s="68" t="s">
        <v>35</v>
      </c>
      <c r="BP265" s="68" t="s">
        <v>35</v>
      </c>
      <c r="BQ265" s="63" t="s">
        <v>35</v>
      </c>
      <c r="BR265" s="72" t="s">
        <v>35</v>
      </c>
      <c r="BS265" s="68" t="s">
        <v>35</v>
      </c>
      <c r="BT265" s="68" t="s">
        <v>35</v>
      </c>
      <c r="BU265" s="68" t="s">
        <v>35</v>
      </c>
      <c r="BV265" s="68" t="s">
        <v>35</v>
      </c>
      <c r="BW265" s="56" t="s">
        <v>35</v>
      </c>
      <c r="BX265" s="22"/>
      <c r="BY265" s="22"/>
      <c r="BZ265" s="22"/>
      <c r="CA265" s="22"/>
      <c r="CB265" s="22"/>
      <c r="CC265" s="22"/>
      <c r="CD265" s="22"/>
      <c r="CE265" s="22"/>
      <c r="CF265" s="22"/>
      <c r="CG265" s="22"/>
      <c r="CH265" s="22"/>
      <c r="CI265" s="22"/>
      <c r="CJ265" s="22"/>
      <c r="CK265" s="22"/>
      <c r="CL265" s="22"/>
      <c r="CM265" s="22"/>
      <c r="CN265" s="22"/>
      <c r="CO265" s="22"/>
      <c r="CP265" s="22"/>
      <c r="CQ265" s="22"/>
      <c r="CR265" s="22"/>
      <c r="CS265" s="22"/>
      <c r="CT265" s="22"/>
      <c r="CU265" s="22"/>
      <c r="CV265" s="22"/>
      <c r="CW265" s="22"/>
      <c r="CX265" s="22"/>
      <c r="CY265" s="22"/>
      <c r="CZ265" s="22"/>
    </row>
    <row r="266" s="514" customFormat="true" ht="15" customHeight="true" x14ac:dyDescent="0.2">
      <c r="B266" s="513"/>
      <c r="X266" s="357"/>
      <c r="Y266" s="357"/>
      <c r="Z266" s="357"/>
      <c r="AA266" s="357"/>
      <c r="AB266" s="357"/>
      <c r="AC266" s="357"/>
      <c r="AD266" s="357"/>
      <c r="AE266" s="357"/>
      <c r="AF266" s="357"/>
      <c r="AG266" s="357"/>
      <c r="AH266" s="357"/>
      <c r="AI266" s="357"/>
      <c r="AJ266" s="357"/>
      <c r="AK266" s="357"/>
      <c r="AL266" s="357"/>
      <c r="AM266" s="357"/>
      <c r="AN266" s="357"/>
      <c r="AO266" s="357"/>
      <c r="AP266" s="357"/>
      <c r="AQ266" s="357"/>
      <c r="AR266" s="357"/>
      <c r="AS266" s="357"/>
      <c r="AT266" s="357"/>
      <c r="AU266" s="357"/>
      <c r="AV266" s="357"/>
      <c r="AW266" s="357"/>
      <c r="AX266" s="357"/>
      <c r="AY266" s="357"/>
      <c r="AZ266" s="357"/>
      <c r="BA266" s="1084"/>
      <c r="BB266" s="604" t="s">
        <v>91</v>
      </c>
      <c r="BC266" s="72" t="s">
        <v>35</v>
      </c>
      <c r="BD266" s="68" t="s">
        <v>35</v>
      </c>
      <c r="BE266" s="68" t="s">
        <v>35</v>
      </c>
      <c r="BF266" s="68" t="s">
        <v>35</v>
      </c>
      <c r="BG266" s="63" t="s">
        <v>35</v>
      </c>
      <c r="BH266" s="72" t="s">
        <v>35</v>
      </c>
      <c r="BI266" s="68" t="s">
        <v>35</v>
      </c>
      <c r="BJ266" s="68" t="s">
        <v>35</v>
      </c>
      <c r="BK266" s="68" t="s">
        <v>35</v>
      </c>
      <c r="BL266" s="63" t="s">
        <v>35</v>
      </c>
      <c r="BM266" s="72" t="s">
        <v>35</v>
      </c>
      <c r="BN266" s="68" t="s">
        <v>35</v>
      </c>
      <c r="BO266" s="68" t="s">
        <v>35</v>
      </c>
      <c r="BP266" s="68" t="s">
        <v>35</v>
      </c>
      <c r="BQ266" s="63" t="s">
        <v>35</v>
      </c>
      <c r="BR266" s="72" t="s">
        <v>35</v>
      </c>
      <c r="BS266" s="68" t="s">
        <v>35</v>
      </c>
      <c r="BT266" s="68" t="s">
        <v>35</v>
      </c>
      <c r="BU266" s="68" t="s">
        <v>35</v>
      </c>
      <c r="BV266" s="68" t="s">
        <v>35</v>
      </c>
      <c r="BW266" s="56" t="s">
        <v>35</v>
      </c>
      <c r="BX266" s="22"/>
      <c r="BY266" s="22"/>
      <c r="BZ266" s="22"/>
      <c r="CA266" s="22"/>
      <c r="CB266" s="22"/>
      <c r="CC266" s="22"/>
      <c r="CD266" s="22"/>
      <c r="CE266" s="22"/>
      <c r="CF266" s="22"/>
      <c r="CG266" s="22"/>
      <c r="CH266" s="22"/>
      <c r="CI266" s="22"/>
      <c r="CJ266" s="22"/>
      <c r="CK266" s="22"/>
      <c r="CL266" s="22"/>
      <c r="CM266" s="22"/>
      <c r="CN266" s="22"/>
      <c r="CO266" s="22"/>
      <c r="CP266" s="22"/>
      <c r="CQ266" s="22"/>
      <c r="CR266" s="22"/>
      <c r="CS266" s="22"/>
      <c r="CT266" s="22"/>
      <c r="CU266" s="22"/>
      <c r="CV266" s="22"/>
      <c r="CW266" s="22"/>
      <c r="CX266" s="22"/>
      <c r="CY266" s="22"/>
      <c r="CZ266" s="22"/>
    </row>
    <row r="267" s="514" customFormat="true" ht="15" customHeight="true" x14ac:dyDescent="0.2">
      <c r="B267" s="513"/>
      <c r="X267" s="357"/>
      <c r="Y267" s="357"/>
      <c r="Z267" s="357"/>
      <c r="AA267" s="357"/>
      <c r="AB267" s="357"/>
      <c r="AC267" s="357"/>
      <c r="AD267" s="357"/>
      <c r="AE267" s="357"/>
      <c r="AF267" s="357"/>
      <c r="AG267" s="357"/>
      <c r="AH267" s="357"/>
      <c r="AI267" s="357"/>
      <c r="AJ267" s="357"/>
      <c r="AK267" s="357"/>
      <c r="AL267" s="357"/>
      <c r="AM267" s="357"/>
      <c r="AN267" s="357"/>
      <c r="AO267" s="357"/>
      <c r="AP267" s="357"/>
      <c r="AQ267" s="357"/>
      <c r="AR267" s="357"/>
      <c r="AS267" s="357"/>
      <c r="AT267" s="357"/>
      <c r="AU267" s="357"/>
      <c r="AV267" s="357"/>
      <c r="AW267" s="357"/>
      <c r="AX267" s="357"/>
      <c r="AY267" s="357"/>
      <c r="AZ267" s="357"/>
      <c r="BA267" s="1084"/>
      <c r="BB267" s="604" t="s">
        <v>113</v>
      </c>
      <c r="BC267" s="72" t="s">
        <v>35</v>
      </c>
      <c r="BD267" s="68" t="s">
        <v>35</v>
      </c>
      <c r="BE267" s="68" t="s">
        <v>35</v>
      </c>
      <c r="BF267" s="68" t="s">
        <v>35</v>
      </c>
      <c r="BG267" s="63" t="s">
        <v>35</v>
      </c>
      <c r="BH267" s="72" t="s">
        <v>35</v>
      </c>
      <c r="BI267" s="68" t="s">
        <v>35</v>
      </c>
      <c r="BJ267" s="68" t="s">
        <v>35</v>
      </c>
      <c r="BK267" s="68" t="s">
        <v>35</v>
      </c>
      <c r="BL267" s="63" t="s">
        <v>35</v>
      </c>
      <c r="BM267" s="72" t="s">
        <v>35</v>
      </c>
      <c r="BN267" s="68" t="s">
        <v>35</v>
      </c>
      <c r="BO267" s="68" t="s">
        <v>35</v>
      </c>
      <c r="BP267" s="68" t="s">
        <v>35</v>
      </c>
      <c r="BQ267" s="63" t="s">
        <v>35</v>
      </c>
      <c r="BR267" s="72" t="s">
        <v>35</v>
      </c>
      <c r="BS267" s="68" t="s">
        <v>35</v>
      </c>
      <c r="BT267" s="68" t="s">
        <v>35</v>
      </c>
      <c r="BU267" s="68" t="s">
        <v>35</v>
      </c>
      <c r="BV267" s="68" t="s">
        <v>35</v>
      </c>
      <c r="BW267" s="56" t="s">
        <v>35</v>
      </c>
      <c r="BX267" s="22"/>
      <c r="BY267" s="22"/>
      <c r="BZ267" s="22"/>
      <c r="CA267" s="22"/>
      <c r="CB267" s="22"/>
      <c r="CC267" s="22"/>
      <c r="CD267" s="22"/>
      <c r="CE267" s="22"/>
      <c r="CF267" s="22"/>
      <c r="CG267" s="22"/>
      <c r="CH267" s="22"/>
      <c r="CI267" s="22"/>
      <c r="CJ267" s="22"/>
      <c r="CK267" s="22"/>
      <c r="CL267" s="22"/>
      <c r="CM267" s="22"/>
      <c r="CN267" s="22"/>
      <c r="CO267" s="22"/>
      <c r="CP267" s="22"/>
      <c r="CQ267" s="22"/>
      <c r="CR267" s="22"/>
      <c r="CS267" s="22"/>
      <c r="CT267" s="22"/>
      <c r="CU267" s="22"/>
      <c r="CV267" s="22"/>
      <c r="CW267" s="22"/>
      <c r="CX267" s="22"/>
      <c r="CY267" s="22"/>
      <c r="CZ267" s="22"/>
    </row>
    <row r="268" s="514" customFormat="true" ht="15" customHeight="true" x14ac:dyDescent="0.2">
      <c r="B268" s="513"/>
      <c r="X268" s="357"/>
      <c r="Y268" s="357"/>
      <c r="Z268" s="357"/>
      <c r="AA268" s="357"/>
      <c r="AB268" s="357"/>
      <c r="AC268" s="357"/>
      <c r="AD268" s="357"/>
      <c r="AE268" s="357"/>
      <c r="AF268" s="357"/>
      <c r="AG268" s="357"/>
      <c r="AH268" s="357"/>
      <c r="AI268" s="357"/>
      <c r="AJ268" s="357"/>
      <c r="AK268" s="357"/>
      <c r="AL268" s="357"/>
      <c r="AM268" s="357"/>
      <c r="AN268" s="357"/>
      <c r="AO268" s="357"/>
      <c r="AP268" s="357"/>
      <c r="AQ268" s="357"/>
      <c r="AR268" s="357"/>
      <c r="AS268" s="357"/>
      <c r="AT268" s="357"/>
      <c r="AU268" s="357"/>
      <c r="AV268" s="357"/>
      <c r="AW268" s="357"/>
      <c r="AX268" s="357"/>
      <c r="AY268" s="357"/>
      <c r="AZ268" s="357"/>
      <c r="BA268" s="1084" t="s">
        <v>116</v>
      </c>
      <c r="BB268" s="604" t="s">
        <v>89</v>
      </c>
      <c r="BC268" s="72" t="s">
        <v>35</v>
      </c>
      <c r="BD268" s="68" t="s">
        <v>35</v>
      </c>
      <c r="BE268" s="68" t="s">
        <v>35</v>
      </c>
      <c r="BF268" s="68" t="s">
        <v>35</v>
      </c>
      <c r="BG268" s="63" t="s">
        <v>35</v>
      </c>
      <c r="BH268" s="72" t="s">
        <v>35</v>
      </c>
      <c r="BI268" s="68" t="s">
        <v>35</v>
      </c>
      <c r="BJ268" s="68" t="s">
        <v>35</v>
      </c>
      <c r="BK268" s="68" t="s">
        <v>35</v>
      </c>
      <c r="BL268" s="63" t="s">
        <v>35</v>
      </c>
      <c r="BM268" s="72" t="s">
        <v>35</v>
      </c>
      <c r="BN268" s="68" t="s">
        <v>35</v>
      </c>
      <c r="BO268" s="68" t="s">
        <v>35</v>
      </c>
      <c r="BP268" s="68" t="s">
        <v>35</v>
      </c>
      <c r="BQ268" s="63" t="s">
        <v>35</v>
      </c>
      <c r="BR268" s="72" t="s">
        <v>35</v>
      </c>
      <c r="BS268" s="68" t="s">
        <v>35</v>
      </c>
      <c r="BT268" s="68" t="s">
        <v>35</v>
      </c>
      <c r="BU268" s="68" t="s">
        <v>35</v>
      </c>
      <c r="BV268" s="68" t="s">
        <v>35</v>
      </c>
      <c r="BW268" s="56" t="s">
        <v>35</v>
      </c>
      <c r="BX268" s="22"/>
      <c r="BY268" s="22"/>
      <c r="BZ268" s="22"/>
      <c r="CA268" s="22"/>
      <c r="CB268" s="22"/>
      <c r="CC268" s="22"/>
      <c r="CD268" s="22"/>
      <c r="CE268" s="22"/>
      <c r="CF268" s="22"/>
      <c r="CG268" s="22"/>
      <c r="CH268" s="22"/>
      <c r="CI268" s="22"/>
      <c r="CJ268" s="22"/>
      <c r="CK268" s="22"/>
      <c r="CL268" s="22"/>
      <c r="CM268" s="22"/>
      <c r="CN268" s="22"/>
      <c r="CO268" s="22"/>
      <c r="CP268" s="22"/>
      <c r="CQ268" s="22"/>
      <c r="CR268" s="22"/>
      <c r="CS268" s="22"/>
      <c r="CT268" s="22"/>
      <c r="CU268" s="22"/>
      <c r="CV268" s="22"/>
      <c r="CW268" s="22"/>
      <c r="CX268" s="22"/>
      <c r="CY268" s="22"/>
      <c r="CZ268" s="22"/>
    </row>
    <row r="269" s="514" customFormat="true" ht="15" customHeight="true" x14ac:dyDescent="0.2">
      <c r="B269" s="513"/>
      <c r="X269" s="357"/>
      <c r="Y269" s="357"/>
      <c r="Z269" s="357"/>
      <c r="AA269" s="357"/>
      <c r="AB269" s="357"/>
      <c r="AC269" s="357"/>
      <c r="AD269" s="357"/>
      <c r="AE269" s="357"/>
      <c r="AF269" s="357"/>
      <c r="AG269" s="357"/>
      <c r="AH269" s="357"/>
      <c r="AI269" s="357"/>
      <c r="AJ269" s="357"/>
      <c r="AK269" s="357"/>
      <c r="AL269" s="357"/>
      <c r="AM269" s="357"/>
      <c r="AN269" s="357"/>
      <c r="AO269" s="357"/>
      <c r="AP269" s="357"/>
      <c r="AQ269" s="357"/>
      <c r="AR269" s="357"/>
      <c r="AS269" s="357"/>
      <c r="AT269" s="357"/>
      <c r="AU269" s="357"/>
      <c r="AV269" s="357"/>
      <c r="AW269" s="357"/>
      <c r="AX269" s="357"/>
      <c r="AY269" s="357"/>
      <c r="AZ269" s="357"/>
      <c r="BA269" s="1084"/>
      <c r="BB269" s="604" t="s">
        <v>90</v>
      </c>
      <c r="BC269" s="72" t="s">
        <v>35</v>
      </c>
      <c r="BD269" s="68" t="s">
        <v>35</v>
      </c>
      <c r="BE269" s="68" t="s">
        <v>35</v>
      </c>
      <c r="BF269" s="68" t="s">
        <v>35</v>
      </c>
      <c r="BG269" s="63" t="s">
        <v>35</v>
      </c>
      <c r="BH269" s="72" t="s">
        <v>35</v>
      </c>
      <c r="BI269" s="68" t="s">
        <v>35</v>
      </c>
      <c r="BJ269" s="68" t="s">
        <v>35</v>
      </c>
      <c r="BK269" s="68" t="s">
        <v>35</v>
      </c>
      <c r="BL269" s="63" t="s">
        <v>35</v>
      </c>
      <c r="BM269" s="72" t="s">
        <v>35</v>
      </c>
      <c r="BN269" s="68" t="s">
        <v>35</v>
      </c>
      <c r="BO269" s="68" t="s">
        <v>35</v>
      </c>
      <c r="BP269" s="68" t="s">
        <v>35</v>
      </c>
      <c r="BQ269" s="63" t="s">
        <v>35</v>
      </c>
      <c r="BR269" s="72" t="s">
        <v>35</v>
      </c>
      <c r="BS269" s="68" t="s">
        <v>35</v>
      </c>
      <c r="BT269" s="68" t="s">
        <v>35</v>
      </c>
      <c r="BU269" s="68" t="s">
        <v>35</v>
      </c>
      <c r="BV269" s="68" t="s">
        <v>35</v>
      </c>
      <c r="BW269" s="56" t="s">
        <v>35</v>
      </c>
      <c r="BX269" s="22"/>
      <c r="BY269" s="22"/>
      <c r="BZ269" s="22"/>
      <c r="CA269" s="22"/>
      <c r="CB269" s="22"/>
      <c r="CC269" s="22"/>
      <c r="CD269" s="22"/>
      <c r="CE269" s="22"/>
      <c r="CF269" s="22"/>
      <c r="CG269" s="22"/>
      <c r="CH269" s="22"/>
      <c r="CI269" s="22"/>
      <c r="CJ269" s="22"/>
      <c r="CK269" s="22"/>
      <c r="CL269" s="22"/>
      <c r="CM269" s="22"/>
      <c r="CN269" s="22"/>
      <c r="CO269" s="22"/>
      <c r="CP269" s="22"/>
      <c r="CQ269" s="22"/>
      <c r="CR269" s="22"/>
      <c r="CS269" s="22"/>
      <c r="CT269" s="22"/>
      <c r="CU269" s="22"/>
      <c r="CV269" s="22"/>
      <c r="CW269" s="22"/>
      <c r="CX269" s="22"/>
      <c r="CY269" s="22"/>
      <c r="CZ269" s="22"/>
    </row>
    <row r="270" s="514" customFormat="true" ht="15" customHeight="true" x14ac:dyDescent="0.2">
      <c r="B270" s="513"/>
      <c r="X270" s="357"/>
      <c r="Y270" s="357"/>
      <c r="Z270" s="357"/>
      <c r="AA270" s="357"/>
      <c r="AB270" s="357"/>
      <c r="AC270" s="357"/>
      <c r="AD270" s="357"/>
      <c r="AE270" s="357"/>
      <c r="AF270" s="357"/>
      <c r="AG270" s="357"/>
      <c r="AH270" s="357"/>
      <c r="AI270" s="357"/>
      <c r="AJ270" s="357"/>
      <c r="AK270" s="357"/>
      <c r="AL270" s="357"/>
      <c r="AM270" s="357"/>
      <c r="AN270" s="357"/>
      <c r="AO270" s="357"/>
      <c r="AP270" s="357"/>
      <c r="AQ270" s="357"/>
      <c r="AR270" s="357"/>
      <c r="AS270" s="357"/>
      <c r="AT270" s="357"/>
      <c r="AU270" s="357"/>
      <c r="AV270" s="357"/>
      <c r="AW270" s="357"/>
      <c r="AX270" s="357"/>
      <c r="AY270" s="357"/>
      <c r="AZ270" s="357"/>
      <c r="BA270" s="1084"/>
      <c r="BB270" s="604" t="s">
        <v>91</v>
      </c>
      <c r="BC270" s="72" t="s">
        <v>35</v>
      </c>
      <c r="BD270" s="68" t="s">
        <v>35</v>
      </c>
      <c r="BE270" s="68" t="s">
        <v>35</v>
      </c>
      <c r="BF270" s="68" t="s">
        <v>35</v>
      </c>
      <c r="BG270" s="63" t="s">
        <v>35</v>
      </c>
      <c r="BH270" s="72" t="s">
        <v>35</v>
      </c>
      <c r="BI270" s="68" t="s">
        <v>35</v>
      </c>
      <c r="BJ270" s="68" t="s">
        <v>35</v>
      </c>
      <c r="BK270" s="68" t="s">
        <v>35</v>
      </c>
      <c r="BL270" s="63" t="s">
        <v>35</v>
      </c>
      <c r="BM270" s="72" t="s">
        <v>35</v>
      </c>
      <c r="BN270" s="68" t="s">
        <v>35</v>
      </c>
      <c r="BO270" s="68" t="s">
        <v>35</v>
      </c>
      <c r="BP270" s="68" t="s">
        <v>35</v>
      </c>
      <c r="BQ270" s="63" t="s">
        <v>35</v>
      </c>
      <c r="BR270" s="72" t="s">
        <v>35</v>
      </c>
      <c r="BS270" s="68" t="s">
        <v>35</v>
      </c>
      <c r="BT270" s="68" t="s">
        <v>35</v>
      </c>
      <c r="BU270" s="68" t="s">
        <v>35</v>
      </c>
      <c r="BV270" s="68" t="s">
        <v>35</v>
      </c>
      <c r="BW270" s="56" t="s">
        <v>35</v>
      </c>
      <c r="BX270" s="22"/>
      <c r="BY270" s="22"/>
      <c r="BZ270" s="22"/>
      <c r="CA270" s="22"/>
      <c r="CB270" s="22"/>
      <c r="CC270" s="22"/>
      <c r="CD270" s="22"/>
      <c r="CE270" s="22"/>
      <c r="CF270" s="22"/>
      <c r="CG270" s="22"/>
      <c r="CH270" s="22"/>
      <c r="CI270" s="22"/>
      <c r="CJ270" s="22"/>
      <c r="CK270" s="22"/>
      <c r="CL270" s="22"/>
      <c r="CM270" s="22"/>
      <c r="CN270" s="22"/>
      <c r="CO270" s="22"/>
      <c r="CP270" s="22"/>
      <c r="CQ270" s="22"/>
      <c r="CR270" s="22"/>
      <c r="CS270" s="22"/>
      <c r="CT270" s="22"/>
      <c r="CU270" s="22"/>
      <c r="CV270" s="22"/>
      <c r="CW270" s="22"/>
      <c r="CX270" s="22"/>
      <c r="CY270" s="22"/>
      <c r="CZ270" s="22"/>
    </row>
    <row r="271" s="514" customFormat="true" ht="15" customHeight="true" x14ac:dyDescent="0.2">
      <c r="B271" s="513"/>
      <c r="X271" s="357"/>
      <c r="Y271" s="357"/>
      <c r="Z271" s="357"/>
      <c r="AA271" s="357"/>
      <c r="AB271" s="357"/>
      <c r="AC271" s="357"/>
      <c r="AD271" s="357"/>
      <c r="AE271" s="357"/>
      <c r="AF271" s="357"/>
      <c r="AG271" s="357"/>
      <c r="AH271" s="357"/>
      <c r="AI271" s="357"/>
      <c r="AJ271" s="357"/>
      <c r="AK271" s="357"/>
      <c r="AL271" s="357"/>
      <c r="AM271" s="357"/>
      <c r="AN271" s="357"/>
      <c r="AO271" s="357"/>
      <c r="AP271" s="357"/>
      <c r="AQ271" s="357"/>
      <c r="AR271" s="357"/>
      <c r="AS271" s="357"/>
      <c r="AT271" s="357"/>
      <c r="AU271" s="357"/>
      <c r="AV271" s="357"/>
      <c r="AW271" s="357"/>
      <c r="AX271" s="357"/>
      <c r="AY271" s="357"/>
      <c r="AZ271" s="357"/>
      <c r="BA271" s="1084" t="s">
        <v>75</v>
      </c>
      <c r="BB271" s="604" t="s">
        <v>49</v>
      </c>
      <c r="BC271" s="72" t="s">
        <v>35</v>
      </c>
      <c r="BD271" s="65" t="s">
        <v>35</v>
      </c>
      <c r="BE271" s="65" t="s">
        <v>35</v>
      </c>
      <c r="BF271" s="65" t="s">
        <v>35</v>
      </c>
      <c r="BG271" s="60" t="s">
        <v>35</v>
      </c>
      <c r="BH271" s="72" t="s">
        <v>35</v>
      </c>
      <c r="BI271" s="65" t="s">
        <v>35</v>
      </c>
      <c r="BJ271" s="65" t="s">
        <v>35</v>
      </c>
      <c r="BK271" s="65" t="s">
        <v>35</v>
      </c>
      <c r="BL271" s="60" t="s">
        <v>35</v>
      </c>
      <c r="BM271" s="72" t="s">
        <v>35</v>
      </c>
      <c r="BN271" s="65" t="s">
        <v>35</v>
      </c>
      <c r="BO271" s="65" t="s">
        <v>35</v>
      </c>
      <c r="BP271" s="65" t="s">
        <v>35</v>
      </c>
      <c r="BQ271" s="60" t="s">
        <v>35</v>
      </c>
      <c r="BR271" s="72" t="s">
        <v>35</v>
      </c>
      <c r="BS271" s="65" t="s">
        <v>35</v>
      </c>
      <c r="BT271" s="65" t="s">
        <v>35</v>
      </c>
      <c r="BU271" s="65" t="s">
        <v>35</v>
      </c>
      <c r="BV271" s="65" t="s">
        <v>35</v>
      </c>
      <c r="BW271" s="54" t="s">
        <v>35</v>
      </c>
      <c r="BX271" s="22"/>
      <c r="BY271" s="22"/>
      <c r="BZ271" s="22"/>
      <c r="CA271" s="22"/>
      <c r="CB271" s="22"/>
      <c r="CC271" s="22"/>
      <c r="CD271" s="22"/>
      <c r="CE271" s="22"/>
      <c r="CF271" s="22"/>
      <c r="CG271" s="22"/>
      <c r="CH271" s="22"/>
      <c r="CI271" s="22"/>
      <c r="CJ271" s="22"/>
      <c r="CK271" s="22"/>
      <c r="CL271" s="22"/>
      <c r="CM271" s="22"/>
      <c r="CN271" s="22"/>
      <c r="CO271" s="22"/>
      <c r="CP271" s="22"/>
      <c r="CQ271" s="22"/>
      <c r="CR271" s="22"/>
      <c r="CS271" s="22"/>
      <c r="CT271" s="22"/>
      <c r="CU271" s="22"/>
      <c r="CV271" s="22"/>
      <c r="CW271" s="22"/>
      <c r="CX271" s="22"/>
      <c r="CY271" s="22"/>
      <c r="CZ271" s="22"/>
    </row>
    <row r="272" s="514" customFormat="true" ht="15" customHeight="true" x14ac:dyDescent="0.2">
      <c r="B272" s="513"/>
      <c r="X272" s="357"/>
      <c r="Y272" s="357"/>
      <c r="Z272" s="357"/>
      <c r="AA272" s="357"/>
      <c r="AB272" s="357"/>
      <c r="AC272" s="357"/>
      <c r="AD272" s="357"/>
      <c r="AE272" s="357"/>
      <c r="AF272" s="357"/>
      <c r="AG272" s="357"/>
      <c r="AH272" s="357"/>
      <c r="AI272" s="357"/>
      <c r="AJ272" s="357"/>
      <c r="AK272" s="357"/>
      <c r="AL272" s="357"/>
      <c r="AM272" s="357"/>
      <c r="AN272" s="357"/>
      <c r="AO272" s="357"/>
      <c r="AP272" s="357"/>
      <c r="AQ272" s="357"/>
      <c r="AR272" s="357"/>
      <c r="AS272" s="357"/>
      <c r="AT272" s="357"/>
      <c r="AU272" s="357"/>
      <c r="AV272" s="357"/>
      <c r="AW272" s="357"/>
      <c r="AX272" s="357"/>
      <c r="AY272" s="357"/>
      <c r="AZ272" s="357"/>
      <c r="BA272" s="1084"/>
      <c r="BB272" s="604" t="s">
        <v>48</v>
      </c>
      <c r="BC272" s="72" t="s">
        <v>35</v>
      </c>
      <c r="BD272" s="65" t="s">
        <v>35</v>
      </c>
      <c r="BE272" s="65" t="s">
        <v>35</v>
      </c>
      <c r="BF272" s="65" t="s">
        <v>35</v>
      </c>
      <c r="BG272" s="60" t="s">
        <v>35</v>
      </c>
      <c r="BH272" s="72" t="s">
        <v>35</v>
      </c>
      <c r="BI272" s="65" t="s">
        <v>35</v>
      </c>
      <c r="BJ272" s="65" t="s">
        <v>35</v>
      </c>
      <c r="BK272" s="65" t="s">
        <v>35</v>
      </c>
      <c r="BL272" s="60" t="s">
        <v>35</v>
      </c>
      <c r="BM272" s="72" t="s">
        <v>35</v>
      </c>
      <c r="BN272" s="65" t="s">
        <v>35</v>
      </c>
      <c r="BO272" s="65" t="s">
        <v>35</v>
      </c>
      <c r="BP272" s="65" t="s">
        <v>35</v>
      </c>
      <c r="BQ272" s="60" t="s">
        <v>35</v>
      </c>
      <c r="BR272" s="72" t="s">
        <v>35</v>
      </c>
      <c r="BS272" s="65" t="s">
        <v>35</v>
      </c>
      <c r="BT272" s="65" t="s">
        <v>35</v>
      </c>
      <c r="BU272" s="65" t="s">
        <v>35</v>
      </c>
      <c r="BV272" s="65" t="s">
        <v>35</v>
      </c>
      <c r="BW272" s="54" t="s">
        <v>35</v>
      </c>
      <c r="BX272" s="22"/>
      <c r="BY272" s="22"/>
      <c r="BZ272" s="22"/>
      <c r="CA272" s="22"/>
      <c r="CB272" s="22"/>
      <c r="CC272" s="22"/>
      <c r="CD272" s="22"/>
      <c r="CE272" s="22"/>
      <c r="CF272" s="22"/>
      <c r="CG272" s="22"/>
      <c r="CH272" s="22"/>
      <c r="CI272" s="22"/>
      <c r="CJ272" s="22"/>
      <c r="CK272" s="22"/>
      <c r="CL272" s="22"/>
      <c r="CM272" s="22"/>
      <c r="CN272" s="22"/>
      <c r="CO272" s="22"/>
      <c r="CP272" s="22"/>
      <c r="CQ272" s="22"/>
      <c r="CR272" s="22"/>
      <c r="CS272" s="22"/>
      <c r="CT272" s="22"/>
      <c r="CU272" s="22"/>
      <c r="CV272" s="22"/>
      <c r="CW272" s="22"/>
      <c r="CX272" s="22"/>
      <c r="CY272" s="22"/>
      <c r="CZ272" s="22"/>
    </row>
    <row r="273" s="514" customFormat="true" ht="15" customHeight="true" x14ac:dyDescent="0.2">
      <c r="B273" s="513"/>
      <c r="X273" s="357"/>
      <c r="Y273" s="357"/>
      <c r="Z273" s="357"/>
      <c r="AA273" s="357"/>
      <c r="AB273" s="357"/>
      <c r="AC273" s="357"/>
      <c r="AD273" s="357"/>
      <c r="AE273" s="357"/>
      <c r="AF273" s="357"/>
      <c r="AG273" s="357"/>
      <c r="AH273" s="357"/>
      <c r="AI273" s="357"/>
      <c r="AJ273" s="357"/>
      <c r="AK273" s="357"/>
      <c r="AL273" s="357"/>
      <c r="AM273" s="357"/>
      <c r="AN273" s="357"/>
      <c r="AO273" s="357"/>
      <c r="AP273" s="357"/>
      <c r="AQ273" s="357"/>
      <c r="AR273" s="357"/>
      <c r="AS273" s="357"/>
      <c r="AT273" s="357"/>
      <c r="AU273" s="357"/>
      <c r="AV273" s="357"/>
      <c r="AW273" s="357"/>
      <c r="AX273" s="357"/>
      <c r="AY273" s="357"/>
      <c r="AZ273" s="357"/>
      <c r="BA273" s="1084"/>
      <c r="BB273" s="604" t="s">
        <v>113</v>
      </c>
      <c r="BC273" s="72" t="s">
        <v>35</v>
      </c>
      <c r="BD273" s="65" t="s">
        <v>35</v>
      </c>
      <c r="BE273" s="65" t="s">
        <v>35</v>
      </c>
      <c r="BF273" s="65" t="s">
        <v>35</v>
      </c>
      <c r="BG273" s="60" t="s">
        <v>35</v>
      </c>
      <c r="BH273" s="72" t="s">
        <v>35</v>
      </c>
      <c r="BI273" s="65" t="s">
        <v>35</v>
      </c>
      <c r="BJ273" s="65" t="s">
        <v>35</v>
      </c>
      <c r="BK273" s="65" t="s">
        <v>35</v>
      </c>
      <c r="BL273" s="60" t="s">
        <v>35</v>
      </c>
      <c r="BM273" s="72" t="s">
        <v>35</v>
      </c>
      <c r="BN273" s="65" t="s">
        <v>35</v>
      </c>
      <c r="BO273" s="65" t="s">
        <v>35</v>
      </c>
      <c r="BP273" s="65" t="s">
        <v>35</v>
      </c>
      <c r="BQ273" s="60" t="s">
        <v>35</v>
      </c>
      <c r="BR273" s="72" t="s">
        <v>35</v>
      </c>
      <c r="BS273" s="65" t="s">
        <v>35</v>
      </c>
      <c r="BT273" s="65" t="s">
        <v>35</v>
      </c>
      <c r="BU273" s="65" t="s">
        <v>35</v>
      </c>
      <c r="BV273" s="65" t="s">
        <v>35</v>
      </c>
      <c r="BW273" s="54" t="s">
        <v>35</v>
      </c>
      <c r="BX273" s="22"/>
      <c r="BY273" s="22"/>
      <c r="BZ273" s="22"/>
      <c r="CA273" s="22"/>
      <c r="CB273" s="22"/>
      <c r="CC273" s="22"/>
      <c r="CD273" s="22"/>
      <c r="CE273" s="22"/>
      <c r="CF273" s="22"/>
      <c r="CG273" s="22"/>
      <c r="CH273" s="22"/>
      <c r="CI273" s="22"/>
      <c r="CJ273" s="22"/>
      <c r="CK273" s="22"/>
      <c r="CL273" s="22"/>
      <c r="CM273" s="22"/>
      <c r="CN273" s="22"/>
      <c r="CO273" s="22"/>
      <c r="CP273" s="22"/>
      <c r="CQ273" s="22"/>
      <c r="CR273" s="22"/>
      <c r="CS273" s="22"/>
      <c r="CT273" s="22"/>
      <c r="CU273" s="22"/>
      <c r="CV273" s="22"/>
      <c r="CW273" s="22"/>
      <c r="CX273" s="22"/>
      <c r="CY273" s="22"/>
      <c r="CZ273" s="22"/>
    </row>
    <row r="274" s="514" customFormat="true" ht="15" customHeight="true" x14ac:dyDescent="0.2">
      <c r="B274" s="513"/>
      <c r="X274" s="357"/>
      <c r="Y274" s="357"/>
      <c r="Z274" s="357"/>
      <c r="AA274" s="357"/>
      <c r="AB274" s="357"/>
      <c r="AC274" s="357"/>
      <c r="AD274" s="357"/>
      <c r="AE274" s="357"/>
      <c r="AF274" s="357"/>
      <c r="AG274" s="357"/>
      <c r="AH274" s="357"/>
      <c r="AI274" s="357"/>
      <c r="AJ274" s="357"/>
      <c r="AK274" s="357"/>
      <c r="AL274" s="357"/>
      <c r="AM274" s="357"/>
      <c r="AN274" s="357"/>
      <c r="AO274" s="357"/>
      <c r="AP274" s="357"/>
      <c r="AQ274" s="357"/>
      <c r="AR274" s="357"/>
      <c r="AS274" s="357"/>
      <c r="AT274" s="357"/>
      <c r="AU274" s="357"/>
      <c r="AV274" s="357"/>
      <c r="AW274" s="357"/>
      <c r="AX274" s="357"/>
      <c r="AY274" s="357"/>
      <c r="AZ274" s="357"/>
      <c r="BA274" s="1084" t="s">
        <v>76</v>
      </c>
      <c r="BB274" s="604" t="s">
        <v>49</v>
      </c>
      <c r="BC274" s="72" t="s">
        <v>35</v>
      </c>
      <c r="BD274" s="68" t="s">
        <v>35</v>
      </c>
      <c r="BE274" s="68" t="s">
        <v>35</v>
      </c>
      <c r="BF274" s="68" t="s">
        <v>35</v>
      </c>
      <c r="BG274" s="63" t="s">
        <v>35</v>
      </c>
      <c r="BH274" s="72" t="s">
        <v>35</v>
      </c>
      <c r="BI274" s="68" t="s">
        <v>35</v>
      </c>
      <c r="BJ274" s="68" t="s">
        <v>35</v>
      </c>
      <c r="BK274" s="68" t="s">
        <v>35</v>
      </c>
      <c r="BL274" s="63" t="s">
        <v>35</v>
      </c>
      <c r="BM274" s="72" t="s">
        <v>35</v>
      </c>
      <c r="BN274" s="68" t="s">
        <v>35</v>
      </c>
      <c r="BO274" s="68" t="s">
        <v>35</v>
      </c>
      <c r="BP274" s="68" t="s">
        <v>35</v>
      </c>
      <c r="BQ274" s="63" t="s">
        <v>35</v>
      </c>
      <c r="BR274" s="72" t="s">
        <v>35</v>
      </c>
      <c r="BS274" s="68" t="s">
        <v>35</v>
      </c>
      <c r="BT274" s="68" t="s">
        <v>35</v>
      </c>
      <c r="BU274" s="68" t="s">
        <v>35</v>
      </c>
      <c r="BV274" s="68" t="s">
        <v>35</v>
      </c>
      <c r="BW274" s="56" t="s">
        <v>35</v>
      </c>
      <c r="BX274" s="22"/>
      <c r="BY274" s="22"/>
      <c r="BZ274" s="22"/>
      <c r="CA274" s="22"/>
      <c r="CB274" s="22"/>
      <c r="CC274" s="22"/>
      <c r="CD274" s="22"/>
      <c r="CE274" s="22"/>
      <c r="CF274" s="22"/>
      <c r="CG274" s="22"/>
      <c r="CH274" s="22"/>
      <c r="CI274" s="22"/>
      <c r="CJ274" s="22"/>
      <c r="CK274" s="22"/>
      <c r="CL274" s="22"/>
      <c r="CM274" s="22"/>
      <c r="CN274" s="22"/>
      <c r="CO274" s="22"/>
      <c r="CP274" s="22"/>
      <c r="CQ274" s="22"/>
      <c r="CR274" s="22"/>
      <c r="CS274" s="22"/>
      <c r="CT274" s="22"/>
      <c r="CU274" s="22"/>
      <c r="CV274" s="22"/>
      <c r="CW274" s="22"/>
      <c r="CX274" s="22"/>
      <c r="CY274" s="22"/>
      <c r="CZ274" s="22"/>
    </row>
    <row r="275" s="514" customFormat="true" ht="15" customHeight="true" x14ac:dyDescent="0.2">
      <c r="B275" s="513"/>
      <c r="X275" s="357"/>
      <c r="Y275" s="357"/>
      <c r="Z275" s="357"/>
      <c r="AA275" s="357"/>
      <c r="AB275" s="357"/>
      <c r="AC275" s="357"/>
      <c r="AD275" s="357"/>
      <c r="AE275" s="357"/>
      <c r="AF275" s="357"/>
      <c r="AG275" s="357"/>
      <c r="AH275" s="357"/>
      <c r="AI275" s="357"/>
      <c r="AJ275" s="357"/>
      <c r="AK275" s="357"/>
      <c r="AL275" s="357"/>
      <c r="AM275" s="357"/>
      <c r="AN275" s="357"/>
      <c r="AO275" s="357"/>
      <c r="AP275" s="357"/>
      <c r="AQ275" s="357"/>
      <c r="AR275" s="357"/>
      <c r="AS275" s="357"/>
      <c r="AT275" s="357"/>
      <c r="AU275" s="357"/>
      <c r="AV275" s="357"/>
      <c r="AW275" s="357"/>
      <c r="AX275" s="357"/>
      <c r="AY275" s="357"/>
      <c r="AZ275" s="357"/>
      <c r="BA275" s="1084"/>
      <c r="BB275" s="604" t="s">
        <v>48</v>
      </c>
      <c r="BC275" s="72" t="s">
        <v>35</v>
      </c>
      <c r="BD275" s="68" t="s">
        <v>35</v>
      </c>
      <c r="BE275" s="68" t="s">
        <v>35</v>
      </c>
      <c r="BF275" s="68" t="s">
        <v>35</v>
      </c>
      <c r="BG275" s="63" t="s">
        <v>35</v>
      </c>
      <c r="BH275" s="72" t="s">
        <v>35</v>
      </c>
      <c r="BI275" s="68" t="s">
        <v>35</v>
      </c>
      <c r="BJ275" s="68" t="s">
        <v>35</v>
      </c>
      <c r="BK275" s="68" t="s">
        <v>35</v>
      </c>
      <c r="BL275" s="63" t="s">
        <v>35</v>
      </c>
      <c r="BM275" s="72" t="s">
        <v>35</v>
      </c>
      <c r="BN275" s="68" t="s">
        <v>35</v>
      </c>
      <c r="BO275" s="68" t="s">
        <v>35</v>
      </c>
      <c r="BP275" s="68" t="s">
        <v>35</v>
      </c>
      <c r="BQ275" s="63" t="s">
        <v>35</v>
      </c>
      <c r="BR275" s="72" t="s">
        <v>35</v>
      </c>
      <c r="BS275" s="68" t="s">
        <v>35</v>
      </c>
      <c r="BT275" s="68" t="s">
        <v>35</v>
      </c>
      <c r="BU275" s="68" t="s">
        <v>35</v>
      </c>
      <c r="BV275" s="68" t="s">
        <v>35</v>
      </c>
      <c r="BW275" s="56" t="s">
        <v>35</v>
      </c>
      <c r="BX275" s="22"/>
      <c r="BY275" s="22"/>
      <c r="BZ275" s="22"/>
      <c r="CA275" s="22"/>
      <c r="CB275" s="22"/>
      <c r="CC275" s="22"/>
      <c r="CD275" s="22"/>
      <c r="CE275" s="22"/>
      <c r="CF275" s="22"/>
      <c r="CG275" s="22"/>
      <c r="CH275" s="22"/>
      <c r="CI275" s="22"/>
      <c r="CJ275" s="22"/>
      <c r="CK275" s="22"/>
      <c r="CL275" s="22"/>
      <c r="CM275" s="22"/>
      <c r="CN275" s="22"/>
      <c r="CO275" s="22"/>
      <c r="CP275" s="22"/>
      <c r="CQ275" s="22"/>
      <c r="CR275" s="22"/>
      <c r="CS275" s="22"/>
      <c r="CT275" s="22"/>
      <c r="CU275" s="22"/>
      <c r="CV275" s="22"/>
      <c r="CW275" s="22"/>
      <c r="CX275" s="22"/>
      <c r="CY275" s="22"/>
      <c r="CZ275" s="22"/>
    </row>
    <row r="276" s="514" customFormat="true" ht="15" customHeight="true" x14ac:dyDescent="0.2">
      <c r="B276" s="513"/>
      <c r="X276" s="357"/>
      <c r="Y276" s="357"/>
      <c r="Z276" s="357"/>
      <c r="AA276" s="357"/>
      <c r="AB276" s="357"/>
      <c r="AC276" s="357"/>
      <c r="AD276" s="357"/>
      <c r="AE276" s="357"/>
      <c r="AF276" s="357"/>
      <c r="AG276" s="357"/>
      <c r="AH276" s="357"/>
      <c r="AI276" s="357"/>
      <c r="AJ276" s="357"/>
      <c r="AK276" s="357"/>
      <c r="AL276" s="357"/>
      <c r="AM276" s="357"/>
      <c r="AN276" s="357"/>
      <c r="AO276" s="357"/>
      <c r="AP276" s="357"/>
      <c r="AQ276" s="357"/>
      <c r="AR276" s="357"/>
      <c r="AS276" s="357"/>
      <c r="AT276" s="357"/>
      <c r="AU276" s="357"/>
      <c r="AV276" s="357"/>
      <c r="AW276" s="357"/>
      <c r="AX276" s="357"/>
      <c r="AY276" s="357"/>
      <c r="AZ276" s="357"/>
      <c r="BA276" s="1084"/>
      <c r="BB276" s="604" t="s">
        <v>114</v>
      </c>
      <c r="BC276" s="72" t="s">
        <v>35</v>
      </c>
      <c r="BD276" s="68" t="s">
        <v>35</v>
      </c>
      <c r="BE276" s="68" t="s">
        <v>35</v>
      </c>
      <c r="BF276" s="68" t="s">
        <v>35</v>
      </c>
      <c r="BG276" s="63" t="s">
        <v>35</v>
      </c>
      <c r="BH276" s="72" t="s">
        <v>35</v>
      </c>
      <c r="BI276" s="68" t="s">
        <v>35</v>
      </c>
      <c r="BJ276" s="68" t="s">
        <v>35</v>
      </c>
      <c r="BK276" s="68" t="s">
        <v>35</v>
      </c>
      <c r="BL276" s="63" t="s">
        <v>35</v>
      </c>
      <c r="BM276" s="72" t="s">
        <v>35</v>
      </c>
      <c r="BN276" s="68" t="s">
        <v>35</v>
      </c>
      <c r="BO276" s="68" t="s">
        <v>35</v>
      </c>
      <c r="BP276" s="68" t="s">
        <v>35</v>
      </c>
      <c r="BQ276" s="63" t="s">
        <v>35</v>
      </c>
      <c r="BR276" s="72" t="s">
        <v>35</v>
      </c>
      <c r="BS276" s="68" t="s">
        <v>35</v>
      </c>
      <c r="BT276" s="68" t="s">
        <v>35</v>
      </c>
      <c r="BU276" s="68" t="s">
        <v>35</v>
      </c>
      <c r="BV276" s="68" t="s">
        <v>35</v>
      </c>
      <c r="BW276" s="56" t="s">
        <v>35</v>
      </c>
      <c r="BX276" s="22"/>
      <c r="BY276" s="22"/>
      <c r="BZ276" s="22"/>
      <c r="CA276" s="22"/>
      <c r="CB276" s="22"/>
      <c r="CC276" s="22"/>
      <c r="CD276" s="22"/>
      <c r="CE276" s="22"/>
      <c r="CF276" s="22"/>
      <c r="CG276" s="22"/>
      <c r="CH276" s="22"/>
      <c r="CI276" s="22"/>
      <c r="CJ276" s="22"/>
      <c r="CK276" s="22"/>
      <c r="CL276" s="22"/>
      <c r="CM276" s="22"/>
      <c r="CN276" s="22"/>
      <c r="CO276" s="22"/>
      <c r="CP276" s="22"/>
      <c r="CQ276" s="22"/>
      <c r="CR276" s="22"/>
      <c r="CS276" s="22"/>
      <c r="CT276" s="22"/>
      <c r="CU276" s="22"/>
      <c r="CV276" s="22"/>
      <c r="CW276" s="22"/>
      <c r="CX276" s="22"/>
      <c r="CY276" s="22"/>
      <c r="CZ276" s="22"/>
    </row>
    <row r="277" s="514" customFormat="true" ht="15" customHeight="true" x14ac:dyDescent="0.2">
      <c r="B277" s="513"/>
      <c r="X277" s="357"/>
      <c r="Y277" s="357"/>
      <c r="Z277" s="357"/>
      <c r="AA277" s="357"/>
      <c r="AB277" s="357"/>
      <c r="AC277" s="357"/>
      <c r="AD277" s="357"/>
      <c r="AE277" s="357"/>
      <c r="AF277" s="357"/>
      <c r="AG277" s="357"/>
      <c r="AH277" s="357"/>
      <c r="AI277" s="357"/>
      <c r="AJ277" s="357"/>
      <c r="AK277" s="357"/>
      <c r="AL277" s="357"/>
      <c r="AM277" s="357"/>
      <c r="AN277" s="357"/>
      <c r="AO277" s="357"/>
      <c r="AP277" s="357"/>
      <c r="AQ277" s="357"/>
      <c r="AR277" s="357"/>
      <c r="AS277" s="357"/>
      <c r="AT277" s="357"/>
      <c r="AU277" s="357"/>
      <c r="AV277" s="357"/>
      <c r="AW277" s="357"/>
      <c r="AX277" s="357"/>
      <c r="AY277" s="357"/>
      <c r="AZ277" s="357"/>
      <c r="BA277" s="1084" t="s">
        <v>77</v>
      </c>
      <c r="BB277" s="604" t="s">
        <v>78</v>
      </c>
      <c r="BC277" s="72" t="s">
        <v>35</v>
      </c>
      <c r="BD277" s="68" t="s">
        <v>35</v>
      </c>
      <c r="BE277" s="68" t="s">
        <v>35</v>
      </c>
      <c r="BF277" s="68" t="s">
        <v>35</v>
      </c>
      <c r="BG277" s="63" t="s">
        <v>35</v>
      </c>
      <c r="BH277" s="72" t="s">
        <v>35</v>
      </c>
      <c r="BI277" s="68" t="s">
        <v>35</v>
      </c>
      <c r="BJ277" s="68" t="s">
        <v>35</v>
      </c>
      <c r="BK277" s="68" t="s">
        <v>35</v>
      </c>
      <c r="BL277" s="63" t="s">
        <v>35</v>
      </c>
      <c r="BM277" s="72" t="s">
        <v>35</v>
      </c>
      <c r="BN277" s="68" t="s">
        <v>35</v>
      </c>
      <c r="BO277" s="68" t="s">
        <v>35</v>
      </c>
      <c r="BP277" s="68" t="s">
        <v>35</v>
      </c>
      <c r="BQ277" s="63" t="s">
        <v>35</v>
      </c>
      <c r="BR277" s="72" t="s">
        <v>35</v>
      </c>
      <c r="BS277" s="68" t="s">
        <v>35</v>
      </c>
      <c r="BT277" s="68" t="s">
        <v>35</v>
      </c>
      <c r="BU277" s="68" t="s">
        <v>35</v>
      </c>
      <c r="BV277" s="68" t="s">
        <v>35</v>
      </c>
      <c r="BW277" s="56" t="s">
        <v>35</v>
      </c>
      <c r="BX277" s="22"/>
      <c r="BY277" s="22"/>
      <c r="BZ277" s="22"/>
      <c r="CA277" s="22"/>
      <c r="CB277" s="22"/>
      <c r="CC277" s="22"/>
      <c r="CD277" s="22"/>
      <c r="CE277" s="22"/>
      <c r="CF277" s="22"/>
      <c r="CG277" s="22"/>
      <c r="CH277" s="22"/>
      <c r="CI277" s="22"/>
      <c r="CJ277" s="22"/>
      <c r="CK277" s="22"/>
      <c r="CL277" s="22"/>
      <c r="CM277" s="22"/>
      <c r="CN277" s="22"/>
      <c r="CO277" s="22"/>
      <c r="CP277" s="22"/>
      <c r="CQ277" s="22"/>
      <c r="CR277" s="22"/>
      <c r="CS277" s="22"/>
      <c r="CT277" s="22"/>
      <c r="CU277" s="22"/>
      <c r="CV277" s="22"/>
      <c r="CW277" s="22"/>
      <c r="CX277" s="22"/>
      <c r="CY277" s="22"/>
      <c r="CZ277" s="22"/>
    </row>
    <row r="278" s="514" customFormat="true" ht="15" customHeight="true" x14ac:dyDescent="0.2">
      <c r="B278" s="513"/>
      <c r="X278" s="357"/>
      <c r="Y278" s="357"/>
      <c r="Z278" s="357"/>
      <c r="AA278" s="357"/>
      <c r="AB278" s="357"/>
      <c r="AC278" s="357"/>
      <c r="AD278" s="357"/>
      <c r="AE278" s="357"/>
      <c r="AF278" s="357"/>
      <c r="AG278" s="357"/>
      <c r="AH278" s="357"/>
      <c r="AI278" s="357"/>
      <c r="AJ278" s="357"/>
      <c r="AK278" s="357"/>
      <c r="AL278" s="357"/>
      <c r="AM278" s="357"/>
      <c r="AN278" s="357"/>
      <c r="AO278" s="357"/>
      <c r="AP278" s="357"/>
      <c r="AQ278" s="357"/>
      <c r="AR278" s="357"/>
      <c r="AS278" s="357"/>
      <c r="AT278" s="357"/>
      <c r="AU278" s="357"/>
      <c r="AV278" s="357"/>
      <c r="AW278" s="357"/>
      <c r="AX278" s="357"/>
      <c r="AY278" s="357"/>
      <c r="AZ278" s="357"/>
      <c r="BA278" s="1084"/>
      <c r="BB278" s="604" t="s">
        <v>79</v>
      </c>
      <c r="BC278" s="72" t="s">
        <v>35</v>
      </c>
      <c r="BD278" s="68" t="s">
        <v>35</v>
      </c>
      <c r="BE278" s="68" t="s">
        <v>35</v>
      </c>
      <c r="BF278" s="68" t="s">
        <v>35</v>
      </c>
      <c r="BG278" s="63" t="s">
        <v>35</v>
      </c>
      <c r="BH278" s="72" t="s">
        <v>35</v>
      </c>
      <c r="BI278" s="68" t="s">
        <v>35</v>
      </c>
      <c r="BJ278" s="68" t="s">
        <v>35</v>
      </c>
      <c r="BK278" s="68" t="s">
        <v>35</v>
      </c>
      <c r="BL278" s="63" t="s">
        <v>35</v>
      </c>
      <c r="BM278" s="72" t="s">
        <v>35</v>
      </c>
      <c r="BN278" s="68" t="s">
        <v>35</v>
      </c>
      <c r="BO278" s="68" t="s">
        <v>35</v>
      </c>
      <c r="BP278" s="68" t="s">
        <v>35</v>
      </c>
      <c r="BQ278" s="63" t="s">
        <v>35</v>
      </c>
      <c r="BR278" s="72" t="s">
        <v>35</v>
      </c>
      <c r="BS278" s="68" t="s">
        <v>35</v>
      </c>
      <c r="BT278" s="68" t="s">
        <v>35</v>
      </c>
      <c r="BU278" s="68" t="s">
        <v>35</v>
      </c>
      <c r="BV278" s="68" t="s">
        <v>35</v>
      </c>
      <c r="BW278" s="56" t="s">
        <v>35</v>
      </c>
      <c r="BX278" s="22"/>
      <c r="BY278" s="22"/>
      <c r="BZ278" s="22"/>
      <c r="CA278" s="22"/>
      <c r="CB278" s="22"/>
      <c r="CC278" s="22"/>
      <c r="CD278" s="22"/>
      <c r="CE278" s="22"/>
      <c r="CF278" s="22"/>
      <c r="CG278" s="22"/>
      <c r="CH278" s="22"/>
      <c r="CI278" s="22"/>
      <c r="CJ278" s="22"/>
      <c r="CK278" s="22"/>
      <c r="CL278" s="22"/>
      <c r="CM278" s="22"/>
      <c r="CN278" s="22"/>
      <c r="CO278" s="22"/>
      <c r="CP278" s="22"/>
      <c r="CQ278" s="22"/>
      <c r="CR278" s="22"/>
      <c r="CS278" s="22"/>
      <c r="CT278" s="22"/>
      <c r="CU278" s="22"/>
      <c r="CV278" s="22"/>
      <c r="CW278" s="22"/>
      <c r="CX278" s="22"/>
      <c r="CY278" s="22"/>
      <c r="CZ278" s="22"/>
    </row>
    <row r="279" s="514" customFormat="true" ht="15" customHeight="true" x14ac:dyDescent="0.2">
      <c r="B279" s="513"/>
      <c r="X279" s="357"/>
      <c r="Y279" s="357"/>
      <c r="Z279" s="357"/>
      <c r="AA279" s="357"/>
      <c r="AB279" s="357"/>
      <c r="AC279" s="357"/>
      <c r="AD279" s="357"/>
      <c r="AE279" s="357"/>
      <c r="AF279" s="357"/>
      <c r="AG279" s="357"/>
      <c r="AH279" s="357"/>
      <c r="AI279" s="357"/>
      <c r="AJ279" s="357"/>
      <c r="AK279" s="357"/>
      <c r="AL279" s="357"/>
      <c r="AM279" s="357"/>
      <c r="AN279" s="357"/>
      <c r="AO279" s="357"/>
      <c r="AP279" s="357"/>
      <c r="AQ279" s="357"/>
      <c r="AR279" s="357"/>
      <c r="AS279" s="357"/>
      <c r="AT279" s="357"/>
      <c r="AU279" s="357"/>
      <c r="AV279" s="357"/>
      <c r="AW279" s="357"/>
      <c r="AX279" s="357"/>
      <c r="AY279" s="357"/>
      <c r="AZ279" s="357"/>
      <c r="BA279" s="1084"/>
      <c r="BB279" s="604" t="s">
        <v>80</v>
      </c>
      <c r="BC279" s="72" t="s">
        <v>35</v>
      </c>
      <c r="BD279" s="65" t="s">
        <v>35</v>
      </c>
      <c r="BE279" s="65" t="s">
        <v>35</v>
      </c>
      <c r="BF279" s="65" t="s">
        <v>35</v>
      </c>
      <c r="BG279" s="60" t="s">
        <v>35</v>
      </c>
      <c r="BH279" s="72" t="s">
        <v>35</v>
      </c>
      <c r="BI279" s="65" t="s">
        <v>35</v>
      </c>
      <c r="BJ279" s="65" t="s">
        <v>35</v>
      </c>
      <c r="BK279" s="65" t="s">
        <v>35</v>
      </c>
      <c r="BL279" s="60" t="s">
        <v>35</v>
      </c>
      <c r="BM279" s="72" t="s">
        <v>35</v>
      </c>
      <c r="BN279" s="65" t="s">
        <v>35</v>
      </c>
      <c r="BO279" s="65" t="s">
        <v>35</v>
      </c>
      <c r="BP279" s="65" t="s">
        <v>35</v>
      </c>
      <c r="BQ279" s="60" t="s">
        <v>35</v>
      </c>
      <c r="BR279" s="72" t="s">
        <v>35</v>
      </c>
      <c r="BS279" s="65" t="s">
        <v>35</v>
      </c>
      <c r="BT279" s="65" t="s">
        <v>35</v>
      </c>
      <c r="BU279" s="65" t="s">
        <v>35</v>
      </c>
      <c r="BV279" s="65" t="s">
        <v>35</v>
      </c>
      <c r="BW279" s="54" t="s">
        <v>35</v>
      </c>
      <c r="BX279" s="22"/>
      <c r="BY279" s="22"/>
      <c r="BZ279" s="22"/>
      <c r="CA279" s="22"/>
      <c r="CB279" s="22"/>
      <c r="CC279" s="22"/>
      <c r="CD279" s="22"/>
      <c r="CE279" s="22"/>
      <c r="CF279" s="22"/>
      <c r="CG279" s="22"/>
      <c r="CH279" s="22"/>
      <c r="CI279" s="22"/>
      <c r="CJ279" s="22"/>
      <c r="CK279" s="22"/>
      <c r="CL279" s="22"/>
      <c r="CM279" s="22"/>
      <c r="CN279" s="22"/>
      <c r="CO279" s="22"/>
      <c r="CP279" s="22"/>
      <c r="CQ279" s="22"/>
      <c r="CR279" s="22"/>
      <c r="CS279" s="22"/>
      <c r="CT279" s="22"/>
      <c r="CU279" s="22"/>
      <c r="CV279" s="22"/>
      <c r="CW279" s="22"/>
      <c r="CX279" s="22"/>
      <c r="CY279" s="22"/>
      <c r="CZ279" s="22"/>
    </row>
    <row r="280" s="514" customFormat="true" ht="15" customHeight="true" x14ac:dyDescent="0.2">
      <c r="B280" s="513"/>
      <c r="X280" s="357"/>
      <c r="Y280" s="357"/>
      <c r="Z280" s="357"/>
      <c r="AA280" s="357"/>
      <c r="AB280" s="357"/>
      <c r="AC280" s="357"/>
      <c r="AD280" s="357"/>
      <c r="AE280" s="357"/>
      <c r="AF280" s="357"/>
      <c r="AG280" s="357"/>
      <c r="AH280" s="357"/>
      <c r="AI280" s="357"/>
      <c r="AJ280" s="357"/>
      <c r="AK280" s="357"/>
      <c r="AL280" s="357"/>
      <c r="AM280" s="357"/>
      <c r="AN280" s="357"/>
      <c r="AO280" s="357"/>
      <c r="AP280" s="357"/>
      <c r="AQ280" s="357"/>
      <c r="AR280" s="357"/>
      <c r="AS280" s="357"/>
      <c r="AT280" s="357"/>
      <c r="AU280" s="357"/>
      <c r="AV280" s="357"/>
      <c r="AW280" s="357"/>
      <c r="AX280" s="357"/>
      <c r="AY280" s="357"/>
      <c r="AZ280" s="357"/>
      <c r="BA280" s="1084"/>
      <c r="BB280" s="604" t="s">
        <v>81</v>
      </c>
      <c r="BC280" s="72" t="s">
        <v>35</v>
      </c>
      <c r="BD280" s="65" t="s">
        <v>35</v>
      </c>
      <c r="BE280" s="65" t="s">
        <v>35</v>
      </c>
      <c r="BF280" s="65" t="s">
        <v>35</v>
      </c>
      <c r="BG280" s="60" t="s">
        <v>35</v>
      </c>
      <c r="BH280" s="72" t="s">
        <v>35</v>
      </c>
      <c r="BI280" s="65" t="s">
        <v>35</v>
      </c>
      <c r="BJ280" s="65" t="s">
        <v>35</v>
      </c>
      <c r="BK280" s="65" t="s">
        <v>35</v>
      </c>
      <c r="BL280" s="60" t="s">
        <v>35</v>
      </c>
      <c r="BM280" s="72" t="s">
        <v>35</v>
      </c>
      <c r="BN280" s="65" t="s">
        <v>35</v>
      </c>
      <c r="BO280" s="65" t="s">
        <v>35</v>
      </c>
      <c r="BP280" s="65" t="s">
        <v>35</v>
      </c>
      <c r="BQ280" s="60" t="s">
        <v>35</v>
      </c>
      <c r="BR280" s="72" t="s">
        <v>35</v>
      </c>
      <c r="BS280" s="65" t="s">
        <v>35</v>
      </c>
      <c r="BT280" s="65" t="s">
        <v>35</v>
      </c>
      <c r="BU280" s="65" t="s">
        <v>35</v>
      </c>
      <c r="BV280" s="65" t="s">
        <v>35</v>
      </c>
      <c r="BW280" s="54" t="s">
        <v>35</v>
      </c>
      <c r="BX280" s="22"/>
      <c r="BY280" s="22"/>
      <c r="BZ280" s="22"/>
      <c r="CA280" s="22"/>
      <c r="CB280" s="22"/>
      <c r="CC280" s="22"/>
      <c r="CD280" s="22"/>
      <c r="CE280" s="22"/>
      <c r="CF280" s="22"/>
      <c r="CG280" s="22"/>
      <c r="CH280" s="22"/>
      <c r="CI280" s="22"/>
      <c r="CJ280" s="22"/>
      <c r="CK280" s="22"/>
      <c r="CL280" s="22"/>
      <c r="CM280" s="22"/>
      <c r="CN280" s="22"/>
      <c r="CO280" s="22"/>
      <c r="CP280" s="22"/>
      <c r="CQ280" s="22"/>
      <c r="CR280" s="22"/>
      <c r="CS280" s="22"/>
      <c r="CT280" s="22"/>
      <c r="CU280" s="22"/>
      <c r="CV280" s="22"/>
      <c r="CW280" s="22"/>
      <c r="CX280" s="22"/>
      <c r="CY280" s="22"/>
      <c r="CZ280" s="22"/>
    </row>
    <row r="281" s="514" customFormat="true" ht="15" customHeight="true" x14ac:dyDescent="0.2">
      <c r="B281" s="513"/>
      <c r="X281" s="357"/>
      <c r="Y281" s="357"/>
      <c r="Z281" s="357"/>
      <c r="AA281" s="357"/>
      <c r="AB281" s="357"/>
      <c r="AC281" s="357"/>
      <c r="AD281" s="357"/>
      <c r="AE281" s="357"/>
      <c r="AF281" s="357"/>
      <c r="AG281" s="357"/>
      <c r="AH281" s="357"/>
      <c r="AI281" s="357"/>
      <c r="AJ281" s="357"/>
      <c r="AK281" s="357"/>
      <c r="AL281" s="357"/>
      <c r="AM281" s="357"/>
      <c r="AN281" s="357"/>
      <c r="AO281" s="357"/>
      <c r="AP281" s="357"/>
      <c r="AQ281" s="357"/>
      <c r="AR281" s="357"/>
      <c r="AS281" s="357"/>
      <c r="AT281" s="357"/>
      <c r="AU281" s="357"/>
      <c r="AV281" s="357"/>
      <c r="AW281" s="357"/>
      <c r="AX281" s="357"/>
      <c r="AY281" s="357"/>
      <c r="AZ281" s="357"/>
      <c r="BA281" s="1084"/>
      <c r="BB281" s="604" t="s">
        <v>82</v>
      </c>
      <c r="BC281" s="72" t="s">
        <v>35</v>
      </c>
      <c r="BD281" s="65" t="s">
        <v>35</v>
      </c>
      <c r="BE281" s="65" t="s">
        <v>35</v>
      </c>
      <c r="BF281" s="65" t="s">
        <v>35</v>
      </c>
      <c r="BG281" s="60" t="s">
        <v>35</v>
      </c>
      <c r="BH281" s="72" t="s">
        <v>35</v>
      </c>
      <c r="BI281" s="65" t="s">
        <v>35</v>
      </c>
      <c r="BJ281" s="65" t="s">
        <v>35</v>
      </c>
      <c r="BK281" s="65" t="s">
        <v>35</v>
      </c>
      <c r="BL281" s="60" t="s">
        <v>35</v>
      </c>
      <c r="BM281" s="72" t="s">
        <v>35</v>
      </c>
      <c r="BN281" s="65" t="s">
        <v>35</v>
      </c>
      <c r="BO281" s="65" t="s">
        <v>35</v>
      </c>
      <c r="BP281" s="65" t="s">
        <v>35</v>
      </c>
      <c r="BQ281" s="60" t="s">
        <v>35</v>
      </c>
      <c r="BR281" s="72" t="s">
        <v>35</v>
      </c>
      <c r="BS281" s="65" t="s">
        <v>35</v>
      </c>
      <c r="BT281" s="65" t="s">
        <v>35</v>
      </c>
      <c r="BU281" s="65" t="s">
        <v>35</v>
      </c>
      <c r="BV281" s="65" t="s">
        <v>35</v>
      </c>
      <c r="BW281" s="54" t="s">
        <v>35</v>
      </c>
      <c r="BX281" s="22"/>
      <c r="BY281" s="22"/>
      <c r="BZ281" s="22"/>
      <c r="CA281" s="22"/>
      <c r="CB281" s="22"/>
      <c r="CC281" s="22"/>
      <c r="CD281" s="22"/>
      <c r="CE281" s="22"/>
      <c r="CF281" s="22"/>
      <c r="CG281" s="22"/>
      <c r="CH281" s="22"/>
      <c r="CI281" s="22"/>
      <c r="CJ281" s="22"/>
      <c r="CK281" s="22"/>
      <c r="CL281" s="22"/>
      <c r="CM281" s="22"/>
      <c r="CN281" s="22"/>
      <c r="CO281" s="22"/>
      <c r="CP281" s="22"/>
      <c r="CQ281" s="22"/>
      <c r="CR281" s="22"/>
      <c r="CS281" s="22"/>
      <c r="CT281" s="22"/>
      <c r="CU281" s="22"/>
      <c r="CV281" s="22"/>
      <c r="CW281" s="22"/>
      <c r="CX281" s="22"/>
      <c r="CY281" s="22"/>
      <c r="CZ281" s="22"/>
    </row>
    <row r="282" s="514" customFormat="true" ht="15" customHeight="true" x14ac:dyDescent="0.2">
      <c r="B282" s="513"/>
      <c r="X282" s="357"/>
      <c r="Y282" s="357"/>
      <c r="Z282" s="357"/>
      <c r="AA282" s="357"/>
      <c r="AB282" s="357"/>
      <c r="AC282" s="357"/>
      <c r="AD282" s="357"/>
      <c r="AE282" s="357"/>
      <c r="AF282" s="357"/>
      <c r="AG282" s="357"/>
      <c r="AH282" s="357"/>
      <c r="AI282" s="357"/>
      <c r="AJ282" s="357"/>
      <c r="AK282" s="357"/>
      <c r="AL282" s="357"/>
      <c r="AM282" s="357"/>
      <c r="AN282" s="357"/>
      <c r="AO282" s="357"/>
      <c r="AP282" s="357"/>
      <c r="AQ282" s="357"/>
      <c r="AR282" s="357"/>
      <c r="AS282" s="357"/>
      <c r="AT282" s="357"/>
      <c r="AU282" s="357"/>
      <c r="AV282" s="357"/>
      <c r="AW282" s="357"/>
      <c r="AX282" s="357"/>
      <c r="AY282" s="357"/>
      <c r="AZ282" s="357"/>
      <c r="BA282" s="1084"/>
      <c r="BB282" s="604" t="s">
        <v>83</v>
      </c>
      <c r="BC282" s="72" t="s">
        <v>35</v>
      </c>
      <c r="BD282" s="65" t="s">
        <v>35</v>
      </c>
      <c r="BE282" s="65" t="s">
        <v>35</v>
      </c>
      <c r="BF282" s="65" t="s">
        <v>35</v>
      </c>
      <c r="BG282" s="60" t="s">
        <v>35</v>
      </c>
      <c r="BH282" s="72" t="s">
        <v>35</v>
      </c>
      <c r="BI282" s="65" t="s">
        <v>35</v>
      </c>
      <c r="BJ282" s="65" t="s">
        <v>35</v>
      </c>
      <c r="BK282" s="65" t="s">
        <v>35</v>
      </c>
      <c r="BL282" s="60" t="s">
        <v>35</v>
      </c>
      <c r="BM282" s="72" t="s">
        <v>35</v>
      </c>
      <c r="BN282" s="65" t="s">
        <v>35</v>
      </c>
      <c r="BO282" s="65" t="s">
        <v>35</v>
      </c>
      <c r="BP282" s="65" t="s">
        <v>35</v>
      </c>
      <c r="BQ282" s="60" t="s">
        <v>35</v>
      </c>
      <c r="BR282" s="72" t="s">
        <v>35</v>
      </c>
      <c r="BS282" s="65" t="s">
        <v>35</v>
      </c>
      <c r="BT282" s="65" t="s">
        <v>35</v>
      </c>
      <c r="BU282" s="65" t="s">
        <v>35</v>
      </c>
      <c r="BV282" s="65" t="s">
        <v>35</v>
      </c>
      <c r="BW282" s="54" t="s">
        <v>35</v>
      </c>
      <c r="BX282" s="22"/>
      <c r="BY282" s="22"/>
      <c r="BZ282" s="22"/>
      <c r="CA282" s="22"/>
      <c r="CB282" s="22"/>
      <c r="CC282" s="22"/>
      <c r="CD282" s="22"/>
      <c r="CE282" s="22"/>
      <c r="CF282" s="22"/>
      <c r="CG282" s="22"/>
      <c r="CH282" s="22"/>
      <c r="CI282" s="22"/>
      <c r="CJ282" s="22"/>
      <c r="CK282" s="22"/>
      <c r="CL282" s="22"/>
      <c r="CM282" s="22"/>
      <c r="CN282" s="22"/>
      <c r="CO282" s="22"/>
      <c r="CP282" s="22"/>
      <c r="CQ282" s="22"/>
      <c r="CR282" s="22"/>
      <c r="CS282" s="22"/>
      <c r="CT282" s="22"/>
      <c r="CU282" s="22"/>
      <c r="CV282" s="22"/>
      <c r="CW282" s="22"/>
      <c r="CX282" s="22"/>
      <c r="CY282" s="22"/>
      <c r="CZ282" s="22"/>
    </row>
    <row r="283" s="514" customFormat="true" ht="15" customHeight="true" x14ac:dyDescent="0.2">
      <c r="B283" s="513"/>
      <c r="X283" s="357"/>
      <c r="Y283" s="357"/>
      <c r="Z283" s="357"/>
      <c r="AA283" s="357"/>
      <c r="AB283" s="357"/>
      <c r="AC283" s="357"/>
      <c r="AD283" s="357"/>
      <c r="AE283" s="357"/>
      <c r="AF283" s="357"/>
      <c r="AG283" s="357"/>
      <c r="AH283" s="357"/>
      <c r="AI283" s="357"/>
      <c r="AJ283" s="357"/>
      <c r="AK283" s="357"/>
      <c r="AL283" s="357"/>
      <c r="AM283" s="357"/>
      <c r="AN283" s="357"/>
      <c r="AO283" s="357"/>
      <c r="AP283" s="357"/>
      <c r="AQ283" s="357"/>
      <c r="AR283" s="357"/>
      <c r="AS283" s="357"/>
      <c r="AT283" s="357"/>
      <c r="AU283" s="357"/>
      <c r="AV283" s="357"/>
      <c r="AW283" s="357"/>
      <c r="AX283" s="357"/>
      <c r="AY283" s="357"/>
      <c r="AZ283" s="357"/>
      <c r="BA283" s="1084"/>
      <c r="BB283" s="604" t="s">
        <v>84</v>
      </c>
      <c r="BC283" s="72" t="s">
        <v>35</v>
      </c>
      <c r="BD283" s="65" t="s">
        <v>35</v>
      </c>
      <c r="BE283" s="65" t="s">
        <v>35</v>
      </c>
      <c r="BF283" s="65" t="s">
        <v>35</v>
      </c>
      <c r="BG283" s="60" t="s">
        <v>35</v>
      </c>
      <c r="BH283" s="72" t="s">
        <v>35</v>
      </c>
      <c r="BI283" s="65" t="s">
        <v>35</v>
      </c>
      <c r="BJ283" s="65" t="s">
        <v>35</v>
      </c>
      <c r="BK283" s="65" t="s">
        <v>35</v>
      </c>
      <c r="BL283" s="60" t="s">
        <v>35</v>
      </c>
      <c r="BM283" s="72" t="s">
        <v>35</v>
      </c>
      <c r="BN283" s="65" t="s">
        <v>35</v>
      </c>
      <c r="BO283" s="65" t="s">
        <v>35</v>
      </c>
      <c r="BP283" s="65" t="s">
        <v>35</v>
      </c>
      <c r="BQ283" s="60" t="s">
        <v>35</v>
      </c>
      <c r="BR283" s="72" t="s">
        <v>35</v>
      </c>
      <c r="BS283" s="65" t="s">
        <v>35</v>
      </c>
      <c r="BT283" s="65" t="s">
        <v>35</v>
      </c>
      <c r="BU283" s="65" t="s">
        <v>35</v>
      </c>
      <c r="BV283" s="65" t="s">
        <v>35</v>
      </c>
      <c r="BW283" s="54" t="s">
        <v>35</v>
      </c>
      <c r="BX283" s="22"/>
      <c r="BY283" s="22"/>
      <c r="BZ283" s="22"/>
      <c r="CA283" s="22"/>
      <c r="CB283" s="22"/>
      <c r="CC283" s="22"/>
      <c r="CD283" s="22"/>
      <c r="CE283" s="22"/>
      <c r="CF283" s="22"/>
      <c r="CG283" s="22"/>
      <c r="CH283" s="22"/>
      <c r="CI283" s="22"/>
      <c r="CJ283" s="22"/>
      <c r="CK283" s="22"/>
      <c r="CL283" s="22"/>
      <c r="CM283" s="22"/>
      <c r="CN283" s="22"/>
      <c r="CO283" s="22"/>
      <c r="CP283" s="22"/>
      <c r="CQ283" s="22"/>
      <c r="CR283" s="22"/>
      <c r="CS283" s="22"/>
      <c r="CT283" s="22"/>
      <c r="CU283" s="22"/>
      <c r="CV283" s="22"/>
      <c r="CW283" s="22"/>
      <c r="CX283" s="22"/>
      <c r="CY283" s="22"/>
      <c r="CZ283" s="22"/>
    </row>
    <row r="284" s="514" customFormat="true" ht="15" customHeight="true" x14ac:dyDescent="0.2">
      <c r="B284" s="513"/>
      <c r="X284" s="357"/>
      <c r="Y284" s="357"/>
      <c r="Z284" s="357"/>
      <c r="AA284" s="357"/>
      <c r="AB284" s="357"/>
      <c r="AC284" s="357"/>
      <c r="AD284" s="357"/>
      <c r="AE284" s="357"/>
      <c r="AF284" s="357"/>
      <c r="AG284" s="357"/>
      <c r="AH284" s="357"/>
      <c r="AI284" s="357"/>
      <c r="AJ284" s="357"/>
      <c r="AK284" s="357"/>
      <c r="AL284" s="357"/>
      <c r="AM284" s="357"/>
      <c r="AN284" s="357"/>
      <c r="AO284" s="357"/>
      <c r="AP284" s="357"/>
      <c r="AQ284" s="357"/>
      <c r="AR284" s="357"/>
      <c r="AS284" s="357"/>
      <c r="AT284" s="357"/>
      <c r="AU284" s="357"/>
      <c r="AV284" s="357"/>
      <c r="AW284" s="357"/>
      <c r="AX284" s="357"/>
      <c r="AY284" s="357"/>
      <c r="AZ284" s="357"/>
      <c r="BA284" s="1087"/>
      <c r="BB284" s="605" t="s">
        <v>114</v>
      </c>
      <c r="BC284" s="71" t="s">
        <v>35</v>
      </c>
      <c r="BD284" s="67" t="s">
        <v>35</v>
      </c>
      <c r="BE284" s="67" t="s">
        <v>35</v>
      </c>
      <c r="BF284" s="67" t="s">
        <v>35</v>
      </c>
      <c r="BG284" s="62" t="s">
        <v>35</v>
      </c>
      <c r="BH284" s="71" t="s">
        <v>35</v>
      </c>
      <c r="BI284" s="67" t="s">
        <v>35</v>
      </c>
      <c r="BJ284" s="67" t="s">
        <v>35</v>
      </c>
      <c r="BK284" s="67" t="s">
        <v>35</v>
      </c>
      <c r="BL284" s="62" t="s">
        <v>35</v>
      </c>
      <c r="BM284" s="71" t="s">
        <v>35</v>
      </c>
      <c r="BN284" s="67" t="s">
        <v>35</v>
      </c>
      <c r="BO284" s="67" t="s">
        <v>35</v>
      </c>
      <c r="BP284" s="67" t="s">
        <v>35</v>
      </c>
      <c r="BQ284" s="62" t="s">
        <v>35</v>
      </c>
      <c r="BR284" s="71" t="s">
        <v>35</v>
      </c>
      <c r="BS284" s="67" t="s">
        <v>35</v>
      </c>
      <c r="BT284" s="67" t="s">
        <v>35</v>
      </c>
      <c r="BU284" s="67" t="s">
        <v>35</v>
      </c>
      <c r="BV284" s="67" t="s">
        <v>35</v>
      </c>
      <c r="BW284" s="55" t="s">
        <v>35</v>
      </c>
      <c r="BX284" s="22"/>
      <c r="BY284" s="22"/>
      <c r="BZ284" s="22"/>
      <c r="CA284" s="22"/>
      <c r="CB284" s="22"/>
      <c r="CC284" s="22"/>
      <c r="CD284" s="22"/>
      <c r="CE284" s="22"/>
      <c r="CF284" s="22"/>
      <c r="CG284" s="22"/>
      <c r="CH284" s="22"/>
      <c r="CI284" s="22"/>
      <c r="CJ284" s="22"/>
      <c r="CK284" s="22"/>
      <c r="CL284" s="22"/>
      <c r="CM284" s="22"/>
      <c r="CN284" s="22"/>
      <c r="CO284" s="22"/>
      <c r="CP284" s="22"/>
      <c r="CQ284" s="22"/>
      <c r="CR284" s="22"/>
      <c r="CS284" s="22"/>
      <c r="CT284" s="22"/>
      <c r="CU284" s="22"/>
      <c r="CV284" s="22"/>
      <c r="CW284" s="22"/>
      <c r="CX284" s="22"/>
      <c r="CY284" s="22"/>
      <c r="CZ284" s="22"/>
    </row>
    <row r="285" s="514" customFormat="true" ht="15" customHeight="true" x14ac:dyDescent="0.2">
      <c r="B285" s="513"/>
      <c r="X285" s="357"/>
      <c r="Y285" s="357"/>
      <c r="Z285" s="357"/>
      <c r="AA285" s="357"/>
      <c r="AB285" s="357"/>
      <c r="AC285" s="357"/>
      <c r="AD285" s="357"/>
      <c r="AE285" s="357"/>
      <c r="AF285" s="357"/>
      <c r="AG285" s="357"/>
      <c r="AH285" s="357"/>
      <c r="AI285" s="357"/>
      <c r="AJ285" s="357"/>
      <c r="AK285" s="357"/>
      <c r="AL285" s="357"/>
      <c r="AM285" s="357"/>
      <c r="AN285" s="357"/>
      <c r="AO285" s="357"/>
      <c r="AP285" s="357"/>
      <c r="AQ285" s="357"/>
      <c r="AR285" s="357"/>
      <c r="AS285" s="357"/>
      <c r="AT285" s="357"/>
      <c r="AU285" s="357"/>
      <c r="AV285" s="357"/>
      <c r="AW285" s="357"/>
      <c r="AX285" s="357"/>
      <c r="AY285" s="357"/>
      <c r="AZ285" s="357"/>
      <c r="BA285" s="321"/>
      <c r="BB285" s="319"/>
      <c r="BC285" s="319"/>
      <c r="BD285" s="319"/>
      <c r="BE285" s="319"/>
      <c r="BF285" s="319"/>
      <c r="BG285" s="319"/>
      <c r="BH285" s="319"/>
      <c r="BI285" s="319"/>
      <c r="BJ285" s="319"/>
      <c r="BK285" s="319"/>
      <c r="BL285" s="319"/>
      <c r="BM285" s="319"/>
      <c r="BN285" s="319"/>
      <c r="BO285" s="319"/>
      <c r="BP285" s="319"/>
      <c r="BQ285" s="319"/>
      <c r="BR285" s="319"/>
      <c r="BS285" s="319"/>
      <c r="BT285" s="319"/>
      <c r="BU285" s="319"/>
      <c r="BV285" s="319"/>
      <c r="BW285" s="321"/>
      <c r="BX285" s="356"/>
      <c r="BY285" s="356"/>
      <c r="BZ285" s="356"/>
      <c r="CA285" s="356"/>
      <c r="CB285" s="356"/>
      <c r="CC285" s="356"/>
      <c r="CD285" s="356"/>
      <c r="CE285" s="356"/>
      <c r="CF285" s="356"/>
      <c r="CG285" s="356"/>
      <c r="CH285" s="356"/>
      <c r="CI285" s="356"/>
      <c r="CJ285" s="356"/>
      <c r="CK285" s="356"/>
      <c r="CL285" s="356"/>
      <c r="CM285" s="356"/>
      <c r="CN285" s="356"/>
      <c r="CO285" s="356"/>
      <c r="CP285" s="356"/>
      <c r="CQ285" s="356"/>
      <c r="CR285" s="356"/>
      <c r="CS285" s="356"/>
      <c r="CT285" s="356"/>
      <c r="CU285" s="356"/>
      <c r="CV285" s="356"/>
      <c r="CW285" s="356"/>
      <c r="CX285" s="356"/>
      <c r="CY285" s="356"/>
      <c r="CZ285" s="356"/>
    </row>
    <row r="286" s="514" customFormat="true" ht="15" customHeight="true" x14ac:dyDescent="0.2">
      <c r="B286" s="513"/>
      <c r="X286" s="357"/>
      <c r="Y286" s="357"/>
      <c r="Z286" s="357"/>
      <c r="AA286" s="357"/>
      <c r="AB286" s="357"/>
      <c r="AC286" s="357"/>
      <c r="AD286" s="357"/>
      <c r="AE286" s="357"/>
      <c r="AF286" s="357"/>
      <c r="AG286" s="357"/>
      <c r="AH286" s="357"/>
      <c r="AI286" s="357"/>
      <c r="AJ286" s="357"/>
      <c r="AK286" s="357"/>
      <c r="AL286" s="357"/>
      <c r="AM286" s="357"/>
      <c r="AN286" s="357"/>
      <c r="AO286" s="357"/>
      <c r="AP286" s="357"/>
      <c r="AQ286" s="357"/>
      <c r="AR286" s="357"/>
      <c r="AS286" s="357"/>
      <c r="AT286" s="357"/>
      <c r="AU286" s="357"/>
      <c r="AV286" s="357"/>
      <c r="AW286" s="357"/>
      <c r="AX286" s="357"/>
      <c r="AY286" s="357"/>
      <c r="AZ286" s="357"/>
      <c r="BA286" s="321"/>
      <c r="BB286" s="319"/>
      <c r="BC286" s="319"/>
      <c r="BD286" s="319"/>
      <c r="BE286" s="319"/>
      <c r="BF286" s="319"/>
      <c r="BG286" s="319"/>
      <c r="BH286" s="319"/>
      <c r="BI286" s="319"/>
      <c r="BJ286" s="319"/>
      <c r="BK286" s="319"/>
      <c r="BL286" s="319"/>
      <c r="BM286" s="319"/>
      <c r="BN286" s="319"/>
      <c r="BO286" s="319"/>
      <c r="BP286" s="319"/>
      <c r="BQ286" s="319"/>
      <c r="BR286" s="319"/>
      <c r="BS286" s="319"/>
      <c r="BT286" s="319"/>
      <c r="BU286" s="319"/>
      <c r="BV286" s="319"/>
      <c r="BW286" s="321"/>
      <c r="BX286" s="356"/>
      <c r="BY286" s="356"/>
      <c r="BZ286" s="356"/>
      <c r="CA286" s="356"/>
      <c r="CB286" s="356"/>
      <c r="CC286" s="356"/>
      <c r="CD286" s="356"/>
      <c r="CE286" s="356"/>
      <c r="CF286" s="356"/>
      <c r="CG286" s="356"/>
      <c r="CH286" s="356"/>
      <c r="CI286" s="356"/>
      <c r="CJ286" s="356"/>
      <c r="CK286" s="356"/>
      <c r="CL286" s="356"/>
      <c r="CM286" s="356"/>
      <c r="CN286" s="356"/>
      <c r="CO286" s="356"/>
      <c r="CP286" s="356"/>
      <c r="CQ286" s="356"/>
      <c r="CR286" s="356"/>
      <c r="CS286" s="356"/>
      <c r="CT286" s="356"/>
      <c r="CU286" s="356"/>
      <c r="CV286" s="356"/>
      <c r="CW286" s="356"/>
      <c r="CX286" s="356"/>
      <c r="CY286" s="356"/>
      <c r="CZ286" s="356"/>
    </row>
    <row r="287" s="514" customFormat="true" ht="15" customHeight="true" x14ac:dyDescent="0.2">
      <c r="B287" s="513"/>
      <c r="X287" s="357"/>
      <c r="Y287" s="357"/>
      <c r="Z287" s="357"/>
      <c r="AA287" s="357"/>
      <c r="AB287" s="357"/>
      <c r="AC287" s="357"/>
      <c r="AD287" s="357"/>
      <c r="AE287" s="357"/>
      <c r="AF287" s="357"/>
      <c r="AG287" s="357"/>
      <c r="AH287" s="357"/>
      <c r="AI287" s="357"/>
      <c r="AJ287" s="357"/>
      <c r="AK287" s="357"/>
      <c r="AL287" s="357"/>
      <c r="AM287" s="357"/>
      <c r="AN287" s="357"/>
      <c r="AO287" s="357"/>
      <c r="AP287" s="357"/>
      <c r="AQ287" s="357"/>
      <c r="AR287" s="357"/>
      <c r="AS287" s="357"/>
      <c r="AT287" s="357"/>
      <c r="AU287" s="357"/>
      <c r="AV287" s="357"/>
      <c r="AW287" s="357"/>
      <c r="AX287" s="357"/>
      <c r="AY287" s="357"/>
      <c r="AZ287" s="357"/>
      <c r="BA287" s="321"/>
      <c r="BB287" s="319"/>
      <c r="BC287" s="319"/>
      <c r="BD287" s="319"/>
      <c r="BE287" s="319"/>
      <c r="BF287" s="319"/>
      <c r="BG287" s="319"/>
      <c r="BH287" s="319"/>
      <c r="BI287" s="319"/>
      <c r="BJ287" s="319"/>
      <c r="BK287" s="319"/>
      <c r="BL287" s="319"/>
      <c r="BM287" s="319"/>
      <c r="BN287" s="319"/>
      <c r="BO287" s="319"/>
      <c r="BP287" s="319"/>
      <c r="BQ287" s="319"/>
      <c r="BR287" s="319"/>
      <c r="BS287" s="319"/>
      <c r="BT287" s="319"/>
      <c r="BU287" s="319"/>
      <c r="BV287" s="319"/>
      <c r="BW287" s="321"/>
      <c r="BX287" s="356"/>
      <c r="BY287" s="356"/>
      <c r="BZ287" s="356"/>
      <c r="CA287" s="356"/>
      <c r="CB287" s="356"/>
      <c r="CC287" s="356"/>
      <c r="CD287" s="356"/>
      <c r="CE287" s="356"/>
      <c r="CF287" s="356"/>
      <c r="CG287" s="356"/>
      <c r="CH287" s="356"/>
      <c r="CI287" s="356"/>
      <c r="CJ287" s="356"/>
      <c r="CK287" s="356"/>
      <c r="CL287" s="356"/>
      <c r="CM287" s="356"/>
      <c r="CN287" s="356"/>
      <c r="CO287" s="356"/>
      <c r="CP287" s="356"/>
      <c r="CQ287" s="356"/>
      <c r="CR287" s="356"/>
      <c r="CS287" s="356"/>
      <c r="CT287" s="356"/>
      <c r="CU287" s="356"/>
      <c r="CV287" s="356"/>
      <c r="CW287" s="356"/>
      <c r="CX287" s="356"/>
      <c r="CY287" s="356"/>
      <c r="CZ287" s="356"/>
    </row>
    <row r="288" s="514" customFormat="true" ht="15" customHeight="true" x14ac:dyDescent="0.2">
      <c r="B288" s="513"/>
      <c r="X288" s="357"/>
      <c r="Y288" s="357"/>
      <c r="Z288" s="357"/>
      <c r="AA288" s="357"/>
      <c r="AB288" s="357"/>
      <c r="AC288" s="357"/>
      <c r="AD288" s="357"/>
      <c r="AE288" s="357"/>
      <c r="AF288" s="357"/>
      <c r="AG288" s="357"/>
      <c r="AH288" s="357"/>
      <c r="AI288" s="357"/>
      <c r="AJ288" s="357"/>
      <c r="AK288" s="357"/>
      <c r="AL288" s="357"/>
      <c r="AM288" s="357"/>
      <c r="AN288" s="357"/>
      <c r="AO288" s="357"/>
      <c r="AP288" s="357"/>
      <c r="AQ288" s="357"/>
      <c r="AR288" s="357"/>
      <c r="AS288" s="357"/>
      <c r="AT288" s="357"/>
      <c r="AU288" s="357"/>
      <c r="AV288" s="357"/>
      <c r="AW288" s="357"/>
      <c r="AX288" s="357"/>
      <c r="AY288" s="357"/>
      <c r="AZ288" s="357"/>
      <c r="BA288" s="321"/>
      <c r="BB288" s="319"/>
      <c r="BC288" s="319"/>
      <c r="BD288" s="319"/>
      <c r="BE288" s="319"/>
      <c r="BF288" s="319"/>
      <c r="BG288" s="319"/>
      <c r="BH288" s="319"/>
      <c r="BI288" s="319"/>
      <c r="BJ288" s="319"/>
      <c r="BK288" s="319"/>
      <c r="BL288" s="319"/>
      <c r="BM288" s="319"/>
      <c r="BN288" s="319"/>
      <c r="BO288" s="319"/>
      <c r="BP288" s="319"/>
      <c r="BQ288" s="319"/>
      <c r="BR288" s="319"/>
      <c r="BS288" s="319"/>
      <c r="BT288" s="319"/>
      <c r="BU288" s="319"/>
      <c r="BV288" s="319"/>
      <c r="BW288" s="321"/>
      <c r="BX288" s="356"/>
      <c r="BY288" s="356"/>
      <c r="BZ288" s="356"/>
      <c r="CA288" s="356"/>
      <c r="CB288" s="356"/>
      <c r="CC288" s="356"/>
      <c r="CD288" s="356"/>
      <c r="CE288" s="356"/>
      <c r="CF288" s="356"/>
      <c r="CG288" s="356"/>
      <c r="CH288" s="356"/>
      <c r="CI288" s="356"/>
      <c r="CJ288" s="356"/>
      <c r="CK288" s="356"/>
      <c r="CL288" s="356"/>
      <c r="CM288" s="356"/>
      <c r="CN288" s="356"/>
      <c r="CO288" s="356"/>
      <c r="CP288" s="356"/>
      <c r="CQ288" s="356"/>
      <c r="CR288" s="356"/>
      <c r="CS288" s="356"/>
      <c r="CT288" s="356"/>
      <c r="CU288" s="356"/>
      <c r="CV288" s="356"/>
      <c r="CW288" s="356"/>
      <c r="CX288" s="356"/>
      <c r="CY288" s="356"/>
      <c r="CZ288" s="356"/>
    </row>
    <row r="289" s="514" customFormat="true" ht="15" customHeight="true" x14ac:dyDescent="0.2">
      <c r="A289" s="527"/>
      <c r="B289" s="526"/>
      <c r="C289" s="527"/>
      <c r="X289" s="357"/>
      <c r="Y289" s="357"/>
      <c r="Z289" s="357"/>
      <c r="AA289" s="357"/>
      <c r="AB289" s="357"/>
      <c r="AC289" s="357"/>
      <c r="AD289" s="357"/>
      <c r="AE289" s="357"/>
      <c r="AF289" s="357"/>
      <c r="AG289" s="357"/>
      <c r="AH289" s="357"/>
      <c r="AI289" s="357"/>
      <c r="AJ289" s="357"/>
      <c r="AK289" s="357"/>
      <c r="AL289" s="357"/>
      <c r="AM289" s="357"/>
      <c r="AN289" s="357"/>
      <c r="AO289" s="357"/>
      <c r="AP289" s="357"/>
      <c r="AQ289" s="357"/>
      <c r="AR289" s="357"/>
      <c r="AS289" s="357"/>
      <c r="AT289" s="357"/>
      <c r="AU289" s="357"/>
      <c r="AV289" s="357"/>
      <c r="AW289" s="357"/>
      <c r="AX289" s="357"/>
      <c r="AY289" s="357"/>
      <c r="AZ289" s="357"/>
      <c r="BA289" s="321"/>
      <c r="BB289" s="319"/>
      <c r="BC289" s="319"/>
      <c r="BD289" s="319"/>
      <c r="BE289" s="319"/>
      <c r="BF289" s="319"/>
      <c r="BG289" s="319"/>
      <c r="BH289" s="319"/>
      <c r="BI289" s="319"/>
      <c r="BJ289" s="319"/>
      <c r="BK289" s="319"/>
      <c r="BL289" s="319"/>
      <c r="BM289" s="319"/>
      <c r="BN289" s="319"/>
      <c r="BO289" s="319"/>
      <c r="BP289" s="319"/>
      <c r="BQ289" s="319"/>
      <c r="BR289" s="319"/>
      <c r="BS289" s="319"/>
      <c r="BT289" s="319"/>
      <c r="BU289" s="319"/>
      <c r="BV289" s="319"/>
      <c r="BW289" s="321"/>
      <c r="BX289" s="356"/>
      <c r="BY289" s="356"/>
      <c r="BZ289" s="356"/>
      <c r="CA289" s="356"/>
      <c r="CB289" s="356"/>
      <c r="CC289" s="356"/>
      <c r="CD289" s="356"/>
      <c r="CE289" s="356"/>
      <c r="CF289" s="356"/>
      <c r="CG289" s="356"/>
      <c r="CH289" s="356"/>
      <c r="CI289" s="356"/>
      <c r="CJ289" s="356"/>
      <c r="CK289" s="356"/>
      <c r="CL289" s="356"/>
      <c r="CM289" s="356"/>
      <c r="CN289" s="356"/>
      <c r="CO289" s="356"/>
      <c r="CP289" s="356"/>
      <c r="CQ289" s="356"/>
      <c r="CR289" s="356"/>
      <c r="CS289" s="356"/>
      <c r="CT289" s="356"/>
      <c r="CU289" s="356"/>
      <c r="CV289" s="356"/>
      <c r="CW289" s="356"/>
      <c r="CX289" s="356"/>
      <c r="CY289" s="356"/>
      <c r="CZ289" s="356"/>
    </row>
    <row r="290" s="514" customFormat="true" ht="15" customHeight="true" x14ac:dyDescent="0.2">
      <c r="A290" s="516"/>
      <c r="B290" s="181"/>
      <c r="C290" s="180"/>
      <c r="X290" s="357"/>
      <c r="Y290" s="357"/>
      <c r="Z290" s="357"/>
      <c r="AA290" s="357"/>
      <c r="AB290" s="357"/>
      <c r="AC290" s="357"/>
      <c r="AD290" s="357"/>
      <c r="AE290" s="357"/>
      <c r="AF290" s="357"/>
      <c r="AG290" s="357"/>
      <c r="AH290" s="357"/>
      <c r="AI290" s="357"/>
      <c r="AJ290" s="357"/>
      <c r="AK290" s="357"/>
      <c r="AL290" s="357"/>
      <c r="AM290" s="357"/>
      <c r="AN290" s="357"/>
      <c r="AO290" s="357"/>
      <c r="AP290" s="357"/>
      <c r="AQ290" s="357"/>
      <c r="AR290" s="357"/>
      <c r="AS290" s="357"/>
      <c r="AT290" s="357"/>
      <c r="AU290" s="357"/>
      <c r="AV290" s="357"/>
      <c r="AW290" s="357"/>
      <c r="AX290" s="357"/>
      <c r="AY290" s="357"/>
      <c r="AZ290" s="357"/>
      <c r="BA290" s="321"/>
      <c r="BB290" s="319"/>
      <c r="BC290" s="319"/>
      <c r="BD290" s="319"/>
      <c r="BE290" s="319"/>
      <c r="BF290" s="319"/>
      <c r="BG290" s="319"/>
      <c r="BH290" s="319"/>
      <c r="BI290" s="319"/>
      <c r="BJ290" s="319"/>
      <c r="BK290" s="319"/>
      <c r="BL290" s="319"/>
      <c r="BM290" s="319"/>
      <c r="BN290" s="319"/>
      <c r="BO290" s="319"/>
      <c r="BP290" s="319"/>
      <c r="BQ290" s="319"/>
      <c r="BR290" s="319"/>
      <c r="BS290" s="319"/>
      <c r="BT290" s="319"/>
      <c r="BU290" s="319"/>
      <c r="BV290" s="319"/>
      <c r="BW290" s="321"/>
      <c r="BX290" s="356"/>
      <c r="BY290" s="356"/>
      <c r="BZ290" s="356"/>
      <c r="CA290" s="356"/>
      <c r="CB290" s="356"/>
      <c r="CC290" s="356"/>
      <c r="CD290" s="356"/>
      <c r="CE290" s="356"/>
      <c r="CF290" s="356"/>
      <c r="CG290" s="356"/>
      <c r="CH290" s="356"/>
      <c r="CI290" s="356"/>
      <c r="CJ290" s="356"/>
      <c r="CK290" s="356"/>
      <c r="CL290" s="356"/>
      <c r="CM290" s="356"/>
      <c r="CN290" s="356"/>
      <c r="CO290" s="356"/>
      <c r="CP290" s="356"/>
      <c r="CQ290" s="356"/>
      <c r="CR290" s="356"/>
      <c r="CS290" s="356"/>
      <c r="CT290" s="356"/>
      <c r="CU290" s="356"/>
      <c r="CV290" s="356"/>
      <c r="CW290" s="356"/>
      <c r="CX290" s="356"/>
      <c r="CY290" s="356"/>
      <c r="CZ290" s="356"/>
    </row>
    <row r="291" s="514" customFormat="true" ht="15" customHeight="true" x14ac:dyDescent="0.2">
      <c r="A291" s="516"/>
      <c r="B291" s="181"/>
      <c r="C291" s="180"/>
      <c r="X291" s="357"/>
      <c r="Y291" s="357"/>
      <c r="Z291" s="357"/>
      <c r="AA291" s="357"/>
      <c r="AB291" s="357"/>
      <c r="AC291" s="357"/>
      <c r="AD291" s="357"/>
      <c r="AE291" s="357"/>
      <c r="AF291" s="357"/>
      <c r="AG291" s="357"/>
      <c r="AH291" s="357"/>
      <c r="AI291" s="357"/>
      <c r="AJ291" s="357"/>
      <c r="AK291" s="357"/>
      <c r="AL291" s="357"/>
      <c r="AM291" s="357"/>
      <c r="AN291" s="357"/>
      <c r="AO291" s="357"/>
      <c r="AP291" s="357"/>
      <c r="AQ291" s="357"/>
      <c r="AR291" s="357"/>
      <c r="AS291" s="357"/>
      <c r="AT291" s="357"/>
      <c r="AU291" s="357"/>
      <c r="AV291" s="357"/>
      <c r="AW291" s="357"/>
      <c r="AX291" s="357"/>
      <c r="AY291" s="357"/>
      <c r="AZ291" s="357"/>
      <c r="BA291" s="321"/>
      <c r="BB291" s="319"/>
      <c r="BC291" s="319"/>
      <c r="BD291" s="319"/>
      <c r="BE291" s="319"/>
      <c r="BF291" s="319"/>
      <c r="BG291" s="319"/>
      <c r="BH291" s="319"/>
      <c r="BI291" s="319"/>
      <c r="BJ291" s="319"/>
      <c r="BK291" s="319"/>
      <c r="BL291" s="319"/>
      <c r="BM291" s="319"/>
      <c r="BN291" s="319"/>
      <c r="BO291" s="319"/>
      <c r="BP291" s="319"/>
      <c r="BQ291" s="319"/>
      <c r="BR291" s="319"/>
      <c r="BS291" s="319"/>
      <c r="BT291" s="319"/>
      <c r="BU291" s="319"/>
      <c r="BV291" s="319"/>
      <c r="BW291" s="321"/>
      <c r="BX291" s="356"/>
      <c r="BY291" s="356"/>
      <c r="BZ291" s="356"/>
      <c r="CA291" s="356"/>
      <c r="CB291" s="356"/>
      <c r="CC291" s="356"/>
      <c r="CD291" s="356"/>
      <c r="CE291" s="356"/>
      <c r="CF291" s="356"/>
      <c r="CG291" s="356"/>
      <c r="CH291" s="356"/>
      <c r="CI291" s="356"/>
      <c r="CJ291" s="356"/>
      <c r="CK291" s="356"/>
      <c r="CL291" s="356"/>
      <c r="CM291" s="356"/>
      <c r="CN291" s="356"/>
      <c r="CO291" s="356"/>
      <c r="CP291" s="356"/>
      <c r="CQ291" s="356"/>
      <c r="CR291" s="356"/>
      <c r="CS291" s="356"/>
      <c r="CT291" s="356"/>
      <c r="CU291" s="356"/>
      <c r="CV291" s="356"/>
      <c r="CW291" s="356"/>
      <c r="CX291" s="356"/>
      <c r="CY291" s="356"/>
      <c r="CZ291" s="356"/>
    </row>
    <row r="292" s="514" customFormat="true" ht="15" customHeight="true" x14ac:dyDescent="0.2">
      <c r="A292" s="516"/>
      <c r="B292" s="181"/>
      <c r="C292" s="180"/>
      <c r="X292" s="357"/>
      <c r="Y292" s="357"/>
      <c r="Z292" s="357"/>
      <c r="AA292" s="357"/>
      <c r="AB292" s="357"/>
      <c r="AC292" s="357"/>
      <c r="AD292" s="357"/>
      <c r="AE292" s="357"/>
      <c r="AF292" s="357"/>
      <c r="AG292" s="357"/>
      <c r="AH292" s="357"/>
      <c r="AI292" s="357"/>
      <c r="AJ292" s="357"/>
      <c r="AK292" s="357"/>
      <c r="AL292" s="357"/>
      <c r="AM292" s="357"/>
      <c r="AN292" s="357"/>
      <c r="AO292" s="357"/>
      <c r="AP292" s="357"/>
      <c r="AQ292" s="357"/>
      <c r="AR292" s="357"/>
      <c r="AS292" s="357"/>
      <c r="AT292" s="357"/>
      <c r="AU292" s="357"/>
      <c r="AV292" s="357"/>
      <c r="AW292" s="357"/>
      <c r="AX292" s="357"/>
      <c r="AY292" s="357"/>
      <c r="AZ292" s="357"/>
      <c r="BA292" s="321"/>
      <c r="BB292" s="319"/>
      <c r="BC292" s="319"/>
      <c r="BD292" s="319"/>
      <c r="BE292" s="319"/>
      <c r="BF292" s="319"/>
      <c r="BG292" s="319"/>
      <c r="BH292" s="319"/>
      <c r="BI292" s="319"/>
      <c r="BJ292" s="319"/>
      <c r="BK292" s="319"/>
      <c r="BL292" s="319"/>
      <c r="BM292" s="319"/>
      <c r="BN292" s="319"/>
      <c r="BO292" s="319"/>
      <c r="BP292" s="319"/>
      <c r="BQ292" s="319"/>
      <c r="BR292" s="319"/>
      <c r="BS292" s="319"/>
      <c r="BT292" s="319"/>
      <c r="BU292" s="319"/>
      <c r="BV292" s="319"/>
      <c r="BW292" s="321"/>
      <c r="BX292" s="356"/>
      <c r="BY292" s="356"/>
      <c r="BZ292" s="356"/>
      <c r="CA292" s="356"/>
      <c r="CB292" s="356"/>
      <c r="CC292" s="356"/>
      <c r="CD292" s="356"/>
      <c r="CE292" s="356"/>
      <c r="CF292" s="356"/>
      <c r="CG292" s="356"/>
      <c r="CH292" s="356"/>
      <c r="CI292" s="356"/>
      <c r="CJ292" s="356"/>
      <c r="CK292" s="356"/>
      <c r="CL292" s="356"/>
      <c r="CM292" s="356"/>
      <c r="CN292" s="356"/>
      <c r="CO292" s="356"/>
      <c r="CP292" s="356"/>
      <c r="CQ292" s="356"/>
      <c r="CR292" s="356"/>
      <c r="CS292" s="356"/>
      <c r="CT292" s="356"/>
      <c r="CU292" s="356"/>
      <c r="CV292" s="356"/>
      <c r="CW292" s="356"/>
      <c r="CX292" s="356"/>
      <c r="CY292" s="356"/>
      <c r="CZ292" s="356"/>
    </row>
    <row r="293" s="514" customFormat="true" ht="15" customHeight="true" x14ac:dyDescent="0.2">
      <c r="A293" s="516"/>
      <c r="B293" s="181"/>
      <c r="C293" s="179"/>
      <c r="X293" s="357"/>
      <c r="Y293" s="357"/>
      <c r="Z293" s="357"/>
      <c r="AA293" s="357"/>
      <c r="AB293" s="357"/>
      <c r="AC293" s="357"/>
      <c r="AD293" s="357"/>
      <c r="AE293" s="357"/>
      <c r="AF293" s="357"/>
      <c r="AG293" s="357"/>
      <c r="AH293" s="357"/>
      <c r="AI293" s="357"/>
      <c r="AJ293" s="357"/>
      <c r="AK293" s="357"/>
      <c r="AL293" s="357"/>
      <c r="AM293" s="357"/>
      <c r="AN293" s="357"/>
      <c r="AO293" s="357"/>
      <c r="AP293" s="357"/>
      <c r="AQ293" s="357"/>
      <c r="AR293" s="357"/>
      <c r="AS293" s="357"/>
      <c r="AT293" s="357"/>
      <c r="AU293" s="357"/>
      <c r="AV293" s="357"/>
      <c r="AW293" s="357"/>
      <c r="AX293" s="357"/>
      <c r="AY293" s="357"/>
      <c r="AZ293" s="357"/>
      <c r="BA293" s="321"/>
      <c r="BB293" s="319"/>
      <c r="BC293" s="319"/>
      <c r="BD293" s="319"/>
      <c r="BE293" s="319"/>
      <c r="BF293" s="319"/>
      <c r="BG293" s="319"/>
      <c r="BH293" s="319"/>
      <c r="BI293" s="319"/>
      <c r="BJ293" s="319"/>
      <c r="BK293" s="319"/>
      <c r="BL293" s="319"/>
      <c r="BM293" s="319"/>
      <c r="BN293" s="319"/>
      <c r="BO293" s="319"/>
      <c r="BP293" s="319"/>
      <c r="BQ293" s="319"/>
      <c r="BR293" s="319"/>
      <c r="BS293" s="319"/>
      <c r="BT293" s="319"/>
      <c r="BU293" s="319"/>
      <c r="BV293" s="319"/>
      <c r="BW293" s="321"/>
      <c r="BX293" s="356"/>
      <c r="BY293" s="356"/>
      <c r="BZ293" s="356"/>
      <c r="CA293" s="356"/>
      <c r="CB293" s="356"/>
      <c r="CC293" s="356"/>
      <c r="CD293" s="356"/>
      <c r="CE293" s="356"/>
      <c r="CF293" s="356"/>
      <c r="CG293" s="356"/>
      <c r="CH293" s="356"/>
      <c r="CI293" s="356"/>
      <c r="CJ293" s="356"/>
      <c r="CK293" s="356"/>
      <c r="CL293" s="356"/>
      <c r="CM293" s="356"/>
      <c r="CN293" s="356"/>
      <c r="CO293" s="356"/>
      <c r="CP293" s="356"/>
      <c r="CQ293" s="356"/>
      <c r="CR293" s="356"/>
      <c r="CS293" s="356"/>
      <c r="CT293" s="356"/>
      <c r="CU293" s="356"/>
      <c r="CV293" s="356"/>
      <c r="CW293" s="356"/>
      <c r="CX293" s="356"/>
      <c r="CY293" s="356"/>
      <c r="CZ293" s="356"/>
    </row>
    <row r="294" s="514" customFormat="true" ht="15" customHeight="true" x14ac:dyDescent="0.2">
      <c r="A294" s="516"/>
      <c r="B294" s="181"/>
      <c r="C294" s="179"/>
      <c r="X294" s="357"/>
      <c r="Y294" s="357"/>
      <c r="Z294" s="357"/>
      <c r="AA294" s="357"/>
      <c r="AB294" s="357"/>
      <c r="AC294" s="357"/>
      <c r="AD294" s="357"/>
      <c r="AE294" s="357"/>
      <c r="AF294" s="357"/>
      <c r="AG294" s="357"/>
      <c r="AH294" s="357"/>
      <c r="AI294" s="357"/>
      <c r="AJ294" s="357"/>
      <c r="AK294" s="357"/>
      <c r="AL294" s="357"/>
      <c r="AM294" s="357"/>
      <c r="AN294" s="357"/>
      <c r="AO294" s="357"/>
      <c r="AP294" s="357"/>
      <c r="AQ294" s="357"/>
      <c r="AR294" s="357"/>
      <c r="AS294" s="357"/>
      <c r="AT294" s="357"/>
      <c r="AU294" s="357"/>
      <c r="AV294" s="357"/>
      <c r="AW294" s="357"/>
      <c r="AX294" s="357"/>
      <c r="AY294" s="357"/>
      <c r="AZ294" s="357"/>
      <c r="BA294" s="321"/>
      <c r="BB294" s="319"/>
      <c r="BC294" s="319"/>
      <c r="BD294" s="319"/>
      <c r="BE294" s="319"/>
      <c r="BF294" s="319"/>
      <c r="BG294" s="319"/>
      <c r="BH294" s="319"/>
      <c r="BI294" s="319"/>
      <c r="BJ294" s="319"/>
      <c r="BK294" s="319"/>
      <c r="BL294" s="319"/>
      <c r="BM294" s="319"/>
      <c r="BN294" s="319"/>
      <c r="BO294" s="319"/>
      <c r="BP294" s="319"/>
      <c r="BQ294" s="319"/>
      <c r="BR294" s="319"/>
      <c r="BS294" s="319"/>
      <c r="BT294" s="319"/>
      <c r="BU294" s="319"/>
      <c r="BV294" s="319"/>
      <c r="BW294" s="321"/>
      <c r="BX294" s="356"/>
      <c r="BY294" s="356"/>
      <c r="BZ294" s="356"/>
      <c r="CA294" s="356"/>
      <c r="CB294" s="356"/>
      <c r="CC294" s="356"/>
      <c r="CD294" s="356"/>
      <c r="CE294" s="356"/>
      <c r="CF294" s="356"/>
      <c r="CG294" s="356"/>
      <c r="CH294" s="356"/>
      <c r="CI294" s="356"/>
      <c r="CJ294" s="356"/>
      <c r="CK294" s="356"/>
      <c r="CL294" s="356"/>
      <c r="CM294" s="356"/>
      <c r="CN294" s="356"/>
      <c r="CO294" s="356"/>
      <c r="CP294" s="356"/>
      <c r="CQ294" s="356"/>
      <c r="CR294" s="356"/>
      <c r="CS294" s="356"/>
      <c r="CT294" s="356"/>
      <c r="CU294" s="356"/>
      <c r="CV294" s="356"/>
      <c r="CW294" s="356"/>
      <c r="CX294" s="356"/>
      <c r="CY294" s="356"/>
      <c r="CZ294" s="356"/>
    </row>
    <row r="295" s="514" customFormat="true" ht="15" customHeight="true" x14ac:dyDescent="0.2">
      <c r="A295" s="516"/>
      <c r="B295" s="181"/>
      <c r="C295" s="179"/>
      <c r="X295" s="357"/>
      <c r="Y295" s="357"/>
      <c r="Z295" s="357"/>
      <c r="AA295" s="357"/>
      <c r="AB295" s="357"/>
      <c r="AC295" s="357"/>
      <c r="AD295" s="357"/>
      <c r="AE295" s="357"/>
      <c r="AF295" s="357"/>
      <c r="AG295" s="357"/>
      <c r="AH295" s="357"/>
      <c r="AI295" s="357"/>
      <c r="AJ295" s="357"/>
      <c r="AK295" s="357"/>
      <c r="AL295" s="357"/>
      <c r="AM295" s="357"/>
      <c r="AN295" s="357"/>
      <c r="AO295" s="357"/>
      <c r="AP295" s="357"/>
      <c r="AQ295" s="357"/>
      <c r="AR295" s="357"/>
      <c r="AS295" s="357"/>
      <c r="AT295" s="357"/>
      <c r="AU295" s="357"/>
      <c r="AV295" s="357"/>
      <c r="AW295" s="357"/>
      <c r="AX295" s="357"/>
      <c r="AY295" s="357"/>
      <c r="AZ295" s="357"/>
      <c r="BA295" s="321"/>
      <c r="BB295" s="319"/>
      <c r="BC295" s="319"/>
      <c r="BD295" s="319"/>
      <c r="BE295" s="319"/>
      <c r="BF295" s="319"/>
      <c r="BG295" s="319"/>
      <c r="BH295" s="319"/>
      <c r="BI295" s="319"/>
      <c r="BJ295" s="319"/>
      <c r="BK295" s="319"/>
      <c r="BL295" s="319"/>
      <c r="BM295" s="319"/>
      <c r="BN295" s="319"/>
      <c r="BO295" s="319"/>
      <c r="BP295" s="319"/>
      <c r="BQ295" s="319"/>
      <c r="BR295" s="319"/>
      <c r="BS295" s="319"/>
      <c r="BT295" s="319"/>
      <c r="BU295" s="319"/>
      <c r="BV295" s="319"/>
      <c r="BW295" s="321"/>
      <c r="BX295" s="356"/>
      <c r="BY295" s="356"/>
      <c r="BZ295" s="356"/>
      <c r="CA295" s="356"/>
      <c r="CB295" s="356"/>
      <c r="CC295" s="356"/>
      <c r="CD295" s="356"/>
      <c r="CE295" s="356"/>
      <c r="CF295" s="356"/>
      <c r="CG295" s="356"/>
      <c r="CH295" s="356"/>
      <c r="CI295" s="356"/>
      <c r="CJ295" s="356"/>
      <c r="CK295" s="356"/>
      <c r="CL295" s="356"/>
      <c r="CM295" s="356"/>
      <c r="CN295" s="356"/>
      <c r="CO295" s="356"/>
      <c r="CP295" s="356"/>
      <c r="CQ295" s="356"/>
      <c r="CR295" s="356"/>
      <c r="CS295" s="356"/>
      <c r="CT295" s="356"/>
      <c r="CU295" s="356"/>
      <c r="CV295" s="356"/>
      <c r="CW295" s="356"/>
      <c r="CX295" s="356"/>
      <c r="CY295" s="356"/>
      <c r="CZ295" s="356"/>
    </row>
    <row r="296" s="514" customFormat="true" ht="15" customHeight="true" x14ac:dyDescent="0.2">
      <c r="A296" s="516"/>
      <c r="B296" s="181"/>
      <c r="C296" s="179"/>
      <c r="X296" s="357"/>
      <c r="Y296" s="357"/>
      <c r="Z296" s="357"/>
      <c r="AA296" s="357"/>
      <c r="AB296" s="357"/>
      <c r="AC296" s="357"/>
      <c r="AD296" s="357"/>
      <c r="AE296" s="357"/>
      <c r="AF296" s="357"/>
      <c r="AG296" s="357"/>
      <c r="AH296" s="357"/>
      <c r="AI296" s="357"/>
      <c r="AJ296" s="357"/>
      <c r="AK296" s="357"/>
      <c r="AL296" s="357"/>
      <c r="AM296" s="357"/>
      <c r="AN296" s="357"/>
      <c r="AO296" s="357"/>
      <c r="AP296" s="357"/>
      <c r="AQ296" s="357"/>
      <c r="AR296" s="357"/>
      <c r="AS296" s="357"/>
      <c r="AT296" s="357"/>
      <c r="AU296" s="357"/>
      <c r="AV296" s="357"/>
      <c r="AW296" s="357"/>
      <c r="AX296" s="357"/>
      <c r="AY296" s="357"/>
      <c r="AZ296" s="357"/>
      <c r="BA296" s="321"/>
      <c r="BB296" s="319"/>
      <c r="BC296" s="319"/>
      <c r="BD296" s="319"/>
      <c r="BE296" s="319"/>
      <c r="BF296" s="319"/>
      <c r="BG296" s="319"/>
      <c r="BH296" s="319"/>
      <c r="BI296" s="319"/>
      <c r="BJ296" s="319"/>
      <c r="BK296" s="319"/>
      <c r="BL296" s="319"/>
      <c r="BM296" s="319"/>
      <c r="BN296" s="319"/>
      <c r="BO296" s="319"/>
      <c r="BP296" s="319"/>
      <c r="BQ296" s="319"/>
      <c r="BR296" s="319"/>
      <c r="BS296" s="319"/>
      <c r="BT296" s="319"/>
      <c r="BU296" s="319"/>
      <c r="BV296" s="319"/>
      <c r="BW296" s="321"/>
      <c r="BX296" s="356"/>
      <c r="BY296" s="356"/>
      <c r="BZ296" s="356"/>
      <c r="CA296" s="356"/>
      <c r="CB296" s="356"/>
      <c r="CC296" s="356"/>
      <c r="CD296" s="356"/>
      <c r="CE296" s="356"/>
      <c r="CF296" s="356"/>
      <c r="CG296" s="356"/>
      <c r="CH296" s="356"/>
      <c r="CI296" s="356"/>
      <c r="CJ296" s="356"/>
      <c r="CK296" s="356"/>
      <c r="CL296" s="356"/>
      <c r="CM296" s="356"/>
      <c r="CN296" s="356"/>
      <c r="CO296" s="356"/>
      <c r="CP296" s="356"/>
      <c r="CQ296" s="356"/>
      <c r="CR296" s="356"/>
      <c r="CS296" s="356"/>
      <c r="CT296" s="356"/>
      <c r="CU296" s="356"/>
      <c r="CV296" s="356"/>
      <c r="CW296" s="356"/>
      <c r="CX296" s="356"/>
      <c r="CY296" s="356"/>
      <c r="CZ296" s="356"/>
    </row>
    <row r="297" s="514" customFormat="true" ht="15" customHeight="true" x14ac:dyDescent="0.2">
      <c r="A297" s="516"/>
      <c r="B297" s="181"/>
      <c r="C297" s="179"/>
      <c r="X297" s="357"/>
      <c r="Y297" s="357"/>
      <c r="Z297" s="357"/>
      <c r="AA297" s="357"/>
      <c r="AB297" s="357"/>
      <c r="AC297" s="357"/>
      <c r="AD297" s="357"/>
      <c r="AE297" s="357"/>
      <c r="AF297" s="357"/>
      <c r="AG297" s="357"/>
      <c r="AH297" s="357"/>
      <c r="AI297" s="357"/>
      <c r="AJ297" s="357"/>
      <c r="AK297" s="357"/>
      <c r="AL297" s="357"/>
      <c r="AM297" s="357"/>
      <c r="AN297" s="357"/>
      <c r="AO297" s="357"/>
      <c r="AP297" s="357"/>
      <c r="AQ297" s="357"/>
      <c r="AR297" s="357"/>
      <c r="AS297" s="357"/>
      <c r="AT297" s="357"/>
      <c r="AU297" s="357"/>
      <c r="AV297" s="357"/>
      <c r="AW297" s="357"/>
      <c r="AX297" s="357"/>
      <c r="AY297" s="357"/>
      <c r="AZ297" s="357"/>
      <c r="BA297" s="321"/>
      <c r="BB297" s="319"/>
      <c r="BC297" s="319"/>
      <c r="BD297" s="319"/>
      <c r="BE297" s="319"/>
      <c r="BF297" s="319"/>
      <c r="BG297" s="319"/>
      <c r="BH297" s="319"/>
      <c r="BI297" s="319"/>
      <c r="BJ297" s="319"/>
      <c r="BK297" s="319"/>
      <c r="BL297" s="319"/>
      <c r="BM297" s="319"/>
      <c r="BN297" s="319"/>
      <c r="BO297" s="319"/>
      <c r="BP297" s="319"/>
      <c r="BQ297" s="319"/>
      <c r="BR297" s="319"/>
      <c r="BS297" s="319"/>
      <c r="BT297" s="319"/>
      <c r="BU297" s="319"/>
      <c r="BV297" s="319"/>
      <c r="BW297" s="321"/>
      <c r="BX297" s="356"/>
      <c r="BY297" s="356"/>
      <c r="BZ297" s="356"/>
      <c r="CA297" s="356"/>
      <c r="CB297" s="356"/>
      <c r="CC297" s="356"/>
      <c r="CD297" s="356"/>
      <c r="CE297" s="356"/>
      <c r="CF297" s="356"/>
      <c r="CG297" s="356"/>
      <c r="CH297" s="356"/>
      <c r="CI297" s="356"/>
      <c r="CJ297" s="356"/>
      <c r="CK297" s="356"/>
      <c r="CL297" s="356"/>
      <c r="CM297" s="356"/>
      <c r="CN297" s="356"/>
      <c r="CO297" s="356"/>
      <c r="CP297" s="356"/>
      <c r="CQ297" s="356"/>
      <c r="CR297" s="356"/>
      <c r="CS297" s="356"/>
      <c r="CT297" s="356"/>
      <c r="CU297" s="356"/>
      <c r="CV297" s="356"/>
      <c r="CW297" s="356"/>
      <c r="CX297" s="356"/>
      <c r="CY297" s="356"/>
      <c r="CZ297" s="356"/>
    </row>
    <row r="298" s="514" customFormat="true" ht="15" customHeight="true" x14ac:dyDescent="0.2">
      <c r="B298" s="513"/>
      <c r="X298" s="357"/>
      <c r="Y298" s="357"/>
      <c r="Z298" s="357"/>
      <c r="AA298" s="357"/>
      <c r="AB298" s="357"/>
      <c r="AC298" s="357"/>
      <c r="AD298" s="357"/>
      <c r="AE298" s="357"/>
      <c r="AF298" s="357"/>
      <c r="AG298" s="357"/>
      <c r="AH298" s="357"/>
      <c r="AI298" s="357"/>
      <c r="AJ298" s="357"/>
      <c r="AK298" s="357"/>
      <c r="AL298" s="357"/>
      <c r="AM298" s="357"/>
      <c r="AN298" s="357"/>
      <c r="AO298" s="357"/>
      <c r="AP298" s="357"/>
      <c r="AQ298" s="357"/>
      <c r="AR298" s="357"/>
      <c r="AS298" s="357"/>
      <c r="AT298" s="357"/>
      <c r="AU298" s="357"/>
      <c r="AV298" s="357"/>
      <c r="AW298" s="357"/>
      <c r="AX298" s="357"/>
      <c r="AY298" s="357"/>
      <c r="AZ298" s="357"/>
      <c r="BA298" s="321"/>
      <c r="BB298" s="319"/>
      <c r="BC298" s="319"/>
      <c r="BD298" s="319"/>
      <c r="BE298" s="319"/>
      <c r="BF298" s="319"/>
      <c r="BG298" s="319"/>
      <c r="BH298" s="319"/>
      <c r="BI298" s="319"/>
      <c r="BJ298" s="319"/>
      <c r="BK298" s="319"/>
      <c r="BL298" s="319"/>
      <c r="BM298" s="319"/>
      <c r="BN298" s="319"/>
      <c r="BO298" s="319"/>
      <c r="BP298" s="319"/>
      <c r="BQ298" s="319"/>
      <c r="BR298" s="319"/>
      <c r="BS298" s="319"/>
      <c r="BT298" s="319"/>
      <c r="BU298" s="319"/>
      <c r="BV298" s="319"/>
      <c r="BW298" s="321"/>
      <c r="BX298" s="356"/>
      <c r="BY298" s="356"/>
      <c r="BZ298" s="356"/>
      <c r="CA298" s="356"/>
      <c r="CB298" s="356"/>
      <c r="CC298" s="356"/>
      <c r="CD298" s="356"/>
      <c r="CE298" s="356"/>
      <c r="CF298" s="356"/>
      <c r="CG298" s="356"/>
      <c r="CH298" s="356"/>
      <c r="CI298" s="356"/>
      <c r="CJ298" s="356"/>
      <c r="CK298" s="356"/>
      <c r="CL298" s="356"/>
      <c r="CM298" s="356"/>
      <c r="CN298" s="356"/>
      <c r="CO298" s="356"/>
      <c r="CP298" s="356"/>
      <c r="CQ298" s="356"/>
      <c r="CR298" s="356"/>
      <c r="CS298" s="356"/>
      <c r="CT298" s="356"/>
      <c r="CU298" s="356"/>
      <c r="CV298" s="356"/>
      <c r="CW298" s="356"/>
      <c r="CX298" s="356"/>
      <c r="CY298" s="356"/>
      <c r="CZ298" s="356"/>
    </row>
    <row r="299" s="514" customFormat="true" ht="15" customHeight="true" x14ac:dyDescent="0.2">
      <c r="A299" s="527"/>
      <c r="B299" s="526"/>
      <c r="C299" s="527"/>
      <c r="D299" s="527"/>
      <c r="X299" s="357"/>
      <c r="Y299" s="357"/>
      <c r="Z299" s="357"/>
      <c r="AA299" s="357"/>
      <c r="AB299" s="357"/>
      <c r="AC299" s="357"/>
      <c r="AD299" s="357"/>
      <c r="AE299" s="357"/>
      <c r="AF299" s="357"/>
      <c r="AG299" s="357"/>
      <c r="AH299" s="357"/>
      <c r="AI299" s="357"/>
      <c r="AJ299" s="357"/>
      <c r="AK299" s="357"/>
      <c r="AL299" s="357"/>
      <c r="AM299" s="357"/>
      <c r="AN299" s="357"/>
      <c r="AO299" s="357"/>
      <c r="AP299" s="357"/>
      <c r="AQ299" s="357"/>
      <c r="AR299" s="357"/>
      <c r="AS299" s="357"/>
      <c r="AT299" s="357"/>
      <c r="AU299" s="357"/>
      <c r="AV299" s="357"/>
      <c r="AW299" s="357"/>
      <c r="AX299" s="357"/>
      <c r="AY299" s="357"/>
      <c r="AZ299" s="357"/>
      <c r="BA299" s="321"/>
      <c r="BB299" s="319"/>
      <c r="BC299" s="319"/>
      <c r="BD299" s="319"/>
      <c r="BE299" s="319"/>
      <c r="BF299" s="319"/>
      <c r="BG299" s="319"/>
      <c r="BH299" s="319"/>
      <c r="BI299" s="319"/>
      <c r="BJ299" s="319"/>
      <c r="BK299" s="319"/>
      <c r="BL299" s="319"/>
      <c r="BM299" s="319"/>
      <c r="BN299" s="319"/>
      <c r="BO299" s="319"/>
      <c r="BP299" s="319"/>
      <c r="BQ299" s="319"/>
      <c r="BR299" s="319"/>
      <c r="BS299" s="319"/>
      <c r="BT299" s="319"/>
      <c r="BU299" s="319"/>
      <c r="BV299" s="319"/>
      <c r="BW299" s="321"/>
      <c r="BX299" s="356"/>
      <c r="BY299" s="356"/>
      <c r="BZ299" s="356"/>
      <c r="CA299" s="356"/>
      <c r="CB299" s="356"/>
      <c r="CC299" s="356"/>
      <c r="CD299" s="356"/>
      <c r="CE299" s="356"/>
      <c r="CF299" s="356"/>
      <c r="CG299" s="356"/>
      <c r="CH299" s="356"/>
      <c r="CI299" s="356"/>
      <c r="CJ299" s="356"/>
      <c r="CK299" s="356"/>
      <c r="CL299" s="356"/>
      <c r="CM299" s="356"/>
      <c r="CN299" s="356"/>
      <c r="CO299" s="356"/>
      <c r="CP299" s="356"/>
      <c r="CQ299" s="356"/>
      <c r="CR299" s="356"/>
      <c r="CS299" s="356"/>
      <c r="CT299" s="356"/>
      <c r="CU299" s="356"/>
      <c r="CV299" s="356"/>
      <c r="CW299" s="356"/>
      <c r="CX299" s="356"/>
      <c r="CY299" s="356"/>
      <c r="CZ299" s="356"/>
    </row>
    <row r="300" s="514" customFormat="true" ht="15" customHeight="true" x14ac:dyDescent="0.2">
      <c r="A300" s="516"/>
      <c r="B300" s="181"/>
      <c r="C300" s="180"/>
      <c r="D300" s="180"/>
      <c r="X300" s="357"/>
      <c r="Y300" s="357"/>
      <c r="Z300" s="357"/>
      <c r="AA300" s="357"/>
      <c r="AB300" s="357"/>
      <c r="AC300" s="357"/>
      <c r="AD300" s="357"/>
      <c r="AE300" s="357"/>
      <c r="AF300" s="357"/>
      <c r="AG300" s="357"/>
      <c r="AH300" s="357"/>
      <c r="AI300" s="357"/>
      <c r="AJ300" s="357"/>
      <c r="AK300" s="357"/>
      <c r="AL300" s="357"/>
      <c r="AM300" s="357"/>
      <c r="AN300" s="357"/>
      <c r="AO300" s="357"/>
      <c r="AP300" s="357"/>
      <c r="AQ300" s="357"/>
      <c r="AR300" s="357"/>
      <c r="AS300" s="357"/>
      <c r="AT300" s="357"/>
      <c r="AU300" s="357"/>
      <c r="AV300" s="357"/>
      <c r="AW300" s="357"/>
      <c r="AX300" s="357"/>
      <c r="AY300" s="357"/>
      <c r="AZ300" s="357"/>
      <c r="BA300" s="321"/>
      <c r="BB300" s="319"/>
      <c r="BC300" s="319"/>
      <c r="BD300" s="319"/>
      <c r="BE300" s="319"/>
      <c r="BF300" s="319"/>
      <c r="BG300" s="319"/>
      <c r="BH300" s="319"/>
      <c r="BI300" s="319"/>
      <c r="BJ300" s="319"/>
      <c r="BK300" s="319"/>
      <c r="BL300" s="319"/>
      <c r="BM300" s="319"/>
      <c r="BN300" s="319"/>
      <c r="BO300" s="319"/>
      <c r="BP300" s="319"/>
      <c r="BQ300" s="319"/>
      <c r="BR300" s="319"/>
      <c r="BS300" s="319"/>
      <c r="BT300" s="319"/>
      <c r="BU300" s="319"/>
      <c r="BV300" s="319"/>
      <c r="BW300" s="321"/>
      <c r="BX300" s="356"/>
      <c r="BY300" s="356"/>
      <c r="BZ300" s="356"/>
      <c r="CA300" s="356"/>
      <c r="CB300" s="356"/>
      <c r="CC300" s="356"/>
      <c r="CD300" s="356"/>
      <c r="CE300" s="356"/>
      <c r="CF300" s="356"/>
      <c r="CG300" s="356"/>
      <c r="CH300" s="356"/>
      <c r="CI300" s="356"/>
      <c r="CJ300" s="356"/>
      <c r="CK300" s="356"/>
      <c r="CL300" s="356"/>
      <c r="CM300" s="356"/>
      <c r="CN300" s="356"/>
      <c r="CO300" s="356"/>
      <c r="CP300" s="356"/>
      <c r="CQ300" s="356"/>
      <c r="CR300" s="356"/>
      <c r="CS300" s="356"/>
      <c r="CT300" s="356"/>
      <c r="CU300" s="356"/>
      <c r="CV300" s="356"/>
      <c r="CW300" s="356"/>
      <c r="CX300" s="356"/>
      <c r="CY300" s="356"/>
      <c r="CZ300" s="356"/>
    </row>
    <row r="301" s="514" customFormat="true" ht="15" customHeight="true" x14ac:dyDescent="0.2">
      <c r="A301" s="516"/>
      <c r="B301" s="181"/>
      <c r="C301" s="180"/>
      <c r="D301" s="180"/>
      <c r="X301" s="357"/>
      <c r="Y301" s="357"/>
      <c r="Z301" s="357"/>
      <c r="AA301" s="357"/>
      <c r="AB301" s="357"/>
      <c r="AC301" s="357"/>
      <c r="AD301" s="357"/>
      <c r="AE301" s="357"/>
      <c r="AF301" s="357"/>
      <c r="AG301" s="357"/>
      <c r="AH301" s="357"/>
      <c r="AI301" s="357"/>
      <c r="AJ301" s="357"/>
      <c r="AK301" s="357"/>
      <c r="AL301" s="357"/>
      <c r="AM301" s="357"/>
      <c r="AN301" s="357"/>
      <c r="AO301" s="357"/>
      <c r="AP301" s="357"/>
      <c r="AQ301" s="357"/>
      <c r="AR301" s="357"/>
      <c r="AS301" s="357"/>
      <c r="AT301" s="357"/>
      <c r="AU301" s="357"/>
      <c r="AV301" s="357"/>
      <c r="AW301" s="357"/>
      <c r="AX301" s="357"/>
      <c r="AY301" s="357"/>
      <c r="AZ301" s="357"/>
      <c r="BA301" s="321"/>
      <c r="BB301" s="319"/>
      <c r="BC301" s="319"/>
      <c r="BD301" s="319"/>
      <c r="BE301" s="319"/>
      <c r="BF301" s="319"/>
      <c r="BG301" s="319"/>
      <c r="BH301" s="319"/>
      <c r="BI301" s="319"/>
      <c r="BJ301" s="319"/>
      <c r="BK301" s="319"/>
      <c r="BL301" s="319"/>
      <c r="BM301" s="319"/>
      <c r="BN301" s="319"/>
      <c r="BO301" s="319"/>
      <c r="BP301" s="319"/>
      <c r="BQ301" s="319"/>
      <c r="BR301" s="319"/>
      <c r="BS301" s="319"/>
      <c r="BT301" s="319"/>
      <c r="BU301" s="319"/>
      <c r="BV301" s="319"/>
      <c r="BW301" s="321"/>
      <c r="BX301" s="356"/>
      <c r="BY301" s="356"/>
      <c r="BZ301" s="356"/>
      <c r="CA301" s="356"/>
      <c r="CB301" s="356"/>
      <c r="CC301" s="356"/>
      <c r="CD301" s="356"/>
      <c r="CE301" s="356"/>
      <c r="CF301" s="356"/>
      <c r="CG301" s="356"/>
      <c r="CH301" s="356"/>
      <c r="CI301" s="356"/>
      <c r="CJ301" s="356"/>
      <c r="CK301" s="356"/>
      <c r="CL301" s="356"/>
      <c r="CM301" s="356"/>
      <c r="CN301" s="356"/>
      <c r="CO301" s="356"/>
      <c r="CP301" s="356"/>
      <c r="CQ301" s="356"/>
      <c r="CR301" s="356"/>
      <c r="CS301" s="356"/>
      <c r="CT301" s="356"/>
      <c r="CU301" s="356"/>
      <c r="CV301" s="356"/>
      <c r="CW301" s="356"/>
      <c r="CX301" s="356"/>
      <c r="CY301" s="356"/>
      <c r="CZ301" s="356"/>
    </row>
    <row r="302" s="514" customFormat="true" ht="15" customHeight="true" x14ac:dyDescent="0.2">
      <c r="A302" s="516"/>
      <c r="B302" s="181"/>
      <c r="C302" s="180"/>
      <c r="D302" s="180"/>
      <c r="X302" s="357"/>
      <c r="Y302" s="357"/>
      <c r="Z302" s="357"/>
      <c r="AA302" s="357"/>
      <c r="AB302" s="357"/>
      <c r="AC302" s="357"/>
      <c r="AD302" s="357"/>
      <c r="AE302" s="357"/>
      <c r="AF302" s="357"/>
      <c r="AG302" s="357"/>
      <c r="AH302" s="357"/>
      <c r="AI302" s="357"/>
      <c r="AJ302" s="357"/>
      <c r="AK302" s="357"/>
      <c r="AL302" s="357"/>
      <c r="AM302" s="357"/>
      <c r="AN302" s="357"/>
      <c r="AO302" s="357"/>
      <c r="AP302" s="357"/>
      <c r="AQ302" s="357"/>
      <c r="AR302" s="357"/>
      <c r="AS302" s="357"/>
      <c r="AT302" s="357"/>
      <c r="AU302" s="357"/>
      <c r="AV302" s="357"/>
      <c r="AW302" s="357"/>
      <c r="AX302" s="357"/>
      <c r="AY302" s="357"/>
      <c r="AZ302" s="357"/>
      <c r="BA302" s="321"/>
      <c r="BB302" s="319"/>
      <c r="BC302" s="319"/>
      <c r="BD302" s="319"/>
      <c r="BE302" s="319"/>
      <c r="BF302" s="319"/>
      <c r="BG302" s="319"/>
      <c r="BH302" s="319"/>
      <c r="BI302" s="319"/>
      <c r="BJ302" s="319"/>
      <c r="BK302" s="319"/>
      <c r="BL302" s="319"/>
      <c r="BM302" s="319"/>
      <c r="BN302" s="319"/>
      <c r="BO302" s="319"/>
      <c r="BP302" s="319"/>
      <c r="BQ302" s="319"/>
      <c r="BR302" s="319"/>
      <c r="BS302" s="319"/>
      <c r="BT302" s="319"/>
      <c r="BU302" s="319"/>
      <c r="BV302" s="319"/>
      <c r="BW302" s="321"/>
      <c r="BX302" s="356"/>
      <c r="BY302" s="356"/>
      <c r="BZ302" s="356"/>
      <c r="CA302" s="356"/>
      <c r="CB302" s="356"/>
      <c r="CC302" s="356"/>
      <c r="CD302" s="356"/>
      <c r="CE302" s="356"/>
      <c r="CF302" s="356"/>
      <c r="CG302" s="356"/>
      <c r="CH302" s="356"/>
      <c r="CI302" s="356"/>
      <c r="CJ302" s="356"/>
      <c r="CK302" s="356"/>
      <c r="CL302" s="356"/>
      <c r="CM302" s="356"/>
      <c r="CN302" s="356"/>
      <c r="CO302" s="356"/>
      <c r="CP302" s="356"/>
      <c r="CQ302" s="356"/>
      <c r="CR302" s="356"/>
      <c r="CS302" s="356"/>
      <c r="CT302" s="356"/>
      <c r="CU302" s="356"/>
      <c r="CV302" s="356"/>
      <c r="CW302" s="356"/>
      <c r="CX302" s="356"/>
      <c r="CY302" s="356"/>
      <c r="CZ302" s="356"/>
    </row>
    <row r="303" s="514" customFormat="true" ht="15" customHeight="true" x14ac:dyDescent="0.2">
      <c r="A303" s="516"/>
      <c r="B303" s="181"/>
      <c r="C303" s="179"/>
      <c r="D303" s="179"/>
      <c r="X303" s="357"/>
      <c r="Y303" s="357"/>
      <c r="Z303" s="357"/>
      <c r="AA303" s="357"/>
      <c r="AB303" s="357"/>
      <c r="AC303" s="357"/>
      <c r="AD303" s="357"/>
      <c r="AE303" s="357"/>
      <c r="AF303" s="357"/>
      <c r="AG303" s="357"/>
      <c r="AH303" s="357"/>
      <c r="AI303" s="357"/>
      <c r="AJ303" s="357"/>
      <c r="AK303" s="357"/>
      <c r="AL303" s="357"/>
      <c r="AM303" s="357"/>
      <c r="AN303" s="357"/>
      <c r="AO303" s="357"/>
      <c r="AP303" s="357"/>
      <c r="AQ303" s="357"/>
      <c r="AR303" s="357"/>
      <c r="AS303" s="357"/>
      <c r="AT303" s="357"/>
      <c r="AU303" s="357"/>
      <c r="AV303" s="357"/>
      <c r="AW303" s="357"/>
      <c r="AX303" s="357"/>
      <c r="AY303" s="357"/>
      <c r="AZ303" s="357"/>
      <c r="BA303" s="321"/>
      <c r="BB303" s="319"/>
      <c r="BC303" s="319"/>
      <c r="BD303" s="319"/>
      <c r="BE303" s="319"/>
      <c r="BF303" s="319"/>
      <c r="BG303" s="319"/>
      <c r="BH303" s="319"/>
      <c r="BI303" s="319"/>
      <c r="BJ303" s="319"/>
      <c r="BK303" s="319"/>
      <c r="BL303" s="319"/>
      <c r="BM303" s="319"/>
      <c r="BN303" s="319"/>
      <c r="BO303" s="319"/>
      <c r="BP303" s="319"/>
      <c r="BQ303" s="319"/>
      <c r="BR303" s="319"/>
      <c r="BS303" s="319"/>
      <c r="BT303" s="319"/>
      <c r="BU303" s="319"/>
      <c r="BV303" s="319"/>
      <c r="BW303" s="321"/>
      <c r="BX303" s="356"/>
      <c r="BY303" s="356"/>
      <c r="BZ303" s="356"/>
      <c r="CA303" s="356"/>
      <c r="CB303" s="356"/>
      <c r="CC303" s="356"/>
      <c r="CD303" s="356"/>
      <c r="CE303" s="356"/>
      <c r="CF303" s="356"/>
      <c r="CG303" s="356"/>
      <c r="CH303" s="356"/>
      <c r="CI303" s="356"/>
      <c r="CJ303" s="356"/>
      <c r="CK303" s="356"/>
      <c r="CL303" s="356"/>
      <c r="CM303" s="356"/>
      <c r="CN303" s="356"/>
      <c r="CO303" s="356"/>
      <c r="CP303" s="356"/>
      <c r="CQ303" s="356"/>
      <c r="CR303" s="356"/>
      <c r="CS303" s="356"/>
      <c r="CT303" s="356"/>
      <c r="CU303" s="356"/>
      <c r="CV303" s="356"/>
      <c r="CW303" s="356"/>
      <c r="CX303" s="356"/>
      <c r="CY303" s="356"/>
      <c r="CZ303" s="356"/>
    </row>
    <row r="304" s="514" customFormat="true" ht="15" customHeight="true" x14ac:dyDescent="0.2">
      <c r="A304" s="516"/>
      <c r="B304" s="181"/>
      <c r="C304" s="179"/>
      <c r="D304" s="179"/>
      <c r="X304" s="357"/>
      <c r="Y304" s="357"/>
      <c r="Z304" s="357"/>
      <c r="AA304" s="357"/>
      <c r="AB304" s="357"/>
      <c r="AC304" s="357"/>
      <c r="AD304" s="357"/>
      <c r="AE304" s="357"/>
      <c r="AF304" s="357"/>
      <c r="AG304" s="357"/>
      <c r="AH304" s="357"/>
      <c r="AI304" s="357"/>
      <c r="AJ304" s="357"/>
      <c r="AK304" s="357"/>
      <c r="AL304" s="357"/>
      <c r="AM304" s="357"/>
      <c r="AN304" s="357"/>
      <c r="AO304" s="357"/>
      <c r="AP304" s="357"/>
      <c r="AQ304" s="357"/>
      <c r="AR304" s="357"/>
      <c r="AS304" s="357"/>
      <c r="AT304" s="357"/>
      <c r="AU304" s="357"/>
      <c r="AV304" s="357"/>
      <c r="AW304" s="357"/>
      <c r="AX304" s="357"/>
      <c r="AY304" s="357"/>
      <c r="AZ304" s="357"/>
      <c r="BA304" s="321"/>
      <c r="BB304" s="319"/>
      <c r="BC304" s="319"/>
      <c r="BD304" s="319"/>
      <c r="BE304" s="319"/>
      <c r="BF304" s="319"/>
      <c r="BG304" s="319"/>
      <c r="BH304" s="319"/>
      <c r="BI304" s="319"/>
      <c r="BJ304" s="319"/>
      <c r="BK304" s="319"/>
      <c r="BL304" s="319"/>
      <c r="BM304" s="319"/>
      <c r="BN304" s="319"/>
      <c r="BO304" s="319"/>
      <c r="BP304" s="319"/>
      <c r="BQ304" s="319"/>
      <c r="BR304" s="319"/>
      <c r="BS304" s="319"/>
      <c r="BT304" s="319"/>
      <c r="BU304" s="319"/>
      <c r="BV304" s="319"/>
      <c r="BW304" s="321"/>
      <c r="BX304" s="356"/>
      <c r="BY304" s="356"/>
      <c r="BZ304" s="356"/>
      <c r="CA304" s="356"/>
      <c r="CB304" s="356"/>
      <c r="CC304" s="356"/>
      <c r="CD304" s="356"/>
      <c r="CE304" s="356"/>
      <c r="CF304" s="356"/>
      <c r="CG304" s="356"/>
      <c r="CH304" s="356"/>
      <c r="CI304" s="356"/>
      <c r="CJ304" s="356"/>
      <c r="CK304" s="356"/>
      <c r="CL304" s="356"/>
      <c r="CM304" s="356"/>
      <c r="CN304" s="356"/>
      <c r="CO304" s="356"/>
      <c r="CP304" s="356"/>
      <c r="CQ304" s="356"/>
      <c r="CR304" s="356"/>
      <c r="CS304" s="356"/>
      <c r="CT304" s="356"/>
      <c r="CU304" s="356"/>
      <c r="CV304" s="356"/>
      <c r="CW304" s="356"/>
      <c r="CX304" s="356"/>
      <c r="CY304" s="356"/>
      <c r="CZ304" s="356"/>
    </row>
    <row r="305" s="514" customFormat="true" ht="15" customHeight="true" x14ac:dyDescent="0.2">
      <c r="A305" s="516"/>
      <c r="B305" s="181"/>
      <c r="C305" s="179"/>
      <c r="D305" s="179"/>
      <c r="X305" s="357"/>
      <c r="Y305" s="357"/>
      <c r="Z305" s="357"/>
      <c r="AA305" s="357"/>
      <c r="AB305" s="357"/>
      <c r="AC305" s="357"/>
      <c r="AD305" s="357"/>
      <c r="AE305" s="357"/>
      <c r="AF305" s="357"/>
      <c r="AG305" s="357"/>
      <c r="AH305" s="357"/>
      <c r="AI305" s="357"/>
      <c r="AJ305" s="357"/>
      <c r="AK305" s="357"/>
      <c r="AL305" s="357"/>
      <c r="AM305" s="357"/>
      <c r="AN305" s="357"/>
      <c r="AO305" s="357"/>
      <c r="AP305" s="357"/>
      <c r="AQ305" s="357"/>
      <c r="AR305" s="357"/>
      <c r="AS305" s="357"/>
      <c r="AT305" s="357"/>
      <c r="AU305" s="357"/>
      <c r="AV305" s="357"/>
      <c r="AW305" s="357"/>
      <c r="AX305" s="357"/>
      <c r="AY305" s="357"/>
      <c r="AZ305" s="357"/>
      <c r="BA305" s="321"/>
      <c r="BB305" s="319"/>
      <c r="BC305" s="319"/>
      <c r="BD305" s="319"/>
      <c r="BE305" s="319"/>
      <c r="BF305" s="319"/>
      <c r="BG305" s="319"/>
      <c r="BH305" s="319"/>
      <c r="BI305" s="319"/>
      <c r="BJ305" s="319"/>
      <c r="BK305" s="319"/>
      <c r="BL305" s="319"/>
      <c r="BM305" s="319"/>
      <c r="BN305" s="319"/>
      <c r="BO305" s="319"/>
      <c r="BP305" s="319"/>
      <c r="BQ305" s="319"/>
      <c r="BR305" s="319"/>
      <c r="BS305" s="319"/>
      <c r="BT305" s="319"/>
      <c r="BU305" s="319"/>
      <c r="BV305" s="319"/>
      <c r="BW305" s="321"/>
      <c r="BX305" s="356"/>
      <c r="BY305" s="356"/>
      <c r="BZ305" s="356"/>
      <c r="CA305" s="356"/>
      <c r="CB305" s="356"/>
      <c r="CC305" s="356"/>
      <c r="CD305" s="356"/>
      <c r="CE305" s="356"/>
      <c r="CF305" s="356"/>
      <c r="CG305" s="356"/>
      <c r="CH305" s="356"/>
      <c r="CI305" s="356"/>
      <c r="CJ305" s="356"/>
      <c r="CK305" s="356"/>
      <c r="CL305" s="356"/>
      <c r="CM305" s="356"/>
      <c r="CN305" s="356"/>
      <c r="CO305" s="356"/>
      <c r="CP305" s="356"/>
      <c r="CQ305" s="356"/>
      <c r="CR305" s="356"/>
      <c r="CS305" s="356"/>
      <c r="CT305" s="356"/>
      <c r="CU305" s="356"/>
      <c r="CV305" s="356"/>
      <c r="CW305" s="356"/>
      <c r="CX305" s="356"/>
      <c r="CY305" s="356"/>
      <c r="CZ305" s="356"/>
    </row>
    <row r="306" s="514" customFormat="true" ht="15" customHeight="true" x14ac:dyDescent="0.2">
      <c r="B306" s="513"/>
      <c r="X306" s="357"/>
      <c r="Y306" s="357"/>
      <c r="Z306" s="357"/>
      <c r="AA306" s="357"/>
      <c r="AB306" s="357"/>
      <c r="AC306" s="357"/>
      <c r="AD306" s="357"/>
      <c r="AE306" s="357"/>
      <c r="AF306" s="357"/>
      <c r="AG306" s="357"/>
      <c r="AH306" s="357"/>
      <c r="AI306" s="357"/>
      <c r="AJ306" s="357"/>
      <c r="AK306" s="357"/>
      <c r="AL306" s="357"/>
      <c r="AM306" s="357"/>
      <c r="AN306" s="357"/>
      <c r="AO306" s="357"/>
      <c r="AP306" s="357"/>
      <c r="AQ306" s="357"/>
      <c r="AR306" s="357"/>
      <c r="AS306" s="357"/>
      <c r="AT306" s="357"/>
      <c r="AU306" s="357"/>
      <c r="AV306" s="357"/>
      <c r="AW306" s="357"/>
      <c r="AX306" s="357"/>
      <c r="AY306" s="357"/>
      <c r="AZ306" s="357"/>
      <c r="BA306" s="321"/>
      <c r="BB306" s="319"/>
      <c r="BC306" s="319"/>
      <c r="BD306" s="319"/>
      <c r="BE306" s="319"/>
      <c r="BF306" s="319"/>
      <c r="BG306" s="319"/>
      <c r="BH306" s="319"/>
      <c r="BI306" s="319"/>
      <c r="BJ306" s="319"/>
      <c r="BK306" s="319"/>
      <c r="BL306" s="319"/>
      <c r="BM306" s="319"/>
      <c r="BN306" s="319"/>
      <c r="BO306" s="319"/>
      <c r="BP306" s="319"/>
      <c r="BQ306" s="319"/>
      <c r="BR306" s="319"/>
      <c r="BS306" s="319"/>
      <c r="BT306" s="319"/>
      <c r="BU306" s="319"/>
      <c r="BV306" s="319"/>
      <c r="BW306" s="321"/>
      <c r="BX306" s="356"/>
      <c r="BY306" s="356"/>
      <c r="BZ306" s="356"/>
      <c r="CA306" s="356"/>
      <c r="CB306" s="356"/>
      <c r="CC306" s="356"/>
      <c r="CD306" s="356"/>
      <c r="CE306" s="356"/>
      <c r="CF306" s="356"/>
      <c r="CG306" s="356"/>
      <c r="CH306" s="356"/>
      <c r="CI306" s="356"/>
      <c r="CJ306" s="356"/>
      <c r="CK306" s="356"/>
      <c r="CL306" s="356"/>
      <c r="CM306" s="356"/>
      <c r="CN306" s="356"/>
      <c r="CO306" s="356"/>
      <c r="CP306" s="356"/>
      <c r="CQ306" s="356"/>
      <c r="CR306" s="356"/>
      <c r="CS306" s="356"/>
      <c r="CT306" s="356"/>
      <c r="CU306" s="356"/>
      <c r="CV306" s="356"/>
      <c r="CW306" s="356"/>
      <c r="CX306" s="356"/>
      <c r="CY306" s="356"/>
      <c r="CZ306" s="356"/>
    </row>
    <row r="307" s="514" customFormat="true" ht="15" customHeight="true" x14ac:dyDescent="0.2">
      <c r="B307" s="513"/>
      <c r="X307" s="357"/>
      <c r="Y307" s="357"/>
      <c r="Z307" s="357"/>
      <c r="AA307" s="357"/>
      <c r="AB307" s="357"/>
      <c r="AC307" s="357"/>
      <c r="AD307" s="357"/>
      <c r="AE307" s="357"/>
      <c r="AF307" s="357"/>
      <c r="AG307" s="357"/>
      <c r="AH307" s="357"/>
      <c r="AI307" s="357"/>
      <c r="AJ307" s="357"/>
      <c r="AK307" s="357"/>
      <c r="AL307" s="357"/>
      <c r="AM307" s="357"/>
      <c r="AN307" s="357"/>
      <c r="AO307" s="357"/>
      <c r="AP307" s="357"/>
      <c r="AQ307" s="357"/>
      <c r="AR307" s="357"/>
      <c r="AS307" s="357"/>
      <c r="AT307" s="357"/>
      <c r="AU307" s="357"/>
      <c r="AV307" s="357"/>
      <c r="AW307" s="357"/>
      <c r="AX307" s="357"/>
      <c r="AY307" s="357"/>
      <c r="AZ307" s="357"/>
      <c r="BA307" s="321"/>
      <c r="BB307" s="319"/>
      <c r="BC307" s="319"/>
      <c r="BD307" s="319"/>
      <c r="BE307" s="319"/>
      <c r="BF307" s="319"/>
      <c r="BG307" s="319"/>
      <c r="BH307" s="319"/>
      <c r="BI307" s="319"/>
      <c r="BJ307" s="319"/>
      <c r="BK307" s="319"/>
      <c r="BL307" s="319"/>
      <c r="BM307" s="319"/>
      <c r="BN307" s="319"/>
      <c r="BO307" s="319"/>
      <c r="BP307" s="319"/>
      <c r="BQ307" s="319"/>
      <c r="BR307" s="319"/>
      <c r="BS307" s="319"/>
      <c r="BT307" s="319"/>
      <c r="BU307" s="319"/>
      <c r="BV307" s="319"/>
      <c r="BW307" s="321"/>
      <c r="BX307" s="356"/>
      <c r="BY307" s="356"/>
      <c r="BZ307" s="356"/>
      <c r="CA307" s="356"/>
      <c r="CB307" s="356"/>
      <c r="CC307" s="356"/>
      <c r="CD307" s="356"/>
      <c r="CE307" s="356"/>
      <c r="CF307" s="356"/>
      <c r="CG307" s="356"/>
      <c r="CH307" s="356"/>
      <c r="CI307" s="356"/>
      <c r="CJ307" s="356"/>
      <c r="CK307" s="356"/>
      <c r="CL307" s="356"/>
      <c r="CM307" s="356"/>
      <c r="CN307" s="356"/>
      <c r="CO307" s="356"/>
      <c r="CP307" s="356"/>
      <c r="CQ307" s="356"/>
      <c r="CR307" s="356"/>
      <c r="CS307" s="356"/>
      <c r="CT307" s="356"/>
      <c r="CU307" s="356"/>
      <c r="CV307" s="356"/>
      <c r="CW307" s="356"/>
      <c r="CX307" s="356"/>
      <c r="CY307" s="356"/>
      <c r="CZ307" s="356"/>
    </row>
    <row r="308" s="514" customFormat="true" ht="15" customHeight="true" x14ac:dyDescent="0.2">
      <c r="B308" s="513"/>
      <c r="X308" s="357"/>
      <c r="Y308" s="357"/>
      <c r="Z308" s="357"/>
      <c r="AA308" s="357"/>
      <c r="AB308" s="357"/>
      <c r="AC308" s="357"/>
      <c r="AD308" s="357"/>
      <c r="AE308" s="357"/>
      <c r="AF308" s="357"/>
      <c r="AG308" s="357"/>
      <c r="AH308" s="357"/>
      <c r="AI308" s="357"/>
      <c r="AJ308" s="357"/>
      <c r="AK308" s="357"/>
      <c r="AL308" s="357"/>
      <c r="AM308" s="357"/>
      <c r="AN308" s="357"/>
      <c r="AO308" s="357"/>
      <c r="AP308" s="357"/>
      <c r="AQ308" s="357"/>
      <c r="AR308" s="357"/>
      <c r="AS308" s="357"/>
      <c r="AT308" s="357"/>
      <c r="AU308" s="357"/>
      <c r="AV308" s="357"/>
      <c r="AW308" s="357"/>
      <c r="AX308" s="357"/>
      <c r="AY308" s="357"/>
      <c r="AZ308" s="357"/>
      <c r="BA308" s="321"/>
      <c r="BB308" s="319"/>
      <c r="BC308" s="319"/>
      <c r="BD308" s="319"/>
      <c r="BE308" s="319"/>
      <c r="BF308" s="319"/>
      <c r="BG308" s="319"/>
      <c r="BH308" s="319"/>
      <c r="BI308" s="319"/>
      <c r="BJ308" s="319"/>
      <c r="BK308" s="319"/>
      <c r="BL308" s="319"/>
      <c r="BM308" s="319"/>
      <c r="BN308" s="319"/>
      <c r="BO308" s="319"/>
      <c r="BP308" s="319"/>
      <c r="BQ308" s="319"/>
      <c r="BR308" s="319"/>
      <c r="BS308" s="319"/>
      <c r="BT308" s="319"/>
      <c r="BU308" s="319"/>
      <c r="BV308" s="319"/>
      <c r="BW308" s="321"/>
      <c r="BX308" s="356"/>
      <c r="BY308" s="356"/>
      <c r="BZ308" s="356"/>
      <c r="CA308" s="356"/>
      <c r="CB308" s="356"/>
      <c r="CC308" s="356"/>
      <c r="CD308" s="356"/>
      <c r="CE308" s="356"/>
      <c r="CF308" s="356"/>
      <c r="CG308" s="356"/>
      <c r="CH308" s="356"/>
      <c r="CI308" s="356"/>
      <c r="CJ308" s="356"/>
      <c r="CK308" s="356"/>
      <c r="CL308" s="356"/>
      <c r="CM308" s="356"/>
      <c r="CN308" s="356"/>
      <c r="CO308" s="356"/>
      <c r="CP308" s="356"/>
      <c r="CQ308" s="356"/>
      <c r="CR308" s="356"/>
      <c r="CS308" s="356"/>
      <c r="CT308" s="356"/>
      <c r="CU308" s="356"/>
      <c r="CV308" s="356"/>
      <c r="CW308" s="356"/>
      <c r="CX308" s="356"/>
      <c r="CY308" s="356"/>
      <c r="CZ308" s="356"/>
    </row>
    <row r="309" s="514" customFormat="true" ht="15" customHeight="true" x14ac:dyDescent="0.2">
      <c r="B309" s="513"/>
      <c r="X309" s="357"/>
      <c r="Y309" s="357"/>
      <c r="Z309" s="357"/>
      <c r="AA309" s="357"/>
      <c r="AB309" s="357"/>
      <c r="AC309" s="357"/>
      <c r="AD309" s="357"/>
      <c r="AE309" s="357"/>
      <c r="AF309" s="357"/>
      <c r="AG309" s="357"/>
      <c r="AH309" s="357"/>
      <c r="AI309" s="357"/>
      <c r="AJ309" s="357"/>
      <c r="AK309" s="357"/>
      <c r="AL309" s="357"/>
      <c r="AM309" s="357"/>
      <c r="AN309" s="357"/>
      <c r="AO309" s="357"/>
      <c r="AP309" s="357"/>
      <c r="AQ309" s="357"/>
      <c r="AR309" s="357"/>
      <c r="AS309" s="357"/>
      <c r="AT309" s="357"/>
      <c r="AU309" s="357"/>
      <c r="AV309" s="357"/>
      <c r="AW309" s="357"/>
      <c r="AX309" s="357"/>
      <c r="AY309" s="357"/>
      <c r="AZ309" s="357"/>
      <c r="BA309" s="321"/>
      <c r="BB309" s="319"/>
      <c r="BC309" s="319"/>
      <c r="BD309" s="319"/>
      <c r="BE309" s="319"/>
      <c r="BF309" s="319"/>
      <c r="BG309" s="319"/>
      <c r="BH309" s="319"/>
      <c r="BI309" s="319"/>
      <c r="BJ309" s="319"/>
      <c r="BK309" s="319"/>
      <c r="BL309" s="319"/>
      <c r="BM309" s="319"/>
      <c r="BN309" s="319"/>
      <c r="BO309" s="319"/>
      <c r="BP309" s="319"/>
      <c r="BQ309" s="319"/>
      <c r="BR309" s="319"/>
      <c r="BS309" s="319"/>
      <c r="BT309" s="319"/>
      <c r="BU309" s="319"/>
      <c r="BV309" s="319"/>
      <c r="BW309" s="321"/>
      <c r="BX309" s="356"/>
      <c r="BY309" s="356"/>
      <c r="BZ309" s="356"/>
      <c r="CA309" s="356"/>
      <c r="CB309" s="356"/>
      <c r="CC309" s="356"/>
      <c r="CD309" s="356"/>
      <c r="CE309" s="356"/>
      <c r="CF309" s="356"/>
      <c r="CG309" s="356"/>
      <c r="CH309" s="356"/>
      <c r="CI309" s="356"/>
      <c r="CJ309" s="356"/>
      <c r="CK309" s="356"/>
      <c r="CL309" s="356"/>
      <c r="CM309" s="356"/>
      <c r="CN309" s="356"/>
      <c r="CO309" s="356"/>
      <c r="CP309" s="356"/>
      <c r="CQ309" s="356"/>
      <c r="CR309" s="356"/>
      <c r="CS309" s="356"/>
      <c r="CT309" s="356"/>
      <c r="CU309" s="356"/>
      <c r="CV309" s="356"/>
      <c r="CW309" s="356"/>
      <c r="CX309" s="356"/>
      <c r="CY309" s="356"/>
      <c r="CZ309" s="356"/>
    </row>
    <row r="310" s="514" customFormat="true" ht="15" customHeight="true" x14ac:dyDescent="0.2">
      <c r="B310" s="513"/>
      <c r="X310" s="357"/>
      <c r="Y310" s="357"/>
      <c r="Z310" s="357"/>
      <c r="AA310" s="357"/>
      <c r="AB310" s="357"/>
      <c r="AC310" s="357"/>
      <c r="AD310" s="357"/>
      <c r="AE310" s="357"/>
      <c r="AF310" s="357"/>
      <c r="AG310" s="357"/>
      <c r="AH310" s="357"/>
      <c r="AI310" s="357"/>
      <c r="AJ310" s="357"/>
      <c r="AK310" s="357"/>
      <c r="AL310" s="357"/>
      <c r="AM310" s="357"/>
      <c r="AN310" s="357"/>
      <c r="AO310" s="357"/>
      <c r="AP310" s="357"/>
      <c r="AQ310" s="357"/>
      <c r="AR310" s="357"/>
      <c r="AS310" s="357"/>
      <c r="AT310" s="357"/>
      <c r="AU310" s="357"/>
      <c r="AV310" s="357"/>
      <c r="AW310" s="357"/>
      <c r="AX310" s="357"/>
      <c r="AY310" s="357"/>
      <c r="AZ310" s="357"/>
      <c r="BA310" s="321"/>
      <c r="BB310" s="319"/>
      <c r="BC310" s="319"/>
      <c r="BD310" s="319"/>
      <c r="BE310" s="319"/>
      <c r="BF310" s="319"/>
      <c r="BG310" s="319"/>
      <c r="BH310" s="319"/>
      <c r="BI310" s="319"/>
      <c r="BJ310" s="319"/>
      <c r="BK310" s="319"/>
      <c r="BL310" s="319"/>
      <c r="BM310" s="319"/>
      <c r="BN310" s="319"/>
      <c r="BO310" s="319"/>
      <c r="BP310" s="319"/>
      <c r="BQ310" s="319"/>
      <c r="BR310" s="319"/>
      <c r="BS310" s="319"/>
      <c r="BT310" s="319"/>
      <c r="BU310" s="319"/>
      <c r="BV310" s="319"/>
      <c r="BW310" s="321"/>
      <c r="BX310" s="356"/>
      <c r="BY310" s="356"/>
      <c r="BZ310" s="356"/>
      <c r="CA310" s="356"/>
      <c r="CB310" s="356"/>
      <c r="CC310" s="356"/>
      <c r="CD310" s="356"/>
      <c r="CE310" s="356"/>
      <c r="CF310" s="356"/>
      <c r="CG310" s="356"/>
      <c r="CH310" s="356"/>
      <c r="CI310" s="356"/>
      <c r="CJ310" s="356"/>
      <c r="CK310" s="356"/>
      <c r="CL310" s="356"/>
      <c r="CM310" s="356"/>
      <c r="CN310" s="356"/>
      <c r="CO310" s="356"/>
      <c r="CP310" s="356"/>
      <c r="CQ310" s="356"/>
      <c r="CR310" s="356"/>
      <c r="CS310" s="356"/>
      <c r="CT310" s="356"/>
      <c r="CU310" s="356"/>
      <c r="CV310" s="356"/>
      <c r="CW310" s="356"/>
      <c r="CX310" s="356"/>
      <c r="CY310" s="356"/>
      <c r="CZ310" s="356"/>
    </row>
    <row r="311" s="514" customFormat="true" ht="15" customHeight="true" x14ac:dyDescent="0.2">
      <c r="B311" s="513"/>
      <c r="X311" s="357"/>
      <c r="Y311" s="357"/>
      <c r="Z311" s="357"/>
      <c r="AA311" s="357"/>
      <c r="AB311" s="357"/>
      <c r="AC311" s="357"/>
      <c r="AD311" s="357"/>
      <c r="AE311" s="357"/>
      <c r="AF311" s="357"/>
      <c r="AG311" s="357"/>
      <c r="AH311" s="357"/>
      <c r="AI311" s="357"/>
      <c r="AJ311" s="357"/>
      <c r="AK311" s="357"/>
      <c r="AL311" s="357"/>
      <c r="AM311" s="357"/>
      <c r="AN311" s="357"/>
      <c r="AO311" s="357"/>
      <c r="AP311" s="357"/>
      <c r="AQ311" s="357"/>
      <c r="AR311" s="357"/>
      <c r="AS311" s="357"/>
      <c r="AT311" s="357"/>
      <c r="AU311" s="357"/>
      <c r="AV311" s="357"/>
      <c r="AW311" s="357"/>
      <c r="AX311" s="357"/>
      <c r="AY311" s="357"/>
      <c r="AZ311" s="357"/>
      <c r="BA311" s="321"/>
      <c r="BB311" s="319"/>
      <c r="BC311" s="319"/>
      <c r="BD311" s="319"/>
      <c r="BE311" s="319"/>
      <c r="BF311" s="319"/>
      <c r="BG311" s="319"/>
      <c r="BH311" s="319"/>
      <c r="BI311" s="319"/>
      <c r="BJ311" s="319"/>
      <c r="BK311" s="319"/>
      <c r="BL311" s="319"/>
      <c r="BM311" s="319"/>
      <c r="BN311" s="319"/>
      <c r="BO311" s="319"/>
      <c r="BP311" s="319"/>
      <c r="BQ311" s="319"/>
      <c r="BR311" s="319"/>
      <c r="BS311" s="319"/>
      <c r="BT311" s="319"/>
      <c r="BU311" s="319"/>
      <c r="BV311" s="319"/>
      <c r="BW311" s="321"/>
      <c r="BX311" s="356"/>
      <c r="BY311" s="356"/>
      <c r="BZ311" s="356"/>
      <c r="CA311" s="356"/>
      <c r="CB311" s="356"/>
      <c r="CC311" s="356"/>
      <c r="CD311" s="356"/>
      <c r="CE311" s="356"/>
      <c r="CF311" s="356"/>
      <c r="CG311" s="356"/>
      <c r="CH311" s="356"/>
      <c r="CI311" s="356"/>
      <c r="CJ311" s="356"/>
      <c r="CK311" s="356"/>
      <c r="CL311" s="356"/>
      <c r="CM311" s="356"/>
      <c r="CN311" s="356"/>
      <c r="CO311" s="356"/>
      <c r="CP311" s="356"/>
      <c r="CQ311" s="356"/>
      <c r="CR311" s="356"/>
      <c r="CS311" s="356"/>
      <c r="CT311" s="356"/>
      <c r="CU311" s="356"/>
      <c r="CV311" s="356"/>
      <c r="CW311" s="356"/>
      <c r="CX311" s="356"/>
      <c r="CY311" s="356"/>
      <c r="CZ311" s="356"/>
    </row>
    <row r="312" s="514" customFormat="true" ht="15" customHeight="true" x14ac:dyDescent="0.2">
      <c r="B312" s="513"/>
      <c r="X312" s="357"/>
      <c r="Y312" s="357"/>
      <c r="Z312" s="357"/>
      <c r="AA312" s="357"/>
      <c r="AB312" s="357"/>
      <c r="AC312" s="357"/>
      <c r="AD312" s="357"/>
      <c r="AE312" s="357"/>
      <c r="AF312" s="357"/>
      <c r="AG312" s="357"/>
      <c r="AH312" s="357"/>
      <c r="AI312" s="357"/>
      <c r="AJ312" s="357"/>
      <c r="AK312" s="357"/>
      <c r="AL312" s="357"/>
      <c r="AM312" s="357"/>
      <c r="AN312" s="357"/>
      <c r="AO312" s="357"/>
      <c r="AP312" s="357"/>
      <c r="AQ312" s="357"/>
      <c r="AR312" s="357"/>
      <c r="AS312" s="357"/>
      <c r="AT312" s="357"/>
      <c r="AU312" s="357"/>
      <c r="AV312" s="357"/>
      <c r="AW312" s="357"/>
      <c r="AX312" s="357"/>
      <c r="AY312" s="357"/>
      <c r="AZ312" s="357"/>
      <c r="BA312" s="321"/>
      <c r="BB312" s="319"/>
      <c r="BC312" s="319"/>
      <c r="BD312" s="319"/>
      <c r="BE312" s="319"/>
      <c r="BF312" s="319"/>
      <c r="BG312" s="319"/>
      <c r="BH312" s="319"/>
      <c r="BI312" s="319"/>
      <c r="BJ312" s="319"/>
      <c r="BK312" s="319"/>
      <c r="BL312" s="319"/>
      <c r="BM312" s="319"/>
      <c r="BN312" s="319"/>
      <c r="BO312" s="319"/>
      <c r="BP312" s="319"/>
      <c r="BQ312" s="319"/>
      <c r="BR312" s="319"/>
      <c r="BS312" s="319"/>
      <c r="BT312" s="319"/>
      <c r="BU312" s="319"/>
      <c r="BV312" s="319"/>
      <c r="BW312" s="321"/>
      <c r="BX312" s="356"/>
      <c r="BY312" s="356"/>
      <c r="BZ312" s="356"/>
      <c r="CA312" s="356"/>
      <c r="CB312" s="356"/>
      <c r="CC312" s="356"/>
      <c r="CD312" s="356"/>
      <c r="CE312" s="356"/>
      <c r="CF312" s="356"/>
      <c r="CG312" s="356"/>
      <c r="CH312" s="356"/>
      <c r="CI312" s="356"/>
      <c r="CJ312" s="356"/>
      <c r="CK312" s="356"/>
      <c r="CL312" s="356"/>
      <c r="CM312" s="356"/>
      <c r="CN312" s="356"/>
      <c r="CO312" s="356"/>
      <c r="CP312" s="356"/>
      <c r="CQ312" s="356"/>
      <c r="CR312" s="356"/>
      <c r="CS312" s="356"/>
      <c r="CT312" s="356"/>
      <c r="CU312" s="356"/>
      <c r="CV312" s="356"/>
      <c r="CW312" s="356"/>
      <c r="CX312" s="356"/>
      <c r="CY312" s="356"/>
      <c r="CZ312" s="356"/>
    </row>
    <row r="313" s="514" customFormat="true" ht="15" customHeight="true" x14ac:dyDescent="0.2">
      <c r="B313" s="513"/>
      <c r="X313" s="357"/>
      <c r="Y313" s="357"/>
      <c r="Z313" s="357"/>
      <c r="AA313" s="357"/>
      <c r="AB313" s="357"/>
      <c r="AC313" s="357"/>
      <c r="AD313" s="357"/>
      <c r="AE313" s="357"/>
      <c r="AF313" s="357"/>
      <c r="AG313" s="357"/>
      <c r="AH313" s="357"/>
      <c r="AI313" s="357"/>
      <c r="AJ313" s="357"/>
      <c r="AK313" s="357"/>
      <c r="AL313" s="357"/>
      <c r="AM313" s="357"/>
      <c r="AN313" s="357"/>
      <c r="AO313" s="357"/>
      <c r="AP313" s="357"/>
      <c r="AQ313" s="357"/>
      <c r="AR313" s="357"/>
      <c r="AS313" s="357"/>
      <c r="AT313" s="357"/>
      <c r="AU313" s="357"/>
      <c r="AV313" s="357"/>
      <c r="AW313" s="357"/>
      <c r="AX313" s="357"/>
      <c r="AY313" s="357"/>
      <c r="AZ313" s="357"/>
      <c r="BA313" s="321"/>
      <c r="BB313" s="319"/>
      <c r="BC313" s="319"/>
      <c r="BD313" s="319"/>
      <c r="BE313" s="319"/>
      <c r="BF313" s="319"/>
      <c r="BG313" s="319"/>
      <c r="BH313" s="319"/>
      <c r="BI313" s="319"/>
      <c r="BJ313" s="319"/>
      <c r="BK313" s="319"/>
      <c r="BL313" s="319"/>
      <c r="BM313" s="319"/>
      <c r="BN313" s="319"/>
      <c r="BO313" s="319"/>
      <c r="BP313" s="319"/>
      <c r="BQ313" s="319"/>
      <c r="BR313" s="319"/>
      <c r="BS313" s="319"/>
      <c r="BT313" s="319"/>
      <c r="BU313" s="319"/>
      <c r="BV313" s="319"/>
      <c r="BW313" s="321"/>
      <c r="BX313" s="356"/>
      <c r="BY313" s="356"/>
      <c r="BZ313" s="356"/>
      <c r="CA313" s="356"/>
      <c r="CB313" s="356"/>
      <c r="CC313" s="356"/>
      <c r="CD313" s="356"/>
      <c r="CE313" s="356"/>
      <c r="CF313" s="356"/>
      <c r="CG313" s="356"/>
      <c r="CH313" s="356"/>
      <c r="CI313" s="356"/>
      <c r="CJ313" s="356"/>
      <c r="CK313" s="356"/>
      <c r="CL313" s="356"/>
      <c r="CM313" s="356"/>
      <c r="CN313" s="356"/>
      <c r="CO313" s="356"/>
      <c r="CP313" s="356"/>
      <c r="CQ313" s="356"/>
      <c r="CR313" s="356"/>
      <c r="CS313" s="356"/>
      <c r="CT313" s="356"/>
      <c r="CU313" s="356"/>
      <c r="CV313" s="356"/>
      <c r="CW313" s="356"/>
      <c r="CX313" s="356"/>
      <c r="CY313" s="356"/>
      <c r="CZ313" s="356"/>
    </row>
    <row r="314" s="514" customFormat="true" ht="15" customHeight="true" x14ac:dyDescent="0.2">
      <c r="B314" s="513"/>
      <c r="X314" s="357"/>
      <c r="Y314" s="357"/>
      <c r="Z314" s="357"/>
      <c r="AA314" s="357"/>
      <c r="AB314" s="357"/>
      <c r="AC314" s="357"/>
      <c r="AD314" s="357"/>
      <c r="AE314" s="357"/>
      <c r="AF314" s="357"/>
      <c r="AG314" s="357"/>
      <c r="AH314" s="357"/>
      <c r="AI314" s="357"/>
      <c r="AJ314" s="357"/>
      <c r="AK314" s="357"/>
      <c r="AL314" s="357"/>
      <c r="AM314" s="357"/>
      <c r="AN314" s="357"/>
      <c r="AO314" s="357"/>
      <c r="AP314" s="357"/>
      <c r="AQ314" s="357"/>
      <c r="AR314" s="357"/>
      <c r="AS314" s="357"/>
      <c r="AT314" s="357"/>
      <c r="AU314" s="357"/>
      <c r="AV314" s="357"/>
      <c r="AW314" s="357"/>
      <c r="AX314" s="357"/>
      <c r="AY314" s="357"/>
      <c r="AZ314" s="357"/>
      <c r="BA314" s="321"/>
      <c r="BB314" s="319"/>
      <c r="BC314" s="319"/>
      <c r="BD314" s="319"/>
      <c r="BE314" s="319"/>
      <c r="BF314" s="319"/>
      <c r="BG314" s="319"/>
      <c r="BH314" s="319"/>
      <c r="BI314" s="319"/>
      <c r="BJ314" s="319"/>
      <c r="BK314" s="319"/>
      <c r="BL314" s="319"/>
      <c r="BM314" s="319"/>
      <c r="BN314" s="319"/>
      <c r="BO314" s="319"/>
      <c r="BP314" s="319"/>
      <c r="BQ314" s="319"/>
      <c r="BR314" s="319"/>
      <c r="BS314" s="319"/>
      <c r="BT314" s="319"/>
      <c r="BU314" s="319"/>
      <c r="BV314" s="319"/>
      <c r="BW314" s="321"/>
      <c r="BX314" s="356"/>
      <c r="BY314" s="356"/>
      <c r="BZ314" s="356"/>
      <c r="CA314" s="356"/>
      <c r="CB314" s="356"/>
      <c r="CC314" s="356"/>
      <c r="CD314" s="356"/>
      <c r="CE314" s="356"/>
      <c r="CF314" s="356"/>
      <c r="CG314" s="356"/>
      <c r="CH314" s="356"/>
      <c r="CI314" s="356"/>
      <c r="CJ314" s="356"/>
      <c r="CK314" s="356"/>
      <c r="CL314" s="356"/>
      <c r="CM314" s="356"/>
      <c r="CN314" s="356"/>
      <c r="CO314" s="356"/>
      <c r="CP314" s="356"/>
      <c r="CQ314" s="356"/>
      <c r="CR314" s="356"/>
      <c r="CS314" s="356"/>
      <c r="CT314" s="356"/>
      <c r="CU314" s="356"/>
      <c r="CV314" s="356"/>
      <c r="CW314" s="356"/>
      <c r="CX314" s="356"/>
      <c r="CY314" s="356"/>
      <c r="CZ314" s="356"/>
    </row>
    <row r="315" s="514" customFormat="true" ht="15" customHeight="true" x14ac:dyDescent="0.2">
      <c r="B315" s="513"/>
      <c r="X315" s="357"/>
      <c r="Y315" s="357"/>
      <c r="Z315" s="357"/>
      <c r="AA315" s="357"/>
      <c r="AB315" s="357"/>
      <c r="AC315" s="357"/>
      <c r="AD315" s="357"/>
      <c r="AE315" s="357"/>
      <c r="AF315" s="357"/>
      <c r="AG315" s="357"/>
      <c r="AH315" s="357"/>
      <c r="AI315" s="357"/>
      <c r="AJ315" s="357"/>
      <c r="AK315" s="357"/>
      <c r="AL315" s="357"/>
      <c r="AM315" s="357"/>
      <c r="AN315" s="357"/>
      <c r="AO315" s="357"/>
      <c r="AP315" s="357"/>
      <c r="AQ315" s="357"/>
      <c r="AR315" s="357"/>
      <c r="AS315" s="357"/>
      <c r="AT315" s="357"/>
      <c r="AU315" s="357"/>
      <c r="AV315" s="357"/>
      <c r="AW315" s="357"/>
      <c r="AX315" s="357"/>
      <c r="AY315" s="357"/>
      <c r="AZ315" s="357"/>
      <c r="BA315" s="321"/>
      <c r="BB315" s="319"/>
      <c r="BC315" s="319"/>
      <c r="BD315" s="319"/>
      <c r="BE315" s="319"/>
      <c r="BF315" s="319"/>
      <c r="BG315" s="319"/>
      <c r="BH315" s="319"/>
      <c r="BI315" s="319"/>
      <c r="BJ315" s="319"/>
      <c r="BK315" s="319"/>
      <c r="BL315" s="319"/>
      <c r="BM315" s="319"/>
      <c r="BN315" s="319"/>
      <c r="BO315" s="319"/>
      <c r="BP315" s="319"/>
      <c r="BQ315" s="319"/>
      <c r="BR315" s="319"/>
      <c r="BS315" s="319"/>
      <c r="BT315" s="319"/>
      <c r="BU315" s="319"/>
      <c r="BV315" s="319"/>
      <c r="BW315" s="321"/>
      <c r="BX315" s="356"/>
      <c r="BY315" s="356"/>
      <c r="BZ315" s="356"/>
      <c r="CA315" s="356"/>
      <c r="CB315" s="356"/>
      <c r="CC315" s="356"/>
      <c r="CD315" s="356"/>
      <c r="CE315" s="356"/>
      <c r="CF315" s="356"/>
      <c r="CG315" s="356"/>
      <c r="CH315" s="356"/>
      <c r="CI315" s="356"/>
      <c r="CJ315" s="356"/>
      <c r="CK315" s="356"/>
      <c r="CL315" s="356"/>
      <c r="CM315" s="356"/>
      <c r="CN315" s="356"/>
      <c r="CO315" s="356"/>
      <c r="CP315" s="356"/>
      <c r="CQ315" s="356"/>
      <c r="CR315" s="356"/>
      <c r="CS315" s="356"/>
      <c r="CT315" s="356"/>
      <c r="CU315" s="356"/>
      <c r="CV315" s="356"/>
      <c r="CW315" s="356"/>
      <c r="CX315" s="356"/>
      <c r="CY315" s="356"/>
      <c r="CZ315" s="356"/>
    </row>
    <row r="316" s="514" customFormat="true" ht="15" customHeight="true" x14ac:dyDescent="0.2">
      <c r="B316" s="513"/>
      <c r="X316" s="357"/>
      <c r="Y316" s="357"/>
      <c r="Z316" s="357"/>
      <c r="AA316" s="357"/>
      <c r="AB316" s="357"/>
      <c r="AC316" s="357"/>
      <c r="AD316" s="357"/>
      <c r="AE316" s="357"/>
      <c r="AF316" s="357"/>
      <c r="AG316" s="357"/>
      <c r="AH316" s="357"/>
      <c r="AI316" s="357"/>
      <c r="AJ316" s="357"/>
      <c r="AK316" s="357"/>
      <c r="AL316" s="357"/>
      <c r="AM316" s="357"/>
      <c r="AN316" s="357"/>
      <c r="AO316" s="357"/>
      <c r="AP316" s="357"/>
      <c r="AQ316" s="357"/>
      <c r="AR316" s="357"/>
      <c r="AS316" s="357"/>
      <c r="AT316" s="357"/>
      <c r="AU316" s="357"/>
      <c r="AV316" s="357"/>
      <c r="AW316" s="357"/>
      <c r="AX316" s="357"/>
      <c r="AY316" s="357"/>
      <c r="AZ316" s="357"/>
      <c r="BA316" s="321"/>
      <c r="BB316" s="319"/>
      <c r="BC316" s="319"/>
      <c r="BD316" s="319"/>
      <c r="BE316" s="319"/>
      <c r="BF316" s="319"/>
      <c r="BG316" s="319"/>
      <c r="BH316" s="319"/>
      <c r="BI316" s="319"/>
      <c r="BJ316" s="319"/>
      <c r="BK316" s="319"/>
      <c r="BL316" s="319"/>
      <c r="BM316" s="319"/>
      <c r="BN316" s="319"/>
      <c r="BO316" s="319"/>
      <c r="BP316" s="319"/>
      <c r="BQ316" s="319"/>
      <c r="BR316" s="319"/>
      <c r="BS316" s="319"/>
      <c r="BT316" s="319"/>
      <c r="BU316" s="319"/>
      <c r="BV316" s="319"/>
      <c r="BW316" s="321"/>
      <c r="BX316" s="356"/>
      <c r="BY316" s="356"/>
      <c r="BZ316" s="356"/>
      <c r="CA316" s="356"/>
      <c r="CB316" s="356"/>
      <c r="CC316" s="356"/>
      <c r="CD316" s="356"/>
      <c r="CE316" s="356"/>
      <c r="CF316" s="356"/>
      <c r="CG316" s="356"/>
      <c r="CH316" s="356"/>
      <c r="CI316" s="356"/>
      <c r="CJ316" s="356"/>
      <c r="CK316" s="356"/>
      <c r="CL316" s="356"/>
      <c r="CM316" s="356"/>
      <c r="CN316" s="356"/>
      <c r="CO316" s="356"/>
      <c r="CP316" s="356"/>
      <c r="CQ316" s="356"/>
      <c r="CR316" s="356"/>
      <c r="CS316" s="356"/>
      <c r="CT316" s="356"/>
      <c r="CU316" s="356"/>
      <c r="CV316" s="356"/>
      <c r="CW316" s="356"/>
      <c r="CX316" s="356"/>
      <c r="CY316" s="356"/>
      <c r="CZ316" s="356"/>
    </row>
    <row r="317" s="514" customFormat="true" ht="15" customHeight="true" x14ac:dyDescent="0.2">
      <c r="B317" s="513"/>
      <c r="X317" s="357"/>
      <c r="Y317" s="357"/>
      <c r="Z317" s="357"/>
      <c r="AA317" s="357"/>
      <c r="AB317" s="357"/>
      <c r="AC317" s="357"/>
      <c r="AD317" s="357"/>
      <c r="AE317" s="357"/>
      <c r="AF317" s="357"/>
      <c r="AG317" s="357"/>
      <c r="AH317" s="357"/>
      <c r="AI317" s="357"/>
      <c r="AJ317" s="357"/>
      <c r="AK317" s="357"/>
      <c r="AL317" s="357"/>
      <c r="AM317" s="357"/>
      <c r="AN317" s="357"/>
      <c r="AO317" s="357"/>
      <c r="AP317" s="357"/>
      <c r="AQ317" s="357"/>
      <c r="AR317" s="357"/>
      <c r="AS317" s="357"/>
      <c r="AT317" s="357"/>
      <c r="AU317" s="357"/>
      <c r="AV317" s="357"/>
      <c r="AW317" s="357"/>
      <c r="AX317" s="357"/>
      <c r="AY317" s="357"/>
      <c r="AZ317" s="357"/>
      <c r="BA317" s="321"/>
      <c r="BB317" s="319"/>
      <c r="BC317" s="319"/>
      <c r="BD317" s="319"/>
      <c r="BE317" s="319"/>
      <c r="BF317" s="319"/>
      <c r="BG317" s="319"/>
      <c r="BH317" s="319"/>
      <c r="BI317" s="319"/>
      <c r="BJ317" s="319"/>
      <c r="BK317" s="319"/>
      <c r="BL317" s="319"/>
      <c r="BM317" s="319"/>
      <c r="BN317" s="319"/>
      <c r="BO317" s="319"/>
      <c r="BP317" s="319"/>
      <c r="BQ317" s="319"/>
      <c r="BR317" s="319"/>
      <c r="BS317" s="319"/>
      <c r="BT317" s="319"/>
      <c r="BU317" s="319"/>
      <c r="BV317" s="319"/>
      <c r="BW317" s="321"/>
      <c r="BX317" s="356"/>
      <c r="BY317" s="356"/>
      <c r="BZ317" s="356"/>
      <c r="CA317" s="356"/>
      <c r="CB317" s="356"/>
      <c r="CC317" s="356"/>
      <c r="CD317" s="356"/>
      <c r="CE317" s="356"/>
      <c r="CF317" s="356"/>
      <c r="CG317" s="356"/>
      <c r="CH317" s="356"/>
      <c r="CI317" s="356"/>
      <c r="CJ317" s="356"/>
      <c r="CK317" s="356"/>
      <c r="CL317" s="356"/>
      <c r="CM317" s="356"/>
      <c r="CN317" s="356"/>
      <c r="CO317" s="356"/>
      <c r="CP317" s="356"/>
      <c r="CQ317" s="356"/>
      <c r="CR317" s="356"/>
      <c r="CS317" s="356"/>
      <c r="CT317" s="356"/>
      <c r="CU317" s="356"/>
      <c r="CV317" s="356"/>
      <c r="CW317" s="356"/>
      <c r="CX317" s="356"/>
      <c r="CY317" s="356"/>
      <c r="CZ317" s="356"/>
    </row>
    <row r="318" s="514" customFormat="true" ht="15" customHeight="true" x14ac:dyDescent="0.2">
      <c r="B318" s="513"/>
      <c r="X318" s="357"/>
      <c r="Y318" s="357"/>
      <c r="Z318" s="357"/>
      <c r="AA318" s="357"/>
      <c r="AB318" s="357"/>
      <c r="AC318" s="357"/>
      <c r="AD318" s="357"/>
      <c r="AE318" s="357"/>
      <c r="AF318" s="357"/>
      <c r="AG318" s="357"/>
      <c r="AH318" s="357"/>
      <c r="AI318" s="357"/>
      <c r="AJ318" s="357"/>
      <c r="AK318" s="357"/>
      <c r="AL318" s="357"/>
      <c r="AM318" s="357"/>
      <c r="AN318" s="357"/>
      <c r="AO318" s="357"/>
      <c r="AP318" s="357"/>
      <c r="AQ318" s="357"/>
      <c r="AR318" s="357"/>
      <c r="AS318" s="357"/>
      <c r="AT318" s="357"/>
      <c r="AU318" s="357"/>
      <c r="AV318" s="357"/>
      <c r="AW318" s="357"/>
      <c r="AX318" s="357"/>
      <c r="AY318" s="357"/>
      <c r="AZ318" s="357"/>
      <c r="BA318" s="321"/>
      <c r="BB318" s="319"/>
      <c r="BC318" s="319"/>
      <c r="BD318" s="319"/>
      <c r="BE318" s="319"/>
      <c r="BF318" s="319"/>
      <c r="BG318" s="319"/>
      <c r="BH318" s="319"/>
      <c r="BI318" s="319"/>
      <c r="BJ318" s="319"/>
      <c r="BK318" s="319"/>
      <c r="BL318" s="319"/>
      <c r="BM318" s="319"/>
      <c r="BN318" s="319"/>
      <c r="BO318" s="319"/>
      <c r="BP318" s="319"/>
      <c r="BQ318" s="319"/>
      <c r="BR318" s="319"/>
      <c r="BS318" s="319"/>
      <c r="BT318" s="319"/>
      <c r="BU318" s="319"/>
      <c r="BV318" s="319"/>
      <c r="BW318" s="321"/>
      <c r="BX318" s="356"/>
      <c r="BY318" s="356"/>
      <c r="BZ318" s="356"/>
      <c r="CA318" s="356"/>
      <c r="CB318" s="356"/>
      <c r="CC318" s="356"/>
      <c r="CD318" s="356"/>
      <c r="CE318" s="356"/>
      <c r="CF318" s="356"/>
      <c r="CG318" s="356"/>
      <c r="CH318" s="356"/>
      <c r="CI318" s="356"/>
      <c r="CJ318" s="356"/>
      <c r="CK318" s="356"/>
      <c r="CL318" s="356"/>
      <c r="CM318" s="356"/>
      <c r="CN318" s="356"/>
      <c r="CO318" s="356"/>
      <c r="CP318" s="356"/>
      <c r="CQ318" s="356"/>
      <c r="CR318" s="356"/>
      <c r="CS318" s="356"/>
      <c r="CT318" s="356"/>
      <c r="CU318" s="356"/>
      <c r="CV318" s="356"/>
      <c r="CW318" s="356"/>
      <c r="CX318" s="356"/>
      <c r="CY318" s="356"/>
      <c r="CZ318" s="356"/>
    </row>
    <row r="319" s="514" customFormat="true" ht="15" customHeight="true" x14ac:dyDescent="0.2">
      <c r="B319" s="513"/>
      <c r="X319" s="357"/>
      <c r="Y319" s="357"/>
      <c r="Z319" s="357"/>
      <c r="AA319" s="357"/>
      <c r="AB319" s="357"/>
      <c r="AC319" s="357"/>
      <c r="AD319" s="357"/>
      <c r="AE319" s="357"/>
      <c r="AF319" s="357"/>
      <c r="AG319" s="357"/>
      <c r="AH319" s="357"/>
      <c r="AI319" s="357"/>
      <c r="AJ319" s="357"/>
      <c r="AK319" s="357"/>
      <c r="AL319" s="357"/>
      <c r="AM319" s="357"/>
      <c r="AN319" s="357"/>
      <c r="AO319" s="357"/>
      <c r="AP319" s="357"/>
      <c r="AQ319" s="357"/>
      <c r="AR319" s="357"/>
      <c r="AS319" s="357"/>
      <c r="AT319" s="357"/>
      <c r="AU319" s="357"/>
      <c r="AV319" s="357"/>
      <c r="AW319" s="357"/>
      <c r="AX319" s="357"/>
      <c r="AY319" s="357"/>
      <c r="AZ319" s="357"/>
      <c r="BA319" s="321"/>
      <c r="BB319" s="319"/>
      <c r="BC319" s="319"/>
      <c r="BD319" s="319"/>
      <c r="BE319" s="319"/>
      <c r="BF319" s="319"/>
      <c r="BG319" s="319"/>
      <c r="BH319" s="319"/>
      <c r="BI319" s="319"/>
      <c r="BJ319" s="319"/>
      <c r="BK319" s="319"/>
      <c r="BL319" s="319"/>
      <c r="BM319" s="319"/>
      <c r="BN319" s="319"/>
      <c r="BO319" s="319"/>
      <c r="BP319" s="319"/>
      <c r="BQ319" s="319"/>
      <c r="BR319" s="319"/>
      <c r="BS319" s="319"/>
      <c r="BT319" s="319"/>
      <c r="BU319" s="319"/>
      <c r="BV319" s="319"/>
      <c r="BW319" s="321"/>
      <c r="BX319" s="356"/>
      <c r="BY319" s="356"/>
      <c r="BZ319" s="356"/>
      <c r="CA319" s="356"/>
      <c r="CB319" s="356"/>
      <c r="CC319" s="356"/>
      <c r="CD319" s="356"/>
      <c r="CE319" s="356"/>
      <c r="CF319" s="356"/>
      <c r="CG319" s="356"/>
      <c r="CH319" s="356"/>
      <c r="CI319" s="356"/>
      <c r="CJ319" s="356"/>
      <c r="CK319" s="356"/>
      <c r="CL319" s="356"/>
      <c r="CM319" s="356"/>
      <c r="CN319" s="356"/>
      <c r="CO319" s="356"/>
      <c r="CP319" s="356"/>
      <c r="CQ319" s="356"/>
      <c r="CR319" s="356"/>
      <c r="CS319" s="356"/>
      <c r="CT319" s="356"/>
      <c r="CU319" s="356"/>
      <c r="CV319" s="356"/>
      <c r="CW319" s="356"/>
      <c r="CX319" s="356"/>
      <c r="CY319" s="356"/>
      <c r="CZ319" s="356"/>
    </row>
    <row r="320" s="514" customFormat="true" ht="15" customHeight="true" x14ac:dyDescent="0.2">
      <c r="B320" s="513"/>
      <c r="X320" s="357"/>
      <c r="Y320" s="357"/>
      <c r="Z320" s="357"/>
      <c r="AA320" s="357"/>
      <c r="AB320" s="357"/>
      <c r="AC320" s="357"/>
      <c r="AD320" s="357"/>
      <c r="AE320" s="357"/>
      <c r="AF320" s="357"/>
      <c r="AG320" s="357"/>
      <c r="AH320" s="357"/>
      <c r="AI320" s="357"/>
      <c r="AJ320" s="357"/>
      <c r="AK320" s="357"/>
      <c r="AL320" s="357"/>
      <c r="AM320" s="357"/>
      <c r="AN320" s="357"/>
      <c r="AO320" s="357"/>
      <c r="AP320" s="357"/>
      <c r="AQ320" s="357"/>
      <c r="AR320" s="357"/>
      <c r="AS320" s="357"/>
      <c r="AT320" s="357"/>
      <c r="AU320" s="357"/>
      <c r="AV320" s="357"/>
      <c r="AW320" s="357"/>
      <c r="AX320" s="357"/>
      <c r="AY320" s="357"/>
      <c r="AZ320" s="357"/>
      <c r="BA320" s="321"/>
      <c r="BB320" s="319"/>
      <c r="BC320" s="319"/>
      <c r="BD320" s="319"/>
      <c r="BE320" s="319"/>
      <c r="BF320" s="319"/>
      <c r="BG320" s="319"/>
      <c r="BH320" s="319"/>
      <c r="BI320" s="319"/>
      <c r="BJ320" s="319"/>
      <c r="BK320" s="319"/>
      <c r="BL320" s="319"/>
      <c r="BM320" s="319"/>
      <c r="BN320" s="319"/>
      <c r="BO320" s="319"/>
      <c r="BP320" s="319"/>
      <c r="BQ320" s="319"/>
      <c r="BR320" s="319"/>
      <c r="BS320" s="319"/>
      <c r="BT320" s="319"/>
      <c r="BU320" s="319"/>
      <c r="BV320" s="319"/>
      <c r="BW320" s="321"/>
      <c r="BX320" s="356"/>
      <c r="BY320" s="356"/>
      <c r="BZ320" s="356"/>
      <c r="CA320" s="356"/>
      <c r="CB320" s="356"/>
      <c r="CC320" s="356"/>
      <c r="CD320" s="356"/>
      <c r="CE320" s="356"/>
      <c r="CF320" s="356"/>
      <c r="CG320" s="356"/>
      <c r="CH320" s="356"/>
      <c r="CI320" s="356"/>
      <c r="CJ320" s="356"/>
      <c r="CK320" s="356"/>
      <c r="CL320" s="356"/>
      <c r="CM320" s="356"/>
      <c r="CN320" s="356"/>
      <c r="CO320" s="356"/>
      <c r="CP320" s="356"/>
      <c r="CQ320" s="356"/>
      <c r="CR320" s="356"/>
      <c r="CS320" s="356"/>
      <c r="CT320" s="356"/>
      <c r="CU320" s="356"/>
      <c r="CV320" s="356"/>
      <c r="CW320" s="356"/>
      <c r="CX320" s="356"/>
      <c r="CY320" s="356"/>
      <c r="CZ320" s="356"/>
    </row>
    <row r="321" s="514" customFormat="true" ht="15" customHeight="true" x14ac:dyDescent="0.2">
      <c r="B321" s="513"/>
      <c r="X321" s="357"/>
      <c r="Y321" s="357"/>
      <c r="Z321" s="357"/>
      <c r="AA321" s="357"/>
      <c r="AB321" s="357"/>
      <c r="AC321" s="357"/>
      <c r="AD321" s="357"/>
      <c r="AE321" s="357"/>
      <c r="AF321" s="357"/>
      <c r="AG321" s="357"/>
      <c r="AH321" s="357"/>
      <c r="AI321" s="357"/>
      <c r="AJ321" s="357"/>
      <c r="AK321" s="357"/>
      <c r="AL321" s="357"/>
      <c r="AM321" s="357"/>
      <c r="AN321" s="357"/>
      <c r="AO321" s="357"/>
      <c r="AP321" s="357"/>
      <c r="AQ321" s="357"/>
      <c r="AR321" s="357"/>
      <c r="AS321" s="357"/>
      <c r="AT321" s="357"/>
      <c r="AU321" s="357"/>
      <c r="AV321" s="357"/>
      <c r="AW321" s="357"/>
      <c r="AX321" s="357"/>
      <c r="AY321" s="357"/>
      <c r="AZ321" s="357"/>
      <c r="BA321" s="321"/>
      <c r="BB321" s="319"/>
      <c r="BC321" s="319"/>
      <c r="BD321" s="319"/>
      <c r="BE321" s="319"/>
      <c r="BF321" s="319"/>
      <c r="BG321" s="319"/>
      <c r="BH321" s="319"/>
      <c r="BI321" s="319"/>
      <c r="BJ321" s="319"/>
      <c r="BK321" s="319"/>
      <c r="BL321" s="319"/>
      <c r="BM321" s="319"/>
      <c r="BN321" s="319"/>
      <c r="BO321" s="319"/>
      <c r="BP321" s="319"/>
      <c r="BQ321" s="319"/>
      <c r="BR321" s="319"/>
      <c r="BS321" s="319"/>
      <c r="BT321" s="319"/>
      <c r="BU321" s="319"/>
      <c r="BV321" s="319"/>
      <c r="BW321" s="321"/>
      <c r="BX321" s="356"/>
      <c r="BY321" s="356"/>
      <c r="BZ321" s="356"/>
      <c r="CA321" s="356"/>
      <c r="CB321" s="356"/>
      <c r="CC321" s="356"/>
      <c r="CD321" s="356"/>
      <c r="CE321" s="356"/>
      <c r="CF321" s="356"/>
      <c r="CG321" s="356"/>
      <c r="CH321" s="356"/>
      <c r="CI321" s="356"/>
      <c r="CJ321" s="356"/>
      <c r="CK321" s="356"/>
      <c r="CL321" s="356"/>
      <c r="CM321" s="356"/>
      <c r="CN321" s="356"/>
      <c r="CO321" s="356"/>
      <c r="CP321" s="356"/>
      <c r="CQ321" s="356"/>
      <c r="CR321" s="356"/>
      <c r="CS321" s="356"/>
      <c r="CT321" s="356"/>
      <c r="CU321" s="356"/>
      <c r="CV321" s="356"/>
      <c r="CW321" s="356"/>
      <c r="CX321" s="356"/>
      <c r="CY321" s="356"/>
      <c r="CZ321" s="356"/>
    </row>
    <row r="322" s="514" customFormat="true" ht="15" customHeight="true" x14ac:dyDescent="0.2">
      <c r="B322" s="513"/>
      <c r="X322" s="357"/>
      <c r="Y322" s="357"/>
      <c r="Z322" s="357"/>
      <c r="AA322" s="357"/>
      <c r="AB322" s="357"/>
      <c r="AC322" s="357"/>
      <c r="AD322" s="357"/>
      <c r="AE322" s="357"/>
      <c r="AF322" s="357"/>
      <c r="AG322" s="357"/>
      <c r="AH322" s="357"/>
      <c r="AI322" s="357"/>
      <c r="AJ322" s="357"/>
      <c r="AK322" s="357"/>
      <c r="AL322" s="357"/>
      <c r="AM322" s="357"/>
      <c r="AN322" s="357"/>
      <c r="AO322" s="357"/>
      <c r="AP322" s="357"/>
      <c r="AQ322" s="357"/>
      <c r="AR322" s="357"/>
      <c r="AS322" s="357"/>
      <c r="AT322" s="357"/>
      <c r="AU322" s="357"/>
      <c r="AV322" s="357"/>
      <c r="AW322" s="357"/>
      <c r="AX322" s="357"/>
      <c r="AY322" s="357"/>
      <c r="AZ322" s="357"/>
      <c r="BA322" s="321"/>
      <c r="BB322" s="319"/>
      <c r="BC322" s="319"/>
      <c r="BD322" s="319"/>
      <c r="BE322" s="319"/>
      <c r="BF322" s="319"/>
      <c r="BG322" s="319"/>
      <c r="BH322" s="319"/>
      <c r="BI322" s="319"/>
      <c r="BJ322" s="319"/>
      <c r="BK322" s="319"/>
      <c r="BL322" s="319"/>
      <c r="BM322" s="319"/>
      <c r="BN322" s="319"/>
      <c r="BO322" s="319"/>
      <c r="BP322" s="319"/>
      <c r="BQ322" s="319"/>
      <c r="BR322" s="319"/>
      <c r="BS322" s="319"/>
      <c r="BT322" s="319"/>
      <c r="BU322" s="319"/>
      <c r="BV322" s="319"/>
      <c r="BW322" s="321"/>
      <c r="BX322" s="356"/>
      <c r="BY322" s="356"/>
      <c r="BZ322" s="356"/>
      <c r="CA322" s="356"/>
      <c r="CB322" s="356"/>
      <c r="CC322" s="356"/>
      <c r="CD322" s="356"/>
      <c r="CE322" s="356"/>
      <c r="CF322" s="356"/>
      <c r="CG322" s="356"/>
      <c r="CH322" s="356"/>
      <c r="CI322" s="356"/>
      <c r="CJ322" s="356"/>
      <c r="CK322" s="356"/>
      <c r="CL322" s="356"/>
      <c r="CM322" s="356"/>
      <c r="CN322" s="356"/>
      <c r="CO322" s="356"/>
      <c r="CP322" s="356"/>
      <c r="CQ322" s="356"/>
      <c r="CR322" s="356"/>
      <c r="CS322" s="356"/>
      <c r="CT322" s="356"/>
      <c r="CU322" s="356"/>
      <c r="CV322" s="356"/>
      <c r="CW322" s="356"/>
      <c r="CX322" s="356"/>
      <c r="CY322" s="356"/>
      <c r="CZ322" s="356"/>
    </row>
    <row r="323" s="514" customFormat="true" ht="15" customHeight="true" x14ac:dyDescent="0.2">
      <c r="B323" s="513"/>
      <c r="X323" s="357"/>
      <c r="Y323" s="357"/>
      <c r="Z323" s="357"/>
      <c r="AA323" s="357"/>
      <c r="AB323" s="357"/>
      <c r="AC323" s="357"/>
      <c r="AD323" s="357"/>
      <c r="AE323" s="357"/>
      <c r="AF323" s="357"/>
      <c r="AG323" s="357"/>
      <c r="AH323" s="357"/>
      <c r="AI323" s="357"/>
      <c r="AJ323" s="357"/>
      <c r="AK323" s="357"/>
      <c r="AL323" s="357"/>
      <c r="AM323" s="357"/>
      <c r="AN323" s="357"/>
      <c r="AO323" s="357"/>
      <c r="AP323" s="357"/>
      <c r="AQ323" s="357"/>
      <c r="AR323" s="357"/>
      <c r="AS323" s="357"/>
      <c r="AT323" s="357"/>
      <c r="AU323" s="357"/>
      <c r="AV323" s="357"/>
      <c r="AW323" s="357"/>
      <c r="AX323" s="357"/>
      <c r="AY323" s="357"/>
      <c r="AZ323" s="357"/>
      <c r="BA323" s="321"/>
      <c r="BB323" s="319"/>
      <c r="BC323" s="319"/>
      <c r="BD323" s="319"/>
      <c r="BE323" s="319"/>
      <c r="BF323" s="319"/>
      <c r="BG323" s="319"/>
      <c r="BH323" s="319"/>
      <c r="BI323" s="319"/>
      <c r="BJ323" s="319"/>
      <c r="BK323" s="319"/>
      <c r="BL323" s="319"/>
      <c r="BM323" s="319"/>
      <c r="BN323" s="319"/>
      <c r="BO323" s="319"/>
      <c r="BP323" s="319"/>
      <c r="BQ323" s="319"/>
      <c r="BR323" s="319"/>
      <c r="BS323" s="319"/>
      <c r="BT323" s="319"/>
      <c r="BU323" s="319"/>
      <c r="BV323" s="319"/>
      <c r="BW323" s="321"/>
      <c r="BX323" s="356"/>
      <c r="BY323" s="356"/>
      <c r="BZ323" s="356"/>
      <c r="CA323" s="356"/>
      <c r="CB323" s="356"/>
      <c r="CC323" s="356"/>
      <c r="CD323" s="356"/>
      <c r="CE323" s="356"/>
      <c r="CF323" s="356"/>
      <c r="CG323" s="356"/>
      <c r="CH323" s="356"/>
      <c r="CI323" s="356"/>
      <c r="CJ323" s="356"/>
      <c r="CK323" s="356"/>
      <c r="CL323" s="356"/>
      <c r="CM323" s="356"/>
      <c r="CN323" s="356"/>
      <c r="CO323" s="356"/>
      <c r="CP323" s="356"/>
      <c r="CQ323" s="356"/>
      <c r="CR323" s="356"/>
      <c r="CS323" s="356"/>
      <c r="CT323" s="356"/>
      <c r="CU323" s="356"/>
      <c r="CV323" s="356"/>
      <c r="CW323" s="356"/>
      <c r="CX323" s="356"/>
      <c r="CY323" s="356"/>
      <c r="CZ323" s="356"/>
    </row>
    <row r="324" s="514" customFormat="true" ht="15" customHeight="true" x14ac:dyDescent="0.2">
      <c r="B324" s="513"/>
      <c r="X324" s="357"/>
      <c r="Y324" s="357"/>
      <c r="Z324" s="357"/>
      <c r="AA324" s="357"/>
      <c r="AB324" s="357"/>
      <c r="AC324" s="357"/>
      <c r="AD324" s="357"/>
      <c r="AE324" s="357"/>
      <c r="AF324" s="357"/>
      <c r="AG324" s="357"/>
      <c r="AH324" s="357"/>
      <c r="AI324" s="357"/>
      <c r="AJ324" s="357"/>
      <c r="AK324" s="357"/>
      <c r="AL324" s="357"/>
      <c r="AM324" s="357"/>
      <c r="AN324" s="357"/>
      <c r="AO324" s="357"/>
      <c r="AP324" s="357"/>
      <c r="AQ324" s="357"/>
      <c r="AR324" s="357"/>
      <c r="AS324" s="357"/>
      <c r="AT324" s="357"/>
      <c r="AU324" s="357"/>
      <c r="AV324" s="357"/>
      <c r="AW324" s="357"/>
      <c r="AX324" s="357"/>
      <c r="AY324" s="357"/>
      <c r="AZ324" s="357"/>
      <c r="BA324" s="321"/>
      <c r="BB324" s="319"/>
      <c r="BC324" s="319"/>
      <c r="BD324" s="319"/>
      <c r="BE324" s="319"/>
      <c r="BF324" s="319"/>
      <c r="BG324" s="319"/>
      <c r="BH324" s="319"/>
      <c r="BI324" s="319"/>
      <c r="BJ324" s="319"/>
      <c r="BK324" s="319"/>
      <c r="BL324" s="319"/>
      <c r="BM324" s="319"/>
      <c r="BN324" s="319"/>
      <c r="BO324" s="319"/>
      <c r="BP324" s="319"/>
      <c r="BQ324" s="319"/>
      <c r="BR324" s="319"/>
      <c r="BS324" s="319"/>
      <c r="BT324" s="319"/>
      <c r="BU324" s="319"/>
      <c r="BV324" s="319"/>
      <c r="BW324" s="321"/>
      <c r="BX324" s="356"/>
      <c r="BY324" s="356"/>
      <c r="BZ324" s="356"/>
      <c r="CA324" s="356"/>
      <c r="CB324" s="356"/>
      <c r="CC324" s="356"/>
      <c r="CD324" s="356"/>
      <c r="CE324" s="356"/>
      <c r="CF324" s="356"/>
      <c r="CG324" s="356"/>
      <c r="CH324" s="356"/>
      <c r="CI324" s="356"/>
      <c r="CJ324" s="356"/>
      <c r="CK324" s="356"/>
      <c r="CL324" s="356"/>
      <c r="CM324" s="356"/>
      <c r="CN324" s="356"/>
      <c r="CO324" s="356"/>
      <c r="CP324" s="356"/>
      <c r="CQ324" s="356"/>
      <c r="CR324" s="356"/>
      <c r="CS324" s="356"/>
      <c r="CT324" s="356"/>
      <c r="CU324" s="356"/>
      <c r="CV324" s="356"/>
      <c r="CW324" s="356"/>
      <c r="CX324" s="356"/>
      <c r="CY324" s="356"/>
      <c r="CZ324" s="356"/>
    </row>
    <row r="325" s="514" customFormat="true" ht="15" customHeight="true" x14ac:dyDescent="0.2">
      <c r="B325" s="513"/>
      <c r="X325" s="357"/>
      <c r="Y325" s="357"/>
      <c r="Z325" s="357"/>
      <c r="AA325" s="357"/>
      <c r="AB325" s="357"/>
      <c r="AC325" s="357"/>
      <c r="AD325" s="357"/>
      <c r="AE325" s="357"/>
      <c r="AF325" s="357"/>
      <c r="AG325" s="357"/>
      <c r="AH325" s="357"/>
      <c r="AI325" s="357"/>
      <c r="AJ325" s="357"/>
      <c r="AK325" s="357"/>
      <c r="AL325" s="357"/>
      <c r="AM325" s="357"/>
      <c r="AN325" s="357"/>
      <c r="AO325" s="357"/>
      <c r="AP325" s="357"/>
      <c r="AQ325" s="357"/>
      <c r="AR325" s="357"/>
      <c r="AS325" s="357"/>
      <c r="AT325" s="357"/>
      <c r="AU325" s="357"/>
      <c r="AV325" s="357"/>
      <c r="AW325" s="357"/>
      <c r="AX325" s="357"/>
      <c r="AY325" s="357"/>
      <c r="AZ325" s="357"/>
      <c r="BA325" s="321"/>
      <c r="BB325" s="319"/>
      <c r="BC325" s="319"/>
      <c r="BD325" s="319"/>
      <c r="BE325" s="319"/>
      <c r="BF325" s="319"/>
      <c r="BG325" s="319"/>
      <c r="BH325" s="319"/>
      <c r="BI325" s="319"/>
      <c r="BJ325" s="319"/>
      <c r="BK325" s="319"/>
      <c r="BL325" s="319"/>
      <c r="BM325" s="319"/>
      <c r="BN325" s="319"/>
      <c r="BO325" s="319"/>
      <c r="BP325" s="319"/>
      <c r="BQ325" s="319"/>
      <c r="BR325" s="319"/>
      <c r="BS325" s="319"/>
      <c r="BT325" s="319"/>
      <c r="BU325" s="319"/>
      <c r="BV325" s="319"/>
      <c r="BW325" s="321"/>
      <c r="BX325" s="356"/>
      <c r="BY325" s="356"/>
      <c r="BZ325" s="356"/>
      <c r="CA325" s="356"/>
      <c r="CB325" s="356"/>
      <c r="CC325" s="356"/>
      <c r="CD325" s="356"/>
      <c r="CE325" s="356"/>
      <c r="CF325" s="356"/>
      <c r="CG325" s="356"/>
      <c r="CH325" s="356"/>
      <c r="CI325" s="356"/>
      <c r="CJ325" s="356"/>
      <c r="CK325" s="356"/>
      <c r="CL325" s="356"/>
      <c r="CM325" s="356"/>
      <c r="CN325" s="356"/>
      <c r="CO325" s="356"/>
      <c r="CP325" s="356"/>
      <c r="CQ325" s="356"/>
      <c r="CR325" s="356"/>
      <c r="CS325" s="356"/>
      <c r="CT325" s="356"/>
      <c r="CU325" s="356"/>
      <c r="CV325" s="356"/>
      <c r="CW325" s="356"/>
      <c r="CX325" s="356"/>
      <c r="CY325" s="356"/>
      <c r="CZ325" s="356"/>
    </row>
    <row r="326" s="514" customFormat="true" ht="15" customHeight="true" x14ac:dyDescent="0.2">
      <c r="B326" s="513"/>
      <c r="X326" s="357"/>
      <c r="Y326" s="357"/>
      <c r="Z326" s="357"/>
      <c r="AA326" s="357"/>
      <c r="AB326" s="357"/>
      <c r="AC326" s="357"/>
      <c r="AD326" s="357"/>
      <c r="AE326" s="357"/>
      <c r="AF326" s="357"/>
      <c r="AG326" s="357"/>
      <c r="AH326" s="357"/>
      <c r="AI326" s="357"/>
      <c r="AJ326" s="357"/>
      <c r="AK326" s="357"/>
      <c r="AL326" s="357"/>
      <c r="AM326" s="357"/>
      <c r="AN326" s="357"/>
      <c r="AO326" s="357"/>
      <c r="AP326" s="357"/>
      <c r="AQ326" s="357"/>
      <c r="AR326" s="357"/>
      <c r="AS326" s="357"/>
      <c r="AT326" s="357"/>
      <c r="AU326" s="357"/>
      <c r="AV326" s="357"/>
      <c r="AW326" s="357"/>
      <c r="AX326" s="357"/>
      <c r="AY326" s="357"/>
      <c r="AZ326" s="357"/>
      <c r="BA326" s="321"/>
      <c r="BB326" s="319"/>
      <c r="BC326" s="319"/>
      <c r="BD326" s="319"/>
      <c r="BE326" s="319"/>
      <c r="BF326" s="319"/>
      <c r="BG326" s="319"/>
      <c r="BH326" s="319"/>
      <c r="BI326" s="319"/>
      <c r="BJ326" s="319"/>
      <c r="BK326" s="319"/>
      <c r="BL326" s="319"/>
      <c r="BM326" s="319"/>
      <c r="BN326" s="319"/>
      <c r="BO326" s="319"/>
      <c r="BP326" s="319"/>
      <c r="BQ326" s="319"/>
      <c r="BR326" s="319"/>
      <c r="BS326" s="319"/>
      <c r="BT326" s="319"/>
      <c r="BU326" s="319"/>
      <c r="BV326" s="319"/>
      <c r="BW326" s="321"/>
      <c r="BX326" s="356"/>
      <c r="BY326" s="356"/>
      <c r="BZ326" s="356"/>
      <c r="CA326" s="356"/>
      <c r="CB326" s="356"/>
      <c r="CC326" s="356"/>
      <c r="CD326" s="356"/>
      <c r="CE326" s="356"/>
      <c r="CF326" s="356"/>
      <c r="CG326" s="356"/>
      <c r="CH326" s="356"/>
      <c r="CI326" s="356"/>
      <c r="CJ326" s="356"/>
      <c r="CK326" s="356"/>
      <c r="CL326" s="356"/>
      <c r="CM326" s="356"/>
      <c r="CN326" s="356"/>
      <c r="CO326" s="356"/>
      <c r="CP326" s="356"/>
      <c r="CQ326" s="356"/>
      <c r="CR326" s="356"/>
      <c r="CS326" s="356"/>
      <c r="CT326" s="356"/>
      <c r="CU326" s="356"/>
      <c r="CV326" s="356"/>
      <c r="CW326" s="356"/>
      <c r="CX326" s="356"/>
      <c r="CY326" s="356"/>
      <c r="CZ326" s="356"/>
    </row>
    <row r="327" s="514" customFormat="true" ht="15" customHeight="true" x14ac:dyDescent="0.2">
      <c r="B327" s="513"/>
      <c r="X327" s="357"/>
      <c r="Y327" s="357"/>
      <c r="Z327" s="357"/>
      <c r="AA327" s="357"/>
      <c r="AB327" s="357"/>
      <c r="AC327" s="357"/>
      <c r="AD327" s="357"/>
      <c r="AE327" s="357"/>
      <c r="AF327" s="357"/>
      <c r="AG327" s="357"/>
      <c r="AH327" s="357"/>
      <c r="AI327" s="357"/>
      <c r="AJ327" s="357"/>
      <c r="AK327" s="357"/>
      <c r="AL327" s="357"/>
      <c r="AM327" s="357"/>
      <c r="AN327" s="357"/>
      <c r="AO327" s="357"/>
      <c r="AP327" s="357"/>
      <c r="AQ327" s="357"/>
      <c r="AR327" s="357"/>
      <c r="AS327" s="357"/>
      <c r="AT327" s="357"/>
      <c r="AU327" s="357"/>
      <c r="AV327" s="357"/>
      <c r="AW327" s="357"/>
      <c r="AX327" s="357"/>
      <c r="AY327" s="357"/>
      <c r="AZ327" s="357"/>
      <c r="BA327" s="321"/>
      <c r="BB327" s="319"/>
      <c r="BC327" s="319"/>
      <c r="BD327" s="319"/>
      <c r="BE327" s="319"/>
      <c r="BF327" s="319"/>
      <c r="BG327" s="319"/>
      <c r="BH327" s="319"/>
      <c r="BI327" s="319"/>
      <c r="BJ327" s="319"/>
      <c r="BK327" s="319"/>
      <c r="BL327" s="319"/>
      <c r="BM327" s="319"/>
      <c r="BN327" s="319"/>
      <c r="BO327" s="319"/>
      <c r="BP327" s="319"/>
      <c r="BQ327" s="319"/>
      <c r="BR327" s="319"/>
      <c r="BS327" s="319"/>
      <c r="BT327" s="319"/>
      <c r="BU327" s="319"/>
      <c r="BV327" s="319"/>
      <c r="BW327" s="321"/>
      <c r="BX327" s="356"/>
      <c r="BY327" s="356"/>
      <c r="BZ327" s="356"/>
      <c r="CA327" s="356"/>
      <c r="CB327" s="356"/>
      <c r="CC327" s="356"/>
      <c r="CD327" s="356"/>
      <c r="CE327" s="356"/>
      <c r="CF327" s="356"/>
      <c r="CG327" s="356"/>
      <c r="CH327" s="356"/>
      <c r="CI327" s="356"/>
      <c r="CJ327" s="356"/>
      <c r="CK327" s="356"/>
      <c r="CL327" s="356"/>
      <c r="CM327" s="356"/>
      <c r="CN327" s="356"/>
      <c r="CO327" s="356"/>
      <c r="CP327" s="356"/>
      <c r="CQ327" s="356"/>
      <c r="CR327" s="356"/>
      <c r="CS327" s="356"/>
      <c r="CT327" s="356"/>
      <c r="CU327" s="356"/>
      <c r="CV327" s="356"/>
      <c r="CW327" s="356"/>
      <c r="CX327" s="356"/>
      <c r="CY327" s="356"/>
      <c r="CZ327" s="356"/>
    </row>
    <row r="328" s="514" customFormat="true" ht="15" customHeight="true" x14ac:dyDescent="0.2">
      <c r="B328" s="513"/>
      <c r="X328" s="357"/>
      <c r="Y328" s="357"/>
      <c r="Z328" s="357"/>
      <c r="AA328" s="357"/>
      <c r="AB328" s="357"/>
      <c r="AC328" s="357"/>
      <c r="AD328" s="357"/>
      <c r="AE328" s="357"/>
      <c r="AF328" s="357"/>
      <c r="AG328" s="357"/>
      <c r="AH328" s="357"/>
      <c r="AI328" s="357"/>
      <c r="AJ328" s="357"/>
      <c r="AK328" s="357"/>
      <c r="AL328" s="357"/>
      <c r="AM328" s="357"/>
      <c r="AN328" s="357"/>
      <c r="AO328" s="357"/>
      <c r="AP328" s="357"/>
      <c r="AQ328" s="357"/>
      <c r="AR328" s="357"/>
      <c r="AS328" s="357"/>
      <c r="AT328" s="357"/>
      <c r="AU328" s="357"/>
      <c r="AV328" s="357"/>
      <c r="AW328" s="357"/>
      <c r="AX328" s="357"/>
      <c r="AY328" s="357"/>
      <c r="AZ328" s="357"/>
      <c r="BA328" s="321"/>
      <c r="BB328" s="319"/>
      <c r="BC328" s="319"/>
      <c r="BD328" s="319"/>
      <c r="BE328" s="319"/>
      <c r="BF328" s="319"/>
      <c r="BG328" s="319"/>
      <c r="BH328" s="319"/>
      <c r="BI328" s="319"/>
      <c r="BJ328" s="319"/>
      <c r="BK328" s="319"/>
      <c r="BL328" s="319"/>
      <c r="BM328" s="319"/>
      <c r="BN328" s="319"/>
      <c r="BO328" s="319"/>
      <c r="BP328" s="319"/>
      <c r="BQ328" s="319"/>
      <c r="BR328" s="319"/>
      <c r="BS328" s="319"/>
      <c r="BT328" s="319"/>
      <c r="BU328" s="319"/>
      <c r="BV328" s="319"/>
      <c r="BW328" s="321"/>
      <c r="BX328" s="356"/>
      <c r="BY328" s="356"/>
      <c r="BZ328" s="356"/>
      <c r="CA328" s="356"/>
      <c r="CB328" s="356"/>
      <c r="CC328" s="356"/>
      <c r="CD328" s="356"/>
      <c r="CE328" s="356"/>
      <c r="CF328" s="356"/>
      <c r="CG328" s="356"/>
      <c r="CH328" s="356"/>
      <c r="CI328" s="356"/>
      <c r="CJ328" s="356"/>
      <c r="CK328" s="356"/>
      <c r="CL328" s="356"/>
      <c r="CM328" s="356"/>
      <c r="CN328" s="356"/>
      <c r="CO328" s="356"/>
      <c r="CP328" s="356"/>
      <c r="CQ328" s="356"/>
      <c r="CR328" s="356"/>
      <c r="CS328" s="356"/>
      <c r="CT328" s="356"/>
      <c r="CU328" s="356"/>
      <c r="CV328" s="356"/>
      <c r="CW328" s="356"/>
      <c r="CX328" s="356"/>
      <c r="CY328" s="356"/>
      <c r="CZ328" s="356"/>
    </row>
    <row r="329" s="514" customFormat="true" ht="250.15" customHeight="true" x14ac:dyDescent="0.2">
      <c r="B329" s="513"/>
      <c r="X329" s="357"/>
      <c r="Y329" s="357"/>
      <c r="Z329" s="357"/>
      <c r="AA329" s="357"/>
      <c r="AB329" s="357"/>
      <c r="AC329" s="357"/>
      <c r="AD329" s="357"/>
      <c r="AE329" s="357"/>
      <c r="AF329" s="357"/>
      <c r="AG329" s="357"/>
      <c r="AH329" s="357"/>
      <c r="AI329" s="357"/>
      <c r="AJ329" s="357"/>
      <c r="AK329" s="357"/>
      <c r="AL329" s="357"/>
      <c r="AM329" s="357"/>
      <c r="AN329" s="357"/>
      <c r="AO329" s="357"/>
      <c r="AP329" s="357"/>
      <c r="AQ329" s="357"/>
      <c r="AR329" s="357"/>
      <c r="AS329" s="357"/>
      <c r="AT329" s="357"/>
      <c r="AU329" s="357"/>
      <c r="AV329" s="357"/>
      <c r="AW329" s="357"/>
      <c r="AX329" s="357"/>
      <c r="AY329" s="357"/>
      <c r="AZ329" s="357"/>
      <c r="BA329" s="321"/>
      <c r="BB329" s="319"/>
      <c r="BC329" s="319"/>
      <c r="BD329" s="319"/>
      <c r="BE329" s="319"/>
      <c r="BF329" s="319"/>
      <c r="BG329" s="319"/>
      <c r="BH329" s="319"/>
      <c r="BI329" s="319"/>
      <c r="BJ329" s="319"/>
      <c r="BK329" s="319"/>
      <c r="BL329" s="319"/>
      <c r="BM329" s="319"/>
      <c r="BN329" s="319"/>
      <c r="BO329" s="319"/>
      <c r="BP329" s="319"/>
      <c r="BQ329" s="319"/>
      <c r="BR329" s="319"/>
      <c r="BS329" s="319"/>
      <c r="BT329" s="319"/>
      <c r="BU329" s="319"/>
      <c r="BV329" s="319"/>
      <c r="BW329" s="321"/>
      <c r="BX329" s="356"/>
      <c r="BY329" s="356"/>
      <c r="BZ329" s="356"/>
      <c r="CA329" s="356"/>
      <c r="CB329" s="356"/>
      <c r="CC329" s="356"/>
      <c r="CD329" s="356"/>
      <c r="CE329" s="356"/>
      <c r="CF329" s="356"/>
      <c r="CG329" s="356"/>
      <c r="CH329" s="356"/>
      <c r="CI329" s="356"/>
      <c r="CJ329" s="356"/>
      <c r="CK329" s="356"/>
      <c r="CL329" s="356"/>
      <c r="CM329" s="356"/>
      <c r="CN329" s="356"/>
      <c r="CO329" s="356"/>
      <c r="CP329" s="356"/>
      <c r="CQ329" s="356"/>
      <c r="CR329" s="356"/>
      <c r="CS329" s="356"/>
      <c r="CT329" s="356"/>
      <c r="CU329" s="356"/>
      <c r="CV329" s="356"/>
      <c r="CW329" s="356"/>
      <c r="CX329" s="356"/>
      <c r="CY329" s="356"/>
      <c r="CZ329" s="356"/>
    </row>
    <row r="330" s="359" customFormat="true" ht="19.15" customHeight="true" x14ac:dyDescent="0.2">
      <c r="B330" s="512"/>
      <c r="X330" s="352"/>
      <c r="Y330" s="352"/>
      <c r="Z330" s="352"/>
      <c r="AA330" s="352"/>
      <c r="AB330" s="352"/>
      <c r="AC330" s="352"/>
      <c r="AD330" s="352"/>
      <c r="AE330" s="352"/>
      <c r="AF330" s="352"/>
      <c r="AG330" s="352"/>
      <c r="AH330" s="352"/>
      <c r="AI330" s="352"/>
      <c r="AJ330" s="352"/>
      <c r="AK330" s="352"/>
      <c r="AL330" s="352"/>
      <c r="AM330" s="352"/>
      <c r="AN330" s="352"/>
      <c r="AO330" s="352"/>
      <c r="AP330" s="352"/>
      <c r="AQ330" s="352"/>
      <c r="AR330" s="352"/>
      <c r="AS330" s="352"/>
      <c r="AT330" s="352"/>
      <c r="AU330" s="352"/>
      <c r="AV330" s="352"/>
      <c r="AW330" s="352"/>
      <c r="AX330" s="352"/>
      <c r="AY330" s="352"/>
      <c r="AZ330" s="352"/>
      <c r="BA330" s="324"/>
      <c r="BB330" s="324"/>
      <c r="BC330" s="511"/>
      <c r="BD330" s="511"/>
      <c r="BE330" s="511"/>
      <c r="BF330" s="511"/>
      <c r="BG330" s="511"/>
      <c r="BH330" s="511"/>
      <c r="BI330" s="511"/>
      <c r="BJ330" s="511"/>
      <c r="BK330" s="511"/>
      <c r="BL330" s="511"/>
      <c r="BM330" s="511"/>
      <c r="BN330" s="511"/>
      <c r="BO330" s="511"/>
      <c r="BP330" s="511"/>
      <c r="BQ330" s="511"/>
      <c r="BR330" s="511"/>
      <c r="BS330" s="511"/>
      <c r="BT330" s="511"/>
      <c r="BU330" s="511"/>
      <c r="BV330" s="511"/>
      <c r="BW330" s="511"/>
      <c r="BX330" s="352"/>
      <c r="BY330" s="352"/>
      <c r="BZ330" s="352"/>
      <c r="CA330" s="352"/>
      <c r="CB330" s="352"/>
      <c r="CC330" s="352"/>
      <c r="CD330" s="352"/>
      <c r="CE330" s="352"/>
      <c r="CF330" s="352"/>
      <c r="CG330" s="352"/>
      <c r="CH330" s="352"/>
      <c r="CI330" s="352"/>
      <c r="CJ330" s="352"/>
      <c r="CK330" s="352"/>
      <c r="CL330" s="352"/>
      <c r="CM330" s="352"/>
      <c r="CN330" s="352"/>
      <c r="CO330" s="352"/>
      <c r="CP330" s="352"/>
      <c r="CQ330" s="352"/>
      <c r="CR330" s="352"/>
      <c r="CS330" s="352"/>
      <c r="CT330" s="352"/>
      <c r="CU330" s="352"/>
      <c r="CV330" s="352"/>
      <c r="CW330" s="352"/>
      <c r="CX330" s="352"/>
      <c r="CY330" s="352"/>
      <c r="CZ330" s="352"/>
    </row>
    <row r="331" s="359" customFormat="true" ht="15" customHeight="true" x14ac:dyDescent="0.2">
      <c r="B331" s="512"/>
      <c r="X331" s="352"/>
      <c r="Y331" s="352"/>
      <c r="Z331" s="352"/>
      <c r="AA331" s="352"/>
      <c r="AB331" s="352"/>
      <c r="AC331" s="352"/>
      <c r="AD331" s="352"/>
      <c r="AE331" s="352"/>
      <c r="AF331" s="352"/>
      <c r="AG331" s="352"/>
      <c r="AH331" s="352"/>
      <c r="AI331" s="352"/>
      <c r="AJ331" s="352"/>
      <c r="AK331" s="352"/>
      <c r="AL331" s="352"/>
      <c r="AM331" s="352"/>
      <c r="AN331" s="352"/>
      <c r="AO331" s="352"/>
      <c r="AP331" s="352"/>
      <c r="AQ331" s="352"/>
      <c r="AR331" s="352"/>
      <c r="AS331" s="352"/>
      <c r="AT331" s="352"/>
      <c r="AU331" s="352"/>
      <c r="AV331" s="352"/>
      <c r="AW331" s="352"/>
      <c r="AX331" s="352"/>
      <c r="AY331" s="352"/>
      <c r="AZ331" s="352"/>
      <c r="BA331" s="324"/>
      <c r="BB331" s="324"/>
      <c r="BC331" s="511"/>
      <c r="BD331" s="511"/>
      <c r="BE331" s="511"/>
      <c r="BF331" s="511"/>
      <c r="BG331" s="511"/>
      <c r="BH331" s="511"/>
      <c r="BI331" s="511"/>
      <c r="BJ331" s="511"/>
      <c r="BK331" s="511"/>
      <c r="BL331" s="511"/>
      <c r="BM331" s="511"/>
      <c r="BN331" s="511"/>
      <c r="BO331" s="511"/>
      <c r="BP331" s="511"/>
      <c r="BQ331" s="511"/>
      <c r="BR331" s="511"/>
      <c r="BS331" s="511"/>
      <c r="BT331" s="511"/>
      <c r="BU331" s="511"/>
      <c r="BV331" s="511"/>
      <c r="BW331" s="511"/>
      <c r="BX331" s="352"/>
      <c r="BY331" s="352"/>
      <c r="BZ331" s="352"/>
      <c r="CA331" s="352"/>
      <c r="CB331" s="352"/>
      <c r="CC331" s="352"/>
      <c r="CD331" s="352"/>
      <c r="CE331" s="352"/>
      <c r="CF331" s="352"/>
      <c r="CG331" s="352"/>
      <c r="CH331" s="352"/>
      <c r="CI331" s="352"/>
      <c r="CJ331" s="352"/>
      <c r="CK331" s="352"/>
      <c r="CL331" s="352"/>
      <c r="CM331" s="352"/>
      <c r="CN331" s="352"/>
      <c r="CO331" s="352"/>
      <c r="CP331" s="352"/>
      <c r="CQ331" s="352"/>
      <c r="CR331" s="352"/>
      <c r="CS331" s="352"/>
      <c r="CT331" s="352"/>
      <c r="CU331" s="352"/>
      <c r="CV331" s="352"/>
      <c r="CW331" s="352"/>
      <c r="CX331" s="352"/>
      <c r="CY331" s="352"/>
      <c r="CZ331" s="352"/>
    </row>
    <row r="332" s="359" customFormat="true" ht="15" customHeight="true" x14ac:dyDescent="0.2">
      <c r="B332" s="512"/>
      <c r="X332" s="352"/>
      <c r="Y332" s="352"/>
      <c r="Z332" s="352"/>
      <c r="AA332" s="352"/>
      <c r="AB332" s="352"/>
      <c r="AC332" s="352"/>
      <c r="AD332" s="352"/>
      <c r="AE332" s="352"/>
      <c r="AF332" s="352"/>
      <c r="AG332" s="352"/>
      <c r="AH332" s="352"/>
      <c r="AI332" s="352"/>
      <c r="AJ332" s="352"/>
      <c r="AK332" s="352"/>
      <c r="AL332" s="352"/>
      <c r="AM332" s="352"/>
      <c r="AN332" s="352"/>
      <c r="AO332" s="352"/>
      <c r="AP332" s="352"/>
      <c r="AQ332" s="352"/>
      <c r="AR332" s="352"/>
      <c r="AS332" s="352"/>
      <c r="AT332" s="352"/>
      <c r="AU332" s="352"/>
      <c r="AV332" s="352"/>
      <c r="AW332" s="352"/>
      <c r="AX332" s="352"/>
      <c r="AY332" s="352"/>
      <c r="AZ332" s="352"/>
      <c r="BA332" s="324"/>
      <c r="BB332" s="324"/>
      <c r="BC332" s="511"/>
      <c r="BD332" s="511"/>
      <c r="BE332" s="511"/>
      <c r="BF332" s="511"/>
      <c r="BG332" s="511"/>
      <c r="BH332" s="511"/>
      <c r="BI332" s="511"/>
      <c r="BJ332" s="511"/>
      <c r="BK332" s="511"/>
      <c r="BL332" s="511"/>
      <c r="BM332" s="511"/>
      <c r="BN332" s="511"/>
      <c r="BO332" s="511"/>
      <c r="BP332" s="511"/>
      <c r="BQ332" s="511"/>
      <c r="BR332" s="511"/>
      <c r="BS332" s="511"/>
      <c r="BT332" s="511"/>
      <c r="BU332" s="511"/>
      <c r="BV332" s="511"/>
      <c r="BW332" s="511"/>
      <c r="BX332" s="352"/>
      <c r="BY332" s="352"/>
      <c r="BZ332" s="352"/>
      <c r="CA332" s="352"/>
      <c r="CB332" s="352"/>
      <c r="CC332" s="352"/>
      <c r="CD332" s="352"/>
      <c r="CE332" s="352"/>
      <c r="CF332" s="352"/>
      <c r="CG332" s="352"/>
      <c r="CH332" s="352"/>
      <c r="CI332" s="352"/>
      <c r="CJ332" s="352"/>
      <c r="CK332" s="352"/>
      <c r="CL332" s="352"/>
      <c r="CM332" s="352"/>
      <c r="CN332" s="352"/>
      <c r="CO332" s="352"/>
      <c r="CP332" s="352"/>
      <c r="CQ332" s="352"/>
      <c r="CR332" s="352"/>
      <c r="CS332" s="352"/>
      <c r="CT332" s="352"/>
      <c r="CU332" s="352"/>
      <c r="CV332" s="352"/>
      <c r="CW332" s="352"/>
      <c r="CX332" s="352"/>
      <c r="CY332" s="352"/>
      <c r="CZ332" s="352"/>
    </row>
    <row r="333" s="359" customFormat="true" ht="15" customHeight="true" x14ac:dyDescent="0.2">
      <c r="B333" s="512"/>
      <c r="X333" s="352"/>
      <c r="Y333" s="352"/>
      <c r="Z333" s="352"/>
      <c r="AA333" s="352"/>
      <c r="AB333" s="352"/>
      <c r="AC333" s="352"/>
      <c r="AD333" s="352"/>
      <c r="AE333" s="352"/>
      <c r="AF333" s="352"/>
      <c r="AG333" s="352"/>
      <c r="AH333" s="352"/>
      <c r="AI333" s="352"/>
      <c r="AJ333" s="352"/>
      <c r="AK333" s="352"/>
      <c r="AL333" s="352"/>
      <c r="AM333" s="352"/>
      <c r="AN333" s="352"/>
      <c r="AO333" s="352"/>
      <c r="AP333" s="352"/>
      <c r="AQ333" s="352"/>
      <c r="AR333" s="352"/>
      <c r="AS333" s="352"/>
      <c r="AT333" s="352"/>
      <c r="AU333" s="352"/>
      <c r="AV333" s="352"/>
      <c r="AW333" s="352"/>
      <c r="AX333" s="352"/>
      <c r="AY333" s="352"/>
      <c r="AZ333" s="352"/>
      <c r="BA333" s="324"/>
      <c r="BB333" s="324"/>
      <c r="BC333" s="511"/>
      <c r="BD333" s="511"/>
      <c r="BE333" s="511"/>
      <c r="BF333" s="511"/>
      <c r="BG333" s="511"/>
      <c r="BH333" s="511"/>
      <c r="BI333" s="511"/>
      <c r="BJ333" s="511"/>
      <c r="BK333" s="511"/>
      <c r="BL333" s="511"/>
      <c r="BM333" s="511"/>
      <c r="BN333" s="511"/>
      <c r="BO333" s="511"/>
      <c r="BP333" s="511"/>
      <c r="BQ333" s="511"/>
      <c r="BR333" s="511"/>
      <c r="BS333" s="511"/>
      <c r="BT333" s="511"/>
      <c r="BU333" s="511"/>
      <c r="BV333" s="511"/>
      <c r="BW333" s="511"/>
      <c r="BX333" s="352"/>
      <c r="BY333" s="352"/>
      <c r="BZ333" s="352"/>
      <c r="CA333" s="352"/>
      <c r="CB333" s="352"/>
      <c r="CC333" s="352"/>
      <c r="CD333" s="352"/>
      <c r="CE333" s="352"/>
      <c r="CF333" s="352"/>
      <c r="CG333" s="352"/>
      <c r="CH333" s="352"/>
      <c r="CI333" s="352"/>
      <c r="CJ333" s="352"/>
      <c r="CK333" s="352"/>
      <c r="CL333" s="352"/>
      <c r="CM333" s="352"/>
      <c r="CN333" s="352"/>
      <c r="CO333" s="352"/>
      <c r="CP333" s="352"/>
      <c r="CQ333" s="352"/>
      <c r="CR333" s="352"/>
      <c r="CS333" s="352"/>
      <c r="CT333" s="352"/>
      <c r="CU333" s="352"/>
      <c r="CV333" s="352"/>
      <c r="CW333" s="352"/>
      <c r="CX333" s="352"/>
      <c r="CY333" s="352"/>
      <c r="CZ333" s="352"/>
    </row>
    <row r="334" s="359" customFormat="true" ht="15" customHeight="true" x14ac:dyDescent="0.2">
      <c r="B334" s="512"/>
      <c r="X334" s="352"/>
      <c r="Y334" s="352"/>
      <c r="Z334" s="352"/>
      <c r="AA334" s="352"/>
      <c r="AB334" s="352"/>
      <c r="AC334" s="352"/>
      <c r="AD334" s="352"/>
      <c r="AE334" s="352"/>
      <c r="AF334" s="352"/>
      <c r="AG334" s="352"/>
      <c r="AH334" s="352"/>
      <c r="AI334" s="352"/>
      <c r="AJ334" s="352"/>
      <c r="AK334" s="352"/>
      <c r="AL334" s="352"/>
      <c r="AM334" s="352"/>
      <c r="AN334" s="352"/>
      <c r="AO334" s="352"/>
      <c r="AP334" s="352"/>
      <c r="AQ334" s="352"/>
      <c r="AR334" s="352"/>
      <c r="AS334" s="352"/>
      <c r="AT334" s="352"/>
      <c r="AU334" s="352"/>
      <c r="AV334" s="352"/>
      <c r="AW334" s="352"/>
      <c r="AX334" s="352"/>
      <c r="AY334" s="352"/>
      <c r="AZ334" s="352"/>
      <c r="BA334" s="324"/>
      <c r="BB334" s="324"/>
      <c r="BC334" s="511"/>
      <c r="BD334" s="511"/>
      <c r="BE334" s="511"/>
      <c r="BF334" s="511"/>
      <c r="BG334" s="511"/>
      <c r="BH334" s="511"/>
      <c r="BI334" s="511"/>
      <c r="BJ334" s="511"/>
      <c r="BK334" s="511"/>
      <c r="BL334" s="511"/>
      <c r="BM334" s="511"/>
      <c r="BN334" s="511"/>
      <c r="BO334" s="511"/>
      <c r="BP334" s="511"/>
      <c r="BQ334" s="511"/>
      <c r="BR334" s="511"/>
      <c r="BS334" s="511"/>
      <c r="BT334" s="511"/>
      <c r="BU334" s="511"/>
      <c r="BV334" s="511"/>
      <c r="BW334" s="511"/>
      <c r="BX334" s="352"/>
      <c r="BY334" s="352"/>
      <c r="BZ334" s="352"/>
      <c r="CA334" s="352"/>
      <c r="CB334" s="352"/>
      <c r="CC334" s="352"/>
      <c r="CD334" s="352"/>
      <c r="CE334" s="352"/>
      <c r="CF334" s="352"/>
      <c r="CG334" s="352"/>
      <c r="CH334" s="352"/>
      <c r="CI334" s="352"/>
      <c r="CJ334" s="352"/>
      <c r="CK334" s="352"/>
      <c r="CL334" s="352"/>
      <c r="CM334" s="352"/>
      <c r="CN334" s="352"/>
      <c r="CO334" s="352"/>
      <c r="CP334" s="352"/>
      <c r="CQ334" s="352"/>
      <c r="CR334" s="352"/>
      <c r="CS334" s="352"/>
      <c r="CT334" s="352"/>
      <c r="CU334" s="352"/>
      <c r="CV334" s="352"/>
      <c r="CW334" s="352"/>
      <c r="CX334" s="352"/>
      <c r="CY334" s="352"/>
      <c r="CZ334" s="352"/>
    </row>
    <row r="335" s="359" customFormat="true" ht="15" customHeight="true" x14ac:dyDescent="0.2">
      <c r="B335" s="512"/>
      <c r="X335" s="352"/>
      <c r="Y335" s="352"/>
      <c r="Z335" s="352"/>
      <c r="AA335" s="352"/>
      <c r="AB335" s="352"/>
      <c r="AC335" s="352"/>
      <c r="AD335" s="352"/>
      <c r="AE335" s="352"/>
      <c r="AF335" s="352"/>
      <c r="AG335" s="352"/>
      <c r="AH335" s="352"/>
      <c r="AI335" s="352"/>
      <c r="AJ335" s="352"/>
      <c r="AK335" s="352"/>
      <c r="AL335" s="352"/>
      <c r="AM335" s="352"/>
      <c r="AN335" s="352"/>
      <c r="AO335" s="352"/>
      <c r="AP335" s="352"/>
      <c r="AQ335" s="352"/>
      <c r="AR335" s="352"/>
      <c r="AS335" s="352"/>
      <c r="AT335" s="352"/>
      <c r="AU335" s="352"/>
      <c r="AV335" s="352"/>
      <c r="AW335" s="352"/>
      <c r="AX335" s="352"/>
      <c r="AY335" s="352"/>
      <c r="AZ335" s="352"/>
      <c r="BA335" s="324"/>
      <c r="BB335" s="324"/>
      <c r="BC335" s="511"/>
      <c r="BD335" s="511"/>
      <c r="BE335" s="511"/>
      <c r="BF335" s="511"/>
      <c r="BG335" s="511"/>
      <c r="BH335" s="511"/>
      <c r="BI335" s="511"/>
      <c r="BJ335" s="511"/>
      <c r="BK335" s="511"/>
      <c r="BL335" s="511"/>
      <c r="BM335" s="511"/>
      <c r="BN335" s="511"/>
      <c r="BO335" s="511"/>
      <c r="BP335" s="511"/>
      <c r="BQ335" s="511"/>
      <c r="BR335" s="511"/>
      <c r="BS335" s="511"/>
      <c r="BT335" s="511"/>
      <c r="BU335" s="511"/>
      <c r="BV335" s="511"/>
      <c r="BW335" s="511"/>
      <c r="BX335" s="352"/>
      <c r="BY335" s="352"/>
      <c r="BZ335" s="352"/>
      <c r="CA335" s="352"/>
      <c r="CB335" s="352"/>
      <c r="CC335" s="352"/>
      <c r="CD335" s="352"/>
      <c r="CE335" s="352"/>
      <c r="CF335" s="352"/>
      <c r="CG335" s="352"/>
      <c r="CH335" s="352"/>
      <c r="CI335" s="352"/>
      <c r="CJ335" s="352"/>
      <c r="CK335" s="352"/>
      <c r="CL335" s="352"/>
      <c r="CM335" s="352"/>
      <c r="CN335" s="352"/>
      <c r="CO335" s="352"/>
      <c r="CP335" s="352"/>
      <c r="CQ335" s="352"/>
      <c r="CR335" s="352"/>
      <c r="CS335" s="352"/>
      <c r="CT335" s="352"/>
      <c r="CU335" s="352"/>
      <c r="CV335" s="352"/>
      <c r="CW335" s="352"/>
      <c r="CX335" s="352"/>
      <c r="CY335" s="352"/>
      <c r="CZ335" s="352"/>
    </row>
    <row r="336" s="359" customFormat="true" ht="15" customHeight="true" x14ac:dyDescent="0.2">
      <c r="B336" s="512"/>
      <c r="X336" s="352"/>
      <c r="Y336" s="352"/>
      <c r="Z336" s="352"/>
      <c r="AA336" s="352"/>
      <c r="AB336" s="352"/>
      <c r="AC336" s="352"/>
      <c r="AD336" s="352"/>
      <c r="AE336" s="352"/>
      <c r="AF336" s="352"/>
      <c r="AG336" s="352"/>
      <c r="AH336" s="352"/>
      <c r="AI336" s="352"/>
      <c r="AJ336" s="352"/>
      <c r="AK336" s="352"/>
      <c r="AL336" s="352"/>
      <c r="AM336" s="352"/>
      <c r="AN336" s="352"/>
      <c r="AO336" s="352"/>
      <c r="AP336" s="352"/>
      <c r="AQ336" s="352"/>
      <c r="AR336" s="352"/>
      <c r="AS336" s="352"/>
      <c r="AT336" s="352"/>
      <c r="AU336" s="352"/>
      <c r="AV336" s="352"/>
      <c r="AW336" s="352"/>
      <c r="AX336" s="352"/>
      <c r="AY336" s="352"/>
      <c r="AZ336" s="352"/>
      <c r="BA336" s="324"/>
      <c r="BB336" s="324"/>
      <c r="BC336" s="511"/>
      <c r="BD336" s="511"/>
      <c r="BE336" s="511"/>
      <c r="BF336" s="511"/>
      <c r="BG336" s="511"/>
      <c r="BH336" s="511"/>
      <c r="BI336" s="511"/>
      <c r="BJ336" s="511"/>
      <c r="BK336" s="511"/>
      <c r="BL336" s="511"/>
      <c r="BM336" s="511"/>
      <c r="BN336" s="511"/>
      <c r="BO336" s="511"/>
      <c r="BP336" s="511"/>
      <c r="BQ336" s="511"/>
      <c r="BR336" s="511"/>
      <c r="BS336" s="511"/>
      <c r="BT336" s="511"/>
      <c r="BU336" s="511"/>
      <c r="BV336" s="511"/>
      <c r="BW336" s="511"/>
      <c r="BX336" s="352"/>
      <c r="BY336" s="352"/>
      <c r="BZ336" s="352"/>
      <c r="CA336" s="352"/>
      <c r="CB336" s="352"/>
      <c r="CC336" s="352"/>
      <c r="CD336" s="352"/>
      <c r="CE336" s="352"/>
      <c r="CF336" s="352"/>
      <c r="CG336" s="352"/>
      <c r="CH336" s="352"/>
      <c r="CI336" s="352"/>
      <c r="CJ336" s="352"/>
      <c r="CK336" s="352"/>
      <c r="CL336" s="352"/>
      <c r="CM336" s="352"/>
      <c r="CN336" s="352"/>
      <c r="CO336" s="352"/>
      <c r="CP336" s="352"/>
      <c r="CQ336" s="352"/>
      <c r="CR336" s="352"/>
      <c r="CS336" s="352"/>
      <c r="CT336" s="352"/>
      <c r="CU336" s="352"/>
      <c r="CV336" s="352"/>
      <c r="CW336" s="352"/>
      <c r="CX336" s="352"/>
      <c r="CY336" s="352"/>
      <c r="CZ336" s="352"/>
    </row>
    <row r="337" s="359" customFormat="true" ht="18" customHeight="true" x14ac:dyDescent="0.2">
      <c r="B337" s="512"/>
      <c r="X337" s="352"/>
      <c r="Y337" s="352"/>
      <c r="Z337" s="352"/>
      <c r="AA337" s="352"/>
      <c r="AB337" s="352"/>
      <c r="AC337" s="352"/>
      <c r="AD337" s="352"/>
      <c r="AE337" s="352"/>
      <c r="AF337" s="352"/>
      <c r="AG337" s="352"/>
      <c r="AH337" s="352"/>
      <c r="AI337" s="352"/>
      <c r="AJ337" s="352"/>
      <c r="AK337" s="352"/>
      <c r="AL337" s="352"/>
      <c r="AM337" s="352"/>
      <c r="AN337" s="352"/>
      <c r="AO337" s="352"/>
      <c r="AP337" s="352"/>
      <c r="AQ337" s="352"/>
      <c r="AR337" s="352"/>
      <c r="AS337" s="352"/>
      <c r="AT337" s="352"/>
      <c r="AU337" s="352"/>
      <c r="AV337" s="352"/>
      <c r="AW337" s="352"/>
      <c r="AX337" s="352"/>
      <c r="AY337" s="352"/>
      <c r="AZ337" s="352"/>
      <c r="BA337" s="324"/>
      <c r="BB337" s="324"/>
      <c r="BC337" s="511"/>
      <c r="BD337" s="511"/>
      <c r="BE337" s="511"/>
      <c r="BF337" s="511"/>
      <c r="BG337" s="511"/>
      <c r="BH337" s="511"/>
      <c r="BI337" s="511"/>
      <c r="BJ337" s="511"/>
      <c r="BK337" s="511"/>
      <c r="BL337" s="511"/>
      <c r="BM337" s="511"/>
      <c r="BN337" s="511"/>
      <c r="BO337" s="511"/>
      <c r="BP337" s="511"/>
      <c r="BQ337" s="511"/>
      <c r="BR337" s="511"/>
      <c r="BS337" s="511"/>
      <c r="BT337" s="511"/>
      <c r="BU337" s="511"/>
      <c r="BV337" s="511"/>
      <c r="BW337" s="511"/>
      <c r="BX337" s="352"/>
      <c r="BY337" s="352"/>
      <c r="BZ337" s="352"/>
      <c r="CA337" s="352"/>
      <c r="CB337" s="352"/>
      <c r="CC337" s="352"/>
      <c r="CD337" s="352"/>
      <c r="CE337" s="352"/>
      <c r="CF337" s="352"/>
      <c r="CG337" s="352"/>
      <c r="CH337" s="352"/>
      <c r="CI337" s="352"/>
      <c r="CJ337" s="352"/>
      <c r="CK337" s="352"/>
      <c r="CL337" s="352"/>
      <c r="CM337" s="352"/>
      <c r="CN337" s="352"/>
      <c r="CO337" s="352"/>
      <c r="CP337" s="352"/>
      <c r="CQ337" s="352"/>
      <c r="CR337" s="352"/>
      <c r="CS337" s="352"/>
      <c r="CT337" s="352"/>
      <c r="CU337" s="352"/>
      <c r="CV337" s="352"/>
      <c r="CW337" s="352"/>
      <c r="CX337" s="352"/>
      <c r="CY337" s="352"/>
      <c r="CZ337" s="352"/>
    </row>
    <row r="338" s="359" customFormat="true" ht="18" customHeight="true" x14ac:dyDescent="0.2">
      <c r="B338" s="512"/>
      <c r="X338" s="352"/>
      <c r="Y338" s="352"/>
      <c r="Z338" s="352"/>
      <c r="AA338" s="352"/>
      <c r="AB338" s="352"/>
      <c r="AC338" s="352"/>
      <c r="AD338" s="352"/>
      <c r="AE338" s="352"/>
      <c r="AF338" s="352"/>
      <c r="AG338" s="352"/>
      <c r="AH338" s="352"/>
      <c r="AI338" s="352"/>
      <c r="AJ338" s="352"/>
      <c r="AK338" s="352"/>
      <c r="AL338" s="352"/>
      <c r="AM338" s="352"/>
      <c r="AN338" s="352"/>
      <c r="AO338" s="352"/>
      <c r="AP338" s="352"/>
      <c r="AQ338" s="352"/>
      <c r="AR338" s="352"/>
      <c r="AS338" s="352"/>
      <c r="AT338" s="352"/>
      <c r="AU338" s="352"/>
      <c r="AV338" s="352"/>
      <c r="AW338" s="352"/>
      <c r="AX338" s="352"/>
      <c r="AY338" s="352"/>
      <c r="AZ338" s="352"/>
      <c r="BA338" s="324"/>
      <c r="BB338" s="324"/>
      <c r="BC338" s="511"/>
      <c r="BD338" s="511"/>
      <c r="BE338" s="511"/>
      <c r="BF338" s="511"/>
      <c r="BG338" s="511"/>
      <c r="BH338" s="511"/>
      <c r="BI338" s="511"/>
      <c r="BJ338" s="511"/>
      <c r="BK338" s="511"/>
      <c r="BL338" s="511"/>
      <c r="BM338" s="511"/>
      <c r="BN338" s="511"/>
      <c r="BO338" s="511"/>
      <c r="BP338" s="511"/>
      <c r="BQ338" s="511"/>
      <c r="BR338" s="511"/>
      <c r="BS338" s="511"/>
      <c r="BT338" s="511"/>
      <c r="BU338" s="511"/>
      <c r="BV338" s="511"/>
      <c r="BW338" s="511"/>
      <c r="BX338" s="352"/>
      <c r="BY338" s="352"/>
      <c r="BZ338" s="352"/>
      <c r="CA338" s="352"/>
      <c r="CB338" s="352"/>
      <c r="CC338" s="352"/>
      <c r="CD338" s="352"/>
      <c r="CE338" s="352"/>
      <c r="CF338" s="352"/>
      <c r="CG338" s="352"/>
      <c r="CH338" s="352"/>
      <c r="CI338" s="352"/>
      <c r="CJ338" s="352"/>
      <c r="CK338" s="352"/>
      <c r="CL338" s="352"/>
      <c r="CM338" s="352"/>
      <c r="CN338" s="352"/>
      <c r="CO338" s="352"/>
      <c r="CP338" s="352"/>
      <c r="CQ338" s="352"/>
      <c r="CR338" s="352"/>
      <c r="CS338" s="352"/>
      <c r="CT338" s="352"/>
      <c r="CU338" s="352"/>
      <c r="CV338" s="352"/>
      <c r="CW338" s="352"/>
      <c r="CX338" s="352"/>
      <c r="CY338" s="352"/>
      <c r="CZ338" s="352"/>
    </row>
    <row r="339" s="514" customFormat="true" ht="15" customHeight="true" x14ac:dyDescent="0.2">
      <c r="B339" s="513"/>
      <c r="X339" s="357"/>
      <c r="Y339" s="357"/>
      <c r="Z339" s="357"/>
      <c r="AA339" s="357"/>
      <c r="AB339" s="357"/>
      <c r="AC339" s="357"/>
      <c r="AD339" s="357"/>
      <c r="AE339" s="357"/>
      <c r="AF339" s="357"/>
      <c r="AG339" s="357"/>
      <c r="AH339" s="357"/>
      <c r="AI339" s="357"/>
      <c r="AJ339" s="357"/>
      <c r="AK339" s="357"/>
      <c r="AL339" s="357"/>
      <c r="AM339" s="357"/>
      <c r="AN339" s="357"/>
      <c r="AO339" s="357"/>
      <c r="AP339" s="357"/>
      <c r="AQ339" s="357"/>
      <c r="AR339" s="357"/>
      <c r="AS339" s="357"/>
      <c r="AT339" s="357"/>
      <c r="AU339" s="357"/>
      <c r="AV339" s="357"/>
      <c r="AW339" s="357"/>
      <c r="AX339" s="357"/>
      <c r="AY339" s="357"/>
      <c r="AZ339" s="357"/>
      <c r="BA339" s="358" t="s">
        <v>131</v>
      </c>
      <c r="BB339" s="306" t="s">
        <v>130</v>
      </c>
      <c r="BC339" s="1051" t="s">
        <v>115</v>
      </c>
      <c r="BD339" s="1052"/>
      <c r="BE339" s="1052"/>
      <c r="BF339" s="1052"/>
      <c r="BG339" s="1086"/>
      <c r="BH339" s="1051" t="s">
        <v>38</v>
      </c>
      <c r="BI339" s="1052"/>
      <c r="BJ339" s="1052"/>
      <c r="BK339" s="1052"/>
      <c r="BL339" s="1086"/>
      <c r="BM339" s="1051" t="s">
        <v>37</v>
      </c>
      <c r="BN339" s="1052"/>
      <c r="BO339" s="1052"/>
      <c r="BP339" s="1052"/>
      <c r="BQ339" s="1053"/>
      <c r="BR339" s="34" t="s">
        <v>142</v>
      </c>
      <c r="BS339" s="437"/>
      <c r="BT339" s="437"/>
      <c r="BU339" s="437"/>
      <c r="BV339" s="437"/>
      <c r="BW339" s="437"/>
      <c r="BX339" s="23"/>
      <c r="BY339" s="23"/>
      <c r="BZ339" s="356"/>
      <c r="CA339" s="356"/>
      <c r="CB339" s="356"/>
      <c r="CC339" s="356"/>
      <c r="CD339" s="356"/>
      <c r="CE339" s="356"/>
      <c r="CF339" s="356"/>
      <c r="CG339" s="356"/>
      <c r="CH339" s="356"/>
      <c r="CI339" s="356"/>
      <c r="CJ339" s="356"/>
      <c r="CK339" s="356"/>
      <c r="CL339" s="356"/>
      <c r="CM339" s="356"/>
      <c r="CN339" s="356"/>
      <c r="CO339" s="356"/>
      <c r="CP339" s="356"/>
      <c r="CQ339" s="356"/>
      <c r="CR339" s="356"/>
      <c r="CS339" s="356"/>
      <c r="CT339" s="356"/>
      <c r="CU339" s="356"/>
      <c r="CV339" s="356"/>
      <c r="CW339" s="356"/>
      <c r="CX339" s="356"/>
      <c r="CY339" s="356"/>
      <c r="CZ339" s="356"/>
    </row>
    <row r="340" s="514" customFormat="true" ht="24" x14ac:dyDescent="0.2">
      <c r="B340" s="513"/>
      <c r="X340" s="357"/>
      <c r="Y340" s="357"/>
      <c r="Z340" s="357"/>
      <c r="AA340" s="357"/>
      <c r="AB340" s="357"/>
      <c r="AC340" s="357"/>
      <c r="AD340" s="357"/>
      <c r="AE340" s="357"/>
      <c r="AF340" s="357"/>
      <c r="AG340" s="357"/>
      <c r="AH340" s="357"/>
      <c r="AI340" s="357"/>
      <c r="AJ340" s="357"/>
      <c r="AK340" s="357"/>
      <c r="AL340" s="357"/>
      <c r="AM340" s="357"/>
      <c r="AN340" s="357"/>
      <c r="AO340" s="357"/>
      <c r="AP340" s="357"/>
      <c r="AQ340" s="357"/>
      <c r="AR340" s="357"/>
      <c r="AS340" s="357"/>
      <c r="AT340" s="357"/>
      <c r="AU340" s="357"/>
      <c r="AV340" s="357"/>
      <c r="AW340" s="357"/>
      <c r="AX340" s="357"/>
      <c r="AY340" s="357"/>
      <c r="AZ340" s="357"/>
      <c r="BA340" s="344" t="s">
        <v>127</v>
      </c>
      <c r="BB340" s="343"/>
      <c r="BC340" s="466" t="s">
        <v>0</v>
      </c>
      <c r="BD340" s="581" t="s">
        <v>1</v>
      </c>
      <c r="BE340" s="581" t="s">
        <v>2</v>
      </c>
      <c r="BF340" s="581" t="s">
        <v>3</v>
      </c>
      <c r="BG340" s="467" t="s">
        <v>4</v>
      </c>
      <c r="BH340" s="466" t="s">
        <v>0</v>
      </c>
      <c r="BI340" s="581" t="s">
        <v>1</v>
      </c>
      <c r="BJ340" s="581" t="s">
        <v>2</v>
      </c>
      <c r="BK340" s="581" t="s">
        <v>3</v>
      </c>
      <c r="BL340" s="467" t="s">
        <v>4</v>
      </c>
      <c r="BM340" s="466" t="s">
        <v>0</v>
      </c>
      <c r="BN340" s="581" t="s">
        <v>1</v>
      </c>
      <c r="BO340" s="581" t="s">
        <v>2</v>
      </c>
      <c r="BP340" s="581" t="s">
        <v>3</v>
      </c>
      <c r="BQ340" s="467" t="s">
        <v>4</v>
      </c>
      <c r="BR340" s="466" t="s">
        <v>156</v>
      </c>
      <c r="BS340" s="581" t="s">
        <v>157</v>
      </c>
      <c r="BT340" s="581" t="s">
        <v>158</v>
      </c>
      <c r="BU340" s="581" t="s">
        <v>159</v>
      </c>
      <c r="BV340" s="581" t="s">
        <v>160</v>
      </c>
      <c r="BW340" s="582" t="s">
        <v>161</v>
      </c>
      <c r="BX340" s="878"/>
      <c r="BY340" s="878"/>
      <c r="BZ340" s="878"/>
      <c r="CA340" s="878"/>
      <c r="CB340" s="878"/>
      <c r="CC340" s="878"/>
      <c r="CD340" s="878"/>
      <c r="CE340" s="878"/>
      <c r="CF340" s="878"/>
      <c r="CG340" s="878"/>
      <c r="CH340" s="878"/>
      <c r="CI340" s="878"/>
      <c r="CJ340" s="878"/>
      <c r="CK340" s="878"/>
      <c r="CL340" s="878"/>
      <c r="CM340" s="878"/>
      <c r="CN340" s="878"/>
      <c r="CO340" s="878"/>
      <c r="CP340" s="878"/>
      <c r="CQ340" s="878"/>
      <c r="CR340" s="878"/>
      <c r="CS340" s="878"/>
      <c r="CT340" s="878"/>
      <c r="CU340" s="878"/>
      <c r="CV340" s="878"/>
      <c r="CW340" s="878"/>
      <c r="CX340" s="878"/>
      <c r="CY340" s="878"/>
      <c r="CZ340" s="878"/>
    </row>
    <row r="341" s="514" customFormat="true" ht="15" customHeight="true" x14ac:dyDescent="0.2">
      <c r="B341" s="513"/>
      <c r="X341" s="357"/>
      <c r="Y341" s="357"/>
      <c r="Z341" s="357"/>
      <c r="AA341" s="357"/>
      <c r="AB341" s="357"/>
      <c r="AC341" s="357"/>
      <c r="AD341" s="357"/>
      <c r="AE341" s="357"/>
      <c r="AF341" s="357"/>
      <c r="AG341" s="357"/>
      <c r="AH341" s="357"/>
      <c r="AI341" s="357"/>
      <c r="AJ341" s="357"/>
      <c r="AK341" s="357"/>
      <c r="AL341" s="357"/>
      <c r="AM341" s="357"/>
      <c r="AN341" s="357"/>
      <c r="AO341" s="357"/>
      <c r="AP341" s="357"/>
      <c r="AQ341" s="357"/>
      <c r="AR341" s="357"/>
      <c r="AS341" s="357"/>
      <c r="AT341" s="357"/>
      <c r="AU341" s="357"/>
      <c r="AV341" s="357"/>
      <c r="AW341" s="357"/>
      <c r="AX341" s="357"/>
      <c r="AY341" s="357"/>
      <c r="AZ341" s="357"/>
      <c r="BA341" s="1089" t="s">
        <v>155</v>
      </c>
      <c r="BB341" s="606" t="s">
        <v>49</v>
      </c>
      <c r="BC341" s="73" t="s">
        <v>35</v>
      </c>
      <c r="BD341" s="69" t="s">
        <v>35</v>
      </c>
      <c r="BE341" s="69" t="s">
        <v>35</v>
      </c>
      <c r="BF341" s="69" t="s">
        <v>35</v>
      </c>
      <c r="BG341" s="64" t="s">
        <v>35</v>
      </c>
      <c r="BH341" s="73" t="s">
        <v>35</v>
      </c>
      <c r="BI341" s="69" t="s">
        <v>35</v>
      </c>
      <c r="BJ341" s="69" t="s">
        <v>35</v>
      </c>
      <c r="BK341" s="69" t="s">
        <v>35</v>
      </c>
      <c r="BL341" s="64" t="s">
        <v>35</v>
      </c>
      <c r="BM341" s="73" t="s">
        <v>35</v>
      </c>
      <c r="BN341" s="69" t="s">
        <v>35</v>
      </c>
      <c r="BO341" s="69" t="s">
        <v>35</v>
      </c>
      <c r="BP341" s="69" t="s">
        <v>35</v>
      </c>
      <c r="BQ341" s="64" t="s">
        <v>35</v>
      </c>
      <c r="BR341" s="73" t="s">
        <v>35</v>
      </c>
      <c r="BS341" s="69" t="s">
        <v>35</v>
      </c>
      <c r="BT341" s="69" t="s">
        <v>35</v>
      </c>
      <c r="BU341" s="69" t="s">
        <v>35</v>
      </c>
      <c r="BV341" s="69" t="s">
        <v>35</v>
      </c>
      <c r="BW341" s="57" t="s">
        <v>35</v>
      </c>
      <c r="BX341" s="22"/>
      <c r="BY341" s="22"/>
      <c r="BZ341" s="22"/>
      <c r="CA341" s="22"/>
      <c r="CB341" s="22"/>
      <c r="CC341" s="22"/>
      <c r="CD341" s="22"/>
      <c r="CE341" s="22"/>
      <c r="CF341" s="22"/>
      <c r="CG341" s="22"/>
      <c r="CH341" s="22"/>
      <c r="CI341" s="22"/>
      <c r="CJ341" s="22"/>
      <c r="CK341" s="22"/>
      <c r="CL341" s="22"/>
      <c r="CM341" s="22"/>
      <c r="CN341" s="22"/>
      <c r="CO341" s="22"/>
      <c r="CP341" s="22"/>
      <c r="CQ341" s="22"/>
      <c r="CR341" s="22"/>
      <c r="CS341" s="22"/>
      <c r="CT341" s="22"/>
      <c r="CU341" s="22"/>
      <c r="CV341" s="22"/>
      <c r="CW341" s="22"/>
      <c r="CX341" s="22"/>
      <c r="CY341" s="22"/>
      <c r="CZ341" s="22"/>
    </row>
    <row r="342" s="514" customFormat="true" ht="15" customHeight="true" x14ac:dyDescent="0.2">
      <c r="B342" s="513"/>
      <c r="X342" s="357"/>
      <c r="Y342" s="357"/>
      <c r="Z342" s="357"/>
      <c r="AA342" s="357"/>
      <c r="AB342" s="357"/>
      <c r="AC342" s="357"/>
      <c r="AD342" s="357"/>
      <c r="AE342" s="357"/>
      <c r="AF342" s="357"/>
      <c r="AG342" s="357"/>
      <c r="AH342" s="357"/>
      <c r="AI342" s="357"/>
      <c r="AJ342" s="357"/>
      <c r="AK342" s="357"/>
      <c r="AL342" s="357"/>
      <c r="AM342" s="357"/>
      <c r="AN342" s="357"/>
      <c r="AO342" s="357"/>
      <c r="AP342" s="357"/>
      <c r="AQ342" s="357"/>
      <c r="AR342" s="357"/>
      <c r="AS342" s="357"/>
      <c r="AT342" s="357"/>
      <c r="AU342" s="357"/>
      <c r="AV342" s="357"/>
      <c r="AW342" s="357"/>
      <c r="AX342" s="357"/>
      <c r="AY342" s="357"/>
      <c r="AZ342" s="357"/>
      <c r="BA342" s="1084"/>
      <c r="BB342" s="604" t="s">
        <v>48</v>
      </c>
      <c r="BC342" s="72" t="s">
        <v>35</v>
      </c>
      <c r="BD342" s="68" t="s">
        <v>35</v>
      </c>
      <c r="BE342" s="68" t="s">
        <v>35</v>
      </c>
      <c r="BF342" s="68" t="s">
        <v>35</v>
      </c>
      <c r="BG342" s="63" t="s">
        <v>35</v>
      </c>
      <c r="BH342" s="72" t="s">
        <v>35</v>
      </c>
      <c r="BI342" s="68" t="s">
        <v>35</v>
      </c>
      <c r="BJ342" s="68" t="s">
        <v>35</v>
      </c>
      <c r="BK342" s="68" t="s">
        <v>35</v>
      </c>
      <c r="BL342" s="63" t="s">
        <v>35</v>
      </c>
      <c r="BM342" s="72" t="s">
        <v>35</v>
      </c>
      <c r="BN342" s="68" t="s">
        <v>35</v>
      </c>
      <c r="BO342" s="68" t="s">
        <v>35</v>
      </c>
      <c r="BP342" s="68" t="s">
        <v>35</v>
      </c>
      <c r="BQ342" s="63" t="s">
        <v>35</v>
      </c>
      <c r="BR342" s="72" t="s">
        <v>35</v>
      </c>
      <c r="BS342" s="68" t="s">
        <v>35</v>
      </c>
      <c r="BT342" s="68" t="s">
        <v>35</v>
      </c>
      <c r="BU342" s="68" t="s">
        <v>35</v>
      </c>
      <c r="BV342" s="68" t="s">
        <v>35</v>
      </c>
      <c r="BW342" s="56" t="s">
        <v>35</v>
      </c>
      <c r="BX342" s="22"/>
      <c r="BY342" s="22"/>
      <c r="BZ342" s="22"/>
      <c r="CA342" s="22"/>
      <c r="CB342" s="22"/>
      <c r="CC342" s="22"/>
      <c r="CD342" s="22"/>
      <c r="CE342" s="22"/>
      <c r="CF342" s="22"/>
      <c r="CG342" s="22"/>
      <c r="CH342" s="22"/>
      <c r="CI342" s="22"/>
      <c r="CJ342" s="22"/>
      <c r="CK342" s="22"/>
      <c r="CL342" s="22"/>
      <c r="CM342" s="22"/>
      <c r="CN342" s="22"/>
      <c r="CO342" s="22"/>
      <c r="CP342" s="22"/>
      <c r="CQ342" s="22"/>
      <c r="CR342" s="22"/>
      <c r="CS342" s="22"/>
      <c r="CT342" s="22"/>
      <c r="CU342" s="22"/>
      <c r="CV342" s="22"/>
      <c r="CW342" s="22"/>
      <c r="CX342" s="22"/>
      <c r="CY342" s="22"/>
      <c r="CZ342" s="22"/>
    </row>
    <row r="343" s="514" customFormat="true" ht="15" customHeight="true" x14ac:dyDescent="0.2">
      <c r="B343" s="513"/>
      <c r="X343" s="357"/>
      <c r="Y343" s="357"/>
      <c r="Z343" s="357"/>
      <c r="AA343" s="357"/>
      <c r="AB343" s="357"/>
      <c r="AC343" s="357"/>
      <c r="AD343" s="357"/>
      <c r="AE343" s="357"/>
      <c r="AF343" s="357"/>
      <c r="AG343" s="357"/>
      <c r="AH343" s="357"/>
      <c r="AI343" s="357"/>
      <c r="AJ343" s="357"/>
      <c r="AK343" s="357"/>
      <c r="AL343" s="357"/>
      <c r="AM343" s="357"/>
      <c r="AN343" s="357"/>
      <c r="AO343" s="357"/>
      <c r="AP343" s="357"/>
      <c r="AQ343" s="357"/>
      <c r="AR343" s="357"/>
      <c r="AS343" s="357"/>
      <c r="AT343" s="357"/>
      <c r="AU343" s="357"/>
      <c r="AV343" s="357"/>
      <c r="AW343" s="357"/>
      <c r="AX343" s="357"/>
      <c r="AY343" s="357"/>
      <c r="AZ343" s="357"/>
      <c r="BA343" s="1090" t="s">
        <v>150</v>
      </c>
      <c r="BB343" s="604" t="s">
        <v>49</v>
      </c>
      <c r="BC343" s="72" t="s">
        <v>35</v>
      </c>
      <c r="BD343" s="68" t="s">
        <v>35</v>
      </c>
      <c r="BE343" s="68" t="s">
        <v>35</v>
      </c>
      <c r="BF343" s="68" t="s">
        <v>35</v>
      </c>
      <c r="BG343" s="63" t="s">
        <v>35</v>
      </c>
      <c r="BH343" s="72" t="s">
        <v>35</v>
      </c>
      <c r="BI343" s="68" t="s">
        <v>35</v>
      </c>
      <c r="BJ343" s="68" t="s">
        <v>35</v>
      </c>
      <c r="BK343" s="68" t="s">
        <v>35</v>
      </c>
      <c r="BL343" s="63" t="s">
        <v>35</v>
      </c>
      <c r="BM343" s="72" t="s">
        <v>35</v>
      </c>
      <c r="BN343" s="68" t="s">
        <v>35</v>
      </c>
      <c r="BO343" s="68" t="s">
        <v>35</v>
      </c>
      <c r="BP343" s="68" t="s">
        <v>35</v>
      </c>
      <c r="BQ343" s="63" t="s">
        <v>35</v>
      </c>
      <c r="BR343" s="72" t="s">
        <v>35</v>
      </c>
      <c r="BS343" s="68" t="s">
        <v>35</v>
      </c>
      <c r="BT343" s="68" t="s">
        <v>35</v>
      </c>
      <c r="BU343" s="68" t="s">
        <v>35</v>
      </c>
      <c r="BV343" s="68" t="s">
        <v>35</v>
      </c>
      <c r="BW343" s="56" t="s">
        <v>35</v>
      </c>
      <c r="BX343" s="22"/>
      <c r="BY343" s="22"/>
      <c r="BZ343" s="22"/>
      <c r="CA343" s="22"/>
      <c r="CB343" s="22"/>
      <c r="CC343" s="22"/>
      <c r="CD343" s="22"/>
      <c r="CE343" s="22"/>
      <c r="CF343" s="22"/>
      <c r="CG343" s="22"/>
      <c r="CH343" s="22"/>
      <c r="CI343" s="22"/>
      <c r="CJ343" s="22"/>
      <c r="CK343" s="22"/>
      <c r="CL343" s="22"/>
      <c r="CM343" s="22"/>
      <c r="CN343" s="22"/>
      <c r="CO343" s="22"/>
      <c r="CP343" s="22"/>
      <c r="CQ343" s="22"/>
      <c r="CR343" s="22"/>
      <c r="CS343" s="22"/>
      <c r="CT343" s="22"/>
      <c r="CU343" s="22"/>
      <c r="CV343" s="22"/>
      <c r="CW343" s="22"/>
      <c r="CX343" s="22"/>
      <c r="CY343" s="22"/>
      <c r="CZ343" s="22"/>
    </row>
    <row r="344" s="514" customFormat="true" ht="15" customHeight="true" x14ac:dyDescent="0.2">
      <c r="B344" s="513"/>
      <c r="X344" s="357"/>
      <c r="Y344" s="357"/>
      <c r="Z344" s="357"/>
      <c r="AA344" s="357"/>
      <c r="AB344" s="357"/>
      <c r="AC344" s="357"/>
      <c r="AD344" s="357"/>
      <c r="AE344" s="357"/>
      <c r="AF344" s="357"/>
      <c r="AG344" s="357"/>
      <c r="AH344" s="357"/>
      <c r="AI344" s="357"/>
      <c r="AJ344" s="357"/>
      <c r="AK344" s="357"/>
      <c r="AL344" s="357"/>
      <c r="AM344" s="357"/>
      <c r="AN344" s="357"/>
      <c r="AO344" s="357"/>
      <c r="AP344" s="357"/>
      <c r="AQ344" s="357"/>
      <c r="AR344" s="357"/>
      <c r="AS344" s="357"/>
      <c r="AT344" s="357"/>
      <c r="AU344" s="357"/>
      <c r="AV344" s="357"/>
      <c r="AW344" s="357"/>
      <c r="AX344" s="357"/>
      <c r="AY344" s="357"/>
      <c r="AZ344" s="357"/>
      <c r="BA344" s="1084"/>
      <c r="BB344" s="604" t="s">
        <v>48</v>
      </c>
      <c r="BC344" s="72" t="s">
        <v>35</v>
      </c>
      <c r="BD344" s="68" t="s">
        <v>35</v>
      </c>
      <c r="BE344" s="68" t="s">
        <v>35</v>
      </c>
      <c r="BF344" s="68" t="s">
        <v>35</v>
      </c>
      <c r="BG344" s="63" t="s">
        <v>35</v>
      </c>
      <c r="BH344" s="72" t="s">
        <v>35</v>
      </c>
      <c r="BI344" s="68" t="s">
        <v>35</v>
      </c>
      <c r="BJ344" s="68" t="s">
        <v>35</v>
      </c>
      <c r="BK344" s="68" t="s">
        <v>35</v>
      </c>
      <c r="BL344" s="63" t="s">
        <v>35</v>
      </c>
      <c r="BM344" s="72" t="s">
        <v>35</v>
      </c>
      <c r="BN344" s="68" t="s">
        <v>35</v>
      </c>
      <c r="BO344" s="68" t="s">
        <v>35</v>
      </c>
      <c r="BP344" s="68" t="s">
        <v>35</v>
      </c>
      <c r="BQ344" s="63" t="s">
        <v>35</v>
      </c>
      <c r="BR344" s="72" t="s">
        <v>35</v>
      </c>
      <c r="BS344" s="68" t="s">
        <v>35</v>
      </c>
      <c r="BT344" s="68" t="s">
        <v>35</v>
      </c>
      <c r="BU344" s="68" t="s">
        <v>35</v>
      </c>
      <c r="BV344" s="68" t="s">
        <v>35</v>
      </c>
      <c r="BW344" s="56" t="s">
        <v>35</v>
      </c>
      <c r="BX344" s="22"/>
      <c r="BY344" s="22"/>
      <c r="BZ344" s="22"/>
      <c r="CA344" s="22"/>
      <c r="CB344" s="22"/>
      <c r="CC344" s="22"/>
      <c r="CD344" s="22"/>
      <c r="CE344" s="22"/>
      <c r="CF344" s="22"/>
      <c r="CG344" s="22"/>
      <c r="CH344" s="22"/>
      <c r="CI344" s="22"/>
      <c r="CJ344" s="22"/>
      <c r="CK344" s="22"/>
      <c r="CL344" s="22"/>
      <c r="CM344" s="22"/>
      <c r="CN344" s="22"/>
      <c r="CO344" s="22"/>
      <c r="CP344" s="22"/>
      <c r="CQ344" s="22"/>
      <c r="CR344" s="22"/>
      <c r="CS344" s="22"/>
      <c r="CT344" s="22"/>
      <c r="CU344" s="22"/>
      <c r="CV344" s="22"/>
      <c r="CW344" s="22"/>
      <c r="CX344" s="22"/>
      <c r="CY344" s="22"/>
      <c r="CZ344" s="22"/>
    </row>
    <row r="345" s="514" customFormat="true" ht="15" customHeight="true" x14ac:dyDescent="0.2">
      <c r="B345" s="513"/>
      <c r="X345" s="357"/>
      <c r="Y345" s="357"/>
      <c r="Z345" s="357"/>
      <c r="AA345" s="357"/>
      <c r="AB345" s="357"/>
      <c r="AC345" s="357"/>
      <c r="AD345" s="357"/>
      <c r="AE345" s="357"/>
      <c r="AF345" s="357"/>
      <c r="AG345" s="357"/>
      <c r="AH345" s="357"/>
      <c r="AI345" s="357"/>
      <c r="AJ345" s="357"/>
      <c r="AK345" s="357"/>
      <c r="AL345" s="357"/>
      <c r="AM345" s="357"/>
      <c r="AN345" s="357"/>
      <c r="AO345" s="357"/>
      <c r="AP345" s="357"/>
      <c r="AQ345" s="357"/>
      <c r="AR345" s="357"/>
      <c r="AS345" s="357"/>
      <c r="AT345" s="357"/>
      <c r="AU345" s="357"/>
      <c r="AV345" s="357"/>
      <c r="AW345" s="357"/>
      <c r="AX345" s="357"/>
      <c r="AY345" s="357"/>
      <c r="AZ345" s="357"/>
      <c r="BA345" s="1090" t="s">
        <v>151</v>
      </c>
      <c r="BB345" s="604" t="s">
        <v>49</v>
      </c>
      <c r="BC345" s="72" t="s">
        <v>35</v>
      </c>
      <c r="BD345" s="68" t="s">
        <v>35</v>
      </c>
      <c r="BE345" s="68" t="s">
        <v>35</v>
      </c>
      <c r="BF345" s="68" t="s">
        <v>35</v>
      </c>
      <c r="BG345" s="63" t="s">
        <v>35</v>
      </c>
      <c r="BH345" s="72" t="s">
        <v>35</v>
      </c>
      <c r="BI345" s="68" t="s">
        <v>35</v>
      </c>
      <c r="BJ345" s="68" t="s">
        <v>35</v>
      </c>
      <c r="BK345" s="68" t="s">
        <v>35</v>
      </c>
      <c r="BL345" s="63" t="s">
        <v>35</v>
      </c>
      <c r="BM345" s="72" t="s">
        <v>35</v>
      </c>
      <c r="BN345" s="68" t="s">
        <v>35</v>
      </c>
      <c r="BO345" s="68" t="s">
        <v>35</v>
      </c>
      <c r="BP345" s="68" t="s">
        <v>35</v>
      </c>
      <c r="BQ345" s="63" t="s">
        <v>35</v>
      </c>
      <c r="BR345" s="72" t="s">
        <v>35</v>
      </c>
      <c r="BS345" s="68" t="s">
        <v>35</v>
      </c>
      <c r="BT345" s="68" t="s">
        <v>35</v>
      </c>
      <c r="BU345" s="68" t="s">
        <v>35</v>
      </c>
      <c r="BV345" s="68" t="s">
        <v>35</v>
      </c>
      <c r="BW345" s="56" t="s">
        <v>35</v>
      </c>
      <c r="BX345" s="22"/>
      <c r="BY345" s="22"/>
      <c r="BZ345" s="22"/>
      <c r="CA345" s="22"/>
      <c r="CB345" s="22"/>
      <c r="CC345" s="22"/>
      <c r="CD345" s="22"/>
      <c r="CE345" s="22"/>
      <c r="CF345" s="22"/>
      <c r="CG345" s="22"/>
      <c r="CH345" s="22"/>
      <c r="CI345" s="22"/>
      <c r="CJ345" s="22"/>
      <c r="CK345" s="22"/>
      <c r="CL345" s="22"/>
      <c r="CM345" s="22"/>
      <c r="CN345" s="22"/>
      <c r="CO345" s="22"/>
      <c r="CP345" s="22"/>
      <c r="CQ345" s="22"/>
      <c r="CR345" s="22"/>
      <c r="CS345" s="22"/>
      <c r="CT345" s="22"/>
      <c r="CU345" s="22"/>
      <c r="CV345" s="22"/>
      <c r="CW345" s="22"/>
      <c r="CX345" s="22"/>
      <c r="CY345" s="22"/>
      <c r="CZ345" s="22"/>
    </row>
    <row r="346" s="514" customFormat="true" ht="15" customHeight="true" x14ac:dyDescent="0.2">
      <c r="B346" s="513"/>
      <c r="X346" s="357"/>
      <c r="Y346" s="357"/>
      <c r="Z346" s="357"/>
      <c r="AA346" s="357"/>
      <c r="AB346" s="357"/>
      <c r="AC346" s="357"/>
      <c r="AD346" s="357"/>
      <c r="AE346" s="357"/>
      <c r="AF346" s="357"/>
      <c r="AG346" s="357"/>
      <c r="AH346" s="357"/>
      <c r="AI346" s="357"/>
      <c r="AJ346" s="357"/>
      <c r="AK346" s="357"/>
      <c r="AL346" s="357"/>
      <c r="AM346" s="357"/>
      <c r="AN346" s="357"/>
      <c r="AO346" s="357"/>
      <c r="AP346" s="357"/>
      <c r="AQ346" s="357"/>
      <c r="AR346" s="357"/>
      <c r="AS346" s="357"/>
      <c r="AT346" s="357"/>
      <c r="AU346" s="357"/>
      <c r="AV346" s="357"/>
      <c r="AW346" s="357"/>
      <c r="AX346" s="357"/>
      <c r="AY346" s="357"/>
      <c r="AZ346" s="357"/>
      <c r="BA346" s="1084"/>
      <c r="BB346" s="604" t="s">
        <v>48</v>
      </c>
      <c r="BC346" s="72" t="s">
        <v>35</v>
      </c>
      <c r="BD346" s="68" t="s">
        <v>35</v>
      </c>
      <c r="BE346" s="68" t="s">
        <v>35</v>
      </c>
      <c r="BF346" s="68" t="s">
        <v>35</v>
      </c>
      <c r="BG346" s="63" t="s">
        <v>35</v>
      </c>
      <c r="BH346" s="72" t="s">
        <v>35</v>
      </c>
      <c r="BI346" s="68" t="s">
        <v>35</v>
      </c>
      <c r="BJ346" s="68" t="s">
        <v>35</v>
      </c>
      <c r="BK346" s="68" t="s">
        <v>35</v>
      </c>
      <c r="BL346" s="63" t="s">
        <v>35</v>
      </c>
      <c r="BM346" s="72" t="s">
        <v>35</v>
      </c>
      <c r="BN346" s="68" t="s">
        <v>35</v>
      </c>
      <c r="BO346" s="68" t="s">
        <v>35</v>
      </c>
      <c r="BP346" s="68" t="s">
        <v>35</v>
      </c>
      <c r="BQ346" s="63" t="s">
        <v>35</v>
      </c>
      <c r="BR346" s="72" t="s">
        <v>35</v>
      </c>
      <c r="BS346" s="68" t="s">
        <v>35</v>
      </c>
      <c r="BT346" s="68" t="s">
        <v>35</v>
      </c>
      <c r="BU346" s="68" t="s">
        <v>35</v>
      </c>
      <c r="BV346" s="68" t="s">
        <v>35</v>
      </c>
      <c r="BW346" s="56" t="s">
        <v>35</v>
      </c>
      <c r="BX346" s="22"/>
      <c r="BY346" s="22"/>
      <c r="BZ346" s="22"/>
      <c r="CA346" s="22"/>
      <c r="CB346" s="22"/>
      <c r="CC346" s="22"/>
      <c r="CD346" s="22"/>
      <c r="CE346" s="22"/>
      <c r="CF346" s="22"/>
      <c r="CG346" s="22"/>
      <c r="CH346" s="22"/>
      <c r="CI346" s="22"/>
      <c r="CJ346" s="22"/>
      <c r="CK346" s="22"/>
      <c r="CL346" s="22"/>
      <c r="CM346" s="22"/>
      <c r="CN346" s="22"/>
      <c r="CO346" s="22"/>
      <c r="CP346" s="22"/>
      <c r="CQ346" s="22"/>
      <c r="CR346" s="22"/>
      <c r="CS346" s="22"/>
      <c r="CT346" s="22"/>
      <c r="CU346" s="22"/>
      <c r="CV346" s="22"/>
      <c r="CW346" s="22"/>
      <c r="CX346" s="22"/>
      <c r="CY346" s="22"/>
      <c r="CZ346" s="22"/>
    </row>
    <row r="347" s="514" customFormat="true" ht="15" customHeight="true" x14ac:dyDescent="0.2">
      <c r="B347" s="513"/>
      <c r="X347" s="357"/>
      <c r="Y347" s="357"/>
      <c r="Z347" s="357"/>
      <c r="AA347" s="357"/>
      <c r="AB347" s="357"/>
      <c r="AC347" s="357"/>
      <c r="AD347" s="357"/>
      <c r="AE347" s="357"/>
      <c r="AF347" s="357"/>
      <c r="AG347" s="357"/>
      <c r="AH347" s="357"/>
      <c r="AI347" s="357"/>
      <c r="AJ347" s="357"/>
      <c r="AK347" s="357"/>
      <c r="AL347" s="357"/>
      <c r="AM347" s="357"/>
      <c r="AN347" s="357"/>
      <c r="AO347" s="357"/>
      <c r="AP347" s="357"/>
      <c r="AQ347" s="357"/>
      <c r="AR347" s="357"/>
      <c r="AS347" s="357"/>
      <c r="AT347" s="357"/>
      <c r="AU347" s="357"/>
      <c r="AV347" s="357"/>
      <c r="AW347" s="357"/>
      <c r="AX347" s="357"/>
      <c r="AY347" s="357"/>
      <c r="AZ347" s="357"/>
      <c r="BA347" s="1090" t="s">
        <v>152</v>
      </c>
      <c r="BB347" s="604" t="s">
        <v>49</v>
      </c>
      <c r="BC347" s="72" t="s">
        <v>35</v>
      </c>
      <c r="BD347" s="68" t="s">
        <v>35</v>
      </c>
      <c r="BE347" s="68" t="s">
        <v>35</v>
      </c>
      <c r="BF347" s="68" t="s">
        <v>35</v>
      </c>
      <c r="BG347" s="63" t="s">
        <v>35</v>
      </c>
      <c r="BH347" s="72" t="s">
        <v>35</v>
      </c>
      <c r="BI347" s="68" t="s">
        <v>35</v>
      </c>
      <c r="BJ347" s="68" t="s">
        <v>35</v>
      </c>
      <c r="BK347" s="68" t="s">
        <v>35</v>
      </c>
      <c r="BL347" s="63" t="s">
        <v>35</v>
      </c>
      <c r="BM347" s="72" t="s">
        <v>35</v>
      </c>
      <c r="BN347" s="68" t="s">
        <v>35</v>
      </c>
      <c r="BO347" s="68" t="s">
        <v>35</v>
      </c>
      <c r="BP347" s="68" t="s">
        <v>35</v>
      </c>
      <c r="BQ347" s="63" t="s">
        <v>35</v>
      </c>
      <c r="BR347" s="72" t="s">
        <v>35</v>
      </c>
      <c r="BS347" s="68" t="s">
        <v>35</v>
      </c>
      <c r="BT347" s="68" t="s">
        <v>35</v>
      </c>
      <c r="BU347" s="68" t="s">
        <v>35</v>
      </c>
      <c r="BV347" s="68" t="s">
        <v>35</v>
      </c>
      <c r="BW347" s="56" t="s">
        <v>35</v>
      </c>
      <c r="BX347" s="22"/>
      <c r="BY347" s="22"/>
      <c r="BZ347" s="22"/>
      <c r="CA347" s="22"/>
      <c r="CB347" s="22"/>
      <c r="CC347" s="22"/>
      <c r="CD347" s="22"/>
      <c r="CE347" s="22"/>
      <c r="CF347" s="22"/>
      <c r="CG347" s="22"/>
      <c r="CH347" s="22"/>
      <c r="CI347" s="22"/>
      <c r="CJ347" s="22"/>
      <c r="CK347" s="22"/>
      <c r="CL347" s="22"/>
      <c r="CM347" s="22"/>
      <c r="CN347" s="22"/>
      <c r="CO347" s="22"/>
      <c r="CP347" s="22"/>
      <c r="CQ347" s="22"/>
      <c r="CR347" s="22"/>
      <c r="CS347" s="22"/>
      <c r="CT347" s="22"/>
      <c r="CU347" s="22"/>
      <c r="CV347" s="22"/>
      <c r="CW347" s="22"/>
      <c r="CX347" s="22"/>
      <c r="CY347" s="22"/>
      <c r="CZ347" s="22"/>
    </row>
    <row r="348" s="514" customFormat="true" ht="15" customHeight="true" x14ac:dyDescent="0.2">
      <c r="B348" s="513"/>
      <c r="X348" s="357"/>
      <c r="Y348" s="357"/>
      <c r="Z348" s="357"/>
      <c r="AA348" s="357"/>
      <c r="AB348" s="357"/>
      <c r="AC348" s="357"/>
      <c r="AD348" s="357"/>
      <c r="AE348" s="357"/>
      <c r="AF348" s="357"/>
      <c r="AG348" s="357"/>
      <c r="AH348" s="357"/>
      <c r="AI348" s="357"/>
      <c r="AJ348" s="357"/>
      <c r="AK348" s="357"/>
      <c r="AL348" s="357"/>
      <c r="AM348" s="357"/>
      <c r="AN348" s="357"/>
      <c r="AO348" s="357"/>
      <c r="AP348" s="357"/>
      <c r="AQ348" s="357"/>
      <c r="AR348" s="357"/>
      <c r="AS348" s="357"/>
      <c r="AT348" s="357"/>
      <c r="AU348" s="357"/>
      <c r="AV348" s="357"/>
      <c r="AW348" s="357"/>
      <c r="AX348" s="357"/>
      <c r="AY348" s="357"/>
      <c r="AZ348" s="357"/>
      <c r="BA348" s="1084"/>
      <c r="BB348" s="604" t="s">
        <v>48</v>
      </c>
      <c r="BC348" s="72" t="s">
        <v>35</v>
      </c>
      <c r="BD348" s="68" t="s">
        <v>35</v>
      </c>
      <c r="BE348" s="68" t="s">
        <v>35</v>
      </c>
      <c r="BF348" s="68" t="s">
        <v>35</v>
      </c>
      <c r="BG348" s="63" t="s">
        <v>35</v>
      </c>
      <c r="BH348" s="72" t="s">
        <v>35</v>
      </c>
      <c r="BI348" s="68" t="s">
        <v>35</v>
      </c>
      <c r="BJ348" s="68" t="s">
        <v>35</v>
      </c>
      <c r="BK348" s="68" t="s">
        <v>35</v>
      </c>
      <c r="BL348" s="63" t="s">
        <v>35</v>
      </c>
      <c r="BM348" s="72" t="s">
        <v>35</v>
      </c>
      <c r="BN348" s="68" t="s">
        <v>35</v>
      </c>
      <c r="BO348" s="68" t="s">
        <v>35</v>
      </c>
      <c r="BP348" s="68" t="s">
        <v>35</v>
      </c>
      <c r="BQ348" s="63" t="s">
        <v>35</v>
      </c>
      <c r="BR348" s="72" t="s">
        <v>35</v>
      </c>
      <c r="BS348" s="68" t="s">
        <v>35</v>
      </c>
      <c r="BT348" s="68" t="s">
        <v>35</v>
      </c>
      <c r="BU348" s="68" t="s">
        <v>35</v>
      </c>
      <c r="BV348" s="68" t="s">
        <v>35</v>
      </c>
      <c r="BW348" s="56" t="s">
        <v>35</v>
      </c>
      <c r="BX348" s="22"/>
      <c r="BY348" s="22"/>
      <c r="BZ348" s="22"/>
      <c r="CA348" s="22"/>
      <c r="CB348" s="22"/>
      <c r="CC348" s="22"/>
      <c r="CD348" s="22"/>
      <c r="CE348" s="22"/>
      <c r="CF348" s="22"/>
      <c r="CG348" s="22"/>
      <c r="CH348" s="22"/>
      <c r="CI348" s="22"/>
      <c r="CJ348" s="22"/>
      <c r="CK348" s="22"/>
      <c r="CL348" s="22"/>
      <c r="CM348" s="22"/>
      <c r="CN348" s="22"/>
      <c r="CO348" s="22"/>
      <c r="CP348" s="22"/>
      <c r="CQ348" s="22"/>
      <c r="CR348" s="22"/>
      <c r="CS348" s="22"/>
      <c r="CT348" s="22"/>
      <c r="CU348" s="22"/>
      <c r="CV348" s="22"/>
      <c r="CW348" s="22"/>
      <c r="CX348" s="22"/>
      <c r="CY348" s="22"/>
      <c r="CZ348" s="22"/>
    </row>
    <row r="349" s="514" customFormat="true" ht="15" customHeight="true" x14ac:dyDescent="0.2">
      <c r="B349" s="513"/>
      <c r="X349" s="357"/>
      <c r="Y349" s="357"/>
      <c r="Z349" s="357"/>
      <c r="AA349" s="357"/>
      <c r="AB349" s="357"/>
      <c r="AC349" s="357"/>
      <c r="AD349" s="357"/>
      <c r="AE349" s="357"/>
      <c r="AF349" s="357"/>
      <c r="AG349" s="357"/>
      <c r="AH349" s="357"/>
      <c r="AI349" s="357"/>
      <c r="AJ349" s="357"/>
      <c r="AK349" s="357"/>
      <c r="AL349" s="357"/>
      <c r="AM349" s="357"/>
      <c r="AN349" s="357"/>
      <c r="AO349" s="357"/>
      <c r="AP349" s="357"/>
      <c r="AQ349" s="357"/>
      <c r="AR349" s="357"/>
      <c r="AS349" s="357"/>
      <c r="AT349" s="357"/>
      <c r="AU349" s="357"/>
      <c r="AV349" s="357"/>
      <c r="AW349" s="357"/>
      <c r="AX349" s="357"/>
      <c r="AY349" s="357"/>
      <c r="AZ349" s="357"/>
      <c r="BA349" s="1090" t="s">
        <v>153</v>
      </c>
      <c r="BB349" s="604" t="s">
        <v>49</v>
      </c>
      <c r="BC349" s="72" t="s">
        <v>35</v>
      </c>
      <c r="BD349" s="68" t="s">
        <v>35</v>
      </c>
      <c r="BE349" s="68" t="s">
        <v>35</v>
      </c>
      <c r="BF349" s="68" t="s">
        <v>35</v>
      </c>
      <c r="BG349" s="63" t="s">
        <v>35</v>
      </c>
      <c r="BH349" s="72" t="s">
        <v>35</v>
      </c>
      <c r="BI349" s="68" t="s">
        <v>35</v>
      </c>
      <c r="BJ349" s="68" t="s">
        <v>35</v>
      </c>
      <c r="BK349" s="68" t="s">
        <v>35</v>
      </c>
      <c r="BL349" s="63" t="s">
        <v>35</v>
      </c>
      <c r="BM349" s="72" t="s">
        <v>35</v>
      </c>
      <c r="BN349" s="68" t="s">
        <v>35</v>
      </c>
      <c r="BO349" s="68" t="s">
        <v>35</v>
      </c>
      <c r="BP349" s="68" t="s">
        <v>35</v>
      </c>
      <c r="BQ349" s="63" t="s">
        <v>35</v>
      </c>
      <c r="BR349" s="72" t="s">
        <v>35</v>
      </c>
      <c r="BS349" s="68" t="s">
        <v>35</v>
      </c>
      <c r="BT349" s="68" t="s">
        <v>35</v>
      </c>
      <c r="BU349" s="68" t="s">
        <v>35</v>
      </c>
      <c r="BV349" s="68" t="s">
        <v>35</v>
      </c>
      <c r="BW349" s="56" t="s">
        <v>35</v>
      </c>
      <c r="BX349" s="22"/>
      <c r="BY349" s="22"/>
      <c r="BZ349" s="22"/>
      <c r="CA349" s="22"/>
      <c r="CB349" s="22"/>
      <c r="CC349" s="22"/>
      <c r="CD349" s="22"/>
      <c r="CE349" s="22"/>
      <c r="CF349" s="22"/>
      <c r="CG349" s="22"/>
      <c r="CH349" s="22"/>
      <c r="CI349" s="22"/>
      <c r="CJ349" s="22"/>
      <c r="CK349" s="22"/>
      <c r="CL349" s="22"/>
      <c r="CM349" s="22"/>
      <c r="CN349" s="22"/>
      <c r="CO349" s="22"/>
      <c r="CP349" s="22"/>
      <c r="CQ349" s="22"/>
      <c r="CR349" s="22"/>
      <c r="CS349" s="22"/>
      <c r="CT349" s="22"/>
      <c r="CU349" s="22"/>
      <c r="CV349" s="22"/>
      <c r="CW349" s="22"/>
      <c r="CX349" s="22"/>
      <c r="CY349" s="22"/>
      <c r="CZ349" s="22"/>
    </row>
    <row r="350" s="514" customFormat="true" ht="15" customHeight="true" x14ac:dyDescent="0.2">
      <c r="B350" s="513"/>
      <c r="X350" s="357"/>
      <c r="Y350" s="357"/>
      <c r="Z350" s="357"/>
      <c r="AA350" s="357"/>
      <c r="AB350" s="357"/>
      <c r="AC350" s="357"/>
      <c r="AD350" s="357"/>
      <c r="AE350" s="357"/>
      <c r="AF350" s="357"/>
      <c r="AG350" s="357"/>
      <c r="AH350" s="357"/>
      <c r="AI350" s="357"/>
      <c r="AJ350" s="357"/>
      <c r="AK350" s="357"/>
      <c r="AL350" s="357"/>
      <c r="AM350" s="357"/>
      <c r="AN350" s="357"/>
      <c r="AO350" s="357"/>
      <c r="AP350" s="357"/>
      <c r="AQ350" s="357"/>
      <c r="AR350" s="357"/>
      <c r="AS350" s="357"/>
      <c r="AT350" s="357"/>
      <c r="AU350" s="357"/>
      <c r="AV350" s="357"/>
      <c r="AW350" s="357"/>
      <c r="AX350" s="357"/>
      <c r="AY350" s="357"/>
      <c r="AZ350" s="357"/>
      <c r="BA350" s="1084"/>
      <c r="BB350" s="604" t="s">
        <v>48</v>
      </c>
      <c r="BC350" s="72" t="s">
        <v>35</v>
      </c>
      <c r="BD350" s="68" t="s">
        <v>35</v>
      </c>
      <c r="BE350" s="68" t="s">
        <v>35</v>
      </c>
      <c r="BF350" s="68" t="s">
        <v>35</v>
      </c>
      <c r="BG350" s="63" t="s">
        <v>35</v>
      </c>
      <c r="BH350" s="72" t="s">
        <v>35</v>
      </c>
      <c r="BI350" s="68" t="s">
        <v>35</v>
      </c>
      <c r="BJ350" s="68" t="s">
        <v>35</v>
      </c>
      <c r="BK350" s="68" t="s">
        <v>35</v>
      </c>
      <c r="BL350" s="63" t="s">
        <v>35</v>
      </c>
      <c r="BM350" s="72" t="s">
        <v>35</v>
      </c>
      <c r="BN350" s="68" t="s">
        <v>35</v>
      </c>
      <c r="BO350" s="68" t="s">
        <v>35</v>
      </c>
      <c r="BP350" s="68" t="s">
        <v>35</v>
      </c>
      <c r="BQ350" s="63" t="s">
        <v>35</v>
      </c>
      <c r="BR350" s="72" t="s">
        <v>35</v>
      </c>
      <c r="BS350" s="68" t="s">
        <v>35</v>
      </c>
      <c r="BT350" s="68" t="s">
        <v>35</v>
      </c>
      <c r="BU350" s="68" t="s">
        <v>35</v>
      </c>
      <c r="BV350" s="68" t="s">
        <v>35</v>
      </c>
      <c r="BW350" s="56" t="s">
        <v>35</v>
      </c>
      <c r="BX350" s="22"/>
      <c r="BY350" s="22"/>
      <c r="BZ350" s="22"/>
      <c r="CA350" s="22"/>
      <c r="CB350" s="22"/>
      <c r="CC350" s="22"/>
      <c r="CD350" s="22"/>
      <c r="CE350" s="22"/>
      <c r="CF350" s="22"/>
      <c r="CG350" s="22"/>
      <c r="CH350" s="22"/>
      <c r="CI350" s="22"/>
      <c r="CJ350" s="22"/>
      <c r="CK350" s="22"/>
      <c r="CL350" s="22"/>
      <c r="CM350" s="22"/>
      <c r="CN350" s="22"/>
      <c r="CO350" s="22"/>
      <c r="CP350" s="22"/>
      <c r="CQ350" s="22"/>
      <c r="CR350" s="22"/>
      <c r="CS350" s="22"/>
      <c r="CT350" s="22"/>
      <c r="CU350" s="22"/>
      <c r="CV350" s="22"/>
      <c r="CW350" s="22"/>
      <c r="CX350" s="22"/>
      <c r="CY350" s="22"/>
      <c r="CZ350" s="22"/>
    </row>
    <row r="351" s="514" customFormat="true" ht="15" customHeight="true" x14ac:dyDescent="0.2">
      <c r="B351" s="513"/>
      <c r="X351" s="357"/>
      <c r="Y351" s="357"/>
      <c r="Z351" s="357"/>
      <c r="AA351" s="357"/>
      <c r="AB351" s="357"/>
      <c r="AC351" s="357"/>
      <c r="AD351" s="357"/>
      <c r="AE351" s="357"/>
      <c r="AF351" s="357"/>
      <c r="AG351" s="357"/>
      <c r="AH351" s="357"/>
      <c r="AI351" s="357"/>
      <c r="AJ351" s="357"/>
      <c r="AK351" s="357"/>
      <c r="AL351" s="357"/>
      <c r="AM351" s="357"/>
      <c r="AN351" s="357"/>
      <c r="AO351" s="357"/>
      <c r="AP351" s="357"/>
      <c r="AQ351" s="357"/>
      <c r="AR351" s="357"/>
      <c r="AS351" s="357"/>
      <c r="AT351" s="357"/>
      <c r="AU351" s="357"/>
      <c r="AV351" s="357"/>
      <c r="AW351" s="357"/>
      <c r="AX351" s="357"/>
      <c r="AY351" s="357"/>
      <c r="AZ351" s="357"/>
      <c r="BA351" s="1090" t="s">
        <v>154</v>
      </c>
      <c r="BB351" s="604" t="s">
        <v>49</v>
      </c>
      <c r="BC351" s="72" t="s">
        <v>35</v>
      </c>
      <c r="BD351" s="68" t="s">
        <v>35</v>
      </c>
      <c r="BE351" s="68" t="s">
        <v>35</v>
      </c>
      <c r="BF351" s="68" t="s">
        <v>35</v>
      </c>
      <c r="BG351" s="63" t="s">
        <v>35</v>
      </c>
      <c r="BH351" s="72" t="s">
        <v>35</v>
      </c>
      <c r="BI351" s="68" t="s">
        <v>35</v>
      </c>
      <c r="BJ351" s="68" t="s">
        <v>35</v>
      </c>
      <c r="BK351" s="68" t="s">
        <v>35</v>
      </c>
      <c r="BL351" s="63" t="s">
        <v>35</v>
      </c>
      <c r="BM351" s="72" t="s">
        <v>35</v>
      </c>
      <c r="BN351" s="68" t="s">
        <v>35</v>
      </c>
      <c r="BO351" s="68" t="s">
        <v>35</v>
      </c>
      <c r="BP351" s="68" t="s">
        <v>35</v>
      </c>
      <c r="BQ351" s="63" t="s">
        <v>35</v>
      </c>
      <c r="BR351" s="72" t="s">
        <v>35</v>
      </c>
      <c r="BS351" s="68" t="s">
        <v>35</v>
      </c>
      <c r="BT351" s="68" t="s">
        <v>35</v>
      </c>
      <c r="BU351" s="68" t="s">
        <v>35</v>
      </c>
      <c r="BV351" s="68" t="s">
        <v>35</v>
      </c>
      <c r="BW351" s="56" t="s">
        <v>35</v>
      </c>
      <c r="BX351" s="22"/>
      <c r="BY351" s="22"/>
      <c r="BZ351" s="22"/>
      <c r="CA351" s="22"/>
      <c r="CB351" s="22"/>
      <c r="CC351" s="22"/>
      <c r="CD351" s="22"/>
      <c r="CE351" s="22"/>
      <c r="CF351" s="22"/>
      <c r="CG351" s="22"/>
      <c r="CH351" s="22"/>
      <c r="CI351" s="22"/>
      <c r="CJ351" s="22"/>
      <c r="CK351" s="22"/>
      <c r="CL351" s="22"/>
      <c r="CM351" s="22"/>
      <c r="CN351" s="22"/>
      <c r="CO351" s="22"/>
      <c r="CP351" s="22"/>
      <c r="CQ351" s="22"/>
      <c r="CR351" s="22"/>
      <c r="CS351" s="22"/>
      <c r="CT351" s="22"/>
      <c r="CU351" s="22"/>
      <c r="CV351" s="22"/>
      <c r="CW351" s="22"/>
      <c r="CX351" s="22"/>
      <c r="CY351" s="22"/>
      <c r="CZ351" s="22"/>
    </row>
    <row r="352" s="514" customFormat="true" ht="15" customHeight="true" x14ac:dyDescent="0.2">
      <c r="B352" s="513"/>
      <c r="X352" s="357"/>
      <c r="Y352" s="357"/>
      <c r="Z352" s="357"/>
      <c r="AA352" s="357"/>
      <c r="AB352" s="357"/>
      <c r="AC352" s="357"/>
      <c r="AD352" s="357"/>
      <c r="AE352" s="357"/>
      <c r="AF352" s="357"/>
      <c r="AG352" s="357"/>
      <c r="AH352" s="357"/>
      <c r="AI352" s="357"/>
      <c r="AJ352" s="357"/>
      <c r="AK352" s="357"/>
      <c r="AL352" s="357"/>
      <c r="AM352" s="357"/>
      <c r="AN352" s="357"/>
      <c r="AO352" s="357"/>
      <c r="AP352" s="357"/>
      <c r="AQ352" s="357"/>
      <c r="AR352" s="357"/>
      <c r="AS352" s="357"/>
      <c r="AT352" s="357"/>
      <c r="AU352" s="357"/>
      <c r="AV352" s="357"/>
      <c r="AW352" s="357"/>
      <c r="AX352" s="357"/>
      <c r="AY352" s="357"/>
      <c r="AZ352" s="357"/>
      <c r="BA352" s="1084"/>
      <c r="BB352" s="604" t="s">
        <v>48</v>
      </c>
      <c r="BC352" s="72" t="s">
        <v>35</v>
      </c>
      <c r="BD352" s="68" t="s">
        <v>35</v>
      </c>
      <c r="BE352" s="68" t="s">
        <v>35</v>
      </c>
      <c r="BF352" s="68" t="s">
        <v>35</v>
      </c>
      <c r="BG352" s="63" t="s">
        <v>35</v>
      </c>
      <c r="BH352" s="72" t="s">
        <v>35</v>
      </c>
      <c r="BI352" s="68" t="s">
        <v>35</v>
      </c>
      <c r="BJ352" s="68" t="s">
        <v>35</v>
      </c>
      <c r="BK352" s="68" t="s">
        <v>35</v>
      </c>
      <c r="BL352" s="63" t="s">
        <v>35</v>
      </c>
      <c r="BM352" s="72" t="s">
        <v>35</v>
      </c>
      <c r="BN352" s="68" t="s">
        <v>35</v>
      </c>
      <c r="BO352" s="68" t="s">
        <v>35</v>
      </c>
      <c r="BP352" s="68" t="s">
        <v>35</v>
      </c>
      <c r="BQ352" s="63" t="s">
        <v>35</v>
      </c>
      <c r="BR352" s="72" t="s">
        <v>35</v>
      </c>
      <c r="BS352" s="68" t="s">
        <v>35</v>
      </c>
      <c r="BT352" s="68" t="s">
        <v>35</v>
      </c>
      <c r="BU352" s="68" t="s">
        <v>35</v>
      </c>
      <c r="BV352" s="68" t="s">
        <v>35</v>
      </c>
      <c r="BW352" s="56" t="s">
        <v>35</v>
      </c>
      <c r="BX352" s="22"/>
      <c r="BY352" s="22"/>
      <c r="BZ352" s="22"/>
      <c r="CA352" s="22"/>
      <c r="CB352" s="22"/>
      <c r="CC352" s="22"/>
      <c r="CD352" s="22"/>
      <c r="CE352" s="22"/>
      <c r="CF352" s="22"/>
      <c r="CG352" s="22"/>
      <c r="CH352" s="22"/>
      <c r="CI352" s="22"/>
      <c r="CJ352" s="22"/>
      <c r="CK352" s="22"/>
      <c r="CL352" s="22"/>
      <c r="CM352" s="22"/>
      <c r="CN352" s="22"/>
      <c r="CO352" s="22"/>
      <c r="CP352" s="22"/>
      <c r="CQ352" s="22"/>
      <c r="CR352" s="22"/>
      <c r="CS352" s="22"/>
      <c r="CT352" s="22"/>
      <c r="CU352" s="22"/>
      <c r="CV352" s="22"/>
      <c r="CW352" s="22"/>
      <c r="CX352" s="22"/>
      <c r="CY352" s="22"/>
      <c r="CZ352" s="22"/>
    </row>
    <row r="353" s="514" customFormat="true" ht="15" customHeight="true" x14ac:dyDescent="0.2">
      <c r="B353" s="513"/>
      <c r="X353" s="357"/>
      <c r="Y353" s="357"/>
      <c r="Z353" s="357"/>
      <c r="AA353" s="357"/>
      <c r="AB353" s="357"/>
      <c r="AC353" s="357"/>
      <c r="AD353" s="357"/>
      <c r="AE353" s="357"/>
      <c r="AF353" s="357"/>
      <c r="AG353" s="357"/>
      <c r="AH353" s="357"/>
      <c r="AI353" s="357"/>
      <c r="AJ353" s="357"/>
      <c r="AK353" s="357"/>
      <c r="AL353" s="357"/>
      <c r="AM353" s="357"/>
      <c r="AN353" s="357"/>
      <c r="AO353" s="357"/>
      <c r="AP353" s="357"/>
      <c r="AQ353" s="357"/>
      <c r="AR353" s="357"/>
      <c r="AS353" s="357"/>
      <c r="AT353" s="357"/>
      <c r="AU353" s="357"/>
      <c r="AV353" s="357"/>
      <c r="AW353" s="357"/>
      <c r="AX353" s="357"/>
      <c r="AY353" s="357"/>
      <c r="AZ353" s="357"/>
      <c r="BA353" s="1090" t="s">
        <v>143</v>
      </c>
      <c r="BB353" s="604" t="s">
        <v>49</v>
      </c>
      <c r="BC353" s="72" t="s">
        <v>35</v>
      </c>
      <c r="BD353" s="68" t="s">
        <v>35</v>
      </c>
      <c r="BE353" s="68" t="s">
        <v>35</v>
      </c>
      <c r="BF353" s="68" t="s">
        <v>35</v>
      </c>
      <c r="BG353" s="63" t="s">
        <v>35</v>
      </c>
      <c r="BH353" s="72" t="s">
        <v>35</v>
      </c>
      <c r="BI353" s="68" t="s">
        <v>35</v>
      </c>
      <c r="BJ353" s="68" t="s">
        <v>35</v>
      </c>
      <c r="BK353" s="68" t="s">
        <v>35</v>
      </c>
      <c r="BL353" s="63" t="s">
        <v>35</v>
      </c>
      <c r="BM353" s="72" t="s">
        <v>35</v>
      </c>
      <c r="BN353" s="68" t="s">
        <v>35</v>
      </c>
      <c r="BO353" s="68" t="s">
        <v>35</v>
      </c>
      <c r="BP353" s="68" t="s">
        <v>35</v>
      </c>
      <c r="BQ353" s="63" t="s">
        <v>35</v>
      </c>
      <c r="BR353" s="72" t="s">
        <v>35</v>
      </c>
      <c r="BS353" s="68" t="s">
        <v>35</v>
      </c>
      <c r="BT353" s="68" t="s">
        <v>35</v>
      </c>
      <c r="BU353" s="68" t="s">
        <v>35</v>
      </c>
      <c r="BV353" s="68" t="s">
        <v>35</v>
      </c>
      <c r="BW353" s="56" t="s">
        <v>35</v>
      </c>
      <c r="BX353" s="22"/>
      <c r="BY353" s="22"/>
      <c r="BZ353" s="22"/>
      <c r="CA353" s="22"/>
      <c r="CB353" s="22"/>
      <c r="CC353" s="22"/>
      <c r="CD353" s="22"/>
      <c r="CE353" s="22"/>
      <c r="CF353" s="22"/>
      <c r="CG353" s="22"/>
      <c r="CH353" s="22"/>
      <c r="CI353" s="22"/>
      <c r="CJ353" s="22"/>
      <c r="CK353" s="22"/>
      <c r="CL353" s="22"/>
      <c r="CM353" s="22"/>
      <c r="CN353" s="22"/>
      <c r="CO353" s="22"/>
      <c r="CP353" s="22"/>
      <c r="CQ353" s="22"/>
      <c r="CR353" s="22"/>
      <c r="CS353" s="22"/>
      <c r="CT353" s="22"/>
      <c r="CU353" s="22"/>
      <c r="CV353" s="22"/>
      <c r="CW353" s="22"/>
      <c r="CX353" s="22"/>
      <c r="CY353" s="22"/>
      <c r="CZ353" s="22"/>
    </row>
    <row r="354" s="514" customFormat="true" ht="15" customHeight="true" x14ac:dyDescent="0.2">
      <c r="B354" s="513"/>
      <c r="X354" s="357"/>
      <c r="Y354" s="357"/>
      <c r="Z354" s="357"/>
      <c r="AA354" s="357"/>
      <c r="AB354" s="357"/>
      <c r="AC354" s="357"/>
      <c r="AD354" s="357"/>
      <c r="AE354" s="357"/>
      <c r="AF354" s="357"/>
      <c r="AG354" s="357"/>
      <c r="AH354" s="357"/>
      <c r="AI354" s="357"/>
      <c r="AJ354" s="357"/>
      <c r="AK354" s="357"/>
      <c r="AL354" s="357"/>
      <c r="AM354" s="357"/>
      <c r="AN354" s="357"/>
      <c r="AO354" s="357"/>
      <c r="AP354" s="357"/>
      <c r="AQ354" s="357"/>
      <c r="AR354" s="357"/>
      <c r="AS354" s="357"/>
      <c r="AT354" s="357"/>
      <c r="AU354" s="357"/>
      <c r="AV354" s="357"/>
      <c r="AW354" s="357"/>
      <c r="AX354" s="357"/>
      <c r="AY354" s="357"/>
      <c r="AZ354" s="357"/>
      <c r="BA354" s="1087"/>
      <c r="BB354" s="605" t="s">
        <v>48</v>
      </c>
      <c r="BC354" s="71" t="s">
        <v>35</v>
      </c>
      <c r="BD354" s="67" t="s">
        <v>35</v>
      </c>
      <c r="BE354" s="67" t="s">
        <v>35</v>
      </c>
      <c r="BF354" s="67" t="s">
        <v>35</v>
      </c>
      <c r="BG354" s="62" t="s">
        <v>35</v>
      </c>
      <c r="BH354" s="71" t="s">
        <v>35</v>
      </c>
      <c r="BI354" s="67" t="s">
        <v>35</v>
      </c>
      <c r="BJ354" s="67" t="s">
        <v>35</v>
      </c>
      <c r="BK354" s="67" t="s">
        <v>35</v>
      </c>
      <c r="BL354" s="62" t="s">
        <v>35</v>
      </c>
      <c r="BM354" s="71" t="s">
        <v>35</v>
      </c>
      <c r="BN354" s="67" t="s">
        <v>35</v>
      </c>
      <c r="BO354" s="67" t="s">
        <v>35</v>
      </c>
      <c r="BP354" s="67" t="s">
        <v>35</v>
      </c>
      <c r="BQ354" s="62" t="s">
        <v>35</v>
      </c>
      <c r="BR354" s="71" t="s">
        <v>35</v>
      </c>
      <c r="BS354" s="67" t="s">
        <v>35</v>
      </c>
      <c r="BT354" s="67" t="s">
        <v>35</v>
      </c>
      <c r="BU354" s="67" t="s">
        <v>35</v>
      </c>
      <c r="BV354" s="67" t="s">
        <v>35</v>
      </c>
      <c r="BW354" s="55" t="s">
        <v>35</v>
      </c>
      <c r="BX354" s="22"/>
      <c r="BY354" s="22"/>
      <c r="BZ354" s="22"/>
      <c r="CA354" s="22"/>
      <c r="CB354" s="22"/>
      <c r="CC354" s="22"/>
      <c r="CD354" s="22"/>
      <c r="CE354" s="22"/>
      <c r="CF354" s="22"/>
      <c r="CG354" s="22"/>
      <c r="CH354" s="22"/>
      <c r="CI354" s="22"/>
      <c r="CJ354" s="22"/>
      <c r="CK354" s="22"/>
      <c r="CL354" s="22"/>
      <c r="CM354" s="22"/>
      <c r="CN354" s="22"/>
      <c r="CO354" s="22"/>
      <c r="CP354" s="22"/>
      <c r="CQ354" s="22"/>
      <c r="CR354" s="22"/>
      <c r="CS354" s="22"/>
      <c r="CT354" s="22"/>
      <c r="CU354" s="22"/>
      <c r="CV354" s="22"/>
      <c r="CW354" s="22"/>
      <c r="CX354" s="22"/>
      <c r="CY354" s="22"/>
      <c r="CZ354" s="22"/>
    </row>
    <row r="355" s="514" customFormat="true" ht="15" customHeight="true" x14ac:dyDescent="0.2">
      <c r="B355" s="513"/>
      <c r="X355" s="357"/>
      <c r="Y355" s="357"/>
      <c r="Z355" s="357"/>
      <c r="AA355" s="357"/>
      <c r="AB355" s="357"/>
      <c r="AC355" s="357"/>
      <c r="AD355" s="357"/>
      <c r="AE355" s="357"/>
      <c r="AF355" s="357"/>
      <c r="AG355" s="357"/>
      <c r="AH355" s="357"/>
      <c r="AI355" s="357"/>
      <c r="AJ355" s="357"/>
      <c r="AK355" s="357"/>
      <c r="AL355" s="357"/>
      <c r="AM355" s="357"/>
      <c r="AN355" s="357"/>
      <c r="AO355" s="357"/>
      <c r="AP355" s="357"/>
      <c r="AQ355" s="357"/>
      <c r="AR355" s="357"/>
      <c r="AS355" s="357"/>
      <c r="AT355" s="357"/>
      <c r="AU355" s="357"/>
      <c r="AV355" s="357"/>
      <c r="AW355" s="357"/>
      <c r="AX355" s="357"/>
      <c r="AY355" s="357"/>
      <c r="AZ355" s="357"/>
      <c r="BA355" s="383"/>
      <c r="BB355" s="324"/>
      <c r="BC355" s="447"/>
      <c r="BD355" s="447"/>
      <c r="BE355" s="447"/>
      <c r="BF355" s="447"/>
      <c r="BG355" s="447"/>
      <c r="BH355" s="447"/>
      <c r="BI355" s="447"/>
      <c r="BJ355" s="447"/>
      <c r="BK355" s="447"/>
      <c r="BL355" s="447"/>
      <c r="BM355" s="447"/>
      <c r="BN355" s="447"/>
      <c r="BO355" s="447"/>
      <c r="BP355" s="447"/>
      <c r="BQ355" s="447"/>
      <c r="BR355" s="447"/>
      <c r="BS355" s="447"/>
      <c r="BT355" s="447"/>
      <c r="BU355" s="447"/>
      <c r="BV355" s="447"/>
      <c r="BW355" s="447"/>
      <c r="BX355" s="448"/>
      <c r="BY355" s="448"/>
      <c r="BZ355" s="448"/>
      <c r="CA355" s="448"/>
      <c r="CB355" s="448"/>
      <c r="CC355" s="448"/>
      <c r="CD355" s="448"/>
      <c r="CE355" s="448"/>
      <c r="CF355" s="448"/>
      <c r="CG355" s="448"/>
      <c r="CH355" s="448"/>
      <c r="CI355" s="448"/>
      <c r="CJ355" s="448"/>
      <c r="CK355" s="448"/>
      <c r="CL355" s="448"/>
      <c r="CM355" s="448"/>
      <c r="CN355" s="448"/>
      <c r="CO355" s="448"/>
      <c r="CP355" s="448"/>
      <c r="CQ355" s="448"/>
      <c r="CR355" s="448"/>
      <c r="CS355" s="448"/>
      <c r="CT355" s="448"/>
      <c r="CU355" s="448"/>
      <c r="CV355" s="448"/>
      <c r="CW355" s="448"/>
      <c r="CX355" s="448"/>
      <c r="CY355" s="448"/>
      <c r="CZ355" s="448"/>
    </row>
    <row r="356" s="514" customFormat="true" ht="15" customHeight="true" x14ac:dyDescent="0.2">
      <c r="B356" s="513"/>
      <c r="X356" s="357"/>
      <c r="Y356" s="357"/>
      <c r="Z356" s="357"/>
      <c r="AA356" s="357"/>
      <c r="AB356" s="357"/>
      <c r="AC356" s="357"/>
      <c r="AD356" s="357"/>
      <c r="AE356" s="357"/>
      <c r="AF356" s="357"/>
      <c r="AG356" s="357"/>
      <c r="AH356" s="357"/>
      <c r="AI356" s="357"/>
      <c r="AJ356" s="357"/>
      <c r="AK356" s="357"/>
      <c r="AL356" s="357"/>
      <c r="AM356" s="357"/>
      <c r="AN356" s="357"/>
      <c r="AO356" s="357"/>
      <c r="AP356" s="357"/>
      <c r="AQ356" s="357"/>
      <c r="AR356" s="357"/>
      <c r="AS356" s="357"/>
      <c r="AT356" s="357"/>
      <c r="AU356" s="357"/>
      <c r="AV356" s="357"/>
      <c r="AW356" s="357"/>
      <c r="AX356" s="357"/>
      <c r="AY356" s="357"/>
      <c r="AZ356" s="357"/>
      <c r="BA356" s="383"/>
      <c r="BB356" s="324"/>
      <c r="BC356" s="383"/>
      <c r="BD356" s="383"/>
      <c r="BE356" s="383"/>
      <c r="BF356" s="383"/>
      <c r="BG356" s="383"/>
      <c r="BH356" s="383"/>
      <c r="BI356" s="383"/>
      <c r="BJ356" s="383"/>
      <c r="BK356" s="383"/>
      <c r="BL356" s="383"/>
      <c r="BM356" s="383"/>
      <c r="BN356" s="383"/>
      <c r="BO356" s="383"/>
      <c r="BP356" s="383"/>
      <c r="BQ356" s="383"/>
      <c r="BR356" s="383"/>
      <c r="BS356" s="383"/>
      <c r="BT356" s="383"/>
      <c r="BU356" s="383"/>
      <c r="BV356" s="383"/>
      <c r="BW356" s="383"/>
      <c r="BX356" s="357"/>
      <c r="BY356" s="357"/>
      <c r="BZ356" s="357"/>
      <c r="CA356" s="357"/>
      <c r="CB356" s="357"/>
      <c r="CC356" s="357"/>
      <c r="CD356" s="357"/>
      <c r="CE356" s="357"/>
      <c r="CF356" s="357"/>
      <c r="CG356" s="357"/>
      <c r="CH356" s="357"/>
      <c r="CI356" s="357"/>
      <c r="CJ356" s="357"/>
      <c r="CK356" s="357"/>
      <c r="CL356" s="357"/>
      <c r="CM356" s="357"/>
      <c r="CN356" s="357"/>
      <c r="CO356" s="357"/>
      <c r="CP356" s="357"/>
      <c r="CQ356" s="357"/>
      <c r="CR356" s="357"/>
      <c r="CS356" s="357"/>
      <c r="CT356" s="357"/>
      <c r="CU356" s="357"/>
      <c r="CV356" s="357"/>
      <c r="CW356" s="357"/>
      <c r="CX356" s="357"/>
      <c r="CY356" s="357"/>
      <c r="CZ356" s="357"/>
    </row>
    <row r="357" s="320" customFormat="true" ht="15" customHeight="true" x14ac:dyDescent="0.2">
      <c r="B357" s="322"/>
      <c r="X357" s="357"/>
      <c r="Y357" s="357"/>
      <c r="Z357" s="357"/>
      <c r="AA357" s="357"/>
      <c r="AB357" s="357"/>
      <c r="AC357" s="357"/>
      <c r="AD357" s="357"/>
      <c r="AE357" s="357"/>
      <c r="AF357" s="357"/>
      <c r="AG357" s="357"/>
      <c r="AH357" s="357"/>
      <c r="AI357" s="357"/>
      <c r="AJ357" s="357"/>
      <c r="AK357" s="357"/>
      <c r="AL357" s="357"/>
      <c r="AM357" s="357"/>
      <c r="AN357" s="357"/>
      <c r="AO357" s="357"/>
      <c r="AP357" s="357"/>
      <c r="AQ357" s="357"/>
      <c r="AR357" s="357"/>
      <c r="AS357" s="357"/>
      <c r="AT357" s="357"/>
      <c r="AU357" s="357"/>
      <c r="AV357" s="357"/>
      <c r="AW357" s="357"/>
      <c r="AX357" s="357"/>
      <c r="AY357" s="357"/>
      <c r="AZ357" s="357"/>
      <c r="BA357" s="383"/>
      <c r="BB357" s="324"/>
      <c r="BC357" s="383"/>
      <c r="BD357" s="383"/>
      <c r="BE357" s="383"/>
      <c r="BF357" s="383"/>
      <c r="BG357" s="383"/>
      <c r="BH357" s="383"/>
      <c r="BI357" s="383"/>
      <c r="BJ357" s="383"/>
      <c r="BK357" s="383"/>
      <c r="BL357" s="383"/>
      <c r="BM357" s="383"/>
      <c r="BN357" s="383"/>
      <c r="BO357" s="383"/>
      <c r="BP357" s="383"/>
      <c r="BQ357" s="383"/>
      <c r="BR357" s="383"/>
      <c r="BS357" s="383"/>
      <c r="BT357" s="383"/>
      <c r="BU357" s="383"/>
      <c r="BV357" s="383"/>
      <c r="BW357" s="383"/>
      <c r="BX357" s="357"/>
      <c r="BY357" s="357"/>
      <c r="BZ357" s="357"/>
      <c r="CA357" s="357"/>
      <c r="CB357" s="357"/>
      <c r="CC357" s="357"/>
      <c r="CD357" s="357"/>
      <c r="CE357" s="357"/>
      <c r="CF357" s="357"/>
      <c r="CG357" s="357"/>
      <c r="CH357" s="357"/>
      <c r="CI357" s="357"/>
      <c r="CJ357" s="357"/>
      <c r="CK357" s="357"/>
      <c r="CL357" s="357"/>
      <c r="CM357" s="357"/>
      <c r="CN357" s="357"/>
      <c r="CO357" s="357"/>
      <c r="CP357" s="357"/>
      <c r="CQ357" s="357"/>
      <c r="CR357" s="357"/>
      <c r="CS357" s="357"/>
      <c r="CT357" s="357"/>
      <c r="CU357" s="357"/>
      <c r="CV357" s="357"/>
      <c r="CW357" s="357"/>
      <c r="CX357" s="357"/>
      <c r="CY357" s="357"/>
      <c r="CZ357" s="357"/>
    </row>
    <row r="358" s="320" customFormat="true" ht="15" customHeight="true" x14ac:dyDescent="0.2">
      <c r="B358" s="322"/>
      <c r="X358" s="357"/>
      <c r="Y358" s="357"/>
      <c r="Z358" s="357"/>
      <c r="AA358" s="357"/>
      <c r="AB358" s="357"/>
      <c r="AC358" s="357"/>
      <c r="AD358" s="357"/>
      <c r="AE358" s="357"/>
      <c r="AF358" s="357"/>
      <c r="AG358" s="357"/>
      <c r="AH358" s="357"/>
      <c r="AI358" s="357"/>
      <c r="AJ358" s="357"/>
      <c r="AK358" s="357"/>
      <c r="AL358" s="357"/>
      <c r="AM358" s="357"/>
      <c r="AN358" s="357"/>
      <c r="AO358" s="357"/>
      <c r="AP358" s="357"/>
      <c r="AQ358" s="357"/>
      <c r="AR358" s="357"/>
      <c r="AS358" s="357"/>
      <c r="AT358" s="357"/>
      <c r="AU358" s="357"/>
      <c r="AV358" s="357"/>
      <c r="AW358" s="357"/>
      <c r="AX358" s="357"/>
      <c r="AY358" s="357"/>
      <c r="AZ358" s="357"/>
      <c r="BA358" s="383"/>
      <c r="BB358" s="324"/>
      <c r="BC358" s="383"/>
      <c r="BD358" s="383"/>
      <c r="BE358" s="383"/>
      <c r="BF358" s="383"/>
      <c r="BG358" s="383"/>
      <c r="BH358" s="383"/>
      <c r="BI358" s="383"/>
      <c r="BJ358" s="383"/>
      <c r="BK358" s="383"/>
      <c r="BL358" s="383"/>
      <c r="BM358" s="383"/>
      <c r="BN358" s="383"/>
      <c r="BO358" s="383"/>
      <c r="BP358" s="383"/>
      <c r="BQ358" s="383"/>
      <c r="BR358" s="383"/>
      <c r="BS358" s="383"/>
      <c r="BT358" s="383"/>
      <c r="BU358" s="383"/>
      <c r="BV358" s="383"/>
      <c r="BW358" s="383"/>
      <c r="BX358" s="357"/>
      <c r="BY358" s="357"/>
      <c r="BZ358" s="357"/>
      <c r="CA358" s="357"/>
      <c r="CB358" s="357"/>
      <c r="CC358" s="357"/>
      <c r="CD358" s="357"/>
      <c r="CE358" s="357"/>
      <c r="CF358" s="357"/>
      <c r="CG358" s="357"/>
      <c r="CH358" s="357"/>
      <c r="CI358" s="357"/>
      <c r="CJ358" s="357"/>
      <c r="CK358" s="357"/>
      <c r="CL358" s="357"/>
      <c r="CM358" s="357"/>
      <c r="CN358" s="357"/>
      <c r="CO358" s="357"/>
      <c r="CP358" s="357"/>
      <c r="CQ358" s="357"/>
      <c r="CR358" s="357"/>
      <c r="CS358" s="357"/>
      <c r="CT358" s="357"/>
      <c r="CU358" s="357"/>
      <c r="CV358" s="357"/>
      <c r="CW358" s="357"/>
      <c r="CX358" s="357"/>
      <c r="CY358" s="357"/>
      <c r="CZ358" s="357"/>
    </row>
    <row r="359" s="320" customFormat="true" ht="15" customHeight="true" x14ac:dyDescent="0.2">
      <c r="B359" s="322"/>
      <c r="X359" s="357"/>
      <c r="Y359" s="357"/>
      <c r="Z359" s="357"/>
      <c r="AA359" s="357"/>
      <c r="AB359" s="357"/>
      <c r="AC359" s="357"/>
      <c r="AD359" s="357"/>
      <c r="AE359" s="357"/>
      <c r="AF359" s="357"/>
      <c r="AG359" s="357"/>
      <c r="AH359" s="357"/>
      <c r="AI359" s="357"/>
      <c r="AJ359" s="357"/>
      <c r="AK359" s="357"/>
      <c r="AL359" s="357"/>
      <c r="AM359" s="357"/>
      <c r="AN359" s="357"/>
      <c r="AO359" s="357"/>
      <c r="AP359" s="357"/>
      <c r="AQ359" s="357"/>
      <c r="AR359" s="357"/>
      <c r="AS359" s="357"/>
      <c r="AT359" s="357"/>
      <c r="AU359" s="357"/>
      <c r="AV359" s="357"/>
      <c r="AW359" s="357"/>
      <c r="AX359" s="357"/>
      <c r="AY359" s="357"/>
      <c r="AZ359" s="357"/>
      <c r="BA359" s="383"/>
      <c r="BB359" s="324"/>
      <c r="BC359" s="383"/>
      <c r="BD359" s="383"/>
      <c r="BE359" s="383"/>
      <c r="BF359" s="383"/>
      <c r="BG359" s="383"/>
      <c r="BH359" s="383"/>
      <c r="BI359" s="383"/>
      <c r="BJ359" s="383"/>
      <c r="BK359" s="383"/>
      <c r="BL359" s="383"/>
      <c r="BM359" s="383"/>
      <c r="BN359" s="383"/>
      <c r="BO359" s="383"/>
      <c r="BP359" s="383"/>
      <c r="BQ359" s="383"/>
      <c r="BR359" s="383"/>
      <c r="BS359" s="383"/>
      <c r="BT359" s="383"/>
      <c r="BU359" s="383"/>
      <c r="BV359" s="383"/>
      <c r="BW359" s="383"/>
      <c r="BX359" s="357"/>
      <c r="BY359" s="357"/>
      <c r="BZ359" s="357"/>
      <c r="CA359" s="357"/>
      <c r="CB359" s="357"/>
      <c r="CC359" s="357"/>
      <c r="CD359" s="357"/>
      <c r="CE359" s="357"/>
      <c r="CF359" s="357"/>
      <c r="CG359" s="357"/>
      <c r="CH359" s="357"/>
      <c r="CI359" s="357"/>
      <c r="CJ359" s="357"/>
      <c r="CK359" s="357"/>
      <c r="CL359" s="357"/>
      <c r="CM359" s="357"/>
      <c r="CN359" s="357"/>
      <c r="CO359" s="357"/>
      <c r="CP359" s="357"/>
      <c r="CQ359" s="357"/>
      <c r="CR359" s="357"/>
      <c r="CS359" s="357"/>
      <c r="CT359" s="357"/>
      <c r="CU359" s="357"/>
      <c r="CV359" s="357"/>
      <c r="CW359" s="357"/>
      <c r="CX359" s="357"/>
      <c r="CY359" s="357"/>
      <c r="CZ359" s="357"/>
    </row>
    <row r="360" s="320" customFormat="true" ht="15" customHeight="true" x14ac:dyDescent="0.2">
      <c r="B360" s="322"/>
      <c r="X360" s="357"/>
      <c r="Y360" s="357"/>
      <c r="Z360" s="357"/>
      <c r="AA360" s="357"/>
      <c r="AB360" s="357"/>
      <c r="AC360" s="357"/>
      <c r="AD360" s="357"/>
      <c r="AE360" s="357"/>
      <c r="AF360" s="357"/>
      <c r="AG360" s="357"/>
      <c r="AH360" s="357"/>
      <c r="AI360" s="357"/>
      <c r="AJ360" s="357"/>
      <c r="AK360" s="357"/>
      <c r="AL360" s="357"/>
      <c r="AM360" s="357"/>
      <c r="AN360" s="357"/>
      <c r="AO360" s="357"/>
      <c r="AP360" s="357"/>
      <c r="AQ360" s="357"/>
      <c r="AR360" s="357"/>
      <c r="AS360" s="357"/>
      <c r="AT360" s="357"/>
      <c r="AU360" s="357"/>
      <c r="AV360" s="357"/>
      <c r="AW360" s="357"/>
      <c r="AX360" s="357"/>
      <c r="AY360" s="357"/>
      <c r="AZ360" s="357"/>
      <c r="BA360" s="383"/>
      <c r="BB360" s="324"/>
      <c r="BC360" s="383"/>
      <c r="BD360" s="383"/>
      <c r="BE360" s="383"/>
      <c r="BF360" s="383"/>
      <c r="BG360" s="383"/>
      <c r="BH360" s="383"/>
      <c r="BI360" s="383"/>
      <c r="BJ360" s="383"/>
      <c r="BK360" s="383"/>
      <c r="BL360" s="383"/>
      <c r="BM360" s="383"/>
      <c r="BN360" s="383"/>
      <c r="BO360" s="383"/>
      <c r="BP360" s="383"/>
      <c r="BQ360" s="383"/>
      <c r="BR360" s="383"/>
      <c r="BS360" s="383"/>
      <c r="BT360" s="383"/>
      <c r="BU360" s="383"/>
      <c r="BV360" s="383"/>
      <c r="BW360" s="383"/>
      <c r="BX360" s="357"/>
      <c r="BY360" s="357"/>
      <c r="BZ360" s="357"/>
      <c r="CA360" s="357"/>
      <c r="CB360" s="357"/>
      <c r="CC360" s="357"/>
      <c r="CD360" s="357"/>
      <c r="CE360" s="357"/>
      <c r="CF360" s="357"/>
      <c r="CG360" s="357"/>
      <c r="CH360" s="357"/>
      <c r="CI360" s="357"/>
      <c r="CJ360" s="357"/>
      <c r="CK360" s="357"/>
      <c r="CL360" s="357"/>
      <c r="CM360" s="357"/>
      <c r="CN360" s="357"/>
      <c r="CO360" s="357"/>
      <c r="CP360" s="357"/>
      <c r="CQ360" s="357"/>
      <c r="CR360" s="357"/>
      <c r="CS360" s="357"/>
      <c r="CT360" s="357"/>
      <c r="CU360" s="357"/>
      <c r="CV360" s="357"/>
      <c r="CW360" s="357"/>
      <c r="CX360" s="357"/>
      <c r="CY360" s="357"/>
      <c r="CZ360" s="357"/>
    </row>
    <row r="361" s="320" customFormat="true" ht="15" customHeight="true" x14ac:dyDescent="0.2">
      <c r="B361" s="322"/>
      <c r="X361" s="357"/>
      <c r="Y361" s="357"/>
      <c r="Z361" s="357"/>
      <c r="AA361" s="357"/>
      <c r="AB361" s="357"/>
      <c r="AC361" s="357"/>
      <c r="AD361" s="357"/>
      <c r="AE361" s="357"/>
      <c r="AF361" s="357"/>
      <c r="AG361" s="357"/>
      <c r="AH361" s="357"/>
      <c r="AI361" s="357"/>
      <c r="AJ361" s="357"/>
      <c r="AK361" s="357"/>
      <c r="AL361" s="357"/>
      <c r="AM361" s="357"/>
      <c r="AN361" s="357"/>
      <c r="AO361" s="357"/>
      <c r="AP361" s="357"/>
      <c r="AQ361" s="357"/>
      <c r="AR361" s="357"/>
      <c r="AS361" s="357"/>
      <c r="AT361" s="357"/>
      <c r="AU361" s="357"/>
      <c r="AV361" s="357"/>
      <c r="AW361" s="357"/>
      <c r="AX361" s="357"/>
      <c r="AY361" s="357"/>
      <c r="AZ361" s="357"/>
      <c r="BA361" s="383"/>
      <c r="BB361" s="324"/>
      <c r="BC361" s="383"/>
      <c r="BD361" s="383"/>
      <c r="BE361" s="383"/>
      <c r="BF361" s="383"/>
      <c r="BG361" s="383"/>
      <c r="BH361" s="383"/>
      <c r="BI361" s="383"/>
      <c r="BJ361" s="383"/>
      <c r="BK361" s="383"/>
      <c r="BL361" s="383"/>
      <c r="BM361" s="383"/>
      <c r="BN361" s="383"/>
      <c r="BO361" s="383"/>
      <c r="BP361" s="383"/>
      <c r="BQ361" s="383"/>
      <c r="BR361" s="383"/>
      <c r="BS361" s="383"/>
      <c r="BT361" s="383"/>
      <c r="BU361" s="383"/>
      <c r="BV361" s="383"/>
      <c r="BW361" s="383"/>
      <c r="BX361" s="357"/>
      <c r="BY361" s="357"/>
      <c r="BZ361" s="357"/>
      <c r="CA361" s="357"/>
      <c r="CB361" s="357"/>
      <c r="CC361" s="357"/>
      <c r="CD361" s="357"/>
      <c r="CE361" s="357"/>
      <c r="CF361" s="357"/>
      <c r="CG361" s="357"/>
      <c r="CH361" s="357"/>
      <c r="CI361" s="357"/>
      <c r="CJ361" s="357"/>
      <c r="CK361" s="357"/>
      <c r="CL361" s="357"/>
      <c r="CM361" s="357"/>
      <c r="CN361" s="357"/>
      <c r="CO361" s="357"/>
      <c r="CP361" s="357"/>
      <c r="CQ361" s="357"/>
      <c r="CR361" s="357"/>
      <c r="CS361" s="357"/>
      <c r="CT361" s="357"/>
      <c r="CU361" s="357"/>
      <c r="CV361" s="357"/>
      <c r="CW361" s="357"/>
      <c r="CX361" s="357"/>
      <c r="CY361" s="357"/>
      <c r="CZ361" s="357"/>
    </row>
    <row r="362" s="320" customFormat="true" ht="15" customHeight="true" x14ac:dyDescent="0.2">
      <c r="B362" s="322"/>
      <c r="X362" s="357"/>
      <c r="Y362" s="357"/>
      <c r="Z362" s="357"/>
      <c r="AA362" s="357"/>
      <c r="AB362" s="357"/>
      <c r="AC362" s="357"/>
      <c r="AD362" s="357"/>
      <c r="AE362" s="357"/>
      <c r="AF362" s="357"/>
      <c r="AG362" s="357"/>
      <c r="AH362" s="357"/>
      <c r="AI362" s="357"/>
      <c r="AJ362" s="357"/>
      <c r="AK362" s="357"/>
      <c r="AL362" s="357"/>
      <c r="AM362" s="357"/>
      <c r="AN362" s="357"/>
      <c r="AO362" s="357"/>
      <c r="AP362" s="357"/>
      <c r="AQ362" s="357"/>
      <c r="AR362" s="357"/>
      <c r="AS362" s="357"/>
      <c r="AT362" s="357"/>
      <c r="AU362" s="357"/>
      <c r="AV362" s="357"/>
      <c r="AW362" s="357"/>
      <c r="AX362" s="357"/>
      <c r="AY362" s="357"/>
      <c r="AZ362" s="357"/>
      <c r="BA362" s="383"/>
      <c r="BB362" s="324"/>
      <c r="BC362" s="383"/>
      <c r="BD362" s="383"/>
      <c r="BE362" s="383"/>
      <c r="BF362" s="383"/>
      <c r="BG362" s="383"/>
      <c r="BH362" s="383"/>
      <c r="BI362" s="383"/>
      <c r="BJ362" s="383"/>
      <c r="BK362" s="383"/>
      <c r="BL362" s="383"/>
      <c r="BM362" s="383"/>
      <c r="BN362" s="383"/>
      <c r="BO362" s="383"/>
      <c r="BP362" s="383"/>
      <c r="BQ362" s="383"/>
      <c r="BR362" s="383"/>
      <c r="BS362" s="383"/>
      <c r="BT362" s="383"/>
      <c r="BU362" s="383"/>
      <c r="BV362" s="383"/>
      <c r="BW362" s="383"/>
      <c r="BX362" s="357"/>
      <c r="BY362" s="357"/>
      <c r="BZ362" s="357"/>
      <c r="CA362" s="357"/>
      <c r="CB362" s="357"/>
      <c r="CC362" s="357"/>
      <c r="CD362" s="357"/>
      <c r="CE362" s="357"/>
      <c r="CF362" s="357"/>
      <c r="CG362" s="357"/>
      <c r="CH362" s="357"/>
      <c r="CI362" s="357"/>
      <c r="CJ362" s="357"/>
      <c r="CK362" s="357"/>
      <c r="CL362" s="357"/>
      <c r="CM362" s="357"/>
      <c r="CN362" s="357"/>
      <c r="CO362" s="357"/>
      <c r="CP362" s="357"/>
      <c r="CQ362" s="357"/>
      <c r="CR362" s="357"/>
      <c r="CS362" s="357"/>
      <c r="CT362" s="357"/>
      <c r="CU362" s="357"/>
      <c r="CV362" s="357"/>
      <c r="CW362" s="357"/>
      <c r="CX362" s="357"/>
      <c r="CY362" s="357"/>
      <c r="CZ362" s="357"/>
    </row>
    <row r="363" s="320" customFormat="true" ht="15" customHeight="true" x14ac:dyDescent="0.2">
      <c r="B363" s="322"/>
      <c r="X363" s="357"/>
      <c r="Y363" s="357"/>
      <c r="Z363" s="357"/>
      <c r="AA363" s="357"/>
      <c r="AB363" s="357"/>
      <c r="AC363" s="357"/>
      <c r="AD363" s="357"/>
      <c r="AE363" s="357"/>
      <c r="AF363" s="357"/>
      <c r="AG363" s="357"/>
      <c r="AH363" s="357"/>
      <c r="AI363" s="357"/>
      <c r="AJ363" s="357"/>
      <c r="AK363" s="357"/>
      <c r="AL363" s="357"/>
      <c r="AM363" s="357"/>
      <c r="AN363" s="357"/>
      <c r="AO363" s="357"/>
      <c r="AP363" s="357"/>
      <c r="AQ363" s="357"/>
      <c r="AR363" s="357"/>
      <c r="AS363" s="357"/>
      <c r="AT363" s="357"/>
      <c r="AU363" s="357"/>
      <c r="AV363" s="357"/>
      <c r="AW363" s="357"/>
      <c r="AX363" s="357"/>
      <c r="AY363" s="357"/>
      <c r="AZ363" s="357"/>
      <c r="BA363" s="383"/>
      <c r="BB363" s="324"/>
      <c r="BC363" s="383"/>
      <c r="BD363" s="383"/>
      <c r="BE363" s="383"/>
      <c r="BF363" s="383"/>
      <c r="BG363" s="383"/>
      <c r="BH363" s="383"/>
      <c r="BI363" s="383"/>
      <c r="BJ363" s="383"/>
      <c r="BK363" s="383"/>
      <c r="BL363" s="383"/>
      <c r="BM363" s="383"/>
      <c r="BN363" s="383"/>
      <c r="BO363" s="383"/>
      <c r="BP363" s="383"/>
      <c r="BQ363" s="383"/>
      <c r="BR363" s="383"/>
      <c r="BS363" s="383"/>
      <c r="BT363" s="383"/>
      <c r="BU363" s="383"/>
      <c r="BV363" s="383"/>
      <c r="BW363" s="383"/>
      <c r="BX363" s="357"/>
      <c r="BY363" s="357"/>
      <c r="BZ363" s="357"/>
      <c r="CA363" s="357"/>
      <c r="CB363" s="357"/>
      <c r="CC363" s="357"/>
      <c r="CD363" s="357"/>
      <c r="CE363" s="357"/>
      <c r="CF363" s="357"/>
      <c r="CG363" s="357"/>
      <c r="CH363" s="357"/>
      <c r="CI363" s="357"/>
      <c r="CJ363" s="357"/>
      <c r="CK363" s="357"/>
      <c r="CL363" s="357"/>
      <c r="CM363" s="357"/>
      <c r="CN363" s="357"/>
      <c r="CO363" s="357"/>
      <c r="CP363" s="357"/>
      <c r="CQ363" s="357"/>
      <c r="CR363" s="357"/>
      <c r="CS363" s="357"/>
      <c r="CT363" s="357"/>
      <c r="CU363" s="357"/>
      <c r="CV363" s="357"/>
      <c r="CW363" s="357"/>
      <c r="CX363" s="357"/>
      <c r="CY363" s="357"/>
      <c r="CZ363" s="357"/>
    </row>
    <row r="364" s="320" customFormat="true" ht="15" customHeight="true" x14ac:dyDescent="0.2">
      <c r="B364" s="322"/>
      <c r="X364" s="357"/>
      <c r="Y364" s="357"/>
      <c r="Z364" s="357"/>
      <c r="AA364" s="357"/>
      <c r="AB364" s="357"/>
      <c r="AC364" s="357"/>
      <c r="AD364" s="357"/>
      <c r="AE364" s="357"/>
      <c r="AF364" s="357"/>
      <c r="AG364" s="357"/>
      <c r="AH364" s="357"/>
      <c r="AI364" s="357"/>
      <c r="AJ364" s="357"/>
      <c r="AK364" s="357"/>
      <c r="AL364" s="357"/>
      <c r="AM364" s="357"/>
      <c r="AN364" s="357"/>
      <c r="AO364" s="357"/>
      <c r="AP364" s="357"/>
      <c r="AQ364" s="357"/>
      <c r="AR364" s="357"/>
      <c r="AS364" s="357"/>
      <c r="AT364" s="357"/>
      <c r="AU364" s="357"/>
      <c r="AV364" s="357"/>
      <c r="AW364" s="357"/>
      <c r="AX364" s="357"/>
      <c r="AY364" s="357"/>
      <c r="AZ364" s="357"/>
      <c r="BA364" s="383"/>
      <c r="BB364" s="324"/>
      <c r="BC364" s="383"/>
      <c r="BD364" s="383"/>
      <c r="BE364" s="383"/>
      <c r="BF364" s="383"/>
      <c r="BG364" s="383"/>
      <c r="BH364" s="383"/>
      <c r="BI364" s="383"/>
      <c r="BJ364" s="383"/>
      <c r="BK364" s="383"/>
      <c r="BL364" s="383"/>
      <c r="BM364" s="383"/>
      <c r="BN364" s="383"/>
      <c r="BO364" s="383"/>
      <c r="BP364" s="383"/>
      <c r="BQ364" s="383"/>
      <c r="BR364" s="383"/>
      <c r="BS364" s="383"/>
      <c r="BT364" s="383"/>
      <c r="BU364" s="383"/>
      <c r="BV364" s="383"/>
      <c r="BW364" s="383"/>
      <c r="BX364" s="357"/>
      <c r="BY364" s="357"/>
      <c r="BZ364" s="357"/>
      <c r="CA364" s="357"/>
      <c r="CB364" s="357"/>
      <c r="CC364" s="357"/>
      <c r="CD364" s="357"/>
      <c r="CE364" s="357"/>
      <c r="CF364" s="357"/>
      <c r="CG364" s="357"/>
      <c r="CH364" s="357"/>
      <c r="CI364" s="357"/>
      <c r="CJ364" s="357"/>
      <c r="CK364" s="357"/>
      <c r="CL364" s="357"/>
      <c r="CM364" s="357"/>
      <c r="CN364" s="357"/>
      <c r="CO364" s="357"/>
      <c r="CP364" s="357"/>
      <c r="CQ364" s="357"/>
      <c r="CR364" s="357"/>
      <c r="CS364" s="357"/>
      <c r="CT364" s="357"/>
      <c r="CU364" s="357"/>
      <c r="CV364" s="357"/>
      <c r="CW364" s="357"/>
      <c r="CX364" s="357"/>
      <c r="CY364" s="357"/>
      <c r="CZ364" s="357"/>
    </row>
    <row r="365" s="320" customFormat="true" ht="15" customHeight="true" x14ac:dyDescent="0.2">
      <c r="B365" s="322"/>
      <c r="X365" s="357"/>
      <c r="Y365" s="357"/>
      <c r="Z365" s="357"/>
      <c r="AA365" s="357"/>
      <c r="AB365" s="357"/>
      <c r="AC365" s="357"/>
      <c r="AD365" s="357"/>
      <c r="AE365" s="357"/>
      <c r="AF365" s="357"/>
      <c r="AG365" s="357"/>
      <c r="AH365" s="357"/>
      <c r="AI365" s="357"/>
      <c r="AJ365" s="357"/>
      <c r="AK365" s="357"/>
      <c r="AL365" s="357"/>
      <c r="AM365" s="357"/>
      <c r="AN365" s="357"/>
      <c r="AO365" s="357"/>
      <c r="AP365" s="357"/>
      <c r="AQ365" s="357"/>
      <c r="AR365" s="357"/>
      <c r="AS365" s="357"/>
      <c r="AT365" s="357"/>
      <c r="AU365" s="357"/>
      <c r="AV365" s="357"/>
      <c r="AW365" s="357"/>
      <c r="AX365" s="357"/>
      <c r="AY365" s="357"/>
      <c r="AZ365" s="357"/>
      <c r="BA365" s="383"/>
      <c r="BB365" s="324"/>
      <c r="BC365" s="383"/>
      <c r="BD365" s="383"/>
      <c r="BE365" s="383"/>
      <c r="BF365" s="383"/>
      <c r="BG365" s="383"/>
      <c r="BH365" s="383"/>
      <c r="BI365" s="383"/>
      <c r="BJ365" s="383"/>
      <c r="BK365" s="383"/>
      <c r="BL365" s="383"/>
      <c r="BM365" s="383"/>
      <c r="BN365" s="383"/>
      <c r="BO365" s="383"/>
      <c r="BP365" s="383"/>
      <c r="BQ365" s="383"/>
      <c r="BR365" s="383"/>
      <c r="BS365" s="383"/>
      <c r="BT365" s="383"/>
      <c r="BU365" s="383"/>
      <c r="BV365" s="383"/>
      <c r="BW365" s="383"/>
      <c r="BX365" s="357"/>
      <c r="BY365" s="357"/>
      <c r="BZ365" s="357"/>
      <c r="CA365" s="357"/>
      <c r="CB365" s="357"/>
      <c r="CC365" s="357"/>
      <c r="CD365" s="357"/>
      <c r="CE365" s="357"/>
      <c r="CF365" s="357"/>
      <c r="CG365" s="357"/>
      <c r="CH365" s="357"/>
      <c r="CI365" s="357"/>
      <c r="CJ365" s="357"/>
      <c r="CK365" s="357"/>
      <c r="CL365" s="357"/>
      <c r="CM365" s="357"/>
      <c r="CN365" s="357"/>
      <c r="CO365" s="357"/>
      <c r="CP365" s="357"/>
      <c r="CQ365" s="357"/>
      <c r="CR365" s="357"/>
      <c r="CS365" s="357"/>
      <c r="CT365" s="357"/>
      <c r="CU365" s="357"/>
      <c r="CV365" s="357"/>
      <c r="CW365" s="357"/>
      <c r="CX365" s="357"/>
      <c r="CY365" s="357"/>
      <c r="CZ365" s="357"/>
    </row>
    <row r="366" s="320" customFormat="true" ht="15" customHeight="true" x14ac:dyDescent="0.2">
      <c r="B366" s="322"/>
      <c r="X366" s="357"/>
      <c r="Y366" s="357"/>
      <c r="Z366" s="357"/>
      <c r="AA366" s="357"/>
      <c r="AB366" s="357"/>
      <c r="AC366" s="357"/>
      <c r="AD366" s="357"/>
      <c r="AE366" s="357"/>
      <c r="AF366" s="357"/>
      <c r="AG366" s="357"/>
      <c r="AH366" s="357"/>
      <c r="AI366" s="357"/>
      <c r="AJ366" s="357"/>
      <c r="AK366" s="357"/>
      <c r="AL366" s="357"/>
      <c r="AM366" s="357"/>
      <c r="AN366" s="357"/>
      <c r="AO366" s="357"/>
      <c r="AP366" s="357"/>
      <c r="AQ366" s="357"/>
      <c r="AR366" s="357"/>
      <c r="AS366" s="357"/>
      <c r="AT366" s="357"/>
      <c r="AU366" s="357"/>
      <c r="AV366" s="357"/>
      <c r="AW366" s="357"/>
      <c r="AX366" s="357"/>
      <c r="AY366" s="357"/>
      <c r="AZ366" s="357"/>
      <c r="BA366" s="383"/>
      <c r="BB366" s="324"/>
      <c r="BC366" s="383"/>
      <c r="BD366" s="383"/>
      <c r="BE366" s="383"/>
      <c r="BF366" s="383"/>
      <c r="BG366" s="383"/>
      <c r="BH366" s="383"/>
      <c r="BI366" s="383"/>
      <c r="BJ366" s="383"/>
      <c r="BK366" s="383"/>
      <c r="BL366" s="383"/>
      <c r="BM366" s="383"/>
      <c r="BN366" s="383"/>
      <c r="BO366" s="383"/>
      <c r="BP366" s="383"/>
      <c r="BQ366" s="383"/>
      <c r="BR366" s="383"/>
      <c r="BS366" s="383"/>
      <c r="BT366" s="383"/>
      <c r="BU366" s="383"/>
      <c r="BV366" s="383"/>
      <c r="BW366" s="383"/>
      <c r="BX366" s="357"/>
      <c r="BY366" s="357"/>
      <c r="BZ366" s="357"/>
      <c r="CA366" s="357"/>
      <c r="CB366" s="357"/>
      <c r="CC366" s="357"/>
      <c r="CD366" s="357"/>
      <c r="CE366" s="357"/>
      <c r="CF366" s="357"/>
      <c r="CG366" s="357"/>
      <c r="CH366" s="357"/>
      <c r="CI366" s="357"/>
      <c r="CJ366" s="357"/>
      <c r="CK366" s="357"/>
      <c r="CL366" s="357"/>
      <c r="CM366" s="357"/>
      <c r="CN366" s="357"/>
      <c r="CO366" s="357"/>
      <c r="CP366" s="357"/>
      <c r="CQ366" s="357"/>
      <c r="CR366" s="357"/>
      <c r="CS366" s="357"/>
      <c r="CT366" s="357"/>
      <c r="CU366" s="357"/>
      <c r="CV366" s="357"/>
      <c r="CW366" s="357"/>
      <c r="CX366" s="357"/>
      <c r="CY366" s="357"/>
      <c r="CZ366" s="357"/>
    </row>
    <row r="367" s="320" customFormat="true" ht="15" customHeight="true" x14ac:dyDescent="0.2">
      <c r="B367" s="322"/>
      <c r="X367" s="357"/>
      <c r="Y367" s="357"/>
      <c r="Z367" s="357"/>
      <c r="AA367" s="357"/>
      <c r="AB367" s="357"/>
      <c r="AC367" s="357"/>
      <c r="AD367" s="357"/>
      <c r="AE367" s="357"/>
      <c r="AF367" s="357"/>
      <c r="AG367" s="357"/>
      <c r="AH367" s="357"/>
      <c r="AI367" s="357"/>
      <c r="AJ367" s="357"/>
      <c r="AK367" s="357"/>
      <c r="AL367" s="357"/>
      <c r="AM367" s="357"/>
      <c r="AN367" s="357"/>
      <c r="AO367" s="357"/>
      <c r="AP367" s="357"/>
      <c r="AQ367" s="357"/>
      <c r="AR367" s="357"/>
      <c r="AS367" s="357"/>
      <c r="AT367" s="357"/>
      <c r="AU367" s="357"/>
      <c r="AV367" s="357"/>
      <c r="AW367" s="357"/>
      <c r="AX367" s="357"/>
      <c r="AY367" s="357"/>
      <c r="AZ367" s="357"/>
      <c r="BA367" s="383"/>
      <c r="BB367" s="324"/>
      <c r="BC367" s="383"/>
      <c r="BD367" s="383"/>
      <c r="BE367" s="383"/>
      <c r="BF367" s="383"/>
      <c r="BG367" s="383"/>
      <c r="BH367" s="383"/>
      <c r="BI367" s="383"/>
      <c r="BJ367" s="383"/>
      <c r="BK367" s="383"/>
      <c r="BL367" s="383"/>
      <c r="BM367" s="383"/>
      <c r="BN367" s="383"/>
      <c r="BO367" s="383"/>
      <c r="BP367" s="383"/>
      <c r="BQ367" s="383"/>
      <c r="BR367" s="383"/>
      <c r="BS367" s="383"/>
      <c r="BT367" s="383"/>
      <c r="BU367" s="383"/>
      <c r="BV367" s="383"/>
      <c r="BW367" s="383"/>
      <c r="BX367" s="357"/>
      <c r="BY367" s="357"/>
      <c r="BZ367" s="357"/>
      <c r="CA367" s="357"/>
      <c r="CB367" s="357"/>
      <c r="CC367" s="357"/>
      <c r="CD367" s="357"/>
      <c r="CE367" s="357"/>
      <c r="CF367" s="357"/>
      <c r="CG367" s="357"/>
      <c r="CH367" s="357"/>
      <c r="CI367" s="357"/>
      <c r="CJ367" s="357"/>
      <c r="CK367" s="357"/>
      <c r="CL367" s="357"/>
      <c r="CM367" s="357"/>
      <c r="CN367" s="357"/>
      <c r="CO367" s="357"/>
      <c r="CP367" s="357"/>
      <c r="CQ367" s="357"/>
      <c r="CR367" s="357"/>
      <c r="CS367" s="357"/>
      <c r="CT367" s="357"/>
      <c r="CU367" s="357"/>
      <c r="CV367" s="357"/>
      <c r="CW367" s="357"/>
      <c r="CX367" s="357"/>
      <c r="CY367" s="357"/>
      <c r="CZ367" s="357"/>
    </row>
    <row r="368" s="320" customFormat="true" ht="15" customHeight="true" x14ac:dyDescent="0.2">
      <c r="B368" s="322"/>
      <c r="X368" s="357"/>
      <c r="Y368" s="357"/>
      <c r="Z368" s="357"/>
      <c r="AA368" s="357"/>
      <c r="AB368" s="357"/>
      <c r="AC368" s="357"/>
      <c r="AD368" s="357"/>
      <c r="AE368" s="357"/>
      <c r="AF368" s="357"/>
      <c r="AG368" s="357"/>
      <c r="AH368" s="357"/>
      <c r="AI368" s="357"/>
      <c r="AJ368" s="357"/>
      <c r="AK368" s="357"/>
      <c r="AL368" s="357"/>
      <c r="AM368" s="357"/>
      <c r="AN368" s="357"/>
      <c r="AO368" s="357"/>
      <c r="AP368" s="357"/>
      <c r="AQ368" s="357"/>
      <c r="AR368" s="357"/>
      <c r="AS368" s="357"/>
      <c r="AT368" s="357"/>
      <c r="AU368" s="357"/>
      <c r="AV368" s="357"/>
      <c r="AW368" s="357"/>
      <c r="AX368" s="357"/>
      <c r="AY368" s="357"/>
      <c r="AZ368" s="357"/>
      <c r="BA368" s="383"/>
      <c r="BB368" s="324"/>
      <c r="BC368" s="383"/>
      <c r="BD368" s="383"/>
      <c r="BE368" s="383"/>
      <c r="BF368" s="383"/>
      <c r="BG368" s="383"/>
      <c r="BH368" s="383"/>
      <c r="BI368" s="383"/>
      <c r="BJ368" s="383"/>
      <c r="BK368" s="383"/>
      <c r="BL368" s="383"/>
      <c r="BM368" s="383"/>
      <c r="BN368" s="383"/>
      <c r="BO368" s="383"/>
      <c r="BP368" s="383"/>
      <c r="BQ368" s="383"/>
      <c r="BR368" s="383"/>
      <c r="BS368" s="383"/>
      <c r="BT368" s="383"/>
      <c r="BU368" s="383"/>
      <c r="BV368" s="383"/>
      <c r="BW368" s="383"/>
      <c r="BX368" s="357"/>
      <c r="BY368" s="357"/>
      <c r="BZ368" s="357"/>
      <c r="CA368" s="357"/>
      <c r="CB368" s="357"/>
      <c r="CC368" s="357"/>
      <c r="CD368" s="357"/>
      <c r="CE368" s="357"/>
      <c r="CF368" s="357"/>
      <c r="CG368" s="357"/>
      <c r="CH368" s="357"/>
      <c r="CI368" s="357"/>
      <c r="CJ368" s="357"/>
      <c r="CK368" s="357"/>
      <c r="CL368" s="357"/>
      <c r="CM368" s="357"/>
      <c r="CN368" s="357"/>
      <c r="CO368" s="357"/>
      <c r="CP368" s="357"/>
      <c r="CQ368" s="357"/>
      <c r="CR368" s="357"/>
      <c r="CS368" s="357"/>
      <c r="CT368" s="357"/>
      <c r="CU368" s="357"/>
      <c r="CV368" s="357"/>
      <c r="CW368" s="357"/>
      <c r="CX368" s="357"/>
      <c r="CY368" s="357"/>
      <c r="CZ368" s="357"/>
    </row>
    <row r="369" s="320" customFormat="true" ht="15" customHeight="true" x14ac:dyDescent="0.2">
      <c r="B369" s="322"/>
      <c r="X369" s="357"/>
      <c r="Y369" s="357"/>
      <c r="Z369" s="357"/>
      <c r="AA369" s="357"/>
      <c r="AB369" s="357"/>
      <c r="AC369" s="357"/>
      <c r="AD369" s="357"/>
      <c r="AE369" s="357"/>
      <c r="AF369" s="357"/>
      <c r="AG369" s="357"/>
      <c r="AH369" s="357"/>
      <c r="AI369" s="357"/>
      <c r="AJ369" s="357"/>
      <c r="AK369" s="357"/>
      <c r="AL369" s="357"/>
      <c r="AM369" s="357"/>
      <c r="AN369" s="357"/>
      <c r="AO369" s="357"/>
      <c r="AP369" s="357"/>
      <c r="AQ369" s="357"/>
      <c r="AR369" s="357"/>
      <c r="AS369" s="357"/>
      <c r="AT369" s="357"/>
      <c r="AU369" s="357"/>
      <c r="AV369" s="357"/>
      <c r="AW369" s="357"/>
      <c r="AX369" s="357"/>
      <c r="AY369" s="357"/>
      <c r="AZ369" s="357"/>
      <c r="BA369" s="383"/>
      <c r="BB369" s="324"/>
      <c r="BC369" s="383"/>
      <c r="BD369" s="383"/>
      <c r="BE369" s="383"/>
      <c r="BF369" s="383"/>
      <c r="BG369" s="383"/>
      <c r="BH369" s="383"/>
      <c r="BI369" s="383"/>
      <c r="BJ369" s="383"/>
      <c r="BK369" s="383"/>
      <c r="BL369" s="383"/>
      <c r="BM369" s="383"/>
      <c r="BN369" s="383"/>
      <c r="BO369" s="383"/>
      <c r="BP369" s="383"/>
      <c r="BQ369" s="383"/>
      <c r="BR369" s="383"/>
      <c r="BS369" s="383"/>
      <c r="BT369" s="383"/>
      <c r="BU369" s="383"/>
      <c r="BV369" s="383"/>
      <c r="BW369" s="383"/>
      <c r="BX369" s="357"/>
      <c r="BY369" s="357"/>
      <c r="BZ369" s="357"/>
      <c r="CA369" s="357"/>
      <c r="CB369" s="357"/>
      <c r="CC369" s="357"/>
      <c r="CD369" s="357"/>
      <c r="CE369" s="357"/>
      <c r="CF369" s="357"/>
      <c r="CG369" s="357"/>
      <c r="CH369" s="357"/>
      <c r="CI369" s="357"/>
      <c r="CJ369" s="357"/>
      <c r="CK369" s="357"/>
      <c r="CL369" s="357"/>
      <c r="CM369" s="357"/>
      <c r="CN369" s="357"/>
      <c r="CO369" s="357"/>
      <c r="CP369" s="357"/>
      <c r="CQ369" s="357"/>
      <c r="CR369" s="357"/>
      <c r="CS369" s="357"/>
      <c r="CT369" s="357"/>
      <c r="CU369" s="357"/>
      <c r="CV369" s="357"/>
      <c r="CW369" s="357"/>
      <c r="CX369" s="357"/>
      <c r="CY369" s="357"/>
      <c r="CZ369" s="357"/>
    </row>
    <row r="370" s="320" customFormat="true" ht="15" customHeight="true" x14ac:dyDescent="0.2">
      <c r="B370" s="322"/>
      <c r="X370" s="357"/>
      <c r="Y370" s="357"/>
      <c r="Z370" s="357"/>
      <c r="AA370" s="357"/>
      <c r="AB370" s="357"/>
      <c r="AC370" s="357"/>
      <c r="AD370" s="357"/>
      <c r="AE370" s="357"/>
      <c r="AF370" s="357"/>
      <c r="AG370" s="357"/>
      <c r="AH370" s="357"/>
      <c r="AI370" s="357"/>
      <c r="AJ370" s="357"/>
      <c r="AK370" s="357"/>
      <c r="AL370" s="357"/>
      <c r="AM370" s="357"/>
      <c r="AN370" s="357"/>
      <c r="AO370" s="357"/>
      <c r="AP370" s="357"/>
      <c r="AQ370" s="357"/>
      <c r="AR370" s="357"/>
      <c r="AS370" s="357"/>
      <c r="AT370" s="357"/>
      <c r="AU370" s="357"/>
      <c r="AV370" s="357"/>
      <c r="AW370" s="357"/>
      <c r="AX370" s="357"/>
      <c r="AY370" s="357"/>
      <c r="AZ370" s="357"/>
      <c r="BA370" s="383"/>
      <c r="BB370" s="324"/>
      <c r="BC370" s="383"/>
      <c r="BD370" s="383"/>
      <c r="BE370" s="383"/>
      <c r="BF370" s="383"/>
      <c r="BG370" s="383"/>
      <c r="BH370" s="383"/>
      <c r="BI370" s="383"/>
      <c r="BJ370" s="383"/>
      <c r="BK370" s="383"/>
      <c r="BL370" s="383"/>
      <c r="BM370" s="383"/>
      <c r="BN370" s="383"/>
      <c r="BO370" s="383"/>
      <c r="BP370" s="383"/>
      <c r="BQ370" s="383"/>
      <c r="BR370" s="383"/>
      <c r="BS370" s="383"/>
      <c r="BT370" s="383"/>
      <c r="BU370" s="383"/>
      <c r="BV370" s="383"/>
      <c r="BW370" s="383"/>
      <c r="BX370" s="357"/>
      <c r="BY370" s="357"/>
      <c r="BZ370" s="357"/>
      <c r="CA370" s="357"/>
      <c r="CB370" s="357"/>
      <c r="CC370" s="357"/>
      <c r="CD370" s="357"/>
      <c r="CE370" s="357"/>
      <c r="CF370" s="357"/>
      <c r="CG370" s="357"/>
      <c r="CH370" s="357"/>
      <c r="CI370" s="357"/>
      <c r="CJ370" s="357"/>
      <c r="CK370" s="357"/>
      <c r="CL370" s="357"/>
      <c r="CM370" s="357"/>
      <c r="CN370" s="357"/>
      <c r="CO370" s="357"/>
      <c r="CP370" s="357"/>
      <c r="CQ370" s="357"/>
      <c r="CR370" s="357"/>
      <c r="CS370" s="357"/>
      <c r="CT370" s="357"/>
      <c r="CU370" s="357"/>
      <c r="CV370" s="357"/>
      <c r="CW370" s="357"/>
      <c r="CX370" s="357"/>
      <c r="CY370" s="357"/>
      <c r="CZ370" s="357"/>
    </row>
    <row r="371" s="320" customFormat="true" ht="15" customHeight="true" x14ac:dyDescent="0.2">
      <c r="B371" s="322"/>
      <c r="X371" s="357"/>
      <c r="Y371" s="357"/>
      <c r="Z371" s="357"/>
      <c r="AA371" s="357"/>
      <c r="AB371" s="357"/>
      <c r="AC371" s="357"/>
      <c r="AD371" s="357"/>
      <c r="AE371" s="357"/>
      <c r="AF371" s="357"/>
      <c r="AG371" s="357"/>
      <c r="AH371" s="357"/>
      <c r="AI371" s="357"/>
      <c r="AJ371" s="357"/>
      <c r="AK371" s="357"/>
      <c r="AL371" s="357"/>
      <c r="AM371" s="357"/>
      <c r="AN371" s="357"/>
      <c r="AO371" s="357"/>
      <c r="AP371" s="357"/>
      <c r="AQ371" s="357"/>
      <c r="AR371" s="357"/>
      <c r="AS371" s="357"/>
      <c r="AT371" s="357"/>
      <c r="AU371" s="357"/>
      <c r="AV371" s="357"/>
      <c r="AW371" s="357"/>
      <c r="AX371" s="357"/>
      <c r="AY371" s="357"/>
      <c r="AZ371" s="357"/>
      <c r="BA371" s="383"/>
      <c r="BB371" s="324"/>
      <c r="BC371" s="383"/>
      <c r="BD371" s="383"/>
      <c r="BE371" s="383"/>
      <c r="BF371" s="383"/>
      <c r="BG371" s="383"/>
      <c r="BH371" s="383"/>
      <c r="BI371" s="383"/>
      <c r="BJ371" s="383"/>
      <c r="BK371" s="383"/>
      <c r="BL371" s="383"/>
      <c r="BM371" s="383"/>
      <c r="BN371" s="383"/>
      <c r="BO371" s="383"/>
      <c r="BP371" s="383"/>
      <c r="BQ371" s="383"/>
      <c r="BR371" s="383"/>
      <c r="BS371" s="383"/>
      <c r="BT371" s="383"/>
      <c r="BU371" s="383"/>
      <c r="BV371" s="383"/>
      <c r="BW371" s="383"/>
      <c r="BX371" s="357"/>
      <c r="BY371" s="357"/>
      <c r="BZ371" s="357"/>
      <c r="CA371" s="357"/>
      <c r="CB371" s="357"/>
      <c r="CC371" s="357"/>
      <c r="CD371" s="357"/>
      <c r="CE371" s="357"/>
      <c r="CF371" s="357"/>
      <c r="CG371" s="357"/>
      <c r="CH371" s="357"/>
      <c r="CI371" s="357"/>
      <c r="CJ371" s="357"/>
      <c r="CK371" s="357"/>
      <c r="CL371" s="357"/>
      <c r="CM371" s="357"/>
      <c r="CN371" s="357"/>
      <c r="CO371" s="357"/>
      <c r="CP371" s="357"/>
      <c r="CQ371" s="357"/>
      <c r="CR371" s="357"/>
      <c r="CS371" s="357"/>
      <c r="CT371" s="357"/>
      <c r="CU371" s="357"/>
      <c r="CV371" s="357"/>
      <c r="CW371" s="357"/>
      <c r="CX371" s="357"/>
      <c r="CY371" s="357"/>
      <c r="CZ371" s="357"/>
    </row>
    <row r="372" s="320" customFormat="true" ht="15" customHeight="true" x14ac:dyDescent="0.2">
      <c r="B372" s="322"/>
      <c r="X372" s="357"/>
      <c r="Y372" s="357"/>
      <c r="Z372" s="357"/>
      <c r="AA372" s="357"/>
      <c r="AB372" s="357"/>
      <c r="AC372" s="357"/>
      <c r="AD372" s="357"/>
      <c r="AE372" s="357"/>
      <c r="AF372" s="357"/>
      <c r="AG372" s="357"/>
      <c r="AH372" s="357"/>
      <c r="AI372" s="357"/>
      <c r="AJ372" s="357"/>
      <c r="AK372" s="357"/>
      <c r="AL372" s="357"/>
      <c r="AM372" s="357"/>
      <c r="AN372" s="357"/>
      <c r="AO372" s="357"/>
      <c r="AP372" s="357"/>
      <c r="AQ372" s="357"/>
      <c r="AR372" s="357"/>
      <c r="AS372" s="357"/>
      <c r="AT372" s="357"/>
      <c r="AU372" s="357"/>
      <c r="AV372" s="357"/>
      <c r="AW372" s="357"/>
      <c r="AX372" s="357"/>
      <c r="AY372" s="357"/>
      <c r="AZ372" s="357"/>
      <c r="BA372" s="383"/>
      <c r="BB372" s="324"/>
      <c r="BC372" s="383"/>
      <c r="BD372" s="383"/>
      <c r="BE372" s="383"/>
      <c r="BF372" s="383"/>
      <c r="BG372" s="383"/>
      <c r="BH372" s="383"/>
      <c r="BI372" s="383"/>
      <c r="BJ372" s="383"/>
      <c r="BK372" s="383"/>
      <c r="BL372" s="383"/>
      <c r="BM372" s="383"/>
      <c r="BN372" s="383"/>
      <c r="BO372" s="383"/>
      <c r="BP372" s="383"/>
      <c r="BQ372" s="383"/>
      <c r="BR372" s="383"/>
      <c r="BS372" s="383"/>
      <c r="BT372" s="383"/>
      <c r="BU372" s="383"/>
      <c r="BV372" s="383"/>
      <c r="BW372" s="383"/>
      <c r="BX372" s="357"/>
      <c r="BY372" s="357"/>
      <c r="BZ372" s="357"/>
      <c r="CA372" s="357"/>
      <c r="CB372" s="357"/>
      <c r="CC372" s="357"/>
      <c r="CD372" s="357"/>
      <c r="CE372" s="357"/>
      <c r="CF372" s="357"/>
      <c r="CG372" s="357"/>
      <c r="CH372" s="357"/>
      <c r="CI372" s="357"/>
      <c r="CJ372" s="357"/>
      <c r="CK372" s="357"/>
      <c r="CL372" s="357"/>
      <c r="CM372" s="357"/>
      <c r="CN372" s="357"/>
      <c r="CO372" s="357"/>
      <c r="CP372" s="357"/>
      <c r="CQ372" s="357"/>
      <c r="CR372" s="357"/>
      <c r="CS372" s="357"/>
      <c r="CT372" s="357"/>
      <c r="CU372" s="357"/>
      <c r="CV372" s="357"/>
      <c r="CW372" s="357"/>
      <c r="CX372" s="357"/>
      <c r="CY372" s="357"/>
      <c r="CZ372" s="357"/>
    </row>
    <row r="373" s="320" customFormat="true" ht="15" customHeight="true" x14ac:dyDescent="0.2">
      <c r="B373" s="322"/>
      <c r="X373" s="357"/>
      <c r="Y373" s="357"/>
      <c r="Z373" s="357"/>
      <c r="AA373" s="357"/>
      <c r="AB373" s="357"/>
      <c r="AC373" s="357"/>
      <c r="AD373" s="357"/>
      <c r="AE373" s="357"/>
      <c r="AF373" s="357"/>
      <c r="AG373" s="357"/>
      <c r="AH373" s="357"/>
      <c r="AI373" s="357"/>
      <c r="AJ373" s="357"/>
      <c r="AK373" s="357"/>
      <c r="AL373" s="357"/>
      <c r="AM373" s="357"/>
      <c r="AN373" s="357"/>
      <c r="AO373" s="357"/>
      <c r="AP373" s="357"/>
      <c r="AQ373" s="357"/>
      <c r="AR373" s="357"/>
      <c r="AS373" s="357"/>
      <c r="AT373" s="357"/>
      <c r="AU373" s="357"/>
      <c r="AV373" s="357"/>
      <c r="AW373" s="357"/>
      <c r="AX373" s="357"/>
      <c r="AY373" s="357"/>
      <c r="AZ373" s="357"/>
      <c r="BA373" s="383"/>
      <c r="BB373" s="324"/>
      <c r="BC373" s="383"/>
      <c r="BD373" s="383"/>
      <c r="BE373" s="383"/>
      <c r="BF373" s="383"/>
      <c r="BG373" s="383"/>
      <c r="BH373" s="383"/>
      <c r="BI373" s="383"/>
      <c r="BJ373" s="383"/>
      <c r="BK373" s="383"/>
      <c r="BL373" s="383"/>
      <c r="BM373" s="383"/>
      <c r="BN373" s="383"/>
      <c r="BO373" s="383"/>
      <c r="BP373" s="383"/>
      <c r="BQ373" s="383"/>
      <c r="BR373" s="383"/>
      <c r="BS373" s="383"/>
      <c r="BT373" s="383"/>
      <c r="BU373" s="383"/>
      <c r="BV373" s="383"/>
      <c r="BW373" s="383"/>
      <c r="BX373" s="357"/>
      <c r="BY373" s="357"/>
      <c r="BZ373" s="357"/>
      <c r="CA373" s="357"/>
      <c r="CB373" s="357"/>
      <c r="CC373" s="357"/>
      <c r="CD373" s="357"/>
      <c r="CE373" s="357"/>
      <c r="CF373" s="357"/>
      <c r="CG373" s="357"/>
      <c r="CH373" s="357"/>
      <c r="CI373" s="357"/>
      <c r="CJ373" s="357"/>
      <c r="CK373" s="357"/>
      <c r="CL373" s="357"/>
      <c r="CM373" s="357"/>
      <c r="CN373" s="357"/>
      <c r="CO373" s="357"/>
      <c r="CP373" s="357"/>
      <c r="CQ373" s="357"/>
      <c r="CR373" s="357"/>
      <c r="CS373" s="357"/>
      <c r="CT373" s="357"/>
      <c r="CU373" s="357"/>
      <c r="CV373" s="357"/>
      <c r="CW373" s="357"/>
      <c r="CX373" s="357"/>
      <c r="CY373" s="357"/>
      <c r="CZ373" s="357"/>
    </row>
    <row r="374" s="320" customFormat="true" ht="15" customHeight="true" x14ac:dyDescent="0.2">
      <c r="B374" s="322"/>
      <c r="X374" s="357"/>
      <c r="Y374" s="357"/>
      <c r="Z374" s="357"/>
      <c r="AA374" s="357"/>
      <c r="AB374" s="357"/>
      <c r="AC374" s="357"/>
      <c r="AD374" s="357"/>
      <c r="AE374" s="357"/>
      <c r="AF374" s="357"/>
      <c r="AG374" s="357"/>
      <c r="AH374" s="357"/>
      <c r="AI374" s="357"/>
      <c r="AJ374" s="357"/>
      <c r="AK374" s="357"/>
      <c r="AL374" s="357"/>
      <c r="AM374" s="357"/>
      <c r="AN374" s="357"/>
      <c r="AO374" s="357"/>
      <c r="AP374" s="357"/>
      <c r="AQ374" s="357"/>
      <c r="AR374" s="357"/>
      <c r="AS374" s="357"/>
      <c r="AT374" s="357"/>
      <c r="AU374" s="357"/>
      <c r="AV374" s="357"/>
      <c r="AW374" s="357"/>
      <c r="AX374" s="357"/>
      <c r="AY374" s="357"/>
      <c r="AZ374" s="357"/>
      <c r="BA374" s="383"/>
      <c r="BB374" s="324"/>
      <c r="BC374" s="383"/>
      <c r="BD374" s="383"/>
      <c r="BE374" s="383"/>
      <c r="BF374" s="383"/>
      <c r="BG374" s="383"/>
      <c r="BH374" s="383"/>
      <c r="BI374" s="383"/>
      <c r="BJ374" s="383"/>
      <c r="BK374" s="383"/>
      <c r="BL374" s="383"/>
      <c r="BM374" s="383"/>
      <c r="BN374" s="383"/>
      <c r="BO374" s="383"/>
      <c r="BP374" s="383"/>
      <c r="BQ374" s="383"/>
      <c r="BR374" s="383"/>
      <c r="BS374" s="383"/>
      <c r="BT374" s="383"/>
      <c r="BU374" s="383"/>
      <c r="BV374" s="383"/>
      <c r="BW374" s="383"/>
      <c r="BX374" s="357"/>
      <c r="BY374" s="357"/>
      <c r="BZ374" s="357"/>
      <c r="CA374" s="357"/>
      <c r="CB374" s="357"/>
      <c r="CC374" s="357"/>
      <c r="CD374" s="357"/>
      <c r="CE374" s="357"/>
      <c r="CF374" s="357"/>
      <c r="CG374" s="357"/>
      <c r="CH374" s="357"/>
      <c r="CI374" s="357"/>
      <c r="CJ374" s="357"/>
      <c r="CK374" s="357"/>
      <c r="CL374" s="357"/>
      <c r="CM374" s="357"/>
      <c r="CN374" s="357"/>
      <c r="CO374" s="357"/>
      <c r="CP374" s="357"/>
      <c r="CQ374" s="357"/>
      <c r="CR374" s="357"/>
      <c r="CS374" s="357"/>
      <c r="CT374" s="357"/>
      <c r="CU374" s="357"/>
      <c r="CV374" s="357"/>
      <c r="CW374" s="357"/>
      <c r="CX374" s="357"/>
      <c r="CY374" s="357"/>
      <c r="CZ374" s="357"/>
    </row>
    <row r="375" s="320" customFormat="true" ht="15" customHeight="true" x14ac:dyDescent="0.2">
      <c r="B375" s="322"/>
      <c r="X375" s="357"/>
      <c r="Y375" s="357"/>
      <c r="Z375" s="357"/>
      <c r="AA375" s="357"/>
      <c r="AB375" s="357"/>
      <c r="AC375" s="357"/>
      <c r="AD375" s="357"/>
      <c r="AE375" s="357"/>
      <c r="AF375" s="357"/>
      <c r="AG375" s="357"/>
      <c r="AH375" s="357"/>
      <c r="AI375" s="357"/>
      <c r="AJ375" s="357"/>
      <c r="AK375" s="357"/>
      <c r="AL375" s="357"/>
      <c r="AM375" s="357"/>
      <c r="AN375" s="357"/>
      <c r="AO375" s="357"/>
      <c r="AP375" s="357"/>
      <c r="AQ375" s="357"/>
      <c r="AR375" s="357"/>
      <c r="AS375" s="357"/>
      <c r="AT375" s="357"/>
      <c r="AU375" s="357"/>
      <c r="AV375" s="357"/>
      <c r="AW375" s="357"/>
      <c r="AX375" s="357"/>
      <c r="AY375" s="357"/>
      <c r="AZ375" s="357"/>
      <c r="BA375" s="321"/>
      <c r="BB375" s="319"/>
      <c r="BC375" s="319"/>
      <c r="BD375" s="319"/>
      <c r="BE375" s="319"/>
      <c r="BF375" s="319"/>
      <c r="BG375" s="319"/>
      <c r="BH375" s="319"/>
      <c r="BI375" s="319"/>
      <c r="BJ375" s="319"/>
      <c r="BK375" s="319"/>
      <c r="BL375" s="319"/>
      <c r="BM375" s="319"/>
      <c r="BN375" s="319"/>
      <c r="BO375" s="319"/>
      <c r="BP375" s="319"/>
      <c r="BQ375" s="319"/>
      <c r="BR375" s="319"/>
      <c r="BS375" s="319"/>
      <c r="BT375" s="319"/>
      <c r="BU375" s="319"/>
      <c r="BV375" s="319"/>
      <c r="BW375" s="321"/>
      <c r="BX375" s="356"/>
      <c r="BY375" s="356"/>
      <c r="BZ375" s="356"/>
      <c r="CA375" s="356"/>
      <c r="CB375" s="356"/>
      <c r="CC375" s="356"/>
      <c r="CD375" s="356"/>
      <c r="CE375" s="356"/>
      <c r="CF375" s="356"/>
      <c r="CG375" s="356"/>
      <c r="CH375" s="356"/>
      <c r="CI375" s="356"/>
      <c r="CJ375" s="356"/>
      <c r="CK375" s="356"/>
      <c r="CL375" s="356"/>
      <c r="CM375" s="356"/>
      <c r="CN375" s="356"/>
      <c r="CO375" s="356"/>
      <c r="CP375" s="356"/>
      <c r="CQ375" s="356"/>
      <c r="CR375" s="356"/>
      <c r="CS375" s="356"/>
      <c r="CT375" s="356"/>
      <c r="CU375" s="356"/>
      <c r="CV375" s="356"/>
      <c r="CW375" s="356"/>
      <c r="CX375" s="356"/>
      <c r="CY375" s="356"/>
      <c r="CZ375" s="356"/>
    </row>
    <row r="376" s="320" customFormat="true" ht="15" customHeight="true" x14ac:dyDescent="0.2">
      <c r="B376" s="322"/>
      <c r="X376" s="357"/>
      <c r="Y376" s="357"/>
      <c r="Z376" s="357"/>
      <c r="AA376" s="357"/>
      <c r="AB376" s="357"/>
      <c r="AC376" s="357"/>
      <c r="AD376" s="357"/>
      <c r="AE376" s="357"/>
      <c r="AF376" s="357"/>
      <c r="AG376" s="357"/>
      <c r="AH376" s="357"/>
      <c r="AI376" s="357"/>
      <c r="AJ376" s="357"/>
      <c r="AK376" s="357"/>
      <c r="AL376" s="357"/>
      <c r="AM376" s="357"/>
      <c r="AN376" s="357"/>
      <c r="AO376" s="357"/>
      <c r="AP376" s="357"/>
      <c r="AQ376" s="357"/>
      <c r="AR376" s="357"/>
      <c r="AS376" s="357"/>
      <c r="AT376" s="357"/>
      <c r="AU376" s="357"/>
      <c r="AV376" s="357"/>
      <c r="AW376" s="357"/>
      <c r="AX376" s="357"/>
      <c r="AY376" s="357"/>
      <c r="AZ376" s="357"/>
      <c r="BA376" s="321"/>
      <c r="BB376" s="319"/>
      <c r="BC376" s="319"/>
      <c r="BD376" s="319"/>
      <c r="BE376" s="319"/>
      <c r="BF376" s="319"/>
      <c r="BG376" s="319"/>
      <c r="BH376" s="319"/>
      <c r="BI376" s="319"/>
      <c r="BJ376" s="319"/>
      <c r="BK376" s="319"/>
      <c r="BL376" s="319"/>
      <c r="BM376" s="319"/>
      <c r="BN376" s="319"/>
      <c r="BO376" s="319"/>
      <c r="BP376" s="319"/>
      <c r="BQ376" s="319"/>
      <c r="BR376" s="319"/>
      <c r="BS376" s="319"/>
      <c r="BT376" s="319"/>
      <c r="BU376" s="319"/>
      <c r="BV376" s="319"/>
      <c r="BW376" s="321"/>
      <c r="BX376" s="356"/>
      <c r="BY376" s="356"/>
      <c r="BZ376" s="356"/>
      <c r="CA376" s="356"/>
      <c r="CB376" s="356"/>
      <c r="CC376" s="356"/>
      <c r="CD376" s="356"/>
      <c r="CE376" s="356"/>
      <c r="CF376" s="356"/>
      <c r="CG376" s="356"/>
      <c r="CH376" s="356"/>
      <c r="CI376" s="356"/>
      <c r="CJ376" s="356"/>
      <c r="CK376" s="356"/>
      <c r="CL376" s="356"/>
      <c r="CM376" s="356"/>
      <c r="CN376" s="356"/>
      <c r="CO376" s="356"/>
      <c r="CP376" s="356"/>
      <c r="CQ376" s="356"/>
      <c r="CR376" s="356"/>
      <c r="CS376" s="356"/>
      <c r="CT376" s="356"/>
      <c r="CU376" s="356"/>
      <c r="CV376" s="356"/>
      <c r="CW376" s="356"/>
      <c r="CX376" s="356"/>
      <c r="CY376" s="356"/>
      <c r="CZ376" s="356"/>
    </row>
    <row r="377" s="320" customFormat="true" ht="15" customHeight="true" x14ac:dyDescent="0.2">
      <c r="B377" s="322"/>
      <c r="X377" s="357"/>
      <c r="Y377" s="357"/>
      <c r="Z377" s="357"/>
      <c r="AA377" s="357"/>
      <c r="AB377" s="357"/>
      <c r="AC377" s="357"/>
      <c r="AD377" s="357"/>
      <c r="AE377" s="357"/>
      <c r="AF377" s="357"/>
      <c r="AG377" s="357"/>
      <c r="AH377" s="357"/>
      <c r="AI377" s="357"/>
      <c r="AJ377" s="357"/>
      <c r="AK377" s="357"/>
      <c r="AL377" s="357"/>
      <c r="AM377" s="357"/>
      <c r="AN377" s="357"/>
      <c r="AO377" s="357"/>
      <c r="AP377" s="357"/>
      <c r="AQ377" s="357"/>
      <c r="AR377" s="357"/>
      <c r="AS377" s="357"/>
      <c r="AT377" s="357"/>
      <c r="AU377" s="357"/>
      <c r="AV377" s="357"/>
      <c r="AW377" s="357"/>
      <c r="AX377" s="357"/>
      <c r="AY377" s="357"/>
      <c r="AZ377" s="357"/>
      <c r="BA377" s="321"/>
      <c r="BB377" s="319"/>
      <c r="BC377" s="319"/>
      <c r="BD377" s="319"/>
      <c r="BE377" s="319"/>
      <c r="BF377" s="319"/>
      <c r="BG377" s="319"/>
      <c r="BH377" s="319"/>
      <c r="BI377" s="319"/>
      <c r="BJ377" s="319"/>
      <c r="BK377" s="319"/>
      <c r="BL377" s="319"/>
      <c r="BM377" s="319"/>
      <c r="BN377" s="319"/>
      <c r="BO377" s="319"/>
      <c r="BP377" s="319"/>
      <c r="BQ377" s="319"/>
      <c r="BR377" s="319"/>
      <c r="BS377" s="319"/>
      <c r="BT377" s="319"/>
      <c r="BU377" s="319"/>
      <c r="BV377" s="319"/>
      <c r="BW377" s="321"/>
      <c r="BX377" s="356"/>
      <c r="BY377" s="356"/>
      <c r="BZ377" s="356"/>
      <c r="CA377" s="356"/>
      <c r="CB377" s="356"/>
      <c r="CC377" s="356"/>
      <c r="CD377" s="356"/>
      <c r="CE377" s="356"/>
      <c r="CF377" s="356"/>
      <c r="CG377" s="356"/>
      <c r="CH377" s="356"/>
      <c r="CI377" s="356"/>
      <c r="CJ377" s="356"/>
      <c r="CK377" s="356"/>
      <c r="CL377" s="356"/>
      <c r="CM377" s="356"/>
      <c r="CN377" s="356"/>
      <c r="CO377" s="356"/>
      <c r="CP377" s="356"/>
      <c r="CQ377" s="356"/>
      <c r="CR377" s="356"/>
      <c r="CS377" s="356"/>
      <c r="CT377" s="356"/>
      <c r="CU377" s="356"/>
      <c r="CV377" s="356"/>
      <c r="CW377" s="356"/>
      <c r="CX377" s="356"/>
      <c r="CY377" s="356"/>
      <c r="CZ377" s="356"/>
    </row>
    <row r="378" s="320" customFormat="true" ht="15" customHeight="true" x14ac:dyDescent="0.2">
      <c r="B378" s="322"/>
      <c r="X378" s="357"/>
      <c r="Y378" s="357"/>
      <c r="Z378" s="357"/>
      <c r="AA378" s="357"/>
      <c r="AB378" s="357"/>
      <c r="AC378" s="357"/>
      <c r="AD378" s="357"/>
      <c r="AE378" s="357"/>
      <c r="AF378" s="357"/>
      <c r="AG378" s="357"/>
      <c r="AH378" s="357"/>
      <c r="AI378" s="357"/>
      <c r="AJ378" s="357"/>
      <c r="AK378" s="357"/>
      <c r="AL378" s="357"/>
      <c r="AM378" s="357"/>
      <c r="AN378" s="357"/>
      <c r="AO378" s="357"/>
      <c r="AP378" s="357"/>
      <c r="AQ378" s="357"/>
      <c r="AR378" s="357"/>
      <c r="AS378" s="357"/>
      <c r="AT378" s="357"/>
      <c r="AU378" s="357"/>
      <c r="AV378" s="357"/>
      <c r="AW378" s="357"/>
      <c r="AX378" s="357"/>
      <c r="AY378" s="357"/>
      <c r="AZ378" s="357"/>
      <c r="BA378" s="321"/>
      <c r="BB378" s="319"/>
      <c r="BC378" s="319"/>
      <c r="BD378" s="319"/>
      <c r="BE378" s="319"/>
      <c r="BF378" s="319"/>
      <c r="BG378" s="319"/>
      <c r="BH378" s="319"/>
      <c r="BI378" s="319"/>
      <c r="BJ378" s="319"/>
      <c r="BK378" s="319"/>
      <c r="BL378" s="319"/>
      <c r="BM378" s="319"/>
      <c r="BN378" s="319"/>
      <c r="BO378" s="319"/>
      <c r="BP378" s="319"/>
      <c r="BQ378" s="319"/>
      <c r="BR378" s="319"/>
      <c r="BS378" s="319"/>
      <c r="BT378" s="319"/>
      <c r="BU378" s="319"/>
      <c r="BV378" s="319"/>
      <c r="BW378" s="321"/>
      <c r="BX378" s="356"/>
      <c r="BY378" s="356"/>
      <c r="BZ378" s="356"/>
      <c r="CA378" s="356"/>
      <c r="CB378" s="356"/>
      <c r="CC378" s="356"/>
      <c r="CD378" s="356"/>
      <c r="CE378" s="356"/>
      <c r="CF378" s="356"/>
      <c r="CG378" s="356"/>
      <c r="CH378" s="356"/>
      <c r="CI378" s="356"/>
      <c r="CJ378" s="356"/>
      <c r="CK378" s="356"/>
      <c r="CL378" s="356"/>
      <c r="CM378" s="356"/>
      <c r="CN378" s="356"/>
      <c r="CO378" s="356"/>
      <c r="CP378" s="356"/>
      <c r="CQ378" s="356"/>
      <c r="CR378" s="356"/>
      <c r="CS378" s="356"/>
      <c r="CT378" s="356"/>
      <c r="CU378" s="356"/>
      <c r="CV378" s="356"/>
      <c r="CW378" s="356"/>
      <c r="CX378" s="356"/>
      <c r="CY378" s="356"/>
      <c r="CZ378" s="356"/>
    </row>
    <row r="379" s="320" customFormat="true" ht="15" customHeight="true" x14ac:dyDescent="0.2">
      <c r="B379" s="322"/>
      <c r="X379" s="357"/>
      <c r="Y379" s="357"/>
      <c r="Z379" s="357"/>
      <c r="AA379" s="357"/>
      <c r="AB379" s="357"/>
      <c r="AC379" s="357"/>
      <c r="AD379" s="357"/>
      <c r="AE379" s="357"/>
      <c r="AF379" s="357"/>
      <c r="AG379" s="357"/>
      <c r="AH379" s="357"/>
      <c r="AI379" s="357"/>
      <c r="AJ379" s="357"/>
      <c r="AK379" s="357"/>
      <c r="AL379" s="357"/>
      <c r="AM379" s="357"/>
      <c r="AN379" s="357"/>
      <c r="AO379" s="357"/>
      <c r="AP379" s="357"/>
      <c r="AQ379" s="357"/>
      <c r="AR379" s="357"/>
      <c r="AS379" s="357"/>
      <c r="AT379" s="357"/>
      <c r="AU379" s="357"/>
      <c r="AV379" s="357"/>
      <c r="AW379" s="357"/>
      <c r="AX379" s="357"/>
      <c r="AY379" s="357"/>
      <c r="AZ379" s="357"/>
      <c r="BA379" s="321"/>
      <c r="BB379" s="319"/>
      <c r="BC379" s="319"/>
      <c r="BD379" s="319"/>
      <c r="BE379" s="319"/>
      <c r="BF379" s="319"/>
      <c r="BG379" s="319"/>
      <c r="BH379" s="319"/>
      <c r="BI379" s="319"/>
      <c r="BJ379" s="319"/>
      <c r="BK379" s="319"/>
      <c r="BL379" s="319"/>
      <c r="BM379" s="319"/>
      <c r="BN379" s="319"/>
      <c r="BO379" s="319"/>
      <c r="BP379" s="319"/>
      <c r="BQ379" s="319"/>
      <c r="BR379" s="319"/>
      <c r="BS379" s="319"/>
      <c r="BT379" s="319"/>
      <c r="BU379" s="319"/>
      <c r="BV379" s="319"/>
      <c r="BW379" s="321"/>
      <c r="BX379" s="356"/>
      <c r="BY379" s="356"/>
      <c r="BZ379" s="356"/>
      <c r="CA379" s="356"/>
      <c r="CB379" s="356"/>
      <c r="CC379" s="356"/>
      <c r="CD379" s="356"/>
      <c r="CE379" s="356"/>
      <c r="CF379" s="356"/>
      <c r="CG379" s="356"/>
      <c r="CH379" s="356"/>
      <c r="CI379" s="356"/>
      <c r="CJ379" s="356"/>
      <c r="CK379" s="356"/>
      <c r="CL379" s="356"/>
      <c r="CM379" s="356"/>
      <c r="CN379" s="356"/>
      <c r="CO379" s="356"/>
      <c r="CP379" s="356"/>
      <c r="CQ379" s="356"/>
      <c r="CR379" s="356"/>
      <c r="CS379" s="356"/>
      <c r="CT379" s="356"/>
      <c r="CU379" s="356"/>
      <c r="CV379" s="356"/>
      <c r="CW379" s="356"/>
      <c r="CX379" s="356"/>
      <c r="CY379" s="356"/>
      <c r="CZ379" s="356"/>
    </row>
    <row r="380" s="320" customFormat="true" ht="15" customHeight="true" x14ac:dyDescent="0.2">
      <c r="B380" s="322"/>
      <c r="X380" s="357"/>
      <c r="Y380" s="357"/>
      <c r="Z380" s="357"/>
      <c r="AA380" s="357"/>
      <c r="AB380" s="357"/>
      <c r="AC380" s="357"/>
      <c r="AD380" s="357"/>
      <c r="AE380" s="357"/>
      <c r="AF380" s="357"/>
      <c r="AG380" s="357"/>
      <c r="AH380" s="357"/>
      <c r="AI380" s="357"/>
      <c r="AJ380" s="357"/>
      <c r="AK380" s="357"/>
      <c r="AL380" s="357"/>
      <c r="AM380" s="357"/>
      <c r="AN380" s="357"/>
      <c r="AO380" s="357"/>
      <c r="AP380" s="357"/>
      <c r="AQ380" s="357"/>
      <c r="AR380" s="357"/>
      <c r="AS380" s="357"/>
      <c r="AT380" s="357"/>
      <c r="AU380" s="357"/>
      <c r="AV380" s="357"/>
      <c r="AW380" s="357"/>
      <c r="AX380" s="357"/>
      <c r="AY380" s="357"/>
      <c r="AZ380" s="357"/>
      <c r="BA380" s="321"/>
      <c r="BB380" s="319"/>
      <c r="BC380" s="319"/>
      <c r="BD380" s="319"/>
      <c r="BE380" s="319"/>
      <c r="BF380" s="319"/>
      <c r="BG380" s="319"/>
      <c r="BH380" s="319"/>
      <c r="BI380" s="319"/>
      <c r="BJ380" s="319"/>
      <c r="BK380" s="319"/>
      <c r="BL380" s="319"/>
      <c r="BM380" s="319"/>
      <c r="BN380" s="319"/>
      <c r="BO380" s="319"/>
      <c r="BP380" s="319"/>
      <c r="BQ380" s="319"/>
      <c r="BR380" s="319"/>
      <c r="BS380" s="319"/>
      <c r="BT380" s="319"/>
      <c r="BU380" s="319"/>
      <c r="BV380" s="319"/>
      <c r="BW380" s="321"/>
      <c r="BX380" s="356"/>
      <c r="BY380" s="356"/>
      <c r="BZ380" s="356"/>
      <c r="CA380" s="356"/>
      <c r="CB380" s="356"/>
      <c r="CC380" s="356"/>
      <c r="CD380" s="356"/>
      <c r="CE380" s="356"/>
      <c r="CF380" s="356"/>
      <c r="CG380" s="356"/>
      <c r="CH380" s="356"/>
      <c r="CI380" s="356"/>
      <c r="CJ380" s="356"/>
      <c r="CK380" s="356"/>
      <c r="CL380" s="356"/>
      <c r="CM380" s="356"/>
      <c r="CN380" s="356"/>
      <c r="CO380" s="356"/>
      <c r="CP380" s="356"/>
      <c r="CQ380" s="356"/>
      <c r="CR380" s="356"/>
      <c r="CS380" s="356"/>
      <c r="CT380" s="356"/>
      <c r="CU380" s="356"/>
      <c r="CV380" s="356"/>
      <c r="CW380" s="356"/>
      <c r="CX380" s="356"/>
      <c r="CY380" s="356"/>
      <c r="CZ380" s="356"/>
    </row>
    <row r="381" s="320" customFormat="true" ht="15" customHeight="true" x14ac:dyDescent="0.2">
      <c r="B381" s="322"/>
      <c r="X381" s="357"/>
      <c r="Y381" s="357"/>
      <c r="Z381" s="357"/>
      <c r="AA381" s="357"/>
      <c r="AB381" s="357"/>
      <c r="AC381" s="357"/>
      <c r="AD381" s="357"/>
      <c r="AE381" s="357"/>
      <c r="AF381" s="357"/>
      <c r="AG381" s="357"/>
      <c r="AH381" s="357"/>
      <c r="AI381" s="357"/>
      <c r="AJ381" s="357"/>
      <c r="AK381" s="357"/>
      <c r="AL381" s="357"/>
      <c r="AM381" s="357"/>
      <c r="AN381" s="357"/>
      <c r="AO381" s="357"/>
      <c r="AP381" s="357"/>
      <c r="AQ381" s="357"/>
      <c r="AR381" s="357"/>
      <c r="AS381" s="357"/>
      <c r="AT381" s="357"/>
      <c r="AU381" s="357"/>
      <c r="AV381" s="357"/>
      <c r="AW381" s="357"/>
      <c r="AX381" s="357"/>
      <c r="AY381" s="357"/>
      <c r="AZ381" s="357"/>
      <c r="BA381" s="321"/>
      <c r="BB381" s="319"/>
      <c r="BC381" s="319"/>
      <c r="BD381" s="319"/>
      <c r="BE381" s="319"/>
      <c r="BF381" s="319"/>
      <c r="BG381" s="319"/>
      <c r="BH381" s="319"/>
      <c r="BI381" s="319"/>
      <c r="BJ381" s="319"/>
      <c r="BK381" s="319"/>
      <c r="BL381" s="319"/>
      <c r="BM381" s="319"/>
      <c r="BN381" s="319"/>
      <c r="BO381" s="319"/>
      <c r="BP381" s="319"/>
      <c r="BQ381" s="319"/>
      <c r="BR381" s="319"/>
      <c r="BS381" s="319"/>
      <c r="BT381" s="319"/>
      <c r="BU381" s="319"/>
      <c r="BV381" s="319"/>
      <c r="BW381" s="321"/>
      <c r="BX381" s="356"/>
      <c r="BY381" s="356"/>
      <c r="BZ381" s="356"/>
      <c r="CA381" s="356"/>
      <c r="CB381" s="356"/>
      <c r="CC381" s="356"/>
      <c r="CD381" s="356"/>
      <c r="CE381" s="356"/>
      <c r="CF381" s="356"/>
      <c r="CG381" s="356"/>
      <c r="CH381" s="356"/>
      <c r="CI381" s="356"/>
      <c r="CJ381" s="356"/>
      <c r="CK381" s="356"/>
      <c r="CL381" s="356"/>
      <c r="CM381" s="356"/>
      <c r="CN381" s="356"/>
      <c r="CO381" s="356"/>
      <c r="CP381" s="356"/>
      <c r="CQ381" s="356"/>
      <c r="CR381" s="356"/>
      <c r="CS381" s="356"/>
      <c r="CT381" s="356"/>
      <c r="CU381" s="356"/>
      <c r="CV381" s="356"/>
      <c r="CW381" s="356"/>
      <c r="CX381" s="356"/>
      <c r="CY381" s="356"/>
      <c r="CZ381" s="356"/>
    </row>
    <row r="382" s="320" customFormat="true" ht="15" customHeight="true" x14ac:dyDescent="0.2">
      <c r="B382" s="322"/>
      <c r="X382" s="357"/>
      <c r="Y382" s="357"/>
      <c r="Z382" s="357"/>
      <c r="AA382" s="357"/>
      <c r="AB382" s="357"/>
      <c r="AC382" s="357"/>
      <c r="AD382" s="357"/>
      <c r="AE382" s="357"/>
      <c r="AF382" s="357"/>
      <c r="AG382" s="357"/>
      <c r="AH382" s="357"/>
      <c r="AI382" s="357"/>
      <c r="AJ382" s="357"/>
      <c r="AK382" s="357"/>
      <c r="AL382" s="357"/>
      <c r="AM382" s="357"/>
      <c r="AN382" s="357"/>
      <c r="AO382" s="357"/>
      <c r="AP382" s="357"/>
      <c r="AQ382" s="357"/>
      <c r="AR382" s="357"/>
      <c r="AS382" s="357"/>
      <c r="AT382" s="357"/>
      <c r="AU382" s="357"/>
      <c r="AV382" s="357"/>
      <c r="AW382" s="357"/>
      <c r="AX382" s="357"/>
      <c r="AY382" s="357"/>
      <c r="AZ382" s="357"/>
      <c r="BA382" s="321"/>
      <c r="BB382" s="319"/>
      <c r="BC382" s="319"/>
      <c r="BD382" s="319"/>
      <c r="BE382" s="319"/>
      <c r="BF382" s="319"/>
      <c r="BG382" s="319"/>
      <c r="BH382" s="319"/>
      <c r="BI382" s="319"/>
      <c r="BJ382" s="319"/>
      <c r="BK382" s="319"/>
      <c r="BL382" s="319"/>
      <c r="BM382" s="319"/>
      <c r="BN382" s="319"/>
      <c r="BO382" s="319"/>
      <c r="BP382" s="319"/>
      <c r="BQ382" s="319"/>
      <c r="BR382" s="319"/>
      <c r="BS382" s="319"/>
      <c r="BT382" s="319"/>
      <c r="BU382" s="319"/>
      <c r="BV382" s="319"/>
      <c r="BW382" s="321"/>
      <c r="BX382" s="356"/>
      <c r="BY382" s="356"/>
      <c r="BZ382" s="356"/>
      <c r="CA382" s="356"/>
      <c r="CB382" s="356"/>
      <c r="CC382" s="356"/>
      <c r="CD382" s="356"/>
      <c r="CE382" s="356"/>
      <c r="CF382" s="356"/>
      <c r="CG382" s="356"/>
      <c r="CH382" s="356"/>
      <c r="CI382" s="356"/>
      <c r="CJ382" s="356"/>
      <c r="CK382" s="356"/>
      <c r="CL382" s="356"/>
      <c r="CM382" s="356"/>
      <c r="CN382" s="356"/>
      <c r="CO382" s="356"/>
      <c r="CP382" s="356"/>
      <c r="CQ382" s="356"/>
      <c r="CR382" s="356"/>
      <c r="CS382" s="356"/>
      <c r="CT382" s="356"/>
      <c r="CU382" s="356"/>
      <c r="CV382" s="356"/>
      <c r="CW382" s="356"/>
      <c r="CX382" s="356"/>
      <c r="CY382" s="356"/>
      <c r="CZ382" s="356"/>
    </row>
    <row r="383" s="320" customFormat="true" ht="15" customHeight="true" x14ac:dyDescent="0.2">
      <c r="B383" s="322"/>
      <c r="X383" s="357"/>
      <c r="Y383" s="357"/>
      <c r="Z383" s="357"/>
      <c r="AA383" s="357"/>
      <c r="AB383" s="357"/>
      <c r="AC383" s="357"/>
      <c r="AD383" s="357"/>
      <c r="AE383" s="357"/>
      <c r="AF383" s="357"/>
      <c r="AG383" s="357"/>
      <c r="AH383" s="357"/>
      <c r="AI383" s="357"/>
      <c r="AJ383" s="357"/>
      <c r="AK383" s="357"/>
      <c r="AL383" s="357"/>
      <c r="AM383" s="357"/>
      <c r="AN383" s="357"/>
      <c r="AO383" s="357"/>
      <c r="AP383" s="357"/>
      <c r="AQ383" s="357"/>
      <c r="AR383" s="357"/>
      <c r="AS383" s="357"/>
      <c r="AT383" s="357"/>
      <c r="AU383" s="357"/>
      <c r="AV383" s="357"/>
      <c r="AW383" s="357"/>
      <c r="AX383" s="357"/>
      <c r="AY383" s="357"/>
      <c r="AZ383" s="357"/>
      <c r="BA383" s="321"/>
      <c r="BB383" s="319"/>
      <c r="BC383" s="319"/>
      <c r="BD383" s="319"/>
      <c r="BE383" s="319"/>
      <c r="BF383" s="319"/>
      <c r="BG383" s="319"/>
      <c r="BH383" s="319"/>
      <c r="BI383" s="319"/>
      <c r="BJ383" s="319"/>
      <c r="BK383" s="319"/>
      <c r="BL383" s="319"/>
      <c r="BM383" s="319"/>
      <c r="BN383" s="319"/>
      <c r="BO383" s="319"/>
      <c r="BP383" s="319"/>
      <c r="BQ383" s="319"/>
      <c r="BR383" s="319"/>
      <c r="BS383" s="319"/>
      <c r="BT383" s="319"/>
      <c r="BU383" s="319"/>
      <c r="BV383" s="319"/>
      <c r="BW383" s="321"/>
      <c r="BX383" s="356"/>
      <c r="BY383" s="356"/>
      <c r="BZ383" s="356"/>
      <c r="CA383" s="356"/>
      <c r="CB383" s="356"/>
      <c r="CC383" s="356"/>
      <c r="CD383" s="356"/>
      <c r="CE383" s="356"/>
      <c r="CF383" s="356"/>
      <c r="CG383" s="356"/>
      <c r="CH383" s="356"/>
      <c r="CI383" s="356"/>
      <c r="CJ383" s="356"/>
      <c r="CK383" s="356"/>
      <c r="CL383" s="356"/>
      <c r="CM383" s="356"/>
      <c r="CN383" s="356"/>
      <c r="CO383" s="356"/>
      <c r="CP383" s="356"/>
      <c r="CQ383" s="356"/>
      <c r="CR383" s="356"/>
      <c r="CS383" s="356"/>
      <c r="CT383" s="356"/>
      <c r="CU383" s="356"/>
      <c r="CV383" s="356"/>
      <c r="CW383" s="356"/>
      <c r="CX383" s="356"/>
      <c r="CY383" s="356"/>
      <c r="CZ383" s="356"/>
    </row>
    <row r="384" s="320" customFormat="true" ht="15" customHeight="true" x14ac:dyDescent="0.2">
      <c r="B384" s="322"/>
      <c r="X384" s="357"/>
      <c r="Y384" s="357"/>
      <c r="Z384" s="357"/>
      <c r="AA384" s="357"/>
      <c r="AB384" s="357"/>
      <c r="AC384" s="357"/>
      <c r="AD384" s="357"/>
      <c r="AE384" s="357"/>
      <c r="AF384" s="357"/>
      <c r="AG384" s="357"/>
      <c r="AH384" s="357"/>
      <c r="AI384" s="357"/>
      <c r="AJ384" s="357"/>
      <c r="AK384" s="357"/>
      <c r="AL384" s="357"/>
      <c r="AM384" s="357"/>
      <c r="AN384" s="357"/>
      <c r="AO384" s="357"/>
      <c r="AP384" s="357"/>
      <c r="AQ384" s="357"/>
      <c r="AR384" s="357"/>
      <c r="AS384" s="357"/>
      <c r="AT384" s="357"/>
      <c r="AU384" s="357"/>
      <c r="AV384" s="357"/>
      <c r="AW384" s="357"/>
      <c r="AX384" s="357"/>
      <c r="AY384" s="357"/>
      <c r="AZ384" s="357"/>
      <c r="BA384" s="321"/>
      <c r="BB384" s="319"/>
      <c r="BC384" s="319"/>
      <c r="BD384" s="319"/>
      <c r="BE384" s="319"/>
      <c r="BF384" s="319"/>
      <c r="BG384" s="319"/>
      <c r="BH384" s="319"/>
      <c r="BI384" s="319"/>
      <c r="BJ384" s="319"/>
      <c r="BK384" s="319"/>
      <c r="BL384" s="319"/>
      <c r="BM384" s="319"/>
      <c r="BN384" s="319"/>
      <c r="BO384" s="319"/>
      <c r="BP384" s="319"/>
      <c r="BQ384" s="319"/>
      <c r="BR384" s="319"/>
      <c r="BS384" s="319"/>
      <c r="BT384" s="319"/>
      <c r="BU384" s="319"/>
      <c r="BV384" s="319"/>
      <c r="BW384" s="321"/>
      <c r="BX384" s="356"/>
      <c r="BY384" s="356"/>
      <c r="BZ384" s="356"/>
      <c r="CA384" s="356"/>
      <c r="CB384" s="356"/>
      <c r="CC384" s="356"/>
      <c r="CD384" s="356"/>
      <c r="CE384" s="356"/>
      <c r="CF384" s="356"/>
      <c r="CG384" s="356"/>
      <c r="CH384" s="356"/>
      <c r="CI384" s="356"/>
      <c r="CJ384" s="356"/>
      <c r="CK384" s="356"/>
      <c r="CL384" s="356"/>
      <c r="CM384" s="356"/>
      <c r="CN384" s="356"/>
      <c r="CO384" s="356"/>
      <c r="CP384" s="356"/>
      <c r="CQ384" s="356"/>
      <c r="CR384" s="356"/>
      <c r="CS384" s="356"/>
      <c r="CT384" s="356"/>
      <c r="CU384" s="356"/>
      <c r="CV384" s="356"/>
      <c r="CW384" s="356"/>
      <c r="CX384" s="356"/>
      <c r="CY384" s="356"/>
      <c r="CZ384" s="356"/>
    </row>
    <row r="385" s="320" customFormat="true" ht="15" customHeight="true" x14ac:dyDescent="0.2">
      <c r="B385" s="322"/>
      <c r="X385" s="357"/>
      <c r="Y385" s="357"/>
      <c r="Z385" s="357"/>
      <c r="AA385" s="357"/>
      <c r="AB385" s="357"/>
      <c r="AC385" s="357"/>
      <c r="AD385" s="357"/>
      <c r="AE385" s="357"/>
      <c r="AF385" s="357"/>
      <c r="AG385" s="357"/>
      <c r="AH385" s="357"/>
      <c r="AI385" s="357"/>
      <c r="AJ385" s="357"/>
      <c r="AK385" s="357"/>
      <c r="AL385" s="357"/>
      <c r="AM385" s="357"/>
      <c r="AN385" s="357"/>
      <c r="AO385" s="357"/>
      <c r="AP385" s="357"/>
      <c r="AQ385" s="357"/>
      <c r="AR385" s="357"/>
      <c r="AS385" s="357"/>
      <c r="AT385" s="357"/>
      <c r="AU385" s="357"/>
      <c r="AV385" s="357"/>
      <c r="AW385" s="357"/>
      <c r="AX385" s="357"/>
      <c r="AY385" s="357"/>
      <c r="AZ385" s="357"/>
      <c r="BA385" s="321"/>
      <c r="BB385" s="319"/>
      <c r="BC385" s="319"/>
      <c r="BD385" s="319"/>
      <c r="BE385" s="319"/>
      <c r="BF385" s="319"/>
      <c r="BG385" s="319"/>
      <c r="BH385" s="319"/>
      <c r="BI385" s="319"/>
      <c r="BJ385" s="319"/>
      <c r="BK385" s="319"/>
      <c r="BL385" s="319"/>
      <c r="BM385" s="319"/>
      <c r="BN385" s="319"/>
      <c r="BO385" s="319"/>
      <c r="BP385" s="319"/>
      <c r="BQ385" s="319"/>
      <c r="BR385" s="319"/>
      <c r="BS385" s="319"/>
      <c r="BT385" s="319"/>
      <c r="BU385" s="319"/>
      <c r="BV385" s="319"/>
      <c r="BW385" s="321"/>
      <c r="BX385" s="356"/>
      <c r="BY385" s="356"/>
      <c r="BZ385" s="356"/>
      <c r="CA385" s="356"/>
      <c r="CB385" s="356"/>
      <c r="CC385" s="356"/>
      <c r="CD385" s="356"/>
      <c r="CE385" s="356"/>
      <c r="CF385" s="356"/>
      <c r="CG385" s="356"/>
      <c r="CH385" s="356"/>
      <c r="CI385" s="356"/>
      <c r="CJ385" s="356"/>
      <c r="CK385" s="356"/>
      <c r="CL385" s="356"/>
      <c r="CM385" s="356"/>
      <c r="CN385" s="356"/>
      <c r="CO385" s="356"/>
      <c r="CP385" s="356"/>
      <c r="CQ385" s="356"/>
      <c r="CR385" s="356"/>
      <c r="CS385" s="356"/>
      <c r="CT385" s="356"/>
      <c r="CU385" s="356"/>
      <c r="CV385" s="356"/>
      <c r="CW385" s="356"/>
      <c r="CX385" s="356"/>
      <c r="CY385" s="356"/>
      <c r="CZ385" s="356"/>
    </row>
    <row r="386" s="320" customFormat="true" ht="15" customHeight="true" x14ac:dyDescent="0.2">
      <c r="B386" s="322"/>
      <c r="X386" s="357"/>
      <c r="Y386" s="357"/>
      <c r="Z386" s="357"/>
      <c r="AA386" s="357"/>
      <c r="AB386" s="357"/>
      <c r="AC386" s="357"/>
      <c r="AD386" s="357"/>
      <c r="AE386" s="357"/>
      <c r="AF386" s="357"/>
      <c r="AG386" s="357"/>
      <c r="AH386" s="357"/>
      <c r="AI386" s="357"/>
      <c r="AJ386" s="357"/>
      <c r="AK386" s="357"/>
      <c r="AL386" s="357"/>
      <c r="AM386" s="357"/>
      <c r="AN386" s="357"/>
      <c r="AO386" s="357"/>
      <c r="AP386" s="357"/>
      <c r="AQ386" s="357"/>
      <c r="AR386" s="357"/>
      <c r="AS386" s="357"/>
      <c r="AT386" s="357"/>
      <c r="AU386" s="357"/>
      <c r="AV386" s="357"/>
      <c r="AW386" s="357"/>
      <c r="AX386" s="357"/>
      <c r="AY386" s="357"/>
      <c r="AZ386" s="357"/>
      <c r="BA386" s="321"/>
      <c r="BB386" s="319"/>
      <c r="BC386" s="319"/>
      <c r="BD386" s="319"/>
      <c r="BE386" s="319"/>
      <c r="BF386" s="319"/>
      <c r="BG386" s="319"/>
      <c r="BH386" s="319"/>
      <c r="BI386" s="319"/>
      <c r="BJ386" s="319"/>
      <c r="BK386" s="319"/>
      <c r="BL386" s="319"/>
      <c r="BM386" s="319"/>
      <c r="BN386" s="319"/>
      <c r="BO386" s="319"/>
      <c r="BP386" s="319"/>
      <c r="BQ386" s="319"/>
      <c r="BR386" s="319"/>
      <c r="BS386" s="319"/>
      <c r="BT386" s="319"/>
      <c r="BU386" s="319"/>
      <c r="BV386" s="319"/>
      <c r="BW386" s="321"/>
      <c r="BX386" s="356"/>
      <c r="BY386" s="356"/>
      <c r="BZ386" s="356"/>
      <c r="CA386" s="356"/>
      <c r="CB386" s="356"/>
      <c r="CC386" s="356"/>
      <c r="CD386" s="356"/>
      <c r="CE386" s="356"/>
      <c r="CF386" s="356"/>
      <c r="CG386" s="356"/>
      <c r="CH386" s="356"/>
      <c r="CI386" s="356"/>
      <c r="CJ386" s="356"/>
      <c r="CK386" s="356"/>
      <c r="CL386" s="356"/>
      <c r="CM386" s="356"/>
      <c r="CN386" s="356"/>
      <c r="CO386" s="356"/>
      <c r="CP386" s="356"/>
      <c r="CQ386" s="356"/>
      <c r="CR386" s="356"/>
      <c r="CS386" s="356"/>
      <c r="CT386" s="356"/>
      <c r="CU386" s="356"/>
      <c r="CV386" s="356"/>
      <c r="CW386" s="356"/>
      <c r="CX386" s="356"/>
      <c r="CY386" s="356"/>
      <c r="CZ386" s="356"/>
    </row>
    <row r="387" s="320" customFormat="true" ht="15" customHeight="true" x14ac:dyDescent="0.2">
      <c r="B387" s="322"/>
      <c r="X387" s="357"/>
      <c r="Y387" s="357"/>
      <c r="Z387" s="357"/>
      <c r="AA387" s="357"/>
      <c r="AB387" s="357"/>
      <c r="AC387" s="357"/>
      <c r="AD387" s="357"/>
      <c r="AE387" s="357"/>
      <c r="AF387" s="357"/>
      <c r="AG387" s="357"/>
      <c r="AH387" s="357"/>
      <c r="AI387" s="357"/>
      <c r="AJ387" s="357"/>
      <c r="AK387" s="357"/>
      <c r="AL387" s="357"/>
      <c r="AM387" s="357"/>
      <c r="AN387" s="357"/>
      <c r="AO387" s="357"/>
      <c r="AP387" s="357"/>
      <c r="AQ387" s="357"/>
      <c r="AR387" s="357"/>
      <c r="AS387" s="357"/>
      <c r="AT387" s="357"/>
      <c r="AU387" s="357"/>
      <c r="AV387" s="357"/>
      <c r="AW387" s="357"/>
      <c r="AX387" s="357"/>
      <c r="AY387" s="357"/>
      <c r="AZ387" s="357"/>
      <c r="BA387" s="321"/>
      <c r="BB387" s="319"/>
      <c r="BC387" s="319"/>
      <c r="BD387" s="319"/>
      <c r="BE387" s="319"/>
      <c r="BF387" s="319"/>
      <c r="BG387" s="319"/>
      <c r="BH387" s="319"/>
      <c r="BI387" s="319"/>
      <c r="BJ387" s="319"/>
      <c r="BK387" s="319"/>
      <c r="BL387" s="319"/>
      <c r="BM387" s="319"/>
      <c r="BN387" s="319"/>
      <c r="BO387" s="319"/>
      <c r="BP387" s="319"/>
      <c r="BQ387" s="319"/>
      <c r="BR387" s="319"/>
      <c r="BS387" s="319"/>
      <c r="BT387" s="319"/>
      <c r="BU387" s="319"/>
      <c r="BV387" s="319"/>
      <c r="BW387" s="321"/>
      <c r="BX387" s="356"/>
      <c r="BY387" s="356"/>
      <c r="BZ387" s="356"/>
      <c r="CA387" s="356"/>
      <c r="CB387" s="356"/>
      <c r="CC387" s="356"/>
      <c r="CD387" s="356"/>
      <c r="CE387" s="356"/>
      <c r="CF387" s="356"/>
      <c r="CG387" s="356"/>
      <c r="CH387" s="356"/>
      <c r="CI387" s="356"/>
      <c r="CJ387" s="356"/>
      <c r="CK387" s="356"/>
      <c r="CL387" s="356"/>
      <c r="CM387" s="356"/>
      <c r="CN387" s="356"/>
      <c r="CO387" s="356"/>
      <c r="CP387" s="356"/>
      <c r="CQ387" s="356"/>
      <c r="CR387" s="356"/>
      <c r="CS387" s="356"/>
      <c r="CT387" s="356"/>
      <c r="CU387" s="356"/>
      <c r="CV387" s="356"/>
      <c r="CW387" s="356"/>
      <c r="CX387" s="356"/>
      <c r="CY387" s="356"/>
      <c r="CZ387" s="356"/>
    </row>
    <row r="388" s="320" customFormat="true" ht="15" customHeight="true" x14ac:dyDescent="0.2">
      <c r="B388" s="322"/>
      <c r="X388" s="357"/>
      <c r="Y388" s="357"/>
      <c r="Z388" s="357"/>
      <c r="AA388" s="357"/>
      <c r="AB388" s="357"/>
      <c r="AC388" s="357"/>
      <c r="AD388" s="357"/>
      <c r="AE388" s="357"/>
      <c r="AF388" s="357"/>
      <c r="AG388" s="357"/>
      <c r="AH388" s="357"/>
      <c r="AI388" s="357"/>
      <c r="AJ388" s="357"/>
      <c r="AK388" s="357"/>
      <c r="AL388" s="357"/>
      <c r="AM388" s="357"/>
      <c r="AN388" s="357"/>
      <c r="AO388" s="357"/>
      <c r="AP388" s="357"/>
      <c r="AQ388" s="357"/>
      <c r="AR388" s="357"/>
      <c r="AS388" s="357"/>
      <c r="AT388" s="357"/>
      <c r="AU388" s="357"/>
      <c r="AV388" s="357"/>
      <c r="AW388" s="357"/>
      <c r="AX388" s="357"/>
      <c r="AY388" s="357"/>
      <c r="AZ388" s="357"/>
      <c r="BA388" s="321"/>
      <c r="BB388" s="319"/>
      <c r="BC388" s="319"/>
      <c r="BD388" s="319"/>
      <c r="BE388" s="319"/>
      <c r="BF388" s="319"/>
      <c r="BG388" s="319"/>
      <c r="BH388" s="319"/>
      <c r="BI388" s="319"/>
      <c r="BJ388" s="319"/>
      <c r="BK388" s="319"/>
      <c r="BL388" s="319"/>
      <c r="BM388" s="319"/>
      <c r="BN388" s="319"/>
      <c r="BO388" s="319"/>
      <c r="BP388" s="319"/>
      <c r="BQ388" s="319"/>
      <c r="BR388" s="319"/>
      <c r="BS388" s="319"/>
      <c r="BT388" s="319"/>
      <c r="BU388" s="319"/>
      <c r="BV388" s="319"/>
      <c r="BW388" s="321"/>
      <c r="BX388" s="356"/>
      <c r="BY388" s="356"/>
      <c r="BZ388" s="356"/>
      <c r="CA388" s="356"/>
      <c r="CB388" s="356"/>
      <c r="CC388" s="356"/>
      <c r="CD388" s="356"/>
      <c r="CE388" s="356"/>
      <c r="CF388" s="356"/>
      <c r="CG388" s="356"/>
      <c r="CH388" s="356"/>
      <c r="CI388" s="356"/>
      <c r="CJ388" s="356"/>
      <c r="CK388" s="356"/>
      <c r="CL388" s="356"/>
      <c r="CM388" s="356"/>
      <c r="CN388" s="356"/>
      <c r="CO388" s="356"/>
      <c r="CP388" s="356"/>
      <c r="CQ388" s="356"/>
      <c r="CR388" s="356"/>
      <c r="CS388" s="356"/>
      <c r="CT388" s="356"/>
      <c r="CU388" s="356"/>
      <c r="CV388" s="356"/>
      <c r="CW388" s="356"/>
      <c r="CX388" s="356"/>
      <c r="CY388" s="356"/>
      <c r="CZ388" s="356"/>
    </row>
    <row r="389" s="320" customFormat="true" ht="15" customHeight="true" x14ac:dyDescent="0.2">
      <c r="B389" s="322"/>
      <c r="X389" s="357"/>
      <c r="Y389" s="357"/>
      <c r="Z389" s="357"/>
      <c r="AA389" s="357"/>
      <c r="AB389" s="357"/>
      <c r="AC389" s="357"/>
      <c r="AD389" s="357"/>
      <c r="AE389" s="357"/>
      <c r="AF389" s="357"/>
      <c r="AG389" s="357"/>
      <c r="AH389" s="357"/>
      <c r="AI389" s="357"/>
      <c r="AJ389" s="357"/>
      <c r="AK389" s="357"/>
      <c r="AL389" s="357"/>
      <c r="AM389" s="357"/>
      <c r="AN389" s="357"/>
      <c r="AO389" s="357"/>
      <c r="AP389" s="357"/>
      <c r="AQ389" s="357"/>
      <c r="AR389" s="357"/>
      <c r="AS389" s="357"/>
      <c r="AT389" s="357"/>
      <c r="AU389" s="357"/>
      <c r="AV389" s="357"/>
      <c r="AW389" s="357"/>
      <c r="AX389" s="357"/>
      <c r="AY389" s="357"/>
      <c r="AZ389" s="357"/>
      <c r="BA389" s="321"/>
      <c r="BB389" s="319"/>
      <c r="BC389" s="319"/>
      <c r="BD389" s="319"/>
      <c r="BE389" s="319"/>
      <c r="BF389" s="319"/>
      <c r="BG389" s="319"/>
      <c r="BH389" s="319"/>
      <c r="BI389" s="319"/>
      <c r="BJ389" s="319"/>
      <c r="BK389" s="319"/>
      <c r="BL389" s="319"/>
      <c r="BM389" s="319"/>
      <c r="BN389" s="319"/>
      <c r="BO389" s="319"/>
      <c r="BP389" s="319"/>
      <c r="BQ389" s="319"/>
      <c r="BR389" s="319"/>
      <c r="BS389" s="319"/>
      <c r="BT389" s="319"/>
      <c r="BU389" s="319"/>
      <c r="BV389" s="319"/>
      <c r="BW389" s="321"/>
      <c r="BX389" s="356"/>
      <c r="BY389" s="356"/>
      <c r="BZ389" s="356"/>
      <c r="CA389" s="356"/>
      <c r="CB389" s="356"/>
      <c r="CC389" s="356"/>
      <c r="CD389" s="356"/>
      <c r="CE389" s="356"/>
      <c r="CF389" s="356"/>
      <c r="CG389" s="356"/>
      <c r="CH389" s="356"/>
      <c r="CI389" s="356"/>
      <c r="CJ389" s="356"/>
      <c r="CK389" s="356"/>
      <c r="CL389" s="356"/>
      <c r="CM389" s="356"/>
      <c r="CN389" s="356"/>
      <c r="CO389" s="356"/>
      <c r="CP389" s="356"/>
      <c r="CQ389" s="356"/>
      <c r="CR389" s="356"/>
      <c r="CS389" s="356"/>
      <c r="CT389" s="356"/>
      <c r="CU389" s="356"/>
      <c r="CV389" s="356"/>
      <c r="CW389" s="356"/>
      <c r="CX389" s="356"/>
      <c r="CY389" s="356"/>
      <c r="CZ389" s="356"/>
    </row>
    <row r="390" s="514" customFormat="true" ht="15" customHeight="true" x14ac:dyDescent="0.2">
      <c r="B390" s="513"/>
      <c r="X390" s="357"/>
      <c r="Y390" s="357"/>
      <c r="Z390" s="357"/>
      <c r="AA390" s="357"/>
      <c r="AB390" s="357"/>
      <c r="AC390" s="357"/>
      <c r="AD390" s="357"/>
      <c r="AE390" s="357"/>
      <c r="AF390" s="357"/>
      <c r="AG390" s="357"/>
      <c r="AH390" s="357"/>
      <c r="AI390" s="357"/>
      <c r="AJ390" s="357"/>
      <c r="AK390" s="357"/>
      <c r="AL390" s="357"/>
      <c r="AM390" s="357"/>
      <c r="AN390" s="357"/>
      <c r="AO390" s="357"/>
      <c r="AP390" s="357"/>
      <c r="AQ390" s="357"/>
      <c r="AR390" s="357"/>
      <c r="AS390" s="357"/>
      <c r="AT390" s="357"/>
      <c r="AU390" s="357"/>
      <c r="AV390" s="357"/>
      <c r="AW390" s="357"/>
      <c r="AX390" s="357"/>
      <c r="AY390" s="357"/>
      <c r="AZ390" s="357"/>
      <c r="BA390" s="321"/>
      <c r="BB390" s="319"/>
      <c r="BC390" s="319"/>
      <c r="BD390" s="319"/>
      <c r="BE390" s="319"/>
      <c r="BF390" s="319"/>
      <c r="BG390" s="319"/>
      <c r="BH390" s="319"/>
      <c r="BI390" s="319"/>
      <c r="BJ390" s="319"/>
      <c r="BK390" s="319"/>
      <c r="BL390" s="319"/>
      <c r="BM390" s="319"/>
      <c r="BN390" s="319"/>
      <c r="BO390" s="319"/>
      <c r="BP390" s="319"/>
      <c r="BQ390" s="319"/>
      <c r="BR390" s="319"/>
      <c r="BS390" s="319"/>
      <c r="BT390" s="319"/>
      <c r="BU390" s="319"/>
      <c r="BV390" s="319"/>
      <c r="BW390" s="321"/>
      <c r="BX390" s="356"/>
      <c r="BY390" s="356"/>
      <c r="BZ390" s="356"/>
      <c r="CA390" s="356"/>
      <c r="CB390" s="356"/>
      <c r="CC390" s="356"/>
      <c r="CD390" s="356"/>
      <c r="CE390" s="356"/>
      <c r="CF390" s="356"/>
      <c r="CG390" s="356"/>
      <c r="CH390" s="356"/>
      <c r="CI390" s="356"/>
      <c r="CJ390" s="356"/>
      <c r="CK390" s="356"/>
      <c r="CL390" s="356"/>
      <c r="CM390" s="356"/>
      <c r="CN390" s="356"/>
      <c r="CO390" s="356"/>
      <c r="CP390" s="356"/>
      <c r="CQ390" s="356"/>
      <c r="CR390" s="356"/>
      <c r="CS390" s="356"/>
      <c r="CT390" s="356"/>
      <c r="CU390" s="356"/>
      <c r="CV390" s="356"/>
      <c r="CW390" s="356"/>
      <c r="CX390" s="356"/>
      <c r="CY390" s="356"/>
      <c r="CZ390" s="356"/>
    </row>
    <row r="391" s="514" customFormat="true" ht="15" customHeight="true" x14ac:dyDescent="0.2">
      <c r="B391" s="513"/>
      <c r="X391" s="357"/>
      <c r="Y391" s="357"/>
      <c r="Z391" s="357"/>
      <c r="AA391" s="357"/>
      <c r="AB391" s="357"/>
      <c r="AC391" s="357"/>
      <c r="AD391" s="357"/>
      <c r="AE391" s="357"/>
      <c r="AF391" s="357"/>
      <c r="AG391" s="357"/>
      <c r="AH391" s="357"/>
      <c r="AI391" s="357"/>
      <c r="AJ391" s="357"/>
      <c r="AK391" s="357"/>
      <c r="AL391" s="357"/>
      <c r="AM391" s="357"/>
      <c r="AN391" s="357"/>
      <c r="AO391" s="357"/>
      <c r="AP391" s="357"/>
      <c r="AQ391" s="357"/>
      <c r="AR391" s="357"/>
      <c r="AS391" s="357"/>
      <c r="AT391" s="357"/>
      <c r="AU391" s="357"/>
      <c r="AV391" s="357"/>
      <c r="AW391" s="357"/>
      <c r="AX391" s="357"/>
      <c r="AY391" s="357"/>
      <c r="AZ391" s="357"/>
      <c r="BA391" s="321"/>
      <c r="BB391" s="319"/>
      <c r="BC391" s="319"/>
      <c r="BD391" s="319"/>
      <c r="BE391" s="319"/>
      <c r="BF391" s="319"/>
      <c r="BG391" s="319"/>
      <c r="BH391" s="319"/>
      <c r="BI391" s="319"/>
      <c r="BJ391" s="319"/>
      <c r="BK391" s="319"/>
      <c r="BL391" s="319"/>
      <c r="BM391" s="319"/>
      <c r="BN391" s="319"/>
      <c r="BO391" s="319"/>
      <c r="BP391" s="319"/>
      <c r="BQ391" s="319"/>
      <c r="BR391" s="319"/>
      <c r="BS391" s="319"/>
      <c r="BT391" s="319"/>
      <c r="BU391" s="319"/>
      <c r="BV391" s="319"/>
      <c r="BW391" s="321"/>
      <c r="BX391" s="356"/>
      <c r="BY391" s="356"/>
      <c r="BZ391" s="356"/>
      <c r="CA391" s="356"/>
      <c r="CB391" s="356"/>
      <c r="CC391" s="356"/>
      <c r="CD391" s="356"/>
      <c r="CE391" s="356"/>
      <c r="CF391" s="356"/>
      <c r="CG391" s="356"/>
      <c r="CH391" s="356"/>
      <c r="CI391" s="356"/>
      <c r="CJ391" s="356"/>
      <c r="CK391" s="356"/>
      <c r="CL391" s="356"/>
      <c r="CM391" s="356"/>
      <c r="CN391" s="356"/>
      <c r="CO391" s="356"/>
      <c r="CP391" s="356"/>
      <c r="CQ391" s="356"/>
      <c r="CR391" s="356"/>
      <c r="CS391" s="356"/>
      <c r="CT391" s="356"/>
      <c r="CU391" s="356"/>
      <c r="CV391" s="356"/>
      <c r="CW391" s="356"/>
      <c r="CX391" s="356"/>
      <c r="CY391" s="356"/>
      <c r="CZ391" s="356"/>
    </row>
    <row r="392" s="514" customFormat="true" ht="15" customHeight="true" x14ac:dyDescent="0.2">
      <c r="X392" s="357"/>
      <c r="Y392" s="357"/>
      <c r="Z392" s="357"/>
      <c r="AA392" s="357"/>
      <c r="AB392" s="357"/>
      <c r="AC392" s="357"/>
      <c r="AD392" s="357"/>
      <c r="AE392" s="357"/>
      <c r="AF392" s="357"/>
      <c r="AG392" s="357"/>
      <c r="AH392" s="357"/>
      <c r="AI392" s="357"/>
      <c r="AJ392" s="357"/>
      <c r="AK392" s="357"/>
      <c r="AL392" s="357"/>
      <c r="AM392" s="357"/>
      <c r="AN392" s="357"/>
      <c r="AO392" s="357"/>
      <c r="AP392" s="357"/>
      <c r="AQ392" s="357"/>
      <c r="AR392" s="357"/>
      <c r="AS392" s="357"/>
      <c r="AT392" s="357"/>
      <c r="AU392" s="357"/>
      <c r="AV392" s="357"/>
      <c r="AW392" s="357"/>
      <c r="AX392" s="357"/>
      <c r="AY392" s="357"/>
      <c r="AZ392" s="357"/>
      <c r="BA392" s="321"/>
      <c r="BB392" s="319"/>
      <c r="BC392" s="319"/>
      <c r="BD392" s="319"/>
      <c r="BE392" s="319"/>
      <c r="BF392" s="319"/>
      <c r="BG392" s="319"/>
      <c r="BH392" s="319"/>
      <c r="BI392" s="319"/>
      <c r="BJ392" s="319"/>
      <c r="BK392" s="319"/>
      <c r="BL392" s="319"/>
      <c r="BM392" s="319"/>
      <c r="BN392" s="319"/>
      <c r="BO392" s="319"/>
      <c r="BP392" s="319"/>
      <c r="BQ392" s="319"/>
      <c r="BR392" s="319"/>
      <c r="BS392" s="319"/>
      <c r="BT392" s="319"/>
      <c r="BU392" s="319"/>
      <c r="BV392" s="319"/>
      <c r="BW392" s="321"/>
      <c r="BX392" s="356"/>
      <c r="BY392" s="356"/>
      <c r="BZ392" s="356"/>
      <c r="CA392" s="356"/>
      <c r="CB392" s="356"/>
      <c r="CC392" s="356"/>
      <c r="CD392" s="356"/>
      <c r="CE392" s="356"/>
      <c r="CF392" s="356"/>
      <c r="CG392" s="356"/>
      <c r="CH392" s="356"/>
      <c r="CI392" s="356"/>
      <c r="CJ392" s="356"/>
      <c r="CK392" s="356"/>
      <c r="CL392" s="356"/>
      <c r="CM392" s="356"/>
      <c r="CN392" s="356"/>
      <c r="CO392" s="356"/>
      <c r="CP392" s="356"/>
      <c r="CQ392" s="356"/>
      <c r="CR392" s="356"/>
      <c r="CS392" s="356"/>
      <c r="CT392" s="356"/>
      <c r="CU392" s="356"/>
      <c r="CV392" s="356"/>
      <c r="CW392" s="356"/>
      <c r="CX392" s="356"/>
      <c r="CY392" s="356"/>
      <c r="CZ392" s="356"/>
    </row>
    <row r="393" s="514" customFormat="true" ht="15" customHeight="true" x14ac:dyDescent="0.2">
      <c r="X393" s="357"/>
      <c r="Y393" s="357"/>
      <c r="Z393" s="357"/>
      <c r="AA393" s="357"/>
      <c r="AB393" s="357"/>
      <c r="AC393" s="357"/>
      <c r="AD393" s="357"/>
      <c r="AE393" s="357"/>
      <c r="AF393" s="357"/>
      <c r="AG393" s="357"/>
      <c r="AH393" s="357"/>
      <c r="AI393" s="357"/>
      <c r="AJ393" s="357"/>
      <c r="AK393" s="357"/>
      <c r="AL393" s="357"/>
      <c r="AM393" s="357"/>
      <c r="AN393" s="357"/>
      <c r="AO393" s="357"/>
      <c r="AP393" s="357"/>
      <c r="AQ393" s="357"/>
      <c r="AR393" s="357"/>
      <c r="AS393" s="357"/>
      <c r="AT393" s="357"/>
      <c r="AU393" s="357"/>
      <c r="AV393" s="357"/>
      <c r="AW393" s="357"/>
      <c r="AX393" s="357"/>
      <c r="AY393" s="357"/>
      <c r="AZ393" s="357"/>
      <c r="BA393" s="321"/>
      <c r="BB393" s="319"/>
      <c r="BC393" s="319"/>
      <c r="BD393" s="319"/>
      <c r="BE393" s="319"/>
      <c r="BF393" s="319"/>
      <c r="BG393" s="319"/>
      <c r="BH393" s="319"/>
      <c r="BI393" s="319"/>
      <c r="BJ393" s="319"/>
      <c r="BK393" s="319"/>
      <c r="BL393" s="319"/>
      <c r="BM393" s="319"/>
      <c r="BN393" s="319"/>
      <c r="BO393" s="319"/>
      <c r="BP393" s="319"/>
      <c r="BQ393" s="319"/>
      <c r="BR393" s="319"/>
      <c r="BS393" s="319"/>
      <c r="BT393" s="319"/>
      <c r="BU393" s="319"/>
      <c r="BV393" s="319"/>
      <c r="BW393" s="321"/>
      <c r="BX393" s="356"/>
      <c r="BY393" s="356"/>
      <c r="BZ393" s="356"/>
      <c r="CA393" s="356"/>
      <c r="CB393" s="356"/>
      <c r="CC393" s="356"/>
      <c r="CD393" s="356"/>
      <c r="CE393" s="356"/>
      <c r="CF393" s="356"/>
      <c r="CG393" s="356"/>
      <c r="CH393" s="356"/>
      <c r="CI393" s="356"/>
      <c r="CJ393" s="356"/>
      <c r="CK393" s="356"/>
      <c r="CL393" s="356"/>
      <c r="CM393" s="356"/>
      <c r="CN393" s="356"/>
      <c r="CO393" s="356"/>
      <c r="CP393" s="356"/>
      <c r="CQ393" s="356"/>
      <c r="CR393" s="356"/>
      <c r="CS393" s="356"/>
      <c r="CT393" s="356"/>
      <c r="CU393" s="356"/>
      <c r="CV393" s="356"/>
      <c r="CW393" s="356"/>
      <c r="CX393" s="356"/>
      <c r="CY393" s="356"/>
      <c r="CZ393" s="356"/>
    </row>
    <row r="394" s="514" customFormat="true" ht="15" customHeight="true" x14ac:dyDescent="0.2">
      <c r="X394" s="357"/>
      <c r="Y394" s="357"/>
      <c r="Z394" s="357"/>
      <c r="AA394" s="357"/>
      <c r="AB394" s="357"/>
      <c r="AC394" s="357"/>
      <c r="AD394" s="357"/>
      <c r="AE394" s="357"/>
      <c r="AF394" s="357"/>
      <c r="AG394" s="357"/>
      <c r="AH394" s="357"/>
      <c r="AI394" s="357"/>
      <c r="AJ394" s="357"/>
      <c r="AK394" s="357"/>
      <c r="AL394" s="357"/>
      <c r="AM394" s="357"/>
      <c r="AN394" s="357"/>
      <c r="AO394" s="357"/>
      <c r="AP394" s="357"/>
      <c r="AQ394" s="357"/>
      <c r="AR394" s="357"/>
      <c r="AS394" s="357"/>
      <c r="AT394" s="357"/>
      <c r="AU394" s="357"/>
      <c r="AV394" s="357"/>
      <c r="AW394" s="357"/>
      <c r="AX394" s="357"/>
      <c r="AY394" s="357"/>
      <c r="AZ394" s="357"/>
      <c r="BA394" s="321"/>
      <c r="BB394" s="319"/>
      <c r="BC394" s="319"/>
      <c r="BD394" s="319"/>
      <c r="BE394" s="319"/>
      <c r="BF394" s="319"/>
      <c r="BG394" s="319"/>
      <c r="BH394" s="319"/>
      <c r="BI394" s="319"/>
      <c r="BJ394" s="319"/>
      <c r="BK394" s="319"/>
      <c r="BL394" s="319"/>
      <c r="BM394" s="319"/>
      <c r="BN394" s="319"/>
      <c r="BO394" s="319"/>
      <c r="BP394" s="319"/>
      <c r="BQ394" s="319"/>
      <c r="BR394" s="319"/>
      <c r="BS394" s="319"/>
      <c r="BT394" s="319"/>
      <c r="BU394" s="319"/>
      <c r="BV394" s="319"/>
      <c r="BW394" s="321"/>
      <c r="BX394" s="356"/>
      <c r="BY394" s="356"/>
      <c r="BZ394" s="356"/>
      <c r="CA394" s="356"/>
      <c r="CB394" s="356"/>
      <c r="CC394" s="356"/>
      <c r="CD394" s="356"/>
      <c r="CE394" s="356"/>
      <c r="CF394" s="356"/>
      <c r="CG394" s="356"/>
      <c r="CH394" s="356"/>
      <c r="CI394" s="356"/>
      <c r="CJ394" s="356"/>
      <c r="CK394" s="356"/>
      <c r="CL394" s="356"/>
      <c r="CM394" s="356"/>
      <c r="CN394" s="356"/>
      <c r="CO394" s="356"/>
      <c r="CP394" s="356"/>
      <c r="CQ394" s="356"/>
      <c r="CR394" s="356"/>
      <c r="CS394" s="356"/>
      <c r="CT394" s="356"/>
      <c r="CU394" s="356"/>
      <c r="CV394" s="356"/>
      <c r="CW394" s="356"/>
      <c r="CX394" s="356"/>
      <c r="CY394" s="356"/>
      <c r="CZ394" s="356"/>
    </row>
    <row r="395" s="514" customFormat="true" ht="15" customHeight="true" x14ac:dyDescent="0.2">
      <c r="X395" s="357"/>
      <c r="Y395" s="357"/>
      <c r="Z395" s="357"/>
      <c r="AA395" s="357"/>
      <c r="AB395" s="357"/>
      <c r="AC395" s="357"/>
      <c r="AD395" s="357"/>
      <c r="AE395" s="357"/>
      <c r="AF395" s="357"/>
      <c r="AG395" s="357"/>
      <c r="AH395" s="357"/>
      <c r="AI395" s="357"/>
      <c r="AJ395" s="357"/>
      <c r="AK395" s="357"/>
      <c r="AL395" s="357"/>
      <c r="AM395" s="357"/>
      <c r="AN395" s="357"/>
      <c r="AO395" s="357"/>
      <c r="AP395" s="357"/>
      <c r="AQ395" s="357"/>
      <c r="AR395" s="357"/>
      <c r="AS395" s="357"/>
      <c r="AT395" s="357"/>
      <c r="AU395" s="357"/>
      <c r="AV395" s="357"/>
      <c r="AW395" s="357"/>
      <c r="AX395" s="357"/>
      <c r="AY395" s="357"/>
      <c r="AZ395" s="357"/>
      <c r="BA395" s="321"/>
      <c r="BB395" s="319"/>
      <c r="BC395" s="319"/>
      <c r="BD395" s="319"/>
      <c r="BE395" s="319"/>
      <c r="BF395" s="319"/>
      <c r="BG395" s="319"/>
      <c r="BH395" s="319"/>
      <c r="BI395" s="319"/>
      <c r="BJ395" s="319"/>
      <c r="BK395" s="319"/>
      <c r="BL395" s="319"/>
      <c r="BM395" s="319"/>
      <c r="BN395" s="319"/>
      <c r="BO395" s="319"/>
      <c r="BP395" s="319"/>
      <c r="BQ395" s="319"/>
      <c r="BR395" s="319"/>
      <c r="BS395" s="319"/>
      <c r="BT395" s="319"/>
      <c r="BU395" s="319"/>
      <c r="BV395" s="319"/>
      <c r="BW395" s="321"/>
      <c r="BX395" s="356"/>
      <c r="BY395" s="356"/>
      <c r="BZ395" s="356"/>
      <c r="CA395" s="356"/>
      <c r="CB395" s="356"/>
      <c r="CC395" s="356"/>
      <c r="CD395" s="356"/>
      <c r="CE395" s="356"/>
      <c r="CF395" s="356"/>
      <c r="CG395" s="356"/>
      <c r="CH395" s="356"/>
      <c r="CI395" s="356"/>
      <c r="CJ395" s="356"/>
      <c r="CK395" s="356"/>
      <c r="CL395" s="356"/>
      <c r="CM395" s="356"/>
      <c r="CN395" s="356"/>
      <c r="CO395" s="356"/>
      <c r="CP395" s="356"/>
      <c r="CQ395" s="356"/>
      <c r="CR395" s="356"/>
      <c r="CS395" s="356"/>
      <c r="CT395" s="356"/>
      <c r="CU395" s="356"/>
      <c r="CV395" s="356"/>
      <c r="CW395" s="356"/>
      <c r="CX395" s="356"/>
      <c r="CY395" s="356"/>
      <c r="CZ395" s="356"/>
    </row>
    <row r="396" s="514" customFormat="true" ht="15" customHeight="true" x14ac:dyDescent="0.2">
      <c r="X396" s="357"/>
      <c r="Y396" s="357"/>
      <c r="Z396" s="357"/>
      <c r="AA396" s="357"/>
      <c r="AB396" s="357"/>
      <c r="AC396" s="357"/>
      <c r="AD396" s="357"/>
      <c r="AE396" s="357"/>
      <c r="AF396" s="357"/>
      <c r="AG396" s="357"/>
      <c r="AH396" s="357"/>
      <c r="AI396" s="357"/>
      <c r="AJ396" s="357"/>
      <c r="AK396" s="357"/>
      <c r="AL396" s="357"/>
      <c r="AM396" s="357"/>
      <c r="AN396" s="357"/>
      <c r="AO396" s="357"/>
      <c r="AP396" s="357"/>
      <c r="AQ396" s="357"/>
      <c r="AR396" s="357"/>
      <c r="AS396" s="357"/>
      <c r="AT396" s="357"/>
      <c r="AU396" s="357"/>
      <c r="AV396" s="357"/>
      <c r="AW396" s="357"/>
      <c r="AX396" s="357"/>
      <c r="AY396" s="357"/>
      <c r="AZ396" s="357"/>
      <c r="BA396" s="321"/>
      <c r="BB396" s="319"/>
      <c r="BC396" s="319"/>
      <c r="BD396" s="319"/>
      <c r="BE396" s="319"/>
      <c r="BF396" s="319"/>
      <c r="BG396" s="319"/>
      <c r="BH396" s="319"/>
      <c r="BI396" s="319"/>
      <c r="BJ396" s="319"/>
      <c r="BK396" s="319"/>
      <c r="BL396" s="319"/>
      <c r="BM396" s="319"/>
      <c r="BN396" s="319"/>
      <c r="BO396" s="319"/>
      <c r="BP396" s="319"/>
      <c r="BQ396" s="319"/>
      <c r="BR396" s="319"/>
      <c r="BS396" s="319"/>
      <c r="BT396" s="319"/>
      <c r="BU396" s="319"/>
      <c r="BV396" s="319"/>
      <c r="BW396" s="321"/>
      <c r="BX396" s="356"/>
      <c r="BY396" s="356"/>
      <c r="BZ396" s="356"/>
      <c r="CA396" s="356"/>
      <c r="CB396" s="356"/>
      <c r="CC396" s="356"/>
      <c r="CD396" s="356"/>
      <c r="CE396" s="356"/>
      <c r="CF396" s="356"/>
      <c r="CG396" s="356"/>
      <c r="CH396" s="356"/>
      <c r="CI396" s="356"/>
      <c r="CJ396" s="356"/>
      <c r="CK396" s="356"/>
      <c r="CL396" s="356"/>
      <c r="CM396" s="356"/>
      <c r="CN396" s="356"/>
      <c r="CO396" s="356"/>
      <c r="CP396" s="356"/>
      <c r="CQ396" s="356"/>
      <c r="CR396" s="356"/>
      <c r="CS396" s="356"/>
      <c r="CT396" s="356"/>
      <c r="CU396" s="356"/>
      <c r="CV396" s="356"/>
      <c r="CW396" s="356"/>
      <c r="CX396" s="356"/>
      <c r="CY396" s="356"/>
      <c r="CZ396" s="356"/>
    </row>
    <row r="397" s="514" customFormat="true" ht="15" customHeight="true" x14ac:dyDescent="0.2">
      <c r="X397" s="357"/>
      <c r="Y397" s="357"/>
      <c r="Z397" s="357"/>
      <c r="AA397" s="357"/>
      <c r="AB397" s="357"/>
      <c r="AC397" s="357"/>
      <c r="AD397" s="357"/>
      <c r="AE397" s="357"/>
      <c r="AF397" s="357"/>
      <c r="AG397" s="357"/>
      <c r="AH397" s="357"/>
      <c r="AI397" s="357"/>
      <c r="AJ397" s="357"/>
      <c r="AK397" s="357"/>
      <c r="AL397" s="357"/>
      <c r="AM397" s="357"/>
      <c r="AN397" s="357"/>
      <c r="AO397" s="357"/>
      <c r="AP397" s="357"/>
      <c r="AQ397" s="357"/>
      <c r="AR397" s="357"/>
      <c r="AS397" s="357"/>
      <c r="AT397" s="357"/>
      <c r="AU397" s="357"/>
      <c r="AV397" s="357"/>
      <c r="AW397" s="357"/>
      <c r="AX397" s="357"/>
      <c r="AY397" s="357"/>
      <c r="AZ397" s="357"/>
      <c r="BA397" s="321"/>
      <c r="BB397" s="319"/>
      <c r="BC397" s="319"/>
      <c r="BD397" s="319"/>
      <c r="BE397" s="319"/>
      <c r="BF397" s="319"/>
      <c r="BG397" s="319"/>
      <c r="BH397" s="319"/>
      <c r="BI397" s="319"/>
      <c r="BJ397" s="319"/>
      <c r="BK397" s="319"/>
      <c r="BL397" s="319"/>
      <c r="BM397" s="319"/>
      <c r="BN397" s="319"/>
      <c r="BO397" s="319"/>
      <c r="BP397" s="319"/>
      <c r="BQ397" s="319"/>
      <c r="BR397" s="319"/>
      <c r="BS397" s="319"/>
      <c r="BT397" s="319"/>
      <c r="BU397" s="319"/>
      <c r="BV397" s="319"/>
      <c r="BW397" s="321"/>
      <c r="BX397" s="356"/>
      <c r="BY397" s="356"/>
      <c r="BZ397" s="356"/>
      <c r="CA397" s="356"/>
      <c r="CB397" s="356"/>
      <c r="CC397" s="356"/>
      <c r="CD397" s="356"/>
      <c r="CE397" s="356"/>
      <c r="CF397" s="356"/>
      <c r="CG397" s="356"/>
      <c r="CH397" s="356"/>
      <c r="CI397" s="356"/>
      <c r="CJ397" s="356"/>
      <c r="CK397" s="356"/>
      <c r="CL397" s="356"/>
      <c r="CM397" s="356"/>
      <c r="CN397" s="356"/>
      <c r="CO397" s="356"/>
      <c r="CP397" s="356"/>
      <c r="CQ397" s="356"/>
      <c r="CR397" s="356"/>
      <c r="CS397" s="356"/>
      <c r="CT397" s="356"/>
      <c r="CU397" s="356"/>
      <c r="CV397" s="356"/>
      <c r="CW397" s="356"/>
      <c r="CX397" s="356"/>
      <c r="CY397" s="356"/>
      <c r="CZ397" s="356"/>
    </row>
    <row r="398" s="514" customFormat="true" ht="15" customHeight="true" x14ac:dyDescent="0.2">
      <c r="X398" s="357"/>
      <c r="Y398" s="357"/>
      <c r="Z398" s="357"/>
      <c r="AA398" s="357"/>
      <c r="AB398" s="357"/>
      <c r="AC398" s="357"/>
      <c r="AD398" s="357"/>
      <c r="AE398" s="357"/>
      <c r="AF398" s="357"/>
      <c r="AG398" s="357"/>
      <c r="AH398" s="357"/>
      <c r="AI398" s="357"/>
      <c r="AJ398" s="357"/>
      <c r="AK398" s="357"/>
      <c r="AL398" s="357"/>
      <c r="AM398" s="357"/>
      <c r="AN398" s="357"/>
      <c r="AO398" s="357"/>
      <c r="AP398" s="357"/>
      <c r="AQ398" s="357"/>
      <c r="AR398" s="357"/>
      <c r="AS398" s="357"/>
      <c r="AT398" s="357"/>
      <c r="AU398" s="357"/>
      <c r="AV398" s="357"/>
      <c r="AW398" s="357"/>
      <c r="AX398" s="357"/>
      <c r="AY398" s="357"/>
      <c r="AZ398" s="357"/>
      <c r="BA398" s="321"/>
      <c r="BB398" s="319"/>
      <c r="BC398" s="319"/>
      <c r="BD398" s="319"/>
      <c r="BE398" s="319"/>
      <c r="BF398" s="319"/>
      <c r="BG398" s="319"/>
      <c r="BH398" s="319"/>
      <c r="BI398" s="319"/>
      <c r="BJ398" s="319"/>
      <c r="BK398" s="319"/>
      <c r="BL398" s="319"/>
      <c r="BM398" s="319"/>
      <c r="BN398" s="319"/>
      <c r="BO398" s="319"/>
      <c r="BP398" s="319"/>
      <c r="BQ398" s="319"/>
      <c r="BR398" s="319"/>
      <c r="BS398" s="319"/>
      <c r="BT398" s="319"/>
      <c r="BU398" s="319"/>
      <c r="BV398" s="319"/>
      <c r="BW398" s="321"/>
      <c r="BX398" s="356"/>
      <c r="BY398" s="356"/>
      <c r="BZ398" s="356"/>
      <c r="CA398" s="356"/>
      <c r="CB398" s="356"/>
      <c r="CC398" s="356"/>
      <c r="CD398" s="356"/>
      <c r="CE398" s="356"/>
      <c r="CF398" s="356"/>
      <c r="CG398" s="356"/>
      <c r="CH398" s="356"/>
      <c r="CI398" s="356"/>
      <c r="CJ398" s="356"/>
      <c r="CK398" s="356"/>
      <c r="CL398" s="356"/>
      <c r="CM398" s="356"/>
      <c r="CN398" s="356"/>
      <c r="CO398" s="356"/>
      <c r="CP398" s="356"/>
      <c r="CQ398" s="356"/>
      <c r="CR398" s="356"/>
      <c r="CS398" s="356"/>
      <c r="CT398" s="356"/>
      <c r="CU398" s="356"/>
      <c r="CV398" s="356"/>
      <c r="CW398" s="356"/>
      <c r="CX398" s="356"/>
      <c r="CY398" s="356"/>
      <c r="CZ398" s="356"/>
    </row>
    <row r="399" s="528" customFormat="true" ht="15" customHeight="true" x14ac:dyDescent="0.25">
      <c r="A399" s="325"/>
      <c r="B399" s="325"/>
      <c r="C399" s="1061" t="s">
        <v>132</v>
      </c>
      <c r="D399" s="1062"/>
      <c r="E399" s="1062"/>
      <c r="F399" s="1062"/>
      <c r="G399" s="325"/>
      <c r="H399" s="1066" t="s">
        <v>133</v>
      </c>
      <c r="I399" s="1067"/>
      <c r="J399" s="1067"/>
      <c r="K399" s="1067"/>
      <c r="M399" s="1066" t="s">
        <v>134</v>
      </c>
      <c r="N399" s="1067"/>
      <c r="O399" s="1067"/>
      <c r="P399" s="1067"/>
      <c r="X399" s="352"/>
      <c r="Y399" s="352"/>
      <c r="Z399" s="352"/>
      <c r="AA399" s="352"/>
      <c r="AB399" s="352"/>
      <c r="AC399" s="352"/>
      <c r="AD399" s="352"/>
      <c r="AE399" s="352"/>
      <c r="AF399" s="352"/>
      <c r="AG399" s="352"/>
      <c r="AH399" s="352"/>
      <c r="AI399" s="352"/>
      <c r="AJ399" s="352"/>
      <c r="AK399" s="352"/>
      <c r="AL399" s="352"/>
      <c r="AM399" s="352"/>
      <c r="AN399" s="352"/>
      <c r="AO399" s="352"/>
      <c r="AP399" s="352"/>
      <c r="AQ399" s="352"/>
      <c r="AR399" s="352"/>
      <c r="AS399" s="352"/>
      <c r="AT399" s="352"/>
      <c r="AU399" s="352"/>
      <c r="AV399" s="352"/>
      <c r="AW399" s="352"/>
      <c r="AX399" s="352"/>
      <c r="AY399" s="352"/>
      <c r="AZ399" s="352"/>
      <c r="BB399" s="325"/>
      <c r="BX399" s="352"/>
      <c r="BY399" s="352"/>
      <c r="BZ399" s="352"/>
      <c r="CA399" s="352"/>
      <c r="CB399" s="352"/>
      <c r="CC399" s="352"/>
      <c r="CD399" s="352"/>
      <c r="CE399" s="352"/>
      <c r="CF399" s="352"/>
      <c r="CG399" s="352"/>
      <c r="CH399" s="352"/>
      <c r="CI399" s="352"/>
      <c r="CJ399" s="352"/>
      <c r="CK399" s="352"/>
      <c r="CL399" s="352"/>
      <c r="CM399" s="352"/>
      <c r="CN399" s="352"/>
      <c r="CO399" s="352"/>
      <c r="CP399" s="352"/>
      <c r="CQ399" s="352"/>
      <c r="CR399" s="352"/>
      <c r="CS399" s="352"/>
      <c r="CT399" s="352"/>
      <c r="CU399" s="352"/>
      <c r="CV399" s="352"/>
      <c r="CW399" s="352"/>
      <c r="CX399" s="352"/>
      <c r="CY399" s="352"/>
      <c r="CZ399" s="352"/>
    </row>
    <row r="400" s="359" customFormat="true" ht="24" customHeight="true" x14ac:dyDescent="0.2">
      <c r="C400" s="1056" t="s">
        <v>205</v>
      </c>
      <c r="D400" s="962"/>
      <c r="E400" s="962"/>
      <c r="H400" s="1056" t="s">
        <v>205</v>
      </c>
      <c r="I400" s="962"/>
      <c r="J400" s="962"/>
      <c r="M400" s="1056" t="s">
        <v>205</v>
      </c>
      <c r="N400" s="962"/>
      <c r="O400" s="962"/>
      <c r="X400" s="352"/>
      <c r="Y400" s="352"/>
      <c r="Z400" s="352"/>
      <c r="AA400" s="352"/>
      <c r="AB400" s="352"/>
      <c r="AC400" s="352"/>
      <c r="AD400" s="352"/>
      <c r="AE400" s="352"/>
      <c r="AF400" s="352"/>
      <c r="AG400" s="352"/>
      <c r="AH400" s="352"/>
      <c r="AI400" s="352"/>
      <c r="AJ400" s="352"/>
      <c r="AK400" s="352"/>
      <c r="AL400" s="352"/>
      <c r="AM400" s="352"/>
      <c r="AN400" s="352"/>
      <c r="AO400" s="352"/>
      <c r="AP400" s="352"/>
      <c r="AQ400" s="352"/>
      <c r="AR400" s="352"/>
      <c r="AS400" s="352"/>
      <c r="AT400" s="352"/>
      <c r="AU400" s="352"/>
      <c r="AV400" s="352"/>
      <c r="AW400" s="352"/>
      <c r="AX400" s="352"/>
      <c r="AY400" s="352"/>
      <c r="AZ400" s="352"/>
      <c r="BA400" s="528"/>
      <c r="BB400" s="325"/>
      <c r="BC400" s="528"/>
      <c r="BD400" s="528"/>
      <c r="BE400" s="528"/>
      <c r="BF400" s="528"/>
      <c r="BG400" s="528"/>
      <c r="BH400" s="528"/>
      <c r="BI400" s="528"/>
      <c r="BJ400" s="528"/>
      <c r="BK400" s="528"/>
      <c r="BL400" s="528"/>
      <c r="BM400" s="528"/>
      <c r="BN400" s="528"/>
      <c r="BO400" s="528"/>
      <c r="BP400" s="528"/>
      <c r="BQ400" s="528"/>
      <c r="BR400" s="528"/>
      <c r="BS400" s="528"/>
      <c r="BT400" s="528"/>
      <c r="BU400" s="528"/>
      <c r="BV400" s="528"/>
      <c r="BW400" s="528"/>
      <c r="BX400" s="352"/>
      <c r="BY400" s="352"/>
      <c r="BZ400" s="352"/>
      <c r="CA400" s="352"/>
      <c r="CB400" s="352"/>
      <c r="CC400" s="352"/>
      <c r="CD400" s="352"/>
      <c r="CE400" s="352"/>
      <c r="CF400" s="352"/>
      <c r="CG400" s="352"/>
      <c r="CH400" s="352"/>
      <c r="CI400" s="352"/>
      <c r="CJ400" s="352"/>
      <c r="CK400" s="352"/>
      <c r="CL400" s="352"/>
      <c r="CM400" s="352"/>
      <c r="CN400" s="352"/>
      <c r="CO400" s="352"/>
      <c r="CP400" s="352"/>
      <c r="CQ400" s="352"/>
      <c r="CR400" s="352"/>
      <c r="CS400" s="352"/>
      <c r="CT400" s="352"/>
      <c r="CU400" s="352"/>
      <c r="CV400" s="352"/>
      <c r="CW400" s="352"/>
      <c r="CX400" s="352"/>
      <c r="CY400" s="352"/>
      <c r="CZ400" s="352"/>
    </row>
    <row r="401" s="359" customFormat="true" ht="25.15" customHeight="true" x14ac:dyDescent="0.2">
      <c r="C401" s="1068"/>
      <c r="D401" s="962"/>
      <c r="E401" s="560" t="s">
        <v>206</v>
      </c>
      <c r="H401" s="1068"/>
      <c r="I401" s="962"/>
      <c r="J401" s="561" t="s">
        <v>206</v>
      </c>
      <c r="M401" s="1068"/>
      <c r="N401" s="962"/>
      <c r="O401" s="562" t="s">
        <v>206</v>
      </c>
      <c r="X401" s="352"/>
      <c r="Y401" s="352"/>
      <c r="Z401" s="352"/>
      <c r="AA401" s="352"/>
      <c r="AB401" s="352"/>
      <c r="AC401" s="352"/>
      <c r="AD401" s="352"/>
      <c r="AE401" s="352"/>
      <c r="AF401" s="352"/>
      <c r="AG401" s="352"/>
      <c r="AH401" s="352"/>
      <c r="AI401" s="352"/>
      <c r="AJ401" s="352"/>
      <c r="AK401" s="352"/>
      <c r="AL401" s="352"/>
      <c r="AM401" s="352"/>
      <c r="AN401" s="352"/>
      <c r="AO401" s="352"/>
      <c r="AP401" s="352"/>
      <c r="AQ401" s="352"/>
      <c r="AR401" s="352"/>
      <c r="AS401" s="352"/>
      <c r="AT401" s="352"/>
      <c r="AU401" s="352"/>
      <c r="AV401" s="352"/>
      <c r="AW401" s="352"/>
      <c r="AX401" s="352"/>
      <c r="AY401" s="352"/>
      <c r="AZ401" s="352"/>
      <c r="BA401" s="528"/>
      <c r="BB401" s="325"/>
      <c r="BC401" s="528"/>
      <c r="BD401" s="528"/>
      <c r="BE401" s="528"/>
      <c r="BF401" s="528"/>
      <c r="BG401" s="528"/>
      <c r="BH401" s="528"/>
      <c r="BI401" s="528"/>
      <c r="BJ401" s="528"/>
      <c r="BK401" s="528"/>
      <c r="BL401" s="528"/>
      <c r="BM401" s="528"/>
      <c r="BN401" s="528"/>
      <c r="BO401" s="528"/>
      <c r="BP401" s="528"/>
      <c r="BQ401" s="528"/>
      <c r="BR401" s="528"/>
      <c r="BS401" s="528"/>
      <c r="BT401" s="528"/>
      <c r="BU401" s="528"/>
      <c r="BV401" s="528"/>
      <c r="BW401" s="528"/>
      <c r="BX401" s="352"/>
      <c r="BY401" s="352"/>
      <c r="BZ401" s="352"/>
      <c r="CA401" s="352"/>
      <c r="CB401" s="352"/>
      <c r="CC401" s="352"/>
      <c r="CD401" s="352"/>
      <c r="CE401" s="352"/>
      <c r="CF401" s="352"/>
      <c r="CG401" s="352"/>
      <c r="CH401" s="352"/>
      <c r="CI401" s="352"/>
      <c r="CJ401" s="352"/>
      <c r="CK401" s="352"/>
      <c r="CL401" s="352"/>
      <c r="CM401" s="352"/>
      <c r="CN401" s="352"/>
      <c r="CO401" s="352"/>
      <c r="CP401" s="352"/>
      <c r="CQ401" s="352"/>
      <c r="CR401" s="352"/>
      <c r="CS401" s="352"/>
      <c r="CT401" s="352"/>
      <c r="CU401" s="352"/>
      <c r="CV401" s="352"/>
      <c r="CW401" s="352"/>
      <c r="CX401" s="352"/>
      <c r="CY401" s="352"/>
      <c r="CZ401" s="352"/>
    </row>
    <row r="402" s="359" customFormat="true" ht="25.15" customHeight="true" x14ac:dyDescent="0.2">
      <c r="B402" s="1069" t="s">
        <v>139</v>
      </c>
      <c r="C402" s="962"/>
      <c r="D402" s="962"/>
      <c r="E402" s="563" t="s">
        <v>207</v>
      </c>
      <c r="H402" s="962"/>
      <c r="I402" s="962"/>
      <c r="J402" s="564" t="s">
        <v>207</v>
      </c>
      <c r="M402" s="962"/>
      <c r="N402" s="962"/>
      <c r="O402" s="565" t="s">
        <v>207</v>
      </c>
      <c r="X402" s="352"/>
      <c r="Y402" s="352"/>
      <c r="Z402" s="352"/>
      <c r="AA402" s="352"/>
      <c r="AB402" s="352"/>
      <c r="AC402" s="352"/>
      <c r="AD402" s="352"/>
      <c r="AE402" s="352"/>
      <c r="AF402" s="352"/>
      <c r="AG402" s="352"/>
      <c r="AH402" s="352"/>
      <c r="AI402" s="352"/>
      <c r="AJ402" s="352"/>
      <c r="AK402" s="352"/>
      <c r="AL402" s="352"/>
      <c r="AM402" s="352"/>
      <c r="AN402" s="352"/>
      <c r="AO402" s="352"/>
      <c r="AP402" s="352"/>
      <c r="AQ402" s="352"/>
      <c r="AR402" s="352"/>
      <c r="AS402" s="352"/>
      <c r="AT402" s="352"/>
      <c r="AU402" s="352"/>
      <c r="AV402" s="352"/>
      <c r="AW402" s="352"/>
      <c r="AX402" s="352"/>
      <c r="AY402" s="352"/>
      <c r="AZ402" s="352"/>
      <c r="BA402" s="528"/>
      <c r="BB402" s="325"/>
      <c r="BC402" s="528"/>
      <c r="BD402" s="528"/>
      <c r="BE402" s="528"/>
      <c r="BF402" s="528"/>
      <c r="BG402" s="528"/>
      <c r="BH402" s="528"/>
      <c r="BI402" s="528"/>
      <c r="BJ402" s="528"/>
      <c r="BK402" s="528"/>
      <c r="BL402" s="528"/>
      <c r="BM402" s="528"/>
      <c r="BN402" s="528"/>
      <c r="BO402" s="528"/>
      <c r="BP402" s="528"/>
      <c r="BQ402" s="528"/>
      <c r="BR402" s="528"/>
      <c r="BS402" s="528"/>
      <c r="BT402" s="528"/>
      <c r="BU402" s="528"/>
      <c r="BV402" s="528"/>
      <c r="BW402" s="528"/>
      <c r="BX402" s="352"/>
      <c r="BY402" s="352"/>
      <c r="BZ402" s="352"/>
      <c r="CA402" s="352"/>
      <c r="CB402" s="352"/>
      <c r="CC402" s="352"/>
      <c r="CD402" s="352"/>
      <c r="CE402" s="352"/>
      <c r="CF402" s="352"/>
      <c r="CG402" s="352"/>
      <c r="CH402" s="352"/>
      <c r="CI402" s="352"/>
      <c r="CJ402" s="352"/>
      <c r="CK402" s="352"/>
      <c r="CL402" s="352"/>
      <c r="CM402" s="352"/>
      <c r="CN402" s="352"/>
      <c r="CO402" s="352"/>
      <c r="CP402" s="352"/>
      <c r="CQ402" s="352"/>
      <c r="CR402" s="352"/>
      <c r="CS402" s="352"/>
      <c r="CT402" s="352"/>
      <c r="CU402" s="352"/>
      <c r="CV402" s="352"/>
      <c r="CW402" s="352"/>
      <c r="CX402" s="352"/>
      <c r="CY402" s="352"/>
      <c r="CZ402" s="352"/>
    </row>
    <row r="403" s="359" customFormat="true" ht="25.15" customHeight="true" x14ac:dyDescent="0.2">
      <c r="B403" s="962"/>
      <c r="C403" s="1046" t="s">
        <v>307</v>
      </c>
      <c r="D403" s="1045"/>
      <c r="E403" s="718">
        <v>-0.78827687625891107</v>
      </c>
      <c r="F403" s="615"/>
      <c r="G403" s="615"/>
      <c r="H403" s="1046" t="s">
        <v>307</v>
      </c>
      <c r="I403" s="1045"/>
      <c r="J403" s="719">
        <v>-0.67467484087449803</v>
      </c>
      <c r="K403" s="615"/>
      <c r="L403" s="615"/>
      <c r="M403" s="1046" t="s">
        <v>307</v>
      </c>
      <c r="N403" s="1045"/>
      <c r="O403" s="720">
        <v>-0.75500113561227788</v>
      </c>
      <c r="P403" s="615"/>
      <c r="Q403" s="615"/>
      <c r="X403" s="352"/>
      <c r="Y403" s="352"/>
      <c r="Z403" s="352"/>
      <c r="AA403" s="352"/>
      <c r="AB403" s="352"/>
      <c r="AC403" s="352"/>
      <c r="AD403" s="352"/>
      <c r="AE403" s="352"/>
      <c r="AF403" s="352"/>
      <c r="AG403" s="352"/>
      <c r="AH403" s="352"/>
      <c r="AI403" s="352"/>
      <c r="AJ403" s="352"/>
      <c r="AK403" s="352"/>
      <c r="AL403" s="352"/>
      <c r="AM403" s="352"/>
      <c r="AN403" s="352"/>
      <c r="AO403" s="352"/>
      <c r="AP403" s="352"/>
      <c r="AQ403" s="352"/>
      <c r="AR403" s="352"/>
      <c r="AS403" s="352"/>
      <c r="AT403" s="352"/>
      <c r="AU403" s="352"/>
      <c r="AV403" s="352"/>
      <c r="AW403" s="352"/>
      <c r="AX403" s="352"/>
      <c r="AY403" s="352"/>
      <c r="AZ403" s="352"/>
      <c r="BA403" s="354"/>
      <c r="BB403" s="430"/>
      <c r="BC403" s="354"/>
      <c r="BD403" s="354"/>
      <c r="BE403" s="354"/>
      <c r="BF403" s="354"/>
      <c r="BG403" s="354"/>
      <c r="BH403" s="354"/>
      <c r="BI403" s="354"/>
      <c r="BJ403" s="354"/>
      <c r="BK403" s="354"/>
      <c r="BL403" s="354"/>
      <c r="BM403" s="354"/>
      <c r="BN403" s="354"/>
      <c r="BO403" s="354"/>
      <c r="BP403" s="354"/>
      <c r="BQ403" s="354"/>
      <c r="BR403" s="354"/>
      <c r="BS403" s="354"/>
      <c r="BT403" s="354"/>
      <c r="BU403" s="354"/>
      <c r="BV403" s="354"/>
      <c r="BW403" s="354"/>
      <c r="BX403" s="355"/>
      <c r="BY403" s="355"/>
      <c r="BZ403" s="355"/>
      <c r="CA403" s="355"/>
      <c r="CB403" s="355"/>
      <c r="CC403" s="355"/>
      <c r="CD403" s="355"/>
      <c r="CE403" s="355"/>
      <c r="CF403" s="355"/>
      <c r="CG403" s="355"/>
      <c r="CH403" s="355"/>
      <c r="CI403" s="355"/>
      <c r="CJ403" s="355"/>
      <c r="CK403" s="355"/>
      <c r="CL403" s="355"/>
      <c r="CM403" s="355"/>
      <c r="CN403" s="355"/>
      <c r="CO403" s="355"/>
      <c r="CP403" s="355"/>
      <c r="CQ403" s="355"/>
      <c r="CR403" s="355"/>
      <c r="CS403" s="355"/>
      <c r="CT403" s="355"/>
      <c r="CU403" s="355"/>
      <c r="CV403" s="355"/>
      <c r="CW403" s="355"/>
      <c r="CX403" s="355"/>
      <c r="CY403" s="355"/>
      <c r="CZ403" s="355"/>
    </row>
    <row r="404" s="359" customFormat="true" ht="25.15" customHeight="true" x14ac:dyDescent="0.2">
      <c r="B404" s="962"/>
      <c r="C404" s="1046" t="s">
        <v>308</v>
      </c>
      <c r="D404" s="1045"/>
      <c r="E404" s="721">
        <v>-0.77130042279616851</v>
      </c>
      <c r="F404" s="615"/>
      <c r="G404" s="615"/>
      <c r="H404" s="1046" t="s">
        <v>308</v>
      </c>
      <c r="I404" s="1045"/>
      <c r="J404" s="722">
        <v>-0.64419972606561149</v>
      </c>
      <c r="K404" s="615"/>
      <c r="L404" s="615"/>
      <c r="M404" s="1046" t="s">
        <v>308</v>
      </c>
      <c r="N404" s="1045"/>
      <c r="O404" s="723">
        <v>-0.71051307743615644</v>
      </c>
      <c r="P404" s="615"/>
      <c r="Q404" s="615"/>
      <c r="X404" s="352"/>
      <c r="Y404" s="352"/>
      <c r="Z404" s="352"/>
      <c r="AA404" s="352"/>
      <c r="AB404" s="352"/>
      <c r="AC404" s="352"/>
      <c r="AD404" s="352"/>
      <c r="AE404" s="352"/>
      <c r="AF404" s="352"/>
      <c r="AG404" s="352"/>
      <c r="AH404" s="352"/>
      <c r="AI404" s="352"/>
      <c r="AJ404" s="352"/>
      <c r="AK404" s="352"/>
      <c r="AL404" s="352"/>
      <c r="AM404" s="352"/>
      <c r="AN404" s="352"/>
      <c r="AO404" s="352"/>
      <c r="AP404" s="352"/>
      <c r="AQ404" s="352"/>
      <c r="AR404" s="352"/>
      <c r="AS404" s="352"/>
      <c r="AT404" s="352"/>
      <c r="AU404" s="352"/>
      <c r="AV404" s="352"/>
      <c r="AW404" s="352"/>
      <c r="AX404" s="352"/>
      <c r="AY404" s="352"/>
      <c r="AZ404" s="352"/>
      <c r="BA404" s="354"/>
      <c r="BB404" s="430"/>
      <c r="BC404" s="354"/>
      <c r="BD404" s="354"/>
      <c r="BE404" s="354"/>
      <c r="BF404" s="354"/>
      <c r="BG404" s="354"/>
      <c r="BH404" s="354"/>
      <c r="BI404" s="354"/>
      <c r="BJ404" s="354"/>
      <c r="BK404" s="354"/>
      <c r="BL404" s="354"/>
      <c r="BM404" s="354"/>
      <c r="BN404" s="354"/>
      <c r="BO404" s="354"/>
      <c r="BP404" s="354"/>
      <c r="BQ404" s="354"/>
      <c r="BR404" s="354"/>
      <c r="BS404" s="354"/>
      <c r="BT404" s="354"/>
      <c r="BU404" s="354"/>
      <c r="BV404" s="354"/>
      <c r="BW404" s="354"/>
      <c r="BX404" s="355"/>
      <c r="BY404" s="355"/>
      <c r="BZ404" s="355"/>
      <c r="CA404" s="355"/>
      <c r="CB404" s="355"/>
      <c r="CC404" s="355"/>
      <c r="CD404" s="355"/>
      <c r="CE404" s="355"/>
      <c r="CF404" s="355"/>
      <c r="CG404" s="355"/>
      <c r="CH404" s="355"/>
      <c r="CI404" s="355"/>
      <c r="CJ404" s="355"/>
      <c r="CK404" s="355"/>
      <c r="CL404" s="355"/>
      <c r="CM404" s="355"/>
      <c r="CN404" s="355"/>
      <c r="CO404" s="355"/>
      <c r="CP404" s="355"/>
      <c r="CQ404" s="355"/>
      <c r="CR404" s="355"/>
      <c r="CS404" s="355"/>
      <c r="CT404" s="355"/>
      <c r="CU404" s="355"/>
      <c r="CV404" s="355"/>
      <c r="CW404" s="355"/>
      <c r="CX404" s="355"/>
      <c r="CY404" s="355"/>
      <c r="CZ404" s="355"/>
    </row>
    <row r="405" s="359" customFormat="true" ht="25.15" customHeight="true" x14ac:dyDescent="0.2">
      <c r="B405" s="962"/>
      <c r="C405" s="1046" t="s">
        <v>309</v>
      </c>
      <c r="D405" s="1045"/>
      <c r="E405" s="721">
        <v>-0.74150794181947366</v>
      </c>
      <c r="F405" s="615"/>
      <c r="G405" s="615"/>
      <c r="H405" s="1046" t="s">
        <v>310</v>
      </c>
      <c r="I405" s="1045"/>
      <c r="J405" s="722">
        <v>0.61805955032853943</v>
      </c>
      <c r="K405" s="615"/>
      <c r="L405" s="615"/>
      <c r="M405" s="1046" t="s">
        <v>310</v>
      </c>
      <c r="N405" s="1045"/>
      <c r="O405" s="723">
        <v>0.66764512541708287</v>
      </c>
      <c r="P405" s="615"/>
      <c r="Q405" s="615"/>
      <c r="X405" s="352"/>
      <c r="Y405" s="352"/>
      <c r="Z405" s="352"/>
      <c r="AA405" s="352"/>
      <c r="AB405" s="352"/>
      <c r="AC405" s="352"/>
      <c r="AD405" s="352"/>
      <c r="AE405" s="352"/>
      <c r="AF405" s="352"/>
      <c r="AG405" s="352"/>
      <c r="AH405" s="352"/>
      <c r="AI405" s="352"/>
      <c r="AJ405" s="352"/>
      <c r="AK405" s="352"/>
      <c r="AL405" s="352"/>
      <c r="AM405" s="352"/>
      <c r="AN405" s="352"/>
      <c r="AO405" s="352"/>
      <c r="AP405" s="352"/>
      <c r="AQ405" s="352"/>
      <c r="AR405" s="352"/>
      <c r="AS405" s="352"/>
      <c r="AT405" s="352"/>
      <c r="AU405" s="352"/>
      <c r="AV405" s="352"/>
      <c r="AW405" s="352"/>
      <c r="AX405" s="352"/>
      <c r="AY405" s="352"/>
      <c r="AZ405" s="352"/>
      <c r="BA405" s="354"/>
      <c r="BB405" s="430"/>
      <c r="BC405" s="354"/>
      <c r="BD405" s="354"/>
      <c r="BE405" s="354"/>
      <c r="BF405" s="354"/>
      <c r="BG405" s="354"/>
      <c r="BH405" s="354"/>
      <c r="BI405" s="354"/>
      <c r="BJ405" s="354"/>
      <c r="BK405" s="354"/>
      <c r="BL405" s="354"/>
      <c r="BM405" s="354"/>
      <c r="BN405" s="354"/>
      <c r="BO405" s="354"/>
      <c r="BP405" s="354"/>
      <c r="BQ405" s="354"/>
      <c r="BR405" s="354"/>
      <c r="BS405" s="354"/>
      <c r="BT405" s="354"/>
      <c r="BU405" s="354"/>
      <c r="BV405" s="354"/>
      <c r="BW405" s="354"/>
      <c r="BX405" s="355"/>
      <c r="BY405" s="355"/>
      <c r="BZ405" s="355"/>
      <c r="CA405" s="355"/>
      <c r="CB405" s="355"/>
      <c r="CC405" s="355"/>
      <c r="CD405" s="355"/>
      <c r="CE405" s="355"/>
      <c r="CF405" s="355"/>
      <c r="CG405" s="355"/>
      <c r="CH405" s="355"/>
      <c r="CI405" s="355"/>
      <c r="CJ405" s="355"/>
      <c r="CK405" s="355"/>
      <c r="CL405" s="355"/>
      <c r="CM405" s="355"/>
      <c r="CN405" s="355"/>
      <c r="CO405" s="355"/>
      <c r="CP405" s="355"/>
      <c r="CQ405" s="355"/>
      <c r="CR405" s="355"/>
      <c r="CS405" s="355"/>
      <c r="CT405" s="355"/>
      <c r="CU405" s="355"/>
      <c r="CV405" s="355"/>
      <c r="CW405" s="355"/>
      <c r="CX405" s="355"/>
      <c r="CY405" s="355"/>
      <c r="CZ405" s="355"/>
    </row>
    <row r="406" s="359" customFormat="true" ht="25.15" customHeight="true" x14ac:dyDescent="0.2">
      <c r="B406" s="962"/>
      <c r="C406" s="1046" t="s">
        <v>311</v>
      </c>
      <c r="D406" s="1045"/>
      <c r="E406" s="721">
        <v>0.7263399617955334</v>
      </c>
      <c r="F406" s="615"/>
      <c r="G406" s="615"/>
      <c r="H406" s="1046" t="s">
        <v>309</v>
      </c>
      <c r="I406" s="1045"/>
      <c r="J406" s="722">
        <v>-0.61491293766301691</v>
      </c>
      <c r="K406" s="615"/>
      <c r="L406" s="615"/>
      <c r="M406" s="1046" t="s">
        <v>312</v>
      </c>
      <c r="N406" s="1045"/>
      <c r="O406" s="723">
        <v>0.6236112496069387</v>
      </c>
      <c r="P406" s="615"/>
      <c r="Q406" s="615"/>
      <c r="X406" s="352"/>
      <c r="Y406" s="352"/>
      <c r="Z406" s="352"/>
      <c r="AA406" s="352"/>
      <c r="AB406" s="352"/>
      <c r="AC406" s="352"/>
      <c r="AD406" s="352"/>
      <c r="AE406" s="352"/>
      <c r="AF406" s="352"/>
      <c r="AG406" s="352"/>
      <c r="AH406" s="352"/>
      <c r="AI406" s="352"/>
      <c r="AJ406" s="352"/>
      <c r="AK406" s="352"/>
      <c r="AL406" s="352"/>
      <c r="AM406" s="352"/>
      <c r="AN406" s="352"/>
      <c r="AO406" s="352"/>
      <c r="AP406" s="352"/>
      <c r="AQ406" s="352"/>
      <c r="AR406" s="352"/>
      <c r="AS406" s="352"/>
      <c r="AT406" s="352"/>
      <c r="AU406" s="352"/>
      <c r="AV406" s="352"/>
      <c r="AW406" s="352"/>
      <c r="AX406" s="352"/>
      <c r="AY406" s="352"/>
      <c r="AZ406" s="352"/>
      <c r="BA406" s="354"/>
      <c r="BB406" s="430"/>
      <c r="BC406" s="354"/>
      <c r="BD406" s="354"/>
      <c r="BE406" s="354"/>
      <c r="BF406" s="354"/>
      <c r="BG406" s="354"/>
      <c r="BH406" s="354"/>
      <c r="BI406" s="354"/>
      <c r="BJ406" s="354"/>
      <c r="BK406" s="354"/>
      <c r="BL406" s="354"/>
      <c r="BM406" s="354"/>
      <c r="BN406" s="354"/>
      <c r="BO406" s="354"/>
      <c r="BP406" s="354"/>
      <c r="BQ406" s="354"/>
      <c r="BR406" s="354"/>
      <c r="BS406" s="354"/>
      <c r="BT406" s="354"/>
      <c r="BU406" s="354"/>
      <c r="BV406" s="354"/>
      <c r="BW406" s="354"/>
      <c r="BX406" s="355"/>
      <c r="BY406" s="355"/>
      <c r="BZ406" s="355"/>
      <c r="CA406" s="355"/>
      <c r="CB406" s="355"/>
      <c r="CC406" s="355"/>
      <c r="CD406" s="355"/>
      <c r="CE406" s="355"/>
      <c r="CF406" s="355"/>
      <c r="CG406" s="355"/>
      <c r="CH406" s="355"/>
      <c r="CI406" s="355"/>
      <c r="CJ406" s="355"/>
      <c r="CK406" s="355"/>
      <c r="CL406" s="355"/>
      <c r="CM406" s="355"/>
      <c r="CN406" s="355"/>
      <c r="CO406" s="355"/>
      <c r="CP406" s="355"/>
      <c r="CQ406" s="355"/>
      <c r="CR406" s="355"/>
      <c r="CS406" s="355"/>
      <c r="CT406" s="355"/>
      <c r="CU406" s="355"/>
      <c r="CV406" s="355"/>
      <c r="CW406" s="355"/>
      <c r="CX406" s="355"/>
      <c r="CY406" s="355"/>
      <c r="CZ406" s="355"/>
    </row>
    <row r="407" s="359" customFormat="true" ht="25.15" customHeight="true" x14ac:dyDescent="0.2">
      <c r="B407" s="962"/>
      <c r="C407" s="1046" t="s">
        <v>310</v>
      </c>
      <c r="D407" s="1045"/>
      <c r="E407" s="721">
        <v>0.70931711511546791</v>
      </c>
      <c r="F407" s="615"/>
      <c r="G407" s="615"/>
      <c r="H407" s="1046" t="s">
        <v>215</v>
      </c>
      <c r="I407" s="1045"/>
      <c r="J407" s="722">
        <v>0.60189189117703012</v>
      </c>
      <c r="K407" s="615"/>
      <c r="L407" s="615"/>
      <c r="M407" s="1046" t="s">
        <v>313</v>
      </c>
      <c r="N407" s="1045"/>
      <c r="O407" s="723">
        <v>-0.61638079019716419</v>
      </c>
      <c r="P407" s="615"/>
      <c r="Q407" s="615"/>
      <c r="X407" s="352"/>
      <c r="Y407" s="352"/>
      <c r="Z407" s="352"/>
      <c r="AA407" s="352"/>
      <c r="AB407" s="352"/>
      <c r="AC407" s="352"/>
      <c r="AD407" s="352"/>
      <c r="AE407" s="352"/>
      <c r="AF407" s="352"/>
      <c r="AG407" s="352"/>
      <c r="AH407" s="352"/>
      <c r="AI407" s="352"/>
      <c r="AJ407" s="352"/>
      <c r="AK407" s="352"/>
      <c r="AL407" s="352"/>
      <c r="AM407" s="352"/>
      <c r="AN407" s="352"/>
      <c r="AO407" s="352"/>
      <c r="AP407" s="352"/>
      <c r="AQ407" s="352"/>
      <c r="AR407" s="352"/>
      <c r="AS407" s="352"/>
      <c r="AT407" s="352"/>
      <c r="AU407" s="352"/>
      <c r="AV407" s="352"/>
      <c r="AW407" s="352"/>
      <c r="AX407" s="352"/>
      <c r="AY407" s="352"/>
      <c r="AZ407" s="352"/>
      <c r="BA407" s="354"/>
      <c r="BB407" s="430"/>
      <c r="BC407" s="354"/>
      <c r="BD407" s="354"/>
      <c r="BE407" s="354"/>
      <c r="BF407" s="354"/>
      <c r="BG407" s="354"/>
      <c r="BH407" s="354"/>
      <c r="BI407" s="354"/>
      <c r="BJ407" s="354"/>
      <c r="BK407" s="354"/>
      <c r="BL407" s="354"/>
      <c r="BM407" s="354"/>
      <c r="BN407" s="354"/>
      <c r="BO407" s="354"/>
      <c r="BP407" s="354"/>
      <c r="BQ407" s="354"/>
      <c r="BR407" s="354"/>
      <c r="BS407" s="354"/>
      <c r="BT407" s="354"/>
      <c r="BU407" s="354"/>
      <c r="BV407" s="354"/>
      <c r="BW407" s="354"/>
      <c r="BX407" s="355"/>
      <c r="BY407" s="355"/>
      <c r="BZ407" s="355"/>
      <c r="CA407" s="355"/>
      <c r="CB407" s="355"/>
      <c r="CC407" s="355"/>
      <c r="CD407" s="355"/>
      <c r="CE407" s="355"/>
      <c r="CF407" s="355"/>
      <c r="CG407" s="355"/>
      <c r="CH407" s="355"/>
      <c r="CI407" s="355"/>
      <c r="CJ407" s="355"/>
      <c r="CK407" s="355"/>
      <c r="CL407" s="355"/>
      <c r="CM407" s="355"/>
      <c r="CN407" s="355"/>
      <c r="CO407" s="355"/>
      <c r="CP407" s="355"/>
      <c r="CQ407" s="355"/>
      <c r="CR407" s="355"/>
      <c r="CS407" s="355"/>
      <c r="CT407" s="355"/>
      <c r="CU407" s="355"/>
      <c r="CV407" s="355"/>
      <c r="CW407" s="355"/>
      <c r="CX407" s="355"/>
      <c r="CY407" s="355"/>
      <c r="CZ407" s="355"/>
    </row>
    <row r="408" s="359" customFormat="true" ht="25.15" customHeight="true" x14ac:dyDescent="0.2">
      <c r="B408" s="962"/>
      <c r="C408" s="1046" t="s">
        <v>313</v>
      </c>
      <c r="D408" s="1045"/>
      <c r="E408" s="721">
        <v>-0.66342682402663677</v>
      </c>
      <c r="F408" s="615"/>
      <c r="G408" s="615"/>
      <c r="H408" s="1046" t="s">
        <v>314</v>
      </c>
      <c r="I408" s="1045"/>
      <c r="J408" s="722">
        <v>0.57320041363885899</v>
      </c>
      <c r="K408" s="615"/>
      <c r="L408" s="615"/>
      <c r="M408" s="1046" t="s">
        <v>315</v>
      </c>
      <c r="N408" s="1045"/>
      <c r="O408" s="723">
        <v>0.5703637625239778</v>
      </c>
      <c r="P408" s="615"/>
      <c r="Q408" s="615"/>
      <c r="X408" s="352"/>
      <c r="Y408" s="352"/>
      <c r="Z408" s="352"/>
      <c r="AA408" s="352"/>
      <c r="AB408" s="352"/>
      <c r="AC408" s="352"/>
      <c r="AD408" s="352"/>
      <c r="AE408" s="352"/>
      <c r="AF408" s="352"/>
      <c r="AG408" s="352"/>
      <c r="AH408" s="352"/>
      <c r="AI408" s="352"/>
      <c r="AJ408" s="352"/>
      <c r="AK408" s="352"/>
      <c r="AL408" s="352"/>
      <c r="AM408" s="352"/>
      <c r="AN408" s="352"/>
      <c r="AO408" s="352"/>
      <c r="AP408" s="352"/>
      <c r="AQ408" s="352"/>
      <c r="AR408" s="352"/>
      <c r="AS408" s="352"/>
      <c r="AT408" s="352"/>
      <c r="AU408" s="352"/>
      <c r="AV408" s="352"/>
      <c r="AW408" s="352"/>
      <c r="AX408" s="352"/>
      <c r="AY408" s="352"/>
      <c r="AZ408" s="352"/>
      <c r="BA408" s="354"/>
      <c r="BB408" s="430"/>
      <c r="BC408" s="354"/>
      <c r="BD408" s="354"/>
      <c r="BE408" s="354"/>
      <c r="BF408" s="354"/>
      <c r="BG408" s="354"/>
      <c r="BH408" s="354"/>
      <c r="BI408" s="354"/>
      <c r="BJ408" s="354"/>
      <c r="BK408" s="354"/>
      <c r="BL408" s="354"/>
      <c r="BM408" s="354"/>
      <c r="BN408" s="354"/>
      <c r="BO408" s="354"/>
      <c r="BP408" s="354"/>
      <c r="BQ408" s="354"/>
      <c r="BR408" s="354"/>
      <c r="BS408" s="354"/>
      <c r="BT408" s="354"/>
      <c r="BU408" s="354"/>
      <c r="BV408" s="354"/>
      <c r="BW408" s="354"/>
      <c r="BX408" s="355"/>
      <c r="BY408" s="355"/>
      <c r="BZ408" s="355"/>
      <c r="CA408" s="355"/>
      <c r="CB408" s="355"/>
      <c r="CC408" s="355"/>
      <c r="CD408" s="355"/>
      <c r="CE408" s="355"/>
      <c r="CF408" s="355"/>
      <c r="CG408" s="355"/>
      <c r="CH408" s="355"/>
      <c r="CI408" s="355"/>
      <c r="CJ408" s="355"/>
      <c r="CK408" s="355"/>
      <c r="CL408" s="355"/>
      <c r="CM408" s="355"/>
      <c r="CN408" s="355"/>
      <c r="CO408" s="355"/>
      <c r="CP408" s="355"/>
      <c r="CQ408" s="355"/>
      <c r="CR408" s="355"/>
      <c r="CS408" s="355"/>
      <c r="CT408" s="355"/>
      <c r="CU408" s="355"/>
      <c r="CV408" s="355"/>
      <c r="CW408" s="355"/>
      <c r="CX408" s="355"/>
      <c r="CY408" s="355"/>
      <c r="CZ408" s="355"/>
    </row>
    <row r="409" s="359" customFormat="true" ht="25.15" customHeight="true" x14ac:dyDescent="0.2">
      <c r="B409" s="962"/>
      <c r="C409" s="1046" t="s">
        <v>316</v>
      </c>
      <c r="D409" s="1045"/>
      <c r="E409" s="721">
        <v>0.6150196905390618</v>
      </c>
      <c r="F409" s="615"/>
      <c r="G409" s="615"/>
      <c r="H409" s="1046" t="s">
        <v>311</v>
      </c>
      <c r="I409" s="1045"/>
      <c r="J409" s="722">
        <v>0.57294546677112268</v>
      </c>
      <c r="K409" s="615"/>
      <c r="L409" s="615"/>
      <c r="M409" s="1046" t="s">
        <v>311</v>
      </c>
      <c r="N409" s="1045"/>
      <c r="O409" s="723">
        <v>0.4836465484428582</v>
      </c>
      <c r="P409" s="615"/>
      <c r="Q409" s="615"/>
      <c r="X409" s="352"/>
      <c r="Y409" s="352"/>
      <c r="Z409" s="352"/>
      <c r="AA409" s="352"/>
      <c r="AB409" s="352"/>
      <c r="AC409" s="352"/>
      <c r="AD409" s="352"/>
      <c r="AE409" s="352"/>
      <c r="AF409" s="352"/>
      <c r="AG409" s="352"/>
      <c r="AH409" s="352"/>
      <c r="AI409" s="352"/>
      <c r="AJ409" s="352"/>
      <c r="AK409" s="352"/>
      <c r="AL409" s="352"/>
      <c r="AM409" s="352"/>
      <c r="AN409" s="352"/>
      <c r="AO409" s="352"/>
      <c r="AP409" s="352"/>
      <c r="AQ409" s="352"/>
      <c r="AR409" s="352"/>
      <c r="AS409" s="352"/>
      <c r="AT409" s="352"/>
      <c r="AU409" s="352"/>
      <c r="AV409" s="352"/>
      <c r="AW409" s="352"/>
      <c r="AX409" s="352"/>
      <c r="AY409" s="352"/>
      <c r="AZ409" s="352"/>
      <c r="BA409" s="354"/>
      <c r="BB409" s="430"/>
      <c r="BC409" s="354"/>
      <c r="BD409" s="354"/>
      <c r="BE409" s="354"/>
      <c r="BF409" s="354"/>
      <c r="BG409" s="354"/>
      <c r="BH409" s="354"/>
      <c r="BI409" s="354"/>
      <c r="BJ409" s="354"/>
      <c r="BK409" s="354"/>
      <c r="BL409" s="354"/>
      <c r="BM409" s="354"/>
      <c r="BN409" s="354"/>
      <c r="BO409" s="354"/>
      <c r="BP409" s="354"/>
      <c r="BQ409" s="354"/>
      <c r="BR409" s="354"/>
      <c r="BS409" s="354"/>
      <c r="BT409" s="354"/>
      <c r="BU409" s="354"/>
      <c r="BV409" s="354"/>
      <c r="BW409" s="354"/>
      <c r="BX409" s="355"/>
      <c r="BY409" s="355"/>
      <c r="BZ409" s="355"/>
      <c r="CA409" s="355"/>
      <c r="CB409" s="355"/>
      <c r="CC409" s="355"/>
      <c r="CD409" s="355"/>
      <c r="CE409" s="355"/>
      <c r="CF409" s="355"/>
      <c r="CG409" s="355"/>
      <c r="CH409" s="355"/>
      <c r="CI409" s="355"/>
      <c r="CJ409" s="355"/>
      <c r="CK409" s="355"/>
      <c r="CL409" s="355"/>
      <c r="CM409" s="355"/>
      <c r="CN409" s="355"/>
      <c r="CO409" s="355"/>
      <c r="CP409" s="355"/>
      <c r="CQ409" s="355"/>
      <c r="CR409" s="355"/>
      <c r="CS409" s="355"/>
      <c r="CT409" s="355"/>
      <c r="CU409" s="355"/>
      <c r="CV409" s="355"/>
      <c r="CW409" s="355"/>
      <c r="CX409" s="355"/>
      <c r="CY409" s="355"/>
      <c r="CZ409" s="355"/>
    </row>
    <row r="410" s="359" customFormat="true" ht="25.15" customHeight="true" x14ac:dyDescent="0.2">
      <c r="B410" s="962"/>
      <c r="C410" s="1046" t="s">
        <v>315</v>
      </c>
      <c r="D410" s="1045"/>
      <c r="E410" s="721">
        <v>0.5857688416092115</v>
      </c>
      <c r="F410" s="615"/>
      <c r="G410" s="615"/>
      <c r="H410" s="1046" t="s">
        <v>313</v>
      </c>
      <c r="I410" s="1045"/>
      <c r="J410" s="722">
        <v>-0.56516414414378802</v>
      </c>
      <c r="K410" s="615"/>
      <c r="L410" s="615"/>
      <c r="M410" s="1046" t="s">
        <v>316</v>
      </c>
      <c r="N410" s="1045"/>
      <c r="O410" s="723">
        <v>0.47838979021193789</v>
      </c>
      <c r="P410" s="615"/>
      <c r="Q410" s="615"/>
      <c r="X410" s="352"/>
      <c r="Y410" s="352"/>
      <c r="Z410" s="352"/>
      <c r="AA410" s="352"/>
      <c r="AB410" s="352"/>
      <c r="AC410" s="352"/>
      <c r="AD410" s="352"/>
      <c r="AE410" s="352"/>
      <c r="AF410" s="352"/>
      <c r="AG410" s="352"/>
      <c r="AH410" s="352"/>
      <c r="AI410" s="352"/>
      <c r="AJ410" s="352"/>
      <c r="AK410" s="352"/>
      <c r="AL410" s="352"/>
      <c r="AM410" s="352"/>
      <c r="AN410" s="352"/>
      <c r="AO410" s="352"/>
      <c r="AP410" s="352"/>
      <c r="AQ410" s="352"/>
      <c r="AR410" s="352"/>
      <c r="AS410" s="352"/>
      <c r="AT410" s="352"/>
      <c r="AU410" s="352"/>
      <c r="AV410" s="352"/>
      <c r="AW410" s="352"/>
      <c r="AX410" s="352"/>
      <c r="AY410" s="352"/>
      <c r="AZ410" s="352"/>
      <c r="BA410" s="354"/>
      <c r="BB410" s="430"/>
      <c r="BC410" s="354"/>
      <c r="BD410" s="354"/>
      <c r="BE410" s="354"/>
      <c r="BF410" s="354"/>
      <c r="BG410" s="354"/>
      <c r="BH410" s="354"/>
      <c r="BI410" s="354"/>
      <c r="BJ410" s="354"/>
      <c r="BK410" s="354"/>
      <c r="BL410" s="354"/>
      <c r="BM410" s="354"/>
      <c r="BN410" s="354"/>
      <c r="BO410" s="354"/>
      <c r="BP410" s="354"/>
      <c r="BQ410" s="354"/>
      <c r="BR410" s="354"/>
      <c r="BS410" s="354"/>
      <c r="BT410" s="354"/>
      <c r="BU410" s="354"/>
      <c r="BV410" s="354"/>
      <c r="BW410" s="354"/>
      <c r="BX410" s="355"/>
      <c r="BY410" s="355"/>
      <c r="BZ410" s="355"/>
      <c r="CA410" s="355"/>
      <c r="CB410" s="355"/>
      <c r="CC410" s="355"/>
      <c r="CD410" s="355"/>
      <c r="CE410" s="355"/>
      <c r="CF410" s="355"/>
      <c r="CG410" s="355"/>
      <c r="CH410" s="355"/>
      <c r="CI410" s="355"/>
      <c r="CJ410" s="355"/>
      <c r="CK410" s="355"/>
      <c r="CL410" s="355"/>
      <c r="CM410" s="355"/>
      <c r="CN410" s="355"/>
      <c r="CO410" s="355"/>
      <c r="CP410" s="355"/>
      <c r="CQ410" s="355"/>
      <c r="CR410" s="355"/>
      <c r="CS410" s="355"/>
      <c r="CT410" s="355"/>
      <c r="CU410" s="355"/>
      <c r="CV410" s="355"/>
      <c r="CW410" s="355"/>
      <c r="CX410" s="355"/>
      <c r="CY410" s="355"/>
      <c r="CZ410" s="355"/>
    </row>
    <row r="411" s="359" customFormat="true" ht="25.15" customHeight="true" x14ac:dyDescent="0.2">
      <c r="B411" s="962"/>
      <c r="C411" s="1046" t="s">
        <v>215</v>
      </c>
      <c r="D411" s="1045"/>
      <c r="E411" s="721">
        <v>0.56625594759794684</v>
      </c>
      <c r="F411" s="615"/>
      <c r="G411" s="615"/>
      <c r="H411" s="1046" t="s">
        <v>317</v>
      </c>
      <c r="I411" s="1045"/>
      <c r="J411" s="722">
        <v>0.53711781024637439</v>
      </c>
      <c r="K411" s="615"/>
      <c r="L411" s="615"/>
      <c r="M411" s="1046" t="s">
        <v>309</v>
      </c>
      <c r="N411" s="1045"/>
      <c r="O411" s="723">
        <v>-0.46697766356856169</v>
      </c>
      <c r="P411" s="615"/>
      <c r="Q411" s="615"/>
      <c r="X411" s="352"/>
      <c r="Y411" s="352"/>
      <c r="Z411" s="352"/>
      <c r="AA411" s="352"/>
      <c r="AB411" s="352"/>
      <c r="AC411" s="352"/>
      <c r="AD411" s="352"/>
      <c r="AE411" s="352"/>
      <c r="AF411" s="352"/>
      <c r="AG411" s="352"/>
      <c r="AH411" s="352"/>
      <c r="AI411" s="352"/>
      <c r="AJ411" s="352"/>
      <c r="AK411" s="352"/>
      <c r="AL411" s="352"/>
      <c r="AM411" s="352"/>
      <c r="AN411" s="352"/>
      <c r="AO411" s="352"/>
      <c r="AP411" s="352"/>
      <c r="AQ411" s="352"/>
      <c r="AR411" s="352"/>
      <c r="AS411" s="352"/>
      <c r="AT411" s="352"/>
      <c r="AU411" s="352"/>
      <c r="AV411" s="352"/>
      <c r="AW411" s="352"/>
      <c r="AX411" s="352"/>
      <c r="AY411" s="352"/>
      <c r="AZ411" s="352"/>
      <c r="BA411" s="354"/>
      <c r="BB411" s="430"/>
      <c r="BC411" s="354"/>
      <c r="BD411" s="354"/>
      <c r="BE411" s="354"/>
      <c r="BF411" s="354"/>
      <c r="BG411" s="354"/>
      <c r="BH411" s="354"/>
      <c r="BI411" s="354"/>
      <c r="BJ411" s="354"/>
      <c r="BK411" s="354"/>
      <c r="BL411" s="354"/>
      <c r="BM411" s="354"/>
      <c r="BN411" s="354"/>
      <c r="BO411" s="354"/>
      <c r="BP411" s="354"/>
      <c r="BQ411" s="354"/>
      <c r="BR411" s="354"/>
      <c r="BS411" s="354"/>
      <c r="BT411" s="354"/>
      <c r="BU411" s="354"/>
      <c r="BV411" s="354"/>
      <c r="BW411" s="354"/>
      <c r="BX411" s="355"/>
      <c r="BY411" s="355"/>
      <c r="BZ411" s="355"/>
      <c r="CA411" s="355"/>
      <c r="CB411" s="355"/>
      <c r="CC411" s="355"/>
      <c r="CD411" s="355"/>
      <c r="CE411" s="355"/>
      <c r="CF411" s="355"/>
      <c r="CG411" s="355"/>
      <c r="CH411" s="355"/>
      <c r="CI411" s="355"/>
      <c r="CJ411" s="355"/>
      <c r="CK411" s="355"/>
      <c r="CL411" s="355"/>
      <c r="CM411" s="355"/>
      <c r="CN411" s="355"/>
      <c r="CO411" s="355"/>
      <c r="CP411" s="355"/>
      <c r="CQ411" s="355"/>
      <c r="CR411" s="355"/>
      <c r="CS411" s="355"/>
      <c r="CT411" s="355"/>
      <c r="CU411" s="355"/>
      <c r="CV411" s="355"/>
      <c r="CW411" s="355"/>
      <c r="CX411" s="355"/>
      <c r="CY411" s="355"/>
      <c r="CZ411" s="355"/>
    </row>
    <row r="412" s="359" customFormat="true" ht="25.15" customHeight="true" x14ac:dyDescent="0.2">
      <c r="B412" s="962"/>
      <c r="C412" s="1046" t="s">
        <v>314</v>
      </c>
      <c r="D412" s="1045"/>
      <c r="E412" s="721">
        <v>0.55210718204450915</v>
      </c>
      <c r="F412" s="615"/>
      <c r="G412" s="615"/>
      <c r="H412" s="1046" t="s">
        <v>318</v>
      </c>
      <c r="I412" s="1045"/>
      <c r="J412" s="722">
        <v>0.49673743887085997</v>
      </c>
      <c r="K412" s="615"/>
      <c r="L412" s="615"/>
      <c r="M412" s="1046" t="s">
        <v>319</v>
      </c>
      <c r="N412" s="1045"/>
      <c r="O412" s="723">
        <v>0.45634904630776907</v>
      </c>
      <c r="P412" s="615"/>
      <c r="Q412" s="615"/>
      <c r="X412" s="352"/>
      <c r="Y412" s="352"/>
      <c r="Z412" s="352"/>
      <c r="AA412" s="352"/>
      <c r="AB412" s="352"/>
      <c r="AC412" s="352"/>
      <c r="AD412" s="352"/>
      <c r="AE412" s="352"/>
      <c r="AF412" s="352"/>
      <c r="AG412" s="352"/>
      <c r="AH412" s="352"/>
      <c r="AI412" s="352"/>
      <c r="AJ412" s="352"/>
      <c r="AK412" s="352"/>
      <c r="AL412" s="352"/>
      <c r="AM412" s="352"/>
      <c r="AN412" s="352"/>
      <c r="AO412" s="352"/>
      <c r="AP412" s="352"/>
      <c r="AQ412" s="352"/>
      <c r="AR412" s="352"/>
      <c r="AS412" s="352"/>
      <c r="AT412" s="352"/>
      <c r="AU412" s="352"/>
      <c r="AV412" s="352"/>
      <c r="AW412" s="352"/>
      <c r="AX412" s="352"/>
      <c r="AY412" s="352"/>
      <c r="AZ412" s="352"/>
      <c r="BA412" s="354"/>
      <c r="BB412" s="430"/>
      <c r="BC412" s="354"/>
      <c r="BD412" s="354"/>
      <c r="BE412" s="354"/>
      <c r="BF412" s="354"/>
      <c r="BG412" s="354"/>
      <c r="BH412" s="354"/>
      <c r="BI412" s="354"/>
      <c r="BJ412" s="354"/>
      <c r="BK412" s="354"/>
      <c r="BL412" s="354"/>
      <c r="BM412" s="354"/>
      <c r="BN412" s="354"/>
      <c r="BO412" s="354"/>
      <c r="BP412" s="354"/>
      <c r="BQ412" s="354"/>
      <c r="BR412" s="354"/>
      <c r="BS412" s="354"/>
      <c r="BT412" s="354"/>
      <c r="BU412" s="354"/>
      <c r="BV412" s="354"/>
      <c r="BW412" s="354"/>
      <c r="BX412" s="355"/>
      <c r="BY412" s="355"/>
      <c r="BZ412" s="355"/>
      <c r="CA412" s="355"/>
      <c r="CB412" s="355"/>
      <c r="CC412" s="355"/>
      <c r="CD412" s="355"/>
      <c r="CE412" s="355"/>
      <c r="CF412" s="355"/>
      <c r="CG412" s="355"/>
      <c r="CH412" s="355"/>
      <c r="CI412" s="355"/>
      <c r="CJ412" s="355"/>
      <c r="CK412" s="355"/>
      <c r="CL412" s="355"/>
      <c r="CM412" s="355"/>
      <c r="CN412" s="355"/>
      <c r="CO412" s="355"/>
      <c r="CP412" s="355"/>
      <c r="CQ412" s="355"/>
      <c r="CR412" s="355"/>
      <c r="CS412" s="355"/>
      <c r="CT412" s="355"/>
      <c r="CU412" s="355"/>
      <c r="CV412" s="355"/>
      <c r="CW412" s="355"/>
      <c r="CX412" s="355"/>
      <c r="CY412" s="355"/>
      <c r="CZ412" s="355"/>
    </row>
    <row r="413" s="359" customFormat="true" ht="25.15" customHeight="true" x14ac:dyDescent="0.2">
      <c r="B413" s="962"/>
      <c r="C413" s="1046" t="s">
        <v>317</v>
      </c>
      <c r="D413" s="1045"/>
      <c r="E413" s="721">
        <v>0.54344677196725999</v>
      </c>
      <c r="F413" s="615"/>
      <c r="G413" s="615"/>
      <c r="H413" s="1046" t="s">
        <v>315</v>
      </c>
      <c r="I413" s="1045"/>
      <c r="J413" s="722">
        <v>0.46317682784844921</v>
      </c>
      <c r="K413" s="615"/>
      <c r="L413" s="615"/>
      <c r="M413" s="1046" t="s">
        <v>215</v>
      </c>
      <c r="N413" s="1045"/>
      <c r="O413" s="723">
        <v>0.45436069688413866</v>
      </c>
      <c r="P413" s="615"/>
      <c r="Q413" s="615"/>
      <c r="X413" s="352"/>
      <c r="Y413" s="352"/>
      <c r="Z413" s="352"/>
      <c r="AA413" s="352"/>
      <c r="AB413" s="352"/>
      <c r="AC413" s="352"/>
      <c r="AD413" s="352"/>
      <c r="AE413" s="352"/>
      <c r="AF413" s="352"/>
      <c r="AG413" s="352"/>
      <c r="AH413" s="352"/>
      <c r="AI413" s="352"/>
      <c r="AJ413" s="352"/>
      <c r="AK413" s="352"/>
      <c r="AL413" s="352"/>
      <c r="AM413" s="352"/>
      <c r="AN413" s="352"/>
      <c r="AO413" s="352"/>
      <c r="AP413" s="352"/>
      <c r="AQ413" s="352"/>
      <c r="AR413" s="352"/>
      <c r="AS413" s="352"/>
      <c r="AT413" s="352"/>
      <c r="AU413" s="352"/>
      <c r="AV413" s="352"/>
      <c r="AW413" s="352"/>
      <c r="AX413" s="352"/>
      <c r="AY413" s="352"/>
      <c r="AZ413" s="352"/>
      <c r="BA413" s="354"/>
      <c r="BB413" s="430"/>
      <c r="BC413" s="354"/>
      <c r="BD413" s="354"/>
      <c r="BE413" s="354"/>
      <c r="BF413" s="354"/>
      <c r="BG413" s="354"/>
      <c r="BH413" s="354"/>
      <c r="BI413" s="354"/>
      <c r="BJ413" s="354"/>
      <c r="BK413" s="354"/>
      <c r="BL413" s="354"/>
      <c r="BM413" s="354"/>
      <c r="BN413" s="354"/>
      <c r="BO413" s="354"/>
      <c r="BP413" s="354"/>
      <c r="BQ413" s="354"/>
      <c r="BR413" s="354"/>
      <c r="BS413" s="354"/>
      <c r="BT413" s="354"/>
      <c r="BU413" s="354"/>
      <c r="BV413" s="354"/>
      <c r="BW413" s="354"/>
      <c r="BX413" s="355"/>
      <c r="BY413" s="355"/>
      <c r="BZ413" s="355"/>
      <c r="CA413" s="355"/>
      <c r="CB413" s="355"/>
      <c r="CC413" s="355"/>
      <c r="CD413" s="355"/>
      <c r="CE413" s="355"/>
      <c r="CF413" s="355"/>
      <c r="CG413" s="355"/>
      <c r="CH413" s="355"/>
      <c r="CI413" s="355"/>
      <c r="CJ413" s="355"/>
      <c r="CK413" s="355"/>
      <c r="CL413" s="355"/>
      <c r="CM413" s="355"/>
      <c r="CN413" s="355"/>
      <c r="CO413" s="355"/>
      <c r="CP413" s="355"/>
      <c r="CQ413" s="355"/>
      <c r="CR413" s="355"/>
      <c r="CS413" s="355"/>
      <c r="CT413" s="355"/>
      <c r="CU413" s="355"/>
      <c r="CV413" s="355"/>
      <c r="CW413" s="355"/>
      <c r="CX413" s="355"/>
      <c r="CY413" s="355"/>
      <c r="CZ413" s="355"/>
    </row>
    <row r="414" s="359" customFormat="true" ht="25.15" customHeight="true" x14ac:dyDescent="0.2">
      <c r="B414" s="962"/>
      <c r="C414" s="1046" t="s">
        <v>312</v>
      </c>
      <c r="D414" s="1045"/>
      <c r="E414" s="721">
        <v>0.54090368996849192</v>
      </c>
      <c r="F414" s="615"/>
      <c r="G414" s="615"/>
      <c r="H414" s="1046" t="s">
        <v>320</v>
      </c>
      <c r="I414" s="1045"/>
      <c r="J414" s="722">
        <v>0.46153214481469318</v>
      </c>
      <c r="K414" s="615"/>
      <c r="L414" s="615"/>
      <c r="M414" s="1046" t="s">
        <v>314</v>
      </c>
      <c r="N414" s="1045"/>
      <c r="O414" s="723">
        <v>0.43815429484315666</v>
      </c>
      <c r="P414" s="615"/>
      <c r="Q414" s="615"/>
      <c r="X414" s="352"/>
      <c r="Y414" s="352"/>
      <c r="Z414" s="352"/>
      <c r="AA414" s="352"/>
      <c r="AB414" s="352"/>
      <c r="AC414" s="352"/>
      <c r="AD414" s="352"/>
      <c r="AE414" s="352"/>
      <c r="AF414" s="352"/>
      <c r="AG414" s="352"/>
      <c r="AH414" s="352"/>
      <c r="AI414" s="352"/>
      <c r="AJ414" s="352"/>
      <c r="AK414" s="352"/>
      <c r="AL414" s="352"/>
      <c r="AM414" s="352"/>
      <c r="AN414" s="352"/>
      <c r="AO414" s="352"/>
      <c r="AP414" s="352"/>
      <c r="AQ414" s="352"/>
      <c r="AR414" s="352"/>
      <c r="AS414" s="352"/>
      <c r="AT414" s="352"/>
      <c r="AU414" s="352"/>
      <c r="AV414" s="352"/>
      <c r="AW414" s="352"/>
      <c r="AX414" s="352"/>
      <c r="AY414" s="352"/>
      <c r="AZ414" s="352"/>
      <c r="BA414" s="354"/>
      <c r="BB414" s="430"/>
      <c r="BC414" s="354"/>
      <c r="BD414" s="354"/>
      <c r="BE414" s="354"/>
      <c r="BF414" s="354"/>
      <c r="BG414" s="354"/>
      <c r="BH414" s="354"/>
      <c r="BI414" s="354"/>
      <c r="BJ414" s="354"/>
      <c r="BK414" s="354"/>
      <c r="BL414" s="354"/>
      <c r="BM414" s="354"/>
      <c r="BN414" s="354"/>
      <c r="BO414" s="354"/>
      <c r="BP414" s="354"/>
      <c r="BQ414" s="354"/>
      <c r="BR414" s="354"/>
      <c r="BS414" s="354"/>
      <c r="BT414" s="354"/>
      <c r="BU414" s="354"/>
      <c r="BV414" s="354"/>
      <c r="BW414" s="354"/>
      <c r="BX414" s="355"/>
      <c r="BY414" s="355"/>
      <c r="BZ414" s="355"/>
      <c r="CA414" s="355"/>
      <c r="CB414" s="355"/>
      <c r="CC414" s="355"/>
      <c r="CD414" s="355"/>
      <c r="CE414" s="355"/>
      <c r="CF414" s="355"/>
      <c r="CG414" s="355"/>
      <c r="CH414" s="355"/>
      <c r="CI414" s="355"/>
      <c r="CJ414" s="355"/>
      <c r="CK414" s="355"/>
      <c r="CL414" s="355"/>
      <c r="CM414" s="355"/>
      <c r="CN414" s="355"/>
      <c r="CO414" s="355"/>
      <c r="CP414" s="355"/>
      <c r="CQ414" s="355"/>
      <c r="CR414" s="355"/>
      <c r="CS414" s="355"/>
      <c r="CT414" s="355"/>
      <c r="CU414" s="355"/>
      <c r="CV414" s="355"/>
      <c r="CW414" s="355"/>
      <c r="CX414" s="355"/>
      <c r="CY414" s="355"/>
      <c r="CZ414" s="355"/>
    </row>
    <row r="415" s="359" customFormat="true" ht="25.15" customHeight="true" x14ac:dyDescent="0.2">
      <c r="B415" s="962"/>
      <c r="C415" s="1046" t="s">
        <v>319</v>
      </c>
      <c r="D415" s="1045"/>
      <c r="E415" s="721">
        <v>0.52784320133419793</v>
      </c>
      <c r="F415" s="615"/>
      <c r="G415" s="615"/>
      <c r="H415" s="1046" t="s">
        <v>316</v>
      </c>
      <c r="I415" s="1045"/>
      <c r="J415" s="722">
        <v>0.46000150432297138</v>
      </c>
      <c r="K415" s="615"/>
      <c r="L415" s="615"/>
      <c r="M415" s="1046" t="s">
        <v>321</v>
      </c>
      <c r="N415" s="1045"/>
      <c r="O415" s="723">
        <v>0.41914631509803107</v>
      </c>
      <c r="P415" s="615"/>
      <c r="Q415" s="615"/>
      <c r="X415" s="352"/>
      <c r="Y415" s="352"/>
      <c r="Z415" s="352"/>
      <c r="AA415" s="352"/>
      <c r="AB415" s="352"/>
      <c r="AC415" s="352"/>
      <c r="AD415" s="352"/>
      <c r="AE415" s="352"/>
      <c r="AF415" s="352"/>
      <c r="AG415" s="352"/>
      <c r="AH415" s="352"/>
      <c r="AI415" s="352"/>
      <c r="AJ415" s="352"/>
      <c r="AK415" s="352"/>
      <c r="AL415" s="352"/>
      <c r="AM415" s="352"/>
      <c r="AN415" s="352"/>
      <c r="AO415" s="352"/>
      <c r="AP415" s="352"/>
      <c r="AQ415" s="352"/>
      <c r="AR415" s="352"/>
      <c r="AS415" s="352"/>
      <c r="AT415" s="352"/>
      <c r="AU415" s="352"/>
      <c r="AV415" s="352"/>
      <c r="AW415" s="352"/>
      <c r="AX415" s="352"/>
      <c r="AY415" s="352"/>
      <c r="AZ415" s="352"/>
      <c r="BA415" s="354"/>
      <c r="BB415" s="430"/>
      <c r="BC415" s="354"/>
      <c r="BD415" s="354"/>
      <c r="BE415" s="354"/>
      <c r="BF415" s="354"/>
      <c r="BG415" s="354"/>
      <c r="BH415" s="354"/>
      <c r="BI415" s="354"/>
      <c r="BJ415" s="354"/>
      <c r="BK415" s="354"/>
      <c r="BL415" s="354"/>
      <c r="BM415" s="354"/>
      <c r="BN415" s="354"/>
      <c r="BO415" s="354"/>
      <c r="BP415" s="354"/>
      <c r="BQ415" s="354"/>
      <c r="BR415" s="354"/>
      <c r="BS415" s="354"/>
      <c r="BT415" s="354"/>
      <c r="BU415" s="354"/>
      <c r="BV415" s="354"/>
      <c r="BW415" s="354"/>
      <c r="BX415" s="355"/>
      <c r="BY415" s="355"/>
      <c r="BZ415" s="355"/>
      <c r="CA415" s="355"/>
      <c r="CB415" s="355"/>
      <c r="CC415" s="355"/>
      <c r="CD415" s="355"/>
      <c r="CE415" s="355"/>
      <c r="CF415" s="355"/>
      <c r="CG415" s="355"/>
      <c r="CH415" s="355"/>
      <c r="CI415" s="355"/>
      <c r="CJ415" s="355"/>
      <c r="CK415" s="355"/>
      <c r="CL415" s="355"/>
      <c r="CM415" s="355"/>
      <c r="CN415" s="355"/>
      <c r="CO415" s="355"/>
      <c r="CP415" s="355"/>
      <c r="CQ415" s="355"/>
      <c r="CR415" s="355"/>
      <c r="CS415" s="355"/>
      <c r="CT415" s="355"/>
      <c r="CU415" s="355"/>
      <c r="CV415" s="355"/>
      <c r="CW415" s="355"/>
      <c r="CX415" s="355"/>
      <c r="CY415" s="355"/>
      <c r="CZ415" s="355"/>
    </row>
    <row r="416" s="359" customFormat="true" ht="25.15" customHeight="true" x14ac:dyDescent="0.2">
      <c r="B416" s="962"/>
      <c r="C416" s="1046" t="s">
        <v>318</v>
      </c>
      <c r="D416" s="1045"/>
      <c r="E416" s="721">
        <v>0.50158687795649404</v>
      </c>
      <c r="F416" s="615"/>
      <c r="G416" s="615"/>
      <c r="H416" s="1046" t="s">
        <v>319</v>
      </c>
      <c r="I416" s="1045"/>
      <c r="J416" s="722">
        <v>0.44263707918139761</v>
      </c>
      <c r="K416" s="615"/>
      <c r="L416" s="615"/>
      <c r="M416" s="1046" t="s">
        <v>221</v>
      </c>
      <c r="N416" s="1045"/>
      <c r="O416" s="723">
        <v>0.40131116973720243</v>
      </c>
      <c r="P416" s="615"/>
      <c r="Q416" s="615"/>
      <c r="X416" s="352"/>
      <c r="Y416" s="352"/>
      <c r="Z416" s="352"/>
      <c r="AA416" s="352"/>
      <c r="AB416" s="352"/>
      <c r="AC416" s="352"/>
      <c r="AD416" s="352"/>
      <c r="AE416" s="352"/>
      <c r="AF416" s="352"/>
      <c r="AG416" s="352"/>
      <c r="AH416" s="352"/>
      <c r="AI416" s="352"/>
      <c r="AJ416" s="352"/>
      <c r="AK416" s="352"/>
      <c r="AL416" s="352"/>
      <c r="AM416" s="352"/>
      <c r="AN416" s="352"/>
      <c r="AO416" s="352"/>
      <c r="AP416" s="352"/>
      <c r="AQ416" s="352"/>
      <c r="AR416" s="352"/>
      <c r="AS416" s="352"/>
      <c r="AT416" s="352"/>
      <c r="AU416" s="352"/>
      <c r="AV416" s="352"/>
      <c r="AW416" s="352"/>
      <c r="AX416" s="352"/>
      <c r="AY416" s="352"/>
      <c r="AZ416" s="352"/>
      <c r="BA416" s="354"/>
      <c r="BB416" s="430"/>
      <c r="BC416" s="354"/>
      <c r="BD416" s="354"/>
      <c r="BE416" s="354"/>
      <c r="BF416" s="354"/>
      <c r="BG416" s="354"/>
      <c r="BH416" s="354"/>
      <c r="BI416" s="354"/>
      <c r="BJ416" s="354"/>
      <c r="BK416" s="354"/>
      <c r="BL416" s="354"/>
      <c r="BM416" s="354"/>
      <c r="BN416" s="354"/>
      <c r="BO416" s="354"/>
      <c r="BP416" s="354"/>
      <c r="BQ416" s="354"/>
      <c r="BR416" s="354"/>
      <c r="BS416" s="354"/>
      <c r="BT416" s="354"/>
      <c r="BU416" s="354"/>
      <c r="BV416" s="354"/>
      <c r="BW416" s="354"/>
      <c r="BX416" s="355"/>
      <c r="BY416" s="355"/>
      <c r="BZ416" s="355"/>
      <c r="CA416" s="355"/>
      <c r="CB416" s="355"/>
      <c r="CC416" s="355"/>
      <c r="CD416" s="355"/>
      <c r="CE416" s="355"/>
      <c r="CF416" s="355"/>
      <c r="CG416" s="355"/>
      <c r="CH416" s="355"/>
      <c r="CI416" s="355"/>
      <c r="CJ416" s="355"/>
      <c r="CK416" s="355"/>
      <c r="CL416" s="355"/>
      <c r="CM416" s="355"/>
      <c r="CN416" s="355"/>
      <c r="CO416" s="355"/>
      <c r="CP416" s="355"/>
      <c r="CQ416" s="355"/>
      <c r="CR416" s="355"/>
      <c r="CS416" s="355"/>
      <c r="CT416" s="355"/>
      <c r="CU416" s="355"/>
      <c r="CV416" s="355"/>
      <c r="CW416" s="355"/>
      <c r="CX416" s="355"/>
      <c r="CY416" s="355"/>
      <c r="CZ416" s="355"/>
    </row>
    <row r="417" s="359" customFormat="true" ht="25.15" customHeight="true" x14ac:dyDescent="0.2">
      <c r="B417" s="962"/>
      <c r="C417" s="1046" t="s">
        <v>321</v>
      </c>
      <c r="D417" s="1045"/>
      <c r="E417" s="721">
        <v>0.48409059389052694</v>
      </c>
      <c r="F417" s="615"/>
      <c r="G417" s="615"/>
      <c r="H417" s="1046" t="s">
        <v>226</v>
      </c>
      <c r="I417" s="1045"/>
      <c r="J417" s="722">
        <v>0.43453743751630114</v>
      </c>
      <c r="K417" s="615"/>
      <c r="L417" s="615"/>
      <c r="M417" s="1046" t="s">
        <v>317</v>
      </c>
      <c r="N417" s="1045"/>
      <c r="O417" s="723">
        <v>0.34266851786140828</v>
      </c>
      <c r="P417" s="615"/>
      <c r="Q417" s="615"/>
      <c r="X417" s="352"/>
      <c r="Y417" s="352"/>
      <c r="Z417" s="352"/>
      <c r="AA417" s="352"/>
      <c r="AB417" s="352"/>
      <c r="AC417" s="352"/>
      <c r="AD417" s="352"/>
      <c r="AE417" s="352"/>
      <c r="AF417" s="352"/>
      <c r="AG417" s="352"/>
      <c r="AH417" s="352"/>
      <c r="AI417" s="352"/>
      <c r="AJ417" s="352"/>
      <c r="AK417" s="352"/>
      <c r="AL417" s="352"/>
      <c r="AM417" s="352"/>
      <c r="AN417" s="352"/>
      <c r="AO417" s="352"/>
      <c r="AP417" s="352"/>
      <c r="AQ417" s="352"/>
      <c r="AR417" s="352"/>
      <c r="AS417" s="352"/>
      <c r="AT417" s="352"/>
      <c r="AU417" s="352"/>
      <c r="AV417" s="352"/>
      <c r="AW417" s="352"/>
      <c r="AX417" s="352"/>
      <c r="AY417" s="352"/>
      <c r="AZ417" s="352"/>
      <c r="BA417" s="354"/>
      <c r="BB417" s="430"/>
      <c r="BC417" s="354"/>
      <c r="BD417" s="354"/>
      <c r="BE417" s="354"/>
      <c r="BF417" s="354"/>
      <c r="BG417" s="354"/>
      <c r="BH417" s="354"/>
      <c r="BI417" s="354"/>
      <c r="BJ417" s="354"/>
      <c r="BK417" s="354"/>
      <c r="BL417" s="354"/>
      <c r="BM417" s="354"/>
      <c r="BN417" s="354"/>
      <c r="BO417" s="354"/>
      <c r="BP417" s="354"/>
      <c r="BQ417" s="354"/>
      <c r="BR417" s="354"/>
      <c r="BS417" s="354"/>
      <c r="BT417" s="354"/>
      <c r="BU417" s="354"/>
      <c r="BV417" s="354"/>
      <c r="BW417" s="354"/>
      <c r="BX417" s="355"/>
      <c r="BY417" s="355"/>
      <c r="BZ417" s="355"/>
      <c r="CA417" s="355"/>
      <c r="CB417" s="355"/>
      <c r="CC417" s="355"/>
      <c r="CD417" s="355"/>
      <c r="CE417" s="355"/>
      <c r="CF417" s="355"/>
      <c r="CG417" s="355"/>
      <c r="CH417" s="355"/>
      <c r="CI417" s="355"/>
      <c r="CJ417" s="355"/>
      <c r="CK417" s="355"/>
      <c r="CL417" s="355"/>
      <c r="CM417" s="355"/>
      <c r="CN417" s="355"/>
      <c r="CO417" s="355"/>
      <c r="CP417" s="355"/>
      <c r="CQ417" s="355"/>
      <c r="CR417" s="355"/>
      <c r="CS417" s="355"/>
      <c r="CT417" s="355"/>
      <c r="CU417" s="355"/>
      <c r="CV417" s="355"/>
      <c r="CW417" s="355"/>
      <c r="CX417" s="355"/>
      <c r="CY417" s="355"/>
      <c r="CZ417" s="355"/>
    </row>
    <row r="418" s="359" customFormat="true" ht="25.15" customHeight="true" x14ac:dyDescent="0.2">
      <c r="B418" s="962"/>
      <c r="C418" s="1046" t="s">
        <v>320</v>
      </c>
      <c r="D418" s="1045"/>
      <c r="E418" s="721">
        <v>0.46720117979854581</v>
      </c>
      <c r="F418" s="615"/>
      <c r="G418" s="615"/>
      <c r="H418" s="1046" t="s">
        <v>322</v>
      </c>
      <c r="I418" s="1045"/>
      <c r="J418" s="722">
        <v>0.4134943417475257</v>
      </c>
      <c r="K418" s="615"/>
      <c r="L418" s="615"/>
      <c r="M418" s="1046" t="s">
        <v>323</v>
      </c>
      <c r="N418" s="1045"/>
      <c r="O418" s="723">
        <v>0.33085561518098722</v>
      </c>
      <c r="P418" s="615"/>
      <c r="Q418" s="615"/>
      <c r="X418" s="352"/>
      <c r="Y418" s="352"/>
      <c r="Z418" s="352"/>
      <c r="AA418" s="352"/>
      <c r="AB418" s="352"/>
      <c r="AC418" s="352"/>
      <c r="AD418" s="352"/>
      <c r="AE418" s="352"/>
      <c r="AF418" s="352"/>
      <c r="AG418" s="352"/>
      <c r="AH418" s="352"/>
      <c r="AI418" s="352"/>
      <c r="AJ418" s="352"/>
      <c r="AK418" s="352"/>
      <c r="AL418" s="352"/>
      <c r="AM418" s="352"/>
      <c r="AN418" s="352"/>
      <c r="AO418" s="352"/>
      <c r="AP418" s="352"/>
      <c r="AQ418" s="352"/>
      <c r="AR418" s="352"/>
      <c r="AS418" s="352"/>
      <c r="AT418" s="352"/>
      <c r="AU418" s="352"/>
      <c r="AV418" s="352"/>
      <c r="AW418" s="352"/>
      <c r="AX418" s="352"/>
      <c r="AY418" s="352"/>
      <c r="AZ418" s="352"/>
      <c r="BA418" s="354"/>
      <c r="BB418" s="430"/>
      <c r="BC418" s="354"/>
      <c r="BD418" s="354"/>
      <c r="BE418" s="354"/>
      <c r="BF418" s="354"/>
      <c r="BG418" s="354"/>
      <c r="BH418" s="354"/>
      <c r="BI418" s="354"/>
      <c r="BJ418" s="354"/>
      <c r="BK418" s="354"/>
      <c r="BL418" s="354"/>
      <c r="BM418" s="354"/>
      <c r="BN418" s="354"/>
      <c r="BO418" s="354"/>
      <c r="BP418" s="354"/>
      <c r="BQ418" s="354"/>
      <c r="BR418" s="354"/>
      <c r="BS418" s="354"/>
      <c r="BT418" s="354"/>
      <c r="BU418" s="354"/>
      <c r="BV418" s="354"/>
      <c r="BW418" s="354"/>
      <c r="BX418" s="355"/>
      <c r="BY418" s="355"/>
      <c r="BZ418" s="355"/>
      <c r="CA418" s="355"/>
      <c r="CB418" s="355"/>
      <c r="CC418" s="355"/>
      <c r="CD418" s="355"/>
      <c r="CE418" s="355"/>
      <c r="CF418" s="355"/>
      <c r="CG418" s="355"/>
      <c r="CH418" s="355"/>
      <c r="CI418" s="355"/>
      <c r="CJ418" s="355"/>
      <c r="CK418" s="355"/>
      <c r="CL418" s="355"/>
      <c r="CM418" s="355"/>
      <c r="CN418" s="355"/>
      <c r="CO418" s="355"/>
      <c r="CP418" s="355"/>
      <c r="CQ418" s="355"/>
      <c r="CR418" s="355"/>
      <c r="CS418" s="355"/>
      <c r="CT418" s="355"/>
      <c r="CU418" s="355"/>
      <c r="CV418" s="355"/>
      <c r="CW418" s="355"/>
      <c r="CX418" s="355"/>
      <c r="CY418" s="355"/>
      <c r="CZ418" s="355"/>
    </row>
    <row r="419" s="359" customFormat="true" ht="25.15" customHeight="true" x14ac:dyDescent="0.2">
      <c r="B419" s="962"/>
      <c r="C419" s="1046" t="s">
        <v>221</v>
      </c>
      <c r="D419" s="1045"/>
      <c r="E419" s="721">
        <v>0.42899210877099309</v>
      </c>
      <c r="F419" s="615"/>
      <c r="G419" s="615"/>
      <c r="H419" s="1046" t="s">
        <v>321</v>
      </c>
      <c r="I419" s="1045"/>
      <c r="J419" s="722">
        <v>0.4084583440600621</v>
      </c>
      <c r="K419" s="615"/>
      <c r="L419" s="615"/>
      <c r="M419" s="1046" t="s">
        <v>320</v>
      </c>
      <c r="N419" s="1045"/>
      <c r="O419" s="723">
        <v>0.31910670410248221</v>
      </c>
      <c r="P419" s="615"/>
      <c r="Q419" s="615"/>
      <c r="X419" s="352"/>
      <c r="Y419" s="352"/>
      <c r="Z419" s="352"/>
      <c r="AA419" s="352"/>
      <c r="AB419" s="352"/>
      <c r="AC419" s="352"/>
      <c r="AD419" s="352"/>
      <c r="AE419" s="352"/>
      <c r="AF419" s="352"/>
      <c r="AG419" s="352"/>
      <c r="AH419" s="352"/>
      <c r="AI419" s="352"/>
      <c r="AJ419" s="352"/>
      <c r="AK419" s="352"/>
      <c r="AL419" s="352"/>
      <c r="AM419" s="352"/>
      <c r="AN419" s="352"/>
      <c r="AO419" s="352"/>
      <c r="AP419" s="352"/>
      <c r="AQ419" s="352"/>
      <c r="AR419" s="352"/>
      <c r="AS419" s="352"/>
      <c r="AT419" s="352"/>
      <c r="AU419" s="352"/>
      <c r="AV419" s="352"/>
      <c r="AW419" s="352"/>
      <c r="AX419" s="352"/>
      <c r="AY419" s="352"/>
      <c r="AZ419" s="352"/>
      <c r="BA419" s="354"/>
      <c r="BB419" s="430"/>
      <c r="BC419" s="354"/>
      <c r="BD419" s="354"/>
      <c r="BE419" s="354"/>
      <c r="BF419" s="354"/>
      <c r="BG419" s="354"/>
      <c r="BH419" s="354"/>
      <c r="BI419" s="354"/>
      <c r="BJ419" s="354"/>
      <c r="BK419" s="354"/>
      <c r="BL419" s="354"/>
      <c r="BM419" s="354"/>
      <c r="BN419" s="354"/>
      <c r="BO419" s="354"/>
      <c r="BP419" s="354"/>
      <c r="BQ419" s="354"/>
      <c r="BR419" s="354"/>
      <c r="BS419" s="354"/>
      <c r="BT419" s="354"/>
      <c r="BU419" s="354"/>
      <c r="BV419" s="354"/>
      <c r="BW419" s="354"/>
      <c r="BX419" s="355"/>
      <c r="BY419" s="355"/>
      <c r="BZ419" s="355"/>
      <c r="CA419" s="355"/>
      <c r="CB419" s="355"/>
      <c r="CC419" s="355"/>
      <c r="CD419" s="355"/>
      <c r="CE419" s="355"/>
      <c r="CF419" s="355"/>
      <c r="CG419" s="355"/>
      <c r="CH419" s="355"/>
      <c r="CI419" s="355"/>
      <c r="CJ419" s="355"/>
      <c r="CK419" s="355"/>
      <c r="CL419" s="355"/>
      <c r="CM419" s="355"/>
      <c r="CN419" s="355"/>
      <c r="CO419" s="355"/>
      <c r="CP419" s="355"/>
      <c r="CQ419" s="355"/>
      <c r="CR419" s="355"/>
      <c r="CS419" s="355"/>
      <c r="CT419" s="355"/>
      <c r="CU419" s="355"/>
      <c r="CV419" s="355"/>
      <c r="CW419" s="355"/>
      <c r="CX419" s="355"/>
      <c r="CY419" s="355"/>
      <c r="CZ419" s="355"/>
    </row>
    <row r="420" s="359" customFormat="true" ht="25.15" customHeight="true" x14ac:dyDescent="0.2">
      <c r="B420" s="962"/>
      <c r="C420" s="1046" t="s">
        <v>323</v>
      </c>
      <c r="D420" s="1045"/>
      <c r="E420" s="721">
        <v>0.40435861589808769</v>
      </c>
      <c r="F420" s="615"/>
      <c r="G420" s="615"/>
      <c r="H420" s="1046" t="s">
        <v>228</v>
      </c>
      <c r="I420" s="1045"/>
      <c r="J420" s="722">
        <v>0.39897246197345415</v>
      </c>
      <c r="K420" s="615"/>
      <c r="L420" s="615"/>
      <c r="M420" s="1046" t="s">
        <v>228</v>
      </c>
      <c r="N420" s="1045"/>
      <c r="O420" s="723">
        <v>0.31350886020827901</v>
      </c>
      <c r="P420" s="615"/>
      <c r="Q420" s="615"/>
      <c r="X420" s="352"/>
      <c r="Y420" s="352"/>
      <c r="Z420" s="352"/>
      <c r="AA420" s="352"/>
      <c r="AB420" s="352"/>
      <c r="AC420" s="352"/>
      <c r="AD420" s="352"/>
      <c r="AE420" s="352"/>
      <c r="AF420" s="352"/>
      <c r="AG420" s="352"/>
      <c r="AH420" s="352"/>
      <c r="AI420" s="352"/>
      <c r="AJ420" s="352"/>
      <c r="AK420" s="352"/>
      <c r="AL420" s="352"/>
      <c r="AM420" s="352"/>
      <c r="AN420" s="352"/>
      <c r="AO420" s="352"/>
      <c r="AP420" s="352"/>
      <c r="AQ420" s="352"/>
      <c r="AR420" s="352"/>
      <c r="AS420" s="352"/>
      <c r="AT420" s="352"/>
      <c r="AU420" s="352"/>
      <c r="AV420" s="352"/>
      <c r="AW420" s="352"/>
      <c r="AX420" s="352"/>
      <c r="AY420" s="352"/>
      <c r="AZ420" s="352"/>
      <c r="BA420" s="354"/>
      <c r="BB420" s="430"/>
      <c r="BC420" s="354"/>
      <c r="BD420" s="354"/>
      <c r="BE420" s="354"/>
      <c r="BF420" s="354"/>
      <c r="BG420" s="354"/>
      <c r="BH420" s="354"/>
      <c r="BI420" s="354"/>
      <c r="BJ420" s="354"/>
      <c r="BK420" s="354"/>
      <c r="BL420" s="354"/>
      <c r="BM420" s="354"/>
      <c r="BN420" s="354"/>
      <c r="BO420" s="354"/>
      <c r="BP420" s="354"/>
      <c r="BQ420" s="354"/>
      <c r="BR420" s="354"/>
      <c r="BS420" s="354"/>
      <c r="BT420" s="354"/>
      <c r="BU420" s="354"/>
      <c r="BV420" s="354"/>
      <c r="BW420" s="354"/>
      <c r="BX420" s="355"/>
      <c r="BY420" s="355"/>
      <c r="BZ420" s="355"/>
      <c r="CA420" s="355"/>
      <c r="CB420" s="355"/>
      <c r="CC420" s="355"/>
      <c r="CD420" s="355"/>
      <c r="CE420" s="355"/>
      <c r="CF420" s="355"/>
      <c r="CG420" s="355"/>
      <c r="CH420" s="355"/>
      <c r="CI420" s="355"/>
      <c r="CJ420" s="355"/>
      <c r="CK420" s="355"/>
      <c r="CL420" s="355"/>
      <c r="CM420" s="355"/>
      <c r="CN420" s="355"/>
      <c r="CO420" s="355"/>
      <c r="CP420" s="355"/>
      <c r="CQ420" s="355"/>
      <c r="CR420" s="355"/>
      <c r="CS420" s="355"/>
      <c r="CT420" s="355"/>
      <c r="CU420" s="355"/>
      <c r="CV420" s="355"/>
      <c r="CW420" s="355"/>
      <c r="CX420" s="355"/>
      <c r="CY420" s="355"/>
      <c r="CZ420" s="355"/>
    </row>
    <row r="421" s="359" customFormat="true" ht="25.15" customHeight="true" x14ac:dyDescent="0.2">
      <c r="B421" s="962"/>
      <c r="C421" s="1046" t="s">
        <v>226</v>
      </c>
      <c r="D421" s="1045"/>
      <c r="E421" s="721">
        <v>0.3872960403584359</v>
      </c>
      <c r="F421" s="615"/>
      <c r="G421" s="615"/>
      <c r="H421" s="1046" t="s">
        <v>324</v>
      </c>
      <c r="I421" s="1045"/>
      <c r="J421" s="722">
        <v>0.39134460417955891</v>
      </c>
      <c r="K421" s="615"/>
      <c r="L421" s="615"/>
      <c r="M421" s="1046" t="s">
        <v>235</v>
      </c>
      <c r="N421" s="1045"/>
      <c r="O421" s="723">
        <v>0.31108319775129512</v>
      </c>
      <c r="P421" s="615"/>
      <c r="Q421" s="615"/>
      <c r="X421" s="352"/>
      <c r="Y421" s="352"/>
      <c r="Z421" s="352"/>
      <c r="AA421" s="352"/>
      <c r="AB421" s="352"/>
      <c r="AC421" s="352"/>
      <c r="AD421" s="352"/>
      <c r="AE421" s="352"/>
      <c r="AF421" s="352"/>
      <c r="AG421" s="352"/>
      <c r="AH421" s="352"/>
      <c r="AI421" s="352"/>
      <c r="AJ421" s="352"/>
      <c r="AK421" s="352"/>
      <c r="AL421" s="352"/>
      <c r="AM421" s="352"/>
      <c r="AN421" s="352"/>
      <c r="AO421" s="352"/>
      <c r="AP421" s="352"/>
      <c r="AQ421" s="352"/>
      <c r="AR421" s="352"/>
      <c r="AS421" s="352"/>
      <c r="AT421" s="352"/>
      <c r="AU421" s="352"/>
      <c r="AV421" s="352"/>
      <c r="AW421" s="352"/>
      <c r="AX421" s="352"/>
      <c r="AY421" s="352"/>
      <c r="AZ421" s="352"/>
      <c r="BA421" s="354"/>
      <c r="BB421" s="430"/>
      <c r="BC421" s="354"/>
      <c r="BD421" s="354"/>
      <c r="BE421" s="354"/>
      <c r="BF421" s="354"/>
      <c r="BG421" s="354"/>
      <c r="BH421" s="354"/>
      <c r="BI421" s="354"/>
      <c r="BJ421" s="354"/>
      <c r="BK421" s="354"/>
      <c r="BL421" s="354"/>
      <c r="BM421" s="354"/>
      <c r="BN421" s="354"/>
      <c r="BO421" s="354"/>
      <c r="BP421" s="354"/>
      <c r="BQ421" s="354"/>
      <c r="BR421" s="354"/>
      <c r="BS421" s="354"/>
      <c r="BT421" s="354"/>
      <c r="BU421" s="354"/>
      <c r="BV421" s="354"/>
      <c r="BW421" s="354"/>
      <c r="BX421" s="355"/>
      <c r="BY421" s="355"/>
      <c r="BZ421" s="355"/>
      <c r="CA421" s="355"/>
      <c r="CB421" s="355"/>
      <c r="CC421" s="355"/>
      <c r="CD421" s="355"/>
      <c r="CE421" s="355"/>
      <c r="CF421" s="355"/>
      <c r="CG421" s="355"/>
      <c r="CH421" s="355"/>
      <c r="CI421" s="355"/>
      <c r="CJ421" s="355"/>
      <c r="CK421" s="355"/>
      <c r="CL421" s="355"/>
      <c r="CM421" s="355"/>
      <c r="CN421" s="355"/>
      <c r="CO421" s="355"/>
      <c r="CP421" s="355"/>
      <c r="CQ421" s="355"/>
      <c r="CR421" s="355"/>
      <c r="CS421" s="355"/>
      <c r="CT421" s="355"/>
      <c r="CU421" s="355"/>
      <c r="CV421" s="355"/>
      <c r="CW421" s="355"/>
      <c r="CX421" s="355"/>
      <c r="CY421" s="355"/>
      <c r="CZ421" s="355"/>
    </row>
    <row r="422" s="359" customFormat="true" ht="25.15" customHeight="true" x14ac:dyDescent="0.2">
      <c r="B422" s="962"/>
      <c r="C422" s="1046" t="s">
        <v>322</v>
      </c>
      <c r="D422" s="1045"/>
      <c r="E422" s="721">
        <v>0.35350562497679933</v>
      </c>
      <c r="F422" s="615"/>
      <c r="G422" s="615"/>
      <c r="H422" s="1046" t="s">
        <v>221</v>
      </c>
      <c r="I422" s="1045"/>
      <c r="J422" s="722">
        <v>0.38677275998379984</v>
      </c>
      <c r="K422" s="615"/>
      <c r="L422" s="615"/>
      <c r="M422" s="1046" t="s">
        <v>318</v>
      </c>
      <c r="N422" s="1045"/>
      <c r="O422" s="723">
        <v>0.30876732756972464</v>
      </c>
      <c r="P422" s="615"/>
      <c r="Q422" s="615"/>
      <c r="X422" s="352"/>
      <c r="Y422" s="352"/>
      <c r="Z422" s="352"/>
      <c r="AA422" s="352"/>
      <c r="AB422" s="352"/>
      <c r="AC422" s="352"/>
      <c r="AD422" s="352"/>
      <c r="AE422" s="352"/>
      <c r="AF422" s="352"/>
      <c r="AG422" s="352"/>
      <c r="AH422" s="352"/>
      <c r="AI422" s="352"/>
      <c r="AJ422" s="352"/>
      <c r="AK422" s="352"/>
      <c r="AL422" s="352"/>
      <c r="AM422" s="352"/>
      <c r="AN422" s="352"/>
      <c r="AO422" s="352"/>
      <c r="AP422" s="352"/>
      <c r="AQ422" s="352"/>
      <c r="AR422" s="352"/>
      <c r="AS422" s="352"/>
      <c r="AT422" s="352"/>
      <c r="AU422" s="352"/>
      <c r="AV422" s="352"/>
      <c r="AW422" s="352"/>
      <c r="AX422" s="352"/>
      <c r="AY422" s="352"/>
      <c r="AZ422" s="352"/>
      <c r="BA422" s="354"/>
      <c r="BB422" s="430"/>
      <c r="BC422" s="354"/>
      <c r="BD422" s="354"/>
      <c r="BE422" s="354"/>
      <c r="BF422" s="354"/>
      <c r="BG422" s="354"/>
      <c r="BH422" s="354"/>
      <c r="BI422" s="354"/>
      <c r="BJ422" s="354"/>
      <c r="BK422" s="354"/>
      <c r="BL422" s="354"/>
      <c r="BM422" s="354"/>
      <c r="BN422" s="354"/>
      <c r="BO422" s="354"/>
      <c r="BP422" s="354"/>
      <c r="BQ422" s="354"/>
      <c r="BR422" s="354"/>
      <c r="BS422" s="354"/>
      <c r="BT422" s="354"/>
      <c r="BU422" s="354"/>
      <c r="BV422" s="354"/>
      <c r="BW422" s="354"/>
      <c r="BX422" s="355"/>
      <c r="BY422" s="355"/>
      <c r="BZ422" s="355"/>
      <c r="CA422" s="355"/>
      <c r="CB422" s="355"/>
      <c r="CC422" s="355"/>
      <c r="CD422" s="355"/>
      <c r="CE422" s="355"/>
      <c r="CF422" s="355"/>
      <c r="CG422" s="355"/>
      <c r="CH422" s="355"/>
      <c r="CI422" s="355"/>
      <c r="CJ422" s="355"/>
      <c r="CK422" s="355"/>
      <c r="CL422" s="355"/>
      <c r="CM422" s="355"/>
      <c r="CN422" s="355"/>
      <c r="CO422" s="355"/>
      <c r="CP422" s="355"/>
      <c r="CQ422" s="355"/>
      <c r="CR422" s="355"/>
      <c r="CS422" s="355"/>
      <c r="CT422" s="355"/>
      <c r="CU422" s="355"/>
      <c r="CV422" s="355"/>
      <c r="CW422" s="355"/>
      <c r="CX422" s="355"/>
      <c r="CY422" s="355"/>
      <c r="CZ422" s="355"/>
    </row>
    <row r="423" s="359" customFormat="true" ht="25.15" customHeight="true" x14ac:dyDescent="0.2">
      <c r="B423" s="962"/>
      <c r="C423" s="1046" t="s">
        <v>228</v>
      </c>
      <c r="D423" s="1045"/>
      <c r="E423" s="721">
        <v>0.34555853761092736</v>
      </c>
      <c r="F423" s="615"/>
      <c r="G423" s="615"/>
      <c r="H423" s="1046" t="s">
        <v>222</v>
      </c>
      <c r="I423" s="1045"/>
      <c r="J423" s="722">
        <v>0.37205744376666855</v>
      </c>
      <c r="K423" s="615"/>
      <c r="L423" s="615"/>
      <c r="M423" s="1046" t="s">
        <v>325</v>
      </c>
      <c r="N423" s="1045"/>
      <c r="O423" s="723">
        <v>0.29312000598419757</v>
      </c>
      <c r="P423" s="615"/>
      <c r="Q423" s="615"/>
      <c r="X423" s="352"/>
      <c r="Y423" s="352"/>
      <c r="Z423" s="352"/>
      <c r="AA423" s="352"/>
      <c r="AB423" s="352"/>
      <c r="AC423" s="352"/>
      <c r="AD423" s="352"/>
      <c r="AE423" s="352"/>
      <c r="AF423" s="352"/>
      <c r="AG423" s="352"/>
      <c r="AH423" s="352"/>
      <c r="AI423" s="352"/>
      <c r="AJ423" s="352"/>
      <c r="AK423" s="352"/>
      <c r="AL423" s="352"/>
      <c r="AM423" s="352"/>
      <c r="AN423" s="352"/>
      <c r="AO423" s="352"/>
      <c r="AP423" s="352"/>
      <c r="AQ423" s="352"/>
      <c r="AR423" s="352"/>
      <c r="AS423" s="352"/>
      <c r="AT423" s="352"/>
      <c r="AU423" s="352"/>
      <c r="AV423" s="352"/>
      <c r="AW423" s="352"/>
      <c r="AX423" s="352"/>
      <c r="AY423" s="352"/>
      <c r="AZ423" s="352"/>
      <c r="BA423" s="354"/>
      <c r="BB423" s="430"/>
      <c r="BC423" s="354"/>
      <c r="BD423" s="354"/>
      <c r="BE423" s="354"/>
      <c r="BF423" s="354"/>
      <c r="BG423" s="354"/>
      <c r="BH423" s="354"/>
      <c r="BI423" s="354"/>
      <c r="BJ423" s="354"/>
      <c r="BK423" s="354"/>
      <c r="BL423" s="354"/>
      <c r="BM423" s="354"/>
      <c r="BN423" s="354"/>
      <c r="BO423" s="354"/>
      <c r="BP423" s="354"/>
      <c r="BQ423" s="354"/>
      <c r="BR423" s="354"/>
      <c r="BS423" s="354"/>
      <c r="BT423" s="354"/>
      <c r="BU423" s="354"/>
      <c r="BV423" s="354"/>
      <c r="BW423" s="354"/>
      <c r="BX423" s="355"/>
      <c r="BY423" s="355"/>
      <c r="BZ423" s="355"/>
      <c r="CA423" s="355"/>
      <c r="CB423" s="355"/>
      <c r="CC423" s="355"/>
      <c r="CD423" s="355"/>
      <c r="CE423" s="355"/>
      <c r="CF423" s="355"/>
      <c r="CG423" s="355"/>
      <c r="CH423" s="355"/>
      <c r="CI423" s="355"/>
      <c r="CJ423" s="355"/>
      <c r="CK423" s="355"/>
      <c r="CL423" s="355"/>
      <c r="CM423" s="355"/>
      <c r="CN423" s="355"/>
      <c r="CO423" s="355"/>
      <c r="CP423" s="355"/>
      <c r="CQ423" s="355"/>
      <c r="CR423" s="355"/>
      <c r="CS423" s="355"/>
      <c r="CT423" s="355"/>
      <c r="CU423" s="355"/>
      <c r="CV423" s="355"/>
      <c r="CW423" s="355"/>
      <c r="CX423" s="355"/>
      <c r="CY423" s="355"/>
      <c r="CZ423" s="355"/>
    </row>
    <row r="424" s="359" customFormat="true" ht="25.15" customHeight="true" x14ac:dyDescent="0.2">
      <c r="B424" s="962"/>
      <c r="C424" s="1046" t="s">
        <v>324</v>
      </c>
      <c r="D424" s="1045"/>
      <c r="E424" s="721">
        <v>0.33089231505918121</v>
      </c>
      <c r="F424" s="615"/>
      <c r="G424" s="615"/>
      <c r="H424" s="1046" t="s">
        <v>323</v>
      </c>
      <c r="I424" s="1045"/>
      <c r="J424" s="722">
        <v>0.36327769430813189</v>
      </c>
      <c r="K424" s="615"/>
      <c r="L424" s="615"/>
      <c r="M424" s="1046" t="s">
        <v>226</v>
      </c>
      <c r="N424" s="1045"/>
      <c r="O424" s="723">
        <v>0.24944418394348067</v>
      </c>
      <c r="P424" s="615"/>
      <c r="Q424" s="615"/>
      <c r="X424" s="352"/>
      <c r="Y424" s="352"/>
      <c r="Z424" s="352"/>
      <c r="AA424" s="352"/>
      <c r="AB424" s="352"/>
      <c r="AC424" s="352"/>
      <c r="AD424" s="352"/>
      <c r="AE424" s="352"/>
      <c r="AF424" s="352"/>
      <c r="AG424" s="352"/>
      <c r="AH424" s="352"/>
      <c r="AI424" s="352"/>
      <c r="AJ424" s="352"/>
      <c r="AK424" s="352"/>
      <c r="AL424" s="352"/>
      <c r="AM424" s="352"/>
      <c r="AN424" s="352"/>
      <c r="AO424" s="352"/>
      <c r="AP424" s="352"/>
      <c r="AQ424" s="352"/>
      <c r="AR424" s="352"/>
      <c r="AS424" s="352"/>
      <c r="AT424" s="352"/>
      <c r="AU424" s="352"/>
      <c r="AV424" s="352"/>
      <c r="AW424" s="352"/>
      <c r="AX424" s="352"/>
      <c r="AY424" s="352"/>
      <c r="AZ424" s="352"/>
      <c r="BA424" s="354"/>
      <c r="BB424" s="430"/>
      <c r="BC424" s="354"/>
      <c r="BD424" s="354"/>
      <c r="BE424" s="354"/>
      <c r="BF424" s="354"/>
      <c r="BG424" s="354"/>
      <c r="BH424" s="354"/>
      <c r="BI424" s="354"/>
      <c r="BJ424" s="354"/>
      <c r="BK424" s="354"/>
      <c r="BL424" s="354"/>
      <c r="BM424" s="354"/>
      <c r="BN424" s="354"/>
      <c r="BO424" s="354"/>
      <c r="BP424" s="354"/>
      <c r="BQ424" s="354"/>
      <c r="BR424" s="354"/>
      <c r="BS424" s="354"/>
      <c r="BT424" s="354"/>
      <c r="BU424" s="354"/>
      <c r="BV424" s="354"/>
      <c r="BW424" s="354"/>
      <c r="BX424" s="355"/>
      <c r="BY424" s="355"/>
      <c r="BZ424" s="355"/>
      <c r="CA424" s="355"/>
      <c r="CB424" s="355"/>
      <c r="CC424" s="355"/>
      <c r="CD424" s="355"/>
      <c r="CE424" s="355"/>
      <c r="CF424" s="355"/>
      <c r="CG424" s="355"/>
      <c r="CH424" s="355"/>
      <c r="CI424" s="355"/>
      <c r="CJ424" s="355"/>
      <c r="CK424" s="355"/>
      <c r="CL424" s="355"/>
      <c r="CM424" s="355"/>
      <c r="CN424" s="355"/>
      <c r="CO424" s="355"/>
      <c r="CP424" s="355"/>
      <c r="CQ424" s="355"/>
      <c r="CR424" s="355"/>
      <c r="CS424" s="355"/>
      <c r="CT424" s="355"/>
      <c r="CU424" s="355"/>
      <c r="CV424" s="355"/>
      <c r="CW424" s="355"/>
      <c r="CX424" s="355"/>
      <c r="CY424" s="355"/>
      <c r="CZ424" s="355"/>
    </row>
    <row r="425" s="359" customFormat="true" ht="25.15" customHeight="true" x14ac:dyDescent="0.2">
      <c r="B425" s="962"/>
      <c r="C425" s="1046" t="s">
        <v>222</v>
      </c>
      <c r="D425" s="1045"/>
      <c r="E425" s="721">
        <v>0.29716704472905164</v>
      </c>
      <c r="F425" s="615"/>
      <c r="G425" s="615"/>
      <c r="H425" s="1046" t="s">
        <v>312</v>
      </c>
      <c r="I425" s="1045"/>
      <c r="J425" s="722">
        <v>0.29017737170274377</v>
      </c>
      <c r="K425" s="615"/>
      <c r="L425" s="615"/>
      <c r="M425" s="1046" t="s">
        <v>326</v>
      </c>
      <c r="N425" s="1045"/>
      <c r="O425" s="723">
        <v>0.22314551151468917</v>
      </c>
      <c r="P425" s="615"/>
      <c r="Q425" s="615"/>
      <c r="X425" s="352"/>
      <c r="Y425" s="352"/>
      <c r="Z425" s="352"/>
      <c r="AA425" s="352"/>
      <c r="AB425" s="352"/>
      <c r="AC425" s="352"/>
      <c r="AD425" s="352"/>
      <c r="AE425" s="352"/>
      <c r="AF425" s="352"/>
      <c r="AG425" s="352"/>
      <c r="AH425" s="352"/>
      <c r="AI425" s="352"/>
      <c r="AJ425" s="352"/>
      <c r="AK425" s="352"/>
      <c r="AL425" s="352"/>
      <c r="AM425" s="352"/>
      <c r="AN425" s="352"/>
      <c r="AO425" s="352"/>
      <c r="AP425" s="352"/>
      <c r="AQ425" s="352"/>
      <c r="AR425" s="352"/>
      <c r="AS425" s="352"/>
      <c r="AT425" s="352"/>
      <c r="AU425" s="352"/>
      <c r="AV425" s="352"/>
      <c r="AW425" s="352"/>
      <c r="AX425" s="352"/>
      <c r="AY425" s="352"/>
      <c r="AZ425" s="352"/>
      <c r="BA425" s="354"/>
      <c r="BB425" s="430"/>
      <c r="BC425" s="354"/>
      <c r="BD425" s="354"/>
      <c r="BE425" s="354"/>
      <c r="BF425" s="354"/>
      <c r="BG425" s="354"/>
      <c r="BH425" s="354"/>
      <c r="BI425" s="354"/>
      <c r="BJ425" s="354"/>
      <c r="BK425" s="354"/>
      <c r="BL425" s="354"/>
      <c r="BM425" s="354"/>
      <c r="BN425" s="354"/>
      <c r="BO425" s="354"/>
      <c r="BP425" s="354"/>
      <c r="BQ425" s="354"/>
      <c r="BR425" s="354"/>
      <c r="BS425" s="354"/>
      <c r="BT425" s="354"/>
      <c r="BU425" s="354"/>
      <c r="BV425" s="354"/>
      <c r="BW425" s="354"/>
      <c r="BX425" s="355"/>
      <c r="BY425" s="355"/>
      <c r="BZ425" s="355"/>
      <c r="CA425" s="355"/>
      <c r="CB425" s="355"/>
      <c r="CC425" s="355"/>
      <c r="CD425" s="355"/>
      <c r="CE425" s="355"/>
      <c r="CF425" s="355"/>
      <c r="CG425" s="355"/>
      <c r="CH425" s="355"/>
      <c r="CI425" s="355"/>
      <c r="CJ425" s="355"/>
      <c r="CK425" s="355"/>
      <c r="CL425" s="355"/>
      <c r="CM425" s="355"/>
      <c r="CN425" s="355"/>
      <c r="CO425" s="355"/>
      <c r="CP425" s="355"/>
      <c r="CQ425" s="355"/>
      <c r="CR425" s="355"/>
      <c r="CS425" s="355"/>
      <c r="CT425" s="355"/>
      <c r="CU425" s="355"/>
      <c r="CV425" s="355"/>
      <c r="CW425" s="355"/>
      <c r="CX425" s="355"/>
      <c r="CY425" s="355"/>
      <c r="CZ425" s="355"/>
    </row>
    <row r="426" s="359" customFormat="true" ht="25.15" customHeight="true" x14ac:dyDescent="0.2">
      <c r="B426" s="962"/>
      <c r="C426" s="1046" t="s">
        <v>325</v>
      </c>
      <c r="D426" s="1045"/>
      <c r="E426" s="721">
        <v>0.28275596451217366</v>
      </c>
      <c r="F426" s="615"/>
      <c r="G426" s="615"/>
      <c r="H426" s="1046" t="s">
        <v>233</v>
      </c>
      <c r="I426" s="1045"/>
      <c r="J426" s="722">
        <v>0.23422999718958787</v>
      </c>
      <c r="K426" s="615"/>
      <c r="L426" s="615"/>
      <c r="M426" s="1046" t="s">
        <v>222</v>
      </c>
      <c r="N426" s="1045"/>
      <c r="O426" s="723">
        <v>0.22182715206653039</v>
      </c>
      <c r="P426" s="615"/>
      <c r="Q426" s="615"/>
      <c r="X426" s="352"/>
      <c r="Y426" s="352"/>
      <c r="Z426" s="352"/>
      <c r="AA426" s="352"/>
      <c r="AB426" s="352"/>
      <c r="AC426" s="352"/>
      <c r="AD426" s="352"/>
      <c r="AE426" s="352"/>
      <c r="AF426" s="352"/>
      <c r="AG426" s="352"/>
      <c r="AH426" s="352"/>
      <c r="AI426" s="352"/>
      <c r="AJ426" s="352"/>
      <c r="AK426" s="352"/>
      <c r="AL426" s="352"/>
      <c r="AM426" s="352"/>
      <c r="AN426" s="352"/>
      <c r="AO426" s="352"/>
      <c r="AP426" s="352"/>
      <c r="AQ426" s="352"/>
      <c r="AR426" s="352"/>
      <c r="AS426" s="352"/>
      <c r="AT426" s="352"/>
      <c r="AU426" s="352"/>
      <c r="AV426" s="352"/>
      <c r="AW426" s="352"/>
      <c r="AX426" s="352"/>
      <c r="AY426" s="352"/>
      <c r="AZ426" s="352"/>
      <c r="BA426" s="354"/>
      <c r="BB426" s="430"/>
      <c r="BC426" s="354"/>
      <c r="BD426" s="354"/>
      <c r="BE426" s="354"/>
      <c r="BF426" s="354"/>
      <c r="BG426" s="354"/>
      <c r="BH426" s="354"/>
      <c r="BI426" s="354"/>
      <c r="BJ426" s="354"/>
      <c r="BK426" s="354"/>
      <c r="BL426" s="354"/>
      <c r="BM426" s="354"/>
      <c r="BN426" s="354"/>
      <c r="BO426" s="354"/>
      <c r="BP426" s="354"/>
      <c r="BQ426" s="354"/>
      <c r="BR426" s="354"/>
      <c r="BS426" s="354"/>
      <c r="BT426" s="354"/>
      <c r="BU426" s="354"/>
      <c r="BV426" s="354"/>
      <c r="BW426" s="354"/>
      <c r="BX426" s="355"/>
      <c r="BY426" s="355"/>
      <c r="BZ426" s="355"/>
      <c r="CA426" s="355"/>
      <c r="CB426" s="355"/>
      <c r="CC426" s="355"/>
      <c r="CD426" s="355"/>
      <c r="CE426" s="355"/>
      <c r="CF426" s="355"/>
      <c r="CG426" s="355"/>
      <c r="CH426" s="355"/>
      <c r="CI426" s="355"/>
      <c r="CJ426" s="355"/>
      <c r="CK426" s="355"/>
      <c r="CL426" s="355"/>
      <c r="CM426" s="355"/>
      <c r="CN426" s="355"/>
      <c r="CO426" s="355"/>
      <c r="CP426" s="355"/>
      <c r="CQ426" s="355"/>
      <c r="CR426" s="355"/>
      <c r="CS426" s="355"/>
      <c r="CT426" s="355"/>
      <c r="CU426" s="355"/>
      <c r="CV426" s="355"/>
      <c r="CW426" s="355"/>
      <c r="CX426" s="355"/>
      <c r="CY426" s="355"/>
      <c r="CZ426" s="355"/>
    </row>
    <row r="427" s="359" customFormat="true" ht="25.15" customHeight="true" x14ac:dyDescent="0.2">
      <c r="B427" s="962"/>
      <c r="C427" s="1046" t="s">
        <v>233</v>
      </c>
      <c r="D427" s="1045"/>
      <c r="E427" s="721">
        <v>0.22495079323169884</v>
      </c>
      <c r="F427" s="615"/>
      <c r="G427" s="615"/>
      <c r="H427" s="1046" t="s">
        <v>325</v>
      </c>
      <c r="I427" s="1045"/>
      <c r="J427" s="722">
        <v>0.18928822404133458</v>
      </c>
      <c r="K427" s="615"/>
      <c r="L427" s="615"/>
      <c r="M427" s="1046" t="s">
        <v>322</v>
      </c>
      <c r="N427" s="1045"/>
      <c r="O427" s="723">
        <v>0.22123727402625409</v>
      </c>
      <c r="P427" s="615"/>
      <c r="Q427" s="615"/>
      <c r="X427" s="352"/>
      <c r="Y427" s="352"/>
      <c r="Z427" s="352"/>
      <c r="AA427" s="352"/>
      <c r="AB427" s="352"/>
      <c r="AC427" s="352"/>
      <c r="AD427" s="352"/>
      <c r="AE427" s="352"/>
      <c r="AF427" s="352"/>
      <c r="AG427" s="352"/>
      <c r="AH427" s="352"/>
      <c r="AI427" s="352"/>
      <c r="AJ427" s="352"/>
      <c r="AK427" s="352"/>
      <c r="AL427" s="352"/>
      <c r="AM427" s="352"/>
      <c r="AN427" s="352"/>
      <c r="AO427" s="352"/>
      <c r="AP427" s="352"/>
      <c r="AQ427" s="352"/>
      <c r="AR427" s="352"/>
      <c r="AS427" s="352"/>
      <c r="AT427" s="352"/>
      <c r="AU427" s="352"/>
      <c r="AV427" s="352"/>
      <c r="AW427" s="352"/>
      <c r="AX427" s="352"/>
      <c r="AY427" s="352"/>
      <c r="AZ427" s="352"/>
      <c r="BA427" s="354"/>
      <c r="BB427" s="430"/>
      <c r="BC427" s="354"/>
      <c r="BD427" s="354"/>
      <c r="BE427" s="354"/>
      <c r="BF427" s="354"/>
      <c r="BG427" s="354"/>
      <c r="BH427" s="354"/>
      <c r="BI427" s="354"/>
      <c r="BJ427" s="354"/>
      <c r="BK427" s="354"/>
      <c r="BL427" s="354"/>
      <c r="BM427" s="354"/>
      <c r="BN427" s="354"/>
      <c r="BO427" s="354"/>
      <c r="BP427" s="354"/>
      <c r="BQ427" s="354"/>
      <c r="BR427" s="354"/>
      <c r="BS427" s="354"/>
      <c r="BT427" s="354"/>
      <c r="BU427" s="354"/>
      <c r="BV427" s="354"/>
      <c r="BW427" s="354"/>
      <c r="BX427" s="355"/>
      <c r="BY427" s="355"/>
      <c r="BZ427" s="355"/>
      <c r="CA427" s="355"/>
      <c r="CB427" s="355"/>
      <c r="CC427" s="355"/>
      <c r="CD427" s="355"/>
      <c r="CE427" s="355"/>
      <c r="CF427" s="355"/>
      <c r="CG427" s="355"/>
      <c r="CH427" s="355"/>
      <c r="CI427" s="355"/>
      <c r="CJ427" s="355"/>
      <c r="CK427" s="355"/>
      <c r="CL427" s="355"/>
      <c r="CM427" s="355"/>
      <c r="CN427" s="355"/>
      <c r="CO427" s="355"/>
      <c r="CP427" s="355"/>
      <c r="CQ427" s="355"/>
      <c r="CR427" s="355"/>
      <c r="CS427" s="355"/>
      <c r="CT427" s="355"/>
      <c r="CU427" s="355"/>
      <c r="CV427" s="355"/>
      <c r="CW427" s="355"/>
      <c r="CX427" s="355"/>
      <c r="CY427" s="355"/>
      <c r="CZ427" s="355"/>
    </row>
    <row r="428" s="359" customFormat="true" ht="25.15" customHeight="true" x14ac:dyDescent="0.2">
      <c r="B428" s="962"/>
      <c r="C428" s="1046" t="s">
        <v>235</v>
      </c>
      <c r="D428" s="1045"/>
      <c r="E428" s="721">
        <v>0.20893721188419354</v>
      </c>
      <c r="F428" s="615"/>
      <c r="G428" s="615"/>
      <c r="H428" s="1046" t="s">
        <v>327</v>
      </c>
      <c r="I428" s="1045"/>
      <c r="J428" s="722">
        <v>0.18131587058017246</v>
      </c>
      <c r="K428" s="615"/>
      <c r="L428" s="615"/>
      <c r="M428" s="1046" t="s">
        <v>328</v>
      </c>
      <c r="N428" s="1045"/>
      <c r="O428" s="723">
        <v>0.20464815370295975</v>
      </c>
      <c r="P428" s="615"/>
      <c r="Q428" s="615"/>
      <c r="X428" s="352"/>
      <c r="Y428" s="352"/>
      <c r="Z428" s="352"/>
      <c r="AA428" s="352"/>
      <c r="AB428" s="352"/>
      <c r="AC428" s="352"/>
      <c r="AD428" s="352"/>
      <c r="AE428" s="352"/>
      <c r="AF428" s="352"/>
      <c r="AG428" s="352"/>
      <c r="AH428" s="352"/>
      <c r="AI428" s="352"/>
      <c r="AJ428" s="352"/>
      <c r="AK428" s="352"/>
      <c r="AL428" s="352"/>
      <c r="AM428" s="352"/>
      <c r="AN428" s="352"/>
      <c r="AO428" s="352"/>
      <c r="AP428" s="352"/>
      <c r="AQ428" s="352"/>
      <c r="AR428" s="352"/>
      <c r="AS428" s="352"/>
      <c r="AT428" s="352"/>
      <c r="AU428" s="352"/>
      <c r="AV428" s="352"/>
      <c r="AW428" s="352"/>
      <c r="AX428" s="352"/>
      <c r="AY428" s="352"/>
      <c r="AZ428" s="352"/>
      <c r="BA428" s="354"/>
      <c r="BB428" s="430"/>
      <c r="BC428" s="354"/>
      <c r="BD428" s="354"/>
      <c r="BE428" s="354"/>
      <c r="BF428" s="354"/>
      <c r="BG428" s="354"/>
      <c r="BH428" s="354"/>
      <c r="BI428" s="354"/>
      <c r="BJ428" s="354"/>
      <c r="BK428" s="354"/>
      <c r="BL428" s="354"/>
      <c r="BM428" s="354"/>
      <c r="BN428" s="354"/>
      <c r="BO428" s="354"/>
      <c r="BP428" s="354"/>
      <c r="BQ428" s="354"/>
      <c r="BR428" s="354"/>
      <c r="BS428" s="354"/>
      <c r="BT428" s="354"/>
      <c r="BU428" s="354"/>
      <c r="BV428" s="354"/>
      <c r="BW428" s="354"/>
      <c r="BX428" s="355"/>
      <c r="BY428" s="355"/>
      <c r="BZ428" s="355"/>
      <c r="CA428" s="355"/>
      <c r="CB428" s="355"/>
      <c r="CC428" s="355"/>
      <c r="CD428" s="355"/>
      <c r="CE428" s="355"/>
      <c r="CF428" s="355"/>
      <c r="CG428" s="355"/>
      <c r="CH428" s="355"/>
      <c r="CI428" s="355"/>
      <c r="CJ428" s="355"/>
      <c r="CK428" s="355"/>
      <c r="CL428" s="355"/>
      <c r="CM428" s="355"/>
      <c r="CN428" s="355"/>
      <c r="CO428" s="355"/>
      <c r="CP428" s="355"/>
      <c r="CQ428" s="355"/>
      <c r="CR428" s="355"/>
      <c r="CS428" s="355"/>
      <c r="CT428" s="355"/>
      <c r="CU428" s="355"/>
      <c r="CV428" s="355"/>
      <c r="CW428" s="355"/>
      <c r="CX428" s="355"/>
      <c r="CY428" s="355"/>
      <c r="CZ428" s="355"/>
    </row>
    <row r="429" s="359" customFormat="true" ht="25.15" customHeight="true" x14ac:dyDescent="0.2">
      <c r="B429" s="962"/>
      <c r="C429" s="1046" t="s">
        <v>327</v>
      </c>
      <c r="D429" s="1045"/>
      <c r="E429" s="721">
        <v>0.18835628263246298</v>
      </c>
      <c r="F429" s="615"/>
      <c r="G429" s="615"/>
      <c r="H429" s="1046" t="s">
        <v>235</v>
      </c>
      <c r="I429" s="1045"/>
      <c r="J429" s="722">
        <v>0.16416118399644078</v>
      </c>
      <c r="K429" s="615"/>
      <c r="L429" s="615"/>
      <c r="M429" s="1046" t="s">
        <v>329</v>
      </c>
      <c r="N429" s="1045"/>
      <c r="O429" s="723">
        <v>0.19788064253059323</v>
      </c>
      <c r="P429" s="615"/>
      <c r="Q429" s="615"/>
      <c r="X429" s="352"/>
      <c r="Y429" s="352"/>
      <c r="Z429" s="352"/>
      <c r="AA429" s="352"/>
      <c r="AB429" s="352"/>
      <c r="AC429" s="352"/>
      <c r="AD429" s="352"/>
      <c r="AE429" s="352"/>
      <c r="AF429" s="352"/>
      <c r="AG429" s="352"/>
      <c r="AH429" s="352"/>
      <c r="AI429" s="352"/>
      <c r="AJ429" s="352"/>
      <c r="AK429" s="352"/>
      <c r="AL429" s="352"/>
      <c r="AM429" s="352"/>
      <c r="AN429" s="352"/>
      <c r="AO429" s="352"/>
      <c r="AP429" s="352"/>
      <c r="AQ429" s="352"/>
      <c r="AR429" s="352"/>
      <c r="AS429" s="352"/>
      <c r="AT429" s="352"/>
      <c r="AU429" s="352"/>
      <c r="AV429" s="352"/>
      <c r="AW429" s="352"/>
      <c r="AX429" s="352"/>
      <c r="AY429" s="352"/>
      <c r="AZ429" s="352"/>
      <c r="BA429" s="354"/>
      <c r="BB429" s="430"/>
      <c r="BC429" s="354"/>
      <c r="BD429" s="354"/>
      <c r="BE429" s="354"/>
      <c r="BF429" s="354"/>
      <c r="BG429" s="354"/>
      <c r="BH429" s="354"/>
      <c r="BI429" s="354"/>
      <c r="BJ429" s="354"/>
      <c r="BK429" s="354"/>
      <c r="BL429" s="354"/>
      <c r="BM429" s="354"/>
      <c r="BN429" s="354"/>
      <c r="BO429" s="354"/>
      <c r="BP429" s="354"/>
      <c r="BQ429" s="354"/>
      <c r="BR429" s="354"/>
      <c r="BS429" s="354"/>
      <c r="BT429" s="354"/>
      <c r="BU429" s="354"/>
      <c r="BV429" s="354"/>
      <c r="BW429" s="354"/>
      <c r="BX429" s="355"/>
      <c r="BY429" s="355"/>
      <c r="BZ429" s="355"/>
      <c r="CA429" s="355"/>
      <c r="CB429" s="355"/>
      <c r="CC429" s="355"/>
      <c r="CD429" s="355"/>
      <c r="CE429" s="355"/>
      <c r="CF429" s="355"/>
      <c r="CG429" s="355"/>
      <c r="CH429" s="355"/>
      <c r="CI429" s="355"/>
      <c r="CJ429" s="355"/>
      <c r="CK429" s="355"/>
      <c r="CL429" s="355"/>
      <c r="CM429" s="355"/>
      <c r="CN429" s="355"/>
      <c r="CO429" s="355"/>
      <c r="CP429" s="355"/>
      <c r="CQ429" s="355"/>
      <c r="CR429" s="355"/>
      <c r="CS429" s="355"/>
      <c r="CT429" s="355"/>
      <c r="CU429" s="355"/>
      <c r="CV429" s="355"/>
      <c r="CW429" s="355"/>
      <c r="CX429" s="355"/>
      <c r="CY429" s="355"/>
      <c r="CZ429" s="355"/>
    </row>
    <row r="430" s="359" customFormat="true" ht="25.15" customHeight="true" x14ac:dyDescent="0.2">
      <c r="B430" s="962"/>
      <c r="C430" s="1046" t="s">
        <v>330</v>
      </c>
      <c r="D430" s="1045"/>
      <c r="E430" s="721">
        <v>0.14086875433802815</v>
      </c>
      <c r="F430" s="615"/>
      <c r="G430" s="615"/>
      <c r="H430" s="1046" t="s">
        <v>331</v>
      </c>
      <c r="I430" s="1045"/>
      <c r="J430" s="722">
        <v>-0.14689413323456271</v>
      </c>
      <c r="K430" s="615"/>
      <c r="L430" s="615"/>
      <c r="M430" s="1046" t="s">
        <v>324</v>
      </c>
      <c r="N430" s="1045"/>
      <c r="O430" s="723">
        <v>0.19632601041739317</v>
      </c>
      <c r="P430" s="615"/>
      <c r="Q430" s="615"/>
      <c r="X430" s="352"/>
      <c r="Y430" s="352"/>
      <c r="Z430" s="352"/>
      <c r="AA430" s="352"/>
      <c r="AB430" s="352"/>
      <c r="AC430" s="352"/>
      <c r="AD430" s="352"/>
      <c r="AE430" s="352"/>
      <c r="AF430" s="352"/>
      <c r="AG430" s="352"/>
      <c r="AH430" s="352"/>
      <c r="AI430" s="352"/>
      <c r="AJ430" s="352"/>
      <c r="AK430" s="352"/>
      <c r="AL430" s="352"/>
      <c r="AM430" s="352"/>
      <c r="AN430" s="352"/>
      <c r="AO430" s="352"/>
      <c r="AP430" s="352"/>
      <c r="AQ430" s="352"/>
      <c r="AR430" s="352"/>
      <c r="AS430" s="352"/>
      <c r="AT430" s="352"/>
      <c r="AU430" s="352"/>
      <c r="AV430" s="352"/>
      <c r="AW430" s="352"/>
      <c r="AX430" s="352"/>
      <c r="AY430" s="352"/>
      <c r="AZ430" s="352"/>
      <c r="BA430" s="354"/>
      <c r="BB430" s="430"/>
      <c r="BC430" s="354"/>
      <c r="BD430" s="354"/>
      <c r="BE430" s="354"/>
      <c r="BF430" s="354"/>
      <c r="BG430" s="354"/>
      <c r="BH430" s="354"/>
      <c r="BI430" s="354"/>
      <c r="BJ430" s="354"/>
      <c r="BK430" s="354"/>
      <c r="BL430" s="354"/>
      <c r="BM430" s="354"/>
      <c r="BN430" s="354"/>
      <c r="BO430" s="354"/>
      <c r="BP430" s="354"/>
      <c r="BQ430" s="354"/>
      <c r="BR430" s="354"/>
      <c r="BS430" s="354"/>
      <c r="BT430" s="354"/>
      <c r="BU430" s="354"/>
      <c r="BV430" s="354"/>
      <c r="BW430" s="354"/>
      <c r="BX430" s="355"/>
      <c r="BY430" s="355"/>
      <c r="BZ430" s="355"/>
      <c r="CA430" s="355"/>
      <c r="CB430" s="355"/>
      <c r="CC430" s="355"/>
      <c r="CD430" s="355"/>
      <c r="CE430" s="355"/>
      <c r="CF430" s="355"/>
      <c r="CG430" s="355"/>
      <c r="CH430" s="355"/>
      <c r="CI430" s="355"/>
      <c r="CJ430" s="355"/>
      <c r="CK430" s="355"/>
      <c r="CL430" s="355"/>
      <c r="CM430" s="355"/>
      <c r="CN430" s="355"/>
      <c r="CO430" s="355"/>
      <c r="CP430" s="355"/>
      <c r="CQ430" s="355"/>
      <c r="CR430" s="355"/>
      <c r="CS430" s="355"/>
      <c r="CT430" s="355"/>
      <c r="CU430" s="355"/>
      <c r="CV430" s="355"/>
      <c r="CW430" s="355"/>
      <c r="CX430" s="355"/>
      <c r="CY430" s="355"/>
      <c r="CZ430" s="355"/>
    </row>
    <row r="431" s="359" customFormat="true" ht="25.15" customHeight="true" x14ac:dyDescent="0.2">
      <c r="B431" s="962"/>
      <c r="C431" s="1046" t="s">
        <v>332</v>
      </c>
      <c r="D431" s="1045"/>
      <c r="E431" s="721">
        <v>0.13831393578575296</v>
      </c>
      <c r="F431" s="615"/>
      <c r="G431" s="615"/>
      <c r="H431" s="1046" t="s">
        <v>333</v>
      </c>
      <c r="I431" s="1045"/>
      <c r="J431" s="722">
        <v>0.13112428932033099</v>
      </c>
      <c r="K431" s="615"/>
      <c r="L431" s="615"/>
      <c r="M431" s="1046" t="s">
        <v>332</v>
      </c>
      <c r="N431" s="1045"/>
      <c r="O431" s="723">
        <v>0.19382453507563438</v>
      </c>
      <c r="P431" s="615"/>
      <c r="Q431" s="615"/>
      <c r="X431" s="352"/>
      <c r="Y431" s="352"/>
      <c r="Z431" s="352"/>
      <c r="AA431" s="352"/>
      <c r="AB431" s="352"/>
      <c r="AC431" s="352"/>
      <c r="AD431" s="352"/>
      <c r="AE431" s="352"/>
      <c r="AF431" s="352"/>
      <c r="AG431" s="352"/>
      <c r="AH431" s="352"/>
      <c r="AI431" s="352"/>
      <c r="AJ431" s="352"/>
      <c r="AK431" s="352"/>
      <c r="AL431" s="352"/>
      <c r="AM431" s="352"/>
      <c r="AN431" s="352"/>
      <c r="AO431" s="352"/>
      <c r="AP431" s="352"/>
      <c r="AQ431" s="352"/>
      <c r="AR431" s="352"/>
      <c r="AS431" s="352"/>
      <c r="AT431" s="352"/>
      <c r="AU431" s="352"/>
      <c r="AV431" s="352"/>
      <c r="AW431" s="352"/>
      <c r="AX431" s="352"/>
      <c r="AY431" s="352"/>
      <c r="AZ431" s="352"/>
      <c r="BA431" s="354"/>
      <c r="BB431" s="430"/>
      <c r="BC431" s="354"/>
      <c r="BD431" s="354"/>
      <c r="BE431" s="354"/>
      <c r="BF431" s="354"/>
      <c r="BG431" s="354"/>
      <c r="BH431" s="354"/>
      <c r="BI431" s="354"/>
      <c r="BJ431" s="354"/>
      <c r="BK431" s="354"/>
      <c r="BL431" s="354"/>
      <c r="BM431" s="354"/>
      <c r="BN431" s="354"/>
      <c r="BO431" s="354"/>
      <c r="BP431" s="354"/>
      <c r="BQ431" s="354"/>
      <c r="BR431" s="354"/>
      <c r="BS431" s="354"/>
      <c r="BT431" s="354"/>
      <c r="BU431" s="354"/>
      <c r="BV431" s="354"/>
      <c r="BW431" s="354"/>
      <c r="BX431" s="355"/>
      <c r="BY431" s="355"/>
      <c r="BZ431" s="355"/>
      <c r="CA431" s="355"/>
      <c r="CB431" s="355"/>
      <c r="CC431" s="355"/>
      <c r="CD431" s="355"/>
      <c r="CE431" s="355"/>
      <c r="CF431" s="355"/>
      <c r="CG431" s="355"/>
      <c r="CH431" s="355"/>
      <c r="CI431" s="355"/>
      <c r="CJ431" s="355"/>
      <c r="CK431" s="355"/>
      <c r="CL431" s="355"/>
      <c r="CM431" s="355"/>
      <c r="CN431" s="355"/>
      <c r="CO431" s="355"/>
      <c r="CP431" s="355"/>
      <c r="CQ431" s="355"/>
      <c r="CR431" s="355"/>
      <c r="CS431" s="355"/>
      <c r="CT431" s="355"/>
      <c r="CU431" s="355"/>
      <c r="CV431" s="355"/>
      <c r="CW431" s="355"/>
      <c r="CX431" s="355"/>
      <c r="CY431" s="355"/>
      <c r="CZ431" s="355"/>
    </row>
    <row r="432" s="359" customFormat="true" ht="25.15" customHeight="true" x14ac:dyDescent="0.2">
      <c r="B432" s="962"/>
      <c r="C432" s="1046" t="s">
        <v>334</v>
      </c>
      <c r="D432" s="1045"/>
      <c r="E432" s="721">
        <v>0.13314446145699479</v>
      </c>
      <c r="F432" s="615"/>
      <c r="G432" s="615"/>
      <c r="H432" s="1046" t="s">
        <v>335</v>
      </c>
      <c r="I432" s="1045"/>
      <c r="J432" s="722">
        <v>-0.11494565739909779</v>
      </c>
      <c r="K432" s="615"/>
      <c r="L432" s="615"/>
      <c r="M432" s="1046" t="s">
        <v>336</v>
      </c>
      <c r="N432" s="1045"/>
      <c r="O432" s="723">
        <v>0.17420452740504047</v>
      </c>
      <c r="P432" s="615"/>
      <c r="Q432" s="615"/>
      <c r="X432" s="352"/>
      <c r="Y432" s="352"/>
      <c r="Z432" s="352"/>
      <c r="AA432" s="352"/>
      <c r="AB432" s="352"/>
      <c r="AC432" s="352"/>
      <c r="AD432" s="352"/>
      <c r="AE432" s="352"/>
      <c r="AF432" s="352"/>
      <c r="AG432" s="352"/>
      <c r="AH432" s="352"/>
      <c r="AI432" s="352"/>
      <c r="AJ432" s="352"/>
      <c r="AK432" s="352"/>
      <c r="AL432" s="352"/>
      <c r="AM432" s="352"/>
      <c r="AN432" s="352"/>
      <c r="AO432" s="352"/>
      <c r="AP432" s="352"/>
      <c r="AQ432" s="352"/>
      <c r="AR432" s="352"/>
      <c r="AS432" s="352"/>
      <c r="AT432" s="352"/>
      <c r="AU432" s="352"/>
      <c r="AV432" s="352"/>
      <c r="AW432" s="352"/>
      <c r="AX432" s="352"/>
      <c r="AY432" s="352"/>
      <c r="AZ432" s="352"/>
      <c r="BA432" s="354"/>
      <c r="BB432" s="430"/>
      <c r="BC432" s="354"/>
      <c r="BD432" s="354"/>
      <c r="BE432" s="354"/>
      <c r="BF432" s="354"/>
      <c r="BG432" s="354"/>
      <c r="BH432" s="354"/>
      <c r="BI432" s="354"/>
      <c r="BJ432" s="354"/>
      <c r="BK432" s="354"/>
      <c r="BL432" s="354"/>
      <c r="BM432" s="354"/>
      <c r="BN432" s="354"/>
      <c r="BO432" s="354"/>
      <c r="BP432" s="354"/>
      <c r="BQ432" s="354"/>
      <c r="BR432" s="354"/>
      <c r="BS432" s="354"/>
      <c r="BT432" s="354"/>
      <c r="BU432" s="354"/>
      <c r="BV432" s="354"/>
      <c r="BW432" s="354"/>
      <c r="BX432" s="355"/>
      <c r="BY432" s="355"/>
      <c r="BZ432" s="355"/>
      <c r="CA432" s="355"/>
      <c r="CB432" s="355"/>
      <c r="CC432" s="355"/>
      <c r="CD432" s="355"/>
      <c r="CE432" s="355"/>
      <c r="CF432" s="355"/>
      <c r="CG432" s="355"/>
      <c r="CH432" s="355"/>
      <c r="CI432" s="355"/>
      <c r="CJ432" s="355"/>
      <c r="CK432" s="355"/>
      <c r="CL432" s="355"/>
      <c r="CM432" s="355"/>
      <c r="CN432" s="355"/>
      <c r="CO432" s="355"/>
      <c r="CP432" s="355"/>
      <c r="CQ432" s="355"/>
      <c r="CR432" s="355"/>
      <c r="CS432" s="355"/>
      <c r="CT432" s="355"/>
      <c r="CU432" s="355"/>
      <c r="CV432" s="355"/>
      <c r="CW432" s="355"/>
      <c r="CX432" s="355"/>
      <c r="CY432" s="355"/>
      <c r="CZ432" s="355"/>
    </row>
    <row r="433" s="359" customFormat="true" ht="25.15" customHeight="true" x14ac:dyDescent="0.2">
      <c r="B433" s="962"/>
      <c r="C433" s="1046" t="s">
        <v>333</v>
      </c>
      <c r="D433" s="1045"/>
      <c r="E433" s="721">
        <v>0.10679940562261932</v>
      </c>
      <c r="F433" s="615"/>
      <c r="G433" s="615"/>
      <c r="H433" s="1046" t="s">
        <v>337</v>
      </c>
      <c r="I433" s="1045"/>
      <c r="J433" s="722">
        <v>-0.11054613830711768</v>
      </c>
      <c r="K433" s="615"/>
      <c r="L433" s="615"/>
      <c r="M433" s="1046" t="s">
        <v>334</v>
      </c>
      <c r="N433" s="1045"/>
      <c r="O433" s="723">
        <v>0.16483036076631935</v>
      </c>
      <c r="P433" s="615"/>
      <c r="Q433" s="615"/>
      <c r="X433" s="352"/>
      <c r="Y433" s="352"/>
      <c r="Z433" s="352"/>
      <c r="AA433" s="352"/>
      <c r="AB433" s="352"/>
      <c r="AC433" s="352"/>
      <c r="AD433" s="352"/>
      <c r="AE433" s="352"/>
      <c r="AF433" s="352"/>
      <c r="AG433" s="352"/>
      <c r="AH433" s="352"/>
      <c r="AI433" s="352"/>
      <c r="AJ433" s="352"/>
      <c r="AK433" s="352"/>
      <c r="AL433" s="352"/>
      <c r="AM433" s="352"/>
      <c r="AN433" s="352"/>
      <c r="AO433" s="352"/>
      <c r="AP433" s="352"/>
      <c r="AQ433" s="352"/>
      <c r="AR433" s="352"/>
      <c r="AS433" s="352"/>
      <c r="AT433" s="352"/>
      <c r="AU433" s="352"/>
      <c r="AV433" s="352"/>
      <c r="AW433" s="352"/>
      <c r="AX433" s="352"/>
      <c r="AY433" s="352"/>
      <c r="AZ433" s="352"/>
      <c r="BA433" s="354"/>
      <c r="BB433" s="430"/>
      <c r="BC433" s="354"/>
      <c r="BD433" s="354"/>
      <c r="BE433" s="354"/>
      <c r="BF433" s="354"/>
      <c r="BG433" s="354"/>
      <c r="BH433" s="354"/>
      <c r="BI433" s="354"/>
      <c r="BJ433" s="354"/>
      <c r="BK433" s="354"/>
      <c r="BL433" s="354"/>
      <c r="BM433" s="354"/>
      <c r="BN433" s="354"/>
      <c r="BO433" s="354"/>
      <c r="BP433" s="354"/>
      <c r="BQ433" s="354"/>
      <c r="BR433" s="354"/>
      <c r="BS433" s="354"/>
      <c r="BT433" s="354"/>
      <c r="BU433" s="354"/>
      <c r="BV433" s="354"/>
      <c r="BW433" s="354"/>
      <c r="BX433" s="355"/>
      <c r="BY433" s="355"/>
      <c r="BZ433" s="355"/>
      <c r="CA433" s="355"/>
      <c r="CB433" s="355"/>
      <c r="CC433" s="355"/>
      <c r="CD433" s="355"/>
      <c r="CE433" s="355"/>
      <c r="CF433" s="355"/>
      <c r="CG433" s="355"/>
      <c r="CH433" s="355"/>
      <c r="CI433" s="355"/>
      <c r="CJ433" s="355"/>
      <c r="CK433" s="355"/>
      <c r="CL433" s="355"/>
      <c r="CM433" s="355"/>
      <c r="CN433" s="355"/>
      <c r="CO433" s="355"/>
      <c r="CP433" s="355"/>
      <c r="CQ433" s="355"/>
      <c r="CR433" s="355"/>
      <c r="CS433" s="355"/>
      <c r="CT433" s="355"/>
      <c r="CU433" s="355"/>
      <c r="CV433" s="355"/>
      <c r="CW433" s="355"/>
      <c r="CX433" s="355"/>
      <c r="CY433" s="355"/>
      <c r="CZ433" s="355"/>
    </row>
    <row r="434" s="359" customFormat="true" ht="25.15" customHeight="true" x14ac:dyDescent="0.2">
      <c r="B434" s="962"/>
      <c r="C434" s="1046" t="s">
        <v>338</v>
      </c>
      <c r="D434" s="1045"/>
      <c r="E434" s="721">
        <v>8.4790573677218373E-2</v>
      </c>
      <c r="F434" s="615"/>
      <c r="G434" s="615"/>
      <c r="H434" s="1046" t="s">
        <v>328</v>
      </c>
      <c r="I434" s="1045"/>
      <c r="J434" s="722">
        <v>-8.1702178672637307E-2</v>
      </c>
      <c r="K434" s="615"/>
      <c r="L434" s="615"/>
      <c r="M434" s="1046" t="s">
        <v>327</v>
      </c>
      <c r="N434" s="1045"/>
      <c r="O434" s="723">
        <v>0.14255257937752178</v>
      </c>
      <c r="P434" s="615"/>
      <c r="Q434" s="615"/>
      <c r="X434" s="352"/>
      <c r="Y434" s="352"/>
      <c r="Z434" s="352"/>
      <c r="AA434" s="352"/>
      <c r="AB434" s="352"/>
      <c r="AC434" s="352"/>
      <c r="AD434" s="352"/>
      <c r="AE434" s="352"/>
      <c r="AF434" s="352"/>
      <c r="AG434" s="352"/>
      <c r="AH434" s="352"/>
      <c r="AI434" s="352"/>
      <c r="AJ434" s="352"/>
      <c r="AK434" s="352"/>
      <c r="AL434" s="352"/>
      <c r="AM434" s="352"/>
      <c r="AN434" s="352"/>
      <c r="AO434" s="352"/>
      <c r="AP434" s="352"/>
      <c r="AQ434" s="352"/>
      <c r="AR434" s="352"/>
      <c r="AS434" s="352"/>
      <c r="AT434" s="352"/>
      <c r="AU434" s="352"/>
      <c r="AV434" s="352"/>
      <c r="AW434" s="352"/>
      <c r="AX434" s="352"/>
      <c r="AY434" s="352"/>
      <c r="AZ434" s="352"/>
      <c r="BA434" s="354"/>
      <c r="BB434" s="430"/>
      <c r="BC434" s="354"/>
      <c r="BD434" s="354"/>
      <c r="BE434" s="354"/>
      <c r="BF434" s="354"/>
      <c r="BG434" s="354"/>
      <c r="BH434" s="354"/>
      <c r="BI434" s="354"/>
      <c r="BJ434" s="354"/>
      <c r="BK434" s="354"/>
      <c r="BL434" s="354"/>
      <c r="BM434" s="354"/>
      <c r="BN434" s="354"/>
      <c r="BO434" s="354"/>
      <c r="BP434" s="354"/>
      <c r="BQ434" s="354"/>
      <c r="BR434" s="354"/>
      <c r="BS434" s="354"/>
      <c r="BT434" s="354"/>
      <c r="BU434" s="354"/>
      <c r="BV434" s="354"/>
      <c r="BW434" s="354"/>
      <c r="BX434" s="355"/>
      <c r="BY434" s="355"/>
      <c r="BZ434" s="355"/>
      <c r="CA434" s="355"/>
      <c r="CB434" s="355"/>
      <c r="CC434" s="355"/>
      <c r="CD434" s="355"/>
      <c r="CE434" s="355"/>
      <c r="CF434" s="355"/>
      <c r="CG434" s="355"/>
      <c r="CH434" s="355"/>
      <c r="CI434" s="355"/>
      <c r="CJ434" s="355"/>
      <c r="CK434" s="355"/>
      <c r="CL434" s="355"/>
      <c r="CM434" s="355"/>
      <c r="CN434" s="355"/>
      <c r="CO434" s="355"/>
      <c r="CP434" s="355"/>
      <c r="CQ434" s="355"/>
      <c r="CR434" s="355"/>
      <c r="CS434" s="355"/>
      <c r="CT434" s="355"/>
      <c r="CU434" s="355"/>
      <c r="CV434" s="355"/>
      <c r="CW434" s="355"/>
      <c r="CX434" s="355"/>
      <c r="CY434" s="355"/>
      <c r="CZ434" s="355"/>
    </row>
    <row r="435" s="359" customFormat="true" ht="25.15" customHeight="true" x14ac:dyDescent="0.2">
      <c r="B435" s="962"/>
      <c r="C435" s="1046" t="s">
        <v>326</v>
      </c>
      <c r="D435" s="1045"/>
      <c r="E435" s="721">
        <v>7.8602354628762E-2</v>
      </c>
      <c r="F435" s="615"/>
      <c r="G435" s="615"/>
      <c r="H435" s="1046" t="s">
        <v>336</v>
      </c>
      <c r="I435" s="1045"/>
      <c r="J435" s="722">
        <v>7.7448560515756895E-2</v>
      </c>
      <c r="K435" s="615"/>
      <c r="L435" s="615"/>
      <c r="M435" s="1046" t="s">
        <v>233</v>
      </c>
      <c r="N435" s="1045"/>
      <c r="O435" s="723">
        <v>0.13777915507719835</v>
      </c>
      <c r="P435" s="615"/>
      <c r="Q435" s="615"/>
      <c r="X435" s="352"/>
      <c r="Y435" s="352"/>
      <c r="Z435" s="352"/>
      <c r="AA435" s="352"/>
      <c r="AB435" s="352"/>
      <c r="AC435" s="352"/>
      <c r="AD435" s="352"/>
      <c r="AE435" s="352"/>
      <c r="AF435" s="352"/>
      <c r="AG435" s="352"/>
      <c r="AH435" s="352"/>
      <c r="AI435" s="352"/>
      <c r="AJ435" s="352"/>
      <c r="AK435" s="352"/>
      <c r="AL435" s="352"/>
      <c r="AM435" s="352"/>
      <c r="AN435" s="352"/>
      <c r="AO435" s="352"/>
      <c r="AP435" s="352"/>
      <c r="AQ435" s="352"/>
      <c r="AR435" s="352"/>
      <c r="AS435" s="352"/>
      <c r="AT435" s="352"/>
      <c r="AU435" s="352"/>
      <c r="AV435" s="352"/>
      <c r="AW435" s="352"/>
      <c r="AX435" s="352"/>
      <c r="AY435" s="352"/>
      <c r="AZ435" s="352"/>
      <c r="BA435" s="354"/>
      <c r="BB435" s="430"/>
      <c r="BC435" s="354"/>
      <c r="BD435" s="354"/>
      <c r="BE435" s="354"/>
      <c r="BF435" s="354"/>
      <c r="BG435" s="354"/>
      <c r="BH435" s="354"/>
      <c r="BI435" s="354"/>
      <c r="BJ435" s="354"/>
      <c r="BK435" s="354"/>
      <c r="BL435" s="354"/>
      <c r="BM435" s="354"/>
      <c r="BN435" s="354"/>
      <c r="BO435" s="354"/>
      <c r="BP435" s="354"/>
      <c r="BQ435" s="354"/>
      <c r="BR435" s="354"/>
      <c r="BS435" s="354"/>
      <c r="BT435" s="354"/>
      <c r="BU435" s="354"/>
      <c r="BV435" s="354"/>
      <c r="BW435" s="354"/>
      <c r="BX435" s="355"/>
      <c r="BY435" s="355"/>
      <c r="BZ435" s="355"/>
      <c r="CA435" s="355"/>
      <c r="CB435" s="355"/>
      <c r="CC435" s="355"/>
      <c r="CD435" s="355"/>
      <c r="CE435" s="355"/>
      <c r="CF435" s="355"/>
      <c r="CG435" s="355"/>
      <c r="CH435" s="355"/>
      <c r="CI435" s="355"/>
      <c r="CJ435" s="355"/>
      <c r="CK435" s="355"/>
      <c r="CL435" s="355"/>
      <c r="CM435" s="355"/>
      <c r="CN435" s="355"/>
      <c r="CO435" s="355"/>
      <c r="CP435" s="355"/>
      <c r="CQ435" s="355"/>
      <c r="CR435" s="355"/>
      <c r="CS435" s="355"/>
      <c r="CT435" s="355"/>
      <c r="CU435" s="355"/>
      <c r="CV435" s="355"/>
      <c r="CW435" s="355"/>
      <c r="CX435" s="355"/>
      <c r="CY435" s="355"/>
      <c r="CZ435" s="355"/>
    </row>
    <row r="436" s="359" customFormat="true" ht="25.15" customHeight="true" x14ac:dyDescent="0.2">
      <c r="B436" s="962"/>
      <c r="C436" s="1046" t="s">
        <v>339</v>
      </c>
      <c r="D436" s="1045"/>
      <c r="E436" s="721">
        <v>7.6876064929866303E-2</v>
      </c>
      <c r="F436" s="615"/>
      <c r="G436" s="615"/>
      <c r="H436" s="1046" t="s">
        <v>340</v>
      </c>
      <c r="I436" s="1045"/>
      <c r="J436" s="722">
        <v>-7.4161144049792571E-2</v>
      </c>
      <c r="K436" s="615"/>
      <c r="L436" s="615"/>
      <c r="M436" s="1046" t="s">
        <v>341</v>
      </c>
      <c r="N436" s="1045"/>
      <c r="O436" s="723">
        <v>0.13715786582416298</v>
      </c>
      <c r="P436" s="615"/>
      <c r="Q436" s="615"/>
      <c r="X436" s="352"/>
      <c r="Y436" s="352"/>
      <c r="Z436" s="352"/>
      <c r="AA436" s="352"/>
      <c r="AB436" s="352"/>
      <c r="AC436" s="352"/>
      <c r="AD436" s="352"/>
      <c r="AE436" s="352"/>
      <c r="AF436" s="352"/>
      <c r="AG436" s="352"/>
      <c r="AH436" s="352"/>
      <c r="AI436" s="352"/>
      <c r="AJ436" s="352"/>
      <c r="AK436" s="352"/>
      <c r="AL436" s="352"/>
      <c r="AM436" s="352"/>
      <c r="AN436" s="352"/>
      <c r="AO436" s="352"/>
      <c r="AP436" s="352"/>
      <c r="AQ436" s="352"/>
      <c r="AR436" s="352"/>
      <c r="AS436" s="352"/>
      <c r="AT436" s="352"/>
      <c r="AU436" s="352"/>
      <c r="AV436" s="352"/>
      <c r="AW436" s="352"/>
      <c r="AX436" s="352"/>
      <c r="AY436" s="352"/>
      <c r="AZ436" s="352"/>
      <c r="BA436" s="354"/>
      <c r="BB436" s="430"/>
      <c r="BC436" s="354"/>
      <c r="BD436" s="354"/>
      <c r="BE436" s="354"/>
      <c r="BF436" s="354"/>
      <c r="BG436" s="354"/>
      <c r="BH436" s="354"/>
      <c r="BI436" s="354"/>
      <c r="BJ436" s="354"/>
      <c r="BK436" s="354"/>
      <c r="BL436" s="354"/>
      <c r="BM436" s="354"/>
      <c r="BN436" s="354"/>
      <c r="BO436" s="354"/>
      <c r="BP436" s="354"/>
      <c r="BQ436" s="354"/>
      <c r="BR436" s="354"/>
      <c r="BS436" s="354"/>
      <c r="BT436" s="354"/>
      <c r="BU436" s="354"/>
      <c r="BV436" s="354"/>
      <c r="BW436" s="354"/>
      <c r="BX436" s="355"/>
      <c r="BY436" s="355"/>
      <c r="BZ436" s="355"/>
      <c r="CA436" s="355"/>
      <c r="CB436" s="355"/>
      <c r="CC436" s="355"/>
      <c r="CD436" s="355"/>
      <c r="CE436" s="355"/>
      <c r="CF436" s="355"/>
      <c r="CG436" s="355"/>
      <c r="CH436" s="355"/>
      <c r="CI436" s="355"/>
      <c r="CJ436" s="355"/>
      <c r="CK436" s="355"/>
      <c r="CL436" s="355"/>
      <c r="CM436" s="355"/>
      <c r="CN436" s="355"/>
      <c r="CO436" s="355"/>
      <c r="CP436" s="355"/>
      <c r="CQ436" s="355"/>
      <c r="CR436" s="355"/>
      <c r="CS436" s="355"/>
      <c r="CT436" s="355"/>
      <c r="CU436" s="355"/>
      <c r="CV436" s="355"/>
      <c r="CW436" s="355"/>
      <c r="CX436" s="355"/>
      <c r="CY436" s="355"/>
      <c r="CZ436" s="355"/>
    </row>
    <row r="437" s="359" customFormat="true" ht="25.15" customHeight="true" x14ac:dyDescent="0.2">
      <c r="B437" s="962"/>
      <c r="C437" s="1046" t="s">
        <v>342</v>
      </c>
      <c r="D437" s="1045"/>
      <c r="E437" s="721">
        <v>5.9046862141680964E-2</v>
      </c>
      <c r="F437" s="615"/>
      <c r="G437" s="615"/>
      <c r="H437" s="1046" t="s">
        <v>342</v>
      </c>
      <c r="I437" s="1045"/>
      <c r="J437" s="722">
        <v>7.2565042312600234E-2</v>
      </c>
      <c r="K437" s="615"/>
      <c r="L437" s="615"/>
      <c r="M437" s="1046" t="s">
        <v>343</v>
      </c>
      <c r="N437" s="1045"/>
      <c r="O437" s="723">
        <v>0.11528164240137469</v>
      </c>
      <c r="P437" s="615"/>
      <c r="Q437" s="615"/>
      <c r="X437" s="352"/>
      <c r="Y437" s="352"/>
      <c r="Z437" s="352"/>
      <c r="AA437" s="352"/>
      <c r="AB437" s="352"/>
      <c r="AC437" s="352"/>
      <c r="AD437" s="352"/>
      <c r="AE437" s="352"/>
      <c r="AF437" s="352"/>
      <c r="AG437" s="352"/>
      <c r="AH437" s="352"/>
      <c r="AI437" s="352"/>
      <c r="AJ437" s="352"/>
      <c r="AK437" s="352"/>
      <c r="AL437" s="352"/>
      <c r="AM437" s="352"/>
      <c r="AN437" s="352"/>
      <c r="AO437" s="352"/>
      <c r="AP437" s="352"/>
      <c r="AQ437" s="352"/>
      <c r="AR437" s="352"/>
      <c r="AS437" s="352"/>
      <c r="AT437" s="352"/>
      <c r="AU437" s="352"/>
      <c r="AV437" s="352"/>
      <c r="AW437" s="352"/>
      <c r="AX437" s="352"/>
      <c r="AY437" s="352"/>
      <c r="AZ437" s="352"/>
      <c r="BA437" s="354"/>
      <c r="BB437" s="430"/>
      <c r="BC437" s="354"/>
      <c r="BD437" s="354"/>
      <c r="BE437" s="354"/>
      <c r="BF437" s="354"/>
      <c r="BG437" s="354"/>
      <c r="BH437" s="354"/>
      <c r="BI437" s="354"/>
      <c r="BJ437" s="354"/>
      <c r="BK437" s="354"/>
      <c r="BL437" s="354"/>
      <c r="BM437" s="354"/>
      <c r="BN437" s="354"/>
      <c r="BO437" s="354"/>
      <c r="BP437" s="354"/>
      <c r="BQ437" s="354"/>
      <c r="BR437" s="354"/>
      <c r="BS437" s="354"/>
      <c r="BT437" s="354"/>
      <c r="BU437" s="354"/>
      <c r="BV437" s="354"/>
      <c r="BW437" s="354"/>
      <c r="BX437" s="355"/>
      <c r="BY437" s="355"/>
      <c r="BZ437" s="355"/>
      <c r="CA437" s="355"/>
      <c r="CB437" s="355"/>
      <c r="CC437" s="355"/>
      <c r="CD437" s="355"/>
      <c r="CE437" s="355"/>
      <c r="CF437" s="355"/>
      <c r="CG437" s="355"/>
      <c r="CH437" s="355"/>
      <c r="CI437" s="355"/>
      <c r="CJ437" s="355"/>
      <c r="CK437" s="355"/>
      <c r="CL437" s="355"/>
      <c r="CM437" s="355"/>
      <c r="CN437" s="355"/>
      <c r="CO437" s="355"/>
      <c r="CP437" s="355"/>
      <c r="CQ437" s="355"/>
      <c r="CR437" s="355"/>
      <c r="CS437" s="355"/>
      <c r="CT437" s="355"/>
      <c r="CU437" s="355"/>
      <c r="CV437" s="355"/>
      <c r="CW437" s="355"/>
      <c r="CX437" s="355"/>
      <c r="CY437" s="355"/>
      <c r="CZ437" s="355"/>
    </row>
    <row r="438" s="359" customFormat="true" ht="25.15" customHeight="true" x14ac:dyDescent="0.2">
      <c r="B438" s="962"/>
      <c r="C438" s="1046" t="s">
        <v>344</v>
      </c>
      <c r="D438" s="1045"/>
      <c r="E438" s="721">
        <v>5.3716474558765846E-2</v>
      </c>
      <c r="F438" s="615"/>
      <c r="G438" s="615"/>
      <c r="H438" s="1046" t="s">
        <v>345</v>
      </c>
      <c r="I438" s="1045"/>
      <c r="J438" s="722">
        <v>6.31583440962597E-2</v>
      </c>
      <c r="K438" s="615"/>
      <c r="L438" s="615"/>
      <c r="M438" s="1046" t="s">
        <v>344</v>
      </c>
      <c r="N438" s="1045"/>
      <c r="O438" s="723">
        <v>0.11375675123951495</v>
      </c>
      <c r="P438" s="615"/>
      <c r="Q438" s="615"/>
      <c r="X438" s="352"/>
      <c r="Y438" s="352"/>
      <c r="Z438" s="352"/>
      <c r="AA438" s="352"/>
      <c r="AB438" s="352"/>
      <c r="AC438" s="352"/>
      <c r="AD438" s="352"/>
      <c r="AE438" s="352"/>
      <c r="AF438" s="352"/>
      <c r="AG438" s="352"/>
      <c r="AH438" s="352"/>
      <c r="AI438" s="352"/>
      <c r="AJ438" s="352"/>
      <c r="AK438" s="352"/>
      <c r="AL438" s="352"/>
      <c r="AM438" s="352"/>
      <c r="AN438" s="352"/>
      <c r="AO438" s="352"/>
      <c r="AP438" s="352"/>
      <c r="AQ438" s="352"/>
      <c r="AR438" s="352"/>
      <c r="AS438" s="352"/>
      <c r="AT438" s="352"/>
      <c r="AU438" s="352"/>
      <c r="AV438" s="352"/>
      <c r="AW438" s="352"/>
      <c r="AX438" s="352"/>
      <c r="AY438" s="352"/>
      <c r="AZ438" s="352"/>
      <c r="BA438" s="354"/>
      <c r="BB438" s="430"/>
      <c r="BC438" s="354"/>
      <c r="BD438" s="354"/>
      <c r="BE438" s="354"/>
      <c r="BF438" s="354"/>
      <c r="BG438" s="354"/>
      <c r="BH438" s="354"/>
      <c r="BI438" s="354"/>
      <c r="BJ438" s="354"/>
      <c r="BK438" s="354"/>
      <c r="BL438" s="354"/>
      <c r="BM438" s="354"/>
      <c r="BN438" s="354"/>
      <c r="BO438" s="354"/>
      <c r="BP438" s="354"/>
      <c r="BQ438" s="354"/>
      <c r="BR438" s="354"/>
      <c r="BS438" s="354"/>
      <c r="BT438" s="354"/>
      <c r="BU438" s="354"/>
      <c r="BV438" s="354"/>
      <c r="BW438" s="354"/>
      <c r="BX438" s="355"/>
      <c r="BY438" s="355"/>
      <c r="BZ438" s="355"/>
      <c r="CA438" s="355"/>
      <c r="CB438" s="355"/>
      <c r="CC438" s="355"/>
      <c r="CD438" s="355"/>
      <c r="CE438" s="355"/>
      <c r="CF438" s="355"/>
      <c r="CG438" s="355"/>
      <c r="CH438" s="355"/>
      <c r="CI438" s="355"/>
      <c r="CJ438" s="355"/>
      <c r="CK438" s="355"/>
      <c r="CL438" s="355"/>
      <c r="CM438" s="355"/>
      <c r="CN438" s="355"/>
      <c r="CO438" s="355"/>
      <c r="CP438" s="355"/>
      <c r="CQ438" s="355"/>
      <c r="CR438" s="355"/>
      <c r="CS438" s="355"/>
      <c r="CT438" s="355"/>
      <c r="CU438" s="355"/>
      <c r="CV438" s="355"/>
      <c r="CW438" s="355"/>
      <c r="CX438" s="355"/>
      <c r="CY438" s="355"/>
      <c r="CZ438" s="355"/>
    </row>
    <row r="439" s="359" customFormat="true" ht="25.15" customHeight="true" x14ac:dyDescent="0.2">
      <c r="B439" s="962"/>
      <c r="C439" s="1046" t="s">
        <v>346</v>
      </c>
      <c r="D439" s="1045"/>
      <c r="E439" s="721">
        <v>4.2393161720116722E-2</v>
      </c>
      <c r="F439" s="615"/>
      <c r="G439" s="615"/>
      <c r="H439" s="1046" t="s">
        <v>329</v>
      </c>
      <c r="I439" s="1045"/>
      <c r="J439" s="722">
        <v>6.254178312777961E-2</v>
      </c>
      <c r="K439" s="615"/>
      <c r="L439" s="615"/>
      <c r="M439" s="1046" t="s">
        <v>347</v>
      </c>
      <c r="N439" s="1045"/>
      <c r="O439" s="723">
        <v>9.8730012735897141E-2</v>
      </c>
      <c r="P439" s="615"/>
      <c r="Q439" s="615"/>
      <c r="X439" s="352"/>
      <c r="Y439" s="352"/>
      <c r="Z439" s="352"/>
      <c r="AA439" s="352"/>
      <c r="AB439" s="352"/>
      <c r="AC439" s="352"/>
      <c r="AD439" s="352"/>
      <c r="AE439" s="352"/>
      <c r="AF439" s="352"/>
      <c r="AG439" s="352"/>
      <c r="AH439" s="352"/>
      <c r="AI439" s="352"/>
      <c r="AJ439" s="352"/>
      <c r="AK439" s="352"/>
      <c r="AL439" s="352"/>
      <c r="AM439" s="352"/>
      <c r="AN439" s="352"/>
      <c r="AO439" s="352"/>
      <c r="AP439" s="352"/>
      <c r="AQ439" s="352"/>
      <c r="AR439" s="352"/>
      <c r="AS439" s="352"/>
      <c r="AT439" s="352"/>
      <c r="AU439" s="352"/>
      <c r="AV439" s="352"/>
      <c r="AW439" s="352"/>
      <c r="AX439" s="352"/>
      <c r="AY439" s="352"/>
      <c r="AZ439" s="352"/>
      <c r="BA439" s="354"/>
      <c r="BB439" s="430"/>
      <c r="BC439" s="354"/>
      <c r="BD439" s="354"/>
      <c r="BE439" s="354"/>
      <c r="BF439" s="354"/>
      <c r="BG439" s="354"/>
      <c r="BH439" s="354"/>
      <c r="BI439" s="354"/>
      <c r="BJ439" s="354"/>
      <c r="BK439" s="354"/>
      <c r="BL439" s="354"/>
      <c r="BM439" s="354"/>
      <c r="BN439" s="354"/>
      <c r="BO439" s="354"/>
      <c r="BP439" s="354"/>
      <c r="BQ439" s="354"/>
      <c r="BR439" s="354"/>
      <c r="BS439" s="354"/>
      <c r="BT439" s="354"/>
      <c r="BU439" s="354"/>
      <c r="BV439" s="354"/>
      <c r="BW439" s="354"/>
      <c r="BX439" s="355"/>
      <c r="BY439" s="355"/>
      <c r="BZ439" s="355"/>
      <c r="CA439" s="355"/>
      <c r="CB439" s="355"/>
      <c r="CC439" s="355"/>
      <c r="CD439" s="355"/>
      <c r="CE439" s="355"/>
      <c r="CF439" s="355"/>
      <c r="CG439" s="355"/>
      <c r="CH439" s="355"/>
      <c r="CI439" s="355"/>
      <c r="CJ439" s="355"/>
      <c r="CK439" s="355"/>
      <c r="CL439" s="355"/>
      <c r="CM439" s="355"/>
      <c r="CN439" s="355"/>
      <c r="CO439" s="355"/>
      <c r="CP439" s="355"/>
      <c r="CQ439" s="355"/>
      <c r="CR439" s="355"/>
      <c r="CS439" s="355"/>
      <c r="CT439" s="355"/>
      <c r="CU439" s="355"/>
      <c r="CV439" s="355"/>
      <c r="CW439" s="355"/>
      <c r="CX439" s="355"/>
      <c r="CY439" s="355"/>
      <c r="CZ439" s="355"/>
    </row>
    <row r="440" s="359" customFormat="true" ht="25.15" customHeight="true" x14ac:dyDescent="0.2">
      <c r="B440" s="962"/>
      <c r="C440" s="1046" t="s">
        <v>348</v>
      </c>
      <c r="D440" s="1045"/>
      <c r="E440" s="721">
        <v>3.6235751517914819E-2</v>
      </c>
      <c r="F440" s="615"/>
      <c r="G440" s="615"/>
      <c r="H440" s="1046" t="s">
        <v>339</v>
      </c>
      <c r="I440" s="1045"/>
      <c r="J440" s="722">
        <v>6.0816762017153421E-2</v>
      </c>
      <c r="K440" s="615"/>
      <c r="L440" s="615"/>
      <c r="M440" s="1046" t="s">
        <v>339</v>
      </c>
      <c r="N440" s="1045"/>
      <c r="O440" s="723">
        <v>9.1243700566285432E-2</v>
      </c>
      <c r="P440" s="615"/>
      <c r="Q440" s="615"/>
      <c r="X440" s="352"/>
      <c r="Y440" s="352"/>
      <c r="Z440" s="352"/>
      <c r="AA440" s="352"/>
      <c r="AB440" s="352"/>
      <c r="AC440" s="352"/>
      <c r="AD440" s="352"/>
      <c r="AE440" s="352"/>
      <c r="AF440" s="352"/>
      <c r="AG440" s="352"/>
      <c r="AH440" s="352"/>
      <c r="AI440" s="352"/>
      <c r="AJ440" s="352"/>
      <c r="AK440" s="352"/>
      <c r="AL440" s="352"/>
      <c r="AM440" s="352"/>
      <c r="AN440" s="352"/>
      <c r="AO440" s="352"/>
      <c r="AP440" s="352"/>
      <c r="AQ440" s="352"/>
      <c r="AR440" s="352"/>
      <c r="AS440" s="352"/>
      <c r="AT440" s="352"/>
      <c r="AU440" s="352"/>
      <c r="AV440" s="352"/>
      <c r="AW440" s="352"/>
      <c r="AX440" s="352"/>
      <c r="AY440" s="352"/>
      <c r="AZ440" s="352"/>
      <c r="BA440" s="354"/>
      <c r="BB440" s="430"/>
      <c r="BC440" s="354"/>
      <c r="BD440" s="354"/>
      <c r="BE440" s="354"/>
      <c r="BF440" s="354"/>
      <c r="BG440" s="354"/>
      <c r="BH440" s="354"/>
      <c r="BI440" s="354"/>
      <c r="BJ440" s="354"/>
      <c r="BK440" s="354"/>
      <c r="BL440" s="354"/>
      <c r="BM440" s="354"/>
      <c r="BN440" s="354"/>
      <c r="BO440" s="354"/>
      <c r="BP440" s="354"/>
      <c r="BQ440" s="354"/>
      <c r="BR440" s="354"/>
      <c r="BS440" s="354"/>
      <c r="BT440" s="354"/>
      <c r="BU440" s="354"/>
      <c r="BV440" s="354"/>
      <c r="BW440" s="354"/>
      <c r="BX440" s="355"/>
      <c r="BY440" s="355"/>
      <c r="BZ440" s="355"/>
      <c r="CA440" s="355"/>
      <c r="CB440" s="355"/>
      <c r="CC440" s="355"/>
      <c r="CD440" s="355"/>
      <c r="CE440" s="355"/>
      <c r="CF440" s="355"/>
      <c r="CG440" s="355"/>
      <c r="CH440" s="355"/>
      <c r="CI440" s="355"/>
      <c r="CJ440" s="355"/>
      <c r="CK440" s="355"/>
      <c r="CL440" s="355"/>
      <c r="CM440" s="355"/>
      <c r="CN440" s="355"/>
      <c r="CO440" s="355"/>
      <c r="CP440" s="355"/>
      <c r="CQ440" s="355"/>
      <c r="CR440" s="355"/>
      <c r="CS440" s="355"/>
      <c r="CT440" s="355"/>
      <c r="CU440" s="355"/>
      <c r="CV440" s="355"/>
      <c r="CW440" s="355"/>
      <c r="CX440" s="355"/>
      <c r="CY440" s="355"/>
      <c r="CZ440" s="355"/>
    </row>
    <row r="441" s="359" customFormat="true" ht="25.15" customHeight="true" x14ac:dyDescent="0.2">
      <c r="B441" s="962"/>
      <c r="C441" s="1046" t="s">
        <v>349</v>
      </c>
      <c r="D441" s="1045"/>
      <c r="E441" s="721">
        <v>-3.4101667988897223E-2</v>
      </c>
      <c r="F441" s="615"/>
      <c r="G441" s="615"/>
      <c r="H441" s="1046" t="s">
        <v>326</v>
      </c>
      <c r="I441" s="1045"/>
      <c r="J441" s="722">
        <v>5.9850582746213847E-2</v>
      </c>
      <c r="K441" s="615"/>
      <c r="L441" s="615"/>
      <c r="M441" s="1046" t="s">
        <v>345</v>
      </c>
      <c r="N441" s="1045"/>
      <c r="O441" s="723">
        <v>8.2562944823067266E-2</v>
      </c>
      <c r="P441" s="615"/>
      <c r="Q441" s="615"/>
      <c r="X441" s="352"/>
      <c r="Y441" s="352"/>
      <c r="Z441" s="352"/>
      <c r="AA441" s="352"/>
      <c r="AB441" s="352"/>
      <c r="AC441" s="352"/>
      <c r="AD441" s="352"/>
      <c r="AE441" s="352"/>
      <c r="AF441" s="352"/>
      <c r="AG441" s="352"/>
      <c r="AH441" s="352"/>
      <c r="AI441" s="352"/>
      <c r="AJ441" s="352"/>
      <c r="AK441" s="352"/>
      <c r="AL441" s="352"/>
      <c r="AM441" s="352"/>
      <c r="AN441" s="352"/>
      <c r="AO441" s="352"/>
      <c r="AP441" s="352"/>
      <c r="AQ441" s="352"/>
      <c r="AR441" s="352"/>
      <c r="AS441" s="352"/>
      <c r="AT441" s="352"/>
      <c r="AU441" s="352"/>
      <c r="AV441" s="352"/>
      <c r="AW441" s="352"/>
      <c r="AX441" s="352"/>
      <c r="AY441" s="352"/>
      <c r="AZ441" s="352"/>
      <c r="BA441" s="354"/>
      <c r="BB441" s="430"/>
      <c r="BC441" s="354"/>
      <c r="BD441" s="354"/>
      <c r="BE441" s="354"/>
      <c r="BF441" s="354"/>
      <c r="BG441" s="354"/>
      <c r="BH441" s="354"/>
      <c r="BI441" s="354"/>
      <c r="BJ441" s="354"/>
      <c r="BK441" s="354"/>
      <c r="BL441" s="354"/>
      <c r="BM441" s="354"/>
      <c r="BN441" s="354"/>
      <c r="BO441" s="354"/>
      <c r="BP441" s="354"/>
      <c r="BQ441" s="354"/>
      <c r="BR441" s="354"/>
      <c r="BS441" s="354"/>
      <c r="BT441" s="354"/>
      <c r="BU441" s="354"/>
      <c r="BV441" s="354"/>
      <c r="BW441" s="354"/>
      <c r="BX441" s="355"/>
      <c r="BY441" s="355"/>
      <c r="BZ441" s="355"/>
      <c r="CA441" s="355"/>
      <c r="CB441" s="355"/>
      <c r="CC441" s="355"/>
      <c r="CD441" s="355"/>
      <c r="CE441" s="355"/>
      <c r="CF441" s="355"/>
      <c r="CG441" s="355"/>
      <c r="CH441" s="355"/>
      <c r="CI441" s="355"/>
      <c r="CJ441" s="355"/>
      <c r="CK441" s="355"/>
      <c r="CL441" s="355"/>
      <c r="CM441" s="355"/>
      <c r="CN441" s="355"/>
      <c r="CO441" s="355"/>
      <c r="CP441" s="355"/>
      <c r="CQ441" s="355"/>
      <c r="CR441" s="355"/>
      <c r="CS441" s="355"/>
      <c r="CT441" s="355"/>
      <c r="CU441" s="355"/>
      <c r="CV441" s="355"/>
      <c r="CW441" s="355"/>
      <c r="CX441" s="355"/>
      <c r="CY441" s="355"/>
      <c r="CZ441" s="355"/>
    </row>
    <row r="442" s="359" customFormat="true" ht="25.15" customHeight="true" x14ac:dyDescent="0.2">
      <c r="B442" s="962"/>
      <c r="C442" s="1046" t="s">
        <v>340</v>
      </c>
      <c r="D442" s="1045"/>
      <c r="E442" s="721">
        <v>-2.9271926650657577E-2</v>
      </c>
      <c r="F442" s="615"/>
      <c r="G442" s="615"/>
      <c r="H442" s="1046" t="s">
        <v>347</v>
      </c>
      <c r="I442" s="1045"/>
      <c r="J442" s="722">
        <v>-5.4290069558652287E-2</v>
      </c>
      <c r="K442" s="615"/>
      <c r="L442" s="615"/>
      <c r="M442" s="1046" t="s">
        <v>350</v>
      </c>
      <c r="N442" s="1045"/>
      <c r="O442" s="723">
        <v>7.0247919963569772E-2</v>
      </c>
      <c r="P442" s="615"/>
      <c r="Q442" s="615"/>
      <c r="X442" s="352"/>
      <c r="Y442" s="352"/>
      <c r="Z442" s="352"/>
      <c r="AA442" s="352"/>
      <c r="AB442" s="352"/>
      <c r="AC442" s="352"/>
      <c r="AD442" s="352"/>
      <c r="AE442" s="352"/>
      <c r="AF442" s="352"/>
      <c r="AG442" s="352"/>
      <c r="AH442" s="352"/>
      <c r="AI442" s="352"/>
      <c r="AJ442" s="352"/>
      <c r="AK442" s="352"/>
      <c r="AL442" s="352"/>
      <c r="AM442" s="352"/>
      <c r="AN442" s="352"/>
      <c r="AO442" s="352"/>
      <c r="AP442" s="352"/>
      <c r="AQ442" s="352"/>
      <c r="AR442" s="352"/>
      <c r="AS442" s="352"/>
      <c r="AT442" s="352"/>
      <c r="AU442" s="352"/>
      <c r="AV442" s="352"/>
      <c r="AW442" s="352"/>
      <c r="AX442" s="352"/>
      <c r="AY442" s="352"/>
      <c r="AZ442" s="352"/>
      <c r="BA442" s="354"/>
      <c r="BB442" s="430"/>
      <c r="BC442" s="354"/>
      <c r="BD442" s="354"/>
      <c r="BE442" s="354"/>
      <c r="BF442" s="354"/>
      <c r="BG442" s="354"/>
      <c r="BH442" s="354"/>
      <c r="BI442" s="354"/>
      <c r="BJ442" s="354"/>
      <c r="BK442" s="354"/>
      <c r="BL442" s="354"/>
      <c r="BM442" s="354"/>
      <c r="BN442" s="354"/>
      <c r="BO442" s="354"/>
      <c r="BP442" s="354"/>
      <c r="BQ442" s="354"/>
      <c r="BR442" s="354"/>
      <c r="BS442" s="354"/>
      <c r="BT442" s="354"/>
      <c r="BU442" s="354"/>
      <c r="BV442" s="354"/>
      <c r="BW442" s="354"/>
      <c r="BX442" s="355"/>
      <c r="BY442" s="355"/>
      <c r="BZ442" s="355"/>
      <c r="CA442" s="355"/>
      <c r="CB442" s="355"/>
      <c r="CC442" s="355"/>
      <c r="CD442" s="355"/>
      <c r="CE442" s="355"/>
      <c r="CF442" s="355"/>
      <c r="CG442" s="355"/>
      <c r="CH442" s="355"/>
      <c r="CI442" s="355"/>
      <c r="CJ442" s="355"/>
      <c r="CK442" s="355"/>
      <c r="CL442" s="355"/>
      <c r="CM442" s="355"/>
      <c r="CN442" s="355"/>
      <c r="CO442" s="355"/>
      <c r="CP442" s="355"/>
      <c r="CQ442" s="355"/>
      <c r="CR442" s="355"/>
      <c r="CS442" s="355"/>
      <c r="CT442" s="355"/>
      <c r="CU442" s="355"/>
      <c r="CV442" s="355"/>
      <c r="CW442" s="355"/>
      <c r="CX442" s="355"/>
      <c r="CY442" s="355"/>
      <c r="CZ442" s="355"/>
    </row>
    <row r="443" s="359" customFormat="true" ht="25.15" customHeight="true" x14ac:dyDescent="0.2">
      <c r="B443" s="962"/>
      <c r="C443" s="1046" t="s">
        <v>351</v>
      </c>
      <c r="D443" s="1045"/>
      <c r="E443" s="721">
        <v>2.8611823340765525E-2</v>
      </c>
      <c r="F443" s="615"/>
      <c r="G443" s="615"/>
      <c r="H443" s="1046" t="s">
        <v>332</v>
      </c>
      <c r="I443" s="1045"/>
      <c r="J443" s="722">
        <v>4.9345793026534523E-2</v>
      </c>
      <c r="K443" s="615"/>
      <c r="L443" s="615"/>
      <c r="M443" s="1046" t="s">
        <v>331</v>
      </c>
      <c r="N443" s="1045"/>
      <c r="O443" s="723">
        <v>-6.8566202163578074E-2</v>
      </c>
      <c r="P443" s="615"/>
      <c r="Q443" s="615"/>
      <c r="X443" s="352"/>
      <c r="Y443" s="352"/>
      <c r="Z443" s="352"/>
      <c r="AA443" s="352"/>
      <c r="AB443" s="352"/>
      <c r="AC443" s="352"/>
      <c r="AD443" s="352"/>
      <c r="AE443" s="352"/>
      <c r="AF443" s="352"/>
      <c r="AG443" s="352"/>
      <c r="AH443" s="352"/>
      <c r="AI443" s="352"/>
      <c r="AJ443" s="352"/>
      <c r="AK443" s="352"/>
      <c r="AL443" s="352"/>
      <c r="AM443" s="352"/>
      <c r="AN443" s="352"/>
      <c r="AO443" s="352"/>
      <c r="AP443" s="352"/>
      <c r="AQ443" s="352"/>
      <c r="AR443" s="352"/>
      <c r="AS443" s="352"/>
      <c r="AT443" s="352"/>
      <c r="AU443" s="352"/>
      <c r="AV443" s="352"/>
      <c r="AW443" s="352"/>
      <c r="AX443" s="352"/>
      <c r="AY443" s="352"/>
      <c r="AZ443" s="352"/>
      <c r="BA443" s="354"/>
      <c r="BB443" s="430"/>
      <c r="BC443" s="354"/>
      <c r="BD443" s="354"/>
      <c r="BE443" s="354"/>
      <c r="BF443" s="354"/>
      <c r="BG443" s="354"/>
      <c r="BH443" s="354"/>
      <c r="BI443" s="354"/>
      <c r="BJ443" s="354"/>
      <c r="BK443" s="354"/>
      <c r="BL443" s="354"/>
      <c r="BM443" s="354"/>
      <c r="BN443" s="354"/>
      <c r="BO443" s="354"/>
      <c r="BP443" s="354"/>
      <c r="BQ443" s="354"/>
      <c r="BR443" s="354"/>
      <c r="BS443" s="354"/>
      <c r="BT443" s="354"/>
      <c r="BU443" s="354"/>
      <c r="BV443" s="354"/>
      <c r="BW443" s="354"/>
      <c r="BX443" s="355"/>
      <c r="BY443" s="355"/>
      <c r="BZ443" s="355"/>
      <c r="CA443" s="355"/>
      <c r="CB443" s="355"/>
      <c r="CC443" s="355"/>
      <c r="CD443" s="355"/>
      <c r="CE443" s="355"/>
      <c r="CF443" s="355"/>
      <c r="CG443" s="355"/>
      <c r="CH443" s="355"/>
      <c r="CI443" s="355"/>
      <c r="CJ443" s="355"/>
      <c r="CK443" s="355"/>
      <c r="CL443" s="355"/>
      <c r="CM443" s="355"/>
      <c r="CN443" s="355"/>
      <c r="CO443" s="355"/>
      <c r="CP443" s="355"/>
      <c r="CQ443" s="355"/>
      <c r="CR443" s="355"/>
      <c r="CS443" s="355"/>
      <c r="CT443" s="355"/>
      <c r="CU443" s="355"/>
      <c r="CV443" s="355"/>
      <c r="CW443" s="355"/>
      <c r="CX443" s="355"/>
      <c r="CY443" s="355"/>
      <c r="CZ443" s="355"/>
    </row>
    <row r="444" s="359" customFormat="true" ht="25.15" customHeight="true" x14ac:dyDescent="0.2">
      <c r="B444" s="962"/>
      <c r="C444" s="1046" t="s">
        <v>350</v>
      </c>
      <c r="D444" s="1045"/>
      <c r="E444" s="721">
        <v>2.7149451014597665E-2</v>
      </c>
      <c r="F444" s="615"/>
      <c r="G444" s="615"/>
      <c r="H444" s="1046" t="s">
        <v>343</v>
      </c>
      <c r="I444" s="1045"/>
      <c r="J444" s="722">
        <v>-4.4844798044313905E-2</v>
      </c>
      <c r="K444" s="615"/>
      <c r="L444" s="615"/>
      <c r="M444" s="1046" t="s">
        <v>349</v>
      </c>
      <c r="N444" s="1045"/>
      <c r="O444" s="723">
        <v>-6.2953502914385479E-2</v>
      </c>
      <c r="P444" s="615"/>
      <c r="Q444" s="615"/>
      <c r="X444" s="352"/>
      <c r="Y444" s="352"/>
      <c r="Z444" s="352"/>
      <c r="AA444" s="352"/>
      <c r="AB444" s="352"/>
      <c r="AC444" s="352"/>
      <c r="AD444" s="352"/>
      <c r="AE444" s="352"/>
      <c r="AF444" s="352"/>
      <c r="AG444" s="352"/>
      <c r="AH444" s="352"/>
      <c r="AI444" s="352"/>
      <c r="AJ444" s="352"/>
      <c r="AK444" s="352"/>
      <c r="AL444" s="352"/>
      <c r="AM444" s="352"/>
      <c r="AN444" s="352"/>
      <c r="AO444" s="352"/>
      <c r="AP444" s="352"/>
      <c r="AQ444" s="352"/>
      <c r="AR444" s="352"/>
      <c r="AS444" s="352"/>
      <c r="AT444" s="352"/>
      <c r="AU444" s="352"/>
      <c r="AV444" s="352"/>
      <c r="AW444" s="352"/>
      <c r="AX444" s="352"/>
      <c r="AY444" s="352"/>
      <c r="AZ444" s="352"/>
      <c r="BA444" s="354"/>
      <c r="BB444" s="430"/>
      <c r="BC444" s="354"/>
      <c r="BD444" s="354"/>
      <c r="BE444" s="354"/>
      <c r="BF444" s="354"/>
      <c r="BG444" s="354"/>
      <c r="BH444" s="354"/>
      <c r="BI444" s="354"/>
      <c r="BJ444" s="354"/>
      <c r="BK444" s="354"/>
      <c r="BL444" s="354"/>
      <c r="BM444" s="354"/>
      <c r="BN444" s="354"/>
      <c r="BO444" s="354"/>
      <c r="BP444" s="354"/>
      <c r="BQ444" s="354"/>
      <c r="BR444" s="354"/>
      <c r="BS444" s="354"/>
      <c r="BT444" s="354"/>
      <c r="BU444" s="354"/>
      <c r="BV444" s="354"/>
      <c r="BW444" s="354"/>
      <c r="BX444" s="355"/>
      <c r="BY444" s="355"/>
      <c r="BZ444" s="355"/>
      <c r="CA444" s="355"/>
      <c r="CB444" s="355"/>
      <c r="CC444" s="355"/>
      <c r="CD444" s="355"/>
      <c r="CE444" s="355"/>
      <c r="CF444" s="355"/>
      <c r="CG444" s="355"/>
      <c r="CH444" s="355"/>
      <c r="CI444" s="355"/>
      <c r="CJ444" s="355"/>
      <c r="CK444" s="355"/>
      <c r="CL444" s="355"/>
      <c r="CM444" s="355"/>
      <c r="CN444" s="355"/>
      <c r="CO444" s="355"/>
      <c r="CP444" s="355"/>
      <c r="CQ444" s="355"/>
      <c r="CR444" s="355"/>
      <c r="CS444" s="355"/>
      <c r="CT444" s="355"/>
      <c r="CU444" s="355"/>
      <c r="CV444" s="355"/>
      <c r="CW444" s="355"/>
      <c r="CX444" s="355"/>
      <c r="CY444" s="355"/>
      <c r="CZ444" s="355"/>
    </row>
    <row r="445" s="359" customFormat="true" ht="25.15" customHeight="true" x14ac:dyDescent="0.2">
      <c r="B445" s="962"/>
      <c r="C445" s="1046" t="s">
        <v>328</v>
      </c>
      <c r="D445" s="1045"/>
      <c r="E445" s="721">
        <v>2.2560299669297009E-2</v>
      </c>
      <c r="F445" s="615"/>
      <c r="G445" s="615"/>
      <c r="H445" s="1046" t="s">
        <v>352</v>
      </c>
      <c r="I445" s="1045"/>
      <c r="J445" s="722">
        <v>-4.4823351950722706E-2</v>
      </c>
      <c r="K445" s="615"/>
      <c r="L445" s="615"/>
      <c r="M445" s="1046" t="s">
        <v>353</v>
      </c>
      <c r="N445" s="1045"/>
      <c r="O445" s="723">
        <v>6.0553887816035976E-2</v>
      </c>
      <c r="P445" s="615"/>
      <c r="Q445" s="615"/>
      <c r="X445" s="352"/>
      <c r="Y445" s="352"/>
      <c r="Z445" s="352"/>
      <c r="AA445" s="352"/>
      <c r="AB445" s="352"/>
      <c r="AC445" s="352"/>
      <c r="AD445" s="352"/>
      <c r="AE445" s="352"/>
      <c r="AF445" s="352"/>
      <c r="AG445" s="352"/>
      <c r="AH445" s="352"/>
      <c r="AI445" s="352"/>
      <c r="AJ445" s="352"/>
      <c r="AK445" s="352"/>
      <c r="AL445" s="352"/>
      <c r="AM445" s="352"/>
      <c r="AN445" s="352"/>
      <c r="AO445" s="352"/>
      <c r="AP445" s="352"/>
      <c r="AQ445" s="352"/>
      <c r="AR445" s="352"/>
      <c r="AS445" s="352"/>
      <c r="AT445" s="352"/>
      <c r="AU445" s="352"/>
      <c r="AV445" s="352"/>
      <c r="AW445" s="352"/>
      <c r="AX445" s="352"/>
      <c r="AY445" s="352"/>
      <c r="AZ445" s="352"/>
      <c r="BA445" s="354"/>
      <c r="BB445" s="430"/>
      <c r="BC445" s="354"/>
      <c r="BD445" s="354"/>
      <c r="BE445" s="354"/>
      <c r="BF445" s="354"/>
      <c r="BG445" s="354"/>
      <c r="BH445" s="354"/>
      <c r="BI445" s="354"/>
      <c r="BJ445" s="354"/>
      <c r="BK445" s="354"/>
      <c r="BL445" s="354"/>
      <c r="BM445" s="354"/>
      <c r="BN445" s="354"/>
      <c r="BO445" s="354"/>
      <c r="BP445" s="354"/>
      <c r="BQ445" s="354"/>
      <c r="BR445" s="354"/>
      <c r="BS445" s="354"/>
      <c r="BT445" s="354"/>
      <c r="BU445" s="354"/>
      <c r="BV445" s="354"/>
      <c r="BW445" s="354"/>
      <c r="BX445" s="355"/>
      <c r="BY445" s="355"/>
      <c r="BZ445" s="355"/>
      <c r="CA445" s="355"/>
      <c r="CB445" s="355"/>
      <c r="CC445" s="355"/>
      <c r="CD445" s="355"/>
      <c r="CE445" s="355"/>
      <c r="CF445" s="355"/>
      <c r="CG445" s="355"/>
      <c r="CH445" s="355"/>
      <c r="CI445" s="355"/>
      <c r="CJ445" s="355"/>
      <c r="CK445" s="355"/>
      <c r="CL445" s="355"/>
      <c r="CM445" s="355"/>
      <c r="CN445" s="355"/>
      <c r="CO445" s="355"/>
      <c r="CP445" s="355"/>
      <c r="CQ445" s="355"/>
      <c r="CR445" s="355"/>
      <c r="CS445" s="355"/>
      <c r="CT445" s="355"/>
      <c r="CU445" s="355"/>
      <c r="CV445" s="355"/>
      <c r="CW445" s="355"/>
      <c r="CX445" s="355"/>
      <c r="CY445" s="355"/>
      <c r="CZ445" s="355"/>
    </row>
    <row r="446" s="359" customFormat="true" ht="25.15" customHeight="true" x14ac:dyDescent="0.2">
      <c r="C446" s="1046" t="s">
        <v>335</v>
      </c>
      <c r="D446" s="1045"/>
      <c r="E446" s="721">
        <v>-2.0775169147583566E-2</v>
      </c>
      <c r="F446" s="615"/>
      <c r="G446" s="615"/>
      <c r="H446" s="1046" t="s">
        <v>348</v>
      </c>
      <c r="I446" s="1045"/>
      <c r="J446" s="722">
        <v>4.0834500376331122E-2</v>
      </c>
      <c r="K446" s="615"/>
      <c r="L446" s="615"/>
      <c r="M446" s="1046" t="s">
        <v>338</v>
      </c>
      <c r="N446" s="1045"/>
      <c r="O446" s="723">
        <v>4.8867578374929659E-2</v>
      </c>
      <c r="P446" s="615"/>
      <c r="Q446" s="615"/>
      <c r="X446" s="352"/>
      <c r="Y446" s="352"/>
      <c r="Z446" s="352"/>
      <c r="AA446" s="352"/>
      <c r="AB446" s="352"/>
      <c r="AC446" s="352"/>
      <c r="AD446" s="352"/>
      <c r="AE446" s="352"/>
      <c r="AF446" s="352"/>
      <c r="AG446" s="352"/>
      <c r="AH446" s="352"/>
      <c r="AI446" s="352"/>
      <c r="AJ446" s="352"/>
      <c r="AK446" s="352"/>
      <c r="AL446" s="352"/>
      <c r="AM446" s="352"/>
      <c r="AN446" s="352"/>
      <c r="AO446" s="352"/>
      <c r="AP446" s="352"/>
      <c r="AQ446" s="352"/>
      <c r="AR446" s="352"/>
      <c r="AS446" s="352"/>
      <c r="AT446" s="352"/>
      <c r="AU446" s="352"/>
      <c r="AV446" s="352"/>
      <c r="AW446" s="352"/>
      <c r="AX446" s="352"/>
      <c r="AY446" s="352"/>
      <c r="AZ446" s="352"/>
      <c r="BA446" s="354"/>
      <c r="BB446" s="430"/>
      <c r="BC446" s="354"/>
      <c r="BD446" s="354"/>
      <c r="BE446" s="354"/>
      <c r="BF446" s="354"/>
      <c r="BG446" s="354"/>
      <c r="BH446" s="354"/>
      <c r="BI446" s="354"/>
      <c r="BJ446" s="354"/>
      <c r="BK446" s="354"/>
      <c r="BL446" s="354"/>
      <c r="BM446" s="354"/>
      <c r="BN446" s="354"/>
      <c r="BO446" s="354"/>
      <c r="BP446" s="354"/>
      <c r="BQ446" s="354"/>
      <c r="BR446" s="354"/>
      <c r="BS446" s="354"/>
      <c r="BT446" s="354"/>
      <c r="BU446" s="354"/>
      <c r="BV446" s="354"/>
      <c r="BW446" s="354"/>
      <c r="BX446" s="355"/>
      <c r="BY446" s="355"/>
      <c r="BZ446" s="355"/>
      <c r="CA446" s="355"/>
      <c r="CB446" s="355"/>
      <c r="CC446" s="355"/>
      <c r="CD446" s="355"/>
      <c r="CE446" s="355"/>
      <c r="CF446" s="355"/>
      <c r="CG446" s="355"/>
      <c r="CH446" s="355"/>
      <c r="CI446" s="355"/>
      <c r="CJ446" s="355"/>
      <c r="CK446" s="355"/>
      <c r="CL446" s="355"/>
      <c r="CM446" s="355"/>
      <c r="CN446" s="355"/>
      <c r="CO446" s="355"/>
      <c r="CP446" s="355"/>
      <c r="CQ446" s="355"/>
      <c r="CR446" s="355"/>
      <c r="CS446" s="355"/>
      <c r="CT446" s="355"/>
      <c r="CU446" s="355"/>
      <c r="CV446" s="355"/>
      <c r="CW446" s="355"/>
      <c r="CX446" s="355"/>
      <c r="CY446" s="355"/>
      <c r="CZ446" s="355"/>
    </row>
    <row r="447" s="359" customFormat="true" ht="25.15" customHeight="true" x14ac:dyDescent="0.2">
      <c r="C447" s="1046" t="s">
        <v>354</v>
      </c>
      <c r="D447" s="1045"/>
      <c r="E447" s="721">
        <v>-2.0215511385024112E-2</v>
      </c>
      <c r="F447" s="615"/>
      <c r="G447" s="615"/>
      <c r="H447" s="1046" t="s">
        <v>346</v>
      </c>
      <c r="I447" s="1045"/>
      <c r="J447" s="722">
        <v>3.8943467038698894E-2</v>
      </c>
      <c r="K447" s="615"/>
      <c r="L447" s="615"/>
      <c r="M447" s="1046" t="s">
        <v>346</v>
      </c>
      <c r="N447" s="1045"/>
      <c r="O447" s="723">
        <v>4.8567537578391148E-2</v>
      </c>
      <c r="P447" s="615"/>
      <c r="Q447" s="615"/>
      <c r="X447" s="352"/>
      <c r="Y447" s="352"/>
      <c r="Z447" s="352"/>
      <c r="AA447" s="352"/>
      <c r="AB447" s="352"/>
      <c r="AC447" s="352"/>
      <c r="AD447" s="352"/>
      <c r="AE447" s="352"/>
      <c r="AF447" s="352"/>
      <c r="AG447" s="352"/>
      <c r="AH447" s="352"/>
      <c r="AI447" s="352"/>
      <c r="AJ447" s="352"/>
      <c r="AK447" s="352"/>
      <c r="AL447" s="352"/>
      <c r="AM447" s="352"/>
      <c r="AN447" s="352"/>
      <c r="AO447" s="352"/>
      <c r="AP447" s="352"/>
      <c r="AQ447" s="352"/>
      <c r="AR447" s="352"/>
      <c r="AS447" s="352"/>
      <c r="AT447" s="352"/>
      <c r="AU447" s="352"/>
      <c r="AV447" s="352"/>
      <c r="AW447" s="352"/>
      <c r="AX447" s="352"/>
      <c r="AY447" s="352"/>
      <c r="AZ447" s="352"/>
      <c r="BA447" s="354"/>
      <c r="BB447" s="430"/>
      <c r="BC447" s="354"/>
      <c r="BD447" s="354"/>
      <c r="BE447" s="354"/>
      <c r="BF447" s="354"/>
      <c r="BG447" s="354"/>
      <c r="BH447" s="354"/>
      <c r="BI447" s="354"/>
      <c r="BJ447" s="354"/>
      <c r="BK447" s="354"/>
      <c r="BL447" s="354"/>
      <c r="BM447" s="354"/>
      <c r="BN447" s="354"/>
      <c r="BO447" s="354"/>
      <c r="BP447" s="354"/>
      <c r="BQ447" s="354"/>
      <c r="BR447" s="354"/>
      <c r="BS447" s="354"/>
      <c r="BT447" s="354"/>
      <c r="BU447" s="354"/>
      <c r="BV447" s="354"/>
      <c r="BW447" s="354"/>
      <c r="BX447" s="355"/>
      <c r="BY447" s="355"/>
      <c r="BZ447" s="355"/>
      <c r="CA447" s="355"/>
      <c r="CB447" s="355"/>
      <c r="CC447" s="355"/>
      <c r="CD447" s="355"/>
      <c r="CE447" s="355"/>
      <c r="CF447" s="355"/>
      <c r="CG447" s="355"/>
      <c r="CH447" s="355"/>
      <c r="CI447" s="355"/>
      <c r="CJ447" s="355"/>
      <c r="CK447" s="355"/>
      <c r="CL447" s="355"/>
      <c r="CM447" s="355"/>
      <c r="CN447" s="355"/>
      <c r="CO447" s="355"/>
      <c r="CP447" s="355"/>
      <c r="CQ447" s="355"/>
      <c r="CR447" s="355"/>
      <c r="CS447" s="355"/>
      <c r="CT447" s="355"/>
      <c r="CU447" s="355"/>
      <c r="CV447" s="355"/>
      <c r="CW447" s="355"/>
      <c r="CX447" s="355"/>
      <c r="CY447" s="355"/>
      <c r="CZ447" s="355"/>
    </row>
    <row r="448" s="359" customFormat="true" ht="25.15" customHeight="true" x14ac:dyDescent="0.2">
      <c r="C448" s="1046" t="s">
        <v>355</v>
      </c>
      <c r="D448" s="1045"/>
      <c r="E448" s="721">
        <v>1.3768442165663983E-2</v>
      </c>
      <c r="F448" s="615"/>
      <c r="G448" s="615"/>
      <c r="H448" s="1046" t="s">
        <v>338</v>
      </c>
      <c r="I448" s="1045"/>
      <c r="J448" s="722">
        <v>3.2824714982614848E-2</v>
      </c>
      <c r="K448" s="615"/>
      <c r="L448" s="615"/>
      <c r="M448" s="1046" t="s">
        <v>335</v>
      </c>
      <c r="N448" s="1045"/>
      <c r="O448" s="723">
        <v>-2.9359326406045889E-2</v>
      </c>
      <c r="P448" s="615"/>
      <c r="Q448" s="615"/>
      <c r="X448" s="352"/>
      <c r="Y448" s="352"/>
      <c r="Z448" s="352"/>
      <c r="AA448" s="352"/>
      <c r="AB448" s="352"/>
      <c r="AC448" s="352"/>
      <c r="AD448" s="352"/>
      <c r="AE448" s="352"/>
      <c r="AF448" s="352"/>
      <c r="AG448" s="352"/>
      <c r="AH448" s="352"/>
      <c r="AI448" s="352"/>
      <c r="AJ448" s="352"/>
      <c r="AK448" s="352"/>
      <c r="AL448" s="352"/>
      <c r="AM448" s="352"/>
      <c r="AN448" s="352"/>
      <c r="AO448" s="352"/>
      <c r="AP448" s="352"/>
      <c r="AQ448" s="352"/>
      <c r="AR448" s="352"/>
      <c r="AS448" s="352"/>
      <c r="AT448" s="352"/>
      <c r="AU448" s="352"/>
      <c r="AV448" s="352"/>
      <c r="AW448" s="352"/>
      <c r="AX448" s="352"/>
      <c r="AY448" s="352"/>
      <c r="AZ448" s="352"/>
      <c r="BA448" s="354"/>
      <c r="BB448" s="430"/>
      <c r="BC448" s="354"/>
      <c r="BD448" s="354"/>
      <c r="BE448" s="354"/>
      <c r="BF448" s="354"/>
      <c r="BG448" s="354"/>
      <c r="BH448" s="354"/>
      <c r="BI448" s="354"/>
      <c r="BJ448" s="354"/>
      <c r="BK448" s="354"/>
      <c r="BL448" s="354"/>
      <c r="BM448" s="354"/>
      <c r="BN448" s="354"/>
      <c r="BO448" s="354"/>
      <c r="BP448" s="354"/>
      <c r="BQ448" s="354"/>
      <c r="BR448" s="354"/>
      <c r="BS448" s="354"/>
      <c r="BT448" s="354"/>
      <c r="BU448" s="354"/>
      <c r="BV448" s="354"/>
      <c r="BW448" s="354"/>
      <c r="BX448" s="355"/>
      <c r="BY448" s="355"/>
      <c r="BZ448" s="355"/>
      <c r="CA448" s="355"/>
      <c r="CB448" s="355"/>
      <c r="CC448" s="355"/>
      <c r="CD448" s="355"/>
      <c r="CE448" s="355"/>
      <c r="CF448" s="355"/>
      <c r="CG448" s="355"/>
      <c r="CH448" s="355"/>
      <c r="CI448" s="355"/>
      <c r="CJ448" s="355"/>
      <c r="CK448" s="355"/>
      <c r="CL448" s="355"/>
      <c r="CM448" s="355"/>
      <c r="CN448" s="355"/>
      <c r="CO448" s="355"/>
      <c r="CP448" s="355"/>
      <c r="CQ448" s="355"/>
      <c r="CR448" s="355"/>
      <c r="CS448" s="355"/>
      <c r="CT448" s="355"/>
      <c r="CU448" s="355"/>
      <c r="CV448" s="355"/>
      <c r="CW448" s="355"/>
      <c r="CX448" s="355"/>
      <c r="CY448" s="355"/>
      <c r="CZ448" s="355"/>
    </row>
    <row r="449" s="359" customFormat="true" ht="25.15" customHeight="true" x14ac:dyDescent="0.2">
      <c r="C449" s="1046" t="s">
        <v>352</v>
      </c>
      <c r="D449" s="1045"/>
      <c r="E449" s="721">
        <v>-1.3309372205694647E-2</v>
      </c>
      <c r="F449" s="615"/>
      <c r="G449" s="615"/>
      <c r="H449" s="1046" t="s">
        <v>356</v>
      </c>
      <c r="I449" s="1045"/>
      <c r="J449" s="722">
        <v>-2.2838605099330545E-2</v>
      </c>
      <c r="K449" s="615"/>
      <c r="L449" s="615"/>
      <c r="M449" s="1046" t="s">
        <v>357</v>
      </c>
      <c r="N449" s="1045"/>
      <c r="O449" s="723">
        <v>-1.6771892518905891E-2</v>
      </c>
      <c r="P449" s="615"/>
      <c r="Q449" s="615"/>
      <c r="X449" s="352"/>
      <c r="Y449" s="352"/>
      <c r="Z449" s="352"/>
      <c r="AA449" s="352"/>
      <c r="AB449" s="352"/>
      <c r="AC449" s="352"/>
      <c r="AD449" s="352"/>
      <c r="AE449" s="352"/>
      <c r="AF449" s="352"/>
      <c r="AG449" s="352"/>
      <c r="AH449" s="352"/>
      <c r="AI449" s="352"/>
      <c r="AJ449" s="352"/>
      <c r="AK449" s="352"/>
      <c r="AL449" s="352"/>
      <c r="AM449" s="352"/>
      <c r="AN449" s="352"/>
      <c r="AO449" s="352"/>
      <c r="AP449" s="352"/>
      <c r="AQ449" s="352"/>
      <c r="AR449" s="352"/>
      <c r="AS449" s="352"/>
      <c r="AT449" s="352"/>
      <c r="AU449" s="352"/>
      <c r="AV449" s="352"/>
      <c r="AW449" s="352"/>
      <c r="AX449" s="352"/>
      <c r="AY449" s="352"/>
      <c r="AZ449" s="352"/>
      <c r="BA449" s="354"/>
      <c r="BB449" s="430"/>
      <c r="BC449" s="354"/>
      <c r="BD449" s="354"/>
      <c r="BE449" s="354"/>
      <c r="BF449" s="354"/>
      <c r="BG449" s="354"/>
      <c r="BH449" s="354"/>
      <c r="BI449" s="354"/>
      <c r="BJ449" s="354"/>
      <c r="BK449" s="354"/>
      <c r="BL449" s="354"/>
      <c r="BM449" s="354"/>
      <c r="BN449" s="354"/>
      <c r="BO449" s="354"/>
      <c r="BP449" s="354"/>
      <c r="BQ449" s="354"/>
      <c r="BR449" s="354"/>
      <c r="BS449" s="354"/>
      <c r="BT449" s="354"/>
      <c r="BU449" s="354"/>
      <c r="BV449" s="354"/>
      <c r="BW449" s="354"/>
      <c r="BX449" s="355"/>
      <c r="BY449" s="355"/>
      <c r="BZ449" s="355"/>
      <c r="CA449" s="355"/>
      <c r="CB449" s="355"/>
      <c r="CC449" s="355"/>
      <c r="CD449" s="355"/>
      <c r="CE449" s="355"/>
      <c r="CF449" s="355"/>
      <c r="CG449" s="355"/>
      <c r="CH449" s="355"/>
      <c r="CI449" s="355"/>
      <c r="CJ449" s="355"/>
      <c r="CK449" s="355"/>
      <c r="CL449" s="355"/>
      <c r="CM449" s="355"/>
      <c r="CN449" s="355"/>
      <c r="CO449" s="355"/>
      <c r="CP449" s="355"/>
      <c r="CQ449" s="355"/>
      <c r="CR449" s="355"/>
      <c r="CS449" s="355"/>
      <c r="CT449" s="355"/>
      <c r="CU449" s="355"/>
      <c r="CV449" s="355"/>
      <c r="CW449" s="355"/>
      <c r="CX449" s="355"/>
      <c r="CY449" s="355"/>
      <c r="CZ449" s="355"/>
    </row>
    <row r="450" s="359" customFormat="true" ht="25.15" customHeight="true" x14ac:dyDescent="0.2">
      <c r="C450" s="1046" t="s">
        <v>358</v>
      </c>
      <c r="D450" s="1045"/>
      <c r="E450" s="721">
        <v>1.2486539444085565E-2</v>
      </c>
      <c r="F450" s="615"/>
      <c r="G450" s="615"/>
      <c r="H450" s="1046" t="s">
        <v>350</v>
      </c>
      <c r="I450" s="1045"/>
      <c r="J450" s="722">
        <v>2.2762740689950794E-2</v>
      </c>
      <c r="K450" s="615"/>
      <c r="L450" s="615"/>
      <c r="M450" s="1046" t="s">
        <v>351</v>
      </c>
      <c r="N450" s="1045"/>
      <c r="O450" s="723">
        <v>-9.3991779529496149E-3</v>
      </c>
      <c r="P450" s="615"/>
      <c r="Q450" s="615"/>
      <c r="X450" s="352"/>
      <c r="Y450" s="352"/>
      <c r="Z450" s="352"/>
      <c r="AA450" s="352"/>
      <c r="AB450" s="352"/>
      <c r="AC450" s="352"/>
      <c r="AD450" s="352"/>
      <c r="AE450" s="352"/>
      <c r="AF450" s="352"/>
      <c r="AG450" s="352"/>
      <c r="AH450" s="352"/>
      <c r="AI450" s="352"/>
      <c r="AJ450" s="352"/>
      <c r="AK450" s="352"/>
      <c r="AL450" s="352"/>
      <c r="AM450" s="352"/>
      <c r="AN450" s="352"/>
      <c r="AO450" s="352"/>
      <c r="AP450" s="352"/>
      <c r="AQ450" s="352"/>
      <c r="AR450" s="352"/>
      <c r="AS450" s="352"/>
      <c r="AT450" s="352"/>
      <c r="AU450" s="352"/>
      <c r="AV450" s="352"/>
      <c r="AW450" s="352"/>
      <c r="AX450" s="352"/>
      <c r="AY450" s="352"/>
      <c r="AZ450" s="352"/>
      <c r="BA450" s="354"/>
      <c r="BB450" s="430"/>
      <c r="BC450" s="354"/>
      <c r="BD450" s="354"/>
      <c r="BE450" s="354"/>
      <c r="BF450" s="354"/>
      <c r="BG450" s="354"/>
      <c r="BH450" s="354"/>
      <c r="BI450" s="354"/>
      <c r="BJ450" s="354"/>
      <c r="BK450" s="354"/>
      <c r="BL450" s="354"/>
      <c r="BM450" s="354"/>
      <c r="BN450" s="354"/>
      <c r="BO450" s="354"/>
      <c r="BP450" s="354"/>
      <c r="BQ450" s="354"/>
      <c r="BR450" s="354"/>
      <c r="BS450" s="354"/>
      <c r="BT450" s="354"/>
      <c r="BU450" s="354"/>
      <c r="BV450" s="354"/>
      <c r="BW450" s="354"/>
      <c r="BX450" s="355"/>
      <c r="BY450" s="355"/>
      <c r="BZ450" s="355"/>
      <c r="CA450" s="355"/>
      <c r="CB450" s="355"/>
      <c r="CC450" s="355"/>
      <c r="CD450" s="355"/>
      <c r="CE450" s="355"/>
      <c r="CF450" s="355"/>
      <c r="CG450" s="355"/>
      <c r="CH450" s="355"/>
      <c r="CI450" s="355"/>
      <c r="CJ450" s="355"/>
      <c r="CK450" s="355"/>
      <c r="CL450" s="355"/>
      <c r="CM450" s="355"/>
      <c r="CN450" s="355"/>
      <c r="CO450" s="355"/>
      <c r="CP450" s="355"/>
      <c r="CQ450" s="355"/>
      <c r="CR450" s="355"/>
      <c r="CS450" s="355"/>
      <c r="CT450" s="355"/>
      <c r="CU450" s="355"/>
      <c r="CV450" s="355"/>
      <c r="CW450" s="355"/>
      <c r="CX450" s="355"/>
      <c r="CY450" s="355"/>
      <c r="CZ450" s="355"/>
    </row>
    <row r="451" s="359" customFormat="true" ht="25.15" customHeight="true" x14ac:dyDescent="0.2">
      <c r="C451" s="1046" t="s">
        <v>337</v>
      </c>
      <c r="D451" s="1045"/>
      <c r="E451" s="721">
        <v>9.6706780244827425E-3</v>
      </c>
      <c r="F451" s="615"/>
      <c r="G451" s="615"/>
      <c r="H451" s="1046" t="s">
        <v>351</v>
      </c>
      <c r="I451" s="1045"/>
      <c r="J451" s="722">
        <v>-2.2484766093410366E-2</v>
      </c>
      <c r="K451" s="615"/>
      <c r="L451" s="615"/>
      <c r="M451" s="1046" t="s">
        <v>330</v>
      </c>
      <c r="N451" s="1045"/>
      <c r="O451" s="723">
        <v>-7.8144060903003933E-3</v>
      </c>
      <c r="P451" s="615"/>
      <c r="Q451" s="615"/>
      <c r="X451" s="352"/>
      <c r="Y451" s="352"/>
      <c r="Z451" s="352"/>
      <c r="AA451" s="352"/>
      <c r="AB451" s="352"/>
      <c r="AC451" s="352"/>
      <c r="AD451" s="352"/>
      <c r="AE451" s="352"/>
      <c r="AF451" s="352"/>
      <c r="AG451" s="352"/>
      <c r="AH451" s="352"/>
      <c r="AI451" s="352"/>
      <c r="AJ451" s="352"/>
      <c r="AK451" s="352"/>
      <c r="AL451" s="352"/>
      <c r="AM451" s="352"/>
      <c r="AN451" s="352"/>
      <c r="AO451" s="352"/>
      <c r="AP451" s="352"/>
      <c r="AQ451" s="352"/>
      <c r="AR451" s="352"/>
      <c r="AS451" s="352"/>
      <c r="AT451" s="352"/>
      <c r="AU451" s="352"/>
      <c r="AV451" s="352"/>
      <c r="AW451" s="352"/>
      <c r="AX451" s="352"/>
      <c r="AY451" s="352"/>
      <c r="AZ451" s="352"/>
      <c r="BA451" s="354"/>
      <c r="BB451" s="430"/>
      <c r="BC451" s="354"/>
      <c r="BD451" s="354"/>
      <c r="BE451" s="354"/>
      <c r="BF451" s="354"/>
      <c r="BG451" s="354"/>
      <c r="BH451" s="354"/>
      <c r="BI451" s="354"/>
      <c r="BJ451" s="354"/>
      <c r="BK451" s="354"/>
      <c r="BL451" s="354"/>
      <c r="BM451" s="354"/>
      <c r="BN451" s="354"/>
      <c r="BO451" s="354"/>
      <c r="BP451" s="354"/>
      <c r="BQ451" s="354"/>
      <c r="BR451" s="354"/>
      <c r="BS451" s="354"/>
      <c r="BT451" s="354"/>
      <c r="BU451" s="354"/>
      <c r="BV451" s="354"/>
      <c r="BW451" s="354"/>
      <c r="BX451" s="355"/>
      <c r="BY451" s="355"/>
      <c r="BZ451" s="355"/>
      <c r="CA451" s="355"/>
      <c r="CB451" s="355"/>
      <c r="CC451" s="355"/>
      <c r="CD451" s="355"/>
      <c r="CE451" s="355"/>
      <c r="CF451" s="355"/>
      <c r="CG451" s="355"/>
      <c r="CH451" s="355"/>
      <c r="CI451" s="355"/>
      <c r="CJ451" s="355"/>
      <c r="CK451" s="355"/>
      <c r="CL451" s="355"/>
      <c r="CM451" s="355"/>
      <c r="CN451" s="355"/>
      <c r="CO451" s="355"/>
      <c r="CP451" s="355"/>
      <c r="CQ451" s="355"/>
      <c r="CR451" s="355"/>
      <c r="CS451" s="355"/>
      <c r="CT451" s="355"/>
      <c r="CU451" s="355"/>
      <c r="CV451" s="355"/>
      <c r="CW451" s="355"/>
      <c r="CX451" s="355"/>
      <c r="CY451" s="355"/>
      <c r="CZ451" s="355"/>
    </row>
    <row r="452" s="359" customFormat="true" ht="25.15" customHeight="true" x14ac:dyDescent="0.2">
      <c r="C452" s="1046" t="s">
        <v>353</v>
      </c>
      <c r="D452" s="1045"/>
      <c r="E452" s="721">
        <v>8.8881018070539677E-3</v>
      </c>
      <c r="F452" s="615"/>
      <c r="G452" s="615"/>
      <c r="H452" s="1046" t="s">
        <v>334</v>
      </c>
      <c r="I452" s="1045"/>
      <c r="J452" s="722">
        <v>1.8883604402409358E-2</v>
      </c>
      <c r="K452" s="615"/>
      <c r="L452" s="615"/>
      <c r="M452" s="1046" t="s">
        <v>354</v>
      </c>
      <c r="N452" s="1045"/>
      <c r="O452" s="723">
        <v>-6.8567272690719609E-3</v>
      </c>
      <c r="P452" s="615"/>
      <c r="Q452" s="615"/>
      <c r="X452" s="352"/>
      <c r="Y452" s="352"/>
      <c r="Z452" s="352"/>
      <c r="AA452" s="352"/>
      <c r="AB452" s="352"/>
      <c r="AC452" s="352"/>
      <c r="AD452" s="352"/>
      <c r="AE452" s="352"/>
      <c r="AF452" s="352"/>
      <c r="AG452" s="352"/>
      <c r="AH452" s="352"/>
      <c r="AI452" s="352"/>
      <c r="AJ452" s="352"/>
      <c r="AK452" s="352"/>
      <c r="AL452" s="352"/>
      <c r="AM452" s="352"/>
      <c r="AN452" s="352"/>
      <c r="AO452" s="352"/>
      <c r="AP452" s="352"/>
      <c r="AQ452" s="352"/>
      <c r="AR452" s="352"/>
      <c r="AS452" s="352"/>
      <c r="AT452" s="352"/>
      <c r="AU452" s="352"/>
      <c r="AV452" s="352"/>
      <c r="AW452" s="352"/>
      <c r="AX452" s="352"/>
      <c r="AY452" s="352"/>
      <c r="AZ452" s="352"/>
      <c r="BA452" s="354"/>
      <c r="BB452" s="430"/>
      <c r="BC452" s="354"/>
      <c r="BD452" s="354"/>
      <c r="BE452" s="354"/>
      <c r="BF452" s="354"/>
      <c r="BG452" s="354"/>
      <c r="BH452" s="354"/>
      <c r="BI452" s="354"/>
      <c r="BJ452" s="354"/>
      <c r="BK452" s="354"/>
      <c r="BL452" s="354"/>
      <c r="BM452" s="354"/>
      <c r="BN452" s="354"/>
      <c r="BO452" s="354"/>
      <c r="BP452" s="354"/>
      <c r="BQ452" s="354"/>
      <c r="BR452" s="354"/>
      <c r="BS452" s="354"/>
      <c r="BT452" s="354"/>
      <c r="BU452" s="354"/>
      <c r="BV452" s="354"/>
      <c r="BW452" s="354"/>
      <c r="BX452" s="355"/>
      <c r="BY452" s="355"/>
      <c r="BZ452" s="355"/>
      <c r="CA452" s="355"/>
      <c r="CB452" s="355"/>
      <c r="CC452" s="355"/>
      <c r="CD452" s="355"/>
      <c r="CE452" s="355"/>
      <c r="CF452" s="355"/>
      <c r="CG452" s="355"/>
      <c r="CH452" s="355"/>
      <c r="CI452" s="355"/>
      <c r="CJ452" s="355"/>
      <c r="CK452" s="355"/>
      <c r="CL452" s="355"/>
      <c r="CM452" s="355"/>
      <c r="CN452" s="355"/>
      <c r="CO452" s="355"/>
      <c r="CP452" s="355"/>
      <c r="CQ452" s="355"/>
      <c r="CR452" s="355"/>
      <c r="CS452" s="355"/>
      <c r="CT452" s="355"/>
      <c r="CU452" s="355"/>
      <c r="CV452" s="355"/>
      <c r="CW452" s="355"/>
      <c r="CX452" s="355"/>
      <c r="CY452" s="355"/>
      <c r="CZ452" s="355"/>
    </row>
    <row r="453" s="359" customFormat="true" ht="25.15" customHeight="true" x14ac:dyDescent="0.2">
      <c r="C453" s="1046" t="s">
        <v>359</v>
      </c>
      <c r="D453" s="1045"/>
      <c r="E453" s="721">
        <v>5.0236323605252426E-3</v>
      </c>
      <c r="F453" s="615"/>
      <c r="G453" s="615"/>
      <c r="H453" s="1046" t="s">
        <v>330</v>
      </c>
      <c r="I453" s="1045"/>
      <c r="J453" s="722">
        <v>1.8477182149193333E-2</v>
      </c>
      <c r="K453" s="615"/>
      <c r="L453" s="615"/>
      <c r="M453" s="1046" t="s">
        <v>337</v>
      </c>
      <c r="N453" s="1045"/>
      <c r="O453" s="723">
        <v>-5.7952788641708643E-3</v>
      </c>
      <c r="P453" s="615"/>
      <c r="Q453" s="615"/>
      <c r="X453" s="352"/>
      <c r="Y453" s="352"/>
      <c r="Z453" s="352"/>
      <c r="AA453" s="352"/>
      <c r="AB453" s="352"/>
      <c r="AC453" s="352"/>
      <c r="AD453" s="352"/>
      <c r="AE453" s="352"/>
      <c r="AF453" s="352"/>
      <c r="AG453" s="352"/>
      <c r="AH453" s="352"/>
      <c r="AI453" s="352"/>
      <c r="AJ453" s="352"/>
      <c r="AK453" s="352"/>
      <c r="AL453" s="352"/>
      <c r="AM453" s="352"/>
      <c r="AN453" s="352"/>
      <c r="AO453" s="352"/>
      <c r="AP453" s="352"/>
      <c r="AQ453" s="352"/>
      <c r="AR453" s="352"/>
      <c r="AS453" s="352"/>
      <c r="AT453" s="352"/>
      <c r="AU453" s="352"/>
      <c r="AV453" s="352"/>
      <c r="AW453" s="352"/>
      <c r="AX453" s="352"/>
      <c r="AY453" s="352"/>
      <c r="AZ453" s="352"/>
      <c r="BA453" s="354"/>
      <c r="BB453" s="430"/>
      <c r="BC453" s="354"/>
      <c r="BD453" s="354"/>
      <c r="BE453" s="354"/>
      <c r="BF453" s="354"/>
      <c r="BG453" s="354"/>
      <c r="BH453" s="354"/>
      <c r="BI453" s="354"/>
      <c r="BJ453" s="354"/>
      <c r="BK453" s="354"/>
      <c r="BL453" s="354"/>
      <c r="BM453" s="354"/>
      <c r="BN453" s="354"/>
      <c r="BO453" s="354"/>
      <c r="BP453" s="354"/>
      <c r="BQ453" s="354"/>
      <c r="BR453" s="354"/>
      <c r="BS453" s="354"/>
      <c r="BT453" s="354"/>
      <c r="BU453" s="354"/>
      <c r="BV453" s="354"/>
      <c r="BW453" s="354"/>
      <c r="BX453" s="355"/>
      <c r="BY453" s="355"/>
      <c r="BZ453" s="355"/>
      <c r="CA453" s="355"/>
      <c r="CB453" s="355"/>
      <c r="CC453" s="355"/>
      <c r="CD453" s="355"/>
      <c r="CE453" s="355"/>
      <c r="CF453" s="355"/>
      <c r="CG453" s="355"/>
      <c r="CH453" s="355"/>
      <c r="CI453" s="355"/>
      <c r="CJ453" s="355"/>
      <c r="CK453" s="355"/>
      <c r="CL453" s="355"/>
      <c r="CM453" s="355"/>
      <c r="CN453" s="355"/>
      <c r="CO453" s="355"/>
      <c r="CP453" s="355"/>
      <c r="CQ453" s="355"/>
      <c r="CR453" s="355"/>
      <c r="CS453" s="355"/>
      <c r="CT453" s="355"/>
      <c r="CU453" s="355"/>
      <c r="CV453" s="355"/>
      <c r="CW453" s="355"/>
      <c r="CX453" s="355"/>
      <c r="CY453" s="355"/>
      <c r="CZ453" s="355"/>
    </row>
    <row r="454" s="359" customFormat="true" ht="25.15" customHeight="true" x14ac:dyDescent="0.2">
      <c r="C454" s="1046" t="s">
        <v>357</v>
      </c>
      <c r="D454" s="1045"/>
      <c r="E454" s="721">
        <v>4.5699978199317867E-3</v>
      </c>
      <c r="F454" s="615"/>
      <c r="G454" s="615"/>
      <c r="H454" s="1046" t="s">
        <v>353</v>
      </c>
      <c r="I454" s="1045"/>
      <c r="J454" s="722">
        <v>1.4656350201930637E-2</v>
      </c>
      <c r="K454" s="615"/>
      <c r="L454" s="615"/>
      <c r="M454" s="1046" t="s">
        <v>340</v>
      </c>
      <c r="N454" s="1045"/>
      <c r="O454" s="724">
        <v>-4.1951070641072959E-3</v>
      </c>
      <c r="P454" s="615"/>
      <c r="Q454" s="615"/>
      <c r="X454" s="352"/>
      <c r="Y454" s="352"/>
      <c r="Z454" s="352"/>
      <c r="AA454" s="352"/>
      <c r="AB454" s="352"/>
      <c r="AC454" s="352"/>
      <c r="AD454" s="352"/>
      <c r="AE454" s="352"/>
      <c r="AF454" s="352"/>
      <c r="AG454" s="352"/>
      <c r="AH454" s="352"/>
      <c r="AI454" s="352"/>
      <c r="AJ454" s="352"/>
      <c r="AK454" s="352"/>
      <c r="AL454" s="352"/>
      <c r="AM454" s="352"/>
      <c r="AN454" s="352"/>
      <c r="AO454" s="352"/>
      <c r="AP454" s="352"/>
      <c r="AQ454" s="352"/>
      <c r="AR454" s="352"/>
      <c r="AS454" s="352"/>
      <c r="AT454" s="352"/>
      <c r="AU454" s="352"/>
      <c r="AV454" s="352"/>
      <c r="AW454" s="352"/>
      <c r="AX454" s="352"/>
      <c r="AY454" s="352"/>
      <c r="AZ454" s="352"/>
      <c r="BA454" s="354"/>
      <c r="BB454" s="430"/>
      <c r="BC454" s="354"/>
      <c r="BD454" s="354"/>
      <c r="BE454" s="354"/>
      <c r="BF454" s="354"/>
      <c r="BG454" s="354"/>
      <c r="BH454" s="354"/>
      <c r="BI454" s="354"/>
      <c r="BJ454" s="354"/>
      <c r="BK454" s="354"/>
      <c r="BL454" s="354"/>
      <c r="BM454" s="354"/>
      <c r="BN454" s="354"/>
      <c r="BO454" s="354"/>
      <c r="BP454" s="354"/>
      <c r="BQ454" s="354"/>
      <c r="BR454" s="354"/>
      <c r="BS454" s="354"/>
      <c r="BT454" s="354"/>
      <c r="BU454" s="354"/>
      <c r="BV454" s="354"/>
      <c r="BW454" s="354"/>
      <c r="BX454" s="355"/>
      <c r="BY454" s="355"/>
      <c r="BZ454" s="355"/>
      <c r="CA454" s="355"/>
      <c r="CB454" s="355"/>
      <c r="CC454" s="355"/>
      <c r="CD454" s="355"/>
      <c r="CE454" s="355"/>
      <c r="CF454" s="355"/>
      <c r="CG454" s="355"/>
      <c r="CH454" s="355"/>
      <c r="CI454" s="355"/>
      <c r="CJ454" s="355"/>
      <c r="CK454" s="355"/>
      <c r="CL454" s="355"/>
      <c r="CM454" s="355"/>
      <c r="CN454" s="355"/>
      <c r="CO454" s="355"/>
      <c r="CP454" s="355"/>
      <c r="CQ454" s="355"/>
      <c r="CR454" s="355"/>
      <c r="CS454" s="355"/>
      <c r="CT454" s="355"/>
      <c r="CU454" s="355"/>
      <c r="CV454" s="355"/>
      <c r="CW454" s="355"/>
      <c r="CX454" s="355"/>
      <c r="CY454" s="355"/>
      <c r="CZ454" s="355"/>
    </row>
    <row r="455" s="359" customFormat="true" ht="25.15" customHeight="true" x14ac:dyDescent="0.2">
      <c r="C455" s="1046" t="s">
        <v>360</v>
      </c>
      <c r="D455" s="1045"/>
      <c r="E455" s="721">
        <v>4.5311690485283305E-3</v>
      </c>
      <c r="F455" s="615"/>
      <c r="G455" s="615"/>
      <c r="H455" s="1046" t="s">
        <v>360</v>
      </c>
      <c r="I455" s="1045"/>
      <c r="J455" s="722">
        <v>-1.3687131324615215E-2</v>
      </c>
      <c r="K455" s="615"/>
      <c r="L455" s="615"/>
      <c r="M455" s="1044"/>
      <c r="N455" s="1045"/>
      <c r="O455" s="631"/>
      <c r="P455" s="615"/>
      <c r="Q455" s="615"/>
      <c r="X455" s="352"/>
      <c r="Y455" s="352"/>
      <c r="Z455" s="352"/>
      <c r="AA455" s="352"/>
      <c r="AB455" s="352"/>
      <c r="AC455" s="352"/>
      <c r="AD455" s="352"/>
      <c r="AE455" s="352"/>
      <c r="AF455" s="352"/>
      <c r="AG455" s="352"/>
      <c r="AH455" s="352"/>
      <c r="AI455" s="352"/>
      <c r="AJ455" s="352"/>
      <c r="AK455" s="352"/>
      <c r="AL455" s="352"/>
      <c r="AM455" s="352"/>
      <c r="AN455" s="352"/>
      <c r="AO455" s="352"/>
      <c r="AP455" s="352"/>
      <c r="AQ455" s="352"/>
      <c r="AR455" s="352"/>
      <c r="AS455" s="352"/>
      <c r="AT455" s="352"/>
      <c r="AU455" s="352"/>
      <c r="AV455" s="352"/>
      <c r="AW455" s="352"/>
      <c r="AX455" s="352"/>
      <c r="AY455" s="352"/>
      <c r="AZ455" s="352"/>
      <c r="BA455" s="354"/>
      <c r="BB455" s="430"/>
      <c r="BC455" s="354"/>
      <c r="BD455" s="354"/>
      <c r="BE455" s="354"/>
      <c r="BF455" s="354"/>
      <c r="BG455" s="354"/>
      <c r="BH455" s="354"/>
      <c r="BI455" s="354"/>
      <c r="BJ455" s="354"/>
      <c r="BK455" s="354"/>
      <c r="BL455" s="354"/>
      <c r="BM455" s="354"/>
      <c r="BN455" s="354"/>
      <c r="BO455" s="354"/>
      <c r="BP455" s="354"/>
      <c r="BQ455" s="354"/>
      <c r="BR455" s="354"/>
      <c r="BS455" s="354"/>
      <c r="BT455" s="354"/>
      <c r="BU455" s="354"/>
      <c r="BV455" s="354"/>
      <c r="BW455" s="354"/>
      <c r="BX455" s="355"/>
      <c r="BY455" s="355"/>
      <c r="BZ455" s="355"/>
      <c r="CA455" s="355"/>
      <c r="CB455" s="355"/>
      <c r="CC455" s="355"/>
      <c r="CD455" s="355"/>
      <c r="CE455" s="355"/>
      <c r="CF455" s="355"/>
      <c r="CG455" s="355"/>
      <c r="CH455" s="355"/>
      <c r="CI455" s="355"/>
      <c r="CJ455" s="355"/>
      <c r="CK455" s="355"/>
      <c r="CL455" s="355"/>
      <c r="CM455" s="355"/>
      <c r="CN455" s="355"/>
      <c r="CO455" s="355"/>
      <c r="CP455" s="355"/>
      <c r="CQ455" s="355"/>
      <c r="CR455" s="355"/>
      <c r="CS455" s="355"/>
      <c r="CT455" s="355"/>
      <c r="CU455" s="355"/>
      <c r="CV455" s="355"/>
      <c r="CW455" s="355"/>
      <c r="CX455" s="355"/>
      <c r="CY455" s="355"/>
      <c r="CZ455" s="355"/>
    </row>
    <row r="456" s="359" customFormat="true" ht="25.15" customHeight="true" x14ac:dyDescent="0.2">
      <c r="C456" s="1046" t="s">
        <v>356</v>
      </c>
      <c r="D456" s="1045"/>
      <c r="E456" s="725">
        <v>-1.1259637278570505E-3</v>
      </c>
      <c r="F456" s="615"/>
      <c r="G456" s="615"/>
      <c r="H456" s="1046" t="s">
        <v>341</v>
      </c>
      <c r="I456" s="1045"/>
      <c r="J456" s="722">
        <v>1.2611434992178311E-2</v>
      </c>
      <c r="K456" s="615"/>
      <c r="L456" s="615"/>
      <c r="M456" s="1044"/>
      <c r="N456" s="1045"/>
      <c r="O456" s="631"/>
      <c r="P456" s="615"/>
      <c r="Q456" s="615"/>
      <c r="X456" s="352"/>
      <c r="Y456" s="352"/>
      <c r="Z456" s="352"/>
      <c r="AA456" s="352"/>
      <c r="AB456" s="352"/>
      <c r="AC456" s="352"/>
      <c r="AD456" s="352"/>
      <c r="AE456" s="352"/>
      <c r="AF456" s="352"/>
      <c r="AG456" s="352"/>
      <c r="AH456" s="352"/>
      <c r="AI456" s="352"/>
      <c r="AJ456" s="352"/>
      <c r="AK456" s="352"/>
      <c r="AL456" s="352"/>
      <c r="AM456" s="352"/>
      <c r="AN456" s="352"/>
      <c r="AO456" s="352"/>
      <c r="AP456" s="352"/>
      <c r="AQ456" s="352"/>
      <c r="AR456" s="352"/>
      <c r="AS456" s="352"/>
      <c r="AT456" s="352"/>
      <c r="AU456" s="352"/>
      <c r="AV456" s="352"/>
      <c r="AW456" s="352"/>
      <c r="AX456" s="352"/>
      <c r="AY456" s="352"/>
      <c r="AZ456" s="352"/>
      <c r="BA456" s="354"/>
      <c r="BB456" s="430"/>
      <c r="BC456" s="354"/>
      <c r="BD456" s="354"/>
      <c r="BE456" s="354"/>
      <c r="BF456" s="354"/>
      <c r="BG456" s="354"/>
      <c r="BH456" s="354"/>
      <c r="BI456" s="354"/>
      <c r="BJ456" s="354"/>
      <c r="BK456" s="354"/>
      <c r="BL456" s="354"/>
      <c r="BM456" s="354"/>
      <c r="BN456" s="354"/>
      <c r="BO456" s="354"/>
      <c r="BP456" s="354"/>
      <c r="BQ456" s="354"/>
      <c r="BR456" s="354"/>
      <c r="BS456" s="354"/>
      <c r="BT456" s="354"/>
      <c r="BU456" s="354"/>
      <c r="BV456" s="354"/>
      <c r="BW456" s="354"/>
      <c r="BX456" s="355"/>
      <c r="BY456" s="355"/>
      <c r="BZ456" s="355"/>
      <c r="CA456" s="355"/>
      <c r="CB456" s="355"/>
      <c r="CC456" s="355"/>
      <c r="CD456" s="355"/>
      <c r="CE456" s="355"/>
      <c r="CF456" s="355"/>
      <c r="CG456" s="355"/>
      <c r="CH456" s="355"/>
      <c r="CI456" s="355"/>
      <c r="CJ456" s="355"/>
      <c r="CK456" s="355"/>
      <c r="CL456" s="355"/>
      <c r="CM456" s="355"/>
      <c r="CN456" s="355"/>
      <c r="CO456" s="355"/>
      <c r="CP456" s="355"/>
      <c r="CQ456" s="355"/>
      <c r="CR456" s="355"/>
      <c r="CS456" s="355"/>
      <c r="CT456" s="355"/>
      <c r="CU456" s="355"/>
      <c r="CV456" s="355"/>
      <c r="CW456" s="355"/>
      <c r="CX456" s="355"/>
      <c r="CY456" s="355"/>
      <c r="CZ456" s="355"/>
    </row>
    <row r="457" s="359" customFormat="true" ht="25.15" customHeight="true" x14ac:dyDescent="0.2">
      <c r="C457" s="1044"/>
      <c r="D457" s="1045"/>
      <c r="E457" s="631"/>
      <c r="F457" s="615"/>
      <c r="G457" s="615"/>
      <c r="H457" s="1046" t="s">
        <v>359</v>
      </c>
      <c r="I457" s="1045"/>
      <c r="J457" s="722">
        <v>-1.2418584194559245E-2</v>
      </c>
      <c r="K457" s="615"/>
      <c r="L457" s="615"/>
      <c r="M457" s="1044"/>
      <c r="N457" s="1045"/>
      <c r="O457" s="615"/>
      <c r="P457" s="615"/>
      <c r="Q457" s="615"/>
      <c r="X457" s="352"/>
      <c r="Y457" s="352"/>
      <c r="Z457" s="352"/>
      <c r="AA457" s="352"/>
      <c r="AB457" s="352"/>
      <c r="AC457" s="352"/>
      <c r="AD457" s="352"/>
      <c r="AE457" s="352"/>
      <c r="AF457" s="352"/>
      <c r="AG457" s="352"/>
      <c r="AH457" s="352"/>
      <c r="AI457" s="352"/>
      <c r="AJ457" s="352"/>
      <c r="AK457" s="352"/>
      <c r="AL457" s="352"/>
      <c r="AM457" s="352"/>
      <c r="AN457" s="352"/>
      <c r="AO457" s="352"/>
      <c r="AP457" s="352"/>
      <c r="AQ457" s="352"/>
      <c r="AR457" s="352"/>
      <c r="AS457" s="352"/>
      <c r="AT457" s="352"/>
      <c r="AU457" s="352"/>
      <c r="AV457" s="352"/>
      <c r="AW457" s="352"/>
      <c r="AX457" s="352"/>
      <c r="AY457" s="352"/>
      <c r="AZ457" s="352"/>
      <c r="BA457" s="354"/>
      <c r="BB457" s="430"/>
      <c r="BC457" s="354"/>
      <c r="BD457" s="354"/>
      <c r="BE457" s="354"/>
      <c r="BF457" s="354"/>
      <c r="BG457" s="354"/>
      <c r="BH457" s="354"/>
      <c r="BI457" s="354"/>
      <c r="BJ457" s="354"/>
      <c r="BK457" s="354"/>
      <c r="BL457" s="354"/>
      <c r="BM457" s="354"/>
      <c r="BN457" s="354"/>
      <c r="BO457" s="354"/>
      <c r="BP457" s="354"/>
      <c r="BQ457" s="354"/>
      <c r="BR457" s="354"/>
      <c r="BS457" s="354"/>
      <c r="BT457" s="354"/>
      <c r="BU457" s="354"/>
      <c r="BV457" s="354"/>
      <c r="BW457" s="354"/>
      <c r="BX457" s="355"/>
      <c r="BY457" s="355"/>
      <c r="BZ457" s="355"/>
      <c r="CA457" s="355"/>
      <c r="CB457" s="355"/>
      <c r="CC457" s="355"/>
      <c r="CD457" s="355"/>
      <c r="CE457" s="355"/>
      <c r="CF457" s="355"/>
      <c r="CG457" s="355"/>
      <c r="CH457" s="355"/>
      <c r="CI457" s="355"/>
      <c r="CJ457" s="355"/>
      <c r="CK457" s="355"/>
      <c r="CL457" s="355"/>
      <c r="CM457" s="355"/>
      <c r="CN457" s="355"/>
      <c r="CO457" s="355"/>
      <c r="CP457" s="355"/>
      <c r="CQ457" s="355"/>
      <c r="CR457" s="355"/>
      <c r="CS457" s="355"/>
      <c r="CT457" s="355"/>
      <c r="CU457" s="355"/>
      <c r="CV457" s="355"/>
      <c r="CW457" s="355"/>
      <c r="CX457" s="355"/>
      <c r="CY457" s="355"/>
      <c r="CZ457" s="355"/>
    </row>
    <row r="458" s="359" customFormat="true" ht="25.15" customHeight="true" x14ac:dyDescent="0.2">
      <c r="C458" s="1044"/>
      <c r="D458" s="1045"/>
      <c r="E458" s="631"/>
      <c r="F458" s="615"/>
      <c r="G458" s="615"/>
      <c r="H458" s="1046" t="s">
        <v>344</v>
      </c>
      <c r="I458" s="1045"/>
      <c r="J458" s="722">
        <v>-1.0961516446703385E-2</v>
      </c>
      <c r="K458" s="615"/>
      <c r="L458" s="615"/>
      <c r="M458" s="1047" t="s">
        <v>249</v>
      </c>
      <c r="N458" s="1045"/>
      <c r="O458" s="1045"/>
      <c r="P458" s="615"/>
      <c r="Q458" s="615"/>
      <c r="X458" s="352"/>
      <c r="Y458" s="352"/>
      <c r="Z458" s="352"/>
      <c r="AA458" s="352"/>
      <c r="AB458" s="352"/>
      <c r="AC458" s="352"/>
      <c r="AD458" s="352"/>
      <c r="AE458" s="352"/>
      <c r="AF458" s="352"/>
      <c r="AG458" s="352"/>
      <c r="AH458" s="352"/>
      <c r="AI458" s="352"/>
      <c r="AJ458" s="352"/>
      <c r="AK458" s="352"/>
      <c r="AL458" s="352"/>
      <c r="AM458" s="352"/>
      <c r="AN458" s="352"/>
      <c r="AO458" s="352"/>
      <c r="AP458" s="352"/>
      <c r="AQ458" s="352"/>
      <c r="AR458" s="352"/>
      <c r="AS458" s="352"/>
      <c r="AT458" s="352"/>
      <c r="AU458" s="352"/>
      <c r="AV458" s="352"/>
      <c r="AW458" s="352"/>
      <c r="AX458" s="352"/>
      <c r="AY458" s="352"/>
      <c r="AZ458" s="352"/>
      <c r="BA458" s="354"/>
      <c r="BB458" s="430"/>
      <c r="BC458" s="354"/>
      <c r="BD458" s="354"/>
      <c r="BE458" s="354"/>
      <c r="BF458" s="354"/>
      <c r="BG458" s="354"/>
      <c r="BH458" s="354"/>
      <c r="BI458" s="354"/>
      <c r="BJ458" s="354"/>
      <c r="BK458" s="354"/>
      <c r="BL458" s="354"/>
      <c r="BM458" s="354"/>
      <c r="BN458" s="354"/>
      <c r="BO458" s="354"/>
      <c r="BP458" s="354"/>
      <c r="BQ458" s="354"/>
      <c r="BR458" s="354"/>
      <c r="BS458" s="354"/>
      <c r="BT458" s="354"/>
      <c r="BU458" s="354"/>
      <c r="BV458" s="354"/>
      <c r="BW458" s="354"/>
      <c r="BX458" s="355"/>
      <c r="BY458" s="355"/>
      <c r="BZ458" s="355"/>
      <c r="CA458" s="355"/>
      <c r="CB458" s="355"/>
      <c r="CC458" s="355"/>
      <c r="CD458" s="355"/>
      <c r="CE458" s="355"/>
      <c r="CF458" s="355"/>
      <c r="CG458" s="355"/>
      <c r="CH458" s="355"/>
      <c r="CI458" s="355"/>
      <c r="CJ458" s="355"/>
      <c r="CK458" s="355"/>
      <c r="CL458" s="355"/>
      <c r="CM458" s="355"/>
      <c r="CN458" s="355"/>
      <c r="CO458" s="355"/>
      <c r="CP458" s="355"/>
      <c r="CQ458" s="355"/>
      <c r="CR458" s="355"/>
      <c r="CS458" s="355"/>
      <c r="CT458" s="355"/>
      <c r="CU458" s="355"/>
      <c r="CV458" s="355"/>
      <c r="CW458" s="355"/>
      <c r="CX458" s="355"/>
      <c r="CY458" s="355"/>
      <c r="CZ458" s="355"/>
    </row>
    <row r="459" s="359" customFormat="true" ht="25.15" customHeight="true" x14ac:dyDescent="0.2">
      <c r="C459" s="1044"/>
      <c r="D459" s="1045"/>
      <c r="E459" s="615"/>
      <c r="F459" s="615"/>
      <c r="G459" s="615"/>
      <c r="H459" s="1046" t="s">
        <v>349</v>
      </c>
      <c r="I459" s="1045"/>
      <c r="J459" s="722">
        <v>-1.0235585227528075E-2</v>
      </c>
      <c r="K459" s="615"/>
      <c r="L459" s="615"/>
      <c r="M459" s="1044"/>
      <c r="N459" s="1045"/>
      <c r="O459" s="703" t="s">
        <v>250</v>
      </c>
      <c r="P459" s="615"/>
      <c r="Q459" s="615"/>
      <c r="X459" s="352"/>
      <c r="Y459" s="352"/>
      <c r="Z459" s="352"/>
      <c r="AA459" s="352"/>
      <c r="AB459" s="352"/>
      <c r="AC459" s="352"/>
      <c r="AD459" s="352"/>
      <c r="AE459" s="352"/>
      <c r="AF459" s="352"/>
      <c r="AG459" s="352"/>
      <c r="AH459" s="352"/>
      <c r="AI459" s="352"/>
      <c r="AJ459" s="352"/>
      <c r="AK459" s="352"/>
      <c r="AL459" s="352"/>
      <c r="AM459" s="352"/>
      <c r="AN459" s="352"/>
      <c r="AO459" s="352"/>
      <c r="AP459" s="352"/>
      <c r="AQ459" s="352"/>
      <c r="AR459" s="352"/>
      <c r="AS459" s="352"/>
      <c r="AT459" s="352"/>
      <c r="AU459" s="352"/>
      <c r="AV459" s="352"/>
      <c r="AW459" s="352"/>
      <c r="AX459" s="352"/>
      <c r="AY459" s="352"/>
      <c r="AZ459" s="352"/>
      <c r="BA459" s="354"/>
      <c r="BB459" s="430"/>
      <c r="BC459" s="354"/>
      <c r="BD459" s="354"/>
      <c r="BE459" s="354"/>
      <c r="BF459" s="354"/>
      <c r="BG459" s="354"/>
      <c r="BH459" s="354"/>
      <c r="BI459" s="354"/>
      <c r="BJ459" s="354"/>
      <c r="BK459" s="354"/>
      <c r="BL459" s="354"/>
      <c r="BM459" s="354"/>
      <c r="BN459" s="354"/>
      <c r="BO459" s="354"/>
      <c r="BP459" s="354"/>
      <c r="BQ459" s="354"/>
      <c r="BR459" s="354"/>
      <c r="BS459" s="354"/>
      <c r="BT459" s="354"/>
      <c r="BU459" s="354"/>
      <c r="BV459" s="354"/>
      <c r="BW459" s="354"/>
      <c r="BX459" s="355"/>
      <c r="BY459" s="355"/>
      <c r="BZ459" s="355"/>
      <c r="CA459" s="355"/>
      <c r="CB459" s="355"/>
      <c r="CC459" s="355"/>
      <c r="CD459" s="355"/>
      <c r="CE459" s="355"/>
      <c r="CF459" s="355"/>
      <c r="CG459" s="355"/>
      <c r="CH459" s="355"/>
      <c r="CI459" s="355"/>
      <c r="CJ459" s="355"/>
      <c r="CK459" s="355"/>
      <c r="CL459" s="355"/>
      <c r="CM459" s="355"/>
      <c r="CN459" s="355"/>
      <c r="CO459" s="355"/>
      <c r="CP459" s="355"/>
      <c r="CQ459" s="355"/>
      <c r="CR459" s="355"/>
      <c r="CS459" s="355"/>
      <c r="CT459" s="355"/>
      <c r="CU459" s="355"/>
      <c r="CV459" s="355"/>
      <c r="CW459" s="355"/>
      <c r="CX459" s="355"/>
      <c r="CY459" s="355"/>
      <c r="CZ459" s="355"/>
    </row>
    <row r="460" s="359" customFormat="true" ht="25.15" customHeight="true" x14ac:dyDescent="0.2">
      <c r="C460" s="1047" t="s">
        <v>249</v>
      </c>
      <c r="D460" s="1045"/>
      <c r="E460" s="1045"/>
      <c r="F460" s="615"/>
      <c r="G460" s="615"/>
      <c r="H460" s="1046" t="s">
        <v>355</v>
      </c>
      <c r="I460" s="1045"/>
      <c r="J460" s="722">
        <v>-8.7614598217485348E-3</v>
      </c>
      <c r="K460" s="615"/>
      <c r="L460" s="615"/>
      <c r="M460" s="1046" t="s">
        <v>222</v>
      </c>
      <c r="N460" s="1045"/>
      <c r="O460" s="720">
        <v>4.92072853939476E-2</v>
      </c>
      <c r="P460" s="615"/>
      <c r="Q460" s="615"/>
      <c r="X460" s="352"/>
      <c r="Y460" s="352"/>
      <c r="Z460" s="352"/>
      <c r="AA460" s="352"/>
      <c r="AB460" s="352"/>
      <c r="AC460" s="352"/>
      <c r="AD460" s="352"/>
      <c r="AE460" s="352"/>
      <c r="AF460" s="352"/>
      <c r="AG460" s="352"/>
      <c r="AH460" s="352"/>
      <c r="AI460" s="352"/>
      <c r="AJ460" s="352"/>
      <c r="AK460" s="352"/>
      <c r="AL460" s="352"/>
      <c r="AM460" s="352"/>
      <c r="AN460" s="352"/>
      <c r="AO460" s="352"/>
      <c r="AP460" s="352"/>
      <c r="AQ460" s="352"/>
      <c r="AR460" s="352"/>
      <c r="AS460" s="352"/>
      <c r="AT460" s="352"/>
      <c r="AU460" s="352"/>
      <c r="AV460" s="352"/>
      <c r="AW460" s="352"/>
      <c r="AX460" s="352"/>
      <c r="AY460" s="352"/>
      <c r="AZ460" s="352"/>
      <c r="BA460" s="354"/>
      <c r="BB460" s="430"/>
      <c r="BC460" s="354"/>
      <c r="BD460" s="354"/>
      <c r="BE460" s="354"/>
      <c r="BF460" s="354"/>
      <c r="BG460" s="354"/>
      <c r="BH460" s="354"/>
      <c r="BI460" s="354"/>
      <c r="BJ460" s="354"/>
      <c r="BK460" s="354"/>
      <c r="BL460" s="354"/>
      <c r="BM460" s="354"/>
      <c r="BN460" s="354"/>
      <c r="BO460" s="354"/>
      <c r="BP460" s="354"/>
      <c r="BQ460" s="354"/>
      <c r="BR460" s="354"/>
      <c r="BS460" s="354"/>
      <c r="BT460" s="354"/>
      <c r="BU460" s="354"/>
      <c r="BV460" s="354"/>
      <c r="BW460" s="354"/>
      <c r="BX460" s="355"/>
      <c r="BY460" s="355"/>
      <c r="BZ460" s="355"/>
      <c r="CA460" s="355"/>
      <c r="CB460" s="355"/>
      <c r="CC460" s="355"/>
      <c r="CD460" s="355"/>
      <c r="CE460" s="355"/>
      <c r="CF460" s="355"/>
      <c r="CG460" s="355"/>
      <c r="CH460" s="355"/>
      <c r="CI460" s="355"/>
      <c r="CJ460" s="355"/>
      <c r="CK460" s="355"/>
      <c r="CL460" s="355"/>
      <c r="CM460" s="355"/>
      <c r="CN460" s="355"/>
      <c r="CO460" s="355"/>
      <c r="CP460" s="355"/>
      <c r="CQ460" s="355"/>
      <c r="CR460" s="355"/>
      <c r="CS460" s="355"/>
      <c r="CT460" s="355"/>
      <c r="CU460" s="355"/>
      <c r="CV460" s="355"/>
      <c r="CW460" s="355"/>
      <c r="CX460" s="355"/>
      <c r="CY460" s="355"/>
      <c r="CZ460" s="355"/>
    </row>
    <row r="461" s="359" customFormat="true" ht="25.15" customHeight="true" x14ac:dyDescent="0.2">
      <c r="C461" s="1044"/>
      <c r="D461" s="1045"/>
      <c r="E461" s="704" t="s">
        <v>250</v>
      </c>
      <c r="F461" s="615"/>
      <c r="G461" s="615"/>
      <c r="H461" s="1046" t="s">
        <v>357</v>
      </c>
      <c r="I461" s="1045"/>
      <c r="J461" s="722">
        <v>-5.1751135925319179E-3</v>
      </c>
      <c r="K461" s="615"/>
      <c r="L461" s="615"/>
      <c r="M461" s="1046" t="s">
        <v>221</v>
      </c>
      <c r="N461" s="1045"/>
      <c r="O461" s="723">
        <v>0.1610506549558417</v>
      </c>
      <c r="P461" s="615"/>
      <c r="Q461" s="615"/>
      <c r="X461" s="352"/>
      <c r="Y461" s="352"/>
      <c r="Z461" s="352"/>
      <c r="AA461" s="352"/>
      <c r="AB461" s="352"/>
      <c r="AC461" s="352"/>
      <c r="AD461" s="352"/>
      <c r="AE461" s="352"/>
      <c r="AF461" s="352"/>
      <c r="AG461" s="352"/>
      <c r="AH461" s="352"/>
      <c r="AI461" s="352"/>
      <c r="AJ461" s="352"/>
      <c r="AK461" s="352"/>
      <c r="AL461" s="352"/>
      <c r="AM461" s="352"/>
      <c r="AN461" s="352"/>
      <c r="AO461" s="352"/>
      <c r="AP461" s="352"/>
      <c r="AQ461" s="352"/>
      <c r="AR461" s="352"/>
      <c r="AS461" s="352"/>
      <c r="AT461" s="352"/>
      <c r="AU461" s="352"/>
      <c r="AV461" s="352"/>
      <c r="AW461" s="352"/>
      <c r="AX461" s="352"/>
      <c r="AY461" s="352"/>
      <c r="AZ461" s="352"/>
      <c r="BA461" s="354"/>
      <c r="BB461" s="430"/>
      <c r="BC461" s="354"/>
      <c r="BD461" s="354"/>
      <c r="BE461" s="354"/>
      <c r="BF461" s="354"/>
      <c r="BG461" s="354"/>
      <c r="BH461" s="354"/>
      <c r="BI461" s="354"/>
      <c r="BJ461" s="354"/>
      <c r="BK461" s="354"/>
      <c r="BL461" s="354"/>
      <c r="BM461" s="354"/>
      <c r="BN461" s="354"/>
      <c r="BO461" s="354"/>
      <c r="BP461" s="354"/>
      <c r="BQ461" s="354"/>
      <c r="BR461" s="354"/>
      <c r="BS461" s="354"/>
      <c r="BT461" s="354"/>
      <c r="BU461" s="354"/>
      <c r="BV461" s="354"/>
      <c r="BW461" s="354"/>
      <c r="BX461" s="355"/>
      <c r="BY461" s="355"/>
      <c r="BZ461" s="355"/>
      <c r="CA461" s="355"/>
      <c r="CB461" s="355"/>
      <c r="CC461" s="355"/>
      <c r="CD461" s="355"/>
      <c r="CE461" s="355"/>
      <c r="CF461" s="355"/>
      <c r="CG461" s="355"/>
      <c r="CH461" s="355"/>
      <c r="CI461" s="355"/>
      <c r="CJ461" s="355"/>
      <c r="CK461" s="355"/>
      <c r="CL461" s="355"/>
      <c r="CM461" s="355"/>
      <c r="CN461" s="355"/>
      <c r="CO461" s="355"/>
      <c r="CP461" s="355"/>
      <c r="CQ461" s="355"/>
      <c r="CR461" s="355"/>
      <c r="CS461" s="355"/>
      <c r="CT461" s="355"/>
      <c r="CU461" s="355"/>
      <c r="CV461" s="355"/>
      <c r="CW461" s="355"/>
      <c r="CX461" s="355"/>
      <c r="CY461" s="355"/>
      <c r="CZ461" s="355"/>
    </row>
    <row r="462" s="359" customFormat="true" ht="25.15" customHeight="true" x14ac:dyDescent="0.2">
      <c r="C462" s="1046" t="s">
        <v>222</v>
      </c>
      <c r="D462" s="1045"/>
      <c r="E462" s="718">
        <v>8.8308252472998186E-2</v>
      </c>
      <c r="F462" s="615"/>
      <c r="G462" s="615"/>
      <c r="H462" s="1046" t="s">
        <v>358</v>
      </c>
      <c r="I462" s="1045"/>
      <c r="J462" s="726">
        <v>1.8778915359046152E-3</v>
      </c>
      <c r="K462" s="615"/>
      <c r="L462" s="615"/>
      <c r="M462" s="1046" t="s">
        <v>215</v>
      </c>
      <c r="N462" s="1045"/>
      <c r="O462" s="723">
        <v>0.20644364287304012</v>
      </c>
      <c r="P462" s="615"/>
      <c r="Q462" s="615"/>
      <c r="X462" s="352"/>
      <c r="Y462" s="352"/>
      <c r="Z462" s="352"/>
      <c r="AA462" s="352"/>
      <c r="AB462" s="352"/>
      <c r="AC462" s="352"/>
      <c r="AD462" s="352"/>
      <c r="AE462" s="352"/>
      <c r="AF462" s="352"/>
      <c r="AG462" s="352"/>
      <c r="AH462" s="352"/>
      <c r="AI462" s="352"/>
      <c r="AJ462" s="352"/>
      <c r="AK462" s="352"/>
      <c r="AL462" s="352"/>
      <c r="AM462" s="352"/>
      <c r="AN462" s="352"/>
      <c r="AO462" s="352"/>
      <c r="AP462" s="352"/>
      <c r="AQ462" s="352"/>
      <c r="AR462" s="352"/>
      <c r="AS462" s="352"/>
      <c r="AT462" s="352"/>
      <c r="AU462" s="352"/>
      <c r="AV462" s="352"/>
      <c r="AW462" s="352"/>
      <c r="AX462" s="352"/>
      <c r="AY462" s="352"/>
      <c r="AZ462" s="352"/>
      <c r="BA462" s="354"/>
      <c r="BB462" s="430"/>
      <c r="BC462" s="354"/>
      <c r="BD462" s="354"/>
      <c r="BE462" s="354"/>
      <c r="BF462" s="354"/>
      <c r="BG462" s="354"/>
      <c r="BH462" s="354"/>
      <c r="BI462" s="354"/>
      <c r="BJ462" s="354"/>
      <c r="BK462" s="354"/>
      <c r="BL462" s="354"/>
      <c r="BM462" s="354"/>
      <c r="BN462" s="354"/>
      <c r="BO462" s="354"/>
      <c r="BP462" s="354"/>
      <c r="BQ462" s="354"/>
      <c r="BR462" s="354"/>
      <c r="BS462" s="354"/>
      <c r="BT462" s="354"/>
      <c r="BU462" s="354"/>
      <c r="BV462" s="354"/>
      <c r="BW462" s="354"/>
      <c r="BX462" s="355"/>
      <c r="BY462" s="355"/>
      <c r="BZ462" s="355"/>
      <c r="CA462" s="355"/>
      <c r="CB462" s="355"/>
      <c r="CC462" s="355"/>
      <c r="CD462" s="355"/>
      <c r="CE462" s="355"/>
      <c r="CF462" s="355"/>
      <c r="CG462" s="355"/>
      <c r="CH462" s="355"/>
      <c r="CI462" s="355"/>
      <c r="CJ462" s="355"/>
      <c r="CK462" s="355"/>
      <c r="CL462" s="355"/>
      <c r="CM462" s="355"/>
      <c r="CN462" s="355"/>
      <c r="CO462" s="355"/>
      <c r="CP462" s="355"/>
      <c r="CQ462" s="355"/>
      <c r="CR462" s="355"/>
      <c r="CS462" s="355"/>
      <c r="CT462" s="355"/>
      <c r="CU462" s="355"/>
      <c r="CV462" s="355"/>
      <c r="CW462" s="355"/>
      <c r="CX462" s="355"/>
      <c r="CY462" s="355"/>
      <c r="CZ462" s="355"/>
    </row>
    <row r="463" s="359" customFormat="true" ht="25.15" customHeight="true" x14ac:dyDescent="0.2">
      <c r="C463" s="1046" t="s">
        <v>221</v>
      </c>
      <c r="D463" s="1045"/>
      <c r="E463" s="721">
        <v>0.18403422938778358</v>
      </c>
      <c r="F463" s="615"/>
      <c r="G463" s="615"/>
      <c r="H463" s="1044"/>
      <c r="I463" s="1045"/>
      <c r="J463" s="631"/>
      <c r="K463" s="615"/>
      <c r="L463" s="615"/>
      <c r="M463" s="1046" t="s">
        <v>228</v>
      </c>
      <c r="N463" s="1045"/>
      <c r="O463" s="723">
        <v>9.8287805429094224E-2</v>
      </c>
      <c r="P463" s="615"/>
      <c r="Q463" s="615"/>
      <c r="X463" s="352"/>
      <c r="Y463" s="352"/>
      <c r="Z463" s="352"/>
      <c r="AA463" s="352"/>
      <c r="AB463" s="352"/>
      <c r="AC463" s="352"/>
      <c r="AD463" s="352"/>
      <c r="AE463" s="352"/>
      <c r="AF463" s="352"/>
      <c r="AG463" s="352"/>
      <c r="AH463" s="352"/>
      <c r="AI463" s="352"/>
      <c r="AJ463" s="352"/>
      <c r="AK463" s="352"/>
      <c r="AL463" s="352"/>
      <c r="AM463" s="352"/>
      <c r="AN463" s="352"/>
      <c r="AO463" s="352"/>
      <c r="AP463" s="352"/>
      <c r="AQ463" s="352"/>
      <c r="AR463" s="352"/>
      <c r="AS463" s="352"/>
      <c r="AT463" s="352"/>
      <c r="AU463" s="352"/>
      <c r="AV463" s="352"/>
      <c r="AW463" s="352"/>
      <c r="AX463" s="352"/>
      <c r="AY463" s="352"/>
      <c r="AZ463" s="352"/>
      <c r="BA463" s="354"/>
      <c r="BB463" s="430"/>
      <c r="BC463" s="354"/>
      <c r="BD463" s="354"/>
      <c r="BE463" s="354"/>
      <c r="BF463" s="354"/>
      <c r="BG463" s="354"/>
      <c r="BH463" s="354"/>
      <c r="BI463" s="354"/>
      <c r="BJ463" s="354"/>
      <c r="BK463" s="354"/>
      <c r="BL463" s="354"/>
      <c r="BM463" s="354"/>
      <c r="BN463" s="354"/>
      <c r="BO463" s="354"/>
      <c r="BP463" s="354"/>
      <c r="BQ463" s="354"/>
      <c r="BR463" s="354"/>
      <c r="BS463" s="354"/>
      <c r="BT463" s="354"/>
      <c r="BU463" s="354"/>
      <c r="BV463" s="354"/>
      <c r="BW463" s="354"/>
      <c r="BX463" s="355"/>
      <c r="BY463" s="355"/>
      <c r="BZ463" s="355"/>
      <c r="CA463" s="355"/>
      <c r="CB463" s="355"/>
      <c r="CC463" s="355"/>
      <c r="CD463" s="355"/>
      <c r="CE463" s="355"/>
      <c r="CF463" s="355"/>
      <c r="CG463" s="355"/>
      <c r="CH463" s="355"/>
      <c r="CI463" s="355"/>
      <c r="CJ463" s="355"/>
      <c r="CK463" s="355"/>
      <c r="CL463" s="355"/>
      <c r="CM463" s="355"/>
      <c r="CN463" s="355"/>
      <c r="CO463" s="355"/>
      <c r="CP463" s="355"/>
      <c r="CQ463" s="355"/>
      <c r="CR463" s="355"/>
      <c r="CS463" s="355"/>
      <c r="CT463" s="355"/>
      <c r="CU463" s="355"/>
      <c r="CV463" s="355"/>
      <c r="CW463" s="355"/>
      <c r="CX463" s="355"/>
      <c r="CY463" s="355"/>
      <c r="CZ463" s="355"/>
    </row>
    <row r="464" s="359" customFormat="true" ht="25.15" customHeight="true" x14ac:dyDescent="0.2">
      <c r="C464" s="1046" t="s">
        <v>215</v>
      </c>
      <c r="D464" s="1045"/>
      <c r="E464" s="721">
        <v>0.32064579819004874</v>
      </c>
      <c r="F464" s="615"/>
      <c r="G464" s="615"/>
      <c r="H464" s="1044"/>
      <c r="I464" s="1045"/>
      <c r="J464" s="631"/>
      <c r="K464" s="615"/>
      <c r="L464" s="615"/>
      <c r="M464" s="1046" t="s">
        <v>233</v>
      </c>
      <c r="N464" s="1045"/>
      <c r="O464" s="723">
        <v>1.8983095573786669E-2</v>
      </c>
      <c r="P464" s="615"/>
      <c r="Q464" s="615"/>
      <c r="X464" s="352"/>
      <c r="Y464" s="352"/>
      <c r="Z464" s="352"/>
      <c r="AA464" s="352"/>
      <c r="AB464" s="352"/>
      <c r="AC464" s="352"/>
      <c r="AD464" s="352"/>
      <c r="AE464" s="352"/>
      <c r="AF464" s="352"/>
      <c r="AG464" s="352"/>
      <c r="AH464" s="352"/>
      <c r="AI464" s="352"/>
      <c r="AJ464" s="352"/>
      <c r="AK464" s="352"/>
      <c r="AL464" s="352"/>
      <c r="AM464" s="352"/>
      <c r="AN464" s="352"/>
      <c r="AO464" s="352"/>
      <c r="AP464" s="352"/>
      <c r="AQ464" s="352"/>
      <c r="AR464" s="352"/>
      <c r="AS464" s="352"/>
      <c r="AT464" s="352"/>
      <c r="AU464" s="352"/>
      <c r="AV464" s="352"/>
      <c r="AW464" s="352"/>
      <c r="AX464" s="352"/>
      <c r="AY464" s="352"/>
      <c r="AZ464" s="352"/>
      <c r="BA464" s="354"/>
      <c r="BB464" s="430"/>
      <c r="BC464" s="354"/>
      <c r="BD464" s="354"/>
      <c r="BE464" s="354"/>
      <c r="BF464" s="354"/>
      <c r="BG464" s="354"/>
      <c r="BH464" s="354"/>
      <c r="BI464" s="354"/>
      <c r="BJ464" s="354"/>
      <c r="BK464" s="354"/>
      <c r="BL464" s="354"/>
      <c r="BM464" s="354"/>
      <c r="BN464" s="354"/>
      <c r="BO464" s="354"/>
      <c r="BP464" s="354"/>
      <c r="BQ464" s="354"/>
      <c r="BR464" s="354"/>
      <c r="BS464" s="354"/>
      <c r="BT464" s="354"/>
      <c r="BU464" s="354"/>
      <c r="BV464" s="354"/>
      <c r="BW464" s="354"/>
      <c r="BX464" s="355"/>
      <c r="BY464" s="355"/>
      <c r="BZ464" s="355"/>
      <c r="CA464" s="355"/>
      <c r="CB464" s="355"/>
      <c r="CC464" s="355"/>
      <c r="CD464" s="355"/>
      <c r="CE464" s="355"/>
      <c r="CF464" s="355"/>
      <c r="CG464" s="355"/>
      <c r="CH464" s="355"/>
      <c r="CI464" s="355"/>
      <c r="CJ464" s="355"/>
      <c r="CK464" s="355"/>
      <c r="CL464" s="355"/>
      <c r="CM464" s="355"/>
      <c r="CN464" s="355"/>
      <c r="CO464" s="355"/>
      <c r="CP464" s="355"/>
      <c r="CQ464" s="355"/>
      <c r="CR464" s="355"/>
      <c r="CS464" s="355"/>
      <c r="CT464" s="355"/>
      <c r="CU464" s="355"/>
      <c r="CV464" s="355"/>
      <c r="CW464" s="355"/>
      <c r="CX464" s="355"/>
      <c r="CY464" s="355"/>
      <c r="CZ464" s="355"/>
    </row>
    <row r="465" s="359" customFormat="true" ht="25.15" customHeight="true" x14ac:dyDescent="0.2">
      <c r="C465" s="1046" t="s">
        <v>228</v>
      </c>
      <c r="D465" s="1045"/>
      <c r="E465" s="721">
        <v>0.11941070291580271</v>
      </c>
      <c r="F465" s="615"/>
      <c r="G465" s="615"/>
      <c r="H465" s="1044"/>
      <c r="I465" s="1045"/>
      <c r="J465" s="615"/>
      <c r="K465" s="615"/>
      <c r="L465" s="615"/>
      <c r="M465" s="1046" t="s">
        <v>235</v>
      </c>
      <c r="N465" s="1045"/>
      <c r="O465" s="723">
        <v>9.6772755923171389E-2</v>
      </c>
      <c r="P465" s="615"/>
      <c r="Q465" s="615"/>
      <c r="X465" s="352"/>
      <c r="Y465" s="352"/>
      <c r="Z465" s="352"/>
      <c r="AA465" s="352"/>
      <c r="AB465" s="352"/>
      <c r="AC465" s="352"/>
      <c r="AD465" s="352"/>
      <c r="AE465" s="352"/>
      <c r="AF465" s="352"/>
      <c r="AG465" s="352"/>
      <c r="AH465" s="352"/>
      <c r="AI465" s="352"/>
      <c r="AJ465" s="352"/>
      <c r="AK465" s="352"/>
      <c r="AL465" s="352"/>
      <c r="AM465" s="352"/>
      <c r="AN465" s="352"/>
      <c r="AO465" s="352"/>
      <c r="AP465" s="352"/>
      <c r="AQ465" s="352"/>
      <c r="AR465" s="352"/>
      <c r="AS465" s="352"/>
      <c r="AT465" s="352"/>
      <c r="AU465" s="352"/>
      <c r="AV465" s="352"/>
      <c r="AW465" s="352"/>
      <c r="AX465" s="352"/>
      <c r="AY465" s="352"/>
      <c r="AZ465" s="352"/>
      <c r="BA465" s="354"/>
      <c r="BB465" s="430"/>
      <c r="BC465" s="354"/>
      <c r="BD465" s="354"/>
      <c r="BE465" s="354"/>
      <c r="BF465" s="354"/>
      <c r="BG465" s="354"/>
      <c r="BH465" s="354"/>
      <c r="BI465" s="354"/>
      <c r="BJ465" s="354"/>
      <c r="BK465" s="354"/>
      <c r="BL465" s="354"/>
      <c r="BM465" s="354"/>
      <c r="BN465" s="354"/>
      <c r="BO465" s="354"/>
      <c r="BP465" s="354"/>
      <c r="BQ465" s="354"/>
      <c r="BR465" s="354"/>
      <c r="BS465" s="354"/>
      <c r="BT465" s="354"/>
      <c r="BU465" s="354"/>
      <c r="BV465" s="354"/>
      <c r="BW465" s="354"/>
      <c r="BX465" s="355"/>
      <c r="BY465" s="355"/>
      <c r="BZ465" s="355"/>
      <c r="CA465" s="355"/>
      <c r="CB465" s="355"/>
      <c r="CC465" s="355"/>
      <c r="CD465" s="355"/>
      <c r="CE465" s="355"/>
      <c r="CF465" s="355"/>
      <c r="CG465" s="355"/>
      <c r="CH465" s="355"/>
      <c r="CI465" s="355"/>
      <c r="CJ465" s="355"/>
      <c r="CK465" s="355"/>
      <c r="CL465" s="355"/>
      <c r="CM465" s="355"/>
      <c r="CN465" s="355"/>
      <c r="CO465" s="355"/>
      <c r="CP465" s="355"/>
      <c r="CQ465" s="355"/>
      <c r="CR465" s="355"/>
      <c r="CS465" s="355"/>
      <c r="CT465" s="355"/>
      <c r="CU465" s="355"/>
      <c r="CV465" s="355"/>
      <c r="CW465" s="355"/>
      <c r="CX465" s="355"/>
      <c r="CY465" s="355"/>
      <c r="CZ465" s="355"/>
    </row>
    <row r="466" s="359" customFormat="true" ht="25.15" customHeight="true" x14ac:dyDescent="0.2">
      <c r="C466" s="1046" t="s">
        <v>233</v>
      </c>
      <c r="D466" s="1045"/>
      <c r="E466" s="721">
        <v>5.0602859375570526E-2</v>
      </c>
      <c r="F466" s="615"/>
      <c r="G466" s="615"/>
      <c r="H466" s="1047" t="s">
        <v>249</v>
      </c>
      <c r="I466" s="1045"/>
      <c r="J466" s="1045"/>
      <c r="K466" s="615"/>
      <c r="L466" s="615"/>
      <c r="M466" s="1046" t="s">
        <v>226</v>
      </c>
      <c r="N466" s="1045"/>
      <c r="O466" s="723">
        <v>6.2222400903229017E-2</v>
      </c>
      <c r="P466" s="615"/>
      <c r="Q466" s="615"/>
      <c r="X466" s="352"/>
      <c r="Y466" s="352"/>
      <c r="Z466" s="352"/>
      <c r="AA466" s="352"/>
      <c r="AB466" s="352"/>
      <c r="AC466" s="352"/>
      <c r="AD466" s="352"/>
      <c r="AE466" s="352"/>
      <c r="AF466" s="352"/>
      <c r="AG466" s="352"/>
      <c r="AH466" s="352"/>
      <c r="AI466" s="352"/>
      <c r="AJ466" s="352"/>
      <c r="AK466" s="352"/>
      <c r="AL466" s="352"/>
      <c r="AM466" s="352"/>
      <c r="AN466" s="352"/>
      <c r="AO466" s="352"/>
      <c r="AP466" s="352"/>
      <c r="AQ466" s="352"/>
      <c r="AR466" s="352"/>
      <c r="AS466" s="352"/>
      <c r="AT466" s="352"/>
      <c r="AU466" s="352"/>
      <c r="AV466" s="352"/>
      <c r="AW466" s="352"/>
      <c r="AX466" s="352"/>
      <c r="AY466" s="352"/>
      <c r="AZ466" s="352"/>
      <c r="BA466" s="354"/>
      <c r="BB466" s="430"/>
      <c r="BC466" s="354"/>
      <c r="BD466" s="354"/>
      <c r="BE466" s="354"/>
      <c r="BF466" s="354"/>
      <c r="BG466" s="354"/>
      <c r="BH466" s="354"/>
      <c r="BI466" s="354"/>
      <c r="BJ466" s="354"/>
      <c r="BK466" s="354"/>
      <c r="BL466" s="354"/>
      <c r="BM466" s="354"/>
      <c r="BN466" s="354"/>
      <c r="BO466" s="354"/>
      <c r="BP466" s="354"/>
      <c r="BQ466" s="354"/>
      <c r="BR466" s="354"/>
      <c r="BS466" s="354"/>
      <c r="BT466" s="354"/>
      <c r="BU466" s="354"/>
      <c r="BV466" s="354"/>
      <c r="BW466" s="354"/>
      <c r="BX466" s="355"/>
      <c r="BY466" s="355"/>
      <c r="BZ466" s="355"/>
      <c r="CA466" s="355"/>
      <c r="CB466" s="355"/>
      <c r="CC466" s="355"/>
      <c r="CD466" s="355"/>
      <c r="CE466" s="355"/>
      <c r="CF466" s="355"/>
      <c r="CG466" s="355"/>
      <c r="CH466" s="355"/>
      <c r="CI466" s="355"/>
      <c r="CJ466" s="355"/>
      <c r="CK466" s="355"/>
      <c r="CL466" s="355"/>
      <c r="CM466" s="355"/>
      <c r="CN466" s="355"/>
      <c r="CO466" s="355"/>
      <c r="CP466" s="355"/>
      <c r="CQ466" s="355"/>
      <c r="CR466" s="355"/>
      <c r="CS466" s="355"/>
      <c r="CT466" s="355"/>
      <c r="CU466" s="355"/>
      <c r="CV466" s="355"/>
      <c r="CW466" s="355"/>
      <c r="CX466" s="355"/>
      <c r="CY466" s="355"/>
      <c r="CZ466" s="355"/>
    </row>
    <row r="467" s="359" customFormat="true" ht="25.15" customHeight="true" x14ac:dyDescent="0.2">
      <c r="C467" s="1046" t="s">
        <v>235</v>
      </c>
      <c r="D467" s="1045"/>
      <c r="E467" s="721">
        <v>4.3654758509940383E-2</v>
      </c>
      <c r="F467" s="615"/>
      <c r="G467" s="615"/>
      <c r="H467" s="1044"/>
      <c r="I467" s="1045"/>
      <c r="J467" s="705" t="s">
        <v>250</v>
      </c>
      <c r="K467" s="615"/>
      <c r="L467" s="615"/>
      <c r="M467" s="1046" t="s">
        <v>316</v>
      </c>
      <c r="N467" s="1045"/>
      <c r="O467" s="723">
        <v>0.22885679137902196</v>
      </c>
      <c r="P467" s="615"/>
      <c r="Q467" s="615"/>
      <c r="X467" s="352"/>
      <c r="Y467" s="352"/>
      <c r="Z467" s="352"/>
      <c r="AA467" s="352"/>
      <c r="AB467" s="352"/>
      <c r="AC467" s="352"/>
      <c r="AD467" s="352"/>
      <c r="AE467" s="352"/>
      <c r="AF467" s="352"/>
      <c r="AG467" s="352"/>
      <c r="AH467" s="352"/>
      <c r="AI467" s="352"/>
      <c r="AJ467" s="352"/>
      <c r="AK467" s="352"/>
      <c r="AL467" s="352"/>
      <c r="AM467" s="352"/>
      <c r="AN467" s="352"/>
      <c r="AO467" s="352"/>
      <c r="AP467" s="352"/>
      <c r="AQ467" s="352"/>
      <c r="AR467" s="352"/>
      <c r="AS467" s="352"/>
      <c r="AT467" s="352"/>
      <c r="AU467" s="352"/>
      <c r="AV467" s="352"/>
      <c r="AW467" s="352"/>
      <c r="AX467" s="352"/>
      <c r="AY467" s="352"/>
      <c r="AZ467" s="352"/>
      <c r="BA467" s="354"/>
      <c r="BB467" s="430"/>
      <c r="BC467" s="354"/>
      <c r="BD467" s="354"/>
      <c r="BE467" s="354"/>
      <c r="BF467" s="354"/>
      <c r="BG467" s="354"/>
      <c r="BH467" s="354"/>
      <c r="BI467" s="354"/>
      <c r="BJ467" s="354"/>
      <c r="BK467" s="354"/>
      <c r="BL467" s="354"/>
      <c r="BM467" s="354"/>
      <c r="BN467" s="354"/>
      <c r="BO467" s="354"/>
      <c r="BP467" s="354"/>
      <c r="BQ467" s="354"/>
      <c r="BR467" s="354"/>
      <c r="BS467" s="354"/>
      <c r="BT467" s="354"/>
      <c r="BU467" s="354"/>
      <c r="BV467" s="354"/>
      <c r="BW467" s="354"/>
      <c r="BX467" s="355"/>
      <c r="BY467" s="355"/>
      <c r="BZ467" s="355"/>
      <c r="CA467" s="355"/>
      <c r="CB467" s="355"/>
      <c r="CC467" s="355"/>
      <c r="CD467" s="355"/>
      <c r="CE467" s="355"/>
      <c r="CF467" s="355"/>
      <c r="CG467" s="355"/>
      <c r="CH467" s="355"/>
      <c r="CI467" s="355"/>
      <c r="CJ467" s="355"/>
      <c r="CK467" s="355"/>
      <c r="CL467" s="355"/>
      <c r="CM467" s="355"/>
      <c r="CN467" s="355"/>
      <c r="CO467" s="355"/>
      <c r="CP467" s="355"/>
      <c r="CQ467" s="355"/>
      <c r="CR467" s="355"/>
      <c r="CS467" s="355"/>
      <c r="CT467" s="355"/>
      <c r="CU467" s="355"/>
      <c r="CV467" s="355"/>
      <c r="CW467" s="355"/>
      <c r="CX467" s="355"/>
      <c r="CY467" s="355"/>
      <c r="CZ467" s="355"/>
    </row>
    <row r="468" s="359" customFormat="true" ht="25.15" customHeight="true" x14ac:dyDescent="0.2">
      <c r="C468" s="1046" t="s">
        <v>226</v>
      </c>
      <c r="D468" s="1045"/>
      <c r="E468" s="721">
        <v>0.1499982228773232</v>
      </c>
      <c r="F468" s="615"/>
      <c r="G468" s="615"/>
      <c r="H468" s="1046" t="s">
        <v>222</v>
      </c>
      <c r="I468" s="1045"/>
      <c r="J468" s="719">
        <v>0.13842674146218772</v>
      </c>
      <c r="K468" s="615"/>
      <c r="L468" s="615"/>
      <c r="M468" s="1046" t="s">
        <v>320</v>
      </c>
      <c r="N468" s="1045"/>
      <c r="O468" s="723">
        <v>0.10182908860314914</v>
      </c>
      <c r="P468" s="615"/>
      <c r="Q468" s="615"/>
      <c r="X468" s="352"/>
      <c r="Y468" s="352"/>
      <c r="Z468" s="352"/>
      <c r="AA468" s="352"/>
      <c r="AB468" s="352"/>
      <c r="AC468" s="352"/>
      <c r="AD468" s="352"/>
      <c r="AE468" s="352"/>
      <c r="AF468" s="352"/>
      <c r="AG468" s="352"/>
      <c r="AH468" s="352"/>
      <c r="AI468" s="352"/>
      <c r="AJ468" s="352"/>
      <c r="AK468" s="352"/>
      <c r="AL468" s="352"/>
      <c r="AM468" s="352"/>
      <c r="AN468" s="352"/>
      <c r="AO468" s="352"/>
      <c r="AP468" s="352"/>
      <c r="AQ468" s="352"/>
      <c r="AR468" s="352"/>
      <c r="AS468" s="352"/>
      <c r="AT468" s="352"/>
      <c r="AU468" s="352"/>
      <c r="AV468" s="352"/>
      <c r="AW468" s="352"/>
      <c r="AX468" s="352"/>
      <c r="AY468" s="352"/>
      <c r="AZ468" s="352"/>
      <c r="BA468" s="354"/>
      <c r="BB468" s="430"/>
      <c r="BC468" s="354"/>
      <c r="BD468" s="354"/>
      <c r="BE468" s="354"/>
      <c r="BF468" s="354"/>
      <c r="BG468" s="354"/>
      <c r="BH468" s="354"/>
      <c r="BI468" s="354"/>
      <c r="BJ468" s="354"/>
      <c r="BK468" s="354"/>
      <c r="BL468" s="354"/>
      <c r="BM468" s="354"/>
      <c r="BN468" s="354"/>
      <c r="BO468" s="354"/>
      <c r="BP468" s="354"/>
      <c r="BQ468" s="354"/>
      <c r="BR468" s="354"/>
      <c r="BS468" s="354"/>
      <c r="BT468" s="354"/>
      <c r="BU468" s="354"/>
      <c r="BV468" s="354"/>
      <c r="BW468" s="354"/>
      <c r="BX468" s="355"/>
      <c r="BY468" s="355"/>
      <c r="BZ468" s="355"/>
      <c r="CA468" s="355"/>
      <c r="CB468" s="355"/>
      <c r="CC468" s="355"/>
      <c r="CD468" s="355"/>
      <c r="CE468" s="355"/>
      <c r="CF468" s="355"/>
      <c r="CG468" s="355"/>
      <c r="CH468" s="355"/>
      <c r="CI468" s="355"/>
      <c r="CJ468" s="355"/>
      <c r="CK468" s="355"/>
      <c r="CL468" s="355"/>
      <c r="CM468" s="355"/>
      <c r="CN468" s="355"/>
      <c r="CO468" s="355"/>
      <c r="CP468" s="355"/>
      <c r="CQ468" s="355"/>
      <c r="CR468" s="355"/>
      <c r="CS468" s="355"/>
      <c r="CT468" s="355"/>
      <c r="CU468" s="355"/>
      <c r="CV468" s="355"/>
      <c r="CW468" s="355"/>
      <c r="CX468" s="355"/>
      <c r="CY468" s="355"/>
      <c r="CZ468" s="355"/>
    </row>
    <row r="469" s="359" customFormat="true" ht="25.15" customHeight="true" x14ac:dyDescent="0.2">
      <c r="C469" s="1046" t="s">
        <v>316</v>
      </c>
      <c r="D469" s="1045"/>
      <c r="E469" s="721">
        <v>0.37824921975076337</v>
      </c>
      <c r="F469" s="615"/>
      <c r="G469" s="615"/>
      <c r="H469" s="1046" t="s">
        <v>221</v>
      </c>
      <c r="I469" s="1045"/>
      <c r="J469" s="722">
        <v>0.14959316786548604</v>
      </c>
      <c r="K469" s="615"/>
      <c r="L469" s="615"/>
      <c r="M469" s="1046" t="s">
        <v>331</v>
      </c>
      <c r="N469" s="1045"/>
      <c r="O469" s="723">
        <v>4.7013240791366588E-3</v>
      </c>
      <c r="P469" s="615"/>
      <c r="Q469" s="615"/>
      <c r="X469" s="352"/>
      <c r="Y469" s="352"/>
      <c r="Z469" s="352"/>
      <c r="AA469" s="352"/>
      <c r="AB469" s="352"/>
      <c r="AC469" s="352"/>
      <c r="AD469" s="352"/>
      <c r="AE469" s="352"/>
      <c r="AF469" s="352"/>
      <c r="AG469" s="352"/>
      <c r="AH469" s="352"/>
      <c r="AI469" s="352"/>
      <c r="AJ469" s="352"/>
      <c r="AK469" s="352"/>
      <c r="AL469" s="352"/>
      <c r="AM469" s="352"/>
      <c r="AN469" s="352"/>
      <c r="AO469" s="352"/>
      <c r="AP469" s="352"/>
      <c r="AQ469" s="352"/>
      <c r="AR469" s="352"/>
      <c r="AS469" s="352"/>
      <c r="AT469" s="352"/>
      <c r="AU469" s="352"/>
      <c r="AV469" s="352"/>
      <c r="AW469" s="352"/>
      <c r="AX469" s="352"/>
      <c r="AY469" s="352"/>
      <c r="AZ469" s="352"/>
      <c r="BA469" s="354"/>
      <c r="BB469" s="430"/>
      <c r="BC469" s="354"/>
      <c r="BD469" s="354"/>
      <c r="BE469" s="354"/>
      <c r="BF469" s="354"/>
      <c r="BG469" s="354"/>
      <c r="BH469" s="354"/>
      <c r="BI469" s="354"/>
      <c r="BJ469" s="354"/>
      <c r="BK469" s="354"/>
      <c r="BL469" s="354"/>
      <c r="BM469" s="354"/>
      <c r="BN469" s="354"/>
      <c r="BO469" s="354"/>
      <c r="BP469" s="354"/>
      <c r="BQ469" s="354"/>
      <c r="BR469" s="354"/>
      <c r="BS469" s="354"/>
      <c r="BT469" s="354"/>
      <c r="BU469" s="354"/>
      <c r="BV469" s="354"/>
      <c r="BW469" s="354"/>
      <c r="BX469" s="355"/>
      <c r="BY469" s="355"/>
      <c r="BZ469" s="355"/>
      <c r="CA469" s="355"/>
      <c r="CB469" s="355"/>
      <c r="CC469" s="355"/>
      <c r="CD469" s="355"/>
      <c r="CE469" s="355"/>
      <c r="CF469" s="355"/>
      <c r="CG469" s="355"/>
      <c r="CH469" s="355"/>
      <c r="CI469" s="355"/>
      <c r="CJ469" s="355"/>
      <c r="CK469" s="355"/>
      <c r="CL469" s="355"/>
      <c r="CM469" s="355"/>
      <c r="CN469" s="355"/>
      <c r="CO469" s="355"/>
      <c r="CP469" s="355"/>
      <c r="CQ469" s="355"/>
      <c r="CR469" s="355"/>
      <c r="CS469" s="355"/>
      <c r="CT469" s="355"/>
      <c r="CU469" s="355"/>
      <c r="CV469" s="355"/>
      <c r="CW469" s="355"/>
      <c r="CX469" s="355"/>
      <c r="CY469" s="355"/>
      <c r="CZ469" s="355"/>
    </row>
    <row r="470" s="359" customFormat="true" ht="25.15" customHeight="true" x14ac:dyDescent="0.2">
      <c r="C470" s="1046" t="s">
        <v>320</v>
      </c>
      <c r="D470" s="1045"/>
      <c r="E470" s="721">
        <v>0.21827694240515313</v>
      </c>
      <c r="F470" s="615"/>
      <c r="G470" s="615"/>
      <c r="H470" s="1046" t="s">
        <v>215</v>
      </c>
      <c r="I470" s="1045"/>
      <c r="J470" s="722">
        <v>0.36227384866466189</v>
      </c>
      <c r="K470" s="615"/>
      <c r="L470" s="615"/>
      <c r="M470" s="1046" t="s">
        <v>347</v>
      </c>
      <c r="N470" s="1045"/>
      <c r="O470" s="723">
        <v>9.7476154148304125E-3</v>
      </c>
      <c r="P470" s="615"/>
      <c r="Q470" s="615"/>
      <c r="X470" s="352"/>
      <c r="Y470" s="352"/>
      <c r="Z470" s="352"/>
      <c r="AA470" s="352"/>
      <c r="AB470" s="352"/>
      <c r="AC470" s="352"/>
      <c r="AD470" s="352"/>
      <c r="AE470" s="352"/>
      <c r="AF470" s="352"/>
      <c r="AG470" s="352"/>
      <c r="AH470" s="352"/>
      <c r="AI470" s="352"/>
      <c r="AJ470" s="352"/>
      <c r="AK470" s="352"/>
      <c r="AL470" s="352"/>
      <c r="AM470" s="352"/>
      <c r="AN470" s="352"/>
      <c r="AO470" s="352"/>
      <c r="AP470" s="352"/>
      <c r="AQ470" s="352"/>
      <c r="AR470" s="352"/>
      <c r="AS470" s="352"/>
      <c r="AT470" s="352"/>
      <c r="AU470" s="352"/>
      <c r="AV470" s="352"/>
      <c r="AW470" s="352"/>
      <c r="AX470" s="352"/>
      <c r="AY470" s="352"/>
      <c r="AZ470" s="352"/>
      <c r="BA470" s="354"/>
      <c r="BB470" s="430"/>
      <c r="BC470" s="354"/>
      <c r="BD470" s="354"/>
      <c r="BE470" s="354"/>
      <c r="BF470" s="354"/>
      <c r="BG470" s="354"/>
      <c r="BH470" s="354"/>
      <c r="BI470" s="354"/>
      <c r="BJ470" s="354"/>
      <c r="BK470" s="354"/>
      <c r="BL470" s="354"/>
      <c r="BM470" s="354"/>
      <c r="BN470" s="354"/>
      <c r="BO470" s="354"/>
      <c r="BP470" s="354"/>
      <c r="BQ470" s="354"/>
      <c r="BR470" s="354"/>
      <c r="BS470" s="354"/>
      <c r="BT470" s="354"/>
      <c r="BU470" s="354"/>
      <c r="BV470" s="354"/>
      <c r="BW470" s="354"/>
      <c r="BX470" s="355"/>
      <c r="BY470" s="355"/>
      <c r="BZ470" s="355"/>
      <c r="CA470" s="355"/>
      <c r="CB470" s="355"/>
      <c r="CC470" s="355"/>
      <c r="CD470" s="355"/>
      <c r="CE470" s="355"/>
      <c r="CF470" s="355"/>
      <c r="CG470" s="355"/>
      <c r="CH470" s="355"/>
      <c r="CI470" s="355"/>
      <c r="CJ470" s="355"/>
      <c r="CK470" s="355"/>
      <c r="CL470" s="355"/>
      <c r="CM470" s="355"/>
      <c r="CN470" s="355"/>
      <c r="CO470" s="355"/>
      <c r="CP470" s="355"/>
      <c r="CQ470" s="355"/>
      <c r="CR470" s="355"/>
      <c r="CS470" s="355"/>
      <c r="CT470" s="355"/>
      <c r="CU470" s="355"/>
      <c r="CV470" s="355"/>
      <c r="CW470" s="355"/>
      <c r="CX470" s="355"/>
      <c r="CY470" s="355"/>
      <c r="CZ470" s="355"/>
    </row>
    <row r="471" s="359" customFormat="true" ht="25.15" customHeight="true" x14ac:dyDescent="0.2">
      <c r="C471" s="1046" t="s">
        <v>318</v>
      </c>
      <c r="D471" s="1045"/>
      <c r="E471" s="721">
        <v>0.25158939613814285</v>
      </c>
      <c r="F471" s="615"/>
      <c r="G471" s="615"/>
      <c r="H471" s="1046" t="s">
        <v>228</v>
      </c>
      <c r="I471" s="1045"/>
      <c r="J471" s="722">
        <v>0.15917902541315931</v>
      </c>
      <c r="K471" s="615"/>
      <c r="L471" s="615"/>
      <c r="M471" s="1046" t="s">
        <v>345</v>
      </c>
      <c r="N471" s="1045"/>
      <c r="O471" s="723">
        <v>6.81663985785685E-3</v>
      </c>
      <c r="P471" s="615"/>
      <c r="Q471" s="615"/>
      <c r="X471" s="352"/>
      <c r="Y471" s="352"/>
      <c r="Z471" s="352"/>
      <c r="AA471" s="352"/>
      <c r="AB471" s="352"/>
      <c r="AC471" s="352"/>
      <c r="AD471" s="352"/>
      <c r="AE471" s="352"/>
      <c r="AF471" s="352"/>
      <c r="AG471" s="352"/>
      <c r="AH471" s="352"/>
      <c r="AI471" s="352"/>
      <c r="AJ471" s="352"/>
      <c r="AK471" s="352"/>
      <c r="AL471" s="352"/>
      <c r="AM471" s="352"/>
      <c r="AN471" s="352"/>
      <c r="AO471" s="352"/>
      <c r="AP471" s="352"/>
      <c r="AQ471" s="352"/>
      <c r="AR471" s="352"/>
      <c r="AS471" s="352"/>
      <c r="AT471" s="352"/>
      <c r="AU471" s="352"/>
      <c r="AV471" s="352"/>
      <c r="AW471" s="352"/>
      <c r="AX471" s="352"/>
      <c r="AY471" s="352"/>
      <c r="AZ471" s="352"/>
      <c r="BA471" s="354"/>
      <c r="BB471" s="430"/>
      <c r="BC471" s="354"/>
      <c r="BD471" s="354"/>
      <c r="BE471" s="354"/>
      <c r="BF471" s="354"/>
      <c r="BG471" s="354"/>
      <c r="BH471" s="354"/>
      <c r="BI471" s="354"/>
      <c r="BJ471" s="354"/>
      <c r="BK471" s="354"/>
      <c r="BL471" s="354"/>
      <c r="BM471" s="354"/>
      <c r="BN471" s="354"/>
      <c r="BO471" s="354"/>
      <c r="BP471" s="354"/>
      <c r="BQ471" s="354"/>
      <c r="BR471" s="354"/>
      <c r="BS471" s="354"/>
      <c r="BT471" s="354"/>
      <c r="BU471" s="354"/>
      <c r="BV471" s="354"/>
      <c r="BW471" s="354"/>
      <c r="BX471" s="355"/>
      <c r="BY471" s="355"/>
      <c r="BZ471" s="355"/>
      <c r="CA471" s="355"/>
      <c r="CB471" s="355"/>
      <c r="CC471" s="355"/>
      <c r="CD471" s="355"/>
      <c r="CE471" s="355"/>
      <c r="CF471" s="355"/>
      <c r="CG471" s="355"/>
      <c r="CH471" s="355"/>
      <c r="CI471" s="355"/>
      <c r="CJ471" s="355"/>
      <c r="CK471" s="355"/>
      <c r="CL471" s="355"/>
      <c r="CM471" s="355"/>
      <c r="CN471" s="355"/>
      <c r="CO471" s="355"/>
      <c r="CP471" s="355"/>
      <c r="CQ471" s="355"/>
      <c r="CR471" s="355"/>
      <c r="CS471" s="355"/>
      <c r="CT471" s="355"/>
      <c r="CU471" s="355"/>
      <c r="CV471" s="355"/>
      <c r="CW471" s="355"/>
      <c r="CX471" s="355"/>
      <c r="CY471" s="355"/>
      <c r="CZ471" s="355"/>
    </row>
    <row r="472" s="359" customFormat="true" ht="25.15" customHeight="true" x14ac:dyDescent="0.2">
      <c r="C472" s="1046" t="s">
        <v>314</v>
      </c>
      <c r="D472" s="1045"/>
      <c r="E472" s="721">
        <v>0.30482234046512874</v>
      </c>
      <c r="F472" s="615"/>
      <c r="G472" s="615"/>
      <c r="H472" s="1046" t="s">
        <v>233</v>
      </c>
      <c r="I472" s="1045"/>
      <c r="J472" s="722">
        <v>5.4863691583434342E-2</v>
      </c>
      <c r="K472" s="615"/>
      <c r="L472" s="615"/>
      <c r="M472" s="1046" t="s">
        <v>329</v>
      </c>
      <c r="N472" s="1045"/>
      <c r="O472" s="723">
        <v>3.915674868832042E-2</v>
      </c>
      <c r="P472" s="615"/>
      <c r="Q472" s="615"/>
      <c r="X472" s="352"/>
      <c r="Y472" s="352"/>
      <c r="Z472" s="352"/>
      <c r="AA472" s="352"/>
      <c r="AB472" s="352"/>
      <c r="AC472" s="352"/>
      <c r="AD472" s="352"/>
      <c r="AE472" s="352"/>
      <c r="AF472" s="352"/>
      <c r="AG472" s="352"/>
      <c r="AH472" s="352"/>
      <c r="AI472" s="352"/>
      <c r="AJ472" s="352"/>
      <c r="AK472" s="352"/>
      <c r="AL472" s="352"/>
      <c r="AM472" s="352"/>
      <c r="AN472" s="352"/>
      <c r="AO472" s="352"/>
      <c r="AP472" s="352"/>
      <c r="AQ472" s="352"/>
      <c r="AR472" s="352"/>
      <c r="AS472" s="352"/>
      <c r="AT472" s="352"/>
      <c r="AU472" s="352"/>
      <c r="AV472" s="352"/>
      <c r="AW472" s="352"/>
      <c r="AX472" s="352"/>
      <c r="AY472" s="352"/>
      <c r="AZ472" s="352"/>
      <c r="BA472" s="354"/>
      <c r="BB472" s="430"/>
      <c r="BC472" s="354"/>
      <c r="BD472" s="354"/>
      <c r="BE472" s="354"/>
      <c r="BF472" s="354"/>
      <c r="BG472" s="354"/>
      <c r="BH472" s="354"/>
      <c r="BI472" s="354"/>
      <c r="BJ472" s="354"/>
      <c r="BK472" s="354"/>
      <c r="BL472" s="354"/>
      <c r="BM472" s="354"/>
      <c r="BN472" s="354"/>
      <c r="BO472" s="354"/>
      <c r="BP472" s="354"/>
      <c r="BQ472" s="354"/>
      <c r="BR472" s="354"/>
      <c r="BS472" s="354"/>
      <c r="BT472" s="354"/>
      <c r="BU472" s="354"/>
      <c r="BV472" s="354"/>
      <c r="BW472" s="354"/>
      <c r="BX472" s="355"/>
      <c r="BY472" s="355"/>
      <c r="BZ472" s="355"/>
      <c r="CA472" s="355"/>
      <c r="CB472" s="355"/>
      <c r="CC472" s="355"/>
      <c r="CD472" s="355"/>
      <c r="CE472" s="355"/>
      <c r="CF472" s="355"/>
      <c r="CG472" s="355"/>
      <c r="CH472" s="355"/>
      <c r="CI472" s="355"/>
      <c r="CJ472" s="355"/>
      <c r="CK472" s="355"/>
      <c r="CL472" s="355"/>
      <c r="CM472" s="355"/>
      <c r="CN472" s="355"/>
      <c r="CO472" s="355"/>
      <c r="CP472" s="355"/>
      <c r="CQ472" s="355"/>
      <c r="CR472" s="355"/>
      <c r="CS472" s="355"/>
      <c r="CT472" s="355"/>
      <c r="CU472" s="355"/>
      <c r="CV472" s="355"/>
      <c r="CW472" s="355"/>
      <c r="CX472" s="355"/>
      <c r="CY472" s="355"/>
      <c r="CZ472" s="355"/>
    </row>
    <row r="473" s="359" customFormat="true" ht="25.15" customHeight="true" x14ac:dyDescent="0.2">
      <c r="C473" s="1046" t="s">
        <v>321</v>
      </c>
      <c r="D473" s="1045"/>
      <c r="E473" s="721">
        <v>0.23434370309328309</v>
      </c>
      <c r="F473" s="615"/>
      <c r="G473" s="615"/>
      <c r="H473" s="1046" t="s">
        <v>235</v>
      </c>
      <c r="I473" s="1045"/>
      <c r="J473" s="722">
        <v>2.6948894331113284E-2</v>
      </c>
      <c r="K473" s="615"/>
      <c r="L473" s="615"/>
      <c r="M473" s="1046" t="s">
        <v>336</v>
      </c>
      <c r="N473" s="1045"/>
      <c r="O473" s="723">
        <v>3.0347217368413497E-2</v>
      </c>
      <c r="P473" s="615"/>
      <c r="Q473" s="615"/>
      <c r="X473" s="352"/>
      <c r="Y473" s="352"/>
      <c r="Z473" s="352"/>
      <c r="AA473" s="352"/>
      <c r="AB473" s="352"/>
      <c r="AC473" s="352"/>
      <c r="AD473" s="352"/>
      <c r="AE473" s="352"/>
      <c r="AF473" s="352"/>
      <c r="AG473" s="352"/>
      <c r="AH473" s="352"/>
      <c r="AI473" s="352"/>
      <c r="AJ473" s="352"/>
      <c r="AK473" s="352"/>
      <c r="AL473" s="352"/>
      <c r="AM473" s="352"/>
      <c r="AN473" s="352"/>
      <c r="AO473" s="352"/>
      <c r="AP473" s="352"/>
      <c r="AQ473" s="352"/>
      <c r="AR473" s="352"/>
      <c r="AS473" s="352"/>
      <c r="AT473" s="352"/>
      <c r="AU473" s="352"/>
      <c r="AV473" s="352"/>
      <c r="AW473" s="352"/>
      <c r="AX473" s="352"/>
      <c r="AY473" s="352"/>
      <c r="AZ473" s="352"/>
      <c r="BA473" s="354"/>
      <c r="BB473" s="430"/>
      <c r="BC473" s="354"/>
      <c r="BD473" s="354"/>
      <c r="BE473" s="354"/>
      <c r="BF473" s="354"/>
      <c r="BG473" s="354"/>
      <c r="BH473" s="354"/>
      <c r="BI473" s="354"/>
      <c r="BJ473" s="354"/>
      <c r="BK473" s="354"/>
      <c r="BL473" s="354"/>
      <c r="BM473" s="354"/>
      <c r="BN473" s="354"/>
      <c r="BO473" s="354"/>
      <c r="BP473" s="354"/>
      <c r="BQ473" s="354"/>
      <c r="BR473" s="354"/>
      <c r="BS473" s="354"/>
      <c r="BT473" s="354"/>
      <c r="BU473" s="354"/>
      <c r="BV473" s="354"/>
      <c r="BW473" s="354"/>
      <c r="BX473" s="355"/>
      <c r="BY473" s="355"/>
      <c r="BZ473" s="355"/>
      <c r="CA473" s="355"/>
      <c r="CB473" s="355"/>
      <c r="CC473" s="355"/>
      <c r="CD473" s="355"/>
      <c r="CE473" s="355"/>
      <c r="CF473" s="355"/>
      <c r="CG473" s="355"/>
      <c r="CH473" s="355"/>
      <c r="CI473" s="355"/>
      <c r="CJ473" s="355"/>
      <c r="CK473" s="355"/>
      <c r="CL473" s="355"/>
      <c r="CM473" s="355"/>
      <c r="CN473" s="355"/>
      <c r="CO473" s="355"/>
      <c r="CP473" s="355"/>
      <c r="CQ473" s="355"/>
      <c r="CR473" s="355"/>
      <c r="CS473" s="355"/>
      <c r="CT473" s="355"/>
      <c r="CU473" s="355"/>
      <c r="CV473" s="355"/>
      <c r="CW473" s="355"/>
      <c r="CX473" s="355"/>
      <c r="CY473" s="355"/>
      <c r="CZ473" s="355"/>
    </row>
    <row r="474" s="359" customFormat="true" ht="25.15" customHeight="true" x14ac:dyDescent="0.2">
      <c r="C474" s="1046" t="s">
        <v>323</v>
      </c>
      <c r="D474" s="1045"/>
      <c r="E474" s="721">
        <v>0.16350589025101722</v>
      </c>
      <c r="F474" s="615"/>
      <c r="G474" s="615"/>
      <c r="H474" s="1046" t="s">
        <v>226</v>
      </c>
      <c r="I474" s="1045"/>
      <c r="J474" s="722">
        <v>0.18882278460323332</v>
      </c>
      <c r="K474" s="615"/>
      <c r="L474" s="615"/>
      <c r="M474" s="1046" t="s">
        <v>343</v>
      </c>
      <c r="N474" s="1045"/>
      <c r="O474" s="723">
        <v>1.3289857074758431E-2</v>
      </c>
      <c r="P474" s="615"/>
      <c r="Q474" s="615"/>
      <c r="X474" s="352"/>
      <c r="Y474" s="352"/>
      <c r="Z474" s="352"/>
      <c r="AA474" s="352"/>
      <c r="AB474" s="352"/>
      <c r="AC474" s="352"/>
      <c r="AD474" s="352"/>
      <c r="AE474" s="352"/>
      <c r="AF474" s="352"/>
      <c r="AG474" s="352"/>
      <c r="AH474" s="352"/>
      <c r="AI474" s="352"/>
      <c r="AJ474" s="352"/>
      <c r="AK474" s="352"/>
      <c r="AL474" s="352"/>
      <c r="AM474" s="352"/>
      <c r="AN474" s="352"/>
      <c r="AO474" s="352"/>
      <c r="AP474" s="352"/>
      <c r="AQ474" s="352"/>
      <c r="AR474" s="352"/>
      <c r="AS474" s="352"/>
      <c r="AT474" s="352"/>
      <c r="AU474" s="352"/>
      <c r="AV474" s="352"/>
      <c r="AW474" s="352"/>
      <c r="AX474" s="352"/>
      <c r="AY474" s="352"/>
      <c r="AZ474" s="352"/>
      <c r="BA474" s="354"/>
      <c r="BB474" s="430"/>
      <c r="BC474" s="354"/>
      <c r="BD474" s="354"/>
      <c r="BE474" s="354"/>
      <c r="BF474" s="354"/>
      <c r="BG474" s="354"/>
      <c r="BH474" s="354"/>
      <c r="BI474" s="354"/>
      <c r="BJ474" s="354"/>
      <c r="BK474" s="354"/>
      <c r="BL474" s="354"/>
      <c r="BM474" s="354"/>
      <c r="BN474" s="354"/>
      <c r="BO474" s="354"/>
      <c r="BP474" s="354"/>
      <c r="BQ474" s="354"/>
      <c r="BR474" s="354"/>
      <c r="BS474" s="354"/>
      <c r="BT474" s="354"/>
      <c r="BU474" s="354"/>
      <c r="BV474" s="354"/>
      <c r="BW474" s="354"/>
      <c r="BX474" s="355"/>
      <c r="BY474" s="355"/>
      <c r="BZ474" s="355"/>
      <c r="CA474" s="355"/>
      <c r="CB474" s="355"/>
      <c r="CC474" s="355"/>
      <c r="CD474" s="355"/>
      <c r="CE474" s="355"/>
      <c r="CF474" s="355"/>
      <c r="CG474" s="355"/>
      <c r="CH474" s="355"/>
      <c r="CI474" s="355"/>
      <c r="CJ474" s="355"/>
      <c r="CK474" s="355"/>
      <c r="CL474" s="355"/>
      <c r="CM474" s="355"/>
      <c r="CN474" s="355"/>
      <c r="CO474" s="355"/>
      <c r="CP474" s="355"/>
      <c r="CQ474" s="355"/>
      <c r="CR474" s="355"/>
      <c r="CS474" s="355"/>
      <c r="CT474" s="355"/>
      <c r="CU474" s="355"/>
      <c r="CV474" s="355"/>
      <c r="CW474" s="355"/>
      <c r="CX474" s="355"/>
      <c r="CY474" s="355"/>
      <c r="CZ474" s="355"/>
    </row>
    <row r="475" s="359" customFormat="true" ht="25.15" customHeight="true" x14ac:dyDescent="0.2">
      <c r="C475" s="1046" t="s">
        <v>317</v>
      </c>
      <c r="D475" s="1045"/>
      <c r="E475" s="721">
        <v>0.29533439396163508</v>
      </c>
      <c r="F475" s="615"/>
      <c r="G475" s="615"/>
      <c r="H475" s="1046" t="s">
        <v>316</v>
      </c>
      <c r="I475" s="1045"/>
      <c r="J475" s="722">
        <v>0.21160138397939665</v>
      </c>
      <c r="K475" s="615"/>
      <c r="L475" s="615"/>
      <c r="M475" s="1046" t="s">
        <v>341</v>
      </c>
      <c r="N475" s="1045"/>
      <c r="O475" s="723">
        <v>1.8812280157439094E-2</v>
      </c>
      <c r="P475" s="615"/>
      <c r="Q475" s="615"/>
      <c r="X475" s="352"/>
      <c r="Y475" s="352"/>
      <c r="Z475" s="352"/>
      <c r="AA475" s="352"/>
      <c r="AB475" s="352"/>
      <c r="AC475" s="352"/>
      <c r="AD475" s="352"/>
      <c r="AE475" s="352"/>
      <c r="AF475" s="352"/>
      <c r="AG475" s="352"/>
      <c r="AH475" s="352"/>
      <c r="AI475" s="352"/>
      <c r="AJ475" s="352"/>
      <c r="AK475" s="352"/>
      <c r="AL475" s="352"/>
      <c r="AM475" s="352"/>
      <c r="AN475" s="352"/>
      <c r="AO475" s="352"/>
      <c r="AP475" s="352"/>
      <c r="AQ475" s="352"/>
      <c r="AR475" s="352"/>
      <c r="AS475" s="352"/>
      <c r="AT475" s="352"/>
      <c r="AU475" s="352"/>
      <c r="AV475" s="352"/>
      <c r="AW475" s="352"/>
      <c r="AX475" s="352"/>
      <c r="AY475" s="352"/>
      <c r="AZ475" s="352"/>
      <c r="BA475" s="354"/>
      <c r="BB475" s="430"/>
      <c r="BC475" s="354"/>
      <c r="BD475" s="354"/>
      <c r="BE475" s="354"/>
      <c r="BF475" s="354"/>
      <c r="BG475" s="354"/>
      <c r="BH475" s="354"/>
      <c r="BI475" s="354"/>
      <c r="BJ475" s="354"/>
      <c r="BK475" s="354"/>
      <c r="BL475" s="354"/>
      <c r="BM475" s="354"/>
      <c r="BN475" s="354"/>
      <c r="BO475" s="354"/>
      <c r="BP475" s="354"/>
      <c r="BQ475" s="354"/>
      <c r="BR475" s="354"/>
      <c r="BS475" s="354"/>
      <c r="BT475" s="354"/>
      <c r="BU475" s="354"/>
      <c r="BV475" s="354"/>
      <c r="BW475" s="354"/>
      <c r="BX475" s="355"/>
      <c r="BY475" s="355"/>
      <c r="BZ475" s="355"/>
      <c r="CA475" s="355"/>
      <c r="CB475" s="355"/>
      <c r="CC475" s="355"/>
      <c r="CD475" s="355"/>
      <c r="CE475" s="355"/>
      <c r="CF475" s="355"/>
      <c r="CG475" s="355"/>
      <c r="CH475" s="355"/>
      <c r="CI475" s="355"/>
      <c r="CJ475" s="355"/>
      <c r="CK475" s="355"/>
      <c r="CL475" s="355"/>
      <c r="CM475" s="355"/>
      <c r="CN475" s="355"/>
      <c r="CO475" s="355"/>
      <c r="CP475" s="355"/>
      <c r="CQ475" s="355"/>
      <c r="CR475" s="355"/>
      <c r="CS475" s="355"/>
      <c r="CT475" s="355"/>
      <c r="CU475" s="355"/>
      <c r="CV475" s="355"/>
      <c r="CW475" s="355"/>
      <c r="CX475" s="355"/>
      <c r="CY475" s="355"/>
      <c r="CZ475" s="355"/>
    </row>
    <row r="476" s="359" customFormat="true" ht="25.15" customHeight="true" x14ac:dyDescent="0.2">
      <c r="C476" s="1046" t="s">
        <v>319</v>
      </c>
      <c r="D476" s="1045"/>
      <c r="E476" s="721">
        <v>0.27861844519473461</v>
      </c>
      <c r="F476" s="615"/>
      <c r="G476" s="615"/>
      <c r="H476" s="1046" t="s">
        <v>320</v>
      </c>
      <c r="I476" s="1045"/>
      <c r="J476" s="722">
        <v>0.21301192069725092</v>
      </c>
      <c r="K476" s="615"/>
      <c r="L476" s="615"/>
      <c r="M476" s="1046" t="s">
        <v>318</v>
      </c>
      <c r="N476" s="1045"/>
      <c r="O476" s="723">
        <v>9.5337262574549636E-2</v>
      </c>
      <c r="P476" s="615"/>
      <c r="Q476" s="615"/>
      <c r="X476" s="352"/>
      <c r="Y476" s="352"/>
      <c r="Z476" s="352"/>
      <c r="AA476" s="352"/>
      <c r="AB476" s="352"/>
      <c r="AC476" s="352"/>
      <c r="AD476" s="352"/>
      <c r="AE476" s="352"/>
      <c r="AF476" s="352"/>
      <c r="AG476" s="352"/>
      <c r="AH476" s="352"/>
      <c r="AI476" s="352"/>
      <c r="AJ476" s="352"/>
      <c r="AK476" s="352"/>
      <c r="AL476" s="352"/>
      <c r="AM476" s="352"/>
      <c r="AN476" s="352"/>
      <c r="AO476" s="352"/>
      <c r="AP476" s="352"/>
      <c r="AQ476" s="352"/>
      <c r="AR476" s="352"/>
      <c r="AS476" s="352"/>
      <c r="AT476" s="352"/>
      <c r="AU476" s="352"/>
      <c r="AV476" s="352"/>
      <c r="AW476" s="352"/>
      <c r="AX476" s="352"/>
      <c r="AY476" s="352"/>
      <c r="AZ476" s="352"/>
      <c r="BA476" s="354"/>
      <c r="BB476" s="430"/>
      <c r="BC476" s="354"/>
      <c r="BD476" s="354"/>
      <c r="BE476" s="354"/>
      <c r="BF476" s="354"/>
      <c r="BG476" s="354"/>
      <c r="BH476" s="354"/>
      <c r="BI476" s="354"/>
      <c r="BJ476" s="354"/>
      <c r="BK476" s="354"/>
      <c r="BL476" s="354"/>
      <c r="BM476" s="354"/>
      <c r="BN476" s="354"/>
      <c r="BO476" s="354"/>
      <c r="BP476" s="354"/>
      <c r="BQ476" s="354"/>
      <c r="BR476" s="354"/>
      <c r="BS476" s="354"/>
      <c r="BT476" s="354"/>
      <c r="BU476" s="354"/>
      <c r="BV476" s="354"/>
      <c r="BW476" s="354"/>
      <c r="BX476" s="355"/>
      <c r="BY476" s="355"/>
      <c r="BZ476" s="355"/>
      <c r="CA476" s="355"/>
      <c r="CB476" s="355"/>
      <c r="CC476" s="355"/>
      <c r="CD476" s="355"/>
      <c r="CE476" s="355"/>
      <c r="CF476" s="355"/>
      <c r="CG476" s="355"/>
      <c r="CH476" s="355"/>
      <c r="CI476" s="355"/>
      <c r="CJ476" s="355"/>
      <c r="CK476" s="355"/>
      <c r="CL476" s="355"/>
      <c r="CM476" s="355"/>
      <c r="CN476" s="355"/>
      <c r="CO476" s="355"/>
      <c r="CP476" s="355"/>
      <c r="CQ476" s="355"/>
      <c r="CR476" s="355"/>
      <c r="CS476" s="355"/>
      <c r="CT476" s="355"/>
      <c r="CU476" s="355"/>
      <c r="CV476" s="355"/>
      <c r="CW476" s="355"/>
      <c r="CX476" s="355"/>
      <c r="CY476" s="355"/>
      <c r="CZ476" s="355"/>
    </row>
    <row r="477" s="359" customFormat="true" ht="25.15" customHeight="true" x14ac:dyDescent="0.2">
      <c r="C477" s="1046" t="s">
        <v>327</v>
      </c>
      <c r="D477" s="1045"/>
      <c r="E477" s="721">
        <v>3.5478089207120277E-2</v>
      </c>
      <c r="F477" s="615"/>
      <c r="G477" s="615"/>
      <c r="H477" s="1046" t="s">
        <v>331</v>
      </c>
      <c r="I477" s="1045"/>
      <c r="J477" s="722">
        <v>2.1577886378733462E-2</v>
      </c>
      <c r="K477" s="615"/>
      <c r="L477" s="615"/>
      <c r="M477" s="1046" t="s">
        <v>314</v>
      </c>
      <c r="N477" s="1045"/>
      <c r="O477" s="723">
        <v>0.19197918608950384</v>
      </c>
      <c r="P477" s="615"/>
      <c r="Q477" s="615"/>
      <c r="X477" s="352"/>
      <c r="Y477" s="352"/>
      <c r="Z477" s="352"/>
      <c r="AA477" s="352"/>
      <c r="AB477" s="352"/>
      <c r="AC477" s="352"/>
      <c r="AD477" s="352"/>
      <c r="AE477" s="352"/>
      <c r="AF477" s="352"/>
      <c r="AG477" s="352"/>
      <c r="AH477" s="352"/>
      <c r="AI477" s="352"/>
      <c r="AJ477" s="352"/>
      <c r="AK477" s="352"/>
      <c r="AL477" s="352"/>
      <c r="AM477" s="352"/>
      <c r="AN477" s="352"/>
      <c r="AO477" s="352"/>
      <c r="AP477" s="352"/>
      <c r="AQ477" s="352"/>
      <c r="AR477" s="352"/>
      <c r="AS477" s="352"/>
      <c r="AT477" s="352"/>
      <c r="AU477" s="352"/>
      <c r="AV477" s="352"/>
      <c r="AW477" s="352"/>
      <c r="AX477" s="352"/>
      <c r="AY477" s="352"/>
      <c r="AZ477" s="352"/>
      <c r="BA477" s="354"/>
      <c r="BB477" s="430"/>
      <c r="BC477" s="354"/>
      <c r="BD477" s="354"/>
      <c r="BE477" s="354"/>
      <c r="BF477" s="354"/>
      <c r="BG477" s="354"/>
      <c r="BH477" s="354"/>
      <c r="BI477" s="354"/>
      <c r="BJ477" s="354"/>
      <c r="BK477" s="354"/>
      <c r="BL477" s="354"/>
      <c r="BM477" s="354"/>
      <c r="BN477" s="354"/>
      <c r="BO477" s="354"/>
      <c r="BP477" s="354"/>
      <c r="BQ477" s="354"/>
      <c r="BR477" s="354"/>
      <c r="BS477" s="354"/>
      <c r="BT477" s="354"/>
      <c r="BU477" s="354"/>
      <c r="BV477" s="354"/>
      <c r="BW477" s="354"/>
      <c r="BX477" s="355"/>
      <c r="BY477" s="355"/>
      <c r="BZ477" s="355"/>
      <c r="CA477" s="355"/>
      <c r="CB477" s="355"/>
      <c r="CC477" s="355"/>
      <c r="CD477" s="355"/>
      <c r="CE477" s="355"/>
      <c r="CF477" s="355"/>
      <c r="CG477" s="355"/>
      <c r="CH477" s="355"/>
      <c r="CI477" s="355"/>
      <c r="CJ477" s="355"/>
      <c r="CK477" s="355"/>
      <c r="CL477" s="355"/>
      <c r="CM477" s="355"/>
      <c r="CN477" s="355"/>
      <c r="CO477" s="355"/>
      <c r="CP477" s="355"/>
      <c r="CQ477" s="355"/>
      <c r="CR477" s="355"/>
      <c r="CS477" s="355"/>
      <c r="CT477" s="355"/>
      <c r="CU477" s="355"/>
      <c r="CV477" s="355"/>
      <c r="CW477" s="355"/>
      <c r="CX477" s="355"/>
      <c r="CY477" s="355"/>
      <c r="CZ477" s="355"/>
    </row>
    <row r="478" s="359" customFormat="true" ht="25.15" customHeight="true" x14ac:dyDescent="0.2">
      <c r="C478" s="1046" t="s">
        <v>322</v>
      </c>
      <c r="D478" s="1045"/>
      <c r="E478" s="721">
        <v>0.12496622689023749</v>
      </c>
      <c r="F478" s="615"/>
      <c r="G478" s="615"/>
      <c r="H478" s="1046" t="s">
        <v>347</v>
      </c>
      <c r="I478" s="1045"/>
      <c r="J478" s="722">
        <v>2.9474116526833037E-3</v>
      </c>
      <c r="K478" s="615"/>
      <c r="L478" s="615"/>
      <c r="M478" s="1046" t="s">
        <v>321</v>
      </c>
      <c r="N478" s="1045"/>
      <c r="O478" s="723">
        <v>0.17568363346025795</v>
      </c>
      <c r="P478" s="615"/>
      <c r="Q478" s="615"/>
      <c r="X478" s="352"/>
      <c r="Y478" s="352"/>
      <c r="Z478" s="352"/>
      <c r="AA478" s="352"/>
      <c r="AB478" s="352"/>
      <c r="AC478" s="352"/>
      <c r="AD478" s="352"/>
      <c r="AE478" s="352"/>
      <c r="AF478" s="352"/>
      <c r="AG478" s="352"/>
      <c r="AH478" s="352"/>
      <c r="AI478" s="352"/>
      <c r="AJ478" s="352"/>
      <c r="AK478" s="352"/>
      <c r="AL478" s="352"/>
      <c r="AM478" s="352"/>
      <c r="AN478" s="352"/>
      <c r="AO478" s="352"/>
      <c r="AP478" s="352"/>
      <c r="AQ478" s="352"/>
      <c r="AR478" s="352"/>
      <c r="AS478" s="352"/>
      <c r="AT478" s="352"/>
      <c r="AU478" s="352"/>
      <c r="AV478" s="352"/>
      <c r="AW478" s="352"/>
      <c r="AX478" s="352"/>
      <c r="AY478" s="352"/>
      <c r="AZ478" s="352"/>
      <c r="BA478" s="354"/>
      <c r="BB478" s="430"/>
      <c r="BC478" s="354"/>
      <c r="BD478" s="354"/>
      <c r="BE478" s="354"/>
      <c r="BF478" s="354"/>
      <c r="BG478" s="354"/>
      <c r="BH478" s="354"/>
      <c r="BI478" s="354"/>
      <c r="BJ478" s="354"/>
      <c r="BK478" s="354"/>
      <c r="BL478" s="354"/>
      <c r="BM478" s="354"/>
      <c r="BN478" s="354"/>
      <c r="BO478" s="354"/>
      <c r="BP478" s="354"/>
      <c r="BQ478" s="354"/>
      <c r="BR478" s="354"/>
      <c r="BS478" s="354"/>
      <c r="BT478" s="354"/>
      <c r="BU478" s="354"/>
      <c r="BV478" s="354"/>
      <c r="BW478" s="354"/>
      <c r="BX478" s="355"/>
      <c r="BY478" s="355"/>
      <c r="BZ478" s="355"/>
      <c r="CA478" s="355"/>
      <c r="CB478" s="355"/>
      <c r="CC478" s="355"/>
      <c r="CD478" s="355"/>
      <c r="CE478" s="355"/>
      <c r="CF478" s="355"/>
      <c r="CG478" s="355"/>
      <c r="CH478" s="355"/>
      <c r="CI478" s="355"/>
      <c r="CJ478" s="355"/>
      <c r="CK478" s="355"/>
      <c r="CL478" s="355"/>
      <c r="CM478" s="355"/>
      <c r="CN478" s="355"/>
      <c r="CO478" s="355"/>
      <c r="CP478" s="355"/>
      <c r="CQ478" s="355"/>
      <c r="CR478" s="355"/>
      <c r="CS478" s="355"/>
      <c r="CT478" s="355"/>
      <c r="CU478" s="355"/>
      <c r="CV478" s="355"/>
      <c r="CW478" s="355"/>
      <c r="CX478" s="355"/>
      <c r="CY478" s="355"/>
      <c r="CZ478" s="355"/>
    </row>
    <row r="479" s="359" customFormat="true" ht="25.15" customHeight="true" x14ac:dyDescent="0.2">
      <c r="C479" s="1046" t="s">
        <v>349</v>
      </c>
      <c r="D479" s="1045"/>
      <c r="E479" s="721">
        <v>1.1629237596249777E-3</v>
      </c>
      <c r="F479" s="615"/>
      <c r="G479" s="615"/>
      <c r="H479" s="1046" t="s">
        <v>345</v>
      </c>
      <c r="I479" s="1045"/>
      <c r="J479" s="722">
        <v>3.9889764289815421E-3</v>
      </c>
      <c r="K479" s="615"/>
      <c r="L479" s="615"/>
      <c r="M479" s="1046" t="s">
        <v>323</v>
      </c>
      <c r="N479" s="1045"/>
      <c r="O479" s="723">
        <v>0.10946543809678951</v>
      </c>
      <c r="P479" s="615"/>
      <c r="Q479" s="615"/>
      <c r="X479" s="352"/>
      <c r="Y479" s="352"/>
      <c r="Z479" s="352"/>
      <c r="AA479" s="352"/>
      <c r="AB479" s="352"/>
      <c r="AC479" s="352"/>
      <c r="AD479" s="352"/>
      <c r="AE479" s="352"/>
      <c r="AF479" s="352"/>
      <c r="AG479" s="352"/>
      <c r="AH479" s="352"/>
      <c r="AI479" s="352"/>
      <c r="AJ479" s="352"/>
      <c r="AK479" s="352"/>
      <c r="AL479" s="352"/>
      <c r="AM479" s="352"/>
      <c r="AN479" s="352"/>
      <c r="AO479" s="352"/>
      <c r="AP479" s="352"/>
      <c r="AQ479" s="352"/>
      <c r="AR479" s="352"/>
      <c r="AS479" s="352"/>
      <c r="AT479" s="352"/>
      <c r="AU479" s="352"/>
      <c r="AV479" s="352"/>
      <c r="AW479" s="352"/>
      <c r="AX479" s="352"/>
      <c r="AY479" s="352"/>
      <c r="AZ479" s="352"/>
      <c r="BA479" s="354"/>
      <c r="BB479" s="430"/>
      <c r="BC479" s="354"/>
      <c r="BD479" s="354"/>
      <c r="BE479" s="354"/>
      <c r="BF479" s="354"/>
      <c r="BG479" s="354"/>
      <c r="BH479" s="354"/>
      <c r="BI479" s="354"/>
      <c r="BJ479" s="354"/>
      <c r="BK479" s="354"/>
      <c r="BL479" s="354"/>
      <c r="BM479" s="354"/>
      <c r="BN479" s="354"/>
      <c r="BO479" s="354"/>
      <c r="BP479" s="354"/>
      <c r="BQ479" s="354"/>
      <c r="BR479" s="354"/>
      <c r="BS479" s="354"/>
      <c r="BT479" s="354"/>
      <c r="BU479" s="354"/>
      <c r="BV479" s="354"/>
      <c r="BW479" s="354"/>
      <c r="BX479" s="355"/>
      <c r="BY479" s="355"/>
      <c r="BZ479" s="355"/>
      <c r="CA479" s="355"/>
      <c r="CB479" s="355"/>
      <c r="CC479" s="355"/>
      <c r="CD479" s="355"/>
      <c r="CE479" s="355"/>
      <c r="CF479" s="355"/>
      <c r="CG479" s="355"/>
      <c r="CH479" s="355"/>
      <c r="CI479" s="355"/>
      <c r="CJ479" s="355"/>
      <c r="CK479" s="355"/>
      <c r="CL479" s="355"/>
      <c r="CM479" s="355"/>
      <c r="CN479" s="355"/>
      <c r="CO479" s="355"/>
      <c r="CP479" s="355"/>
      <c r="CQ479" s="355"/>
      <c r="CR479" s="355"/>
      <c r="CS479" s="355"/>
      <c r="CT479" s="355"/>
      <c r="CU479" s="355"/>
      <c r="CV479" s="355"/>
      <c r="CW479" s="355"/>
      <c r="CX479" s="355"/>
      <c r="CY479" s="355"/>
      <c r="CZ479" s="355"/>
    </row>
    <row r="480" s="359" customFormat="true" ht="25.15" customHeight="true" x14ac:dyDescent="0.2">
      <c r="C480" s="1046" t="s">
        <v>307</v>
      </c>
      <c r="D480" s="1045"/>
      <c r="E480" s="721">
        <v>0.62138043364450657</v>
      </c>
      <c r="F480" s="615"/>
      <c r="G480" s="615"/>
      <c r="H480" s="1046" t="s">
        <v>329</v>
      </c>
      <c r="I480" s="1045"/>
      <c r="J480" s="722">
        <v>3.9114746368022184E-3</v>
      </c>
      <c r="K480" s="615"/>
      <c r="L480" s="615"/>
      <c r="M480" s="1046" t="s">
        <v>317</v>
      </c>
      <c r="N480" s="1045"/>
      <c r="O480" s="723">
        <v>0.11742171313333429</v>
      </c>
      <c r="P480" s="615"/>
      <c r="Q480" s="615"/>
      <c r="X480" s="352"/>
      <c r="Y480" s="352"/>
      <c r="Z480" s="352"/>
      <c r="AA480" s="352"/>
      <c r="AB480" s="352"/>
      <c r="AC480" s="352"/>
      <c r="AD480" s="352"/>
      <c r="AE480" s="352"/>
      <c r="AF480" s="352"/>
      <c r="AG480" s="352"/>
      <c r="AH480" s="352"/>
      <c r="AI480" s="352"/>
      <c r="AJ480" s="352"/>
      <c r="AK480" s="352"/>
      <c r="AL480" s="352"/>
      <c r="AM480" s="352"/>
      <c r="AN480" s="352"/>
      <c r="AO480" s="352"/>
      <c r="AP480" s="352"/>
      <c r="AQ480" s="352"/>
      <c r="AR480" s="352"/>
      <c r="AS480" s="352"/>
      <c r="AT480" s="352"/>
      <c r="AU480" s="352"/>
      <c r="AV480" s="352"/>
      <c r="AW480" s="352"/>
      <c r="AX480" s="352"/>
      <c r="AY480" s="352"/>
      <c r="AZ480" s="352"/>
      <c r="BA480" s="354"/>
      <c r="BB480" s="430"/>
      <c r="BC480" s="354"/>
      <c r="BD480" s="354"/>
      <c r="BE480" s="354"/>
      <c r="BF480" s="354"/>
      <c r="BG480" s="354"/>
      <c r="BH480" s="354"/>
      <c r="BI480" s="354"/>
      <c r="BJ480" s="354"/>
      <c r="BK480" s="354"/>
      <c r="BL480" s="354"/>
      <c r="BM480" s="354"/>
      <c r="BN480" s="354"/>
      <c r="BO480" s="354"/>
      <c r="BP480" s="354"/>
      <c r="BQ480" s="354"/>
      <c r="BR480" s="354"/>
      <c r="BS480" s="354"/>
      <c r="BT480" s="354"/>
      <c r="BU480" s="354"/>
      <c r="BV480" s="354"/>
      <c r="BW480" s="354"/>
      <c r="BX480" s="355"/>
      <c r="BY480" s="355"/>
      <c r="BZ480" s="355"/>
      <c r="CA480" s="355"/>
      <c r="CB480" s="355"/>
      <c r="CC480" s="355"/>
      <c r="CD480" s="355"/>
      <c r="CE480" s="355"/>
      <c r="CF480" s="355"/>
      <c r="CG480" s="355"/>
      <c r="CH480" s="355"/>
      <c r="CI480" s="355"/>
      <c r="CJ480" s="355"/>
      <c r="CK480" s="355"/>
      <c r="CL480" s="355"/>
      <c r="CM480" s="355"/>
      <c r="CN480" s="355"/>
      <c r="CO480" s="355"/>
      <c r="CP480" s="355"/>
      <c r="CQ480" s="355"/>
      <c r="CR480" s="355"/>
      <c r="CS480" s="355"/>
      <c r="CT480" s="355"/>
      <c r="CU480" s="355"/>
      <c r="CV480" s="355"/>
      <c r="CW480" s="355"/>
      <c r="CX480" s="355"/>
      <c r="CY480" s="355"/>
      <c r="CZ480" s="355"/>
    </row>
    <row r="481" s="359" customFormat="true" ht="25.15" customHeight="true" x14ac:dyDescent="0.2">
      <c r="C481" s="1046" t="s">
        <v>350</v>
      </c>
      <c r="D481" s="1045"/>
      <c r="E481" s="721">
        <v>7.3709269039403823E-4</v>
      </c>
      <c r="F481" s="615"/>
      <c r="G481" s="615"/>
      <c r="H481" s="1046" t="s">
        <v>336</v>
      </c>
      <c r="I481" s="1045"/>
      <c r="J481" s="722">
        <v>5.9982795259628579E-3</v>
      </c>
      <c r="K481" s="615"/>
      <c r="L481" s="615"/>
      <c r="M481" s="1046" t="s">
        <v>319</v>
      </c>
      <c r="N481" s="1045"/>
      <c r="O481" s="723">
        <v>0.20825445206601037</v>
      </c>
      <c r="P481" s="615"/>
      <c r="Q481" s="615"/>
      <c r="X481" s="352"/>
      <c r="Y481" s="352"/>
      <c r="Z481" s="352"/>
      <c r="AA481" s="352"/>
      <c r="AB481" s="352"/>
      <c r="AC481" s="352"/>
      <c r="AD481" s="352"/>
      <c r="AE481" s="352"/>
      <c r="AF481" s="352"/>
      <c r="AG481" s="352"/>
      <c r="AH481" s="352"/>
      <c r="AI481" s="352"/>
      <c r="AJ481" s="352"/>
      <c r="AK481" s="352"/>
      <c r="AL481" s="352"/>
      <c r="AM481" s="352"/>
      <c r="AN481" s="352"/>
      <c r="AO481" s="352"/>
      <c r="AP481" s="352"/>
      <c r="AQ481" s="352"/>
      <c r="AR481" s="352"/>
      <c r="AS481" s="352"/>
      <c r="AT481" s="352"/>
      <c r="AU481" s="352"/>
      <c r="AV481" s="352"/>
      <c r="AW481" s="352"/>
      <c r="AX481" s="352"/>
      <c r="AY481" s="352"/>
      <c r="AZ481" s="352"/>
      <c r="BA481" s="354"/>
      <c r="BB481" s="430"/>
      <c r="BC481" s="354"/>
      <c r="BD481" s="354"/>
      <c r="BE481" s="354"/>
      <c r="BF481" s="354"/>
      <c r="BG481" s="354"/>
      <c r="BH481" s="354"/>
      <c r="BI481" s="354"/>
      <c r="BJ481" s="354"/>
      <c r="BK481" s="354"/>
      <c r="BL481" s="354"/>
      <c r="BM481" s="354"/>
      <c r="BN481" s="354"/>
      <c r="BO481" s="354"/>
      <c r="BP481" s="354"/>
      <c r="BQ481" s="354"/>
      <c r="BR481" s="354"/>
      <c r="BS481" s="354"/>
      <c r="BT481" s="354"/>
      <c r="BU481" s="354"/>
      <c r="BV481" s="354"/>
      <c r="BW481" s="354"/>
      <c r="BX481" s="355"/>
      <c r="BY481" s="355"/>
      <c r="BZ481" s="355"/>
      <c r="CA481" s="355"/>
      <c r="CB481" s="355"/>
      <c r="CC481" s="355"/>
      <c r="CD481" s="355"/>
      <c r="CE481" s="355"/>
      <c r="CF481" s="355"/>
      <c r="CG481" s="355"/>
      <c r="CH481" s="355"/>
      <c r="CI481" s="355"/>
      <c r="CJ481" s="355"/>
      <c r="CK481" s="355"/>
      <c r="CL481" s="355"/>
      <c r="CM481" s="355"/>
      <c r="CN481" s="355"/>
      <c r="CO481" s="355"/>
      <c r="CP481" s="355"/>
      <c r="CQ481" s="355"/>
      <c r="CR481" s="355"/>
      <c r="CS481" s="355"/>
      <c r="CT481" s="355"/>
      <c r="CU481" s="355"/>
      <c r="CV481" s="355"/>
      <c r="CW481" s="355"/>
      <c r="CX481" s="355"/>
      <c r="CY481" s="355"/>
      <c r="CZ481" s="355"/>
    </row>
    <row r="482" s="359" customFormat="true" ht="25.15" customHeight="true" x14ac:dyDescent="0.2">
      <c r="C482" s="1046" t="s">
        <v>348</v>
      </c>
      <c r="D482" s="1045"/>
      <c r="E482" s="721">
        <v>1.3130296880680661E-3</v>
      </c>
      <c r="F482" s="615"/>
      <c r="G482" s="615"/>
      <c r="H482" s="1046" t="s">
        <v>343</v>
      </c>
      <c r="I482" s="1045"/>
      <c r="J482" s="722">
        <v>2.0110559116353001E-3</v>
      </c>
      <c r="K482" s="615"/>
      <c r="L482" s="615"/>
      <c r="M482" s="1046" t="s">
        <v>327</v>
      </c>
      <c r="N482" s="1045"/>
      <c r="O482" s="723">
        <v>2.0321237887184648E-2</v>
      </c>
      <c r="P482" s="615"/>
      <c r="Q482" s="615"/>
      <c r="X482" s="352"/>
      <c r="Y482" s="352"/>
      <c r="Z482" s="352"/>
      <c r="AA482" s="352"/>
      <c r="AB482" s="352"/>
      <c r="AC482" s="352"/>
      <c r="AD482" s="352"/>
      <c r="AE482" s="352"/>
      <c r="AF482" s="352"/>
      <c r="AG482" s="352"/>
      <c r="AH482" s="352"/>
      <c r="AI482" s="352"/>
      <c r="AJ482" s="352"/>
      <c r="AK482" s="352"/>
      <c r="AL482" s="352"/>
      <c r="AM482" s="352"/>
      <c r="AN482" s="352"/>
      <c r="AO482" s="352"/>
      <c r="AP482" s="352"/>
      <c r="AQ482" s="352"/>
      <c r="AR482" s="352"/>
      <c r="AS482" s="352"/>
      <c r="AT482" s="352"/>
      <c r="AU482" s="352"/>
      <c r="AV482" s="352"/>
      <c r="AW482" s="352"/>
      <c r="AX482" s="352"/>
      <c r="AY482" s="352"/>
      <c r="AZ482" s="352"/>
      <c r="BA482" s="354"/>
      <c r="BB482" s="430"/>
      <c r="BC482" s="354"/>
      <c r="BD482" s="354"/>
      <c r="BE482" s="354"/>
      <c r="BF482" s="354"/>
      <c r="BG482" s="354"/>
      <c r="BH482" s="354"/>
      <c r="BI482" s="354"/>
      <c r="BJ482" s="354"/>
      <c r="BK482" s="354"/>
      <c r="BL482" s="354"/>
      <c r="BM482" s="354"/>
      <c r="BN482" s="354"/>
      <c r="BO482" s="354"/>
      <c r="BP482" s="354"/>
      <c r="BQ482" s="354"/>
      <c r="BR482" s="354"/>
      <c r="BS482" s="354"/>
      <c r="BT482" s="354"/>
      <c r="BU482" s="354"/>
      <c r="BV482" s="354"/>
      <c r="BW482" s="354"/>
      <c r="BX482" s="355"/>
      <c r="BY482" s="355"/>
      <c r="BZ482" s="355"/>
      <c r="CA482" s="355"/>
      <c r="CB482" s="355"/>
      <c r="CC482" s="355"/>
      <c r="CD482" s="355"/>
      <c r="CE482" s="355"/>
      <c r="CF482" s="355"/>
      <c r="CG482" s="355"/>
      <c r="CH482" s="355"/>
      <c r="CI482" s="355"/>
      <c r="CJ482" s="355"/>
      <c r="CK482" s="355"/>
      <c r="CL482" s="355"/>
      <c r="CM482" s="355"/>
      <c r="CN482" s="355"/>
      <c r="CO482" s="355"/>
      <c r="CP482" s="355"/>
      <c r="CQ482" s="355"/>
      <c r="CR482" s="355"/>
      <c r="CS482" s="355"/>
      <c r="CT482" s="355"/>
      <c r="CU482" s="355"/>
      <c r="CV482" s="355"/>
      <c r="CW482" s="355"/>
      <c r="CX482" s="355"/>
      <c r="CY482" s="355"/>
      <c r="CZ482" s="355"/>
    </row>
    <row r="483" s="359" customFormat="true" ht="25.15" customHeight="true" x14ac:dyDescent="0.2">
      <c r="C483" s="1046" t="s">
        <v>325</v>
      </c>
      <c r="D483" s="1045"/>
      <c r="E483" s="721">
        <v>7.9950935467209605E-2</v>
      </c>
      <c r="F483" s="615"/>
      <c r="G483" s="615"/>
      <c r="H483" s="1046" t="s">
        <v>341</v>
      </c>
      <c r="I483" s="1045"/>
      <c r="J483" s="722">
        <v>1.5904829256193956E-4</v>
      </c>
      <c r="K483" s="615"/>
      <c r="L483" s="615"/>
      <c r="M483" s="1046" t="s">
        <v>322</v>
      </c>
      <c r="N483" s="1045"/>
      <c r="O483" s="723">
        <v>4.8945931418567845E-2</v>
      </c>
      <c r="P483" s="615"/>
      <c r="Q483" s="615"/>
      <c r="X483" s="352"/>
      <c r="Y483" s="352"/>
      <c r="Z483" s="352"/>
      <c r="AA483" s="352"/>
      <c r="AB483" s="352"/>
      <c r="AC483" s="352"/>
      <c r="AD483" s="352"/>
      <c r="AE483" s="352"/>
      <c r="AF483" s="352"/>
      <c r="AG483" s="352"/>
      <c r="AH483" s="352"/>
      <c r="AI483" s="352"/>
      <c r="AJ483" s="352"/>
      <c r="AK483" s="352"/>
      <c r="AL483" s="352"/>
      <c r="AM483" s="352"/>
      <c r="AN483" s="352"/>
      <c r="AO483" s="352"/>
      <c r="AP483" s="352"/>
      <c r="AQ483" s="352"/>
      <c r="AR483" s="352"/>
      <c r="AS483" s="352"/>
      <c r="AT483" s="352"/>
      <c r="AU483" s="352"/>
      <c r="AV483" s="352"/>
      <c r="AW483" s="352"/>
      <c r="AX483" s="352"/>
      <c r="AY483" s="352"/>
      <c r="AZ483" s="352"/>
      <c r="BA483" s="354"/>
      <c r="BB483" s="430"/>
      <c r="BC483" s="354"/>
      <c r="BD483" s="354"/>
      <c r="BE483" s="354"/>
      <c r="BF483" s="354"/>
      <c r="BG483" s="354"/>
      <c r="BH483" s="354"/>
      <c r="BI483" s="354"/>
      <c r="BJ483" s="354"/>
      <c r="BK483" s="354"/>
      <c r="BL483" s="354"/>
      <c r="BM483" s="354"/>
      <c r="BN483" s="354"/>
      <c r="BO483" s="354"/>
      <c r="BP483" s="354"/>
      <c r="BQ483" s="354"/>
      <c r="BR483" s="354"/>
      <c r="BS483" s="354"/>
      <c r="BT483" s="354"/>
      <c r="BU483" s="354"/>
      <c r="BV483" s="354"/>
      <c r="BW483" s="354"/>
      <c r="BX483" s="355"/>
      <c r="BY483" s="355"/>
      <c r="BZ483" s="355"/>
      <c r="CA483" s="355"/>
      <c r="CB483" s="355"/>
      <c r="CC483" s="355"/>
      <c r="CD483" s="355"/>
      <c r="CE483" s="355"/>
      <c r="CF483" s="355"/>
      <c r="CG483" s="355"/>
      <c r="CH483" s="355"/>
      <c r="CI483" s="355"/>
      <c r="CJ483" s="355"/>
      <c r="CK483" s="355"/>
      <c r="CL483" s="355"/>
      <c r="CM483" s="355"/>
      <c r="CN483" s="355"/>
      <c r="CO483" s="355"/>
      <c r="CP483" s="355"/>
      <c r="CQ483" s="355"/>
      <c r="CR483" s="355"/>
      <c r="CS483" s="355"/>
      <c r="CT483" s="355"/>
      <c r="CU483" s="355"/>
      <c r="CV483" s="355"/>
      <c r="CW483" s="355"/>
      <c r="CX483" s="355"/>
      <c r="CY483" s="355"/>
      <c r="CZ483" s="355"/>
    </row>
    <row r="484" s="359" customFormat="true" ht="25.15" customHeight="true" x14ac:dyDescent="0.2">
      <c r="C484" s="1046" t="s">
        <v>324</v>
      </c>
      <c r="D484" s="1045"/>
      <c r="E484" s="721">
        <v>0.10948972416522444</v>
      </c>
      <c r="F484" s="615"/>
      <c r="G484" s="615"/>
      <c r="H484" s="1046" t="s">
        <v>318</v>
      </c>
      <c r="I484" s="1045"/>
      <c r="J484" s="722">
        <v>0.24674808317598135</v>
      </c>
      <c r="K484" s="615"/>
      <c r="L484" s="615"/>
      <c r="M484" s="1046" t="s">
        <v>349</v>
      </c>
      <c r="N484" s="1045"/>
      <c r="O484" s="723">
        <v>3.963143529191541E-3</v>
      </c>
      <c r="P484" s="615"/>
      <c r="Q484" s="615"/>
      <c r="X484" s="352"/>
      <c r="Y484" s="352"/>
      <c r="Z484" s="352"/>
      <c r="AA484" s="352"/>
      <c r="AB484" s="352"/>
      <c r="AC484" s="352"/>
      <c r="AD484" s="352"/>
      <c r="AE484" s="352"/>
      <c r="AF484" s="352"/>
      <c r="AG484" s="352"/>
      <c r="AH484" s="352"/>
      <c r="AI484" s="352"/>
      <c r="AJ484" s="352"/>
      <c r="AK484" s="352"/>
      <c r="AL484" s="352"/>
      <c r="AM484" s="352"/>
      <c r="AN484" s="352"/>
      <c r="AO484" s="352"/>
      <c r="AP484" s="352"/>
      <c r="AQ484" s="352"/>
      <c r="AR484" s="352"/>
      <c r="AS484" s="352"/>
      <c r="AT484" s="352"/>
      <c r="AU484" s="352"/>
      <c r="AV484" s="352"/>
      <c r="AW484" s="352"/>
      <c r="AX484" s="352"/>
      <c r="AY484" s="352"/>
      <c r="AZ484" s="352"/>
      <c r="BA484" s="354"/>
      <c r="BB484" s="430"/>
      <c r="BC484" s="354"/>
      <c r="BD484" s="354"/>
      <c r="BE484" s="354"/>
      <c r="BF484" s="354"/>
      <c r="BG484" s="354"/>
      <c r="BH484" s="354"/>
      <c r="BI484" s="354"/>
      <c r="BJ484" s="354"/>
      <c r="BK484" s="354"/>
      <c r="BL484" s="354"/>
      <c r="BM484" s="354"/>
      <c r="BN484" s="354"/>
      <c r="BO484" s="354"/>
      <c r="BP484" s="354"/>
      <c r="BQ484" s="354"/>
      <c r="BR484" s="354"/>
      <c r="BS484" s="354"/>
      <c r="BT484" s="354"/>
      <c r="BU484" s="354"/>
      <c r="BV484" s="354"/>
      <c r="BW484" s="354"/>
      <c r="BX484" s="355"/>
      <c r="BY484" s="355"/>
      <c r="BZ484" s="355"/>
      <c r="CA484" s="355"/>
      <c r="CB484" s="355"/>
      <c r="CC484" s="355"/>
      <c r="CD484" s="355"/>
      <c r="CE484" s="355"/>
      <c r="CF484" s="355"/>
      <c r="CG484" s="355"/>
      <c r="CH484" s="355"/>
      <c r="CI484" s="355"/>
      <c r="CJ484" s="355"/>
      <c r="CK484" s="355"/>
      <c r="CL484" s="355"/>
      <c r="CM484" s="355"/>
      <c r="CN484" s="355"/>
      <c r="CO484" s="355"/>
      <c r="CP484" s="355"/>
      <c r="CQ484" s="355"/>
      <c r="CR484" s="355"/>
      <c r="CS484" s="355"/>
      <c r="CT484" s="355"/>
      <c r="CU484" s="355"/>
      <c r="CV484" s="355"/>
      <c r="CW484" s="355"/>
      <c r="CX484" s="355"/>
      <c r="CY484" s="355"/>
      <c r="CZ484" s="355"/>
    </row>
    <row r="485" s="359" customFormat="true" ht="25.15" customHeight="true" x14ac:dyDescent="0.2">
      <c r="C485" s="1046" t="s">
        <v>312</v>
      </c>
      <c r="D485" s="1045"/>
      <c r="E485" s="721">
        <v>0.29257680182153045</v>
      </c>
      <c r="F485" s="615"/>
      <c r="G485" s="615"/>
      <c r="H485" s="1046" t="s">
        <v>314</v>
      </c>
      <c r="I485" s="1045"/>
      <c r="J485" s="722">
        <v>0.32855871419575905</v>
      </c>
      <c r="K485" s="615"/>
      <c r="L485" s="615"/>
      <c r="M485" s="1046" t="s">
        <v>307</v>
      </c>
      <c r="N485" s="1045"/>
      <c r="O485" s="723">
        <v>0.57002671477582922</v>
      </c>
      <c r="P485" s="615"/>
      <c r="Q485" s="615"/>
      <c r="X485" s="352"/>
      <c r="Y485" s="352"/>
      <c r="Z485" s="352"/>
      <c r="AA485" s="352"/>
      <c r="AB485" s="352"/>
      <c r="AC485" s="352"/>
      <c r="AD485" s="352"/>
      <c r="AE485" s="352"/>
      <c r="AF485" s="352"/>
      <c r="AG485" s="352"/>
      <c r="AH485" s="352"/>
      <c r="AI485" s="352"/>
      <c r="AJ485" s="352"/>
      <c r="AK485" s="352"/>
      <c r="AL485" s="352"/>
      <c r="AM485" s="352"/>
      <c r="AN485" s="352"/>
      <c r="AO485" s="352"/>
      <c r="AP485" s="352"/>
      <c r="AQ485" s="352"/>
      <c r="AR485" s="352"/>
      <c r="AS485" s="352"/>
      <c r="AT485" s="352"/>
      <c r="AU485" s="352"/>
      <c r="AV485" s="352"/>
      <c r="AW485" s="352"/>
      <c r="AX485" s="352"/>
      <c r="AY485" s="352"/>
      <c r="AZ485" s="352"/>
      <c r="BA485" s="354"/>
      <c r="BB485" s="430"/>
      <c r="BC485" s="354"/>
      <c r="BD485" s="354"/>
      <c r="BE485" s="354"/>
      <c r="BF485" s="354"/>
      <c r="BG485" s="354"/>
      <c r="BH485" s="354"/>
      <c r="BI485" s="354"/>
      <c r="BJ485" s="354"/>
      <c r="BK485" s="354"/>
      <c r="BL485" s="354"/>
      <c r="BM485" s="354"/>
      <c r="BN485" s="354"/>
      <c r="BO485" s="354"/>
      <c r="BP485" s="354"/>
      <c r="BQ485" s="354"/>
      <c r="BR485" s="354"/>
      <c r="BS485" s="354"/>
      <c r="BT485" s="354"/>
      <c r="BU485" s="354"/>
      <c r="BV485" s="354"/>
      <c r="BW485" s="354"/>
      <c r="BX485" s="355"/>
      <c r="BY485" s="355"/>
      <c r="BZ485" s="355"/>
      <c r="CA485" s="355"/>
      <c r="CB485" s="355"/>
      <c r="CC485" s="355"/>
      <c r="CD485" s="355"/>
      <c r="CE485" s="355"/>
      <c r="CF485" s="355"/>
      <c r="CG485" s="355"/>
      <c r="CH485" s="355"/>
      <c r="CI485" s="355"/>
      <c r="CJ485" s="355"/>
      <c r="CK485" s="355"/>
      <c r="CL485" s="355"/>
      <c r="CM485" s="355"/>
      <c r="CN485" s="355"/>
      <c r="CO485" s="355"/>
      <c r="CP485" s="355"/>
      <c r="CQ485" s="355"/>
      <c r="CR485" s="355"/>
      <c r="CS485" s="355"/>
      <c r="CT485" s="355"/>
      <c r="CU485" s="355"/>
      <c r="CV485" s="355"/>
      <c r="CW485" s="355"/>
      <c r="CX485" s="355"/>
      <c r="CY485" s="355"/>
      <c r="CZ485" s="355"/>
    </row>
    <row r="486" s="359" customFormat="true" ht="25.15" customHeight="true" x14ac:dyDescent="0.2">
      <c r="C486" s="1046" t="s">
        <v>339</v>
      </c>
      <c r="D486" s="1045"/>
      <c r="E486" s="721">
        <v>5.9099293591010193E-3</v>
      </c>
      <c r="F486" s="615"/>
      <c r="G486" s="615"/>
      <c r="H486" s="1046" t="s">
        <v>321</v>
      </c>
      <c r="I486" s="1045"/>
      <c r="J486" s="722">
        <v>0.16683821883228805</v>
      </c>
      <c r="K486" s="615"/>
      <c r="L486" s="615"/>
      <c r="M486" s="1046" t="s">
        <v>350</v>
      </c>
      <c r="N486" s="1045"/>
      <c r="O486" s="723">
        <v>4.9347702592081044E-3</v>
      </c>
      <c r="P486" s="615"/>
      <c r="Q486" s="615"/>
      <c r="X486" s="352"/>
      <c r="Y486" s="352"/>
      <c r="Z486" s="352"/>
      <c r="AA486" s="352"/>
      <c r="AB486" s="352"/>
      <c r="AC486" s="352"/>
      <c r="AD486" s="352"/>
      <c r="AE486" s="352"/>
      <c r="AF486" s="352"/>
      <c r="AG486" s="352"/>
      <c r="AH486" s="352"/>
      <c r="AI486" s="352"/>
      <c r="AJ486" s="352"/>
      <c r="AK486" s="352"/>
      <c r="AL486" s="352"/>
      <c r="AM486" s="352"/>
      <c r="AN486" s="352"/>
      <c r="AO486" s="352"/>
      <c r="AP486" s="352"/>
      <c r="AQ486" s="352"/>
      <c r="AR486" s="352"/>
      <c r="AS486" s="352"/>
      <c r="AT486" s="352"/>
      <c r="AU486" s="352"/>
      <c r="AV486" s="352"/>
      <c r="AW486" s="352"/>
      <c r="AX486" s="352"/>
      <c r="AY486" s="352"/>
      <c r="AZ486" s="352"/>
      <c r="BA486" s="354"/>
      <c r="BB486" s="430"/>
      <c r="BC486" s="354"/>
      <c r="BD486" s="354"/>
      <c r="BE486" s="354"/>
      <c r="BF486" s="354"/>
      <c r="BG486" s="354"/>
      <c r="BH486" s="354"/>
      <c r="BI486" s="354"/>
      <c r="BJ486" s="354"/>
      <c r="BK486" s="354"/>
      <c r="BL486" s="354"/>
      <c r="BM486" s="354"/>
      <c r="BN486" s="354"/>
      <c r="BO486" s="354"/>
      <c r="BP486" s="354"/>
      <c r="BQ486" s="354"/>
      <c r="BR486" s="354"/>
      <c r="BS486" s="354"/>
      <c r="BT486" s="354"/>
      <c r="BU486" s="354"/>
      <c r="BV486" s="354"/>
      <c r="BW486" s="354"/>
      <c r="BX486" s="355"/>
      <c r="BY486" s="355"/>
      <c r="BZ486" s="355"/>
      <c r="CA486" s="355"/>
      <c r="CB486" s="355"/>
      <c r="CC486" s="355"/>
      <c r="CD486" s="355"/>
      <c r="CE486" s="355"/>
      <c r="CF486" s="355"/>
      <c r="CG486" s="355"/>
      <c r="CH486" s="355"/>
      <c r="CI486" s="355"/>
      <c r="CJ486" s="355"/>
      <c r="CK486" s="355"/>
      <c r="CL486" s="355"/>
      <c r="CM486" s="355"/>
      <c r="CN486" s="355"/>
      <c r="CO486" s="355"/>
      <c r="CP486" s="355"/>
      <c r="CQ486" s="355"/>
      <c r="CR486" s="355"/>
      <c r="CS486" s="355"/>
      <c r="CT486" s="355"/>
      <c r="CU486" s="355"/>
      <c r="CV486" s="355"/>
      <c r="CW486" s="355"/>
      <c r="CX486" s="355"/>
      <c r="CY486" s="355"/>
      <c r="CZ486" s="355"/>
    </row>
    <row r="487" s="359" customFormat="true" ht="25.15" customHeight="true" x14ac:dyDescent="0.2">
      <c r="C487" s="1046" t="s">
        <v>355</v>
      </c>
      <c r="D487" s="1045"/>
      <c r="E487" s="721">
        <v>1.8956999966923392E-4</v>
      </c>
      <c r="F487" s="615"/>
      <c r="G487" s="615"/>
      <c r="H487" s="1046" t="s">
        <v>323</v>
      </c>
      <c r="I487" s="1045"/>
      <c r="J487" s="722">
        <v>0.13197068318183253</v>
      </c>
      <c r="K487" s="615"/>
      <c r="L487" s="615"/>
      <c r="M487" s="1046" t="s">
        <v>325</v>
      </c>
      <c r="N487" s="1045"/>
      <c r="O487" s="723">
        <v>8.5919337908176019E-2</v>
      </c>
      <c r="P487" s="615"/>
      <c r="Q487" s="615"/>
      <c r="X487" s="352"/>
      <c r="Y487" s="352"/>
      <c r="Z487" s="352"/>
      <c r="AA487" s="352"/>
      <c r="AB487" s="352"/>
      <c r="AC487" s="352"/>
      <c r="AD487" s="352"/>
      <c r="AE487" s="352"/>
      <c r="AF487" s="352"/>
      <c r="AG487" s="352"/>
      <c r="AH487" s="352"/>
      <c r="AI487" s="352"/>
      <c r="AJ487" s="352"/>
      <c r="AK487" s="352"/>
      <c r="AL487" s="352"/>
      <c r="AM487" s="352"/>
      <c r="AN487" s="352"/>
      <c r="AO487" s="352"/>
      <c r="AP487" s="352"/>
      <c r="AQ487" s="352"/>
      <c r="AR487" s="352"/>
      <c r="AS487" s="352"/>
      <c r="AT487" s="352"/>
      <c r="AU487" s="352"/>
      <c r="AV487" s="352"/>
      <c r="AW487" s="352"/>
      <c r="AX487" s="352"/>
      <c r="AY487" s="352"/>
      <c r="AZ487" s="352"/>
      <c r="BA487" s="354"/>
      <c r="BB487" s="430"/>
      <c r="BC487" s="354"/>
      <c r="BD487" s="354"/>
      <c r="BE487" s="354"/>
      <c r="BF487" s="354"/>
      <c r="BG487" s="354"/>
      <c r="BH487" s="354"/>
      <c r="BI487" s="354"/>
      <c r="BJ487" s="354"/>
      <c r="BK487" s="354"/>
      <c r="BL487" s="354"/>
      <c r="BM487" s="354"/>
      <c r="BN487" s="354"/>
      <c r="BO487" s="354"/>
      <c r="BP487" s="354"/>
      <c r="BQ487" s="354"/>
      <c r="BR487" s="354"/>
      <c r="BS487" s="354"/>
      <c r="BT487" s="354"/>
      <c r="BU487" s="354"/>
      <c r="BV487" s="354"/>
      <c r="BW487" s="354"/>
      <c r="BX487" s="355"/>
      <c r="BY487" s="355"/>
      <c r="BZ487" s="355"/>
      <c r="CA487" s="355"/>
      <c r="CB487" s="355"/>
      <c r="CC487" s="355"/>
      <c r="CD487" s="355"/>
      <c r="CE487" s="355"/>
      <c r="CF487" s="355"/>
      <c r="CG487" s="355"/>
      <c r="CH487" s="355"/>
      <c r="CI487" s="355"/>
      <c r="CJ487" s="355"/>
      <c r="CK487" s="355"/>
      <c r="CL487" s="355"/>
      <c r="CM487" s="355"/>
      <c r="CN487" s="355"/>
      <c r="CO487" s="355"/>
      <c r="CP487" s="355"/>
      <c r="CQ487" s="355"/>
      <c r="CR487" s="355"/>
      <c r="CS487" s="355"/>
      <c r="CT487" s="355"/>
      <c r="CU487" s="355"/>
      <c r="CV487" s="355"/>
      <c r="CW487" s="355"/>
      <c r="CX487" s="355"/>
      <c r="CY487" s="355"/>
      <c r="CZ487" s="355"/>
    </row>
    <row r="488" s="359" customFormat="true" ht="25.15" customHeight="true" x14ac:dyDescent="0.2">
      <c r="C488" s="1046" t="s">
        <v>308</v>
      </c>
      <c r="D488" s="1045"/>
      <c r="E488" s="721">
        <v>0.59490434220554833</v>
      </c>
      <c r="F488" s="615"/>
      <c r="G488" s="615"/>
      <c r="H488" s="1046" t="s">
        <v>317</v>
      </c>
      <c r="I488" s="1045"/>
      <c r="J488" s="722">
        <v>0.28849554208386025</v>
      </c>
      <c r="K488" s="615"/>
      <c r="L488" s="615"/>
      <c r="M488" s="1046" t="s">
        <v>324</v>
      </c>
      <c r="N488" s="1045"/>
      <c r="O488" s="723">
        <v>3.8543902366410372E-2</v>
      </c>
      <c r="P488" s="615"/>
      <c r="Q488" s="615"/>
      <c r="X488" s="352"/>
      <c r="Y488" s="352"/>
      <c r="Z488" s="352"/>
      <c r="AA488" s="352"/>
      <c r="AB488" s="352"/>
      <c r="AC488" s="352"/>
      <c r="AD488" s="352"/>
      <c r="AE488" s="352"/>
      <c r="AF488" s="352"/>
      <c r="AG488" s="352"/>
      <c r="AH488" s="352"/>
      <c r="AI488" s="352"/>
      <c r="AJ488" s="352"/>
      <c r="AK488" s="352"/>
      <c r="AL488" s="352"/>
      <c r="AM488" s="352"/>
      <c r="AN488" s="352"/>
      <c r="AO488" s="352"/>
      <c r="AP488" s="352"/>
      <c r="AQ488" s="352"/>
      <c r="AR488" s="352"/>
      <c r="AS488" s="352"/>
      <c r="AT488" s="352"/>
      <c r="AU488" s="352"/>
      <c r="AV488" s="352"/>
      <c r="AW488" s="352"/>
      <c r="AX488" s="352"/>
      <c r="AY488" s="352"/>
      <c r="AZ488" s="352"/>
      <c r="BA488" s="354"/>
      <c r="BB488" s="430"/>
      <c r="BC488" s="354"/>
      <c r="BD488" s="354"/>
      <c r="BE488" s="354"/>
      <c r="BF488" s="354"/>
      <c r="BG488" s="354"/>
      <c r="BH488" s="354"/>
      <c r="BI488" s="354"/>
      <c r="BJ488" s="354"/>
      <c r="BK488" s="354"/>
      <c r="BL488" s="354"/>
      <c r="BM488" s="354"/>
      <c r="BN488" s="354"/>
      <c r="BO488" s="354"/>
      <c r="BP488" s="354"/>
      <c r="BQ488" s="354"/>
      <c r="BR488" s="354"/>
      <c r="BS488" s="354"/>
      <c r="BT488" s="354"/>
      <c r="BU488" s="354"/>
      <c r="BV488" s="354"/>
      <c r="BW488" s="354"/>
      <c r="BX488" s="355"/>
      <c r="BY488" s="355"/>
      <c r="BZ488" s="355"/>
      <c r="CA488" s="355"/>
      <c r="CB488" s="355"/>
      <c r="CC488" s="355"/>
      <c r="CD488" s="355"/>
      <c r="CE488" s="355"/>
      <c r="CF488" s="355"/>
      <c r="CG488" s="355"/>
      <c r="CH488" s="355"/>
      <c r="CI488" s="355"/>
      <c r="CJ488" s="355"/>
      <c r="CK488" s="355"/>
      <c r="CL488" s="355"/>
      <c r="CM488" s="355"/>
      <c r="CN488" s="355"/>
      <c r="CO488" s="355"/>
      <c r="CP488" s="355"/>
      <c r="CQ488" s="355"/>
      <c r="CR488" s="355"/>
      <c r="CS488" s="355"/>
      <c r="CT488" s="355"/>
      <c r="CU488" s="355"/>
      <c r="CV488" s="355"/>
      <c r="CW488" s="355"/>
      <c r="CX488" s="355"/>
      <c r="CY488" s="355"/>
      <c r="CZ488" s="355"/>
    </row>
    <row r="489" s="359" customFormat="true" ht="25.15" customHeight="true" x14ac:dyDescent="0.2">
      <c r="C489" s="1046" t="s">
        <v>340</v>
      </c>
      <c r="D489" s="1045"/>
      <c r="E489" s="721">
        <v>8.568456898414773E-4</v>
      </c>
      <c r="F489" s="615"/>
      <c r="G489" s="615"/>
      <c r="H489" s="1046" t="s">
        <v>319</v>
      </c>
      <c r="I489" s="1045"/>
      <c r="J489" s="722">
        <v>0.19592758386623885</v>
      </c>
      <c r="K489" s="615"/>
      <c r="L489" s="615"/>
      <c r="M489" s="1046" t="s">
        <v>312</v>
      </c>
      <c r="N489" s="1045"/>
      <c r="O489" s="723">
        <v>0.38889099063632759</v>
      </c>
      <c r="P489" s="615"/>
      <c r="Q489" s="615"/>
      <c r="X489" s="352"/>
      <c r="Y489" s="352"/>
      <c r="Z489" s="352"/>
      <c r="AA489" s="352"/>
      <c r="AB489" s="352"/>
      <c r="AC489" s="352"/>
      <c r="AD489" s="352"/>
      <c r="AE489" s="352"/>
      <c r="AF489" s="352"/>
      <c r="AG489" s="352"/>
      <c r="AH489" s="352"/>
      <c r="AI489" s="352"/>
      <c r="AJ489" s="352"/>
      <c r="AK489" s="352"/>
      <c r="AL489" s="352"/>
      <c r="AM489" s="352"/>
      <c r="AN489" s="352"/>
      <c r="AO489" s="352"/>
      <c r="AP489" s="352"/>
      <c r="AQ489" s="352"/>
      <c r="AR489" s="352"/>
      <c r="AS489" s="352"/>
      <c r="AT489" s="352"/>
      <c r="AU489" s="352"/>
      <c r="AV489" s="352"/>
      <c r="AW489" s="352"/>
      <c r="AX489" s="352"/>
      <c r="AY489" s="352"/>
      <c r="AZ489" s="352"/>
      <c r="BA489" s="354"/>
      <c r="BB489" s="430"/>
      <c r="BC489" s="354"/>
      <c r="BD489" s="354"/>
      <c r="BE489" s="354"/>
      <c r="BF489" s="354"/>
      <c r="BG489" s="354"/>
      <c r="BH489" s="354"/>
      <c r="BI489" s="354"/>
      <c r="BJ489" s="354"/>
      <c r="BK489" s="354"/>
      <c r="BL489" s="354"/>
      <c r="BM489" s="354"/>
      <c r="BN489" s="354"/>
      <c r="BO489" s="354"/>
      <c r="BP489" s="354"/>
      <c r="BQ489" s="354"/>
      <c r="BR489" s="354"/>
      <c r="BS489" s="354"/>
      <c r="BT489" s="354"/>
      <c r="BU489" s="354"/>
      <c r="BV489" s="354"/>
      <c r="BW489" s="354"/>
      <c r="BX489" s="355"/>
      <c r="BY489" s="355"/>
      <c r="BZ489" s="355"/>
      <c r="CA489" s="355"/>
      <c r="CB489" s="355"/>
      <c r="CC489" s="355"/>
      <c r="CD489" s="355"/>
      <c r="CE489" s="355"/>
      <c r="CF489" s="355"/>
      <c r="CG489" s="355"/>
      <c r="CH489" s="355"/>
      <c r="CI489" s="355"/>
      <c r="CJ489" s="355"/>
      <c r="CK489" s="355"/>
      <c r="CL489" s="355"/>
      <c r="CM489" s="355"/>
      <c r="CN489" s="355"/>
      <c r="CO489" s="355"/>
      <c r="CP489" s="355"/>
      <c r="CQ489" s="355"/>
      <c r="CR489" s="355"/>
      <c r="CS489" s="355"/>
      <c r="CT489" s="355"/>
      <c r="CU489" s="355"/>
      <c r="CV489" s="355"/>
      <c r="CW489" s="355"/>
      <c r="CX489" s="355"/>
      <c r="CY489" s="355"/>
      <c r="CZ489" s="355"/>
    </row>
    <row r="490" s="359" customFormat="true" ht="25.15" customHeight="true" x14ac:dyDescent="0.2">
      <c r="C490" s="1046" t="s">
        <v>337</v>
      </c>
      <c r="D490" s="1045"/>
      <c r="E490" s="727">
        <v>9.3522013453213441E-5</v>
      </c>
      <c r="F490" s="615"/>
      <c r="G490" s="615"/>
      <c r="H490" s="1046" t="s">
        <v>327</v>
      </c>
      <c r="I490" s="1045"/>
      <c r="J490" s="722">
        <v>3.287544492424585E-2</v>
      </c>
      <c r="K490" s="615"/>
      <c r="L490" s="615"/>
      <c r="M490" s="1046" t="s">
        <v>339</v>
      </c>
      <c r="N490" s="1045"/>
      <c r="O490" s="723">
        <v>8.3254128930299563E-3</v>
      </c>
      <c r="P490" s="615"/>
      <c r="Q490" s="615"/>
      <c r="X490" s="352"/>
      <c r="Y490" s="352"/>
      <c r="Z490" s="352"/>
      <c r="AA490" s="352"/>
      <c r="AB490" s="352"/>
      <c r="AC490" s="352"/>
      <c r="AD490" s="352"/>
      <c r="AE490" s="352"/>
      <c r="AF490" s="352"/>
      <c r="AG490" s="352"/>
      <c r="AH490" s="352"/>
      <c r="AI490" s="352"/>
      <c r="AJ490" s="352"/>
      <c r="AK490" s="352"/>
      <c r="AL490" s="352"/>
      <c r="AM490" s="352"/>
      <c r="AN490" s="352"/>
      <c r="AO490" s="352"/>
      <c r="AP490" s="352"/>
      <c r="AQ490" s="352"/>
      <c r="AR490" s="352"/>
      <c r="AS490" s="352"/>
      <c r="AT490" s="352"/>
      <c r="AU490" s="352"/>
      <c r="AV490" s="352"/>
      <c r="AW490" s="352"/>
      <c r="AX490" s="352"/>
      <c r="AY490" s="352"/>
      <c r="AZ490" s="352"/>
      <c r="BA490" s="354"/>
      <c r="BB490" s="430"/>
      <c r="BC490" s="354"/>
      <c r="BD490" s="354"/>
      <c r="BE490" s="354"/>
      <c r="BF490" s="354"/>
      <c r="BG490" s="354"/>
      <c r="BH490" s="354"/>
      <c r="BI490" s="354"/>
      <c r="BJ490" s="354"/>
      <c r="BK490" s="354"/>
      <c r="BL490" s="354"/>
      <c r="BM490" s="354"/>
      <c r="BN490" s="354"/>
      <c r="BO490" s="354"/>
      <c r="BP490" s="354"/>
      <c r="BQ490" s="354"/>
      <c r="BR490" s="354"/>
      <c r="BS490" s="354"/>
      <c r="BT490" s="354"/>
      <c r="BU490" s="354"/>
      <c r="BV490" s="354"/>
      <c r="BW490" s="354"/>
      <c r="BX490" s="355"/>
      <c r="BY490" s="355"/>
      <c r="BZ490" s="355"/>
      <c r="CA490" s="355"/>
      <c r="CB490" s="355"/>
      <c r="CC490" s="355"/>
      <c r="CD490" s="355"/>
      <c r="CE490" s="355"/>
      <c r="CF490" s="355"/>
      <c r="CG490" s="355"/>
      <c r="CH490" s="355"/>
      <c r="CI490" s="355"/>
      <c r="CJ490" s="355"/>
      <c r="CK490" s="355"/>
      <c r="CL490" s="355"/>
      <c r="CM490" s="355"/>
      <c r="CN490" s="355"/>
      <c r="CO490" s="355"/>
      <c r="CP490" s="355"/>
      <c r="CQ490" s="355"/>
      <c r="CR490" s="355"/>
      <c r="CS490" s="355"/>
      <c r="CT490" s="355"/>
      <c r="CU490" s="355"/>
      <c r="CV490" s="355"/>
      <c r="CW490" s="355"/>
      <c r="CX490" s="355"/>
      <c r="CY490" s="355"/>
      <c r="CZ490" s="355"/>
    </row>
    <row r="491" s="359" customFormat="true" ht="25.15" customHeight="true" x14ac:dyDescent="0.2">
      <c r="C491" s="1046" t="s">
        <v>328</v>
      </c>
      <c r="D491" s="1045"/>
      <c r="E491" s="721">
        <v>5.0896712116848273E-4</v>
      </c>
      <c r="F491" s="615"/>
      <c r="G491" s="615"/>
      <c r="H491" s="1046" t="s">
        <v>322</v>
      </c>
      <c r="I491" s="1045"/>
      <c r="J491" s="722">
        <v>0.17097757065721958</v>
      </c>
      <c r="K491" s="615"/>
      <c r="L491" s="615"/>
      <c r="M491" s="1046" t="s">
        <v>308</v>
      </c>
      <c r="N491" s="1045"/>
      <c r="O491" s="723">
        <v>0.50482883320779759</v>
      </c>
      <c r="P491" s="615"/>
      <c r="Q491" s="615"/>
      <c r="X491" s="352"/>
      <c r="Y491" s="352"/>
      <c r="Z491" s="352"/>
      <c r="AA491" s="352"/>
      <c r="AB491" s="352"/>
      <c r="AC491" s="352"/>
      <c r="AD491" s="352"/>
      <c r="AE491" s="352"/>
      <c r="AF491" s="352"/>
      <c r="AG491" s="352"/>
      <c r="AH491" s="352"/>
      <c r="AI491" s="352"/>
      <c r="AJ491" s="352"/>
      <c r="AK491" s="352"/>
      <c r="AL491" s="352"/>
      <c r="AM491" s="352"/>
      <c r="AN491" s="352"/>
      <c r="AO491" s="352"/>
      <c r="AP491" s="352"/>
      <c r="AQ491" s="352"/>
      <c r="AR491" s="352"/>
      <c r="AS491" s="352"/>
      <c r="AT491" s="352"/>
      <c r="AU491" s="352"/>
      <c r="AV491" s="352"/>
      <c r="AW491" s="352"/>
      <c r="AX491" s="352"/>
      <c r="AY491" s="352"/>
      <c r="AZ491" s="352"/>
      <c r="BA491" s="354"/>
      <c r="BB491" s="430"/>
      <c r="BC491" s="354"/>
      <c r="BD491" s="354"/>
      <c r="BE491" s="354"/>
      <c r="BF491" s="354"/>
      <c r="BG491" s="354"/>
      <c r="BH491" s="354"/>
      <c r="BI491" s="354"/>
      <c r="BJ491" s="354"/>
      <c r="BK491" s="354"/>
      <c r="BL491" s="354"/>
      <c r="BM491" s="354"/>
      <c r="BN491" s="354"/>
      <c r="BO491" s="354"/>
      <c r="BP491" s="354"/>
      <c r="BQ491" s="354"/>
      <c r="BR491" s="354"/>
      <c r="BS491" s="354"/>
      <c r="BT491" s="354"/>
      <c r="BU491" s="354"/>
      <c r="BV491" s="354"/>
      <c r="BW491" s="354"/>
      <c r="BX491" s="355"/>
      <c r="BY491" s="355"/>
      <c r="BZ491" s="355"/>
      <c r="CA491" s="355"/>
      <c r="CB491" s="355"/>
      <c r="CC491" s="355"/>
      <c r="CD491" s="355"/>
      <c r="CE491" s="355"/>
      <c r="CF491" s="355"/>
      <c r="CG491" s="355"/>
      <c r="CH491" s="355"/>
      <c r="CI491" s="355"/>
      <c r="CJ491" s="355"/>
      <c r="CK491" s="355"/>
      <c r="CL491" s="355"/>
      <c r="CM491" s="355"/>
      <c r="CN491" s="355"/>
      <c r="CO491" s="355"/>
      <c r="CP491" s="355"/>
      <c r="CQ491" s="355"/>
      <c r="CR491" s="355"/>
      <c r="CS491" s="355"/>
      <c r="CT491" s="355"/>
      <c r="CU491" s="355"/>
      <c r="CV491" s="355"/>
      <c r="CW491" s="355"/>
      <c r="CX491" s="355"/>
      <c r="CY491" s="355"/>
      <c r="CZ491" s="355"/>
    </row>
    <row r="492" s="359" customFormat="true" ht="25.15" customHeight="true" x14ac:dyDescent="0.2">
      <c r="C492" s="1046" t="s">
        <v>346</v>
      </c>
      <c r="D492" s="1045"/>
      <c r="E492" s="721">
        <v>1.7971801606279697E-3</v>
      </c>
      <c r="F492" s="615"/>
      <c r="G492" s="615"/>
      <c r="H492" s="1046" t="s">
        <v>349</v>
      </c>
      <c r="I492" s="1045"/>
      <c r="J492" s="722">
        <v>1.0476720494999095E-4</v>
      </c>
      <c r="K492" s="615"/>
      <c r="L492" s="615"/>
      <c r="M492" s="1046" t="s">
        <v>340</v>
      </c>
      <c r="N492" s="1045"/>
      <c r="O492" s="728">
        <v>1.7598923279322936E-5</v>
      </c>
      <c r="P492" s="615"/>
      <c r="Q492" s="615"/>
      <c r="X492" s="352"/>
      <c r="Y492" s="352"/>
      <c r="Z492" s="352"/>
      <c r="AA492" s="352"/>
      <c r="AB492" s="352"/>
      <c r="AC492" s="352"/>
      <c r="AD492" s="352"/>
      <c r="AE492" s="352"/>
      <c r="AF492" s="352"/>
      <c r="AG492" s="352"/>
      <c r="AH492" s="352"/>
      <c r="AI492" s="352"/>
      <c r="AJ492" s="352"/>
      <c r="AK492" s="352"/>
      <c r="AL492" s="352"/>
      <c r="AM492" s="352"/>
      <c r="AN492" s="352"/>
      <c r="AO492" s="352"/>
      <c r="AP492" s="352"/>
      <c r="AQ492" s="352"/>
      <c r="AR492" s="352"/>
      <c r="AS492" s="352"/>
      <c r="AT492" s="352"/>
      <c r="AU492" s="352"/>
      <c r="AV492" s="352"/>
      <c r="AW492" s="352"/>
      <c r="AX492" s="352"/>
      <c r="AY492" s="352"/>
      <c r="AZ492" s="352"/>
      <c r="BA492" s="354"/>
      <c r="BB492" s="430"/>
      <c r="BC492" s="354"/>
      <c r="BD492" s="354"/>
      <c r="BE492" s="354"/>
      <c r="BF492" s="354"/>
      <c r="BG492" s="354"/>
      <c r="BH492" s="354"/>
      <c r="BI492" s="354"/>
      <c r="BJ492" s="354"/>
      <c r="BK492" s="354"/>
      <c r="BL492" s="354"/>
      <c r="BM492" s="354"/>
      <c r="BN492" s="354"/>
      <c r="BO492" s="354"/>
      <c r="BP492" s="354"/>
      <c r="BQ492" s="354"/>
      <c r="BR492" s="354"/>
      <c r="BS492" s="354"/>
      <c r="BT492" s="354"/>
      <c r="BU492" s="354"/>
      <c r="BV492" s="354"/>
      <c r="BW492" s="354"/>
      <c r="BX492" s="355"/>
      <c r="BY492" s="355"/>
      <c r="BZ492" s="355"/>
      <c r="CA492" s="355"/>
      <c r="CB492" s="355"/>
      <c r="CC492" s="355"/>
      <c r="CD492" s="355"/>
      <c r="CE492" s="355"/>
      <c r="CF492" s="355"/>
      <c r="CG492" s="355"/>
      <c r="CH492" s="355"/>
      <c r="CI492" s="355"/>
      <c r="CJ492" s="355"/>
      <c r="CK492" s="355"/>
      <c r="CL492" s="355"/>
      <c r="CM492" s="355"/>
      <c r="CN492" s="355"/>
      <c r="CO492" s="355"/>
      <c r="CP492" s="355"/>
      <c r="CQ492" s="355"/>
      <c r="CR492" s="355"/>
      <c r="CS492" s="355"/>
      <c r="CT492" s="355"/>
      <c r="CU492" s="355"/>
      <c r="CV492" s="355"/>
      <c r="CW492" s="355"/>
      <c r="CX492" s="355"/>
      <c r="CY492" s="355"/>
      <c r="CZ492" s="355"/>
    </row>
    <row r="493" s="359" customFormat="true" ht="25.15" customHeight="true" x14ac:dyDescent="0.2">
      <c r="C493" s="1046" t="s">
        <v>359</v>
      </c>
      <c r="D493" s="1045"/>
      <c r="E493" s="727">
        <v>2.523688209371642E-5</v>
      </c>
      <c r="F493" s="615"/>
      <c r="G493" s="615"/>
      <c r="H493" s="1046" t="s">
        <v>307</v>
      </c>
      <c r="I493" s="1045"/>
      <c r="J493" s="722">
        <v>0.45518614090902926</v>
      </c>
      <c r="K493" s="615"/>
      <c r="L493" s="615"/>
      <c r="M493" s="1046" t="s">
        <v>337</v>
      </c>
      <c r="N493" s="1045"/>
      <c r="O493" s="728">
        <v>3.358525711350554E-5</v>
      </c>
      <c r="P493" s="615"/>
      <c r="Q493" s="615"/>
      <c r="X493" s="352"/>
      <c r="Y493" s="352"/>
      <c r="Z493" s="352"/>
      <c r="AA493" s="352"/>
      <c r="AB493" s="352"/>
      <c r="AC493" s="352"/>
      <c r="AD493" s="352"/>
      <c r="AE493" s="352"/>
      <c r="AF493" s="352"/>
      <c r="AG493" s="352"/>
      <c r="AH493" s="352"/>
      <c r="AI493" s="352"/>
      <c r="AJ493" s="352"/>
      <c r="AK493" s="352"/>
      <c r="AL493" s="352"/>
      <c r="AM493" s="352"/>
      <c r="AN493" s="352"/>
      <c r="AO493" s="352"/>
      <c r="AP493" s="352"/>
      <c r="AQ493" s="352"/>
      <c r="AR493" s="352"/>
      <c r="AS493" s="352"/>
      <c r="AT493" s="352"/>
      <c r="AU493" s="352"/>
      <c r="AV493" s="352"/>
      <c r="AW493" s="352"/>
      <c r="AX493" s="352"/>
      <c r="AY493" s="352"/>
      <c r="AZ493" s="352"/>
      <c r="BA493" s="354"/>
      <c r="BB493" s="430"/>
      <c r="BC493" s="354"/>
      <c r="BD493" s="354"/>
      <c r="BE493" s="354"/>
      <c r="BF493" s="354"/>
      <c r="BG493" s="354"/>
      <c r="BH493" s="354"/>
      <c r="BI493" s="354"/>
      <c r="BJ493" s="354"/>
      <c r="BK493" s="354"/>
      <c r="BL493" s="354"/>
      <c r="BM493" s="354"/>
      <c r="BN493" s="354"/>
      <c r="BO493" s="354"/>
      <c r="BP493" s="354"/>
      <c r="BQ493" s="354"/>
      <c r="BR493" s="354"/>
      <c r="BS493" s="354"/>
      <c r="BT493" s="354"/>
      <c r="BU493" s="354"/>
      <c r="BV493" s="354"/>
      <c r="BW493" s="354"/>
      <c r="BX493" s="355"/>
      <c r="BY493" s="355"/>
      <c r="BZ493" s="355"/>
      <c r="CA493" s="355"/>
      <c r="CB493" s="355"/>
      <c r="CC493" s="355"/>
      <c r="CD493" s="355"/>
      <c r="CE493" s="355"/>
      <c r="CF493" s="355"/>
      <c r="CG493" s="355"/>
      <c r="CH493" s="355"/>
      <c r="CI493" s="355"/>
      <c r="CJ493" s="355"/>
      <c r="CK493" s="355"/>
      <c r="CL493" s="355"/>
      <c r="CM493" s="355"/>
      <c r="CN493" s="355"/>
      <c r="CO493" s="355"/>
      <c r="CP493" s="355"/>
      <c r="CQ493" s="355"/>
      <c r="CR493" s="355"/>
      <c r="CS493" s="355"/>
      <c r="CT493" s="355"/>
      <c r="CU493" s="355"/>
      <c r="CV493" s="355"/>
      <c r="CW493" s="355"/>
      <c r="CX493" s="355"/>
      <c r="CY493" s="355"/>
      <c r="CZ493" s="355"/>
    </row>
    <row r="494" s="359" customFormat="true" ht="25.15" customHeight="true" x14ac:dyDescent="0.2">
      <c r="C494" s="1046" t="s">
        <v>358</v>
      </c>
      <c r="D494" s="1045"/>
      <c r="E494" s="721">
        <v>1.5591366728870463E-4</v>
      </c>
      <c r="F494" s="615"/>
      <c r="G494" s="615"/>
      <c r="H494" s="1046" t="s">
        <v>350</v>
      </c>
      <c r="I494" s="1045"/>
      <c r="J494" s="722">
        <v>5.1814236371794159E-4</v>
      </c>
      <c r="K494" s="615"/>
      <c r="L494" s="615"/>
      <c r="M494" s="1046" t="s">
        <v>328</v>
      </c>
      <c r="N494" s="1045"/>
      <c r="O494" s="723">
        <v>4.1880866814030235E-2</v>
      </c>
      <c r="P494" s="615"/>
      <c r="Q494" s="615"/>
      <c r="X494" s="352"/>
      <c r="Y494" s="352"/>
      <c r="Z494" s="352"/>
      <c r="AA494" s="352"/>
      <c r="AB494" s="352"/>
      <c r="AC494" s="352"/>
      <c r="AD494" s="352"/>
      <c r="AE494" s="352"/>
      <c r="AF494" s="352"/>
      <c r="AG494" s="352"/>
      <c r="AH494" s="352"/>
      <c r="AI494" s="352"/>
      <c r="AJ494" s="352"/>
      <c r="AK494" s="352"/>
      <c r="AL494" s="352"/>
      <c r="AM494" s="352"/>
      <c r="AN494" s="352"/>
      <c r="AO494" s="352"/>
      <c r="AP494" s="352"/>
      <c r="AQ494" s="352"/>
      <c r="AR494" s="352"/>
      <c r="AS494" s="352"/>
      <c r="AT494" s="352"/>
      <c r="AU494" s="352"/>
      <c r="AV494" s="352"/>
      <c r="AW494" s="352"/>
      <c r="AX494" s="352"/>
      <c r="AY494" s="352"/>
      <c r="AZ494" s="352"/>
      <c r="BA494" s="354"/>
      <c r="BB494" s="430"/>
      <c r="BC494" s="354"/>
      <c r="BD494" s="354"/>
      <c r="BE494" s="354"/>
      <c r="BF494" s="354"/>
      <c r="BG494" s="354"/>
      <c r="BH494" s="354"/>
      <c r="BI494" s="354"/>
      <c r="BJ494" s="354"/>
      <c r="BK494" s="354"/>
      <c r="BL494" s="354"/>
      <c r="BM494" s="354"/>
      <c r="BN494" s="354"/>
      <c r="BO494" s="354"/>
      <c r="BP494" s="354"/>
      <c r="BQ494" s="354"/>
      <c r="BR494" s="354"/>
      <c r="BS494" s="354"/>
      <c r="BT494" s="354"/>
      <c r="BU494" s="354"/>
      <c r="BV494" s="354"/>
      <c r="BW494" s="354"/>
      <c r="BX494" s="355"/>
      <c r="BY494" s="355"/>
      <c r="BZ494" s="355"/>
      <c r="CA494" s="355"/>
      <c r="CB494" s="355"/>
      <c r="CC494" s="355"/>
      <c r="CD494" s="355"/>
      <c r="CE494" s="355"/>
      <c r="CF494" s="355"/>
      <c r="CG494" s="355"/>
      <c r="CH494" s="355"/>
      <c r="CI494" s="355"/>
      <c r="CJ494" s="355"/>
      <c r="CK494" s="355"/>
      <c r="CL494" s="355"/>
      <c r="CM494" s="355"/>
      <c r="CN494" s="355"/>
      <c r="CO494" s="355"/>
      <c r="CP494" s="355"/>
      <c r="CQ494" s="355"/>
      <c r="CR494" s="355"/>
      <c r="CS494" s="355"/>
      <c r="CT494" s="355"/>
      <c r="CU494" s="355"/>
      <c r="CV494" s="355"/>
      <c r="CW494" s="355"/>
      <c r="CX494" s="355"/>
      <c r="CY494" s="355"/>
      <c r="CZ494" s="355"/>
    </row>
    <row r="495" s="359" customFormat="true" ht="25.15" customHeight="true" x14ac:dyDescent="0.2">
      <c r="C495" s="1046" t="s">
        <v>310</v>
      </c>
      <c r="D495" s="1045"/>
      <c r="E495" s="721">
        <v>0.5031307697957299</v>
      </c>
      <c r="F495" s="615"/>
      <c r="G495" s="615"/>
      <c r="H495" s="1046" t="s">
        <v>348</v>
      </c>
      <c r="I495" s="1045"/>
      <c r="J495" s="722">
        <v>1.6674564209845865E-3</v>
      </c>
      <c r="K495" s="615"/>
      <c r="L495" s="615"/>
      <c r="M495" s="1046" t="s">
        <v>346</v>
      </c>
      <c r="N495" s="1045"/>
      <c r="O495" s="723">
        <v>2.3588057064284364E-3</v>
      </c>
      <c r="P495" s="615"/>
      <c r="Q495" s="615"/>
      <c r="X495" s="352"/>
      <c r="Y495" s="352"/>
      <c r="Z495" s="352"/>
      <c r="AA495" s="352"/>
      <c r="AB495" s="352"/>
      <c r="AC495" s="352"/>
      <c r="AD495" s="352"/>
      <c r="AE495" s="352"/>
      <c r="AF495" s="352"/>
      <c r="AG495" s="352"/>
      <c r="AH495" s="352"/>
      <c r="AI495" s="352"/>
      <c r="AJ495" s="352"/>
      <c r="AK495" s="352"/>
      <c r="AL495" s="352"/>
      <c r="AM495" s="352"/>
      <c r="AN495" s="352"/>
      <c r="AO495" s="352"/>
      <c r="AP495" s="352"/>
      <c r="AQ495" s="352"/>
      <c r="AR495" s="352"/>
      <c r="AS495" s="352"/>
      <c r="AT495" s="352"/>
      <c r="AU495" s="352"/>
      <c r="AV495" s="352"/>
      <c r="AW495" s="352"/>
      <c r="AX495" s="352"/>
      <c r="AY495" s="352"/>
      <c r="AZ495" s="352"/>
      <c r="BA495" s="354"/>
      <c r="BB495" s="430"/>
      <c r="BC495" s="354"/>
      <c r="BD495" s="354"/>
      <c r="BE495" s="354"/>
      <c r="BF495" s="354"/>
      <c r="BG495" s="354"/>
      <c r="BH495" s="354"/>
      <c r="BI495" s="354"/>
      <c r="BJ495" s="354"/>
      <c r="BK495" s="354"/>
      <c r="BL495" s="354"/>
      <c r="BM495" s="354"/>
      <c r="BN495" s="354"/>
      <c r="BO495" s="354"/>
      <c r="BP495" s="354"/>
      <c r="BQ495" s="354"/>
      <c r="BR495" s="354"/>
      <c r="BS495" s="354"/>
      <c r="BT495" s="354"/>
      <c r="BU495" s="354"/>
      <c r="BV495" s="354"/>
      <c r="BW495" s="354"/>
      <c r="BX495" s="355"/>
      <c r="BY495" s="355"/>
      <c r="BZ495" s="355"/>
      <c r="CA495" s="355"/>
      <c r="CB495" s="355"/>
      <c r="CC495" s="355"/>
      <c r="CD495" s="355"/>
      <c r="CE495" s="355"/>
      <c r="CF495" s="355"/>
      <c r="CG495" s="355"/>
      <c r="CH495" s="355"/>
      <c r="CI495" s="355"/>
      <c r="CJ495" s="355"/>
      <c r="CK495" s="355"/>
      <c r="CL495" s="355"/>
      <c r="CM495" s="355"/>
      <c r="CN495" s="355"/>
      <c r="CO495" s="355"/>
      <c r="CP495" s="355"/>
      <c r="CQ495" s="355"/>
      <c r="CR495" s="355"/>
      <c r="CS495" s="355"/>
      <c r="CT495" s="355"/>
      <c r="CU495" s="355"/>
      <c r="CV495" s="355"/>
      <c r="CW495" s="355"/>
      <c r="CX495" s="355"/>
      <c r="CY495" s="355"/>
      <c r="CZ495" s="355"/>
    </row>
    <row r="496" s="359" customFormat="true" ht="25.15" customHeight="true" x14ac:dyDescent="0.2">
      <c r="C496" s="1046" t="s">
        <v>344</v>
      </c>
      <c r="D496" s="1045"/>
      <c r="E496" s="721">
        <v>2.8854596390225384E-3</v>
      </c>
      <c r="F496" s="615"/>
      <c r="G496" s="615"/>
      <c r="H496" s="1046" t="s">
        <v>325</v>
      </c>
      <c r="I496" s="1045"/>
      <c r="J496" s="722">
        <v>3.5830031760722476E-2</v>
      </c>
      <c r="K496" s="615"/>
      <c r="L496" s="615"/>
      <c r="M496" s="1046" t="s">
        <v>310</v>
      </c>
      <c r="N496" s="1045"/>
      <c r="O496" s="723">
        <v>0.44575001349319232</v>
      </c>
      <c r="P496" s="615"/>
      <c r="Q496" s="615"/>
      <c r="X496" s="352"/>
      <c r="Y496" s="352"/>
      <c r="Z496" s="352"/>
      <c r="AA496" s="352"/>
      <c r="AB496" s="352"/>
      <c r="AC496" s="352"/>
      <c r="AD496" s="352"/>
      <c r="AE496" s="352"/>
      <c r="AF496" s="352"/>
      <c r="AG496" s="352"/>
      <c r="AH496" s="352"/>
      <c r="AI496" s="352"/>
      <c r="AJ496" s="352"/>
      <c r="AK496" s="352"/>
      <c r="AL496" s="352"/>
      <c r="AM496" s="352"/>
      <c r="AN496" s="352"/>
      <c r="AO496" s="352"/>
      <c r="AP496" s="352"/>
      <c r="AQ496" s="352"/>
      <c r="AR496" s="352"/>
      <c r="AS496" s="352"/>
      <c r="AT496" s="352"/>
      <c r="AU496" s="352"/>
      <c r="AV496" s="352"/>
      <c r="AW496" s="352"/>
      <c r="AX496" s="352"/>
      <c r="AY496" s="352"/>
      <c r="AZ496" s="352"/>
      <c r="BA496" s="354"/>
      <c r="BB496" s="430"/>
      <c r="BC496" s="354"/>
      <c r="BD496" s="354"/>
      <c r="BE496" s="354"/>
      <c r="BF496" s="354"/>
      <c r="BG496" s="354"/>
      <c r="BH496" s="354"/>
      <c r="BI496" s="354"/>
      <c r="BJ496" s="354"/>
      <c r="BK496" s="354"/>
      <c r="BL496" s="354"/>
      <c r="BM496" s="354"/>
      <c r="BN496" s="354"/>
      <c r="BO496" s="354"/>
      <c r="BP496" s="354"/>
      <c r="BQ496" s="354"/>
      <c r="BR496" s="354"/>
      <c r="BS496" s="354"/>
      <c r="BT496" s="354"/>
      <c r="BU496" s="354"/>
      <c r="BV496" s="354"/>
      <c r="BW496" s="354"/>
      <c r="BX496" s="355"/>
      <c r="BY496" s="355"/>
      <c r="BZ496" s="355"/>
      <c r="CA496" s="355"/>
      <c r="CB496" s="355"/>
      <c r="CC496" s="355"/>
      <c r="CD496" s="355"/>
      <c r="CE496" s="355"/>
      <c r="CF496" s="355"/>
      <c r="CG496" s="355"/>
      <c r="CH496" s="355"/>
      <c r="CI496" s="355"/>
      <c r="CJ496" s="355"/>
      <c r="CK496" s="355"/>
      <c r="CL496" s="355"/>
      <c r="CM496" s="355"/>
      <c r="CN496" s="355"/>
      <c r="CO496" s="355"/>
      <c r="CP496" s="355"/>
      <c r="CQ496" s="355"/>
      <c r="CR496" s="355"/>
      <c r="CS496" s="355"/>
      <c r="CT496" s="355"/>
      <c r="CU496" s="355"/>
      <c r="CV496" s="355"/>
      <c r="CW496" s="355"/>
      <c r="CX496" s="355"/>
      <c r="CY496" s="355"/>
      <c r="CZ496" s="355"/>
    </row>
    <row r="497" s="359" customFormat="true" ht="25.15" customHeight="true" x14ac:dyDescent="0.2">
      <c r="C497" s="1046" t="s">
        <v>334</v>
      </c>
      <c r="D497" s="1045"/>
      <c r="E497" s="721">
        <v>1.7727447616673171E-2</v>
      </c>
      <c r="F497" s="615"/>
      <c r="G497" s="615"/>
      <c r="H497" s="1046" t="s">
        <v>324</v>
      </c>
      <c r="I497" s="1045"/>
      <c r="J497" s="722">
        <v>0.15315059922045562</v>
      </c>
      <c r="K497" s="615"/>
      <c r="L497" s="615"/>
      <c r="M497" s="1046" t="s">
        <v>344</v>
      </c>
      <c r="N497" s="1045"/>
      <c r="O497" s="723">
        <v>1.2940598452568886E-2</v>
      </c>
      <c r="P497" s="615"/>
      <c r="Q497" s="615"/>
      <c r="X497" s="352"/>
      <c r="Y497" s="352"/>
      <c r="Z497" s="352"/>
      <c r="AA497" s="352"/>
      <c r="AB497" s="352"/>
      <c r="AC497" s="352"/>
      <c r="AD497" s="352"/>
      <c r="AE497" s="352"/>
      <c r="AF497" s="352"/>
      <c r="AG497" s="352"/>
      <c r="AH497" s="352"/>
      <c r="AI497" s="352"/>
      <c r="AJ497" s="352"/>
      <c r="AK497" s="352"/>
      <c r="AL497" s="352"/>
      <c r="AM497" s="352"/>
      <c r="AN497" s="352"/>
      <c r="AO497" s="352"/>
      <c r="AP497" s="352"/>
      <c r="AQ497" s="352"/>
      <c r="AR497" s="352"/>
      <c r="AS497" s="352"/>
      <c r="AT497" s="352"/>
      <c r="AU497" s="352"/>
      <c r="AV497" s="352"/>
      <c r="AW497" s="352"/>
      <c r="AX497" s="352"/>
      <c r="AY497" s="352"/>
      <c r="AZ497" s="352"/>
      <c r="BA497" s="354"/>
      <c r="BB497" s="430"/>
      <c r="BC497" s="354"/>
      <c r="BD497" s="354"/>
      <c r="BE497" s="354"/>
      <c r="BF497" s="354"/>
      <c r="BG497" s="354"/>
      <c r="BH497" s="354"/>
      <c r="BI497" s="354"/>
      <c r="BJ497" s="354"/>
      <c r="BK497" s="354"/>
      <c r="BL497" s="354"/>
      <c r="BM497" s="354"/>
      <c r="BN497" s="354"/>
      <c r="BO497" s="354"/>
      <c r="BP497" s="354"/>
      <c r="BQ497" s="354"/>
      <c r="BR497" s="354"/>
      <c r="BS497" s="354"/>
      <c r="BT497" s="354"/>
      <c r="BU497" s="354"/>
      <c r="BV497" s="354"/>
      <c r="BW497" s="354"/>
      <c r="BX497" s="355"/>
      <c r="BY497" s="355"/>
      <c r="BZ497" s="355"/>
      <c r="CA497" s="355"/>
      <c r="CB497" s="355"/>
      <c r="CC497" s="355"/>
      <c r="CD497" s="355"/>
      <c r="CE497" s="355"/>
      <c r="CF497" s="355"/>
      <c r="CG497" s="355"/>
      <c r="CH497" s="355"/>
      <c r="CI497" s="355"/>
      <c r="CJ497" s="355"/>
      <c r="CK497" s="355"/>
      <c r="CL497" s="355"/>
      <c r="CM497" s="355"/>
      <c r="CN497" s="355"/>
      <c r="CO497" s="355"/>
      <c r="CP497" s="355"/>
      <c r="CQ497" s="355"/>
      <c r="CR497" s="355"/>
      <c r="CS497" s="355"/>
      <c r="CT497" s="355"/>
      <c r="CU497" s="355"/>
      <c r="CV497" s="355"/>
      <c r="CW497" s="355"/>
      <c r="CX497" s="355"/>
      <c r="CY497" s="355"/>
      <c r="CZ497" s="355"/>
    </row>
    <row r="498" s="359" customFormat="true" ht="25.15" customHeight="true" x14ac:dyDescent="0.2">
      <c r="C498" s="1046" t="s">
        <v>353</v>
      </c>
      <c r="D498" s="1045"/>
      <c r="E498" s="727">
        <v>7.8998353732556001E-5</v>
      </c>
      <c r="F498" s="615"/>
      <c r="G498" s="615"/>
      <c r="H498" s="1046" t="s">
        <v>312</v>
      </c>
      <c r="I498" s="1045"/>
      <c r="J498" s="722">
        <v>8.420290704831232E-2</v>
      </c>
      <c r="K498" s="615"/>
      <c r="L498" s="615"/>
      <c r="M498" s="1046" t="s">
        <v>334</v>
      </c>
      <c r="N498" s="1045"/>
      <c r="O498" s="723">
        <v>2.7169047830354988E-2</v>
      </c>
      <c r="P498" s="615"/>
      <c r="Q498" s="615"/>
      <c r="X498" s="352"/>
      <c r="Y498" s="352"/>
      <c r="Z498" s="352"/>
      <c r="AA498" s="352"/>
      <c r="AB498" s="352"/>
      <c r="AC498" s="352"/>
      <c r="AD498" s="352"/>
      <c r="AE498" s="352"/>
      <c r="AF498" s="352"/>
      <c r="AG498" s="352"/>
      <c r="AH498" s="352"/>
      <c r="AI498" s="352"/>
      <c r="AJ498" s="352"/>
      <c r="AK498" s="352"/>
      <c r="AL498" s="352"/>
      <c r="AM498" s="352"/>
      <c r="AN498" s="352"/>
      <c r="AO498" s="352"/>
      <c r="AP498" s="352"/>
      <c r="AQ498" s="352"/>
      <c r="AR498" s="352"/>
      <c r="AS498" s="352"/>
      <c r="AT498" s="352"/>
      <c r="AU498" s="352"/>
      <c r="AV498" s="352"/>
      <c r="AW498" s="352"/>
      <c r="AX498" s="352"/>
      <c r="AY498" s="352"/>
      <c r="AZ498" s="352"/>
      <c r="BA498" s="354"/>
      <c r="BB498" s="430"/>
      <c r="BC498" s="354"/>
      <c r="BD498" s="354"/>
      <c r="BE498" s="354"/>
      <c r="BF498" s="354"/>
      <c r="BG498" s="354"/>
      <c r="BH498" s="354"/>
      <c r="BI498" s="354"/>
      <c r="BJ498" s="354"/>
      <c r="BK498" s="354"/>
      <c r="BL498" s="354"/>
      <c r="BM498" s="354"/>
      <c r="BN498" s="354"/>
      <c r="BO498" s="354"/>
      <c r="BP498" s="354"/>
      <c r="BQ498" s="354"/>
      <c r="BR498" s="354"/>
      <c r="BS498" s="354"/>
      <c r="BT498" s="354"/>
      <c r="BU498" s="354"/>
      <c r="BV498" s="354"/>
      <c r="BW498" s="354"/>
      <c r="BX498" s="355"/>
      <c r="BY498" s="355"/>
      <c r="BZ498" s="355"/>
      <c r="CA498" s="355"/>
      <c r="CB498" s="355"/>
      <c r="CC498" s="355"/>
      <c r="CD498" s="355"/>
      <c r="CE498" s="355"/>
      <c r="CF498" s="355"/>
      <c r="CG498" s="355"/>
      <c r="CH498" s="355"/>
      <c r="CI498" s="355"/>
      <c r="CJ498" s="355"/>
      <c r="CK498" s="355"/>
      <c r="CL498" s="355"/>
      <c r="CM498" s="355"/>
      <c r="CN498" s="355"/>
      <c r="CO498" s="355"/>
      <c r="CP498" s="355"/>
      <c r="CQ498" s="355"/>
      <c r="CR498" s="355"/>
      <c r="CS498" s="355"/>
      <c r="CT498" s="355"/>
      <c r="CU498" s="355"/>
      <c r="CV498" s="355"/>
      <c r="CW498" s="355"/>
      <c r="CX498" s="355"/>
      <c r="CY498" s="355"/>
      <c r="CZ498" s="355"/>
    </row>
    <row r="499" s="359" customFormat="true" ht="25.15" customHeight="true" x14ac:dyDescent="0.2">
      <c r="C499" s="1046" t="s">
        <v>330</v>
      </c>
      <c r="D499" s="1045"/>
      <c r="E499" s="721">
        <v>1.9844005948747724E-2</v>
      </c>
      <c r="F499" s="615"/>
      <c r="G499" s="615"/>
      <c r="H499" s="1046" t="s">
        <v>339</v>
      </c>
      <c r="I499" s="1045"/>
      <c r="J499" s="722">
        <v>3.6986785422510752E-3</v>
      </c>
      <c r="K499" s="615"/>
      <c r="L499" s="615"/>
      <c r="M499" s="1046" t="s">
        <v>353</v>
      </c>
      <c r="N499" s="1045"/>
      <c r="O499" s="723">
        <v>3.6667733296370702E-3</v>
      </c>
      <c r="P499" s="615"/>
      <c r="Q499" s="615"/>
      <c r="X499" s="352"/>
      <c r="Y499" s="352"/>
      <c r="Z499" s="352"/>
      <c r="AA499" s="352"/>
      <c r="AB499" s="352"/>
      <c r="AC499" s="352"/>
      <c r="AD499" s="352"/>
      <c r="AE499" s="352"/>
      <c r="AF499" s="352"/>
      <c r="AG499" s="352"/>
      <c r="AH499" s="352"/>
      <c r="AI499" s="352"/>
      <c r="AJ499" s="352"/>
      <c r="AK499" s="352"/>
      <c r="AL499" s="352"/>
      <c r="AM499" s="352"/>
      <c r="AN499" s="352"/>
      <c r="AO499" s="352"/>
      <c r="AP499" s="352"/>
      <c r="AQ499" s="352"/>
      <c r="AR499" s="352"/>
      <c r="AS499" s="352"/>
      <c r="AT499" s="352"/>
      <c r="AU499" s="352"/>
      <c r="AV499" s="352"/>
      <c r="AW499" s="352"/>
      <c r="AX499" s="352"/>
      <c r="AY499" s="352"/>
      <c r="AZ499" s="352"/>
      <c r="BA499" s="354"/>
      <c r="BB499" s="430"/>
      <c r="BC499" s="354"/>
      <c r="BD499" s="354"/>
      <c r="BE499" s="354"/>
      <c r="BF499" s="354"/>
      <c r="BG499" s="354"/>
      <c r="BH499" s="354"/>
      <c r="BI499" s="354"/>
      <c r="BJ499" s="354"/>
      <c r="BK499" s="354"/>
      <c r="BL499" s="354"/>
      <c r="BM499" s="354"/>
      <c r="BN499" s="354"/>
      <c r="BO499" s="354"/>
      <c r="BP499" s="354"/>
      <c r="BQ499" s="354"/>
      <c r="BR499" s="354"/>
      <c r="BS499" s="354"/>
      <c r="BT499" s="354"/>
      <c r="BU499" s="354"/>
      <c r="BV499" s="354"/>
      <c r="BW499" s="354"/>
      <c r="BX499" s="355"/>
      <c r="BY499" s="355"/>
      <c r="BZ499" s="355"/>
      <c r="CA499" s="355"/>
      <c r="CB499" s="355"/>
      <c r="CC499" s="355"/>
      <c r="CD499" s="355"/>
      <c r="CE499" s="355"/>
      <c r="CF499" s="355"/>
      <c r="CG499" s="355"/>
      <c r="CH499" s="355"/>
      <c r="CI499" s="355"/>
      <c r="CJ499" s="355"/>
      <c r="CK499" s="355"/>
      <c r="CL499" s="355"/>
      <c r="CM499" s="355"/>
      <c r="CN499" s="355"/>
      <c r="CO499" s="355"/>
      <c r="CP499" s="355"/>
      <c r="CQ499" s="355"/>
      <c r="CR499" s="355"/>
      <c r="CS499" s="355"/>
      <c r="CT499" s="355"/>
      <c r="CU499" s="355"/>
      <c r="CV499" s="355"/>
      <c r="CW499" s="355"/>
      <c r="CX499" s="355"/>
      <c r="CY499" s="355"/>
      <c r="CZ499" s="355"/>
    </row>
    <row r="500" s="359" customFormat="true" ht="25.15" customHeight="true" x14ac:dyDescent="0.2">
      <c r="C500" s="1046" t="s">
        <v>357</v>
      </c>
      <c r="D500" s="1045"/>
      <c r="E500" s="727">
        <v>2.0884880074181281E-5</v>
      </c>
      <c r="F500" s="615"/>
      <c r="G500" s="615"/>
      <c r="H500" s="1046" t="s">
        <v>355</v>
      </c>
      <c r="I500" s="1045"/>
      <c r="J500" s="729">
        <v>7.6763178208113871E-5</v>
      </c>
      <c r="K500" s="615"/>
      <c r="L500" s="615"/>
      <c r="M500" s="1046" t="s">
        <v>330</v>
      </c>
      <c r="N500" s="1045"/>
      <c r="O500" s="728">
        <v>6.1064942544123883E-5</v>
      </c>
      <c r="P500" s="615"/>
      <c r="Q500" s="615"/>
      <c r="X500" s="352"/>
      <c r="Y500" s="352"/>
      <c r="Z500" s="352"/>
      <c r="AA500" s="352"/>
      <c r="AB500" s="352"/>
      <c r="AC500" s="352"/>
      <c r="AD500" s="352"/>
      <c r="AE500" s="352"/>
      <c r="AF500" s="352"/>
      <c r="AG500" s="352"/>
      <c r="AH500" s="352"/>
      <c r="AI500" s="352"/>
      <c r="AJ500" s="352"/>
      <c r="AK500" s="352"/>
      <c r="AL500" s="352"/>
      <c r="AM500" s="352"/>
      <c r="AN500" s="352"/>
      <c r="AO500" s="352"/>
      <c r="AP500" s="352"/>
      <c r="AQ500" s="352"/>
      <c r="AR500" s="352"/>
      <c r="AS500" s="352"/>
      <c r="AT500" s="352"/>
      <c r="AU500" s="352"/>
      <c r="AV500" s="352"/>
      <c r="AW500" s="352"/>
      <c r="AX500" s="352"/>
      <c r="AY500" s="352"/>
      <c r="AZ500" s="352"/>
      <c r="BA500" s="354"/>
      <c r="BB500" s="430"/>
      <c r="BC500" s="354"/>
      <c r="BD500" s="354"/>
      <c r="BE500" s="354"/>
      <c r="BF500" s="354"/>
      <c r="BG500" s="354"/>
      <c r="BH500" s="354"/>
      <c r="BI500" s="354"/>
      <c r="BJ500" s="354"/>
      <c r="BK500" s="354"/>
      <c r="BL500" s="354"/>
      <c r="BM500" s="354"/>
      <c r="BN500" s="354"/>
      <c r="BO500" s="354"/>
      <c r="BP500" s="354"/>
      <c r="BQ500" s="354"/>
      <c r="BR500" s="354"/>
      <c r="BS500" s="354"/>
      <c r="BT500" s="354"/>
      <c r="BU500" s="354"/>
      <c r="BV500" s="354"/>
      <c r="BW500" s="354"/>
      <c r="BX500" s="355"/>
      <c r="BY500" s="355"/>
      <c r="BZ500" s="355"/>
      <c r="CA500" s="355"/>
      <c r="CB500" s="355"/>
      <c r="CC500" s="355"/>
      <c r="CD500" s="355"/>
      <c r="CE500" s="355"/>
      <c r="CF500" s="355"/>
      <c r="CG500" s="355"/>
      <c r="CH500" s="355"/>
      <c r="CI500" s="355"/>
      <c r="CJ500" s="355"/>
      <c r="CK500" s="355"/>
      <c r="CL500" s="355"/>
      <c r="CM500" s="355"/>
      <c r="CN500" s="355"/>
      <c r="CO500" s="355"/>
      <c r="CP500" s="355"/>
      <c r="CQ500" s="355"/>
      <c r="CR500" s="355"/>
      <c r="CS500" s="355"/>
      <c r="CT500" s="355"/>
      <c r="CU500" s="355"/>
      <c r="CV500" s="355"/>
      <c r="CW500" s="355"/>
      <c r="CX500" s="355"/>
      <c r="CY500" s="355"/>
      <c r="CZ500" s="355"/>
    </row>
    <row r="501" s="359" customFormat="true" ht="25.15" customHeight="true" x14ac:dyDescent="0.2">
      <c r="C501" s="1046" t="s">
        <v>313</v>
      </c>
      <c r="D501" s="1045"/>
      <c r="E501" s="721">
        <v>0.44013515083807009</v>
      </c>
      <c r="F501" s="615"/>
      <c r="G501" s="615"/>
      <c r="H501" s="1046" t="s">
        <v>308</v>
      </c>
      <c r="I501" s="1045"/>
      <c r="J501" s="722">
        <v>0.41499328706300886</v>
      </c>
      <c r="K501" s="615"/>
      <c r="L501" s="615"/>
      <c r="M501" s="1046" t="s">
        <v>357</v>
      </c>
      <c r="N501" s="1045"/>
      <c r="O501" s="723">
        <v>2.8129637866573136E-4</v>
      </c>
      <c r="P501" s="615"/>
      <c r="Q501" s="615"/>
      <c r="X501" s="352"/>
      <c r="Y501" s="352"/>
      <c r="Z501" s="352"/>
      <c r="AA501" s="352"/>
      <c r="AB501" s="352"/>
      <c r="AC501" s="352"/>
      <c r="AD501" s="352"/>
      <c r="AE501" s="352"/>
      <c r="AF501" s="352"/>
      <c r="AG501" s="352"/>
      <c r="AH501" s="352"/>
      <c r="AI501" s="352"/>
      <c r="AJ501" s="352"/>
      <c r="AK501" s="352"/>
      <c r="AL501" s="352"/>
      <c r="AM501" s="352"/>
      <c r="AN501" s="352"/>
      <c r="AO501" s="352"/>
      <c r="AP501" s="352"/>
      <c r="AQ501" s="352"/>
      <c r="AR501" s="352"/>
      <c r="AS501" s="352"/>
      <c r="AT501" s="352"/>
      <c r="AU501" s="352"/>
      <c r="AV501" s="352"/>
      <c r="AW501" s="352"/>
      <c r="AX501" s="352"/>
      <c r="AY501" s="352"/>
      <c r="AZ501" s="352"/>
      <c r="BA501" s="354"/>
      <c r="BB501" s="430"/>
      <c r="BC501" s="354"/>
      <c r="BD501" s="354"/>
      <c r="BE501" s="354"/>
      <c r="BF501" s="354"/>
      <c r="BG501" s="354"/>
      <c r="BH501" s="354"/>
      <c r="BI501" s="354"/>
      <c r="BJ501" s="354"/>
      <c r="BK501" s="354"/>
      <c r="BL501" s="354"/>
      <c r="BM501" s="354"/>
      <c r="BN501" s="354"/>
      <c r="BO501" s="354"/>
      <c r="BP501" s="354"/>
      <c r="BQ501" s="354"/>
      <c r="BR501" s="354"/>
      <c r="BS501" s="354"/>
      <c r="BT501" s="354"/>
      <c r="BU501" s="354"/>
      <c r="BV501" s="354"/>
      <c r="BW501" s="354"/>
      <c r="BX501" s="355"/>
      <c r="BY501" s="355"/>
      <c r="BZ501" s="355"/>
      <c r="CA501" s="355"/>
      <c r="CB501" s="355"/>
      <c r="CC501" s="355"/>
      <c r="CD501" s="355"/>
      <c r="CE501" s="355"/>
      <c r="CF501" s="355"/>
      <c r="CG501" s="355"/>
      <c r="CH501" s="355"/>
      <c r="CI501" s="355"/>
      <c r="CJ501" s="355"/>
      <c r="CK501" s="355"/>
      <c r="CL501" s="355"/>
      <c r="CM501" s="355"/>
      <c r="CN501" s="355"/>
      <c r="CO501" s="355"/>
      <c r="CP501" s="355"/>
      <c r="CQ501" s="355"/>
      <c r="CR501" s="355"/>
      <c r="CS501" s="355"/>
      <c r="CT501" s="355"/>
      <c r="CU501" s="355"/>
      <c r="CV501" s="355"/>
      <c r="CW501" s="355"/>
      <c r="CX501" s="355"/>
      <c r="CY501" s="355"/>
      <c r="CZ501" s="355"/>
    </row>
    <row r="502" s="359" customFormat="true" ht="25.15" customHeight="true" x14ac:dyDescent="0.2">
      <c r="C502" s="1046" t="s">
        <v>354</v>
      </c>
      <c r="D502" s="1045"/>
      <c r="E502" s="721">
        <v>4.0866690055803946E-4</v>
      </c>
      <c r="F502" s="615"/>
      <c r="G502" s="615"/>
      <c r="H502" s="1046" t="s">
        <v>340</v>
      </c>
      <c r="I502" s="1045"/>
      <c r="J502" s="722">
        <v>5.4998752867740841E-3</v>
      </c>
      <c r="K502" s="615"/>
      <c r="L502" s="615"/>
      <c r="M502" s="1046" t="s">
        <v>313</v>
      </c>
      <c r="N502" s="1045"/>
      <c r="O502" s="723">
        <v>0.37992527852408053</v>
      </c>
      <c r="P502" s="615"/>
      <c r="Q502" s="615"/>
      <c r="X502" s="352"/>
      <c r="Y502" s="352"/>
      <c r="Z502" s="352"/>
      <c r="AA502" s="352"/>
      <c r="AB502" s="352"/>
      <c r="AC502" s="352"/>
      <c r="AD502" s="352"/>
      <c r="AE502" s="352"/>
      <c r="AF502" s="352"/>
      <c r="AG502" s="352"/>
      <c r="AH502" s="352"/>
      <c r="AI502" s="352"/>
      <c r="AJ502" s="352"/>
      <c r="AK502" s="352"/>
      <c r="AL502" s="352"/>
      <c r="AM502" s="352"/>
      <c r="AN502" s="352"/>
      <c r="AO502" s="352"/>
      <c r="AP502" s="352"/>
      <c r="AQ502" s="352"/>
      <c r="AR502" s="352"/>
      <c r="AS502" s="352"/>
      <c r="AT502" s="352"/>
      <c r="AU502" s="352"/>
      <c r="AV502" s="352"/>
      <c r="AW502" s="352"/>
      <c r="AX502" s="352"/>
      <c r="AY502" s="352"/>
      <c r="AZ502" s="352"/>
      <c r="BA502" s="354"/>
      <c r="BB502" s="430"/>
      <c r="BC502" s="354"/>
      <c r="BD502" s="354"/>
      <c r="BE502" s="354"/>
      <c r="BF502" s="354"/>
      <c r="BG502" s="354"/>
      <c r="BH502" s="354"/>
      <c r="BI502" s="354"/>
      <c r="BJ502" s="354"/>
      <c r="BK502" s="354"/>
      <c r="BL502" s="354"/>
      <c r="BM502" s="354"/>
      <c r="BN502" s="354"/>
      <c r="BO502" s="354"/>
      <c r="BP502" s="354"/>
      <c r="BQ502" s="354"/>
      <c r="BR502" s="354"/>
      <c r="BS502" s="354"/>
      <c r="BT502" s="354"/>
      <c r="BU502" s="354"/>
      <c r="BV502" s="354"/>
      <c r="BW502" s="354"/>
      <c r="BX502" s="355"/>
      <c r="BY502" s="355"/>
      <c r="BZ502" s="355"/>
      <c r="CA502" s="355"/>
      <c r="CB502" s="355"/>
      <c r="CC502" s="355"/>
      <c r="CD502" s="355"/>
      <c r="CE502" s="355"/>
      <c r="CF502" s="355"/>
      <c r="CG502" s="355"/>
      <c r="CH502" s="355"/>
      <c r="CI502" s="355"/>
      <c r="CJ502" s="355"/>
      <c r="CK502" s="355"/>
      <c r="CL502" s="355"/>
      <c r="CM502" s="355"/>
      <c r="CN502" s="355"/>
      <c r="CO502" s="355"/>
      <c r="CP502" s="355"/>
      <c r="CQ502" s="355"/>
      <c r="CR502" s="355"/>
      <c r="CS502" s="355"/>
      <c r="CT502" s="355"/>
      <c r="CU502" s="355"/>
      <c r="CV502" s="355"/>
      <c r="CW502" s="355"/>
      <c r="CX502" s="355"/>
      <c r="CY502" s="355"/>
      <c r="CZ502" s="355"/>
    </row>
    <row r="503" s="359" customFormat="true" ht="25.15" customHeight="true" x14ac:dyDescent="0.2">
      <c r="C503" s="1046" t="s">
        <v>356</v>
      </c>
      <c r="D503" s="1045"/>
      <c r="E503" s="727">
        <v>1.267794316449746E-6</v>
      </c>
      <c r="F503" s="615"/>
      <c r="G503" s="615"/>
      <c r="H503" s="1046" t="s">
        <v>337</v>
      </c>
      <c r="I503" s="1045"/>
      <c r="J503" s="722">
        <v>1.2220448694616391E-2</v>
      </c>
      <c r="K503" s="615"/>
      <c r="L503" s="615"/>
      <c r="M503" s="1046" t="s">
        <v>354</v>
      </c>
      <c r="N503" s="1045"/>
      <c r="O503" s="728">
        <v>4.7014708842435033E-5</v>
      </c>
      <c r="P503" s="615"/>
      <c r="Q503" s="615"/>
      <c r="X503" s="352"/>
      <c r="Y503" s="352"/>
      <c r="Z503" s="352"/>
      <c r="AA503" s="352"/>
      <c r="AB503" s="352"/>
      <c r="AC503" s="352"/>
      <c r="AD503" s="352"/>
      <c r="AE503" s="352"/>
      <c r="AF503" s="352"/>
      <c r="AG503" s="352"/>
      <c r="AH503" s="352"/>
      <c r="AI503" s="352"/>
      <c r="AJ503" s="352"/>
      <c r="AK503" s="352"/>
      <c r="AL503" s="352"/>
      <c r="AM503" s="352"/>
      <c r="AN503" s="352"/>
      <c r="AO503" s="352"/>
      <c r="AP503" s="352"/>
      <c r="AQ503" s="352"/>
      <c r="AR503" s="352"/>
      <c r="AS503" s="352"/>
      <c r="AT503" s="352"/>
      <c r="AU503" s="352"/>
      <c r="AV503" s="352"/>
      <c r="AW503" s="352"/>
      <c r="AX503" s="352"/>
      <c r="AY503" s="352"/>
      <c r="AZ503" s="352"/>
      <c r="BA503" s="354"/>
      <c r="BB503" s="430"/>
      <c r="BC503" s="354"/>
      <c r="BD503" s="354"/>
      <c r="BE503" s="354"/>
      <c r="BF503" s="354"/>
      <c r="BG503" s="354"/>
      <c r="BH503" s="354"/>
      <c r="BI503" s="354"/>
      <c r="BJ503" s="354"/>
      <c r="BK503" s="354"/>
      <c r="BL503" s="354"/>
      <c r="BM503" s="354"/>
      <c r="BN503" s="354"/>
      <c r="BO503" s="354"/>
      <c r="BP503" s="354"/>
      <c r="BQ503" s="354"/>
      <c r="BR503" s="354"/>
      <c r="BS503" s="354"/>
      <c r="BT503" s="354"/>
      <c r="BU503" s="354"/>
      <c r="BV503" s="354"/>
      <c r="BW503" s="354"/>
      <c r="BX503" s="355"/>
      <c r="BY503" s="355"/>
      <c r="BZ503" s="355"/>
      <c r="CA503" s="355"/>
      <c r="CB503" s="355"/>
      <c r="CC503" s="355"/>
      <c r="CD503" s="355"/>
      <c r="CE503" s="355"/>
      <c r="CF503" s="355"/>
      <c r="CG503" s="355"/>
      <c r="CH503" s="355"/>
      <c r="CI503" s="355"/>
      <c r="CJ503" s="355"/>
      <c r="CK503" s="355"/>
      <c r="CL503" s="355"/>
      <c r="CM503" s="355"/>
      <c r="CN503" s="355"/>
      <c r="CO503" s="355"/>
      <c r="CP503" s="355"/>
      <c r="CQ503" s="355"/>
      <c r="CR503" s="355"/>
      <c r="CS503" s="355"/>
      <c r="CT503" s="355"/>
      <c r="CU503" s="355"/>
      <c r="CV503" s="355"/>
      <c r="CW503" s="355"/>
      <c r="CX503" s="355"/>
      <c r="CY503" s="355"/>
      <c r="CZ503" s="355"/>
    </row>
    <row r="504" s="359" customFormat="true" ht="25.15" customHeight="true" x14ac:dyDescent="0.2">
      <c r="C504" s="1046" t="s">
        <v>335</v>
      </c>
      <c r="D504" s="1045"/>
      <c r="E504" s="721">
        <v>4.3160765311070807E-4</v>
      </c>
      <c r="F504" s="615"/>
      <c r="G504" s="615"/>
      <c r="H504" s="1046" t="s">
        <v>328</v>
      </c>
      <c r="I504" s="1045"/>
      <c r="J504" s="722">
        <v>6.6752459998555506E-3</v>
      </c>
      <c r="K504" s="615"/>
      <c r="L504" s="615"/>
      <c r="M504" s="1046" t="s">
        <v>335</v>
      </c>
      <c r="N504" s="1045"/>
      <c r="O504" s="723">
        <v>8.6197004701674346E-4</v>
      </c>
      <c r="P504" s="615"/>
      <c r="Q504" s="615"/>
      <c r="X504" s="352"/>
      <c r="Y504" s="352"/>
      <c r="Z504" s="352"/>
      <c r="AA504" s="352"/>
      <c r="AB504" s="352"/>
      <c r="AC504" s="352"/>
      <c r="AD504" s="352"/>
      <c r="AE504" s="352"/>
      <c r="AF504" s="352"/>
      <c r="AG504" s="352"/>
      <c r="AH504" s="352"/>
      <c r="AI504" s="352"/>
      <c r="AJ504" s="352"/>
      <c r="AK504" s="352"/>
      <c r="AL504" s="352"/>
      <c r="AM504" s="352"/>
      <c r="AN504" s="352"/>
      <c r="AO504" s="352"/>
      <c r="AP504" s="352"/>
      <c r="AQ504" s="352"/>
      <c r="AR504" s="352"/>
      <c r="AS504" s="352"/>
      <c r="AT504" s="352"/>
      <c r="AU504" s="352"/>
      <c r="AV504" s="352"/>
      <c r="AW504" s="352"/>
      <c r="AX504" s="352"/>
      <c r="AY504" s="352"/>
      <c r="AZ504" s="352"/>
      <c r="BA504" s="354"/>
      <c r="BB504" s="430"/>
      <c r="BC504" s="354"/>
      <c r="BD504" s="354"/>
      <c r="BE504" s="354"/>
      <c r="BF504" s="354"/>
      <c r="BG504" s="354"/>
      <c r="BH504" s="354"/>
      <c r="BI504" s="354"/>
      <c r="BJ504" s="354"/>
      <c r="BK504" s="354"/>
      <c r="BL504" s="354"/>
      <c r="BM504" s="354"/>
      <c r="BN504" s="354"/>
      <c r="BO504" s="354"/>
      <c r="BP504" s="354"/>
      <c r="BQ504" s="354"/>
      <c r="BR504" s="354"/>
      <c r="BS504" s="354"/>
      <c r="BT504" s="354"/>
      <c r="BU504" s="354"/>
      <c r="BV504" s="354"/>
      <c r="BW504" s="354"/>
      <c r="BX504" s="355"/>
      <c r="BY504" s="355"/>
      <c r="BZ504" s="355"/>
      <c r="CA504" s="355"/>
      <c r="CB504" s="355"/>
      <c r="CC504" s="355"/>
      <c r="CD504" s="355"/>
      <c r="CE504" s="355"/>
      <c r="CF504" s="355"/>
      <c r="CG504" s="355"/>
      <c r="CH504" s="355"/>
      <c r="CI504" s="355"/>
      <c r="CJ504" s="355"/>
      <c r="CK504" s="355"/>
      <c r="CL504" s="355"/>
      <c r="CM504" s="355"/>
      <c r="CN504" s="355"/>
      <c r="CO504" s="355"/>
      <c r="CP504" s="355"/>
      <c r="CQ504" s="355"/>
      <c r="CR504" s="355"/>
      <c r="CS504" s="355"/>
      <c r="CT504" s="355"/>
      <c r="CU504" s="355"/>
      <c r="CV504" s="355"/>
      <c r="CW504" s="355"/>
      <c r="CX504" s="355"/>
      <c r="CY504" s="355"/>
      <c r="CZ504" s="355"/>
    </row>
    <row r="505" s="359" customFormat="true" ht="25.15" customHeight="true" x14ac:dyDescent="0.2">
      <c r="C505" s="1046" t="s">
        <v>315</v>
      </c>
      <c r="D505" s="1045"/>
      <c r="E505" s="721">
        <v>0.34312513580019749</v>
      </c>
      <c r="F505" s="615"/>
      <c r="G505" s="615"/>
      <c r="H505" s="1046" t="s">
        <v>346</v>
      </c>
      <c r="I505" s="1045"/>
      <c r="J505" s="722">
        <v>1.5165936249942273E-3</v>
      </c>
      <c r="K505" s="615"/>
      <c r="L505" s="615"/>
      <c r="M505" s="1046" t="s">
        <v>315</v>
      </c>
      <c r="N505" s="1045"/>
      <c r="O505" s="723">
        <v>0.32531482160050856</v>
      </c>
      <c r="P505" s="615"/>
      <c r="Q505" s="615"/>
      <c r="X505" s="352"/>
      <c r="Y505" s="352"/>
      <c r="Z505" s="352"/>
      <c r="AA505" s="352"/>
      <c r="AB505" s="352"/>
      <c r="AC505" s="352"/>
      <c r="AD505" s="352"/>
      <c r="AE505" s="352"/>
      <c r="AF505" s="352"/>
      <c r="AG505" s="352"/>
      <c r="AH505" s="352"/>
      <c r="AI505" s="352"/>
      <c r="AJ505" s="352"/>
      <c r="AK505" s="352"/>
      <c r="AL505" s="352"/>
      <c r="AM505" s="352"/>
      <c r="AN505" s="352"/>
      <c r="AO505" s="352"/>
      <c r="AP505" s="352"/>
      <c r="AQ505" s="352"/>
      <c r="AR505" s="352"/>
      <c r="AS505" s="352"/>
      <c r="AT505" s="352"/>
      <c r="AU505" s="352"/>
      <c r="AV505" s="352"/>
      <c r="AW505" s="352"/>
      <c r="AX505" s="352"/>
      <c r="AY505" s="352"/>
      <c r="AZ505" s="352"/>
      <c r="BA505" s="354"/>
      <c r="BB505" s="430"/>
      <c r="BC505" s="354"/>
      <c r="BD505" s="354"/>
      <c r="BE505" s="354"/>
      <c r="BF505" s="354"/>
      <c r="BG505" s="354"/>
      <c r="BH505" s="354"/>
      <c r="BI505" s="354"/>
      <c r="BJ505" s="354"/>
      <c r="BK505" s="354"/>
      <c r="BL505" s="354"/>
      <c r="BM505" s="354"/>
      <c r="BN505" s="354"/>
      <c r="BO505" s="354"/>
      <c r="BP505" s="354"/>
      <c r="BQ505" s="354"/>
      <c r="BR505" s="354"/>
      <c r="BS505" s="354"/>
      <c r="BT505" s="354"/>
      <c r="BU505" s="354"/>
      <c r="BV505" s="354"/>
      <c r="BW505" s="354"/>
      <c r="BX505" s="355"/>
      <c r="BY505" s="355"/>
      <c r="BZ505" s="355"/>
      <c r="CA505" s="355"/>
      <c r="CB505" s="355"/>
      <c r="CC505" s="355"/>
      <c r="CD505" s="355"/>
      <c r="CE505" s="355"/>
      <c r="CF505" s="355"/>
      <c r="CG505" s="355"/>
      <c r="CH505" s="355"/>
      <c r="CI505" s="355"/>
      <c r="CJ505" s="355"/>
      <c r="CK505" s="355"/>
      <c r="CL505" s="355"/>
      <c r="CM505" s="355"/>
      <c r="CN505" s="355"/>
      <c r="CO505" s="355"/>
      <c r="CP505" s="355"/>
      <c r="CQ505" s="355"/>
      <c r="CR505" s="355"/>
      <c r="CS505" s="355"/>
      <c r="CT505" s="355"/>
      <c r="CU505" s="355"/>
      <c r="CV505" s="355"/>
      <c r="CW505" s="355"/>
      <c r="CX505" s="355"/>
      <c r="CY505" s="355"/>
      <c r="CZ505" s="355"/>
    </row>
    <row r="506" s="359" customFormat="true" ht="25.15" customHeight="true" x14ac:dyDescent="0.2">
      <c r="C506" s="1046" t="s">
        <v>360</v>
      </c>
      <c r="D506" s="1045"/>
      <c r="E506" s="727">
        <v>2.0531492946341136E-5</v>
      </c>
      <c r="F506" s="615"/>
      <c r="G506" s="615"/>
      <c r="H506" s="1046" t="s">
        <v>359</v>
      </c>
      <c r="I506" s="1045"/>
      <c r="J506" s="722">
        <v>1.5422123339735671E-4</v>
      </c>
      <c r="K506" s="615"/>
      <c r="L506" s="615"/>
      <c r="M506" s="1046" t="s">
        <v>338</v>
      </c>
      <c r="N506" s="1045"/>
      <c r="O506" s="723">
        <v>2.3880402162298926E-3</v>
      </c>
      <c r="P506" s="615"/>
      <c r="Q506" s="615"/>
      <c r="X506" s="352"/>
      <c r="Y506" s="352"/>
      <c r="Z506" s="352"/>
      <c r="AA506" s="352"/>
      <c r="AB506" s="352"/>
      <c r="AC506" s="352"/>
      <c r="AD506" s="352"/>
      <c r="AE506" s="352"/>
      <c r="AF506" s="352"/>
      <c r="AG506" s="352"/>
      <c r="AH506" s="352"/>
      <c r="AI506" s="352"/>
      <c r="AJ506" s="352"/>
      <c r="AK506" s="352"/>
      <c r="AL506" s="352"/>
      <c r="AM506" s="352"/>
      <c r="AN506" s="352"/>
      <c r="AO506" s="352"/>
      <c r="AP506" s="352"/>
      <c r="AQ506" s="352"/>
      <c r="AR506" s="352"/>
      <c r="AS506" s="352"/>
      <c r="AT506" s="352"/>
      <c r="AU506" s="352"/>
      <c r="AV506" s="352"/>
      <c r="AW506" s="352"/>
      <c r="AX506" s="352"/>
      <c r="AY506" s="352"/>
      <c r="AZ506" s="352"/>
      <c r="BA506" s="354"/>
      <c r="BB506" s="430"/>
      <c r="BC506" s="354"/>
      <c r="BD506" s="354"/>
      <c r="BE506" s="354"/>
      <c r="BF506" s="354"/>
      <c r="BG506" s="354"/>
      <c r="BH506" s="354"/>
      <c r="BI506" s="354"/>
      <c r="BJ506" s="354"/>
      <c r="BK506" s="354"/>
      <c r="BL506" s="354"/>
      <c r="BM506" s="354"/>
      <c r="BN506" s="354"/>
      <c r="BO506" s="354"/>
      <c r="BP506" s="354"/>
      <c r="BQ506" s="354"/>
      <c r="BR506" s="354"/>
      <c r="BS506" s="354"/>
      <c r="BT506" s="354"/>
      <c r="BU506" s="354"/>
      <c r="BV506" s="354"/>
      <c r="BW506" s="354"/>
      <c r="BX506" s="355"/>
      <c r="BY506" s="355"/>
      <c r="BZ506" s="355"/>
      <c r="CA506" s="355"/>
      <c r="CB506" s="355"/>
      <c r="CC506" s="355"/>
      <c r="CD506" s="355"/>
      <c r="CE506" s="355"/>
      <c r="CF506" s="355"/>
      <c r="CG506" s="355"/>
      <c r="CH506" s="355"/>
      <c r="CI506" s="355"/>
      <c r="CJ506" s="355"/>
      <c r="CK506" s="355"/>
      <c r="CL506" s="355"/>
      <c r="CM506" s="355"/>
      <c r="CN506" s="355"/>
      <c r="CO506" s="355"/>
      <c r="CP506" s="355"/>
      <c r="CQ506" s="355"/>
      <c r="CR506" s="355"/>
      <c r="CS506" s="355"/>
      <c r="CT506" s="355"/>
      <c r="CU506" s="355"/>
      <c r="CV506" s="355"/>
      <c r="CW506" s="355"/>
      <c r="CX506" s="355"/>
      <c r="CY506" s="355"/>
      <c r="CZ506" s="355"/>
    </row>
    <row r="507" s="359" customFormat="true" ht="25.15" customHeight="true" x14ac:dyDescent="0.2">
      <c r="C507" s="1046" t="s">
        <v>352</v>
      </c>
      <c r="D507" s="1045"/>
      <c r="E507" s="721">
        <v>1.7713938850971719E-4</v>
      </c>
      <c r="F507" s="615"/>
      <c r="G507" s="615"/>
      <c r="H507" s="1046" t="s">
        <v>358</v>
      </c>
      <c r="I507" s="1045"/>
      <c r="J507" s="729">
        <v>3.5264766206221948E-6</v>
      </c>
      <c r="K507" s="615"/>
      <c r="L507" s="615"/>
      <c r="M507" s="1046" t="s">
        <v>332</v>
      </c>
      <c r="N507" s="1045"/>
      <c r="O507" s="723">
        <v>3.7567950397285825E-2</v>
      </c>
      <c r="P507" s="615"/>
      <c r="Q507" s="615"/>
      <c r="X507" s="352"/>
      <c r="Y507" s="352"/>
      <c r="Z507" s="352"/>
      <c r="AA507" s="352"/>
      <c r="AB507" s="352"/>
      <c r="AC507" s="352"/>
      <c r="AD507" s="352"/>
      <c r="AE507" s="352"/>
      <c r="AF507" s="352"/>
      <c r="AG507" s="352"/>
      <c r="AH507" s="352"/>
      <c r="AI507" s="352"/>
      <c r="AJ507" s="352"/>
      <c r="AK507" s="352"/>
      <c r="AL507" s="352"/>
      <c r="AM507" s="352"/>
      <c r="AN507" s="352"/>
      <c r="AO507" s="352"/>
      <c r="AP507" s="352"/>
      <c r="AQ507" s="352"/>
      <c r="AR507" s="352"/>
      <c r="AS507" s="352"/>
      <c r="AT507" s="352"/>
      <c r="AU507" s="352"/>
      <c r="AV507" s="352"/>
      <c r="AW507" s="352"/>
      <c r="AX507" s="352"/>
      <c r="AY507" s="352"/>
      <c r="AZ507" s="352"/>
      <c r="BA507" s="354"/>
      <c r="BB507" s="430"/>
      <c r="BC507" s="354"/>
      <c r="BD507" s="354"/>
      <c r="BE507" s="354"/>
      <c r="BF507" s="354"/>
      <c r="BG507" s="354"/>
      <c r="BH507" s="354"/>
      <c r="BI507" s="354"/>
      <c r="BJ507" s="354"/>
      <c r="BK507" s="354"/>
      <c r="BL507" s="354"/>
      <c r="BM507" s="354"/>
      <c r="BN507" s="354"/>
      <c r="BO507" s="354"/>
      <c r="BP507" s="354"/>
      <c r="BQ507" s="354"/>
      <c r="BR507" s="354"/>
      <c r="BS507" s="354"/>
      <c r="BT507" s="354"/>
      <c r="BU507" s="354"/>
      <c r="BV507" s="354"/>
      <c r="BW507" s="354"/>
      <c r="BX507" s="355"/>
      <c r="BY507" s="355"/>
      <c r="BZ507" s="355"/>
      <c r="CA507" s="355"/>
      <c r="CB507" s="355"/>
      <c r="CC507" s="355"/>
      <c r="CD507" s="355"/>
      <c r="CE507" s="355"/>
      <c r="CF507" s="355"/>
      <c r="CG507" s="355"/>
      <c r="CH507" s="355"/>
      <c r="CI507" s="355"/>
      <c r="CJ507" s="355"/>
      <c r="CK507" s="355"/>
      <c r="CL507" s="355"/>
      <c r="CM507" s="355"/>
      <c r="CN507" s="355"/>
      <c r="CO507" s="355"/>
      <c r="CP507" s="355"/>
      <c r="CQ507" s="355"/>
      <c r="CR507" s="355"/>
      <c r="CS507" s="355"/>
      <c r="CT507" s="355"/>
      <c r="CU507" s="355"/>
      <c r="CV507" s="355"/>
      <c r="CW507" s="355"/>
      <c r="CX507" s="355"/>
      <c r="CY507" s="355"/>
      <c r="CZ507" s="355"/>
    </row>
    <row r="508" s="359" customFormat="true" ht="25.15" customHeight="true" x14ac:dyDescent="0.2">
      <c r="C508" s="1046" t="s">
        <v>338</v>
      </c>
      <c r="D508" s="1045"/>
      <c r="E508" s="721">
        <v>7.1894413845117969E-3</v>
      </c>
      <c r="F508" s="615"/>
      <c r="G508" s="615"/>
      <c r="H508" s="1046" t="s">
        <v>310</v>
      </c>
      <c r="I508" s="1045"/>
      <c r="J508" s="722">
        <v>0.38199760775231639</v>
      </c>
      <c r="K508" s="615"/>
      <c r="L508" s="615"/>
      <c r="M508" s="1046" t="s">
        <v>326</v>
      </c>
      <c r="N508" s="1045"/>
      <c r="O508" s="723">
        <v>4.9793919309152279E-2</v>
      </c>
      <c r="P508" s="615"/>
      <c r="Q508" s="615"/>
      <c r="X508" s="352"/>
      <c r="Y508" s="352"/>
      <c r="Z508" s="352"/>
      <c r="AA508" s="352"/>
      <c r="AB508" s="352"/>
      <c r="AC508" s="352"/>
      <c r="AD508" s="352"/>
      <c r="AE508" s="352"/>
      <c r="AF508" s="352"/>
      <c r="AG508" s="352"/>
      <c r="AH508" s="352"/>
      <c r="AI508" s="352"/>
      <c r="AJ508" s="352"/>
      <c r="AK508" s="352"/>
      <c r="AL508" s="352"/>
      <c r="AM508" s="352"/>
      <c r="AN508" s="352"/>
      <c r="AO508" s="352"/>
      <c r="AP508" s="352"/>
      <c r="AQ508" s="352"/>
      <c r="AR508" s="352"/>
      <c r="AS508" s="352"/>
      <c r="AT508" s="352"/>
      <c r="AU508" s="352"/>
      <c r="AV508" s="352"/>
      <c r="AW508" s="352"/>
      <c r="AX508" s="352"/>
      <c r="AY508" s="352"/>
      <c r="AZ508" s="352"/>
      <c r="BA508" s="354"/>
      <c r="BB508" s="430"/>
      <c r="BC508" s="354"/>
      <c r="BD508" s="354"/>
      <c r="BE508" s="354"/>
      <c r="BF508" s="354"/>
      <c r="BG508" s="354"/>
      <c r="BH508" s="354"/>
      <c r="BI508" s="354"/>
      <c r="BJ508" s="354"/>
      <c r="BK508" s="354"/>
      <c r="BL508" s="354"/>
      <c r="BM508" s="354"/>
      <c r="BN508" s="354"/>
      <c r="BO508" s="354"/>
      <c r="BP508" s="354"/>
      <c r="BQ508" s="354"/>
      <c r="BR508" s="354"/>
      <c r="BS508" s="354"/>
      <c r="BT508" s="354"/>
      <c r="BU508" s="354"/>
      <c r="BV508" s="354"/>
      <c r="BW508" s="354"/>
      <c r="BX508" s="355"/>
      <c r="BY508" s="355"/>
      <c r="BZ508" s="355"/>
      <c r="CA508" s="355"/>
      <c r="CB508" s="355"/>
      <c r="CC508" s="355"/>
      <c r="CD508" s="355"/>
      <c r="CE508" s="355"/>
      <c r="CF508" s="355"/>
      <c r="CG508" s="355"/>
      <c r="CH508" s="355"/>
      <c r="CI508" s="355"/>
      <c r="CJ508" s="355"/>
      <c r="CK508" s="355"/>
      <c r="CL508" s="355"/>
      <c r="CM508" s="355"/>
      <c r="CN508" s="355"/>
      <c r="CO508" s="355"/>
      <c r="CP508" s="355"/>
      <c r="CQ508" s="355"/>
      <c r="CR508" s="355"/>
      <c r="CS508" s="355"/>
      <c r="CT508" s="355"/>
      <c r="CU508" s="355"/>
      <c r="CV508" s="355"/>
      <c r="CW508" s="355"/>
      <c r="CX508" s="355"/>
      <c r="CY508" s="355"/>
      <c r="CZ508" s="355"/>
    </row>
    <row r="509" s="359" customFormat="true" ht="25.15" customHeight="true" x14ac:dyDescent="0.2">
      <c r="C509" s="1046" t="s">
        <v>332</v>
      </c>
      <c r="D509" s="1045"/>
      <c r="E509" s="721">
        <v>1.9130744832545395E-2</v>
      </c>
      <c r="F509" s="615"/>
      <c r="G509" s="615"/>
      <c r="H509" s="1046" t="s">
        <v>344</v>
      </c>
      <c r="I509" s="1045"/>
      <c r="J509" s="722">
        <v>1.2015484281134882E-4</v>
      </c>
      <c r="K509" s="615"/>
      <c r="L509" s="615"/>
      <c r="M509" s="1046" t="s">
        <v>311</v>
      </c>
      <c r="N509" s="1045"/>
      <c r="O509" s="723">
        <v>0.23391398382068998</v>
      </c>
      <c r="P509" s="615"/>
      <c r="Q509" s="615"/>
      <c r="X509" s="352"/>
      <c r="Y509" s="352"/>
      <c r="Z509" s="352"/>
      <c r="AA509" s="352"/>
      <c r="AB509" s="352"/>
      <c r="AC509" s="352"/>
      <c r="AD509" s="352"/>
      <c r="AE509" s="352"/>
      <c r="AF509" s="352"/>
      <c r="AG509" s="352"/>
      <c r="AH509" s="352"/>
      <c r="AI509" s="352"/>
      <c r="AJ509" s="352"/>
      <c r="AK509" s="352"/>
      <c r="AL509" s="352"/>
      <c r="AM509" s="352"/>
      <c r="AN509" s="352"/>
      <c r="AO509" s="352"/>
      <c r="AP509" s="352"/>
      <c r="AQ509" s="352"/>
      <c r="AR509" s="352"/>
      <c r="AS509" s="352"/>
      <c r="AT509" s="352"/>
      <c r="AU509" s="352"/>
      <c r="AV509" s="352"/>
      <c r="AW509" s="352"/>
      <c r="AX509" s="352"/>
      <c r="AY509" s="352"/>
      <c r="AZ509" s="352"/>
      <c r="BA509" s="354"/>
      <c r="BB509" s="430"/>
      <c r="BC509" s="354"/>
      <c r="BD509" s="354"/>
      <c r="BE509" s="354"/>
      <c r="BF509" s="354"/>
      <c r="BG509" s="354"/>
      <c r="BH509" s="354"/>
      <c r="BI509" s="354"/>
      <c r="BJ509" s="354"/>
      <c r="BK509" s="354"/>
      <c r="BL509" s="354"/>
      <c r="BM509" s="354"/>
      <c r="BN509" s="354"/>
      <c r="BO509" s="354"/>
      <c r="BP509" s="354"/>
      <c r="BQ509" s="354"/>
      <c r="BR509" s="354"/>
      <c r="BS509" s="354"/>
      <c r="BT509" s="354"/>
      <c r="BU509" s="354"/>
      <c r="BV509" s="354"/>
      <c r="BW509" s="354"/>
      <c r="BX509" s="355"/>
      <c r="BY509" s="355"/>
      <c r="BZ509" s="355"/>
      <c r="CA509" s="355"/>
      <c r="CB509" s="355"/>
      <c r="CC509" s="355"/>
      <c r="CD509" s="355"/>
      <c r="CE509" s="355"/>
      <c r="CF509" s="355"/>
      <c r="CG509" s="355"/>
      <c r="CH509" s="355"/>
      <c r="CI509" s="355"/>
      <c r="CJ509" s="355"/>
      <c r="CK509" s="355"/>
      <c r="CL509" s="355"/>
      <c r="CM509" s="355"/>
      <c r="CN509" s="355"/>
      <c r="CO509" s="355"/>
      <c r="CP509" s="355"/>
      <c r="CQ509" s="355"/>
      <c r="CR509" s="355"/>
      <c r="CS509" s="355"/>
      <c r="CT509" s="355"/>
      <c r="CU509" s="355"/>
      <c r="CV509" s="355"/>
      <c r="CW509" s="355"/>
      <c r="CX509" s="355"/>
      <c r="CY509" s="355"/>
      <c r="CZ509" s="355"/>
    </row>
    <row r="510" s="359" customFormat="true" ht="25.15" customHeight="true" x14ac:dyDescent="0.2">
      <c r="C510" s="1046" t="s">
        <v>342</v>
      </c>
      <c r="D510" s="1045"/>
      <c r="E510" s="721">
        <v>3.4865319287786765E-3</v>
      </c>
      <c r="F510" s="615"/>
      <c r="G510" s="615"/>
      <c r="H510" s="1046" t="s">
        <v>334</v>
      </c>
      <c r="I510" s="1045"/>
      <c r="J510" s="722">
        <v>3.5659051522669404E-4</v>
      </c>
      <c r="K510" s="615"/>
      <c r="L510" s="615"/>
      <c r="M510" s="1046" t="s">
        <v>309</v>
      </c>
      <c r="N510" s="1045"/>
      <c r="O510" s="723">
        <v>0.21806813827195279</v>
      </c>
      <c r="P510" s="615"/>
      <c r="Q510" s="615"/>
      <c r="X510" s="352"/>
      <c r="Y510" s="352"/>
      <c r="Z510" s="352"/>
      <c r="AA510" s="352"/>
      <c r="AB510" s="352"/>
      <c r="AC510" s="352"/>
      <c r="AD510" s="352"/>
      <c r="AE510" s="352"/>
      <c r="AF510" s="352"/>
      <c r="AG510" s="352"/>
      <c r="AH510" s="352"/>
      <c r="AI510" s="352"/>
      <c r="AJ510" s="352"/>
      <c r="AK510" s="352"/>
      <c r="AL510" s="352"/>
      <c r="AM510" s="352"/>
      <c r="AN510" s="352"/>
      <c r="AO510" s="352"/>
      <c r="AP510" s="352"/>
      <c r="AQ510" s="352"/>
      <c r="AR510" s="352"/>
      <c r="AS510" s="352"/>
      <c r="AT510" s="352"/>
      <c r="AU510" s="352"/>
      <c r="AV510" s="352"/>
      <c r="AW510" s="352"/>
      <c r="AX510" s="352"/>
      <c r="AY510" s="352"/>
      <c r="AZ510" s="352"/>
      <c r="BA510" s="354"/>
      <c r="BB510" s="430"/>
      <c r="BC510" s="354"/>
      <c r="BD510" s="354"/>
      <c r="BE510" s="354"/>
      <c r="BF510" s="354"/>
      <c r="BG510" s="354"/>
      <c r="BH510" s="354"/>
      <c r="BI510" s="354"/>
      <c r="BJ510" s="354"/>
      <c r="BK510" s="354"/>
      <c r="BL510" s="354"/>
      <c r="BM510" s="354"/>
      <c r="BN510" s="354"/>
      <c r="BO510" s="354"/>
      <c r="BP510" s="354"/>
      <c r="BQ510" s="354"/>
      <c r="BR510" s="354"/>
      <c r="BS510" s="354"/>
      <c r="BT510" s="354"/>
      <c r="BU510" s="354"/>
      <c r="BV510" s="354"/>
      <c r="BW510" s="354"/>
      <c r="BX510" s="355"/>
      <c r="BY510" s="355"/>
      <c r="BZ510" s="355"/>
      <c r="CA510" s="355"/>
      <c r="CB510" s="355"/>
      <c r="CC510" s="355"/>
      <c r="CD510" s="355"/>
      <c r="CE510" s="355"/>
      <c r="CF510" s="355"/>
      <c r="CG510" s="355"/>
      <c r="CH510" s="355"/>
      <c r="CI510" s="355"/>
      <c r="CJ510" s="355"/>
      <c r="CK510" s="355"/>
      <c r="CL510" s="355"/>
      <c r="CM510" s="355"/>
      <c r="CN510" s="355"/>
      <c r="CO510" s="355"/>
      <c r="CP510" s="355"/>
      <c r="CQ510" s="355"/>
      <c r="CR510" s="355"/>
      <c r="CS510" s="355"/>
      <c r="CT510" s="355"/>
      <c r="CU510" s="355"/>
      <c r="CV510" s="355"/>
      <c r="CW510" s="355"/>
      <c r="CX510" s="355"/>
      <c r="CY510" s="355"/>
      <c r="CZ510" s="355"/>
    </row>
    <row r="511" s="359" customFormat="true" ht="25.15" customHeight="true" x14ac:dyDescent="0.2">
      <c r="C511" s="1046" t="s">
        <v>333</v>
      </c>
      <c r="D511" s="1045"/>
      <c r="E511" s="721">
        <v>1.140611304134477E-2</v>
      </c>
      <c r="F511" s="615"/>
      <c r="G511" s="615"/>
      <c r="H511" s="1046" t="s">
        <v>353</v>
      </c>
      <c r="I511" s="1045"/>
      <c r="J511" s="722">
        <v>2.1480860124163223E-4</v>
      </c>
      <c r="K511" s="615"/>
      <c r="L511" s="615"/>
      <c r="M511" s="1046" t="s">
        <v>351</v>
      </c>
      <c r="N511" s="1045"/>
      <c r="O511" s="730">
        <v>8.8344546191214117E-5</v>
      </c>
      <c r="P511" s="615"/>
      <c r="Q511" s="615"/>
      <c r="X511" s="352"/>
      <c r="Y511" s="352"/>
      <c r="Z511" s="352"/>
      <c r="AA511" s="352"/>
      <c r="AB511" s="352"/>
      <c r="AC511" s="352"/>
      <c r="AD511" s="352"/>
      <c r="AE511" s="352"/>
      <c r="AF511" s="352"/>
      <c r="AG511" s="352"/>
      <c r="AH511" s="352"/>
      <c r="AI511" s="352"/>
      <c r="AJ511" s="352"/>
      <c r="AK511" s="352"/>
      <c r="AL511" s="352"/>
      <c r="AM511" s="352"/>
      <c r="AN511" s="352"/>
      <c r="AO511" s="352"/>
      <c r="AP511" s="352"/>
      <c r="AQ511" s="352"/>
      <c r="AR511" s="352"/>
      <c r="AS511" s="352"/>
      <c r="AT511" s="352"/>
      <c r="AU511" s="352"/>
      <c r="AV511" s="352"/>
      <c r="AW511" s="352"/>
      <c r="AX511" s="352"/>
      <c r="AY511" s="352"/>
      <c r="AZ511" s="352"/>
      <c r="BA511" s="354"/>
      <c r="BB511" s="430"/>
      <c r="BC511" s="354"/>
      <c r="BD511" s="354"/>
      <c r="BE511" s="354"/>
      <c r="BF511" s="354"/>
      <c r="BG511" s="354"/>
      <c r="BH511" s="354"/>
      <c r="BI511" s="354"/>
      <c r="BJ511" s="354"/>
      <c r="BK511" s="354"/>
      <c r="BL511" s="354"/>
      <c r="BM511" s="354"/>
      <c r="BN511" s="354"/>
      <c r="BO511" s="354"/>
      <c r="BP511" s="354"/>
      <c r="BQ511" s="354"/>
      <c r="BR511" s="354"/>
      <c r="BS511" s="354"/>
      <c r="BT511" s="354"/>
      <c r="BU511" s="354"/>
      <c r="BV511" s="354"/>
      <c r="BW511" s="354"/>
      <c r="BX511" s="355"/>
      <c r="BY511" s="355"/>
      <c r="BZ511" s="355"/>
      <c r="CA511" s="355"/>
      <c r="CB511" s="355"/>
      <c r="CC511" s="355"/>
      <c r="CD511" s="355"/>
      <c r="CE511" s="355"/>
      <c r="CF511" s="355"/>
      <c r="CG511" s="355"/>
      <c r="CH511" s="355"/>
      <c r="CI511" s="355"/>
      <c r="CJ511" s="355"/>
      <c r="CK511" s="355"/>
      <c r="CL511" s="355"/>
      <c r="CM511" s="355"/>
      <c r="CN511" s="355"/>
      <c r="CO511" s="355"/>
      <c r="CP511" s="355"/>
      <c r="CQ511" s="355"/>
      <c r="CR511" s="355"/>
      <c r="CS511" s="355"/>
      <c r="CT511" s="355"/>
      <c r="CU511" s="355"/>
      <c r="CV511" s="355"/>
      <c r="CW511" s="355"/>
      <c r="CX511" s="355"/>
      <c r="CY511" s="355"/>
      <c r="CZ511" s="355"/>
    </row>
    <row r="512" s="359" customFormat="true" ht="25.15" customHeight="true" x14ac:dyDescent="0.2">
      <c r="C512" s="1046" t="s">
        <v>326</v>
      </c>
      <c r="D512" s="1045"/>
      <c r="E512" s="721">
        <v>6.178330153185663E-3</v>
      </c>
      <c r="F512" s="615"/>
      <c r="G512" s="615"/>
      <c r="H512" s="1046" t="s">
        <v>330</v>
      </c>
      <c r="I512" s="1045"/>
      <c r="J512" s="722">
        <v>3.4140626017446876E-4</v>
      </c>
      <c r="K512" s="615"/>
      <c r="L512" s="615"/>
      <c r="M512" s="1044"/>
      <c r="N512" s="1045"/>
      <c r="O512" s="631"/>
      <c r="P512" s="615"/>
      <c r="Q512" s="615"/>
      <c r="X512" s="352"/>
      <c r="Y512" s="352"/>
      <c r="Z512" s="352"/>
      <c r="AA512" s="352"/>
      <c r="AB512" s="352"/>
      <c r="AC512" s="352"/>
      <c r="AD512" s="352"/>
      <c r="AE512" s="352"/>
      <c r="AF512" s="352"/>
      <c r="AG512" s="352"/>
      <c r="AH512" s="352"/>
      <c r="AI512" s="352"/>
      <c r="AJ512" s="352"/>
      <c r="AK512" s="352"/>
      <c r="AL512" s="352"/>
      <c r="AM512" s="352"/>
      <c r="AN512" s="352"/>
      <c r="AO512" s="352"/>
      <c r="AP512" s="352"/>
      <c r="AQ512" s="352"/>
      <c r="AR512" s="352"/>
      <c r="AS512" s="352"/>
      <c r="AT512" s="352"/>
      <c r="AU512" s="352"/>
      <c r="AV512" s="352"/>
      <c r="AW512" s="352"/>
      <c r="AX512" s="352"/>
      <c r="AY512" s="352"/>
      <c r="AZ512" s="352"/>
      <c r="BA512" s="354"/>
      <c r="BB512" s="430"/>
      <c r="BC512" s="354"/>
      <c r="BD512" s="354"/>
      <c r="BE512" s="354"/>
      <c r="BF512" s="354"/>
      <c r="BG512" s="354"/>
      <c r="BH512" s="354"/>
      <c r="BI512" s="354"/>
      <c r="BJ512" s="354"/>
      <c r="BK512" s="354"/>
      <c r="BL512" s="354"/>
      <c r="BM512" s="354"/>
      <c r="BN512" s="354"/>
      <c r="BO512" s="354"/>
      <c r="BP512" s="354"/>
      <c r="BQ512" s="354"/>
      <c r="BR512" s="354"/>
      <c r="BS512" s="354"/>
      <c r="BT512" s="354"/>
      <c r="BU512" s="354"/>
      <c r="BV512" s="354"/>
      <c r="BW512" s="354"/>
      <c r="BX512" s="355"/>
      <c r="BY512" s="355"/>
      <c r="BZ512" s="355"/>
      <c r="CA512" s="355"/>
      <c r="CB512" s="355"/>
      <c r="CC512" s="355"/>
      <c r="CD512" s="355"/>
      <c r="CE512" s="355"/>
      <c r="CF512" s="355"/>
      <c r="CG512" s="355"/>
      <c r="CH512" s="355"/>
      <c r="CI512" s="355"/>
      <c r="CJ512" s="355"/>
      <c r="CK512" s="355"/>
      <c r="CL512" s="355"/>
      <c r="CM512" s="355"/>
      <c r="CN512" s="355"/>
      <c r="CO512" s="355"/>
      <c r="CP512" s="355"/>
      <c r="CQ512" s="355"/>
      <c r="CR512" s="355"/>
      <c r="CS512" s="355"/>
      <c r="CT512" s="355"/>
      <c r="CU512" s="355"/>
      <c r="CV512" s="355"/>
      <c r="CW512" s="355"/>
      <c r="CX512" s="355"/>
      <c r="CY512" s="355"/>
      <c r="CZ512" s="355"/>
    </row>
    <row r="513" s="359" customFormat="true" ht="25.15" customHeight="true" x14ac:dyDescent="0.2">
      <c r="C513" s="1046" t="s">
        <v>311</v>
      </c>
      <c r="D513" s="1045"/>
      <c r="E513" s="721">
        <v>0.52756974010113689</v>
      </c>
      <c r="F513" s="615"/>
      <c r="G513" s="615"/>
      <c r="H513" s="1046" t="s">
        <v>357</v>
      </c>
      <c r="I513" s="1045"/>
      <c r="J513" s="729">
        <v>2.6781800695608615E-5</v>
      </c>
      <c r="K513" s="615"/>
      <c r="L513" s="615"/>
      <c r="M513" s="1044"/>
      <c r="N513" s="1045"/>
      <c r="O513" s="615"/>
      <c r="P513" s="615"/>
      <c r="Q513" s="615"/>
      <c r="X513" s="352"/>
      <c r="Y513" s="352"/>
      <c r="Z513" s="352"/>
      <c r="AA513" s="352"/>
      <c r="AB513" s="352"/>
      <c r="AC513" s="352"/>
      <c r="AD513" s="352"/>
      <c r="AE513" s="352"/>
      <c r="AF513" s="352"/>
      <c r="AG513" s="352"/>
      <c r="AH513" s="352"/>
      <c r="AI513" s="352"/>
      <c r="AJ513" s="352"/>
      <c r="AK513" s="352"/>
      <c r="AL513" s="352"/>
      <c r="AM513" s="352"/>
      <c r="AN513" s="352"/>
      <c r="AO513" s="352"/>
      <c r="AP513" s="352"/>
      <c r="AQ513" s="352"/>
      <c r="AR513" s="352"/>
      <c r="AS513" s="352"/>
      <c r="AT513" s="352"/>
      <c r="AU513" s="352"/>
      <c r="AV513" s="352"/>
      <c r="AW513" s="352"/>
      <c r="AX513" s="352"/>
      <c r="AY513" s="352"/>
      <c r="AZ513" s="352"/>
      <c r="BA513" s="354"/>
      <c r="BB513" s="430"/>
      <c r="BC513" s="354"/>
      <c r="BD513" s="354"/>
      <c r="BE513" s="354"/>
      <c r="BF513" s="354"/>
      <c r="BG513" s="354"/>
      <c r="BH513" s="354"/>
      <c r="BI513" s="354"/>
      <c r="BJ513" s="354"/>
      <c r="BK513" s="354"/>
      <c r="BL513" s="354"/>
      <c r="BM513" s="354"/>
      <c r="BN513" s="354"/>
      <c r="BO513" s="354"/>
      <c r="BP513" s="354"/>
      <c r="BQ513" s="354"/>
      <c r="BR513" s="354"/>
      <c r="BS513" s="354"/>
      <c r="BT513" s="354"/>
      <c r="BU513" s="354"/>
      <c r="BV513" s="354"/>
      <c r="BW513" s="354"/>
      <c r="BX513" s="355"/>
      <c r="BY513" s="355"/>
      <c r="BZ513" s="355"/>
      <c r="CA513" s="355"/>
      <c r="CB513" s="355"/>
      <c r="CC513" s="355"/>
      <c r="CD513" s="355"/>
      <c r="CE513" s="355"/>
      <c r="CF513" s="355"/>
      <c r="CG513" s="355"/>
      <c r="CH513" s="355"/>
      <c r="CI513" s="355"/>
      <c r="CJ513" s="355"/>
      <c r="CK513" s="355"/>
      <c r="CL513" s="355"/>
      <c r="CM513" s="355"/>
      <c r="CN513" s="355"/>
      <c r="CO513" s="355"/>
      <c r="CP513" s="355"/>
      <c r="CQ513" s="355"/>
      <c r="CR513" s="355"/>
      <c r="CS513" s="355"/>
      <c r="CT513" s="355"/>
      <c r="CU513" s="355"/>
      <c r="CV513" s="355"/>
      <c r="CW513" s="355"/>
      <c r="CX513" s="355"/>
      <c r="CY513" s="355"/>
      <c r="CZ513" s="355"/>
    </row>
    <row r="514" s="359" customFormat="true" ht="25.15" customHeight="true" x14ac:dyDescent="0.2">
      <c r="C514" s="1046" t="s">
        <v>309</v>
      </c>
      <c r="D514" s="1045"/>
      <c r="E514" s="721">
        <v>0.54983402778135193</v>
      </c>
      <c r="F514" s="615"/>
      <c r="G514" s="615"/>
      <c r="H514" s="1046" t="s">
        <v>313</v>
      </c>
      <c r="I514" s="1045"/>
      <c r="J514" s="722">
        <v>0.3194105098257804</v>
      </c>
      <c r="K514" s="615"/>
      <c r="L514" s="615"/>
      <c r="M514" s="1047" t="s">
        <v>251</v>
      </c>
      <c r="N514" s="1045"/>
      <c r="O514" s="1045"/>
      <c r="P514" s="1045"/>
      <c r="Q514" s="1045"/>
      <c r="X514" s="352"/>
      <c r="Y514" s="352"/>
      <c r="Z514" s="352"/>
      <c r="AA514" s="352"/>
      <c r="AB514" s="352"/>
      <c r="AC514" s="352"/>
      <c r="AD514" s="352"/>
      <c r="AE514" s="352"/>
      <c r="AF514" s="352"/>
      <c r="AG514" s="352"/>
      <c r="AH514" s="352"/>
      <c r="AI514" s="352"/>
      <c r="AJ514" s="352"/>
      <c r="AK514" s="352"/>
      <c r="AL514" s="352"/>
      <c r="AM514" s="352"/>
      <c r="AN514" s="352"/>
      <c r="AO514" s="352"/>
      <c r="AP514" s="352"/>
      <c r="AQ514" s="352"/>
      <c r="AR514" s="352"/>
      <c r="AS514" s="352"/>
      <c r="AT514" s="352"/>
      <c r="AU514" s="352"/>
      <c r="AV514" s="352"/>
      <c r="AW514" s="352"/>
      <c r="AX514" s="352"/>
      <c r="AY514" s="352"/>
      <c r="AZ514" s="352"/>
      <c r="BA514" s="354"/>
      <c r="BB514" s="430"/>
      <c r="BC514" s="354"/>
      <c r="BD514" s="354"/>
      <c r="BE514" s="354"/>
      <c r="BF514" s="354"/>
      <c r="BG514" s="354"/>
      <c r="BH514" s="354"/>
      <c r="BI514" s="354"/>
      <c r="BJ514" s="354"/>
      <c r="BK514" s="354"/>
      <c r="BL514" s="354"/>
      <c r="BM514" s="354"/>
      <c r="BN514" s="354"/>
      <c r="BO514" s="354"/>
      <c r="BP514" s="354"/>
      <c r="BQ514" s="354"/>
      <c r="BR514" s="354"/>
      <c r="BS514" s="354"/>
      <c r="BT514" s="354"/>
      <c r="BU514" s="354"/>
      <c r="BV514" s="354"/>
      <c r="BW514" s="354"/>
      <c r="BX514" s="355"/>
      <c r="BY514" s="355"/>
      <c r="BZ514" s="355"/>
      <c r="CA514" s="355"/>
      <c r="CB514" s="355"/>
      <c r="CC514" s="355"/>
      <c r="CD514" s="355"/>
      <c r="CE514" s="355"/>
      <c r="CF514" s="355"/>
      <c r="CG514" s="355"/>
      <c r="CH514" s="355"/>
      <c r="CI514" s="355"/>
      <c r="CJ514" s="355"/>
      <c r="CK514" s="355"/>
      <c r="CL514" s="355"/>
      <c r="CM514" s="355"/>
      <c r="CN514" s="355"/>
      <c r="CO514" s="355"/>
      <c r="CP514" s="355"/>
      <c r="CQ514" s="355"/>
      <c r="CR514" s="355"/>
      <c r="CS514" s="355"/>
      <c r="CT514" s="355"/>
      <c r="CU514" s="355"/>
      <c r="CV514" s="355"/>
      <c r="CW514" s="355"/>
      <c r="CX514" s="355"/>
      <c r="CY514" s="355"/>
      <c r="CZ514" s="355"/>
    </row>
    <row r="515" s="359" customFormat="true" ht="25.15" customHeight="true" x14ac:dyDescent="0.2">
      <c r="C515" s="1046" t="s">
        <v>351</v>
      </c>
      <c r="D515" s="1045"/>
      <c r="E515" s="725">
        <v>8.1863643488317491E-4</v>
      </c>
      <c r="F515" s="615"/>
      <c r="G515" s="615"/>
      <c r="H515" s="1046" t="s">
        <v>356</v>
      </c>
      <c r="I515" s="1045"/>
      <c r="J515" s="722">
        <v>5.2160188288316719E-4</v>
      </c>
      <c r="K515" s="615"/>
      <c r="L515" s="615"/>
      <c r="M515" s="1048" t="s">
        <v>206</v>
      </c>
      <c r="N515" s="1045"/>
      <c r="O515" s="1048" t="s">
        <v>252</v>
      </c>
      <c r="P515" s="1049"/>
      <c r="Q515" s="1050"/>
      <c r="X515" s="352"/>
      <c r="Y515" s="352"/>
      <c r="Z515" s="352"/>
      <c r="AA515" s="352"/>
      <c r="AB515" s="352"/>
      <c r="AC515" s="352"/>
      <c r="AD515" s="352"/>
      <c r="AE515" s="352"/>
      <c r="AF515" s="352"/>
      <c r="AG515" s="352"/>
      <c r="AH515" s="352"/>
      <c r="AI515" s="352"/>
      <c r="AJ515" s="352"/>
      <c r="AK515" s="352"/>
      <c r="AL515" s="352"/>
      <c r="AM515" s="352"/>
      <c r="AN515" s="352"/>
      <c r="AO515" s="352"/>
      <c r="AP515" s="352"/>
      <c r="AQ515" s="352"/>
      <c r="AR515" s="352"/>
      <c r="AS515" s="352"/>
      <c r="AT515" s="352"/>
      <c r="AU515" s="352"/>
      <c r="AV515" s="352"/>
      <c r="AW515" s="352"/>
      <c r="AX515" s="352"/>
      <c r="AY515" s="352"/>
      <c r="AZ515" s="352"/>
      <c r="BA515" s="354"/>
      <c r="BB515" s="430"/>
      <c r="BC515" s="354"/>
      <c r="BD515" s="354"/>
      <c r="BE515" s="354"/>
      <c r="BF515" s="354"/>
      <c r="BG515" s="354"/>
      <c r="BH515" s="354"/>
      <c r="BI515" s="354"/>
      <c r="BJ515" s="354"/>
      <c r="BK515" s="354"/>
      <c r="BL515" s="354"/>
      <c r="BM515" s="354"/>
      <c r="BN515" s="354"/>
      <c r="BO515" s="354"/>
      <c r="BP515" s="354"/>
      <c r="BQ515" s="354"/>
      <c r="BR515" s="354"/>
      <c r="BS515" s="354"/>
      <c r="BT515" s="354"/>
      <c r="BU515" s="354"/>
      <c r="BV515" s="354"/>
      <c r="BW515" s="354"/>
      <c r="BX515" s="355"/>
      <c r="BY515" s="355"/>
      <c r="BZ515" s="355"/>
      <c r="CA515" s="355"/>
      <c r="CB515" s="355"/>
      <c r="CC515" s="355"/>
      <c r="CD515" s="355"/>
      <c r="CE515" s="355"/>
      <c r="CF515" s="355"/>
      <c r="CG515" s="355"/>
      <c r="CH515" s="355"/>
      <c r="CI515" s="355"/>
      <c r="CJ515" s="355"/>
      <c r="CK515" s="355"/>
      <c r="CL515" s="355"/>
      <c r="CM515" s="355"/>
      <c r="CN515" s="355"/>
      <c r="CO515" s="355"/>
      <c r="CP515" s="355"/>
      <c r="CQ515" s="355"/>
      <c r="CR515" s="355"/>
      <c r="CS515" s="355"/>
      <c r="CT515" s="355"/>
      <c r="CU515" s="355"/>
      <c r="CV515" s="355"/>
      <c r="CW515" s="355"/>
      <c r="CX515" s="355"/>
      <c r="CY515" s="355"/>
      <c r="CZ515" s="355"/>
    </row>
    <row r="516" s="359" customFormat="true" ht="25.15" customHeight="true" x14ac:dyDescent="0.2">
      <c r="C516" s="1044"/>
      <c r="D516" s="1045"/>
      <c r="E516" s="631"/>
      <c r="F516" s="615"/>
      <c r="G516" s="615"/>
      <c r="H516" s="1046" t="s">
        <v>335</v>
      </c>
      <c r="I516" s="1045"/>
      <c r="J516" s="722">
        <v>1.3212504154910765E-2</v>
      </c>
      <c r="K516" s="615"/>
      <c r="L516" s="615"/>
      <c r="M516" s="1045"/>
      <c r="N516" s="1045"/>
      <c r="O516" s="706" t="s">
        <v>191</v>
      </c>
      <c r="P516" s="707" t="s">
        <v>253</v>
      </c>
      <c r="Q516" s="708" t="s">
        <v>254</v>
      </c>
      <c r="X516" s="352"/>
      <c r="Y516" s="352"/>
      <c r="Z516" s="352"/>
      <c r="AA516" s="352"/>
      <c r="AB516" s="352"/>
      <c r="AC516" s="352"/>
      <c r="AD516" s="352"/>
      <c r="AE516" s="352"/>
      <c r="AF516" s="352"/>
      <c r="AG516" s="352"/>
      <c r="AH516" s="352"/>
      <c r="AI516" s="352"/>
      <c r="AJ516" s="352"/>
      <c r="AK516" s="352"/>
      <c r="AL516" s="352"/>
      <c r="AM516" s="352"/>
      <c r="AN516" s="352"/>
      <c r="AO516" s="352"/>
      <c r="AP516" s="352"/>
      <c r="AQ516" s="352"/>
      <c r="AR516" s="352"/>
      <c r="AS516" s="352"/>
      <c r="AT516" s="352"/>
      <c r="AU516" s="352"/>
      <c r="AV516" s="352"/>
      <c r="AW516" s="352"/>
      <c r="AX516" s="352"/>
      <c r="AY516" s="352"/>
      <c r="AZ516" s="352"/>
      <c r="BA516" s="354"/>
      <c r="BB516" s="430"/>
      <c r="BC516" s="354"/>
      <c r="BD516" s="354"/>
      <c r="BE516" s="354"/>
      <c r="BF516" s="354"/>
      <c r="BG516" s="354"/>
      <c r="BH516" s="354"/>
      <c r="BI516" s="354"/>
      <c r="BJ516" s="354"/>
      <c r="BK516" s="354"/>
      <c r="BL516" s="354"/>
      <c r="BM516" s="354"/>
      <c r="BN516" s="354"/>
      <c r="BO516" s="354"/>
      <c r="BP516" s="354"/>
      <c r="BQ516" s="354"/>
      <c r="BR516" s="354"/>
      <c r="BS516" s="354"/>
      <c r="BT516" s="354"/>
      <c r="BU516" s="354"/>
      <c r="BV516" s="354"/>
      <c r="BW516" s="354"/>
      <c r="BX516" s="355"/>
      <c r="BY516" s="355"/>
      <c r="BZ516" s="355"/>
      <c r="CA516" s="355"/>
      <c r="CB516" s="355"/>
      <c r="CC516" s="355"/>
      <c r="CD516" s="355"/>
      <c r="CE516" s="355"/>
      <c r="CF516" s="355"/>
      <c r="CG516" s="355"/>
      <c r="CH516" s="355"/>
      <c r="CI516" s="355"/>
      <c r="CJ516" s="355"/>
      <c r="CK516" s="355"/>
      <c r="CL516" s="355"/>
      <c r="CM516" s="355"/>
      <c r="CN516" s="355"/>
      <c r="CO516" s="355"/>
      <c r="CP516" s="355"/>
      <c r="CQ516" s="355"/>
      <c r="CR516" s="355"/>
      <c r="CS516" s="355"/>
      <c r="CT516" s="355"/>
      <c r="CU516" s="355"/>
      <c r="CV516" s="355"/>
      <c r="CW516" s="355"/>
      <c r="CX516" s="355"/>
      <c r="CY516" s="355"/>
      <c r="CZ516" s="355"/>
    </row>
    <row r="517" s="359" customFormat="true" ht="25.15" customHeight="true" x14ac:dyDescent="0.2">
      <c r="C517" s="1044"/>
      <c r="D517" s="1045"/>
      <c r="E517" s="615"/>
      <c r="F517" s="615"/>
      <c r="G517" s="615"/>
      <c r="H517" s="1046" t="s">
        <v>315</v>
      </c>
      <c r="I517" s="1045"/>
      <c r="J517" s="722">
        <v>0.21453277385575195</v>
      </c>
      <c r="K517" s="615"/>
      <c r="L517" s="615"/>
      <c r="M517" s="1046" t="s">
        <v>207</v>
      </c>
      <c r="N517" s="1045"/>
      <c r="O517" s="731">
        <v>5.5014962765469715</v>
      </c>
      <c r="P517" s="732">
        <v>10.579800531821098</v>
      </c>
      <c r="Q517" s="733">
        <v>10.579800531821098</v>
      </c>
      <c r="X517" s="352"/>
      <c r="Y517" s="352"/>
      <c r="Z517" s="352"/>
      <c r="AA517" s="352"/>
      <c r="AB517" s="352"/>
      <c r="AC517" s="352"/>
      <c r="AD517" s="352"/>
      <c r="AE517" s="352"/>
      <c r="AF517" s="352"/>
      <c r="AG517" s="352"/>
      <c r="AH517" s="352"/>
      <c r="AI517" s="352"/>
      <c r="AJ517" s="352"/>
      <c r="AK517" s="352"/>
      <c r="AL517" s="352"/>
      <c r="AM517" s="352"/>
      <c r="AN517" s="352"/>
      <c r="AO517" s="352"/>
      <c r="AP517" s="352"/>
      <c r="AQ517" s="352"/>
      <c r="AR517" s="352"/>
      <c r="AS517" s="352"/>
      <c r="AT517" s="352"/>
      <c r="AU517" s="352"/>
      <c r="AV517" s="352"/>
      <c r="AW517" s="352"/>
      <c r="AX517" s="352"/>
      <c r="AY517" s="352"/>
      <c r="AZ517" s="352"/>
      <c r="BA517" s="354"/>
      <c r="BB517" s="430"/>
      <c r="BC517" s="354"/>
      <c r="BD517" s="354"/>
      <c r="BE517" s="354"/>
      <c r="BF517" s="354"/>
      <c r="BG517" s="354"/>
      <c r="BH517" s="354"/>
      <c r="BI517" s="354"/>
      <c r="BJ517" s="354"/>
      <c r="BK517" s="354"/>
      <c r="BL517" s="354"/>
      <c r="BM517" s="354"/>
      <c r="BN517" s="354"/>
      <c r="BO517" s="354"/>
      <c r="BP517" s="354"/>
      <c r="BQ517" s="354"/>
      <c r="BR517" s="354"/>
      <c r="BS517" s="354"/>
      <c r="BT517" s="354"/>
      <c r="BU517" s="354"/>
      <c r="BV517" s="354"/>
      <c r="BW517" s="354"/>
      <c r="BX517" s="355"/>
      <c r="BY517" s="355"/>
      <c r="BZ517" s="355"/>
      <c r="CA517" s="355"/>
      <c r="CB517" s="355"/>
      <c r="CC517" s="355"/>
      <c r="CD517" s="355"/>
      <c r="CE517" s="355"/>
      <c r="CF517" s="355"/>
      <c r="CG517" s="355"/>
      <c r="CH517" s="355"/>
      <c r="CI517" s="355"/>
      <c r="CJ517" s="355"/>
      <c r="CK517" s="355"/>
      <c r="CL517" s="355"/>
      <c r="CM517" s="355"/>
      <c r="CN517" s="355"/>
      <c r="CO517" s="355"/>
      <c r="CP517" s="355"/>
      <c r="CQ517" s="355"/>
      <c r="CR517" s="355"/>
      <c r="CS517" s="355"/>
      <c r="CT517" s="355"/>
      <c r="CU517" s="355"/>
      <c r="CV517" s="355"/>
      <c r="CW517" s="355"/>
      <c r="CX517" s="355"/>
      <c r="CY517" s="355"/>
      <c r="CZ517" s="355"/>
    </row>
    <row r="518" s="359" customFormat="true" ht="25.15" customHeight="true" x14ac:dyDescent="0.2">
      <c r="C518" s="1047" t="s">
        <v>251</v>
      </c>
      <c r="D518" s="1045"/>
      <c r="E518" s="1045"/>
      <c r="F518" s="1045"/>
      <c r="G518" s="1045"/>
      <c r="H518" s="1046" t="s">
        <v>360</v>
      </c>
      <c r="I518" s="1045"/>
      <c r="J518" s="722">
        <v>1.8733756389726304E-4</v>
      </c>
      <c r="K518" s="615"/>
      <c r="L518" s="615"/>
      <c r="M518" s="1044"/>
      <c r="N518" s="1045"/>
      <c r="O518" s="631"/>
      <c r="P518" s="631"/>
      <c r="Q518" s="631"/>
      <c r="X518" s="352"/>
      <c r="Y518" s="352"/>
      <c r="Z518" s="352"/>
      <c r="AA518" s="352"/>
      <c r="AB518" s="352"/>
      <c r="AC518" s="352"/>
      <c r="AD518" s="352"/>
      <c r="AE518" s="352"/>
      <c r="AF518" s="352"/>
      <c r="AG518" s="352"/>
      <c r="AH518" s="352"/>
      <c r="AI518" s="352"/>
      <c r="AJ518" s="352"/>
      <c r="AK518" s="352"/>
      <c r="AL518" s="352"/>
      <c r="AM518" s="352"/>
      <c r="AN518" s="352"/>
      <c r="AO518" s="352"/>
      <c r="AP518" s="352"/>
      <c r="AQ518" s="352"/>
      <c r="AR518" s="352"/>
      <c r="AS518" s="352"/>
      <c r="AT518" s="352"/>
      <c r="AU518" s="352"/>
      <c r="AV518" s="352"/>
      <c r="AW518" s="352"/>
      <c r="AX518" s="352"/>
      <c r="AY518" s="352"/>
      <c r="AZ518" s="352"/>
      <c r="BA518" s="354"/>
      <c r="BB518" s="430"/>
      <c r="BC518" s="354"/>
      <c r="BD518" s="354"/>
      <c r="BE518" s="354"/>
      <c r="BF518" s="354"/>
      <c r="BG518" s="354"/>
      <c r="BH518" s="354"/>
      <c r="BI518" s="354"/>
      <c r="BJ518" s="354"/>
      <c r="BK518" s="354"/>
      <c r="BL518" s="354"/>
      <c r="BM518" s="354"/>
      <c r="BN518" s="354"/>
      <c r="BO518" s="354"/>
      <c r="BP518" s="354"/>
      <c r="BQ518" s="354"/>
      <c r="BR518" s="354"/>
      <c r="BS518" s="354"/>
      <c r="BT518" s="354"/>
      <c r="BU518" s="354"/>
      <c r="BV518" s="354"/>
      <c r="BW518" s="354"/>
      <c r="BX518" s="355"/>
      <c r="BY518" s="355"/>
      <c r="BZ518" s="355"/>
      <c r="CA518" s="355"/>
      <c r="CB518" s="355"/>
      <c r="CC518" s="355"/>
      <c r="CD518" s="355"/>
      <c r="CE518" s="355"/>
      <c r="CF518" s="355"/>
      <c r="CG518" s="355"/>
      <c r="CH518" s="355"/>
      <c r="CI518" s="355"/>
      <c r="CJ518" s="355"/>
      <c r="CK518" s="355"/>
      <c r="CL518" s="355"/>
      <c r="CM518" s="355"/>
      <c r="CN518" s="355"/>
      <c r="CO518" s="355"/>
      <c r="CP518" s="355"/>
      <c r="CQ518" s="355"/>
      <c r="CR518" s="355"/>
      <c r="CS518" s="355"/>
      <c r="CT518" s="355"/>
      <c r="CU518" s="355"/>
      <c r="CV518" s="355"/>
      <c r="CW518" s="355"/>
      <c r="CX518" s="355"/>
      <c r="CY518" s="355"/>
      <c r="CZ518" s="355"/>
    </row>
    <row r="519" s="359" customFormat="true" ht="25.15" customHeight="true" x14ac:dyDescent="0.2">
      <c r="C519" s="1048" t="s">
        <v>206</v>
      </c>
      <c r="D519" s="1045"/>
      <c r="E519" s="1048" t="s">
        <v>252</v>
      </c>
      <c r="F519" s="1049"/>
      <c r="G519" s="1050"/>
      <c r="H519" s="1046" t="s">
        <v>352</v>
      </c>
      <c r="I519" s="1045"/>
      <c r="J519" s="722">
        <v>2.0091328800983569E-3</v>
      </c>
      <c r="K519" s="615"/>
      <c r="L519" s="615"/>
      <c r="M519" s="1044"/>
      <c r="N519" s="1045"/>
      <c r="O519" s="615"/>
      <c r="P519" s="615"/>
      <c r="Q519" s="615"/>
      <c r="X519" s="352"/>
      <c r="Y519" s="352"/>
      <c r="Z519" s="352"/>
      <c r="AA519" s="352"/>
      <c r="AB519" s="352"/>
      <c r="AC519" s="352"/>
      <c r="AD519" s="352"/>
      <c r="AE519" s="352"/>
      <c r="AF519" s="352"/>
      <c r="AG519" s="352"/>
      <c r="AH519" s="352"/>
      <c r="AI519" s="352"/>
      <c r="AJ519" s="352"/>
      <c r="AK519" s="352"/>
      <c r="AL519" s="352"/>
      <c r="AM519" s="352"/>
      <c r="AN519" s="352"/>
      <c r="AO519" s="352"/>
      <c r="AP519" s="352"/>
      <c r="AQ519" s="352"/>
      <c r="AR519" s="352"/>
      <c r="AS519" s="352"/>
      <c r="AT519" s="352"/>
      <c r="AU519" s="352"/>
      <c r="AV519" s="352"/>
      <c r="AW519" s="352"/>
      <c r="AX519" s="352"/>
      <c r="AY519" s="352"/>
      <c r="AZ519" s="352"/>
      <c r="BA519" s="354"/>
      <c r="BB519" s="430"/>
      <c r="BC519" s="354"/>
      <c r="BD519" s="354"/>
      <c r="BE519" s="354"/>
      <c r="BF519" s="354"/>
      <c r="BG519" s="354"/>
      <c r="BH519" s="354"/>
      <c r="BI519" s="354"/>
      <c r="BJ519" s="354"/>
      <c r="BK519" s="354"/>
      <c r="BL519" s="354"/>
      <c r="BM519" s="354"/>
      <c r="BN519" s="354"/>
      <c r="BO519" s="354"/>
      <c r="BP519" s="354"/>
      <c r="BQ519" s="354"/>
      <c r="BR519" s="354"/>
      <c r="BS519" s="354"/>
      <c r="BT519" s="354"/>
      <c r="BU519" s="354"/>
      <c r="BV519" s="354"/>
      <c r="BW519" s="354"/>
      <c r="BX519" s="355"/>
      <c r="BY519" s="355"/>
      <c r="BZ519" s="355"/>
      <c r="CA519" s="355"/>
      <c r="CB519" s="355"/>
      <c r="CC519" s="355"/>
      <c r="CD519" s="355"/>
      <c r="CE519" s="355"/>
      <c r="CF519" s="355"/>
      <c r="CG519" s="355"/>
      <c r="CH519" s="355"/>
      <c r="CI519" s="355"/>
      <c r="CJ519" s="355"/>
      <c r="CK519" s="355"/>
      <c r="CL519" s="355"/>
      <c r="CM519" s="355"/>
      <c r="CN519" s="355"/>
      <c r="CO519" s="355"/>
      <c r="CP519" s="355"/>
      <c r="CQ519" s="355"/>
      <c r="CR519" s="355"/>
      <c r="CS519" s="355"/>
      <c r="CT519" s="355"/>
      <c r="CU519" s="355"/>
      <c r="CV519" s="355"/>
      <c r="CW519" s="355"/>
      <c r="CX519" s="355"/>
      <c r="CY519" s="355"/>
      <c r="CZ519" s="355"/>
    </row>
    <row r="520" s="359" customFormat="true" ht="25.15" customHeight="true" x14ac:dyDescent="0.2">
      <c r="C520" s="1045"/>
      <c r="D520" s="1045"/>
      <c r="E520" s="709" t="s">
        <v>191</v>
      </c>
      <c r="F520" s="710" t="s">
        <v>253</v>
      </c>
      <c r="G520" s="711" t="s">
        <v>254</v>
      </c>
      <c r="H520" s="1046" t="s">
        <v>338</v>
      </c>
      <c r="I520" s="1045"/>
      <c r="J520" s="722">
        <v>1.0774619136898996E-3</v>
      </c>
      <c r="K520" s="615"/>
      <c r="L520" s="615"/>
      <c r="M520" s="1047" t="s">
        <v>255</v>
      </c>
      <c r="N520" s="1045"/>
      <c r="O520" s="1045"/>
      <c r="P520" s="615"/>
      <c r="Q520" s="615"/>
      <c r="X520" s="352"/>
      <c r="Y520" s="352"/>
      <c r="Z520" s="352"/>
      <c r="AA520" s="352"/>
      <c r="AB520" s="352"/>
      <c r="AC520" s="352"/>
      <c r="AD520" s="352"/>
      <c r="AE520" s="352"/>
      <c r="AF520" s="352"/>
      <c r="AG520" s="352"/>
      <c r="AH520" s="352"/>
      <c r="AI520" s="352"/>
      <c r="AJ520" s="352"/>
      <c r="AK520" s="352"/>
      <c r="AL520" s="352"/>
      <c r="AM520" s="352"/>
      <c r="AN520" s="352"/>
      <c r="AO520" s="352"/>
      <c r="AP520" s="352"/>
      <c r="AQ520" s="352"/>
      <c r="AR520" s="352"/>
      <c r="AS520" s="352"/>
      <c r="AT520" s="352"/>
      <c r="AU520" s="352"/>
      <c r="AV520" s="352"/>
      <c r="AW520" s="352"/>
      <c r="AX520" s="352"/>
      <c r="AY520" s="352"/>
      <c r="AZ520" s="352"/>
      <c r="BA520" s="354"/>
      <c r="BB520" s="430"/>
      <c r="BC520" s="354"/>
      <c r="BD520" s="354"/>
      <c r="BE520" s="354"/>
      <c r="BF520" s="354"/>
      <c r="BG520" s="354"/>
      <c r="BH520" s="354"/>
      <c r="BI520" s="354"/>
      <c r="BJ520" s="354"/>
      <c r="BK520" s="354"/>
      <c r="BL520" s="354"/>
      <c r="BM520" s="354"/>
      <c r="BN520" s="354"/>
      <c r="BO520" s="354"/>
      <c r="BP520" s="354"/>
      <c r="BQ520" s="354"/>
      <c r="BR520" s="354"/>
      <c r="BS520" s="354"/>
      <c r="BT520" s="354"/>
      <c r="BU520" s="354"/>
      <c r="BV520" s="354"/>
      <c r="BW520" s="354"/>
      <c r="BX520" s="355"/>
      <c r="BY520" s="355"/>
      <c r="BZ520" s="355"/>
      <c r="CA520" s="355"/>
      <c r="CB520" s="355"/>
      <c r="CC520" s="355"/>
      <c r="CD520" s="355"/>
      <c r="CE520" s="355"/>
      <c r="CF520" s="355"/>
      <c r="CG520" s="355"/>
      <c r="CH520" s="355"/>
      <c r="CI520" s="355"/>
      <c r="CJ520" s="355"/>
      <c r="CK520" s="355"/>
      <c r="CL520" s="355"/>
      <c r="CM520" s="355"/>
      <c r="CN520" s="355"/>
      <c r="CO520" s="355"/>
      <c r="CP520" s="355"/>
      <c r="CQ520" s="355"/>
      <c r="CR520" s="355"/>
      <c r="CS520" s="355"/>
      <c r="CT520" s="355"/>
      <c r="CU520" s="355"/>
      <c r="CV520" s="355"/>
      <c r="CW520" s="355"/>
      <c r="CX520" s="355"/>
      <c r="CY520" s="355"/>
      <c r="CZ520" s="355"/>
    </row>
    <row r="521" s="359" customFormat="true" ht="25.15" customHeight="true" x14ac:dyDescent="0.2">
      <c r="C521" s="1046" t="s">
        <v>207</v>
      </c>
      <c r="D521" s="1045"/>
      <c r="E521" s="734">
        <v>7.4064925511814605</v>
      </c>
      <c r="F521" s="735">
        <v>13.715726946632333</v>
      </c>
      <c r="G521" s="736">
        <v>13.715726946632333</v>
      </c>
      <c r="H521" s="1046" t="s">
        <v>332</v>
      </c>
      <c r="I521" s="1045"/>
      <c r="J521" s="722">
        <v>2.4350072894175831E-3</v>
      </c>
      <c r="K521" s="615"/>
      <c r="L521" s="615"/>
      <c r="M521" s="1044"/>
      <c r="N521" s="1045"/>
      <c r="O521" s="712" t="s">
        <v>206</v>
      </c>
      <c r="P521" s="615"/>
      <c r="Q521" s="615"/>
      <c r="X521" s="352"/>
      <c r="Y521" s="352"/>
      <c r="Z521" s="352"/>
      <c r="AA521" s="352"/>
      <c r="AB521" s="352"/>
      <c r="AC521" s="352"/>
      <c r="AD521" s="352"/>
      <c r="AE521" s="352"/>
      <c r="AF521" s="352"/>
      <c r="AG521" s="352"/>
      <c r="AH521" s="352"/>
      <c r="AI521" s="352"/>
      <c r="AJ521" s="352"/>
      <c r="AK521" s="352"/>
      <c r="AL521" s="352"/>
      <c r="AM521" s="352"/>
      <c r="AN521" s="352"/>
      <c r="AO521" s="352"/>
      <c r="AP521" s="352"/>
      <c r="AQ521" s="352"/>
      <c r="AR521" s="352"/>
      <c r="AS521" s="352"/>
      <c r="AT521" s="352"/>
      <c r="AU521" s="352"/>
      <c r="AV521" s="352"/>
      <c r="AW521" s="352"/>
      <c r="AX521" s="352"/>
      <c r="AY521" s="352"/>
      <c r="AZ521" s="352"/>
      <c r="BA521" s="354"/>
      <c r="BB521" s="430"/>
      <c r="BC521" s="354"/>
      <c r="BD521" s="354"/>
      <c r="BE521" s="354"/>
      <c r="BF521" s="354"/>
      <c r="BG521" s="354"/>
      <c r="BH521" s="354"/>
      <c r="BI521" s="354"/>
      <c r="BJ521" s="354"/>
      <c r="BK521" s="354"/>
      <c r="BL521" s="354"/>
      <c r="BM521" s="354"/>
      <c r="BN521" s="354"/>
      <c r="BO521" s="354"/>
      <c r="BP521" s="354"/>
      <c r="BQ521" s="354"/>
      <c r="BR521" s="354"/>
      <c r="BS521" s="354"/>
      <c r="BT521" s="354"/>
      <c r="BU521" s="354"/>
      <c r="BV521" s="354"/>
      <c r="BW521" s="354"/>
      <c r="BX521" s="355"/>
      <c r="BY521" s="355"/>
      <c r="BZ521" s="355"/>
      <c r="CA521" s="355"/>
      <c r="CB521" s="355"/>
      <c r="CC521" s="355"/>
      <c r="CD521" s="355"/>
      <c r="CE521" s="355"/>
      <c r="CF521" s="355"/>
      <c r="CG521" s="355"/>
      <c r="CH521" s="355"/>
      <c r="CI521" s="355"/>
      <c r="CJ521" s="355"/>
      <c r="CK521" s="355"/>
      <c r="CL521" s="355"/>
      <c r="CM521" s="355"/>
      <c r="CN521" s="355"/>
      <c r="CO521" s="355"/>
      <c r="CP521" s="355"/>
      <c r="CQ521" s="355"/>
      <c r="CR521" s="355"/>
      <c r="CS521" s="355"/>
      <c r="CT521" s="355"/>
      <c r="CU521" s="355"/>
      <c r="CV521" s="355"/>
      <c r="CW521" s="355"/>
      <c r="CX521" s="355"/>
      <c r="CY521" s="355"/>
      <c r="CZ521" s="355"/>
    </row>
    <row r="522" s="359" customFormat="true" ht="25.15" customHeight="true" x14ac:dyDescent="0.2">
      <c r="C522" s="1044"/>
      <c r="D522" s="1045"/>
      <c r="E522" s="631"/>
      <c r="F522" s="631"/>
      <c r="G522" s="631"/>
      <c r="H522" s="1046" t="s">
        <v>342</v>
      </c>
      <c r="I522" s="1045"/>
      <c r="J522" s="722">
        <v>5.2656853658294622E-3</v>
      </c>
      <c r="K522" s="615"/>
      <c r="L522" s="615"/>
      <c r="M522" s="1045"/>
      <c r="N522" s="1045"/>
      <c r="O522" s="737" t="s">
        <v>207</v>
      </c>
      <c r="P522" s="615"/>
      <c r="Q522" s="615"/>
      <c r="X522" s="352"/>
      <c r="Y522" s="352"/>
      <c r="Z522" s="352"/>
      <c r="AA522" s="352"/>
      <c r="AB522" s="352"/>
      <c r="AC522" s="352"/>
      <c r="AD522" s="352"/>
      <c r="AE522" s="352"/>
      <c r="AF522" s="352"/>
      <c r="AG522" s="352"/>
      <c r="AH522" s="352"/>
      <c r="AI522" s="352"/>
      <c r="AJ522" s="352"/>
      <c r="AK522" s="352"/>
      <c r="AL522" s="352"/>
      <c r="AM522" s="352"/>
      <c r="AN522" s="352"/>
      <c r="AO522" s="352"/>
      <c r="AP522" s="352"/>
      <c r="AQ522" s="352"/>
      <c r="AR522" s="352"/>
      <c r="AS522" s="352"/>
      <c r="AT522" s="352"/>
      <c r="AU522" s="352"/>
      <c r="AV522" s="352"/>
      <c r="AW522" s="352"/>
      <c r="AX522" s="352"/>
      <c r="AY522" s="352"/>
      <c r="AZ522" s="352"/>
      <c r="BA522" s="354"/>
      <c r="BB522" s="430"/>
      <c r="BC522" s="354"/>
      <c r="BD522" s="354"/>
      <c r="BE522" s="354"/>
      <c r="BF522" s="354"/>
      <c r="BG522" s="354"/>
      <c r="BH522" s="354"/>
      <c r="BI522" s="354"/>
      <c r="BJ522" s="354"/>
      <c r="BK522" s="354"/>
      <c r="BL522" s="354"/>
      <c r="BM522" s="354"/>
      <c r="BN522" s="354"/>
      <c r="BO522" s="354"/>
      <c r="BP522" s="354"/>
      <c r="BQ522" s="354"/>
      <c r="BR522" s="354"/>
      <c r="BS522" s="354"/>
      <c r="BT522" s="354"/>
      <c r="BU522" s="354"/>
      <c r="BV522" s="354"/>
      <c r="BW522" s="354"/>
      <c r="BX522" s="355"/>
      <c r="BY522" s="355"/>
      <c r="BZ522" s="355"/>
      <c r="CA522" s="355"/>
      <c r="CB522" s="355"/>
      <c r="CC522" s="355"/>
      <c r="CD522" s="355"/>
      <c r="CE522" s="355"/>
      <c r="CF522" s="355"/>
      <c r="CG522" s="355"/>
      <c r="CH522" s="355"/>
      <c r="CI522" s="355"/>
      <c r="CJ522" s="355"/>
      <c r="CK522" s="355"/>
      <c r="CL522" s="355"/>
      <c r="CM522" s="355"/>
      <c r="CN522" s="355"/>
      <c r="CO522" s="355"/>
      <c r="CP522" s="355"/>
      <c r="CQ522" s="355"/>
      <c r="CR522" s="355"/>
      <c r="CS522" s="355"/>
      <c r="CT522" s="355"/>
      <c r="CU522" s="355"/>
      <c r="CV522" s="355"/>
      <c r="CW522" s="355"/>
      <c r="CX522" s="355"/>
      <c r="CY522" s="355"/>
      <c r="CZ522" s="355"/>
    </row>
    <row r="523" s="359" customFormat="true" ht="25.15" customHeight="true" x14ac:dyDescent="0.2">
      <c r="C523" s="1044"/>
      <c r="D523" s="1045"/>
      <c r="E523" s="615"/>
      <c r="F523" s="615"/>
      <c r="G523" s="615"/>
      <c r="H523" s="1046" t="s">
        <v>333</v>
      </c>
      <c r="I523" s="1045"/>
      <c r="J523" s="722">
        <v>1.7193579249761868E-2</v>
      </c>
      <c r="K523" s="615"/>
      <c r="L523" s="615"/>
      <c r="M523" s="1046" t="s">
        <v>222</v>
      </c>
      <c r="N523" s="1045"/>
      <c r="O523" s="720">
        <v>4.0321240061941981E-2</v>
      </c>
      <c r="P523" s="615"/>
      <c r="Q523" s="615"/>
      <c r="X523" s="352"/>
      <c r="Y523" s="352"/>
      <c r="Z523" s="352"/>
      <c r="AA523" s="352"/>
      <c r="AB523" s="352"/>
      <c r="AC523" s="352"/>
      <c r="AD523" s="352"/>
      <c r="AE523" s="352"/>
      <c r="AF523" s="352"/>
      <c r="AG523" s="352"/>
      <c r="AH523" s="352"/>
      <c r="AI523" s="352"/>
      <c r="AJ523" s="352"/>
      <c r="AK523" s="352"/>
      <c r="AL523" s="352"/>
      <c r="AM523" s="352"/>
      <c r="AN523" s="352"/>
      <c r="AO523" s="352"/>
      <c r="AP523" s="352"/>
      <c r="AQ523" s="352"/>
      <c r="AR523" s="352"/>
      <c r="AS523" s="352"/>
      <c r="AT523" s="352"/>
      <c r="AU523" s="352"/>
      <c r="AV523" s="352"/>
      <c r="AW523" s="352"/>
      <c r="AX523" s="352"/>
      <c r="AY523" s="352"/>
      <c r="AZ523" s="352"/>
      <c r="BA523" s="354"/>
      <c r="BB523" s="430"/>
      <c r="BC523" s="354"/>
      <c r="BD523" s="354"/>
      <c r="BE523" s="354"/>
      <c r="BF523" s="354"/>
      <c r="BG523" s="354"/>
      <c r="BH523" s="354"/>
      <c r="BI523" s="354"/>
      <c r="BJ523" s="354"/>
      <c r="BK523" s="354"/>
      <c r="BL523" s="354"/>
      <c r="BM523" s="354"/>
      <c r="BN523" s="354"/>
      <c r="BO523" s="354"/>
      <c r="BP523" s="354"/>
      <c r="BQ523" s="354"/>
      <c r="BR523" s="354"/>
      <c r="BS523" s="354"/>
      <c r="BT523" s="354"/>
      <c r="BU523" s="354"/>
      <c r="BV523" s="354"/>
      <c r="BW523" s="354"/>
      <c r="BX523" s="355"/>
      <c r="BY523" s="355"/>
      <c r="BZ523" s="355"/>
      <c r="CA523" s="355"/>
      <c r="CB523" s="355"/>
      <c r="CC523" s="355"/>
      <c r="CD523" s="355"/>
      <c r="CE523" s="355"/>
      <c r="CF523" s="355"/>
      <c r="CG523" s="355"/>
      <c r="CH523" s="355"/>
      <c r="CI523" s="355"/>
      <c r="CJ523" s="355"/>
      <c r="CK523" s="355"/>
      <c r="CL523" s="355"/>
      <c r="CM523" s="355"/>
      <c r="CN523" s="355"/>
      <c r="CO523" s="355"/>
      <c r="CP523" s="355"/>
      <c r="CQ523" s="355"/>
      <c r="CR523" s="355"/>
      <c r="CS523" s="355"/>
      <c r="CT523" s="355"/>
      <c r="CU523" s="355"/>
      <c r="CV523" s="355"/>
      <c r="CW523" s="355"/>
      <c r="CX523" s="355"/>
      <c r="CY523" s="355"/>
      <c r="CZ523" s="355"/>
    </row>
    <row r="524" s="359" customFormat="true" ht="25.15" customHeight="true" x14ac:dyDescent="0.2">
      <c r="C524" s="1047" t="s">
        <v>255</v>
      </c>
      <c r="D524" s="1045"/>
      <c r="E524" s="1045"/>
      <c r="F524" s="615"/>
      <c r="G524" s="615"/>
      <c r="H524" s="1046" t="s">
        <v>326</v>
      </c>
      <c r="I524" s="1045"/>
      <c r="J524" s="722">
        <v>3.5820922550613907E-3</v>
      </c>
      <c r="K524" s="615"/>
      <c r="L524" s="615"/>
      <c r="M524" s="1046" t="s">
        <v>221</v>
      </c>
      <c r="N524" s="1045"/>
      <c r="O524" s="723">
        <v>7.2945822293473656E-2</v>
      </c>
      <c r="P524" s="615"/>
      <c r="Q524" s="615"/>
      <c r="X524" s="352"/>
      <c r="Y524" s="352"/>
      <c r="Z524" s="352"/>
      <c r="AA524" s="352"/>
      <c r="AB524" s="352"/>
      <c r="AC524" s="352"/>
      <c r="AD524" s="352"/>
      <c r="AE524" s="352"/>
      <c r="AF524" s="352"/>
      <c r="AG524" s="352"/>
      <c r="AH524" s="352"/>
      <c r="AI524" s="352"/>
      <c r="AJ524" s="352"/>
      <c r="AK524" s="352"/>
      <c r="AL524" s="352"/>
      <c r="AM524" s="352"/>
      <c r="AN524" s="352"/>
      <c r="AO524" s="352"/>
      <c r="AP524" s="352"/>
      <c r="AQ524" s="352"/>
      <c r="AR524" s="352"/>
      <c r="AS524" s="352"/>
      <c r="AT524" s="352"/>
      <c r="AU524" s="352"/>
      <c r="AV524" s="352"/>
      <c r="AW524" s="352"/>
      <c r="AX524" s="352"/>
      <c r="AY524" s="352"/>
      <c r="AZ524" s="352"/>
      <c r="BA524" s="354"/>
      <c r="BB524" s="430"/>
      <c r="BC524" s="354"/>
      <c r="BD524" s="354"/>
      <c r="BE524" s="354"/>
      <c r="BF524" s="354"/>
      <c r="BG524" s="354"/>
      <c r="BH524" s="354"/>
      <c r="BI524" s="354"/>
      <c r="BJ524" s="354"/>
      <c r="BK524" s="354"/>
      <c r="BL524" s="354"/>
      <c r="BM524" s="354"/>
      <c r="BN524" s="354"/>
      <c r="BO524" s="354"/>
      <c r="BP524" s="354"/>
      <c r="BQ524" s="354"/>
      <c r="BR524" s="354"/>
      <c r="BS524" s="354"/>
      <c r="BT524" s="354"/>
      <c r="BU524" s="354"/>
      <c r="BV524" s="354"/>
      <c r="BW524" s="354"/>
      <c r="BX524" s="355"/>
      <c r="BY524" s="355"/>
      <c r="BZ524" s="355"/>
      <c r="CA524" s="355"/>
      <c r="CB524" s="355"/>
      <c r="CC524" s="355"/>
      <c r="CD524" s="355"/>
      <c r="CE524" s="355"/>
      <c r="CF524" s="355"/>
      <c r="CG524" s="355"/>
      <c r="CH524" s="355"/>
      <c r="CI524" s="355"/>
      <c r="CJ524" s="355"/>
      <c r="CK524" s="355"/>
      <c r="CL524" s="355"/>
      <c r="CM524" s="355"/>
      <c r="CN524" s="355"/>
      <c r="CO524" s="355"/>
      <c r="CP524" s="355"/>
      <c r="CQ524" s="355"/>
      <c r="CR524" s="355"/>
      <c r="CS524" s="355"/>
      <c r="CT524" s="355"/>
      <c r="CU524" s="355"/>
      <c r="CV524" s="355"/>
      <c r="CW524" s="355"/>
      <c r="CX524" s="355"/>
      <c r="CY524" s="355"/>
      <c r="CZ524" s="355"/>
    </row>
    <row r="525" s="359" customFormat="true" ht="25.15" customHeight="true" x14ac:dyDescent="0.2">
      <c r="C525" s="1044"/>
      <c r="D525" s="1045"/>
      <c r="E525" s="713" t="s">
        <v>206</v>
      </c>
      <c r="F525" s="615"/>
      <c r="G525" s="615"/>
      <c r="H525" s="1046" t="s">
        <v>311</v>
      </c>
      <c r="I525" s="1045"/>
      <c r="J525" s="722">
        <v>0.32826650789357964</v>
      </c>
      <c r="K525" s="615"/>
      <c r="L525" s="615"/>
      <c r="M525" s="1046" t="s">
        <v>215</v>
      </c>
      <c r="N525" s="1045"/>
      <c r="O525" s="723">
        <v>8.2588567554083545E-2</v>
      </c>
      <c r="P525" s="615"/>
      <c r="Q525" s="615"/>
      <c r="X525" s="352"/>
      <c r="Y525" s="352"/>
      <c r="Z525" s="352"/>
      <c r="AA525" s="352"/>
      <c r="AB525" s="352"/>
      <c r="AC525" s="352"/>
      <c r="AD525" s="352"/>
      <c r="AE525" s="352"/>
      <c r="AF525" s="352"/>
      <c r="AG525" s="352"/>
      <c r="AH525" s="352"/>
      <c r="AI525" s="352"/>
      <c r="AJ525" s="352"/>
      <c r="AK525" s="352"/>
      <c r="AL525" s="352"/>
      <c r="AM525" s="352"/>
      <c r="AN525" s="352"/>
      <c r="AO525" s="352"/>
      <c r="AP525" s="352"/>
      <c r="AQ525" s="352"/>
      <c r="AR525" s="352"/>
      <c r="AS525" s="352"/>
      <c r="AT525" s="352"/>
      <c r="AU525" s="352"/>
      <c r="AV525" s="352"/>
      <c r="AW525" s="352"/>
      <c r="AX525" s="352"/>
      <c r="AY525" s="352"/>
      <c r="AZ525" s="352"/>
      <c r="BA525" s="354"/>
      <c r="BB525" s="430"/>
      <c r="BC525" s="354"/>
      <c r="BD525" s="354"/>
      <c r="BE525" s="354"/>
      <c r="BF525" s="354"/>
      <c r="BG525" s="354"/>
      <c r="BH525" s="354"/>
      <c r="BI525" s="354"/>
      <c r="BJ525" s="354"/>
      <c r="BK525" s="354"/>
      <c r="BL525" s="354"/>
      <c r="BM525" s="354"/>
      <c r="BN525" s="354"/>
      <c r="BO525" s="354"/>
      <c r="BP525" s="354"/>
      <c r="BQ525" s="354"/>
      <c r="BR525" s="354"/>
      <c r="BS525" s="354"/>
      <c r="BT525" s="354"/>
      <c r="BU525" s="354"/>
      <c r="BV525" s="354"/>
      <c r="BW525" s="354"/>
      <c r="BX525" s="355"/>
      <c r="BY525" s="355"/>
      <c r="BZ525" s="355"/>
      <c r="CA525" s="355"/>
      <c r="CB525" s="355"/>
      <c r="CC525" s="355"/>
      <c r="CD525" s="355"/>
      <c r="CE525" s="355"/>
      <c r="CF525" s="355"/>
      <c r="CG525" s="355"/>
      <c r="CH525" s="355"/>
      <c r="CI525" s="355"/>
      <c r="CJ525" s="355"/>
      <c r="CK525" s="355"/>
      <c r="CL525" s="355"/>
      <c r="CM525" s="355"/>
      <c r="CN525" s="355"/>
      <c r="CO525" s="355"/>
      <c r="CP525" s="355"/>
      <c r="CQ525" s="355"/>
      <c r="CR525" s="355"/>
      <c r="CS525" s="355"/>
      <c r="CT525" s="355"/>
      <c r="CU525" s="355"/>
      <c r="CV525" s="355"/>
      <c r="CW525" s="355"/>
      <c r="CX525" s="355"/>
      <c r="CY525" s="355"/>
      <c r="CZ525" s="355"/>
    </row>
    <row r="526" s="359" customFormat="true" ht="25.15" customHeight="true" x14ac:dyDescent="0.2">
      <c r="C526" s="1045"/>
      <c r="D526" s="1045"/>
      <c r="E526" s="738" t="s">
        <v>207</v>
      </c>
      <c r="F526" s="615"/>
      <c r="G526" s="615"/>
      <c r="H526" s="1046" t="s">
        <v>309</v>
      </c>
      <c r="I526" s="1045"/>
      <c r="J526" s="722">
        <v>0.37811792090536134</v>
      </c>
      <c r="K526" s="615"/>
      <c r="L526" s="615"/>
      <c r="M526" s="1046" t="s">
        <v>228</v>
      </c>
      <c r="N526" s="1045"/>
      <c r="O526" s="723">
        <v>5.6986107860288078E-2</v>
      </c>
      <c r="P526" s="615"/>
      <c r="Q526" s="615"/>
      <c r="X526" s="352"/>
      <c r="Y526" s="352"/>
      <c r="Z526" s="352"/>
      <c r="AA526" s="352"/>
      <c r="AB526" s="352"/>
      <c r="AC526" s="352"/>
      <c r="AD526" s="352"/>
      <c r="AE526" s="352"/>
      <c r="AF526" s="352"/>
      <c r="AG526" s="352"/>
      <c r="AH526" s="352"/>
      <c r="AI526" s="352"/>
      <c r="AJ526" s="352"/>
      <c r="AK526" s="352"/>
      <c r="AL526" s="352"/>
      <c r="AM526" s="352"/>
      <c r="AN526" s="352"/>
      <c r="AO526" s="352"/>
      <c r="AP526" s="352"/>
      <c r="AQ526" s="352"/>
      <c r="AR526" s="352"/>
      <c r="AS526" s="352"/>
      <c r="AT526" s="352"/>
      <c r="AU526" s="352"/>
      <c r="AV526" s="352"/>
      <c r="AW526" s="352"/>
      <c r="AX526" s="352"/>
      <c r="AY526" s="352"/>
      <c r="AZ526" s="352"/>
      <c r="BA526" s="354"/>
      <c r="BB526" s="430"/>
      <c r="BC526" s="354"/>
      <c r="BD526" s="354"/>
      <c r="BE526" s="354"/>
      <c r="BF526" s="354"/>
      <c r="BG526" s="354"/>
      <c r="BH526" s="354"/>
      <c r="BI526" s="354"/>
      <c r="BJ526" s="354"/>
      <c r="BK526" s="354"/>
      <c r="BL526" s="354"/>
      <c r="BM526" s="354"/>
      <c r="BN526" s="354"/>
      <c r="BO526" s="354"/>
      <c r="BP526" s="354"/>
      <c r="BQ526" s="354"/>
      <c r="BR526" s="354"/>
      <c r="BS526" s="354"/>
      <c r="BT526" s="354"/>
      <c r="BU526" s="354"/>
      <c r="BV526" s="354"/>
      <c r="BW526" s="354"/>
      <c r="BX526" s="355"/>
      <c r="BY526" s="355"/>
      <c r="BZ526" s="355"/>
      <c r="CA526" s="355"/>
      <c r="CB526" s="355"/>
      <c r="CC526" s="355"/>
      <c r="CD526" s="355"/>
      <c r="CE526" s="355"/>
      <c r="CF526" s="355"/>
      <c r="CG526" s="355"/>
      <c r="CH526" s="355"/>
      <c r="CI526" s="355"/>
      <c r="CJ526" s="355"/>
      <c r="CK526" s="355"/>
      <c r="CL526" s="355"/>
      <c r="CM526" s="355"/>
      <c r="CN526" s="355"/>
      <c r="CO526" s="355"/>
      <c r="CP526" s="355"/>
      <c r="CQ526" s="355"/>
      <c r="CR526" s="355"/>
      <c r="CS526" s="355"/>
      <c r="CT526" s="355"/>
      <c r="CU526" s="355"/>
      <c r="CV526" s="355"/>
      <c r="CW526" s="355"/>
      <c r="CX526" s="355"/>
      <c r="CY526" s="355"/>
      <c r="CZ526" s="355"/>
    </row>
    <row r="527" s="359" customFormat="true" ht="25.15" customHeight="true" x14ac:dyDescent="0.2">
      <c r="C527" s="1046" t="s">
        <v>222</v>
      </c>
      <c r="D527" s="1045"/>
      <c r="E527" s="718">
        <v>4.0122506392266402E-2</v>
      </c>
      <c r="F527" s="615"/>
      <c r="G527" s="615"/>
      <c r="H527" s="1046" t="s">
        <v>351</v>
      </c>
      <c r="I527" s="1045"/>
      <c r="J527" s="726">
        <v>5.0556470627537641E-4</v>
      </c>
      <c r="K527" s="615"/>
      <c r="L527" s="615"/>
      <c r="M527" s="1046" t="s">
        <v>233</v>
      </c>
      <c r="N527" s="1045"/>
      <c r="O527" s="723">
        <v>2.5043942257046436E-2</v>
      </c>
      <c r="P527" s="615"/>
      <c r="Q527" s="615"/>
      <c r="X527" s="352"/>
      <c r="Y527" s="352"/>
      <c r="Z527" s="352"/>
      <c r="AA527" s="352"/>
      <c r="AB527" s="352"/>
      <c r="AC527" s="352"/>
      <c r="AD527" s="352"/>
      <c r="AE527" s="352"/>
      <c r="AF527" s="352"/>
      <c r="AG527" s="352"/>
      <c r="AH527" s="352"/>
      <c r="AI527" s="352"/>
      <c r="AJ527" s="352"/>
      <c r="AK527" s="352"/>
      <c r="AL527" s="352"/>
      <c r="AM527" s="352"/>
      <c r="AN527" s="352"/>
      <c r="AO527" s="352"/>
      <c r="AP527" s="352"/>
      <c r="AQ527" s="352"/>
      <c r="AR527" s="352"/>
      <c r="AS527" s="352"/>
      <c r="AT527" s="352"/>
      <c r="AU527" s="352"/>
      <c r="AV527" s="352"/>
      <c r="AW527" s="352"/>
      <c r="AX527" s="352"/>
      <c r="AY527" s="352"/>
      <c r="AZ527" s="352"/>
      <c r="BA527" s="354"/>
      <c r="BB527" s="430"/>
      <c r="BC527" s="354"/>
      <c r="BD527" s="354"/>
      <c r="BE527" s="354"/>
      <c r="BF527" s="354"/>
      <c r="BG527" s="354"/>
      <c r="BH527" s="354"/>
      <c r="BI527" s="354"/>
      <c r="BJ527" s="354"/>
      <c r="BK527" s="354"/>
      <c r="BL527" s="354"/>
      <c r="BM527" s="354"/>
      <c r="BN527" s="354"/>
      <c r="BO527" s="354"/>
      <c r="BP527" s="354"/>
      <c r="BQ527" s="354"/>
      <c r="BR527" s="354"/>
      <c r="BS527" s="354"/>
      <c r="BT527" s="354"/>
      <c r="BU527" s="354"/>
      <c r="BV527" s="354"/>
      <c r="BW527" s="354"/>
      <c r="BX527" s="355"/>
      <c r="BY527" s="355"/>
      <c r="BZ527" s="355"/>
      <c r="CA527" s="355"/>
      <c r="CB527" s="355"/>
      <c r="CC527" s="355"/>
      <c r="CD527" s="355"/>
      <c r="CE527" s="355"/>
      <c r="CF527" s="355"/>
      <c r="CG527" s="355"/>
      <c r="CH527" s="355"/>
      <c r="CI527" s="355"/>
      <c r="CJ527" s="355"/>
      <c r="CK527" s="355"/>
      <c r="CL527" s="355"/>
      <c r="CM527" s="355"/>
      <c r="CN527" s="355"/>
      <c r="CO527" s="355"/>
      <c r="CP527" s="355"/>
      <c r="CQ527" s="355"/>
      <c r="CR527" s="355"/>
      <c r="CS527" s="355"/>
      <c r="CT527" s="355"/>
      <c r="CU527" s="355"/>
      <c r="CV527" s="355"/>
      <c r="CW527" s="355"/>
      <c r="CX527" s="355"/>
      <c r="CY527" s="355"/>
      <c r="CZ527" s="355"/>
    </row>
    <row r="528" s="359" customFormat="true" ht="25.15" customHeight="true" x14ac:dyDescent="0.2">
      <c r="C528" s="1046" t="s">
        <v>221</v>
      </c>
      <c r="D528" s="1045"/>
      <c r="E528" s="721">
        <v>5.7921088262292468E-2</v>
      </c>
      <c r="F528" s="615"/>
      <c r="G528" s="615"/>
      <c r="H528" s="1044"/>
      <c r="I528" s="1045"/>
      <c r="J528" s="631"/>
      <c r="K528" s="615"/>
      <c r="L528" s="615"/>
      <c r="M528" s="1046" t="s">
        <v>235</v>
      </c>
      <c r="N528" s="1045"/>
      <c r="O528" s="723">
        <v>5.6545198272232089E-2</v>
      </c>
      <c r="P528" s="615"/>
      <c r="Q528" s="615"/>
      <c r="X528" s="352"/>
      <c r="Y528" s="352"/>
      <c r="Z528" s="352"/>
      <c r="AA528" s="352"/>
      <c r="AB528" s="352"/>
      <c r="AC528" s="352"/>
      <c r="AD528" s="352"/>
      <c r="AE528" s="352"/>
      <c r="AF528" s="352"/>
      <c r="AG528" s="352"/>
      <c r="AH528" s="352"/>
      <c r="AI528" s="352"/>
      <c r="AJ528" s="352"/>
      <c r="AK528" s="352"/>
      <c r="AL528" s="352"/>
      <c r="AM528" s="352"/>
      <c r="AN528" s="352"/>
      <c r="AO528" s="352"/>
      <c r="AP528" s="352"/>
      <c r="AQ528" s="352"/>
      <c r="AR528" s="352"/>
      <c r="AS528" s="352"/>
      <c r="AT528" s="352"/>
      <c r="AU528" s="352"/>
      <c r="AV528" s="352"/>
      <c r="AW528" s="352"/>
      <c r="AX528" s="352"/>
      <c r="AY528" s="352"/>
      <c r="AZ528" s="352"/>
      <c r="BA528" s="354"/>
      <c r="BB528" s="430"/>
      <c r="BC528" s="354"/>
      <c r="BD528" s="354"/>
      <c r="BE528" s="354"/>
      <c r="BF528" s="354"/>
      <c r="BG528" s="354"/>
      <c r="BH528" s="354"/>
      <c r="BI528" s="354"/>
      <c r="BJ528" s="354"/>
      <c r="BK528" s="354"/>
      <c r="BL528" s="354"/>
      <c r="BM528" s="354"/>
      <c r="BN528" s="354"/>
      <c r="BO528" s="354"/>
      <c r="BP528" s="354"/>
      <c r="BQ528" s="354"/>
      <c r="BR528" s="354"/>
      <c r="BS528" s="354"/>
      <c r="BT528" s="354"/>
      <c r="BU528" s="354"/>
      <c r="BV528" s="354"/>
      <c r="BW528" s="354"/>
      <c r="BX528" s="355"/>
      <c r="BY528" s="355"/>
      <c r="BZ528" s="355"/>
      <c r="CA528" s="355"/>
      <c r="CB528" s="355"/>
      <c r="CC528" s="355"/>
      <c r="CD528" s="355"/>
      <c r="CE528" s="355"/>
      <c r="CF528" s="355"/>
      <c r="CG528" s="355"/>
      <c r="CH528" s="355"/>
      <c r="CI528" s="355"/>
      <c r="CJ528" s="355"/>
      <c r="CK528" s="355"/>
      <c r="CL528" s="355"/>
      <c r="CM528" s="355"/>
      <c r="CN528" s="355"/>
      <c r="CO528" s="355"/>
      <c r="CP528" s="355"/>
      <c r="CQ528" s="355"/>
      <c r="CR528" s="355"/>
      <c r="CS528" s="355"/>
      <c r="CT528" s="355"/>
      <c r="CU528" s="355"/>
      <c r="CV528" s="355"/>
      <c r="CW528" s="355"/>
      <c r="CX528" s="355"/>
      <c r="CY528" s="355"/>
      <c r="CZ528" s="355"/>
    </row>
    <row r="529" s="359" customFormat="true" ht="25.15" customHeight="true" x14ac:dyDescent="0.2">
      <c r="C529" s="1046" t="s">
        <v>215</v>
      </c>
      <c r="D529" s="1045"/>
      <c r="E529" s="721">
        <v>7.6453995421573662E-2</v>
      </c>
      <c r="F529" s="615"/>
      <c r="G529" s="615"/>
      <c r="H529" s="1044"/>
      <c r="I529" s="1045"/>
      <c r="J529" s="615"/>
      <c r="K529" s="615"/>
      <c r="L529" s="615"/>
      <c r="M529" s="1046" t="s">
        <v>226</v>
      </c>
      <c r="N529" s="1045"/>
      <c r="O529" s="723">
        <v>4.5341152916319877E-2</v>
      </c>
      <c r="P529" s="615"/>
      <c r="Q529" s="615"/>
      <c r="X529" s="352"/>
      <c r="Y529" s="352"/>
      <c r="Z529" s="352"/>
      <c r="AA529" s="352"/>
      <c r="AB529" s="352"/>
      <c r="AC529" s="352"/>
      <c r="AD529" s="352"/>
      <c r="AE529" s="352"/>
      <c r="AF529" s="352"/>
      <c r="AG529" s="352"/>
      <c r="AH529" s="352"/>
      <c r="AI529" s="352"/>
      <c r="AJ529" s="352"/>
      <c r="AK529" s="352"/>
      <c r="AL529" s="352"/>
      <c r="AM529" s="352"/>
      <c r="AN529" s="352"/>
      <c r="AO529" s="352"/>
      <c r="AP529" s="352"/>
      <c r="AQ529" s="352"/>
      <c r="AR529" s="352"/>
      <c r="AS529" s="352"/>
      <c r="AT529" s="352"/>
      <c r="AU529" s="352"/>
      <c r="AV529" s="352"/>
      <c r="AW529" s="352"/>
      <c r="AX529" s="352"/>
      <c r="AY529" s="352"/>
      <c r="AZ529" s="352"/>
      <c r="BA529" s="354"/>
      <c r="BB529" s="430"/>
      <c r="BC529" s="354"/>
      <c r="BD529" s="354"/>
      <c r="BE529" s="354"/>
      <c r="BF529" s="354"/>
      <c r="BG529" s="354"/>
      <c r="BH529" s="354"/>
      <c r="BI529" s="354"/>
      <c r="BJ529" s="354"/>
      <c r="BK529" s="354"/>
      <c r="BL529" s="354"/>
      <c r="BM529" s="354"/>
      <c r="BN529" s="354"/>
      <c r="BO529" s="354"/>
      <c r="BP529" s="354"/>
      <c r="BQ529" s="354"/>
      <c r="BR529" s="354"/>
      <c r="BS529" s="354"/>
      <c r="BT529" s="354"/>
      <c r="BU529" s="354"/>
      <c r="BV529" s="354"/>
      <c r="BW529" s="354"/>
      <c r="BX529" s="355"/>
      <c r="BY529" s="355"/>
      <c r="BZ529" s="355"/>
      <c r="CA529" s="355"/>
      <c r="CB529" s="355"/>
      <c r="CC529" s="355"/>
      <c r="CD529" s="355"/>
      <c r="CE529" s="355"/>
      <c r="CF529" s="355"/>
      <c r="CG529" s="355"/>
      <c r="CH529" s="355"/>
      <c r="CI529" s="355"/>
      <c r="CJ529" s="355"/>
      <c r="CK529" s="355"/>
      <c r="CL529" s="355"/>
      <c r="CM529" s="355"/>
      <c r="CN529" s="355"/>
      <c r="CO529" s="355"/>
      <c r="CP529" s="355"/>
      <c r="CQ529" s="355"/>
      <c r="CR529" s="355"/>
      <c r="CS529" s="355"/>
      <c r="CT529" s="355"/>
      <c r="CU529" s="355"/>
      <c r="CV529" s="355"/>
      <c r="CW529" s="355"/>
      <c r="CX529" s="355"/>
      <c r="CY529" s="355"/>
      <c r="CZ529" s="355"/>
    </row>
    <row r="530" s="359" customFormat="true" ht="25.15" customHeight="true" x14ac:dyDescent="0.2">
      <c r="C530" s="1046" t="s">
        <v>228</v>
      </c>
      <c r="D530" s="1045"/>
      <c r="E530" s="721">
        <v>4.6656164874668636E-2</v>
      </c>
      <c r="F530" s="615"/>
      <c r="G530" s="615"/>
      <c r="H530" s="1047" t="s">
        <v>251</v>
      </c>
      <c r="I530" s="1045"/>
      <c r="J530" s="1045"/>
      <c r="K530" s="1045"/>
      <c r="L530" s="1045"/>
      <c r="M530" s="1046" t="s">
        <v>316</v>
      </c>
      <c r="N530" s="1045"/>
      <c r="O530" s="723">
        <v>8.6956305369382245E-2</v>
      </c>
      <c r="P530" s="615"/>
      <c r="Q530" s="615"/>
      <c r="X530" s="352"/>
      <c r="Y530" s="352"/>
      <c r="Z530" s="352"/>
      <c r="AA530" s="352"/>
      <c r="AB530" s="352"/>
      <c r="AC530" s="352"/>
      <c r="AD530" s="352"/>
      <c r="AE530" s="352"/>
      <c r="AF530" s="352"/>
      <c r="AG530" s="352"/>
      <c r="AH530" s="352"/>
      <c r="AI530" s="352"/>
      <c r="AJ530" s="352"/>
      <c r="AK530" s="352"/>
      <c r="AL530" s="352"/>
      <c r="AM530" s="352"/>
      <c r="AN530" s="352"/>
      <c r="AO530" s="352"/>
      <c r="AP530" s="352"/>
      <c r="AQ530" s="352"/>
      <c r="AR530" s="352"/>
      <c r="AS530" s="352"/>
      <c r="AT530" s="352"/>
      <c r="AU530" s="352"/>
      <c r="AV530" s="352"/>
      <c r="AW530" s="352"/>
      <c r="AX530" s="352"/>
      <c r="AY530" s="352"/>
      <c r="AZ530" s="352"/>
      <c r="BA530" s="354"/>
      <c r="BB530" s="430"/>
      <c r="BC530" s="354"/>
      <c r="BD530" s="354"/>
      <c r="BE530" s="354"/>
      <c r="BF530" s="354"/>
      <c r="BG530" s="354"/>
      <c r="BH530" s="354"/>
      <c r="BI530" s="354"/>
      <c r="BJ530" s="354"/>
      <c r="BK530" s="354"/>
      <c r="BL530" s="354"/>
      <c r="BM530" s="354"/>
      <c r="BN530" s="354"/>
      <c r="BO530" s="354"/>
      <c r="BP530" s="354"/>
      <c r="BQ530" s="354"/>
      <c r="BR530" s="354"/>
      <c r="BS530" s="354"/>
      <c r="BT530" s="354"/>
      <c r="BU530" s="354"/>
      <c r="BV530" s="354"/>
      <c r="BW530" s="354"/>
      <c r="BX530" s="355"/>
      <c r="BY530" s="355"/>
      <c r="BZ530" s="355"/>
      <c r="CA530" s="355"/>
      <c r="CB530" s="355"/>
      <c r="CC530" s="355"/>
      <c r="CD530" s="355"/>
      <c r="CE530" s="355"/>
      <c r="CF530" s="355"/>
      <c r="CG530" s="355"/>
      <c r="CH530" s="355"/>
      <c r="CI530" s="355"/>
      <c r="CJ530" s="355"/>
      <c r="CK530" s="355"/>
      <c r="CL530" s="355"/>
      <c r="CM530" s="355"/>
      <c r="CN530" s="355"/>
      <c r="CO530" s="355"/>
      <c r="CP530" s="355"/>
      <c r="CQ530" s="355"/>
      <c r="CR530" s="355"/>
      <c r="CS530" s="355"/>
      <c r="CT530" s="355"/>
      <c r="CU530" s="355"/>
      <c r="CV530" s="355"/>
      <c r="CW530" s="355"/>
      <c r="CX530" s="355"/>
      <c r="CY530" s="355"/>
      <c r="CZ530" s="355"/>
    </row>
    <row r="531" s="359" customFormat="true" ht="25.15" customHeight="true" x14ac:dyDescent="0.2">
      <c r="C531" s="1046" t="s">
        <v>233</v>
      </c>
      <c r="D531" s="1045"/>
      <c r="E531" s="721">
        <v>3.0372108211438813E-2</v>
      </c>
      <c r="F531" s="615"/>
      <c r="G531" s="615"/>
      <c r="H531" s="1048" t="s">
        <v>206</v>
      </c>
      <c r="I531" s="1045"/>
      <c r="J531" s="1048" t="s">
        <v>252</v>
      </c>
      <c r="K531" s="1049"/>
      <c r="L531" s="1050"/>
      <c r="M531" s="1046" t="s">
        <v>320</v>
      </c>
      <c r="N531" s="1045"/>
      <c r="O531" s="723">
        <v>5.8003620844540554E-2</v>
      </c>
      <c r="P531" s="615"/>
      <c r="Q531" s="615"/>
      <c r="X531" s="352"/>
      <c r="Y531" s="352"/>
      <c r="Z531" s="352"/>
      <c r="AA531" s="352"/>
      <c r="AB531" s="352"/>
      <c r="AC531" s="352"/>
      <c r="AD531" s="352"/>
      <c r="AE531" s="352"/>
      <c r="AF531" s="352"/>
      <c r="AG531" s="352"/>
      <c r="AH531" s="352"/>
      <c r="AI531" s="352"/>
      <c r="AJ531" s="352"/>
      <c r="AK531" s="352"/>
      <c r="AL531" s="352"/>
      <c r="AM531" s="352"/>
      <c r="AN531" s="352"/>
      <c r="AO531" s="352"/>
      <c r="AP531" s="352"/>
      <c r="AQ531" s="352"/>
      <c r="AR531" s="352"/>
      <c r="AS531" s="352"/>
      <c r="AT531" s="352"/>
      <c r="AU531" s="352"/>
      <c r="AV531" s="352"/>
      <c r="AW531" s="352"/>
      <c r="AX531" s="352"/>
      <c r="AY531" s="352"/>
      <c r="AZ531" s="352"/>
      <c r="BA531" s="354"/>
      <c r="BB531" s="430"/>
      <c r="BC531" s="354"/>
      <c r="BD531" s="354"/>
      <c r="BE531" s="354"/>
      <c r="BF531" s="354"/>
      <c r="BG531" s="354"/>
      <c r="BH531" s="354"/>
      <c r="BI531" s="354"/>
      <c r="BJ531" s="354"/>
      <c r="BK531" s="354"/>
      <c r="BL531" s="354"/>
      <c r="BM531" s="354"/>
      <c r="BN531" s="354"/>
      <c r="BO531" s="354"/>
      <c r="BP531" s="354"/>
      <c r="BQ531" s="354"/>
      <c r="BR531" s="354"/>
      <c r="BS531" s="354"/>
      <c r="BT531" s="354"/>
      <c r="BU531" s="354"/>
      <c r="BV531" s="354"/>
      <c r="BW531" s="354"/>
      <c r="BX531" s="355"/>
      <c r="BY531" s="355"/>
      <c r="BZ531" s="355"/>
      <c r="CA531" s="355"/>
      <c r="CB531" s="355"/>
      <c r="CC531" s="355"/>
      <c r="CD531" s="355"/>
      <c r="CE531" s="355"/>
      <c r="CF531" s="355"/>
      <c r="CG531" s="355"/>
      <c r="CH531" s="355"/>
      <c r="CI531" s="355"/>
      <c r="CJ531" s="355"/>
      <c r="CK531" s="355"/>
      <c r="CL531" s="355"/>
      <c r="CM531" s="355"/>
      <c r="CN531" s="355"/>
      <c r="CO531" s="355"/>
      <c r="CP531" s="355"/>
      <c r="CQ531" s="355"/>
      <c r="CR531" s="355"/>
      <c r="CS531" s="355"/>
      <c r="CT531" s="355"/>
      <c r="CU531" s="355"/>
      <c r="CV531" s="355"/>
      <c r="CW531" s="355"/>
      <c r="CX531" s="355"/>
      <c r="CY531" s="355"/>
      <c r="CZ531" s="355"/>
    </row>
    <row r="532" s="359" customFormat="true" ht="25.15" customHeight="true" x14ac:dyDescent="0.2">
      <c r="C532" s="1046" t="s">
        <v>235</v>
      </c>
      <c r="D532" s="1045"/>
      <c r="E532" s="721">
        <v>2.8210007698024959E-2</v>
      </c>
      <c r="F532" s="615"/>
      <c r="G532" s="615"/>
      <c r="H532" s="1045"/>
      <c r="I532" s="1045"/>
      <c r="J532" s="714" t="s">
        <v>191</v>
      </c>
      <c r="K532" s="715" t="s">
        <v>253</v>
      </c>
      <c r="L532" s="716" t="s">
        <v>254</v>
      </c>
      <c r="M532" s="1046" t="s">
        <v>331</v>
      </c>
      <c r="N532" s="1045"/>
      <c r="O532" s="723">
        <v>-1.2463191596780254E-2</v>
      </c>
      <c r="P532" s="615"/>
      <c r="Q532" s="615"/>
      <c r="X532" s="352"/>
      <c r="Y532" s="352"/>
      <c r="Z532" s="352"/>
      <c r="AA532" s="352"/>
      <c r="AB532" s="352"/>
      <c r="AC532" s="352"/>
      <c r="AD532" s="352"/>
      <c r="AE532" s="352"/>
      <c r="AF532" s="352"/>
      <c r="AG532" s="352"/>
      <c r="AH532" s="352"/>
      <c r="AI532" s="352"/>
      <c r="AJ532" s="352"/>
      <c r="AK532" s="352"/>
      <c r="AL532" s="352"/>
      <c r="AM532" s="352"/>
      <c r="AN532" s="352"/>
      <c r="AO532" s="352"/>
      <c r="AP532" s="352"/>
      <c r="AQ532" s="352"/>
      <c r="AR532" s="352"/>
      <c r="AS532" s="352"/>
      <c r="AT532" s="352"/>
      <c r="AU532" s="352"/>
      <c r="AV532" s="352"/>
      <c r="AW532" s="352"/>
      <c r="AX532" s="352"/>
      <c r="AY532" s="352"/>
      <c r="AZ532" s="352"/>
      <c r="BA532" s="354"/>
      <c r="BB532" s="430"/>
      <c r="BC532" s="354"/>
      <c r="BD532" s="354"/>
      <c r="BE532" s="354"/>
      <c r="BF532" s="354"/>
      <c r="BG532" s="354"/>
      <c r="BH532" s="354"/>
      <c r="BI532" s="354"/>
      <c r="BJ532" s="354"/>
      <c r="BK532" s="354"/>
      <c r="BL532" s="354"/>
      <c r="BM532" s="354"/>
      <c r="BN532" s="354"/>
      <c r="BO532" s="354"/>
      <c r="BP532" s="354"/>
      <c r="BQ532" s="354"/>
      <c r="BR532" s="354"/>
      <c r="BS532" s="354"/>
      <c r="BT532" s="354"/>
      <c r="BU532" s="354"/>
      <c r="BV532" s="354"/>
      <c r="BW532" s="354"/>
      <c r="BX532" s="355"/>
      <c r="BY532" s="355"/>
      <c r="BZ532" s="355"/>
      <c r="CA532" s="355"/>
      <c r="CB532" s="355"/>
      <c r="CC532" s="355"/>
      <c r="CD532" s="355"/>
      <c r="CE532" s="355"/>
      <c r="CF532" s="355"/>
      <c r="CG532" s="355"/>
      <c r="CH532" s="355"/>
      <c r="CI532" s="355"/>
      <c r="CJ532" s="355"/>
      <c r="CK532" s="355"/>
      <c r="CL532" s="355"/>
      <c r="CM532" s="355"/>
      <c r="CN532" s="355"/>
      <c r="CO532" s="355"/>
      <c r="CP532" s="355"/>
      <c r="CQ532" s="355"/>
      <c r="CR532" s="355"/>
      <c r="CS532" s="355"/>
      <c r="CT532" s="355"/>
      <c r="CU532" s="355"/>
      <c r="CV532" s="355"/>
      <c r="CW532" s="355"/>
      <c r="CX532" s="355"/>
      <c r="CY532" s="355"/>
      <c r="CZ532" s="355"/>
    </row>
    <row r="533" s="359" customFormat="true" ht="25.15" customHeight="true" x14ac:dyDescent="0.2">
      <c r="C533" s="1046" t="s">
        <v>226</v>
      </c>
      <c r="D533" s="1045"/>
      <c r="E533" s="721">
        <v>5.2291423731555042E-2</v>
      </c>
      <c r="F533" s="615"/>
      <c r="G533" s="615"/>
      <c r="H533" s="1046" t="s">
        <v>207</v>
      </c>
      <c r="I533" s="1045"/>
      <c r="J533" s="739">
        <v>5.9525811468873728</v>
      </c>
      <c r="K533" s="740">
        <v>9.9209685781456205</v>
      </c>
      <c r="L533" s="741">
        <v>9.9209685781456205</v>
      </c>
      <c r="M533" s="1046" t="s">
        <v>347</v>
      </c>
      <c r="N533" s="1045"/>
      <c r="O533" s="723">
        <v>1.7946029184239543E-2</v>
      </c>
      <c r="P533" s="615"/>
      <c r="Q533" s="615"/>
      <c r="X533" s="352"/>
      <c r="Y533" s="352"/>
      <c r="Z533" s="352"/>
      <c r="AA533" s="352"/>
      <c r="AB533" s="352"/>
      <c r="AC533" s="352"/>
      <c r="AD533" s="352"/>
      <c r="AE533" s="352"/>
      <c r="AF533" s="352"/>
      <c r="AG533" s="352"/>
      <c r="AH533" s="352"/>
      <c r="AI533" s="352"/>
      <c r="AJ533" s="352"/>
      <c r="AK533" s="352"/>
      <c r="AL533" s="352"/>
      <c r="AM533" s="352"/>
      <c r="AN533" s="352"/>
      <c r="AO533" s="352"/>
      <c r="AP533" s="352"/>
      <c r="AQ533" s="352"/>
      <c r="AR533" s="352"/>
      <c r="AS533" s="352"/>
      <c r="AT533" s="352"/>
      <c r="AU533" s="352"/>
      <c r="AV533" s="352"/>
      <c r="AW533" s="352"/>
      <c r="AX533" s="352"/>
      <c r="AY533" s="352"/>
      <c r="AZ533" s="352"/>
      <c r="BA533" s="354"/>
      <c r="BB533" s="430"/>
      <c r="BC533" s="354"/>
      <c r="BD533" s="354"/>
      <c r="BE533" s="354"/>
      <c r="BF533" s="354"/>
      <c r="BG533" s="354"/>
      <c r="BH533" s="354"/>
      <c r="BI533" s="354"/>
      <c r="BJ533" s="354"/>
      <c r="BK533" s="354"/>
      <c r="BL533" s="354"/>
      <c r="BM533" s="354"/>
      <c r="BN533" s="354"/>
      <c r="BO533" s="354"/>
      <c r="BP533" s="354"/>
      <c r="BQ533" s="354"/>
      <c r="BR533" s="354"/>
      <c r="BS533" s="354"/>
      <c r="BT533" s="354"/>
      <c r="BU533" s="354"/>
      <c r="BV533" s="354"/>
      <c r="BW533" s="354"/>
      <c r="BX533" s="355"/>
      <c r="BY533" s="355"/>
      <c r="BZ533" s="355"/>
      <c r="CA533" s="355"/>
      <c r="CB533" s="355"/>
      <c r="CC533" s="355"/>
      <c r="CD533" s="355"/>
      <c r="CE533" s="355"/>
      <c r="CF533" s="355"/>
      <c r="CG533" s="355"/>
      <c r="CH533" s="355"/>
      <c r="CI533" s="355"/>
      <c r="CJ533" s="355"/>
      <c r="CK533" s="355"/>
      <c r="CL533" s="355"/>
      <c r="CM533" s="355"/>
      <c r="CN533" s="355"/>
      <c r="CO533" s="355"/>
      <c r="CP533" s="355"/>
      <c r="CQ533" s="355"/>
      <c r="CR533" s="355"/>
      <c r="CS533" s="355"/>
      <c r="CT533" s="355"/>
      <c r="CU533" s="355"/>
      <c r="CV533" s="355"/>
      <c r="CW533" s="355"/>
      <c r="CX533" s="355"/>
      <c r="CY533" s="355"/>
      <c r="CZ533" s="355"/>
    </row>
    <row r="534" s="359" customFormat="true" ht="25.15" customHeight="true" x14ac:dyDescent="0.2">
      <c r="C534" s="1046" t="s">
        <v>316</v>
      </c>
      <c r="D534" s="1045"/>
      <c r="E534" s="721">
        <v>8.3037913869359894E-2</v>
      </c>
      <c r="F534" s="615"/>
      <c r="G534" s="615"/>
      <c r="H534" s="1044"/>
      <c r="I534" s="1045"/>
      <c r="J534" s="631"/>
      <c r="K534" s="631"/>
      <c r="L534" s="631"/>
      <c r="M534" s="1046" t="s">
        <v>345</v>
      </c>
      <c r="N534" s="1045"/>
      <c r="O534" s="723">
        <v>1.5007361756298071E-2</v>
      </c>
      <c r="P534" s="615"/>
      <c r="Q534" s="615"/>
      <c r="X534" s="352"/>
      <c r="Y534" s="352"/>
      <c r="Z534" s="352"/>
      <c r="AA534" s="352"/>
      <c r="AB534" s="352"/>
      <c r="AC534" s="352"/>
      <c r="AD534" s="352"/>
      <c r="AE534" s="352"/>
      <c r="AF534" s="352"/>
      <c r="AG534" s="352"/>
      <c r="AH534" s="352"/>
      <c r="AI534" s="352"/>
      <c r="AJ534" s="352"/>
      <c r="AK534" s="352"/>
      <c r="AL534" s="352"/>
      <c r="AM534" s="352"/>
      <c r="AN534" s="352"/>
      <c r="AO534" s="352"/>
      <c r="AP534" s="352"/>
      <c r="AQ534" s="352"/>
      <c r="AR534" s="352"/>
      <c r="AS534" s="352"/>
      <c r="AT534" s="352"/>
      <c r="AU534" s="352"/>
      <c r="AV534" s="352"/>
      <c r="AW534" s="352"/>
      <c r="AX534" s="352"/>
      <c r="AY534" s="352"/>
      <c r="AZ534" s="352"/>
      <c r="BA534" s="354"/>
      <c r="BB534" s="430"/>
      <c r="BC534" s="354"/>
      <c r="BD534" s="354"/>
      <c r="BE534" s="354"/>
      <c r="BF534" s="354"/>
      <c r="BG534" s="354"/>
      <c r="BH534" s="354"/>
      <c r="BI534" s="354"/>
      <c r="BJ534" s="354"/>
      <c r="BK534" s="354"/>
      <c r="BL534" s="354"/>
      <c r="BM534" s="354"/>
      <c r="BN534" s="354"/>
      <c r="BO534" s="354"/>
      <c r="BP534" s="354"/>
      <c r="BQ534" s="354"/>
      <c r="BR534" s="354"/>
      <c r="BS534" s="354"/>
      <c r="BT534" s="354"/>
      <c r="BU534" s="354"/>
      <c r="BV534" s="354"/>
      <c r="BW534" s="354"/>
      <c r="BX534" s="355"/>
      <c r="BY534" s="355"/>
      <c r="BZ534" s="355"/>
      <c r="CA534" s="355"/>
      <c r="CB534" s="355"/>
      <c r="CC534" s="355"/>
      <c r="CD534" s="355"/>
      <c r="CE534" s="355"/>
      <c r="CF534" s="355"/>
      <c r="CG534" s="355"/>
      <c r="CH534" s="355"/>
      <c r="CI534" s="355"/>
      <c r="CJ534" s="355"/>
      <c r="CK534" s="355"/>
      <c r="CL534" s="355"/>
      <c r="CM534" s="355"/>
      <c r="CN534" s="355"/>
      <c r="CO534" s="355"/>
      <c r="CP534" s="355"/>
      <c r="CQ534" s="355"/>
      <c r="CR534" s="355"/>
      <c r="CS534" s="355"/>
      <c r="CT534" s="355"/>
      <c r="CU534" s="355"/>
      <c r="CV534" s="355"/>
      <c r="CW534" s="355"/>
      <c r="CX534" s="355"/>
      <c r="CY534" s="355"/>
      <c r="CZ534" s="355"/>
    </row>
    <row r="535" s="359" customFormat="true" ht="25.15" customHeight="true" x14ac:dyDescent="0.2">
      <c r="C535" s="1046" t="s">
        <v>320</v>
      </c>
      <c r="D535" s="1045"/>
      <c r="E535" s="721">
        <v>6.3079949999277227E-2</v>
      </c>
      <c r="F535" s="615"/>
      <c r="G535" s="615"/>
      <c r="H535" s="1044"/>
      <c r="I535" s="1045"/>
      <c r="J535" s="615"/>
      <c r="K535" s="615"/>
      <c r="L535" s="615"/>
      <c r="M535" s="1046" t="s">
        <v>329</v>
      </c>
      <c r="N535" s="1045"/>
      <c r="O535" s="723">
        <v>3.5968513397739411E-2</v>
      </c>
      <c r="P535" s="615"/>
      <c r="Q535" s="615"/>
      <c r="X535" s="352"/>
      <c r="Y535" s="352"/>
      <c r="Z535" s="352"/>
      <c r="AA535" s="352"/>
      <c r="AB535" s="352"/>
      <c r="AC535" s="352"/>
      <c r="AD535" s="352"/>
      <c r="AE535" s="352"/>
      <c r="AF535" s="352"/>
      <c r="AG535" s="352"/>
      <c r="AH535" s="352"/>
      <c r="AI535" s="352"/>
      <c r="AJ535" s="352"/>
      <c r="AK535" s="352"/>
      <c r="AL535" s="352"/>
      <c r="AM535" s="352"/>
      <c r="AN535" s="352"/>
      <c r="AO535" s="352"/>
      <c r="AP535" s="352"/>
      <c r="AQ535" s="352"/>
      <c r="AR535" s="352"/>
      <c r="AS535" s="352"/>
      <c r="AT535" s="352"/>
      <c r="AU535" s="352"/>
      <c r="AV535" s="352"/>
      <c r="AW535" s="352"/>
      <c r="AX535" s="352"/>
      <c r="AY535" s="352"/>
      <c r="AZ535" s="352"/>
      <c r="BA535" s="354"/>
      <c r="BB535" s="430"/>
      <c r="BC535" s="354"/>
      <c r="BD535" s="354"/>
      <c r="BE535" s="354"/>
      <c r="BF535" s="354"/>
      <c r="BG535" s="354"/>
      <c r="BH535" s="354"/>
      <c r="BI535" s="354"/>
      <c r="BJ535" s="354"/>
      <c r="BK535" s="354"/>
      <c r="BL535" s="354"/>
      <c r="BM535" s="354"/>
      <c r="BN535" s="354"/>
      <c r="BO535" s="354"/>
      <c r="BP535" s="354"/>
      <c r="BQ535" s="354"/>
      <c r="BR535" s="354"/>
      <c r="BS535" s="354"/>
      <c r="BT535" s="354"/>
      <c r="BU535" s="354"/>
      <c r="BV535" s="354"/>
      <c r="BW535" s="354"/>
      <c r="BX535" s="355"/>
      <c r="BY535" s="355"/>
      <c r="BZ535" s="355"/>
      <c r="CA535" s="355"/>
      <c r="CB535" s="355"/>
      <c r="CC535" s="355"/>
      <c r="CD535" s="355"/>
      <c r="CE535" s="355"/>
      <c r="CF535" s="355"/>
      <c r="CG535" s="355"/>
      <c r="CH535" s="355"/>
      <c r="CI535" s="355"/>
      <c r="CJ535" s="355"/>
      <c r="CK535" s="355"/>
      <c r="CL535" s="355"/>
      <c r="CM535" s="355"/>
      <c r="CN535" s="355"/>
      <c r="CO535" s="355"/>
      <c r="CP535" s="355"/>
      <c r="CQ535" s="355"/>
      <c r="CR535" s="355"/>
      <c r="CS535" s="355"/>
      <c r="CT535" s="355"/>
      <c r="CU535" s="355"/>
      <c r="CV535" s="355"/>
      <c r="CW535" s="355"/>
      <c r="CX535" s="355"/>
      <c r="CY535" s="355"/>
      <c r="CZ535" s="355"/>
    </row>
    <row r="536" s="359" customFormat="true" ht="25.15" customHeight="true" x14ac:dyDescent="0.2">
      <c r="C536" s="1046" t="s">
        <v>318</v>
      </c>
      <c r="D536" s="1045"/>
      <c r="E536" s="721">
        <v>6.7722592642921436E-2</v>
      </c>
      <c r="F536" s="615"/>
      <c r="G536" s="615"/>
      <c r="H536" s="1047" t="s">
        <v>255</v>
      </c>
      <c r="I536" s="1045"/>
      <c r="J536" s="1045"/>
      <c r="K536" s="615"/>
      <c r="L536" s="615"/>
      <c r="M536" s="1046" t="s">
        <v>336</v>
      </c>
      <c r="N536" s="1045"/>
      <c r="O536" s="723">
        <v>3.1664935982539714E-2</v>
      </c>
      <c r="P536" s="615"/>
      <c r="Q536" s="615"/>
      <c r="X536" s="352"/>
      <c r="Y536" s="352"/>
      <c r="Z536" s="352"/>
      <c r="AA536" s="352"/>
      <c r="AB536" s="352"/>
      <c r="AC536" s="352"/>
      <c r="AD536" s="352"/>
      <c r="AE536" s="352"/>
      <c r="AF536" s="352"/>
      <c r="AG536" s="352"/>
      <c r="AH536" s="352"/>
      <c r="AI536" s="352"/>
      <c r="AJ536" s="352"/>
      <c r="AK536" s="352"/>
      <c r="AL536" s="352"/>
      <c r="AM536" s="352"/>
      <c r="AN536" s="352"/>
      <c r="AO536" s="352"/>
      <c r="AP536" s="352"/>
      <c r="AQ536" s="352"/>
      <c r="AR536" s="352"/>
      <c r="AS536" s="352"/>
      <c r="AT536" s="352"/>
      <c r="AU536" s="352"/>
      <c r="AV536" s="352"/>
      <c r="AW536" s="352"/>
      <c r="AX536" s="352"/>
      <c r="AY536" s="352"/>
      <c r="AZ536" s="352"/>
      <c r="BA536" s="354"/>
      <c r="BB536" s="430"/>
      <c r="BC536" s="354"/>
      <c r="BD536" s="354"/>
      <c r="BE536" s="354"/>
      <c r="BF536" s="354"/>
      <c r="BG536" s="354"/>
      <c r="BH536" s="354"/>
      <c r="BI536" s="354"/>
      <c r="BJ536" s="354"/>
      <c r="BK536" s="354"/>
      <c r="BL536" s="354"/>
      <c r="BM536" s="354"/>
      <c r="BN536" s="354"/>
      <c r="BO536" s="354"/>
      <c r="BP536" s="354"/>
      <c r="BQ536" s="354"/>
      <c r="BR536" s="354"/>
      <c r="BS536" s="354"/>
      <c r="BT536" s="354"/>
      <c r="BU536" s="354"/>
      <c r="BV536" s="354"/>
      <c r="BW536" s="354"/>
      <c r="BX536" s="355"/>
      <c r="BY536" s="355"/>
      <c r="BZ536" s="355"/>
      <c r="CA536" s="355"/>
      <c r="CB536" s="355"/>
      <c r="CC536" s="355"/>
      <c r="CD536" s="355"/>
      <c r="CE536" s="355"/>
      <c r="CF536" s="355"/>
      <c r="CG536" s="355"/>
      <c r="CH536" s="355"/>
      <c r="CI536" s="355"/>
      <c r="CJ536" s="355"/>
      <c r="CK536" s="355"/>
      <c r="CL536" s="355"/>
      <c r="CM536" s="355"/>
      <c r="CN536" s="355"/>
      <c r="CO536" s="355"/>
      <c r="CP536" s="355"/>
      <c r="CQ536" s="355"/>
      <c r="CR536" s="355"/>
      <c r="CS536" s="355"/>
      <c r="CT536" s="355"/>
      <c r="CU536" s="355"/>
      <c r="CV536" s="355"/>
      <c r="CW536" s="355"/>
      <c r="CX536" s="355"/>
      <c r="CY536" s="355"/>
      <c r="CZ536" s="355"/>
    </row>
    <row r="537" s="359" customFormat="true" ht="25.15" customHeight="true" x14ac:dyDescent="0.2">
      <c r="C537" s="1046" t="s">
        <v>314</v>
      </c>
      <c r="D537" s="1045"/>
      <c r="E537" s="721">
        <v>7.4543676136748255E-2</v>
      </c>
      <c r="F537" s="615"/>
      <c r="G537" s="615"/>
      <c r="H537" s="1044"/>
      <c r="I537" s="1045"/>
      <c r="J537" s="717" t="s">
        <v>206</v>
      </c>
      <c r="K537" s="615"/>
      <c r="L537" s="615"/>
      <c r="M537" s="1046" t="s">
        <v>343</v>
      </c>
      <c r="N537" s="1045"/>
      <c r="O537" s="723">
        <v>2.0954597914175359E-2</v>
      </c>
      <c r="P537" s="615"/>
      <c r="Q537" s="615"/>
      <c r="X537" s="352"/>
      <c r="Y537" s="352"/>
      <c r="Z537" s="352"/>
      <c r="AA537" s="352"/>
      <c r="AB537" s="352"/>
      <c r="AC537" s="352"/>
      <c r="AD537" s="352"/>
      <c r="AE537" s="352"/>
      <c r="AF537" s="352"/>
      <c r="AG537" s="352"/>
      <c r="AH537" s="352"/>
      <c r="AI537" s="352"/>
      <c r="AJ537" s="352"/>
      <c r="AK537" s="352"/>
      <c r="AL537" s="352"/>
      <c r="AM537" s="352"/>
      <c r="AN537" s="352"/>
      <c r="AO537" s="352"/>
      <c r="AP537" s="352"/>
      <c r="AQ537" s="352"/>
      <c r="AR537" s="352"/>
      <c r="AS537" s="352"/>
      <c r="AT537" s="352"/>
      <c r="AU537" s="352"/>
      <c r="AV537" s="352"/>
      <c r="AW537" s="352"/>
      <c r="AX537" s="352"/>
      <c r="AY537" s="352"/>
      <c r="AZ537" s="352"/>
      <c r="BA537" s="354"/>
      <c r="BB537" s="430"/>
      <c r="BC537" s="354"/>
      <c r="BD537" s="354"/>
      <c r="BE537" s="354"/>
      <c r="BF537" s="354"/>
      <c r="BG537" s="354"/>
      <c r="BH537" s="354"/>
      <c r="BI537" s="354"/>
      <c r="BJ537" s="354"/>
      <c r="BK537" s="354"/>
      <c r="BL537" s="354"/>
      <c r="BM537" s="354"/>
      <c r="BN537" s="354"/>
      <c r="BO537" s="354"/>
      <c r="BP537" s="354"/>
      <c r="BQ537" s="354"/>
      <c r="BR537" s="354"/>
      <c r="BS537" s="354"/>
      <c r="BT537" s="354"/>
      <c r="BU537" s="354"/>
      <c r="BV537" s="354"/>
      <c r="BW537" s="354"/>
      <c r="BX537" s="355"/>
      <c r="BY537" s="355"/>
      <c r="BZ537" s="355"/>
      <c r="CA537" s="355"/>
      <c r="CB537" s="355"/>
      <c r="CC537" s="355"/>
      <c r="CD537" s="355"/>
      <c r="CE537" s="355"/>
      <c r="CF537" s="355"/>
      <c r="CG537" s="355"/>
      <c r="CH537" s="355"/>
      <c r="CI537" s="355"/>
      <c r="CJ537" s="355"/>
      <c r="CK537" s="355"/>
      <c r="CL537" s="355"/>
      <c r="CM537" s="355"/>
      <c r="CN537" s="355"/>
      <c r="CO537" s="355"/>
      <c r="CP537" s="355"/>
      <c r="CQ537" s="355"/>
      <c r="CR537" s="355"/>
      <c r="CS537" s="355"/>
      <c r="CT537" s="355"/>
      <c r="CU537" s="355"/>
      <c r="CV537" s="355"/>
      <c r="CW537" s="355"/>
      <c r="CX537" s="355"/>
      <c r="CY537" s="355"/>
      <c r="CZ537" s="355"/>
    </row>
    <row r="538" s="359" customFormat="true" ht="25.15" customHeight="true" x14ac:dyDescent="0.2">
      <c r="C538" s="1046" t="s">
        <v>321</v>
      </c>
      <c r="D538" s="1045"/>
      <c r="E538" s="721">
        <v>6.5360302537981529E-2</v>
      </c>
      <c r="F538" s="615"/>
      <c r="G538" s="615"/>
      <c r="H538" s="1045"/>
      <c r="I538" s="1045"/>
      <c r="J538" s="742" t="s">
        <v>207</v>
      </c>
      <c r="K538" s="615"/>
      <c r="L538" s="615"/>
      <c r="M538" s="1046" t="s">
        <v>341</v>
      </c>
      <c r="N538" s="1045"/>
      <c r="O538" s="723">
        <v>2.4931011297575658E-2</v>
      </c>
      <c r="P538" s="615"/>
      <c r="Q538" s="615"/>
      <c r="X538" s="352"/>
      <c r="Y538" s="352"/>
      <c r="Z538" s="352"/>
      <c r="AA538" s="352"/>
      <c r="AB538" s="352"/>
      <c r="AC538" s="352"/>
      <c r="AD538" s="352"/>
      <c r="AE538" s="352"/>
      <c r="AF538" s="352"/>
      <c r="AG538" s="352"/>
      <c r="AH538" s="352"/>
      <c r="AI538" s="352"/>
      <c r="AJ538" s="352"/>
      <c r="AK538" s="352"/>
      <c r="AL538" s="352"/>
      <c r="AM538" s="352"/>
      <c r="AN538" s="352"/>
      <c r="AO538" s="352"/>
      <c r="AP538" s="352"/>
      <c r="AQ538" s="352"/>
      <c r="AR538" s="352"/>
      <c r="AS538" s="352"/>
      <c r="AT538" s="352"/>
      <c r="AU538" s="352"/>
      <c r="AV538" s="352"/>
      <c r="AW538" s="352"/>
      <c r="AX538" s="352"/>
      <c r="AY538" s="352"/>
      <c r="AZ538" s="352"/>
      <c r="BA538" s="354"/>
      <c r="BB538" s="430"/>
      <c r="BC538" s="354"/>
      <c r="BD538" s="354"/>
      <c r="BE538" s="354"/>
      <c r="BF538" s="354"/>
      <c r="BG538" s="354"/>
      <c r="BH538" s="354"/>
      <c r="BI538" s="354"/>
      <c r="BJ538" s="354"/>
      <c r="BK538" s="354"/>
      <c r="BL538" s="354"/>
      <c r="BM538" s="354"/>
      <c r="BN538" s="354"/>
      <c r="BO538" s="354"/>
      <c r="BP538" s="354"/>
      <c r="BQ538" s="354"/>
      <c r="BR538" s="354"/>
      <c r="BS538" s="354"/>
      <c r="BT538" s="354"/>
      <c r="BU538" s="354"/>
      <c r="BV538" s="354"/>
      <c r="BW538" s="354"/>
      <c r="BX538" s="355"/>
      <c r="BY538" s="355"/>
      <c r="BZ538" s="355"/>
      <c r="CA538" s="355"/>
      <c r="CB538" s="355"/>
      <c r="CC538" s="355"/>
      <c r="CD538" s="355"/>
      <c r="CE538" s="355"/>
      <c r="CF538" s="355"/>
      <c r="CG538" s="355"/>
      <c r="CH538" s="355"/>
      <c r="CI538" s="355"/>
      <c r="CJ538" s="355"/>
      <c r="CK538" s="355"/>
      <c r="CL538" s="355"/>
      <c r="CM538" s="355"/>
      <c r="CN538" s="355"/>
      <c r="CO538" s="355"/>
      <c r="CP538" s="355"/>
      <c r="CQ538" s="355"/>
      <c r="CR538" s="355"/>
      <c r="CS538" s="355"/>
      <c r="CT538" s="355"/>
      <c r="CU538" s="355"/>
      <c r="CV538" s="355"/>
      <c r="CW538" s="355"/>
      <c r="CX538" s="355"/>
      <c r="CY538" s="355"/>
      <c r="CZ538" s="355"/>
    </row>
    <row r="539" s="359" customFormat="true" ht="25.15" customHeight="true" x14ac:dyDescent="0.2">
      <c r="C539" s="1046" t="s">
        <v>323</v>
      </c>
      <c r="D539" s="1045"/>
      <c r="E539" s="721">
        <v>5.4595155953216436E-2</v>
      </c>
      <c r="F539" s="615"/>
      <c r="G539" s="615"/>
      <c r="H539" s="1046" t="s">
        <v>222</v>
      </c>
      <c r="I539" s="1045"/>
      <c r="J539" s="719">
        <v>6.2503548391141014E-2</v>
      </c>
      <c r="K539" s="615"/>
      <c r="L539" s="615"/>
      <c r="M539" s="1046" t="s">
        <v>318</v>
      </c>
      <c r="N539" s="1045"/>
      <c r="O539" s="723">
        <v>5.6124245486815674E-2</v>
      </c>
      <c r="P539" s="615"/>
      <c r="Q539" s="615"/>
      <c r="X539" s="352"/>
      <c r="Y539" s="352"/>
      <c r="Z539" s="352"/>
      <c r="AA539" s="352"/>
      <c r="AB539" s="352"/>
      <c r="AC539" s="352"/>
      <c r="AD539" s="352"/>
      <c r="AE539" s="352"/>
      <c r="AF539" s="352"/>
      <c r="AG539" s="352"/>
      <c r="AH539" s="352"/>
      <c r="AI539" s="352"/>
      <c r="AJ539" s="352"/>
      <c r="AK539" s="352"/>
      <c r="AL539" s="352"/>
      <c r="AM539" s="352"/>
      <c r="AN539" s="352"/>
      <c r="AO539" s="352"/>
      <c r="AP539" s="352"/>
      <c r="AQ539" s="352"/>
      <c r="AR539" s="352"/>
      <c r="AS539" s="352"/>
      <c r="AT539" s="352"/>
      <c r="AU539" s="352"/>
      <c r="AV539" s="352"/>
      <c r="AW539" s="352"/>
      <c r="AX539" s="352"/>
      <c r="AY539" s="352"/>
      <c r="AZ539" s="352"/>
      <c r="BA539" s="354"/>
      <c r="BB539" s="430"/>
      <c r="BC539" s="354"/>
      <c r="BD539" s="354"/>
      <c r="BE539" s="354"/>
      <c r="BF539" s="354"/>
      <c r="BG539" s="354"/>
      <c r="BH539" s="354"/>
      <c r="BI539" s="354"/>
      <c r="BJ539" s="354"/>
      <c r="BK539" s="354"/>
      <c r="BL539" s="354"/>
      <c r="BM539" s="354"/>
      <c r="BN539" s="354"/>
      <c r="BO539" s="354"/>
      <c r="BP539" s="354"/>
      <c r="BQ539" s="354"/>
      <c r="BR539" s="354"/>
      <c r="BS539" s="354"/>
      <c r="BT539" s="354"/>
      <c r="BU539" s="354"/>
      <c r="BV539" s="354"/>
      <c r="BW539" s="354"/>
      <c r="BX539" s="355"/>
      <c r="BY539" s="355"/>
      <c r="BZ539" s="355"/>
      <c r="CA539" s="355"/>
      <c r="CB539" s="355"/>
      <c r="CC539" s="355"/>
      <c r="CD539" s="355"/>
      <c r="CE539" s="355"/>
      <c r="CF539" s="355"/>
      <c r="CG539" s="355"/>
      <c r="CH539" s="355"/>
      <c r="CI539" s="355"/>
      <c r="CJ539" s="355"/>
      <c r="CK539" s="355"/>
      <c r="CL539" s="355"/>
      <c r="CM539" s="355"/>
      <c r="CN539" s="355"/>
      <c r="CO539" s="355"/>
      <c r="CP539" s="355"/>
      <c r="CQ539" s="355"/>
      <c r="CR539" s="355"/>
      <c r="CS539" s="355"/>
      <c r="CT539" s="355"/>
      <c r="CU539" s="355"/>
      <c r="CV539" s="355"/>
      <c r="CW539" s="355"/>
      <c r="CX539" s="355"/>
      <c r="CY539" s="355"/>
      <c r="CZ539" s="355"/>
    </row>
    <row r="540" s="359" customFormat="true" ht="25.15" customHeight="true" x14ac:dyDescent="0.2">
      <c r="C540" s="1046" t="s">
        <v>317</v>
      </c>
      <c r="D540" s="1045"/>
      <c r="E540" s="721">
        <v>7.3374376361260374E-2</v>
      </c>
      <c r="F540" s="615"/>
      <c r="G540" s="615"/>
      <c r="H540" s="1046" t="s">
        <v>221</v>
      </c>
      <c r="I540" s="1045"/>
      <c r="J540" s="722">
        <v>6.4975638372615011E-2</v>
      </c>
      <c r="K540" s="615"/>
      <c r="L540" s="615"/>
      <c r="M540" s="1046" t="s">
        <v>314</v>
      </c>
      <c r="N540" s="1045"/>
      <c r="O540" s="723">
        <v>7.9642750411559909E-2</v>
      </c>
      <c r="P540" s="615"/>
      <c r="Q540" s="615"/>
      <c r="X540" s="352"/>
      <c r="Y540" s="352"/>
      <c r="Z540" s="352"/>
      <c r="AA540" s="352"/>
      <c r="AB540" s="352"/>
      <c r="AC540" s="352"/>
      <c r="AD540" s="352"/>
      <c r="AE540" s="352"/>
      <c r="AF540" s="352"/>
      <c r="AG540" s="352"/>
      <c r="AH540" s="352"/>
      <c r="AI540" s="352"/>
      <c r="AJ540" s="352"/>
      <c r="AK540" s="352"/>
      <c r="AL540" s="352"/>
      <c r="AM540" s="352"/>
      <c r="AN540" s="352"/>
      <c r="AO540" s="352"/>
      <c r="AP540" s="352"/>
      <c r="AQ540" s="352"/>
      <c r="AR540" s="352"/>
      <c r="AS540" s="352"/>
      <c r="AT540" s="352"/>
      <c r="AU540" s="352"/>
      <c r="AV540" s="352"/>
      <c r="AW540" s="352"/>
      <c r="AX540" s="352"/>
      <c r="AY540" s="352"/>
      <c r="AZ540" s="352"/>
      <c r="BA540" s="354"/>
      <c r="BB540" s="430"/>
      <c r="BC540" s="354"/>
      <c r="BD540" s="354"/>
      <c r="BE540" s="354"/>
      <c r="BF540" s="354"/>
      <c r="BG540" s="354"/>
      <c r="BH540" s="354"/>
      <c r="BI540" s="354"/>
      <c r="BJ540" s="354"/>
      <c r="BK540" s="354"/>
      <c r="BL540" s="354"/>
      <c r="BM540" s="354"/>
      <c r="BN540" s="354"/>
      <c r="BO540" s="354"/>
      <c r="BP540" s="354"/>
      <c r="BQ540" s="354"/>
      <c r="BR540" s="354"/>
      <c r="BS540" s="354"/>
      <c r="BT540" s="354"/>
      <c r="BU540" s="354"/>
      <c r="BV540" s="354"/>
      <c r="BW540" s="354"/>
      <c r="BX540" s="355"/>
      <c r="BY540" s="355"/>
      <c r="BZ540" s="355"/>
      <c r="CA540" s="355"/>
      <c r="CB540" s="355"/>
      <c r="CC540" s="355"/>
      <c r="CD540" s="355"/>
      <c r="CE540" s="355"/>
      <c r="CF540" s="355"/>
      <c r="CG540" s="355"/>
      <c r="CH540" s="355"/>
      <c r="CI540" s="355"/>
      <c r="CJ540" s="355"/>
      <c r="CK540" s="355"/>
      <c r="CL540" s="355"/>
      <c r="CM540" s="355"/>
      <c r="CN540" s="355"/>
      <c r="CO540" s="355"/>
      <c r="CP540" s="355"/>
      <c r="CQ540" s="355"/>
      <c r="CR540" s="355"/>
      <c r="CS540" s="355"/>
      <c r="CT540" s="355"/>
      <c r="CU540" s="355"/>
      <c r="CV540" s="355"/>
      <c r="CW540" s="355"/>
      <c r="CX540" s="355"/>
      <c r="CY540" s="355"/>
      <c r="CZ540" s="355"/>
    </row>
    <row r="541" s="359" customFormat="true" ht="25.15" customHeight="true" x14ac:dyDescent="0.2">
      <c r="C541" s="1046" t="s">
        <v>319</v>
      </c>
      <c r="D541" s="1045"/>
      <c r="E541" s="721">
        <v>7.1267634131353855E-2</v>
      </c>
      <c r="F541" s="615"/>
      <c r="G541" s="615"/>
      <c r="H541" s="1046" t="s">
        <v>215</v>
      </c>
      <c r="I541" s="1045"/>
      <c r="J541" s="722">
        <v>0.10111443696853452</v>
      </c>
      <c r="K541" s="615"/>
      <c r="L541" s="615"/>
      <c r="M541" s="1046" t="s">
        <v>321</v>
      </c>
      <c r="N541" s="1045"/>
      <c r="O541" s="723">
        <v>7.6187694043321125E-2</v>
      </c>
      <c r="P541" s="615"/>
      <c r="Q541" s="615"/>
      <c r="X541" s="352"/>
      <c r="Y541" s="352"/>
      <c r="Z541" s="352"/>
      <c r="AA541" s="352"/>
      <c r="AB541" s="352"/>
      <c r="AC541" s="352"/>
      <c r="AD541" s="352"/>
      <c r="AE541" s="352"/>
      <c r="AF541" s="352"/>
      <c r="AG541" s="352"/>
      <c r="AH541" s="352"/>
      <c r="AI541" s="352"/>
      <c r="AJ541" s="352"/>
      <c r="AK541" s="352"/>
      <c r="AL541" s="352"/>
      <c r="AM541" s="352"/>
      <c r="AN541" s="352"/>
      <c r="AO541" s="352"/>
      <c r="AP541" s="352"/>
      <c r="AQ541" s="352"/>
      <c r="AR541" s="352"/>
      <c r="AS541" s="352"/>
      <c r="AT541" s="352"/>
      <c r="AU541" s="352"/>
      <c r="AV541" s="352"/>
      <c r="AW541" s="352"/>
      <c r="AX541" s="352"/>
      <c r="AY541" s="352"/>
      <c r="AZ541" s="352"/>
      <c r="BA541" s="354"/>
      <c r="BB541" s="430"/>
      <c r="BC541" s="354"/>
      <c r="BD541" s="354"/>
      <c r="BE541" s="354"/>
      <c r="BF541" s="354"/>
      <c r="BG541" s="354"/>
      <c r="BH541" s="354"/>
      <c r="BI541" s="354"/>
      <c r="BJ541" s="354"/>
      <c r="BK541" s="354"/>
      <c r="BL541" s="354"/>
      <c r="BM541" s="354"/>
      <c r="BN541" s="354"/>
      <c r="BO541" s="354"/>
      <c r="BP541" s="354"/>
      <c r="BQ541" s="354"/>
      <c r="BR541" s="354"/>
      <c r="BS541" s="354"/>
      <c r="BT541" s="354"/>
      <c r="BU541" s="354"/>
      <c r="BV541" s="354"/>
      <c r="BW541" s="354"/>
      <c r="BX541" s="355"/>
      <c r="BY541" s="355"/>
      <c r="BZ541" s="355"/>
      <c r="CA541" s="355"/>
      <c r="CB541" s="355"/>
      <c r="CC541" s="355"/>
      <c r="CD541" s="355"/>
      <c r="CE541" s="355"/>
      <c r="CF541" s="355"/>
      <c r="CG541" s="355"/>
      <c r="CH541" s="355"/>
      <c r="CI541" s="355"/>
      <c r="CJ541" s="355"/>
      <c r="CK541" s="355"/>
      <c r="CL541" s="355"/>
      <c r="CM541" s="355"/>
      <c r="CN541" s="355"/>
      <c r="CO541" s="355"/>
      <c r="CP541" s="355"/>
      <c r="CQ541" s="355"/>
      <c r="CR541" s="355"/>
      <c r="CS541" s="355"/>
      <c r="CT541" s="355"/>
      <c r="CU541" s="355"/>
      <c r="CV541" s="355"/>
      <c r="CW541" s="355"/>
      <c r="CX541" s="355"/>
      <c r="CY541" s="355"/>
      <c r="CZ541" s="355"/>
    </row>
    <row r="542" s="359" customFormat="true" ht="25.15" customHeight="true" x14ac:dyDescent="0.2">
      <c r="C542" s="1046" t="s">
        <v>327</v>
      </c>
      <c r="D542" s="1045"/>
      <c r="E542" s="721">
        <v>2.5431239055579282E-2</v>
      </c>
      <c r="F542" s="615"/>
      <c r="G542" s="615"/>
      <c r="H542" s="1046" t="s">
        <v>228</v>
      </c>
      <c r="I542" s="1045"/>
      <c r="J542" s="722">
        <v>6.7025119377344122E-2</v>
      </c>
      <c r="K542" s="615"/>
      <c r="L542" s="615"/>
      <c r="M542" s="1046" t="s">
        <v>323</v>
      </c>
      <c r="N542" s="1045"/>
      <c r="O542" s="723">
        <v>6.0139205508769257E-2</v>
      </c>
      <c r="P542" s="615"/>
      <c r="Q542" s="615"/>
      <c r="X542" s="352"/>
      <c r="Y542" s="352"/>
      <c r="Z542" s="352"/>
      <c r="AA542" s="352"/>
      <c r="AB542" s="352"/>
      <c r="AC542" s="352"/>
      <c r="AD542" s="352"/>
      <c r="AE542" s="352"/>
      <c r="AF542" s="352"/>
      <c r="AG542" s="352"/>
      <c r="AH542" s="352"/>
      <c r="AI542" s="352"/>
      <c r="AJ542" s="352"/>
      <c r="AK542" s="352"/>
      <c r="AL542" s="352"/>
      <c r="AM542" s="352"/>
      <c r="AN542" s="352"/>
      <c r="AO542" s="352"/>
      <c r="AP542" s="352"/>
      <c r="AQ542" s="352"/>
      <c r="AR542" s="352"/>
      <c r="AS542" s="352"/>
      <c r="AT542" s="352"/>
      <c r="AU542" s="352"/>
      <c r="AV542" s="352"/>
      <c r="AW542" s="352"/>
      <c r="AX542" s="352"/>
      <c r="AY542" s="352"/>
      <c r="AZ542" s="352"/>
      <c r="BA542" s="354"/>
      <c r="BB542" s="430"/>
      <c r="BC542" s="354"/>
      <c r="BD542" s="354"/>
      <c r="BE542" s="354"/>
      <c r="BF542" s="354"/>
      <c r="BG542" s="354"/>
      <c r="BH542" s="354"/>
      <c r="BI542" s="354"/>
      <c r="BJ542" s="354"/>
      <c r="BK542" s="354"/>
      <c r="BL542" s="354"/>
      <c r="BM542" s="354"/>
      <c r="BN542" s="354"/>
      <c r="BO542" s="354"/>
      <c r="BP542" s="354"/>
      <c r="BQ542" s="354"/>
      <c r="BR542" s="354"/>
      <c r="BS542" s="354"/>
      <c r="BT542" s="354"/>
      <c r="BU542" s="354"/>
      <c r="BV542" s="354"/>
      <c r="BW542" s="354"/>
      <c r="BX542" s="355"/>
      <c r="BY542" s="355"/>
      <c r="BZ542" s="355"/>
      <c r="CA542" s="355"/>
      <c r="CB542" s="355"/>
      <c r="CC542" s="355"/>
      <c r="CD542" s="355"/>
      <c r="CE542" s="355"/>
      <c r="CF542" s="355"/>
      <c r="CG542" s="355"/>
      <c r="CH542" s="355"/>
      <c r="CI542" s="355"/>
      <c r="CJ542" s="355"/>
      <c r="CK542" s="355"/>
      <c r="CL542" s="355"/>
      <c r="CM542" s="355"/>
      <c r="CN542" s="355"/>
      <c r="CO542" s="355"/>
      <c r="CP542" s="355"/>
      <c r="CQ542" s="355"/>
      <c r="CR542" s="355"/>
      <c r="CS542" s="355"/>
      <c r="CT542" s="355"/>
      <c r="CU542" s="355"/>
      <c r="CV542" s="355"/>
      <c r="CW542" s="355"/>
      <c r="CX542" s="355"/>
      <c r="CY542" s="355"/>
      <c r="CZ542" s="355"/>
    </row>
    <row r="543" s="359" customFormat="true" ht="25.15" customHeight="true" x14ac:dyDescent="0.2">
      <c r="C543" s="1046" t="s">
        <v>322</v>
      </c>
      <c r="D543" s="1045"/>
      <c r="E543" s="721">
        <v>4.7729154189240251E-2</v>
      </c>
      <c r="F543" s="615"/>
      <c r="G543" s="615"/>
      <c r="H543" s="1046" t="s">
        <v>233</v>
      </c>
      <c r="I543" s="1045"/>
      <c r="J543" s="722">
        <v>3.9349316105008941E-2</v>
      </c>
      <c r="K543" s="615"/>
      <c r="L543" s="615"/>
      <c r="M543" s="1046" t="s">
        <v>317</v>
      </c>
      <c r="N543" s="1045"/>
      <c r="O543" s="723">
        <v>6.228642184531024E-2</v>
      </c>
      <c r="P543" s="615"/>
      <c r="Q543" s="615"/>
      <c r="X543" s="352"/>
      <c r="Y543" s="352"/>
      <c r="Z543" s="352"/>
      <c r="AA543" s="352"/>
      <c r="AB543" s="352"/>
      <c r="AC543" s="352"/>
      <c r="AD543" s="352"/>
      <c r="AE543" s="352"/>
      <c r="AF543" s="352"/>
      <c r="AG543" s="352"/>
      <c r="AH543" s="352"/>
      <c r="AI543" s="352"/>
      <c r="AJ543" s="352"/>
      <c r="AK543" s="352"/>
      <c r="AL543" s="352"/>
      <c r="AM543" s="352"/>
      <c r="AN543" s="352"/>
      <c r="AO543" s="352"/>
      <c r="AP543" s="352"/>
      <c r="AQ543" s="352"/>
      <c r="AR543" s="352"/>
      <c r="AS543" s="352"/>
      <c r="AT543" s="352"/>
      <c r="AU543" s="352"/>
      <c r="AV543" s="352"/>
      <c r="AW543" s="352"/>
      <c r="AX543" s="352"/>
      <c r="AY543" s="352"/>
      <c r="AZ543" s="352"/>
      <c r="BA543" s="354"/>
      <c r="BB543" s="430"/>
      <c r="BC543" s="354"/>
      <c r="BD543" s="354"/>
      <c r="BE543" s="354"/>
      <c r="BF543" s="354"/>
      <c r="BG543" s="354"/>
      <c r="BH543" s="354"/>
      <c r="BI543" s="354"/>
      <c r="BJ543" s="354"/>
      <c r="BK543" s="354"/>
      <c r="BL543" s="354"/>
      <c r="BM543" s="354"/>
      <c r="BN543" s="354"/>
      <c r="BO543" s="354"/>
      <c r="BP543" s="354"/>
      <c r="BQ543" s="354"/>
      <c r="BR543" s="354"/>
      <c r="BS543" s="354"/>
      <c r="BT543" s="354"/>
      <c r="BU543" s="354"/>
      <c r="BV543" s="354"/>
      <c r="BW543" s="354"/>
      <c r="BX543" s="355"/>
      <c r="BY543" s="355"/>
      <c r="BZ543" s="355"/>
      <c r="CA543" s="355"/>
      <c r="CB543" s="355"/>
      <c r="CC543" s="355"/>
      <c r="CD543" s="355"/>
      <c r="CE543" s="355"/>
      <c r="CF543" s="355"/>
      <c r="CG543" s="355"/>
      <c r="CH543" s="355"/>
      <c r="CI543" s="355"/>
      <c r="CJ543" s="355"/>
      <c r="CK543" s="355"/>
      <c r="CL543" s="355"/>
      <c r="CM543" s="355"/>
      <c r="CN543" s="355"/>
      <c r="CO543" s="355"/>
      <c r="CP543" s="355"/>
      <c r="CQ543" s="355"/>
      <c r="CR543" s="355"/>
      <c r="CS543" s="355"/>
      <c r="CT543" s="355"/>
      <c r="CU543" s="355"/>
      <c r="CV543" s="355"/>
      <c r="CW543" s="355"/>
      <c r="CX543" s="355"/>
      <c r="CY543" s="355"/>
      <c r="CZ543" s="355"/>
    </row>
    <row r="544" s="359" customFormat="true" ht="25.15" customHeight="true" x14ac:dyDescent="0.2">
      <c r="C544" s="1046" t="s">
        <v>349</v>
      </c>
      <c r="D544" s="1045"/>
      <c r="E544" s="721">
        <v>-4.6042938345300074E-3</v>
      </c>
      <c r="F544" s="615"/>
      <c r="G544" s="615"/>
      <c r="H544" s="1046" t="s">
        <v>235</v>
      </c>
      <c r="I544" s="1045"/>
      <c r="J544" s="722">
        <v>2.7578151384342119E-2</v>
      </c>
      <c r="K544" s="615"/>
      <c r="L544" s="615"/>
      <c r="M544" s="1046" t="s">
        <v>319</v>
      </c>
      <c r="N544" s="1045"/>
      <c r="O544" s="723">
        <v>8.2949987306761883E-2</v>
      </c>
      <c r="P544" s="615"/>
      <c r="Q544" s="615"/>
      <c r="X544" s="352"/>
      <c r="Y544" s="352"/>
      <c r="Z544" s="352"/>
      <c r="AA544" s="352"/>
      <c r="AB544" s="352"/>
      <c r="AC544" s="352"/>
      <c r="AD544" s="352"/>
      <c r="AE544" s="352"/>
      <c r="AF544" s="352"/>
      <c r="AG544" s="352"/>
      <c r="AH544" s="352"/>
      <c r="AI544" s="352"/>
      <c r="AJ544" s="352"/>
      <c r="AK544" s="352"/>
      <c r="AL544" s="352"/>
      <c r="AM544" s="352"/>
      <c r="AN544" s="352"/>
      <c r="AO544" s="352"/>
      <c r="AP544" s="352"/>
      <c r="AQ544" s="352"/>
      <c r="AR544" s="352"/>
      <c r="AS544" s="352"/>
      <c r="AT544" s="352"/>
      <c r="AU544" s="352"/>
      <c r="AV544" s="352"/>
      <c r="AW544" s="352"/>
      <c r="AX544" s="352"/>
      <c r="AY544" s="352"/>
      <c r="AZ544" s="352"/>
      <c r="BA544" s="354"/>
      <c r="BB544" s="430"/>
      <c r="BC544" s="354"/>
      <c r="BD544" s="354"/>
      <c r="BE544" s="354"/>
      <c r="BF544" s="354"/>
      <c r="BG544" s="354"/>
      <c r="BH544" s="354"/>
      <c r="BI544" s="354"/>
      <c r="BJ544" s="354"/>
      <c r="BK544" s="354"/>
      <c r="BL544" s="354"/>
      <c r="BM544" s="354"/>
      <c r="BN544" s="354"/>
      <c r="BO544" s="354"/>
      <c r="BP544" s="354"/>
      <c r="BQ544" s="354"/>
      <c r="BR544" s="354"/>
      <c r="BS544" s="354"/>
      <c r="BT544" s="354"/>
      <c r="BU544" s="354"/>
      <c r="BV544" s="354"/>
      <c r="BW544" s="354"/>
      <c r="BX544" s="355"/>
      <c r="BY544" s="355"/>
      <c r="BZ544" s="355"/>
      <c r="CA544" s="355"/>
      <c r="CB544" s="355"/>
      <c r="CC544" s="355"/>
      <c r="CD544" s="355"/>
      <c r="CE544" s="355"/>
      <c r="CF544" s="355"/>
      <c r="CG544" s="355"/>
      <c r="CH544" s="355"/>
      <c r="CI544" s="355"/>
      <c r="CJ544" s="355"/>
      <c r="CK544" s="355"/>
      <c r="CL544" s="355"/>
      <c r="CM544" s="355"/>
      <c r="CN544" s="355"/>
      <c r="CO544" s="355"/>
      <c r="CP544" s="355"/>
      <c r="CQ544" s="355"/>
      <c r="CR544" s="355"/>
      <c r="CS544" s="355"/>
      <c r="CT544" s="355"/>
      <c r="CU544" s="355"/>
      <c r="CV544" s="355"/>
      <c r="CW544" s="355"/>
      <c r="CX544" s="355"/>
      <c r="CY544" s="355"/>
      <c r="CZ544" s="355"/>
    </row>
    <row r="545" s="359" customFormat="true" ht="25.15" customHeight="true" x14ac:dyDescent="0.2">
      <c r="C545" s="1046" t="s">
        <v>307</v>
      </c>
      <c r="D545" s="1045"/>
      <c r="E545" s="721">
        <v>-0.10643052305955099</v>
      </c>
      <c r="F545" s="615"/>
      <c r="G545" s="615"/>
      <c r="H545" s="1046" t="s">
        <v>226</v>
      </c>
      <c r="I545" s="1045"/>
      <c r="J545" s="722">
        <v>7.2999834322884025E-2</v>
      </c>
      <c r="K545" s="615"/>
      <c r="L545" s="615"/>
      <c r="M545" s="1046" t="s">
        <v>327</v>
      </c>
      <c r="N545" s="1045"/>
      <c r="O545" s="723">
        <v>2.59116015374267E-2</v>
      </c>
      <c r="P545" s="615"/>
      <c r="Q545" s="615"/>
      <c r="X545" s="352"/>
      <c r="Y545" s="352"/>
      <c r="Z545" s="352"/>
      <c r="AA545" s="352"/>
      <c r="AB545" s="352"/>
      <c r="AC545" s="352"/>
      <c r="AD545" s="352"/>
      <c r="AE545" s="352"/>
      <c r="AF545" s="352"/>
      <c r="AG545" s="352"/>
      <c r="AH545" s="352"/>
      <c r="AI545" s="352"/>
      <c r="AJ545" s="352"/>
      <c r="AK545" s="352"/>
      <c r="AL545" s="352"/>
      <c r="AM545" s="352"/>
      <c r="AN545" s="352"/>
      <c r="AO545" s="352"/>
      <c r="AP545" s="352"/>
      <c r="AQ545" s="352"/>
      <c r="AR545" s="352"/>
      <c r="AS545" s="352"/>
      <c r="AT545" s="352"/>
      <c r="AU545" s="352"/>
      <c r="AV545" s="352"/>
      <c r="AW545" s="352"/>
      <c r="AX545" s="352"/>
      <c r="AY545" s="352"/>
      <c r="AZ545" s="352"/>
      <c r="BA545" s="354"/>
      <c r="BB545" s="430"/>
      <c r="BC545" s="354"/>
      <c r="BD545" s="354"/>
      <c r="BE545" s="354"/>
      <c r="BF545" s="354"/>
      <c r="BG545" s="354"/>
      <c r="BH545" s="354"/>
      <c r="BI545" s="354"/>
      <c r="BJ545" s="354"/>
      <c r="BK545" s="354"/>
      <c r="BL545" s="354"/>
      <c r="BM545" s="354"/>
      <c r="BN545" s="354"/>
      <c r="BO545" s="354"/>
      <c r="BP545" s="354"/>
      <c r="BQ545" s="354"/>
      <c r="BR545" s="354"/>
      <c r="BS545" s="354"/>
      <c r="BT545" s="354"/>
      <c r="BU545" s="354"/>
      <c r="BV545" s="354"/>
      <c r="BW545" s="354"/>
      <c r="BX545" s="355"/>
      <c r="BY545" s="355"/>
      <c r="BZ545" s="355"/>
      <c r="CA545" s="355"/>
      <c r="CB545" s="355"/>
      <c r="CC545" s="355"/>
      <c r="CD545" s="355"/>
      <c r="CE545" s="355"/>
      <c r="CF545" s="355"/>
      <c r="CG545" s="355"/>
      <c r="CH545" s="355"/>
      <c r="CI545" s="355"/>
      <c r="CJ545" s="355"/>
      <c r="CK545" s="355"/>
      <c r="CL545" s="355"/>
      <c r="CM545" s="355"/>
      <c r="CN545" s="355"/>
      <c r="CO545" s="355"/>
      <c r="CP545" s="355"/>
      <c r="CQ545" s="355"/>
      <c r="CR545" s="355"/>
      <c r="CS545" s="355"/>
      <c r="CT545" s="355"/>
      <c r="CU545" s="355"/>
      <c r="CV545" s="355"/>
      <c r="CW545" s="355"/>
      <c r="CX545" s="355"/>
      <c r="CY545" s="355"/>
      <c r="CZ545" s="355"/>
    </row>
    <row r="546" s="359" customFormat="true" ht="25.15" customHeight="true" x14ac:dyDescent="0.2">
      <c r="C546" s="1046" t="s">
        <v>350</v>
      </c>
      <c r="D546" s="1045"/>
      <c r="E546" s="721">
        <v>3.6656286125970475E-3</v>
      </c>
      <c r="F546" s="615"/>
      <c r="G546" s="615"/>
      <c r="H546" s="1046" t="s">
        <v>316</v>
      </c>
      <c r="I546" s="1045"/>
      <c r="J546" s="722">
        <v>7.7277653671887853E-2</v>
      </c>
      <c r="K546" s="615"/>
      <c r="L546" s="615"/>
      <c r="M546" s="1046" t="s">
        <v>322</v>
      </c>
      <c r="N546" s="1045"/>
      <c r="O546" s="723">
        <v>4.0214018678771918E-2</v>
      </c>
      <c r="P546" s="615"/>
      <c r="Q546" s="615"/>
      <c r="X546" s="352"/>
      <c r="Y546" s="352"/>
      <c r="Z546" s="352"/>
      <c r="AA546" s="352"/>
      <c r="AB546" s="352"/>
      <c r="AC546" s="352"/>
      <c r="AD546" s="352"/>
      <c r="AE546" s="352"/>
      <c r="AF546" s="352"/>
      <c r="AG546" s="352"/>
      <c r="AH546" s="352"/>
      <c r="AI546" s="352"/>
      <c r="AJ546" s="352"/>
      <c r="AK546" s="352"/>
      <c r="AL546" s="352"/>
      <c r="AM546" s="352"/>
      <c r="AN546" s="352"/>
      <c r="AO546" s="352"/>
      <c r="AP546" s="352"/>
      <c r="AQ546" s="352"/>
      <c r="AR546" s="352"/>
      <c r="AS546" s="352"/>
      <c r="AT546" s="352"/>
      <c r="AU546" s="352"/>
      <c r="AV546" s="352"/>
      <c r="AW546" s="352"/>
      <c r="AX546" s="352"/>
      <c r="AY546" s="352"/>
      <c r="AZ546" s="352"/>
      <c r="BA546" s="354"/>
      <c r="BB546" s="430"/>
      <c r="BC546" s="354"/>
      <c r="BD546" s="354"/>
      <c r="BE546" s="354"/>
      <c r="BF546" s="354"/>
      <c r="BG546" s="354"/>
      <c r="BH546" s="354"/>
      <c r="BI546" s="354"/>
      <c r="BJ546" s="354"/>
      <c r="BK546" s="354"/>
      <c r="BL546" s="354"/>
      <c r="BM546" s="354"/>
      <c r="BN546" s="354"/>
      <c r="BO546" s="354"/>
      <c r="BP546" s="354"/>
      <c r="BQ546" s="354"/>
      <c r="BR546" s="354"/>
      <c r="BS546" s="354"/>
      <c r="BT546" s="354"/>
      <c r="BU546" s="354"/>
      <c r="BV546" s="354"/>
      <c r="BW546" s="354"/>
      <c r="BX546" s="355"/>
      <c r="BY546" s="355"/>
      <c r="BZ546" s="355"/>
      <c r="CA546" s="355"/>
      <c r="CB546" s="355"/>
      <c r="CC546" s="355"/>
      <c r="CD546" s="355"/>
      <c r="CE546" s="355"/>
      <c r="CF546" s="355"/>
      <c r="CG546" s="355"/>
      <c r="CH546" s="355"/>
      <c r="CI546" s="355"/>
      <c r="CJ546" s="355"/>
      <c r="CK546" s="355"/>
      <c r="CL546" s="355"/>
      <c r="CM546" s="355"/>
      <c r="CN546" s="355"/>
      <c r="CO546" s="355"/>
      <c r="CP546" s="355"/>
      <c r="CQ546" s="355"/>
      <c r="CR546" s="355"/>
      <c r="CS546" s="355"/>
      <c r="CT546" s="355"/>
      <c r="CU546" s="355"/>
      <c r="CV546" s="355"/>
      <c r="CW546" s="355"/>
      <c r="CX546" s="355"/>
      <c r="CY546" s="355"/>
      <c r="CZ546" s="355"/>
    </row>
    <row r="547" s="359" customFormat="true" ht="25.15" customHeight="true" x14ac:dyDescent="0.2">
      <c r="C547" s="1046" t="s">
        <v>348</v>
      </c>
      <c r="D547" s="1045"/>
      <c r="E547" s="721">
        <v>4.8924306974607841E-3</v>
      </c>
      <c r="F547" s="615"/>
      <c r="G547" s="615"/>
      <c r="H547" s="1046" t="s">
        <v>320</v>
      </c>
      <c r="I547" s="1045"/>
      <c r="J547" s="722">
        <v>7.7534792626225701E-2</v>
      </c>
      <c r="K547" s="615"/>
      <c r="L547" s="615"/>
      <c r="M547" s="1046" t="s">
        <v>349</v>
      </c>
      <c r="N547" s="1045"/>
      <c r="O547" s="723">
        <v>-1.1442978373494129E-2</v>
      </c>
      <c r="P547" s="615"/>
      <c r="Q547" s="615"/>
      <c r="X547" s="352"/>
      <c r="Y547" s="352"/>
      <c r="Z547" s="352"/>
      <c r="AA547" s="352"/>
      <c r="AB547" s="352"/>
      <c r="AC547" s="352"/>
      <c r="AD547" s="352"/>
      <c r="AE547" s="352"/>
      <c r="AF547" s="352"/>
      <c r="AG547" s="352"/>
      <c r="AH547" s="352"/>
      <c r="AI547" s="352"/>
      <c r="AJ547" s="352"/>
      <c r="AK547" s="352"/>
      <c r="AL547" s="352"/>
      <c r="AM547" s="352"/>
      <c r="AN547" s="352"/>
      <c r="AO547" s="352"/>
      <c r="AP547" s="352"/>
      <c r="AQ547" s="352"/>
      <c r="AR547" s="352"/>
      <c r="AS547" s="352"/>
      <c r="AT547" s="352"/>
      <c r="AU547" s="352"/>
      <c r="AV547" s="352"/>
      <c r="AW547" s="352"/>
      <c r="AX547" s="352"/>
      <c r="AY547" s="352"/>
      <c r="AZ547" s="352"/>
      <c r="BA547" s="354"/>
      <c r="BB547" s="430"/>
      <c r="BC547" s="354"/>
      <c r="BD547" s="354"/>
      <c r="BE547" s="354"/>
      <c r="BF547" s="354"/>
      <c r="BG547" s="354"/>
      <c r="BH547" s="354"/>
      <c r="BI547" s="354"/>
      <c r="BJ547" s="354"/>
      <c r="BK547" s="354"/>
      <c r="BL547" s="354"/>
      <c r="BM547" s="354"/>
      <c r="BN547" s="354"/>
      <c r="BO547" s="354"/>
      <c r="BP547" s="354"/>
      <c r="BQ547" s="354"/>
      <c r="BR547" s="354"/>
      <c r="BS547" s="354"/>
      <c r="BT547" s="354"/>
      <c r="BU547" s="354"/>
      <c r="BV547" s="354"/>
      <c r="BW547" s="354"/>
      <c r="BX547" s="355"/>
      <c r="BY547" s="355"/>
      <c r="BZ547" s="355"/>
      <c r="CA547" s="355"/>
      <c r="CB547" s="355"/>
      <c r="CC547" s="355"/>
      <c r="CD547" s="355"/>
      <c r="CE547" s="355"/>
      <c r="CF547" s="355"/>
      <c r="CG547" s="355"/>
      <c r="CH547" s="355"/>
      <c r="CI547" s="355"/>
      <c r="CJ547" s="355"/>
      <c r="CK547" s="355"/>
      <c r="CL547" s="355"/>
      <c r="CM547" s="355"/>
      <c r="CN547" s="355"/>
      <c r="CO547" s="355"/>
      <c r="CP547" s="355"/>
      <c r="CQ547" s="355"/>
      <c r="CR547" s="355"/>
      <c r="CS547" s="355"/>
      <c r="CT547" s="355"/>
      <c r="CU547" s="355"/>
      <c r="CV547" s="355"/>
      <c r="CW547" s="355"/>
      <c r="CX547" s="355"/>
      <c r="CY547" s="355"/>
      <c r="CZ547" s="355"/>
    </row>
    <row r="548" s="359" customFormat="true" ht="25.15" customHeight="true" x14ac:dyDescent="0.2">
      <c r="C548" s="1046" t="s">
        <v>325</v>
      </c>
      <c r="D548" s="1045"/>
      <c r="E548" s="721">
        <v>3.8176770253697118E-2</v>
      </c>
      <c r="F548" s="615"/>
      <c r="G548" s="615"/>
      <c r="H548" s="1046" t="s">
        <v>331</v>
      </c>
      <c r="I548" s="1045"/>
      <c r="J548" s="722">
        <v>-2.4677384416905299E-2</v>
      </c>
      <c r="K548" s="615"/>
      <c r="L548" s="615"/>
      <c r="M548" s="1046" t="s">
        <v>307</v>
      </c>
      <c r="N548" s="1045"/>
      <c r="O548" s="723">
        <v>-0.13723559876444308</v>
      </c>
      <c r="P548" s="615"/>
      <c r="Q548" s="615"/>
      <c r="X548" s="352"/>
      <c r="Y548" s="352"/>
      <c r="Z548" s="352"/>
      <c r="AA548" s="352"/>
      <c r="AB548" s="352"/>
      <c r="AC548" s="352"/>
      <c r="AD548" s="352"/>
      <c r="AE548" s="352"/>
      <c r="AF548" s="352"/>
      <c r="AG548" s="352"/>
      <c r="AH548" s="352"/>
      <c r="AI548" s="352"/>
      <c r="AJ548" s="352"/>
      <c r="AK548" s="352"/>
      <c r="AL548" s="352"/>
      <c r="AM548" s="352"/>
      <c r="AN548" s="352"/>
      <c r="AO548" s="352"/>
      <c r="AP548" s="352"/>
      <c r="AQ548" s="352"/>
      <c r="AR548" s="352"/>
      <c r="AS548" s="352"/>
      <c r="AT548" s="352"/>
      <c r="AU548" s="352"/>
      <c r="AV548" s="352"/>
      <c r="AW548" s="352"/>
      <c r="AX548" s="352"/>
      <c r="AY548" s="352"/>
      <c r="AZ548" s="352"/>
      <c r="BA548" s="354"/>
      <c r="BB548" s="430"/>
      <c r="BC548" s="354"/>
      <c r="BD548" s="354"/>
      <c r="BE548" s="354"/>
      <c r="BF548" s="354"/>
      <c r="BG548" s="354"/>
      <c r="BH548" s="354"/>
      <c r="BI548" s="354"/>
      <c r="BJ548" s="354"/>
      <c r="BK548" s="354"/>
      <c r="BL548" s="354"/>
      <c r="BM548" s="354"/>
      <c r="BN548" s="354"/>
      <c r="BO548" s="354"/>
      <c r="BP548" s="354"/>
      <c r="BQ548" s="354"/>
      <c r="BR548" s="354"/>
      <c r="BS548" s="354"/>
      <c r="BT548" s="354"/>
      <c r="BU548" s="354"/>
      <c r="BV548" s="354"/>
      <c r="BW548" s="354"/>
      <c r="BX548" s="355"/>
      <c r="BY548" s="355"/>
      <c r="BZ548" s="355"/>
      <c r="CA548" s="355"/>
      <c r="CB548" s="355"/>
      <c r="CC548" s="355"/>
      <c r="CD548" s="355"/>
      <c r="CE548" s="355"/>
      <c r="CF548" s="355"/>
      <c r="CG548" s="355"/>
      <c r="CH548" s="355"/>
      <c r="CI548" s="355"/>
      <c r="CJ548" s="355"/>
      <c r="CK548" s="355"/>
      <c r="CL548" s="355"/>
      <c r="CM548" s="355"/>
      <c r="CN548" s="355"/>
      <c r="CO548" s="355"/>
      <c r="CP548" s="355"/>
      <c r="CQ548" s="355"/>
      <c r="CR548" s="355"/>
      <c r="CS548" s="355"/>
      <c r="CT548" s="355"/>
      <c r="CU548" s="355"/>
      <c r="CV548" s="355"/>
      <c r="CW548" s="355"/>
      <c r="CX548" s="355"/>
      <c r="CY548" s="355"/>
      <c r="CZ548" s="355"/>
    </row>
    <row r="549" s="359" customFormat="true" ht="25.15" customHeight="true" x14ac:dyDescent="0.2">
      <c r="C549" s="1046" t="s">
        <v>324</v>
      </c>
      <c r="D549" s="1045"/>
      <c r="E549" s="721">
        <v>4.4675980266313545E-2</v>
      </c>
      <c r="F549" s="615"/>
      <c r="G549" s="615"/>
      <c r="H549" s="1046" t="s">
        <v>347</v>
      </c>
      <c r="I549" s="1045"/>
      <c r="J549" s="722">
        <v>-9.1204249415467054E-3</v>
      </c>
      <c r="K549" s="615"/>
      <c r="L549" s="615"/>
      <c r="M549" s="1046" t="s">
        <v>350</v>
      </c>
      <c r="N549" s="1045"/>
      <c r="O549" s="723">
        <v>1.2768875308166354E-2</v>
      </c>
      <c r="P549" s="615"/>
      <c r="Q549" s="615"/>
      <c r="X549" s="352"/>
      <c r="Y549" s="352"/>
      <c r="Z549" s="352"/>
      <c r="AA549" s="352"/>
      <c r="AB549" s="352"/>
      <c r="AC549" s="352"/>
      <c r="AD549" s="352"/>
      <c r="AE549" s="352"/>
      <c r="AF549" s="352"/>
      <c r="AG549" s="352"/>
      <c r="AH549" s="352"/>
      <c r="AI549" s="352"/>
      <c r="AJ549" s="352"/>
      <c r="AK549" s="352"/>
      <c r="AL549" s="352"/>
      <c r="AM549" s="352"/>
      <c r="AN549" s="352"/>
      <c r="AO549" s="352"/>
      <c r="AP549" s="352"/>
      <c r="AQ549" s="352"/>
      <c r="AR549" s="352"/>
      <c r="AS549" s="352"/>
      <c r="AT549" s="352"/>
      <c r="AU549" s="352"/>
      <c r="AV549" s="352"/>
      <c r="AW549" s="352"/>
      <c r="AX549" s="352"/>
      <c r="AY549" s="352"/>
      <c r="AZ549" s="352"/>
      <c r="BA549" s="354"/>
      <c r="BB549" s="430"/>
      <c r="BC549" s="354"/>
      <c r="BD549" s="354"/>
      <c r="BE549" s="354"/>
      <c r="BF549" s="354"/>
      <c r="BG549" s="354"/>
      <c r="BH549" s="354"/>
      <c r="BI549" s="354"/>
      <c r="BJ549" s="354"/>
      <c r="BK549" s="354"/>
      <c r="BL549" s="354"/>
      <c r="BM549" s="354"/>
      <c r="BN549" s="354"/>
      <c r="BO549" s="354"/>
      <c r="BP549" s="354"/>
      <c r="BQ549" s="354"/>
      <c r="BR549" s="354"/>
      <c r="BS549" s="354"/>
      <c r="BT549" s="354"/>
      <c r="BU549" s="354"/>
      <c r="BV549" s="354"/>
      <c r="BW549" s="354"/>
      <c r="BX549" s="355"/>
      <c r="BY549" s="355"/>
      <c r="BZ549" s="355"/>
      <c r="CA549" s="355"/>
      <c r="CB549" s="355"/>
      <c r="CC549" s="355"/>
      <c r="CD549" s="355"/>
      <c r="CE549" s="355"/>
      <c r="CF549" s="355"/>
      <c r="CG549" s="355"/>
      <c r="CH549" s="355"/>
      <c r="CI549" s="355"/>
      <c r="CJ549" s="355"/>
      <c r="CK549" s="355"/>
      <c r="CL549" s="355"/>
      <c r="CM549" s="355"/>
      <c r="CN549" s="355"/>
      <c r="CO549" s="355"/>
      <c r="CP549" s="355"/>
      <c r="CQ549" s="355"/>
      <c r="CR549" s="355"/>
      <c r="CS549" s="355"/>
      <c r="CT549" s="355"/>
      <c r="CU549" s="355"/>
      <c r="CV549" s="355"/>
      <c r="CW549" s="355"/>
      <c r="CX549" s="355"/>
      <c r="CY549" s="355"/>
      <c r="CZ549" s="355"/>
    </row>
    <row r="550" s="359" customFormat="true" ht="25.15" customHeight="true" x14ac:dyDescent="0.2">
      <c r="C550" s="1046" t="s">
        <v>312</v>
      </c>
      <c r="D550" s="1045"/>
      <c r="E550" s="721">
        <v>7.3031017884735289E-2</v>
      </c>
      <c r="F550" s="615"/>
      <c r="G550" s="615"/>
      <c r="H550" s="1046" t="s">
        <v>345</v>
      </c>
      <c r="I550" s="1045"/>
      <c r="J550" s="722">
        <v>1.0610244957229259E-2</v>
      </c>
      <c r="K550" s="615"/>
      <c r="L550" s="615"/>
      <c r="M550" s="1046" t="s">
        <v>325</v>
      </c>
      <c r="N550" s="1045"/>
      <c r="O550" s="723">
        <v>5.3280051689533287E-2</v>
      </c>
      <c r="P550" s="615"/>
      <c r="Q550" s="615"/>
      <c r="X550" s="352"/>
      <c r="Y550" s="352"/>
      <c r="Z550" s="352"/>
      <c r="AA550" s="352"/>
      <c r="AB550" s="352"/>
      <c r="AC550" s="352"/>
      <c r="AD550" s="352"/>
      <c r="AE550" s="352"/>
      <c r="AF550" s="352"/>
      <c r="AG550" s="352"/>
      <c r="AH550" s="352"/>
      <c r="AI550" s="352"/>
      <c r="AJ550" s="352"/>
      <c r="AK550" s="352"/>
      <c r="AL550" s="352"/>
      <c r="AM550" s="352"/>
      <c r="AN550" s="352"/>
      <c r="AO550" s="352"/>
      <c r="AP550" s="352"/>
      <c r="AQ550" s="352"/>
      <c r="AR550" s="352"/>
      <c r="AS550" s="352"/>
      <c r="AT550" s="352"/>
      <c r="AU550" s="352"/>
      <c r="AV550" s="352"/>
      <c r="AW550" s="352"/>
      <c r="AX550" s="352"/>
      <c r="AY550" s="352"/>
      <c r="AZ550" s="352"/>
      <c r="BA550" s="354"/>
      <c r="BB550" s="430"/>
      <c r="BC550" s="354"/>
      <c r="BD550" s="354"/>
      <c r="BE550" s="354"/>
      <c r="BF550" s="354"/>
      <c r="BG550" s="354"/>
      <c r="BH550" s="354"/>
      <c r="BI550" s="354"/>
      <c r="BJ550" s="354"/>
      <c r="BK550" s="354"/>
      <c r="BL550" s="354"/>
      <c r="BM550" s="354"/>
      <c r="BN550" s="354"/>
      <c r="BO550" s="354"/>
      <c r="BP550" s="354"/>
      <c r="BQ550" s="354"/>
      <c r="BR550" s="354"/>
      <c r="BS550" s="354"/>
      <c r="BT550" s="354"/>
      <c r="BU550" s="354"/>
      <c r="BV550" s="354"/>
      <c r="BW550" s="354"/>
      <c r="BX550" s="355"/>
      <c r="BY550" s="355"/>
      <c r="BZ550" s="355"/>
      <c r="CA550" s="355"/>
      <c r="CB550" s="355"/>
      <c r="CC550" s="355"/>
      <c r="CD550" s="355"/>
      <c r="CE550" s="355"/>
      <c r="CF550" s="355"/>
      <c r="CG550" s="355"/>
      <c r="CH550" s="355"/>
      <c r="CI550" s="355"/>
      <c r="CJ550" s="355"/>
      <c r="CK550" s="355"/>
      <c r="CL550" s="355"/>
      <c r="CM550" s="355"/>
      <c r="CN550" s="355"/>
      <c r="CO550" s="355"/>
      <c r="CP550" s="355"/>
      <c r="CQ550" s="355"/>
      <c r="CR550" s="355"/>
      <c r="CS550" s="355"/>
      <c r="CT550" s="355"/>
      <c r="CU550" s="355"/>
      <c r="CV550" s="355"/>
      <c r="CW550" s="355"/>
      <c r="CX550" s="355"/>
      <c r="CY550" s="355"/>
      <c r="CZ550" s="355"/>
    </row>
    <row r="551" s="359" customFormat="true" ht="25.15" customHeight="true" x14ac:dyDescent="0.2">
      <c r="C551" s="1046" t="s">
        <v>339</v>
      </c>
      <c r="D551" s="1045"/>
      <c r="E551" s="721">
        <v>1.037955069807007E-2</v>
      </c>
      <c r="F551" s="615"/>
      <c r="G551" s="615"/>
      <c r="H551" s="1046" t="s">
        <v>329</v>
      </c>
      <c r="I551" s="1045"/>
      <c r="J551" s="722">
        <v>1.0506666198155559E-2</v>
      </c>
      <c r="K551" s="615"/>
      <c r="L551" s="615"/>
      <c r="M551" s="1046" t="s">
        <v>324</v>
      </c>
      <c r="N551" s="1045"/>
      <c r="O551" s="723">
        <v>3.5685929890443856E-2</v>
      </c>
      <c r="P551" s="615"/>
      <c r="Q551" s="615"/>
      <c r="X551" s="352"/>
      <c r="Y551" s="352"/>
      <c r="Z551" s="352"/>
      <c r="AA551" s="352"/>
      <c r="AB551" s="352"/>
      <c r="AC551" s="352"/>
      <c r="AD551" s="352"/>
      <c r="AE551" s="352"/>
      <c r="AF551" s="352"/>
      <c r="AG551" s="352"/>
      <c r="AH551" s="352"/>
      <c r="AI551" s="352"/>
      <c r="AJ551" s="352"/>
      <c r="AK551" s="352"/>
      <c r="AL551" s="352"/>
      <c r="AM551" s="352"/>
      <c r="AN551" s="352"/>
      <c r="AO551" s="352"/>
      <c r="AP551" s="352"/>
      <c r="AQ551" s="352"/>
      <c r="AR551" s="352"/>
      <c r="AS551" s="352"/>
      <c r="AT551" s="352"/>
      <c r="AU551" s="352"/>
      <c r="AV551" s="352"/>
      <c r="AW551" s="352"/>
      <c r="AX551" s="352"/>
      <c r="AY551" s="352"/>
      <c r="AZ551" s="352"/>
      <c r="BA551" s="354"/>
      <c r="BB551" s="430"/>
      <c r="BC551" s="354"/>
      <c r="BD551" s="354"/>
      <c r="BE551" s="354"/>
      <c r="BF551" s="354"/>
      <c r="BG551" s="354"/>
      <c r="BH551" s="354"/>
      <c r="BI551" s="354"/>
      <c r="BJ551" s="354"/>
      <c r="BK551" s="354"/>
      <c r="BL551" s="354"/>
      <c r="BM551" s="354"/>
      <c r="BN551" s="354"/>
      <c r="BO551" s="354"/>
      <c r="BP551" s="354"/>
      <c r="BQ551" s="354"/>
      <c r="BR551" s="354"/>
      <c r="BS551" s="354"/>
      <c r="BT551" s="354"/>
      <c r="BU551" s="354"/>
      <c r="BV551" s="354"/>
      <c r="BW551" s="354"/>
      <c r="BX551" s="355"/>
      <c r="BY551" s="355"/>
      <c r="BZ551" s="355"/>
      <c r="CA551" s="355"/>
      <c r="CB551" s="355"/>
      <c r="CC551" s="355"/>
      <c r="CD551" s="355"/>
      <c r="CE551" s="355"/>
      <c r="CF551" s="355"/>
      <c r="CG551" s="355"/>
      <c r="CH551" s="355"/>
      <c r="CI551" s="355"/>
      <c r="CJ551" s="355"/>
      <c r="CK551" s="355"/>
      <c r="CL551" s="355"/>
      <c r="CM551" s="355"/>
      <c r="CN551" s="355"/>
      <c r="CO551" s="355"/>
      <c r="CP551" s="355"/>
      <c r="CQ551" s="355"/>
      <c r="CR551" s="355"/>
      <c r="CS551" s="355"/>
      <c r="CT551" s="355"/>
      <c r="CU551" s="355"/>
      <c r="CV551" s="355"/>
      <c r="CW551" s="355"/>
      <c r="CX551" s="355"/>
      <c r="CY551" s="355"/>
      <c r="CZ551" s="355"/>
    </row>
    <row r="552" s="359" customFormat="true" ht="25.15" customHeight="true" x14ac:dyDescent="0.2">
      <c r="C552" s="1046" t="s">
        <v>355</v>
      </c>
      <c r="D552" s="1045"/>
      <c r="E552" s="721">
        <v>1.8589692854639654E-3</v>
      </c>
      <c r="F552" s="615"/>
      <c r="G552" s="615"/>
      <c r="H552" s="1046" t="s">
        <v>336</v>
      </c>
      <c r="I552" s="1045"/>
      <c r="J552" s="722">
        <v>1.3010920574556979E-2</v>
      </c>
      <c r="K552" s="615"/>
      <c r="L552" s="615"/>
      <c r="M552" s="1046" t="s">
        <v>312</v>
      </c>
      <c r="N552" s="1045"/>
      <c r="O552" s="723">
        <v>0.113353025842335</v>
      </c>
      <c r="P552" s="615"/>
      <c r="Q552" s="615"/>
      <c r="X552" s="352"/>
      <c r="Y552" s="352"/>
      <c r="Z552" s="352"/>
      <c r="AA552" s="352"/>
      <c r="AB552" s="352"/>
      <c r="AC552" s="352"/>
      <c r="AD552" s="352"/>
      <c r="AE552" s="352"/>
      <c r="AF552" s="352"/>
      <c r="AG552" s="352"/>
      <c r="AH552" s="352"/>
      <c r="AI552" s="352"/>
      <c r="AJ552" s="352"/>
      <c r="AK552" s="352"/>
      <c r="AL552" s="352"/>
      <c r="AM552" s="352"/>
      <c r="AN552" s="352"/>
      <c r="AO552" s="352"/>
      <c r="AP552" s="352"/>
      <c r="AQ552" s="352"/>
      <c r="AR552" s="352"/>
      <c r="AS552" s="352"/>
      <c r="AT552" s="352"/>
      <c r="AU552" s="352"/>
      <c r="AV552" s="352"/>
      <c r="AW552" s="352"/>
      <c r="AX552" s="352"/>
      <c r="AY552" s="352"/>
      <c r="AZ552" s="352"/>
      <c r="BA552" s="354"/>
      <c r="BB552" s="430"/>
      <c r="BC552" s="354"/>
      <c r="BD552" s="354"/>
      <c r="BE552" s="354"/>
      <c r="BF552" s="354"/>
      <c r="BG552" s="354"/>
      <c r="BH552" s="354"/>
      <c r="BI552" s="354"/>
      <c r="BJ552" s="354"/>
      <c r="BK552" s="354"/>
      <c r="BL552" s="354"/>
      <c r="BM552" s="354"/>
      <c r="BN552" s="354"/>
      <c r="BO552" s="354"/>
      <c r="BP552" s="354"/>
      <c r="BQ552" s="354"/>
      <c r="BR552" s="354"/>
      <c r="BS552" s="354"/>
      <c r="BT552" s="354"/>
      <c r="BU552" s="354"/>
      <c r="BV552" s="354"/>
      <c r="BW552" s="354"/>
      <c r="BX552" s="355"/>
      <c r="BY552" s="355"/>
      <c r="BZ552" s="355"/>
      <c r="CA552" s="355"/>
      <c r="CB552" s="355"/>
      <c r="CC552" s="355"/>
      <c r="CD552" s="355"/>
      <c r="CE552" s="355"/>
      <c r="CF552" s="355"/>
      <c r="CG552" s="355"/>
      <c r="CH552" s="355"/>
      <c r="CI552" s="355"/>
      <c r="CJ552" s="355"/>
      <c r="CK552" s="355"/>
      <c r="CL552" s="355"/>
      <c r="CM552" s="355"/>
      <c r="CN552" s="355"/>
      <c r="CO552" s="355"/>
      <c r="CP552" s="355"/>
      <c r="CQ552" s="355"/>
      <c r="CR552" s="355"/>
      <c r="CS552" s="355"/>
      <c r="CT552" s="355"/>
      <c r="CU552" s="355"/>
      <c r="CV552" s="355"/>
      <c r="CW552" s="355"/>
      <c r="CX552" s="355"/>
      <c r="CY552" s="355"/>
      <c r="CZ552" s="355"/>
    </row>
    <row r="553" s="359" customFormat="true" ht="25.15" customHeight="true" x14ac:dyDescent="0.2">
      <c r="C553" s="1046" t="s">
        <v>308</v>
      </c>
      <c r="D553" s="1045"/>
      <c r="E553" s="721">
        <v>-0.10413841875438504</v>
      </c>
      <c r="F553" s="615"/>
      <c r="G553" s="615"/>
      <c r="H553" s="1046" t="s">
        <v>343</v>
      </c>
      <c r="I553" s="1045"/>
      <c r="J553" s="722">
        <v>-7.5336726938638075E-3</v>
      </c>
      <c r="K553" s="615"/>
      <c r="L553" s="615"/>
      <c r="M553" s="1046" t="s">
        <v>339</v>
      </c>
      <c r="N553" s="1045"/>
      <c r="O553" s="723">
        <v>1.6585251716930139E-2</v>
      </c>
      <c r="P553" s="615"/>
      <c r="Q553" s="615"/>
      <c r="X553" s="352"/>
      <c r="Y553" s="352"/>
      <c r="Z553" s="352"/>
      <c r="AA553" s="352"/>
      <c r="AB553" s="352"/>
      <c r="AC553" s="352"/>
      <c r="AD553" s="352"/>
      <c r="AE553" s="352"/>
      <c r="AF553" s="352"/>
      <c r="AG553" s="352"/>
      <c r="AH553" s="352"/>
      <c r="AI553" s="352"/>
      <c r="AJ553" s="352"/>
      <c r="AK553" s="352"/>
      <c r="AL553" s="352"/>
      <c r="AM553" s="352"/>
      <c r="AN553" s="352"/>
      <c r="AO553" s="352"/>
      <c r="AP553" s="352"/>
      <c r="AQ553" s="352"/>
      <c r="AR553" s="352"/>
      <c r="AS553" s="352"/>
      <c r="AT553" s="352"/>
      <c r="AU553" s="352"/>
      <c r="AV553" s="352"/>
      <c r="AW553" s="352"/>
      <c r="AX553" s="352"/>
      <c r="AY553" s="352"/>
      <c r="AZ553" s="352"/>
      <c r="BA553" s="354"/>
      <c r="BB553" s="430"/>
      <c r="BC553" s="354"/>
      <c r="BD553" s="354"/>
      <c r="BE553" s="354"/>
      <c r="BF553" s="354"/>
      <c r="BG553" s="354"/>
      <c r="BH553" s="354"/>
      <c r="BI553" s="354"/>
      <c r="BJ553" s="354"/>
      <c r="BK553" s="354"/>
      <c r="BL553" s="354"/>
      <c r="BM553" s="354"/>
      <c r="BN553" s="354"/>
      <c r="BO553" s="354"/>
      <c r="BP553" s="354"/>
      <c r="BQ553" s="354"/>
      <c r="BR553" s="354"/>
      <c r="BS553" s="354"/>
      <c r="BT553" s="354"/>
      <c r="BU553" s="354"/>
      <c r="BV553" s="354"/>
      <c r="BW553" s="354"/>
      <c r="BX553" s="355"/>
      <c r="BY553" s="355"/>
      <c r="BZ553" s="355"/>
      <c r="CA553" s="355"/>
      <c r="CB553" s="355"/>
      <c r="CC553" s="355"/>
      <c r="CD553" s="355"/>
      <c r="CE553" s="355"/>
      <c r="CF553" s="355"/>
      <c r="CG553" s="355"/>
      <c r="CH553" s="355"/>
      <c r="CI553" s="355"/>
      <c r="CJ553" s="355"/>
      <c r="CK553" s="355"/>
      <c r="CL553" s="355"/>
      <c r="CM553" s="355"/>
      <c r="CN553" s="355"/>
      <c r="CO553" s="355"/>
      <c r="CP553" s="355"/>
      <c r="CQ553" s="355"/>
      <c r="CR553" s="355"/>
      <c r="CS553" s="355"/>
      <c r="CT553" s="355"/>
      <c r="CU553" s="355"/>
      <c r="CV553" s="355"/>
      <c r="CW553" s="355"/>
      <c r="CX553" s="355"/>
      <c r="CY553" s="355"/>
      <c r="CZ553" s="355"/>
    </row>
    <row r="554" s="359" customFormat="true" ht="25.15" customHeight="true" x14ac:dyDescent="0.2">
      <c r="C554" s="1046" t="s">
        <v>340</v>
      </c>
      <c r="D554" s="1045"/>
      <c r="E554" s="721">
        <v>-3.952198216413275E-3</v>
      </c>
      <c r="F554" s="615"/>
      <c r="G554" s="615"/>
      <c r="H554" s="1046" t="s">
        <v>341</v>
      </c>
      <c r="I554" s="1045"/>
      <c r="J554" s="722">
        <v>2.1186498228206226E-3</v>
      </c>
      <c r="K554" s="615"/>
      <c r="L554" s="615"/>
      <c r="M554" s="1046" t="s">
        <v>308</v>
      </c>
      <c r="N554" s="1045"/>
      <c r="O554" s="723">
        <v>-0.12914906085915082</v>
      </c>
      <c r="P554" s="615"/>
      <c r="Q554" s="615"/>
      <c r="X554" s="352"/>
      <c r="Y554" s="352"/>
      <c r="Z554" s="352"/>
      <c r="AA554" s="352"/>
      <c r="AB554" s="352"/>
      <c r="AC554" s="352"/>
      <c r="AD554" s="352"/>
      <c r="AE554" s="352"/>
      <c r="AF554" s="352"/>
      <c r="AG554" s="352"/>
      <c r="AH554" s="352"/>
      <c r="AI554" s="352"/>
      <c r="AJ554" s="352"/>
      <c r="AK554" s="352"/>
      <c r="AL554" s="352"/>
      <c r="AM554" s="352"/>
      <c r="AN554" s="352"/>
      <c r="AO554" s="352"/>
      <c r="AP554" s="352"/>
      <c r="AQ554" s="352"/>
      <c r="AR554" s="352"/>
      <c r="AS554" s="352"/>
      <c r="AT554" s="352"/>
      <c r="AU554" s="352"/>
      <c r="AV554" s="352"/>
      <c r="AW554" s="352"/>
      <c r="AX554" s="352"/>
      <c r="AY554" s="352"/>
      <c r="AZ554" s="352"/>
      <c r="BA554" s="354"/>
      <c r="BB554" s="430"/>
      <c r="BC554" s="354"/>
      <c r="BD554" s="354"/>
      <c r="BE554" s="354"/>
      <c r="BF554" s="354"/>
      <c r="BG554" s="354"/>
      <c r="BH554" s="354"/>
      <c r="BI554" s="354"/>
      <c r="BJ554" s="354"/>
      <c r="BK554" s="354"/>
      <c r="BL554" s="354"/>
      <c r="BM554" s="354"/>
      <c r="BN554" s="354"/>
      <c r="BO554" s="354"/>
      <c r="BP554" s="354"/>
      <c r="BQ554" s="354"/>
      <c r="BR554" s="354"/>
      <c r="BS554" s="354"/>
      <c r="BT554" s="354"/>
      <c r="BU554" s="354"/>
      <c r="BV554" s="354"/>
      <c r="BW554" s="354"/>
      <c r="BX554" s="355"/>
      <c r="BY554" s="355"/>
      <c r="BZ554" s="355"/>
      <c r="CA554" s="355"/>
      <c r="CB554" s="355"/>
      <c r="CC554" s="355"/>
      <c r="CD554" s="355"/>
      <c r="CE554" s="355"/>
      <c r="CF554" s="355"/>
      <c r="CG554" s="355"/>
      <c r="CH554" s="355"/>
      <c r="CI554" s="355"/>
      <c r="CJ554" s="355"/>
      <c r="CK554" s="355"/>
      <c r="CL554" s="355"/>
      <c r="CM554" s="355"/>
      <c r="CN554" s="355"/>
      <c r="CO554" s="355"/>
      <c r="CP554" s="355"/>
      <c r="CQ554" s="355"/>
      <c r="CR554" s="355"/>
      <c r="CS554" s="355"/>
      <c r="CT554" s="355"/>
      <c r="CU554" s="355"/>
      <c r="CV554" s="355"/>
      <c r="CW554" s="355"/>
      <c r="CX554" s="355"/>
      <c r="CY554" s="355"/>
      <c r="CZ554" s="355"/>
    </row>
    <row r="555" s="359" customFormat="true" ht="25.15" customHeight="true" x14ac:dyDescent="0.2">
      <c r="C555" s="1046" t="s">
        <v>337</v>
      </c>
      <c r="D555" s="1045"/>
      <c r="E555" s="721">
        <v>1.3057027948998755E-3</v>
      </c>
      <c r="F555" s="615"/>
      <c r="G555" s="615"/>
      <c r="H555" s="1046" t="s">
        <v>318</v>
      </c>
      <c r="I555" s="1045"/>
      <c r="J555" s="722">
        <v>8.3449083114239597E-2</v>
      </c>
      <c r="K555" s="615"/>
      <c r="L555" s="615"/>
      <c r="M555" s="1046" t="s">
        <v>340</v>
      </c>
      <c r="N555" s="1045"/>
      <c r="O555" s="723">
        <v>-7.6253928990030419E-4</v>
      </c>
      <c r="P555" s="615"/>
      <c r="Q555" s="615"/>
      <c r="X555" s="352"/>
      <c r="Y555" s="352"/>
      <c r="Z555" s="352"/>
      <c r="AA555" s="352"/>
      <c r="AB555" s="352"/>
      <c r="AC555" s="352"/>
      <c r="AD555" s="352"/>
      <c r="AE555" s="352"/>
      <c r="AF555" s="352"/>
      <c r="AG555" s="352"/>
      <c r="AH555" s="352"/>
      <c r="AI555" s="352"/>
      <c r="AJ555" s="352"/>
      <c r="AK555" s="352"/>
      <c r="AL555" s="352"/>
      <c r="AM555" s="352"/>
      <c r="AN555" s="352"/>
      <c r="AO555" s="352"/>
      <c r="AP555" s="352"/>
      <c r="AQ555" s="352"/>
      <c r="AR555" s="352"/>
      <c r="AS555" s="352"/>
      <c r="AT555" s="352"/>
      <c r="AU555" s="352"/>
      <c r="AV555" s="352"/>
      <c r="AW555" s="352"/>
      <c r="AX555" s="352"/>
      <c r="AY555" s="352"/>
      <c r="AZ555" s="352"/>
      <c r="BA555" s="354"/>
      <c r="BB555" s="430"/>
      <c r="BC555" s="354"/>
      <c r="BD555" s="354"/>
      <c r="BE555" s="354"/>
      <c r="BF555" s="354"/>
      <c r="BG555" s="354"/>
      <c r="BH555" s="354"/>
      <c r="BI555" s="354"/>
      <c r="BJ555" s="354"/>
      <c r="BK555" s="354"/>
      <c r="BL555" s="354"/>
      <c r="BM555" s="354"/>
      <c r="BN555" s="354"/>
      <c r="BO555" s="354"/>
      <c r="BP555" s="354"/>
      <c r="BQ555" s="354"/>
      <c r="BR555" s="354"/>
      <c r="BS555" s="354"/>
      <c r="BT555" s="354"/>
      <c r="BU555" s="354"/>
      <c r="BV555" s="354"/>
      <c r="BW555" s="354"/>
      <c r="BX555" s="355"/>
      <c r="BY555" s="355"/>
      <c r="BZ555" s="355"/>
      <c r="CA555" s="355"/>
      <c r="CB555" s="355"/>
      <c r="CC555" s="355"/>
      <c r="CD555" s="355"/>
      <c r="CE555" s="355"/>
      <c r="CF555" s="355"/>
      <c r="CG555" s="355"/>
      <c r="CH555" s="355"/>
      <c r="CI555" s="355"/>
      <c r="CJ555" s="355"/>
      <c r="CK555" s="355"/>
      <c r="CL555" s="355"/>
      <c r="CM555" s="355"/>
      <c r="CN555" s="355"/>
      <c r="CO555" s="355"/>
      <c r="CP555" s="355"/>
      <c r="CQ555" s="355"/>
      <c r="CR555" s="355"/>
      <c r="CS555" s="355"/>
      <c r="CT555" s="355"/>
      <c r="CU555" s="355"/>
      <c r="CV555" s="355"/>
      <c r="CW555" s="355"/>
      <c r="CX555" s="355"/>
      <c r="CY555" s="355"/>
      <c r="CZ555" s="355"/>
    </row>
    <row r="556" s="359" customFormat="true" ht="25.15" customHeight="true" x14ac:dyDescent="0.2">
      <c r="C556" s="1046" t="s">
        <v>328</v>
      </c>
      <c r="D556" s="1045"/>
      <c r="E556" s="721">
        <v>3.0460166554408079E-3</v>
      </c>
      <c r="F556" s="615"/>
      <c r="G556" s="615"/>
      <c r="H556" s="1046" t="s">
        <v>314</v>
      </c>
      <c r="I556" s="1045"/>
      <c r="J556" s="722">
        <v>9.6294430851831009E-2</v>
      </c>
      <c r="K556" s="615"/>
      <c r="L556" s="615"/>
      <c r="M556" s="1046" t="s">
        <v>337</v>
      </c>
      <c r="N556" s="1045"/>
      <c r="O556" s="723">
        <v>-1.0534004883137511E-3</v>
      </c>
      <c r="P556" s="615"/>
      <c r="Q556" s="615"/>
      <c r="X556" s="352"/>
      <c r="Y556" s="352"/>
      <c r="Z556" s="352"/>
      <c r="AA556" s="352"/>
      <c r="AB556" s="352"/>
      <c r="AC556" s="352"/>
      <c r="AD556" s="352"/>
      <c r="AE556" s="352"/>
      <c r="AF556" s="352"/>
      <c r="AG556" s="352"/>
      <c r="AH556" s="352"/>
      <c r="AI556" s="352"/>
      <c r="AJ556" s="352"/>
      <c r="AK556" s="352"/>
      <c r="AL556" s="352"/>
      <c r="AM556" s="352"/>
      <c r="AN556" s="352"/>
      <c r="AO556" s="352"/>
      <c r="AP556" s="352"/>
      <c r="AQ556" s="352"/>
      <c r="AR556" s="352"/>
      <c r="AS556" s="352"/>
      <c r="AT556" s="352"/>
      <c r="AU556" s="352"/>
      <c r="AV556" s="352"/>
      <c r="AW556" s="352"/>
      <c r="AX556" s="352"/>
      <c r="AY556" s="352"/>
      <c r="AZ556" s="352"/>
      <c r="BA556" s="354"/>
      <c r="BB556" s="430"/>
      <c r="BC556" s="354"/>
      <c r="BD556" s="354"/>
      <c r="BE556" s="354"/>
      <c r="BF556" s="354"/>
      <c r="BG556" s="354"/>
      <c r="BH556" s="354"/>
      <c r="BI556" s="354"/>
      <c r="BJ556" s="354"/>
      <c r="BK556" s="354"/>
      <c r="BL556" s="354"/>
      <c r="BM556" s="354"/>
      <c r="BN556" s="354"/>
      <c r="BO556" s="354"/>
      <c r="BP556" s="354"/>
      <c r="BQ556" s="354"/>
      <c r="BR556" s="354"/>
      <c r="BS556" s="354"/>
      <c r="BT556" s="354"/>
      <c r="BU556" s="354"/>
      <c r="BV556" s="354"/>
      <c r="BW556" s="354"/>
      <c r="BX556" s="355"/>
      <c r="BY556" s="355"/>
      <c r="BZ556" s="355"/>
      <c r="CA556" s="355"/>
      <c r="CB556" s="355"/>
      <c r="CC556" s="355"/>
      <c r="CD556" s="355"/>
      <c r="CE556" s="355"/>
      <c r="CF556" s="355"/>
      <c r="CG556" s="355"/>
      <c r="CH556" s="355"/>
      <c r="CI556" s="355"/>
      <c r="CJ556" s="355"/>
      <c r="CK556" s="355"/>
      <c r="CL556" s="355"/>
      <c r="CM556" s="355"/>
      <c r="CN556" s="355"/>
      <c r="CO556" s="355"/>
      <c r="CP556" s="355"/>
      <c r="CQ556" s="355"/>
      <c r="CR556" s="355"/>
      <c r="CS556" s="355"/>
      <c r="CT556" s="355"/>
      <c r="CU556" s="355"/>
      <c r="CV556" s="355"/>
      <c r="CW556" s="355"/>
      <c r="CX556" s="355"/>
      <c r="CY556" s="355"/>
      <c r="CZ556" s="355"/>
    </row>
    <row r="557" s="359" customFormat="true" ht="25.15" customHeight="true" x14ac:dyDescent="0.2">
      <c r="C557" s="1046" t="s">
        <v>346</v>
      </c>
      <c r="D557" s="1045"/>
      <c r="E557" s="721">
        <v>5.7237837515078981E-3</v>
      </c>
      <c r="F557" s="615"/>
      <c r="G557" s="615"/>
      <c r="H557" s="1046" t="s">
        <v>321</v>
      </c>
      <c r="I557" s="1045"/>
      <c r="J557" s="722">
        <v>6.8618693971714523E-2</v>
      </c>
      <c r="K557" s="615"/>
      <c r="L557" s="615"/>
      <c r="M557" s="1046" t="s">
        <v>328</v>
      </c>
      <c r="N557" s="1045"/>
      <c r="O557" s="723">
        <v>3.7198635319518503E-2</v>
      </c>
      <c r="P557" s="615"/>
      <c r="Q557" s="615"/>
      <c r="X557" s="352"/>
      <c r="Y557" s="352"/>
      <c r="Z557" s="352"/>
      <c r="AA557" s="352"/>
      <c r="AB557" s="352"/>
      <c r="AC557" s="352"/>
      <c r="AD557" s="352"/>
      <c r="AE557" s="352"/>
      <c r="AF557" s="352"/>
      <c r="AG557" s="352"/>
      <c r="AH557" s="352"/>
      <c r="AI557" s="352"/>
      <c r="AJ557" s="352"/>
      <c r="AK557" s="352"/>
      <c r="AL557" s="352"/>
      <c r="AM557" s="352"/>
      <c r="AN557" s="352"/>
      <c r="AO557" s="352"/>
      <c r="AP557" s="352"/>
      <c r="AQ557" s="352"/>
      <c r="AR557" s="352"/>
      <c r="AS557" s="352"/>
      <c r="AT557" s="352"/>
      <c r="AU557" s="352"/>
      <c r="AV557" s="352"/>
      <c r="AW557" s="352"/>
      <c r="AX557" s="352"/>
      <c r="AY557" s="352"/>
      <c r="AZ557" s="352"/>
      <c r="BA557" s="354"/>
      <c r="BB557" s="430"/>
      <c r="BC557" s="354"/>
      <c r="BD557" s="354"/>
      <c r="BE557" s="354"/>
      <c r="BF557" s="354"/>
      <c r="BG557" s="354"/>
      <c r="BH557" s="354"/>
      <c r="BI557" s="354"/>
      <c r="BJ557" s="354"/>
      <c r="BK557" s="354"/>
      <c r="BL557" s="354"/>
      <c r="BM557" s="354"/>
      <c r="BN557" s="354"/>
      <c r="BO557" s="354"/>
      <c r="BP557" s="354"/>
      <c r="BQ557" s="354"/>
      <c r="BR557" s="354"/>
      <c r="BS557" s="354"/>
      <c r="BT557" s="354"/>
      <c r="BU557" s="354"/>
      <c r="BV557" s="354"/>
      <c r="BW557" s="354"/>
      <c r="BX557" s="355"/>
      <c r="BY557" s="355"/>
      <c r="BZ557" s="355"/>
      <c r="CA557" s="355"/>
      <c r="CB557" s="355"/>
      <c r="CC557" s="355"/>
      <c r="CD557" s="355"/>
      <c r="CE557" s="355"/>
      <c r="CF557" s="355"/>
      <c r="CG557" s="355"/>
      <c r="CH557" s="355"/>
      <c r="CI557" s="355"/>
      <c r="CJ557" s="355"/>
      <c r="CK557" s="355"/>
      <c r="CL557" s="355"/>
      <c r="CM557" s="355"/>
      <c r="CN557" s="355"/>
      <c r="CO557" s="355"/>
      <c r="CP557" s="355"/>
      <c r="CQ557" s="355"/>
      <c r="CR557" s="355"/>
      <c r="CS557" s="355"/>
      <c r="CT557" s="355"/>
      <c r="CU557" s="355"/>
      <c r="CV557" s="355"/>
      <c r="CW557" s="355"/>
      <c r="CX557" s="355"/>
      <c r="CY557" s="355"/>
      <c r="CZ557" s="355"/>
    </row>
    <row r="558" s="359" customFormat="true" ht="25.15" customHeight="true" x14ac:dyDescent="0.2">
      <c r="C558" s="1046" t="s">
        <v>359</v>
      </c>
      <c r="D558" s="1045"/>
      <c r="E558" s="721">
        <v>6.7827413931900715E-4</v>
      </c>
      <c r="F558" s="615"/>
      <c r="G558" s="615"/>
      <c r="H558" s="1046" t="s">
        <v>323</v>
      </c>
      <c r="I558" s="1045"/>
      <c r="J558" s="722">
        <v>6.1028600088566823E-2</v>
      </c>
      <c r="K558" s="615"/>
      <c r="L558" s="615"/>
      <c r="M558" s="1046" t="s">
        <v>346</v>
      </c>
      <c r="N558" s="1045"/>
      <c r="O558" s="723">
        <v>8.8280597017643871E-3</v>
      </c>
      <c r="P558" s="615"/>
      <c r="Q558" s="615"/>
      <c r="X558" s="352"/>
      <c r="Y558" s="352"/>
      <c r="Z558" s="352"/>
      <c r="AA558" s="352"/>
      <c r="AB558" s="352"/>
      <c r="AC558" s="352"/>
      <c r="AD558" s="352"/>
      <c r="AE558" s="352"/>
      <c r="AF558" s="352"/>
      <c r="AG558" s="352"/>
      <c r="AH558" s="352"/>
      <c r="AI558" s="352"/>
      <c r="AJ558" s="352"/>
      <c r="AK558" s="352"/>
      <c r="AL558" s="352"/>
      <c r="AM558" s="352"/>
      <c r="AN558" s="352"/>
      <c r="AO558" s="352"/>
      <c r="AP558" s="352"/>
      <c r="AQ558" s="352"/>
      <c r="AR558" s="352"/>
      <c r="AS558" s="352"/>
      <c r="AT558" s="352"/>
      <c r="AU558" s="352"/>
      <c r="AV558" s="352"/>
      <c r="AW558" s="352"/>
      <c r="AX558" s="352"/>
      <c r="AY558" s="352"/>
      <c r="AZ558" s="352"/>
      <c r="BA558" s="354"/>
      <c r="BB558" s="430"/>
      <c r="BC558" s="354"/>
      <c r="BD558" s="354"/>
      <c r="BE558" s="354"/>
      <c r="BF558" s="354"/>
      <c r="BG558" s="354"/>
      <c r="BH558" s="354"/>
      <c r="BI558" s="354"/>
      <c r="BJ558" s="354"/>
      <c r="BK558" s="354"/>
      <c r="BL558" s="354"/>
      <c r="BM558" s="354"/>
      <c r="BN558" s="354"/>
      <c r="BO558" s="354"/>
      <c r="BP558" s="354"/>
      <c r="BQ558" s="354"/>
      <c r="BR558" s="354"/>
      <c r="BS558" s="354"/>
      <c r="BT558" s="354"/>
      <c r="BU558" s="354"/>
      <c r="BV558" s="354"/>
      <c r="BW558" s="354"/>
      <c r="BX558" s="355"/>
      <c r="BY558" s="355"/>
      <c r="BZ558" s="355"/>
      <c r="CA558" s="355"/>
      <c r="CB558" s="355"/>
      <c r="CC558" s="355"/>
      <c r="CD558" s="355"/>
      <c r="CE558" s="355"/>
      <c r="CF558" s="355"/>
      <c r="CG558" s="355"/>
      <c r="CH558" s="355"/>
      <c r="CI558" s="355"/>
      <c r="CJ558" s="355"/>
      <c r="CK558" s="355"/>
      <c r="CL558" s="355"/>
      <c r="CM558" s="355"/>
      <c r="CN558" s="355"/>
      <c r="CO558" s="355"/>
      <c r="CP558" s="355"/>
      <c r="CQ558" s="355"/>
      <c r="CR558" s="355"/>
      <c r="CS558" s="355"/>
      <c r="CT558" s="355"/>
      <c r="CU558" s="355"/>
      <c r="CV558" s="355"/>
      <c r="CW558" s="355"/>
      <c r="CX558" s="355"/>
      <c r="CY558" s="355"/>
      <c r="CZ558" s="355"/>
    </row>
    <row r="559" s="359" customFormat="true" ht="25.15" customHeight="true" x14ac:dyDescent="0.2">
      <c r="C559" s="1046" t="s">
        <v>358</v>
      </c>
      <c r="D559" s="1045"/>
      <c r="E559" s="721">
        <v>1.685891041920207E-3</v>
      </c>
      <c r="F559" s="615"/>
      <c r="G559" s="615"/>
      <c r="H559" s="1046" t="s">
        <v>317</v>
      </c>
      <c r="I559" s="1045"/>
      <c r="J559" s="722">
        <v>9.023275735220096E-2</v>
      </c>
      <c r="K559" s="615"/>
      <c r="L559" s="615"/>
      <c r="M559" s="1046" t="s">
        <v>310</v>
      </c>
      <c r="N559" s="1045"/>
      <c r="O559" s="723">
        <v>0.12135700759505594</v>
      </c>
      <c r="P559" s="615"/>
      <c r="Q559" s="615"/>
      <c r="X559" s="352"/>
      <c r="Y559" s="352"/>
      <c r="Z559" s="352"/>
      <c r="AA559" s="352"/>
      <c r="AB559" s="352"/>
      <c r="AC559" s="352"/>
      <c r="AD559" s="352"/>
      <c r="AE559" s="352"/>
      <c r="AF559" s="352"/>
      <c r="AG559" s="352"/>
      <c r="AH559" s="352"/>
      <c r="AI559" s="352"/>
      <c r="AJ559" s="352"/>
      <c r="AK559" s="352"/>
      <c r="AL559" s="352"/>
      <c r="AM559" s="352"/>
      <c r="AN559" s="352"/>
      <c r="AO559" s="352"/>
      <c r="AP559" s="352"/>
      <c r="AQ559" s="352"/>
      <c r="AR559" s="352"/>
      <c r="AS559" s="352"/>
      <c r="AT559" s="352"/>
      <c r="AU559" s="352"/>
      <c r="AV559" s="352"/>
      <c r="AW559" s="352"/>
      <c r="AX559" s="352"/>
      <c r="AY559" s="352"/>
      <c r="AZ559" s="352"/>
      <c r="BA559" s="354"/>
      <c r="BB559" s="430"/>
      <c r="BC559" s="354"/>
      <c r="BD559" s="354"/>
      <c r="BE559" s="354"/>
      <c r="BF559" s="354"/>
      <c r="BG559" s="354"/>
      <c r="BH559" s="354"/>
      <c r="BI559" s="354"/>
      <c r="BJ559" s="354"/>
      <c r="BK559" s="354"/>
      <c r="BL559" s="354"/>
      <c r="BM559" s="354"/>
      <c r="BN559" s="354"/>
      <c r="BO559" s="354"/>
      <c r="BP559" s="354"/>
      <c r="BQ559" s="354"/>
      <c r="BR559" s="354"/>
      <c r="BS559" s="354"/>
      <c r="BT559" s="354"/>
      <c r="BU559" s="354"/>
      <c r="BV559" s="354"/>
      <c r="BW559" s="354"/>
      <c r="BX559" s="355"/>
      <c r="BY559" s="355"/>
      <c r="BZ559" s="355"/>
      <c r="CA559" s="355"/>
      <c r="CB559" s="355"/>
      <c r="CC559" s="355"/>
      <c r="CD559" s="355"/>
      <c r="CE559" s="355"/>
      <c r="CF559" s="355"/>
      <c r="CG559" s="355"/>
      <c r="CH559" s="355"/>
      <c r="CI559" s="355"/>
      <c r="CJ559" s="355"/>
      <c r="CK559" s="355"/>
      <c r="CL559" s="355"/>
      <c r="CM559" s="355"/>
      <c r="CN559" s="355"/>
      <c r="CO559" s="355"/>
      <c r="CP559" s="355"/>
      <c r="CQ559" s="355"/>
      <c r="CR559" s="355"/>
      <c r="CS559" s="355"/>
      <c r="CT559" s="355"/>
      <c r="CU559" s="355"/>
      <c r="CV559" s="355"/>
      <c r="CW559" s="355"/>
      <c r="CX559" s="355"/>
      <c r="CY559" s="355"/>
      <c r="CZ559" s="355"/>
    </row>
    <row r="560" s="359" customFormat="true" ht="25.15" customHeight="true" x14ac:dyDescent="0.2">
      <c r="C560" s="1046" t="s">
        <v>310</v>
      </c>
      <c r="D560" s="1045"/>
      <c r="E560" s="721">
        <v>9.5769638626358955E-2</v>
      </c>
      <c r="F560" s="615"/>
      <c r="G560" s="615"/>
      <c r="H560" s="1046" t="s">
        <v>319</v>
      </c>
      <c r="I560" s="1045"/>
      <c r="J560" s="722">
        <v>7.4360528358837122E-2</v>
      </c>
      <c r="K560" s="615"/>
      <c r="L560" s="615"/>
      <c r="M560" s="1046" t="s">
        <v>344</v>
      </c>
      <c r="N560" s="1045"/>
      <c r="O560" s="723">
        <v>2.0677420381881029E-2</v>
      </c>
      <c r="P560" s="615"/>
      <c r="Q560" s="615"/>
      <c r="X560" s="352"/>
      <c r="Y560" s="352"/>
      <c r="Z560" s="352"/>
      <c r="AA560" s="352"/>
      <c r="AB560" s="352"/>
      <c r="AC560" s="352"/>
      <c r="AD560" s="352"/>
      <c r="AE560" s="352"/>
      <c r="AF560" s="352"/>
      <c r="AG560" s="352"/>
      <c r="AH560" s="352"/>
      <c r="AI560" s="352"/>
      <c r="AJ560" s="352"/>
      <c r="AK560" s="352"/>
      <c r="AL560" s="352"/>
      <c r="AM560" s="352"/>
      <c r="AN560" s="352"/>
      <c r="AO560" s="352"/>
      <c r="AP560" s="352"/>
      <c r="AQ560" s="352"/>
      <c r="AR560" s="352"/>
      <c r="AS560" s="352"/>
      <c r="AT560" s="352"/>
      <c r="AU560" s="352"/>
      <c r="AV560" s="352"/>
      <c r="AW560" s="352"/>
      <c r="AX560" s="352"/>
      <c r="AY560" s="352"/>
      <c r="AZ560" s="352"/>
      <c r="BA560" s="354"/>
      <c r="BB560" s="430"/>
      <c r="BC560" s="354"/>
      <c r="BD560" s="354"/>
      <c r="BE560" s="354"/>
      <c r="BF560" s="354"/>
      <c r="BG560" s="354"/>
      <c r="BH560" s="354"/>
      <c r="BI560" s="354"/>
      <c r="BJ560" s="354"/>
      <c r="BK560" s="354"/>
      <c r="BL560" s="354"/>
      <c r="BM560" s="354"/>
      <c r="BN560" s="354"/>
      <c r="BO560" s="354"/>
      <c r="BP560" s="354"/>
      <c r="BQ560" s="354"/>
      <c r="BR560" s="354"/>
      <c r="BS560" s="354"/>
      <c r="BT560" s="354"/>
      <c r="BU560" s="354"/>
      <c r="BV560" s="354"/>
      <c r="BW560" s="354"/>
      <c r="BX560" s="355"/>
      <c r="BY560" s="355"/>
      <c r="BZ560" s="355"/>
      <c r="CA560" s="355"/>
      <c r="CB560" s="355"/>
      <c r="CC560" s="355"/>
      <c r="CD560" s="355"/>
      <c r="CE560" s="355"/>
      <c r="CF560" s="355"/>
      <c r="CG560" s="355"/>
      <c r="CH560" s="355"/>
      <c r="CI560" s="355"/>
      <c r="CJ560" s="355"/>
      <c r="CK560" s="355"/>
      <c r="CL560" s="355"/>
      <c r="CM560" s="355"/>
      <c r="CN560" s="355"/>
      <c r="CO560" s="355"/>
      <c r="CP560" s="355"/>
      <c r="CQ560" s="355"/>
      <c r="CR560" s="355"/>
      <c r="CS560" s="355"/>
      <c r="CT560" s="355"/>
      <c r="CU560" s="355"/>
      <c r="CV560" s="355"/>
      <c r="CW560" s="355"/>
      <c r="CX560" s="355"/>
      <c r="CY560" s="355"/>
      <c r="CZ560" s="355"/>
    </row>
    <row r="561" s="359" customFormat="true" ht="25.15" customHeight="true" x14ac:dyDescent="0.2">
      <c r="C561" s="1046" t="s">
        <v>344</v>
      </c>
      <c r="D561" s="1045"/>
      <c r="E561" s="721">
        <v>7.2526198045250395E-3</v>
      </c>
      <c r="F561" s="615"/>
      <c r="G561" s="615"/>
      <c r="H561" s="1046" t="s">
        <v>327</v>
      </c>
      <c r="I561" s="1045"/>
      <c r="J561" s="722">
        <v>3.0460041804719156E-2</v>
      </c>
      <c r="K561" s="615"/>
      <c r="L561" s="615"/>
      <c r="M561" s="1046" t="s">
        <v>334</v>
      </c>
      <c r="N561" s="1045"/>
      <c r="O561" s="723">
        <v>2.9961005602965805E-2</v>
      </c>
      <c r="P561" s="615"/>
      <c r="Q561" s="615"/>
      <c r="X561" s="352"/>
      <c r="Y561" s="352"/>
      <c r="Z561" s="352"/>
      <c r="AA561" s="352"/>
      <c r="AB561" s="352"/>
      <c r="AC561" s="352"/>
      <c r="AD561" s="352"/>
      <c r="AE561" s="352"/>
      <c r="AF561" s="352"/>
      <c r="AG561" s="352"/>
      <c r="AH561" s="352"/>
      <c r="AI561" s="352"/>
      <c r="AJ561" s="352"/>
      <c r="AK561" s="352"/>
      <c r="AL561" s="352"/>
      <c r="AM561" s="352"/>
      <c r="AN561" s="352"/>
      <c r="AO561" s="352"/>
      <c r="AP561" s="352"/>
      <c r="AQ561" s="352"/>
      <c r="AR561" s="352"/>
      <c r="AS561" s="352"/>
      <c r="AT561" s="352"/>
      <c r="AU561" s="352"/>
      <c r="AV561" s="352"/>
      <c r="AW561" s="352"/>
      <c r="AX561" s="352"/>
      <c r="AY561" s="352"/>
      <c r="AZ561" s="352"/>
      <c r="BA561" s="354"/>
      <c r="BB561" s="430"/>
      <c r="BC561" s="354"/>
      <c r="BD561" s="354"/>
      <c r="BE561" s="354"/>
      <c r="BF561" s="354"/>
      <c r="BG561" s="354"/>
      <c r="BH561" s="354"/>
      <c r="BI561" s="354"/>
      <c r="BJ561" s="354"/>
      <c r="BK561" s="354"/>
      <c r="BL561" s="354"/>
      <c r="BM561" s="354"/>
      <c r="BN561" s="354"/>
      <c r="BO561" s="354"/>
      <c r="BP561" s="354"/>
      <c r="BQ561" s="354"/>
      <c r="BR561" s="354"/>
      <c r="BS561" s="354"/>
      <c r="BT561" s="354"/>
      <c r="BU561" s="354"/>
      <c r="BV561" s="354"/>
      <c r="BW561" s="354"/>
      <c r="BX561" s="355"/>
      <c r="BY561" s="355"/>
      <c r="BZ561" s="355"/>
      <c r="CA561" s="355"/>
      <c r="CB561" s="355"/>
      <c r="CC561" s="355"/>
      <c r="CD561" s="355"/>
      <c r="CE561" s="355"/>
      <c r="CF561" s="355"/>
      <c r="CG561" s="355"/>
      <c r="CH561" s="355"/>
      <c r="CI561" s="355"/>
      <c r="CJ561" s="355"/>
      <c r="CK561" s="355"/>
      <c r="CL561" s="355"/>
      <c r="CM561" s="355"/>
      <c r="CN561" s="355"/>
      <c r="CO561" s="355"/>
      <c r="CP561" s="355"/>
      <c r="CQ561" s="355"/>
      <c r="CR561" s="355"/>
      <c r="CS561" s="355"/>
      <c r="CT561" s="355"/>
      <c r="CU561" s="355"/>
      <c r="CV561" s="355"/>
      <c r="CW561" s="355"/>
      <c r="CX561" s="355"/>
      <c r="CY561" s="355"/>
      <c r="CZ561" s="355"/>
    </row>
    <row r="562" s="359" customFormat="true" ht="25.15" customHeight="true" x14ac:dyDescent="0.2">
      <c r="C562" s="1046" t="s">
        <v>334</v>
      </c>
      <c r="D562" s="1045"/>
      <c r="E562" s="721">
        <v>1.7976722522424736E-2</v>
      </c>
      <c r="F562" s="615"/>
      <c r="G562" s="615"/>
      <c r="H562" s="1046" t="s">
        <v>322</v>
      </c>
      <c r="I562" s="1045"/>
      <c r="J562" s="722">
        <v>6.9464713129319289E-2</v>
      </c>
      <c r="K562" s="615"/>
      <c r="L562" s="615"/>
      <c r="M562" s="1046" t="s">
        <v>353</v>
      </c>
      <c r="N562" s="1045"/>
      <c r="O562" s="723">
        <v>1.1006803380778215E-2</v>
      </c>
      <c r="P562" s="615"/>
      <c r="Q562" s="615"/>
      <c r="X562" s="352"/>
      <c r="Y562" s="352"/>
      <c r="Z562" s="352"/>
      <c r="AA562" s="352"/>
      <c r="AB562" s="352"/>
      <c r="AC562" s="352"/>
      <c r="AD562" s="352"/>
      <c r="AE562" s="352"/>
      <c r="AF562" s="352"/>
      <c r="AG562" s="352"/>
      <c r="AH562" s="352"/>
      <c r="AI562" s="352"/>
      <c r="AJ562" s="352"/>
      <c r="AK562" s="352"/>
      <c r="AL562" s="352"/>
      <c r="AM562" s="352"/>
      <c r="AN562" s="352"/>
      <c r="AO562" s="352"/>
      <c r="AP562" s="352"/>
      <c r="AQ562" s="352"/>
      <c r="AR562" s="352"/>
      <c r="AS562" s="352"/>
      <c r="AT562" s="352"/>
      <c r="AU562" s="352"/>
      <c r="AV562" s="352"/>
      <c r="AW562" s="352"/>
      <c r="AX562" s="352"/>
      <c r="AY562" s="352"/>
      <c r="AZ562" s="352"/>
      <c r="BA562" s="354"/>
      <c r="BB562" s="430"/>
      <c r="BC562" s="354"/>
      <c r="BD562" s="354"/>
      <c r="BE562" s="354"/>
      <c r="BF562" s="354"/>
      <c r="BG562" s="354"/>
      <c r="BH562" s="354"/>
      <c r="BI562" s="354"/>
      <c r="BJ562" s="354"/>
      <c r="BK562" s="354"/>
      <c r="BL562" s="354"/>
      <c r="BM562" s="354"/>
      <c r="BN562" s="354"/>
      <c r="BO562" s="354"/>
      <c r="BP562" s="354"/>
      <c r="BQ562" s="354"/>
      <c r="BR562" s="354"/>
      <c r="BS562" s="354"/>
      <c r="BT562" s="354"/>
      <c r="BU562" s="354"/>
      <c r="BV562" s="354"/>
      <c r="BW562" s="354"/>
      <c r="BX562" s="355"/>
      <c r="BY562" s="355"/>
      <c r="BZ562" s="355"/>
      <c r="CA562" s="355"/>
      <c r="CB562" s="355"/>
      <c r="CC562" s="355"/>
      <c r="CD562" s="355"/>
      <c r="CE562" s="355"/>
      <c r="CF562" s="355"/>
      <c r="CG562" s="355"/>
      <c r="CH562" s="355"/>
      <c r="CI562" s="355"/>
      <c r="CJ562" s="355"/>
      <c r="CK562" s="355"/>
      <c r="CL562" s="355"/>
      <c r="CM562" s="355"/>
      <c r="CN562" s="355"/>
      <c r="CO562" s="355"/>
      <c r="CP562" s="355"/>
      <c r="CQ562" s="355"/>
      <c r="CR562" s="355"/>
      <c r="CS562" s="355"/>
      <c r="CT562" s="355"/>
      <c r="CU562" s="355"/>
      <c r="CV562" s="355"/>
      <c r="CW562" s="355"/>
      <c r="CX562" s="355"/>
      <c r="CY562" s="355"/>
      <c r="CZ562" s="355"/>
    </row>
    <row r="563" s="359" customFormat="true" ht="25.15" customHeight="true" x14ac:dyDescent="0.2">
      <c r="C563" s="1046" t="s">
        <v>353</v>
      </c>
      <c r="D563" s="1045"/>
      <c r="E563" s="721">
        <v>1.2000419558426702E-3</v>
      </c>
      <c r="F563" s="615"/>
      <c r="G563" s="615"/>
      <c r="H563" s="1046" t="s">
        <v>349</v>
      </c>
      <c r="I563" s="1045"/>
      <c r="J563" s="722">
        <v>-1.719520486147476E-3</v>
      </c>
      <c r="K563" s="615"/>
      <c r="L563" s="615"/>
      <c r="M563" s="1046" t="s">
        <v>330</v>
      </c>
      <c r="N563" s="1045"/>
      <c r="O563" s="723">
        <v>-1.4204146831132865E-3</v>
      </c>
      <c r="P563" s="615"/>
      <c r="Q563" s="615"/>
      <c r="X563" s="352"/>
      <c r="Y563" s="352"/>
      <c r="Z563" s="352"/>
      <c r="AA563" s="352"/>
      <c r="AB563" s="352"/>
      <c r="AC563" s="352"/>
      <c r="AD563" s="352"/>
      <c r="AE563" s="352"/>
      <c r="AF563" s="352"/>
      <c r="AG563" s="352"/>
      <c r="AH563" s="352"/>
      <c r="AI563" s="352"/>
      <c r="AJ563" s="352"/>
      <c r="AK563" s="352"/>
      <c r="AL563" s="352"/>
      <c r="AM563" s="352"/>
      <c r="AN563" s="352"/>
      <c r="AO563" s="352"/>
      <c r="AP563" s="352"/>
      <c r="AQ563" s="352"/>
      <c r="AR563" s="352"/>
      <c r="AS563" s="352"/>
      <c r="AT563" s="352"/>
      <c r="AU563" s="352"/>
      <c r="AV563" s="352"/>
      <c r="AW563" s="352"/>
      <c r="AX563" s="352"/>
      <c r="AY563" s="352"/>
      <c r="AZ563" s="352"/>
      <c r="BA563" s="354"/>
      <c r="BB563" s="430"/>
      <c r="BC563" s="354"/>
      <c r="BD563" s="354"/>
      <c r="BE563" s="354"/>
      <c r="BF563" s="354"/>
      <c r="BG563" s="354"/>
      <c r="BH563" s="354"/>
      <c r="BI563" s="354"/>
      <c r="BJ563" s="354"/>
      <c r="BK563" s="354"/>
      <c r="BL563" s="354"/>
      <c r="BM563" s="354"/>
      <c r="BN563" s="354"/>
      <c r="BO563" s="354"/>
      <c r="BP563" s="354"/>
      <c r="BQ563" s="354"/>
      <c r="BR563" s="354"/>
      <c r="BS563" s="354"/>
      <c r="BT563" s="354"/>
      <c r="BU563" s="354"/>
      <c r="BV563" s="354"/>
      <c r="BW563" s="354"/>
      <c r="BX563" s="355"/>
      <c r="BY563" s="355"/>
      <c r="BZ563" s="355"/>
      <c r="CA563" s="355"/>
      <c r="CB563" s="355"/>
      <c r="CC563" s="355"/>
      <c r="CD563" s="355"/>
      <c r="CE563" s="355"/>
      <c r="CF563" s="355"/>
      <c r="CG563" s="355"/>
      <c r="CH563" s="355"/>
      <c r="CI563" s="355"/>
      <c r="CJ563" s="355"/>
      <c r="CK563" s="355"/>
      <c r="CL563" s="355"/>
      <c r="CM563" s="355"/>
      <c r="CN563" s="355"/>
      <c r="CO563" s="355"/>
      <c r="CP563" s="355"/>
      <c r="CQ563" s="355"/>
      <c r="CR563" s="355"/>
      <c r="CS563" s="355"/>
      <c r="CT563" s="355"/>
      <c r="CU563" s="355"/>
      <c r="CV563" s="355"/>
      <c r="CW563" s="355"/>
      <c r="CX563" s="355"/>
      <c r="CY563" s="355"/>
      <c r="CZ563" s="355"/>
    </row>
    <row r="564" s="359" customFormat="true" ht="25.15" customHeight="true" x14ac:dyDescent="0.2">
      <c r="C564" s="1046" t="s">
        <v>330</v>
      </c>
      <c r="D564" s="1045"/>
      <c r="E564" s="721">
        <v>1.9019630866375096E-2</v>
      </c>
      <c r="F564" s="615"/>
      <c r="G564" s="615"/>
      <c r="H564" s="1046" t="s">
        <v>307</v>
      </c>
      <c r="I564" s="1045"/>
      <c r="J564" s="722">
        <v>-0.11334156128678533</v>
      </c>
      <c r="K564" s="615"/>
      <c r="L564" s="615"/>
      <c r="M564" s="1046" t="s">
        <v>357</v>
      </c>
      <c r="N564" s="1045"/>
      <c r="O564" s="723">
        <v>-3.0486056294184772E-3</v>
      </c>
      <c r="P564" s="615"/>
      <c r="Q564" s="615"/>
      <c r="X564" s="352"/>
      <c r="Y564" s="352"/>
      <c r="Z564" s="352"/>
      <c r="AA564" s="352"/>
      <c r="AB564" s="352"/>
      <c r="AC564" s="352"/>
      <c r="AD564" s="352"/>
      <c r="AE564" s="352"/>
      <c r="AF564" s="352"/>
      <c r="AG564" s="352"/>
      <c r="AH564" s="352"/>
      <c r="AI564" s="352"/>
      <c r="AJ564" s="352"/>
      <c r="AK564" s="352"/>
      <c r="AL564" s="352"/>
      <c r="AM564" s="352"/>
      <c r="AN564" s="352"/>
      <c r="AO564" s="352"/>
      <c r="AP564" s="352"/>
      <c r="AQ564" s="352"/>
      <c r="AR564" s="352"/>
      <c r="AS564" s="352"/>
      <c r="AT564" s="352"/>
      <c r="AU564" s="352"/>
      <c r="AV564" s="352"/>
      <c r="AW564" s="352"/>
      <c r="AX564" s="352"/>
      <c r="AY564" s="352"/>
      <c r="AZ564" s="352"/>
      <c r="BA564" s="354"/>
      <c r="BB564" s="430"/>
      <c r="BC564" s="354"/>
      <c r="BD564" s="354"/>
      <c r="BE564" s="354"/>
      <c r="BF564" s="354"/>
      <c r="BG564" s="354"/>
      <c r="BH564" s="354"/>
      <c r="BI564" s="354"/>
      <c r="BJ564" s="354"/>
      <c r="BK564" s="354"/>
      <c r="BL564" s="354"/>
      <c r="BM564" s="354"/>
      <c r="BN564" s="354"/>
      <c r="BO564" s="354"/>
      <c r="BP564" s="354"/>
      <c r="BQ564" s="354"/>
      <c r="BR564" s="354"/>
      <c r="BS564" s="354"/>
      <c r="BT564" s="354"/>
      <c r="BU564" s="354"/>
      <c r="BV564" s="354"/>
      <c r="BW564" s="354"/>
      <c r="BX564" s="355"/>
      <c r="BY564" s="355"/>
      <c r="BZ564" s="355"/>
      <c r="CA564" s="355"/>
      <c r="CB564" s="355"/>
      <c r="CC564" s="355"/>
      <c r="CD564" s="355"/>
      <c r="CE564" s="355"/>
      <c r="CF564" s="355"/>
      <c r="CG564" s="355"/>
      <c r="CH564" s="355"/>
      <c r="CI564" s="355"/>
      <c r="CJ564" s="355"/>
      <c r="CK564" s="355"/>
      <c r="CL564" s="355"/>
      <c r="CM564" s="355"/>
      <c r="CN564" s="355"/>
      <c r="CO564" s="355"/>
      <c r="CP564" s="355"/>
      <c r="CQ564" s="355"/>
      <c r="CR564" s="355"/>
      <c r="CS564" s="355"/>
      <c r="CT564" s="355"/>
      <c r="CU564" s="355"/>
      <c r="CV564" s="355"/>
      <c r="CW564" s="355"/>
      <c r="CX564" s="355"/>
      <c r="CY564" s="355"/>
      <c r="CZ564" s="355"/>
    </row>
    <row r="565" s="359" customFormat="true" ht="25.15" customHeight="true" x14ac:dyDescent="0.2">
      <c r="C565" s="1046" t="s">
        <v>357</v>
      </c>
      <c r="D565" s="1045"/>
      <c r="E565" s="721">
        <v>6.1702591184038856E-4</v>
      </c>
      <c r="F565" s="615"/>
      <c r="G565" s="615"/>
      <c r="H565" s="1046" t="s">
        <v>350</v>
      </c>
      <c r="I565" s="1045"/>
      <c r="J565" s="722">
        <v>3.8240118241569072E-3</v>
      </c>
      <c r="K565" s="615"/>
      <c r="L565" s="615"/>
      <c r="M565" s="1046" t="s">
        <v>313</v>
      </c>
      <c r="N565" s="1045"/>
      <c r="O565" s="723">
        <v>-0.11203875440665337</v>
      </c>
      <c r="P565" s="615"/>
      <c r="Q565" s="615"/>
      <c r="X565" s="352"/>
      <c r="Y565" s="352"/>
      <c r="Z565" s="352"/>
      <c r="AA565" s="352"/>
      <c r="AB565" s="352"/>
      <c r="AC565" s="352"/>
      <c r="AD565" s="352"/>
      <c r="AE565" s="352"/>
      <c r="AF565" s="352"/>
      <c r="AG565" s="352"/>
      <c r="AH565" s="352"/>
      <c r="AI565" s="352"/>
      <c r="AJ565" s="352"/>
      <c r="AK565" s="352"/>
      <c r="AL565" s="352"/>
      <c r="AM565" s="352"/>
      <c r="AN565" s="352"/>
      <c r="AO565" s="352"/>
      <c r="AP565" s="352"/>
      <c r="AQ565" s="352"/>
      <c r="AR565" s="352"/>
      <c r="AS565" s="352"/>
      <c r="AT565" s="352"/>
      <c r="AU565" s="352"/>
      <c r="AV565" s="352"/>
      <c r="AW565" s="352"/>
      <c r="AX565" s="352"/>
      <c r="AY565" s="352"/>
      <c r="AZ565" s="352"/>
      <c r="BA565" s="354"/>
      <c r="BB565" s="430"/>
      <c r="BC565" s="354"/>
      <c r="BD565" s="354"/>
      <c r="BE565" s="354"/>
      <c r="BF565" s="354"/>
      <c r="BG565" s="354"/>
      <c r="BH565" s="354"/>
      <c r="BI565" s="354"/>
      <c r="BJ565" s="354"/>
      <c r="BK565" s="354"/>
      <c r="BL565" s="354"/>
      <c r="BM565" s="354"/>
      <c r="BN565" s="354"/>
      <c r="BO565" s="354"/>
      <c r="BP565" s="354"/>
      <c r="BQ565" s="354"/>
      <c r="BR565" s="354"/>
      <c r="BS565" s="354"/>
      <c r="BT565" s="354"/>
      <c r="BU565" s="354"/>
      <c r="BV565" s="354"/>
      <c r="BW565" s="354"/>
      <c r="BX565" s="355"/>
      <c r="BY565" s="355"/>
      <c r="BZ565" s="355"/>
      <c r="CA565" s="355"/>
      <c r="CB565" s="355"/>
      <c r="CC565" s="355"/>
      <c r="CD565" s="355"/>
      <c r="CE565" s="355"/>
      <c r="CF565" s="355"/>
      <c r="CG565" s="355"/>
      <c r="CH565" s="355"/>
      <c r="CI565" s="355"/>
      <c r="CJ565" s="355"/>
      <c r="CK565" s="355"/>
      <c r="CL565" s="355"/>
      <c r="CM565" s="355"/>
      <c r="CN565" s="355"/>
      <c r="CO565" s="355"/>
      <c r="CP565" s="355"/>
      <c r="CQ565" s="355"/>
      <c r="CR565" s="355"/>
      <c r="CS565" s="355"/>
      <c r="CT565" s="355"/>
      <c r="CU565" s="355"/>
      <c r="CV565" s="355"/>
      <c r="CW565" s="355"/>
      <c r="CX565" s="355"/>
      <c r="CY565" s="355"/>
      <c r="CZ565" s="355"/>
    </row>
    <row r="566" s="359" customFormat="true" ht="25.15" customHeight="true" x14ac:dyDescent="0.2">
      <c r="C566" s="1046" t="s">
        <v>313</v>
      </c>
      <c r="D566" s="1045"/>
      <c r="E566" s="721">
        <v>-8.9573684094343548E-2</v>
      </c>
      <c r="F566" s="615"/>
      <c r="G566" s="615"/>
      <c r="H566" s="1046" t="s">
        <v>348</v>
      </c>
      <c r="I566" s="1045"/>
      <c r="J566" s="722">
        <v>6.8599653442244363E-3</v>
      </c>
      <c r="K566" s="615"/>
      <c r="L566" s="615"/>
      <c r="M566" s="1046" t="s">
        <v>354</v>
      </c>
      <c r="N566" s="1045"/>
      <c r="O566" s="723">
        <v>-1.2463386185140896E-3</v>
      </c>
      <c r="P566" s="615"/>
      <c r="Q566" s="615"/>
      <c r="X566" s="352"/>
      <c r="Y566" s="352"/>
      <c r="Z566" s="352"/>
      <c r="AA566" s="352"/>
      <c r="AB566" s="352"/>
      <c r="AC566" s="352"/>
      <c r="AD566" s="352"/>
      <c r="AE566" s="352"/>
      <c r="AF566" s="352"/>
      <c r="AG566" s="352"/>
      <c r="AH566" s="352"/>
      <c r="AI566" s="352"/>
      <c r="AJ566" s="352"/>
      <c r="AK566" s="352"/>
      <c r="AL566" s="352"/>
      <c r="AM566" s="352"/>
      <c r="AN566" s="352"/>
      <c r="AO566" s="352"/>
      <c r="AP566" s="352"/>
      <c r="AQ566" s="352"/>
      <c r="AR566" s="352"/>
      <c r="AS566" s="352"/>
      <c r="AT566" s="352"/>
      <c r="AU566" s="352"/>
      <c r="AV566" s="352"/>
      <c r="AW566" s="352"/>
      <c r="AX566" s="352"/>
      <c r="AY566" s="352"/>
      <c r="AZ566" s="352"/>
      <c r="BA566" s="354"/>
      <c r="BB566" s="430"/>
      <c r="BC566" s="354"/>
      <c r="BD566" s="354"/>
      <c r="BE566" s="354"/>
      <c r="BF566" s="354"/>
      <c r="BG566" s="354"/>
      <c r="BH566" s="354"/>
      <c r="BI566" s="354"/>
      <c r="BJ566" s="354"/>
      <c r="BK566" s="354"/>
      <c r="BL566" s="354"/>
      <c r="BM566" s="354"/>
      <c r="BN566" s="354"/>
      <c r="BO566" s="354"/>
      <c r="BP566" s="354"/>
      <c r="BQ566" s="354"/>
      <c r="BR566" s="354"/>
      <c r="BS566" s="354"/>
      <c r="BT566" s="354"/>
      <c r="BU566" s="354"/>
      <c r="BV566" s="354"/>
      <c r="BW566" s="354"/>
      <c r="BX566" s="355"/>
      <c r="BY566" s="355"/>
      <c r="BZ566" s="355"/>
      <c r="CA566" s="355"/>
      <c r="CB566" s="355"/>
      <c r="CC566" s="355"/>
      <c r="CD566" s="355"/>
      <c r="CE566" s="355"/>
      <c r="CF566" s="355"/>
      <c r="CG566" s="355"/>
      <c r="CH566" s="355"/>
      <c r="CI566" s="355"/>
      <c r="CJ566" s="355"/>
      <c r="CK566" s="355"/>
      <c r="CL566" s="355"/>
      <c r="CM566" s="355"/>
      <c r="CN566" s="355"/>
      <c r="CO566" s="355"/>
      <c r="CP566" s="355"/>
      <c r="CQ566" s="355"/>
      <c r="CR566" s="355"/>
      <c r="CS566" s="355"/>
      <c r="CT566" s="355"/>
      <c r="CU566" s="355"/>
      <c r="CV566" s="355"/>
      <c r="CW566" s="355"/>
      <c r="CX566" s="355"/>
      <c r="CY566" s="355"/>
      <c r="CZ566" s="355"/>
    </row>
    <row r="567" s="359" customFormat="true" ht="25.15" customHeight="true" x14ac:dyDescent="0.2">
      <c r="C567" s="1046" t="s">
        <v>354</v>
      </c>
      <c r="D567" s="1045"/>
      <c r="E567" s="721">
        <v>-2.7294311369825651E-3</v>
      </c>
      <c r="F567" s="615"/>
      <c r="G567" s="615"/>
      <c r="H567" s="1046" t="s">
        <v>325</v>
      </c>
      <c r="I567" s="1045"/>
      <c r="J567" s="722">
        <v>3.1799352141602323E-2</v>
      </c>
      <c r="K567" s="615"/>
      <c r="L567" s="615"/>
      <c r="M567" s="1046" t="s">
        <v>335</v>
      </c>
      <c r="N567" s="1045"/>
      <c r="O567" s="723">
        <v>-5.3366075209767012E-3</v>
      </c>
      <c r="P567" s="615"/>
      <c r="Q567" s="615"/>
      <c r="X567" s="352"/>
      <c r="Y567" s="352"/>
      <c r="Z567" s="352"/>
      <c r="AA567" s="352"/>
      <c r="AB567" s="352"/>
      <c r="AC567" s="352"/>
      <c r="AD567" s="352"/>
      <c r="AE567" s="352"/>
      <c r="AF567" s="352"/>
      <c r="AG567" s="352"/>
      <c r="AH567" s="352"/>
      <c r="AI567" s="352"/>
      <c r="AJ567" s="352"/>
      <c r="AK567" s="352"/>
      <c r="AL567" s="352"/>
      <c r="AM567" s="352"/>
      <c r="AN567" s="352"/>
      <c r="AO567" s="352"/>
      <c r="AP567" s="352"/>
      <c r="AQ567" s="352"/>
      <c r="AR567" s="352"/>
      <c r="AS567" s="352"/>
      <c r="AT567" s="352"/>
      <c r="AU567" s="352"/>
      <c r="AV567" s="352"/>
      <c r="AW567" s="352"/>
      <c r="AX567" s="352"/>
      <c r="AY567" s="352"/>
      <c r="AZ567" s="352"/>
      <c r="BA567" s="354"/>
      <c r="BB567" s="430"/>
      <c r="BC567" s="354"/>
      <c r="BD567" s="354"/>
      <c r="BE567" s="354"/>
      <c r="BF567" s="354"/>
      <c r="BG567" s="354"/>
      <c r="BH567" s="354"/>
      <c r="BI567" s="354"/>
      <c r="BJ567" s="354"/>
      <c r="BK567" s="354"/>
      <c r="BL567" s="354"/>
      <c r="BM567" s="354"/>
      <c r="BN567" s="354"/>
      <c r="BO567" s="354"/>
      <c r="BP567" s="354"/>
      <c r="BQ567" s="354"/>
      <c r="BR567" s="354"/>
      <c r="BS567" s="354"/>
      <c r="BT567" s="354"/>
      <c r="BU567" s="354"/>
      <c r="BV567" s="354"/>
      <c r="BW567" s="354"/>
      <c r="BX567" s="355"/>
      <c r="BY567" s="355"/>
      <c r="BZ567" s="355"/>
      <c r="CA567" s="355"/>
      <c r="CB567" s="355"/>
      <c r="CC567" s="355"/>
      <c r="CD567" s="355"/>
      <c r="CE567" s="355"/>
      <c r="CF567" s="355"/>
      <c r="CG567" s="355"/>
      <c r="CH567" s="355"/>
      <c r="CI567" s="355"/>
      <c r="CJ567" s="355"/>
      <c r="CK567" s="355"/>
      <c r="CL567" s="355"/>
      <c r="CM567" s="355"/>
      <c r="CN567" s="355"/>
      <c r="CO567" s="355"/>
      <c r="CP567" s="355"/>
      <c r="CQ567" s="355"/>
      <c r="CR567" s="355"/>
      <c r="CS567" s="355"/>
      <c r="CT567" s="355"/>
      <c r="CU567" s="355"/>
      <c r="CV567" s="355"/>
      <c r="CW567" s="355"/>
      <c r="CX567" s="355"/>
      <c r="CY567" s="355"/>
      <c r="CZ567" s="355"/>
    </row>
    <row r="568" s="359" customFormat="true" ht="25.15" customHeight="true" x14ac:dyDescent="0.2">
      <c r="C568" s="1046" t="s">
        <v>356</v>
      </c>
      <c r="D568" s="1045"/>
      <c r="E568" s="721">
        <v>-1.520238790596556E-4</v>
      </c>
      <c r="F568" s="615"/>
      <c r="G568" s="615"/>
      <c r="H568" s="1046" t="s">
        <v>324</v>
      </c>
      <c r="I568" s="1045"/>
      <c r="J568" s="722">
        <v>6.5743682366126918E-2</v>
      </c>
      <c r="K568" s="615"/>
      <c r="L568" s="615"/>
      <c r="M568" s="1046" t="s">
        <v>315</v>
      </c>
      <c r="N568" s="1045"/>
      <c r="O568" s="723">
        <v>0.10367429765524953</v>
      </c>
      <c r="P568" s="615"/>
      <c r="Q568" s="615"/>
      <c r="X568" s="352"/>
      <c r="Y568" s="352"/>
      <c r="Z568" s="352"/>
      <c r="AA568" s="352"/>
      <c r="AB568" s="352"/>
      <c r="AC568" s="352"/>
      <c r="AD568" s="352"/>
      <c r="AE568" s="352"/>
      <c r="AF568" s="352"/>
      <c r="AG568" s="352"/>
      <c r="AH568" s="352"/>
      <c r="AI568" s="352"/>
      <c r="AJ568" s="352"/>
      <c r="AK568" s="352"/>
      <c r="AL568" s="352"/>
      <c r="AM568" s="352"/>
      <c r="AN568" s="352"/>
      <c r="AO568" s="352"/>
      <c r="AP568" s="352"/>
      <c r="AQ568" s="352"/>
      <c r="AR568" s="352"/>
      <c r="AS568" s="352"/>
      <c r="AT568" s="352"/>
      <c r="AU568" s="352"/>
      <c r="AV568" s="352"/>
      <c r="AW568" s="352"/>
      <c r="AX568" s="352"/>
      <c r="AY568" s="352"/>
      <c r="AZ568" s="352"/>
      <c r="BA568" s="354"/>
      <c r="BB568" s="430"/>
      <c r="BC568" s="354"/>
      <c r="BD568" s="354"/>
      <c r="BE568" s="354"/>
      <c r="BF568" s="354"/>
      <c r="BG568" s="354"/>
      <c r="BH568" s="354"/>
      <c r="BI568" s="354"/>
      <c r="BJ568" s="354"/>
      <c r="BK568" s="354"/>
      <c r="BL568" s="354"/>
      <c r="BM568" s="354"/>
      <c r="BN568" s="354"/>
      <c r="BO568" s="354"/>
      <c r="BP568" s="354"/>
      <c r="BQ568" s="354"/>
      <c r="BR568" s="354"/>
      <c r="BS568" s="354"/>
      <c r="BT568" s="354"/>
      <c r="BU568" s="354"/>
      <c r="BV568" s="354"/>
      <c r="BW568" s="354"/>
      <c r="BX568" s="355"/>
      <c r="BY568" s="355"/>
      <c r="BZ568" s="355"/>
      <c r="CA568" s="355"/>
      <c r="CB568" s="355"/>
      <c r="CC568" s="355"/>
      <c r="CD568" s="355"/>
      <c r="CE568" s="355"/>
      <c r="CF568" s="355"/>
      <c r="CG568" s="355"/>
      <c r="CH568" s="355"/>
      <c r="CI568" s="355"/>
      <c r="CJ568" s="355"/>
      <c r="CK568" s="355"/>
      <c r="CL568" s="355"/>
      <c r="CM568" s="355"/>
      <c r="CN568" s="355"/>
      <c r="CO568" s="355"/>
      <c r="CP568" s="355"/>
      <c r="CQ568" s="355"/>
      <c r="CR568" s="355"/>
      <c r="CS568" s="355"/>
      <c r="CT568" s="355"/>
      <c r="CU568" s="355"/>
      <c r="CV568" s="355"/>
      <c r="CW568" s="355"/>
      <c r="CX568" s="355"/>
      <c r="CY568" s="355"/>
      <c r="CZ568" s="355"/>
    </row>
    <row r="569" s="359" customFormat="true" ht="25.15" customHeight="true" x14ac:dyDescent="0.2">
      <c r="C569" s="1046" t="s">
        <v>335</v>
      </c>
      <c r="D569" s="1045"/>
      <c r="E569" s="721">
        <v>-2.8049942673971334E-3</v>
      </c>
      <c r="F569" s="615"/>
      <c r="G569" s="615"/>
      <c r="H569" s="1046" t="s">
        <v>312</v>
      </c>
      <c r="I569" s="1045"/>
      <c r="J569" s="722">
        <v>4.8748158914973992E-2</v>
      </c>
      <c r="K569" s="615"/>
      <c r="L569" s="615"/>
      <c r="M569" s="1046" t="s">
        <v>338</v>
      </c>
      <c r="N569" s="1045"/>
      <c r="O569" s="723">
        <v>8.8825977367745345E-3</v>
      </c>
      <c r="P569" s="615"/>
      <c r="Q569" s="615"/>
      <c r="X569" s="352"/>
      <c r="Y569" s="352"/>
      <c r="Z569" s="352"/>
      <c r="AA569" s="352"/>
      <c r="AB569" s="352"/>
      <c r="AC569" s="352"/>
      <c r="AD569" s="352"/>
      <c r="AE569" s="352"/>
      <c r="AF569" s="352"/>
      <c r="AG569" s="352"/>
      <c r="AH569" s="352"/>
      <c r="AI569" s="352"/>
      <c r="AJ569" s="352"/>
      <c r="AK569" s="352"/>
      <c r="AL569" s="352"/>
      <c r="AM569" s="352"/>
      <c r="AN569" s="352"/>
      <c r="AO569" s="352"/>
      <c r="AP569" s="352"/>
      <c r="AQ569" s="352"/>
      <c r="AR569" s="352"/>
      <c r="AS569" s="352"/>
      <c r="AT569" s="352"/>
      <c r="AU569" s="352"/>
      <c r="AV569" s="352"/>
      <c r="AW569" s="352"/>
      <c r="AX569" s="352"/>
      <c r="AY569" s="352"/>
      <c r="AZ569" s="352"/>
      <c r="BA569" s="354"/>
      <c r="BB569" s="430"/>
      <c r="BC569" s="354"/>
      <c r="BD569" s="354"/>
      <c r="BE569" s="354"/>
      <c r="BF569" s="354"/>
      <c r="BG569" s="354"/>
      <c r="BH569" s="354"/>
      <c r="BI569" s="354"/>
      <c r="BJ569" s="354"/>
      <c r="BK569" s="354"/>
      <c r="BL569" s="354"/>
      <c r="BM569" s="354"/>
      <c r="BN569" s="354"/>
      <c r="BO569" s="354"/>
      <c r="BP569" s="354"/>
      <c r="BQ569" s="354"/>
      <c r="BR569" s="354"/>
      <c r="BS569" s="354"/>
      <c r="BT569" s="354"/>
      <c r="BU569" s="354"/>
      <c r="BV569" s="354"/>
      <c r="BW569" s="354"/>
      <c r="BX569" s="355"/>
      <c r="BY569" s="355"/>
      <c r="BZ569" s="355"/>
      <c r="CA569" s="355"/>
      <c r="CB569" s="355"/>
      <c r="CC569" s="355"/>
      <c r="CD569" s="355"/>
      <c r="CE569" s="355"/>
      <c r="CF569" s="355"/>
      <c r="CG569" s="355"/>
      <c r="CH569" s="355"/>
      <c r="CI569" s="355"/>
      <c r="CJ569" s="355"/>
      <c r="CK569" s="355"/>
      <c r="CL569" s="355"/>
      <c r="CM569" s="355"/>
      <c r="CN569" s="355"/>
      <c r="CO569" s="355"/>
      <c r="CP569" s="355"/>
      <c r="CQ569" s="355"/>
      <c r="CR569" s="355"/>
      <c r="CS569" s="355"/>
      <c r="CT569" s="355"/>
      <c r="CU569" s="355"/>
      <c r="CV569" s="355"/>
      <c r="CW569" s="355"/>
      <c r="CX569" s="355"/>
      <c r="CY569" s="355"/>
      <c r="CZ569" s="355"/>
    </row>
    <row r="570" s="359" customFormat="true" ht="25.15" customHeight="true" x14ac:dyDescent="0.2">
      <c r="C570" s="1046" t="s">
        <v>315</v>
      </c>
      <c r="D570" s="1045"/>
      <c r="E570" s="721">
        <v>7.9088561496733226E-2</v>
      </c>
      <c r="F570" s="615"/>
      <c r="G570" s="615"/>
      <c r="H570" s="1046" t="s">
        <v>339</v>
      </c>
      <c r="I570" s="1045"/>
      <c r="J570" s="722">
        <v>1.0216872398111657E-2</v>
      </c>
      <c r="K570" s="615"/>
      <c r="L570" s="615"/>
      <c r="M570" s="1046" t="s">
        <v>332</v>
      </c>
      <c r="N570" s="1045"/>
      <c r="O570" s="723">
        <v>3.5231239890484635E-2</v>
      </c>
      <c r="P570" s="615"/>
      <c r="Q570" s="615"/>
      <c r="X570" s="352"/>
      <c r="Y570" s="352"/>
      <c r="Z570" s="352"/>
      <c r="AA570" s="352"/>
      <c r="AB570" s="352"/>
      <c r="AC570" s="352"/>
      <c r="AD570" s="352"/>
      <c r="AE570" s="352"/>
      <c r="AF570" s="352"/>
      <c r="AG570" s="352"/>
      <c r="AH570" s="352"/>
      <c r="AI570" s="352"/>
      <c r="AJ570" s="352"/>
      <c r="AK570" s="352"/>
      <c r="AL570" s="352"/>
      <c r="AM570" s="352"/>
      <c r="AN570" s="352"/>
      <c r="AO570" s="352"/>
      <c r="AP570" s="352"/>
      <c r="AQ570" s="352"/>
      <c r="AR570" s="352"/>
      <c r="AS570" s="352"/>
      <c r="AT570" s="352"/>
      <c r="AU570" s="352"/>
      <c r="AV570" s="352"/>
      <c r="AW570" s="352"/>
      <c r="AX570" s="352"/>
      <c r="AY570" s="352"/>
      <c r="AZ570" s="352"/>
      <c r="BA570" s="354"/>
      <c r="BB570" s="430"/>
      <c r="BC570" s="354"/>
      <c r="BD570" s="354"/>
      <c r="BE570" s="354"/>
      <c r="BF570" s="354"/>
      <c r="BG570" s="354"/>
      <c r="BH570" s="354"/>
      <c r="BI570" s="354"/>
      <c r="BJ570" s="354"/>
      <c r="BK570" s="354"/>
      <c r="BL570" s="354"/>
      <c r="BM570" s="354"/>
      <c r="BN570" s="354"/>
      <c r="BO570" s="354"/>
      <c r="BP570" s="354"/>
      <c r="BQ570" s="354"/>
      <c r="BR570" s="354"/>
      <c r="BS570" s="354"/>
      <c r="BT570" s="354"/>
      <c r="BU570" s="354"/>
      <c r="BV570" s="354"/>
      <c r="BW570" s="354"/>
      <c r="BX570" s="355"/>
      <c r="BY570" s="355"/>
      <c r="BZ570" s="355"/>
      <c r="CA570" s="355"/>
      <c r="CB570" s="355"/>
      <c r="CC570" s="355"/>
      <c r="CD570" s="355"/>
      <c r="CE570" s="355"/>
      <c r="CF570" s="355"/>
      <c r="CG570" s="355"/>
      <c r="CH570" s="355"/>
      <c r="CI570" s="355"/>
      <c r="CJ570" s="355"/>
      <c r="CK570" s="355"/>
      <c r="CL570" s="355"/>
      <c r="CM570" s="355"/>
      <c r="CN570" s="355"/>
      <c r="CO570" s="355"/>
      <c r="CP570" s="355"/>
      <c r="CQ570" s="355"/>
      <c r="CR570" s="355"/>
      <c r="CS570" s="355"/>
      <c r="CT570" s="355"/>
      <c r="CU570" s="355"/>
      <c r="CV570" s="355"/>
      <c r="CW570" s="355"/>
      <c r="CX570" s="355"/>
      <c r="CY570" s="355"/>
      <c r="CZ570" s="355"/>
    </row>
    <row r="571" s="359" customFormat="true" ht="25.15" customHeight="true" x14ac:dyDescent="0.2">
      <c r="C571" s="1046" t="s">
        <v>360</v>
      </c>
      <c r="D571" s="1045"/>
      <c r="E571" s="721">
        <v>6.1178338021895839E-4</v>
      </c>
      <c r="F571" s="615"/>
      <c r="G571" s="615"/>
      <c r="H571" s="1046" t="s">
        <v>355</v>
      </c>
      <c r="I571" s="1045"/>
      <c r="J571" s="722">
        <v>-1.4718757469320575E-3</v>
      </c>
      <c r="K571" s="615"/>
      <c r="L571" s="615"/>
      <c r="M571" s="1046" t="s">
        <v>326</v>
      </c>
      <c r="N571" s="1045"/>
      <c r="O571" s="723">
        <v>4.0560876586605094E-2</v>
      </c>
      <c r="P571" s="615"/>
      <c r="Q571" s="615"/>
      <c r="X571" s="352"/>
      <c r="Y571" s="352"/>
      <c r="Z571" s="352"/>
      <c r="AA571" s="352"/>
      <c r="AB571" s="352"/>
      <c r="AC571" s="352"/>
      <c r="AD571" s="352"/>
      <c r="AE571" s="352"/>
      <c r="AF571" s="352"/>
      <c r="AG571" s="352"/>
      <c r="AH571" s="352"/>
      <c r="AI571" s="352"/>
      <c r="AJ571" s="352"/>
      <c r="AK571" s="352"/>
      <c r="AL571" s="352"/>
      <c r="AM571" s="352"/>
      <c r="AN571" s="352"/>
      <c r="AO571" s="352"/>
      <c r="AP571" s="352"/>
      <c r="AQ571" s="352"/>
      <c r="AR571" s="352"/>
      <c r="AS571" s="352"/>
      <c r="AT571" s="352"/>
      <c r="AU571" s="352"/>
      <c r="AV571" s="352"/>
      <c r="AW571" s="352"/>
      <c r="AX571" s="352"/>
      <c r="AY571" s="352"/>
      <c r="AZ571" s="352"/>
      <c r="BA571" s="354"/>
      <c r="BB571" s="430"/>
      <c r="BC571" s="354"/>
      <c r="BD571" s="354"/>
      <c r="BE571" s="354"/>
      <c r="BF571" s="354"/>
      <c r="BG571" s="354"/>
      <c r="BH571" s="354"/>
      <c r="BI571" s="354"/>
      <c r="BJ571" s="354"/>
      <c r="BK571" s="354"/>
      <c r="BL571" s="354"/>
      <c r="BM571" s="354"/>
      <c r="BN571" s="354"/>
      <c r="BO571" s="354"/>
      <c r="BP571" s="354"/>
      <c r="BQ571" s="354"/>
      <c r="BR571" s="354"/>
      <c r="BS571" s="354"/>
      <c r="BT571" s="354"/>
      <c r="BU571" s="354"/>
      <c r="BV571" s="354"/>
      <c r="BW571" s="354"/>
      <c r="BX571" s="355"/>
      <c r="BY571" s="355"/>
      <c r="BZ571" s="355"/>
      <c r="CA571" s="355"/>
      <c r="CB571" s="355"/>
      <c r="CC571" s="355"/>
      <c r="CD571" s="355"/>
      <c r="CE571" s="355"/>
      <c r="CF571" s="355"/>
      <c r="CG571" s="355"/>
      <c r="CH571" s="355"/>
      <c r="CI571" s="355"/>
      <c r="CJ571" s="355"/>
      <c r="CK571" s="355"/>
      <c r="CL571" s="355"/>
      <c r="CM571" s="355"/>
      <c r="CN571" s="355"/>
      <c r="CO571" s="355"/>
      <c r="CP571" s="355"/>
      <c r="CQ571" s="355"/>
      <c r="CR571" s="355"/>
      <c r="CS571" s="355"/>
      <c r="CT571" s="355"/>
      <c r="CU571" s="355"/>
      <c r="CV571" s="355"/>
      <c r="CW571" s="355"/>
      <c r="CX571" s="355"/>
      <c r="CY571" s="355"/>
      <c r="CZ571" s="355"/>
    </row>
    <row r="572" s="359" customFormat="true" ht="25.15" customHeight="true" x14ac:dyDescent="0.2">
      <c r="C572" s="1046" t="s">
        <v>352</v>
      </c>
      <c r="D572" s="1045"/>
      <c r="E572" s="721">
        <v>-1.7969871857322771E-3</v>
      </c>
      <c r="F572" s="615"/>
      <c r="G572" s="615"/>
      <c r="H572" s="1046" t="s">
        <v>308</v>
      </c>
      <c r="I572" s="1045"/>
      <c r="J572" s="722">
        <v>-0.10822191418633008</v>
      </c>
      <c r="K572" s="615"/>
      <c r="L572" s="615"/>
      <c r="M572" s="1046" t="s">
        <v>311</v>
      </c>
      <c r="N572" s="1045"/>
      <c r="O572" s="723">
        <v>8.7911819645258432E-2</v>
      </c>
      <c r="P572" s="615"/>
      <c r="Q572" s="615"/>
      <c r="X572" s="352"/>
      <c r="Y572" s="352"/>
      <c r="Z572" s="352"/>
      <c r="AA572" s="352"/>
      <c r="AB572" s="352"/>
      <c r="AC572" s="352"/>
      <c r="AD572" s="352"/>
      <c r="AE572" s="352"/>
      <c r="AF572" s="352"/>
      <c r="AG572" s="352"/>
      <c r="AH572" s="352"/>
      <c r="AI572" s="352"/>
      <c r="AJ572" s="352"/>
      <c r="AK572" s="352"/>
      <c r="AL572" s="352"/>
      <c r="AM572" s="352"/>
      <c r="AN572" s="352"/>
      <c r="AO572" s="352"/>
      <c r="AP572" s="352"/>
      <c r="AQ572" s="352"/>
      <c r="AR572" s="352"/>
      <c r="AS572" s="352"/>
      <c r="AT572" s="352"/>
      <c r="AU572" s="352"/>
      <c r="AV572" s="352"/>
      <c r="AW572" s="352"/>
      <c r="AX572" s="352"/>
      <c r="AY572" s="352"/>
      <c r="AZ572" s="352"/>
      <c r="BA572" s="354"/>
      <c r="BB572" s="430"/>
      <c r="BC572" s="354"/>
      <c r="BD572" s="354"/>
      <c r="BE572" s="354"/>
      <c r="BF572" s="354"/>
      <c r="BG572" s="354"/>
      <c r="BH572" s="354"/>
      <c r="BI572" s="354"/>
      <c r="BJ572" s="354"/>
      <c r="BK572" s="354"/>
      <c r="BL572" s="354"/>
      <c r="BM572" s="354"/>
      <c r="BN572" s="354"/>
      <c r="BO572" s="354"/>
      <c r="BP572" s="354"/>
      <c r="BQ572" s="354"/>
      <c r="BR572" s="354"/>
      <c r="BS572" s="354"/>
      <c r="BT572" s="354"/>
      <c r="BU572" s="354"/>
      <c r="BV572" s="354"/>
      <c r="BW572" s="354"/>
      <c r="BX572" s="355"/>
      <c r="BY572" s="355"/>
      <c r="BZ572" s="355"/>
      <c r="CA572" s="355"/>
      <c r="CB572" s="355"/>
      <c r="CC572" s="355"/>
      <c r="CD572" s="355"/>
      <c r="CE572" s="355"/>
      <c r="CF572" s="355"/>
      <c r="CG572" s="355"/>
      <c r="CH572" s="355"/>
      <c r="CI572" s="355"/>
      <c r="CJ572" s="355"/>
      <c r="CK572" s="355"/>
      <c r="CL572" s="355"/>
      <c r="CM572" s="355"/>
      <c r="CN572" s="355"/>
      <c r="CO572" s="355"/>
      <c r="CP572" s="355"/>
      <c r="CQ572" s="355"/>
      <c r="CR572" s="355"/>
      <c r="CS572" s="355"/>
      <c r="CT572" s="355"/>
      <c r="CU572" s="355"/>
      <c r="CV572" s="355"/>
      <c r="CW572" s="355"/>
      <c r="CX572" s="355"/>
      <c r="CY572" s="355"/>
      <c r="CZ572" s="355"/>
    </row>
    <row r="573" s="359" customFormat="true" ht="25.15" customHeight="true" x14ac:dyDescent="0.2">
      <c r="C573" s="1046" t="s">
        <v>338</v>
      </c>
      <c r="D573" s="1045"/>
      <c r="E573" s="721">
        <v>1.1448141355882799E-2</v>
      </c>
      <c r="F573" s="615"/>
      <c r="G573" s="615"/>
      <c r="H573" s="1046" t="s">
        <v>340</v>
      </c>
      <c r="I573" s="1045"/>
      <c r="J573" s="722">
        <v>-1.2458653182505832E-2</v>
      </c>
      <c r="K573" s="615"/>
      <c r="L573" s="615"/>
      <c r="M573" s="1046" t="s">
        <v>309</v>
      </c>
      <c r="N573" s="1045"/>
      <c r="O573" s="723">
        <v>-8.4881937584744022E-2</v>
      </c>
      <c r="P573" s="615"/>
      <c r="Q573" s="615"/>
      <c r="X573" s="352"/>
      <c r="Y573" s="352"/>
      <c r="Z573" s="352"/>
      <c r="AA573" s="352"/>
      <c r="AB573" s="352"/>
      <c r="AC573" s="352"/>
      <c r="AD573" s="352"/>
      <c r="AE573" s="352"/>
      <c r="AF573" s="352"/>
      <c r="AG573" s="352"/>
      <c r="AH573" s="352"/>
      <c r="AI573" s="352"/>
      <c r="AJ573" s="352"/>
      <c r="AK573" s="352"/>
      <c r="AL573" s="352"/>
      <c r="AM573" s="352"/>
      <c r="AN573" s="352"/>
      <c r="AO573" s="352"/>
      <c r="AP573" s="352"/>
      <c r="AQ573" s="352"/>
      <c r="AR573" s="352"/>
      <c r="AS573" s="352"/>
      <c r="AT573" s="352"/>
      <c r="AU573" s="352"/>
      <c r="AV573" s="352"/>
      <c r="AW573" s="352"/>
      <c r="AX573" s="352"/>
      <c r="AY573" s="352"/>
      <c r="AZ573" s="352"/>
      <c r="BA573" s="354"/>
      <c r="BB573" s="430"/>
      <c r="BC573" s="354"/>
      <c r="BD573" s="354"/>
      <c r="BE573" s="354"/>
      <c r="BF573" s="354"/>
      <c r="BG573" s="354"/>
      <c r="BH573" s="354"/>
      <c r="BI573" s="354"/>
      <c r="BJ573" s="354"/>
      <c r="BK573" s="354"/>
      <c r="BL573" s="354"/>
      <c r="BM573" s="354"/>
      <c r="BN573" s="354"/>
      <c r="BO573" s="354"/>
      <c r="BP573" s="354"/>
      <c r="BQ573" s="354"/>
      <c r="BR573" s="354"/>
      <c r="BS573" s="354"/>
      <c r="BT573" s="354"/>
      <c r="BU573" s="354"/>
      <c r="BV573" s="354"/>
      <c r="BW573" s="354"/>
      <c r="BX573" s="355"/>
      <c r="BY573" s="355"/>
      <c r="BZ573" s="355"/>
      <c r="CA573" s="355"/>
      <c r="CB573" s="355"/>
      <c r="CC573" s="355"/>
      <c r="CD573" s="355"/>
      <c r="CE573" s="355"/>
      <c r="CF573" s="355"/>
      <c r="CG573" s="355"/>
      <c r="CH573" s="355"/>
      <c r="CI573" s="355"/>
      <c r="CJ573" s="355"/>
      <c r="CK573" s="355"/>
      <c r="CL573" s="355"/>
      <c r="CM573" s="355"/>
      <c r="CN573" s="355"/>
      <c r="CO573" s="355"/>
      <c r="CP573" s="355"/>
      <c r="CQ573" s="355"/>
      <c r="CR573" s="355"/>
      <c r="CS573" s="355"/>
      <c r="CT573" s="355"/>
      <c r="CU573" s="355"/>
      <c r="CV573" s="355"/>
      <c r="CW573" s="355"/>
      <c r="CX573" s="355"/>
      <c r="CY573" s="355"/>
      <c r="CZ573" s="355"/>
    </row>
    <row r="574" s="359" customFormat="true" ht="25.15" customHeight="true" x14ac:dyDescent="0.2">
      <c r="C574" s="1046" t="s">
        <v>332</v>
      </c>
      <c r="D574" s="1045"/>
      <c r="E574" s="721">
        <v>1.8674687759415831E-2</v>
      </c>
      <c r="F574" s="615"/>
      <c r="G574" s="615"/>
      <c r="H574" s="1046" t="s">
        <v>337</v>
      </c>
      <c r="I574" s="1045"/>
      <c r="J574" s="722">
        <v>-1.8571126638890538E-2</v>
      </c>
      <c r="K574" s="615"/>
      <c r="L574" s="615"/>
      <c r="M574" s="1046" t="s">
        <v>351</v>
      </c>
      <c r="N574" s="1045"/>
      <c r="O574" s="724">
        <v>-1.7084766544364603E-3</v>
      </c>
      <c r="P574" s="615"/>
      <c r="Q574" s="615"/>
      <c r="X574" s="352"/>
      <c r="Y574" s="352"/>
      <c r="Z574" s="352"/>
      <c r="AA574" s="352"/>
      <c r="AB574" s="352"/>
      <c r="AC574" s="352"/>
      <c r="AD574" s="352"/>
      <c r="AE574" s="352"/>
      <c r="AF574" s="352"/>
      <c r="AG574" s="352"/>
      <c r="AH574" s="352"/>
      <c r="AI574" s="352"/>
      <c r="AJ574" s="352"/>
      <c r="AK574" s="352"/>
      <c r="AL574" s="352"/>
      <c r="AM574" s="352"/>
      <c r="AN574" s="352"/>
      <c r="AO574" s="352"/>
      <c r="AP574" s="352"/>
      <c r="AQ574" s="352"/>
      <c r="AR574" s="352"/>
      <c r="AS574" s="352"/>
      <c r="AT574" s="352"/>
      <c r="AU574" s="352"/>
      <c r="AV574" s="352"/>
      <c r="AW574" s="352"/>
      <c r="AX574" s="352"/>
      <c r="AY574" s="352"/>
      <c r="AZ574" s="352"/>
      <c r="BA574" s="354"/>
      <c r="BB574" s="430"/>
      <c r="BC574" s="354"/>
      <c r="BD574" s="354"/>
      <c r="BE574" s="354"/>
      <c r="BF574" s="354"/>
      <c r="BG574" s="354"/>
      <c r="BH574" s="354"/>
      <c r="BI574" s="354"/>
      <c r="BJ574" s="354"/>
      <c r="BK574" s="354"/>
      <c r="BL574" s="354"/>
      <c r="BM574" s="354"/>
      <c r="BN574" s="354"/>
      <c r="BO574" s="354"/>
      <c r="BP574" s="354"/>
      <c r="BQ574" s="354"/>
      <c r="BR574" s="354"/>
      <c r="BS574" s="354"/>
      <c r="BT574" s="354"/>
      <c r="BU574" s="354"/>
      <c r="BV574" s="354"/>
      <c r="BW574" s="354"/>
      <c r="BX574" s="355"/>
      <c r="BY574" s="355"/>
      <c r="BZ574" s="355"/>
      <c r="CA574" s="355"/>
      <c r="CB574" s="355"/>
      <c r="CC574" s="355"/>
      <c r="CD574" s="355"/>
      <c r="CE574" s="355"/>
      <c r="CF574" s="355"/>
      <c r="CG574" s="355"/>
      <c r="CH574" s="355"/>
      <c r="CI574" s="355"/>
      <c r="CJ574" s="355"/>
      <c r="CK574" s="355"/>
      <c r="CL574" s="355"/>
      <c r="CM574" s="355"/>
      <c r="CN574" s="355"/>
      <c r="CO574" s="355"/>
      <c r="CP574" s="355"/>
      <c r="CQ574" s="355"/>
      <c r="CR574" s="355"/>
      <c r="CS574" s="355"/>
      <c r="CT574" s="355"/>
      <c r="CU574" s="355"/>
      <c r="CV574" s="355"/>
      <c r="CW574" s="355"/>
      <c r="CX574" s="355"/>
      <c r="CY574" s="355"/>
      <c r="CZ574" s="355"/>
    </row>
    <row r="575" s="359" customFormat="true" ht="25.15" customHeight="true" x14ac:dyDescent="0.2">
      <c r="C575" s="1046" t="s">
        <v>342</v>
      </c>
      <c r="D575" s="1045"/>
      <c r="E575" s="721">
        <v>7.9723110141063994E-3</v>
      </c>
      <c r="F575" s="615"/>
      <c r="G575" s="615"/>
      <c r="H575" s="1046" t="s">
        <v>328</v>
      </c>
      <c r="I575" s="1045"/>
      <c r="J575" s="722">
        <v>-1.3725504391546127E-2</v>
      </c>
      <c r="K575" s="615"/>
      <c r="L575" s="615"/>
      <c r="M575" s="1044"/>
      <c r="N575" s="1045"/>
      <c r="O575" s="631"/>
      <c r="P575" s="615"/>
      <c r="Q575" s="615"/>
      <c r="X575" s="352"/>
      <c r="Y575" s="352"/>
      <c r="Z575" s="352"/>
      <c r="AA575" s="352"/>
      <c r="AB575" s="352"/>
      <c r="AC575" s="352"/>
      <c r="AD575" s="352"/>
      <c r="AE575" s="352"/>
      <c r="AF575" s="352"/>
      <c r="AG575" s="352"/>
      <c r="AH575" s="352"/>
      <c r="AI575" s="352"/>
      <c r="AJ575" s="352"/>
      <c r="AK575" s="352"/>
      <c r="AL575" s="352"/>
      <c r="AM575" s="352"/>
      <c r="AN575" s="352"/>
      <c r="AO575" s="352"/>
      <c r="AP575" s="352"/>
      <c r="AQ575" s="352"/>
      <c r="AR575" s="352"/>
      <c r="AS575" s="352"/>
      <c r="AT575" s="352"/>
      <c r="AU575" s="352"/>
      <c r="AV575" s="352"/>
      <c r="AW575" s="352"/>
      <c r="AX575" s="352"/>
      <c r="AY575" s="352"/>
      <c r="AZ575" s="352"/>
      <c r="BA575" s="354"/>
      <c r="BB575" s="430"/>
      <c r="BC575" s="354"/>
      <c r="BD575" s="354"/>
      <c r="BE575" s="354"/>
      <c r="BF575" s="354"/>
      <c r="BG575" s="354"/>
      <c r="BH575" s="354"/>
      <c r="BI575" s="354"/>
      <c r="BJ575" s="354"/>
      <c r="BK575" s="354"/>
      <c r="BL575" s="354"/>
      <c r="BM575" s="354"/>
      <c r="BN575" s="354"/>
      <c r="BO575" s="354"/>
      <c r="BP575" s="354"/>
      <c r="BQ575" s="354"/>
      <c r="BR575" s="354"/>
      <c r="BS575" s="354"/>
      <c r="BT575" s="354"/>
      <c r="BU575" s="354"/>
      <c r="BV575" s="354"/>
      <c r="BW575" s="354"/>
      <c r="BX575" s="355"/>
      <c r="BY575" s="355"/>
      <c r="BZ575" s="355"/>
      <c r="CA575" s="355"/>
      <c r="CB575" s="355"/>
      <c r="CC575" s="355"/>
      <c r="CD575" s="355"/>
      <c r="CE575" s="355"/>
      <c r="CF575" s="355"/>
      <c r="CG575" s="355"/>
      <c r="CH575" s="355"/>
      <c r="CI575" s="355"/>
      <c r="CJ575" s="355"/>
      <c r="CK575" s="355"/>
      <c r="CL575" s="355"/>
      <c r="CM575" s="355"/>
      <c r="CN575" s="355"/>
      <c r="CO575" s="355"/>
      <c r="CP575" s="355"/>
      <c r="CQ575" s="355"/>
      <c r="CR575" s="355"/>
      <c r="CS575" s="355"/>
      <c r="CT575" s="355"/>
      <c r="CU575" s="355"/>
      <c r="CV575" s="355"/>
      <c r="CW575" s="355"/>
      <c r="CX575" s="355"/>
      <c r="CY575" s="355"/>
      <c r="CZ575" s="355"/>
    </row>
    <row r="576" s="359" customFormat="true" ht="25.15" customHeight="true" x14ac:dyDescent="0.2">
      <c r="C576" s="1046" t="s">
        <v>333</v>
      </c>
      <c r="D576" s="1045"/>
      <c r="E576" s="721">
        <v>1.4419700672700063E-2</v>
      </c>
      <c r="F576" s="615"/>
      <c r="G576" s="615"/>
      <c r="H576" s="1046" t="s">
        <v>346</v>
      </c>
      <c r="I576" s="1045"/>
      <c r="J576" s="722">
        <v>6.5422824280291555E-3</v>
      </c>
      <c r="K576" s="615"/>
      <c r="L576" s="615"/>
      <c r="M576" s="1044"/>
      <c r="N576" s="1045"/>
      <c r="O576" s="615"/>
      <c r="P576" s="615"/>
      <c r="Q576" s="615"/>
      <c r="X576" s="352"/>
      <c r="Y576" s="352"/>
      <c r="Z576" s="352"/>
      <c r="AA576" s="352"/>
      <c r="AB576" s="352"/>
      <c r="AC576" s="352"/>
      <c r="AD576" s="352"/>
      <c r="AE576" s="352"/>
      <c r="AF576" s="352"/>
      <c r="AG576" s="352"/>
      <c r="AH576" s="352"/>
      <c r="AI576" s="352"/>
      <c r="AJ576" s="352"/>
      <c r="AK576" s="352"/>
      <c r="AL576" s="352"/>
      <c r="AM576" s="352"/>
      <c r="AN576" s="352"/>
      <c r="AO576" s="352"/>
      <c r="AP576" s="352"/>
      <c r="AQ576" s="352"/>
      <c r="AR576" s="352"/>
      <c r="AS576" s="352"/>
      <c r="AT576" s="352"/>
      <c r="AU576" s="352"/>
      <c r="AV576" s="352"/>
      <c r="AW576" s="352"/>
      <c r="AX576" s="352"/>
      <c r="AY576" s="352"/>
      <c r="AZ576" s="352"/>
      <c r="BA576" s="354"/>
      <c r="BB576" s="430"/>
      <c r="BC576" s="354"/>
      <c r="BD576" s="354"/>
      <c r="BE576" s="354"/>
      <c r="BF576" s="354"/>
      <c r="BG576" s="354"/>
      <c r="BH576" s="354"/>
      <c r="BI576" s="354"/>
      <c r="BJ576" s="354"/>
      <c r="BK576" s="354"/>
      <c r="BL576" s="354"/>
      <c r="BM576" s="354"/>
      <c r="BN576" s="354"/>
      <c r="BO576" s="354"/>
      <c r="BP576" s="354"/>
      <c r="BQ576" s="354"/>
      <c r="BR576" s="354"/>
      <c r="BS576" s="354"/>
      <c r="BT576" s="354"/>
      <c r="BU576" s="354"/>
      <c r="BV576" s="354"/>
      <c r="BW576" s="354"/>
      <c r="BX576" s="355"/>
      <c r="BY576" s="355"/>
      <c r="BZ576" s="355"/>
      <c r="CA576" s="355"/>
      <c r="CB576" s="355"/>
      <c r="CC576" s="355"/>
      <c r="CD576" s="355"/>
      <c r="CE576" s="355"/>
      <c r="CF576" s="355"/>
      <c r="CG576" s="355"/>
      <c r="CH576" s="355"/>
      <c r="CI576" s="355"/>
      <c r="CJ576" s="355"/>
      <c r="CK576" s="355"/>
      <c r="CL576" s="355"/>
      <c r="CM576" s="355"/>
      <c r="CN576" s="355"/>
      <c r="CO576" s="355"/>
      <c r="CP576" s="355"/>
      <c r="CQ576" s="355"/>
      <c r="CR576" s="355"/>
      <c r="CS576" s="355"/>
      <c r="CT576" s="355"/>
      <c r="CU576" s="355"/>
      <c r="CV576" s="355"/>
      <c r="CW576" s="355"/>
      <c r="CX576" s="355"/>
      <c r="CY576" s="355"/>
      <c r="CZ576" s="355"/>
    </row>
    <row r="577" s="359" customFormat="true" ht="25.15" customHeight="true" x14ac:dyDescent="0.2">
      <c r="C577" s="1046" t="s">
        <v>326</v>
      </c>
      <c r="D577" s="1045"/>
      <c r="E577" s="721">
        <v>1.0612628593844139E-2</v>
      </c>
      <c r="F577" s="615"/>
      <c r="G577" s="615"/>
      <c r="H577" s="1046" t="s">
        <v>359</v>
      </c>
      <c r="I577" s="1045"/>
      <c r="J577" s="722">
        <v>-2.0862519784468577E-3</v>
      </c>
      <c r="K577" s="615"/>
      <c r="L577" s="615"/>
      <c r="M577" s="1047" t="s">
        <v>256</v>
      </c>
      <c r="N577" s="1045"/>
      <c r="O577" s="1045"/>
      <c r="P577" s="615"/>
      <c r="Q577" s="615"/>
      <c r="X577" s="352"/>
      <c r="Y577" s="352"/>
      <c r="Z577" s="352"/>
      <c r="AA577" s="352"/>
      <c r="AB577" s="352"/>
      <c r="AC577" s="352"/>
      <c r="AD577" s="352"/>
      <c r="AE577" s="352"/>
      <c r="AF577" s="352"/>
      <c r="AG577" s="352"/>
      <c r="AH577" s="352"/>
      <c r="AI577" s="352"/>
      <c r="AJ577" s="352"/>
      <c r="AK577" s="352"/>
      <c r="AL577" s="352"/>
      <c r="AM577" s="352"/>
      <c r="AN577" s="352"/>
      <c r="AO577" s="352"/>
      <c r="AP577" s="352"/>
      <c r="AQ577" s="352"/>
      <c r="AR577" s="352"/>
      <c r="AS577" s="352"/>
      <c r="AT577" s="352"/>
      <c r="AU577" s="352"/>
      <c r="AV577" s="352"/>
      <c r="AW577" s="352"/>
      <c r="AX577" s="352"/>
      <c r="AY577" s="352"/>
      <c r="AZ577" s="352"/>
      <c r="BA577" s="354"/>
      <c r="BB577" s="430"/>
      <c r="BC577" s="354"/>
      <c r="BD577" s="354"/>
      <c r="BE577" s="354"/>
      <c r="BF577" s="354"/>
      <c r="BG577" s="354"/>
      <c r="BH577" s="354"/>
      <c r="BI577" s="354"/>
      <c r="BJ577" s="354"/>
      <c r="BK577" s="354"/>
      <c r="BL577" s="354"/>
      <c r="BM577" s="354"/>
      <c r="BN577" s="354"/>
      <c r="BO577" s="354"/>
      <c r="BP577" s="354"/>
      <c r="BQ577" s="354"/>
      <c r="BR577" s="354"/>
      <c r="BS577" s="354"/>
      <c r="BT577" s="354"/>
      <c r="BU577" s="354"/>
      <c r="BV577" s="354"/>
      <c r="BW577" s="354"/>
      <c r="BX577" s="355"/>
      <c r="BY577" s="355"/>
      <c r="BZ577" s="355"/>
      <c r="CA577" s="355"/>
      <c r="CB577" s="355"/>
      <c r="CC577" s="355"/>
      <c r="CD577" s="355"/>
      <c r="CE577" s="355"/>
      <c r="CF577" s="355"/>
      <c r="CG577" s="355"/>
      <c r="CH577" s="355"/>
      <c r="CI577" s="355"/>
      <c r="CJ577" s="355"/>
      <c r="CK577" s="355"/>
      <c r="CL577" s="355"/>
      <c r="CM577" s="355"/>
      <c r="CN577" s="355"/>
      <c r="CO577" s="355"/>
      <c r="CP577" s="355"/>
      <c r="CQ577" s="355"/>
      <c r="CR577" s="355"/>
      <c r="CS577" s="355"/>
      <c r="CT577" s="355"/>
      <c r="CU577" s="355"/>
      <c r="CV577" s="355"/>
      <c r="CW577" s="355"/>
      <c r="CX577" s="355"/>
      <c r="CY577" s="355"/>
      <c r="CZ577" s="355"/>
    </row>
    <row r="578" s="359" customFormat="true" ht="25.15" customHeight="true" x14ac:dyDescent="0.2">
      <c r="C578" s="1046" t="s">
        <v>311</v>
      </c>
      <c r="D578" s="1045"/>
      <c r="E578" s="721">
        <v>9.8068006789484977E-2</v>
      </c>
      <c r="F578" s="615"/>
      <c r="G578" s="615"/>
      <c r="H578" s="1046" t="s">
        <v>358</v>
      </c>
      <c r="I578" s="1045"/>
      <c r="J578" s="722">
        <v>3.1547516775753189E-4</v>
      </c>
      <c r="K578" s="615"/>
      <c r="L578" s="615"/>
      <c r="M578" s="1048" t="s">
        <v>206</v>
      </c>
      <c r="N578" s="1045"/>
      <c r="O578" s="743" t="s">
        <v>207</v>
      </c>
      <c r="P578" s="615"/>
      <c r="Q578" s="615"/>
      <c r="X578" s="352"/>
      <c r="Y578" s="352"/>
      <c r="Z578" s="352"/>
      <c r="AA578" s="352"/>
      <c r="AB578" s="352"/>
      <c r="AC578" s="352"/>
      <c r="AD578" s="352"/>
      <c r="AE578" s="352"/>
      <c r="AF578" s="352"/>
      <c r="AG578" s="352"/>
      <c r="AH578" s="352"/>
      <c r="AI578" s="352"/>
      <c r="AJ578" s="352"/>
      <c r="AK578" s="352"/>
      <c r="AL578" s="352"/>
      <c r="AM578" s="352"/>
      <c r="AN578" s="352"/>
      <c r="AO578" s="352"/>
      <c r="AP578" s="352"/>
      <c r="AQ578" s="352"/>
      <c r="AR578" s="352"/>
      <c r="AS578" s="352"/>
      <c r="AT578" s="352"/>
      <c r="AU578" s="352"/>
      <c r="AV578" s="352"/>
      <c r="AW578" s="352"/>
      <c r="AX578" s="352"/>
      <c r="AY578" s="352"/>
      <c r="AZ578" s="352"/>
      <c r="BA578" s="354"/>
      <c r="BB578" s="430"/>
      <c r="BC578" s="354"/>
      <c r="BD578" s="354"/>
      <c r="BE578" s="354"/>
      <c r="BF578" s="354"/>
      <c r="BG578" s="354"/>
      <c r="BH578" s="354"/>
      <c r="BI578" s="354"/>
      <c r="BJ578" s="354"/>
      <c r="BK578" s="354"/>
      <c r="BL578" s="354"/>
      <c r="BM578" s="354"/>
      <c r="BN578" s="354"/>
      <c r="BO578" s="354"/>
      <c r="BP578" s="354"/>
      <c r="BQ578" s="354"/>
      <c r="BR578" s="354"/>
      <c r="BS578" s="354"/>
      <c r="BT578" s="354"/>
      <c r="BU578" s="354"/>
      <c r="BV578" s="354"/>
      <c r="BW578" s="354"/>
      <c r="BX578" s="355"/>
      <c r="BY578" s="355"/>
      <c r="BZ578" s="355"/>
      <c r="CA578" s="355"/>
      <c r="CB578" s="355"/>
      <c r="CC578" s="355"/>
      <c r="CD578" s="355"/>
      <c r="CE578" s="355"/>
      <c r="CF578" s="355"/>
      <c r="CG578" s="355"/>
      <c r="CH578" s="355"/>
      <c r="CI578" s="355"/>
      <c r="CJ578" s="355"/>
      <c r="CK578" s="355"/>
      <c r="CL578" s="355"/>
      <c r="CM578" s="355"/>
      <c r="CN578" s="355"/>
      <c r="CO578" s="355"/>
      <c r="CP578" s="355"/>
      <c r="CQ578" s="355"/>
      <c r="CR578" s="355"/>
      <c r="CS578" s="355"/>
      <c r="CT578" s="355"/>
      <c r="CU578" s="355"/>
      <c r="CV578" s="355"/>
      <c r="CW578" s="355"/>
      <c r="CX578" s="355"/>
      <c r="CY578" s="355"/>
      <c r="CZ578" s="355"/>
    </row>
    <row r="579" s="359" customFormat="true" ht="25.15" customHeight="true" x14ac:dyDescent="0.2">
      <c r="C579" s="1046" t="s">
        <v>309</v>
      </c>
      <c r="D579" s="1045"/>
      <c r="E579" s="721">
        <v>-0.10011593702354978</v>
      </c>
      <c r="F579" s="615"/>
      <c r="G579" s="615"/>
      <c r="H579" s="1046" t="s">
        <v>310</v>
      </c>
      <c r="I579" s="1045"/>
      <c r="J579" s="722">
        <v>0.10383051235710161</v>
      </c>
      <c r="K579" s="615"/>
      <c r="L579" s="615"/>
      <c r="M579" s="1046" t="s">
        <v>207</v>
      </c>
      <c r="N579" s="1045"/>
      <c r="O579" s="744">
        <v>0.99999999999999967</v>
      </c>
      <c r="P579" s="615"/>
      <c r="Q579" s="615"/>
      <c r="X579" s="352"/>
      <c r="Y579" s="352"/>
      <c r="Z579" s="352"/>
      <c r="AA579" s="352"/>
      <c r="AB579" s="352"/>
      <c r="AC579" s="352"/>
      <c r="AD579" s="352"/>
      <c r="AE579" s="352"/>
      <c r="AF579" s="352"/>
      <c r="AG579" s="352"/>
      <c r="AH579" s="352"/>
      <c r="AI579" s="352"/>
      <c r="AJ579" s="352"/>
      <c r="AK579" s="352"/>
      <c r="AL579" s="352"/>
      <c r="AM579" s="352"/>
      <c r="AN579" s="352"/>
      <c r="AO579" s="352"/>
      <c r="AP579" s="352"/>
      <c r="AQ579" s="352"/>
      <c r="AR579" s="352"/>
      <c r="AS579" s="352"/>
      <c r="AT579" s="352"/>
      <c r="AU579" s="352"/>
      <c r="AV579" s="352"/>
      <c r="AW579" s="352"/>
      <c r="AX579" s="352"/>
      <c r="AY579" s="352"/>
      <c r="AZ579" s="352"/>
      <c r="BA579" s="354"/>
      <c r="BB579" s="430"/>
      <c r="BC579" s="354"/>
      <c r="BD579" s="354"/>
      <c r="BE579" s="354"/>
      <c r="BF579" s="354"/>
      <c r="BG579" s="354"/>
      <c r="BH579" s="354"/>
      <c r="BI579" s="354"/>
      <c r="BJ579" s="354"/>
      <c r="BK579" s="354"/>
      <c r="BL579" s="354"/>
      <c r="BM579" s="354"/>
      <c r="BN579" s="354"/>
      <c r="BO579" s="354"/>
      <c r="BP579" s="354"/>
      <c r="BQ579" s="354"/>
      <c r="BR579" s="354"/>
      <c r="BS579" s="354"/>
      <c r="BT579" s="354"/>
      <c r="BU579" s="354"/>
      <c r="BV579" s="354"/>
      <c r="BW579" s="354"/>
      <c r="BX579" s="355"/>
      <c r="BY579" s="355"/>
      <c r="BZ579" s="355"/>
      <c r="CA579" s="355"/>
      <c r="CB579" s="355"/>
      <c r="CC579" s="355"/>
      <c r="CD579" s="355"/>
      <c r="CE579" s="355"/>
      <c r="CF579" s="355"/>
      <c r="CG579" s="355"/>
      <c r="CH579" s="355"/>
      <c r="CI579" s="355"/>
      <c r="CJ579" s="355"/>
      <c r="CK579" s="355"/>
      <c r="CL579" s="355"/>
      <c r="CM579" s="355"/>
      <c r="CN579" s="355"/>
      <c r="CO579" s="355"/>
      <c r="CP579" s="355"/>
      <c r="CQ579" s="355"/>
      <c r="CR579" s="355"/>
      <c r="CS579" s="355"/>
      <c r="CT579" s="355"/>
      <c r="CU579" s="355"/>
      <c r="CV579" s="355"/>
      <c r="CW579" s="355"/>
      <c r="CX579" s="355"/>
      <c r="CY579" s="355"/>
      <c r="CZ579" s="355"/>
    </row>
    <row r="580" s="359" customFormat="true" ht="25.15" customHeight="true" x14ac:dyDescent="0.2">
      <c r="C580" s="1046" t="s">
        <v>351</v>
      </c>
      <c r="D580" s="1045"/>
      <c r="E580" s="725">
        <v>3.863073262147743E-3</v>
      </c>
      <c r="F580" s="615"/>
      <c r="G580" s="615"/>
      <c r="H580" s="1046" t="s">
        <v>344</v>
      </c>
      <c r="I580" s="1045"/>
      <c r="J580" s="722">
        <v>-1.8414728293851491E-3</v>
      </c>
      <c r="K580" s="615"/>
      <c r="L580" s="615"/>
      <c r="M580" s="1044"/>
      <c r="N580" s="1045"/>
      <c r="O580" s="631"/>
      <c r="P580" s="615"/>
      <c r="Q580" s="615"/>
      <c r="X580" s="352"/>
      <c r="Y580" s="352"/>
      <c r="Z580" s="352"/>
      <c r="AA580" s="352"/>
      <c r="AB580" s="352"/>
      <c r="AC580" s="352"/>
      <c r="AD580" s="352"/>
      <c r="AE580" s="352"/>
      <c r="AF580" s="352"/>
      <c r="AG580" s="352"/>
      <c r="AH580" s="352"/>
      <c r="AI580" s="352"/>
      <c r="AJ580" s="352"/>
      <c r="AK580" s="352"/>
      <c r="AL580" s="352"/>
      <c r="AM580" s="352"/>
      <c r="AN580" s="352"/>
      <c r="AO580" s="352"/>
      <c r="AP580" s="352"/>
      <c r="AQ580" s="352"/>
      <c r="AR580" s="352"/>
      <c r="AS580" s="352"/>
      <c r="AT580" s="352"/>
      <c r="AU580" s="352"/>
      <c r="AV580" s="352"/>
      <c r="AW580" s="352"/>
      <c r="AX580" s="352"/>
      <c r="AY580" s="352"/>
      <c r="AZ580" s="352"/>
      <c r="BA580" s="354"/>
      <c r="BB580" s="430"/>
      <c r="BC580" s="354"/>
      <c r="BD580" s="354"/>
      <c r="BE580" s="354"/>
      <c r="BF580" s="354"/>
      <c r="BG580" s="354"/>
      <c r="BH580" s="354"/>
      <c r="BI580" s="354"/>
      <c r="BJ580" s="354"/>
      <c r="BK580" s="354"/>
      <c r="BL580" s="354"/>
      <c r="BM580" s="354"/>
      <c r="BN580" s="354"/>
      <c r="BO580" s="354"/>
      <c r="BP580" s="354"/>
      <c r="BQ580" s="354"/>
      <c r="BR580" s="354"/>
      <c r="BS580" s="354"/>
      <c r="BT580" s="354"/>
      <c r="BU580" s="354"/>
      <c r="BV580" s="354"/>
      <c r="BW580" s="354"/>
      <c r="BX580" s="355"/>
      <c r="BY580" s="355"/>
      <c r="BZ580" s="355"/>
      <c r="CA580" s="355"/>
      <c r="CB580" s="355"/>
      <c r="CC580" s="355"/>
      <c r="CD580" s="355"/>
      <c r="CE580" s="355"/>
      <c r="CF580" s="355"/>
      <c r="CG580" s="355"/>
      <c r="CH580" s="355"/>
      <c r="CI580" s="355"/>
      <c r="CJ580" s="355"/>
      <c r="CK580" s="355"/>
      <c r="CL580" s="355"/>
      <c r="CM580" s="355"/>
      <c r="CN580" s="355"/>
      <c r="CO580" s="355"/>
      <c r="CP580" s="355"/>
      <c r="CQ580" s="355"/>
      <c r="CR580" s="355"/>
      <c r="CS580" s="355"/>
      <c r="CT580" s="355"/>
      <c r="CU580" s="355"/>
      <c r="CV580" s="355"/>
      <c r="CW580" s="355"/>
      <c r="CX580" s="355"/>
      <c r="CY580" s="355"/>
      <c r="CZ580" s="355"/>
    </row>
    <row r="581" s="359" customFormat="true" ht="25.15" customHeight="true" x14ac:dyDescent="0.2">
      <c r="C581" s="1044"/>
      <c r="D581" s="1045"/>
      <c r="E581" s="631"/>
      <c r="F581" s="615"/>
      <c r="G581" s="615"/>
      <c r="H581" s="1046" t="s">
        <v>334</v>
      </c>
      <c r="I581" s="1045"/>
      <c r="J581" s="722">
        <v>3.1723388453568026E-3</v>
      </c>
      <c r="K581" s="615"/>
      <c r="L581" s="615"/>
      <c r="M581" s="1044"/>
      <c r="N581" s="1045"/>
      <c r="O581" s="615"/>
      <c r="P581" s="615"/>
      <c r="Q581" s="615"/>
      <c r="X581" s="352"/>
      <c r="Y581" s="352"/>
      <c r="Z581" s="352"/>
      <c r="AA581" s="352"/>
      <c r="AB581" s="352"/>
      <c r="AC581" s="352"/>
      <c r="AD581" s="352"/>
      <c r="AE581" s="352"/>
      <c r="AF581" s="352"/>
      <c r="AG581" s="352"/>
      <c r="AH581" s="352"/>
      <c r="AI581" s="352"/>
      <c r="AJ581" s="352"/>
      <c r="AK581" s="352"/>
      <c r="AL581" s="352"/>
      <c r="AM581" s="352"/>
      <c r="AN581" s="352"/>
      <c r="AO581" s="352"/>
      <c r="AP581" s="352"/>
      <c r="AQ581" s="352"/>
      <c r="AR581" s="352"/>
      <c r="AS581" s="352"/>
      <c r="AT581" s="352"/>
      <c r="AU581" s="352"/>
      <c r="AV581" s="352"/>
      <c r="AW581" s="352"/>
      <c r="AX581" s="352"/>
      <c r="AY581" s="352"/>
      <c r="AZ581" s="352"/>
      <c r="BA581" s="354"/>
      <c r="BB581" s="430"/>
      <c r="BC581" s="354"/>
      <c r="BD581" s="354"/>
      <c r="BE581" s="354"/>
      <c r="BF581" s="354"/>
      <c r="BG581" s="354"/>
      <c r="BH581" s="354"/>
      <c r="BI581" s="354"/>
      <c r="BJ581" s="354"/>
      <c r="BK581" s="354"/>
      <c r="BL581" s="354"/>
      <c r="BM581" s="354"/>
      <c r="BN581" s="354"/>
      <c r="BO581" s="354"/>
      <c r="BP581" s="354"/>
      <c r="BQ581" s="354"/>
      <c r="BR581" s="354"/>
      <c r="BS581" s="354"/>
      <c r="BT581" s="354"/>
      <c r="BU581" s="354"/>
      <c r="BV581" s="354"/>
      <c r="BW581" s="354"/>
      <c r="BX581" s="355"/>
      <c r="BY581" s="355"/>
      <c r="BZ581" s="355"/>
      <c r="CA581" s="355"/>
      <c r="CB581" s="355"/>
      <c r="CC581" s="355"/>
      <c r="CD581" s="355"/>
      <c r="CE581" s="355"/>
      <c r="CF581" s="355"/>
      <c r="CG581" s="355"/>
      <c r="CH581" s="355"/>
      <c r="CI581" s="355"/>
      <c r="CJ581" s="355"/>
      <c r="CK581" s="355"/>
      <c r="CL581" s="355"/>
      <c r="CM581" s="355"/>
      <c r="CN581" s="355"/>
      <c r="CO581" s="355"/>
      <c r="CP581" s="355"/>
      <c r="CQ581" s="355"/>
      <c r="CR581" s="355"/>
      <c r="CS581" s="355"/>
      <c r="CT581" s="355"/>
      <c r="CU581" s="355"/>
      <c r="CV581" s="355"/>
      <c r="CW581" s="355"/>
      <c r="CX581" s="355"/>
      <c r="CY581" s="355"/>
      <c r="CZ581" s="355"/>
    </row>
    <row r="582" s="359" customFormat="true" ht="25.15" customHeight="true" x14ac:dyDescent="0.2">
      <c r="C582" s="1044"/>
      <c r="D582" s="1045"/>
      <c r="E582" s="615"/>
      <c r="F582" s="615"/>
      <c r="G582" s="615"/>
      <c r="H582" s="1046" t="s">
        <v>353</v>
      </c>
      <c r="I582" s="1045"/>
      <c r="J582" s="722">
        <v>2.4621840240841571E-3</v>
      </c>
      <c r="K582" s="615"/>
      <c r="L582" s="615"/>
      <c r="M582" s="1044"/>
      <c r="N582" s="1045"/>
      <c r="O582" s="615"/>
      <c r="P582" s="615"/>
      <c r="Q582" s="615"/>
      <c r="X582" s="352"/>
      <c r="Y582" s="352"/>
      <c r="Z582" s="352"/>
      <c r="AA582" s="352"/>
      <c r="AB582" s="352"/>
      <c r="AC582" s="352"/>
      <c r="AD582" s="352"/>
      <c r="AE582" s="352"/>
      <c r="AF582" s="352"/>
      <c r="AG582" s="352"/>
      <c r="AH582" s="352"/>
      <c r="AI582" s="352"/>
      <c r="AJ582" s="352"/>
      <c r="AK582" s="352"/>
      <c r="AL582" s="352"/>
      <c r="AM582" s="352"/>
      <c r="AN582" s="352"/>
      <c r="AO582" s="352"/>
      <c r="AP582" s="352"/>
      <c r="AQ582" s="352"/>
      <c r="AR582" s="352"/>
      <c r="AS582" s="352"/>
      <c r="AT582" s="352"/>
      <c r="AU582" s="352"/>
      <c r="AV582" s="352"/>
      <c r="AW582" s="352"/>
      <c r="AX582" s="352"/>
      <c r="AY582" s="352"/>
      <c r="AZ582" s="352"/>
      <c r="BA582" s="354"/>
      <c r="BB582" s="430"/>
      <c r="BC582" s="354"/>
      <c r="BD582" s="354"/>
      <c r="BE582" s="354"/>
      <c r="BF582" s="354"/>
      <c r="BG582" s="354"/>
      <c r="BH582" s="354"/>
      <c r="BI582" s="354"/>
      <c r="BJ582" s="354"/>
      <c r="BK582" s="354"/>
      <c r="BL582" s="354"/>
      <c r="BM582" s="354"/>
      <c r="BN582" s="354"/>
      <c r="BO582" s="354"/>
      <c r="BP582" s="354"/>
      <c r="BQ582" s="354"/>
      <c r="BR582" s="354"/>
      <c r="BS582" s="354"/>
      <c r="BT582" s="354"/>
      <c r="BU582" s="354"/>
      <c r="BV582" s="354"/>
      <c r="BW582" s="354"/>
      <c r="BX582" s="355"/>
      <c r="BY582" s="355"/>
      <c r="BZ582" s="355"/>
      <c r="CA582" s="355"/>
      <c r="CB582" s="355"/>
      <c r="CC582" s="355"/>
      <c r="CD582" s="355"/>
      <c r="CE582" s="355"/>
      <c r="CF582" s="355"/>
      <c r="CG582" s="355"/>
      <c r="CH582" s="355"/>
      <c r="CI582" s="355"/>
      <c r="CJ582" s="355"/>
      <c r="CK582" s="355"/>
      <c r="CL582" s="355"/>
      <c r="CM582" s="355"/>
      <c r="CN582" s="355"/>
      <c r="CO582" s="355"/>
      <c r="CP582" s="355"/>
      <c r="CQ582" s="355"/>
      <c r="CR582" s="355"/>
      <c r="CS582" s="355"/>
      <c r="CT582" s="355"/>
      <c r="CU582" s="355"/>
      <c r="CV582" s="355"/>
      <c r="CW582" s="355"/>
      <c r="CX582" s="355"/>
      <c r="CY582" s="355"/>
      <c r="CZ582" s="355"/>
    </row>
    <row r="583" s="359" customFormat="true" ht="25.15" customHeight="true" x14ac:dyDescent="0.2">
      <c r="C583" s="1047" t="s">
        <v>256</v>
      </c>
      <c r="D583" s="1045"/>
      <c r="E583" s="1045"/>
      <c r="F583" s="615"/>
      <c r="G583" s="615"/>
      <c r="H583" s="1046" t="s">
        <v>330</v>
      </c>
      <c r="I583" s="1045"/>
      <c r="J583" s="722">
        <v>3.1040622031427698E-3</v>
      </c>
      <c r="K583" s="615"/>
      <c r="L583" s="615"/>
      <c r="M583" s="1044"/>
      <c r="N583" s="1045"/>
      <c r="O583" s="615"/>
      <c r="P583" s="615"/>
      <c r="Q583" s="615"/>
      <c r="X583" s="352"/>
      <c r="Y583" s="352"/>
      <c r="Z583" s="352"/>
      <c r="AA583" s="352"/>
      <c r="AB583" s="352"/>
      <c r="AC583" s="352"/>
      <c r="AD583" s="352"/>
      <c r="AE583" s="352"/>
      <c r="AF583" s="352"/>
      <c r="AG583" s="352"/>
      <c r="AH583" s="352"/>
      <c r="AI583" s="352"/>
      <c r="AJ583" s="352"/>
      <c r="AK583" s="352"/>
      <c r="AL583" s="352"/>
      <c r="AM583" s="352"/>
      <c r="AN583" s="352"/>
      <c r="AO583" s="352"/>
      <c r="AP583" s="352"/>
      <c r="AQ583" s="352"/>
      <c r="AR583" s="352"/>
      <c r="AS583" s="352"/>
      <c r="AT583" s="352"/>
      <c r="AU583" s="352"/>
      <c r="AV583" s="352"/>
      <c r="AW583" s="352"/>
      <c r="AX583" s="352"/>
      <c r="AY583" s="352"/>
      <c r="AZ583" s="352"/>
      <c r="BA583" s="354"/>
      <c r="BB583" s="430"/>
      <c r="BC583" s="354"/>
      <c r="BD583" s="354"/>
      <c r="BE583" s="354"/>
      <c r="BF583" s="354"/>
      <c r="BG583" s="354"/>
      <c r="BH583" s="354"/>
      <c r="BI583" s="354"/>
      <c r="BJ583" s="354"/>
      <c r="BK583" s="354"/>
      <c r="BL583" s="354"/>
      <c r="BM583" s="354"/>
      <c r="BN583" s="354"/>
      <c r="BO583" s="354"/>
      <c r="BP583" s="354"/>
      <c r="BQ583" s="354"/>
      <c r="BR583" s="354"/>
      <c r="BS583" s="354"/>
      <c r="BT583" s="354"/>
      <c r="BU583" s="354"/>
      <c r="BV583" s="354"/>
      <c r="BW583" s="354"/>
      <c r="BX583" s="355"/>
      <c r="BY583" s="355"/>
      <c r="BZ583" s="355"/>
      <c r="CA583" s="355"/>
      <c r="CB583" s="355"/>
      <c r="CC583" s="355"/>
      <c r="CD583" s="355"/>
      <c r="CE583" s="355"/>
      <c r="CF583" s="355"/>
      <c r="CG583" s="355"/>
      <c r="CH583" s="355"/>
      <c r="CI583" s="355"/>
      <c r="CJ583" s="355"/>
      <c r="CK583" s="355"/>
      <c r="CL583" s="355"/>
      <c r="CM583" s="355"/>
      <c r="CN583" s="355"/>
      <c r="CO583" s="355"/>
      <c r="CP583" s="355"/>
      <c r="CQ583" s="355"/>
      <c r="CR583" s="355"/>
      <c r="CS583" s="355"/>
      <c r="CT583" s="355"/>
      <c r="CU583" s="355"/>
      <c r="CV583" s="355"/>
      <c r="CW583" s="355"/>
      <c r="CX583" s="355"/>
      <c r="CY583" s="355"/>
      <c r="CZ583" s="355"/>
    </row>
    <row r="584" s="359" customFormat="true" ht="25.15" customHeight="true" x14ac:dyDescent="0.2">
      <c r="C584" s="1048" t="s">
        <v>206</v>
      </c>
      <c r="D584" s="1045"/>
      <c r="E584" s="745" t="s">
        <v>207</v>
      </c>
      <c r="F584" s="615"/>
      <c r="G584" s="615"/>
      <c r="H584" s="1046" t="s">
        <v>357</v>
      </c>
      <c r="I584" s="1045"/>
      <c r="J584" s="722">
        <v>-8.6938984363749573E-4</v>
      </c>
      <c r="K584" s="615"/>
      <c r="L584" s="615"/>
      <c r="M584" s="1044"/>
      <c r="N584" s="1045"/>
      <c r="O584" s="615"/>
      <c r="P584" s="615"/>
      <c r="Q584" s="615"/>
      <c r="X584" s="352"/>
      <c r="Y584" s="352"/>
      <c r="Z584" s="352"/>
      <c r="AA584" s="352"/>
      <c r="AB584" s="352"/>
      <c r="AC584" s="352"/>
      <c r="AD584" s="352"/>
      <c r="AE584" s="352"/>
      <c r="AF584" s="352"/>
      <c r="AG584" s="352"/>
      <c r="AH584" s="352"/>
      <c r="AI584" s="352"/>
      <c r="AJ584" s="352"/>
      <c r="AK584" s="352"/>
      <c r="AL584" s="352"/>
      <c r="AM584" s="352"/>
      <c r="AN584" s="352"/>
      <c r="AO584" s="352"/>
      <c r="AP584" s="352"/>
      <c r="AQ584" s="352"/>
      <c r="AR584" s="352"/>
      <c r="AS584" s="352"/>
      <c r="AT584" s="352"/>
      <c r="AU584" s="352"/>
      <c r="AV584" s="352"/>
      <c r="AW584" s="352"/>
      <c r="AX584" s="352"/>
      <c r="AY584" s="352"/>
      <c r="AZ584" s="352"/>
      <c r="BA584" s="354"/>
      <c r="BB584" s="430"/>
      <c r="BC584" s="354"/>
      <c r="BD584" s="354"/>
      <c r="BE584" s="354"/>
      <c r="BF584" s="354"/>
      <c r="BG584" s="354"/>
      <c r="BH584" s="354"/>
      <c r="BI584" s="354"/>
      <c r="BJ584" s="354"/>
      <c r="BK584" s="354"/>
      <c r="BL584" s="354"/>
      <c r="BM584" s="354"/>
      <c r="BN584" s="354"/>
      <c r="BO584" s="354"/>
      <c r="BP584" s="354"/>
      <c r="BQ584" s="354"/>
      <c r="BR584" s="354"/>
      <c r="BS584" s="354"/>
      <c r="BT584" s="354"/>
      <c r="BU584" s="354"/>
      <c r="BV584" s="354"/>
      <c r="BW584" s="354"/>
      <c r="BX584" s="355"/>
      <c r="BY584" s="355"/>
      <c r="BZ584" s="355"/>
      <c r="CA584" s="355"/>
      <c r="CB584" s="355"/>
      <c r="CC584" s="355"/>
      <c r="CD584" s="355"/>
      <c r="CE584" s="355"/>
      <c r="CF584" s="355"/>
      <c r="CG584" s="355"/>
      <c r="CH584" s="355"/>
      <c r="CI584" s="355"/>
      <c r="CJ584" s="355"/>
      <c r="CK584" s="355"/>
      <c r="CL584" s="355"/>
      <c r="CM584" s="355"/>
      <c r="CN584" s="355"/>
      <c r="CO584" s="355"/>
      <c r="CP584" s="355"/>
      <c r="CQ584" s="355"/>
      <c r="CR584" s="355"/>
      <c r="CS584" s="355"/>
      <c r="CT584" s="355"/>
      <c r="CU584" s="355"/>
      <c r="CV584" s="355"/>
      <c r="CW584" s="355"/>
      <c r="CX584" s="355"/>
      <c r="CY584" s="355"/>
      <c r="CZ584" s="355"/>
    </row>
    <row r="585" s="359" customFormat="true" ht="25.15" customHeight="true" x14ac:dyDescent="0.2">
      <c r="C585" s="1046" t="s">
        <v>207</v>
      </c>
      <c r="D585" s="1045"/>
      <c r="E585" s="746">
        <v>1</v>
      </c>
      <c r="F585" s="615"/>
      <c r="G585" s="615"/>
      <c r="H585" s="1046" t="s">
        <v>313</v>
      </c>
      <c r="I585" s="1045"/>
      <c r="J585" s="722">
        <v>-9.4944382982383113E-2</v>
      </c>
      <c r="K585" s="615"/>
      <c r="L585" s="615"/>
      <c r="M585" s="1044"/>
      <c r="N585" s="1045"/>
      <c r="O585" s="615"/>
      <c r="P585" s="615"/>
      <c r="Q585" s="615"/>
      <c r="X585" s="352"/>
      <c r="Y585" s="352"/>
      <c r="Z585" s="352"/>
      <c r="AA585" s="352"/>
      <c r="AB585" s="352"/>
      <c r="AC585" s="352"/>
      <c r="AD585" s="352"/>
      <c r="AE585" s="352"/>
      <c r="AF585" s="352"/>
      <c r="AG585" s="352"/>
      <c r="AH585" s="352"/>
      <c r="AI585" s="352"/>
      <c r="AJ585" s="352"/>
      <c r="AK585" s="352"/>
      <c r="AL585" s="352"/>
      <c r="AM585" s="352"/>
      <c r="AN585" s="352"/>
      <c r="AO585" s="352"/>
      <c r="AP585" s="352"/>
      <c r="AQ585" s="352"/>
      <c r="AR585" s="352"/>
      <c r="AS585" s="352"/>
      <c r="AT585" s="352"/>
      <c r="AU585" s="352"/>
      <c r="AV585" s="352"/>
      <c r="AW585" s="352"/>
      <c r="AX585" s="352"/>
      <c r="AY585" s="352"/>
      <c r="AZ585" s="352"/>
      <c r="BA585" s="354"/>
      <c r="BB585" s="430"/>
      <c r="BC585" s="354"/>
      <c r="BD585" s="354"/>
      <c r="BE585" s="354"/>
      <c r="BF585" s="354"/>
      <c r="BG585" s="354"/>
      <c r="BH585" s="354"/>
      <c r="BI585" s="354"/>
      <c r="BJ585" s="354"/>
      <c r="BK585" s="354"/>
      <c r="BL585" s="354"/>
      <c r="BM585" s="354"/>
      <c r="BN585" s="354"/>
      <c r="BO585" s="354"/>
      <c r="BP585" s="354"/>
      <c r="BQ585" s="354"/>
      <c r="BR585" s="354"/>
      <c r="BS585" s="354"/>
      <c r="BT585" s="354"/>
      <c r="BU585" s="354"/>
      <c r="BV585" s="354"/>
      <c r="BW585" s="354"/>
      <c r="BX585" s="355"/>
      <c r="BY585" s="355"/>
      <c r="BZ585" s="355"/>
      <c r="CA585" s="355"/>
      <c r="CB585" s="355"/>
      <c r="CC585" s="355"/>
      <c r="CD585" s="355"/>
      <c r="CE585" s="355"/>
      <c r="CF585" s="355"/>
      <c r="CG585" s="355"/>
      <c r="CH585" s="355"/>
      <c r="CI585" s="355"/>
      <c r="CJ585" s="355"/>
      <c r="CK585" s="355"/>
      <c r="CL585" s="355"/>
      <c r="CM585" s="355"/>
      <c r="CN585" s="355"/>
      <c r="CO585" s="355"/>
      <c r="CP585" s="355"/>
      <c r="CQ585" s="355"/>
      <c r="CR585" s="355"/>
      <c r="CS585" s="355"/>
      <c r="CT585" s="355"/>
      <c r="CU585" s="355"/>
      <c r="CV585" s="355"/>
      <c r="CW585" s="355"/>
      <c r="CX585" s="355"/>
      <c r="CY585" s="355"/>
      <c r="CZ585" s="355"/>
    </row>
    <row r="586" s="359" customFormat="true" ht="25.15" customHeight="true" x14ac:dyDescent="0.2">
      <c r="C586" s="1044"/>
      <c r="D586" s="1045"/>
      <c r="E586" s="631"/>
      <c r="F586" s="615"/>
      <c r="G586" s="615"/>
      <c r="H586" s="1046" t="s">
        <v>356</v>
      </c>
      <c r="I586" s="1045"/>
      <c r="J586" s="722">
        <v>-3.836756616291227E-3</v>
      </c>
      <c r="K586" s="615"/>
      <c r="L586" s="615"/>
      <c r="M586" s="1044"/>
      <c r="N586" s="1045"/>
      <c r="O586" s="615"/>
      <c r="P586" s="615"/>
      <c r="Q586" s="615"/>
      <c r="X586" s="352"/>
      <c r="Y586" s="352"/>
      <c r="Z586" s="352"/>
      <c r="AA586" s="352"/>
      <c r="AB586" s="352"/>
      <c r="AC586" s="352"/>
      <c r="AD586" s="352"/>
      <c r="AE586" s="352"/>
      <c r="AF586" s="352"/>
      <c r="AG586" s="352"/>
      <c r="AH586" s="352"/>
      <c r="AI586" s="352"/>
      <c r="AJ586" s="352"/>
      <c r="AK586" s="352"/>
      <c r="AL586" s="352"/>
      <c r="AM586" s="352"/>
      <c r="AN586" s="352"/>
      <c r="AO586" s="352"/>
      <c r="AP586" s="352"/>
      <c r="AQ586" s="352"/>
      <c r="AR586" s="352"/>
      <c r="AS586" s="352"/>
      <c r="AT586" s="352"/>
      <c r="AU586" s="352"/>
      <c r="AV586" s="352"/>
      <c r="AW586" s="352"/>
      <c r="AX586" s="352"/>
      <c r="AY586" s="352"/>
      <c r="AZ586" s="352"/>
      <c r="BA586" s="354"/>
      <c r="BB586" s="430"/>
      <c r="BC586" s="354"/>
      <c r="BD586" s="354"/>
      <c r="BE586" s="354"/>
      <c r="BF586" s="354"/>
      <c r="BG586" s="354"/>
      <c r="BH586" s="354"/>
      <c r="BI586" s="354"/>
      <c r="BJ586" s="354"/>
      <c r="BK586" s="354"/>
      <c r="BL586" s="354"/>
      <c r="BM586" s="354"/>
      <c r="BN586" s="354"/>
      <c r="BO586" s="354"/>
      <c r="BP586" s="354"/>
      <c r="BQ586" s="354"/>
      <c r="BR586" s="354"/>
      <c r="BS586" s="354"/>
      <c r="BT586" s="354"/>
      <c r="BU586" s="354"/>
      <c r="BV586" s="354"/>
      <c r="BW586" s="354"/>
      <c r="BX586" s="355"/>
      <c r="BY586" s="355"/>
      <c r="BZ586" s="355"/>
      <c r="CA586" s="355"/>
      <c r="CB586" s="355"/>
      <c r="CC586" s="355"/>
      <c r="CD586" s="355"/>
      <c r="CE586" s="355"/>
      <c r="CF586" s="355"/>
      <c r="CG586" s="355"/>
      <c r="CH586" s="355"/>
      <c r="CI586" s="355"/>
      <c r="CJ586" s="355"/>
      <c r="CK586" s="355"/>
      <c r="CL586" s="355"/>
      <c r="CM586" s="355"/>
      <c r="CN586" s="355"/>
      <c r="CO586" s="355"/>
      <c r="CP586" s="355"/>
      <c r="CQ586" s="355"/>
      <c r="CR586" s="355"/>
      <c r="CS586" s="355"/>
      <c r="CT586" s="355"/>
      <c r="CU586" s="355"/>
      <c r="CV586" s="355"/>
      <c r="CW586" s="355"/>
      <c r="CX586" s="355"/>
      <c r="CY586" s="355"/>
      <c r="CZ586" s="355"/>
    </row>
    <row r="587" s="359" customFormat="true" ht="25.15" customHeight="true" x14ac:dyDescent="0.2">
      <c r="C587" s="1044"/>
      <c r="D587" s="1045"/>
      <c r="E587" s="615"/>
      <c r="F587" s="615"/>
      <c r="G587" s="615"/>
      <c r="H587" s="1046" t="s">
        <v>335</v>
      </c>
      <c r="I587" s="1045"/>
      <c r="J587" s="722">
        <v>-1.9310220988621604E-2</v>
      </c>
      <c r="K587" s="615"/>
      <c r="L587" s="615"/>
      <c r="M587" s="1044"/>
      <c r="N587" s="1045"/>
      <c r="O587" s="615"/>
      <c r="P587" s="615"/>
      <c r="Q587" s="615"/>
      <c r="X587" s="352"/>
      <c r="Y587" s="352"/>
      <c r="Z587" s="352"/>
      <c r="AA587" s="352"/>
      <c r="AB587" s="352"/>
      <c r="AC587" s="352"/>
      <c r="AD587" s="352"/>
      <c r="AE587" s="352"/>
      <c r="AF587" s="352"/>
      <c r="AG587" s="352"/>
      <c r="AH587" s="352"/>
      <c r="AI587" s="352"/>
      <c r="AJ587" s="352"/>
      <c r="AK587" s="352"/>
      <c r="AL587" s="352"/>
      <c r="AM587" s="352"/>
      <c r="AN587" s="352"/>
      <c r="AO587" s="352"/>
      <c r="AP587" s="352"/>
      <c r="AQ587" s="352"/>
      <c r="AR587" s="352"/>
      <c r="AS587" s="352"/>
      <c r="AT587" s="352"/>
      <c r="AU587" s="352"/>
      <c r="AV587" s="352"/>
      <c r="AW587" s="352"/>
      <c r="AX587" s="352"/>
      <c r="AY587" s="352"/>
      <c r="AZ587" s="352"/>
      <c r="BA587" s="354"/>
      <c r="BB587" s="430"/>
      <c r="BC587" s="354"/>
      <c r="BD587" s="354"/>
      <c r="BE587" s="354"/>
      <c r="BF587" s="354"/>
      <c r="BG587" s="354"/>
      <c r="BH587" s="354"/>
      <c r="BI587" s="354"/>
      <c r="BJ587" s="354"/>
      <c r="BK587" s="354"/>
      <c r="BL587" s="354"/>
      <c r="BM587" s="354"/>
      <c r="BN587" s="354"/>
      <c r="BO587" s="354"/>
      <c r="BP587" s="354"/>
      <c r="BQ587" s="354"/>
      <c r="BR587" s="354"/>
      <c r="BS587" s="354"/>
      <c r="BT587" s="354"/>
      <c r="BU587" s="354"/>
      <c r="BV587" s="354"/>
      <c r="BW587" s="354"/>
      <c r="BX587" s="355"/>
      <c r="BY587" s="355"/>
      <c r="BZ587" s="355"/>
      <c r="CA587" s="355"/>
      <c r="CB587" s="355"/>
      <c r="CC587" s="355"/>
      <c r="CD587" s="355"/>
      <c r="CE587" s="355"/>
      <c r="CF587" s="355"/>
      <c r="CG587" s="355"/>
      <c r="CH587" s="355"/>
      <c r="CI587" s="355"/>
      <c r="CJ587" s="355"/>
      <c r="CK587" s="355"/>
      <c r="CL587" s="355"/>
      <c r="CM587" s="355"/>
      <c r="CN587" s="355"/>
      <c r="CO587" s="355"/>
      <c r="CP587" s="355"/>
      <c r="CQ587" s="355"/>
      <c r="CR587" s="355"/>
      <c r="CS587" s="355"/>
      <c r="CT587" s="355"/>
      <c r="CU587" s="355"/>
      <c r="CV587" s="355"/>
      <c r="CW587" s="355"/>
      <c r="CX587" s="355"/>
      <c r="CY587" s="355"/>
      <c r="CZ587" s="355"/>
    </row>
    <row r="588" s="359" customFormat="true" ht="25.15" customHeight="true" x14ac:dyDescent="0.2">
      <c r="C588" s="1044"/>
      <c r="D588" s="1045"/>
      <c r="E588" s="615"/>
      <c r="F588" s="615"/>
      <c r="G588" s="615"/>
      <c r="H588" s="1046" t="s">
        <v>315</v>
      </c>
      <c r="I588" s="1045"/>
      <c r="J588" s="722">
        <v>7.7811090083273568E-2</v>
      </c>
      <c r="K588" s="615"/>
      <c r="L588" s="615"/>
      <c r="M588" s="1044"/>
      <c r="N588" s="1045"/>
      <c r="O588" s="615"/>
      <c r="P588" s="615"/>
      <c r="Q588" s="615"/>
      <c r="X588" s="352"/>
      <c r="Y588" s="352"/>
      <c r="Z588" s="352"/>
      <c r="AA588" s="352"/>
      <c r="AB588" s="352"/>
      <c r="AC588" s="352"/>
      <c r="AD588" s="352"/>
      <c r="AE588" s="352"/>
      <c r="AF588" s="352"/>
      <c r="AG588" s="352"/>
      <c r="AH588" s="352"/>
      <c r="AI588" s="352"/>
      <c r="AJ588" s="352"/>
      <c r="AK588" s="352"/>
      <c r="AL588" s="352"/>
      <c r="AM588" s="352"/>
      <c r="AN588" s="352"/>
      <c r="AO588" s="352"/>
      <c r="AP588" s="352"/>
      <c r="AQ588" s="352"/>
      <c r="AR588" s="352"/>
      <c r="AS588" s="352"/>
      <c r="AT588" s="352"/>
      <c r="AU588" s="352"/>
      <c r="AV588" s="352"/>
      <c r="AW588" s="352"/>
      <c r="AX588" s="352"/>
      <c r="AY588" s="352"/>
      <c r="AZ588" s="352"/>
      <c r="BA588" s="354"/>
      <c r="BB588" s="430"/>
      <c r="BC588" s="354"/>
      <c r="BD588" s="354"/>
      <c r="BE588" s="354"/>
      <c r="BF588" s="354"/>
      <c r="BG588" s="354"/>
      <c r="BH588" s="354"/>
      <c r="BI588" s="354"/>
      <c r="BJ588" s="354"/>
      <c r="BK588" s="354"/>
      <c r="BL588" s="354"/>
      <c r="BM588" s="354"/>
      <c r="BN588" s="354"/>
      <c r="BO588" s="354"/>
      <c r="BP588" s="354"/>
      <c r="BQ588" s="354"/>
      <c r="BR588" s="354"/>
      <c r="BS588" s="354"/>
      <c r="BT588" s="354"/>
      <c r="BU588" s="354"/>
      <c r="BV588" s="354"/>
      <c r="BW588" s="354"/>
      <c r="BX588" s="355"/>
      <c r="BY588" s="355"/>
      <c r="BZ588" s="355"/>
      <c r="CA588" s="355"/>
      <c r="CB588" s="355"/>
      <c r="CC588" s="355"/>
      <c r="CD588" s="355"/>
      <c r="CE588" s="355"/>
      <c r="CF588" s="355"/>
      <c r="CG588" s="355"/>
      <c r="CH588" s="355"/>
      <c r="CI588" s="355"/>
      <c r="CJ588" s="355"/>
      <c r="CK588" s="355"/>
      <c r="CL588" s="355"/>
      <c r="CM588" s="355"/>
      <c r="CN588" s="355"/>
      <c r="CO588" s="355"/>
      <c r="CP588" s="355"/>
      <c r="CQ588" s="355"/>
      <c r="CR588" s="355"/>
      <c r="CS588" s="355"/>
      <c r="CT588" s="355"/>
      <c r="CU588" s="355"/>
      <c r="CV588" s="355"/>
      <c r="CW588" s="355"/>
      <c r="CX588" s="355"/>
      <c r="CY588" s="355"/>
      <c r="CZ588" s="355"/>
    </row>
    <row r="589" s="359" customFormat="true" ht="25.15" customHeight="true" x14ac:dyDescent="0.2">
      <c r="C589" s="1044"/>
      <c r="D589" s="1045"/>
      <c r="E589" s="615"/>
      <c r="F589" s="615"/>
      <c r="G589" s="615"/>
      <c r="H589" s="1046" t="s">
        <v>360</v>
      </c>
      <c r="I589" s="1045"/>
      <c r="J589" s="722">
        <v>-2.2993607288784748E-3</v>
      </c>
      <c r="K589" s="615"/>
      <c r="L589" s="615"/>
      <c r="M589" s="1044"/>
      <c r="N589" s="1045"/>
      <c r="O589" s="615"/>
      <c r="P589" s="615"/>
      <c r="Q589" s="615"/>
      <c r="X589" s="352"/>
      <c r="Y589" s="352"/>
      <c r="Z589" s="352"/>
      <c r="AA589" s="352"/>
      <c r="AB589" s="352"/>
      <c r="AC589" s="352"/>
      <c r="AD589" s="352"/>
      <c r="AE589" s="352"/>
      <c r="AF589" s="352"/>
      <c r="AG589" s="352"/>
      <c r="AH589" s="352"/>
      <c r="AI589" s="352"/>
      <c r="AJ589" s="352"/>
      <c r="AK589" s="352"/>
      <c r="AL589" s="352"/>
      <c r="AM589" s="352"/>
      <c r="AN589" s="352"/>
      <c r="AO589" s="352"/>
      <c r="AP589" s="352"/>
      <c r="AQ589" s="352"/>
      <c r="AR589" s="352"/>
      <c r="AS589" s="352"/>
      <c r="AT589" s="352"/>
      <c r="AU589" s="352"/>
      <c r="AV589" s="352"/>
      <c r="AW589" s="352"/>
      <c r="AX589" s="352"/>
      <c r="AY589" s="352"/>
      <c r="AZ589" s="352"/>
      <c r="BA589" s="354"/>
      <c r="BB589" s="430"/>
      <c r="BC589" s="354"/>
      <c r="BD589" s="354"/>
      <c r="BE589" s="354"/>
      <c r="BF589" s="354"/>
      <c r="BG589" s="354"/>
      <c r="BH589" s="354"/>
      <c r="BI589" s="354"/>
      <c r="BJ589" s="354"/>
      <c r="BK589" s="354"/>
      <c r="BL589" s="354"/>
      <c r="BM589" s="354"/>
      <c r="BN589" s="354"/>
      <c r="BO589" s="354"/>
      <c r="BP589" s="354"/>
      <c r="BQ589" s="354"/>
      <c r="BR589" s="354"/>
      <c r="BS589" s="354"/>
      <c r="BT589" s="354"/>
      <c r="BU589" s="354"/>
      <c r="BV589" s="354"/>
      <c r="BW589" s="354"/>
      <c r="BX589" s="355"/>
      <c r="BY589" s="355"/>
      <c r="BZ589" s="355"/>
      <c r="CA589" s="355"/>
      <c r="CB589" s="355"/>
      <c r="CC589" s="355"/>
      <c r="CD589" s="355"/>
      <c r="CE589" s="355"/>
      <c r="CF589" s="355"/>
      <c r="CG589" s="355"/>
      <c r="CH589" s="355"/>
      <c r="CI589" s="355"/>
      <c r="CJ589" s="355"/>
      <c r="CK589" s="355"/>
      <c r="CL589" s="355"/>
      <c r="CM589" s="355"/>
      <c r="CN589" s="355"/>
      <c r="CO589" s="355"/>
      <c r="CP589" s="355"/>
      <c r="CQ589" s="355"/>
      <c r="CR589" s="355"/>
      <c r="CS589" s="355"/>
      <c r="CT589" s="355"/>
      <c r="CU589" s="355"/>
      <c r="CV589" s="355"/>
      <c r="CW589" s="355"/>
      <c r="CX589" s="355"/>
      <c r="CY589" s="355"/>
      <c r="CZ589" s="355"/>
    </row>
    <row r="590" s="359" customFormat="true" ht="25.15" customHeight="true" x14ac:dyDescent="0.2">
      <c r="C590" s="1044"/>
      <c r="D590" s="1045"/>
      <c r="E590" s="615"/>
      <c r="F590" s="615"/>
      <c r="G590" s="615"/>
      <c r="H590" s="1046" t="s">
        <v>352</v>
      </c>
      <c r="I590" s="1045"/>
      <c r="J590" s="722">
        <v>-7.5300698713130542E-3</v>
      </c>
      <c r="K590" s="615"/>
      <c r="L590" s="615"/>
      <c r="M590" s="1044"/>
      <c r="N590" s="1045"/>
      <c r="O590" s="615"/>
      <c r="P590" s="615"/>
      <c r="Q590" s="615"/>
      <c r="X590" s="352"/>
      <c r="Y590" s="352"/>
      <c r="Z590" s="352"/>
      <c r="AA590" s="352"/>
      <c r="AB590" s="352"/>
      <c r="AC590" s="352"/>
      <c r="AD590" s="352"/>
      <c r="AE590" s="352"/>
      <c r="AF590" s="352"/>
      <c r="AG590" s="352"/>
      <c r="AH590" s="352"/>
      <c r="AI590" s="352"/>
      <c r="AJ590" s="352"/>
      <c r="AK590" s="352"/>
      <c r="AL590" s="352"/>
      <c r="AM590" s="352"/>
      <c r="AN590" s="352"/>
      <c r="AO590" s="352"/>
      <c r="AP590" s="352"/>
      <c r="AQ590" s="352"/>
      <c r="AR590" s="352"/>
      <c r="AS590" s="352"/>
      <c r="AT590" s="352"/>
      <c r="AU590" s="352"/>
      <c r="AV590" s="352"/>
      <c r="AW590" s="352"/>
      <c r="AX590" s="352"/>
      <c r="AY590" s="352"/>
      <c r="AZ590" s="352"/>
      <c r="BA590" s="354"/>
      <c r="BB590" s="430"/>
      <c r="BC590" s="354"/>
      <c r="BD590" s="354"/>
      <c r="BE590" s="354"/>
      <c r="BF590" s="354"/>
      <c r="BG590" s="354"/>
      <c r="BH590" s="354"/>
      <c r="BI590" s="354"/>
      <c r="BJ590" s="354"/>
      <c r="BK590" s="354"/>
      <c r="BL590" s="354"/>
      <c r="BM590" s="354"/>
      <c r="BN590" s="354"/>
      <c r="BO590" s="354"/>
      <c r="BP590" s="354"/>
      <c r="BQ590" s="354"/>
      <c r="BR590" s="354"/>
      <c r="BS590" s="354"/>
      <c r="BT590" s="354"/>
      <c r="BU590" s="354"/>
      <c r="BV590" s="354"/>
      <c r="BW590" s="354"/>
      <c r="BX590" s="355"/>
      <c r="BY590" s="355"/>
      <c r="BZ590" s="355"/>
      <c r="CA590" s="355"/>
      <c r="CB590" s="355"/>
      <c r="CC590" s="355"/>
      <c r="CD590" s="355"/>
      <c r="CE590" s="355"/>
      <c r="CF590" s="355"/>
      <c r="CG590" s="355"/>
      <c r="CH590" s="355"/>
      <c r="CI590" s="355"/>
      <c r="CJ590" s="355"/>
      <c r="CK590" s="355"/>
      <c r="CL590" s="355"/>
      <c r="CM590" s="355"/>
      <c r="CN590" s="355"/>
      <c r="CO590" s="355"/>
      <c r="CP590" s="355"/>
      <c r="CQ590" s="355"/>
      <c r="CR590" s="355"/>
      <c r="CS590" s="355"/>
      <c r="CT590" s="355"/>
      <c r="CU590" s="355"/>
      <c r="CV590" s="355"/>
      <c r="CW590" s="355"/>
      <c r="CX590" s="355"/>
      <c r="CY590" s="355"/>
      <c r="CZ590" s="355"/>
    </row>
    <row r="591" s="359" customFormat="true" ht="25.15" customHeight="true" x14ac:dyDescent="0.2">
      <c r="C591" s="1044"/>
      <c r="D591" s="1045"/>
      <c r="E591" s="615"/>
      <c r="F591" s="615"/>
      <c r="G591" s="615"/>
      <c r="H591" s="1046" t="s">
        <v>338</v>
      </c>
      <c r="I591" s="1045"/>
      <c r="J591" s="722">
        <v>5.5143666541663224E-3</v>
      </c>
      <c r="K591" s="615"/>
      <c r="L591" s="615"/>
      <c r="M591" s="1044"/>
      <c r="N591" s="1045"/>
      <c r="O591" s="615"/>
      <c r="P591" s="615"/>
      <c r="Q591" s="615"/>
      <c r="X591" s="352"/>
      <c r="Y591" s="352"/>
      <c r="Z591" s="352"/>
      <c r="AA591" s="352"/>
      <c r="AB591" s="352"/>
      <c r="AC591" s="352"/>
      <c r="AD591" s="352"/>
      <c r="AE591" s="352"/>
      <c r="AF591" s="352"/>
      <c r="AG591" s="352"/>
      <c r="AH591" s="352"/>
      <c r="AI591" s="352"/>
      <c r="AJ591" s="352"/>
      <c r="AK591" s="352"/>
      <c r="AL591" s="352"/>
      <c r="AM591" s="352"/>
      <c r="AN591" s="352"/>
      <c r="AO591" s="352"/>
      <c r="AP591" s="352"/>
      <c r="AQ591" s="352"/>
      <c r="AR591" s="352"/>
      <c r="AS591" s="352"/>
      <c r="AT591" s="352"/>
      <c r="AU591" s="352"/>
      <c r="AV591" s="352"/>
      <c r="AW591" s="352"/>
      <c r="AX591" s="352"/>
      <c r="AY591" s="352"/>
      <c r="AZ591" s="352"/>
      <c r="BA591" s="354"/>
      <c r="BB591" s="430"/>
      <c r="BC591" s="354"/>
      <c r="BD591" s="354"/>
      <c r="BE591" s="354"/>
      <c r="BF591" s="354"/>
      <c r="BG591" s="354"/>
      <c r="BH591" s="354"/>
      <c r="BI591" s="354"/>
      <c r="BJ591" s="354"/>
      <c r="BK591" s="354"/>
      <c r="BL591" s="354"/>
      <c r="BM591" s="354"/>
      <c r="BN591" s="354"/>
      <c r="BO591" s="354"/>
      <c r="BP591" s="354"/>
      <c r="BQ591" s="354"/>
      <c r="BR591" s="354"/>
      <c r="BS591" s="354"/>
      <c r="BT591" s="354"/>
      <c r="BU591" s="354"/>
      <c r="BV591" s="354"/>
      <c r="BW591" s="354"/>
      <c r="BX591" s="355"/>
      <c r="BY591" s="355"/>
      <c r="BZ591" s="355"/>
      <c r="CA591" s="355"/>
      <c r="CB591" s="355"/>
      <c r="CC591" s="355"/>
      <c r="CD591" s="355"/>
      <c r="CE591" s="355"/>
      <c r="CF591" s="355"/>
      <c r="CG591" s="355"/>
      <c r="CH591" s="355"/>
      <c r="CI591" s="355"/>
      <c r="CJ591" s="355"/>
      <c r="CK591" s="355"/>
      <c r="CL591" s="355"/>
      <c r="CM591" s="355"/>
      <c r="CN591" s="355"/>
      <c r="CO591" s="355"/>
      <c r="CP591" s="355"/>
      <c r="CQ591" s="355"/>
      <c r="CR591" s="355"/>
      <c r="CS591" s="355"/>
      <c r="CT591" s="355"/>
      <c r="CU591" s="355"/>
      <c r="CV591" s="355"/>
      <c r="CW591" s="355"/>
      <c r="CX591" s="355"/>
      <c r="CY591" s="355"/>
      <c r="CZ591" s="355"/>
    </row>
    <row r="592" s="359" customFormat="true" ht="25.15" customHeight="true" x14ac:dyDescent="0.2">
      <c r="C592" s="1044"/>
      <c r="D592" s="1045"/>
      <c r="E592" s="615"/>
      <c r="F592" s="615"/>
      <c r="G592" s="615"/>
      <c r="H592" s="1046" t="s">
        <v>332</v>
      </c>
      <c r="I592" s="1045"/>
      <c r="J592" s="722">
        <v>8.2898144198063767E-3</v>
      </c>
      <c r="K592" s="615"/>
      <c r="L592" s="615"/>
      <c r="M592" s="1044"/>
      <c r="N592" s="1045"/>
      <c r="O592" s="615"/>
      <c r="P592" s="615"/>
      <c r="Q592" s="615"/>
      <c r="X592" s="352"/>
      <c r="Y592" s="352"/>
      <c r="Z592" s="352"/>
      <c r="AA592" s="352"/>
      <c r="AB592" s="352"/>
      <c r="AC592" s="352"/>
      <c r="AD592" s="352"/>
      <c r="AE592" s="352"/>
      <c r="AF592" s="352"/>
      <c r="AG592" s="352"/>
      <c r="AH592" s="352"/>
      <c r="AI592" s="352"/>
      <c r="AJ592" s="352"/>
      <c r="AK592" s="352"/>
      <c r="AL592" s="352"/>
      <c r="AM592" s="352"/>
      <c r="AN592" s="352"/>
      <c r="AO592" s="352"/>
      <c r="AP592" s="352"/>
      <c r="AQ592" s="352"/>
      <c r="AR592" s="352"/>
      <c r="AS592" s="352"/>
      <c r="AT592" s="352"/>
      <c r="AU592" s="352"/>
      <c r="AV592" s="352"/>
      <c r="AW592" s="352"/>
      <c r="AX592" s="352"/>
      <c r="AY592" s="352"/>
      <c r="AZ592" s="352"/>
      <c r="BA592" s="354"/>
      <c r="BB592" s="430"/>
      <c r="BC592" s="354"/>
      <c r="BD592" s="354"/>
      <c r="BE592" s="354"/>
      <c r="BF592" s="354"/>
      <c r="BG592" s="354"/>
      <c r="BH592" s="354"/>
      <c r="BI592" s="354"/>
      <c r="BJ592" s="354"/>
      <c r="BK592" s="354"/>
      <c r="BL592" s="354"/>
      <c r="BM592" s="354"/>
      <c r="BN592" s="354"/>
      <c r="BO592" s="354"/>
      <c r="BP592" s="354"/>
      <c r="BQ592" s="354"/>
      <c r="BR592" s="354"/>
      <c r="BS592" s="354"/>
      <c r="BT592" s="354"/>
      <c r="BU592" s="354"/>
      <c r="BV592" s="354"/>
      <c r="BW592" s="354"/>
      <c r="BX592" s="355"/>
      <c r="BY592" s="355"/>
      <c r="BZ592" s="355"/>
      <c r="CA592" s="355"/>
      <c r="CB592" s="355"/>
      <c r="CC592" s="355"/>
      <c r="CD592" s="355"/>
      <c r="CE592" s="355"/>
      <c r="CF592" s="355"/>
      <c r="CG592" s="355"/>
      <c r="CH592" s="355"/>
      <c r="CI592" s="355"/>
      <c r="CJ592" s="355"/>
      <c r="CK592" s="355"/>
      <c r="CL592" s="355"/>
      <c r="CM592" s="355"/>
      <c r="CN592" s="355"/>
      <c r="CO592" s="355"/>
      <c r="CP592" s="355"/>
      <c r="CQ592" s="355"/>
      <c r="CR592" s="355"/>
      <c r="CS592" s="355"/>
      <c r="CT592" s="355"/>
      <c r="CU592" s="355"/>
      <c r="CV592" s="355"/>
      <c r="CW592" s="355"/>
      <c r="CX592" s="355"/>
      <c r="CY592" s="355"/>
      <c r="CZ592" s="355"/>
    </row>
    <row r="593" s="359" customFormat="true" ht="25.15" customHeight="true" x14ac:dyDescent="0.2">
      <c r="C593" s="1044"/>
      <c r="D593" s="1045"/>
      <c r="E593" s="615"/>
      <c r="F593" s="615"/>
      <c r="G593" s="615"/>
      <c r="H593" s="1046" t="s">
        <v>342</v>
      </c>
      <c r="I593" s="1045"/>
      <c r="J593" s="722">
        <v>1.2190517108791498E-2</v>
      </c>
      <c r="K593" s="615"/>
      <c r="L593" s="615"/>
      <c r="M593" s="1044"/>
      <c r="N593" s="1045"/>
      <c r="O593" s="615"/>
      <c r="P593" s="615"/>
      <c r="Q593" s="615"/>
      <c r="X593" s="352"/>
      <c r="Y593" s="352"/>
      <c r="Z593" s="352"/>
      <c r="AA593" s="352"/>
      <c r="AB593" s="352"/>
      <c r="AC593" s="352"/>
      <c r="AD593" s="352"/>
      <c r="AE593" s="352"/>
      <c r="AF593" s="352"/>
      <c r="AG593" s="352"/>
      <c r="AH593" s="352"/>
      <c r="AI593" s="352"/>
      <c r="AJ593" s="352"/>
      <c r="AK593" s="352"/>
      <c r="AL593" s="352"/>
      <c r="AM593" s="352"/>
      <c r="AN593" s="352"/>
      <c r="AO593" s="352"/>
      <c r="AP593" s="352"/>
      <c r="AQ593" s="352"/>
      <c r="AR593" s="352"/>
      <c r="AS593" s="352"/>
      <c r="AT593" s="352"/>
      <c r="AU593" s="352"/>
      <c r="AV593" s="352"/>
      <c r="AW593" s="352"/>
      <c r="AX593" s="352"/>
      <c r="AY593" s="352"/>
      <c r="AZ593" s="352"/>
      <c r="BA593" s="354"/>
      <c r="BB593" s="430"/>
      <c r="BC593" s="354"/>
      <c r="BD593" s="354"/>
      <c r="BE593" s="354"/>
      <c r="BF593" s="354"/>
      <c r="BG593" s="354"/>
      <c r="BH593" s="354"/>
      <c r="BI593" s="354"/>
      <c r="BJ593" s="354"/>
      <c r="BK593" s="354"/>
      <c r="BL593" s="354"/>
      <c r="BM593" s="354"/>
      <c r="BN593" s="354"/>
      <c r="BO593" s="354"/>
      <c r="BP593" s="354"/>
      <c r="BQ593" s="354"/>
      <c r="BR593" s="354"/>
      <c r="BS593" s="354"/>
      <c r="BT593" s="354"/>
      <c r="BU593" s="354"/>
      <c r="BV593" s="354"/>
      <c r="BW593" s="354"/>
      <c r="BX593" s="355"/>
      <c r="BY593" s="355"/>
      <c r="BZ593" s="355"/>
      <c r="CA593" s="355"/>
      <c r="CB593" s="355"/>
      <c r="CC593" s="355"/>
      <c r="CD593" s="355"/>
      <c r="CE593" s="355"/>
      <c r="CF593" s="355"/>
      <c r="CG593" s="355"/>
      <c r="CH593" s="355"/>
      <c r="CI593" s="355"/>
      <c r="CJ593" s="355"/>
      <c r="CK593" s="355"/>
      <c r="CL593" s="355"/>
      <c r="CM593" s="355"/>
      <c r="CN593" s="355"/>
      <c r="CO593" s="355"/>
      <c r="CP593" s="355"/>
      <c r="CQ593" s="355"/>
      <c r="CR593" s="355"/>
      <c r="CS593" s="355"/>
      <c r="CT593" s="355"/>
      <c r="CU593" s="355"/>
      <c r="CV593" s="355"/>
      <c r="CW593" s="355"/>
      <c r="CX593" s="355"/>
      <c r="CY593" s="355"/>
      <c r="CZ593" s="355"/>
    </row>
    <row r="594" s="359" customFormat="true" ht="25.15" customHeight="true" x14ac:dyDescent="0.2">
      <c r="C594" s="1044"/>
      <c r="D594" s="1045"/>
      <c r="E594" s="615"/>
      <c r="F594" s="615"/>
      <c r="G594" s="615"/>
      <c r="H594" s="1046" t="s">
        <v>333</v>
      </c>
      <c r="I594" s="1045"/>
      <c r="J594" s="722">
        <v>2.2028139740505073E-2</v>
      </c>
      <c r="K594" s="615"/>
      <c r="L594" s="615"/>
      <c r="M594" s="1044"/>
      <c r="N594" s="1045"/>
      <c r="O594" s="615"/>
      <c r="P594" s="615"/>
      <c r="Q594" s="615"/>
      <c r="X594" s="352"/>
      <c r="Y594" s="352"/>
      <c r="Z594" s="352"/>
      <c r="AA594" s="352"/>
      <c r="AB594" s="352"/>
      <c r="AC594" s="352"/>
      <c r="AD594" s="352"/>
      <c r="AE594" s="352"/>
      <c r="AF594" s="352"/>
      <c r="AG594" s="352"/>
      <c r="AH594" s="352"/>
      <c r="AI594" s="352"/>
      <c r="AJ594" s="352"/>
      <c r="AK594" s="352"/>
      <c r="AL594" s="352"/>
      <c r="AM594" s="352"/>
      <c r="AN594" s="352"/>
      <c r="AO594" s="352"/>
      <c r="AP594" s="352"/>
      <c r="AQ594" s="352"/>
      <c r="AR594" s="352"/>
      <c r="AS594" s="352"/>
      <c r="AT594" s="352"/>
      <c r="AU594" s="352"/>
      <c r="AV594" s="352"/>
      <c r="AW594" s="352"/>
      <c r="AX594" s="352"/>
      <c r="AY594" s="352"/>
      <c r="AZ594" s="352"/>
      <c r="BA594" s="354"/>
      <c r="BB594" s="430"/>
      <c r="BC594" s="354"/>
      <c r="BD594" s="354"/>
      <c r="BE594" s="354"/>
      <c r="BF594" s="354"/>
      <c r="BG594" s="354"/>
      <c r="BH594" s="354"/>
      <c r="BI594" s="354"/>
      <c r="BJ594" s="354"/>
      <c r="BK594" s="354"/>
      <c r="BL594" s="354"/>
      <c r="BM594" s="354"/>
      <c r="BN594" s="354"/>
      <c r="BO594" s="354"/>
      <c r="BP594" s="354"/>
      <c r="BQ594" s="354"/>
      <c r="BR594" s="354"/>
      <c r="BS594" s="354"/>
      <c r="BT594" s="354"/>
      <c r="BU594" s="354"/>
      <c r="BV594" s="354"/>
      <c r="BW594" s="354"/>
      <c r="BX594" s="355"/>
      <c r="BY594" s="355"/>
      <c r="BZ594" s="355"/>
      <c r="CA594" s="355"/>
      <c r="CB594" s="355"/>
      <c r="CC594" s="355"/>
      <c r="CD594" s="355"/>
      <c r="CE594" s="355"/>
      <c r="CF594" s="355"/>
      <c r="CG594" s="355"/>
      <c r="CH594" s="355"/>
      <c r="CI594" s="355"/>
      <c r="CJ594" s="355"/>
      <c r="CK594" s="355"/>
      <c r="CL594" s="355"/>
      <c r="CM594" s="355"/>
      <c r="CN594" s="355"/>
      <c r="CO594" s="355"/>
      <c r="CP594" s="355"/>
      <c r="CQ594" s="355"/>
      <c r="CR594" s="355"/>
      <c r="CS594" s="355"/>
      <c r="CT594" s="355"/>
      <c r="CU594" s="355"/>
      <c r="CV594" s="355"/>
      <c r="CW594" s="355"/>
      <c r="CX594" s="355"/>
      <c r="CY594" s="355"/>
      <c r="CZ594" s="355"/>
    </row>
    <row r="595" s="359" customFormat="true" ht="25.15" customHeight="true" x14ac:dyDescent="0.2">
      <c r="C595" s="1044"/>
      <c r="D595" s="1045"/>
      <c r="E595" s="615"/>
      <c r="F595" s="615"/>
      <c r="G595" s="615"/>
      <c r="H595" s="1046" t="s">
        <v>326</v>
      </c>
      <c r="I595" s="1045"/>
      <c r="J595" s="722">
        <v>1.0054559739603038E-2</v>
      </c>
      <c r="K595" s="615"/>
      <c r="L595" s="615"/>
      <c r="M595" s="1044"/>
      <c r="N595" s="1045"/>
      <c r="O595" s="615"/>
      <c r="P595" s="615"/>
      <c r="Q595" s="615"/>
      <c r="X595" s="352"/>
      <c r="Y595" s="352"/>
      <c r="Z595" s="352"/>
      <c r="AA595" s="352"/>
      <c r="AB595" s="352"/>
      <c r="AC595" s="352"/>
      <c r="AD595" s="352"/>
      <c r="AE595" s="352"/>
      <c r="AF595" s="352"/>
      <c r="AG595" s="352"/>
      <c r="AH595" s="352"/>
      <c r="AI595" s="352"/>
      <c r="AJ595" s="352"/>
      <c r="AK595" s="352"/>
      <c r="AL595" s="352"/>
      <c r="AM595" s="352"/>
      <c r="AN595" s="352"/>
      <c r="AO595" s="352"/>
      <c r="AP595" s="352"/>
      <c r="AQ595" s="352"/>
      <c r="AR595" s="352"/>
      <c r="AS595" s="352"/>
      <c r="AT595" s="352"/>
      <c r="AU595" s="352"/>
      <c r="AV595" s="352"/>
      <c r="AW595" s="352"/>
      <c r="AX595" s="352"/>
      <c r="AY595" s="352"/>
      <c r="AZ595" s="352"/>
      <c r="BA595" s="354"/>
      <c r="BB595" s="430"/>
      <c r="BC595" s="354"/>
      <c r="BD595" s="354"/>
      <c r="BE595" s="354"/>
      <c r="BF595" s="354"/>
      <c r="BG595" s="354"/>
      <c r="BH595" s="354"/>
      <c r="BI595" s="354"/>
      <c r="BJ595" s="354"/>
      <c r="BK595" s="354"/>
      <c r="BL595" s="354"/>
      <c r="BM595" s="354"/>
      <c r="BN595" s="354"/>
      <c r="BO595" s="354"/>
      <c r="BP595" s="354"/>
      <c r="BQ595" s="354"/>
      <c r="BR595" s="354"/>
      <c r="BS595" s="354"/>
      <c r="BT595" s="354"/>
      <c r="BU595" s="354"/>
      <c r="BV595" s="354"/>
      <c r="BW595" s="354"/>
      <c r="BX595" s="355"/>
      <c r="BY595" s="355"/>
      <c r="BZ595" s="355"/>
      <c r="CA595" s="355"/>
      <c r="CB595" s="355"/>
      <c r="CC595" s="355"/>
      <c r="CD595" s="355"/>
      <c r="CE595" s="355"/>
      <c r="CF595" s="355"/>
      <c r="CG595" s="355"/>
      <c r="CH595" s="355"/>
      <c r="CI595" s="355"/>
      <c r="CJ595" s="355"/>
      <c r="CK595" s="355"/>
      <c r="CL595" s="355"/>
      <c r="CM595" s="355"/>
      <c r="CN595" s="355"/>
      <c r="CO595" s="355"/>
      <c r="CP595" s="355"/>
      <c r="CQ595" s="355"/>
      <c r="CR595" s="355"/>
      <c r="CS595" s="355"/>
      <c r="CT595" s="355"/>
      <c r="CU595" s="355"/>
      <c r="CV595" s="355"/>
      <c r="CW595" s="355"/>
      <c r="CX595" s="355"/>
      <c r="CY595" s="355"/>
      <c r="CZ595" s="355"/>
    </row>
    <row r="596" s="359" customFormat="true" ht="25.15" customHeight="true" x14ac:dyDescent="0.2">
      <c r="C596" s="1044"/>
      <c r="D596" s="1045"/>
      <c r="E596" s="615"/>
      <c r="F596" s="615"/>
      <c r="G596" s="615"/>
      <c r="H596" s="1046" t="s">
        <v>311</v>
      </c>
      <c r="I596" s="1045"/>
      <c r="J596" s="722">
        <v>9.6251601218526536E-2</v>
      </c>
      <c r="K596" s="615"/>
      <c r="L596" s="615"/>
      <c r="M596" s="1044"/>
      <c r="N596" s="1045"/>
      <c r="O596" s="615"/>
      <c r="P596" s="615"/>
      <c r="Q596" s="615"/>
      <c r="X596" s="352"/>
      <c r="Y596" s="352"/>
      <c r="Z596" s="352"/>
      <c r="AA596" s="352"/>
      <c r="AB596" s="352"/>
      <c r="AC596" s="352"/>
      <c r="AD596" s="352"/>
      <c r="AE596" s="352"/>
      <c r="AF596" s="352"/>
      <c r="AG596" s="352"/>
      <c r="AH596" s="352"/>
      <c r="AI596" s="352"/>
      <c r="AJ596" s="352"/>
      <c r="AK596" s="352"/>
      <c r="AL596" s="352"/>
      <c r="AM596" s="352"/>
      <c r="AN596" s="352"/>
      <c r="AO596" s="352"/>
      <c r="AP596" s="352"/>
      <c r="AQ596" s="352"/>
      <c r="AR596" s="352"/>
      <c r="AS596" s="352"/>
      <c r="AT596" s="352"/>
      <c r="AU596" s="352"/>
      <c r="AV596" s="352"/>
      <c r="AW596" s="352"/>
      <c r="AX596" s="352"/>
      <c r="AY596" s="352"/>
      <c r="AZ596" s="352"/>
      <c r="BA596" s="354"/>
      <c r="BB596" s="430"/>
      <c r="BC596" s="354"/>
      <c r="BD596" s="354"/>
      <c r="BE596" s="354"/>
      <c r="BF596" s="354"/>
      <c r="BG596" s="354"/>
      <c r="BH596" s="354"/>
      <c r="BI596" s="354"/>
      <c r="BJ596" s="354"/>
      <c r="BK596" s="354"/>
      <c r="BL596" s="354"/>
      <c r="BM596" s="354"/>
      <c r="BN596" s="354"/>
      <c r="BO596" s="354"/>
      <c r="BP596" s="354"/>
      <c r="BQ596" s="354"/>
      <c r="BR596" s="354"/>
      <c r="BS596" s="354"/>
      <c r="BT596" s="354"/>
      <c r="BU596" s="354"/>
      <c r="BV596" s="354"/>
      <c r="BW596" s="354"/>
      <c r="BX596" s="355"/>
      <c r="BY596" s="355"/>
      <c r="BZ596" s="355"/>
      <c r="CA596" s="355"/>
      <c r="CB596" s="355"/>
      <c r="CC596" s="355"/>
      <c r="CD596" s="355"/>
      <c r="CE596" s="355"/>
      <c r="CF596" s="355"/>
      <c r="CG596" s="355"/>
      <c r="CH596" s="355"/>
      <c r="CI596" s="355"/>
      <c r="CJ596" s="355"/>
      <c r="CK596" s="355"/>
      <c r="CL596" s="355"/>
      <c r="CM596" s="355"/>
      <c r="CN596" s="355"/>
      <c r="CO596" s="355"/>
      <c r="CP596" s="355"/>
      <c r="CQ596" s="355"/>
      <c r="CR596" s="355"/>
      <c r="CS596" s="355"/>
      <c r="CT596" s="355"/>
      <c r="CU596" s="355"/>
      <c r="CV596" s="355"/>
      <c r="CW596" s="355"/>
      <c r="CX596" s="355"/>
      <c r="CY596" s="355"/>
      <c r="CZ596" s="355"/>
    </row>
    <row r="597" s="359" customFormat="true" ht="25.15" customHeight="true" x14ac:dyDescent="0.2">
      <c r="C597" s="1044"/>
      <c r="D597" s="1045"/>
      <c r="E597" s="615"/>
      <c r="F597" s="615"/>
      <c r="G597" s="615"/>
      <c r="H597" s="1046" t="s">
        <v>309</v>
      </c>
      <c r="I597" s="1045"/>
      <c r="J597" s="722">
        <v>-0.10330189920796917</v>
      </c>
      <c r="K597" s="615"/>
      <c r="L597" s="615"/>
      <c r="M597" s="1044"/>
      <c r="N597" s="1045"/>
      <c r="O597" s="615"/>
      <c r="P597" s="615"/>
      <c r="Q597" s="615"/>
      <c r="X597" s="352"/>
      <c r="Y597" s="352"/>
      <c r="Z597" s="352"/>
      <c r="AA597" s="352"/>
      <c r="AB597" s="352"/>
      <c r="AC597" s="352"/>
      <c r="AD597" s="352"/>
      <c r="AE597" s="352"/>
      <c r="AF597" s="352"/>
      <c r="AG597" s="352"/>
      <c r="AH597" s="352"/>
      <c r="AI597" s="352"/>
      <c r="AJ597" s="352"/>
      <c r="AK597" s="352"/>
      <c r="AL597" s="352"/>
      <c r="AM597" s="352"/>
      <c r="AN597" s="352"/>
      <c r="AO597" s="352"/>
      <c r="AP597" s="352"/>
      <c r="AQ597" s="352"/>
      <c r="AR597" s="352"/>
      <c r="AS597" s="352"/>
      <c r="AT597" s="352"/>
      <c r="AU597" s="352"/>
      <c r="AV597" s="352"/>
      <c r="AW597" s="352"/>
      <c r="AX597" s="352"/>
      <c r="AY597" s="352"/>
      <c r="AZ597" s="352"/>
      <c r="BA597" s="354"/>
      <c r="BB597" s="430"/>
      <c r="BC597" s="354"/>
      <c r="BD597" s="354"/>
      <c r="BE597" s="354"/>
      <c r="BF597" s="354"/>
      <c r="BG597" s="354"/>
      <c r="BH597" s="354"/>
      <c r="BI597" s="354"/>
      <c r="BJ597" s="354"/>
      <c r="BK597" s="354"/>
      <c r="BL597" s="354"/>
      <c r="BM597" s="354"/>
      <c r="BN597" s="354"/>
      <c r="BO597" s="354"/>
      <c r="BP597" s="354"/>
      <c r="BQ597" s="354"/>
      <c r="BR597" s="354"/>
      <c r="BS597" s="354"/>
      <c r="BT597" s="354"/>
      <c r="BU597" s="354"/>
      <c r="BV597" s="354"/>
      <c r="BW597" s="354"/>
      <c r="BX597" s="355"/>
      <c r="BY597" s="355"/>
      <c r="BZ597" s="355"/>
      <c r="CA597" s="355"/>
      <c r="CB597" s="355"/>
      <c r="CC597" s="355"/>
      <c r="CD597" s="355"/>
      <c r="CE597" s="355"/>
      <c r="CF597" s="355"/>
      <c r="CG597" s="355"/>
      <c r="CH597" s="355"/>
      <c r="CI597" s="355"/>
      <c r="CJ597" s="355"/>
      <c r="CK597" s="355"/>
      <c r="CL597" s="355"/>
      <c r="CM597" s="355"/>
      <c r="CN597" s="355"/>
      <c r="CO597" s="355"/>
      <c r="CP597" s="355"/>
      <c r="CQ597" s="355"/>
      <c r="CR597" s="355"/>
      <c r="CS597" s="355"/>
      <c r="CT597" s="355"/>
      <c r="CU597" s="355"/>
      <c r="CV597" s="355"/>
      <c r="CW597" s="355"/>
      <c r="CX597" s="355"/>
      <c r="CY597" s="355"/>
      <c r="CZ597" s="355"/>
    </row>
    <row r="598" s="359" customFormat="true" ht="25.15" customHeight="true" x14ac:dyDescent="0.2">
      <c r="C598" s="1044"/>
      <c r="D598" s="1045"/>
      <c r="E598" s="615"/>
      <c r="F598" s="615"/>
      <c r="G598" s="615"/>
      <c r="H598" s="1046" t="s">
        <v>351</v>
      </c>
      <c r="I598" s="1045"/>
      <c r="J598" s="726">
        <v>-3.7773136625223057E-3</v>
      </c>
      <c r="K598" s="615"/>
      <c r="L598" s="615"/>
      <c r="M598" s="1044"/>
      <c r="N598" s="1045"/>
      <c r="O598" s="615"/>
      <c r="P598" s="615"/>
      <c r="Q598" s="615"/>
      <c r="X598" s="352"/>
      <c r="Y598" s="352"/>
      <c r="Z598" s="352"/>
      <c r="AA598" s="352"/>
      <c r="AB598" s="352"/>
      <c r="AC598" s="352"/>
      <c r="AD598" s="352"/>
      <c r="AE598" s="352"/>
      <c r="AF598" s="352"/>
      <c r="AG598" s="352"/>
      <c r="AH598" s="352"/>
      <c r="AI598" s="352"/>
      <c r="AJ598" s="352"/>
      <c r="AK598" s="352"/>
      <c r="AL598" s="352"/>
      <c r="AM598" s="352"/>
      <c r="AN598" s="352"/>
      <c r="AO598" s="352"/>
      <c r="AP598" s="352"/>
      <c r="AQ598" s="352"/>
      <c r="AR598" s="352"/>
      <c r="AS598" s="352"/>
      <c r="AT598" s="352"/>
      <c r="AU598" s="352"/>
      <c r="AV598" s="352"/>
      <c r="AW598" s="352"/>
      <c r="AX598" s="352"/>
      <c r="AY598" s="352"/>
      <c r="AZ598" s="352"/>
      <c r="BA598" s="354"/>
      <c r="BB598" s="430"/>
      <c r="BC598" s="354"/>
      <c r="BD598" s="354"/>
      <c r="BE598" s="354"/>
      <c r="BF598" s="354"/>
      <c r="BG598" s="354"/>
      <c r="BH598" s="354"/>
      <c r="BI598" s="354"/>
      <c r="BJ598" s="354"/>
      <c r="BK598" s="354"/>
      <c r="BL598" s="354"/>
      <c r="BM598" s="354"/>
      <c r="BN598" s="354"/>
      <c r="BO598" s="354"/>
      <c r="BP598" s="354"/>
      <c r="BQ598" s="354"/>
      <c r="BR598" s="354"/>
      <c r="BS598" s="354"/>
      <c r="BT598" s="354"/>
      <c r="BU598" s="354"/>
      <c r="BV598" s="354"/>
      <c r="BW598" s="354"/>
      <c r="BX598" s="355"/>
      <c r="BY598" s="355"/>
      <c r="BZ598" s="355"/>
      <c r="CA598" s="355"/>
      <c r="CB598" s="355"/>
      <c r="CC598" s="355"/>
      <c r="CD598" s="355"/>
      <c r="CE598" s="355"/>
      <c r="CF598" s="355"/>
      <c r="CG598" s="355"/>
      <c r="CH598" s="355"/>
      <c r="CI598" s="355"/>
      <c r="CJ598" s="355"/>
      <c r="CK598" s="355"/>
      <c r="CL598" s="355"/>
      <c r="CM598" s="355"/>
      <c r="CN598" s="355"/>
      <c r="CO598" s="355"/>
      <c r="CP598" s="355"/>
      <c r="CQ598" s="355"/>
      <c r="CR598" s="355"/>
      <c r="CS598" s="355"/>
      <c r="CT598" s="355"/>
      <c r="CU598" s="355"/>
      <c r="CV598" s="355"/>
      <c r="CW598" s="355"/>
      <c r="CX598" s="355"/>
      <c r="CY598" s="355"/>
      <c r="CZ598" s="355"/>
    </row>
    <row r="599" s="359" customFormat="true" ht="25.15" customHeight="true" x14ac:dyDescent="0.2">
      <c r="C599" s="1044"/>
      <c r="D599" s="1045"/>
      <c r="E599" s="615"/>
      <c r="F599" s="615"/>
      <c r="G599" s="615"/>
      <c r="H599" s="1044"/>
      <c r="I599" s="1045"/>
      <c r="J599" s="631"/>
      <c r="K599" s="615"/>
      <c r="L599" s="615"/>
      <c r="M599" s="1044"/>
      <c r="N599" s="1045"/>
      <c r="O599" s="615"/>
      <c r="P599" s="615"/>
      <c r="Q599" s="615"/>
      <c r="X599" s="352"/>
      <c r="Y599" s="352"/>
      <c r="Z599" s="352"/>
      <c r="AA599" s="352"/>
      <c r="AB599" s="352"/>
      <c r="AC599" s="352"/>
      <c r="AD599" s="352"/>
      <c r="AE599" s="352"/>
      <c r="AF599" s="352"/>
      <c r="AG599" s="352"/>
      <c r="AH599" s="352"/>
      <c r="AI599" s="352"/>
      <c r="AJ599" s="352"/>
      <c r="AK599" s="352"/>
      <c r="AL599" s="352"/>
      <c r="AM599" s="352"/>
      <c r="AN599" s="352"/>
      <c r="AO599" s="352"/>
      <c r="AP599" s="352"/>
      <c r="AQ599" s="352"/>
      <c r="AR599" s="352"/>
      <c r="AS599" s="352"/>
      <c r="AT599" s="352"/>
      <c r="AU599" s="352"/>
      <c r="AV599" s="352"/>
      <c r="AW599" s="352"/>
      <c r="AX599" s="352"/>
      <c r="AY599" s="352"/>
      <c r="AZ599" s="352"/>
      <c r="BA599" s="354"/>
      <c r="BB599" s="430"/>
      <c r="BC599" s="354"/>
      <c r="BD599" s="354"/>
      <c r="BE599" s="354"/>
      <c r="BF599" s="354"/>
      <c r="BG599" s="354"/>
      <c r="BH599" s="354"/>
      <c r="BI599" s="354"/>
      <c r="BJ599" s="354"/>
      <c r="BK599" s="354"/>
      <c r="BL599" s="354"/>
      <c r="BM599" s="354"/>
      <c r="BN599" s="354"/>
      <c r="BO599" s="354"/>
      <c r="BP599" s="354"/>
      <c r="BQ599" s="354"/>
      <c r="BR599" s="354"/>
      <c r="BS599" s="354"/>
      <c r="BT599" s="354"/>
      <c r="BU599" s="354"/>
      <c r="BV599" s="354"/>
      <c r="BW599" s="354"/>
      <c r="BX599" s="355"/>
      <c r="BY599" s="355"/>
      <c r="BZ599" s="355"/>
      <c r="CA599" s="355"/>
      <c r="CB599" s="355"/>
      <c r="CC599" s="355"/>
      <c r="CD599" s="355"/>
      <c r="CE599" s="355"/>
      <c r="CF599" s="355"/>
      <c r="CG599" s="355"/>
      <c r="CH599" s="355"/>
      <c r="CI599" s="355"/>
      <c r="CJ599" s="355"/>
      <c r="CK599" s="355"/>
      <c r="CL599" s="355"/>
      <c r="CM599" s="355"/>
      <c r="CN599" s="355"/>
      <c r="CO599" s="355"/>
      <c r="CP599" s="355"/>
      <c r="CQ599" s="355"/>
      <c r="CR599" s="355"/>
      <c r="CS599" s="355"/>
      <c r="CT599" s="355"/>
      <c r="CU599" s="355"/>
      <c r="CV599" s="355"/>
      <c r="CW599" s="355"/>
      <c r="CX599" s="355"/>
      <c r="CY599" s="355"/>
      <c r="CZ599" s="355"/>
    </row>
    <row r="600" s="359" customFormat="true" ht="25.15" customHeight="true" x14ac:dyDescent="0.2">
      <c r="C600" s="1044"/>
      <c r="D600" s="1045"/>
      <c r="E600" s="615"/>
      <c r="F600" s="615"/>
      <c r="G600" s="615"/>
      <c r="H600" s="1044"/>
      <c r="I600" s="1045"/>
      <c r="J600" s="615"/>
      <c r="K600" s="615"/>
      <c r="L600" s="615"/>
      <c r="M600" s="1044"/>
      <c r="N600" s="1045"/>
      <c r="O600" s="615"/>
      <c r="P600" s="615"/>
      <c r="Q600" s="615"/>
      <c r="X600" s="352"/>
      <c r="Y600" s="352"/>
      <c r="Z600" s="352"/>
      <c r="AA600" s="352"/>
      <c r="AB600" s="352"/>
      <c r="AC600" s="352"/>
      <c r="AD600" s="352"/>
      <c r="AE600" s="352"/>
      <c r="AF600" s="352"/>
      <c r="AG600" s="352"/>
      <c r="AH600" s="352"/>
      <c r="AI600" s="352"/>
      <c r="AJ600" s="352"/>
      <c r="AK600" s="352"/>
      <c r="AL600" s="352"/>
      <c r="AM600" s="352"/>
      <c r="AN600" s="352"/>
      <c r="AO600" s="352"/>
      <c r="AP600" s="352"/>
      <c r="AQ600" s="352"/>
      <c r="AR600" s="352"/>
      <c r="AS600" s="352"/>
      <c r="AT600" s="352"/>
      <c r="AU600" s="352"/>
      <c r="AV600" s="352"/>
      <c r="AW600" s="352"/>
      <c r="AX600" s="352"/>
      <c r="AY600" s="352"/>
      <c r="AZ600" s="352"/>
      <c r="BA600" s="354"/>
      <c r="BB600" s="430"/>
      <c r="BC600" s="354"/>
      <c r="BD600" s="354"/>
      <c r="BE600" s="354"/>
      <c r="BF600" s="354"/>
      <c r="BG600" s="354"/>
      <c r="BH600" s="354"/>
      <c r="BI600" s="354"/>
      <c r="BJ600" s="354"/>
      <c r="BK600" s="354"/>
      <c r="BL600" s="354"/>
      <c r="BM600" s="354"/>
      <c r="BN600" s="354"/>
      <c r="BO600" s="354"/>
      <c r="BP600" s="354"/>
      <c r="BQ600" s="354"/>
      <c r="BR600" s="354"/>
      <c r="BS600" s="354"/>
      <c r="BT600" s="354"/>
      <c r="BU600" s="354"/>
      <c r="BV600" s="354"/>
      <c r="BW600" s="354"/>
      <c r="BX600" s="355"/>
      <c r="BY600" s="355"/>
      <c r="BZ600" s="355"/>
      <c r="CA600" s="355"/>
      <c r="CB600" s="355"/>
      <c r="CC600" s="355"/>
      <c r="CD600" s="355"/>
      <c r="CE600" s="355"/>
      <c r="CF600" s="355"/>
      <c r="CG600" s="355"/>
      <c r="CH600" s="355"/>
      <c r="CI600" s="355"/>
      <c r="CJ600" s="355"/>
      <c r="CK600" s="355"/>
      <c r="CL600" s="355"/>
      <c r="CM600" s="355"/>
      <c r="CN600" s="355"/>
      <c r="CO600" s="355"/>
      <c r="CP600" s="355"/>
      <c r="CQ600" s="355"/>
      <c r="CR600" s="355"/>
      <c r="CS600" s="355"/>
      <c r="CT600" s="355"/>
      <c r="CU600" s="355"/>
      <c r="CV600" s="355"/>
      <c r="CW600" s="355"/>
      <c r="CX600" s="355"/>
      <c r="CY600" s="355"/>
      <c r="CZ600" s="355"/>
    </row>
    <row r="601" s="359" customFormat="true" ht="25.15" customHeight="true" x14ac:dyDescent="0.2">
      <c r="C601" s="1044"/>
      <c r="D601" s="1045"/>
      <c r="E601" s="615"/>
      <c r="F601" s="615"/>
      <c r="G601" s="615"/>
      <c r="H601" s="1047" t="s">
        <v>256</v>
      </c>
      <c r="I601" s="1045"/>
      <c r="J601" s="1045"/>
      <c r="K601" s="615"/>
      <c r="L601" s="615"/>
      <c r="M601" s="1044"/>
      <c r="N601" s="1045"/>
      <c r="O601" s="615"/>
      <c r="P601" s="615"/>
      <c r="Q601" s="615"/>
      <c r="X601" s="352"/>
      <c r="Y601" s="352"/>
      <c r="Z601" s="352"/>
      <c r="AA601" s="352"/>
      <c r="AB601" s="352"/>
      <c r="AC601" s="352"/>
      <c r="AD601" s="352"/>
      <c r="AE601" s="352"/>
      <c r="AF601" s="352"/>
      <c r="AG601" s="352"/>
      <c r="AH601" s="352"/>
      <c r="AI601" s="352"/>
      <c r="AJ601" s="352"/>
      <c r="AK601" s="352"/>
      <c r="AL601" s="352"/>
      <c r="AM601" s="352"/>
      <c r="AN601" s="352"/>
      <c r="AO601" s="352"/>
      <c r="AP601" s="352"/>
      <c r="AQ601" s="352"/>
      <c r="AR601" s="352"/>
      <c r="AS601" s="352"/>
      <c r="AT601" s="352"/>
      <c r="AU601" s="352"/>
      <c r="AV601" s="352"/>
      <c r="AW601" s="352"/>
      <c r="AX601" s="352"/>
      <c r="AY601" s="352"/>
      <c r="AZ601" s="352"/>
      <c r="BA601" s="354"/>
      <c r="BB601" s="430"/>
      <c r="BC601" s="354"/>
      <c r="BD601" s="354"/>
      <c r="BE601" s="354"/>
      <c r="BF601" s="354"/>
      <c r="BG601" s="354"/>
      <c r="BH601" s="354"/>
      <c r="BI601" s="354"/>
      <c r="BJ601" s="354"/>
      <c r="BK601" s="354"/>
      <c r="BL601" s="354"/>
      <c r="BM601" s="354"/>
      <c r="BN601" s="354"/>
      <c r="BO601" s="354"/>
      <c r="BP601" s="354"/>
      <c r="BQ601" s="354"/>
      <c r="BR601" s="354"/>
      <c r="BS601" s="354"/>
      <c r="BT601" s="354"/>
      <c r="BU601" s="354"/>
      <c r="BV601" s="354"/>
      <c r="BW601" s="354"/>
      <c r="BX601" s="355"/>
      <c r="BY601" s="355"/>
      <c r="BZ601" s="355"/>
      <c r="CA601" s="355"/>
      <c r="CB601" s="355"/>
      <c r="CC601" s="355"/>
      <c r="CD601" s="355"/>
      <c r="CE601" s="355"/>
      <c r="CF601" s="355"/>
      <c r="CG601" s="355"/>
      <c r="CH601" s="355"/>
      <c r="CI601" s="355"/>
      <c r="CJ601" s="355"/>
      <c r="CK601" s="355"/>
      <c r="CL601" s="355"/>
      <c r="CM601" s="355"/>
      <c r="CN601" s="355"/>
      <c r="CO601" s="355"/>
      <c r="CP601" s="355"/>
      <c r="CQ601" s="355"/>
      <c r="CR601" s="355"/>
      <c r="CS601" s="355"/>
      <c r="CT601" s="355"/>
      <c r="CU601" s="355"/>
      <c r="CV601" s="355"/>
      <c r="CW601" s="355"/>
      <c r="CX601" s="355"/>
      <c r="CY601" s="355"/>
      <c r="CZ601" s="355"/>
    </row>
    <row r="602" s="359" customFormat="true" ht="25.15" customHeight="true" x14ac:dyDescent="0.2">
      <c r="C602" s="1044"/>
      <c r="D602" s="1045"/>
      <c r="E602" s="615"/>
      <c r="F602" s="615"/>
      <c r="G602" s="615"/>
      <c r="H602" s="1048" t="s">
        <v>206</v>
      </c>
      <c r="I602" s="1045"/>
      <c r="J602" s="747" t="s">
        <v>207</v>
      </c>
      <c r="K602" s="615"/>
      <c r="L602" s="615"/>
      <c r="M602" s="1044"/>
      <c r="N602" s="1045"/>
      <c r="O602" s="615"/>
      <c r="P602" s="615"/>
      <c r="Q602" s="615"/>
      <c r="X602" s="352"/>
      <c r="Y602" s="352"/>
      <c r="Z602" s="352"/>
      <c r="AA602" s="352"/>
      <c r="AB602" s="352"/>
      <c r="AC602" s="352"/>
      <c r="AD602" s="352"/>
      <c r="AE602" s="352"/>
      <c r="AF602" s="352"/>
      <c r="AG602" s="352"/>
      <c r="AH602" s="352"/>
      <c r="AI602" s="352"/>
      <c r="AJ602" s="352"/>
      <c r="AK602" s="352"/>
      <c r="AL602" s="352"/>
      <c r="AM602" s="352"/>
      <c r="AN602" s="352"/>
      <c r="AO602" s="352"/>
      <c r="AP602" s="352"/>
      <c r="AQ602" s="352"/>
      <c r="AR602" s="352"/>
      <c r="AS602" s="352"/>
      <c r="AT602" s="352"/>
      <c r="AU602" s="352"/>
      <c r="AV602" s="352"/>
      <c r="AW602" s="352"/>
      <c r="AX602" s="352"/>
      <c r="AY602" s="352"/>
      <c r="AZ602" s="352"/>
      <c r="BA602" s="354"/>
      <c r="BB602" s="430"/>
      <c r="BC602" s="354"/>
      <c r="BD602" s="354"/>
      <c r="BE602" s="354"/>
      <c r="BF602" s="354"/>
      <c r="BG602" s="354"/>
      <c r="BH602" s="354"/>
      <c r="BI602" s="354"/>
      <c r="BJ602" s="354"/>
      <c r="BK602" s="354"/>
      <c r="BL602" s="354"/>
      <c r="BM602" s="354"/>
      <c r="BN602" s="354"/>
      <c r="BO602" s="354"/>
      <c r="BP602" s="354"/>
      <c r="BQ602" s="354"/>
      <c r="BR602" s="354"/>
      <c r="BS602" s="354"/>
      <c r="BT602" s="354"/>
      <c r="BU602" s="354"/>
      <c r="BV602" s="354"/>
      <c r="BW602" s="354"/>
      <c r="BX602" s="355"/>
      <c r="BY602" s="355"/>
      <c r="BZ602" s="355"/>
      <c r="CA602" s="355"/>
      <c r="CB602" s="355"/>
      <c r="CC602" s="355"/>
      <c r="CD602" s="355"/>
      <c r="CE602" s="355"/>
      <c r="CF602" s="355"/>
      <c r="CG602" s="355"/>
      <c r="CH602" s="355"/>
      <c r="CI602" s="355"/>
      <c r="CJ602" s="355"/>
      <c r="CK602" s="355"/>
      <c r="CL602" s="355"/>
      <c r="CM602" s="355"/>
      <c r="CN602" s="355"/>
      <c r="CO602" s="355"/>
      <c r="CP602" s="355"/>
      <c r="CQ602" s="355"/>
      <c r="CR602" s="355"/>
      <c r="CS602" s="355"/>
      <c r="CT602" s="355"/>
      <c r="CU602" s="355"/>
      <c r="CV602" s="355"/>
      <c r="CW602" s="355"/>
      <c r="CX602" s="355"/>
      <c r="CY602" s="355"/>
      <c r="CZ602" s="355"/>
    </row>
    <row r="603" s="359" customFormat="true" ht="25.15" customHeight="true" x14ac:dyDescent="0.2">
      <c r="C603" s="1044"/>
      <c r="D603" s="1045"/>
      <c r="E603" s="615"/>
      <c r="F603" s="615"/>
      <c r="G603" s="615"/>
      <c r="H603" s="1046" t="s">
        <v>207</v>
      </c>
      <c r="I603" s="1045"/>
      <c r="J603" s="748">
        <v>0.99999999999999989</v>
      </c>
      <c r="K603" s="615"/>
      <c r="L603" s="615"/>
      <c r="M603" s="1044"/>
      <c r="N603" s="1045"/>
      <c r="O603" s="615"/>
      <c r="P603" s="615"/>
      <c r="Q603" s="615"/>
      <c r="X603" s="352"/>
      <c r="Y603" s="352"/>
      <c r="Z603" s="352"/>
      <c r="AA603" s="352"/>
      <c r="AB603" s="352"/>
      <c r="AC603" s="352"/>
      <c r="AD603" s="352"/>
      <c r="AE603" s="352"/>
      <c r="AF603" s="352"/>
      <c r="AG603" s="352"/>
      <c r="AH603" s="352"/>
      <c r="AI603" s="352"/>
      <c r="AJ603" s="352"/>
      <c r="AK603" s="352"/>
      <c r="AL603" s="352"/>
      <c r="AM603" s="352"/>
      <c r="AN603" s="352"/>
      <c r="AO603" s="352"/>
      <c r="AP603" s="352"/>
      <c r="AQ603" s="352"/>
      <c r="AR603" s="352"/>
      <c r="AS603" s="352"/>
      <c r="AT603" s="352"/>
      <c r="AU603" s="352"/>
      <c r="AV603" s="352"/>
      <c r="AW603" s="352"/>
      <c r="AX603" s="352"/>
      <c r="AY603" s="352"/>
      <c r="AZ603" s="352"/>
      <c r="BA603" s="354"/>
      <c r="BB603" s="430"/>
      <c r="BC603" s="354"/>
      <c r="BD603" s="354"/>
      <c r="BE603" s="354"/>
      <c r="BF603" s="354"/>
      <c r="BG603" s="354"/>
      <c r="BH603" s="354"/>
      <c r="BI603" s="354"/>
      <c r="BJ603" s="354"/>
      <c r="BK603" s="354"/>
      <c r="BL603" s="354"/>
      <c r="BM603" s="354"/>
      <c r="BN603" s="354"/>
      <c r="BO603" s="354"/>
      <c r="BP603" s="354"/>
      <c r="BQ603" s="354"/>
      <c r="BR603" s="354"/>
      <c r="BS603" s="354"/>
      <c r="BT603" s="354"/>
      <c r="BU603" s="354"/>
      <c r="BV603" s="354"/>
      <c r="BW603" s="354"/>
      <c r="BX603" s="355"/>
      <c r="BY603" s="355"/>
      <c r="BZ603" s="355"/>
      <c r="CA603" s="355"/>
      <c r="CB603" s="355"/>
      <c r="CC603" s="355"/>
      <c r="CD603" s="355"/>
      <c r="CE603" s="355"/>
      <c r="CF603" s="355"/>
      <c r="CG603" s="355"/>
      <c r="CH603" s="355"/>
      <c r="CI603" s="355"/>
      <c r="CJ603" s="355"/>
      <c r="CK603" s="355"/>
      <c r="CL603" s="355"/>
      <c r="CM603" s="355"/>
      <c r="CN603" s="355"/>
      <c r="CO603" s="355"/>
      <c r="CP603" s="355"/>
      <c r="CQ603" s="355"/>
      <c r="CR603" s="355"/>
      <c r="CS603" s="355"/>
      <c r="CT603" s="355"/>
      <c r="CU603" s="355"/>
      <c r="CV603" s="355"/>
      <c r="CW603" s="355"/>
      <c r="CX603" s="355"/>
      <c r="CY603" s="355"/>
      <c r="CZ603" s="355"/>
    </row>
    <row r="604" s="359" customFormat="true" ht="25.15" customHeight="true" x14ac:dyDescent="0.2">
      <c r="C604" s="1044"/>
      <c r="D604" s="1045"/>
      <c r="E604" s="615"/>
      <c r="F604" s="615"/>
      <c r="G604" s="615"/>
      <c r="H604" s="1044"/>
      <c r="I604" s="1045"/>
      <c r="J604" s="631"/>
      <c r="K604" s="615"/>
      <c r="L604" s="615"/>
      <c r="M604" s="1044"/>
      <c r="N604" s="1045"/>
      <c r="O604" s="615"/>
      <c r="P604" s="615"/>
      <c r="Q604" s="615"/>
      <c r="X604" s="352"/>
      <c r="Y604" s="352"/>
      <c r="Z604" s="352"/>
      <c r="AA604" s="352"/>
      <c r="AB604" s="352"/>
      <c r="AC604" s="352"/>
      <c r="AD604" s="352"/>
      <c r="AE604" s="352"/>
      <c r="AF604" s="352"/>
      <c r="AG604" s="352"/>
      <c r="AH604" s="352"/>
      <c r="AI604" s="352"/>
      <c r="AJ604" s="352"/>
      <c r="AK604" s="352"/>
      <c r="AL604" s="352"/>
      <c r="AM604" s="352"/>
      <c r="AN604" s="352"/>
      <c r="AO604" s="352"/>
      <c r="AP604" s="352"/>
      <c r="AQ604" s="352"/>
      <c r="AR604" s="352"/>
      <c r="AS604" s="352"/>
      <c r="AT604" s="352"/>
      <c r="AU604" s="352"/>
      <c r="AV604" s="352"/>
      <c r="AW604" s="352"/>
      <c r="AX604" s="352"/>
      <c r="AY604" s="352"/>
      <c r="AZ604" s="352"/>
      <c r="BA604" s="355"/>
      <c r="BB604" s="431"/>
      <c r="BC604" s="355"/>
      <c r="BD604" s="355"/>
      <c r="BE604" s="355"/>
      <c r="BF604" s="355"/>
      <c r="BG604" s="355"/>
      <c r="BH604" s="355"/>
      <c r="BI604" s="355"/>
      <c r="BJ604" s="355"/>
      <c r="BK604" s="355"/>
      <c r="BL604" s="355"/>
      <c r="BM604" s="355"/>
      <c r="BN604" s="355"/>
      <c r="BO604" s="355"/>
      <c r="BP604" s="355"/>
      <c r="BQ604" s="355"/>
      <c r="BR604" s="355"/>
      <c r="BS604" s="355"/>
      <c r="BT604" s="355"/>
      <c r="BU604" s="355"/>
      <c r="BV604" s="355"/>
      <c r="BW604" s="355"/>
      <c r="BX604" s="355"/>
      <c r="BY604" s="355"/>
      <c r="BZ604" s="355"/>
      <c r="CA604" s="355"/>
      <c r="CB604" s="355"/>
      <c r="CC604" s="355"/>
      <c r="CD604" s="355"/>
      <c r="CE604" s="355"/>
      <c r="CF604" s="355"/>
      <c r="CG604" s="355"/>
      <c r="CH604" s="355"/>
      <c r="CI604" s="355"/>
      <c r="CJ604" s="355"/>
      <c r="CK604" s="355"/>
      <c r="CL604" s="355"/>
      <c r="CM604" s="355"/>
      <c r="CN604" s="355"/>
      <c r="CO604" s="355"/>
      <c r="CP604" s="355"/>
      <c r="CQ604" s="355"/>
      <c r="CR604" s="355"/>
      <c r="CS604" s="355"/>
      <c r="CT604" s="355"/>
      <c r="CU604" s="355"/>
      <c r="CV604" s="355"/>
      <c r="CW604" s="355"/>
      <c r="CX604" s="355"/>
      <c r="CY604" s="355"/>
      <c r="CZ604" s="355"/>
    </row>
    <row r="605" s="359" customFormat="true" ht="25.15" customHeight="true" x14ac:dyDescent="0.2">
      <c r="C605" s="1044"/>
      <c r="D605" s="1045"/>
      <c r="E605" s="615"/>
      <c r="F605" s="615"/>
      <c r="G605" s="615"/>
      <c r="H605" s="1044"/>
      <c r="I605" s="1045"/>
      <c r="J605" s="615"/>
      <c r="K605" s="615"/>
      <c r="L605" s="615"/>
      <c r="M605" s="1044"/>
      <c r="N605" s="1045"/>
      <c r="O605" s="615"/>
      <c r="P605" s="615"/>
      <c r="Q605" s="615"/>
      <c r="X605" s="352"/>
      <c r="Y605" s="352"/>
      <c r="Z605" s="352"/>
      <c r="AA605" s="352"/>
      <c r="AB605" s="352"/>
      <c r="AC605" s="352"/>
      <c r="AD605" s="352"/>
      <c r="AE605" s="352"/>
      <c r="AF605" s="352"/>
      <c r="AG605" s="352"/>
      <c r="AH605" s="352"/>
      <c r="AI605" s="352"/>
      <c r="AJ605" s="352"/>
      <c r="AK605" s="352"/>
      <c r="AL605" s="352"/>
      <c r="AM605" s="352"/>
      <c r="AN605" s="352"/>
      <c r="AO605" s="352"/>
      <c r="AP605" s="352"/>
      <c r="AQ605" s="352"/>
      <c r="AR605" s="352"/>
      <c r="AS605" s="352"/>
      <c r="AT605" s="352"/>
      <c r="AU605" s="352"/>
      <c r="AV605" s="352"/>
      <c r="AW605" s="352"/>
      <c r="AX605" s="352"/>
      <c r="AY605" s="352"/>
      <c r="AZ605" s="352"/>
      <c r="BA605" s="355"/>
      <c r="BB605" s="431"/>
      <c r="BC605" s="355"/>
      <c r="BD605" s="355"/>
      <c r="BE605" s="355"/>
      <c r="BF605" s="355"/>
      <c r="BG605" s="355"/>
      <c r="BH605" s="355"/>
      <c r="BI605" s="355"/>
      <c r="BJ605" s="355"/>
      <c r="BK605" s="355"/>
      <c r="BL605" s="355"/>
      <c r="BM605" s="355"/>
      <c r="BN605" s="355"/>
      <c r="BO605" s="355"/>
      <c r="BP605" s="355"/>
      <c r="BQ605" s="355"/>
      <c r="BR605" s="355"/>
      <c r="BS605" s="355"/>
      <c r="BT605" s="355"/>
      <c r="BU605" s="355"/>
      <c r="BV605" s="355"/>
      <c r="BW605" s="355"/>
      <c r="BX605" s="355"/>
      <c r="BY605" s="355"/>
      <c r="BZ605" s="355"/>
      <c r="CA605" s="355"/>
      <c r="CB605" s="355"/>
      <c r="CC605" s="355"/>
      <c r="CD605" s="355"/>
      <c r="CE605" s="355"/>
      <c r="CF605" s="355"/>
      <c r="CG605" s="355"/>
      <c r="CH605" s="355"/>
      <c r="CI605" s="355"/>
      <c r="CJ605" s="355"/>
      <c r="CK605" s="355"/>
      <c r="CL605" s="355"/>
      <c r="CM605" s="355"/>
      <c r="CN605" s="355"/>
      <c r="CO605" s="355"/>
      <c r="CP605" s="355"/>
      <c r="CQ605" s="355"/>
      <c r="CR605" s="355"/>
      <c r="CS605" s="355"/>
      <c r="CT605" s="355"/>
      <c r="CU605" s="355"/>
      <c r="CV605" s="355"/>
      <c r="CW605" s="355"/>
      <c r="CX605" s="355"/>
      <c r="CY605" s="355"/>
      <c r="CZ605" s="355"/>
    </row>
    <row r="606" s="359" customFormat="true" ht="25.15" customHeight="true" x14ac:dyDescent="0.2">
      <c r="C606" s="1044"/>
      <c r="D606" s="1045"/>
      <c r="E606" s="615"/>
      <c r="F606" s="615"/>
      <c r="G606" s="615"/>
      <c r="H606" s="1044"/>
      <c r="I606" s="1045"/>
      <c r="J606" s="615"/>
      <c r="K606" s="615"/>
      <c r="L606" s="615"/>
      <c r="M606" s="1044"/>
      <c r="N606" s="1045"/>
      <c r="O606" s="615"/>
      <c r="P606" s="615"/>
      <c r="Q606" s="615"/>
      <c r="X606" s="352"/>
      <c r="Y606" s="352"/>
      <c r="Z606" s="352"/>
      <c r="AA606" s="352"/>
      <c r="AB606" s="352"/>
      <c r="AC606" s="352"/>
      <c r="AD606" s="352"/>
      <c r="AE606" s="352"/>
      <c r="AF606" s="352"/>
      <c r="AG606" s="352"/>
      <c r="AH606" s="352"/>
      <c r="AI606" s="352"/>
      <c r="AJ606" s="352"/>
      <c r="AK606" s="352"/>
      <c r="AL606" s="352"/>
      <c r="AM606" s="352"/>
      <c r="AN606" s="352"/>
      <c r="AO606" s="352"/>
      <c r="AP606" s="352"/>
      <c r="AQ606" s="352"/>
      <c r="AR606" s="352"/>
      <c r="AS606" s="352"/>
      <c r="AT606" s="352"/>
      <c r="AU606" s="352"/>
      <c r="AV606" s="352"/>
      <c r="AW606" s="352"/>
      <c r="AX606" s="352"/>
      <c r="AY606" s="352"/>
      <c r="AZ606" s="352"/>
      <c r="BA606" s="355"/>
      <c r="BB606" s="431"/>
      <c r="BC606" s="355"/>
      <c r="BD606" s="355"/>
      <c r="BE606" s="355"/>
      <c r="BF606" s="355"/>
      <c r="BG606" s="355"/>
      <c r="BH606" s="355"/>
      <c r="BI606" s="355"/>
      <c r="BJ606" s="355"/>
      <c r="BK606" s="355"/>
      <c r="BL606" s="355"/>
      <c r="BM606" s="355"/>
      <c r="BN606" s="355"/>
      <c r="BO606" s="355"/>
      <c r="BP606" s="355"/>
      <c r="BQ606" s="355"/>
      <c r="BR606" s="355"/>
      <c r="BS606" s="355"/>
      <c r="BT606" s="355"/>
      <c r="BU606" s="355"/>
      <c r="BV606" s="355"/>
      <c r="BW606" s="355"/>
      <c r="BX606" s="355"/>
      <c r="BY606" s="355"/>
      <c r="BZ606" s="355"/>
      <c r="CA606" s="355"/>
      <c r="CB606" s="355"/>
      <c r="CC606" s="355"/>
      <c r="CD606" s="355"/>
      <c r="CE606" s="355"/>
      <c r="CF606" s="355"/>
      <c r="CG606" s="355"/>
      <c r="CH606" s="355"/>
      <c r="CI606" s="355"/>
      <c r="CJ606" s="355"/>
      <c r="CK606" s="355"/>
      <c r="CL606" s="355"/>
      <c r="CM606" s="355"/>
      <c r="CN606" s="355"/>
      <c r="CO606" s="355"/>
      <c r="CP606" s="355"/>
      <c r="CQ606" s="355"/>
      <c r="CR606" s="355"/>
      <c r="CS606" s="355"/>
      <c r="CT606" s="355"/>
      <c r="CU606" s="355"/>
      <c r="CV606" s="355"/>
      <c r="CW606" s="355"/>
      <c r="CX606" s="355"/>
      <c r="CY606" s="355"/>
      <c r="CZ606" s="355"/>
    </row>
    <row r="607" s="359" customFormat="true" ht="25.15" customHeight="true" x14ac:dyDescent="0.2">
      <c r="C607" s="1044"/>
      <c r="D607" s="1045"/>
      <c r="E607" s="615"/>
      <c r="F607" s="615"/>
      <c r="G607" s="615"/>
      <c r="H607" s="1044"/>
      <c r="I607" s="1045"/>
      <c r="J607" s="615"/>
      <c r="K607" s="615"/>
      <c r="L607" s="615"/>
      <c r="M607" s="1044"/>
      <c r="N607" s="1045"/>
      <c r="O607" s="615"/>
      <c r="P607" s="615"/>
      <c r="Q607" s="615"/>
      <c r="X607" s="352"/>
      <c r="Y607" s="352"/>
      <c r="Z607" s="352"/>
      <c r="AA607" s="352"/>
      <c r="AB607" s="352"/>
      <c r="AC607" s="352"/>
      <c r="AD607" s="352"/>
      <c r="AE607" s="352"/>
      <c r="AF607" s="352"/>
      <c r="AG607" s="352"/>
      <c r="AH607" s="352"/>
      <c r="AI607" s="352"/>
      <c r="AJ607" s="352"/>
      <c r="AK607" s="352"/>
      <c r="AL607" s="352"/>
      <c r="AM607" s="352"/>
      <c r="AN607" s="352"/>
      <c r="AO607" s="352"/>
      <c r="AP607" s="352"/>
      <c r="AQ607" s="352"/>
      <c r="AR607" s="352"/>
      <c r="AS607" s="352"/>
      <c r="AT607" s="352"/>
      <c r="AU607" s="352"/>
      <c r="AV607" s="352"/>
      <c r="AW607" s="352"/>
      <c r="AX607" s="352"/>
      <c r="AY607" s="352"/>
      <c r="AZ607" s="352"/>
      <c r="BA607" s="355"/>
      <c r="BB607" s="431"/>
      <c r="BC607" s="355"/>
      <c r="BD607" s="355"/>
      <c r="BE607" s="355"/>
      <c r="BF607" s="355"/>
      <c r="BG607" s="355"/>
      <c r="BH607" s="355"/>
      <c r="BI607" s="355"/>
      <c r="BJ607" s="355"/>
      <c r="BK607" s="355"/>
      <c r="BL607" s="355"/>
      <c r="BM607" s="355"/>
      <c r="BN607" s="355"/>
      <c r="BO607" s="355"/>
      <c r="BP607" s="355"/>
      <c r="BQ607" s="355"/>
      <c r="BR607" s="355"/>
      <c r="BS607" s="355"/>
      <c r="BT607" s="355"/>
      <c r="BU607" s="355"/>
      <c r="BV607" s="355"/>
      <c r="BW607" s="355"/>
      <c r="BX607" s="355"/>
      <c r="BY607" s="355"/>
      <c r="BZ607" s="355"/>
      <c r="CA607" s="355"/>
      <c r="CB607" s="355"/>
      <c r="CC607" s="355"/>
      <c r="CD607" s="355"/>
      <c r="CE607" s="355"/>
      <c r="CF607" s="355"/>
      <c r="CG607" s="355"/>
      <c r="CH607" s="355"/>
      <c r="CI607" s="355"/>
      <c r="CJ607" s="355"/>
      <c r="CK607" s="355"/>
      <c r="CL607" s="355"/>
      <c r="CM607" s="355"/>
      <c r="CN607" s="355"/>
      <c r="CO607" s="355"/>
      <c r="CP607" s="355"/>
      <c r="CQ607" s="355"/>
      <c r="CR607" s="355"/>
      <c r="CS607" s="355"/>
      <c r="CT607" s="355"/>
      <c r="CU607" s="355"/>
      <c r="CV607" s="355"/>
      <c r="CW607" s="355"/>
      <c r="CX607" s="355"/>
      <c r="CY607" s="355"/>
      <c r="CZ607" s="355"/>
    </row>
    <row r="608" s="359" customFormat="true" ht="25.15" customHeight="true" x14ac:dyDescent="0.2">
      <c r="C608" s="1044"/>
      <c r="D608" s="1045"/>
      <c r="E608" s="615"/>
      <c r="F608" s="615"/>
      <c r="G608" s="615"/>
      <c r="H608" s="1044"/>
      <c r="I608" s="1045"/>
      <c r="J608" s="615"/>
      <c r="K608" s="615"/>
      <c r="L608" s="615"/>
      <c r="M608" s="1044"/>
      <c r="N608" s="1045"/>
      <c r="O608" s="615"/>
      <c r="P608" s="615"/>
      <c r="Q608" s="615"/>
      <c r="X608" s="352"/>
      <c r="Y608" s="352"/>
      <c r="Z608" s="352"/>
      <c r="AA608" s="352"/>
      <c r="AB608" s="352"/>
      <c r="AC608" s="352"/>
      <c r="AD608" s="352"/>
      <c r="AE608" s="352"/>
      <c r="AF608" s="352"/>
      <c r="AG608" s="352"/>
      <c r="AH608" s="352"/>
      <c r="AI608" s="352"/>
      <c r="AJ608" s="352"/>
      <c r="AK608" s="352"/>
      <c r="AL608" s="352"/>
      <c r="AM608" s="352"/>
      <c r="AN608" s="352"/>
      <c r="AO608" s="352"/>
      <c r="AP608" s="352"/>
      <c r="AQ608" s="352"/>
      <c r="AR608" s="352"/>
      <c r="AS608" s="352"/>
      <c r="AT608" s="352"/>
      <c r="AU608" s="352"/>
      <c r="AV608" s="352"/>
      <c r="AW608" s="352"/>
      <c r="AX608" s="352"/>
      <c r="AY608" s="352"/>
      <c r="AZ608" s="352"/>
      <c r="BA608" s="355"/>
      <c r="BB608" s="431"/>
      <c r="BC608" s="355"/>
      <c r="BD608" s="355"/>
      <c r="BE608" s="355"/>
      <c r="BF608" s="355"/>
      <c r="BG608" s="355"/>
      <c r="BH608" s="355"/>
      <c r="BI608" s="355"/>
      <c r="BJ608" s="355"/>
      <c r="BK608" s="355"/>
      <c r="BL608" s="355"/>
      <c r="BM608" s="355"/>
      <c r="BN608" s="355"/>
      <c r="BO608" s="355"/>
      <c r="BP608" s="355"/>
      <c r="BQ608" s="355"/>
      <c r="BR608" s="355"/>
      <c r="BS608" s="355"/>
      <c r="BT608" s="355"/>
      <c r="BU608" s="355"/>
      <c r="BV608" s="355"/>
      <c r="BW608" s="355"/>
      <c r="BX608" s="355"/>
      <c r="BY608" s="355"/>
      <c r="BZ608" s="355"/>
      <c r="CA608" s="355"/>
      <c r="CB608" s="355"/>
      <c r="CC608" s="355"/>
      <c r="CD608" s="355"/>
      <c r="CE608" s="355"/>
      <c r="CF608" s="355"/>
      <c r="CG608" s="355"/>
      <c r="CH608" s="355"/>
      <c r="CI608" s="355"/>
      <c r="CJ608" s="355"/>
      <c r="CK608" s="355"/>
      <c r="CL608" s="355"/>
      <c r="CM608" s="355"/>
      <c r="CN608" s="355"/>
      <c r="CO608" s="355"/>
      <c r="CP608" s="355"/>
      <c r="CQ608" s="355"/>
      <c r="CR608" s="355"/>
      <c r="CS608" s="355"/>
      <c r="CT608" s="355"/>
      <c r="CU608" s="355"/>
      <c r="CV608" s="355"/>
      <c r="CW608" s="355"/>
      <c r="CX608" s="355"/>
      <c r="CY608" s="355"/>
      <c r="CZ608" s="355"/>
    </row>
    <row r="609" s="359" customFormat="true" ht="25.15" customHeight="true" x14ac:dyDescent="0.2">
      <c r="C609" s="1044"/>
      <c r="D609" s="1045"/>
      <c r="E609" s="615"/>
      <c r="F609" s="615"/>
      <c r="G609" s="615"/>
      <c r="H609" s="1044"/>
      <c r="I609" s="1045"/>
      <c r="J609" s="615"/>
      <c r="K609" s="615"/>
      <c r="L609" s="615"/>
      <c r="M609" s="1044"/>
      <c r="N609" s="1045"/>
      <c r="O609" s="615"/>
      <c r="P609" s="615"/>
      <c r="Q609" s="615"/>
      <c r="X609" s="352"/>
      <c r="Y609" s="352"/>
      <c r="Z609" s="352"/>
      <c r="AA609" s="352"/>
      <c r="AB609" s="352"/>
      <c r="AC609" s="352"/>
      <c r="AD609" s="352"/>
      <c r="AE609" s="352"/>
      <c r="AF609" s="352"/>
      <c r="AG609" s="352"/>
      <c r="AH609" s="352"/>
      <c r="AI609" s="352"/>
      <c r="AJ609" s="352"/>
      <c r="AK609" s="352"/>
      <c r="AL609" s="352"/>
      <c r="AM609" s="352"/>
      <c r="AN609" s="352"/>
      <c r="AO609" s="352"/>
      <c r="AP609" s="352"/>
      <c r="AQ609" s="352"/>
      <c r="AR609" s="352"/>
      <c r="AS609" s="352"/>
      <c r="AT609" s="352"/>
      <c r="AU609" s="352"/>
      <c r="AV609" s="352"/>
      <c r="AW609" s="352"/>
      <c r="AX609" s="352"/>
      <c r="AY609" s="352"/>
      <c r="AZ609" s="352"/>
      <c r="BA609" s="355"/>
      <c r="BB609" s="431"/>
      <c r="BC609" s="355"/>
      <c r="BD609" s="355"/>
      <c r="BE609" s="355"/>
      <c r="BF609" s="355"/>
      <c r="BG609" s="355"/>
      <c r="BH609" s="355"/>
      <c r="BI609" s="355"/>
      <c r="BJ609" s="355"/>
      <c r="BK609" s="355"/>
      <c r="BL609" s="355"/>
      <c r="BM609" s="355"/>
      <c r="BN609" s="355"/>
      <c r="BO609" s="355"/>
      <c r="BP609" s="355"/>
      <c r="BQ609" s="355"/>
      <c r="BR609" s="355"/>
      <c r="BS609" s="355"/>
      <c r="BT609" s="355"/>
      <c r="BU609" s="355"/>
      <c r="BV609" s="355"/>
      <c r="BW609" s="355"/>
      <c r="BX609" s="355"/>
      <c r="BY609" s="355"/>
      <c r="BZ609" s="355"/>
      <c r="CA609" s="355"/>
      <c r="CB609" s="355"/>
      <c r="CC609" s="355"/>
      <c r="CD609" s="355"/>
      <c r="CE609" s="355"/>
      <c r="CF609" s="355"/>
      <c r="CG609" s="355"/>
      <c r="CH609" s="355"/>
      <c r="CI609" s="355"/>
      <c r="CJ609" s="355"/>
      <c r="CK609" s="355"/>
      <c r="CL609" s="355"/>
      <c r="CM609" s="355"/>
      <c r="CN609" s="355"/>
      <c r="CO609" s="355"/>
      <c r="CP609" s="355"/>
      <c r="CQ609" s="355"/>
      <c r="CR609" s="355"/>
      <c r="CS609" s="355"/>
      <c r="CT609" s="355"/>
      <c r="CU609" s="355"/>
      <c r="CV609" s="355"/>
      <c r="CW609" s="355"/>
      <c r="CX609" s="355"/>
      <c r="CY609" s="355"/>
      <c r="CZ609" s="355"/>
    </row>
    <row r="610" s="359" customFormat="true" ht="25.15" customHeight="true" x14ac:dyDescent="0.2">
      <c r="C610" s="1044"/>
      <c r="D610" s="1045"/>
      <c r="E610" s="615"/>
      <c r="F610" s="615"/>
      <c r="G610" s="615"/>
      <c r="H610" s="1044"/>
      <c r="I610" s="1045"/>
      <c r="J610" s="615"/>
      <c r="K610" s="615"/>
      <c r="L610" s="615"/>
      <c r="M610" s="1044"/>
      <c r="N610" s="1045"/>
      <c r="O610" s="615"/>
      <c r="P610" s="615"/>
      <c r="Q610" s="615"/>
      <c r="X610" s="352"/>
      <c r="Y610" s="352"/>
      <c r="Z610" s="352"/>
      <c r="AA610" s="352"/>
      <c r="AB610" s="352"/>
      <c r="AC610" s="352"/>
      <c r="AD610" s="352"/>
      <c r="AE610" s="352"/>
      <c r="AF610" s="352"/>
      <c r="AG610" s="352"/>
      <c r="AH610" s="352"/>
      <c r="AI610" s="352"/>
      <c r="AJ610" s="352"/>
      <c r="AK610" s="352"/>
      <c r="AL610" s="352"/>
      <c r="AM610" s="352"/>
      <c r="AN610" s="352"/>
      <c r="AO610" s="352"/>
      <c r="AP610" s="352"/>
      <c r="AQ610" s="352"/>
      <c r="AR610" s="352"/>
      <c r="AS610" s="352"/>
      <c r="AT610" s="352"/>
      <c r="AU610" s="352"/>
      <c r="AV610" s="352"/>
      <c r="AW610" s="352"/>
      <c r="AX610" s="352"/>
      <c r="AY610" s="352"/>
      <c r="AZ610" s="352"/>
      <c r="BA610" s="355"/>
      <c r="BB610" s="431"/>
      <c r="BC610" s="355"/>
      <c r="BD610" s="355"/>
      <c r="BE610" s="355"/>
      <c r="BF610" s="355"/>
      <c r="BG610" s="355"/>
      <c r="BH610" s="355"/>
      <c r="BI610" s="355"/>
      <c r="BJ610" s="355"/>
      <c r="BK610" s="355"/>
      <c r="BL610" s="355"/>
      <c r="BM610" s="355"/>
      <c r="BN610" s="355"/>
      <c r="BO610" s="355"/>
      <c r="BP610" s="355"/>
      <c r="BQ610" s="355"/>
      <c r="BR610" s="355"/>
      <c r="BS610" s="355"/>
      <c r="BT610" s="355"/>
      <c r="BU610" s="355"/>
      <c r="BV610" s="355"/>
      <c r="BW610" s="355"/>
      <c r="BX610" s="355"/>
      <c r="BY610" s="355"/>
      <c r="BZ610" s="355"/>
      <c r="CA610" s="355"/>
      <c r="CB610" s="355"/>
      <c r="CC610" s="355"/>
      <c r="CD610" s="355"/>
      <c r="CE610" s="355"/>
      <c r="CF610" s="355"/>
      <c r="CG610" s="355"/>
      <c r="CH610" s="355"/>
      <c r="CI610" s="355"/>
      <c r="CJ610" s="355"/>
      <c r="CK610" s="355"/>
      <c r="CL610" s="355"/>
      <c r="CM610" s="355"/>
      <c r="CN610" s="355"/>
      <c r="CO610" s="355"/>
      <c r="CP610" s="355"/>
      <c r="CQ610" s="355"/>
      <c r="CR610" s="355"/>
      <c r="CS610" s="355"/>
      <c r="CT610" s="355"/>
      <c r="CU610" s="355"/>
      <c r="CV610" s="355"/>
      <c r="CW610" s="355"/>
      <c r="CX610" s="355"/>
      <c r="CY610" s="355"/>
      <c r="CZ610" s="355"/>
    </row>
    <row r="611" s="359" customFormat="true" ht="25.15" customHeight="true" x14ac:dyDescent="0.2">
      <c r="C611" s="1044"/>
      <c r="D611" s="1045"/>
      <c r="E611" s="615"/>
      <c r="F611" s="615"/>
      <c r="G611" s="615"/>
      <c r="H611" s="1044"/>
      <c r="I611" s="1045"/>
      <c r="J611" s="615"/>
      <c r="K611" s="615"/>
      <c r="L611" s="615"/>
      <c r="M611" s="1044"/>
      <c r="N611" s="1045"/>
      <c r="O611" s="615"/>
      <c r="P611" s="615"/>
      <c r="Q611" s="615"/>
      <c r="X611" s="352"/>
      <c r="Y611" s="352"/>
      <c r="Z611" s="352"/>
      <c r="AA611" s="352"/>
      <c r="AB611" s="352"/>
      <c r="AC611" s="352"/>
      <c r="AD611" s="352"/>
      <c r="AE611" s="352"/>
      <c r="AF611" s="352"/>
      <c r="AG611" s="352"/>
      <c r="AH611" s="352"/>
      <c r="AI611" s="352"/>
      <c r="AJ611" s="352"/>
      <c r="AK611" s="352"/>
      <c r="AL611" s="352"/>
      <c r="AM611" s="352"/>
      <c r="AN611" s="352"/>
      <c r="AO611" s="352"/>
      <c r="AP611" s="352"/>
      <c r="AQ611" s="352"/>
      <c r="AR611" s="352"/>
      <c r="AS611" s="352"/>
      <c r="AT611" s="352"/>
      <c r="AU611" s="352"/>
      <c r="AV611" s="352"/>
      <c r="AW611" s="352"/>
      <c r="AX611" s="352"/>
      <c r="AY611" s="352"/>
      <c r="AZ611" s="352"/>
      <c r="BA611" s="355"/>
      <c r="BB611" s="431"/>
      <c r="BC611" s="355"/>
      <c r="BD611" s="355"/>
      <c r="BE611" s="355"/>
      <c r="BF611" s="355"/>
      <c r="BG611" s="355"/>
      <c r="BH611" s="355"/>
      <c r="BI611" s="355"/>
      <c r="BJ611" s="355"/>
      <c r="BK611" s="355"/>
      <c r="BL611" s="355"/>
      <c r="BM611" s="355"/>
      <c r="BN611" s="355"/>
      <c r="BO611" s="355"/>
      <c r="BP611" s="355"/>
      <c r="BQ611" s="355"/>
      <c r="BR611" s="355"/>
      <c r="BS611" s="355"/>
      <c r="BT611" s="355"/>
      <c r="BU611" s="355"/>
      <c r="BV611" s="355"/>
      <c r="BW611" s="355"/>
      <c r="BX611" s="355"/>
      <c r="BY611" s="355"/>
      <c r="BZ611" s="355"/>
      <c r="CA611" s="355"/>
      <c r="CB611" s="355"/>
      <c r="CC611" s="355"/>
      <c r="CD611" s="355"/>
      <c r="CE611" s="355"/>
      <c r="CF611" s="355"/>
      <c r="CG611" s="355"/>
      <c r="CH611" s="355"/>
      <c r="CI611" s="355"/>
      <c r="CJ611" s="355"/>
      <c r="CK611" s="355"/>
      <c r="CL611" s="355"/>
      <c r="CM611" s="355"/>
      <c r="CN611" s="355"/>
      <c r="CO611" s="355"/>
      <c r="CP611" s="355"/>
      <c r="CQ611" s="355"/>
      <c r="CR611" s="355"/>
      <c r="CS611" s="355"/>
      <c r="CT611" s="355"/>
      <c r="CU611" s="355"/>
      <c r="CV611" s="355"/>
      <c r="CW611" s="355"/>
      <c r="CX611" s="355"/>
      <c r="CY611" s="355"/>
      <c r="CZ611" s="355"/>
    </row>
    <row r="612" s="359" customFormat="true" ht="25.15" customHeight="true" x14ac:dyDescent="0.2">
      <c r="C612" s="1044"/>
      <c r="D612" s="1045"/>
      <c r="E612" s="615"/>
      <c r="F612" s="615"/>
      <c r="G612" s="615"/>
      <c r="H612" s="1044"/>
      <c r="I612" s="1045"/>
      <c r="J612" s="615"/>
      <c r="K612" s="615"/>
      <c r="L612" s="615"/>
      <c r="M612" s="1044"/>
      <c r="N612" s="1045"/>
      <c r="O612" s="615"/>
      <c r="P612" s="615"/>
      <c r="Q612" s="615"/>
      <c r="X612" s="352"/>
      <c r="Y612" s="352"/>
      <c r="Z612" s="352"/>
      <c r="AA612" s="352"/>
      <c r="AB612" s="352"/>
      <c r="AC612" s="352"/>
      <c r="AD612" s="352"/>
      <c r="AE612" s="352"/>
      <c r="AF612" s="352"/>
      <c r="AG612" s="352"/>
      <c r="AH612" s="352"/>
      <c r="AI612" s="352"/>
      <c r="AJ612" s="352"/>
      <c r="AK612" s="352"/>
      <c r="AL612" s="352"/>
      <c r="AM612" s="352"/>
      <c r="AN612" s="352"/>
      <c r="AO612" s="352"/>
      <c r="AP612" s="352"/>
      <c r="AQ612" s="352"/>
      <c r="AR612" s="352"/>
      <c r="AS612" s="352"/>
      <c r="AT612" s="352"/>
      <c r="AU612" s="352"/>
      <c r="AV612" s="352"/>
      <c r="AW612" s="352"/>
      <c r="AX612" s="352"/>
      <c r="AY612" s="352"/>
      <c r="AZ612" s="352"/>
      <c r="BA612" s="355"/>
      <c r="BB612" s="431"/>
      <c r="BC612" s="355"/>
      <c r="BD612" s="355"/>
      <c r="BE612" s="355"/>
      <c r="BF612" s="355"/>
      <c r="BG612" s="355"/>
      <c r="BH612" s="355"/>
      <c r="BI612" s="355"/>
      <c r="BJ612" s="355"/>
      <c r="BK612" s="355"/>
      <c r="BL612" s="355"/>
      <c r="BM612" s="355"/>
      <c r="BN612" s="355"/>
      <c r="BO612" s="355"/>
      <c r="BP612" s="355"/>
      <c r="BQ612" s="355"/>
      <c r="BR612" s="355"/>
      <c r="BS612" s="355"/>
      <c r="BT612" s="355"/>
      <c r="BU612" s="355"/>
      <c r="BV612" s="355"/>
      <c r="BW612" s="355"/>
      <c r="BX612" s="355"/>
      <c r="BY612" s="355"/>
      <c r="BZ612" s="355"/>
      <c r="CA612" s="355"/>
      <c r="CB612" s="355"/>
      <c r="CC612" s="355"/>
      <c r="CD612" s="355"/>
      <c r="CE612" s="355"/>
      <c r="CF612" s="355"/>
      <c r="CG612" s="355"/>
      <c r="CH612" s="355"/>
      <c r="CI612" s="355"/>
      <c r="CJ612" s="355"/>
      <c r="CK612" s="355"/>
      <c r="CL612" s="355"/>
      <c r="CM612" s="355"/>
      <c r="CN612" s="355"/>
      <c r="CO612" s="355"/>
      <c r="CP612" s="355"/>
      <c r="CQ612" s="355"/>
      <c r="CR612" s="355"/>
      <c r="CS612" s="355"/>
      <c r="CT612" s="355"/>
      <c r="CU612" s="355"/>
      <c r="CV612" s="355"/>
      <c r="CW612" s="355"/>
      <c r="CX612" s="355"/>
      <c r="CY612" s="355"/>
      <c r="CZ612" s="355"/>
    </row>
    <row r="613" s="359" customFormat="true" ht="25.15" customHeight="true" x14ac:dyDescent="0.2">
      <c r="C613" s="1044"/>
      <c r="D613" s="1045"/>
      <c r="E613" s="615"/>
      <c r="F613" s="615"/>
      <c r="G613" s="615"/>
      <c r="H613" s="1044"/>
      <c r="I613" s="1045"/>
      <c r="J613" s="615"/>
      <c r="K613" s="615"/>
      <c r="L613" s="615"/>
      <c r="M613" s="1044"/>
      <c r="N613" s="1045"/>
      <c r="O613" s="615"/>
      <c r="P613" s="615"/>
      <c r="Q613" s="615"/>
      <c r="X613" s="352"/>
      <c r="Y613" s="352"/>
      <c r="Z613" s="352"/>
      <c r="AA613" s="352"/>
      <c r="AB613" s="352"/>
      <c r="AC613" s="352"/>
      <c r="AD613" s="352"/>
      <c r="AE613" s="352"/>
      <c r="AF613" s="352"/>
      <c r="AG613" s="352"/>
      <c r="AH613" s="352"/>
      <c r="AI613" s="352"/>
      <c r="AJ613" s="352"/>
      <c r="AK613" s="352"/>
      <c r="AL613" s="352"/>
      <c r="AM613" s="352"/>
      <c r="AN613" s="352"/>
      <c r="AO613" s="352"/>
      <c r="AP613" s="352"/>
      <c r="AQ613" s="352"/>
      <c r="AR613" s="352"/>
      <c r="AS613" s="352"/>
      <c r="AT613" s="352"/>
      <c r="AU613" s="352"/>
      <c r="AV613" s="352"/>
      <c r="AW613" s="352"/>
      <c r="AX613" s="352"/>
      <c r="AY613" s="352"/>
      <c r="AZ613" s="352"/>
      <c r="BA613" s="355"/>
      <c r="BB613" s="431"/>
      <c r="BC613" s="355"/>
      <c r="BD613" s="355"/>
      <c r="BE613" s="355"/>
      <c r="BF613" s="355"/>
      <c r="BG613" s="355"/>
      <c r="BH613" s="355"/>
      <c r="BI613" s="355"/>
      <c r="BJ613" s="355"/>
      <c r="BK613" s="355"/>
      <c r="BL613" s="355"/>
      <c r="BM613" s="355"/>
      <c r="BN613" s="355"/>
      <c r="BO613" s="355"/>
      <c r="BP613" s="355"/>
      <c r="BQ613" s="355"/>
      <c r="BR613" s="355"/>
      <c r="BS613" s="355"/>
      <c r="BT613" s="355"/>
      <c r="BU613" s="355"/>
      <c r="BV613" s="355"/>
      <c r="BW613" s="355"/>
      <c r="BX613" s="355"/>
      <c r="BY613" s="355"/>
      <c r="BZ613" s="355"/>
      <c r="CA613" s="355"/>
      <c r="CB613" s="355"/>
      <c r="CC613" s="355"/>
      <c r="CD613" s="355"/>
      <c r="CE613" s="355"/>
      <c r="CF613" s="355"/>
      <c r="CG613" s="355"/>
      <c r="CH613" s="355"/>
      <c r="CI613" s="355"/>
      <c r="CJ613" s="355"/>
      <c r="CK613" s="355"/>
      <c r="CL613" s="355"/>
      <c r="CM613" s="355"/>
      <c r="CN613" s="355"/>
      <c r="CO613" s="355"/>
      <c r="CP613" s="355"/>
      <c r="CQ613" s="355"/>
      <c r="CR613" s="355"/>
      <c r="CS613" s="355"/>
      <c r="CT613" s="355"/>
      <c r="CU613" s="355"/>
      <c r="CV613" s="355"/>
      <c r="CW613" s="355"/>
      <c r="CX613" s="355"/>
      <c r="CY613" s="355"/>
      <c r="CZ613" s="355"/>
    </row>
    <row r="614" s="359" customFormat="true" ht="25.15" customHeight="true" x14ac:dyDescent="0.2">
      <c r="C614" s="1044"/>
      <c r="D614" s="1045"/>
      <c r="E614" s="615"/>
      <c r="F614" s="615"/>
      <c r="G614" s="615"/>
      <c r="H614" s="1044"/>
      <c r="I614" s="1045"/>
      <c r="J614" s="615"/>
      <c r="K614" s="615"/>
      <c r="L614" s="615"/>
      <c r="M614" s="1044"/>
      <c r="N614" s="1045"/>
      <c r="O614" s="615"/>
      <c r="P614" s="615"/>
      <c r="Q614" s="615"/>
      <c r="X614" s="352"/>
      <c r="Y614" s="352"/>
      <c r="Z614" s="352"/>
      <c r="AA614" s="352"/>
      <c r="AB614" s="352"/>
      <c r="AC614" s="352"/>
      <c r="AD614" s="352"/>
      <c r="AE614" s="352"/>
      <c r="AF614" s="352"/>
      <c r="AG614" s="352"/>
      <c r="AH614" s="352"/>
      <c r="AI614" s="352"/>
      <c r="AJ614" s="352"/>
      <c r="AK614" s="352"/>
      <c r="AL614" s="352"/>
      <c r="AM614" s="352"/>
      <c r="AN614" s="352"/>
      <c r="AO614" s="352"/>
      <c r="AP614" s="352"/>
      <c r="AQ614" s="352"/>
      <c r="AR614" s="352"/>
      <c r="AS614" s="352"/>
      <c r="AT614" s="352"/>
      <c r="AU614" s="352"/>
      <c r="AV614" s="352"/>
      <c r="AW614" s="352"/>
      <c r="AX614" s="352"/>
      <c r="AY614" s="352"/>
      <c r="AZ614" s="352"/>
      <c r="BA614" s="355"/>
      <c r="BB614" s="431"/>
      <c r="BC614" s="355"/>
      <c r="BD614" s="355"/>
      <c r="BE614" s="355"/>
      <c r="BF614" s="355"/>
      <c r="BG614" s="355"/>
      <c r="BH614" s="355"/>
      <c r="BI614" s="355"/>
      <c r="BJ614" s="355"/>
      <c r="BK614" s="355"/>
      <c r="BL614" s="355"/>
      <c r="BM614" s="355"/>
      <c r="BN614" s="355"/>
      <c r="BO614" s="355"/>
      <c r="BP614" s="355"/>
      <c r="BQ614" s="355"/>
      <c r="BR614" s="355"/>
      <c r="BS614" s="355"/>
      <c r="BT614" s="355"/>
      <c r="BU614" s="355"/>
      <c r="BV614" s="355"/>
      <c r="BW614" s="355"/>
      <c r="BX614" s="355"/>
      <c r="BY614" s="355"/>
      <c r="BZ614" s="355"/>
      <c r="CA614" s="355"/>
      <c r="CB614" s="355"/>
      <c r="CC614" s="355"/>
      <c r="CD614" s="355"/>
      <c r="CE614" s="355"/>
      <c r="CF614" s="355"/>
      <c r="CG614" s="355"/>
      <c r="CH614" s="355"/>
      <c r="CI614" s="355"/>
      <c r="CJ614" s="355"/>
      <c r="CK614" s="355"/>
      <c r="CL614" s="355"/>
      <c r="CM614" s="355"/>
      <c r="CN614" s="355"/>
      <c r="CO614" s="355"/>
      <c r="CP614" s="355"/>
      <c r="CQ614" s="355"/>
      <c r="CR614" s="355"/>
      <c r="CS614" s="355"/>
      <c r="CT614" s="355"/>
      <c r="CU614" s="355"/>
      <c r="CV614" s="355"/>
      <c r="CW614" s="355"/>
      <c r="CX614" s="355"/>
      <c r="CY614" s="355"/>
      <c r="CZ614" s="355"/>
    </row>
    <row r="615" s="359" customFormat="true" ht="25.15" customHeight="true" x14ac:dyDescent="0.2">
      <c r="C615" s="1044"/>
      <c r="D615" s="1045"/>
      <c r="E615" s="615"/>
      <c r="F615" s="615"/>
      <c r="G615" s="615"/>
      <c r="H615" s="1044"/>
      <c r="I615" s="1045"/>
      <c r="J615" s="615"/>
      <c r="K615" s="615"/>
      <c r="L615" s="615"/>
      <c r="M615" s="1044"/>
      <c r="N615" s="1045"/>
      <c r="O615" s="615"/>
      <c r="P615" s="615"/>
      <c r="Q615" s="615"/>
      <c r="X615" s="352"/>
      <c r="Y615" s="352"/>
      <c r="Z615" s="352"/>
      <c r="AA615" s="352"/>
      <c r="AB615" s="352"/>
      <c r="AC615" s="352"/>
      <c r="AD615" s="352"/>
      <c r="AE615" s="352"/>
      <c r="AF615" s="352"/>
      <c r="AG615" s="352"/>
      <c r="AH615" s="352"/>
      <c r="AI615" s="352"/>
      <c r="AJ615" s="352"/>
      <c r="AK615" s="352"/>
      <c r="AL615" s="352"/>
      <c r="AM615" s="352"/>
      <c r="AN615" s="352"/>
      <c r="AO615" s="352"/>
      <c r="AP615" s="352"/>
      <c r="AQ615" s="352"/>
      <c r="AR615" s="352"/>
      <c r="AS615" s="352"/>
      <c r="AT615" s="352"/>
      <c r="AU615" s="352"/>
      <c r="AV615" s="352"/>
      <c r="AW615" s="352"/>
      <c r="AX615" s="352"/>
      <c r="AY615" s="352"/>
      <c r="AZ615" s="352"/>
      <c r="BA615" s="355"/>
      <c r="BB615" s="431"/>
      <c r="BC615" s="355"/>
      <c r="BD615" s="355"/>
      <c r="BE615" s="355"/>
      <c r="BF615" s="355"/>
      <c r="BG615" s="355"/>
      <c r="BH615" s="355"/>
      <c r="BI615" s="355"/>
      <c r="BJ615" s="355"/>
      <c r="BK615" s="355"/>
      <c r="BL615" s="355"/>
      <c r="BM615" s="355"/>
      <c r="BN615" s="355"/>
      <c r="BO615" s="355"/>
      <c r="BP615" s="355"/>
      <c r="BQ615" s="355"/>
      <c r="BR615" s="355"/>
      <c r="BS615" s="355"/>
      <c r="BT615" s="355"/>
      <c r="BU615" s="355"/>
      <c r="BV615" s="355"/>
      <c r="BW615" s="355"/>
      <c r="BX615" s="355"/>
      <c r="BY615" s="355"/>
      <c r="BZ615" s="355"/>
      <c r="CA615" s="355"/>
      <c r="CB615" s="355"/>
      <c r="CC615" s="355"/>
      <c r="CD615" s="355"/>
      <c r="CE615" s="355"/>
      <c r="CF615" s="355"/>
      <c r="CG615" s="355"/>
      <c r="CH615" s="355"/>
      <c r="CI615" s="355"/>
      <c r="CJ615" s="355"/>
      <c r="CK615" s="355"/>
      <c r="CL615" s="355"/>
      <c r="CM615" s="355"/>
      <c r="CN615" s="355"/>
      <c r="CO615" s="355"/>
      <c r="CP615" s="355"/>
      <c r="CQ615" s="355"/>
      <c r="CR615" s="355"/>
      <c r="CS615" s="355"/>
      <c r="CT615" s="355"/>
      <c r="CU615" s="355"/>
      <c r="CV615" s="355"/>
      <c r="CW615" s="355"/>
      <c r="CX615" s="355"/>
      <c r="CY615" s="355"/>
      <c r="CZ615" s="355"/>
    </row>
    <row r="616" s="359" customFormat="true" ht="25.15" customHeight="true" x14ac:dyDescent="0.2">
      <c r="C616" s="1044"/>
      <c r="D616" s="1045"/>
      <c r="E616" s="615"/>
      <c r="F616" s="615"/>
      <c r="G616" s="615"/>
      <c r="H616" s="1044"/>
      <c r="I616" s="1045"/>
      <c r="J616" s="615"/>
      <c r="K616" s="615"/>
      <c r="L616" s="615"/>
      <c r="M616" s="1044"/>
      <c r="N616" s="1045"/>
      <c r="O616" s="615"/>
      <c r="P616" s="615"/>
      <c r="Q616" s="615"/>
      <c r="X616" s="352"/>
      <c r="Y616" s="352"/>
      <c r="Z616" s="352"/>
      <c r="AA616" s="352"/>
      <c r="AB616" s="352"/>
      <c r="AC616" s="352"/>
      <c r="AD616" s="352"/>
      <c r="AE616" s="352"/>
      <c r="AF616" s="352"/>
      <c r="AG616" s="352"/>
      <c r="AH616" s="352"/>
      <c r="AI616" s="352"/>
      <c r="AJ616" s="352"/>
      <c r="AK616" s="352"/>
      <c r="AL616" s="352"/>
      <c r="AM616" s="352"/>
      <c r="AN616" s="352"/>
      <c r="AO616" s="352"/>
      <c r="AP616" s="352"/>
      <c r="AQ616" s="352"/>
      <c r="AR616" s="352"/>
      <c r="AS616" s="352"/>
      <c r="AT616" s="352"/>
      <c r="AU616" s="352"/>
      <c r="AV616" s="352"/>
      <c r="AW616" s="352"/>
      <c r="AX616" s="352"/>
      <c r="AY616" s="352"/>
      <c r="AZ616" s="352"/>
      <c r="BA616" s="355"/>
      <c r="BB616" s="431"/>
      <c r="BC616" s="355"/>
      <c r="BD616" s="355"/>
      <c r="BE616" s="355"/>
      <c r="BF616" s="355"/>
      <c r="BG616" s="355"/>
      <c r="BH616" s="355"/>
      <c r="BI616" s="355"/>
      <c r="BJ616" s="355"/>
      <c r="BK616" s="355"/>
      <c r="BL616" s="355"/>
      <c r="BM616" s="355"/>
      <c r="BN616" s="355"/>
      <c r="BO616" s="355"/>
      <c r="BP616" s="355"/>
      <c r="BQ616" s="355"/>
      <c r="BR616" s="355"/>
      <c r="BS616" s="355"/>
      <c r="BT616" s="355"/>
      <c r="BU616" s="355"/>
      <c r="BV616" s="355"/>
      <c r="BW616" s="355"/>
      <c r="BX616" s="355"/>
      <c r="BY616" s="355"/>
      <c r="BZ616" s="355"/>
      <c r="CA616" s="355"/>
      <c r="CB616" s="355"/>
      <c r="CC616" s="355"/>
      <c r="CD616" s="355"/>
      <c r="CE616" s="355"/>
      <c r="CF616" s="355"/>
      <c r="CG616" s="355"/>
      <c r="CH616" s="355"/>
      <c r="CI616" s="355"/>
      <c r="CJ616" s="355"/>
      <c r="CK616" s="355"/>
      <c r="CL616" s="355"/>
      <c r="CM616" s="355"/>
      <c r="CN616" s="355"/>
      <c r="CO616" s="355"/>
      <c r="CP616" s="355"/>
      <c r="CQ616" s="355"/>
      <c r="CR616" s="355"/>
      <c r="CS616" s="355"/>
      <c r="CT616" s="355"/>
      <c r="CU616" s="355"/>
      <c r="CV616" s="355"/>
      <c r="CW616" s="355"/>
      <c r="CX616" s="355"/>
      <c r="CY616" s="355"/>
      <c r="CZ616" s="355"/>
    </row>
    <row r="617" s="359" customFormat="true" ht="25.15" customHeight="true" x14ac:dyDescent="0.2">
      <c r="C617" s="1044"/>
      <c r="D617" s="1045"/>
      <c r="E617" s="615"/>
      <c r="F617" s="615"/>
      <c r="G617" s="615"/>
      <c r="H617" s="1044"/>
      <c r="I617" s="1045"/>
      <c r="J617" s="615"/>
      <c r="K617" s="615"/>
      <c r="L617" s="615"/>
      <c r="M617" s="1044"/>
      <c r="N617" s="1045"/>
      <c r="O617" s="615"/>
      <c r="P617" s="615"/>
      <c r="Q617" s="615"/>
      <c r="X617" s="352"/>
      <c r="Y617" s="352"/>
      <c r="Z617" s="352"/>
      <c r="AA617" s="352"/>
      <c r="AB617" s="352"/>
      <c r="AC617" s="352"/>
      <c r="AD617" s="352"/>
      <c r="AE617" s="352"/>
      <c r="AF617" s="352"/>
      <c r="AG617" s="352"/>
      <c r="AH617" s="352"/>
      <c r="AI617" s="352"/>
      <c r="AJ617" s="352"/>
      <c r="AK617" s="352"/>
      <c r="AL617" s="352"/>
      <c r="AM617" s="352"/>
      <c r="AN617" s="352"/>
      <c r="AO617" s="352"/>
      <c r="AP617" s="352"/>
      <c r="AQ617" s="352"/>
      <c r="AR617" s="352"/>
      <c r="AS617" s="352"/>
      <c r="AT617" s="352"/>
      <c r="AU617" s="352"/>
      <c r="AV617" s="352"/>
      <c r="AW617" s="352"/>
      <c r="AX617" s="352"/>
      <c r="AY617" s="352"/>
      <c r="AZ617" s="352"/>
      <c r="BA617" s="355"/>
      <c r="BB617" s="431"/>
      <c r="BC617" s="355"/>
      <c r="BD617" s="355"/>
      <c r="BE617" s="355"/>
      <c r="BF617" s="355"/>
      <c r="BG617" s="355"/>
      <c r="BH617" s="355"/>
      <c r="BI617" s="355"/>
      <c r="BJ617" s="355"/>
      <c r="BK617" s="355"/>
      <c r="BL617" s="355"/>
      <c r="BM617" s="355"/>
      <c r="BN617" s="355"/>
      <c r="BO617" s="355"/>
      <c r="BP617" s="355"/>
      <c r="BQ617" s="355"/>
      <c r="BR617" s="355"/>
      <c r="BS617" s="355"/>
      <c r="BT617" s="355"/>
      <c r="BU617" s="355"/>
      <c r="BV617" s="355"/>
      <c r="BW617" s="355"/>
      <c r="BX617" s="355"/>
      <c r="BY617" s="355"/>
      <c r="BZ617" s="355"/>
      <c r="CA617" s="355"/>
      <c r="CB617" s="355"/>
      <c r="CC617" s="355"/>
      <c r="CD617" s="355"/>
      <c r="CE617" s="355"/>
      <c r="CF617" s="355"/>
      <c r="CG617" s="355"/>
      <c r="CH617" s="355"/>
      <c r="CI617" s="355"/>
      <c r="CJ617" s="355"/>
      <c r="CK617" s="355"/>
      <c r="CL617" s="355"/>
      <c r="CM617" s="355"/>
      <c r="CN617" s="355"/>
      <c r="CO617" s="355"/>
      <c r="CP617" s="355"/>
      <c r="CQ617" s="355"/>
      <c r="CR617" s="355"/>
      <c r="CS617" s="355"/>
      <c r="CT617" s="355"/>
      <c r="CU617" s="355"/>
      <c r="CV617" s="355"/>
      <c r="CW617" s="355"/>
      <c r="CX617" s="355"/>
      <c r="CY617" s="355"/>
      <c r="CZ617" s="355"/>
    </row>
    <row r="618" s="359" customFormat="true" ht="25.15" customHeight="true" x14ac:dyDescent="0.2">
      <c r="C618" s="1044"/>
      <c r="D618" s="1045"/>
      <c r="E618" s="615"/>
      <c r="F618" s="615"/>
      <c r="G618" s="615"/>
      <c r="H618" s="1044"/>
      <c r="I618" s="1045"/>
      <c r="J618" s="615"/>
      <c r="K618" s="615"/>
      <c r="L618" s="615"/>
      <c r="M618" s="1044"/>
      <c r="N618" s="1045"/>
      <c r="O618" s="615"/>
      <c r="P618" s="615"/>
      <c r="Q618" s="615"/>
      <c r="X618" s="352"/>
      <c r="Y618" s="352"/>
      <c r="Z618" s="352"/>
      <c r="AA618" s="352"/>
      <c r="AB618" s="352"/>
      <c r="AC618" s="352"/>
      <c r="AD618" s="352"/>
      <c r="AE618" s="352"/>
      <c r="AF618" s="352"/>
      <c r="AG618" s="352"/>
      <c r="AH618" s="352"/>
      <c r="AI618" s="352"/>
      <c r="AJ618" s="352"/>
      <c r="AK618" s="352"/>
      <c r="AL618" s="352"/>
      <c r="AM618" s="352"/>
      <c r="AN618" s="352"/>
      <c r="AO618" s="352"/>
      <c r="AP618" s="352"/>
      <c r="AQ618" s="352"/>
      <c r="AR618" s="352"/>
      <c r="AS618" s="352"/>
      <c r="AT618" s="352"/>
      <c r="AU618" s="352"/>
      <c r="AV618" s="352"/>
      <c r="AW618" s="352"/>
      <c r="AX618" s="352"/>
      <c r="AY618" s="352"/>
      <c r="AZ618" s="352"/>
      <c r="BA618" s="355"/>
      <c r="BB618" s="431"/>
      <c r="BC618" s="355"/>
      <c r="BD618" s="355"/>
      <c r="BE618" s="355"/>
      <c r="BF618" s="355"/>
      <c r="BG618" s="355"/>
      <c r="BH618" s="355"/>
      <c r="BI618" s="355"/>
      <c r="BJ618" s="355"/>
      <c r="BK618" s="355"/>
      <c r="BL618" s="355"/>
      <c r="BM618" s="355"/>
      <c r="BN618" s="355"/>
      <c r="BO618" s="355"/>
      <c r="BP618" s="355"/>
      <c r="BQ618" s="355"/>
      <c r="BR618" s="355"/>
      <c r="BS618" s="355"/>
      <c r="BT618" s="355"/>
      <c r="BU618" s="355"/>
      <c r="BV618" s="355"/>
      <c r="BW618" s="355"/>
      <c r="BX618" s="355"/>
      <c r="BY618" s="355"/>
      <c r="BZ618" s="355"/>
      <c r="CA618" s="355"/>
      <c r="CB618" s="355"/>
      <c r="CC618" s="355"/>
      <c r="CD618" s="355"/>
      <c r="CE618" s="355"/>
      <c r="CF618" s="355"/>
      <c r="CG618" s="355"/>
      <c r="CH618" s="355"/>
      <c r="CI618" s="355"/>
      <c r="CJ618" s="355"/>
      <c r="CK618" s="355"/>
      <c r="CL618" s="355"/>
      <c r="CM618" s="355"/>
      <c r="CN618" s="355"/>
      <c r="CO618" s="355"/>
      <c r="CP618" s="355"/>
      <c r="CQ618" s="355"/>
      <c r="CR618" s="355"/>
      <c r="CS618" s="355"/>
      <c r="CT618" s="355"/>
      <c r="CU618" s="355"/>
      <c r="CV618" s="355"/>
      <c r="CW618" s="355"/>
      <c r="CX618" s="355"/>
      <c r="CY618" s="355"/>
      <c r="CZ618" s="355"/>
    </row>
    <row r="619" s="359" customFormat="true" ht="25.15" customHeight="true" x14ac:dyDescent="0.2">
      <c r="C619" s="1044"/>
      <c r="D619" s="1045"/>
      <c r="E619" s="615"/>
      <c r="F619" s="615"/>
      <c r="G619" s="615"/>
      <c r="H619" s="1044"/>
      <c r="I619" s="1045"/>
      <c r="J619" s="615"/>
      <c r="K619" s="615"/>
      <c r="L619" s="615"/>
      <c r="M619" s="1044"/>
      <c r="N619" s="1045"/>
      <c r="O619" s="615"/>
      <c r="P619" s="615"/>
      <c r="Q619" s="615"/>
      <c r="X619" s="352"/>
      <c r="Y619" s="352"/>
      <c r="Z619" s="352"/>
      <c r="AA619" s="352"/>
      <c r="AB619" s="352"/>
      <c r="AC619" s="352"/>
      <c r="AD619" s="352"/>
      <c r="AE619" s="352"/>
      <c r="AF619" s="352"/>
      <c r="AG619" s="352"/>
      <c r="AH619" s="352"/>
      <c r="AI619" s="352"/>
      <c r="AJ619" s="352"/>
      <c r="AK619" s="352"/>
      <c r="AL619" s="352"/>
      <c r="AM619" s="352"/>
      <c r="AN619" s="352"/>
      <c r="AO619" s="352"/>
      <c r="AP619" s="352"/>
      <c r="AQ619" s="352"/>
      <c r="AR619" s="352"/>
      <c r="AS619" s="352"/>
      <c r="AT619" s="352"/>
      <c r="AU619" s="352"/>
      <c r="AV619" s="352"/>
      <c r="AW619" s="352"/>
      <c r="AX619" s="352"/>
      <c r="AY619" s="352"/>
      <c r="AZ619" s="352"/>
      <c r="BA619" s="355"/>
      <c r="BB619" s="431"/>
      <c r="BC619" s="355"/>
      <c r="BD619" s="355"/>
      <c r="BE619" s="355"/>
      <c r="BF619" s="355"/>
      <c r="BG619" s="355"/>
      <c r="BH619" s="355"/>
      <c r="BI619" s="355"/>
      <c r="BJ619" s="355"/>
      <c r="BK619" s="355"/>
      <c r="BL619" s="355"/>
      <c r="BM619" s="355"/>
      <c r="BN619" s="355"/>
      <c r="BO619" s="355"/>
      <c r="BP619" s="355"/>
      <c r="BQ619" s="355"/>
      <c r="BR619" s="355"/>
      <c r="BS619" s="355"/>
      <c r="BT619" s="355"/>
      <c r="BU619" s="355"/>
      <c r="BV619" s="355"/>
      <c r="BW619" s="355"/>
      <c r="BX619" s="355"/>
      <c r="BY619" s="355"/>
      <c r="BZ619" s="355"/>
      <c r="CA619" s="355"/>
      <c r="CB619" s="355"/>
      <c r="CC619" s="355"/>
      <c r="CD619" s="355"/>
      <c r="CE619" s="355"/>
      <c r="CF619" s="355"/>
      <c r="CG619" s="355"/>
      <c r="CH619" s="355"/>
      <c r="CI619" s="355"/>
      <c r="CJ619" s="355"/>
      <c r="CK619" s="355"/>
      <c r="CL619" s="355"/>
      <c r="CM619" s="355"/>
      <c r="CN619" s="355"/>
      <c r="CO619" s="355"/>
      <c r="CP619" s="355"/>
      <c r="CQ619" s="355"/>
      <c r="CR619" s="355"/>
      <c r="CS619" s="355"/>
      <c r="CT619" s="355"/>
      <c r="CU619" s="355"/>
      <c r="CV619" s="355"/>
      <c r="CW619" s="355"/>
      <c r="CX619" s="355"/>
      <c r="CY619" s="355"/>
      <c r="CZ619" s="355"/>
    </row>
    <row r="620" s="359" customFormat="true" ht="25.15" customHeight="true" x14ac:dyDescent="0.2">
      <c r="C620" s="1044"/>
      <c r="D620" s="1045"/>
      <c r="E620" s="615"/>
      <c r="F620" s="615"/>
      <c r="G620" s="615"/>
      <c r="H620" s="1044"/>
      <c r="I620" s="1045"/>
      <c r="J620" s="615"/>
      <c r="K620" s="615"/>
      <c r="L620" s="615"/>
      <c r="M620" s="1044"/>
      <c r="N620" s="1045"/>
      <c r="O620" s="615"/>
      <c r="P620" s="615"/>
      <c r="Q620" s="615"/>
      <c r="X620" s="352"/>
      <c r="Y620" s="352"/>
      <c r="Z620" s="352"/>
      <c r="AA620" s="352"/>
      <c r="AB620" s="352"/>
      <c r="AC620" s="352"/>
      <c r="AD620" s="352"/>
      <c r="AE620" s="352"/>
      <c r="AF620" s="352"/>
      <c r="AG620" s="352"/>
      <c r="AH620" s="352"/>
      <c r="AI620" s="352"/>
      <c r="AJ620" s="352"/>
      <c r="AK620" s="352"/>
      <c r="AL620" s="352"/>
      <c r="AM620" s="352"/>
      <c r="AN620" s="352"/>
      <c r="AO620" s="352"/>
      <c r="AP620" s="352"/>
      <c r="AQ620" s="352"/>
      <c r="AR620" s="352"/>
      <c r="AS620" s="352"/>
      <c r="AT620" s="352"/>
      <c r="AU620" s="352"/>
      <c r="AV620" s="352"/>
      <c r="AW620" s="352"/>
      <c r="AX620" s="352"/>
      <c r="AY620" s="352"/>
      <c r="AZ620" s="352"/>
      <c r="BA620" s="355"/>
      <c r="BB620" s="431"/>
      <c r="BC620" s="355"/>
      <c r="BD620" s="355"/>
      <c r="BE620" s="355"/>
      <c r="BF620" s="355"/>
      <c r="BG620" s="355"/>
      <c r="BH620" s="355"/>
      <c r="BI620" s="355"/>
      <c r="BJ620" s="355"/>
      <c r="BK620" s="355"/>
      <c r="BL620" s="355"/>
      <c r="BM620" s="355"/>
      <c r="BN620" s="355"/>
      <c r="BO620" s="355"/>
      <c r="BP620" s="355"/>
      <c r="BQ620" s="355"/>
      <c r="BR620" s="355"/>
      <c r="BS620" s="355"/>
      <c r="BT620" s="355"/>
      <c r="BU620" s="355"/>
      <c r="BV620" s="355"/>
      <c r="BW620" s="355"/>
      <c r="BX620" s="355"/>
      <c r="BY620" s="355"/>
      <c r="BZ620" s="355"/>
      <c r="CA620" s="355"/>
      <c r="CB620" s="355"/>
      <c r="CC620" s="355"/>
      <c r="CD620" s="355"/>
      <c r="CE620" s="355"/>
      <c r="CF620" s="355"/>
      <c r="CG620" s="355"/>
      <c r="CH620" s="355"/>
      <c r="CI620" s="355"/>
      <c r="CJ620" s="355"/>
      <c r="CK620" s="355"/>
      <c r="CL620" s="355"/>
      <c r="CM620" s="355"/>
      <c r="CN620" s="355"/>
      <c r="CO620" s="355"/>
      <c r="CP620" s="355"/>
      <c r="CQ620" s="355"/>
      <c r="CR620" s="355"/>
      <c r="CS620" s="355"/>
      <c r="CT620" s="355"/>
      <c r="CU620" s="355"/>
      <c r="CV620" s="355"/>
      <c r="CW620" s="355"/>
      <c r="CX620" s="355"/>
      <c r="CY620" s="355"/>
      <c r="CZ620" s="355"/>
    </row>
    <row r="621" s="359" customFormat="true" ht="25.15" customHeight="true" x14ac:dyDescent="0.2">
      <c r="C621" s="1044"/>
      <c r="D621" s="1045"/>
      <c r="E621" s="615"/>
      <c r="F621" s="615"/>
      <c r="G621" s="615"/>
      <c r="H621" s="1044"/>
      <c r="I621" s="1045"/>
      <c r="J621" s="615"/>
      <c r="K621" s="615"/>
      <c r="L621" s="615"/>
      <c r="M621" s="1044"/>
      <c r="N621" s="1045"/>
      <c r="O621" s="615"/>
      <c r="P621" s="615"/>
      <c r="Q621" s="615"/>
      <c r="X621" s="352"/>
      <c r="Y621" s="352"/>
      <c r="Z621" s="352"/>
      <c r="AA621" s="352"/>
      <c r="AB621" s="352"/>
      <c r="AC621" s="352"/>
      <c r="AD621" s="352"/>
      <c r="AE621" s="352"/>
      <c r="AF621" s="352"/>
      <c r="AG621" s="352"/>
      <c r="AH621" s="352"/>
      <c r="AI621" s="352"/>
      <c r="AJ621" s="352"/>
      <c r="AK621" s="352"/>
      <c r="AL621" s="352"/>
      <c r="AM621" s="352"/>
      <c r="AN621" s="352"/>
      <c r="AO621" s="352"/>
      <c r="AP621" s="352"/>
      <c r="AQ621" s="352"/>
      <c r="AR621" s="352"/>
      <c r="AS621" s="352"/>
      <c r="AT621" s="352"/>
      <c r="AU621" s="352"/>
      <c r="AV621" s="352"/>
      <c r="AW621" s="352"/>
      <c r="AX621" s="352"/>
      <c r="AY621" s="352"/>
      <c r="AZ621" s="352"/>
      <c r="BA621" s="355"/>
      <c r="BB621" s="431"/>
      <c r="BC621" s="355"/>
      <c r="BD621" s="355"/>
      <c r="BE621" s="355"/>
      <c r="BF621" s="355"/>
      <c r="BG621" s="355"/>
      <c r="BH621" s="355"/>
      <c r="BI621" s="355"/>
      <c r="BJ621" s="355"/>
      <c r="BK621" s="355"/>
      <c r="BL621" s="355"/>
      <c r="BM621" s="355"/>
      <c r="BN621" s="355"/>
      <c r="BO621" s="355"/>
      <c r="BP621" s="355"/>
      <c r="BQ621" s="355"/>
      <c r="BR621" s="355"/>
      <c r="BS621" s="355"/>
      <c r="BT621" s="355"/>
      <c r="BU621" s="355"/>
      <c r="BV621" s="355"/>
      <c r="BW621" s="355"/>
      <c r="BX621" s="355"/>
      <c r="BY621" s="355"/>
      <c r="BZ621" s="355"/>
      <c r="CA621" s="355"/>
      <c r="CB621" s="355"/>
      <c r="CC621" s="355"/>
      <c r="CD621" s="355"/>
      <c r="CE621" s="355"/>
      <c r="CF621" s="355"/>
      <c r="CG621" s="355"/>
      <c r="CH621" s="355"/>
      <c r="CI621" s="355"/>
      <c r="CJ621" s="355"/>
      <c r="CK621" s="355"/>
      <c r="CL621" s="355"/>
      <c r="CM621" s="355"/>
      <c r="CN621" s="355"/>
      <c r="CO621" s="355"/>
      <c r="CP621" s="355"/>
      <c r="CQ621" s="355"/>
      <c r="CR621" s="355"/>
      <c r="CS621" s="355"/>
      <c r="CT621" s="355"/>
      <c r="CU621" s="355"/>
      <c r="CV621" s="355"/>
      <c r="CW621" s="355"/>
      <c r="CX621" s="355"/>
      <c r="CY621" s="355"/>
      <c r="CZ621" s="355"/>
    </row>
    <row r="622" s="359" customFormat="true" ht="25.15" customHeight="true" x14ac:dyDescent="0.2">
      <c r="C622" s="1044"/>
      <c r="D622" s="1045"/>
      <c r="E622" s="615"/>
      <c r="F622" s="615"/>
      <c r="G622" s="615"/>
      <c r="H622" s="1044"/>
      <c r="I622" s="1045"/>
      <c r="J622" s="615"/>
      <c r="K622" s="615"/>
      <c r="L622" s="615"/>
      <c r="M622" s="1044"/>
      <c r="N622" s="1045"/>
      <c r="O622" s="615"/>
      <c r="P622" s="615"/>
      <c r="Q622" s="615"/>
      <c r="X622" s="352"/>
      <c r="Y622" s="352"/>
      <c r="Z622" s="352"/>
      <c r="AA622" s="352"/>
      <c r="AB622" s="352"/>
      <c r="AC622" s="352"/>
      <c r="AD622" s="352"/>
      <c r="AE622" s="352"/>
      <c r="AF622" s="352"/>
      <c r="AG622" s="352"/>
      <c r="AH622" s="352"/>
      <c r="AI622" s="352"/>
      <c r="AJ622" s="352"/>
      <c r="AK622" s="352"/>
      <c r="AL622" s="352"/>
      <c r="AM622" s="352"/>
      <c r="AN622" s="352"/>
      <c r="AO622" s="352"/>
      <c r="AP622" s="352"/>
      <c r="AQ622" s="352"/>
      <c r="AR622" s="352"/>
      <c r="AS622" s="352"/>
      <c r="AT622" s="352"/>
      <c r="AU622" s="352"/>
      <c r="AV622" s="352"/>
      <c r="AW622" s="352"/>
      <c r="AX622" s="352"/>
      <c r="AY622" s="352"/>
      <c r="AZ622" s="352"/>
      <c r="BA622" s="355"/>
      <c r="BB622" s="431"/>
      <c r="BC622" s="355"/>
      <c r="BD622" s="355"/>
      <c r="BE622" s="355"/>
      <c r="BF622" s="355"/>
      <c r="BG622" s="355"/>
      <c r="BH622" s="355"/>
      <c r="BI622" s="355"/>
      <c r="BJ622" s="355"/>
      <c r="BK622" s="355"/>
      <c r="BL622" s="355"/>
      <c r="BM622" s="355"/>
      <c r="BN622" s="355"/>
      <c r="BO622" s="355"/>
      <c r="BP622" s="355"/>
      <c r="BQ622" s="355"/>
      <c r="BR622" s="355"/>
      <c r="BS622" s="355"/>
      <c r="BT622" s="355"/>
      <c r="BU622" s="355"/>
      <c r="BV622" s="355"/>
      <c r="BW622" s="355"/>
      <c r="BX622" s="355"/>
      <c r="BY622" s="355"/>
      <c r="BZ622" s="355"/>
      <c r="CA622" s="355"/>
      <c r="CB622" s="355"/>
      <c r="CC622" s="355"/>
      <c r="CD622" s="355"/>
      <c r="CE622" s="355"/>
      <c r="CF622" s="355"/>
      <c r="CG622" s="355"/>
      <c r="CH622" s="355"/>
      <c r="CI622" s="355"/>
      <c r="CJ622" s="355"/>
      <c r="CK622" s="355"/>
      <c r="CL622" s="355"/>
      <c r="CM622" s="355"/>
      <c r="CN622" s="355"/>
      <c r="CO622" s="355"/>
      <c r="CP622" s="355"/>
      <c r="CQ622" s="355"/>
      <c r="CR622" s="355"/>
      <c r="CS622" s="355"/>
      <c r="CT622" s="355"/>
      <c r="CU622" s="355"/>
      <c r="CV622" s="355"/>
      <c r="CW622" s="355"/>
      <c r="CX622" s="355"/>
      <c r="CY622" s="355"/>
      <c r="CZ622" s="355"/>
    </row>
    <row r="623" s="359" customFormat="true" ht="25.15" customHeight="true" x14ac:dyDescent="0.2">
      <c r="C623" s="1044"/>
      <c r="D623" s="1045"/>
      <c r="E623" s="615"/>
      <c r="F623" s="615"/>
      <c r="G623" s="615"/>
      <c r="H623" s="1044"/>
      <c r="I623" s="1045"/>
      <c r="J623" s="615"/>
      <c r="K623" s="615"/>
      <c r="L623" s="615"/>
      <c r="M623" s="1044"/>
      <c r="N623" s="1045"/>
      <c r="O623" s="615"/>
      <c r="P623" s="615"/>
      <c r="Q623" s="615"/>
      <c r="X623" s="352"/>
      <c r="Y623" s="352"/>
      <c r="Z623" s="352"/>
      <c r="AA623" s="352"/>
      <c r="AB623" s="352"/>
      <c r="AC623" s="352"/>
      <c r="AD623" s="352"/>
      <c r="AE623" s="352"/>
      <c r="AF623" s="352"/>
      <c r="AG623" s="352"/>
      <c r="AH623" s="352"/>
      <c r="AI623" s="352"/>
      <c r="AJ623" s="352"/>
      <c r="AK623" s="352"/>
      <c r="AL623" s="352"/>
      <c r="AM623" s="352"/>
      <c r="AN623" s="352"/>
      <c r="AO623" s="352"/>
      <c r="AP623" s="352"/>
      <c r="AQ623" s="352"/>
      <c r="AR623" s="352"/>
      <c r="AS623" s="352"/>
      <c r="AT623" s="352"/>
      <c r="AU623" s="352"/>
      <c r="AV623" s="352"/>
      <c r="AW623" s="352"/>
      <c r="AX623" s="352"/>
      <c r="AY623" s="352"/>
      <c r="AZ623" s="352"/>
      <c r="BA623" s="355"/>
      <c r="BB623" s="431"/>
      <c r="BC623" s="355"/>
      <c r="BD623" s="355"/>
      <c r="BE623" s="355"/>
      <c r="BF623" s="355"/>
      <c r="BG623" s="355"/>
      <c r="BH623" s="355"/>
      <c r="BI623" s="355"/>
      <c r="BJ623" s="355"/>
      <c r="BK623" s="355"/>
      <c r="BL623" s="355"/>
      <c r="BM623" s="355"/>
      <c r="BN623" s="355"/>
      <c r="BO623" s="355"/>
      <c r="BP623" s="355"/>
      <c r="BQ623" s="355"/>
      <c r="BR623" s="355"/>
      <c r="BS623" s="355"/>
      <c r="BT623" s="355"/>
      <c r="BU623" s="355"/>
      <c r="BV623" s="355"/>
      <c r="BW623" s="355"/>
      <c r="BX623" s="355"/>
      <c r="BY623" s="355"/>
      <c r="BZ623" s="355"/>
      <c r="CA623" s="355"/>
      <c r="CB623" s="355"/>
      <c r="CC623" s="355"/>
      <c r="CD623" s="355"/>
      <c r="CE623" s="355"/>
      <c r="CF623" s="355"/>
      <c r="CG623" s="355"/>
      <c r="CH623" s="355"/>
      <c r="CI623" s="355"/>
      <c r="CJ623" s="355"/>
      <c r="CK623" s="355"/>
      <c r="CL623" s="355"/>
      <c r="CM623" s="355"/>
      <c r="CN623" s="355"/>
      <c r="CO623" s="355"/>
      <c r="CP623" s="355"/>
      <c r="CQ623" s="355"/>
      <c r="CR623" s="355"/>
      <c r="CS623" s="355"/>
      <c r="CT623" s="355"/>
      <c r="CU623" s="355"/>
      <c r="CV623" s="355"/>
      <c r="CW623" s="355"/>
      <c r="CX623" s="355"/>
      <c r="CY623" s="355"/>
      <c r="CZ623" s="355"/>
    </row>
    <row r="624" s="359" customFormat="true" ht="25.15" customHeight="true" x14ac:dyDescent="0.2">
      <c r="C624" s="1044"/>
      <c r="D624" s="1045"/>
      <c r="E624" s="615"/>
      <c r="F624" s="615"/>
      <c r="G624" s="615"/>
      <c r="H624" s="1044"/>
      <c r="I624" s="1045"/>
      <c r="J624" s="615"/>
      <c r="K624" s="615"/>
      <c r="L624" s="615"/>
      <c r="M624" s="1044"/>
      <c r="N624" s="1045"/>
      <c r="O624" s="615"/>
      <c r="P624" s="615"/>
      <c r="Q624" s="615"/>
      <c r="X624" s="352"/>
      <c r="Y624" s="352"/>
      <c r="Z624" s="352"/>
      <c r="AA624" s="352"/>
      <c r="AB624" s="352"/>
      <c r="AC624" s="352"/>
      <c r="AD624" s="352"/>
      <c r="AE624" s="352"/>
      <c r="AF624" s="352"/>
      <c r="AG624" s="352"/>
      <c r="AH624" s="352"/>
      <c r="AI624" s="352"/>
      <c r="AJ624" s="352"/>
      <c r="AK624" s="352"/>
      <c r="AL624" s="352"/>
      <c r="AM624" s="352"/>
      <c r="AN624" s="352"/>
      <c r="AO624" s="352"/>
      <c r="AP624" s="352"/>
      <c r="AQ624" s="352"/>
      <c r="AR624" s="352"/>
      <c r="AS624" s="352"/>
      <c r="AT624" s="352"/>
      <c r="AU624" s="352"/>
      <c r="AV624" s="352"/>
      <c r="AW624" s="352"/>
      <c r="AX624" s="352"/>
      <c r="AY624" s="352"/>
      <c r="AZ624" s="352"/>
      <c r="BA624" s="355"/>
      <c r="BB624" s="431"/>
      <c r="BC624" s="355"/>
      <c r="BD624" s="355"/>
      <c r="BE624" s="355"/>
      <c r="BF624" s="355"/>
      <c r="BG624" s="355"/>
      <c r="BH624" s="355"/>
      <c r="BI624" s="355"/>
      <c r="BJ624" s="355"/>
      <c r="BK624" s="355"/>
      <c r="BL624" s="355"/>
      <c r="BM624" s="355"/>
      <c r="BN624" s="355"/>
      <c r="BO624" s="355"/>
      <c r="BP624" s="355"/>
      <c r="BQ624" s="355"/>
      <c r="BR624" s="355"/>
      <c r="BS624" s="355"/>
      <c r="BT624" s="355"/>
      <c r="BU624" s="355"/>
      <c r="BV624" s="355"/>
      <c r="BW624" s="355"/>
      <c r="BX624" s="355"/>
      <c r="BY624" s="355"/>
      <c r="BZ624" s="355"/>
      <c r="CA624" s="355"/>
      <c r="CB624" s="355"/>
      <c r="CC624" s="355"/>
      <c r="CD624" s="355"/>
      <c r="CE624" s="355"/>
      <c r="CF624" s="355"/>
      <c r="CG624" s="355"/>
      <c r="CH624" s="355"/>
      <c r="CI624" s="355"/>
      <c r="CJ624" s="355"/>
      <c r="CK624" s="355"/>
      <c r="CL624" s="355"/>
      <c r="CM624" s="355"/>
      <c r="CN624" s="355"/>
      <c r="CO624" s="355"/>
      <c r="CP624" s="355"/>
      <c r="CQ624" s="355"/>
      <c r="CR624" s="355"/>
      <c r="CS624" s="355"/>
      <c r="CT624" s="355"/>
      <c r="CU624" s="355"/>
      <c r="CV624" s="355"/>
      <c r="CW624" s="355"/>
      <c r="CX624" s="355"/>
      <c r="CY624" s="355"/>
      <c r="CZ624" s="355"/>
    </row>
    <row r="625" s="359" customFormat="true" ht="25.15" customHeight="true" x14ac:dyDescent="0.2">
      <c r="C625" s="1044"/>
      <c r="D625" s="1045"/>
      <c r="E625" s="615"/>
      <c r="F625" s="615"/>
      <c r="G625" s="615"/>
      <c r="H625" s="1044"/>
      <c r="I625" s="1045"/>
      <c r="J625" s="615"/>
      <c r="K625" s="615"/>
      <c r="L625" s="615"/>
      <c r="M625" s="1044"/>
      <c r="N625" s="1045"/>
      <c r="O625" s="615"/>
      <c r="P625" s="615"/>
      <c r="Q625" s="615"/>
      <c r="X625" s="352"/>
      <c r="Y625" s="352"/>
      <c r="Z625" s="352"/>
      <c r="AA625" s="352"/>
      <c r="AB625" s="352"/>
      <c r="AC625" s="352"/>
      <c r="AD625" s="352"/>
      <c r="AE625" s="352"/>
      <c r="AF625" s="352"/>
      <c r="AG625" s="352"/>
      <c r="AH625" s="352"/>
      <c r="AI625" s="352"/>
      <c r="AJ625" s="352"/>
      <c r="AK625" s="352"/>
      <c r="AL625" s="352"/>
      <c r="AM625" s="352"/>
      <c r="AN625" s="352"/>
      <c r="AO625" s="352"/>
      <c r="AP625" s="352"/>
      <c r="AQ625" s="352"/>
      <c r="AR625" s="352"/>
      <c r="AS625" s="352"/>
      <c r="AT625" s="352"/>
      <c r="AU625" s="352"/>
      <c r="AV625" s="352"/>
      <c r="AW625" s="352"/>
      <c r="AX625" s="352"/>
      <c r="AY625" s="352"/>
      <c r="AZ625" s="352"/>
      <c r="BA625" s="355"/>
      <c r="BB625" s="431"/>
      <c r="BC625" s="355"/>
      <c r="BD625" s="355"/>
      <c r="BE625" s="355"/>
      <c r="BF625" s="355"/>
      <c r="BG625" s="355"/>
      <c r="BH625" s="355"/>
      <c r="BI625" s="355"/>
      <c r="BJ625" s="355"/>
      <c r="BK625" s="355"/>
      <c r="BL625" s="355"/>
      <c r="BM625" s="355"/>
      <c r="BN625" s="355"/>
      <c r="BO625" s="355"/>
      <c r="BP625" s="355"/>
      <c r="BQ625" s="355"/>
      <c r="BR625" s="355"/>
      <c r="BS625" s="355"/>
      <c r="BT625" s="355"/>
      <c r="BU625" s="355"/>
      <c r="BV625" s="355"/>
      <c r="BW625" s="355"/>
      <c r="BX625" s="355"/>
      <c r="BY625" s="355"/>
      <c r="BZ625" s="355"/>
      <c r="CA625" s="355"/>
      <c r="CB625" s="355"/>
      <c r="CC625" s="355"/>
      <c r="CD625" s="355"/>
      <c r="CE625" s="355"/>
      <c r="CF625" s="355"/>
      <c r="CG625" s="355"/>
      <c r="CH625" s="355"/>
      <c r="CI625" s="355"/>
      <c r="CJ625" s="355"/>
      <c r="CK625" s="355"/>
      <c r="CL625" s="355"/>
      <c r="CM625" s="355"/>
      <c r="CN625" s="355"/>
      <c r="CO625" s="355"/>
      <c r="CP625" s="355"/>
      <c r="CQ625" s="355"/>
      <c r="CR625" s="355"/>
      <c r="CS625" s="355"/>
      <c r="CT625" s="355"/>
      <c r="CU625" s="355"/>
      <c r="CV625" s="355"/>
      <c r="CW625" s="355"/>
      <c r="CX625" s="355"/>
      <c r="CY625" s="355"/>
      <c r="CZ625" s="355"/>
    </row>
    <row r="626" s="359" customFormat="true" ht="25.15" customHeight="true" x14ac:dyDescent="0.2">
      <c r="C626" s="1044"/>
      <c r="D626" s="1045"/>
      <c r="E626" s="615"/>
      <c r="F626" s="615"/>
      <c r="G626" s="615"/>
      <c r="H626" s="1044"/>
      <c r="I626" s="1045"/>
      <c r="J626" s="615"/>
      <c r="K626" s="615"/>
      <c r="L626" s="615"/>
      <c r="M626" s="1044"/>
      <c r="N626" s="1045"/>
      <c r="O626" s="615"/>
      <c r="P626" s="615"/>
      <c r="Q626" s="615"/>
      <c r="X626" s="352"/>
      <c r="Y626" s="352"/>
      <c r="Z626" s="352"/>
      <c r="AA626" s="352"/>
      <c r="AB626" s="352"/>
      <c r="AC626" s="352"/>
      <c r="AD626" s="352"/>
      <c r="AE626" s="352"/>
      <c r="AF626" s="352"/>
      <c r="AG626" s="352"/>
      <c r="AH626" s="352"/>
      <c r="AI626" s="352"/>
      <c r="AJ626" s="352"/>
      <c r="AK626" s="352"/>
      <c r="AL626" s="352"/>
      <c r="AM626" s="352"/>
      <c r="AN626" s="352"/>
      <c r="AO626" s="352"/>
      <c r="AP626" s="352"/>
      <c r="AQ626" s="352"/>
      <c r="AR626" s="352"/>
      <c r="AS626" s="352"/>
      <c r="AT626" s="352"/>
      <c r="AU626" s="352"/>
      <c r="AV626" s="352"/>
      <c r="AW626" s="352"/>
      <c r="AX626" s="352"/>
      <c r="AY626" s="352"/>
      <c r="AZ626" s="352"/>
      <c r="BA626" s="355"/>
      <c r="BB626" s="431"/>
      <c r="BC626" s="355"/>
      <c r="BD626" s="355"/>
      <c r="BE626" s="355"/>
      <c r="BF626" s="355"/>
      <c r="BG626" s="355"/>
      <c r="BH626" s="355"/>
      <c r="BI626" s="355"/>
      <c r="BJ626" s="355"/>
      <c r="BK626" s="355"/>
      <c r="BL626" s="355"/>
      <c r="BM626" s="355"/>
      <c r="BN626" s="355"/>
      <c r="BO626" s="355"/>
      <c r="BP626" s="355"/>
      <c r="BQ626" s="355"/>
      <c r="BR626" s="355"/>
      <c r="BS626" s="355"/>
      <c r="BT626" s="355"/>
      <c r="BU626" s="355"/>
      <c r="BV626" s="355"/>
      <c r="BW626" s="355"/>
      <c r="BX626" s="355"/>
      <c r="BY626" s="355"/>
      <c r="BZ626" s="355"/>
      <c r="CA626" s="355"/>
      <c r="CB626" s="355"/>
      <c r="CC626" s="355"/>
      <c r="CD626" s="355"/>
      <c r="CE626" s="355"/>
      <c r="CF626" s="355"/>
      <c r="CG626" s="355"/>
      <c r="CH626" s="355"/>
      <c r="CI626" s="355"/>
      <c r="CJ626" s="355"/>
      <c r="CK626" s="355"/>
      <c r="CL626" s="355"/>
      <c r="CM626" s="355"/>
      <c r="CN626" s="355"/>
      <c r="CO626" s="355"/>
      <c r="CP626" s="355"/>
      <c r="CQ626" s="355"/>
      <c r="CR626" s="355"/>
      <c r="CS626" s="355"/>
      <c r="CT626" s="355"/>
      <c r="CU626" s="355"/>
      <c r="CV626" s="355"/>
      <c r="CW626" s="355"/>
      <c r="CX626" s="355"/>
      <c r="CY626" s="355"/>
      <c r="CZ626" s="355"/>
    </row>
    <row r="627" s="359" customFormat="true" ht="25.15" customHeight="true" x14ac:dyDescent="0.2">
      <c r="C627" s="1044"/>
      <c r="D627" s="1045"/>
      <c r="E627" s="615"/>
      <c r="F627" s="615"/>
      <c r="G627" s="615"/>
      <c r="H627" s="1044"/>
      <c r="I627" s="1045"/>
      <c r="J627" s="615"/>
      <c r="K627" s="615"/>
      <c r="L627" s="615"/>
      <c r="M627" s="1044"/>
      <c r="N627" s="1045"/>
      <c r="O627" s="615"/>
      <c r="P627" s="615"/>
      <c r="Q627" s="615"/>
      <c r="X627" s="352"/>
      <c r="Y627" s="352"/>
      <c r="Z627" s="352"/>
      <c r="AA627" s="352"/>
      <c r="AB627" s="352"/>
      <c r="AC627" s="352"/>
      <c r="AD627" s="352"/>
      <c r="AE627" s="352"/>
      <c r="AF627" s="352"/>
      <c r="AG627" s="352"/>
      <c r="AH627" s="352"/>
      <c r="AI627" s="352"/>
      <c r="AJ627" s="352"/>
      <c r="AK627" s="352"/>
      <c r="AL627" s="352"/>
      <c r="AM627" s="352"/>
      <c r="AN627" s="352"/>
      <c r="AO627" s="352"/>
      <c r="AP627" s="352"/>
      <c r="AQ627" s="352"/>
      <c r="AR627" s="352"/>
      <c r="AS627" s="352"/>
      <c r="AT627" s="352"/>
      <c r="AU627" s="352"/>
      <c r="AV627" s="352"/>
      <c r="AW627" s="352"/>
      <c r="AX627" s="352"/>
      <c r="AY627" s="352"/>
      <c r="AZ627" s="352"/>
      <c r="BA627" s="355"/>
      <c r="BB627" s="431"/>
      <c r="BC627" s="355"/>
      <c r="BD627" s="355"/>
      <c r="BE627" s="355"/>
      <c r="BF627" s="355"/>
      <c r="BG627" s="355"/>
      <c r="BH627" s="355"/>
      <c r="BI627" s="355"/>
      <c r="BJ627" s="355"/>
      <c r="BK627" s="355"/>
      <c r="BL627" s="355"/>
      <c r="BM627" s="355"/>
      <c r="BN627" s="355"/>
      <c r="BO627" s="355"/>
      <c r="BP627" s="355"/>
      <c r="BQ627" s="355"/>
      <c r="BR627" s="355"/>
      <c r="BS627" s="355"/>
      <c r="BT627" s="355"/>
      <c r="BU627" s="355"/>
      <c r="BV627" s="355"/>
      <c r="BW627" s="355"/>
      <c r="BX627" s="355"/>
      <c r="BY627" s="355"/>
      <c r="BZ627" s="355"/>
      <c r="CA627" s="355"/>
      <c r="CB627" s="355"/>
      <c r="CC627" s="355"/>
      <c r="CD627" s="355"/>
      <c r="CE627" s="355"/>
      <c r="CF627" s="355"/>
      <c r="CG627" s="355"/>
      <c r="CH627" s="355"/>
      <c r="CI627" s="355"/>
      <c r="CJ627" s="355"/>
      <c r="CK627" s="355"/>
      <c r="CL627" s="355"/>
      <c r="CM627" s="355"/>
      <c r="CN627" s="355"/>
      <c r="CO627" s="355"/>
      <c r="CP627" s="355"/>
      <c r="CQ627" s="355"/>
      <c r="CR627" s="355"/>
      <c r="CS627" s="355"/>
      <c r="CT627" s="355"/>
      <c r="CU627" s="355"/>
      <c r="CV627" s="355"/>
      <c r="CW627" s="355"/>
      <c r="CX627" s="355"/>
      <c r="CY627" s="355"/>
      <c r="CZ627" s="355"/>
    </row>
    <row r="628" s="359" customFormat="true" ht="25.15" customHeight="true" x14ac:dyDescent="0.2">
      <c r="C628" s="1044"/>
      <c r="D628" s="1045"/>
      <c r="E628" s="615"/>
      <c r="F628" s="615"/>
      <c r="G628" s="615"/>
      <c r="H628" s="1044"/>
      <c r="I628" s="1045"/>
      <c r="J628" s="615"/>
      <c r="K628" s="615"/>
      <c r="L628" s="615"/>
      <c r="M628" s="1044"/>
      <c r="N628" s="1045"/>
      <c r="O628" s="615"/>
      <c r="P628" s="615"/>
      <c r="Q628" s="615"/>
      <c r="X628" s="352"/>
      <c r="Y628" s="352"/>
      <c r="Z628" s="352"/>
      <c r="AA628" s="352"/>
      <c r="AB628" s="352"/>
      <c r="AC628" s="352"/>
      <c r="AD628" s="352"/>
      <c r="AE628" s="352"/>
      <c r="AF628" s="352"/>
      <c r="AG628" s="352"/>
      <c r="AH628" s="352"/>
      <c r="AI628" s="352"/>
      <c r="AJ628" s="352"/>
      <c r="AK628" s="352"/>
      <c r="AL628" s="352"/>
      <c r="AM628" s="352"/>
      <c r="AN628" s="352"/>
      <c r="AO628" s="352"/>
      <c r="AP628" s="352"/>
      <c r="AQ628" s="352"/>
      <c r="AR628" s="352"/>
      <c r="AS628" s="352"/>
      <c r="AT628" s="352"/>
      <c r="AU628" s="352"/>
      <c r="AV628" s="352"/>
      <c r="AW628" s="352"/>
      <c r="AX628" s="352"/>
      <c r="AY628" s="352"/>
      <c r="AZ628" s="352"/>
      <c r="BA628" s="355"/>
      <c r="BB628" s="431"/>
      <c r="BC628" s="355"/>
      <c r="BD628" s="355"/>
      <c r="BE628" s="355"/>
      <c r="BF628" s="355"/>
      <c r="BG628" s="355"/>
      <c r="BH628" s="355"/>
      <c r="BI628" s="355"/>
      <c r="BJ628" s="355"/>
      <c r="BK628" s="355"/>
      <c r="BL628" s="355"/>
      <c r="BM628" s="355"/>
      <c r="BN628" s="355"/>
      <c r="BO628" s="355"/>
      <c r="BP628" s="355"/>
      <c r="BQ628" s="355"/>
      <c r="BR628" s="355"/>
      <c r="BS628" s="355"/>
      <c r="BT628" s="355"/>
      <c r="BU628" s="355"/>
      <c r="BV628" s="355"/>
      <c r="BW628" s="355"/>
      <c r="BX628" s="355"/>
      <c r="BY628" s="355"/>
      <c r="BZ628" s="355"/>
      <c r="CA628" s="355"/>
      <c r="CB628" s="355"/>
      <c r="CC628" s="355"/>
      <c r="CD628" s="355"/>
      <c r="CE628" s="355"/>
      <c r="CF628" s="355"/>
      <c r="CG628" s="355"/>
      <c r="CH628" s="355"/>
      <c r="CI628" s="355"/>
      <c r="CJ628" s="355"/>
      <c r="CK628" s="355"/>
      <c r="CL628" s="355"/>
      <c r="CM628" s="355"/>
      <c r="CN628" s="355"/>
      <c r="CO628" s="355"/>
      <c r="CP628" s="355"/>
      <c r="CQ628" s="355"/>
      <c r="CR628" s="355"/>
      <c r="CS628" s="355"/>
      <c r="CT628" s="355"/>
      <c r="CU628" s="355"/>
      <c r="CV628" s="355"/>
      <c r="CW628" s="355"/>
      <c r="CX628" s="355"/>
      <c r="CY628" s="355"/>
      <c r="CZ628" s="355"/>
    </row>
    <row r="629" s="359" customFormat="true" ht="25.15" customHeight="true" x14ac:dyDescent="0.2">
      <c r="C629" s="1044"/>
      <c r="D629" s="1045"/>
      <c r="E629" s="615"/>
      <c r="F629" s="615"/>
      <c r="G629" s="615"/>
      <c r="H629" s="1044"/>
      <c r="I629" s="1045"/>
      <c r="J629" s="615"/>
      <c r="K629" s="615"/>
      <c r="L629" s="615"/>
      <c r="M629" s="1044"/>
      <c r="N629" s="1045"/>
      <c r="O629" s="615"/>
      <c r="P629" s="615"/>
      <c r="Q629" s="615"/>
      <c r="X629" s="352"/>
      <c r="Y629" s="352"/>
      <c r="Z629" s="352"/>
      <c r="AA629" s="352"/>
      <c r="AB629" s="352"/>
      <c r="AC629" s="352"/>
      <c r="AD629" s="352"/>
      <c r="AE629" s="352"/>
      <c r="AF629" s="352"/>
      <c r="AG629" s="352"/>
      <c r="AH629" s="352"/>
      <c r="AI629" s="352"/>
      <c r="AJ629" s="352"/>
      <c r="AK629" s="352"/>
      <c r="AL629" s="352"/>
      <c r="AM629" s="352"/>
      <c r="AN629" s="352"/>
      <c r="AO629" s="352"/>
      <c r="AP629" s="352"/>
      <c r="AQ629" s="352"/>
      <c r="AR629" s="352"/>
      <c r="AS629" s="352"/>
      <c r="AT629" s="352"/>
      <c r="AU629" s="352"/>
      <c r="AV629" s="352"/>
      <c r="AW629" s="352"/>
      <c r="AX629" s="352"/>
      <c r="AY629" s="352"/>
      <c r="AZ629" s="352"/>
      <c r="BA629" s="355"/>
      <c r="BB629" s="431"/>
      <c r="BC629" s="355"/>
      <c r="BD629" s="355"/>
      <c r="BE629" s="355"/>
      <c r="BF629" s="355"/>
      <c r="BG629" s="355"/>
      <c r="BH629" s="355"/>
      <c r="BI629" s="355"/>
      <c r="BJ629" s="355"/>
      <c r="BK629" s="355"/>
      <c r="BL629" s="355"/>
      <c r="BM629" s="355"/>
      <c r="BN629" s="355"/>
      <c r="BO629" s="355"/>
      <c r="BP629" s="355"/>
      <c r="BQ629" s="355"/>
      <c r="BR629" s="355"/>
      <c r="BS629" s="355"/>
      <c r="BT629" s="355"/>
      <c r="BU629" s="355"/>
      <c r="BV629" s="355"/>
      <c r="BW629" s="355"/>
      <c r="BX629" s="355"/>
      <c r="BY629" s="355"/>
      <c r="BZ629" s="355"/>
      <c r="CA629" s="355"/>
      <c r="CB629" s="355"/>
      <c r="CC629" s="355"/>
      <c r="CD629" s="355"/>
      <c r="CE629" s="355"/>
      <c r="CF629" s="355"/>
      <c r="CG629" s="355"/>
      <c r="CH629" s="355"/>
      <c r="CI629" s="355"/>
      <c r="CJ629" s="355"/>
      <c r="CK629" s="355"/>
      <c r="CL629" s="355"/>
      <c r="CM629" s="355"/>
      <c r="CN629" s="355"/>
      <c r="CO629" s="355"/>
      <c r="CP629" s="355"/>
      <c r="CQ629" s="355"/>
      <c r="CR629" s="355"/>
      <c r="CS629" s="355"/>
      <c r="CT629" s="355"/>
      <c r="CU629" s="355"/>
      <c r="CV629" s="355"/>
      <c r="CW629" s="355"/>
      <c r="CX629" s="355"/>
      <c r="CY629" s="355"/>
      <c r="CZ629" s="355"/>
    </row>
    <row r="630" s="359" customFormat="true" ht="25.15" customHeight="true" x14ac:dyDescent="0.2">
      <c r="C630" s="1044"/>
      <c r="D630" s="1045"/>
      <c r="E630" s="615"/>
      <c r="F630" s="615"/>
      <c r="G630" s="615"/>
      <c r="H630" s="1044"/>
      <c r="I630" s="1045"/>
      <c r="J630" s="615"/>
      <c r="K630" s="615"/>
      <c r="L630" s="615"/>
      <c r="M630" s="1044"/>
      <c r="N630" s="1045"/>
      <c r="O630" s="615"/>
      <c r="P630" s="615"/>
      <c r="Q630" s="615"/>
      <c r="X630" s="352"/>
      <c r="Y630" s="352"/>
      <c r="Z630" s="352"/>
      <c r="AA630" s="352"/>
      <c r="AB630" s="352"/>
      <c r="AC630" s="352"/>
      <c r="AD630" s="352"/>
      <c r="AE630" s="352"/>
      <c r="AF630" s="352"/>
      <c r="AG630" s="352"/>
      <c r="AH630" s="352"/>
      <c r="AI630" s="352"/>
      <c r="AJ630" s="352"/>
      <c r="AK630" s="352"/>
      <c r="AL630" s="352"/>
      <c r="AM630" s="352"/>
      <c r="AN630" s="352"/>
      <c r="AO630" s="352"/>
      <c r="AP630" s="352"/>
      <c r="AQ630" s="352"/>
      <c r="AR630" s="352"/>
      <c r="AS630" s="352"/>
      <c r="AT630" s="352"/>
      <c r="AU630" s="352"/>
      <c r="AV630" s="352"/>
      <c r="AW630" s="352"/>
      <c r="AX630" s="352"/>
      <c r="AY630" s="352"/>
      <c r="AZ630" s="352"/>
      <c r="BA630" s="355"/>
      <c r="BB630" s="431"/>
      <c r="BC630" s="355"/>
      <c r="BD630" s="355"/>
      <c r="BE630" s="355"/>
      <c r="BF630" s="355"/>
      <c r="BG630" s="355"/>
      <c r="BH630" s="355"/>
      <c r="BI630" s="355"/>
      <c r="BJ630" s="355"/>
      <c r="BK630" s="355"/>
      <c r="BL630" s="355"/>
      <c r="BM630" s="355"/>
      <c r="BN630" s="355"/>
      <c r="BO630" s="355"/>
      <c r="BP630" s="355"/>
      <c r="BQ630" s="355"/>
      <c r="BR630" s="355"/>
      <c r="BS630" s="355"/>
      <c r="BT630" s="355"/>
      <c r="BU630" s="355"/>
      <c r="BV630" s="355"/>
      <c r="BW630" s="355"/>
      <c r="BX630" s="355"/>
      <c r="BY630" s="355"/>
      <c r="BZ630" s="355"/>
      <c r="CA630" s="355"/>
      <c r="CB630" s="355"/>
      <c r="CC630" s="355"/>
      <c r="CD630" s="355"/>
      <c r="CE630" s="355"/>
      <c r="CF630" s="355"/>
      <c r="CG630" s="355"/>
      <c r="CH630" s="355"/>
      <c r="CI630" s="355"/>
      <c r="CJ630" s="355"/>
      <c r="CK630" s="355"/>
      <c r="CL630" s="355"/>
      <c r="CM630" s="355"/>
      <c r="CN630" s="355"/>
      <c r="CO630" s="355"/>
      <c r="CP630" s="355"/>
      <c r="CQ630" s="355"/>
      <c r="CR630" s="355"/>
      <c r="CS630" s="355"/>
      <c r="CT630" s="355"/>
      <c r="CU630" s="355"/>
      <c r="CV630" s="355"/>
      <c r="CW630" s="355"/>
      <c r="CX630" s="355"/>
      <c r="CY630" s="355"/>
      <c r="CZ630" s="355"/>
    </row>
    <row r="631" s="359" customFormat="true" ht="25.15" customHeight="true" x14ac:dyDescent="0.2">
      <c r="C631" s="1044"/>
      <c r="D631" s="1045"/>
      <c r="E631" s="615"/>
      <c r="F631" s="615"/>
      <c r="G631" s="615"/>
      <c r="H631" s="1044"/>
      <c r="I631" s="1045"/>
      <c r="J631" s="615"/>
      <c r="K631" s="615"/>
      <c r="L631" s="615"/>
      <c r="M631" s="1044"/>
      <c r="N631" s="1045"/>
      <c r="O631" s="615"/>
      <c r="P631" s="615"/>
      <c r="Q631" s="615"/>
      <c r="X631" s="352"/>
      <c r="Y631" s="352"/>
      <c r="Z631" s="352"/>
      <c r="AA631" s="352"/>
      <c r="AB631" s="352"/>
      <c r="AC631" s="352"/>
      <c r="AD631" s="352"/>
      <c r="AE631" s="352"/>
      <c r="AF631" s="352"/>
      <c r="AG631" s="352"/>
      <c r="AH631" s="352"/>
      <c r="AI631" s="352"/>
      <c r="AJ631" s="352"/>
      <c r="AK631" s="352"/>
      <c r="AL631" s="352"/>
      <c r="AM631" s="352"/>
      <c r="AN631" s="352"/>
      <c r="AO631" s="352"/>
      <c r="AP631" s="352"/>
      <c r="AQ631" s="352"/>
      <c r="AR631" s="352"/>
      <c r="AS631" s="352"/>
      <c r="AT631" s="352"/>
      <c r="AU631" s="352"/>
      <c r="AV631" s="352"/>
      <c r="AW631" s="352"/>
      <c r="AX631" s="352"/>
      <c r="AY631" s="352"/>
      <c r="AZ631" s="352"/>
      <c r="BA631" s="355"/>
      <c r="BB631" s="431"/>
      <c r="BC631" s="355"/>
      <c r="BD631" s="355"/>
      <c r="BE631" s="355"/>
      <c r="BF631" s="355"/>
      <c r="BG631" s="355"/>
      <c r="BH631" s="355"/>
      <c r="BI631" s="355"/>
      <c r="BJ631" s="355"/>
      <c r="BK631" s="355"/>
      <c r="BL631" s="355"/>
      <c r="BM631" s="355"/>
      <c r="BN631" s="355"/>
      <c r="BO631" s="355"/>
      <c r="BP631" s="355"/>
      <c r="BQ631" s="355"/>
      <c r="BR631" s="355"/>
      <c r="BS631" s="355"/>
      <c r="BT631" s="355"/>
      <c r="BU631" s="355"/>
      <c r="BV631" s="355"/>
      <c r="BW631" s="355"/>
      <c r="BX631" s="355"/>
      <c r="BY631" s="355"/>
      <c r="BZ631" s="355"/>
      <c r="CA631" s="355"/>
      <c r="CB631" s="355"/>
      <c r="CC631" s="355"/>
      <c r="CD631" s="355"/>
      <c r="CE631" s="355"/>
      <c r="CF631" s="355"/>
      <c r="CG631" s="355"/>
      <c r="CH631" s="355"/>
      <c r="CI631" s="355"/>
      <c r="CJ631" s="355"/>
      <c r="CK631" s="355"/>
      <c r="CL631" s="355"/>
      <c r="CM631" s="355"/>
      <c r="CN631" s="355"/>
      <c r="CO631" s="355"/>
      <c r="CP631" s="355"/>
      <c r="CQ631" s="355"/>
      <c r="CR631" s="355"/>
      <c r="CS631" s="355"/>
      <c r="CT631" s="355"/>
      <c r="CU631" s="355"/>
      <c r="CV631" s="355"/>
      <c r="CW631" s="355"/>
      <c r="CX631" s="355"/>
      <c r="CY631" s="355"/>
      <c r="CZ631" s="355"/>
    </row>
    <row r="632" s="359" customFormat="true" ht="25.15" customHeight="true" x14ac:dyDescent="0.2">
      <c r="C632" s="1044"/>
      <c r="D632" s="1045"/>
      <c r="E632" s="615"/>
      <c r="F632" s="615"/>
      <c r="G632" s="615"/>
      <c r="H632" s="1044"/>
      <c r="I632" s="1045"/>
      <c r="J632" s="615"/>
      <c r="K632" s="615"/>
      <c r="L632" s="615"/>
      <c r="M632" s="1044"/>
      <c r="N632" s="1045"/>
      <c r="O632" s="615"/>
      <c r="P632" s="615"/>
      <c r="Q632" s="615"/>
      <c r="X632" s="352"/>
      <c r="Y632" s="352"/>
      <c r="Z632" s="352"/>
      <c r="AA632" s="352"/>
      <c r="AB632" s="352"/>
      <c r="AC632" s="352"/>
      <c r="AD632" s="352"/>
      <c r="AE632" s="352"/>
      <c r="AF632" s="352"/>
      <c r="AG632" s="352"/>
      <c r="AH632" s="352"/>
      <c r="AI632" s="352"/>
      <c r="AJ632" s="352"/>
      <c r="AK632" s="352"/>
      <c r="AL632" s="352"/>
      <c r="AM632" s="352"/>
      <c r="AN632" s="352"/>
      <c r="AO632" s="352"/>
      <c r="AP632" s="352"/>
      <c r="AQ632" s="352"/>
      <c r="AR632" s="352"/>
      <c r="AS632" s="352"/>
      <c r="AT632" s="352"/>
      <c r="AU632" s="352"/>
      <c r="AV632" s="352"/>
      <c r="AW632" s="352"/>
      <c r="AX632" s="352"/>
      <c r="AY632" s="352"/>
      <c r="AZ632" s="352"/>
      <c r="BA632" s="355"/>
      <c r="BB632" s="431"/>
      <c r="BC632" s="355"/>
      <c r="BD632" s="355"/>
      <c r="BE632" s="355"/>
      <c r="BF632" s="355"/>
      <c r="BG632" s="355"/>
      <c r="BH632" s="355"/>
      <c r="BI632" s="355"/>
      <c r="BJ632" s="355"/>
      <c r="BK632" s="355"/>
      <c r="BL632" s="355"/>
      <c r="BM632" s="355"/>
      <c r="BN632" s="355"/>
      <c r="BO632" s="355"/>
      <c r="BP632" s="355"/>
      <c r="BQ632" s="355"/>
      <c r="BR632" s="355"/>
      <c r="BS632" s="355"/>
      <c r="BT632" s="355"/>
      <c r="BU632" s="355"/>
      <c r="BV632" s="355"/>
      <c r="BW632" s="355"/>
      <c r="BX632" s="355"/>
      <c r="BY632" s="355"/>
      <c r="BZ632" s="355"/>
      <c r="CA632" s="355"/>
      <c r="CB632" s="355"/>
      <c r="CC632" s="355"/>
      <c r="CD632" s="355"/>
      <c r="CE632" s="355"/>
      <c r="CF632" s="355"/>
      <c r="CG632" s="355"/>
      <c r="CH632" s="355"/>
      <c r="CI632" s="355"/>
      <c r="CJ632" s="355"/>
      <c r="CK632" s="355"/>
      <c r="CL632" s="355"/>
      <c r="CM632" s="355"/>
      <c r="CN632" s="355"/>
      <c r="CO632" s="355"/>
      <c r="CP632" s="355"/>
      <c r="CQ632" s="355"/>
      <c r="CR632" s="355"/>
      <c r="CS632" s="355"/>
      <c r="CT632" s="355"/>
      <c r="CU632" s="355"/>
      <c r="CV632" s="355"/>
      <c r="CW632" s="355"/>
      <c r="CX632" s="355"/>
      <c r="CY632" s="355"/>
      <c r="CZ632" s="355"/>
    </row>
    <row r="633" s="359" customFormat="true" ht="25.15" customHeight="true" x14ac:dyDescent="0.2">
      <c r="C633" s="1044"/>
      <c r="D633" s="1045"/>
      <c r="E633" s="615"/>
      <c r="F633" s="615"/>
      <c r="G633" s="615"/>
      <c r="H633" s="1044"/>
      <c r="I633" s="1045"/>
      <c r="J633" s="615"/>
      <c r="K633" s="615"/>
      <c r="L633" s="615"/>
      <c r="M633" s="1044"/>
      <c r="N633" s="1045"/>
      <c r="O633" s="615"/>
      <c r="P633" s="615"/>
      <c r="Q633" s="615"/>
      <c r="X633" s="352"/>
      <c r="Y633" s="352"/>
      <c r="Z633" s="352"/>
      <c r="AA633" s="352"/>
      <c r="AB633" s="352"/>
      <c r="AC633" s="352"/>
      <c r="AD633" s="352"/>
      <c r="AE633" s="352"/>
      <c r="AF633" s="352"/>
      <c r="AG633" s="352"/>
      <c r="AH633" s="352"/>
      <c r="AI633" s="352"/>
      <c r="AJ633" s="352"/>
      <c r="AK633" s="352"/>
      <c r="AL633" s="352"/>
      <c r="AM633" s="352"/>
      <c r="AN633" s="352"/>
      <c r="AO633" s="352"/>
      <c r="AP633" s="352"/>
      <c r="AQ633" s="352"/>
      <c r="AR633" s="352"/>
      <c r="AS633" s="352"/>
      <c r="AT633" s="352"/>
      <c r="AU633" s="352"/>
      <c r="AV633" s="352"/>
      <c r="AW633" s="352"/>
      <c r="AX633" s="352"/>
      <c r="AY633" s="352"/>
      <c r="AZ633" s="352"/>
      <c r="BA633" s="355"/>
      <c r="BB633" s="431"/>
      <c r="BC633" s="355"/>
      <c r="BD633" s="355"/>
      <c r="BE633" s="355"/>
      <c r="BF633" s="355"/>
      <c r="BG633" s="355"/>
      <c r="BH633" s="355"/>
      <c r="BI633" s="355"/>
      <c r="BJ633" s="355"/>
      <c r="BK633" s="355"/>
      <c r="BL633" s="355"/>
      <c r="BM633" s="355"/>
      <c r="BN633" s="355"/>
      <c r="BO633" s="355"/>
      <c r="BP633" s="355"/>
      <c r="BQ633" s="355"/>
      <c r="BR633" s="355"/>
      <c r="BS633" s="355"/>
      <c r="BT633" s="355"/>
      <c r="BU633" s="355"/>
      <c r="BV633" s="355"/>
      <c r="BW633" s="355"/>
      <c r="BX633" s="355"/>
      <c r="BY633" s="355"/>
      <c r="BZ633" s="355"/>
      <c r="CA633" s="355"/>
      <c r="CB633" s="355"/>
      <c r="CC633" s="355"/>
      <c r="CD633" s="355"/>
      <c r="CE633" s="355"/>
      <c r="CF633" s="355"/>
      <c r="CG633" s="355"/>
      <c r="CH633" s="355"/>
      <c r="CI633" s="355"/>
      <c r="CJ633" s="355"/>
      <c r="CK633" s="355"/>
      <c r="CL633" s="355"/>
      <c r="CM633" s="355"/>
      <c r="CN633" s="355"/>
      <c r="CO633" s="355"/>
      <c r="CP633" s="355"/>
      <c r="CQ633" s="355"/>
      <c r="CR633" s="355"/>
      <c r="CS633" s="355"/>
      <c r="CT633" s="355"/>
      <c r="CU633" s="355"/>
      <c r="CV633" s="355"/>
      <c r="CW633" s="355"/>
      <c r="CX633" s="355"/>
      <c r="CY633" s="355"/>
      <c r="CZ633" s="355"/>
    </row>
    <row r="634" s="359" customFormat="true" ht="25.15" customHeight="true" x14ac:dyDescent="0.2">
      <c r="C634" s="1044"/>
      <c r="D634" s="1045"/>
      <c r="E634" s="615"/>
      <c r="F634" s="615"/>
      <c r="G634" s="615"/>
      <c r="H634" s="1044"/>
      <c r="I634" s="1045"/>
      <c r="J634" s="615"/>
      <c r="K634" s="615"/>
      <c r="L634" s="615"/>
      <c r="M634" s="1044"/>
      <c r="N634" s="1045"/>
      <c r="O634" s="615"/>
      <c r="P634" s="615"/>
      <c r="Q634" s="615"/>
      <c r="X634" s="352"/>
      <c r="Y634" s="352"/>
      <c r="Z634" s="352"/>
      <c r="AA634" s="352"/>
      <c r="AB634" s="352"/>
      <c r="AC634" s="352"/>
      <c r="AD634" s="352"/>
      <c r="AE634" s="352"/>
      <c r="AF634" s="352"/>
      <c r="AG634" s="352"/>
      <c r="AH634" s="352"/>
      <c r="AI634" s="352"/>
      <c r="AJ634" s="352"/>
      <c r="AK634" s="352"/>
      <c r="AL634" s="352"/>
      <c r="AM634" s="352"/>
      <c r="AN634" s="352"/>
      <c r="AO634" s="352"/>
      <c r="AP634" s="352"/>
      <c r="AQ634" s="352"/>
      <c r="AR634" s="352"/>
      <c r="AS634" s="352"/>
      <c r="AT634" s="352"/>
      <c r="AU634" s="352"/>
      <c r="AV634" s="352"/>
      <c r="AW634" s="352"/>
      <c r="AX634" s="352"/>
      <c r="AY634" s="352"/>
      <c r="AZ634" s="352"/>
      <c r="BA634" s="355"/>
      <c r="BB634" s="431"/>
      <c r="BC634" s="355"/>
      <c r="BD634" s="355"/>
      <c r="BE634" s="355"/>
      <c r="BF634" s="355"/>
      <c r="BG634" s="355"/>
      <c r="BH634" s="355"/>
      <c r="BI634" s="355"/>
      <c r="BJ634" s="355"/>
      <c r="BK634" s="355"/>
      <c r="BL634" s="355"/>
      <c r="BM634" s="355"/>
      <c r="BN634" s="355"/>
      <c r="BO634" s="355"/>
      <c r="BP634" s="355"/>
      <c r="BQ634" s="355"/>
      <c r="BR634" s="355"/>
      <c r="BS634" s="355"/>
      <c r="BT634" s="355"/>
      <c r="BU634" s="355"/>
      <c r="BV634" s="355"/>
      <c r="BW634" s="355"/>
      <c r="BX634" s="355"/>
      <c r="BY634" s="355"/>
      <c r="BZ634" s="355"/>
      <c r="CA634" s="355"/>
      <c r="CB634" s="355"/>
      <c r="CC634" s="355"/>
      <c r="CD634" s="355"/>
      <c r="CE634" s="355"/>
      <c r="CF634" s="355"/>
      <c r="CG634" s="355"/>
      <c r="CH634" s="355"/>
      <c r="CI634" s="355"/>
      <c r="CJ634" s="355"/>
      <c r="CK634" s="355"/>
      <c r="CL634" s="355"/>
      <c r="CM634" s="355"/>
      <c r="CN634" s="355"/>
      <c r="CO634" s="355"/>
      <c r="CP634" s="355"/>
      <c r="CQ634" s="355"/>
      <c r="CR634" s="355"/>
      <c r="CS634" s="355"/>
      <c r="CT634" s="355"/>
      <c r="CU634" s="355"/>
      <c r="CV634" s="355"/>
      <c r="CW634" s="355"/>
      <c r="CX634" s="355"/>
      <c r="CY634" s="355"/>
      <c r="CZ634" s="355"/>
    </row>
    <row r="635" s="359" customFormat="true" ht="25.15" customHeight="true" x14ac:dyDescent="0.2">
      <c r="C635" s="1044"/>
      <c r="D635" s="1045"/>
      <c r="E635" s="615"/>
      <c r="F635" s="615"/>
      <c r="G635" s="615"/>
      <c r="H635" s="1044"/>
      <c r="I635" s="1045"/>
      <c r="J635" s="615"/>
      <c r="K635" s="615"/>
      <c r="L635" s="615"/>
      <c r="M635" s="1044"/>
      <c r="N635" s="1045"/>
      <c r="O635" s="615"/>
      <c r="P635" s="615"/>
      <c r="Q635" s="615"/>
      <c r="X635" s="352"/>
      <c r="Y635" s="352"/>
      <c r="Z635" s="352"/>
      <c r="AA635" s="352"/>
      <c r="AB635" s="352"/>
      <c r="AC635" s="352"/>
      <c r="AD635" s="352"/>
      <c r="AE635" s="352"/>
      <c r="AF635" s="352"/>
      <c r="AG635" s="352"/>
      <c r="AH635" s="352"/>
      <c r="AI635" s="352"/>
      <c r="AJ635" s="352"/>
      <c r="AK635" s="352"/>
      <c r="AL635" s="352"/>
      <c r="AM635" s="352"/>
      <c r="AN635" s="352"/>
      <c r="AO635" s="352"/>
      <c r="AP635" s="352"/>
      <c r="AQ635" s="352"/>
      <c r="AR635" s="352"/>
      <c r="AS635" s="352"/>
      <c r="AT635" s="352"/>
      <c r="AU635" s="352"/>
      <c r="AV635" s="352"/>
      <c r="AW635" s="352"/>
      <c r="AX635" s="352"/>
      <c r="AY635" s="352"/>
      <c r="AZ635" s="352"/>
      <c r="BA635" s="355"/>
      <c r="BB635" s="431"/>
      <c r="BC635" s="355"/>
      <c r="BD635" s="355"/>
      <c r="BE635" s="355"/>
      <c r="BF635" s="355"/>
      <c r="BG635" s="355"/>
      <c r="BH635" s="355"/>
      <c r="BI635" s="355"/>
      <c r="BJ635" s="355"/>
      <c r="BK635" s="355"/>
      <c r="BL635" s="355"/>
      <c r="BM635" s="355"/>
      <c r="BN635" s="355"/>
      <c r="BO635" s="355"/>
      <c r="BP635" s="355"/>
      <c r="BQ635" s="355"/>
      <c r="BR635" s="355"/>
      <c r="BS635" s="355"/>
      <c r="BT635" s="355"/>
      <c r="BU635" s="355"/>
      <c r="BV635" s="355"/>
      <c r="BW635" s="355"/>
      <c r="BX635" s="355"/>
      <c r="BY635" s="355"/>
      <c r="BZ635" s="355"/>
      <c r="CA635" s="355"/>
      <c r="CB635" s="355"/>
      <c r="CC635" s="355"/>
      <c r="CD635" s="355"/>
      <c r="CE635" s="355"/>
      <c r="CF635" s="355"/>
      <c r="CG635" s="355"/>
      <c r="CH635" s="355"/>
      <c r="CI635" s="355"/>
      <c r="CJ635" s="355"/>
      <c r="CK635" s="355"/>
      <c r="CL635" s="355"/>
      <c r="CM635" s="355"/>
      <c r="CN635" s="355"/>
      <c r="CO635" s="355"/>
      <c r="CP635" s="355"/>
      <c r="CQ635" s="355"/>
      <c r="CR635" s="355"/>
      <c r="CS635" s="355"/>
      <c r="CT635" s="355"/>
      <c r="CU635" s="355"/>
      <c r="CV635" s="355"/>
      <c r="CW635" s="355"/>
      <c r="CX635" s="355"/>
      <c r="CY635" s="355"/>
      <c r="CZ635" s="355"/>
    </row>
    <row r="636" s="359" customFormat="true" ht="25.15" customHeight="true" x14ac:dyDescent="0.2">
      <c r="C636" s="1044"/>
      <c r="D636" s="1045"/>
      <c r="E636" s="615"/>
      <c r="F636" s="615"/>
      <c r="G636" s="615"/>
      <c r="H636" s="1044"/>
      <c r="I636" s="1045"/>
      <c r="J636" s="615"/>
      <c r="K636" s="615"/>
      <c r="L636" s="615"/>
      <c r="M636" s="1044"/>
      <c r="N636" s="1045"/>
      <c r="O636" s="615"/>
      <c r="P636" s="615"/>
      <c r="Q636" s="615"/>
      <c r="X636" s="352"/>
      <c r="Y636" s="352"/>
      <c r="Z636" s="352"/>
      <c r="AA636" s="352"/>
      <c r="AB636" s="352"/>
      <c r="AC636" s="352"/>
      <c r="AD636" s="352"/>
      <c r="AE636" s="352"/>
      <c r="AF636" s="352"/>
      <c r="AG636" s="352"/>
      <c r="AH636" s="352"/>
      <c r="AI636" s="352"/>
      <c r="AJ636" s="352"/>
      <c r="AK636" s="352"/>
      <c r="AL636" s="352"/>
      <c r="AM636" s="352"/>
      <c r="AN636" s="352"/>
      <c r="AO636" s="352"/>
      <c r="AP636" s="352"/>
      <c r="AQ636" s="352"/>
      <c r="AR636" s="352"/>
      <c r="AS636" s="352"/>
      <c r="AT636" s="352"/>
      <c r="AU636" s="352"/>
      <c r="AV636" s="352"/>
      <c r="AW636" s="352"/>
      <c r="AX636" s="352"/>
      <c r="AY636" s="352"/>
      <c r="AZ636" s="352"/>
      <c r="BA636" s="355"/>
      <c r="BB636" s="431"/>
      <c r="BC636" s="355"/>
      <c r="BD636" s="355"/>
      <c r="BE636" s="355"/>
      <c r="BF636" s="355"/>
      <c r="BG636" s="355"/>
      <c r="BH636" s="355"/>
      <c r="BI636" s="355"/>
      <c r="BJ636" s="355"/>
      <c r="BK636" s="355"/>
      <c r="BL636" s="355"/>
      <c r="BM636" s="355"/>
      <c r="BN636" s="355"/>
      <c r="BO636" s="355"/>
      <c r="BP636" s="355"/>
      <c r="BQ636" s="355"/>
      <c r="BR636" s="355"/>
      <c r="BS636" s="355"/>
      <c r="BT636" s="355"/>
      <c r="BU636" s="355"/>
      <c r="BV636" s="355"/>
      <c r="BW636" s="355"/>
      <c r="BX636" s="355"/>
      <c r="BY636" s="355"/>
      <c r="BZ636" s="355"/>
      <c r="CA636" s="355"/>
      <c r="CB636" s="355"/>
      <c r="CC636" s="355"/>
      <c r="CD636" s="355"/>
      <c r="CE636" s="355"/>
      <c r="CF636" s="355"/>
      <c r="CG636" s="355"/>
      <c r="CH636" s="355"/>
      <c r="CI636" s="355"/>
      <c r="CJ636" s="355"/>
      <c r="CK636" s="355"/>
      <c r="CL636" s="355"/>
      <c r="CM636" s="355"/>
      <c r="CN636" s="355"/>
      <c r="CO636" s="355"/>
      <c r="CP636" s="355"/>
      <c r="CQ636" s="355"/>
      <c r="CR636" s="355"/>
      <c r="CS636" s="355"/>
      <c r="CT636" s="355"/>
      <c r="CU636" s="355"/>
      <c r="CV636" s="355"/>
      <c r="CW636" s="355"/>
      <c r="CX636" s="355"/>
      <c r="CY636" s="355"/>
      <c r="CZ636" s="355"/>
    </row>
    <row r="637" s="359" customFormat="true" ht="25.15" customHeight="true" x14ac:dyDescent="0.2">
      <c r="C637" s="1044"/>
      <c r="D637" s="1045"/>
      <c r="E637" s="615"/>
      <c r="F637" s="615"/>
      <c r="G637" s="615"/>
      <c r="H637" s="1044"/>
      <c r="I637" s="1045"/>
      <c r="J637" s="615"/>
      <c r="K637" s="615"/>
      <c r="L637" s="615"/>
      <c r="M637" s="1044"/>
      <c r="N637" s="1045"/>
      <c r="O637" s="615"/>
      <c r="P637" s="615"/>
      <c r="Q637" s="615"/>
      <c r="X637" s="352"/>
      <c r="Y637" s="352"/>
      <c r="Z637" s="352"/>
      <c r="AA637" s="352"/>
      <c r="AB637" s="352"/>
      <c r="AC637" s="352"/>
      <c r="AD637" s="352"/>
      <c r="AE637" s="352"/>
      <c r="AF637" s="352"/>
      <c r="AG637" s="352"/>
      <c r="AH637" s="352"/>
      <c r="AI637" s="352"/>
      <c r="AJ637" s="352"/>
      <c r="AK637" s="352"/>
      <c r="AL637" s="352"/>
      <c r="AM637" s="352"/>
      <c r="AN637" s="352"/>
      <c r="AO637" s="352"/>
      <c r="AP637" s="352"/>
      <c r="AQ637" s="352"/>
      <c r="AR637" s="352"/>
      <c r="AS637" s="352"/>
      <c r="AT637" s="352"/>
      <c r="AU637" s="352"/>
      <c r="AV637" s="352"/>
      <c r="AW637" s="352"/>
      <c r="AX637" s="352"/>
      <c r="AY637" s="352"/>
      <c r="AZ637" s="352"/>
      <c r="BA637" s="355"/>
      <c r="BB637" s="431"/>
      <c r="BC637" s="355"/>
      <c r="BD637" s="355"/>
      <c r="BE637" s="355"/>
      <c r="BF637" s="355"/>
      <c r="BG637" s="355"/>
      <c r="BH637" s="355"/>
      <c r="BI637" s="355"/>
      <c r="BJ637" s="355"/>
      <c r="BK637" s="355"/>
      <c r="BL637" s="355"/>
      <c r="BM637" s="355"/>
      <c r="BN637" s="355"/>
      <c r="BO637" s="355"/>
      <c r="BP637" s="355"/>
      <c r="BQ637" s="355"/>
      <c r="BR637" s="355"/>
      <c r="BS637" s="355"/>
      <c r="BT637" s="355"/>
      <c r="BU637" s="355"/>
      <c r="BV637" s="355"/>
      <c r="BW637" s="355"/>
      <c r="BX637" s="355"/>
      <c r="BY637" s="355"/>
      <c r="BZ637" s="355"/>
      <c r="CA637" s="355"/>
      <c r="CB637" s="355"/>
      <c r="CC637" s="355"/>
      <c r="CD637" s="355"/>
      <c r="CE637" s="355"/>
      <c r="CF637" s="355"/>
      <c r="CG637" s="355"/>
      <c r="CH637" s="355"/>
      <c r="CI637" s="355"/>
      <c r="CJ637" s="355"/>
      <c r="CK637" s="355"/>
      <c r="CL637" s="355"/>
      <c r="CM637" s="355"/>
      <c r="CN637" s="355"/>
      <c r="CO637" s="355"/>
      <c r="CP637" s="355"/>
      <c r="CQ637" s="355"/>
      <c r="CR637" s="355"/>
      <c r="CS637" s="355"/>
      <c r="CT637" s="355"/>
      <c r="CU637" s="355"/>
      <c r="CV637" s="355"/>
      <c r="CW637" s="355"/>
      <c r="CX637" s="355"/>
      <c r="CY637" s="355"/>
      <c r="CZ637" s="355"/>
    </row>
    <row r="638" s="359" customFormat="true" ht="25.15" customHeight="true" x14ac:dyDescent="0.2">
      <c r="C638" s="1044"/>
      <c r="D638" s="1045"/>
      <c r="E638" s="615"/>
      <c r="F638" s="615"/>
      <c r="G638" s="615"/>
      <c r="H638" s="1044"/>
      <c r="I638" s="1045"/>
      <c r="J638" s="615"/>
      <c r="K638" s="615"/>
      <c r="L638" s="615"/>
      <c r="M638" s="1044"/>
      <c r="N638" s="1045"/>
      <c r="O638" s="615"/>
      <c r="P638" s="615"/>
      <c r="Q638" s="615"/>
      <c r="X638" s="352"/>
      <c r="Y638" s="352"/>
      <c r="Z638" s="352"/>
      <c r="AA638" s="352"/>
      <c r="AB638" s="352"/>
      <c r="AC638" s="352"/>
      <c r="AD638" s="352"/>
      <c r="AE638" s="352"/>
      <c r="AF638" s="352"/>
      <c r="AG638" s="352"/>
      <c r="AH638" s="352"/>
      <c r="AI638" s="352"/>
      <c r="AJ638" s="352"/>
      <c r="AK638" s="352"/>
      <c r="AL638" s="352"/>
      <c r="AM638" s="352"/>
      <c r="AN638" s="352"/>
      <c r="AO638" s="352"/>
      <c r="AP638" s="352"/>
      <c r="AQ638" s="352"/>
      <c r="AR638" s="352"/>
      <c r="AS638" s="352"/>
      <c r="AT638" s="352"/>
      <c r="AU638" s="352"/>
      <c r="AV638" s="352"/>
      <c r="AW638" s="352"/>
      <c r="AX638" s="352"/>
      <c r="AY638" s="352"/>
      <c r="AZ638" s="352"/>
      <c r="BA638" s="355"/>
      <c r="BB638" s="431"/>
      <c r="BC638" s="355"/>
      <c r="BD638" s="355"/>
      <c r="BE638" s="355"/>
      <c r="BF638" s="355"/>
      <c r="BG638" s="355"/>
      <c r="BH638" s="355"/>
      <c r="BI638" s="355"/>
      <c r="BJ638" s="355"/>
      <c r="BK638" s="355"/>
      <c r="BL638" s="355"/>
      <c r="BM638" s="355"/>
      <c r="BN638" s="355"/>
      <c r="BO638" s="355"/>
      <c r="BP638" s="355"/>
      <c r="BQ638" s="355"/>
      <c r="BR638" s="355"/>
      <c r="BS638" s="355"/>
      <c r="BT638" s="355"/>
      <c r="BU638" s="355"/>
      <c r="BV638" s="355"/>
      <c r="BW638" s="355"/>
      <c r="BX638" s="355"/>
      <c r="BY638" s="355"/>
      <c r="BZ638" s="355"/>
      <c r="CA638" s="355"/>
      <c r="CB638" s="355"/>
      <c r="CC638" s="355"/>
      <c r="CD638" s="355"/>
      <c r="CE638" s="355"/>
      <c r="CF638" s="355"/>
      <c r="CG638" s="355"/>
      <c r="CH638" s="355"/>
      <c r="CI638" s="355"/>
      <c r="CJ638" s="355"/>
      <c r="CK638" s="355"/>
      <c r="CL638" s="355"/>
      <c r="CM638" s="355"/>
      <c r="CN638" s="355"/>
      <c r="CO638" s="355"/>
      <c r="CP638" s="355"/>
      <c r="CQ638" s="355"/>
      <c r="CR638" s="355"/>
      <c r="CS638" s="355"/>
      <c r="CT638" s="355"/>
      <c r="CU638" s="355"/>
      <c r="CV638" s="355"/>
      <c r="CW638" s="355"/>
      <c r="CX638" s="355"/>
      <c r="CY638" s="355"/>
      <c r="CZ638" s="355"/>
    </row>
    <row r="639" s="359" customFormat="true" ht="25.15" customHeight="true" x14ac:dyDescent="0.2">
      <c r="C639" s="1044"/>
      <c r="D639" s="1045"/>
      <c r="E639" s="615"/>
      <c r="F639" s="615"/>
      <c r="G639" s="615"/>
      <c r="H639" s="1044"/>
      <c r="I639" s="1045"/>
      <c r="J639" s="615"/>
      <c r="K639" s="615"/>
      <c r="L639" s="615"/>
      <c r="M639" s="1044"/>
      <c r="N639" s="1045"/>
      <c r="O639" s="615"/>
      <c r="P639" s="615"/>
      <c r="Q639" s="615"/>
      <c r="X639" s="352"/>
      <c r="Y639" s="352"/>
      <c r="Z639" s="352"/>
      <c r="AA639" s="352"/>
      <c r="AB639" s="352"/>
      <c r="AC639" s="352"/>
      <c r="AD639" s="352"/>
      <c r="AE639" s="352"/>
      <c r="AF639" s="352"/>
      <c r="AG639" s="352"/>
      <c r="AH639" s="352"/>
      <c r="AI639" s="352"/>
      <c r="AJ639" s="352"/>
      <c r="AK639" s="352"/>
      <c r="AL639" s="352"/>
      <c r="AM639" s="352"/>
      <c r="AN639" s="352"/>
      <c r="AO639" s="352"/>
      <c r="AP639" s="352"/>
      <c r="AQ639" s="352"/>
      <c r="AR639" s="352"/>
      <c r="AS639" s="352"/>
      <c r="AT639" s="352"/>
      <c r="AU639" s="352"/>
      <c r="AV639" s="352"/>
      <c r="AW639" s="352"/>
      <c r="AX639" s="352"/>
      <c r="AY639" s="352"/>
      <c r="AZ639" s="352"/>
      <c r="BA639" s="355"/>
      <c r="BB639" s="431"/>
      <c r="BC639" s="355"/>
      <c r="BD639" s="355"/>
      <c r="BE639" s="355"/>
      <c r="BF639" s="355"/>
      <c r="BG639" s="355"/>
      <c r="BH639" s="355"/>
      <c r="BI639" s="355"/>
      <c r="BJ639" s="355"/>
      <c r="BK639" s="355"/>
      <c r="BL639" s="355"/>
      <c r="BM639" s="355"/>
      <c r="BN639" s="355"/>
      <c r="BO639" s="355"/>
      <c r="BP639" s="355"/>
      <c r="BQ639" s="355"/>
      <c r="BR639" s="355"/>
      <c r="BS639" s="355"/>
      <c r="BT639" s="355"/>
      <c r="BU639" s="355"/>
      <c r="BV639" s="355"/>
      <c r="BW639" s="355"/>
      <c r="BX639" s="355"/>
      <c r="BY639" s="355"/>
      <c r="BZ639" s="355"/>
      <c r="CA639" s="355"/>
      <c r="CB639" s="355"/>
      <c r="CC639" s="355"/>
      <c r="CD639" s="355"/>
      <c r="CE639" s="355"/>
      <c r="CF639" s="355"/>
      <c r="CG639" s="355"/>
      <c r="CH639" s="355"/>
      <c r="CI639" s="355"/>
      <c r="CJ639" s="355"/>
      <c r="CK639" s="355"/>
      <c r="CL639" s="355"/>
      <c r="CM639" s="355"/>
      <c r="CN639" s="355"/>
      <c r="CO639" s="355"/>
      <c r="CP639" s="355"/>
      <c r="CQ639" s="355"/>
      <c r="CR639" s="355"/>
      <c r="CS639" s="355"/>
      <c r="CT639" s="355"/>
      <c r="CU639" s="355"/>
      <c r="CV639" s="355"/>
      <c r="CW639" s="355"/>
      <c r="CX639" s="355"/>
      <c r="CY639" s="355"/>
      <c r="CZ639" s="355"/>
    </row>
    <row r="640" s="359" customFormat="true" ht="25.15" customHeight="true" x14ac:dyDescent="0.2">
      <c r="C640" s="1044"/>
      <c r="D640" s="1045"/>
      <c r="E640" s="615"/>
      <c r="F640" s="615"/>
      <c r="G640" s="615"/>
      <c r="H640" s="1044"/>
      <c r="I640" s="1045"/>
      <c r="J640" s="615"/>
      <c r="K640" s="615"/>
      <c r="L640" s="615"/>
      <c r="M640" s="1044"/>
      <c r="N640" s="1045"/>
      <c r="O640" s="615"/>
      <c r="P640" s="615"/>
      <c r="Q640" s="615"/>
      <c r="X640" s="352"/>
      <c r="Y640" s="352"/>
      <c r="Z640" s="352"/>
      <c r="AA640" s="352"/>
      <c r="AB640" s="352"/>
      <c r="AC640" s="352"/>
      <c r="AD640" s="352"/>
      <c r="AE640" s="352"/>
      <c r="AF640" s="352"/>
      <c r="AG640" s="352"/>
      <c r="AH640" s="352"/>
      <c r="AI640" s="352"/>
      <c r="AJ640" s="352"/>
      <c r="AK640" s="352"/>
      <c r="AL640" s="352"/>
      <c r="AM640" s="352"/>
      <c r="AN640" s="352"/>
      <c r="AO640" s="352"/>
      <c r="AP640" s="352"/>
      <c r="AQ640" s="352"/>
      <c r="AR640" s="352"/>
      <c r="AS640" s="352"/>
      <c r="AT640" s="352"/>
      <c r="AU640" s="352"/>
      <c r="AV640" s="352"/>
      <c r="AW640" s="352"/>
      <c r="AX640" s="352"/>
      <c r="AY640" s="352"/>
      <c r="AZ640" s="352"/>
      <c r="BA640" s="355"/>
      <c r="BB640" s="431"/>
      <c r="BC640" s="355"/>
      <c r="BD640" s="355"/>
      <c r="BE640" s="355"/>
      <c r="BF640" s="355"/>
      <c r="BG640" s="355"/>
      <c r="BH640" s="355"/>
      <c r="BI640" s="355"/>
      <c r="BJ640" s="355"/>
      <c r="BK640" s="355"/>
      <c r="BL640" s="355"/>
      <c r="BM640" s="355"/>
      <c r="BN640" s="355"/>
      <c r="BO640" s="355"/>
      <c r="BP640" s="355"/>
      <c r="BQ640" s="355"/>
      <c r="BR640" s="355"/>
      <c r="BS640" s="355"/>
      <c r="BT640" s="355"/>
      <c r="BU640" s="355"/>
      <c r="BV640" s="355"/>
      <c r="BW640" s="355"/>
      <c r="BX640" s="355"/>
      <c r="BY640" s="355"/>
      <c r="BZ640" s="355"/>
      <c r="CA640" s="355"/>
      <c r="CB640" s="355"/>
      <c r="CC640" s="355"/>
      <c r="CD640" s="355"/>
      <c r="CE640" s="355"/>
      <c r="CF640" s="355"/>
      <c r="CG640" s="355"/>
      <c r="CH640" s="355"/>
      <c r="CI640" s="355"/>
      <c r="CJ640" s="355"/>
      <c r="CK640" s="355"/>
      <c r="CL640" s="355"/>
      <c r="CM640" s="355"/>
      <c r="CN640" s="355"/>
      <c r="CO640" s="355"/>
      <c r="CP640" s="355"/>
      <c r="CQ640" s="355"/>
      <c r="CR640" s="355"/>
      <c r="CS640" s="355"/>
      <c r="CT640" s="355"/>
      <c r="CU640" s="355"/>
      <c r="CV640" s="355"/>
      <c r="CW640" s="355"/>
      <c r="CX640" s="355"/>
      <c r="CY640" s="355"/>
      <c r="CZ640" s="355"/>
    </row>
    <row r="641" s="359" customFormat="true" ht="25.15" customHeight="true" x14ac:dyDescent="0.2">
      <c r="C641" s="1044"/>
      <c r="D641" s="1045"/>
      <c r="E641" s="615"/>
      <c r="F641" s="615"/>
      <c r="G641" s="615"/>
      <c r="H641" s="1044"/>
      <c r="I641" s="1045"/>
      <c r="J641" s="615"/>
      <c r="K641" s="615"/>
      <c r="L641" s="615"/>
      <c r="M641" s="1044"/>
      <c r="N641" s="1045"/>
      <c r="O641" s="615"/>
      <c r="P641" s="615"/>
      <c r="Q641" s="615"/>
      <c r="X641" s="352"/>
      <c r="Y641" s="352"/>
      <c r="Z641" s="352"/>
      <c r="AA641" s="352"/>
      <c r="AB641" s="352"/>
      <c r="AC641" s="352"/>
      <c r="AD641" s="352"/>
      <c r="AE641" s="352"/>
      <c r="AF641" s="352"/>
      <c r="AG641" s="352"/>
      <c r="AH641" s="352"/>
      <c r="AI641" s="352"/>
      <c r="AJ641" s="352"/>
      <c r="AK641" s="352"/>
      <c r="AL641" s="352"/>
      <c r="AM641" s="352"/>
      <c r="AN641" s="352"/>
      <c r="AO641" s="352"/>
      <c r="AP641" s="352"/>
      <c r="AQ641" s="352"/>
      <c r="AR641" s="352"/>
      <c r="AS641" s="352"/>
      <c r="AT641" s="352"/>
      <c r="AU641" s="352"/>
      <c r="AV641" s="352"/>
      <c r="AW641" s="352"/>
      <c r="AX641" s="352"/>
      <c r="AY641" s="352"/>
      <c r="AZ641" s="352"/>
      <c r="BA641" s="355"/>
      <c r="BB641" s="431"/>
      <c r="BC641" s="355"/>
      <c r="BD641" s="355"/>
      <c r="BE641" s="355"/>
      <c r="BF641" s="355"/>
      <c r="BG641" s="355"/>
      <c r="BH641" s="355"/>
      <c r="BI641" s="355"/>
      <c r="BJ641" s="355"/>
      <c r="BK641" s="355"/>
      <c r="BL641" s="355"/>
      <c r="BM641" s="355"/>
      <c r="BN641" s="355"/>
      <c r="BO641" s="355"/>
      <c r="BP641" s="355"/>
      <c r="BQ641" s="355"/>
      <c r="BR641" s="355"/>
      <c r="BS641" s="355"/>
      <c r="BT641" s="355"/>
      <c r="BU641" s="355"/>
      <c r="BV641" s="355"/>
      <c r="BW641" s="355"/>
      <c r="BX641" s="355"/>
      <c r="BY641" s="355"/>
      <c r="BZ641" s="355"/>
      <c r="CA641" s="355"/>
      <c r="CB641" s="355"/>
      <c r="CC641" s="355"/>
      <c r="CD641" s="355"/>
      <c r="CE641" s="355"/>
      <c r="CF641" s="355"/>
      <c r="CG641" s="355"/>
      <c r="CH641" s="355"/>
      <c r="CI641" s="355"/>
      <c r="CJ641" s="355"/>
      <c r="CK641" s="355"/>
      <c r="CL641" s="355"/>
      <c r="CM641" s="355"/>
      <c r="CN641" s="355"/>
      <c r="CO641" s="355"/>
      <c r="CP641" s="355"/>
      <c r="CQ641" s="355"/>
      <c r="CR641" s="355"/>
      <c r="CS641" s="355"/>
      <c r="CT641" s="355"/>
      <c r="CU641" s="355"/>
      <c r="CV641" s="355"/>
      <c r="CW641" s="355"/>
      <c r="CX641" s="355"/>
      <c r="CY641" s="355"/>
      <c r="CZ641" s="355"/>
    </row>
    <row r="642" s="359" customFormat="true" ht="25.15" customHeight="true" x14ac:dyDescent="0.2">
      <c r="C642" s="1044"/>
      <c r="D642" s="1045"/>
      <c r="E642" s="615"/>
      <c r="F642" s="615"/>
      <c r="G642" s="615"/>
      <c r="H642" s="1044"/>
      <c r="I642" s="1045"/>
      <c r="J642" s="615"/>
      <c r="K642" s="615"/>
      <c r="L642" s="615"/>
      <c r="M642" s="1044"/>
      <c r="N642" s="1045"/>
      <c r="O642" s="615"/>
      <c r="P642" s="615"/>
      <c r="Q642" s="615"/>
      <c r="X642" s="352"/>
      <c r="Y642" s="352"/>
      <c r="Z642" s="352"/>
      <c r="AA642" s="352"/>
      <c r="AB642" s="352"/>
      <c r="AC642" s="352"/>
      <c r="AD642" s="352"/>
      <c r="AE642" s="352"/>
      <c r="AF642" s="352"/>
      <c r="AG642" s="352"/>
      <c r="AH642" s="352"/>
      <c r="AI642" s="352"/>
      <c r="AJ642" s="352"/>
      <c r="AK642" s="352"/>
      <c r="AL642" s="352"/>
      <c r="AM642" s="352"/>
      <c r="AN642" s="352"/>
      <c r="AO642" s="352"/>
      <c r="AP642" s="352"/>
      <c r="AQ642" s="352"/>
      <c r="AR642" s="352"/>
      <c r="AS642" s="352"/>
      <c r="AT642" s="352"/>
      <c r="AU642" s="352"/>
      <c r="AV642" s="352"/>
      <c r="AW642" s="352"/>
      <c r="AX642" s="352"/>
      <c r="AY642" s="352"/>
      <c r="AZ642" s="352"/>
      <c r="BA642" s="355"/>
      <c r="BB642" s="431"/>
      <c r="BC642" s="355"/>
      <c r="BD642" s="355"/>
      <c r="BE642" s="355"/>
      <c r="BF642" s="355"/>
      <c r="BG642" s="355"/>
      <c r="BH642" s="355"/>
      <c r="BI642" s="355"/>
      <c r="BJ642" s="355"/>
      <c r="BK642" s="355"/>
      <c r="BL642" s="355"/>
      <c r="BM642" s="355"/>
      <c r="BN642" s="355"/>
      <c r="BO642" s="355"/>
      <c r="BP642" s="355"/>
      <c r="BQ642" s="355"/>
      <c r="BR642" s="355"/>
      <c r="BS642" s="355"/>
      <c r="BT642" s="355"/>
      <c r="BU642" s="355"/>
      <c r="BV642" s="355"/>
      <c r="BW642" s="355"/>
      <c r="BX642" s="355"/>
      <c r="BY642" s="355"/>
      <c r="BZ642" s="355"/>
      <c r="CA642" s="355"/>
      <c r="CB642" s="355"/>
      <c r="CC642" s="355"/>
      <c r="CD642" s="355"/>
      <c r="CE642" s="355"/>
      <c r="CF642" s="355"/>
      <c r="CG642" s="355"/>
      <c r="CH642" s="355"/>
      <c r="CI642" s="355"/>
      <c r="CJ642" s="355"/>
      <c r="CK642" s="355"/>
      <c r="CL642" s="355"/>
      <c r="CM642" s="355"/>
      <c r="CN642" s="355"/>
      <c r="CO642" s="355"/>
      <c r="CP642" s="355"/>
      <c r="CQ642" s="355"/>
      <c r="CR642" s="355"/>
      <c r="CS642" s="355"/>
      <c r="CT642" s="355"/>
      <c r="CU642" s="355"/>
      <c r="CV642" s="355"/>
      <c r="CW642" s="355"/>
      <c r="CX642" s="355"/>
      <c r="CY642" s="355"/>
      <c r="CZ642" s="355"/>
    </row>
    <row r="643" s="359" customFormat="true" ht="25.15" customHeight="true" x14ac:dyDescent="0.2">
      <c r="C643" s="1044"/>
      <c r="D643" s="1045"/>
      <c r="E643" s="615"/>
      <c r="F643" s="615"/>
      <c r="G643" s="615"/>
      <c r="H643" s="1044"/>
      <c r="I643" s="1045"/>
      <c r="J643" s="615"/>
      <c r="K643" s="615"/>
      <c r="L643" s="615"/>
      <c r="M643" s="1044"/>
      <c r="N643" s="1045"/>
      <c r="O643" s="615"/>
      <c r="P643" s="615"/>
      <c r="Q643" s="615"/>
      <c r="X643" s="352"/>
      <c r="Y643" s="352"/>
      <c r="Z643" s="352"/>
      <c r="AA643" s="352"/>
      <c r="AB643" s="352"/>
      <c r="AC643" s="352"/>
      <c r="AD643" s="352"/>
      <c r="AE643" s="352"/>
      <c r="AF643" s="352"/>
      <c r="AG643" s="352"/>
      <c r="AH643" s="352"/>
      <c r="AI643" s="352"/>
      <c r="AJ643" s="352"/>
      <c r="AK643" s="352"/>
      <c r="AL643" s="352"/>
      <c r="AM643" s="352"/>
      <c r="AN643" s="352"/>
      <c r="AO643" s="352"/>
      <c r="AP643" s="352"/>
      <c r="AQ643" s="352"/>
      <c r="AR643" s="352"/>
      <c r="AS643" s="352"/>
      <c r="AT643" s="352"/>
      <c r="AU643" s="352"/>
      <c r="AV643" s="352"/>
      <c r="AW643" s="352"/>
      <c r="AX643" s="352"/>
      <c r="AY643" s="352"/>
      <c r="AZ643" s="352"/>
      <c r="BA643" s="355"/>
      <c r="BB643" s="431"/>
      <c r="BC643" s="355"/>
      <c r="BD643" s="355"/>
      <c r="BE643" s="355"/>
      <c r="BF643" s="355"/>
      <c r="BG643" s="355"/>
      <c r="BH643" s="355"/>
      <c r="BI643" s="355"/>
      <c r="BJ643" s="355"/>
      <c r="BK643" s="355"/>
      <c r="BL643" s="355"/>
      <c r="BM643" s="355"/>
      <c r="BN643" s="355"/>
      <c r="BO643" s="355"/>
      <c r="BP643" s="355"/>
      <c r="BQ643" s="355"/>
      <c r="BR643" s="355"/>
      <c r="BS643" s="355"/>
      <c r="BT643" s="355"/>
      <c r="BU643" s="355"/>
      <c r="BV643" s="355"/>
      <c r="BW643" s="355"/>
      <c r="BX643" s="355"/>
      <c r="BY643" s="355"/>
      <c r="BZ643" s="355"/>
      <c r="CA643" s="355"/>
      <c r="CB643" s="355"/>
      <c r="CC643" s="355"/>
      <c r="CD643" s="355"/>
      <c r="CE643" s="355"/>
      <c r="CF643" s="355"/>
      <c r="CG643" s="355"/>
      <c r="CH643" s="355"/>
      <c r="CI643" s="355"/>
      <c r="CJ643" s="355"/>
      <c r="CK643" s="355"/>
      <c r="CL643" s="355"/>
      <c r="CM643" s="355"/>
      <c r="CN643" s="355"/>
      <c r="CO643" s="355"/>
      <c r="CP643" s="355"/>
      <c r="CQ643" s="355"/>
      <c r="CR643" s="355"/>
      <c r="CS643" s="355"/>
      <c r="CT643" s="355"/>
      <c r="CU643" s="355"/>
      <c r="CV643" s="355"/>
      <c r="CW643" s="355"/>
      <c r="CX643" s="355"/>
      <c r="CY643" s="355"/>
      <c r="CZ643" s="355"/>
    </row>
    <row r="644" s="359" customFormat="true" ht="25.15" customHeight="true" x14ac:dyDescent="0.2">
      <c r="C644" s="1044"/>
      <c r="D644" s="1045"/>
      <c r="E644" s="615"/>
      <c r="F644" s="615"/>
      <c r="G644" s="615"/>
      <c r="H644" s="1044"/>
      <c r="I644" s="1045"/>
      <c r="J644" s="615"/>
      <c r="K644" s="615"/>
      <c r="L644" s="615"/>
      <c r="M644" s="1044"/>
      <c r="N644" s="1045"/>
      <c r="O644" s="615"/>
      <c r="P644" s="615"/>
      <c r="Q644" s="615"/>
      <c r="X644" s="352"/>
      <c r="Y644" s="352"/>
      <c r="Z644" s="352"/>
      <c r="AA644" s="352"/>
      <c r="AB644" s="352"/>
      <c r="AC644" s="352"/>
      <c r="AD644" s="352"/>
      <c r="AE644" s="352"/>
      <c r="AF644" s="352"/>
      <c r="AG644" s="352"/>
      <c r="AH644" s="352"/>
      <c r="AI644" s="352"/>
      <c r="AJ644" s="352"/>
      <c r="AK644" s="352"/>
      <c r="AL644" s="352"/>
      <c r="AM644" s="352"/>
      <c r="AN644" s="352"/>
      <c r="AO644" s="352"/>
      <c r="AP644" s="352"/>
      <c r="AQ644" s="352"/>
      <c r="AR644" s="352"/>
      <c r="AS644" s="352"/>
      <c r="AT644" s="352"/>
      <c r="AU644" s="352"/>
      <c r="AV644" s="352"/>
      <c r="AW644" s="352"/>
      <c r="AX644" s="352"/>
      <c r="AY644" s="352"/>
      <c r="AZ644" s="352"/>
      <c r="BA644" s="355"/>
      <c r="BB644" s="431"/>
      <c r="BC644" s="355"/>
      <c r="BD644" s="355"/>
      <c r="BE644" s="355"/>
      <c r="BF644" s="355"/>
      <c r="BG644" s="355"/>
      <c r="BH644" s="355"/>
      <c r="BI644" s="355"/>
      <c r="BJ644" s="355"/>
      <c r="BK644" s="355"/>
      <c r="BL644" s="355"/>
      <c r="BM644" s="355"/>
      <c r="BN644" s="355"/>
      <c r="BO644" s="355"/>
      <c r="BP644" s="355"/>
      <c r="BQ644" s="355"/>
      <c r="BR644" s="355"/>
      <c r="BS644" s="355"/>
      <c r="BT644" s="355"/>
      <c r="BU644" s="355"/>
      <c r="BV644" s="355"/>
      <c r="BW644" s="355"/>
      <c r="BX644" s="355"/>
      <c r="BY644" s="355"/>
      <c r="BZ644" s="355"/>
      <c r="CA644" s="355"/>
      <c r="CB644" s="355"/>
      <c r="CC644" s="355"/>
      <c r="CD644" s="355"/>
      <c r="CE644" s="355"/>
      <c r="CF644" s="355"/>
      <c r="CG644" s="355"/>
      <c r="CH644" s="355"/>
      <c r="CI644" s="355"/>
      <c r="CJ644" s="355"/>
      <c r="CK644" s="355"/>
      <c r="CL644" s="355"/>
      <c r="CM644" s="355"/>
      <c r="CN644" s="355"/>
      <c r="CO644" s="355"/>
      <c r="CP644" s="355"/>
      <c r="CQ644" s="355"/>
      <c r="CR644" s="355"/>
      <c r="CS644" s="355"/>
      <c r="CT644" s="355"/>
      <c r="CU644" s="355"/>
      <c r="CV644" s="355"/>
      <c r="CW644" s="355"/>
      <c r="CX644" s="355"/>
      <c r="CY644" s="355"/>
      <c r="CZ644" s="355"/>
    </row>
    <row r="645" s="359" customFormat="true" ht="25.15" customHeight="true" x14ac:dyDescent="0.2">
      <c r="C645" s="1044"/>
      <c r="D645" s="1045"/>
      <c r="E645" s="615"/>
      <c r="F645" s="615"/>
      <c r="G645" s="615"/>
      <c r="H645" s="1044"/>
      <c r="I645" s="1045"/>
      <c r="J645" s="615"/>
      <c r="K645" s="615"/>
      <c r="L645" s="615"/>
      <c r="M645" s="1044"/>
      <c r="N645" s="1045"/>
      <c r="O645" s="615"/>
      <c r="P645" s="615"/>
      <c r="Q645" s="615"/>
      <c r="X645" s="352"/>
      <c r="Y645" s="352"/>
      <c r="Z645" s="352"/>
      <c r="AA645" s="352"/>
      <c r="AB645" s="352"/>
      <c r="AC645" s="352"/>
      <c r="AD645" s="352"/>
      <c r="AE645" s="352"/>
      <c r="AF645" s="352"/>
      <c r="AG645" s="352"/>
      <c r="AH645" s="352"/>
      <c r="AI645" s="352"/>
      <c r="AJ645" s="352"/>
      <c r="AK645" s="352"/>
      <c r="AL645" s="352"/>
      <c r="AM645" s="352"/>
      <c r="AN645" s="352"/>
      <c r="AO645" s="352"/>
      <c r="AP645" s="352"/>
      <c r="AQ645" s="352"/>
      <c r="AR645" s="352"/>
      <c r="AS645" s="352"/>
      <c r="AT645" s="352"/>
      <c r="AU645" s="352"/>
      <c r="AV645" s="352"/>
      <c r="AW645" s="352"/>
      <c r="AX645" s="352"/>
      <c r="AY645" s="352"/>
      <c r="AZ645" s="352"/>
      <c r="BA645" s="355"/>
      <c r="BB645" s="431"/>
      <c r="BC645" s="355"/>
      <c r="BD645" s="355"/>
      <c r="BE645" s="355"/>
      <c r="BF645" s="355"/>
      <c r="BG645" s="355"/>
      <c r="BH645" s="355"/>
      <c r="BI645" s="355"/>
      <c r="BJ645" s="355"/>
      <c r="BK645" s="355"/>
      <c r="BL645" s="355"/>
      <c r="BM645" s="355"/>
      <c r="BN645" s="355"/>
      <c r="BO645" s="355"/>
      <c r="BP645" s="355"/>
      <c r="BQ645" s="355"/>
      <c r="BR645" s="355"/>
      <c r="BS645" s="355"/>
      <c r="BT645" s="355"/>
      <c r="BU645" s="355"/>
      <c r="BV645" s="355"/>
      <c r="BW645" s="355"/>
      <c r="BX645" s="355"/>
      <c r="BY645" s="355"/>
      <c r="BZ645" s="355"/>
      <c r="CA645" s="355"/>
      <c r="CB645" s="355"/>
      <c r="CC645" s="355"/>
      <c r="CD645" s="355"/>
      <c r="CE645" s="355"/>
      <c r="CF645" s="355"/>
      <c r="CG645" s="355"/>
      <c r="CH645" s="355"/>
      <c r="CI645" s="355"/>
      <c r="CJ645" s="355"/>
      <c r="CK645" s="355"/>
      <c r="CL645" s="355"/>
      <c r="CM645" s="355"/>
      <c r="CN645" s="355"/>
      <c r="CO645" s="355"/>
      <c r="CP645" s="355"/>
      <c r="CQ645" s="355"/>
      <c r="CR645" s="355"/>
      <c r="CS645" s="355"/>
      <c r="CT645" s="355"/>
      <c r="CU645" s="355"/>
      <c r="CV645" s="355"/>
      <c r="CW645" s="355"/>
      <c r="CX645" s="355"/>
      <c r="CY645" s="355"/>
      <c r="CZ645" s="355"/>
    </row>
    <row r="646" s="359" customFormat="true" ht="25.15" customHeight="true" x14ac:dyDescent="0.2">
      <c r="C646" s="1044"/>
      <c r="D646" s="1045"/>
      <c r="E646" s="615"/>
      <c r="F646" s="615"/>
      <c r="G646" s="615"/>
      <c r="H646" s="1044"/>
      <c r="I646" s="1045"/>
      <c r="J646" s="615"/>
      <c r="K646" s="615"/>
      <c r="L646" s="615"/>
      <c r="M646" s="1044"/>
      <c r="N646" s="1045"/>
      <c r="O646" s="615"/>
      <c r="P646" s="615"/>
      <c r="Q646" s="615"/>
      <c r="X646" s="352"/>
      <c r="Y646" s="352"/>
      <c r="Z646" s="352"/>
      <c r="AA646" s="352"/>
      <c r="AB646" s="352"/>
      <c r="AC646" s="352"/>
      <c r="AD646" s="352"/>
      <c r="AE646" s="352"/>
      <c r="AF646" s="352"/>
      <c r="AG646" s="352"/>
      <c r="AH646" s="352"/>
      <c r="AI646" s="352"/>
      <c r="AJ646" s="352"/>
      <c r="AK646" s="352"/>
      <c r="AL646" s="352"/>
      <c r="AM646" s="352"/>
      <c r="AN646" s="352"/>
      <c r="AO646" s="352"/>
      <c r="AP646" s="352"/>
      <c r="AQ646" s="352"/>
      <c r="AR646" s="352"/>
      <c r="AS646" s="352"/>
      <c r="AT646" s="352"/>
      <c r="AU646" s="352"/>
      <c r="AV646" s="352"/>
      <c r="AW646" s="352"/>
      <c r="AX646" s="352"/>
      <c r="AY646" s="352"/>
      <c r="AZ646" s="352"/>
      <c r="BA646" s="355"/>
      <c r="BB646" s="431"/>
      <c r="BC646" s="355"/>
      <c r="BD646" s="355"/>
      <c r="BE646" s="355"/>
      <c r="BF646" s="355"/>
      <c r="BG646" s="355"/>
      <c r="BH646" s="355"/>
      <c r="BI646" s="355"/>
      <c r="BJ646" s="355"/>
      <c r="BK646" s="355"/>
      <c r="BL646" s="355"/>
      <c r="BM646" s="355"/>
      <c r="BN646" s="355"/>
      <c r="BO646" s="355"/>
      <c r="BP646" s="355"/>
      <c r="BQ646" s="355"/>
      <c r="BR646" s="355"/>
      <c r="BS646" s="355"/>
      <c r="BT646" s="355"/>
      <c r="BU646" s="355"/>
      <c r="BV646" s="355"/>
      <c r="BW646" s="355"/>
      <c r="BX646" s="355"/>
      <c r="BY646" s="355"/>
      <c r="BZ646" s="355"/>
      <c r="CA646" s="355"/>
      <c r="CB646" s="355"/>
      <c r="CC646" s="355"/>
      <c r="CD646" s="355"/>
      <c r="CE646" s="355"/>
      <c r="CF646" s="355"/>
      <c r="CG646" s="355"/>
      <c r="CH646" s="355"/>
      <c r="CI646" s="355"/>
      <c r="CJ646" s="355"/>
      <c r="CK646" s="355"/>
      <c r="CL646" s="355"/>
      <c r="CM646" s="355"/>
      <c r="CN646" s="355"/>
      <c r="CO646" s="355"/>
      <c r="CP646" s="355"/>
      <c r="CQ646" s="355"/>
      <c r="CR646" s="355"/>
      <c r="CS646" s="355"/>
      <c r="CT646" s="355"/>
      <c r="CU646" s="355"/>
      <c r="CV646" s="355"/>
      <c r="CW646" s="355"/>
      <c r="CX646" s="355"/>
      <c r="CY646" s="355"/>
      <c r="CZ646" s="355"/>
    </row>
    <row r="647" s="359" customFormat="true" ht="25.15" customHeight="true" x14ac:dyDescent="0.2">
      <c r="C647" s="1044"/>
      <c r="D647" s="1045"/>
      <c r="E647" s="615"/>
      <c r="F647" s="615"/>
      <c r="G647" s="615"/>
      <c r="H647" s="1044"/>
      <c r="I647" s="1045"/>
      <c r="J647" s="615"/>
      <c r="K647" s="615"/>
      <c r="L647" s="615"/>
      <c r="M647" s="1044"/>
      <c r="N647" s="1045"/>
      <c r="O647" s="615"/>
      <c r="P647" s="615"/>
      <c r="Q647" s="615"/>
      <c r="X647" s="352"/>
      <c r="Y647" s="352"/>
      <c r="Z647" s="352"/>
      <c r="AA647" s="352"/>
      <c r="AB647" s="352"/>
      <c r="AC647" s="352"/>
      <c r="AD647" s="352"/>
      <c r="AE647" s="352"/>
      <c r="AF647" s="352"/>
      <c r="AG647" s="352"/>
      <c r="AH647" s="352"/>
      <c r="AI647" s="352"/>
      <c r="AJ647" s="352"/>
      <c r="AK647" s="352"/>
      <c r="AL647" s="352"/>
      <c r="AM647" s="352"/>
      <c r="AN647" s="352"/>
      <c r="AO647" s="352"/>
      <c r="AP647" s="352"/>
      <c r="AQ647" s="352"/>
      <c r="AR647" s="352"/>
      <c r="AS647" s="352"/>
      <c r="AT647" s="352"/>
      <c r="AU647" s="352"/>
      <c r="AV647" s="352"/>
      <c r="AW647" s="352"/>
      <c r="AX647" s="352"/>
      <c r="AY647" s="352"/>
      <c r="AZ647" s="352"/>
      <c r="BA647" s="355"/>
      <c r="BB647" s="431"/>
      <c r="BC647" s="355"/>
      <c r="BD647" s="355"/>
      <c r="BE647" s="355"/>
      <c r="BF647" s="355"/>
      <c r="BG647" s="355"/>
      <c r="BH647" s="355"/>
      <c r="BI647" s="355"/>
      <c r="BJ647" s="355"/>
      <c r="BK647" s="355"/>
      <c r="BL647" s="355"/>
      <c r="BM647" s="355"/>
      <c r="BN647" s="355"/>
      <c r="BO647" s="355"/>
      <c r="BP647" s="355"/>
      <c r="BQ647" s="355"/>
      <c r="BR647" s="355"/>
      <c r="BS647" s="355"/>
      <c r="BT647" s="355"/>
      <c r="BU647" s="355"/>
      <c r="BV647" s="355"/>
      <c r="BW647" s="355"/>
      <c r="BX647" s="355"/>
      <c r="BY647" s="355"/>
      <c r="BZ647" s="355"/>
      <c r="CA647" s="355"/>
      <c r="CB647" s="355"/>
      <c r="CC647" s="355"/>
      <c r="CD647" s="355"/>
      <c r="CE647" s="355"/>
      <c r="CF647" s="355"/>
      <c r="CG647" s="355"/>
      <c r="CH647" s="355"/>
      <c r="CI647" s="355"/>
      <c r="CJ647" s="355"/>
      <c r="CK647" s="355"/>
      <c r="CL647" s="355"/>
      <c r="CM647" s="355"/>
      <c r="CN647" s="355"/>
      <c r="CO647" s="355"/>
      <c r="CP647" s="355"/>
      <c r="CQ647" s="355"/>
      <c r="CR647" s="355"/>
      <c r="CS647" s="355"/>
      <c r="CT647" s="355"/>
      <c r="CU647" s="355"/>
      <c r="CV647" s="355"/>
      <c r="CW647" s="355"/>
      <c r="CX647" s="355"/>
      <c r="CY647" s="355"/>
      <c r="CZ647" s="355"/>
    </row>
    <row r="648" s="359" customFormat="true" ht="25.15" customHeight="true" x14ac:dyDescent="0.2">
      <c r="C648" s="1044"/>
      <c r="D648" s="1045"/>
      <c r="E648" s="615"/>
      <c r="F648" s="615"/>
      <c r="G648" s="615"/>
      <c r="H648" s="1044"/>
      <c r="I648" s="1045"/>
      <c r="J648" s="615"/>
      <c r="K648" s="615"/>
      <c r="L648" s="615"/>
      <c r="M648" s="1044"/>
      <c r="N648" s="1045"/>
      <c r="O648" s="615"/>
      <c r="P648" s="615"/>
      <c r="Q648" s="615"/>
      <c r="X648" s="352"/>
      <c r="Y648" s="352"/>
      <c r="Z648" s="352"/>
      <c r="AA648" s="352"/>
      <c r="AB648" s="352"/>
      <c r="AC648" s="352"/>
      <c r="AD648" s="352"/>
      <c r="AE648" s="352"/>
      <c r="AF648" s="352"/>
      <c r="AG648" s="352"/>
      <c r="AH648" s="352"/>
      <c r="AI648" s="352"/>
      <c r="AJ648" s="352"/>
      <c r="AK648" s="352"/>
      <c r="AL648" s="352"/>
      <c r="AM648" s="352"/>
      <c r="AN648" s="352"/>
      <c r="AO648" s="352"/>
      <c r="AP648" s="352"/>
      <c r="AQ648" s="352"/>
      <c r="AR648" s="352"/>
      <c r="AS648" s="352"/>
      <c r="AT648" s="352"/>
      <c r="AU648" s="352"/>
      <c r="AV648" s="352"/>
      <c r="AW648" s="352"/>
      <c r="AX648" s="352"/>
      <c r="AY648" s="352"/>
      <c r="AZ648" s="352"/>
      <c r="BA648" s="355"/>
      <c r="BB648" s="431"/>
      <c r="BC648" s="355"/>
      <c r="BD648" s="355"/>
      <c r="BE648" s="355"/>
      <c r="BF648" s="355"/>
      <c r="BG648" s="355"/>
      <c r="BH648" s="355"/>
      <c r="BI648" s="355"/>
      <c r="BJ648" s="355"/>
      <c r="BK648" s="355"/>
      <c r="BL648" s="355"/>
      <c r="BM648" s="355"/>
      <c r="BN648" s="355"/>
      <c r="BO648" s="355"/>
      <c r="BP648" s="355"/>
      <c r="BQ648" s="355"/>
      <c r="BR648" s="355"/>
      <c r="BS648" s="355"/>
      <c r="BT648" s="355"/>
      <c r="BU648" s="355"/>
      <c r="BV648" s="355"/>
      <c r="BW648" s="355"/>
      <c r="BX648" s="355"/>
      <c r="BY648" s="355"/>
      <c r="BZ648" s="355"/>
      <c r="CA648" s="355"/>
      <c r="CB648" s="355"/>
      <c r="CC648" s="355"/>
      <c r="CD648" s="355"/>
      <c r="CE648" s="355"/>
      <c r="CF648" s="355"/>
      <c r="CG648" s="355"/>
      <c r="CH648" s="355"/>
      <c r="CI648" s="355"/>
      <c r="CJ648" s="355"/>
      <c r="CK648" s="355"/>
      <c r="CL648" s="355"/>
      <c r="CM648" s="355"/>
      <c r="CN648" s="355"/>
      <c r="CO648" s="355"/>
      <c r="CP648" s="355"/>
      <c r="CQ648" s="355"/>
      <c r="CR648" s="355"/>
      <c r="CS648" s="355"/>
      <c r="CT648" s="355"/>
      <c r="CU648" s="355"/>
      <c r="CV648" s="355"/>
      <c r="CW648" s="355"/>
      <c r="CX648" s="355"/>
      <c r="CY648" s="355"/>
      <c r="CZ648" s="355"/>
    </row>
    <row r="649" s="359" customFormat="true" ht="25.15" customHeight="true" x14ac:dyDescent="0.2">
      <c r="C649" s="1044"/>
      <c r="D649" s="1045"/>
      <c r="E649" s="615"/>
      <c r="F649" s="615"/>
      <c r="G649" s="615"/>
      <c r="H649" s="1044"/>
      <c r="I649" s="1045"/>
      <c r="J649" s="615"/>
      <c r="K649" s="615"/>
      <c r="L649" s="615"/>
      <c r="M649" s="1044"/>
      <c r="N649" s="1045"/>
      <c r="O649" s="615"/>
      <c r="P649" s="615"/>
      <c r="Q649" s="615"/>
      <c r="X649" s="352"/>
      <c r="Y649" s="352"/>
      <c r="Z649" s="352"/>
      <c r="AA649" s="352"/>
      <c r="AB649" s="352"/>
      <c r="AC649" s="352"/>
      <c r="AD649" s="352"/>
      <c r="AE649" s="352"/>
      <c r="AF649" s="352"/>
      <c r="AG649" s="352"/>
      <c r="AH649" s="352"/>
      <c r="AI649" s="352"/>
      <c r="AJ649" s="352"/>
      <c r="AK649" s="352"/>
      <c r="AL649" s="352"/>
      <c r="AM649" s="352"/>
      <c r="AN649" s="352"/>
      <c r="AO649" s="352"/>
      <c r="AP649" s="352"/>
      <c r="AQ649" s="352"/>
      <c r="AR649" s="352"/>
      <c r="AS649" s="352"/>
      <c r="AT649" s="352"/>
      <c r="AU649" s="352"/>
      <c r="AV649" s="352"/>
      <c r="AW649" s="352"/>
      <c r="AX649" s="352"/>
      <c r="AY649" s="352"/>
      <c r="AZ649" s="352"/>
      <c r="BA649" s="355"/>
      <c r="BB649" s="431"/>
      <c r="BC649" s="355"/>
      <c r="BD649" s="355"/>
      <c r="BE649" s="355"/>
      <c r="BF649" s="355"/>
      <c r="BG649" s="355"/>
      <c r="BH649" s="355"/>
      <c r="BI649" s="355"/>
      <c r="BJ649" s="355"/>
      <c r="BK649" s="355"/>
      <c r="BL649" s="355"/>
      <c r="BM649" s="355"/>
      <c r="BN649" s="355"/>
      <c r="BO649" s="355"/>
      <c r="BP649" s="355"/>
      <c r="BQ649" s="355"/>
      <c r="BR649" s="355"/>
      <c r="BS649" s="355"/>
      <c r="BT649" s="355"/>
      <c r="BU649" s="355"/>
      <c r="BV649" s="355"/>
      <c r="BW649" s="355"/>
      <c r="BX649" s="355"/>
      <c r="BY649" s="355"/>
      <c r="BZ649" s="355"/>
      <c r="CA649" s="355"/>
      <c r="CB649" s="355"/>
      <c r="CC649" s="355"/>
      <c r="CD649" s="355"/>
      <c r="CE649" s="355"/>
      <c r="CF649" s="355"/>
      <c r="CG649" s="355"/>
      <c r="CH649" s="355"/>
      <c r="CI649" s="355"/>
      <c r="CJ649" s="355"/>
      <c r="CK649" s="355"/>
      <c r="CL649" s="355"/>
      <c r="CM649" s="355"/>
      <c r="CN649" s="355"/>
      <c r="CO649" s="355"/>
      <c r="CP649" s="355"/>
      <c r="CQ649" s="355"/>
      <c r="CR649" s="355"/>
      <c r="CS649" s="355"/>
      <c r="CT649" s="355"/>
      <c r="CU649" s="355"/>
      <c r="CV649" s="355"/>
      <c r="CW649" s="355"/>
      <c r="CX649" s="355"/>
      <c r="CY649" s="355"/>
      <c r="CZ649" s="355"/>
    </row>
    <row r="650" s="359" customFormat="true" ht="25.15" customHeight="true" x14ac:dyDescent="0.2">
      <c r="C650" s="1044"/>
      <c r="D650" s="1045"/>
      <c r="E650" s="615"/>
      <c r="F650" s="615"/>
      <c r="G650" s="615"/>
      <c r="H650" s="1044"/>
      <c r="I650" s="1045"/>
      <c r="J650" s="615"/>
      <c r="K650" s="615"/>
      <c r="L650" s="615"/>
      <c r="M650" s="1044"/>
      <c r="N650" s="1045"/>
      <c r="O650" s="615"/>
      <c r="P650" s="615"/>
      <c r="Q650" s="615"/>
      <c r="X650" s="352"/>
      <c r="Y650" s="352"/>
      <c r="Z650" s="352"/>
      <c r="AA650" s="352"/>
      <c r="AB650" s="352"/>
      <c r="AC650" s="352"/>
      <c r="AD650" s="352"/>
      <c r="AE650" s="352"/>
      <c r="AF650" s="352"/>
      <c r="AG650" s="352"/>
      <c r="AH650" s="352"/>
      <c r="AI650" s="352"/>
      <c r="AJ650" s="352"/>
      <c r="AK650" s="352"/>
      <c r="AL650" s="352"/>
      <c r="AM650" s="352"/>
      <c r="AN650" s="352"/>
      <c r="AO650" s="352"/>
      <c r="AP650" s="352"/>
      <c r="AQ650" s="352"/>
      <c r="AR650" s="352"/>
      <c r="AS650" s="352"/>
      <c r="AT650" s="352"/>
      <c r="AU650" s="352"/>
      <c r="AV650" s="352"/>
      <c r="AW650" s="352"/>
      <c r="AX650" s="352"/>
      <c r="AY650" s="352"/>
      <c r="AZ650" s="352"/>
      <c r="BA650" s="355"/>
      <c r="BB650" s="431"/>
      <c r="BC650" s="355"/>
      <c r="BD650" s="355"/>
      <c r="BE650" s="355"/>
      <c r="BF650" s="355"/>
      <c r="BG650" s="355"/>
      <c r="BH650" s="355"/>
      <c r="BI650" s="355"/>
      <c r="BJ650" s="355"/>
      <c r="BK650" s="355"/>
      <c r="BL650" s="355"/>
      <c r="BM650" s="355"/>
      <c r="BN650" s="355"/>
      <c r="BO650" s="355"/>
      <c r="BP650" s="355"/>
      <c r="BQ650" s="355"/>
      <c r="BR650" s="355"/>
      <c r="BS650" s="355"/>
      <c r="BT650" s="355"/>
      <c r="BU650" s="355"/>
      <c r="BV650" s="355"/>
      <c r="BW650" s="355"/>
      <c r="BX650" s="355"/>
      <c r="BY650" s="355"/>
      <c r="BZ650" s="355"/>
      <c r="CA650" s="355"/>
      <c r="CB650" s="355"/>
      <c r="CC650" s="355"/>
      <c r="CD650" s="355"/>
      <c r="CE650" s="355"/>
      <c r="CF650" s="355"/>
      <c r="CG650" s="355"/>
      <c r="CH650" s="355"/>
      <c r="CI650" s="355"/>
      <c r="CJ650" s="355"/>
      <c r="CK650" s="355"/>
      <c r="CL650" s="355"/>
      <c r="CM650" s="355"/>
      <c r="CN650" s="355"/>
      <c r="CO650" s="355"/>
      <c r="CP650" s="355"/>
      <c r="CQ650" s="355"/>
      <c r="CR650" s="355"/>
      <c r="CS650" s="355"/>
      <c r="CT650" s="355"/>
      <c r="CU650" s="355"/>
      <c r="CV650" s="355"/>
      <c r="CW650" s="355"/>
      <c r="CX650" s="355"/>
      <c r="CY650" s="355"/>
      <c r="CZ650" s="355"/>
    </row>
    <row r="651" s="359" customFormat="true" ht="25.15" customHeight="true" x14ac:dyDescent="0.2">
      <c r="C651" s="1044"/>
      <c r="D651" s="1045"/>
      <c r="E651" s="615"/>
      <c r="F651" s="615"/>
      <c r="G651" s="615"/>
      <c r="H651" s="1044"/>
      <c r="I651" s="1045"/>
      <c r="J651" s="615"/>
      <c r="K651" s="615"/>
      <c r="L651" s="615"/>
      <c r="M651" s="1044"/>
      <c r="N651" s="1045"/>
      <c r="O651" s="615"/>
      <c r="P651" s="615"/>
      <c r="Q651" s="615"/>
      <c r="X651" s="352"/>
      <c r="Y651" s="352"/>
      <c r="Z651" s="352"/>
      <c r="AA651" s="352"/>
      <c r="AB651" s="352"/>
      <c r="AC651" s="352"/>
      <c r="AD651" s="352"/>
      <c r="AE651" s="352"/>
      <c r="AF651" s="352"/>
      <c r="AG651" s="352"/>
      <c r="AH651" s="352"/>
      <c r="AI651" s="352"/>
      <c r="AJ651" s="352"/>
      <c r="AK651" s="352"/>
      <c r="AL651" s="352"/>
      <c r="AM651" s="352"/>
      <c r="AN651" s="352"/>
      <c r="AO651" s="352"/>
      <c r="AP651" s="352"/>
      <c r="AQ651" s="352"/>
      <c r="AR651" s="352"/>
      <c r="AS651" s="352"/>
      <c r="AT651" s="352"/>
      <c r="AU651" s="352"/>
      <c r="AV651" s="352"/>
      <c r="AW651" s="352"/>
      <c r="AX651" s="352"/>
      <c r="AY651" s="352"/>
      <c r="AZ651" s="352"/>
      <c r="BA651" s="355"/>
      <c r="BB651" s="431"/>
      <c r="BC651" s="355"/>
      <c r="BD651" s="355"/>
      <c r="BE651" s="355"/>
      <c r="BF651" s="355"/>
      <c r="BG651" s="355"/>
      <c r="BH651" s="355"/>
      <c r="BI651" s="355"/>
      <c r="BJ651" s="355"/>
      <c r="BK651" s="355"/>
      <c r="BL651" s="355"/>
      <c r="BM651" s="355"/>
      <c r="BN651" s="355"/>
      <c r="BO651" s="355"/>
      <c r="BP651" s="355"/>
      <c r="BQ651" s="355"/>
      <c r="BR651" s="355"/>
      <c r="BS651" s="355"/>
      <c r="BT651" s="355"/>
      <c r="BU651" s="355"/>
      <c r="BV651" s="355"/>
      <c r="BW651" s="355"/>
      <c r="BX651" s="355"/>
      <c r="BY651" s="355"/>
      <c r="BZ651" s="355"/>
      <c r="CA651" s="355"/>
      <c r="CB651" s="355"/>
      <c r="CC651" s="355"/>
      <c r="CD651" s="355"/>
      <c r="CE651" s="355"/>
      <c r="CF651" s="355"/>
      <c r="CG651" s="355"/>
      <c r="CH651" s="355"/>
      <c r="CI651" s="355"/>
      <c r="CJ651" s="355"/>
      <c r="CK651" s="355"/>
      <c r="CL651" s="355"/>
      <c r="CM651" s="355"/>
      <c r="CN651" s="355"/>
      <c r="CO651" s="355"/>
      <c r="CP651" s="355"/>
      <c r="CQ651" s="355"/>
      <c r="CR651" s="355"/>
      <c r="CS651" s="355"/>
      <c r="CT651" s="355"/>
      <c r="CU651" s="355"/>
      <c r="CV651" s="355"/>
      <c r="CW651" s="355"/>
      <c r="CX651" s="355"/>
      <c r="CY651" s="355"/>
      <c r="CZ651" s="355"/>
    </row>
    <row r="652" s="359" customFormat="true" ht="25.15" customHeight="true" x14ac:dyDescent="0.2">
      <c r="C652" s="1044"/>
      <c r="D652" s="1045"/>
      <c r="E652" s="615"/>
      <c r="F652" s="615"/>
      <c r="G652" s="615"/>
      <c r="H652" s="1044"/>
      <c r="I652" s="1045"/>
      <c r="J652" s="615"/>
      <c r="K652" s="615"/>
      <c r="L652" s="615"/>
      <c r="M652" s="1044"/>
      <c r="N652" s="1045"/>
      <c r="O652" s="615"/>
      <c r="P652" s="615"/>
      <c r="Q652" s="615"/>
      <c r="X652" s="352"/>
      <c r="Y652" s="352"/>
      <c r="Z652" s="352"/>
      <c r="AA652" s="352"/>
      <c r="AB652" s="352"/>
      <c r="AC652" s="352"/>
      <c r="AD652" s="352"/>
      <c r="AE652" s="352"/>
      <c r="AF652" s="352"/>
      <c r="AG652" s="352"/>
      <c r="AH652" s="352"/>
      <c r="AI652" s="352"/>
      <c r="AJ652" s="352"/>
      <c r="AK652" s="352"/>
      <c r="AL652" s="352"/>
      <c r="AM652" s="352"/>
      <c r="AN652" s="352"/>
      <c r="AO652" s="352"/>
      <c r="AP652" s="352"/>
      <c r="AQ652" s="352"/>
      <c r="AR652" s="352"/>
      <c r="AS652" s="352"/>
      <c r="AT652" s="352"/>
      <c r="AU652" s="352"/>
      <c r="AV652" s="352"/>
      <c r="AW652" s="352"/>
      <c r="AX652" s="352"/>
      <c r="AY652" s="352"/>
      <c r="AZ652" s="352"/>
      <c r="BA652" s="355"/>
      <c r="BB652" s="431"/>
      <c r="BC652" s="355"/>
      <c r="BD652" s="355"/>
      <c r="BE652" s="355"/>
      <c r="BF652" s="355"/>
      <c r="BG652" s="355"/>
      <c r="BH652" s="355"/>
      <c r="BI652" s="355"/>
      <c r="BJ652" s="355"/>
      <c r="BK652" s="355"/>
      <c r="BL652" s="355"/>
      <c r="BM652" s="355"/>
      <c r="BN652" s="355"/>
      <c r="BO652" s="355"/>
      <c r="BP652" s="355"/>
      <c r="BQ652" s="355"/>
      <c r="BR652" s="355"/>
      <c r="BS652" s="355"/>
      <c r="BT652" s="355"/>
      <c r="BU652" s="355"/>
      <c r="BV652" s="355"/>
      <c r="BW652" s="355"/>
      <c r="BX652" s="355"/>
      <c r="BY652" s="355"/>
      <c r="BZ652" s="355"/>
      <c r="CA652" s="355"/>
      <c r="CB652" s="355"/>
      <c r="CC652" s="355"/>
      <c r="CD652" s="355"/>
      <c r="CE652" s="355"/>
      <c r="CF652" s="355"/>
      <c r="CG652" s="355"/>
      <c r="CH652" s="355"/>
      <c r="CI652" s="355"/>
      <c r="CJ652" s="355"/>
      <c r="CK652" s="355"/>
      <c r="CL652" s="355"/>
      <c r="CM652" s="355"/>
      <c r="CN652" s="355"/>
      <c r="CO652" s="355"/>
      <c r="CP652" s="355"/>
      <c r="CQ652" s="355"/>
      <c r="CR652" s="355"/>
      <c r="CS652" s="355"/>
      <c r="CT652" s="355"/>
      <c r="CU652" s="355"/>
      <c r="CV652" s="355"/>
      <c r="CW652" s="355"/>
      <c r="CX652" s="355"/>
      <c r="CY652" s="355"/>
      <c r="CZ652" s="355"/>
    </row>
    <row r="653" s="359" customFormat="true" ht="25.15" customHeight="true" x14ac:dyDescent="0.2">
      <c r="C653" s="1044"/>
      <c r="D653" s="1045"/>
      <c r="E653" s="615"/>
      <c r="F653" s="615"/>
      <c r="G653" s="615"/>
      <c r="H653" s="1044"/>
      <c r="I653" s="1045"/>
      <c r="J653" s="615"/>
      <c r="K653" s="615"/>
      <c r="L653" s="615"/>
      <c r="M653" s="1044"/>
      <c r="N653" s="1045"/>
      <c r="O653" s="615"/>
      <c r="P653" s="615"/>
      <c r="Q653" s="615"/>
      <c r="X653" s="352"/>
      <c r="Y653" s="352"/>
      <c r="Z653" s="352"/>
      <c r="AA653" s="352"/>
      <c r="AB653" s="352"/>
      <c r="AC653" s="352"/>
      <c r="AD653" s="352"/>
      <c r="AE653" s="352"/>
      <c r="AF653" s="352"/>
      <c r="AG653" s="352"/>
      <c r="AH653" s="352"/>
      <c r="AI653" s="352"/>
      <c r="AJ653" s="352"/>
      <c r="AK653" s="352"/>
      <c r="AL653" s="352"/>
      <c r="AM653" s="352"/>
      <c r="AN653" s="352"/>
      <c r="AO653" s="352"/>
      <c r="AP653" s="352"/>
      <c r="AQ653" s="352"/>
      <c r="AR653" s="352"/>
      <c r="AS653" s="352"/>
      <c r="AT653" s="352"/>
      <c r="AU653" s="352"/>
      <c r="AV653" s="352"/>
      <c r="AW653" s="352"/>
      <c r="AX653" s="352"/>
      <c r="AY653" s="352"/>
      <c r="AZ653" s="352"/>
      <c r="BA653" s="355"/>
      <c r="BB653" s="431"/>
      <c r="BC653" s="355"/>
      <c r="BD653" s="355"/>
      <c r="BE653" s="355"/>
      <c r="BF653" s="355"/>
      <c r="BG653" s="355"/>
      <c r="BH653" s="355"/>
      <c r="BI653" s="355"/>
      <c r="BJ653" s="355"/>
      <c r="BK653" s="355"/>
      <c r="BL653" s="355"/>
      <c r="BM653" s="355"/>
      <c r="BN653" s="355"/>
      <c r="BO653" s="355"/>
      <c r="BP653" s="355"/>
      <c r="BQ653" s="355"/>
      <c r="BR653" s="355"/>
      <c r="BS653" s="355"/>
      <c r="BT653" s="355"/>
      <c r="BU653" s="355"/>
      <c r="BV653" s="355"/>
      <c r="BW653" s="355"/>
      <c r="BX653" s="355"/>
      <c r="BY653" s="355"/>
      <c r="BZ653" s="355"/>
      <c r="CA653" s="355"/>
      <c r="CB653" s="355"/>
      <c r="CC653" s="355"/>
      <c r="CD653" s="355"/>
      <c r="CE653" s="355"/>
      <c r="CF653" s="355"/>
      <c r="CG653" s="355"/>
      <c r="CH653" s="355"/>
      <c r="CI653" s="355"/>
      <c r="CJ653" s="355"/>
      <c r="CK653" s="355"/>
      <c r="CL653" s="355"/>
      <c r="CM653" s="355"/>
      <c r="CN653" s="355"/>
      <c r="CO653" s="355"/>
      <c r="CP653" s="355"/>
      <c r="CQ653" s="355"/>
      <c r="CR653" s="355"/>
      <c r="CS653" s="355"/>
      <c r="CT653" s="355"/>
      <c r="CU653" s="355"/>
      <c r="CV653" s="355"/>
      <c r="CW653" s="355"/>
      <c r="CX653" s="355"/>
      <c r="CY653" s="355"/>
      <c r="CZ653" s="355"/>
    </row>
    <row r="654" s="359" customFormat="true" ht="25.15" customHeight="true" x14ac:dyDescent="0.2">
      <c r="C654" s="1044"/>
      <c r="D654" s="1045"/>
      <c r="E654" s="615"/>
      <c r="F654" s="615"/>
      <c r="G654" s="615"/>
      <c r="H654" s="1044"/>
      <c r="I654" s="1045"/>
      <c r="J654" s="615"/>
      <c r="K654" s="615"/>
      <c r="L654" s="615"/>
      <c r="M654" s="1044"/>
      <c r="N654" s="1045"/>
      <c r="O654" s="615"/>
      <c r="P654" s="615"/>
      <c r="Q654" s="615"/>
      <c r="X654" s="352"/>
      <c r="Y654" s="352"/>
      <c r="Z654" s="352"/>
      <c r="AA654" s="352"/>
      <c r="AB654" s="352"/>
      <c r="AC654" s="352"/>
      <c r="AD654" s="352"/>
      <c r="AE654" s="352"/>
      <c r="AF654" s="352"/>
      <c r="AG654" s="352"/>
      <c r="AH654" s="352"/>
      <c r="AI654" s="352"/>
      <c r="AJ654" s="352"/>
      <c r="AK654" s="352"/>
      <c r="AL654" s="352"/>
      <c r="AM654" s="352"/>
      <c r="AN654" s="352"/>
      <c r="AO654" s="352"/>
      <c r="AP654" s="352"/>
      <c r="AQ654" s="352"/>
      <c r="AR654" s="352"/>
      <c r="AS654" s="352"/>
      <c r="AT654" s="352"/>
      <c r="AU654" s="352"/>
      <c r="AV654" s="352"/>
      <c r="AW654" s="352"/>
      <c r="AX654" s="352"/>
      <c r="AY654" s="352"/>
      <c r="AZ654" s="352"/>
      <c r="BA654" s="355"/>
      <c r="BB654" s="431"/>
      <c r="BC654" s="355"/>
      <c r="BD654" s="355"/>
      <c r="BE654" s="355"/>
      <c r="BF654" s="355"/>
      <c r="BG654" s="355"/>
      <c r="BH654" s="355"/>
      <c r="BI654" s="355"/>
      <c r="BJ654" s="355"/>
      <c r="BK654" s="355"/>
      <c r="BL654" s="355"/>
      <c r="BM654" s="355"/>
      <c r="BN654" s="355"/>
      <c r="BO654" s="355"/>
      <c r="BP654" s="355"/>
      <c r="BQ654" s="355"/>
      <c r="BR654" s="355"/>
      <c r="BS654" s="355"/>
      <c r="BT654" s="355"/>
      <c r="BU654" s="355"/>
      <c r="BV654" s="355"/>
      <c r="BW654" s="355"/>
      <c r="BX654" s="355"/>
      <c r="BY654" s="355"/>
      <c r="BZ654" s="355"/>
      <c r="CA654" s="355"/>
      <c r="CB654" s="355"/>
      <c r="CC654" s="355"/>
      <c r="CD654" s="355"/>
      <c r="CE654" s="355"/>
      <c r="CF654" s="355"/>
      <c r="CG654" s="355"/>
      <c r="CH654" s="355"/>
      <c r="CI654" s="355"/>
      <c r="CJ654" s="355"/>
      <c r="CK654" s="355"/>
      <c r="CL654" s="355"/>
      <c r="CM654" s="355"/>
      <c r="CN654" s="355"/>
      <c r="CO654" s="355"/>
      <c r="CP654" s="355"/>
      <c r="CQ654" s="355"/>
      <c r="CR654" s="355"/>
      <c r="CS654" s="355"/>
      <c r="CT654" s="355"/>
      <c r="CU654" s="355"/>
      <c r="CV654" s="355"/>
      <c r="CW654" s="355"/>
      <c r="CX654" s="355"/>
      <c r="CY654" s="355"/>
      <c r="CZ654" s="355"/>
    </row>
    <row r="655" s="359" customFormat="true" ht="25.15" customHeight="true" x14ac:dyDescent="0.2">
      <c r="C655" s="1044"/>
      <c r="D655" s="1045"/>
      <c r="E655" s="615"/>
      <c r="F655" s="615"/>
      <c r="G655" s="615"/>
      <c r="H655" s="1044"/>
      <c r="I655" s="1045"/>
      <c r="J655" s="615"/>
      <c r="K655" s="615"/>
      <c r="L655" s="615"/>
      <c r="M655" s="1044"/>
      <c r="N655" s="1045"/>
      <c r="O655" s="615"/>
      <c r="P655" s="615"/>
      <c r="Q655" s="615"/>
      <c r="X655" s="352"/>
      <c r="Y655" s="352"/>
      <c r="Z655" s="352"/>
      <c r="AA655" s="352"/>
      <c r="AB655" s="352"/>
      <c r="AC655" s="352"/>
      <c r="AD655" s="352"/>
      <c r="AE655" s="352"/>
      <c r="AF655" s="352"/>
      <c r="AG655" s="352"/>
      <c r="AH655" s="352"/>
      <c r="AI655" s="352"/>
      <c r="AJ655" s="352"/>
      <c r="AK655" s="352"/>
      <c r="AL655" s="352"/>
      <c r="AM655" s="352"/>
      <c r="AN655" s="352"/>
      <c r="AO655" s="352"/>
      <c r="AP655" s="352"/>
      <c r="AQ655" s="352"/>
      <c r="AR655" s="352"/>
      <c r="AS655" s="352"/>
      <c r="AT655" s="352"/>
      <c r="AU655" s="352"/>
      <c r="AV655" s="352"/>
      <c r="AW655" s="352"/>
      <c r="AX655" s="352"/>
      <c r="AY655" s="352"/>
      <c r="AZ655" s="352"/>
      <c r="BA655" s="355"/>
      <c r="BB655" s="431"/>
      <c r="BC655" s="355"/>
      <c r="BD655" s="355"/>
      <c r="BE655" s="355"/>
      <c r="BF655" s="355"/>
      <c r="BG655" s="355"/>
      <c r="BH655" s="355"/>
      <c r="BI655" s="355"/>
      <c r="BJ655" s="355"/>
      <c r="BK655" s="355"/>
      <c r="BL655" s="355"/>
      <c r="BM655" s="355"/>
      <c r="BN655" s="355"/>
      <c r="BO655" s="355"/>
      <c r="BP655" s="355"/>
      <c r="BQ655" s="355"/>
      <c r="BR655" s="355"/>
      <c r="BS655" s="355"/>
      <c r="BT655" s="355"/>
      <c r="BU655" s="355"/>
      <c r="BV655" s="355"/>
      <c r="BW655" s="355"/>
      <c r="BX655" s="355"/>
      <c r="BY655" s="355"/>
      <c r="BZ655" s="355"/>
      <c r="CA655" s="355"/>
      <c r="CB655" s="355"/>
      <c r="CC655" s="355"/>
      <c r="CD655" s="355"/>
      <c r="CE655" s="355"/>
      <c r="CF655" s="355"/>
      <c r="CG655" s="355"/>
      <c r="CH655" s="355"/>
      <c r="CI655" s="355"/>
      <c r="CJ655" s="355"/>
      <c r="CK655" s="355"/>
      <c r="CL655" s="355"/>
      <c r="CM655" s="355"/>
      <c r="CN655" s="355"/>
      <c r="CO655" s="355"/>
      <c r="CP655" s="355"/>
      <c r="CQ655" s="355"/>
      <c r="CR655" s="355"/>
      <c r="CS655" s="355"/>
      <c r="CT655" s="355"/>
      <c r="CU655" s="355"/>
      <c r="CV655" s="355"/>
      <c r="CW655" s="355"/>
      <c r="CX655" s="355"/>
      <c r="CY655" s="355"/>
      <c r="CZ655" s="355"/>
    </row>
    <row r="656" s="359" customFormat="true" ht="25.15" customHeight="true" x14ac:dyDescent="0.2">
      <c r="C656" s="1044"/>
      <c r="D656" s="1045"/>
      <c r="E656" s="615"/>
      <c r="F656" s="615"/>
      <c r="G656" s="615"/>
      <c r="H656" s="1044"/>
      <c r="I656" s="1045"/>
      <c r="J656" s="615"/>
      <c r="K656" s="615"/>
      <c r="L656" s="615"/>
      <c r="M656" s="1044"/>
      <c r="N656" s="1045"/>
      <c r="O656" s="615"/>
      <c r="P656" s="615"/>
      <c r="Q656" s="615"/>
      <c r="X656" s="352"/>
      <c r="Y656" s="352"/>
      <c r="Z656" s="352"/>
      <c r="AA656" s="352"/>
      <c r="AB656" s="352"/>
      <c r="AC656" s="352"/>
      <c r="AD656" s="352"/>
      <c r="AE656" s="352"/>
      <c r="AF656" s="352"/>
      <c r="AG656" s="352"/>
      <c r="AH656" s="352"/>
      <c r="AI656" s="352"/>
      <c r="AJ656" s="352"/>
      <c r="AK656" s="352"/>
      <c r="AL656" s="352"/>
      <c r="AM656" s="352"/>
      <c r="AN656" s="352"/>
      <c r="AO656" s="352"/>
      <c r="AP656" s="352"/>
      <c r="AQ656" s="352"/>
      <c r="AR656" s="352"/>
      <c r="AS656" s="352"/>
      <c r="AT656" s="352"/>
      <c r="AU656" s="352"/>
      <c r="AV656" s="352"/>
      <c r="AW656" s="352"/>
      <c r="AX656" s="352"/>
      <c r="AY656" s="352"/>
      <c r="AZ656" s="352"/>
      <c r="BA656" s="355"/>
      <c r="BB656" s="431"/>
      <c r="BC656" s="355"/>
      <c r="BD656" s="355"/>
      <c r="BE656" s="355"/>
      <c r="BF656" s="355"/>
      <c r="BG656" s="355"/>
      <c r="BH656" s="355"/>
      <c r="BI656" s="355"/>
      <c r="BJ656" s="355"/>
      <c r="BK656" s="355"/>
      <c r="BL656" s="355"/>
      <c r="BM656" s="355"/>
      <c r="BN656" s="355"/>
      <c r="BO656" s="355"/>
      <c r="BP656" s="355"/>
      <c r="BQ656" s="355"/>
      <c r="BR656" s="355"/>
      <c r="BS656" s="355"/>
      <c r="BT656" s="355"/>
      <c r="BU656" s="355"/>
      <c r="BV656" s="355"/>
      <c r="BW656" s="355"/>
      <c r="BX656" s="355"/>
      <c r="BY656" s="355"/>
      <c r="BZ656" s="355"/>
      <c r="CA656" s="355"/>
      <c r="CB656" s="355"/>
      <c r="CC656" s="355"/>
      <c r="CD656" s="355"/>
      <c r="CE656" s="355"/>
      <c r="CF656" s="355"/>
      <c r="CG656" s="355"/>
      <c r="CH656" s="355"/>
      <c r="CI656" s="355"/>
      <c r="CJ656" s="355"/>
      <c r="CK656" s="355"/>
      <c r="CL656" s="355"/>
      <c r="CM656" s="355"/>
      <c r="CN656" s="355"/>
      <c r="CO656" s="355"/>
      <c r="CP656" s="355"/>
      <c r="CQ656" s="355"/>
      <c r="CR656" s="355"/>
      <c r="CS656" s="355"/>
      <c r="CT656" s="355"/>
      <c r="CU656" s="355"/>
      <c r="CV656" s="355"/>
      <c r="CW656" s="355"/>
      <c r="CX656" s="355"/>
      <c r="CY656" s="355"/>
      <c r="CZ656" s="355"/>
    </row>
    <row r="657" s="359" customFormat="true" ht="25.15" customHeight="true" x14ac:dyDescent="0.2">
      <c r="C657" s="1044"/>
      <c r="D657" s="1045"/>
      <c r="E657" s="615"/>
      <c r="F657" s="615"/>
      <c r="G657" s="615"/>
      <c r="H657" s="1044"/>
      <c r="I657" s="1045"/>
      <c r="J657" s="615"/>
      <c r="K657" s="615"/>
      <c r="L657" s="615"/>
      <c r="M657" s="1044"/>
      <c r="N657" s="1045"/>
      <c r="O657" s="615"/>
      <c r="P657" s="615"/>
      <c r="Q657" s="615"/>
      <c r="X657" s="352"/>
      <c r="Y657" s="352"/>
      <c r="Z657" s="352"/>
      <c r="AA657" s="352"/>
      <c r="AB657" s="352"/>
      <c r="AC657" s="352"/>
      <c r="AD657" s="352"/>
      <c r="AE657" s="352"/>
      <c r="AF657" s="352"/>
      <c r="AG657" s="352"/>
      <c r="AH657" s="352"/>
      <c r="AI657" s="352"/>
      <c r="AJ657" s="352"/>
      <c r="AK657" s="352"/>
      <c r="AL657" s="352"/>
      <c r="AM657" s="352"/>
      <c r="AN657" s="352"/>
      <c r="AO657" s="352"/>
      <c r="AP657" s="352"/>
      <c r="AQ657" s="352"/>
      <c r="AR657" s="352"/>
      <c r="AS657" s="352"/>
      <c r="AT657" s="352"/>
      <c r="AU657" s="352"/>
      <c r="AV657" s="352"/>
      <c r="AW657" s="352"/>
      <c r="AX657" s="352"/>
      <c r="AY657" s="352"/>
      <c r="AZ657" s="352"/>
      <c r="BA657" s="355"/>
      <c r="BB657" s="431"/>
      <c r="BC657" s="355"/>
      <c r="BD657" s="355"/>
      <c r="BE657" s="355"/>
      <c r="BF657" s="355"/>
      <c r="BG657" s="355"/>
      <c r="BH657" s="355"/>
      <c r="BI657" s="355"/>
      <c r="BJ657" s="355"/>
      <c r="BK657" s="355"/>
      <c r="BL657" s="355"/>
      <c r="BM657" s="355"/>
      <c r="BN657" s="355"/>
      <c r="BO657" s="355"/>
      <c r="BP657" s="355"/>
      <c r="BQ657" s="355"/>
      <c r="BR657" s="355"/>
      <c r="BS657" s="355"/>
      <c r="BT657" s="355"/>
      <c r="BU657" s="355"/>
      <c r="BV657" s="355"/>
      <c r="BW657" s="355"/>
      <c r="BX657" s="355"/>
      <c r="BY657" s="355"/>
      <c r="BZ657" s="355"/>
      <c r="CA657" s="355"/>
      <c r="CB657" s="355"/>
      <c r="CC657" s="355"/>
      <c r="CD657" s="355"/>
      <c r="CE657" s="355"/>
      <c r="CF657" s="355"/>
      <c r="CG657" s="355"/>
      <c r="CH657" s="355"/>
      <c r="CI657" s="355"/>
      <c r="CJ657" s="355"/>
      <c r="CK657" s="355"/>
      <c r="CL657" s="355"/>
      <c r="CM657" s="355"/>
      <c r="CN657" s="355"/>
      <c r="CO657" s="355"/>
      <c r="CP657" s="355"/>
      <c r="CQ657" s="355"/>
      <c r="CR657" s="355"/>
      <c r="CS657" s="355"/>
      <c r="CT657" s="355"/>
      <c r="CU657" s="355"/>
      <c r="CV657" s="355"/>
      <c r="CW657" s="355"/>
      <c r="CX657" s="355"/>
      <c r="CY657" s="355"/>
      <c r="CZ657" s="355"/>
    </row>
    <row r="658" s="359" customFormat="true" ht="25.15" customHeight="true" x14ac:dyDescent="0.2">
      <c r="C658" s="1044"/>
      <c r="D658" s="1045"/>
      <c r="E658" s="615"/>
      <c r="F658" s="615"/>
      <c r="G658" s="615"/>
      <c r="H658" s="1044"/>
      <c r="I658" s="1045"/>
      <c r="J658" s="615"/>
      <c r="K658" s="615"/>
      <c r="L658" s="615"/>
      <c r="M658" s="1044"/>
      <c r="N658" s="1045"/>
      <c r="O658" s="615"/>
      <c r="P658" s="615"/>
      <c r="Q658" s="615"/>
      <c r="X658" s="352"/>
      <c r="Y658" s="352"/>
      <c r="Z658" s="352"/>
      <c r="AA658" s="352"/>
      <c r="AB658" s="352"/>
      <c r="AC658" s="352"/>
      <c r="AD658" s="352"/>
      <c r="AE658" s="352"/>
      <c r="AF658" s="352"/>
      <c r="AG658" s="352"/>
      <c r="AH658" s="352"/>
      <c r="AI658" s="352"/>
      <c r="AJ658" s="352"/>
      <c r="AK658" s="352"/>
      <c r="AL658" s="352"/>
      <c r="AM658" s="352"/>
      <c r="AN658" s="352"/>
      <c r="AO658" s="352"/>
      <c r="AP658" s="352"/>
      <c r="AQ658" s="352"/>
      <c r="AR658" s="352"/>
      <c r="AS658" s="352"/>
      <c r="AT658" s="352"/>
      <c r="AU658" s="352"/>
      <c r="AV658" s="352"/>
      <c r="AW658" s="352"/>
      <c r="AX658" s="352"/>
      <c r="AY658" s="352"/>
      <c r="AZ658" s="352"/>
      <c r="BA658" s="355"/>
      <c r="BB658" s="431"/>
      <c r="BC658" s="355"/>
      <c r="BD658" s="355"/>
      <c r="BE658" s="355"/>
      <c r="BF658" s="355"/>
      <c r="BG658" s="355"/>
      <c r="BH658" s="355"/>
      <c r="BI658" s="355"/>
      <c r="BJ658" s="355"/>
      <c r="BK658" s="355"/>
      <c r="BL658" s="355"/>
      <c r="BM658" s="355"/>
      <c r="BN658" s="355"/>
      <c r="BO658" s="355"/>
      <c r="BP658" s="355"/>
      <c r="BQ658" s="355"/>
      <c r="BR658" s="355"/>
      <c r="BS658" s="355"/>
      <c r="BT658" s="355"/>
      <c r="BU658" s="355"/>
      <c r="BV658" s="355"/>
      <c r="BW658" s="355"/>
      <c r="BX658" s="355"/>
      <c r="BY658" s="355"/>
      <c r="BZ658" s="355"/>
      <c r="CA658" s="355"/>
      <c r="CB658" s="355"/>
      <c r="CC658" s="355"/>
      <c r="CD658" s="355"/>
      <c r="CE658" s="355"/>
      <c r="CF658" s="355"/>
      <c r="CG658" s="355"/>
      <c r="CH658" s="355"/>
      <c r="CI658" s="355"/>
      <c r="CJ658" s="355"/>
      <c r="CK658" s="355"/>
      <c r="CL658" s="355"/>
      <c r="CM658" s="355"/>
      <c r="CN658" s="355"/>
      <c r="CO658" s="355"/>
      <c r="CP658" s="355"/>
      <c r="CQ658" s="355"/>
      <c r="CR658" s="355"/>
      <c r="CS658" s="355"/>
      <c r="CT658" s="355"/>
      <c r="CU658" s="355"/>
      <c r="CV658" s="355"/>
      <c r="CW658" s="355"/>
      <c r="CX658" s="355"/>
      <c r="CY658" s="355"/>
      <c r="CZ658" s="355"/>
    </row>
    <row r="659" s="359" customFormat="true" ht="25.15" customHeight="true" x14ac:dyDescent="0.2">
      <c r="C659" s="1044"/>
      <c r="D659" s="1045"/>
      <c r="E659" s="615"/>
      <c r="F659" s="615"/>
      <c r="G659" s="615"/>
      <c r="H659" s="1044"/>
      <c r="I659" s="1045"/>
      <c r="J659" s="615"/>
      <c r="K659" s="615"/>
      <c r="L659" s="615"/>
      <c r="M659" s="1044"/>
      <c r="N659" s="1045"/>
      <c r="O659" s="615"/>
      <c r="P659" s="615"/>
      <c r="Q659" s="615"/>
      <c r="X659" s="352"/>
      <c r="Y659" s="352"/>
      <c r="Z659" s="352"/>
      <c r="AA659" s="352"/>
      <c r="AB659" s="352"/>
      <c r="AC659" s="352"/>
      <c r="AD659" s="352"/>
      <c r="AE659" s="352"/>
      <c r="AF659" s="352"/>
      <c r="AG659" s="352"/>
      <c r="AH659" s="352"/>
      <c r="AI659" s="352"/>
      <c r="AJ659" s="352"/>
      <c r="AK659" s="352"/>
      <c r="AL659" s="352"/>
      <c r="AM659" s="352"/>
      <c r="AN659" s="352"/>
      <c r="AO659" s="352"/>
      <c r="AP659" s="352"/>
      <c r="AQ659" s="352"/>
      <c r="AR659" s="352"/>
      <c r="AS659" s="352"/>
      <c r="AT659" s="352"/>
      <c r="AU659" s="352"/>
      <c r="AV659" s="352"/>
      <c r="AW659" s="352"/>
      <c r="AX659" s="352"/>
      <c r="AY659" s="352"/>
      <c r="AZ659" s="352"/>
      <c r="BA659" s="355"/>
      <c r="BB659" s="431"/>
      <c r="BC659" s="355"/>
      <c r="BD659" s="355"/>
      <c r="BE659" s="355"/>
      <c r="BF659" s="355"/>
      <c r="BG659" s="355"/>
      <c r="BH659" s="355"/>
      <c r="BI659" s="355"/>
      <c r="BJ659" s="355"/>
      <c r="BK659" s="355"/>
      <c r="BL659" s="355"/>
      <c r="BM659" s="355"/>
      <c r="BN659" s="355"/>
      <c r="BO659" s="355"/>
      <c r="BP659" s="355"/>
      <c r="BQ659" s="355"/>
      <c r="BR659" s="355"/>
      <c r="BS659" s="355"/>
      <c r="BT659" s="355"/>
      <c r="BU659" s="355"/>
      <c r="BV659" s="355"/>
      <c r="BW659" s="355"/>
      <c r="BX659" s="355"/>
      <c r="BY659" s="355"/>
      <c r="BZ659" s="355"/>
      <c r="CA659" s="355"/>
      <c r="CB659" s="355"/>
      <c r="CC659" s="355"/>
      <c r="CD659" s="355"/>
      <c r="CE659" s="355"/>
      <c r="CF659" s="355"/>
      <c r="CG659" s="355"/>
      <c r="CH659" s="355"/>
      <c r="CI659" s="355"/>
      <c r="CJ659" s="355"/>
      <c r="CK659" s="355"/>
      <c r="CL659" s="355"/>
      <c r="CM659" s="355"/>
      <c r="CN659" s="355"/>
      <c r="CO659" s="355"/>
      <c r="CP659" s="355"/>
      <c r="CQ659" s="355"/>
      <c r="CR659" s="355"/>
      <c r="CS659" s="355"/>
      <c r="CT659" s="355"/>
      <c r="CU659" s="355"/>
      <c r="CV659" s="355"/>
      <c r="CW659" s="355"/>
      <c r="CX659" s="355"/>
      <c r="CY659" s="355"/>
      <c r="CZ659" s="355"/>
    </row>
    <row r="660" s="359" customFormat="true" ht="25.15" customHeight="true" x14ac:dyDescent="0.2">
      <c r="C660" s="1044"/>
      <c r="D660" s="1045"/>
      <c r="E660" s="615"/>
      <c r="F660" s="615"/>
      <c r="G660" s="615"/>
      <c r="H660" s="1044"/>
      <c r="I660" s="1045"/>
      <c r="J660" s="615"/>
      <c r="K660" s="615"/>
      <c r="L660" s="615"/>
      <c r="M660" s="1044"/>
      <c r="N660" s="1045"/>
      <c r="O660" s="615"/>
      <c r="P660" s="615"/>
      <c r="Q660" s="615"/>
      <c r="X660" s="352"/>
      <c r="Y660" s="352"/>
      <c r="Z660" s="352"/>
      <c r="AA660" s="352"/>
      <c r="AB660" s="352"/>
      <c r="AC660" s="352"/>
      <c r="AD660" s="352"/>
      <c r="AE660" s="352"/>
      <c r="AF660" s="352"/>
      <c r="AG660" s="352"/>
      <c r="AH660" s="352"/>
      <c r="AI660" s="352"/>
      <c r="AJ660" s="352"/>
      <c r="AK660" s="352"/>
      <c r="AL660" s="352"/>
      <c r="AM660" s="352"/>
      <c r="AN660" s="352"/>
      <c r="AO660" s="352"/>
      <c r="AP660" s="352"/>
      <c r="AQ660" s="352"/>
      <c r="AR660" s="352"/>
      <c r="AS660" s="352"/>
      <c r="AT660" s="352"/>
      <c r="AU660" s="352"/>
      <c r="AV660" s="352"/>
      <c r="AW660" s="352"/>
      <c r="AX660" s="352"/>
      <c r="AY660" s="352"/>
      <c r="AZ660" s="352"/>
      <c r="BA660" s="355"/>
      <c r="BB660" s="431"/>
      <c r="BC660" s="355"/>
      <c r="BD660" s="355"/>
      <c r="BE660" s="355"/>
      <c r="BF660" s="355"/>
      <c r="BG660" s="355"/>
      <c r="BH660" s="355"/>
      <c r="BI660" s="355"/>
      <c r="BJ660" s="355"/>
      <c r="BK660" s="355"/>
      <c r="BL660" s="355"/>
      <c r="BM660" s="355"/>
      <c r="BN660" s="355"/>
      <c r="BO660" s="355"/>
      <c r="BP660" s="355"/>
      <c r="BQ660" s="355"/>
      <c r="BR660" s="355"/>
      <c r="BS660" s="355"/>
      <c r="BT660" s="355"/>
      <c r="BU660" s="355"/>
      <c r="BV660" s="355"/>
      <c r="BW660" s="355"/>
      <c r="BX660" s="355"/>
      <c r="BY660" s="355"/>
      <c r="BZ660" s="355"/>
      <c r="CA660" s="355"/>
      <c r="CB660" s="355"/>
      <c r="CC660" s="355"/>
      <c r="CD660" s="355"/>
      <c r="CE660" s="355"/>
      <c r="CF660" s="355"/>
      <c r="CG660" s="355"/>
      <c r="CH660" s="355"/>
      <c r="CI660" s="355"/>
      <c r="CJ660" s="355"/>
      <c r="CK660" s="355"/>
      <c r="CL660" s="355"/>
      <c r="CM660" s="355"/>
      <c r="CN660" s="355"/>
      <c r="CO660" s="355"/>
      <c r="CP660" s="355"/>
      <c r="CQ660" s="355"/>
      <c r="CR660" s="355"/>
      <c r="CS660" s="355"/>
      <c r="CT660" s="355"/>
      <c r="CU660" s="355"/>
      <c r="CV660" s="355"/>
      <c r="CW660" s="355"/>
      <c r="CX660" s="355"/>
      <c r="CY660" s="355"/>
      <c r="CZ660" s="355"/>
    </row>
    <row r="661" s="359" customFormat="true" ht="25.15" customHeight="true" x14ac:dyDescent="0.2">
      <c r="C661" s="1044"/>
      <c r="D661" s="1045"/>
      <c r="E661" s="615"/>
      <c r="F661" s="615"/>
      <c r="G661" s="615"/>
      <c r="H661" s="1044"/>
      <c r="I661" s="1045"/>
      <c r="J661" s="615"/>
      <c r="K661" s="615"/>
      <c r="L661" s="615"/>
      <c r="M661" s="1044"/>
      <c r="N661" s="1045"/>
      <c r="O661" s="615"/>
      <c r="P661" s="615"/>
      <c r="Q661" s="615"/>
      <c r="X661" s="352"/>
      <c r="Y661" s="352"/>
      <c r="Z661" s="352"/>
      <c r="AA661" s="352"/>
      <c r="AB661" s="352"/>
      <c r="AC661" s="352"/>
      <c r="AD661" s="352"/>
      <c r="AE661" s="352"/>
      <c r="AF661" s="352"/>
      <c r="AG661" s="352"/>
      <c r="AH661" s="352"/>
      <c r="AI661" s="352"/>
      <c r="AJ661" s="352"/>
      <c r="AK661" s="352"/>
      <c r="AL661" s="352"/>
      <c r="AM661" s="352"/>
      <c r="AN661" s="352"/>
      <c r="AO661" s="352"/>
      <c r="AP661" s="352"/>
      <c r="AQ661" s="352"/>
      <c r="AR661" s="352"/>
      <c r="AS661" s="352"/>
      <c r="AT661" s="352"/>
      <c r="AU661" s="352"/>
      <c r="AV661" s="352"/>
      <c r="AW661" s="352"/>
      <c r="AX661" s="352"/>
      <c r="AY661" s="352"/>
      <c r="AZ661" s="352"/>
      <c r="BA661" s="355"/>
      <c r="BB661" s="431"/>
      <c r="BC661" s="355"/>
      <c r="BD661" s="355"/>
      <c r="BE661" s="355"/>
      <c r="BF661" s="355"/>
      <c r="BG661" s="355"/>
      <c r="BH661" s="355"/>
      <c r="BI661" s="355"/>
      <c r="BJ661" s="355"/>
      <c r="BK661" s="355"/>
      <c r="BL661" s="355"/>
      <c r="BM661" s="355"/>
      <c r="BN661" s="355"/>
      <c r="BO661" s="355"/>
      <c r="BP661" s="355"/>
      <c r="BQ661" s="355"/>
      <c r="BR661" s="355"/>
      <c r="BS661" s="355"/>
      <c r="BT661" s="355"/>
      <c r="BU661" s="355"/>
      <c r="BV661" s="355"/>
      <c r="BW661" s="355"/>
      <c r="BX661" s="355"/>
      <c r="BY661" s="355"/>
      <c r="BZ661" s="355"/>
      <c r="CA661" s="355"/>
      <c r="CB661" s="355"/>
      <c r="CC661" s="355"/>
      <c r="CD661" s="355"/>
      <c r="CE661" s="355"/>
      <c r="CF661" s="355"/>
      <c r="CG661" s="355"/>
      <c r="CH661" s="355"/>
      <c r="CI661" s="355"/>
      <c r="CJ661" s="355"/>
      <c r="CK661" s="355"/>
      <c r="CL661" s="355"/>
      <c r="CM661" s="355"/>
      <c r="CN661" s="355"/>
      <c r="CO661" s="355"/>
      <c r="CP661" s="355"/>
      <c r="CQ661" s="355"/>
      <c r="CR661" s="355"/>
      <c r="CS661" s="355"/>
      <c r="CT661" s="355"/>
      <c r="CU661" s="355"/>
      <c r="CV661" s="355"/>
      <c r="CW661" s="355"/>
      <c r="CX661" s="355"/>
      <c r="CY661" s="355"/>
      <c r="CZ661" s="355"/>
    </row>
    <row r="662" s="359" customFormat="true" ht="25.15" customHeight="true" x14ac:dyDescent="0.2">
      <c r="C662" s="1044"/>
      <c r="D662" s="1045"/>
      <c r="E662" s="615"/>
      <c r="F662" s="615"/>
      <c r="G662" s="615"/>
      <c r="H662" s="1044"/>
      <c r="I662" s="1045"/>
      <c r="J662" s="615"/>
      <c r="K662" s="615"/>
      <c r="L662" s="615"/>
      <c r="M662" s="1044"/>
      <c r="N662" s="1045"/>
      <c r="O662" s="615"/>
      <c r="P662" s="615"/>
      <c r="Q662" s="615"/>
      <c r="X662" s="352"/>
      <c r="Y662" s="352"/>
      <c r="Z662" s="352"/>
      <c r="AA662" s="352"/>
      <c r="AB662" s="352"/>
      <c r="AC662" s="352"/>
      <c r="AD662" s="352"/>
      <c r="AE662" s="352"/>
      <c r="AF662" s="352"/>
      <c r="AG662" s="352"/>
      <c r="AH662" s="352"/>
      <c r="AI662" s="352"/>
      <c r="AJ662" s="352"/>
      <c r="AK662" s="352"/>
      <c r="AL662" s="352"/>
      <c r="AM662" s="352"/>
      <c r="AN662" s="352"/>
      <c r="AO662" s="352"/>
      <c r="AP662" s="352"/>
      <c r="AQ662" s="352"/>
      <c r="AR662" s="352"/>
      <c r="AS662" s="352"/>
      <c r="AT662" s="352"/>
      <c r="AU662" s="352"/>
      <c r="AV662" s="352"/>
      <c r="AW662" s="352"/>
      <c r="AX662" s="352"/>
      <c r="AY662" s="352"/>
      <c r="AZ662" s="352"/>
      <c r="BA662" s="355"/>
      <c r="BB662" s="431"/>
      <c r="BC662" s="355"/>
      <c r="BD662" s="355"/>
      <c r="BE662" s="355"/>
      <c r="BF662" s="355"/>
      <c r="BG662" s="355"/>
      <c r="BH662" s="355"/>
      <c r="BI662" s="355"/>
      <c r="BJ662" s="355"/>
      <c r="BK662" s="355"/>
      <c r="BL662" s="355"/>
      <c r="BM662" s="355"/>
      <c r="BN662" s="355"/>
      <c r="BO662" s="355"/>
      <c r="BP662" s="355"/>
      <c r="BQ662" s="355"/>
      <c r="BR662" s="355"/>
      <c r="BS662" s="355"/>
      <c r="BT662" s="355"/>
      <c r="BU662" s="355"/>
      <c r="BV662" s="355"/>
      <c r="BW662" s="355"/>
      <c r="BX662" s="355"/>
      <c r="BY662" s="355"/>
      <c r="BZ662" s="355"/>
      <c r="CA662" s="355"/>
      <c r="CB662" s="355"/>
      <c r="CC662" s="355"/>
      <c r="CD662" s="355"/>
      <c r="CE662" s="355"/>
      <c r="CF662" s="355"/>
      <c r="CG662" s="355"/>
      <c r="CH662" s="355"/>
      <c r="CI662" s="355"/>
      <c r="CJ662" s="355"/>
      <c r="CK662" s="355"/>
      <c r="CL662" s="355"/>
      <c r="CM662" s="355"/>
      <c r="CN662" s="355"/>
      <c r="CO662" s="355"/>
      <c r="CP662" s="355"/>
      <c r="CQ662" s="355"/>
      <c r="CR662" s="355"/>
      <c r="CS662" s="355"/>
      <c r="CT662" s="355"/>
      <c r="CU662" s="355"/>
      <c r="CV662" s="355"/>
      <c r="CW662" s="355"/>
      <c r="CX662" s="355"/>
      <c r="CY662" s="355"/>
      <c r="CZ662" s="355"/>
    </row>
    <row r="663" s="359" customFormat="true" ht="25.15" customHeight="true" x14ac:dyDescent="0.2">
      <c r="C663" s="1044"/>
      <c r="D663" s="1045"/>
      <c r="E663" s="615"/>
      <c r="F663" s="615"/>
      <c r="G663" s="615"/>
      <c r="H663" s="1044"/>
      <c r="I663" s="1045"/>
      <c r="J663" s="615"/>
      <c r="K663" s="615"/>
      <c r="L663" s="615"/>
      <c r="M663" s="1044"/>
      <c r="N663" s="1045"/>
      <c r="O663" s="615"/>
      <c r="P663" s="615"/>
      <c r="Q663" s="615"/>
      <c r="X663" s="352"/>
      <c r="Y663" s="352"/>
      <c r="Z663" s="352"/>
      <c r="AA663" s="352"/>
      <c r="AB663" s="352"/>
      <c r="AC663" s="352"/>
      <c r="AD663" s="352"/>
      <c r="AE663" s="352"/>
      <c r="AF663" s="352"/>
      <c r="AG663" s="352"/>
      <c r="AH663" s="352"/>
      <c r="AI663" s="352"/>
      <c r="AJ663" s="352"/>
      <c r="AK663" s="352"/>
      <c r="AL663" s="352"/>
      <c r="AM663" s="352"/>
      <c r="AN663" s="352"/>
      <c r="AO663" s="352"/>
      <c r="AP663" s="352"/>
      <c r="AQ663" s="352"/>
      <c r="AR663" s="352"/>
      <c r="AS663" s="352"/>
      <c r="AT663" s="352"/>
      <c r="AU663" s="352"/>
      <c r="AV663" s="352"/>
      <c r="AW663" s="352"/>
      <c r="AX663" s="352"/>
      <c r="AY663" s="352"/>
      <c r="AZ663" s="352"/>
      <c r="BA663" s="355"/>
      <c r="BB663" s="431"/>
      <c r="BC663" s="355"/>
      <c r="BD663" s="355"/>
      <c r="BE663" s="355"/>
      <c r="BF663" s="355"/>
      <c r="BG663" s="355"/>
      <c r="BH663" s="355"/>
      <c r="BI663" s="355"/>
      <c r="BJ663" s="355"/>
      <c r="BK663" s="355"/>
      <c r="BL663" s="355"/>
      <c r="BM663" s="355"/>
      <c r="BN663" s="355"/>
      <c r="BO663" s="355"/>
      <c r="BP663" s="355"/>
      <c r="BQ663" s="355"/>
      <c r="BR663" s="355"/>
      <c r="BS663" s="355"/>
      <c r="BT663" s="355"/>
      <c r="BU663" s="355"/>
      <c r="BV663" s="355"/>
      <c r="BW663" s="355"/>
      <c r="BX663" s="355"/>
      <c r="BY663" s="355"/>
      <c r="BZ663" s="355"/>
      <c r="CA663" s="355"/>
      <c r="CB663" s="355"/>
      <c r="CC663" s="355"/>
      <c r="CD663" s="355"/>
      <c r="CE663" s="355"/>
      <c r="CF663" s="355"/>
      <c r="CG663" s="355"/>
      <c r="CH663" s="355"/>
      <c r="CI663" s="355"/>
      <c r="CJ663" s="355"/>
      <c r="CK663" s="355"/>
      <c r="CL663" s="355"/>
      <c r="CM663" s="355"/>
      <c r="CN663" s="355"/>
      <c r="CO663" s="355"/>
      <c r="CP663" s="355"/>
      <c r="CQ663" s="355"/>
      <c r="CR663" s="355"/>
      <c r="CS663" s="355"/>
      <c r="CT663" s="355"/>
      <c r="CU663" s="355"/>
      <c r="CV663" s="355"/>
      <c r="CW663" s="355"/>
      <c r="CX663" s="355"/>
      <c r="CY663" s="355"/>
      <c r="CZ663" s="355"/>
    </row>
    <row r="664" s="359" customFormat="true" ht="25.15" customHeight="true" x14ac:dyDescent="0.2">
      <c r="C664" s="1044"/>
      <c r="D664" s="1045"/>
      <c r="E664" s="615"/>
      <c r="F664" s="615"/>
      <c r="G664" s="615"/>
      <c r="H664" s="1044"/>
      <c r="I664" s="1045"/>
      <c r="J664" s="615"/>
      <c r="K664" s="615"/>
      <c r="L664" s="615"/>
      <c r="M664" s="1044"/>
      <c r="N664" s="1045"/>
      <c r="O664" s="615"/>
      <c r="P664" s="615"/>
      <c r="Q664" s="615"/>
      <c r="X664" s="352"/>
      <c r="Y664" s="352"/>
      <c r="Z664" s="352"/>
      <c r="AA664" s="352"/>
      <c r="AB664" s="352"/>
      <c r="AC664" s="352"/>
      <c r="AD664" s="352"/>
      <c r="AE664" s="352"/>
      <c r="AF664" s="352"/>
      <c r="AG664" s="352"/>
      <c r="AH664" s="352"/>
      <c r="AI664" s="352"/>
      <c r="AJ664" s="352"/>
      <c r="AK664" s="352"/>
      <c r="AL664" s="352"/>
      <c r="AM664" s="352"/>
      <c r="AN664" s="352"/>
      <c r="AO664" s="352"/>
      <c r="AP664" s="352"/>
      <c r="AQ664" s="352"/>
      <c r="AR664" s="352"/>
      <c r="AS664" s="352"/>
      <c r="AT664" s="352"/>
      <c r="AU664" s="352"/>
      <c r="AV664" s="352"/>
      <c r="AW664" s="352"/>
      <c r="AX664" s="352"/>
      <c r="AY664" s="352"/>
      <c r="AZ664" s="352"/>
      <c r="BA664" s="355"/>
      <c r="BB664" s="431"/>
      <c r="BC664" s="355"/>
      <c r="BD664" s="355"/>
      <c r="BE664" s="355"/>
      <c r="BF664" s="355"/>
      <c r="BG664" s="355"/>
      <c r="BH664" s="355"/>
      <c r="BI664" s="355"/>
      <c r="BJ664" s="355"/>
      <c r="BK664" s="355"/>
      <c r="BL664" s="355"/>
      <c r="BM664" s="355"/>
      <c r="BN664" s="355"/>
      <c r="BO664" s="355"/>
      <c r="BP664" s="355"/>
      <c r="BQ664" s="355"/>
      <c r="BR664" s="355"/>
      <c r="BS664" s="355"/>
      <c r="BT664" s="355"/>
      <c r="BU664" s="355"/>
      <c r="BV664" s="355"/>
      <c r="BW664" s="355"/>
      <c r="BX664" s="355"/>
      <c r="BY664" s="355"/>
      <c r="BZ664" s="355"/>
      <c r="CA664" s="355"/>
      <c r="CB664" s="355"/>
      <c r="CC664" s="355"/>
      <c r="CD664" s="355"/>
      <c r="CE664" s="355"/>
      <c r="CF664" s="355"/>
      <c r="CG664" s="355"/>
      <c r="CH664" s="355"/>
      <c r="CI664" s="355"/>
      <c r="CJ664" s="355"/>
      <c r="CK664" s="355"/>
      <c r="CL664" s="355"/>
      <c r="CM664" s="355"/>
      <c r="CN664" s="355"/>
      <c r="CO664" s="355"/>
      <c r="CP664" s="355"/>
      <c r="CQ664" s="355"/>
      <c r="CR664" s="355"/>
      <c r="CS664" s="355"/>
      <c r="CT664" s="355"/>
      <c r="CU664" s="355"/>
      <c r="CV664" s="355"/>
      <c r="CW664" s="355"/>
      <c r="CX664" s="355"/>
      <c r="CY664" s="355"/>
      <c r="CZ664" s="355"/>
    </row>
    <row r="665" s="359" customFormat="true" ht="25.15" customHeight="true" x14ac:dyDescent="0.2">
      <c r="C665" s="1044"/>
      <c r="D665" s="1045"/>
      <c r="E665" s="615"/>
      <c r="F665" s="615"/>
      <c r="G665" s="615"/>
      <c r="H665" s="1044"/>
      <c r="I665" s="1045"/>
      <c r="J665" s="615"/>
      <c r="K665" s="615"/>
      <c r="L665" s="615"/>
      <c r="M665" s="1044"/>
      <c r="N665" s="1045"/>
      <c r="O665" s="615"/>
      <c r="P665" s="615"/>
      <c r="Q665" s="615"/>
      <c r="X665" s="352"/>
      <c r="Y665" s="352"/>
      <c r="Z665" s="352"/>
      <c r="AA665" s="352"/>
      <c r="AB665" s="352"/>
      <c r="AC665" s="352"/>
      <c r="AD665" s="352"/>
      <c r="AE665" s="352"/>
      <c r="AF665" s="352"/>
      <c r="AG665" s="352"/>
      <c r="AH665" s="352"/>
      <c r="AI665" s="352"/>
      <c r="AJ665" s="352"/>
      <c r="AK665" s="352"/>
      <c r="AL665" s="352"/>
      <c r="AM665" s="352"/>
      <c r="AN665" s="352"/>
      <c r="AO665" s="352"/>
      <c r="AP665" s="352"/>
      <c r="AQ665" s="352"/>
      <c r="AR665" s="352"/>
      <c r="AS665" s="352"/>
      <c r="AT665" s="352"/>
      <c r="AU665" s="352"/>
      <c r="AV665" s="352"/>
      <c r="AW665" s="352"/>
      <c r="AX665" s="352"/>
      <c r="AY665" s="352"/>
      <c r="AZ665" s="352"/>
      <c r="BA665" s="355"/>
      <c r="BB665" s="431"/>
      <c r="BC665" s="355"/>
      <c r="BD665" s="355"/>
      <c r="BE665" s="355"/>
      <c r="BF665" s="355"/>
      <c r="BG665" s="355"/>
      <c r="BH665" s="355"/>
      <c r="BI665" s="355"/>
      <c r="BJ665" s="355"/>
      <c r="BK665" s="355"/>
      <c r="BL665" s="355"/>
      <c r="BM665" s="355"/>
      <c r="BN665" s="355"/>
      <c r="BO665" s="355"/>
      <c r="BP665" s="355"/>
      <c r="BQ665" s="355"/>
      <c r="BR665" s="355"/>
      <c r="BS665" s="355"/>
      <c r="BT665" s="355"/>
      <c r="BU665" s="355"/>
      <c r="BV665" s="355"/>
      <c r="BW665" s="355"/>
      <c r="BX665" s="355"/>
      <c r="BY665" s="355"/>
      <c r="BZ665" s="355"/>
      <c r="CA665" s="355"/>
      <c r="CB665" s="355"/>
      <c r="CC665" s="355"/>
      <c r="CD665" s="355"/>
      <c r="CE665" s="355"/>
      <c r="CF665" s="355"/>
      <c r="CG665" s="355"/>
      <c r="CH665" s="355"/>
      <c r="CI665" s="355"/>
      <c r="CJ665" s="355"/>
      <c r="CK665" s="355"/>
      <c r="CL665" s="355"/>
      <c r="CM665" s="355"/>
      <c r="CN665" s="355"/>
      <c r="CO665" s="355"/>
      <c r="CP665" s="355"/>
      <c r="CQ665" s="355"/>
      <c r="CR665" s="355"/>
      <c r="CS665" s="355"/>
      <c r="CT665" s="355"/>
      <c r="CU665" s="355"/>
      <c r="CV665" s="355"/>
      <c r="CW665" s="355"/>
      <c r="CX665" s="355"/>
      <c r="CY665" s="355"/>
      <c r="CZ665" s="355"/>
    </row>
    <row r="666" s="359" customFormat="true" ht="25.15" customHeight="true" x14ac:dyDescent="0.2">
      <c r="C666" s="1044"/>
      <c r="D666" s="1045"/>
      <c r="E666" s="615"/>
      <c r="F666" s="615"/>
      <c r="G666" s="615"/>
      <c r="H666" s="1044"/>
      <c r="I666" s="1045"/>
      <c r="J666" s="615"/>
      <c r="K666" s="615"/>
      <c r="L666" s="615"/>
      <c r="M666" s="1044"/>
      <c r="N666" s="1045"/>
      <c r="O666" s="615"/>
      <c r="P666" s="615"/>
      <c r="Q666" s="615"/>
      <c r="X666" s="352"/>
      <c r="Y666" s="352"/>
      <c r="Z666" s="352"/>
      <c r="AA666" s="352"/>
      <c r="AB666" s="352"/>
      <c r="AC666" s="352"/>
      <c r="AD666" s="352"/>
      <c r="AE666" s="352"/>
      <c r="AF666" s="352"/>
      <c r="AG666" s="352"/>
      <c r="AH666" s="352"/>
      <c r="AI666" s="352"/>
      <c r="AJ666" s="352"/>
      <c r="AK666" s="352"/>
      <c r="AL666" s="352"/>
      <c r="AM666" s="352"/>
      <c r="AN666" s="352"/>
      <c r="AO666" s="352"/>
      <c r="AP666" s="352"/>
      <c r="AQ666" s="352"/>
      <c r="AR666" s="352"/>
      <c r="AS666" s="352"/>
      <c r="AT666" s="352"/>
      <c r="AU666" s="352"/>
      <c r="AV666" s="352"/>
      <c r="AW666" s="352"/>
      <c r="AX666" s="352"/>
      <c r="AY666" s="352"/>
      <c r="AZ666" s="352"/>
      <c r="BA666" s="355"/>
      <c r="BB666" s="431"/>
      <c r="BC666" s="355"/>
      <c r="BD666" s="355"/>
      <c r="BE666" s="355"/>
      <c r="BF666" s="355"/>
      <c r="BG666" s="355"/>
      <c r="BH666" s="355"/>
      <c r="BI666" s="355"/>
      <c r="BJ666" s="355"/>
      <c r="BK666" s="355"/>
      <c r="BL666" s="355"/>
      <c r="BM666" s="355"/>
      <c r="BN666" s="355"/>
      <c r="BO666" s="355"/>
      <c r="BP666" s="355"/>
      <c r="BQ666" s="355"/>
      <c r="BR666" s="355"/>
      <c r="BS666" s="355"/>
      <c r="BT666" s="355"/>
      <c r="BU666" s="355"/>
      <c r="BV666" s="355"/>
      <c r="BW666" s="355"/>
      <c r="BX666" s="355"/>
      <c r="BY666" s="355"/>
      <c r="BZ666" s="355"/>
      <c r="CA666" s="355"/>
      <c r="CB666" s="355"/>
      <c r="CC666" s="355"/>
      <c r="CD666" s="355"/>
      <c r="CE666" s="355"/>
      <c r="CF666" s="355"/>
      <c r="CG666" s="355"/>
      <c r="CH666" s="355"/>
      <c r="CI666" s="355"/>
      <c r="CJ666" s="355"/>
      <c r="CK666" s="355"/>
      <c r="CL666" s="355"/>
      <c r="CM666" s="355"/>
      <c r="CN666" s="355"/>
      <c r="CO666" s="355"/>
      <c r="CP666" s="355"/>
      <c r="CQ666" s="355"/>
      <c r="CR666" s="355"/>
      <c r="CS666" s="355"/>
      <c r="CT666" s="355"/>
      <c r="CU666" s="355"/>
      <c r="CV666" s="355"/>
      <c r="CW666" s="355"/>
      <c r="CX666" s="355"/>
      <c r="CY666" s="355"/>
      <c r="CZ666" s="355"/>
    </row>
    <row r="667" s="359" customFormat="true" ht="25.15" customHeight="true" x14ac:dyDescent="0.2">
      <c r="C667" s="1044"/>
      <c r="D667" s="1045"/>
      <c r="E667" s="615"/>
      <c r="F667" s="615"/>
      <c r="G667" s="615"/>
      <c r="H667" s="1044"/>
      <c r="I667" s="1045"/>
      <c r="J667" s="615"/>
      <c r="K667" s="615"/>
      <c r="L667" s="615"/>
      <c r="M667" s="1044"/>
      <c r="N667" s="1045"/>
      <c r="O667" s="615"/>
      <c r="P667" s="615"/>
      <c r="Q667" s="615"/>
      <c r="X667" s="352"/>
      <c r="Y667" s="352"/>
      <c r="Z667" s="352"/>
      <c r="AA667" s="352"/>
      <c r="AB667" s="352"/>
      <c r="AC667" s="352"/>
      <c r="AD667" s="352"/>
      <c r="AE667" s="352"/>
      <c r="AF667" s="352"/>
      <c r="AG667" s="352"/>
      <c r="AH667" s="352"/>
      <c r="AI667" s="352"/>
      <c r="AJ667" s="352"/>
      <c r="AK667" s="352"/>
      <c r="AL667" s="352"/>
      <c r="AM667" s="352"/>
      <c r="AN667" s="352"/>
      <c r="AO667" s="352"/>
      <c r="AP667" s="352"/>
      <c r="AQ667" s="352"/>
      <c r="AR667" s="352"/>
      <c r="AS667" s="352"/>
      <c r="AT667" s="352"/>
      <c r="AU667" s="352"/>
      <c r="AV667" s="352"/>
      <c r="AW667" s="352"/>
      <c r="AX667" s="352"/>
      <c r="AY667" s="352"/>
      <c r="AZ667" s="352"/>
      <c r="BA667" s="355"/>
      <c r="BB667" s="431"/>
      <c r="BC667" s="355"/>
      <c r="BD667" s="355"/>
      <c r="BE667" s="355"/>
      <c r="BF667" s="355"/>
      <c r="BG667" s="355"/>
      <c r="BH667" s="355"/>
      <c r="BI667" s="355"/>
      <c r="BJ667" s="355"/>
      <c r="BK667" s="355"/>
      <c r="BL667" s="355"/>
      <c r="BM667" s="355"/>
      <c r="BN667" s="355"/>
      <c r="BO667" s="355"/>
      <c r="BP667" s="355"/>
      <c r="BQ667" s="355"/>
      <c r="BR667" s="355"/>
      <c r="BS667" s="355"/>
      <c r="BT667" s="355"/>
      <c r="BU667" s="355"/>
      <c r="BV667" s="355"/>
      <c r="BW667" s="355"/>
      <c r="BX667" s="355"/>
      <c r="BY667" s="355"/>
      <c r="BZ667" s="355"/>
      <c r="CA667" s="355"/>
      <c r="CB667" s="355"/>
      <c r="CC667" s="355"/>
      <c r="CD667" s="355"/>
      <c r="CE667" s="355"/>
      <c r="CF667" s="355"/>
      <c r="CG667" s="355"/>
      <c r="CH667" s="355"/>
      <c r="CI667" s="355"/>
      <c r="CJ667" s="355"/>
      <c r="CK667" s="355"/>
      <c r="CL667" s="355"/>
      <c r="CM667" s="355"/>
      <c r="CN667" s="355"/>
      <c r="CO667" s="355"/>
      <c r="CP667" s="355"/>
      <c r="CQ667" s="355"/>
      <c r="CR667" s="355"/>
      <c r="CS667" s="355"/>
      <c r="CT667" s="355"/>
      <c r="CU667" s="355"/>
      <c r="CV667" s="355"/>
      <c r="CW667" s="355"/>
      <c r="CX667" s="355"/>
      <c r="CY667" s="355"/>
      <c r="CZ667" s="355"/>
    </row>
    <row r="668" s="359" customFormat="true" ht="25.15" customHeight="true" x14ac:dyDescent="0.2">
      <c r="C668" s="1044"/>
      <c r="D668" s="1045"/>
      <c r="E668" s="615"/>
      <c r="F668" s="615"/>
      <c r="G668" s="615"/>
      <c r="H668" s="1044"/>
      <c r="I668" s="1045"/>
      <c r="J668" s="615"/>
      <c r="K668" s="615"/>
      <c r="L668" s="615"/>
      <c r="M668" s="1044"/>
      <c r="N668" s="1045"/>
      <c r="O668" s="615"/>
      <c r="P668" s="615"/>
      <c r="Q668" s="615"/>
      <c r="X668" s="352"/>
      <c r="Y668" s="352"/>
      <c r="Z668" s="352"/>
      <c r="AA668" s="352"/>
      <c r="AB668" s="352"/>
      <c r="AC668" s="352"/>
      <c r="AD668" s="352"/>
      <c r="AE668" s="352"/>
      <c r="AF668" s="352"/>
      <c r="AG668" s="352"/>
      <c r="AH668" s="352"/>
      <c r="AI668" s="352"/>
      <c r="AJ668" s="352"/>
      <c r="AK668" s="352"/>
      <c r="AL668" s="352"/>
      <c r="AM668" s="352"/>
      <c r="AN668" s="352"/>
      <c r="AO668" s="352"/>
      <c r="AP668" s="352"/>
      <c r="AQ668" s="352"/>
      <c r="AR668" s="352"/>
      <c r="AS668" s="352"/>
      <c r="AT668" s="352"/>
      <c r="AU668" s="352"/>
      <c r="AV668" s="352"/>
      <c r="AW668" s="352"/>
      <c r="AX668" s="352"/>
      <c r="AY668" s="352"/>
      <c r="AZ668" s="352"/>
      <c r="BA668" s="355"/>
      <c r="BB668" s="431"/>
      <c r="BC668" s="355"/>
      <c r="BD668" s="355"/>
      <c r="BE668" s="355"/>
      <c r="BF668" s="355"/>
      <c r="BG668" s="355"/>
      <c r="BH668" s="355"/>
      <c r="BI668" s="355"/>
      <c r="BJ668" s="355"/>
      <c r="BK668" s="355"/>
      <c r="BL668" s="355"/>
      <c r="BM668" s="355"/>
      <c r="BN668" s="355"/>
      <c r="BO668" s="355"/>
      <c r="BP668" s="355"/>
      <c r="BQ668" s="355"/>
      <c r="BR668" s="355"/>
      <c r="BS668" s="355"/>
      <c r="BT668" s="355"/>
      <c r="BU668" s="355"/>
      <c r="BV668" s="355"/>
      <c r="BW668" s="355"/>
      <c r="BX668" s="355"/>
      <c r="BY668" s="355"/>
      <c r="BZ668" s="355"/>
      <c r="CA668" s="355"/>
      <c r="CB668" s="355"/>
      <c r="CC668" s="355"/>
      <c r="CD668" s="355"/>
      <c r="CE668" s="355"/>
      <c r="CF668" s="355"/>
      <c r="CG668" s="355"/>
      <c r="CH668" s="355"/>
      <c r="CI668" s="355"/>
      <c r="CJ668" s="355"/>
      <c r="CK668" s="355"/>
      <c r="CL668" s="355"/>
      <c r="CM668" s="355"/>
      <c r="CN668" s="355"/>
      <c r="CO668" s="355"/>
      <c r="CP668" s="355"/>
      <c r="CQ668" s="355"/>
      <c r="CR668" s="355"/>
      <c r="CS668" s="355"/>
      <c r="CT668" s="355"/>
      <c r="CU668" s="355"/>
      <c r="CV668" s="355"/>
      <c r="CW668" s="355"/>
      <c r="CX668" s="355"/>
      <c r="CY668" s="355"/>
      <c r="CZ668" s="355"/>
    </row>
    <row r="669" s="359" customFormat="true" ht="25.15" customHeight="true" x14ac:dyDescent="0.2">
      <c r="C669" s="615"/>
      <c r="D669" s="615"/>
      <c r="E669" s="615"/>
      <c r="F669" s="615"/>
      <c r="G669" s="615"/>
      <c r="H669" s="615"/>
      <c r="I669" s="615"/>
      <c r="J669" s="615"/>
      <c r="K669" s="615"/>
      <c r="L669" s="615"/>
      <c r="M669" s="615"/>
      <c r="N669" s="615"/>
      <c r="O669" s="615"/>
      <c r="P669" s="615"/>
      <c r="Q669" s="615"/>
      <c r="X669" s="352"/>
      <c r="Y669" s="352"/>
      <c r="Z669" s="352"/>
      <c r="AA669" s="352"/>
      <c r="AB669" s="352"/>
      <c r="AC669" s="352"/>
      <c r="AD669" s="352"/>
      <c r="AE669" s="352"/>
      <c r="AF669" s="352"/>
      <c r="AG669" s="352"/>
      <c r="AH669" s="352"/>
      <c r="AI669" s="352"/>
      <c r="AJ669" s="352"/>
      <c r="AK669" s="352"/>
      <c r="AL669" s="352"/>
      <c r="AM669" s="352"/>
      <c r="AN669" s="352"/>
      <c r="AO669" s="352"/>
      <c r="AP669" s="352"/>
      <c r="AQ669" s="352"/>
      <c r="AR669" s="352"/>
      <c r="AS669" s="352"/>
      <c r="AT669" s="352"/>
      <c r="AU669" s="352"/>
      <c r="AV669" s="352"/>
      <c r="AW669" s="352"/>
      <c r="AX669" s="352"/>
      <c r="AY669" s="352"/>
      <c r="AZ669" s="352"/>
      <c r="BA669" s="355"/>
      <c r="BB669" s="431"/>
      <c r="BC669" s="355"/>
      <c r="BD669" s="355"/>
      <c r="BE669" s="355"/>
      <c r="BF669" s="355"/>
      <c r="BG669" s="355"/>
      <c r="BH669" s="355"/>
      <c r="BI669" s="355"/>
      <c r="BJ669" s="355"/>
      <c r="BK669" s="355"/>
      <c r="BL669" s="355"/>
      <c r="BM669" s="355"/>
      <c r="BN669" s="355"/>
      <c r="BO669" s="355"/>
      <c r="BP669" s="355"/>
      <c r="BQ669" s="355"/>
      <c r="BR669" s="355"/>
      <c r="BS669" s="355"/>
      <c r="BT669" s="355"/>
      <c r="BU669" s="355"/>
      <c r="BV669" s="355"/>
      <c r="BW669" s="355"/>
      <c r="BX669" s="355"/>
      <c r="BY669" s="355"/>
      <c r="BZ669" s="355"/>
      <c r="CA669" s="355"/>
      <c r="CB669" s="355"/>
      <c r="CC669" s="355"/>
      <c r="CD669" s="355"/>
      <c r="CE669" s="355"/>
      <c r="CF669" s="355"/>
      <c r="CG669" s="355"/>
      <c r="CH669" s="355"/>
      <c r="CI669" s="355"/>
      <c r="CJ669" s="355"/>
      <c r="CK669" s="355"/>
      <c r="CL669" s="355"/>
      <c r="CM669" s="355"/>
      <c r="CN669" s="355"/>
      <c r="CO669" s="355"/>
      <c r="CP669" s="355"/>
      <c r="CQ669" s="355"/>
      <c r="CR669" s="355"/>
      <c r="CS669" s="355"/>
      <c r="CT669" s="355"/>
      <c r="CU669" s="355"/>
      <c r="CV669" s="355"/>
      <c r="CW669" s="355"/>
      <c r="CX669" s="355"/>
      <c r="CY669" s="355"/>
      <c r="CZ669" s="355"/>
    </row>
    <row r="670" s="359" customFormat="true" ht="25.15" customHeight="true" x14ac:dyDescent="0.2">
      <c r="C670" s="615"/>
      <c r="D670" s="615"/>
      <c r="E670" s="615"/>
      <c r="F670" s="615"/>
      <c r="G670" s="615"/>
      <c r="H670" s="615"/>
      <c r="I670" s="615"/>
      <c r="J670" s="615"/>
      <c r="K670" s="615"/>
      <c r="L670" s="615"/>
      <c r="M670" s="615"/>
      <c r="N670" s="615"/>
      <c r="O670" s="615"/>
      <c r="P670" s="615"/>
      <c r="Q670" s="615"/>
      <c r="X670" s="352"/>
      <c r="Y670" s="352"/>
      <c r="Z670" s="352"/>
      <c r="AA670" s="352"/>
      <c r="AB670" s="352"/>
      <c r="AC670" s="352"/>
      <c r="AD670" s="352"/>
      <c r="AE670" s="352"/>
      <c r="AF670" s="352"/>
      <c r="AG670" s="352"/>
      <c r="AH670" s="352"/>
      <c r="AI670" s="352"/>
      <c r="AJ670" s="352"/>
      <c r="AK670" s="352"/>
      <c r="AL670" s="352"/>
      <c r="AM670" s="352"/>
      <c r="AN670" s="352"/>
      <c r="AO670" s="352"/>
      <c r="AP670" s="352"/>
      <c r="AQ670" s="352"/>
      <c r="AR670" s="352"/>
      <c r="AS670" s="352"/>
      <c r="AT670" s="352"/>
      <c r="AU670" s="352"/>
      <c r="AV670" s="352"/>
      <c r="AW670" s="352"/>
      <c r="AX670" s="352"/>
      <c r="AY670" s="352"/>
      <c r="AZ670" s="352"/>
      <c r="BA670" s="355"/>
      <c r="BB670" s="431"/>
      <c r="BC670" s="355"/>
      <c r="BD670" s="355"/>
      <c r="BE670" s="355"/>
      <c r="BF670" s="355"/>
      <c r="BG670" s="355"/>
      <c r="BH670" s="355"/>
      <c r="BI670" s="355"/>
      <c r="BJ670" s="355"/>
      <c r="BK670" s="355"/>
      <c r="BL670" s="355"/>
      <c r="BM670" s="355"/>
      <c r="BN670" s="355"/>
      <c r="BO670" s="355"/>
      <c r="BP670" s="355"/>
      <c r="BQ670" s="355"/>
      <c r="BR670" s="355"/>
      <c r="BS670" s="355"/>
      <c r="BT670" s="355"/>
      <c r="BU670" s="355"/>
      <c r="BV670" s="355"/>
      <c r="BW670" s="355"/>
      <c r="BX670" s="355"/>
      <c r="BY670" s="355"/>
      <c r="BZ670" s="355"/>
      <c r="CA670" s="355"/>
      <c r="CB670" s="355"/>
      <c r="CC670" s="355"/>
      <c r="CD670" s="355"/>
      <c r="CE670" s="355"/>
      <c r="CF670" s="355"/>
      <c r="CG670" s="355"/>
      <c r="CH670" s="355"/>
      <c r="CI670" s="355"/>
      <c r="CJ670" s="355"/>
      <c r="CK670" s="355"/>
      <c r="CL670" s="355"/>
      <c r="CM670" s="355"/>
      <c r="CN670" s="355"/>
      <c r="CO670" s="355"/>
      <c r="CP670" s="355"/>
      <c r="CQ670" s="355"/>
      <c r="CR670" s="355"/>
      <c r="CS670" s="355"/>
      <c r="CT670" s="355"/>
      <c r="CU670" s="355"/>
      <c r="CV670" s="355"/>
      <c r="CW670" s="355"/>
      <c r="CX670" s="355"/>
      <c r="CY670" s="355"/>
      <c r="CZ670" s="355"/>
    </row>
    <row r="671" s="359" customFormat="true" ht="25.15" customHeight="true" x14ac:dyDescent="0.2">
      <c r="C671" s="615"/>
      <c r="D671" s="615"/>
      <c r="E671" s="615"/>
      <c r="F671" s="615"/>
      <c r="G671" s="615"/>
      <c r="H671" s="615"/>
      <c r="I671" s="615"/>
      <c r="J671" s="615"/>
      <c r="K671" s="615"/>
      <c r="L671" s="615"/>
      <c r="M671" s="615"/>
      <c r="N671" s="615"/>
      <c r="O671" s="615"/>
      <c r="P671" s="615"/>
      <c r="Q671" s="615"/>
      <c r="X671" s="352"/>
      <c r="Y671" s="352"/>
      <c r="Z671" s="352"/>
      <c r="AA671" s="352"/>
      <c r="AB671" s="352"/>
      <c r="AC671" s="352"/>
      <c r="AD671" s="352"/>
      <c r="AE671" s="352"/>
      <c r="AF671" s="352"/>
      <c r="AG671" s="352"/>
      <c r="AH671" s="352"/>
      <c r="AI671" s="352"/>
      <c r="AJ671" s="352"/>
      <c r="AK671" s="352"/>
      <c r="AL671" s="352"/>
      <c r="AM671" s="352"/>
      <c r="AN671" s="352"/>
      <c r="AO671" s="352"/>
      <c r="AP671" s="352"/>
      <c r="AQ671" s="352"/>
      <c r="AR671" s="352"/>
      <c r="AS671" s="352"/>
      <c r="AT671" s="352"/>
      <c r="AU671" s="352"/>
      <c r="AV671" s="352"/>
      <c r="AW671" s="352"/>
      <c r="AX671" s="352"/>
      <c r="AY671" s="352"/>
      <c r="AZ671" s="352"/>
      <c r="BA671" s="355"/>
      <c r="BB671" s="431"/>
      <c r="BC671" s="355"/>
      <c r="BD671" s="355"/>
      <c r="BE671" s="355"/>
      <c r="BF671" s="355"/>
      <c r="BG671" s="355"/>
      <c r="BH671" s="355"/>
      <c r="BI671" s="355"/>
      <c r="BJ671" s="355"/>
      <c r="BK671" s="355"/>
      <c r="BL671" s="355"/>
      <c r="BM671" s="355"/>
      <c r="BN671" s="355"/>
      <c r="BO671" s="355"/>
      <c r="BP671" s="355"/>
      <c r="BQ671" s="355"/>
      <c r="BR671" s="355"/>
      <c r="BS671" s="355"/>
      <c r="BT671" s="355"/>
      <c r="BU671" s="355"/>
      <c r="BV671" s="355"/>
      <c r="BW671" s="355"/>
      <c r="BX671" s="355"/>
      <c r="BY671" s="355"/>
      <c r="BZ671" s="355"/>
      <c r="CA671" s="355"/>
      <c r="CB671" s="355"/>
      <c r="CC671" s="355"/>
      <c r="CD671" s="355"/>
      <c r="CE671" s="355"/>
      <c r="CF671" s="355"/>
      <c r="CG671" s="355"/>
      <c r="CH671" s="355"/>
      <c r="CI671" s="355"/>
      <c r="CJ671" s="355"/>
      <c r="CK671" s="355"/>
      <c r="CL671" s="355"/>
      <c r="CM671" s="355"/>
      <c r="CN671" s="355"/>
      <c r="CO671" s="355"/>
      <c r="CP671" s="355"/>
      <c r="CQ671" s="355"/>
      <c r="CR671" s="355"/>
      <c r="CS671" s="355"/>
      <c r="CT671" s="355"/>
      <c r="CU671" s="355"/>
      <c r="CV671" s="355"/>
      <c r="CW671" s="355"/>
      <c r="CX671" s="355"/>
      <c r="CY671" s="355"/>
      <c r="CZ671" s="355"/>
    </row>
    <row r="672" s="359" customFormat="true" ht="25.15" customHeight="true" x14ac:dyDescent="0.2">
      <c r="C672" s="615"/>
      <c r="D672" s="615"/>
      <c r="E672" s="615"/>
      <c r="F672" s="615"/>
      <c r="G672" s="615"/>
      <c r="H672" s="615"/>
      <c r="I672" s="615"/>
      <c r="J672" s="615"/>
      <c r="K672" s="615"/>
      <c r="L672" s="615"/>
      <c r="M672" s="615"/>
      <c r="N672" s="615"/>
      <c r="O672" s="615"/>
      <c r="P672" s="615"/>
      <c r="Q672" s="615"/>
      <c r="X672" s="352"/>
      <c r="Y672" s="352"/>
      <c r="Z672" s="352"/>
      <c r="AA672" s="352"/>
      <c r="AB672" s="352"/>
      <c r="AC672" s="352"/>
      <c r="AD672" s="352"/>
      <c r="AE672" s="352"/>
      <c r="AF672" s="352"/>
      <c r="AG672" s="352"/>
      <c r="AH672" s="352"/>
      <c r="AI672" s="352"/>
      <c r="AJ672" s="352"/>
      <c r="AK672" s="352"/>
      <c r="AL672" s="352"/>
      <c r="AM672" s="352"/>
      <c r="AN672" s="352"/>
      <c r="AO672" s="352"/>
      <c r="AP672" s="352"/>
      <c r="AQ672" s="352"/>
      <c r="AR672" s="352"/>
      <c r="AS672" s="352"/>
      <c r="AT672" s="352"/>
      <c r="AU672" s="352"/>
      <c r="AV672" s="352"/>
      <c r="AW672" s="352"/>
      <c r="AX672" s="352"/>
      <c r="AY672" s="352"/>
      <c r="AZ672" s="352"/>
      <c r="BA672" s="355"/>
      <c r="BB672" s="431"/>
      <c r="BC672" s="355"/>
      <c r="BD672" s="355"/>
      <c r="BE672" s="355"/>
      <c r="BF672" s="355"/>
      <c r="BG672" s="355"/>
      <c r="BH672" s="355"/>
      <c r="BI672" s="355"/>
      <c r="BJ672" s="355"/>
      <c r="BK672" s="355"/>
      <c r="BL672" s="355"/>
      <c r="BM672" s="355"/>
      <c r="BN672" s="355"/>
      <c r="BO672" s="355"/>
      <c r="BP672" s="355"/>
      <c r="BQ672" s="355"/>
      <c r="BR672" s="355"/>
      <c r="BS672" s="355"/>
      <c r="BT672" s="355"/>
      <c r="BU672" s="355"/>
      <c r="BV672" s="355"/>
      <c r="BW672" s="355"/>
      <c r="BX672" s="355"/>
      <c r="BY672" s="355"/>
      <c r="BZ672" s="355"/>
      <c r="CA672" s="355"/>
      <c r="CB672" s="355"/>
      <c r="CC672" s="355"/>
      <c r="CD672" s="355"/>
      <c r="CE672" s="355"/>
      <c r="CF672" s="355"/>
      <c r="CG672" s="355"/>
      <c r="CH672" s="355"/>
      <c r="CI672" s="355"/>
      <c r="CJ672" s="355"/>
      <c r="CK672" s="355"/>
      <c r="CL672" s="355"/>
      <c r="CM672" s="355"/>
      <c r="CN672" s="355"/>
      <c r="CO672" s="355"/>
      <c r="CP672" s="355"/>
      <c r="CQ672" s="355"/>
      <c r="CR672" s="355"/>
      <c r="CS672" s="355"/>
      <c r="CT672" s="355"/>
      <c r="CU672" s="355"/>
      <c r="CV672" s="355"/>
      <c r="CW672" s="355"/>
      <c r="CX672" s="355"/>
      <c r="CY672" s="355"/>
      <c r="CZ672" s="355"/>
    </row>
    <row r="673" s="359" customFormat="true" ht="25.15" customHeight="true" x14ac:dyDescent="0.2">
      <c r="C673" s="615"/>
      <c r="D673" s="615"/>
      <c r="E673" s="615"/>
      <c r="F673" s="615"/>
      <c r="G673" s="615"/>
      <c r="H673" s="615"/>
      <c r="I673" s="615"/>
      <c r="J673" s="615"/>
      <c r="K673" s="615"/>
      <c r="L673" s="615"/>
      <c r="M673" s="615"/>
      <c r="N673" s="615"/>
      <c r="O673" s="615"/>
      <c r="P673" s="615"/>
      <c r="Q673" s="615"/>
      <c r="X673" s="352"/>
      <c r="Y673" s="352"/>
      <c r="Z673" s="352"/>
      <c r="AA673" s="352"/>
      <c r="AB673" s="352"/>
      <c r="AC673" s="352"/>
      <c r="AD673" s="352"/>
      <c r="AE673" s="352"/>
      <c r="AF673" s="352"/>
      <c r="AG673" s="352"/>
      <c r="AH673" s="352"/>
      <c r="AI673" s="352"/>
      <c r="AJ673" s="352"/>
      <c r="AK673" s="352"/>
      <c r="AL673" s="352"/>
      <c r="AM673" s="352"/>
      <c r="AN673" s="352"/>
      <c r="AO673" s="352"/>
      <c r="AP673" s="352"/>
      <c r="AQ673" s="352"/>
      <c r="AR673" s="352"/>
      <c r="AS673" s="352"/>
      <c r="AT673" s="352"/>
      <c r="AU673" s="352"/>
      <c r="AV673" s="352"/>
      <c r="AW673" s="352"/>
      <c r="AX673" s="352"/>
      <c r="AY673" s="352"/>
      <c r="AZ673" s="352"/>
      <c r="BA673" s="355"/>
      <c r="BB673" s="431"/>
      <c r="BC673" s="355"/>
      <c r="BD673" s="355"/>
      <c r="BE673" s="355"/>
      <c r="BF673" s="355"/>
      <c r="BG673" s="355"/>
      <c r="BH673" s="355"/>
      <c r="BI673" s="355"/>
      <c r="BJ673" s="355"/>
      <c r="BK673" s="355"/>
      <c r="BL673" s="355"/>
      <c r="BM673" s="355"/>
      <c r="BN673" s="355"/>
      <c r="BO673" s="355"/>
      <c r="BP673" s="355"/>
      <c r="BQ673" s="355"/>
      <c r="BR673" s="355"/>
      <c r="BS673" s="355"/>
      <c r="BT673" s="355"/>
      <c r="BU673" s="355"/>
      <c r="BV673" s="355"/>
      <c r="BW673" s="355"/>
      <c r="BX673" s="355"/>
      <c r="BY673" s="355"/>
      <c r="BZ673" s="355"/>
      <c r="CA673" s="355"/>
      <c r="CB673" s="355"/>
      <c r="CC673" s="355"/>
      <c r="CD673" s="355"/>
      <c r="CE673" s="355"/>
      <c r="CF673" s="355"/>
      <c r="CG673" s="355"/>
      <c r="CH673" s="355"/>
      <c r="CI673" s="355"/>
      <c r="CJ673" s="355"/>
      <c r="CK673" s="355"/>
      <c r="CL673" s="355"/>
      <c r="CM673" s="355"/>
      <c r="CN673" s="355"/>
      <c r="CO673" s="355"/>
      <c r="CP673" s="355"/>
      <c r="CQ673" s="355"/>
      <c r="CR673" s="355"/>
      <c r="CS673" s="355"/>
      <c r="CT673" s="355"/>
      <c r="CU673" s="355"/>
      <c r="CV673" s="355"/>
      <c r="CW673" s="355"/>
      <c r="CX673" s="355"/>
      <c r="CY673" s="355"/>
      <c r="CZ673" s="355"/>
    </row>
    <row r="674" s="359" customFormat="true" ht="25.15" customHeight="true" x14ac:dyDescent="0.2">
      <c r="C674" s="615"/>
      <c r="D674" s="615"/>
      <c r="E674" s="615"/>
      <c r="F674" s="615"/>
      <c r="G674" s="615"/>
      <c r="H674" s="615"/>
      <c r="I674" s="615"/>
      <c r="J674" s="615"/>
      <c r="K674" s="615"/>
      <c r="L674" s="615"/>
      <c r="M674" s="615"/>
      <c r="N674" s="615"/>
      <c r="O674" s="615"/>
      <c r="P674" s="615"/>
      <c r="Q674" s="615"/>
      <c r="X674" s="352"/>
      <c r="Y674" s="352"/>
      <c r="Z674" s="352"/>
      <c r="AA674" s="352"/>
      <c r="AB674" s="352"/>
      <c r="AC674" s="352"/>
      <c r="AD674" s="352"/>
      <c r="AE674" s="352"/>
      <c r="AF674" s="352"/>
      <c r="AG674" s="352"/>
      <c r="AH674" s="352"/>
      <c r="AI674" s="352"/>
      <c r="AJ674" s="352"/>
      <c r="AK674" s="352"/>
      <c r="AL674" s="352"/>
      <c r="AM674" s="352"/>
      <c r="AN674" s="352"/>
      <c r="AO674" s="352"/>
      <c r="AP674" s="352"/>
      <c r="AQ674" s="352"/>
      <c r="AR674" s="352"/>
      <c r="AS674" s="352"/>
      <c r="AT674" s="352"/>
      <c r="AU674" s="352"/>
      <c r="AV674" s="352"/>
      <c r="AW674" s="352"/>
      <c r="AX674" s="352"/>
      <c r="AY674" s="352"/>
      <c r="AZ674" s="352"/>
      <c r="BA674" s="355"/>
      <c r="BB674" s="431"/>
      <c r="BC674" s="355"/>
      <c r="BD674" s="355"/>
      <c r="BE674" s="355"/>
      <c r="BF674" s="355"/>
      <c r="BG674" s="355"/>
      <c r="BH674" s="355"/>
      <c r="BI674" s="355"/>
      <c r="BJ674" s="355"/>
      <c r="BK674" s="355"/>
      <c r="BL674" s="355"/>
      <c r="BM674" s="355"/>
      <c r="BN674" s="355"/>
      <c r="BO674" s="355"/>
      <c r="BP674" s="355"/>
      <c r="BQ674" s="355"/>
      <c r="BR674" s="355"/>
      <c r="BS674" s="355"/>
      <c r="BT674" s="355"/>
      <c r="BU674" s="355"/>
      <c r="BV674" s="355"/>
      <c r="BW674" s="355"/>
      <c r="BX674" s="355"/>
      <c r="BY674" s="355"/>
      <c r="BZ674" s="355"/>
      <c r="CA674" s="355"/>
      <c r="CB674" s="355"/>
      <c r="CC674" s="355"/>
      <c r="CD674" s="355"/>
      <c r="CE674" s="355"/>
      <c r="CF674" s="355"/>
      <c r="CG674" s="355"/>
      <c r="CH674" s="355"/>
      <c r="CI674" s="355"/>
      <c r="CJ674" s="355"/>
      <c r="CK674" s="355"/>
      <c r="CL674" s="355"/>
      <c r="CM674" s="355"/>
      <c r="CN674" s="355"/>
      <c r="CO674" s="355"/>
      <c r="CP674" s="355"/>
      <c r="CQ674" s="355"/>
      <c r="CR674" s="355"/>
      <c r="CS674" s="355"/>
      <c r="CT674" s="355"/>
      <c r="CU674" s="355"/>
      <c r="CV674" s="355"/>
      <c r="CW674" s="355"/>
      <c r="CX674" s="355"/>
      <c r="CY674" s="355"/>
      <c r="CZ674" s="355"/>
    </row>
    <row r="675" s="359" customFormat="true" ht="25.15" customHeight="true" x14ac:dyDescent="0.2">
      <c r="C675" s="615"/>
      <c r="D675" s="615"/>
      <c r="E675" s="615"/>
      <c r="F675" s="615"/>
      <c r="G675" s="615"/>
      <c r="H675" s="615"/>
      <c r="I675" s="615"/>
      <c r="J675" s="615"/>
      <c r="K675" s="615"/>
      <c r="L675" s="615"/>
      <c r="M675" s="615"/>
      <c r="N675" s="615"/>
      <c r="O675" s="615"/>
      <c r="P675" s="615"/>
      <c r="Q675" s="615"/>
      <c r="X675" s="352"/>
      <c r="Y675" s="352"/>
      <c r="Z675" s="352"/>
      <c r="AA675" s="352"/>
      <c r="AB675" s="352"/>
      <c r="AC675" s="352"/>
      <c r="AD675" s="352"/>
      <c r="AE675" s="352"/>
      <c r="AF675" s="352"/>
      <c r="AG675" s="352"/>
      <c r="AH675" s="352"/>
      <c r="AI675" s="352"/>
      <c r="AJ675" s="352"/>
      <c r="AK675" s="352"/>
      <c r="AL675" s="352"/>
      <c r="AM675" s="352"/>
      <c r="AN675" s="352"/>
      <c r="AO675" s="352"/>
      <c r="AP675" s="352"/>
      <c r="AQ675" s="352"/>
      <c r="AR675" s="352"/>
      <c r="AS675" s="352"/>
      <c r="AT675" s="352"/>
      <c r="AU675" s="352"/>
      <c r="AV675" s="352"/>
      <c r="AW675" s="352"/>
      <c r="AX675" s="352"/>
      <c r="AY675" s="352"/>
      <c r="AZ675" s="352"/>
      <c r="BA675" s="355"/>
      <c r="BB675" s="431"/>
      <c r="BC675" s="355"/>
      <c r="BD675" s="355"/>
      <c r="BE675" s="355"/>
      <c r="BF675" s="355"/>
      <c r="BG675" s="355"/>
      <c r="BH675" s="355"/>
      <c r="BI675" s="355"/>
      <c r="BJ675" s="355"/>
      <c r="BK675" s="355"/>
      <c r="BL675" s="355"/>
      <c r="BM675" s="355"/>
      <c r="BN675" s="355"/>
      <c r="BO675" s="355"/>
      <c r="BP675" s="355"/>
      <c r="BQ675" s="355"/>
      <c r="BR675" s="355"/>
      <c r="BS675" s="355"/>
      <c r="BT675" s="355"/>
      <c r="BU675" s="355"/>
      <c r="BV675" s="355"/>
      <c r="BW675" s="355"/>
      <c r="BX675" s="355"/>
      <c r="BY675" s="355"/>
      <c r="BZ675" s="355"/>
      <c r="CA675" s="355"/>
      <c r="CB675" s="355"/>
      <c r="CC675" s="355"/>
      <c r="CD675" s="355"/>
      <c r="CE675" s="355"/>
      <c r="CF675" s="355"/>
      <c r="CG675" s="355"/>
      <c r="CH675" s="355"/>
      <c r="CI675" s="355"/>
      <c r="CJ675" s="355"/>
      <c r="CK675" s="355"/>
      <c r="CL675" s="355"/>
      <c r="CM675" s="355"/>
      <c r="CN675" s="355"/>
      <c r="CO675" s="355"/>
      <c r="CP675" s="355"/>
      <c r="CQ675" s="355"/>
      <c r="CR675" s="355"/>
      <c r="CS675" s="355"/>
      <c r="CT675" s="355"/>
      <c r="CU675" s="355"/>
      <c r="CV675" s="355"/>
      <c r="CW675" s="355"/>
      <c r="CX675" s="355"/>
      <c r="CY675" s="355"/>
      <c r="CZ675" s="355"/>
    </row>
    <row r="676" s="359" customFormat="true" ht="25.15" customHeight="true" x14ac:dyDescent="0.2">
      <c r="C676" s="615"/>
      <c r="D676" s="615"/>
      <c r="E676" s="615"/>
      <c r="F676" s="615"/>
      <c r="G676" s="615"/>
      <c r="H676" s="615"/>
      <c r="I676" s="615"/>
      <c r="J676" s="615"/>
      <c r="K676" s="615"/>
      <c r="L676" s="615"/>
      <c r="M676" s="615"/>
      <c r="N676" s="615"/>
      <c r="O676" s="615"/>
      <c r="P676" s="615"/>
      <c r="Q676" s="615"/>
      <c r="X676" s="352"/>
      <c r="Y676" s="352"/>
      <c r="Z676" s="352"/>
      <c r="AA676" s="352"/>
      <c r="AB676" s="352"/>
      <c r="AC676" s="352"/>
      <c r="AD676" s="352"/>
      <c r="AE676" s="352"/>
      <c r="AF676" s="352"/>
      <c r="AG676" s="352"/>
      <c r="AH676" s="352"/>
      <c r="AI676" s="352"/>
      <c r="AJ676" s="352"/>
      <c r="AK676" s="352"/>
      <c r="AL676" s="352"/>
      <c r="AM676" s="352"/>
      <c r="AN676" s="352"/>
      <c r="AO676" s="352"/>
      <c r="AP676" s="352"/>
      <c r="AQ676" s="352"/>
      <c r="AR676" s="352"/>
      <c r="AS676" s="352"/>
      <c r="AT676" s="352"/>
      <c r="AU676" s="352"/>
      <c r="AV676" s="352"/>
      <c r="AW676" s="352"/>
      <c r="AX676" s="352"/>
      <c r="AY676" s="352"/>
      <c r="AZ676" s="352"/>
      <c r="BA676" s="355"/>
      <c r="BB676" s="431"/>
      <c r="BC676" s="355"/>
      <c r="BD676" s="355"/>
      <c r="BE676" s="355"/>
      <c r="BF676" s="355"/>
      <c r="BG676" s="355"/>
      <c r="BH676" s="355"/>
      <c r="BI676" s="355"/>
      <c r="BJ676" s="355"/>
      <c r="BK676" s="355"/>
      <c r="BL676" s="355"/>
      <c r="BM676" s="355"/>
      <c r="BN676" s="355"/>
      <c r="BO676" s="355"/>
      <c r="BP676" s="355"/>
      <c r="BQ676" s="355"/>
      <c r="BR676" s="355"/>
      <c r="BS676" s="355"/>
      <c r="BT676" s="355"/>
      <c r="BU676" s="355"/>
      <c r="BV676" s="355"/>
      <c r="BW676" s="355"/>
      <c r="BX676" s="355"/>
      <c r="BY676" s="355"/>
      <c r="BZ676" s="355"/>
      <c r="CA676" s="355"/>
      <c r="CB676" s="355"/>
      <c r="CC676" s="355"/>
      <c r="CD676" s="355"/>
      <c r="CE676" s="355"/>
      <c r="CF676" s="355"/>
      <c r="CG676" s="355"/>
      <c r="CH676" s="355"/>
      <c r="CI676" s="355"/>
      <c r="CJ676" s="355"/>
      <c r="CK676" s="355"/>
      <c r="CL676" s="355"/>
      <c r="CM676" s="355"/>
      <c r="CN676" s="355"/>
      <c r="CO676" s="355"/>
      <c r="CP676" s="355"/>
      <c r="CQ676" s="355"/>
      <c r="CR676" s="355"/>
      <c r="CS676" s="355"/>
      <c r="CT676" s="355"/>
      <c r="CU676" s="355"/>
      <c r="CV676" s="355"/>
      <c r="CW676" s="355"/>
      <c r="CX676" s="355"/>
      <c r="CY676" s="355"/>
      <c r="CZ676" s="355"/>
    </row>
    <row r="677" s="359" customFormat="true" ht="25.15" customHeight="true" x14ac:dyDescent="0.2">
      <c r="C677" s="615"/>
      <c r="D677" s="615"/>
      <c r="E677" s="615"/>
      <c r="F677" s="615"/>
      <c r="G677" s="615"/>
      <c r="H677" s="615"/>
      <c r="I677" s="615"/>
      <c r="J677" s="615"/>
      <c r="K677" s="615"/>
      <c r="L677" s="615"/>
      <c r="M677" s="615"/>
      <c r="N677" s="615"/>
      <c r="O677" s="615"/>
      <c r="P677" s="615"/>
      <c r="Q677" s="615"/>
      <c r="X677" s="352"/>
      <c r="Y677" s="352"/>
      <c r="Z677" s="352"/>
      <c r="AA677" s="352"/>
      <c r="AB677" s="352"/>
      <c r="AC677" s="352"/>
      <c r="AD677" s="352"/>
      <c r="AE677" s="352"/>
      <c r="AF677" s="352"/>
      <c r="AG677" s="352"/>
      <c r="AH677" s="352"/>
      <c r="AI677" s="352"/>
      <c r="AJ677" s="352"/>
      <c r="AK677" s="352"/>
      <c r="AL677" s="352"/>
      <c r="AM677" s="352"/>
      <c r="AN677" s="352"/>
      <c r="AO677" s="352"/>
      <c r="AP677" s="352"/>
      <c r="AQ677" s="352"/>
      <c r="AR677" s="352"/>
      <c r="AS677" s="352"/>
      <c r="AT677" s="352"/>
      <c r="AU677" s="352"/>
      <c r="AV677" s="352"/>
      <c r="AW677" s="352"/>
      <c r="AX677" s="352"/>
      <c r="AY677" s="352"/>
      <c r="AZ677" s="352"/>
      <c r="BA677" s="355"/>
      <c r="BB677" s="431"/>
      <c r="BC677" s="355"/>
      <c r="BD677" s="355"/>
      <c r="BE677" s="355"/>
      <c r="BF677" s="355"/>
      <c r="BG677" s="355"/>
      <c r="BH677" s="355"/>
      <c r="BI677" s="355"/>
      <c r="BJ677" s="355"/>
      <c r="BK677" s="355"/>
      <c r="BL677" s="355"/>
      <c r="BM677" s="355"/>
      <c r="BN677" s="355"/>
      <c r="BO677" s="355"/>
      <c r="BP677" s="355"/>
      <c r="BQ677" s="355"/>
      <c r="BR677" s="355"/>
      <c r="BS677" s="355"/>
      <c r="BT677" s="355"/>
      <c r="BU677" s="355"/>
      <c r="BV677" s="355"/>
      <c r="BW677" s="355"/>
      <c r="BX677" s="355"/>
      <c r="BY677" s="355"/>
      <c r="BZ677" s="355"/>
      <c r="CA677" s="355"/>
      <c r="CB677" s="355"/>
      <c r="CC677" s="355"/>
      <c r="CD677" s="355"/>
      <c r="CE677" s="355"/>
      <c r="CF677" s="355"/>
      <c r="CG677" s="355"/>
      <c r="CH677" s="355"/>
      <c r="CI677" s="355"/>
      <c r="CJ677" s="355"/>
      <c r="CK677" s="355"/>
      <c r="CL677" s="355"/>
      <c r="CM677" s="355"/>
      <c r="CN677" s="355"/>
      <c r="CO677" s="355"/>
      <c r="CP677" s="355"/>
      <c r="CQ677" s="355"/>
      <c r="CR677" s="355"/>
      <c r="CS677" s="355"/>
      <c r="CT677" s="355"/>
      <c r="CU677" s="355"/>
      <c r="CV677" s="355"/>
      <c r="CW677" s="355"/>
      <c r="CX677" s="355"/>
      <c r="CY677" s="355"/>
      <c r="CZ677" s="355"/>
    </row>
    <row r="678" s="359" customFormat="true" ht="25.15" customHeight="true" x14ac:dyDescent="0.2">
      <c r="C678" s="615"/>
      <c r="D678" s="615"/>
      <c r="E678" s="615"/>
      <c r="F678" s="615"/>
      <c r="G678" s="615"/>
      <c r="H678" s="615"/>
      <c r="I678" s="615"/>
      <c r="J678" s="615"/>
      <c r="K678" s="615"/>
      <c r="L678" s="615"/>
      <c r="M678" s="615"/>
      <c r="N678" s="615"/>
      <c r="O678" s="615"/>
      <c r="P678" s="615"/>
      <c r="Q678" s="615"/>
      <c r="X678" s="352"/>
      <c r="Y678" s="352"/>
      <c r="Z678" s="352"/>
      <c r="AA678" s="352"/>
      <c r="AB678" s="352"/>
      <c r="AC678" s="352"/>
      <c r="AD678" s="352"/>
      <c r="AE678" s="352"/>
      <c r="AF678" s="352"/>
      <c r="AG678" s="352"/>
      <c r="AH678" s="352"/>
      <c r="AI678" s="352"/>
      <c r="AJ678" s="352"/>
      <c r="AK678" s="352"/>
      <c r="AL678" s="352"/>
      <c r="AM678" s="352"/>
      <c r="AN678" s="352"/>
      <c r="AO678" s="352"/>
      <c r="AP678" s="352"/>
      <c r="AQ678" s="352"/>
      <c r="AR678" s="352"/>
      <c r="AS678" s="352"/>
      <c r="AT678" s="352"/>
      <c r="AU678" s="352"/>
      <c r="AV678" s="352"/>
      <c r="AW678" s="352"/>
      <c r="AX678" s="352"/>
      <c r="AY678" s="352"/>
      <c r="AZ678" s="352"/>
      <c r="BA678" s="355"/>
      <c r="BB678" s="431"/>
      <c r="BC678" s="355"/>
      <c r="BD678" s="355"/>
      <c r="BE678" s="355"/>
      <c r="BF678" s="355"/>
      <c r="BG678" s="355"/>
      <c r="BH678" s="355"/>
      <c r="BI678" s="355"/>
      <c r="BJ678" s="355"/>
      <c r="BK678" s="355"/>
      <c r="BL678" s="355"/>
      <c r="BM678" s="355"/>
      <c r="BN678" s="355"/>
      <c r="BO678" s="355"/>
      <c r="BP678" s="355"/>
      <c r="BQ678" s="355"/>
      <c r="BR678" s="355"/>
      <c r="BS678" s="355"/>
      <c r="BT678" s="355"/>
      <c r="BU678" s="355"/>
      <c r="BV678" s="355"/>
      <c r="BW678" s="355"/>
      <c r="BX678" s="355"/>
      <c r="BY678" s="355"/>
      <c r="BZ678" s="355"/>
      <c r="CA678" s="355"/>
      <c r="CB678" s="355"/>
      <c r="CC678" s="355"/>
      <c r="CD678" s="355"/>
      <c r="CE678" s="355"/>
      <c r="CF678" s="355"/>
      <c r="CG678" s="355"/>
      <c r="CH678" s="355"/>
      <c r="CI678" s="355"/>
      <c r="CJ678" s="355"/>
      <c r="CK678" s="355"/>
      <c r="CL678" s="355"/>
      <c r="CM678" s="355"/>
      <c r="CN678" s="355"/>
      <c r="CO678" s="355"/>
      <c r="CP678" s="355"/>
      <c r="CQ678" s="355"/>
      <c r="CR678" s="355"/>
      <c r="CS678" s="355"/>
      <c r="CT678" s="355"/>
      <c r="CU678" s="355"/>
      <c r="CV678" s="355"/>
      <c r="CW678" s="355"/>
      <c r="CX678" s="355"/>
      <c r="CY678" s="355"/>
      <c r="CZ678" s="355"/>
    </row>
    <row r="679" s="359" customFormat="true" ht="25.15" customHeight="true" x14ac:dyDescent="0.2">
      <c r="C679" s="615"/>
      <c r="D679" s="615"/>
      <c r="E679" s="615"/>
      <c r="F679" s="615"/>
      <c r="G679" s="615"/>
      <c r="H679" s="615"/>
      <c r="I679" s="615"/>
      <c r="J679" s="615"/>
      <c r="K679" s="615"/>
      <c r="L679" s="615"/>
      <c r="M679" s="615"/>
      <c r="N679" s="615"/>
      <c r="O679" s="615"/>
      <c r="P679" s="615"/>
      <c r="Q679" s="615"/>
      <c r="X679" s="352"/>
      <c r="Y679" s="352"/>
      <c r="Z679" s="352"/>
      <c r="AA679" s="352"/>
      <c r="AB679" s="352"/>
      <c r="AC679" s="352"/>
      <c r="AD679" s="352"/>
      <c r="AE679" s="352"/>
      <c r="AF679" s="352"/>
      <c r="AG679" s="352"/>
      <c r="AH679" s="352"/>
      <c r="AI679" s="352"/>
      <c r="AJ679" s="352"/>
      <c r="AK679" s="352"/>
      <c r="AL679" s="352"/>
      <c r="AM679" s="352"/>
      <c r="AN679" s="352"/>
      <c r="AO679" s="352"/>
      <c r="AP679" s="352"/>
      <c r="AQ679" s="352"/>
      <c r="AR679" s="352"/>
      <c r="AS679" s="352"/>
      <c r="AT679" s="352"/>
      <c r="AU679" s="352"/>
      <c r="AV679" s="352"/>
      <c r="AW679" s="352"/>
      <c r="AX679" s="352"/>
      <c r="AY679" s="352"/>
      <c r="AZ679" s="352"/>
      <c r="BA679" s="355"/>
      <c r="BB679" s="431"/>
      <c r="BC679" s="355"/>
      <c r="BD679" s="355"/>
      <c r="BE679" s="355"/>
      <c r="BF679" s="355"/>
      <c r="BG679" s="355"/>
      <c r="BH679" s="355"/>
      <c r="BI679" s="355"/>
      <c r="BJ679" s="355"/>
      <c r="BK679" s="355"/>
      <c r="BL679" s="355"/>
      <c r="BM679" s="355"/>
      <c r="BN679" s="355"/>
      <c r="BO679" s="355"/>
      <c r="BP679" s="355"/>
      <c r="BQ679" s="355"/>
      <c r="BR679" s="355"/>
      <c r="BS679" s="355"/>
      <c r="BT679" s="355"/>
      <c r="BU679" s="355"/>
      <c r="BV679" s="355"/>
      <c r="BW679" s="355"/>
      <c r="BX679" s="355"/>
      <c r="BY679" s="355"/>
      <c r="BZ679" s="355"/>
      <c r="CA679" s="355"/>
      <c r="CB679" s="355"/>
      <c r="CC679" s="355"/>
      <c r="CD679" s="355"/>
      <c r="CE679" s="355"/>
      <c r="CF679" s="355"/>
      <c r="CG679" s="355"/>
      <c r="CH679" s="355"/>
      <c r="CI679" s="355"/>
      <c r="CJ679" s="355"/>
      <c r="CK679" s="355"/>
      <c r="CL679" s="355"/>
      <c r="CM679" s="355"/>
      <c r="CN679" s="355"/>
      <c r="CO679" s="355"/>
      <c r="CP679" s="355"/>
      <c r="CQ679" s="355"/>
      <c r="CR679" s="355"/>
      <c r="CS679" s="355"/>
      <c r="CT679" s="355"/>
      <c r="CU679" s="355"/>
      <c r="CV679" s="355"/>
      <c r="CW679" s="355"/>
      <c r="CX679" s="355"/>
      <c r="CY679" s="355"/>
      <c r="CZ679" s="355"/>
    </row>
    <row r="680" s="359" customFormat="true" ht="25.15" customHeight="true" x14ac:dyDescent="0.2">
      <c r="C680" s="615"/>
      <c r="D680" s="615"/>
      <c r="E680" s="615"/>
      <c r="F680" s="615"/>
      <c r="G680" s="615"/>
      <c r="H680" s="615"/>
      <c r="I680" s="615"/>
      <c r="J680" s="615"/>
      <c r="K680" s="615"/>
      <c r="L680" s="615"/>
      <c r="M680" s="615"/>
      <c r="N680" s="615"/>
      <c r="O680" s="615"/>
      <c r="P680" s="615"/>
      <c r="Q680" s="615"/>
      <c r="X680" s="352"/>
      <c r="Y680" s="352"/>
      <c r="Z680" s="352"/>
      <c r="AA680" s="352"/>
      <c r="AB680" s="352"/>
      <c r="AC680" s="352"/>
      <c r="AD680" s="352"/>
      <c r="AE680" s="352"/>
      <c r="AF680" s="352"/>
      <c r="AG680" s="352"/>
      <c r="AH680" s="352"/>
      <c r="AI680" s="352"/>
      <c r="AJ680" s="352"/>
      <c r="AK680" s="352"/>
      <c r="AL680" s="352"/>
      <c r="AM680" s="352"/>
      <c r="AN680" s="352"/>
      <c r="AO680" s="352"/>
      <c r="AP680" s="352"/>
      <c r="AQ680" s="352"/>
      <c r="AR680" s="352"/>
      <c r="AS680" s="352"/>
      <c r="AT680" s="352"/>
      <c r="AU680" s="352"/>
      <c r="AV680" s="352"/>
      <c r="AW680" s="352"/>
      <c r="AX680" s="352"/>
      <c r="AY680" s="352"/>
      <c r="AZ680" s="352"/>
      <c r="BA680" s="355"/>
      <c r="BB680" s="431"/>
      <c r="BC680" s="355"/>
      <c r="BD680" s="355"/>
      <c r="BE680" s="355"/>
      <c r="BF680" s="355"/>
      <c r="BG680" s="355"/>
      <c r="BH680" s="355"/>
      <c r="BI680" s="355"/>
      <c r="BJ680" s="355"/>
      <c r="BK680" s="355"/>
      <c r="BL680" s="355"/>
      <c r="BM680" s="355"/>
      <c r="BN680" s="355"/>
      <c r="BO680" s="355"/>
      <c r="BP680" s="355"/>
      <c r="BQ680" s="355"/>
      <c r="BR680" s="355"/>
      <c r="BS680" s="355"/>
      <c r="BT680" s="355"/>
      <c r="BU680" s="355"/>
      <c r="BV680" s="355"/>
      <c r="BW680" s="355"/>
      <c r="BX680" s="355"/>
      <c r="BY680" s="355"/>
      <c r="BZ680" s="355"/>
      <c r="CA680" s="355"/>
      <c r="CB680" s="355"/>
      <c r="CC680" s="355"/>
      <c r="CD680" s="355"/>
      <c r="CE680" s="355"/>
      <c r="CF680" s="355"/>
      <c r="CG680" s="355"/>
      <c r="CH680" s="355"/>
      <c r="CI680" s="355"/>
      <c r="CJ680" s="355"/>
      <c r="CK680" s="355"/>
      <c r="CL680" s="355"/>
      <c r="CM680" s="355"/>
      <c r="CN680" s="355"/>
      <c r="CO680" s="355"/>
      <c r="CP680" s="355"/>
      <c r="CQ680" s="355"/>
      <c r="CR680" s="355"/>
      <c r="CS680" s="355"/>
      <c r="CT680" s="355"/>
      <c r="CU680" s="355"/>
      <c r="CV680" s="355"/>
      <c r="CW680" s="355"/>
      <c r="CX680" s="355"/>
      <c r="CY680" s="355"/>
      <c r="CZ680" s="355"/>
    </row>
    <row r="681" s="359" customFormat="true" ht="25.15" customHeight="true" x14ac:dyDescent="0.2">
      <c r="C681" s="615"/>
      <c r="D681" s="615"/>
      <c r="E681" s="615"/>
      <c r="F681" s="615"/>
      <c r="G681" s="615"/>
      <c r="H681" s="615"/>
      <c r="I681" s="615"/>
      <c r="J681" s="615"/>
      <c r="K681" s="615"/>
      <c r="L681" s="615"/>
      <c r="M681" s="615"/>
      <c r="N681" s="615"/>
      <c r="O681" s="615"/>
      <c r="P681" s="615"/>
      <c r="Q681" s="615"/>
      <c r="X681" s="352"/>
      <c r="Y681" s="352"/>
      <c r="Z681" s="352"/>
      <c r="AA681" s="352"/>
      <c r="AB681" s="352"/>
      <c r="AC681" s="352"/>
      <c r="AD681" s="352"/>
      <c r="AE681" s="352"/>
      <c r="AF681" s="352"/>
      <c r="AG681" s="352"/>
      <c r="AH681" s="352"/>
      <c r="AI681" s="352"/>
      <c r="AJ681" s="352"/>
      <c r="AK681" s="352"/>
      <c r="AL681" s="352"/>
      <c r="AM681" s="352"/>
      <c r="AN681" s="352"/>
      <c r="AO681" s="352"/>
      <c r="AP681" s="352"/>
      <c r="AQ681" s="352"/>
      <c r="AR681" s="352"/>
      <c r="AS681" s="352"/>
      <c r="AT681" s="352"/>
      <c r="AU681" s="352"/>
      <c r="AV681" s="352"/>
      <c r="AW681" s="352"/>
      <c r="AX681" s="352"/>
      <c r="AY681" s="352"/>
      <c r="AZ681" s="352"/>
      <c r="BA681" s="355"/>
      <c r="BB681" s="431"/>
      <c r="BC681" s="355"/>
      <c r="BD681" s="355"/>
      <c r="BE681" s="355"/>
      <c r="BF681" s="355"/>
      <c r="BG681" s="355"/>
      <c r="BH681" s="355"/>
      <c r="BI681" s="355"/>
      <c r="BJ681" s="355"/>
      <c r="BK681" s="355"/>
      <c r="BL681" s="355"/>
      <c r="BM681" s="355"/>
      <c r="BN681" s="355"/>
      <c r="BO681" s="355"/>
      <c r="BP681" s="355"/>
      <c r="BQ681" s="355"/>
      <c r="BR681" s="355"/>
      <c r="BS681" s="355"/>
      <c r="BT681" s="355"/>
      <c r="BU681" s="355"/>
      <c r="BV681" s="355"/>
      <c r="BW681" s="355"/>
      <c r="BX681" s="355"/>
      <c r="BY681" s="355"/>
      <c r="BZ681" s="355"/>
      <c r="CA681" s="355"/>
      <c r="CB681" s="355"/>
      <c r="CC681" s="355"/>
      <c r="CD681" s="355"/>
      <c r="CE681" s="355"/>
      <c r="CF681" s="355"/>
      <c r="CG681" s="355"/>
      <c r="CH681" s="355"/>
      <c r="CI681" s="355"/>
      <c r="CJ681" s="355"/>
      <c r="CK681" s="355"/>
      <c r="CL681" s="355"/>
      <c r="CM681" s="355"/>
      <c r="CN681" s="355"/>
      <c r="CO681" s="355"/>
      <c r="CP681" s="355"/>
      <c r="CQ681" s="355"/>
      <c r="CR681" s="355"/>
      <c r="CS681" s="355"/>
      <c r="CT681" s="355"/>
      <c r="CU681" s="355"/>
      <c r="CV681" s="355"/>
      <c r="CW681" s="355"/>
      <c r="CX681" s="355"/>
      <c r="CY681" s="355"/>
      <c r="CZ681" s="355"/>
    </row>
    <row r="682" s="359" customFormat="true" ht="25.15" customHeight="true" x14ac:dyDescent="0.2">
      <c r="C682" s="615"/>
      <c r="D682" s="615"/>
      <c r="E682" s="615"/>
      <c r="F682" s="615"/>
      <c r="G682" s="615"/>
      <c r="H682" s="615"/>
      <c r="I682" s="615"/>
      <c r="J682" s="615"/>
      <c r="K682" s="615"/>
      <c r="L682" s="615"/>
      <c r="M682" s="615"/>
      <c r="N682" s="615"/>
      <c r="O682" s="615"/>
      <c r="P682" s="615"/>
      <c r="Q682" s="615"/>
      <c r="X682" s="352"/>
      <c r="Y682" s="352"/>
      <c r="Z682" s="352"/>
      <c r="AA682" s="352"/>
      <c r="AB682" s="352"/>
      <c r="AC682" s="352"/>
      <c r="AD682" s="352"/>
      <c r="AE682" s="352"/>
      <c r="AF682" s="352"/>
      <c r="AG682" s="352"/>
      <c r="AH682" s="352"/>
      <c r="AI682" s="352"/>
      <c r="AJ682" s="352"/>
      <c r="AK682" s="352"/>
      <c r="AL682" s="352"/>
      <c r="AM682" s="352"/>
      <c r="AN682" s="352"/>
      <c r="AO682" s="352"/>
      <c r="AP682" s="352"/>
      <c r="AQ682" s="352"/>
      <c r="AR682" s="352"/>
      <c r="AS682" s="352"/>
      <c r="AT682" s="352"/>
      <c r="AU682" s="352"/>
      <c r="AV682" s="352"/>
      <c r="AW682" s="352"/>
      <c r="AX682" s="352"/>
      <c r="AY682" s="352"/>
      <c r="AZ682" s="352"/>
      <c r="BA682" s="355"/>
      <c r="BB682" s="431"/>
      <c r="BC682" s="355"/>
      <c r="BD682" s="355"/>
      <c r="BE682" s="355"/>
      <c r="BF682" s="355"/>
      <c r="BG682" s="355"/>
      <c r="BH682" s="355"/>
      <c r="BI682" s="355"/>
      <c r="BJ682" s="355"/>
      <c r="BK682" s="355"/>
      <c r="BL682" s="355"/>
      <c r="BM682" s="355"/>
      <c r="BN682" s="355"/>
      <c r="BO682" s="355"/>
      <c r="BP682" s="355"/>
      <c r="BQ682" s="355"/>
      <c r="BR682" s="355"/>
      <c r="BS682" s="355"/>
      <c r="BT682" s="355"/>
      <c r="BU682" s="355"/>
      <c r="BV682" s="355"/>
      <c r="BW682" s="355"/>
      <c r="BX682" s="355"/>
      <c r="BY682" s="355"/>
      <c r="BZ682" s="355"/>
      <c r="CA682" s="355"/>
      <c r="CB682" s="355"/>
      <c r="CC682" s="355"/>
      <c r="CD682" s="355"/>
      <c r="CE682" s="355"/>
      <c r="CF682" s="355"/>
      <c r="CG682" s="355"/>
      <c r="CH682" s="355"/>
      <c r="CI682" s="355"/>
      <c r="CJ682" s="355"/>
      <c r="CK682" s="355"/>
      <c r="CL682" s="355"/>
      <c r="CM682" s="355"/>
      <c r="CN682" s="355"/>
      <c r="CO682" s="355"/>
      <c r="CP682" s="355"/>
      <c r="CQ682" s="355"/>
      <c r="CR682" s="355"/>
      <c r="CS682" s="355"/>
      <c r="CT682" s="355"/>
      <c r="CU682" s="355"/>
      <c r="CV682" s="355"/>
      <c r="CW682" s="355"/>
      <c r="CX682" s="355"/>
      <c r="CY682" s="355"/>
      <c r="CZ682" s="355"/>
    </row>
    <row r="683" s="359" customFormat="true" ht="25.15" customHeight="true" x14ac:dyDescent="0.2">
      <c r="C683" s="615"/>
      <c r="D683" s="615"/>
      <c r="E683" s="615"/>
      <c r="F683" s="615"/>
      <c r="G683" s="615"/>
      <c r="H683" s="615"/>
      <c r="I683" s="615"/>
      <c r="J683" s="615"/>
      <c r="K683" s="615"/>
      <c r="L683" s="615"/>
      <c r="M683" s="615"/>
      <c r="N683" s="615"/>
      <c r="O683" s="615"/>
      <c r="P683" s="615"/>
      <c r="Q683" s="615"/>
      <c r="X683" s="352"/>
      <c r="Y683" s="352"/>
      <c r="Z683" s="352"/>
      <c r="AA683" s="352"/>
      <c r="AB683" s="352"/>
      <c r="AC683" s="352"/>
      <c r="AD683" s="352"/>
      <c r="AE683" s="352"/>
      <c r="AF683" s="352"/>
      <c r="AG683" s="352"/>
      <c r="AH683" s="352"/>
      <c r="AI683" s="352"/>
      <c r="AJ683" s="352"/>
      <c r="AK683" s="352"/>
      <c r="AL683" s="352"/>
      <c r="AM683" s="352"/>
      <c r="AN683" s="352"/>
      <c r="AO683" s="352"/>
      <c r="AP683" s="352"/>
      <c r="AQ683" s="352"/>
      <c r="AR683" s="352"/>
      <c r="AS683" s="352"/>
      <c r="AT683" s="352"/>
      <c r="AU683" s="352"/>
      <c r="AV683" s="352"/>
      <c r="AW683" s="352"/>
      <c r="AX683" s="352"/>
      <c r="AY683" s="352"/>
      <c r="AZ683" s="352"/>
      <c r="BA683" s="355"/>
      <c r="BB683" s="431"/>
      <c r="BC683" s="355"/>
      <c r="BD683" s="355"/>
      <c r="BE683" s="355"/>
      <c r="BF683" s="355"/>
      <c r="BG683" s="355"/>
      <c r="BH683" s="355"/>
      <c r="BI683" s="355"/>
      <c r="BJ683" s="355"/>
      <c r="BK683" s="355"/>
      <c r="BL683" s="355"/>
      <c r="BM683" s="355"/>
      <c r="BN683" s="355"/>
      <c r="BO683" s="355"/>
      <c r="BP683" s="355"/>
      <c r="BQ683" s="355"/>
      <c r="BR683" s="355"/>
      <c r="BS683" s="355"/>
      <c r="BT683" s="355"/>
      <c r="BU683" s="355"/>
      <c r="BV683" s="355"/>
      <c r="BW683" s="355"/>
      <c r="BX683" s="355"/>
      <c r="BY683" s="355"/>
      <c r="BZ683" s="355"/>
      <c r="CA683" s="355"/>
      <c r="CB683" s="355"/>
      <c r="CC683" s="355"/>
      <c r="CD683" s="355"/>
      <c r="CE683" s="355"/>
      <c r="CF683" s="355"/>
      <c r="CG683" s="355"/>
      <c r="CH683" s="355"/>
      <c r="CI683" s="355"/>
      <c r="CJ683" s="355"/>
      <c r="CK683" s="355"/>
      <c r="CL683" s="355"/>
      <c r="CM683" s="355"/>
      <c r="CN683" s="355"/>
      <c r="CO683" s="355"/>
      <c r="CP683" s="355"/>
      <c r="CQ683" s="355"/>
      <c r="CR683" s="355"/>
      <c r="CS683" s="355"/>
      <c r="CT683" s="355"/>
      <c r="CU683" s="355"/>
      <c r="CV683" s="355"/>
      <c r="CW683" s="355"/>
      <c r="CX683" s="355"/>
      <c r="CY683" s="355"/>
      <c r="CZ683" s="355"/>
    </row>
    <row r="684" s="359" customFormat="true" ht="25.15" customHeight="true" x14ac:dyDescent="0.2">
      <c r="C684" s="615"/>
      <c r="D684" s="615"/>
      <c r="E684" s="615"/>
      <c r="F684" s="615"/>
      <c r="G684" s="615"/>
      <c r="H684" s="615"/>
      <c r="I684" s="615"/>
      <c r="J684" s="615"/>
      <c r="K684" s="615"/>
      <c r="L684" s="615"/>
      <c r="M684" s="615"/>
      <c r="N684" s="615"/>
      <c r="O684" s="615"/>
      <c r="P684" s="615"/>
      <c r="Q684" s="615"/>
      <c r="X684" s="352"/>
      <c r="Y684" s="352"/>
      <c r="Z684" s="352"/>
      <c r="AA684" s="352"/>
      <c r="AB684" s="352"/>
      <c r="AC684" s="352"/>
      <c r="AD684" s="352"/>
      <c r="AE684" s="352"/>
      <c r="AF684" s="352"/>
      <c r="AG684" s="352"/>
      <c r="AH684" s="352"/>
      <c r="AI684" s="352"/>
      <c r="AJ684" s="352"/>
      <c r="AK684" s="352"/>
      <c r="AL684" s="352"/>
      <c r="AM684" s="352"/>
      <c r="AN684" s="352"/>
      <c r="AO684" s="352"/>
      <c r="AP684" s="352"/>
      <c r="AQ684" s="352"/>
      <c r="AR684" s="352"/>
      <c r="AS684" s="352"/>
      <c r="AT684" s="352"/>
      <c r="AU684" s="352"/>
      <c r="AV684" s="352"/>
      <c r="AW684" s="352"/>
      <c r="AX684" s="352"/>
      <c r="AY684" s="352"/>
      <c r="AZ684" s="352"/>
      <c r="BA684" s="355"/>
      <c r="BB684" s="431"/>
      <c r="BC684" s="355"/>
      <c r="BD684" s="355"/>
      <c r="BE684" s="355"/>
      <c r="BF684" s="355"/>
      <c r="BG684" s="355"/>
      <c r="BH684" s="355"/>
      <c r="BI684" s="355"/>
      <c r="BJ684" s="355"/>
      <c r="BK684" s="355"/>
      <c r="BL684" s="355"/>
      <c r="BM684" s="355"/>
      <c r="BN684" s="355"/>
      <c r="BO684" s="355"/>
      <c r="BP684" s="355"/>
      <c r="BQ684" s="355"/>
      <c r="BR684" s="355"/>
      <c r="BS684" s="355"/>
      <c r="BT684" s="355"/>
      <c r="BU684" s="355"/>
      <c r="BV684" s="355"/>
      <c r="BW684" s="355"/>
      <c r="BX684" s="355"/>
      <c r="BY684" s="355"/>
      <c r="BZ684" s="355"/>
      <c r="CA684" s="355"/>
      <c r="CB684" s="355"/>
      <c r="CC684" s="355"/>
      <c r="CD684" s="355"/>
      <c r="CE684" s="355"/>
      <c r="CF684" s="355"/>
      <c r="CG684" s="355"/>
      <c r="CH684" s="355"/>
      <c r="CI684" s="355"/>
      <c r="CJ684" s="355"/>
      <c r="CK684" s="355"/>
      <c r="CL684" s="355"/>
      <c r="CM684" s="355"/>
      <c r="CN684" s="355"/>
      <c r="CO684" s="355"/>
      <c r="CP684" s="355"/>
      <c r="CQ684" s="355"/>
      <c r="CR684" s="355"/>
      <c r="CS684" s="355"/>
      <c r="CT684" s="355"/>
      <c r="CU684" s="355"/>
      <c r="CV684" s="355"/>
      <c r="CW684" s="355"/>
      <c r="CX684" s="355"/>
      <c r="CY684" s="355"/>
      <c r="CZ684" s="355"/>
    </row>
    <row r="685" s="359" customFormat="true" ht="25.15" customHeight="true" x14ac:dyDescent="0.2">
      <c r="C685" s="615"/>
      <c r="D685" s="615"/>
      <c r="E685" s="615"/>
      <c r="F685" s="615"/>
      <c r="G685" s="615"/>
      <c r="H685" s="615"/>
      <c r="I685" s="615"/>
      <c r="J685" s="615"/>
      <c r="K685" s="615"/>
      <c r="L685" s="615"/>
      <c r="M685" s="615"/>
      <c r="N685" s="615"/>
      <c r="O685" s="615"/>
      <c r="P685" s="615"/>
      <c r="Q685" s="615"/>
      <c r="X685" s="352"/>
      <c r="Y685" s="352"/>
      <c r="Z685" s="352"/>
      <c r="AA685" s="352"/>
      <c r="AB685" s="352"/>
      <c r="AC685" s="352"/>
      <c r="AD685" s="352"/>
      <c r="AE685" s="352"/>
      <c r="AF685" s="352"/>
      <c r="AG685" s="352"/>
      <c r="AH685" s="352"/>
      <c r="AI685" s="352"/>
      <c r="AJ685" s="352"/>
      <c r="AK685" s="352"/>
      <c r="AL685" s="352"/>
      <c r="AM685" s="352"/>
      <c r="AN685" s="352"/>
      <c r="AO685" s="352"/>
      <c r="AP685" s="352"/>
      <c r="AQ685" s="352"/>
      <c r="AR685" s="352"/>
      <c r="AS685" s="352"/>
      <c r="AT685" s="352"/>
      <c r="AU685" s="352"/>
      <c r="AV685" s="352"/>
      <c r="AW685" s="352"/>
      <c r="AX685" s="352"/>
      <c r="AY685" s="352"/>
      <c r="AZ685" s="352"/>
      <c r="BA685" s="355"/>
      <c r="BB685" s="431"/>
      <c r="BC685" s="355"/>
      <c r="BD685" s="355"/>
      <c r="BE685" s="355"/>
      <c r="BF685" s="355"/>
      <c r="BG685" s="355"/>
      <c r="BH685" s="355"/>
      <c r="BI685" s="355"/>
      <c r="BJ685" s="355"/>
      <c r="BK685" s="355"/>
      <c r="BL685" s="355"/>
      <c r="BM685" s="355"/>
      <c r="BN685" s="355"/>
      <c r="BO685" s="355"/>
      <c r="BP685" s="355"/>
      <c r="BQ685" s="355"/>
      <c r="BR685" s="355"/>
      <c r="BS685" s="355"/>
      <c r="BT685" s="355"/>
      <c r="BU685" s="355"/>
      <c r="BV685" s="355"/>
      <c r="BW685" s="355"/>
      <c r="BX685" s="355"/>
      <c r="BY685" s="355"/>
      <c r="BZ685" s="355"/>
      <c r="CA685" s="355"/>
      <c r="CB685" s="355"/>
      <c r="CC685" s="355"/>
      <c r="CD685" s="355"/>
      <c r="CE685" s="355"/>
      <c r="CF685" s="355"/>
      <c r="CG685" s="355"/>
      <c r="CH685" s="355"/>
      <c r="CI685" s="355"/>
      <c r="CJ685" s="355"/>
      <c r="CK685" s="355"/>
      <c r="CL685" s="355"/>
      <c r="CM685" s="355"/>
      <c r="CN685" s="355"/>
      <c r="CO685" s="355"/>
      <c r="CP685" s="355"/>
      <c r="CQ685" s="355"/>
      <c r="CR685" s="355"/>
      <c r="CS685" s="355"/>
      <c r="CT685" s="355"/>
      <c r="CU685" s="355"/>
      <c r="CV685" s="355"/>
      <c r="CW685" s="355"/>
      <c r="CX685" s="355"/>
      <c r="CY685" s="355"/>
      <c r="CZ685" s="355"/>
    </row>
    <row r="686" s="359" customFormat="true" ht="25.15" customHeight="true" x14ac:dyDescent="0.2">
      <c r="C686" s="615"/>
      <c r="D686" s="615"/>
      <c r="E686" s="615"/>
      <c r="F686" s="615"/>
      <c r="G686" s="615"/>
      <c r="H686" s="615"/>
      <c r="I686" s="615"/>
      <c r="J686" s="615"/>
      <c r="K686" s="615"/>
      <c r="L686" s="615"/>
      <c r="M686" s="615"/>
      <c r="N686" s="615"/>
      <c r="O686" s="615"/>
      <c r="P686" s="615"/>
      <c r="Q686" s="615"/>
      <c r="X686" s="352"/>
      <c r="Y686" s="352"/>
      <c r="Z686" s="352"/>
      <c r="AA686" s="352"/>
      <c r="AB686" s="352"/>
      <c r="AC686" s="352"/>
      <c r="AD686" s="352"/>
      <c r="AE686" s="352"/>
      <c r="AF686" s="352"/>
      <c r="AG686" s="352"/>
      <c r="AH686" s="352"/>
      <c r="AI686" s="352"/>
      <c r="AJ686" s="352"/>
      <c r="AK686" s="352"/>
      <c r="AL686" s="352"/>
      <c r="AM686" s="352"/>
      <c r="AN686" s="352"/>
      <c r="AO686" s="352"/>
      <c r="AP686" s="352"/>
      <c r="AQ686" s="352"/>
      <c r="AR686" s="352"/>
      <c r="AS686" s="352"/>
      <c r="AT686" s="352"/>
      <c r="AU686" s="352"/>
      <c r="AV686" s="352"/>
      <c r="AW686" s="352"/>
      <c r="AX686" s="352"/>
      <c r="AY686" s="352"/>
      <c r="AZ686" s="352"/>
      <c r="BA686" s="355"/>
      <c r="BB686" s="431"/>
      <c r="BC686" s="355"/>
      <c r="BD686" s="355"/>
      <c r="BE686" s="355"/>
      <c r="BF686" s="355"/>
      <c r="BG686" s="355"/>
      <c r="BH686" s="355"/>
      <c r="BI686" s="355"/>
      <c r="BJ686" s="355"/>
      <c r="BK686" s="355"/>
      <c r="BL686" s="355"/>
      <c r="BM686" s="355"/>
      <c r="BN686" s="355"/>
      <c r="BO686" s="355"/>
      <c r="BP686" s="355"/>
      <c r="BQ686" s="355"/>
      <c r="BR686" s="355"/>
      <c r="BS686" s="355"/>
      <c r="BT686" s="355"/>
      <c r="BU686" s="355"/>
      <c r="BV686" s="355"/>
      <c r="BW686" s="355"/>
      <c r="BX686" s="355"/>
      <c r="BY686" s="355"/>
      <c r="BZ686" s="355"/>
      <c r="CA686" s="355"/>
      <c r="CB686" s="355"/>
      <c r="CC686" s="355"/>
      <c r="CD686" s="355"/>
      <c r="CE686" s="355"/>
      <c r="CF686" s="355"/>
      <c r="CG686" s="355"/>
      <c r="CH686" s="355"/>
      <c r="CI686" s="355"/>
      <c r="CJ686" s="355"/>
      <c r="CK686" s="355"/>
      <c r="CL686" s="355"/>
      <c r="CM686" s="355"/>
      <c r="CN686" s="355"/>
      <c r="CO686" s="355"/>
      <c r="CP686" s="355"/>
      <c r="CQ686" s="355"/>
      <c r="CR686" s="355"/>
      <c r="CS686" s="355"/>
      <c r="CT686" s="355"/>
      <c r="CU686" s="355"/>
      <c r="CV686" s="355"/>
      <c r="CW686" s="355"/>
      <c r="CX686" s="355"/>
      <c r="CY686" s="355"/>
      <c r="CZ686" s="355"/>
    </row>
    <row r="687" s="359" customFormat="true" ht="25.15" customHeight="true" x14ac:dyDescent="0.2">
      <c r="C687" s="615"/>
      <c r="D687" s="615"/>
      <c r="E687" s="615"/>
      <c r="F687" s="615"/>
      <c r="G687" s="615"/>
      <c r="H687" s="615"/>
      <c r="I687" s="615"/>
      <c r="J687" s="615"/>
      <c r="K687" s="615"/>
      <c r="L687" s="615"/>
      <c r="M687" s="615"/>
      <c r="N687" s="615"/>
      <c r="O687" s="615"/>
      <c r="P687" s="615"/>
      <c r="Q687" s="615"/>
      <c r="X687" s="352"/>
      <c r="Y687" s="352"/>
      <c r="Z687" s="352"/>
      <c r="AA687" s="352"/>
      <c r="AB687" s="352"/>
      <c r="AC687" s="352"/>
      <c r="AD687" s="352"/>
      <c r="AE687" s="352"/>
      <c r="AF687" s="352"/>
      <c r="AG687" s="352"/>
      <c r="AH687" s="352"/>
      <c r="AI687" s="352"/>
      <c r="AJ687" s="352"/>
      <c r="AK687" s="352"/>
      <c r="AL687" s="352"/>
      <c r="AM687" s="352"/>
      <c r="AN687" s="352"/>
      <c r="AO687" s="352"/>
      <c r="AP687" s="352"/>
      <c r="AQ687" s="352"/>
      <c r="AR687" s="352"/>
      <c r="AS687" s="352"/>
      <c r="AT687" s="352"/>
      <c r="AU687" s="352"/>
      <c r="AV687" s="352"/>
      <c r="AW687" s="352"/>
      <c r="AX687" s="352"/>
      <c r="AY687" s="352"/>
      <c r="AZ687" s="352"/>
      <c r="BA687" s="355"/>
      <c r="BB687" s="431"/>
      <c r="BC687" s="355"/>
      <c r="BD687" s="355"/>
      <c r="BE687" s="355"/>
      <c r="BF687" s="355"/>
      <c r="BG687" s="355"/>
      <c r="BH687" s="355"/>
      <c r="BI687" s="355"/>
      <c r="BJ687" s="355"/>
      <c r="BK687" s="355"/>
      <c r="BL687" s="355"/>
      <c r="BM687" s="355"/>
      <c r="BN687" s="355"/>
      <c r="BO687" s="355"/>
      <c r="BP687" s="355"/>
      <c r="BQ687" s="355"/>
      <c r="BR687" s="355"/>
      <c r="BS687" s="355"/>
      <c r="BT687" s="355"/>
      <c r="BU687" s="355"/>
      <c r="BV687" s="355"/>
      <c r="BW687" s="355"/>
      <c r="BX687" s="355"/>
      <c r="BY687" s="355"/>
      <c r="BZ687" s="355"/>
      <c r="CA687" s="355"/>
      <c r="CB687" s="355"/>
      <c r="CC687" s="355"/>
      <c r="CD687" s="355"/>
      <c r="CE687" s="355"/>
      <c r="CF687" s="355"/>
      <c r="CG687" s="355"/>
      <c r="CH687" s="355"/>
      <c r="CI687" s="355"/>
      <c r="CJ687" s="355"/>
      <c r="CK687" s="355"/>
      <c r="CL687" s="355"/>
      <c r="CM687" s="355"/>
      <c r="CN687" s="355"/>
      <c r="CO687" s="355"/>
      <c r="CP687" s="355"/>
      <c r="CQ687" s="355"/>
      <c r="CR687" s="355"/>
      <c r="CS687" s="355"/>
      <c r="CT687" s="355"/>
      <c r="CU687" s="355"/>
      <c r="CV687" s="355"/>
      <c r="CW687" s="355"/>
      <c r="CX687" s="355"/>
      <c r="CY687" s="355"/>
      <c r="CZ687" s="355"/>
    </row>
    <row r="688" s="359" customFormat="true" ht="25.15" customHeight="true" x14ac:dyDescent="0.2">
      <c r="C688" s="615"/>
      <c r="D688" s="615"/>
      <c r="E688" s="615"/>
      <c r="F688" s="615"/>
      <c r="G688" s="615"/>
      <c r="H688" s="615"/>
      <c r="I688" s="615"/>
      <c r="J688" s="615"/>
      <c r="K688" s="615"/>
      <c r="L688" s="615"/>
      <c r="M688" s="615"/>
      <c r="N688" s="615"/>
      <c r="O688" s="615"/>
      <c r="P688" s="615"/>
      <c r="Q688" s="615"/>
      <c r="X688" s="352"/>
      <c r="Y688" s="352"/>
      <c r="Z688" s="352"/>
      <c r="AA688" s="352"/>
      <c r="AB688" s="352"/>
      <c r="AC688" s="352"/>
      <c r="AD688" s="352"/>
      <c r="AE688" s="352"/>
      <c r="AF688" s="352"/>
      <c r="AG688" s="352"/>
      <c r="AH688" s="352"/>
      <c r="AI688" s="352"/>
      <c r="AJ688" s="352"/>
      <c r="AK688" s="352"/>
      <c r="AL688" s="352"/>
      <c r="AM688" s="352"/>
      <c r="AN688" s="352"/>
      <c r="AO688" s="352"/>
      <c r="AP688" s="352"/>
      <c r="AQ688" s="352"/>
      <c r="AR688" s="352"/>
      <c r="AS688" s="352"/>
      <c r="AT688" s="352"/>
      <c r="AU688" s="352"/>
      <c r="AV688" s="352"/>
      <c r="AW688" s="352"/>
      <c r="AX688" s="352"/>
      <c r="AY688" s="352"/>
      <c r="AZ688" s="352"/>
      <c r="BA688" s="355"/>
      <c r="BB688" s="431"/>
      <c r="BC688" s="355"/>
      <c r="BD688" s="355"/>
      <c r="BE688" s="355"/>
      <c r="BF688" s="355"/>
      <c r="BG688" s="355"/>
      <c r="BH688" s="355"/>
      <c r="BI688" s="355"/>
      <c r="BJ688" s="355"/>
      <c r="BK688" s="355"/>
      <c r="BL688" s="355"/>
      <c r="BM688" s="355"/>
      <c r="BN688" s="355"/>
      <c r="BO688" s="355"/>
      <c r="BP688" s="355"/>
      <c r="BQ688" s="355"/>
      <c r="BR688" s="355"/>
      <c r="BS688" s="355"/>
      <c r="BT688" s="355"/>
      <c r="BU688" s="355"/>
      <c r="BV688" s="355"/>
      <c r="BW688" s="355"/>
      <c r="BX688" s="355"/>
      <c r="BY688" s="355"/>
      <c r="BZ688" s="355"/>
      <c r="CA688" s="355"/>
      <c r="CB688" s="355"/>
      <c r="CC688" s="355"/>
      <c r="CD688" s="355"/>
      <c r="CE688" s="355"/>
      <c r="CF688" s="355"/>
      <c r="CG688" s="355"/>
      <c r="CH688" s="355"/>
      <c r="CI688" s="355"/>
      <c r="CJ688" s="355"/>
      <c r="CK688" s="355"/>
      <c r="CL688" s="355"/>
      <c r="CM688" s="355"/>
      <c r="CN688" s="355"/>
      <c r="CO688" s="355"/>
      <c r="CP688" s="355"/>
      <c r="CQ688" s="355"/>
      <c r="CR688" s="355"/>
      <c r="CS688" s="355"/>
      <c r="CT688" s="355"/>
      <c r="CU688" s="355"/>
      <c r="CV688" s="355"/>
      <c r="CW688" s="355"/>
      <c r="CX688" s="355"/>
      <c r="CY688" s="355"/>
      <c r="CZ688" s="355"/>
    </row>
    <row r="689" s="359" customFormat="true" ht="25.15" customHeight="true" x14ac:dyDescent="0.2">
      <c r="C689" s="615"/>
      <c r="D689" s="615"/>
      <c r="E689" s="615"/>
      <c r="F689" s="615"/>
      <c r="G689" s="615"/>
      <c r="H689" s="615"/>
      <c r="I689" s="615"/>
      <c r="J689" s="615"/>
      <c r="K689" s="615"/>
      <c r="L689" s="615"/>
      <c r="M689" s="615"/>
      <c r="N689" s="615"/>
      <c r="O689" s="615"/>
      <c r="P689" s="615"/>
      <c r="Q689" s="615"/>
      <c r="X689" s="352"/>
      <c r="Y689" s="352"/>
      <c r="Z689" s="352"/>
      <c r="AA689" s="352"/>
      <c r="AB689" s="352"/>
      <c r="AC689" s="352"/>
      <c r="AD689" s="352"/>
      <c r="AE689" s="352"/>
      <c r="AF689" s="352"/>
      <c r="AG689" s="352"/>
      <c r="AH689" s="352"/>
      <c r="AI689" s="352"/>
      <c r="AJ689" s="352"/>
      <c r="AK689" s="352"/>
      <c r="AL689" s="352"/>
      <c r="AM689" s="352"/>
      <c r="AN689" s="352"/>
      <c r="AO689" s="352"/>
      <c r="AP689" s="352"/>
      <c r="AQ689" s="352"/>
      <c r="AR689" s="352"/>
      <c r="AS689" s="352"/>
      <c r="AT689" s="352"/>
      <c r="AU689" s="352"/>
      <c r="AV689" s="352"/>
      <c r="AW689" s="352"/>
      <c r="AX689" s="352"/>
      <c r="AY689" s="352"/>
      <c r="AZ689" s="352"/>
      <c r="BA689" s="355"/>
      <c r="BB689" s="431"/>
      <c r="BC689" s="355"/>
      <c r="BD689" s="355"/>
      <c r="BE689" s="355"/>
      <c r="BF689" s="355"/>
      <c r="BG689" s="355"/>
      <c r="BH689" s="355"/>
      <c r="BI689" s="355"/>
      <c r="BJ689" s="355"/>
      <c r="BK689" s="355"/>
      <c r="BL689" s="355"/>
      <c r="BM689" s="355"/>
      <c r="BN689" s="355"/>
      <c r="BO689" s="355"/>
      <c r="BP689" s="355"/>
      <c r="BQ689" s="355"/>
      <c r="BR689" s="355"/>
      <c r="BS689" s="355"/>
      <c r="BT689" s="355"/>
      <c r="BU689" s="355"/>
      <c r="BV689" s="355"/>
      <c r="BW689" s="355"/>
      <c r="BX689" s="355"/>
      <c r="BY689" s="355"/>
      <c r="BZ689" s="355"/>
      <c r="CA689" s="355"/>
      <c r="CB689" s="355"/>
      <c r="CC689" s="355"/>
      <c r="CD689" s="355"/>
      <c r="CE689" s="355"/>
      <c r="CF689" s="355"/>
      <c r="CG689" s="355"/>
      <c r="CH689" s="355"/>
      <c r="CI689" s="355"/>
      <c r="CJ689" s="355"/>
      <c r="CK689" s="355"/>
      <c r="CL689" s="355"/>
      <c r="CM689" s="355"/>
      <c r="CN689" s="355"/>
      <c r="CO689" s="355"/>
      <c r="CP689" s="355"/>
      <c r="CQ689" s="355"/>
      <c r="CR689" s="355"/>
      <c r="CS689" s="355"/>
      <c r="CT689" s="355"/>
      <c r="CU689" s="355"/>
      <c r="CV689" s="355"/>
      <c r="CW689" s="355"/>
      <c r="CX689" s="355"/>
      <c r="CY689" s="355"/>
      <c r="CZ689" s="355"/>
    </row>
    <row r="690" s="359" customFormat="true" ht="25.15" customHeight="true" x14ac:dyDescent="0.2">
      <c r="C690" s="615"/>
      <c r="D690" s="615"/>
      <c r="E690" s="615"/>
      <c r="F690" s="615"/>
      <c r="G690" s="615"/>
      <c r="H690" s="615"/>
      <c r="I690" s="615"/>
      <c r="J690" s="615"/>
      <c r="K690" s="615"/>
      <c r="L690" s="615"/>
      <c r="M690" s="615"/>
      <c r="N690" s="615"/>
      <c r="O690" s="615"/>
      <c r="P690" s="615"/>
      <c r="Q690" s="615"/>
      <c r="X690" s="352"/>
      <c r="Y690" s="352"/>
      <c r="Z690" s="352"/>
      <c r="AA690" s="352"/>
      <c r="AB690" s="352"/>
      <c r="AC690" s="352"/>
      <c r="AD690" s="352"/>
      <c r="AE690" s="352"/>
      <c r="AF690" s="352"/>
      <c r="AG690" s="352"/>
      <c r="AH690" s="352"/>
      <c r="AI690" s="352"/>
      <c r="AJ690" s="352"/>
      <c r="AK690" s="352"/>
      <c r="AL690" s="352"/>
      <c r="AM690" s="352"/>
      <c r="AN690" s="352"/>
      <c r="AO690" s="352"/>
      <c r="AP690" s="352"/>
      <c r="AQ690" s="352"/>
      <c r="AR690" s="352"/>
      <c r="AS690" s="352"/>
      <c r="AT690" s="352"/>
      <c r="AU690" s="352"/>
      <c r="AV690" s="352"/>
      <c r="AW690" s="352"/>
      <c r="AX690" s="352"/>
      <c r="AY690" s="352"/>
      <c r="AZ690" s="352"/>
      <c r="BA690" s="355"/>
      <c r="BB690" s="431"/>
      <c r="BC690" s="355"/>
      <c r="BD690" s="355"/>
      <c r="BE690" s="355"/>
      <c r="BF690" s="355"/>
      <c r="BG690" s="355"/>
      <c r="BH690" s="355"/>
      <c r="BI690" s="355"/>
      <c r="BJ690" s="355"/>
      <c r="BK690" s="355"/>
      <c r="BL690" s="355"/>
      <c r="BM690" s="355"/>
      <c r="BN690" s="355"/>
      <c r="BO690" s="355"/>
      <c r="BP690" s="355"/>
      <c r="BQ690" s="355"/>
      <c r="BR690" s="355"/>
      <c r="BS690" s="355"/>
      <c r="BT690" s="355"/>
      <c r="BU690" s="355"/>
      <c r="BV690" s="355"/>
      <c r="BW690" s="355"/>
      <c r="BX690" s="355"/>
      <c r="BY690" s="355"/>
      <c r="BZ690" s="355"/>
      <c r="CA690" s="355"/>
      <c r="CB690" s="355"/>
      <c r="CC690" s="355"/>
      <c r="CD690" s="355"/>
      <c r="CE690" s="355"/>
      <c r="CF690" s="355"/>
      <c r="CG690" s="355"/>
      <c r="CH690" s="355"/>
      <c r="CI690" s="355"/>
      <c r="CJ690" s="355"/>
      <c r="CK690" s="355"/>
      <c r="CL690" s="355"/>
      <c r="CM690" s="355"/>
      <c r="CN690" s="355"/>
      <c r="CO690" s="355"/>
      <c r="CP690" s="355"/>
      <c r="CQ690" s="355"/>
      <c r="CR690" s="355"/>
      <c r="CS690" s="355"/>
      <c r="CT690" s="355"/>
      <c r="CU690" s="355"/>
      <c r="CV690" s="355"/>
      <c r="CW690" s="355"/>
      <c r="CX690" s="355"/>
      <c r="CY690" s="355"/>
      <c r="CZ690" s="355"/>
    </row>
    <row r="691" s="359" customFormat="true" ht="25.15" customHeight="true" x14ac:dyDescent="0.2">
      <c r="C691" s="615"/>
      <c r="D691" s="615"/>
      <c r="E691" s="615"/>
      <c r="F691" s="615"/>
      <c r="G691" s="615"/>
      <c r="H691" s="615"/>
      <c r="I691" s="615"/>
      <c r="J691" s="615"/>
      <c r="K691" s="615"/>
      <c r="L691" s="615"/>
      <c r="M691" s="615"/>
      <c r="N691" s="615"/>
      <c r="O691" s="615"/>
      <c r="P691" s="615"/>
      <c r="Q691" s="615"/>
      <c r="X691" s="352"/>
      <c r="Y691" s="352"/>
      <c r="Z691" s="352"/>
      <c r="AA691" s="352"/>
      <c r="AB691" s="352"/>
      <c r="AC691" s="352"/>
      <c r="AD691" s="352"/>
      <c r="AE691" s="352"/>
      <c r="AF691" s="352"/>
      <c r="AG691" s="352"/>
      <c r="AH691" s="352"/>
      <c r="AI691" s="352"/>
      <c r="AJ691" s="352"/>
      <c r="AK691" s="352"/>
      <c r="AL691" s="352"/>
      <c r="AM691" s="352"/>
      <c r="AN691" s="352"/>
      <c r="AO691" s="352"/>
      <c r="AP691" s="352"/>
      <c r="AQ691" s="352"/>
      <c r="AR691" s="352"/>
      <c r="AS691" s="352"/>
      <c r="AT691" s="352"/>
      <c r="AU691" s="352"/>
      <c r="AV691" s="352"/>
      <c r="AW691" s="352"/>
      <c r="AX691" s="352"/>
      <c r="AY691" s="352"/>
      <c r="AZ691" s="352"/>
      <c r="BA691" s="355"/>
      <c r="BB691" s="431"/>
      <c r="BC691" s="355"/>
      <c r="BD691" s="355"/>
      <c r="BE691" s="355"/>
      <c r="BF691" s="355"/>
      <c r="BG691" s="355"/>
      <c r="BH691" s="355"/>
      <c r="BI691" s="355"/>
      <c r="BJ691" s="355"/>
      <c r="BK691" s="355"/>
      <c r="BL691" s="355"/>
      <c r="BM691" s="355"/>
      <c r="BN691" s="355"/>
      <c r="BO691" s="355"/>
      <c r="BP691" s="355"/>
      <c r="BQ691" s="355"/>
      <c r="BR691" s="355"/>
      <c r="BS691" s="355"/>
      <c r="BT691" s="355"/>
      <c r="BU691" s="355"/>
      <c r="BV691" s="355"/>
      <c r="BW691" s="355"/>
      <c r="BX691" s="355"/>
      <c r="BY691" s="355"/>
      <c r="BZ691" s="355"/>
      <c r="CA691" s="355"/>
      <c r="CB691" s="355"/>
      <c r="CC691" s="355"/>
      <c r="CD691" s="355"/>
      <c r="CE691" s="355"/>
      <c r="CF691" s="355"/>
      <c r="CG691" s="355"/>
      <c r="CH691" s="355"/>
      <c r="CI691" s="355"/>
      <c r="CJ691" s="355"/>
      <c r="CK691" s="355"/>
      <c r="CL691" s="355"/>
      <c r="CM691" s="355"/>
      <c r="CN691" s="355"/>
      <c r="CO691" s="355"/>
      <c r="CP691" s="355"/>
      <c r="CQ691" s="355"/>
      <c r="CR691" s="355"/>
      <c r="CS691" s="355"/>
      <c r="CT691" s="355"/>
      <c r="CU691" s="355"/>
      <c r="CV691" s="355"/>
      <c r="CW691" s="355"/>
      <c r="CX691" s="355"/>
      <c r="CY691" s="355"/>
      <c r="CZ691" s="355"/>
    </row>
    <row r="692" s="359" customFormat="true" ht="25.15" customHeight="true" x14ac:dyDescent="0.2">
      <c r="C692" s="615"/>
      <c r="D692" s="615"/>
      <c r="E692" s="615"/>
      <c r="F692" s="615"/>
      <c r="G692" s="615"/>
      <c r="H692" s="615"/>
      <c r="I692" s="615"/>
      <c r="J692" s="615"/>
      <c r="K692" s="615"/>
      <c r="L692" s="615"/>
      <c r="M692" s="615"/>
      <c r="N692" s="615"/>
      <c r="O692" s="615"/>
      <c r="P692" s="615"/>
      <c r="Q692" s="615"/>
      <c r="X692" s="352"/>
      <c r="Y692" s="352"/>
      <c r="Z692" s="352"/>
      <c r="AA692" s="352"/>
      <c r="AB692" s="352"/>
      <c r="AC692" s="352"/>
      <c r="AD692" s="352"/>
      <c r="AE692" s="352"/>
      <c r="AF692" s="352"/>
      <c r="AG692" s="352"/>
      <c r="AH692" s="352"/>
      <c r="AI692" s="352"/>
      <c r="AJ692" s="352"/>
      <c r="AK692" s="352"/>
      <c r="AL692" s="352"/>
      <c r="AM692" s="352"/>
      <c r="AN692" s="352"/>
      <c r="AO692" s="352"/>
      <c r="AP692" s="352"/>
      <c r="AQ692" s="352"/>
      <c r="AR692" s="352"/>
      <c r="AS692" s="352"/>
      <c r="AT692" s="352"/>
      <c r="AU692" s="352"/>
      <c r="AV692" s="352"/>
      <c r="AW692" s="352"/>
      <c r="AX692" s="352"/>
      <c r="AY692" s="352"/>
      <c r="AZ692" s="352"/>
      <c r="BA692" s="355"/>
      <c r="BB692" s="431"/>
      <c r="BC692" s="355"/>
      <c r="BD692" s="355"/>
      <c r="BE692" s="355"/>
      <c r="BF692" s="355"/>
      <c r="BG692" s="355"/>
      <c r="BH692" s="355"/>
      <c r="BI692" s="355"/>
      <c r="BJ692" s="355"/>
      <c r="BK692" s="355"/>
      <c r="BL692" s="355"/>
      <c r="BM692" s="355"/>
      <c r="BN692" s="355"/>
      <c r="BO692" s="355"/>
      <c r="BP692" s="355"/>
      <c r="BQ692" s="355"/>
      <c r="BR692" s="355"/>
      <c r="BS692" s="355"/>
      <c r="BT692" s="355"/>
      <c r="BU692" s="355"/>
      <c r="BV692" s="355"/>
      <c r="BW692" s="355"/>
      <c r="BX692" s="355"/>
      <c r="BY692" s="355"/>
      <c r="BZ692" s="355"/>
      <c r="CA692" s="355"/>
      <c r="CB692" s="355"/>
      <c r="CC692" s="355"/>
      <c r="CD692" s="355"/>
      <c r="CE692" s="355"/>
      <c r="CF692" s="355"/>
      <c r="CG692" s="355"/>
      <c r="CH692" s="355"/>
      <c r="CI692" s="355"/>
      <c r="CJ692" s="355"/>
      <c r="CK692" s="355"/>
      <c r="CL692" s="355"/>
      <c r="CM692" s="355"/>
      <c r="CN692" s="355"/>
      <c r="CO692" s="355"/>
      <c r="CP692" s="355"/>
      <c r="CQ692" s="355"/>
      <c r="CR692" s="355"/>
      <c r="CS692" s="355"/>
      <c r="CT692" s="355"/>
      <c r="CU692" s="355"/>
      <c r="CV692" s="355"/>
      <c r="CW692" s="355"/>
      <c r="CX692" s="355"/>
      <c r="CY692" s="355"/>
      <c r="CZ692" s="355"/>
    </row>
    <row r="693" s="359" customFormat="true" ht="25.15" customHeight="true" x14ac:dyDescent="0.2">
      <c r="C693" s="615"/>
      <c r="D693" s="615"/>
      <c r="E693" s="615"/>
      <c r="F693" s="615"/>
      <c r="G693" s="615"/>
      <c r="H693" s="615"/>
      <c r="I693" s="615"/>
      <c r="J693" s="615"/>
      <c r="K693" s="615"/>
      <c r="L693" s="615"/>
      <c r="M693" s="615"/>
      <c r="N693" s="615"/>
      <c r="O693" s="615"/>
      <c r="P693" s="615"/>
      <c r="Q693" s="615"/>
      <c r="X693" s="352"/>
      <c r="Y693" s="352"/>
      <c r="Z693" s="352"/>
      <c r="AA693" s="352"/>
      <c r="AB693" s="352"/>
      <c r="AC693" s="352"/>
      <c r="AD693" s="352"/>
      <c r="AE693" s="352"/>
      <c r="AF693" s="352"/>
      <c r="AG693" s="352"/>
      <c r="AH693" s="352"/>
      <c r="AI693" s="352"/>
      <c r="AJ693" s="352"/>
      <c r="AK693" s="352"/>
      <c r="AL693" s="352"/>
      <c r="AM693" s="352"/>
      <c r="AN693" s="352"/>
      <c r="AO693" s="352"/>
      <c r="AP693" s="352"/>
      <c r="AQ693" s="352"/>
      <c r="AR693" s="352"/>
      <c r="AS693" s="352"/>
      <c r="AT693" s="352"/>
      <c r="AU693" s="352"/>
      <c r="AV693" s="352"/>
      <c r="AW693" s="352"/>
      <c r="AX693" s="352"/>
      <c r="AY693" s="352"/>
      <c r="AZ693" s="352"/>
      <c r="BA693" s="355"/>
      <c r="BB693" s="431"/>
      <c r="BC693" s="355"/>
      <c r="BD693" s="355"/>
      <c r="BE693" s="355"/>
      <c r="BF693" s="355"/>
      <c r="BG693" s="355"/>
      <c r="BH693" s="355"/>
      <c r="BI693" s="355"/>
      <c r="BJ693" s="355"/>
      <c r="BK693" s="355"/>
      <c r="BL693" s="355"/>
      <c r="BM693" s="355"/>
      <c r="BN693" s="355"/>
      <c r="BO693" s="355"/>
      <c r="BP693" s="355"/>
      <c r="BQ693" s="355"/>
      <c r="BR693" s="355"/>
      <c r="BS693" s="355"/>
      <c r="BT693" s="355"/>
      <c r="BU693" s="355"/>
      <c r="BV693" s="355"/>
      <c r="BW693" s="355"/>
      <c r="BX693" s="355"/>
      <c r="BY693" s="355"/>
      <c r="BZ693" s="355"/>
      <c r="CA693" s="355"/>
      <c r="CB693" s="355"/>
      <c r="CC693" s="355"/>
      <c r="CD693" s="355"/>
      <c r="CE693" s="355"/>
      <c r="CF693" s="355"/>
      <c r="CG693" s="355"/>
      <c r="CH693" s="355"/>
      <c r="CI693" s="355"/>
      <c r="CJ693" s="355"/>
      <c r="CK693" s="355"/>
      <c r="CL693" s="355"/>
      <c r="CM693" s="355"/>
      <c r="CN693" s="355"/>
      <c r="CO693" s="355"/>
      <c r="CP693" s="355"/>
      <c r="CQ693" s="355"/>
      <c r="CR693" s="355"/>
      <c r="CS693" s="355"/>
      <c r="CT693" s="355"/>
      <c r="CU693" s="355"/>
      <c r="CV693" s="355"/>
      <c r="CW693" s="355"/>
      <c r="CX693" s="355"/>
      <c r="CY693" s="355"/>
      <c r="CZ693" s="355"/>
    </row>
    <row r="694" s="359" customFormat="true" ht="25.15" customHeight="true" x14ac:dyDescent="0.2">
      <c r="C694" s="615"/>
      <c r="D694" s="615"/>
      <c r="E694" s="615"/>
      <c r="F694" s="615"/>
      <c r="G694" s="615"/>
      <c r="H694" s="615"/>
      <c r="I694" s="615"/>
      <c r="J694" s="615"/>
      <c r="K694" s="615"/>
      <c r="L694" s="615"/>
      <c r="M694" s="615"/>
      <c r="N694" s="615"/>
      <c r="O694" s="615"/>
      <c r="P694" s="615"/>
      <c r="Q694" s="615"/>
      <c r="X694" s="352"/>
      <c r="Y694" s="352"/>
      <c r="Z694" s="352"/>
      <c r="AA694" s="352"/>
      <c r="AB694" s="352"/>
      <c r="AC694" s="352"/>
      <c r="AD694" s="352"/>
      <c r="AE694" s="352"/>
      <c r="AF694" s="352"/>
      <c r="AG694" s="352"/>
      <c r="AH694" s="352"/>
      <c r="AI694" s="352"/>
      <c r="AJ694" s="352"/>
      <c r="AK694" s="352"/>
      <c r="AL694" s="352"/>
      <c r="AM694" s="352"/>
      <c r="AN694" s="352"/>
      <c r="AO694" s="352"/>
      <c r="AP694" s="352"/>
      <c r="AQ694" s="352"/>
      <c r="AR694" s="352"/>
      <c r="AS694" s="352"/>
      <c r="AT694" s="352"/>
      <c r="AU694" s="352"/>
      <c r="AV694" s="352"/>
      <c r="AW694" s="352"/>
      <c r="AX694" s="352"/>
      <c r="AY694" s="352"/>
      <c r="AZ694" s="352"/>
      <c r="BA694" s="355"/>
      <c r="BB694" s="431"/>
      <c r="BC694" s="355"/>
      <c r="BD694" s="355"/>
      <c r="BE694" s="355"/>
      <c r="BF694" s="355"/>
      <c r="BG694" s="355"/>
      <c r="BH694" s="355"/>
      <c r="BI694" s="355"/>
      <c r="BJ694" s="355"/>
      <c r="BK694" s="355"/>
      <c r="BL694" s="355"/>
      <c r="BM694" s="355"/>
      <c r="BN694" s="355"/>
      <c r="BO694" s="355"/>
      <c r="BP694" s="355"/>
      <c r="BQ694" s="355"/>
      <c r="BR694" s="355"/>
      <c r="BS694" s="355"/>
      <c r="BT694" s="355"/>
      <c r="BU694" s="355"/>
      <c r="BV694" s="355"/>
      <c r="BW694" s="355"/>
      <c r="BX694" s="355"/>
      <c r="BY694" s="355"/>
      <c r="BZ694" s="355"/>
      <c r="CA694" s="355"/>
      <c r="CB694" s="355"/>
      <c r="CC694" s="355"/>
      <c r="CD694" s="355"/>
      <c r="CE694" s="355"/>
      <c r="CF694" s="355"/>
      <c r="CG694" s="355"/>
      <c r="CH694" s="355"/>
      <c r="CI694" s="355"/>
      <c r="CJ694" s="355"/>
      <c r="CK694" s="355"/>
      <c r="CL694" s="355"/>
      <c r="CM694" s="355"/>
      <c r="CN694" s="355"/>
      <c r="CO694" s="355"/>
      <c r="CP694" s="355"/>
      <c r="CQ694" s="355"/>
      <c r="CR694" s="355"/>
      <c r="CS694" s="355"/>
      <c r="CT694" s="355"/>
      <c r="CU694" s="355"/>
      <c r="CV694" s="355"/>
      <c r="CW694" s="355"/>
      <c r="CX694" s="355"/>
      <c r="CY694" s="355"/>
      <c r="CZ694" s="355"/>
    </row>
    <row r="695" s="359" customFormat="true" ht="25.15" customHeight="true" x14ac:dyDescent="0.2">
      <c r="C695" s="615"/>
      <c r="D695" s="615"/>
      <c r="E695" s="615"/>
      <c r="F695" s="615"/>
      <c r="G695" s="615"/>
      <c r="H695" s="615"/>
      <c r="I695" s="615"/>
      <c r="J695" s="615"/>
      <c r="K695" s="615"/>
      <c r="L695" s="615"/>
      <c r="M695" s="615"/>
      <c r="N695" s="615"/>
      <c r="O695" s="615"/>
      <c r="P695" s="615"/>
      <c r="Q695" s="615"/>
      <c r="X695" s="352"/>
      <c r="Y695" s="352"/>
      <c r="Z695" s="352"/>
      <c r="AA695" s="352"/>
      <c r="AB695" s="352"/>
      <c r="AC695" s="352"/>
      <c r="AD695" s="352"/>
      <c r="AE695" s="352"/>
      <c r="AF695" s="352"/>
      <c r="AG695" s="352"/>
      <c r="AH695" s="352"/>
      <c r="AI695" s="352"/>
      <c r="AJ695" s="352"/>
      <c r="AK695" s="352"/>
      <c r="AL695" s="352"/>
      <c r="AM695" s="352"/>
      <c r="AN695" s="352"/>
      <c r="AO695" s="352"/>
      <c r="AP695" s="352"/>
      <c r="AQ695" s="352"/>
      <c r="AR695" s="352"/>
      <c r="AS695" s="352"/>
      <c r="AT695" s="352"/>
      <c r="AU695" s="352"/>
      <c r="AV695" s="352"/>
      <c r="AW695" s="352"/>
      <c r="AX695" s="352"/>
      <c r="AY695" s="352"/>
      <c r="AZ695" s="352"/>
      <c r="BA695" s="355"/>
      <c r="BB695" s="431"/>
      <c r="BC695" s="355"/>
      <c r="BD695" s="355"/>
      <c r="BE695" s="355"/>
      <c r="BF695" s="355"/>
      <c r="BG695" s="355"/>
      <c r="BH695" s="355"/>
      <c r="BI695" s="355"/>
      <c r="BJ695" s="355"/>
      <c r="BK695" s="355"/>
      <c r="BL695" s="355"/>
      <c r="BM695" s="355"/>
      <c r="BN695" s="355"/>
      <c r="BO695" s="355"/>
      <c r="BP695" s="355"/>
      <c r="BQ695" s="355"/>
      <c r="BR695" s="355"/>
      <c r="BS695" s="355"/>
      <c r="BT695" s="355"/>
      <c r="BU695" s="355"/>
      <c r="BV695" s="355"/>
      <c r="BW695" s="355"/>
      <c r="BX695" s="355"/>
      <c r="BY695" s="355"/>
      <c r="BZ695" s="355"/>
      <c r="CA695" s="355"/>
      <c r="CB695" s="355"/>
      <c r="CC695" s="355"/>
      <c r="CD695" s="355"/>
      <c r="CE695" s="355"/>
      <c r="CF695" s="355"/>
      <c r="CG695" s="355"/>
      <c r="CH695" s="355"/>
      <c r="CI695" s="355"/>
      <c r="CJ695" s="355"/>
      <c r="CK695" s="355"/>
      <c r="CL695" s="355"/>
      <c r="CM695" s="355"/>
      <c r="CN695" s="355"/>
      <c r="CO695" s="355"/>
      <c r="CP695" s="355"/>
      <c r="CQ695" s="355"/>
      <c r="CR695" s="355"/>
      <c r="CS695" s="355"/>
      <c r="CT695" s="355"/>
      <c r="CU695" s="355"/>
      <c r="CV695" s="355"/>
      <c r="CW695" s="355"/>
      <c r="CX695" s="355"/>
      <c r="CY695" s="355"/>
      <c r="CZ695" s="355"/>
    </row>
    <row r="696" s="359" customFormat="true" ht="25.15" customHeight="true" x14ac:dyDescent="0.2">
      <c r="C696" s="615"/>
      <c r="D696" s="615"/>
      <c r="E696" s="615"/>
      <c r="F696" s="615"/>
      <c r="G696" s="615"/>
      <c r="H696" s="615"/>
      <c r="I696" s="615"/>
      <c r="J696" s="615"/>
      <c r="K696" s="615"/>
      <c r="L696" s="615"/>
      <c r="M696" s="615"/>
      <c r="N696" s="615"/>
      <c r="O696" s="615"/>
      <c r="P696" s="615"/>
      <c r="Q696" s="615"/>
      <c r="X696" s="352"/>
      <c r="Y696" s="352"/>
      <c r="Z696" s="352"/>
      <c r="AA696" s="352"/>
      <c r="AB696" s="352"/>
      <c r="AC696" s="352"/>
      <c r="AD696" s="352"/>
      <c r="AE696" s="352"/>
      <c r="AF696" s="352"/>
      <c r="AG696" s="352"/>
      <c r="AH696" s="352"/>
      <c r="AI696" s="352"/>
      <c r="AJ696" s="352"/>
      <c r="AK696" s="352"/>
      <c r="AL696" s="352"/>
      <c r="AM696" s="352"/>
      <c r="AN696" s="352"/>
      <c r="AO696" s="352"/>
      <c r="AP696" s="352"/>
      <c r="AQ696" s="352"/>
      <c r="AR696" s="352"/>
      <c r="AS696" s="352"/>
      <c r="AT696" s="352"/>
      <c r="AU696" s="352"/>
      <c r="AV696" s="352"/>
      <c r="AW696" s="352"/>
      <c r="AX696" s="352"/>
      <c r="AY696" s="352"/>
      <c r="AZ696" s="352"/>
      <c r="BA696" s="355"/>
      <c r="BB696" s="431"/>
      <c r="BC696" s="355"/>
      <c r="BD696" s="355"/>
      <c r="BE696" s="355"/>
      <c r="BF696" s="355"/>
      <c r="BG696" s="355"/>
      <c r="BH696" s="355"/>
      <c r="BI696" s="355"/>
      <c r="BJ696" s="355"/>
      <c r="BK696" s="355"/>
      <c r="BL696" s="355"/>
      <c r="BM696" s="355"/>
      <c r="BN696" s="355"/>
      <c r="BO696" s="355"/>
      <c r="BP696" s="355"/>
      <c r="BQ696" s="355"/>
      <c r="BR696" s="355"/>
      <c r="BS696" s="355"/>
      <c r="BT696" s="355"/>
      <c r="BU696" s="355"/>
      <c r="BV696" s="355"/>
      <c r="BW696" s="355"/>
      <c r="BX696" s="355"/>
      <c r="BY696" s="355"/>
      <c r="BZ696" s="355"/>
      <c r="CA696" s="355"/>
      <c r="CB696" s="355"/>
      <c r="CC696" s="355"/>
      <c r="CD696" s="355"/>
      <c r="CE696" s="355"/>
      <c r="CF696" s="355"/>
      <c r="CG696" s="355"/>
      <c r="CH696" s="355"/>
      <c r="CI696" s="355"/>
      <c r="CJ696" s="355"/>
      <c r="CK696" s="355"/>
      <c r="CL696" s="355"/>
      <c r="CM696" s="355"/>
      <c r="CN696" s="355"/>
      <c r="CO696" s="355"/>
      <c r="CP696" s="355"/>
      <c r="CQ696" s="355"/>
      <c r="CR696" s="355"/>
      <c r="CS696" s="355"/>
      <c r="CT696" s="355"/>
      <c r="CU696" s="355"/>
      <c r="CV696" s="355"/>
      <c r="CW696" s="355"/>
      <c r="CX696" s="355"/>
      <c r="CY696" s="355"/>
      <c r="CZ696" s="355"/>
    </row>
    <row r="697" s="359" customFormat="true" ht="25.15" customHeight="true" x14ac:dyDescent="0.2">
      <c r="C697" s="615"/>
      <c r="D697" s="615"/>
      <c r="E697" s="615"/>
      <c r="F697" s="615"/>
      <c r="G697" s="615"/>
      <c r="H697" s="615"/>
      <c r="I697" s="615"/>
      <c r="J697" s="615"/>
      <c r="K697" s="615"/>
      <c r="L697" s="615"/>
      <c r="M697" s="615"/>
      <c r="N697" s="615"/>
      <c r="O697" s="615"/>
      <c r="P697" s="615"/>
      <c r="Q697" s="615"/>
      <c r="X697" s="352"/>
      <c r="Y697" s="352"/>
      <c r="Z697" s="352"/>
      <c r="AA697" s="352"/>
      <c r="AB697" s="352"/>
      <c r="AC697" s="352"/>
      <c r="AD697" s="352"/>
      <c r="AE697" s="352"/>
      <c r="AF697" s="352"/>
      <c r="AG697" s="352"/>
      <c r="AH697" s="352"/>
      <c r="AI697" s="352"/>
      <c r="AJ697" s="352"/>
      <c r="AK697" s="352"/>
      <c r="AL697" s="352"/>
      <c r="AM697" s="352"/>
      <c r="AN697" s="352"/>
      <c r="AO697" s="352"/>
      <c r="AP697" s="352"/>
      <c r="AQ697" s="352"/>
      <c r="AR697" s="352"/>
      <c r="AS697" s="352"/>
      <c r="AT697" s="352"/>
      <c r="AU697" s="352"/>
      <c r="AV697" s="352"/>
      <c r="AW697" s="352"/>
      <c r="AX697" s="352"/>
      <c r="AY697" s="352"/>
      <c r="AZ697" s="352"/>
      <c r="BA697" s="355"/>
      <c r="BB697" s="431"/>
      <c r="BC697" s="355"/>
      <c r="BD697" s="355"/>
      <c r="BE697" s="355"/>
      <c r="BF697" s="355"/>
      <c r="BG697" s="355"/>
      <c r="BH697" s="355"/>
      <c r="BI697" s="355"/>
      <c r="BJ697" s="355"/>
      <c r="BK697" s="355"/>
      <c r="BL697" s="355"/>
      <c r="BM697" s="355"/>
      <c r="BN697" s="355"/>
      <c r="BO697" s="355"/>
      <c r="BP697" s="355"/>
      <c r="BQ697" s="355"/>
      <c r="BR697" s="355"/>
      <c r="BS697" s="355"/>
      <c r="BT697" s="355"/>
      <c r="BU697" s="355"/>
      <c r="BV697" s="355"/>
      <c r="BW697" s="355"/>
      <c r="BX697" s="355"/>
      <c r="BY697" s="355"/>
      <c r="BZ697" s="355"/>
      <c r="CA697" s="355"/>
      <c r="CB697" s="355"/>
      <c r="CC697" s="355"/>
      <c r="CD697" s="355"/>
      <c r="CE697" s="355"/>
      <c r="CF697" s="355"/>
      <c r="CG697" s="355"/>
      <c r="CH697" s="355"/>
      <c r="CI697" s="355"/>
      <c r="CJ697" s="355"/>
      <c r="CK697" s="355"/>
      <c r="CL697" s="355"/>
      <c r="CM697" s="355"/>
      <c r="CN697" s="355"/>
      <c r="CO697" s="355"/>
      <c r="CP697" s="355"/>
      <c r="CQ697" s="355"/>
      <c r="CR697" s="355"/>
      <c r="CS697" s="355"/>
      <c r="CT697" s="355"/>
      <c r="CU697" s="355"/>
      <c r="CV697" s="355"/>
      <c r="CW697" s="355"/>
      <c r="CX697" s="355"/>
      <c r="CY697" s="355"/>
      <c r="CZ697" s="355"/>
    </row>
    <row r="698" s="359" customFormat="true" ht="25.15" customHeight="true" x14ac:dyDescent="0.2">
      <c r="C698" s="615"/>
      <c r="D698" s="615"/>
      <c r="E698" s="615"/>
      <c r="F698" s="615"/>
      <c r="G698" s="615"/>
      <c r="H698" s="615"/>
      <c r="I698" s="615"/>
      <c r="J698" s="615"/>
      <c r="K698" s="615"/>
      <c r="L698" s="615"/>
      <c r="M698" s="615"/>
      <c r="N698" s="615"/>
      <c r="O698" s="615"/>
      <c r="P698" s="615"/>
      <c r="Q698" s="615"/>
      <c r="X698" s="352"/>
      <c r="Y698" s="352"/>
      <c r="Z698" s="352"/>
      <c r="AA698" s="352"/>
      <c r="AB698" s="352"/>
      <c r="AC698" s="352"/>
      <c r="AD698" s="352"/>
      <c r="AE698" s="352"/>
      <c r="AF698" s="352"/>
      <c r="AG698" s="352"/>
      <c r="AH698" s="352"/>
      <c r="AI698" s="352"/>
      <c r="AJ698" s="352"/>
      <c r="AK698" s="352"/>
      <c r="AL698" s="352"/>
      <c r="AM698" s="352"/>
      <c r="AN698" s="352"/>
      <c r="AO698" s="352"/>
      <c r="AP698" s="352"/>
      <c r="AQ698" s="352"/>
      <c r="AR698" s="352"/>
      <c r="AS698" s="352"/>
      <c r="AT698" s="352"/>
      <c r="AU698" s="352"/>
      <c r="AV698" s="352"/>
      <c r="AW698" s="352"/>
      <c r="AX698" s="352"/>
      <c r="AY698" s="352"/>
      <c r="AZ698" s="352"/>
      <c r="BA698" s="355"/>
      <c r="BB698" s="431"/>
      <c r="BC698" s="355"/>
      <c r="BD698" s="355"/>
      <c r="BE698" s="355"/>
      <c r="BF698" s="355"/>
      <c r="BG698" s="355"/>
      <c r="BH698" s="355"/>
      <c r="BI698" s="355"/>
      <c r="BJ698" s="355"/>
      <c r="BK698" s="355"/>
      <c r="BL698" s="355"/>
      <c r="BM698" s="355"/>
      <c r="BN698" s="355"/>
      <c r="BO698" s="355"/>
      <c r="BP698" s="355"/>
      <c r="BQ698" s="355"/>
      <c r="BR698" s="355"/>
      <c r="BS698" s="355"/>
      <c r="BT698" s="355"/>
      <c r="BU698" s="355"/>
      <c r="BV698" s="355"/>
      <c r="BW698" s="355"/>
      <c r="BX698" s="355"/>
      <c r="BY698" s="355"/>
      <c r="BZ698" s="355"/>
      <c r="CA698" s="355"/>
      <c r="CB698" s="355"/>
      <c r="CC698" s="355"/>
      <c r="CD698" s="355"/>
      <c r="CE698" s="355"/>
      <c r="CF698" s="355"/>
      <c r="CG698" s="355"/>
      <c r="CH698" s="355"/>
      <c r="CI698" s="355"/>
      <c r="CJ698" s="355"/>
      <c r="CK698" s="355"/>
      <c r="CL698" s="355"/>
      <c r="CM698" s="355"/>
      <c r="CN698" s="355"/>
      <c r="CO698" s="355"/>
      <c r="CP698" s="355"/>
      <c r="CQ698" s="355"/>
      <c r="CR698" s="355"/>
      <c r="CS698" s="355"/>
      <c r="CT698" s="355"/>
      <c r="CU698" s="355"/>
      <c r="CV698" s="355"/>
      <c r="CW698" s="355"/>
      <c r="CX698" s="355"/>
      <c r="CY698" s="355"/>
      <c r="CZ698" s="355"/>
    </row>
    <row r="699" s="359" customFormat="true" ht="25.15" customHeight="true" x14ac:dyDescent="0.2">
      <c r="C699" s="615"/>
      <c r="D699" s="615"/>
      <c r="E699" s="615"/>
      <c r="F699" s="615"/>
      <c r="G699" s="615"/>
      <c r="H699" s="615"/>
      <c r="I699" s="615"/>
      <c r="J699" s="615"/>
      <c r="K699" s="615"/>
      <c r="L699" s="615"/>
      <c r="M699" s="615"/>
      <c r="N699" s="615"/>
      <c r="O699" s="615"/>
      <c r="P699" s="615"/>
      <c r="Q699" s="615"/>
      <c r="X699" s="352"/>
      <c r="Y699" s="352"/>
      <c r="Z699" s="352"/>
      <c r="AA699" s="352"/>
      <c r="AB699" s="352"/>
      <c r="AC699" s="352"/>
      <c r="AD699" s="352"/>
      <c r="AE699" s="352"/>
      <c r="AF699" s="352"/>
      <c r="AG699" s="352"/>
      <c r="AH699" s="352"/>
      <c r="AI699" s="352"/>
      <c r="AJ699" s="352"/>
      <c r="AK699" s="352"/>
      <c r="AL699" s="352"/>
      <c r="AM699" s="352"/>
      <c r="AN699" s="352"/>
      <c r="AO699" s="352"/>
      <c r="AP699" s="352"/>
      <c r="AQ699" s="352"/>
      <c r="AR699" s="352"/>
      <c r="AS699" s="352"/>
      <c r="AT699" s="352"/>
      <c r="AU699" s="352"/>
      <c r="AV699" s="352"/>
      <c r="AW699" s="352"/>
      <c r="AX699" s="352"/>
      <c r="AY699" s="352"/>
      <c r="AZ699" s="352"/>
      <c r="BA699" s="355"/>
      <c r="BB699" s="431"/>
      <c r="BC699" s="355"/>
      <c r="BD699" s="355"/>
      <c r="BE699" s="355"/>
      <c r="BF699" s="355"/>
      <c r="BG699" s="355"/>
      <c r="BH699" s="355"/>
      <c r="BI699" s="355"/>
      <c r="BJ699" s="355"/>
      <c r="BK699" s="355"/>
      <c r="BL699" s="355"/>
      <c r="BM699" s="355"/>
      <c r="BN699" s="355"/>
      <c r="BO699" s="355"/>
      <c r="BP699" s="355"/>
      <c r="BQ699" s="355"/>
      <c r="BR699" s="355"/>
      <c r="BS699" s="355"/>
      <c r="BT699" s="355"/>
      <c r="BU699" s="355"/>
      <c r="BV699" s="355"/>
      <c r="BW699" s="355"/>
      <c r="BX699" s="355"/>
      <c r="BY699" s="355"/>
      <c r="BZ699" s="355"/>
      <c r="CA699" s="355"/>
      <c r="CB699" s="355"/>
      <c r="CC699" s="355"/>
      <c r="CD699" s="355"/>
      <c r="CE699" s="355"/>
      <c r="CF699" s="355"/>
      <c r="CG699" s="355"/>
      <c r="CH699" s="355"/>
      <c r="CI699" s="355"/>
      <c r="CJ699" s="355"/>
      <c r="CK699" s="355"/>
      <c r="CL699" s="355"/>
      <c r="CM699" s="355"/>
      <c r="CN699" s="355"/>
      <c r="CO699" s="355"/>
      <c r="CP699" s="355"/>
      <c r="CQ699" s="355"/>
      <c r="CR699" s="355"/>
      <c r="CS699" s="355"/>
      <c r="CT699" s="355"/>
      <c r="CU699" s="355"/>
      <c r="CV699" s="355"/>
      <c r="CW699" s="355"/>
      <c r="CX699" s="355"/>
      <c r="CY699" s="355"/>
      <c r="CZ699" s="355"/>
    </row>
    <row r="700" s="359" customFormat="true" ht="25.15" customHeight="true" x14ac:dyDescent="0.2">
      <c r="C700" s="615"/>
      <c r="D700" s="615"/>
      <c r="E700" s="615"/>
      <c r="F700" s="615"/>
      <c r="G700" s="615"/>
      <c r="H700" s="615"/>
      <c r="I700" s="615"/>
      <c r="J700" s="615"/>
      <c r="K700" s="615"/>
      <c r="L700" s="615"/>
      <c r="M700" s="615"/>
      <c r="N700" s="615"/>
      <c r="O700" s="615"/>
      <c r="P700" s="615"/>
      <c r="Q700" s="615"/>
      <c r="X700" s="352"/>
      <c r="Y700" s="352"/>
      <c r="Z700" s="352"/>
      <c r="AA700" s="352"/>
      <c r="AB700" s="352"/>
      <c r="AC700" s="352"/>
      <c r="AD700" s="352"/>
      <c r="AE700" s="352"/>
      <c r="AF700" s="352"/>
      <c r="AG700" s="352"/>
      <c r="AH700" s="352"/>
      <c r="AI700" s="352"/>
      <c r="AJ700" s="352"/>
      <c r="AK700" s="352"/>
      <c r="AL700" s="352"/>
      <c r="AM700" s="352"/>
      <c r="AN700" s="352"/>
      <c r="AO700" s="352"/>
      <c r="AP700" s="352"/>
      <c r="AQ700" s="352"/>
      <c r="AR700" s="352"/>
      <c r="AS700" s="352"/>
      <c r="AT700" s="352"/>
      <c r="AU700" s="352"/>
      <c r="AV700" s="352"/>
      <c r="AW700" s="352"/>
      <c r="AX700" s="352"/>
      <c r="AY700" s="352"/>
      <c r="AZ700" s="352"/>
      <c r="BA700" s="355"/>
      <c r="BB700" s="431"/>
      <c r="BC700" s="355"/>
      <c r="BD700" s="355"/>
      <c r="BE700" s="355"/>
      <c r="BF700" s="355"/>
      <c r="BG700" s="355"/>
      <c r="BH700" s="355"/>
      <c r="BI700" s="355"/>
      <c r="BJ700" s="355"/>
      <c r="BK700" s="355"/>
      <c r="BL700" s="355"/>
      <c r="BM700" s="355"/>
      <c r="BN700" s="355"/>
      <c r="BO700" s="355"/>
      <c r="BP700" s="355"/>
      <c r="BQ700" s="355"/>
      <c r="BR700" s="355"/>
      <c r="BS700" s="355"/>
      <c r="BT700" s="355"/>
      <c r="BU700" s="355"/>
      <c r="BV700" s="355"/>
      <c r="BW700" s="355"/>
      <c r="BX700" s="355"/>
      <c r="BY700" s="355"/>
      <c r="BZ700" s="355"/>
      <c r="CA700" s="355"/>
      <c r="CB700" s="355"/>
      <c r="CC700" s="355"/>
      <c r="CD700" s="355"/>
      <c r="CE700" s="355"/>
      <c r="CF700" s="355"/>
      <c r="CG700" s="355"/>
      <c r="CH700" s="355"/>
      <c r="CI700" s="355"/>
      <c r="CJ700" s="355"/>
      <c r="CK700" s="355"/>
      <c r="CL700" s="355"/>
      <c r="CM700" s="355"/>
      <c r="CN700" s="355"/>
      <c r="CO700" s="355"/>
      <c r="CP700" s="355"/>
      <c r="CQ700" s="355"/>
      <c r="CR700" s="355"/>
      <c r="CS700" s="355"/>
      <c r="CT700" s="355"/>
      <c r="CU700" s="355"/>
      <c r="CV700" s="355"/>
      <c r="CW700" s="355"/>
      <c r="CX700" s="355"/>
      <c r="CY700" s="355"/>
      <c r="CZ700" s="355"/>
    </row>
    <row r="701" ht="25.15" customHeight="true" x14ac:dyDescent="0.2">
      <c r="C701" s="631"/>
      <c r="D701" s="631"/>
      <c r="E701" s="631"/>
      <c r="F701" s="631"/>
      <c r="G701" s="631"/>
      <c r="H701" s="631"/>
      <c r="I701" s="631"/>
      <c r="J701" s="631"/>
      <c r="K701" s="631"/>
      <c r="L701" s="631"/>
      <c r="M701" s="631"/>
      <c r="N701" s="631"/>
      <c r="O701" s="631"/>
      <c r="P701" s="631"/>
      <c r="Q701" s="631"/>
      <c r="BA701" s="355"/>
      <c r="BB701" s="431"/>
      <c r="BC701" s="355"/>
      <c r="BD701" s="355"/>
      <c r="BE701" s="355"/>
      <c r="BF701" s="355"/>
      <c r="BG701" s="355"/>
      <c r="BH701" s="355"/>
      <c r="BI701" s="355"/>
      <c r="BJ701" s="355"/>
      <c r="BK701" s="355"/>
      <c r="BL701" s="355"/>
      <c r="BM701" s="355"/>
      <c r="BN701" s="355"/>
      <c r="BO701" s="355"/>
      <c r="BP701" s="355"/>
      <c r="BQ701" s="355"/>
      <c r="BR701" s="355"/>
      <c r="BS701" s="355"/>
      <c r="BT701" s="355"/>
      <c r="BU701" s="355"/>
      <c r="BV701" s="355"/>
      <c r="BW701" s="355"/>
      <c r="BX701" s="355"/>
      <c r="BY701" s="355"/>
      <c r="BZ701" s="355"/>
      <c r="CA701" s="355"/>
      <c r="CB701" s="355"/>
      <c r="CC701" s="355"/>
      <c r="CD701" s="355"/>
      <c r="CE701" s="355"/>
      <c r="CF701" s="355"/>
      <c r="CG701" s="355"/>
      <c r="CH701" s="355"/>
      <c r="CI701" s="355"/>
      <c r="CJ701" s="355"/>
      <c r="CK701" s="355"/>
      <c r="CL701" s="355"/>
      <c r="CM701" s="355"/>
      <c r="CN701" s="355"/>
      <c r="CO701" s="355"/>
      <c r="CP701" s="355"/>
      <c r="CQ701" s="355"/>
      <c r="CR701" s="355"/>
      <c r="CS701" s="355"/>
      <c r="CT701" s="355"/>
      <c r="CU701" s="355"/>
      <c r="CV701" s="355"/>
      <c r="CW701" s="355"/>
      <c r="CX701" s="355"/>
      <c r="CY701" s="355"/>
      <c r="CZ701" s="355"/>
    </row>
    <row r="702" ht="25.15" customHeight="true" x14ac:dyDescent="0.2">
      <c r="C702" s="631"/>
      <c r="D702" s="631"/>
      <c r="E702" s="631"/>
      <c r="F702" s="631"/>
      <c r="G702" s="631"/>
      <c r="H702" s="631"/>
      <c r="I702" s="631"/>
      <c r="J702" s="631"/>
      <c r="K702" s="631"/>
      <c r="L702" s="631"/>
      <c r="M702" s="631"/>
      <c r="N702" s="631"/>
      <c r="O702" s="631"/>
      <c r="P702" s="631"/>
      <c r="Q702" s="631"/>
      <c r="BA702" s="355"/>
      <c r="BB702" s="431"/>
      <c r="BC702" s="355"/>
      <c r="BD702" s="355"/>
      <c r="BE702" s="355"/>
      <c r="BF702" s="355"/>
      <c r="BG702" s="355"/>
      <c r="BH702" s="355"/>
      <c r="BI702" s="355"/>
      <c r="BJ702" s="355"/>
      <c r="BK702" s="355"/>
      <c r="BL702" s="355"/>
      <c r="BM702" s="355"/>
      <c r="BN702" s="355"/>
      <c r="BO702" s="355"/>
      <c r="BP702" s="355"/>
      <c r="BQ702" s="355"/>
      <c r="BR702" s="355"/>
      <c r="BS702" s="355"/>
      <c r="BT702" s="355"/>
      <c r="BU702" s="355"/>
      <c r="BV702" s="355"/>
      <c r="BW702" s="355"/>
      <c r="BX702" s="355"/>
      <c r="BY702" s="355"/>
      <c r="BZ702" s="355"/>
      <c r="CA702" s="355"/>
      <c r="CB702" s="355"/>
      <c r="CC702" s="355"/>
      <c r="CD702" s="355"/>
      <c r="CE702" s="355"/>
      <c r="CF702" s="355"/>
      <c r="CG702" s="355"/>
      <c r="CH702" s="355"/>
      <c r="CI702" s="355"/>
      <c r="CJ702" s="355"/>
      <c r="CK702" s="355"/>
      <c r="CL702" s="355"/>
      <c r="CM702" s="355"/>
      <c r="CN702" s="355"/>
      <c r="CO702" s="355"/>
      <c r="CP702" s="355"/>
      <c r="CQ702" s="355"/>
      <c r="CR702" s="355"/>
      <c r="CS702" s="355"/>
      <c r="CT702" s="355"/>
      <c r="CU702" s="355"/>
      <c r="CV702" s="355"/>
      <c r="CW702" s="355"/>
      <c r="CX702" s="355"/>
      <c r="CY702" s="355"/>
      <c r="CZ702" s="355"/>
    </row>
    <row r="703" ht="25.15" customHeight="true" x14ac:dyDescent="0.2">
      <c r="C703" s="631"/>
      <c r="D703" s="631"/>
      <c r="E703" s="631"/>
      <c r="F703" s="631"/>
      <c r="G703" s="631"/>
      <c r="H703" s="631"/>
      <c r="I703" s="631"/>
      <c r="J703" s="631"/>
      <c r="K703" s="631"/>
      <c r="L703" s="631"/>
      <c r="M703" s="631"/>
      <c r="N703" s="631"/>
      <c r="O703" s="631"/>
      <c r="P703" s="631"/>
      <c r="Q703" s="631"/>
      <c r="BA703" s="355"/>
      <c r="BB703" s="431"/>
      <c r="BC703" s="355"/>
      <c r="BD703" s="355"/>
      <c r="BE703" s="355"/>
      <c r="BF703" s="355"/>
      <c r="BG703" s="355"/>
      <c r="BH703" s="355"/>
      <c r="BI703" s="355"/>
      <c r="BJ703" s="355"/>
      <c r="BK703" s="355"/>
      <c r="BL703" s="355"/>
      <c r="BM703" s="355"/>
      <c r="BN703" s="355"/>
      <c r="BO703" s="355"/>
      <c r="BP703" s="355"/>
      <c r="BQ703" s="355"/>
      <c r="BR703" s="355"/>
      <c r="BS703" s="355"/>
      <c r="BT703" s="355"/>
      <c r="BU703" s="355"/>
      <c r="BV703" s="355"/>
      <c r="BW703" s="355"/>
      <c r="BX703" s="355"/>
      <c r="BY703" s="355"/>
      <c r="BZ703" s="355"/>
      <c r="CA703" s="355"/>
      <c r="CB703" s="355"/>
      <c r="CC703" s="355"/>
      <c r="CD703" s="355"/>
      <c r="CE703" s="355"/>
      <c r="CF703" s="355"/>
      <c r="CG703" s="355"/>
      <c r="CH703" s="355"/>
      <c r="CI703" s="355"/>
      <c r="CJ703" s="355"/>
      <c r="CK703" s="355"/>
      <c r="CL703" s="355"/>
      <c r="CM703" s="355"/>
      <c r="CN703" s="355"/>
      <c r="CO703" s="355"/>
      <c r="CP703" s="355"/>
      <c r="CQ703" s="355"/>
      <c r="CR703" s="355"/>
      <c r="CS703" s="355"/>
      <c r="CT703" s="355"/>
      <c r="CU703" s="355"/>
      <c r="CV703" s="355"/>
      <c r="CW703" s="355"/>
      <c r="CX703" s="355"/>
      <c r="CY703" s="355"/>
      <c r="CZ703" s="355"/>
    </row>
    <row r="704" ht="25.15" customHeight="true" x14ac:dyDescent="0.2">
      <c r="C704" s="631"/>
      <c r="D704" s="631"/>
      <c r="E704" s="631"/>
      <c r="F704" s="631"/>
      <c r="G704" s="631"/>
      <c r="H704" s="631"/>
      <c r="I704" s="631"/>
      <c r="J704" s="631"/>
      <c r="K704" s="631"/>
      <c r="L704" s="631"/>
      <c r="M704" s="631"/>
      <c r="N704" s="631"/>
      <c r="O704" s="631"/>
      <c r="P704" s="631"/>
      <c r="Q704" s="631"/>
      <c r="BA704" s="355"/>
      <c r="BB704" s="431"/>
      <c r="BC704" s="355"/>
      <c r="BD704" s="355"/>
      <c r="BE704" s="355"/>
      <c r="BF704" s="355"/>
      <c r="BG704" s="355"/>
      <c r="BH704" s="355"/>
      <c r="BI704" s="355"/>
      <c r="BJ704" s="355"/>
      <c r="BK704" s="355"/>
      <c r="BL704" s="355"/>
      <c r="BM704" s="355"/>
      <c r="BN704" s="355"/>
      <c r="BO704" s="355"/>
      <c r="BP704" s="355"/>
      <c r="BQ704" s="355"/>
      <c r="BR704" s="355"/>
      <c r="BS704" s="355"/>
      <c r="BT704" s="355"/>
      <c r="BU704" s="355"/>
      <c r="BV704" s="355"/>
      <c r="BW704" s="355"/>
      <c r="BX704" s="355"/>
      <c r="BY704" s="355"/>
      <c r="BZ704" s="355"/>
      <c r="CA704" s="355"/>
      <c r="CB704" s="355"/>
      <c r="CC704" s="355"/>
      <c r="CD704" s="355"/>
      <c r="CE704" s="355"/>
      <c r="CF704" s="355"/>
      <c r="CG704" s="355"/>
      <c r="CH704" s="355"/>
      <c r="CI704" s="355"/>
      <c r="CJ704" s="355"/>
      <c r="CK704" s="355"/>
      <c r="CL704" s="355"/>
      <c r="CM704" s="355"/>
      <c r="CN704" s="355"/>
      <c r="CO704" s="355"/>
      <c r="CP704" s="355"/>
      <c r="CQ704" s="355"/>
      <c r="CR704" s="355"/>
      <c r="CS704" s="355"/>
      <c r="CT704" s="355"/>
      <c r="CU704" s="355"/>
      <c r="CV704" s="355"/>
      <c r="CW704" s="355"/>
      <c r="CX704" s="355"/>
      <c r="CY704" s="355"/>
      <c r="CZ704" s="355"/>
    </row>
    <row r="705" ht="25.15" customHeight="true" x14ac:dyDescent="0.2">
      <c r="C705" s="631"/>
      <c r="D705" s="631"/>
      <c r="E705" s="631"/>
      <c r="F705" s="631"/>
      <c r="G705" s="631"/>
      <c r="H705" s="631"/>
      <c r="I705" s="631"/>
      <c r="J705" s="631"/>
      <c r="K705" s="631"/>
      <c r="L705" s="631"/>
      <c r="M705" s="631"/>
      <c r="N705" s="631"/>
      <c r="O705" s="631"/>
      <c r="P705" s="631"/>
      <c r="Q705" s="631"/>
      <c r="BA705" s="355"/>
      <c r="BB705" s="431"/>
      <c r="BC705" s="355"/>
      <c r="BD705" s="355"/>
      <c r="BE705" s="355"/>
      <c r="BF705" s="355"/>
      <c r="BG705" s="355"/>
      <c r="BH705" s="355"/>
      <c r="BI705" s="355"/>
      <c r="BJ705" s="355"/>
      <c r="BK705" s="355"/>
      <c r="BL705" s="355"/>
      <c r="BM705" s="355"/>
      <c r="BN705" s="355"/>
      <c r="BO705" s="355"/>
      <c r="BP705" s="355"/>
      <c r="BQ705" s="355"/>
      <c r="BR705" s="355"/>
      <c r="BS705" s="355"/>
      <c r="BT705" s="355"/>
      <c r="BU705" s="355"/>
      <c r="BV705" s="355"/>
      <c r="BW705" s="355"/>
      <c r="BX705" s="355"/>
      <c r="BY705" s="355"/>
      <c r="BZ705" s="355"/>
      <c r="CA705" s="355"/>
      <c r="CB705" s="355"/>
      <c r="CC705" s="355"/>
      <c r="CD705" s="355"/>
      <c r="CE705" s="355"/>
      <c r="CF705" s="355"/>
      <c r="CG705" s="355"/>
      <c r="CH705" s="355"/>
      <c r="CI705" s="355"/>
      <c r="CJ705" s="355"/>
      <c r="CK705" s="355"/>
      <c r="CL705" s="355"/>
      <c r="CM705" s="355"/>
      <c r="CN705" s="355"/>
      <c r="CO705" s="355"/>
      <c r="CP705" s="355"/>
      <c r="CQ705" s="355"/>
      <c r="CR705" s="355"/>
      <c r="CS705" s="355"/>
      <c r="CT705" s="355"/>
      <c r="CU705" s="355"/>
      <c r="CV705" s="355"/>
      <c r="CW705" s="355"/>
      <c r="CX705" s="355"/>
      <c r="CY705" s="355"/>
      <c r="CZ705" s="355"/>
    </row>
    <row r="706" ht="25.15" customHeight="true" x14ac:dyDescent="0.2">
      <c r="C706" s="631"/>
      <c r="D706" s="631"/>
      <c r="E706" s="631"/>
      <c r="F706" s="631"/>
      <c r="G706" s="631"/>
      <c r="H706" s="631"/>
      <c r="I706" s="631"/>
      <c r="J706" s="631"/>
      <c r="K706" s="631"/>
      <c r="L706" s="631"/>
      <c r="M706" s="631"/>
      <c r="N706" s="631"/>
      <c r="O706" s="631"/>
      <c r="P706" s="631"/>
      <c r="Q706" s="631"/>
      <c r="BA706" s="355"/>
      <c r="BB706" s="431"/>
      <c r="BC706" s="355"/>
      <c r="BD706" s="355"/>
      <c r="BE706" s="355"/>
      <c r="BF706" s="355"/>
      <c r="BG706" s="355"/>
      <c r="BH706" s="355"/>
      <c r="BI706" s="355"/>
      <c r="BJ706" s="355"/>
      <c r="BK706" s="355"/>
      <c r="BL706" s="355"/>
      <c r="BM706" s="355"/>
      <c r="BN706" s="355"/>
      <c r="BO706" s="355"/>
      <c r="BP706" s="355"/>
      <c r="BQ706" s="355"/>
      <c r="BR706" s="355"/>
      <c r="BS706" s="355"/>
      <c r="BT706" s="355"/>
      <c r="BU706" s="355"/>
      <c r="BV706" s="355"/>
      <c r="BW706" s="355"/>
      <c r="BX706" s="355"/>
      <c r="BY706" s="355"/>
      <c r="BZ706" s="355"/>
      <c r="CA706" s="355"/>
      <c r="CB706" s="355"/>
      <c r="CC706" s="355"/>
      <c r="CD706" s="355"/>
      <c r="CE706" s="355"/>
      <c r="CF706" s="355"/>
      <c r="CG706" s="355"/>
      <c r="CH706" s="355"/>
      <c r="CI706" s="355"/>
      <c r="CJ706" s="355"/>
      <c r="CK706" s="355"/>
      <c r="CL706" s="355"/>
      <c r="CM706" s="355"/>
      <c r="CN706" s="355"/>
      <c r="CO706" s="355"/>
      <c r="CP706" s="355"/>
      <c r="CQ706" s="355"/>
      <c r="CR706" s="355"/>
      <c r="CS706" s="355"/>
      <c r="CT706" s="355"/>
      <c r="CU706" s="355"/>
      <c r="CV706" s="355"/>
      <c r="CW706" s="355"/>
      <c r="CX706" s="355"/>
      <c r="CY706" s="355"/>
      <c r="CZ706" s="355"/>
    </row>
    <row r="707" ht="25.15" customHeight="true" x14ac:dyDescent="0.2">
      <c r="C707" s="631"/>
      <c r="D707" s="631"/>
      <c r="E707" s="631"/>
      <c r="F707" s="631"/>
      <c r="G707" s="631"/>
      <c r="H707" s="631"/>
      <c r="I707" s="631"/>
      <c r="J707" s="631"/>
      <c r="K707" s="631"/>
      <c r="L707" s="631"/>
      <c r="M707" s="631"/>
      <c r="N707" s="631"/>
      <c r="O707" s="631"/>
      <c r="P707" s="631"/>
      <c r="Q707" s="631"/>
      <c r="BA707" s="355"/>
      <c r="BB707" s="431"/>
      <c r="BC707" s="355"/>
      <c r="BD707" s="355"/>
      <c r="BE707" s="355"/>
      <c r="BF707" s="355"/>
      <c r="BG707" s="355"/>
      <c r="BH707" s="355"/>
      <c r="BI707" s="355"/>
      <c r="BJ707" s="355"/>
      <c r="BK707" s="355"/>
      <c r="BL707" s="355"/>
      <c r="BM707" s="355"/>
      <c r="BN707" s="355"/>
      <c r="BO707" s="355"/>
      <c r="BP707" s="355"/>
      <c r="BQ707" s="355"/>
      <c r="BR707" s="355"/>
      <c r="BS707" s="355"/>
      <c r="BT707" s="355"/>
      <c r="BU707" s="355"/>
      <c r="BV707" s="355"/>
      <c r="BW707" s="355"/>
      <c r="BX707" s="355"/>
      <c r="BY707" s="355"/>
      <c r="BZ707" s="355"/>
      <c r="CA707" s="355"/>
      <c r="CB707" s="355"/>
      <c r="CC707" s="355"/>
      <c r="CD707" s="355"/>
      <c r="CE707" s="355"/>
      <c r="CF707" s="355"/>
      <c r="CG707" s="355"/>
      <c r="CH707" s="355"/>
      <c r="CI707" s="355"/>
      <c r="CJ707" s="355"/>
      <c r="CK707" s="355"/>
      <c r="CL707" s="355"/>
      <c r="CM707" s="355"/>
      <c r="CN707" s="355"/>
      <c r="CO707" s="355"/>
      <c r="CP707" s="355"/>
      <c r="CQ707" s="355"/>
      <c r="CR707" s="355"/>
      <c r="CS707" s="355"/>
      <c r="CT707" s="355"/>
      <c r="CU707" s="355"/>
      <c r="CV707" s="355"/>
      <c r="CW707" s="355"/>
      <c r="CX707" s="355"/>
      <c r="CY707" s="355"/>
      <c r="CZ707" s="355"/>
    </row>
    <row r="708" ht="25.15" customHeight="true" x14ac:dyDescent="0.2">
      <c r="C708" s="631"/>
      <c r="D708" s="631"/>
      <c r="E708" s="631"/>
      <c r="F708" s="631"/>
      <c r="G708" s="631"/>
      <c r="H708" s="631"/>
      <c r="I708" s="631"/>
      <c r="J708" s="631"/>
      <c r="K708" s="631"/>
      <c r="L708" s="631"/>
      <c r="M708" s="631"/>
      <c r="N708" s="631"/>
      <c r="O708" s="631"/>
      <c r="P708" s="631"/>
      <c r="Q708" s="631"/>
      <c r="BA708" s="355"/>
      <c r="BB708" s="431"/>
      <c r="BC708" s="355"/>
      <c r="BD708" s="355"/>
      <c r="BE708" s="355"/>
      <c r="BF708" s="355"/>
      <c r="BG708" s="355"/>
      <c r="BH708" s="355"/>
      <c r="BI708" s="355"/>
      <c r="BJ708" s="355"/>
      <c r="BK708" s="355"/>
      <c r="BL708" s="355"/>
      <c r="BM708" s="355"/>
      <c r="BN708" s="355"/>
      <c r="BO708" s="355"/>
      <c r="BP708" s="355"/>
      <c r="BQ708" s="355"/>
      <c r="BR708" s="355"/>
      <c r="BS708" s="355"/>
      <c r="BT708" s="355"/>
      <c r="BU708" s="355"/>
      <c r="BV708" s="355"/>
      <c r="BW708" s="355"/>
      <c r="BX708" s="355"/>
      <c r="BY708" s="355"/>
      <c r="BZ708" s="355"/>
      <c r="CA708" s="355"/>
      <c r="CB708" s="355"/>
      <c r="CC708" s="355"/>
      <c r="CD708" s="355"/>
      <c r="CE708" s="355"/>
      <c r="CF708" s="355"/>
      <c r="CG708" s="355"/>
      <c r="CH708" s="355"/>
      <c r="CI708" s="355"/>
      <c r="CJ708" s="355"/>
      <c r="CK708" s="355"/>
      <c r="CL708" s="355"/>
      <c r="CM708" s="355"/>
      <c r="CN708" s="355"/>
      <c r="CO708" s="355"/>
      <c r="CP708" s="355"/>
      <c r="CQ708" s="355"/>
      <c r="CR708" s="355"/>
      <c r="CS708" s="355"/>
      <c r="CT708" s="355"/>
      <c r="CU708" s="355"/>
      <c r="CV708" s="355"/>
      <c r="CW708" s="355"/>
      <c r="CX708" s="355"/>
      <c r="CY708" s="355"/>
      <c r="CZ708" s="355"/>
    </row>
    <row r="709" ht="25.15" customHeight="true" x14ac:dyDescent="0.2">
      <c r="C709" s="631"/>
      <c r="D709" s="631"/>
      <c r="E709" s="631"/>
      <c r="F709" s="631"/>
      <c r="G709" s="631"/>
      <c r="H709" s="631"/>
      <c r="I709" s="631"/>
      <c r="J709" s="631"/>
      <c r="K709" s="631"/>
      <c r="L709" s="631"/>
      <c r="M709" s="631"/>
      <c r="N709" s="631"/>
      <c r="O709" s="631"/>
      <c r="P709" s="631"/>
      <c r="Q709" s="631"/>
      <c r="BA709" s="355"/>
      <c r="BB709" s="431"/>
      <c r="BC709" s="355"/>
      <c r="BD709" s="355"/>
      <c r="BE709" s="355"/>
      <c r="BF709" s="355"/>
      <c r="BG709" s="355"/>
      <c r="BH709" s="355"/>
      <c r="BI709" s="355"/>
      <c r="BJ709" s="355"/>
      <c r="BK709" s="355"/>
      <c r="BL709" s="355"/>
      <c r="BM709" s="355"/>
      <c r="BN709" s="355"/>
      <c r="BO709" s="355"/>
      <c r="BP709" s="355"/>
      <c r="BQ709" s="355"/>
      <c r="BR709" s="355"/>
      <c r="BS709" s="355"/>
      <c r="BT709" s="355"/>
      <c r="BU709" s="355"/>
      <c r="BV709" s="355"/>
      <c r="BW709" s="355"/>
      <c r="BX709" s="355"/>
      <c r="BY709" s="355"/>
      <c r="BZ709" s="355"/>
      <c r="CA709" s="355"/>
      <c r="CB709" s="355"/>
      <c r="CC709" s="355"/>
      <c r="CD709" s="355"/>
      <c r="CE709" s="355"/>
      <c r="CF709" s="355"/>
      <c r="CG709" s="355"/>
      <c r="CH709" s="355"/>
      <c r="CI709" s="355"/>
      <c r="CJ709" s="355"/>
      <c r="CK709" s="355"/>
      <c r="CL709" s="355"/>
      <c r="CM709" s="355"/>
      <c r="CN709" s="355"/>
      <c r="CO709" s="355"/>
      <c r="CP709" s="355"/>
      <c r="CQ709" s="355"/>
      <c r="CR709" s="355"/>
      <c r="CS709" s="355"/>
      <c r="CT709" s="355"/>
      <c r="CU709" s="355"/>
      <c r="CV709" s="355"/>
      <c r="CW709" s="355"/>
      <c r="CX709" s="355"/>
      <c r="CY709" s="355"/>
      <c r="CZ709" s="355"/>
    </row>
    <row r="710" ht="25.15" customHeight="true" x14ac:dyDescent="0.2">
      <c r="C710" s="631"/>
      <c r="D710" s="631"/>
      <c r="E710" s="631"/>
      <c r="F710" s="631"/>
      <c r="G710" s="631"/>
      <c r="H710" s="631"/>
      <c r="I710" s="631"/>
      <c r="J710" s="631"/>
      <c r="K710" s="631"/>
      <c r="L710" s="631"/>
      <c r="M710" s="631"/>
      <c r="N710" s="631"/>
      <c r="O710" s="631"/>
      <c r="P710" s="631"/>
      <c r="Q710" s="631"/>
      <c r="BA710" s="355"/>
      <c r="BB710" s="431"/>
      <c r="BC710" s="355"/>
      <c r="BD710" s="355"/>
      <c r="BE710" s="355"/>
      <c r="BF710" s="355"/>
      <c r="BG710" s="355"/>
      <c r="BH710" s="355"/>
      <c r="BI710" s="355"/>
      <c r="BJ710" s="355"/>
      <c r="BK710" s="355"/>
      <c r="BL710" s="355"/>
      <c r="BM710" s="355"/>
      <c r="BN710" s="355"/>
      <c r="BO710" s="355"/>
      <c r="BP710" s="355"/>
      <c r="BQ710" s="355"/>
      <c r="BR710" s="355"/>
      <c r="BS710" s="355"/>
      <c r="BT710" s="355"/>
      <c r="BU710" s="355"/>
      <c r="BV710" s="355"/>
      <c r="BW710" s="355"/>
      <c r="BX710" s="355"/>
      <c r="BY710" s="355"/>
      <c r="BZ710" s="355"/>
      <c r="CA710" s="355"/>
      <c r="CB710" s="355"/>
      <c r="CC710" s="355"/>
      <c r="CD710" s="355"/>
      <c r="CE710" s="355"/>
      <c r="CF710" s="355"/>
      <c r="CG710" s="355"/>
      <c r="CH710" s="355"/>
      <c r="CI710" s="355"/>
      <c r="CJ710" s="355"/>
      <c r="CK710" s="355"/>
      <c r="CL710" s="355"/>
      <c r="CM710" s="355"/>
      <c r="CN710" s="355"/>
      <c r="CO710" s="355"/>
      <c r="CP710" s="355"/>
      <c r="CQ710" s="355"/>
      <c r="CR710" s="355"/>
      <c r="CS710" s="355"/>
      <c r="CT710" s="355"/>
      <c r="CU710" s="355"/>
      <c r="CV710" s="355"/>
      <c r="CW710" s="355"/>
      <c r="CX710" s="355"/>
      <c r="CY710" s="355"/>
      <c r="CZ710" s="355"/>
    </row>
    <row r="711" ht="25.15" customHeight="true" x14ac:dyDescent="0.2">
      <c r="C711" s="631"/>
      <c r="D711" s="631"/>
      <c r="E711" s="631"/>
      <c r="F711" s="631"/>
      <c r="G711" s="631"/>
      <c r="H711" s="631"/>
      <c r="I711" s="631"/>
      <c r="J711" s="631"/>
      <c r="K711" s="631"/>
      <c r="L711" s="631"/>
      <c r="M711" s="631"/>
      <c r="N711" s="631"/>
      <c r="O711" s="631"/>
      <c r="P711" s="631"/>
      <c r="Q711" s="631"/>
      <c r="BA711" s="355"/>
      <c r="BB711" s="431"/>
      <c r="BC711" s="355"/>
      <c r="BD711" s="355"/>
      <c r="BE711" s="355"/>
      <c r="BF711" s="355"/>
      <c r="BG711" s="355"/>
      <c r="BH711" s="355"/>
      <c r="BI711" s="355"/>
      <c r="BJ711" s="355"/>
      <c r="BK711" s="355"/>
      <c r="BL711" s="355"/>
      <c r="BM711" s="355"/>
      <c r="BN711" s="355"/>
      <c r="BO711" s="355"/>
      <c r="BP711" s="355"/>
      <c r="BQ711" s="355"/>
      <c r="BR711" s="355"/>
      <c r="BS711" s="355"/>
      <c r="BT711" s="355"/>
      <c r="BU711" s="355"/>
      <c r="BV711" s="355"/>
      <c r="BW711" s="355"/>
      <c r="BX711" s="355"/>
      <c r="BY711" s="355"/>
      <c r="BZ711" s="355"/>
      <c r="CA711" s="355"/>
      <c r="CB711" s="355"/>
      <c r="CC711" s="355"/>
      <c r="CD711" s="355"/>
      <c r="CE711" s="355"/>
      <c r="CF711" s="355"/>
      <c r="CG711" s="355"/>
      <c r="CH711" s="355"/>
      <c r="CI711" s="355"/>
      <c r="CJ711" s="355"/>
      <c r="CK711" s="355"/>
      <c r="CL711" s="355"/>
      <c r="CM711" s="355"/>
      <c r="CN711" s="355"/>
      <c r="CO711" s="355"/>
      <c r="CP711" s="355"/>
      <c r="CQ711" s="355"/>
      <c r="CR711" s="355"/>
      <c r="CS711" s="355"/>
      <c r="CT711" s="355"/>
      <c r="CU711" s="355"/>
      <c r="CV711" s="355"/>
      <c r="CW711" s="355"/>
      <c r="CX711" s="355"/>
      <c r="CY711" s="355"/>
      <c r="CZ711" s="355"/>
    </row>
    <row r="712" ht="25.15" customHeight="true" x14ac:dyDescent="0.2">
      <c r="C712" s="631"/>
      <c r="D712" s="631"/>
      <c r="E712" s="631"/>
      <c r="F712" s="631"/>
      <c r="G712" s="631"/>
      <c r="H712" s="631"/>
      <c r="I712" s="631"/>
      <c r="J712" s="631"/>
      <c r="K712" s="631"/>
      <c r="L712" s="631"/>
      <c r="M712" s="631"/>
      <c r="N712" s="631"/>
      <c r="O712" s="631"/>
      <c r="P712" s="631"/>
      <c r="Q712" s="631"/>
      <c r="BA712" s="355"/>
      <c r="BB712" s="431"/>
      <c r="BC712" s="355"/>
      <c r="BD712" s="355"/>
      <c r="BE712" s="355"/>
      <c r="BF712" s="355"/>
      <c r="BG712" s="355"/>
      <c r="BH712" s="355"/>
      <c r="BI712" s="355"/>
      <c r="BJ712" s="355"/>
      <c r="BK712" s="355"/>
      <c r="BL712" s="355"/>
      <c r="BM712" s="355"/>
      <c r="BN712" s="355"/>
      <c r="BO712" s="355"/>
      <c r="BP712" s="355"/>
      <c r="BQ712" s="355"/>
      <c r="BR712" s="355"/>
      <c r="BS712" s="355"/>
      <c r="BT712" s="355"/>
      <c r="BU712" s="355"/>
      <c r="BV712" s="355"/>
      <c r="BW712" s="355"/>
      <c r="BX712" s="355"/>
      <c r="BY712" s="355"/>
      <c r="BZ712" s="355"/>
      <c r="CA712" s="355"/>
      <c r="CB712" s="355"/>
      <c r="CC712" s="355"/>
      <c r="CD712" s="355"/>
      <c r="CE712" s="355"/>
      <c r="CF712" s="355"/>
      <c r="CG712" s="355"/>
      <c r="CH712" s="355"/>
      <c r="CI712" s="355"/>
      <c r="CJ712" s="355"/>
      <c r="CK712" s="355"/>
      <c r="CL712" s="355"/>
      <c r="CM712" s="355"/>
      <c r="CN712" s="355"/>
      <c r="CO712" s="355"/>
      <c r="CP712" s="355"/>
      <c r="CQ712" s="355"/>
      <c r="CR712" s="355"/>
      <c r="CS712" s="355"/>
      <c r="CT712" s="355"/>
      <c r="CU712" s="355"/>
      <c r="CV712" s="355"/>
      <c r="CW712" s="355"/>
      <c r="CX712" s="355"/>
      <c r="CY712" s="355"/>
      <c r="CZ712" s="355"/>
    </row>
    <row r="713" ht="25.15" customHeight="true" x14ac:dyDescent="0.2">
      <c r="C713" s="631"/>
      <c r="D713" s="631"/>
      <c r="E713" s="631"/>
      <c r="F713" s="631"/>
      <c r="G713" s="631"/>
      <c r="H713" s="631"/>
      <c r="I713" s="631"/>
      <c r="J713" s="631"/>
      <c r="K713" s="631"/>
      <c r="L713" s="631"/>
      <c r="M713" s="631"/>
      <c r="N713" s="631"/>
      <c r="O713" s="631"/>
      <c r="P713" s="631"/>
      <c r="Q713" s="631"/>
      <c r="BA713" s="355"/>
      <c r="BB713" s="431"/>
      <c r="BC713" s="355"/>
      <c r="BD713" s="355"/>
      <c r="BE713" s="355"/>
      <c r="BF713" s="355"/>
      <c r="BG713" s="355"/>
      <c r="BH713" s="355"/>
      <c r="BI713" s="355"/>
      <c r="BJ713" s="355"/>
      <c r="BK713" s="355"/>
      <c r="BL713" s="355"/>
      <c r="BM713" s="355"/>
      <c r="BN713" s="355"/>
      <c r="BO713" s="355"/>
      <c r="BP713" s="355"/>
      <c r="BQ713" s="355"/>
      <c r="BR713" s="355"/>
      <c r="BS713" s="355"/>
      <c r="BT713" s="355"/>
      <c r="BU713" s="355"/>
      <c r="BV713" s="355"/>
      <c r="BW713" s="355"/>
      <c r="BX713" s="355"/>
      <c r="BY713" s="355"/>
      <c r="BZ713" s="355"/>
      <c r="CA713" s="355"/>
      <c r="CB713" s="355"/>
      <c r="CC713" s="355"/>
      <c r="CD713" s="355"/>
      <c r="CE713" s="355"/>
      <c r="CF713" s="355"/>
      <c r="CG713" s="355"/>
      <c r="CH713" s="355"/>
      <c r="CI713" s="355"/>
      <c r="CJ713" s="355"/>
      <c r="CK713" s="355"/>
      <c r="CL713" s="355"/>
      <c r="CM713" s="355"/>
      <c r="CN713" s="355"/>
      <c r="CO713" s="355"/>
      <c r="CP713" s="355"/>
      <c r="CQ713" s="355"/>
      <c r="CR713" s="355"/>
      <c r="CS713" s="355"/>
      <c r="CT713" s="355"/>
      <c r="CU713" s="355"/>
      <c r="CV713" s="355"/>
      <c r="CW713" s="355"/>
      <c r="CX713" s="355"/>
      <c r="CY713" s="355"/>
      <c r="CZ713" s="355"/>
    </row>
    <row r="714" ht="25.15" customHeight="true" x14ac:dyDescent="0.2">
      <c r="C714" s="631"/>
      <c r="D714" s="631"/>
      <c r="E714" s="631"/>
      <c r="F714" s="631"/>
      <c r="G714" s="631"/>
      <c r="H714" s="631"/>
      <c r="I714" s="631"/>
      <c r="J714" s="631"/>
      <c r="K714" s="631"/>
      <c r="L714" s="631"/>
      <c r="M714" s="631"/>
      <c r="N714" s="631"/>
      <c r="O714" s="631"/>
      <c r="P714" s="631"/>
      <c r="Q714" s="631"/>
      <c r="BA714" s="355"/>
      <c r="BB714" s="431"/>
      <c r="BC714" s="355"/>
      <c r="BD714" s="355"/>
      <c r="BE714" s="355"/>
      <c r="BF714" s="355"/>
      <c r="BG714" s="355"/>
      <c r="BH714" s="355"/>
      <c r="BI714" s="355"/>
      <c r="BJ714" s="355"/>
      <c r="BK714" s="355"/>
      <c r="BL714" s="355"/>
      <c r="BM714" s="355"/>
      <c r="BN714" s="355"/>
      <c r="BO714" s="355"/>
      <c r="BP714" s="355"/>
      <c r="BQ714" s="355"/>
      <c r="BR714" s="355"/>
      <c r="BS714" s="355"/>
      <c r="BT714" s="355"/>
      <c r="BU714" s="355"/>
      <c r="BV714" s="355"/>
      <c r="BW714" s="355"/>
      <c r="BX714" s="355"/>
      <c r="BY714" s="355"/>
      <c r="BZ714" s="355"/>
      <c r="CA714" s="355"/>
      <c r="CB714" s="355"/>
      <c r="CC714" s="355"/>
      <c r="CD714" s="355"/>
      <c r="CE714" s="355"/>
      <c r="CF714" s="355"/>
      <c r="CG714" s="355"/>
      <c r="CH714" s="355"/>
      <c r="CI714" s="355"/>
      <c r="CJ714" s="355"/>
      <c r="CK714" s="355"/>
      <c r="CL714" s="355"/>
      <c r="CM714" s="355"/>
      <c r="CN714" s="355"/>
      <c r="CO714" s="355"/>
      <c r="CP714" s="355"/>
      <c r="CQ714" s="355"/>
      <c r="CR714" s="355"/>
      <c r="CS714" s="355"/>
      <c r="CT714" s="355"/>
      <c r="CU714" s="355"/>
      <c r="CV714" s="355"/>
      <c r="CW714" s="355"/>
      <c r="CX714" s="355"/>
      <c r="CY714" s="355"/>
      <c r="CZ714" s="355"/>
    </row>
    <row r="715" ht="25.15" customHeight="true" x14ac:dyDescent="0.2">
      <c r="C715" s="631"/>
      <c r="D715" s="631"/>
      <c r="E715" s="631"/>
      <c r="F715" s="631"/>
      <c r="G715" s="631"/>
      <c r="H715" s="631"/>
      <c r="I715" s="631"/>
      <c r="J715" s="631"/>
      <c r="K715" s="631"/>
      <c r="L715" s="631"/>
      <c r="M715" s="631"/>
      <c r="N715" s="631"/>
      <c r="O715" s="631"/>
      <c r="P715" s="631"/>
      <c r="Q715" s="631"/>
      <c r="BA715" s="355"/>
      <c r="BB715" s="431"/>
      <c r="BC715" s="355"/>
      <c r="BD715" s="355"/>
      <c r="BE715" s="355"/>
      <c r="BF715" s="355"/>
      <c r="BG715" s="355"/>
      <c r="BH715" s="355"/>
      <c r="BI715" s="355"/>
      <c r="BJ715" s="355"/>
      <c r="BK715" s="355"/>
      <c r="BL715" s="355"/>
      <c r="BM715" s="355"/>
      <c r="BN715" s="355"/>
      <c r="BO715" s="355"/>
      <c r="BP715" s="355"/>
      <c r="BQ715" s="355"/>
      <c r="BR715" s="355"/>
      <c r="BS715" s="355"/>
      <c r="BT715" s="355"/>
      <c r="BU715" s="355"/>
      <c r="BV715" s="355"/>
      <c r="BW715" s="355"/>
      <c r="BX715" s="355"/>
      <c r="BY715" s="355"/>
      <c r="BZ715" s="355"/>
      <c r="CA715" s="355"/>
      <c r="CB715" s="355"/>
      <c r="CC715" s="355"/>
      <c r="CD715" s="355"/>
      <c r="CE715" s="355"/>
      <c r="CF715" s="355"/>
      <c r="CG715" s="355"/>
      <c r="CH715" s="355"/>
      <c r="CI715" s="355"/>
      <c r="CJ715" s="355"/>
      <c r="CK715" s="355"/>
      <c r="CL715" s="355"/>
      <c r="CM715" s="355"/>
      <c r="CN715" s="355"/>
      <c r="CO715" s="355"/>
      <c r="CP715" s="355"/>
      <c r="CQ715" s="355"/>
      <c r="CR715" s="355"/>
      <c r="CS715" s="355"/>
      <c r="CT715" s="355"/>
      <c r="CU715" s="355"/>
      <c r="CV715" s="355"/>
      <c r="CW715" s="355"/>
      <c r="CX715" s="355"/>
      <c r="CY715" s="355"/>
      <c r="CZ715" s="355"/>
    </row>
    <row r="716" ht="25.15" customHeight="true" x14ac:dyDescent="0.2">
      <c r="C716" s="631"/>
      <c r="D716" s="631"/>
      <c r="E716" s="631"/>
      <c r="F716" s="631"/>
      <c r="G716" s="631"/>
      <c r="H716" s="631"/>
      <c r="I716" s="631"/>
      <c r="J716" s="631"/>
      <c r="K716" s="631"/>
      <c r="L716" s="631"/>
      <c r="M716" s="631"/>
      <c r="N716" s="631"/>
      <c r="O716" s="631"/>
      <c r="P716" s="631"/>
      <c r="Q716" s="631"/>
      <c r="BA716" s="355"/>
      <c r="BB716" s="431"/>
      <c r="BC716" s="355"/>
      <c r="BD716" s="355"/>
      <c r="BE716" s="355"/>
      <c r="BF716" s="355"/>
      <c r="BG716" s="355"/>
      <c r="BH716" s="355"/>
      <c r="BI716" s="355"/>
      <c r="BJ716" s="355"/>
      <c r="BK716" s="355"/>
      <c r="BL716" s="355"/>
      <c r="BM716" s="355"/>
      <c r="BN716" s="355"/>
      <c r="BO716" s="355"/>
      <c r="BP716" s="355"/>
      <c r="BQ716" s="355"/>
      <c r="BR716" s="355"/>
      <c r="BS716" s="355"/>
      <c r="BT716" s="355"/>
      <c r="BU716" s="355"/>
      <c r="BV716" s="355"/>
      <c r="BW716" s="355"/>
      <c r="BX716" s="355"/>
      <c r="BY716" s="355"/>
      <c r="BZ716" s="355"/>
      <c r="CA716" s="355"/>
      <c r="CB716" s="355"/>
      <c r="CC716" s="355"/>
      <c r="CD716" s="355"/>
      <c r="CE716" s="355"/>
      <c r="CF716" s="355"/>
      <c r="CG716" s="355"/>
      <c r="CH716" s="355"/>
      <c r="CI716" s="355"/>
      <c r="CJ716" s="355"/>
      <c r="CK716" s="355"/>
      <c r="CL716" s="355"/>
      <c r="CM716" s="355"/>
      <c r="CN716" s="355"/>
      <c r="CO716" s="355"/>
      <c r="CP716" s="355"/>
      <c r="CQ716" s="355"/>
      <c r="CR716" s="355"/>
      <c r="CS716" s="355"/>
      <c r="CT716" s="355"/>
      <c r="CU716" s="355"/>
      <c r="CV716" s="355"/>
      <c r="CW716" s="355"/>
      <c r="CX716" s="355"/>
      <c r="CY716" s="355"/>
      <c r="CZ716" s="355"/>
    </row>
    <row r="717" ht="25.15" customHeight="true" x14ac:dyDescent="0.2">
      <c r="C717" s="631"/>
      <c r="D717" s="631"/>
      <c r="E717" s="631"/>
      <c r="F717" s="631"/>
      <c r="G717" s="631"/>
      <c r="H717" s="631"/>
      <c r="I717" s="631"/>
      <c r="J717" s="631"/>
      <c r="K717" s="631"/>
      <c r="L717" s="631"/>
      <c r="M717" s="631"/>
      <c r="N717" s="631"/>
      <c r="O717" s="631"/>
      <c r="P717" s="631"/>
      <c r="Q717" s="631"/>
      <c r="BA717" s="355"/>
      <c r="BB717" s="431"/>
      <c r="BC717" s="355"/>
      <c r="BD717" s="355"/>
      <c r="BE717" s="355"/>
      <c r="BF717" s="355"/>
      <c r="BG717" s="355"/>
      <c r="BH717" s="355"/>
      <c r="BI717" s="355"/>
      <c r="BJ717" s="355"/>
      <c r="BK717" s="355"/>
      <c r="BL717" s="355"/>
      <c r="BM717" s="355"/>
      <c r="BN717" s="355"/>
      <c r="BO717" s="355"/>
      <c r="BP717" s="355"/>
      <c r="BQ717" s="355"/>
      <c r="BR717" s="355"/>
      <c r="BS717" s="355"/>
      <c r="BT717" s="355"/>
      <c r="BU717" s="355"/>
      <c r="BV717" s="355"/>
      <c r="BW717" s="355"/>
      <c r="BX717" s="355"/>
      <c r="BY717" s="355"/>
      <c r="BZ717" s="355"/>
      <c r="CA717" s="355"/>
      <c r="CB717" s="355"/>
      <c r="CC717" s="355"/>
      <c r="CD717" s="355"/>
      <c r="CE717" s="355"/>
      <c r="CF717" s="355"/>
      <c r="CG717" s="355"/>
      <c r="CH717" s="355"/>
      <c r="CI717" s="355"/>
      <c r="CJ717" s="355"/>
      <c r="CK717" s="355"/>
      <c r="CL717" s="355"/>
      <c r="CM717" s="355"/>
      <c r="CN717" s="355"/>
      <c r="CO717" s="355"/>
      <c r="CP717" s="355"/>
      <c r="CQ717" s="355"/>
      <c r="CR717" s="355"/>
      <c r="CS717" s="355"/>
      <c r="CT717" s="355"/>
      <c r="CU717" s="355"/>
      <c r="CV717" s="355"/>
      <c r="CW717" s="355"/>
      <c r="CX717" s="355"/>
      <c r="CY717" s="355"/>
      <c r="CZ717" s="355"/>
    </row>
    <row r="718" ht="25.15" customHeight="true" x14ac:dyDescent="0.2">
      <c r="C718" s="631"/>
      <c r="D718" s="631"/>
      <c r="E718" s="631"/>
      <c r="F718" s="631"/>
      <c r="G718" s="631"/>
      <c r="H718" s="631"/>
      <c r="I718" s="631"/>
      <c r="J718" s="631"/>
      <c r="K718" s="631"/>
      <c r="L718" s="631"/>
      <c r="M718" s="631"/>
      <c r="N718" s="631"/>
      <c r="O718" s="631"/>
      <c r="P718" s="631"/>
      <c r="Q718" s="631"/>
      <c r="BA718" s="355"/>
      <c r="BB718" s="431"/>
      <c r="BC718" s="355"/>
      <c r="BD718" s="355"/>
      <c r="BE718" s="355"/>
      <c r="BF718" s="355"/>
      <c r="BG718" s="355"/>
      <c r="BH718" s="355"/>
      <c r="BI718" s="355"/>
      <c r="BJ718" s="355"/>
      <c r="BK718" s="355"/>
      <c r="BL718" s="355"/>
      <c r="BM718" s="355"/>
      <c r="BN718" s="355"/>
      <c r="BO718" s="355"/>
      <c r="BP718" s="355"/>
      <c r="BQ718" s="355"/>
      <c r="BR718" s="355"/>
      <c r="BS718" s="355"/>
      <c r="BT718" s="355"/>
      <c r="BU718" s="355"/>
      <c r="BV718" s="355"/>
      <c r="BW718" s="355"/>
      <c r="BX718" s="355"/>
      <c r="BY718" s="355"/>
      <c r="BZ718" s="355"/>
      <c r="CA718" s="355"/>
      <c r="CB718" s="355"/>
      <c r="CC718" s="355"/>
      <c r="CD718" s="355"/>
      <c r="CE718" s="355"/>
      <c r="CF718" s="355"/>
      <c r="CG718" s="355"/>
      <c r="CH718" s="355"/>
      <c r="CI718" s="355"/>
      <c r="CJ718" s="355"/>
      <c r="CK718" s="355"/>
      <c r="CL718" s="355"/>
      <c r="CM718" s="355"/>
      <c r="CN718" s="355"/>
      <c r="CO718" s="355"/>
      <c r="CP718" s="355"/>
      <c r="CQ718" s="355"/>
      <c r="CR718" s="355"/>
      <c r="CS718" s="355"/>
      <c r="CT718" s="355"/>
      <c r="CU718" s="355"/>
      <c r="CV718" s="355"/>
      <c r="CW718" s="355"/>
      <c r="CX718" s="355"/>
      <c r="CY718" s="355"/>
      <c r="CZ718" s="355"/>
    </row>
    <row r="719" ht="25.15" customHeight="true" x14ac:dyDescent="0.2">
      <c r="C719" s="631"/>
      <c r="D719" s="631"/>
      <c r="E719" s="631"/>
      <c r="F719" s="631"/>
      <c r="G719" s="631"/>
      <c r="H719" s="631"/>
      <c r="I719" s="631"/>
      <c r="J719" s="631"/>
      <c r="K719" s="631"/>
      <c r="L719" s="631"/>
      <c r="M719" s="631"/>
      <c r="N719" s="631"/>
      <c r="O719" s="631"/>
      <c r="P719" s="631"/>
      <c r="Q719" s="631"/>
      <c r="BA719" s="355"/>
      <c r="BB719" s="431"/>
      <c r="BC719" s="355"/>
      <c r="BD719" s="355"/>
      <c r="BE719" s="355"/>
      <c r="BF719" s="355"/>
      <c r="BG719" s="355"/>
      <c r="BH719" s="355"/>
      <c r="BI719" s="355"/>
      <c r="BJ719" s="355"/>
      <c r="BK719" s="355"/>
      <c r="BL719" s="355"/>
      <c r="BM719" s="355"/>
      <c r="BN719" s="355"/>
      <c r="BO719" s="355"/>
      <c r="BP719" s="355"/>
      <c r="BQ719" s="355"/>
      <c r="BR719" s="355"/>
      <c r="BS719" s="355"/>
      <c r="BT719" s="355"/>
      <c r="BU719" s="355"/>
      <c r="BV719" s="355"/>
      <c r="BW719" s="355"/>
      <c r="BX719" s="355"/>
      <c r="BY719" s="355"/>
      <c r="BZ719" s="355"/>
      <c r="CA719" s="355"/>
      <c r="CB719" s="355"/>
      <c r="CC719" s="355"/>
      <c r="CD719" s="355"/>
      <c r="CE719" s="355"/>
      <c r="CF719" s="355"/>
      <c r="CG719" s="355"/>
      <c r="CH719" s="355"/>
      <c r="CI719" s="355"/>
      <c r="CJ719" s="355"/>
      <c r="CK719" s="355"/>
      <c r="CL719" s="355"/>
      <c r="CM719" s="355"/>
      <c r="CN719" s="355"/>
      <c r="CO719" s="355"/>
      <c r="CP719" s="355"/>
      <c r="CQ719" s="355"/>
      <c r="CR719" s="355"/>
      <c r="CS719" s="355"/>
      <c r="CT719" s="355"/>
      <c r="CU719" s="355"/>
      <c r="CV719" s="355"/>
      <c r="CW719" s="355"/>
      <c r="CX719" s="355"/>
      <c r="CY719" s="355"/>
      <c r="CZ719" s="355"/>
    </row>
    <row r="720" ht="25.15" customHeight="true" x14ac:dyDescent="0.2">
      <c r="C720" s="631"/>
      <c r="D720" s="631"/>
      <c r="E720" s="631"/>
      <c r="F720" s="631"/>
      <c r="G720" s="631"/>
      <c r="H720" s="631"/>
      <c r="I720" s="631"/>
      <c r="J720" s="631"/>
      <c r="K720" s="631"/>
      <c r="L720" s="631"/>
      <c r="M720" s="631"/>
      <c r="N720" s="631"/>
      <c r="O720" s="631"/>
      <c r="P720" s="631"/>
      <c r="Q720" s="631"/>
      <c r="BA720" s="355"/>
      <c r="BB720" s="431"/>
      <c r="BC720" s="355"/>
      <c r="BD720" s="355"/>
      <c r="BE720" s="355"/>
      <c r="BF720" s="355"/>
      <c r="BG720" s="355"/>
      <c r="BH720" s="355"/>
      <c r="BI720" s="355"/>
      <c r="BJ720" s="355"/>
      <c r="BK720" s="355"/>
      <c r="BL720" s="355"/>
      <c r="BM720" s="355"/>
      <c r="BN720" s="355"/>
      <c r="BO720" s="355"/>
      <c r="BP720" s="355"/>
      <c r="BQ720" s="355"/>
      <c r="BR720" s="355"/>
      <c r="BS720" s="355"/>
      <c r="BT720" s="355"/>
      <c r="BU720" s="355"/>
      <c r="BV720" s="355"/>
      <c r="BW720" s="355"/>
      <c r="BX720" s="355"/>
      <c r="BY720" s="355"/>
      <c r="BZ720" s="355"/>
      <c r="CA720" s="355"/>
      <c r="CB720" s="355"/>
      <c r="CC720" s="355"/>
      <c r="CD720" s="355"/>
      <c r="CE720" s="355"/>
      <c r="CF720" s="355"/>
      <c r="CG720" s="355"/>
      <c r="CH720" s="355"/>
      <c r="CI720" s="355"/>
      <c r="CJ720" s="355"/>
      <c r="CK720" s="355"/>
      <c r="CL720" s="355"/>
      <c r="CM720" s="355"/>
      <c r="CN720" s="355"/>
      <c r="CO720" s="355"/>
      <c r="CP720" s="355"/>
      <c r="CQ720" s="355"/>
      <c r="CR720" s="355"/>
      <c r="CS720" s="355"/>
      <c r="CT720" s="355"/>
      <c r="CU720" s="355"/>
      <c r="CV720" s="355"/>
      <c r="CW720" s="355"/>
      <c r="CX720" s="355"/>
      <c r="CY720" s="355"/>
      <c r="CZ720" s="355"/>
    </row>
    <row r="721" ht="25.15" customHeight="true" x14ac:dyDescent="0.2">
      <c r="C721" s="631"/>
      <c r="D721" s="631"/>
      <c r="E721" s="631"/>
      <c r="F721" s="631"/>
      <c r="G721" s="631"/>
      <c r="H721" s="631"/>
      <c r="I721" s="631"/>
      <c r="J721" s="631"/>
      <c r="K721" s="631"/>
      <c r="L721" s="631"/>
      <c r="M721" s="631"/>
      <c r="N721" s="631"/>
      <c r="O721" s="631"/>
      <c r="P721" s="631"/>
      <c r="Q721" s="631"/>
      <c r="BA721" s="355"/>
      <c r="BB721" s="431"/>
      <c r="BC721" s="355"/>
      <c r="BD721" s="355"/>
      <c r="BE721" s="355"/>
      <c r="BF721" s="355"/>
      <c r="BG721" s="355"/>
      <c r="BH721" s="355"/>
      <c r="BI721" s="355"/>
      <c r="BJ721" s="355"/>
      <c r="BK721" s="355"/>
      <c r="BL721" s="355"/>
      <c r="BM721" s="355"/>
      <c r="BN721" s="355"/>
      <c r="BO721" s="355"/>
      <c r="BP721" s="355"/>
      <c r="BQ721" s="355"/>
      <c r="BR721" s="355"/>
      <c r="BS721" s="355"/>
      <c r="BT721" s="355"/>
      <c r="BU721" s="355"/>
      <c r="BV721" s="355"/>
      <c r="BW721" s="355"/>
      <c r="BX721" s="355"/>
      <c r="BY721" s="355"/>
      <c r="BZ721" s="355"/>
      <c r="CA721" s="355"/>
      <c r="CB721" s="355"/>
      <c r="CC721" s="355"/>
      <c r="CD721" s="355"/>
      <c r="CE721" s="355"/>
      <c r="CF721" s="355"/>
      <c r="CG721" s="355"/>
      <c r="CH721" s="355"/>
      <c r="CI721" s="355"/>
      <c r="CJ721" s="355"/>
      <c r="CK721" s="355"/>
      <c r="CL721" s="355"/>
      <c r="CM721" s="355"/>
      <c r="CN721" s="355"/>
      <c r="CO721" s="355"/>
      <c r="CP721" s="355"/>
      <c r="CQ721" s="355"/>
      <c r="CR721" s="355"/>
      <c r="CS721" s="355"/>
      <c r="CT721" s="355"/>
      <c r="CU721" s="355"/>
      <c r="CV721" s="355"/>
      <c r="CW721" s="355"/>
      <c r="CX721" s="355"/>
      <c r="CY721" s="355"/>
      <c r="CZ721" s="355"/>
    </row>
    <row r="722" ht="25.15" customHeight="true" x14ac:dyDescent="0.2">
      <c r="C722" s="631"/>
      <c r="D722" s="631"/>
      <c r="E722" s="631"/>
      <c r="F722" s="631"/>
      <c r="G722" s="631"/>
      <c r="H722" s="631"/>
      <c r="I722" s="631"/>
      <c r="J722" s="631"/>
      <c r="K722" s="631"/>
      <c r="L722" s="631"/>
      <c r="M722" s="631"/>
      <c r="N722" s="631"/>
      <c r="O722" s="631"/>
      <c r="P722" s="631"/>
      <c r="Q722" s="631"/>
      <c r="BA722" s="355"/>
      <c r="BB722" s="431"/>
      <c r="BC722" s="355"/>
      <c r="BD722" s="355"/>
      <c r="BE722" s="355"/>
      <c r="BF722" s="355"/>
      <c r="BG722" s="355"/>
      <c r="BH722" s="355"/>
      <c r="BI722" s="355"/>
      <c r="BJ722" s="355"/>
      <c r="BK722" s="355"/>
      <c r="BL722" s="355"/>
      <c r="BM722" s="355"/>
      <c r="BN722" s="355"/>
      <c r="BO722" s="355"/>
      <c r="BP722" s="355"/>
      <c r="BQ722" s="355"/>
      <c r="BR722" s="355"/>
      <c r="BS722" s="355"/>
      <c r="BT722" s="355"/>
      <c r="BU722" s="355"/>
      <c r="BV722" s="355"/>
      <c r="BW722" s="355"/>
      <c r="BX722" s="355"/>
      <c r="BY722" s="355"/>
      <c r="BZ722" s="355"/>
      <c r="CA722" s="355"/>
      <c r="CB722" s="355"/>
      <c r="CC722" s="355"/>
      <c r="CD722" s="355"/>
      <c r="CE722" s="355"/>
      <c r="CF722" s="355"/>
      <c r="CG722" s="355"/>
      <c r="CH722" s="355"/>
      <c r="CI722" s="355"/>
      <c r="CJ722" s="355"/>
      <c r="CK722" s="355"/>
      <c r="CL722" s="355"/>
      <c r="CM722" s="355"/>
      <c r="CN722" s="355"/>
      <c r="CO722" s="355"/>
      <c r="CP722" s="355"/>
      <c r="CQ722" s="355"/>
      <c r="CR722" s="355"/>
      <c r="CS722" s="355"/>
      <c r="CT722" s="355"/>
      <c r="CU722" s="355"/>
      <c r="CV722" s="355"/>
      <c r="CW722" s="355"/>
      <c r="CX722" s="355"/>
      <c r="CY722" s="355"/>
      <c r="CZ722" s="355"/>
    </row>
    <row r="723" ht="25.15" customHeight="true" x14ac:dyDescent="0.2">
      <c r="C723" s="631"/>
      <c r="D723" s="631"/>
      <c r="E723" s="631"/>
      <c r="F723" s="631"/>
      <c r="G723" s="631"/>
      <c r="H723" s="631"/>
      <c r="I723" s="631"/>
      <c r="J723" s="631"/>
      <c r="K723" s="631"/>
      <c r="L723" s="631"/>
      <c r="M723" s="631"/>
      <c r="N723" s="631"/>
      <c r="O723" s="631"/>
      <c r="P723" s="631"/>
      <c r="Q723" s="631"/>
      <c r="BA723" s="355"/>
      <c r="BB723" s="431"/>
      <c r="BC723" s="355"/>
      <c r="BD723" s="355"/>
      <c r="BE723" s="355"/>
      <c r="BF723" s="355"/>
      <c r="BG723" s="355"/>
      <c r="BH723" s="355"/>
      <c r="BI723" s="355"/>
      <c r="BJ723" s="355"/>
      <c r="BK723" s="355"/>
      <c r="BL723" s="355"/>
      <c r="BM723" s="355"/>
      <c r="BN723" s="355"/>
      <c r="BO723" s="355"/>
      <c r="BP723" s="355"/>
      <c r="BQ723" s="355"/>
      <c r="BR723" s="355"/>
      <c r="BS723" s="355"/>
      <c r="BT723" s="355"/>
      <c r="BU723" s="355"/>
      <c r="BV723" s="355"/>
      <c r="BW723" s="355"/>
      <c r="BX723" s="355"/>
      <c r="BY723" s="355"/>
      <c r="BZ723" s="355"/>
      <c r="CA723" s="355"/>
      <c r="CB723" s="355"/>
      <c r="CC723" s="355"/>
      <c r="CD723" s="355"/>
      <c r="CE723" s="355"/>
      <c r="CF723" s="355"/>
      <c r="CG723" s="355"/>
      <c r="CH723" s="355"/>
      <c r="CI723" s="355"/>
      <c r="CJ723" s="355"/>
      <c r="CK723" s="355"/>
      <c r="CL723" s="355"/>
      <c r="CM723" s="355"/>
      <c r="CN723" s="355"/>
      <c r="CO723" s="355"/>
      <c r="CP723" s="355"/>
      <c r="CQ723" s="355"/>
      <c r="CR723" s="355"/>
      <c r="CS723" s="355"/>
      <c r="CT723" s="355"/>
      <c r="CU723" s="355"/>
      <c r="CV723" s="355"/>
      <c r="CW723" s="355"/>
      <c r="CX723" s="355"/>
      <c r="CY723" s="355"/>
      <c r="CZ723" s="355"/>
    </row>
    <row r="724" ht="25.15" customHeight="true" x14ac:dyDescent="0.2">
      <c r="C724" s="631"/>
      <c r="D724" s="631"/>
      <c r="E724" s="631"/>
      <c r="F724" s="631"/>
      <c r="G724" s="631"/>
      <c r="H724" s="631"/>
      <c r="I724" s="631"/>
      <c r="J724" s="631"/>
      <c r="K724" s="631"/>
      <c r="L724" s="631"/>
      <c r="M724" s="631"/>
      <c r="N724" s="631"/>
      <c r="O724" s="631"/>
      <c r="P724" s="631"/>
      <c r="Q724" s="631"/>
      <c r="BA724" s="355"/>
      <c r="BB724" s="431"/>
      <c r="BC724" s="355"/>
      <c r="BD724" s="355"/>
      <c r="BE724" s="355"/>
      <c r="BF724" s="355"/>
      <c r="BG724" s="355"/>
      <c r="BH724" s="355"/>
      <c r="BI724" s="355"/>
      <c r="BJ724" s="355"/>
      <c r="BK724" s="355"/>
      <c r="BL724" s="355"/>
      <c r="BM724" s="355"/>
      <c r="BN724" s="355"/>
      <c r="BO724" s="355"/>
      <c r="BP724" s="355"/>
      <c r="BQ724" s="355"/>
      <c r="BR724" s="355"/>
      <c r="BS724" s="355"/>
      <c r="BT724" s="355"/>
      <c r="BU724" s="355"/>
      <c r="BV724" s="355"/>
      <c r="BW724" s="355"/>
      <c r="BX724" s="355"/>
      <c r="BY724" s="355"/>
      <c r="BZ724" s="355"/>
      <c r="CA724" s="355"/>
      <c r="CB724" s="355"/>
      <c r="CC724" s="355"/>
      <c r="CD724" s="355"/>
      <c r="CE724" s="355"/>
      <c r="CF724" s="355"/>
      <c r="CG724" s="355"/>
      <c r="CH724" s="355"/>
      <c r="CI724" s="355"/>
      <c r="CJ724" s="355"/>
      <c r="CK724" s="355"/>
      <c r="CL724" s="355"/>
      <c r="CM724" s="355"/>
      <c r="CN724" s="355"/>
      <c r="CO724" s="355"/>
      <c r="CP724" s="355"/>
      <c r="CQ724" s="355"/>
      <c r="CR724" s="355"/>
      <c r="CS724" s="355"/>
      <c r="CT724" s="355"/>
      <c r="CU724" s="355"/>
      <c r="CV724" s="355"/>
      <c r="CW724" s="355"/>
      <c r="CX724" s="355"/>
      <c r="CY724" s="355"/>
      <c r="CZ724" s="355"/>
    </row>
    <row r="725" ht="25.15" customHeight="true" x14ac:dyDescent="0.2">
      <c r="C725" s="631"/>
      <c r="D725" s="631"/>
      <c r="E725" s="631"/>
      <c r="F725" s="631"/>
      <c r="G725" s="631"/>
      <c r="H725" s="631"/>
      <c r="I725" s="631"/>
      <c r="J725" s="631"/>
      <c r="K725" s="631"/>
      <c r="L725" s="631"/>
      <c r="M725" s="631"/>
      <c r="N725" s="631"/>
      <c r="O725" s="631"/>
      <c r="P725" s="631"/>
      <c r="Q725" s="631"/>
      <c r="BA725" s="355"/>
      <c r="BB725" s="431"/>
      <c r="BC725" s="355"/>
      <c r="BD725" s="355"/>
      <c r="BE725" s="355"/>
      <c r="BF725" s="355"/>
      <c r="BG725" s="355"/>
      <c r="BH725" s="355"/>
      <c r="BI725" s="355"/>
      <c r="BJ725" s="355"/>
      <c r="BK725" s="355"/>
      <c r="BL725" s="355"/>
      <c r="BM725" s="355"/>
      <c r="BN725" s="355"/>
      <c r="BO725" s="355"/>
      <c r="BP725" s="355"/>
      <c r="BQ725" s="355"/>
      <c r="BR725" s="355"/>
      <c r="BS725" s="355"/>
      <c r="BT725" s="355"/>
      <c r="BU725" s="355"/>
      <c r="BV725" s="355"/>
      <c r="BW725" s="355"/>
      <c r="BX725" s="355"/>
      <c r="BY725" s="355"/>
      <c r="BZ725" s="355"/>
      <c r="CA725" s="355"/>
      <c r="CB725" s="355"/>
      <c r="CC725" s="355"/>
      <c r="CD725" s="355"/>
      <c r="CE725" s="355"/>
      <c r="CF725" s="355"/>
      <c r="CG725" s="355"/>
      <c r="CH725" s="355"/>
      <c r="CI725" s="355"/>
      <c r="CJ725" s="355"/>
      <c r="CK725" s="355"/>
      <c r="CL725" s="355"/>
      <c r="CM725" s="355"/>
      <c r="CN725" s="355"/>
      <c r="CO725" s="355"/>
      <c r="CP725" s="355"/>
      <c r="CQ725" s="355"/>
      <c r="CR725" s="355"/>
      <c r="CS725" s="355"/>
      <c r="CT725" s="355"/>
      <c r="CU725" s="355"/>
      <c r="CV725" s="355"/>
      <c r="CW725" s="355"/>
      <c r="CX725" s="355"/>
      <c r="CY725" s="355"/>
      <c r="CZ725" s="355"/>
    </row>
    <row r="726" ht="25.15" customHeight="true" x14ac:dyDescent="0.2">
      <c r="C726" s="631"/>
      <c r="D726" s="631"/>
      <c r="E726" s="631"/>
      <c r="F726" s="631"/>
      <c r="G726" s="631"/>
      <c r="H726" s="631"/>
      <c r="I726" s="631"/>
      <c r="J726" s="631"/>
      <c r="K726" s="631"/>
      <c r="L726" s="631"/>
      <c r="M726" s="631"/>
      <c r="N726" s="631"/>
      <c r="O726" s="631"/>
      <c r="P726" s="631"/>
      <c r="Q726" s="631"/>
      <c r="BA726" s="355"/>
      <c r="BB726" s="431"/>
      <c r="BC726" s="355"/>
      <c r="BD726" s="355"/>
      <c r="BE726" s="355"/>
      <c r="BF726" s="355"/>
      <c r="BG726" s="355"/>
      <c r="BH726" s="355"/>
      <c r="BI726" s="355"/>
      <c r="BJ726" s="355"/>
      <c r="BK726" s="355"/>
      <c r="BL726" s="355"/>
      <c r="BM726" s="355"/>
      <c r="BN726" s="355"/>
      <c r="BO726" s="355"/>
      <c r="BP726" s="355"/>
      <c r="BQ726" s="355"/>
      <c r="BR726" s="355"/>
      <c r="BS726" s="355"/>
      <c r="BT726" s="355"/>
      <c r="BU726" s="355"/>
      <c r="BV726" s="355"/>
      <c r="BW726" s="355"/>
      <c r="BX726" s="355"/>
      <c r="BY726" s="355"/>
      <c r="BZ726" s="355"/>
      <c r="CA726" s="355"/>
      <c r="CB726" s="355"/>
      <c r="CC726" s="355"/>
      <c r="CD726" s="355"/>
      <c r="CE726" s="355"/>
      <c r="CF726" s="355"/>
      <c r="CG726" s="355"/>
      <c r="CH726" s="355"/>
      <c r="CI726" s="355"/>
      <c r="CJ726" s="355"/>
      <c r="CK726" s="355"/>
      <c r="CL726" s="355"/>
      <c r="CM726" s="355"/>
      <c r="CN726" s="355"/>
      <c r="CO726" s="355"/>
      <c r="CP726" s="355"/>
      <c r="CQ726" s="355"/>
      <c r="CR726" s="355"/>
      <c r="CS726" s="355"/>
      <c r="CT726" s="355"/>
      <c r="CU726" s="355"/>
      <c r="CV726" s="355"/>
      <c r="CW726" s="355"/>
      <c r="CX726" s="355"/>
      <c r="CY726" s="355"/>
      <c r="CZ726" s="355"/>
    </row>
    <row r="727" ht="25.15" customHeight="true" x14ac:dyDescent="0.2">
      <c r="C727" s="631"/>
      <c r="D727" s="631"/>
      <c r="E727" s="631"/>
      <c r="F727" s="631"/>
      <c r="G727" s="631"/>
      <c r="H727" s="631"/>
      <c r="I727" s="631"/>
      <c r="J727" s="631"/>
      <c r="K727" s="631"/>
      <c r="L727" s="631"/>
      <c r="M727" s="631"/>
      <c r="N727" s="631"/>
      <c r="O727" s="631"/>
      <c r="P727" s="631"/>
      <c r="Q727" s="631"/>
      <c r="BA727" s="355"/>
      <c r="BB727" s="431"/>
      <c r="BC727" s="355"/>
      <c r="BD727" s="355"/>
      <c r="BE727" s="355"/>
      <c r="BF727" s="355"/>
      <c r="BG727" s="355"/>
      <c r="BH727" s="355"/>
      <c r="BI727" s="355"/>
      <c r="BJ727" s="355"/>
      <c r="BK727" s="355"/>
      <c r="BL727" s="355"/>
      <c r="BM727" s="355"/>
      <c r="BN727" s="355"/>
      <c r="BO727" s="355"/>
      <c r="BP727" s="355"/>
      <c r="BQ727" s="355"/>
      <c r="BR727" s="355"/>
      <c r="BS727" s="355"/>
      <c r="BT727" s="355"/>
      <c r="BU727" s="355"/>
      <c r="BV727" s="355"/>
      <c r="BW727" s="355"/>
      <c r="BX727" s="355"/>
      <c r="BY727" s="355"/>
      <c r="BZ727" s="355"/>
      <c r="CA727" s="355"/>
      <c r="CB727" s="355"/>
      <c r="CC727" s="355"/>
      <c r="CD727" s="355"/>
      <c r="CE727" s="355"/>
      <c r="CF727" s="355"/>
      <c r="CG727" s="355"/>
      <c r="CH727" s="355"/>
      <c r="CI727" s="355"/>
      <c r="CJ727" s="355"/>
      <c r="CK727" s="355"/>
      <c r="CL727" s="355"/>
      <c r="CM727" s="355"/>
      <c r="CN727" s="355"/>
      <c r="CO727" s="355"/>
      <c r="CP727" s="355"/>
      <c r="CQ727" s="355"/>
      <c r="CR727" s="355"/>
      <c r="CS727" s="355"/>
      <c r="CT727" s="355"/>
      <c r="CU727" s="355"/>
      <c r="CV727" s="355"/>
      <c r="CW727" s="355"/>
      <c r="CX727" s="355"/>
      <c r="CY727" s="355"/>
      <c r="CZ727" s="355"/>
    </row>
    <row r="728" ht="25.15" customHeight="true" x14ac:dyDescent="0.2">
      <c r="C728" s="631"/>
      <c r="D728" s="631"/>
      <c r="E728" s="631"/>
      <c r="F728" s="631"/>
      <c r="G728" s="631"/>
      <c r="H728" s="631"/>
      <c r="I728" s="631"/>
      <c r="J728" s="631"/>
      <c r="K728" s="631"/>
      <c r="L728" s="631"/>
      <c r="M728" s="631"/>
      <c r="N728" s="631"/>
      <c r="O728" s="631"/>
      <c r="P728" s="631"/>
      <c r="Q728" s="631"/>
      <c r="BA728" s="355"/>
      <c r="BB728" s="431"/>
      <c r="BC728" s="355"/>
      <c r="BD728" s="355"/>
      <c r="BE728" s="355"/>
      <c r="BF728" s="355"/>
      <c r="BG728" s="355"/>
      <c r="BH728" s="355"/>
      <c r="BI728" s="355"/>
      <c r="BJ728" s="355"/>
      <c r="BK728" s="355"/>
      <c r="BL728" s="355"/>
      <c r="BM728" s="355"/>
      <c r="BN728" s="355"/>
      <c r="BO728" s="355"/>
      <c r="BP728" s="355"/>
      <c r="BQ728" s="355"/>
      <c r="BR728" s="355"/>
      <c r="BS728" s="355"/>
      <c r="BT728" s="355"/>
      <c r="BU728" s="355"/>
      <c r="BV728" s="355"/>
      <c r="BW728" s="355"/>
      <c r="BX728" s="355"/>
      <c r="BY728" s="355"/>
      <c r="BZ728" s="355"/>
      <c r="CA728" s="355"/>
      <c r="CB728" s="355"/>
      <c r="CC728" s="355"/>
      <c r="CD728" s="355"/>
      <c r="CE728" s="355"/>
      <c r="CF728" s="355"/>
      <c r="CG728" s="355"/>
      <c r="CH728" s="355"/>
      <c r="CI728" s="355"/>
      <c r="CJ728" s="355"/>
      <c r="CK728" s="355"/>
      <c r="CL728" s="355"/>
      <c r="CM728" s="355"/>
      <c r="CN728" s="355"/>
      <c r="CO728" s="355"/>
      <c r="CP728" s="355"/>
      <c r="CQ728" s="355"/>
      <c r="CR728" s="355"/>
      <c r="CS728" s="355"/>
      <c r="CT728" s="355"/>
      <c r="CU728" s="355"/>
      <c r="CV728" s="355"/>
      <c r="CW728" s="355"/>
      <c r="CX728" s="355"/>
      <c r="CY728" s="355"/>
      <c r="CZ728" s="355"/>
    </row>
    <row r="729" ht="25.15" customHeight="true" x14ac:dyDescent="0.2">
      <c r="C729" s="631"/>
      <c r="D729" s="631"/>
      <c r="E729" s="631"/>
      <c r="F729" s="631"/>
      <c r="G729" s="631"/>
      <c r="H729" s="631"/>
      <c r="I729" s="631"/>
      <c r="J729" s="631"/>
      <c r="K729" s="631"/>
      <c r="L729" s="631"/>
      <c r="M729" s="631"/>
      <c r="N729" s="631"/>
      <c r="O729" s="631"/>
      <c r="P729" s="631"/>
      <c r="Q729" s="631"/>
      <c r="BA729" s="355"/>
      <c r="BB729" s="431"/>
      <c r="BC729" s="355"/>
      <c r="BD729" s="355"/>
      <c r="BE729" s="355"/>
      <c r="BF729" s="355"/>
      <c r="BG729" s="355"/>
      <c r="BH729" s="355"/>
      <c r="BI729" s="355"/>
      <c r="BJ729" s="355"/>
      <c r="BK729" s="355"/>
      <c r="BL729" s="355"/>
      <c r="BM729" s="355"/>
      <c r="BN729" s="355"/>
      <c r="BO729" s="355"/>
      <c r="BP729" s="355"/>
      <c r="BQ729" s="355"/>
      <c r="BR729" s="355"/>
      <c r="BS729" s="355"/>
      <c r="BT729" s="355"/>
      <c r="BU729" s="355"/>
      <c r="BV729" s="355"/>
      <c r="BW729" s="355"/>
      <c r="BX729" s="355"/>
      <c r="BY729" s="355"/>
      <c r="BZ729" s="355"/>
      <c r="CA729" s="355"/>
      <c r="CB729" s="355"/>
      <c r="CC729" s="355"/>
      <c r="CD729" s="355"/>
      <c r="CE729" s="355"/>
      <c r="CF729" s="355"/>
      <c r="CG729" s="355"/>
      <c r="CH729" s="355"/>
      <c r="CI729" s="355"/>
      <c r="CJ729" s="355"/>
      <c r="CK729" s="355"/>
      <c r="CL729" s="355"/>
      <c r="CM729" s="355"/>
      <c r="CN729" s="355"/>
      <c r="CO729" s="355"/>
      <c r="CP729" s="355"/>
      <c r="CQ729" s="355"/>
      <c r="CR729" s="355"/>
      <c r="CS729" s="355"/>
      <c r="CT729" s="355"/>
      <c r="CU729" s="355"/>
      <c r="CV729" s="355"/>
      <c r="CW729" s="355"/>
      <c r="CX729" s="355"/>
      <c r="CY729" s="355"/>
      <c r="CZ729" s="355"/>
    </row>
    <row r="730" ht="25.15" customHeight="true" x14ac:dyDescent="0.2">
      <c r="C730" s="631"/>
      <c r="D730" s="631"/>
      <c r="E730" s="631"/>
      <c r="F730" s="631"/>
      <c r="G730" s="631"/>
      <c r="H730" s="631"/>
      <c r="I730" s="631"/>
      <c r="J730" s="631"/>
      <c r="K730" s="631"/>
      <c r="L730" s="631"/>
      <c r="M730" s="631"/>
      <c r="N730" s="631"/>
      <c r="O730" s="631"/>
      <c r="P730" s="631"/>
      <c r="Q730" s="631"/>
      <c r="BA730" s="355"/>
      <c r="BB730" s="431"/>
      <c r="BC730" s="355"/>
      <c r="BD730" s="355"/>
      <c r="BE730" s="355"/>
      <c r="BF730" s="355"/>
      <c r="BG730" s="355"/>
      <c r="BH730" s="355"/>
      <c r="BI730" s="355"/>
      <c r="BJ730" s="355"/>
      <c r="BK730" s="355"/>
      <c r="BL730" s="355"/>
      <c r="BM730" s="355"/>
      <c r="BN730" s="355"/>
      <c r="BO730" s="355"/>
      <c r="BP730" s="355"/>
      <c r="BQ730" s="355"/>
      <c r="BR730" s="355"/>
      <c r="BS730" s="355"/>
      <c r="BT730" s="355"/>
      <c r="BU730" s="355"/>
      <c r="BV730" s="355"/>
      <c r="BW730" s="355"/>
      <c r="BX730" s="355"/>
      <c r="BY730" s="355"/>
      <c r="BZ730" s="355"/>
      <c r="CA730" s="355"/>
      <c r="CB730" s="355"/>
      <c r="CC730" s="355"/>
      <c r="CD730" s="355"/>
      <c r="CE730" s="355"/>
      <c r="CF730" s="355"/>
      <c r="CG730" s="355"/>
      <c r="CH730" s="355"/>
      <c r="CI730" s="355"/>
      <c r="CJ730" s="355"/>
      <c r="CK730" s="355"/>
      <c r="CL730" s="355"/>
      <c r="CM730" s="355"/>
      <c r="CN730" s="355"/>
      <c r="CO730" s="355"/>
      <c r="CP730" s="355"/>
      <c r="CQ730" s="355"/>
      <c r="CR730" s="355"/>
      <c r="CS730" s="355"/>
      <c r="CT730" s="355"/>
      <c r="CU730" s="355"/>
      <c r="CV730" s="355"/>
      <c r="CW730" s="355"/>
      <c r="CX730" s="355"/>
      <c r="CY730" s="355"/>
      <c r="CZ730" s="355"/>
    </row>
    <row r="731" ht="25.15" customHeight="true" x14ac:dyDescent="0.2">
      <c r="C731" s="631"/>
      <c r="D731" s="631"/>
      <c r="E731" s="631"/>
      <c r="F731" s="631"/>
      <c r="G731" s="631"/>
      <c r="H731" s="631"/>
      <c r="I731" s="631"/>
      <c r="J731" s="631"/>
      <c r="K731" s="631"/>
      <c r="L731" s="631"/>
      <c r="M731" s="631"/>
      <c r="N731" s="631"/>
      <c r="O731" s="631"/>
      <c r="P731" s="631"/>
      <c r="Q731" s="631"/>
      <c r="BA731" s="355"/>
      <c r="BB731" s="431"/>
      <c r="BC731" s="355"/>
      <c r="BD731" s="355"/>
      <c r="BE731" s="355"/>
      <c r="BF731" s="355"/>
      <c r="BG731" s="355"/>
      <c r="BH731" s="355"/>
      <c r="BI731" s="355"/>
      <c r="BJ731" s="355"/>
      <c r="BK731" s="355"/>
      <c r="BL731" s="355"/>
      <c r="BM731" s="355"/>
      <c r="BN731" s="355"/>
      <c r="BO731" s="355"/>
      <c r="BP731" s="355"/>
      <c r="BQ731" s="355"/>
      <c r="BR731" s="355"/>
      <c r="BS731" s="355"/>
      <c r="BT731" s="355"/>
      <c r="BU731" s="355"/>
      <c r="BV731" s="355"/>
      <c r="BW731" s="355"/>
      <c r="BX731" s="355"/>
      <c r="BY731" s="355"/>
      <c r="BZ731" s="355"/>
      <c r="CA731" s="355"/>
      <c r="CB731" s="355"/>
      <c r="CC731" s="355"/>
      <c r="CD731" s="355"/>
      <c r="CE731" s="355"/>
      <c r="CF731" s="355"/>
      <c r="CG731" s="355"/>
      <c r="CH731" s="355"/>
      <c r="CI731" s="355"/>
      <c r="CJ731" s="355"/>
      <c r="CK731" s="355"/>
      <c r="CL731" s="355"/>
      <c r="CM731" s="355"/>
      <c r="CN731" s="355"/>
      <c r="CO731" s="355"/>
      <c r="CP731" s="355"/>
      <c r="CQ731" s="355"/>
      <c r="CR731" s="355"/>
      <c r="CS731" s="355"/>
      <c r="CT731" s="355"/>
      <c r="CU731" s="355"/>
      <c r="CV731" s="355"/>
      <c r="CW731" s="355"/>
      <c r="CX731" s="355"/>
      <c r="CY731" s="355"/>
      <c r="CZ731" s="355"/>
    </row>
    <row r="732" ht="25.15" customHeight="true" x14ac:dyDescent="0.2">
      <c r="C732" s="631"/>
      <c r="D732" s="631"/>
      <c r="E732" s="631"/>
      <c r="F732" s="631"/>
      <c r="G732" s="631"/>
      <c r="H732" s="631"/>
      <c r="I732" s="631"/>
      <c r="J732" s="631"/>
      <c r="K732" s="631"/>
      <c r="L732" s="631"/>
      <c r="M732" s="631"/>
      <c r="N732" s="631"/>
      <c r="O732" s="631"/>
      <c r="P732" s="631"/>
      <c r="Q732" s="631"/>
      <c r="BA732" s="355"/>
      <c r="BB732" s="431"/>
      <c r="BC732" s="355"/>
      <c r="BD732" s="355"/>
      <c r="BE732" s="355"/>
      <c r="BF732" s="355"/>
      <c r="BG732" s="355"/>
      <c r="BH732" s="355"/>
      <c r="BI732" s="355"/>
      <c r="BJ732" s="355"/>
      <c r="BK732" s="355"/>
      <c r="BL732" s="355"/>
      <c r="BM732" s="355"/>
      <c r="BN732" s="355"/>
      <c r="BO732" s="355"/>
      <c r="BP732" s="355"/>
      <c r="BQ732" s="355"/>
      <c r="BR732" s="355"/>
      <c r="BS732" s="355"/>
      <c r="BT732" s="355"/>
      <c r="BU732" s="355"/>
      <c r="BV732" s="355"/>
      <c r="BW732" s="355"/>
      <c r="BX732" s="355"/>
      <c r="BY732" s="355"/>
      <c r="BZ732" s="355"/>
      <c r="CA732" s="355"/>
      <c r="CB732" s="355"/>
      <c r="CC732" s="355"/>
      <c r="CD732" s="355"/>
      <c r="CE732" s="355"/>
      <c r="CF732" s="355"/>
      <c r="CG732" s="355"/>
      <c r="CH732" s="355"/>
      <c r="CI732" s="355"/>
      <c r="CJ732" s="355"/>
      <c r="CK732" s="355"/>
      <c r="CL732" s="355"/>
      <c r="CM732" s="355"/>
      <c r="CN732" s="355"/>
      <c r="CO732" s="355"/>
      <c r="CP732" s="355"/>
      <c r="CQ732" s="355"/>
      <c r="CR732" s="355"/>
      <c r="CS732" s="355"/>
      <c r="CT732" s="355"/>
      <c r="CU732" s="355"/>
      <c r="CV732" s="355"/>
      <c r="CW732" s="355"/>
      <c r="CX732" s="355"/>
      <c r="CY732" s="355"/>
      <c r="CZ732" s="355"/>
    </row>
    <row r="733" ht="25.15" customHeight="true" x14ac:dyDescent="0.2">
      <c r="C733" s="631"/>
      <c r="D733" s="631"/>
      <c r="E733" s="631"/>
      <c r="F733" s="631"/>
      <c r="G733" s="631"/>
      <c r="H733" s="631"/>
      <c r="I733" s="631"/>
      <c r="J733" s="631"/>
      <c r="K733" s="631"/>
      <c r="L733" s="631"/>
      <c r="M733" s="631"/>
      <c r="N733" s="631"/>
      <c r="O733" s="631"/>
      <c r="P733" s="631"/>
      <c r="Q733" s="631"/>
      <c r="BA733" s="355"/>
      <c r="BB733" s="431"/>
      <c r="BC733" s="355"/>
      <c r="BD733" s="355"/>
      <c r="BE733" s="355"/>
      <c r="BF733" s="355"/>
      <c r="BG733" s="355"/>
      <c r="BH733" s="355"/>
      <c r="BI733" s="355"/>
      <c r="BJ733" s="355"/>
      <c r="BK733" s="355"/>
      <c r="BL733" s="355"/>
      <c r="BM733" s="355"/>
      <c r="BN733" s="355"/>
      <c r="BO733" s="355"/>
      <c r="BP733" s="355"/>
      <c r="BQ733" s="355"/>
      <c r="BR733" s="355"/>
      <c r="BS733" s="355"/>
      <c r="BT733" s="355"/>
      <c r="BU733" s="355"/>
      <c r="BV733" s="355"/>
      <c r="BW733" s="355"/>
      <c r="BX733" s="355"/>
      <c r="BY733" s="355"/>
      <c r="BZ733" s="355"/>
      <c r="CA733" s="355"/>
      <c r="CB733" s="355"/>
      <c r="CC733" s="355"/>
      <c r="CD733" s="355"/>
      <c r="CE733" s="355"/>
      <c r="CF733" s="355"/>
      <c r="CG733" s="355"/>
      <c r="CH733" s="355"/>
      <c r="CI733" s="355"/>
      <c r="CJ733" s="355"/>
      <c r="CK733" s="355"/>
      <c r="CL733" s="355"/>
      <c r="CM733" s="355"/>
      <c r="CN733" s="355"/>
      <c r="CO733" s="355"/>
      <c r="CP733" s="355"/>
      <c r="CQ733" s="355"/>
      <c r="CR733" s="355"/>
      <c r="CS733" s="355"/>
      <c r="CT733" s="355"/>
      <c r="CU733" s="355"/>
      <c r="CV733" s="355"/>
      <c r="CW733" s="355"/>
      <c r="CX733" s="355"/>
      <c r="CY733" s="355"/>
      <c r="CZ733" s="355"/>
    </row>
    <row r="734" ht="25.15" customHeight="true" x14ac:dyDescent="0.2">
      <c r="C734" s="631"/>
      <c r="D734" s="631"/>
      <c r="E734" s="631"/>
      <c r="F734" s="631"/>
      <c r="G734" s="631"/>
      <c r="H734" s="631"/>
      <c r="I734" s="631"/>
      <c r="J734" s="631"/>
      <c r="K734" s="631"/>
      <c r="L734" s="631"/>
      <c r="M734" s="631"/>
      <c r="N734" s="631"/>
      <c r="O734" s="631"/>
      <c r="P734" s="631"/>
      <c r="Q734" s="631"/>
      <c r="BA734" s="355"/>
      <c r="BB734" s="431"/>
      <c r="BC734" s="355"/>
      <c r="BD734" s="355"/>
      <c r="BE734" s="355"/>
      <c r="BF734" s="355"/>
      <c r="BG734" s="355"/>
      <c r="BH734" s="355"/>
      <c r="BI734" s="355"/>
      <c r="BJ734" s="355"/>
      <c r="BK734" s="355"/>
      <c r="BL734" s="355"/>
      <c r="BM734" s="355"/>
      <c r="BN734" s="355"/>
      <c r="BO734" s="355"/>
      <c r="BP734" s="355"/>
      <c r="BQ734" s="355"/>
      <c r="BR734" s="355"/>
      <c r="BS734" s="355"/>
      <c r="BT734" s="355"/>
      <c r="BU734" s="355"/>
      <c r="BV734" s="355"/>
      <c r="BW734" s="355"/>
      <c r="BX734" s="355"/>
      <c r="BY734" s="355"/>
      <c r="BZ734" s="355"/>
      <c r="CA734" s="355"/>
      <c r="CB734" s="355"/>
      <c r="CC734" s="355"/>
      <c r="CD734" s="355"/>
      <c r="CE734" s="355"/>
      <c r="CF734" s="355"/>
      <c r="CG734" s="355"/>
      <c r="CH734" s="355"/>
      <c r="CI734" s="355"/>
      <c r="CJ734" s="355"/>
      <c r="CK734" s="355"/>
      <c r="CL734" s="355"/>
      <c r="CM734" s="355"/>
      <c r="CN734" s="355"/>
      <c r="CO734" s="355"/>
      <c r="CP734" s="355"/>
      <c r="CQ734" s="355"/>
      <c r="CR734" s="355"/>
      <c r="CS734" s="355"/>
      <c r="CT734" s="355"/>
      <c r="CU734" s="355"/>
      <c r="CV734" s="355"/>
      <c r="CW734" s="355"/>
      <c r="CX734" s="355"/>
      <c r="CY734" s="355"/>
      <c r="CZ734" s="355"/>
    </row>
    <row r="735" ht="25.15" customHeight="true" x14ac:dyDescent="0.2">
      <c r="C735" s="631"/>
      <c r="D735" s="631"/>
      <c r="E735" s="631"/>
      <c r="F735" s="631"/>
      <c r="G735" s="631"/>
      <c r="H735" s="631"/>
      <c r="I735" s="631"/>
      <c r="J735" s="631"/>
      <c r="K735" s="631"/>
      <c r="L735" s="631"/>
      <c r="M735" s="631"/>
      <c r="N735" s="631"/>
      <c r="O735" s="631"/>
      <c r="P735" s="631"/>
      <c r="Q735" s="631"/>
      <c r="BA735" s="355"/>
      <c r="BB735" s="431"/>
      <c r="BC735" s="355"/>
      <c r="BD735" s="355"/>
      <c r="BE735" s="355"/>
      <c r="BF735" s="355"/>
      <c r="BG735" s="355"/>
      <c r="BH735" s="355"/>
      <c r="BI735" s="355"/>
      <c r="BJ735" s="355"/>
      <c r="BK735" s="355"/>
      <c r="BL735" s="355"/>
      <c r="BM735" s="355"/>
      <c r="BN735" s="355"/>
      <c r="BO735" s="355"/>
      <c r="BP735" s="355"/>
      <c r="BQ735" s="355"/>
      <c r="BR735" s="355"/>
      <c r="BS735" s="355"/>
      <c r="BT735" s="355"/>
      <c r="BU735" s="355"/>
      <c r="BV735" s="355"/>
      <c r="BW735" s="355"/>
      <c r="BX735" s="355"/>
      <c r="BY735" s="355"/>
      <c r="BZ735" s="355"/>
      <c r="CA735" s="355"/>
      <c r="CB735" s="355"/>
      <c r="CC735" s="355"/>
      <c r="CD735" s="355"/>
      <c r="CE735" s="355"/>
      <c r="CF735" s="355"/>
      <c r="CG735" s="355"/>
      <c r="CH735" s="355"/>
      <c r="CI735" s="355"/>
      <c r="CJ735" s="355"/>
      <c r="CK735" s="355"/>
      <c r="CL735" s="355"/>
      <c r="CM735" s="355"/>
      <c r="CN735" s="355"/>
      <c r="CO735" s="355"/>
      <c r="CP735" s="355"/>
      <c r="CQ735" s="355"/>
      <c r="CR735" s="355"/>
      <c r="CS735" s="355"/>
      <c r="CT735" s="355"/>
      <c r="CU735" s="355"/>
      <c r="CV735" s="355"/>
      <c r="CW735" s="355"/>
      <c r="CX735" s="355"/>
      <c r="CY735" s="355"/>
      <c r="CZ735" s="355"/>
    </row>
    <row r="736" ht="25.15" customHeight="true" x14ac:dyDescent="0.2">
      <c r="C736" s="631"/>
      <c r="D736" s="631"/>
      <c r="E736" s="631"/>
      <c r="F736" s="631"/>
      <c r="G736" s="631"/>
      <c r="H736" s="631"/>
      <c r="I736" s="631"/>
      <c r="J736" s="631"/>
      <c r="K736" s="631"/>
      <c r="L736" s="631"/>
      <c r="M736" s="631"/>
      <c r="N736" s="631"/>
      <c r="O736" s="631"/>
      <c r="P736" s="631"/>
      <c r="Q736" s="631"/>
      <c r="BA736" s="355"/>
      <c r="BB736" s="431"/>
      <c r="BC736" s="355"/>
      <c r="BD736" s="355"/>
      <c r="BE736" s="355"/>
      <c r="BF736" s="355"/>
      <c r="BG736" s="355"/>
      <c r="BH736" s="355"/>
      <c r="BI736" s="355"/>
      <c r="BJ736" s="355"/>
      <c r="BK736" s="355"/>
      <c r="BL736" s="355"/>
      <c r="BM736" s="355"/>
      <c r="BN736" s="355"/>
      <c r="BO736" s="355"/>
      <c r="BP736" s="355"/>
      <c r="BQ736" s="355"/>
      <c r="BR736" s="355"/>
      <c r="BS736" s="355"/>
      <c r="BT736" s="355"/>
      <c r="BU736" s="355"/>
      <c r="BV736" s="355"/>
      <c r="BW736" s="355"/>
      <c r="BX736" s="355"/>
      <c r="BY736" s="355"/>
      <c r="BZ736" s="355"/>
      <c r="CA736" s="355"/>
      <c r="CB736" s="355"/>
      <c r="CC736" s="355"/>
      <c r="CD736" s="355"/>
      <c r="CE736" s="355"/>
      <c r="CF736" s="355"/>
      <c r="CG736" s="355"/>
      <c r="CH736" s="355"/>
      <c r="CI736" s="355"/>
      <c r="CJ736" s="355"/>
      <c r="CK736" s="355"/>
      <c r="CL736" s="355"/>
      <c r="CM736" s="355"/>
      <c r="CN736" s="355"/>
      <c r="CO736" s="355"/>
      <c r="CP736" s="355"/>
      <c r="CQ736" s="355"/>
      <c r="CR736" s="355"/>
      <c r="CS736" s="355"/>
      <c r="CT736" s="355"/>
      <c r="CU736" s="355"/>
      <c r="CV736" s="355"/>
      <c r="CW736" s="355"/>
      <c r="CX736" s="355"/>
      <c r="CY736" s="355"/>
      <c r="CZ736" s="355"/>
    </row>
    <row r="737" ht="25.15" customHeight="true" x14ac:dyDescent="0.2">
      <c r="C737" s="631"/>
      <c r="D737" s="631"/>
      <c r="E737" s="631"/>
      <c r="F737" s="631"/>
      <c r="G737" s="631"/>
      <c r="H737" s="631"/>
      <c r="I737" s="631"/>
      <c r="J737" s="631"/>
      <c r="K737" s="631"/>
      <c r="L737" s="631"/>
      <c r="M737" s="631"/>
      <c r="N737" s="631"/>
      <c r="O737" s="631"/>
      <c r="P737" s="631"/>
      <c r="Q737" s="631"/>
      <c r="BA737" s="355"/>
      <c r="BB737" s="431"/>
      <c r="BC737" s="355"/>
      <c r="BD737" s="355"/>
      <c r="BE737" s="355"/>
      <c r="BF737" s="355"/>
      <c r="BG737" s="355"/>
      <c r="BH737" s="355"/>
      <c r="BI737" s="355"/>
      <c r="BJ737" s="355"/>
      <c r="BK737" s="355"/>
      <c r="BL737" s="355"/>
      <c r="BM737" s="355"/>
      <c r="BN737" s="355"/>
      <c r="BO737" s="355"/>
      <c r="BP737" s="355"/>
      <c r="BQ737" s="355"/>
      <c r="BR737" s="355"/>
      <c r="BS737" s="355"/>
      <c r="BT737" s="355"/>
      <c r="BU737" s="355"/>
      <c r="BV737" s="355"/>
      <c r="BW737" s="355"/>
      <c r="BX737" s="355"/>
      <c r="BY737" s="355"/>
      <c r="BZ737" s="355"/>
      <c r="CA737" s="355"/>
      <c r="CB737" s="355"/>
      <c r="CC737" s="355"/>
      <c r="CD737" s="355"/>
      <c r="CE737" s="355"/>
      <c r="CF737" s="355"/>
      <c r="CG737" s="355"/>
      <c r="CH737" s="355"/>
      <c r="CI737" s="355"/>
      <c r="CJ737" s="355"/>
      <c r="CK737" s="355"/>
      <c r="CL737" s="355"/>
      <c r="CM737" s="355"/>
      <c r="CN737" s="355"/>
      <c r="CO737" s="355"/>
      <c r="CP737" s="355"/>
      <c r="CQ737" s="355"/>
      <c r="CR737" s="355"/>
      <c r="CS737" s="355"/>
      <c r="CT737" s="355"/>
      <c r="CU737" s="355"/>
      <c r="CV737" s="355"/>
      <c r="CW737" s="355"/>
      <c r="CX737" s="355"/>
      <c r="CY737" s="355"/>
      <c r="CZ737" s="355"/>
    </row>
    <row r="738" ht="25.15" customHeight="true" x14ac:dyDescent="0.2">
      <c r="C738" s="631"/>
      <c r="D738" s="631"/>
      <c r="E738" s="631"/>
      <c r="F738" s="631"/>
      <c r="G738" s="631"/>
      <c r="H738" s="631"/>
      <c r="I738" s="631"/>
      <c r="J738" s="631"/>
      <c r="K738" s="631"/>
      <c r="L738" s="631"/>
      <c r="M738" s="631"/>
      <c r="N738" s="631"/>
      <c r="O738" s="631"/>
      <c r="P738" s="631"/>
      <c r="Q738" s="631"/>
      <c r="BA738" s="355"/>
      <c r="BB738" s="431"/>
      <c r="BC738" s="355"/>
      <c r="BD738" s="355"/>
      <c r="BE738" s="355"/>
      <c r="BF738" s="355"/>
      <c r="BG738" s="355"/>
      <c r="BH738" s="355"/>
      <c r="BI738" s="355"/>
      <c r="BJ738" s="355"/>
      <c r="BK738" s="355"/>
      <c r="BL738" s="355"/>
      <c r="BM738" s="355"/>
      <c r="BN738" s="355"/>
      <c r="BO738" s="355"/>
      <c r="BP738" s="355"/>
      <c r="BQ738" s="355"/>
      <c r="BR738" s="355"/>
      <c r="BS738" s="355"/>
      <c r="BT738" s="355"/>
      <c r="BU738" s="355"/>
      <c r="BV738" s="355"/>
      <c r="BW738" s="355"/>
      <c r="BX738" s="355"/>
      <c r="BY738" s="355"/>
      <c r="BZ738" s="355"/>
      <c r="CA738" s="355"/>
      <c r="CB738" s="355"/>
      <c r="CC738" s="355"/>
      <c r="CD738" s="355"/>
      <c r="CE738" s="355"/>
      <c r="CF738" s="355"/>
      <c r="CG738" s="355"/>
      <c r="CH738" s="355"/>
      <c r="CI738" s="355"/>
      <c r="CJ738" s="355"/>
      <c r="CK738" s="355"/>
      <c r="CL738" s="355"/>
      <c r="CM738" s="355"/>
      <c r="CN738" s="355"/>
      <c r="CO738" s="355"/>
      <c r="CP738" s="355"/>
      <c r="CQ738" s="355"/>
      <c r="CR738" s="355"/>
      <c r="CS738" s="355"/>
      <c r="CT738" s="355"/>
      <c r="CU738" s="355"/>
      <c r="CV738" s="355"/>
      <c r="CW738" s="355"/>
      <c r="CX738" s="355"/>
      <c r="CY738" s="355"/>
      <c r="CZ738" s="355"/>
    </row>
    <row r="739" ht="25.15" customHeight="true" x14ac:dyDescent="0.2">
      <c r="C739" s="631"/>
      <c r="D739" s="631"/>
      <c r="E739" s="631"/>
      <c r="F739" s="631"/>
      <c r="G739" s="631"/>
      <c r="H739" s="631"/>
      <c r="I739" s="631"/>
      <c r="J739" s="631"/>
      <c r="K739" s="631"/>
      <c r="L739" s="631"/>
      <c r="M739" s="631"/>
      <c r="N739" s="631"/>
      <c r="O739" s="631"/>
      <c r="P739" s="631"/>
      <c r="Q739" s="631"/>
      <c r="BA739" s="355"/>
      <c r="BB739" s="431"/>
      <c r="BC739" s="355"/>
      <c r="BD739" s="355"/>
      <c r="BE739" s="355"/>
      <c r="BF739" s="355"/>
      <c r="BG739" s="355"/>
      <c r="BH739" s="355"/>
      <c r="BI739" s="355"/>
      <c r="BJ739" s="355"/>
      <c r="BK739" s="355"/>
      <c r="BL739" s="355"/>
      <c r="BM739" s="355"/>
      <c r="BN739" s="355"/>
      <c r="BO739" s="355"/>
      <c r="BP739" s="355"/>
      <c r="BQ739" s="355"/>
      <c r="BR739" s="355"/>
      <c r="BS739" s="355"/>
      <c r="BT739" s="355"/>
      <c r="BU739" s="355"/>
      <c r="BV739" s="355"/>
      <c r="BW739" s="355"/>
      <c r="BX739" s="355"/>
      <c r="BY739" s="355"/>
      <c r="BZ739" s="355"/>
      <c r="CA739" s="355"/>
      <c r="CB739" s="355"/>
      <c r="CC739" s="355"/>
      <c r="CD739" s="355"/>
      <c r="CE739" s="355"/>
      <c r="CF739" s="355"/>
      <c r="CG739" s="355"/>
      <c r="CH739" s="355"/>
      <c r="CI739" s="355"/>
      <c r="CJ739" s="355"/>
      <c r="CK739" s="355"/>
      <c r="CL739" s="355"/>
      <c r="CM739" s="355"/>
      <c r="CN739" s="355"/>
      <c r="CO739" s="355"/>
      <c r="CP739" s="355"/>
      <c r="CQ739" s="355"/>
      <c r="CR739" s="355"/>
      <c r="CS739" s="355"/>
      <c r="CT739" s="355"/>
      <c r="CU739" s="355"/>
      <c r="CV739" s="355"/>
      <c r="CW739" s="355"/>
      <c r="CX739" s="355"/>
      <c r="CY739" s="355"/>
      <c r="CZ739" s="355"/>
    </row>
    <row r="740" ht="25.15" customHeight="true" x14ac:dyDescent="0.2">
      <c r="C740" s="631"/>
      <c r="D740" s="631"/>
      <c r="E740" s="631"/>
      <c r="F740" s="631"/>
      <c r="G740" s="631"/>
      <c r="H740" s="631"/>
      <c r="I740" s="631"/>
      <c r="J740" s="631"/>
      <c r="K740" s="631"/>
      <c r="L740" s="631"/>
      <c r="M740" s="631"/>
      <c r="N740" s="631"/>
      <c r="O740" s="631"/>
      <c r="P740" s="631"/>
      <c r="Q740" s="631"/>
      <c r="BA740" s="355"/>
      <c r="BB740" s="431"/>
      <c r="BC740" s="355"/>
      <c r="BD740" s="355"/>
      <c r="BE740" s="355"/>
      <c r="BF740" s="355"/>
      <c r="BG740" s="355"/>
      <c r="BH740" s="355"/>
      <c r="BI740" s="355"/>
      <c r="BJ740" s="355"/>
      <c r="BK740" s="355"/>
      <c r="BL740" s="355"/>
      <c r="BM740" s="355"/>
      <c r="BN740" s="355"/>
      <c r="BO740" s="355"/>
      <c r="BP740" s="355"/>
      <c r="BQ740" s="355"/>
      <c r="BR740" s="355"/>
      <c r="BS740" s="355"/>
      <c r="BT740" s="355"/>
      <c r="BU740" s="355"/>
      <c r="BV740" s="355"/>
      <c r="BW740" s="355"/>
      <c r="BX740" s="355"/>
      <c r="BY740" s="355"/>
      <c r="BZ740" s="355"/>
      <c r="CA740" s="355"/>
      <c r="CB740" s="355"/>
      <c r="CC740" s="355"/>
      <c r="CD740" s="355"/>
      <c r="CE740" s="355"/>
      <c r="CF740" s="355"/>
      <c r="CG740" s="355"/>
      <c r="CH740" s="355"/>
      <c r="CI740" s="355"/>
      <c r="CJ740" s="355"/>
      <c r="CK740" s="355"/>
      <c r="CL740" s="355"/>
      <c r="CM740" s="355"/>
      <c r="CN740" s="355"/>
      <c r="CO740" s="355"/>
      <c r="CP740" s="355"/>
      <c r="CQ740" s="355"/>
      <c r="CR740" s="355"/>
      <c r="CS740" s="355"/>
      <c r="CT740" s="355"/>
      <c r="CU740" s="355"/>
      <c r="CV740" s="355"/>
      <c r="CW740" s="355"/>
      <c r="CX740" s="355"/>
      <c r="CY740" s="355"/>
      <c r="CZ740" s="355"/>
    </row>
    <row r="741" ht="25.15" customHeight="true" x14ac:dyDescent="0.2">
      <c r="C741" s="631"/>
      <c r="D741" s="631"/>
      <c r="E741" s="631"/>
      <c r="F741" s="631"/>
      <c r="G741" s="631"/>
      <c r="H741" s="631"/>
      <c r="I741" s="631"/>
      <c r="J741" s="631"/>
      <c r="K741" s="631"/>
      <c r="L741" s="631"/>
      <c r="M741" s="631"/>
      <c r="N741" s="631"/>
      <c r="O741" s="631"/>
      <c r="P741" s="631"/>
      <c r="Q741" s="631"/>
      <c r="BA741" s="355"/>
      <c r="BB741" s="431"/>
      <c r="BC741" s="355"/>
      <c r="BD741" s="355"/>
      <c r="BE741" s="355"/>
      <c r="BF741" s="355"/>
      <c r="BG741" s="355"/>
      <c r="BH741" s="355"/>
      <c r="BI741" s="355"/>
      <c r="BJ741" s="355"/>
      <c r="BK741" s="355"/>
      <c r="BL741" s="355"/>
      <c r="BM741" s="355"/>
      <c r="BN741" s="355"/>
      <c r="BO741" s="355"/>
      <c r="BP741" s="355"/>
      <c r="BQ741" s="355"/>
      <c r="BR741" s="355"/>
      <c r="BS741" s="355"/>
      <c r="BT741" s="355"/>
      <c r="BU741" s="355"/>
      <c r="BV741" s="355"/>
      <c r="BW741" s="355"/>
      <c r="BX741" s="355"/>
      <c r="BY741" s="355"/>
      <c r="BZ741" s="355"/>
      <c r="CA741" s="355"/>
      <c r="CB741" s="355"/>
      <c r="CC741" s="355"/>
      <c r="CD741" s="355"/>
      <c r="CE741" s="355"/>
      <c r="CF741" s="355"/>
      <c r="CG741" s="355"/>
      <c r="CH741" s="355"/>
      <c r="CI741" s="355"/>
      <c r="CJ741" s="355"/>
      <c r="CK741" s="355"/>
      <c r="CL741" s="355"/>
      <c r="CM741" s="355"/>
      <c r="CN741" s="355"/>
      <c r="CO741" s="355"/>
      <c r="CP741" s="355"/>
      <c r="CQ741" s="355"/>
      <c r="CR741" s="355"/>
      <c r="CS741" s="355"/>
      <c r="CT741" s="355"/>
      <c r="CU741" s="355"/>
      <c r="CV741" s="355"/>
      <c r="CW741" s="355"/>
      <c r="CX741" s="355"/>
      <c r="CY741" s="355"/>
      <c r="CZ741" s="355"/>
    </row>
    <row r="742" ht="25.15" customHeight="true" x14ac:dyDescent="0.2">
      <c r="C742" s="631"/>
      <c r="D742" s="631"/>
      <c r="E742" s="631"/>
      <c r="F742" s="631"/>
      <c r="G742" s="631"/>
      <c r="H742" s="631"/>
      <c r="I742" s="631"/>
      <c r="J742" s="631"/>
      <c r="K742" s="631"/>
      <c r="L742" s="631"/>
      <c r="M742" s="631"/>
      <c r="N742" s="631"/>
      <c r="O742" s="631"/>
      <c r="P742" s="631"/>
      <c r="Q742" s="631"/>
      <c r="BA742" s="355"/>
      <c r="BB742" s="431"/>
      <c r="BC742" s="355"/>
      <c r="BD742" s="355"/>
      <c r="BE742" s="355"/>
      <c r="BF742" s="355"/>
      <c r="BG742" s="355"/>
      <c r="BH742" s="355"/>
      <c r="BI742" s="355"/>
      <c r="BJ742" s="355"/>
      <c r="BK742" s="355"/>
      <c r="BL742" s="355"/>
      <c r="BM742" s="355"/>
      <c r="BN742" s="355"/>
      <c r="BO742" s="355"/>
      <c r="BP742" s="355"/>
      <c r="BQ742" s="355"/>
      <c r="BR742" s="355"/>
      <c r="BS742" s="355"/>
      <c r="BT742" s="355"/>
      <c r="BU742" s="355"/>
      <c r="BV742" s="355"/>
      <c r="BW742" s="355"/>
      <c r="BX742" s="355"/>
      <c r="BY742" s="355"/>
      <c r="BZ742" s="355"/>
      <c r="CA742" s="355"/>
      <c r="CB742" s="355"/>
      <c r="CC742" s="355"/>
      <c r="CD742" s="355"/>
      <c r="CE742" s="355"/>
      <c r="CF742" s="355"/>
      <c r="CG742" s="355"/>
      <c r="CH742" s="355"/>
      <c r="CI742" s="355"/>
      <c r="CJ742" s="355"/>
      <c r="CK742" s="355"/>
      <c r="CL742" s="355"/>
      <c r="CM742" s="355"/>
      <c r="CN742" s="355"/>
      <c r="CO742" s="355"/>
      <c r="CP742" s="355"/>
      <c r="CQ742" s="355"/>
      <c r="CR742" s="355"/>
      <c r="CS742" s="355"/>
      <c r="CT742" s="355"/>
      <c r="CU742" s="355"/>
      <c r="CV742" s="355"/>
      <c r="CW742" s="355"/>
      <c r="CX742" s="355"/>
      <c r="CY742" s="355"/>
      <c r="CZ742" s="355"/>
    </row>
    <row r="743" ht="25.15" customHeight="true" x14ac:dyDescent="0.2">
      <c r="C743" s="631"/>
      <c r="D743" s="631"/>
      <c r="E743" s="631"/>
      <c r="F743" s="631"/>
      <c r="G743" s="631"/>
      <c r="H743" s="631"/>
      <c r="I743" s="631"/>
      <c r="J743" s="631"/>
      <c r="K743" s="631"/>
      <c r="L743" s="631"/>
      <c r="M743" s="631"/>
      <c r="N743" s="631"/>
      <c r="O743" s="631"/>
      <c r="P743" s="631"/>
      <c r="Q743" s="631"/>
      <c r="BA743" s="355"/>
      <c r="BB743" s="431"/>
      <c r="BC743" s="355"/>
      <c r="BD743" s="355"/>
      <c r="BE743" s="355"/>
      <c r="BF743" s="355"/>
      <c r="BG743" s="355"/>
      <c r="BH743" s="355"/>
      <c r="BI743" s="355"/>
      <c r="BJ743" s="355"/>
      <c r="BK743" s="355"/>
      <c r="BL743" s="355"/>
      <c r="BM743" s="355"/>
      <c r="BN743" s="355"/>
      <c r="BO743" s="355"/>
      <c r="BP743" s="355"/>
      <c r="BQ743" s="355"/>
      <c r="BR743" s="355"/>
      <c r="BS743" s="355"/>
      <c r="BT743" s="355"/>
      <c r="BU743" s="355"/>
      <c r="BV743" s="355"/>
      <c r="BW743" s="355"/>
      <c r="BX743" s="355"/>
      <c r="BY743" s="355"/>
      <c r="BZ743" s="355"/>
      <c r="CA743" s="355"/>
      <c r="CB743" s="355"/>
      <c r="CC743" s="355"/>
      <c r="CD743" s="355"/>
      <c r="CE743" s="355"/>
      <c r="CF743" s="355"/>
      <c r="CG743" s="355"/>
      <c r="CH743" s="355"/>
      <c r="CI743" s="355"/>
      <c r="CJ743" s="355"/>
      <c r="CK743" s="355"/>
      <c r="CL743" s="355"/>
      <c r="CM743" s="355"/>
      <c r="CN743" s="355"/>
      <c r="CO743" s="355"/>
      <c r="CP743" s="355"/>
      <c r="CQ743" s="355"/>
      <c r="CR743" s="355"/>
      <c r="CS743" s="355"/>
      <c r="CT743" s="355"/>
      <c r="CU743" s="355"/>
      <c r="CV743" s="355"/>
      <c r="CW743" s="355"/>
      <c r="CX743" s="355"/>
      <c r="CY743" s="355"/>
      <c r="CZ743" s="355"/>
    </row>
    <row r="744" ht="25.15" customHeight="true" x14ac:dyDescent="0.2">
      <c r="C744" s="631"/>
      <c r="D744" s="631"/>
      <c r="E744" s="631"/>
      <c r="F744" s="631"/>
      <c r="G744" s="631"/>
      <c r="H744" s="631"/>
      <c r="I744" s="631"/>
      <c r="J744" s="631"/>
      <c r="K744" s="631"/>
      <c r="L744" s="631"/>
      <c r="M744" s="631"/>
      <c r="N744" s="631"/>
      <c r="O744" s="631"/>
      <c r="P744" s="631"/>
      <c r="Q744" s="631"/>
      <c r="BA744" s="355"/>
      <c r="BB744" s="431"/>
      <c r="BC744" s="355"/>
      <c r="BD744" s="355"/>
      <c r="BE744" s="355"/>
      <c r="BF744" s="355"/>
      <c r="BG744" s="355"/>
      <c r="BH744" s="355"/>
      <c r="BI744" s="355"/>
      <c r="BJ744" s="355"/>
      <c r="BK744" s="355"/>
      <c r="BL744" s="355"/>
      <c r="BM744" s="355"/>
      <c r="BN744" s="355"/>
      <c r="BO744" s="355"/>
      <c r="BP744" s="355"/>
      <c r="BQ744" s="355"/>
      <c r="BR744" s="355"/>
      <c r="BS744" s="355"/>
      <c r="BT744" s="355"/>
      <c r="BU744" s="355"/>
      <c r="BV744" s="355"/>
      <c r="BW744" s="355"/>
      <c r="BX744" s="355"/>
      <c r="BY744" s="355"/>
      <c r="BZ744" s="355"/>
      <c r="CA744" s="355"/>
      <c r="CB744" s="355"/>
      <c r="CC744" s="355"/>
      <c r="CD744" s="355"/>
      <c r="CE744" s="355"/>
      <c r="CF744" s="355"/>
      <c r="CG744" s="355"/>
      <c r="CH744" s="355"/>
      <c r="CI744" s="355"/>
      <c r="CJ744" s="355"/>
      <c r="CK744" s="355"/>
      <c r="CL744" s="355"/>
      <c r="CM744" s="355"/>
      <c r="CN744" s="355"/>
      <c r="CO744" s="355"/>
      <c r="CP744" s="355"/>
      <c r="CQ744" s="355"/>
      <c r="CR744" s="355"/>
      <c r="CS744" s="355"/>
      <c r="CT744" s="355"/>
      <c r="CU744" s="355"/>
      <c r="CV744" s="355"/>
      <c r="CW744" s="355"/>
      <c r="CX744" s="355"/>
      <c r="CY744" s="355"/>
      <c r="CZ744" s="355"/>
    </row>
    <row r="745" ht="25.15" customHeight="true" x14ac:dyDescent="0.2">
      <c r="C745" s="631"/>
      <c r="D745" s="631"/>
      <c r="E745" s="631"/>
      <c r="F745" s="631"/>
      <c r="G745" s="631"/>
      <c r="H745" s="631"/>
      <c r="I745" s="631"/>
      <c r="J745" s="631"/>
      <c r="K745" s="631"/>
      <c r="L745" s="631"/>
      <c r="M745" s="631"/>
      <c r="N745" s="631"/>
      <c r="O745" s="631"/>
      <c r="P745" s="631"/>
      <c r="Q745" s="631"/>
      <c r="BA745" s="355"/>
      <c r="BB745" s="431"/>
      <c r="BC745" s="355"/>
      <c r="BD745" s="355"/>
      <c r="BE745" s="355"/>
      <c r="BF745" s="355"/>
      <c r="BG745" s="355"/>
      <c r="BH745" s="355"/>
      <c r="BI745" s="355"/>
      <c r="BJ745" s="355"/>
      <c r="BK745" s="355"/>
      <c r="BL745" s="355"/>
      <c r="BM745" s="355"/>
      <c r="BN745" s="355"/>
      <c r="BO745" s="355"/>
      <c r="BP745" s="355"/>
      <c r="BQ745" s="355"/>
      <c r="BR745" s="355"/>
      <c r="BS745" s="355"/>
      <c r="BT745" s="355"/>
      <c r="BU745" s="355"/>
      <c r="BV745" s="355"/>
      <c r="BW745" s="355"/>
      <c r="BX745" s="355"/>
      <c r="BY745" s="355"/>
      <c r="BZ745" s="355"/>
      <c r="CA745" s="355"/>
      <c r="CB745" s="355"/>
      <c r="CC745" s="355"/>
      <c r="CD745" s="355"/>
      <c r="CE745" s="355"/>
      <c r="CF745" s="355"/>
      <c r="CG745" s="355"/>
      <c r="CH745" s="355"/>
      <c r="CI745" s="355"/>
      <c r="CJ745" s="355"/>
      <c r="CK745" s="355"/>
      <c r="CL745" s="355"/>
      <c r="CM745" s="355"/>
      <c r="CN745" s="355"/>
      <c r="CO745" s="355"/>
      <c r="CP745" s="355"/>
      <c r="CQ745" s="355"/>
      <c r="CR745" s="355"/>
      <c r="CS745" s="355"/>
      <c r="CT745" s="355"/>
      <c r="CU745" s="355"/>
      <c r="CV745" s="355"/>
      <c r="CW745" s="355"/>
      <c r="CX745" s="355"/>
      <c r="CY745" s="355"/>
      <c r="CZ745" s="355"/>
    </row>
    <row r="746" ht="25.15" customHeight="true" x14ac:dyDescent="0.2">
      <c r="C746" s="631"/>
      <c r="D746" s="631"/>
      <c r="E746" s="631"/>
      <c r="F746" s="631"/>
      <c r="G746" s="631"/>
      <c r="H746" s="631"/>
      <c r="I746" s="631"/>
      <c r="J746" s="631"/>
      <c r="K746" s="631"/>
      <c r="L746" s="631"/>
      <c r="M746" s="631"/>
      <c r="N746" s="631"/>
      <c r="O746" s="631"/>
      <c r="P746" s="631"/>
      <c r="Q746" s="631"/>
      <c r="BA746" s="355"/>
      <c r="BB746" s="431"/>
      <c r="BC746" s="355"/>
      <c r="BD746" s="355"/>
      <c r="BE746" s="355"/>
      <c r="BF746" s="355"/>
      <c r="BG746" s="355"/>
      <c r="BH746" s="355"/>
      <c r="BI746" s="355"/>
      <c r="BJ746" s="355"/>
      <c r="BK746" s="355"/>
      <c r="BL746" s="355"/>
      <c r="BM746" s="355"/>
      <c r="BN746" s="355"/>
      <c r="BO746" s="355"/>
      <c r="BP746" s="355"/>
      <c r="BQ746" s="355"/>
      <c r="BR746" s="355"/>
      <c r="BS746" s="355"/>
      <c r="BT746" s="355"/>
      <c r="BU746" s="355"/>
      <c r="BV746" s="355"/>
      <c r="BW746" s="355"/>
      <c r="BX746" s="355"/>
      <c r="BY746" s="355"/>
      <c r="BZ746" s="355"/>
      <c r="CA746" s="355"/>
      <c r="CB746" s="355"/>
      <c r="CC746" s="355"/>
      <c r="CD746" s="355"/>
      <c r="CE746" s="355"/>
      <c r="CF746" s="355"/>
      <c r="CG746" s="355"/>
      <c r="CH746" s="355"/>
      <c r="CI746" s="355"/>
      <c r="CJ746" s="355"/>
      <c r="CK746" s="355"/>
      <c r="CL746" s="355"/>
      <c r="CM746" s="355"/>
      <c r="CN746" s="355"/>
      <c r="CO746" s="355"/>
      <c r="CP746" s="355"/>
      <c r="CQ746" s="355"/>
      <c r="CR746" s="355"/>
      <c r="CS746" s="355"/>
      <c r="CT746" s="355"/>
      <c r="CU746" s="355"/>
      <c r="CV746" s="355"/>
      <c r="CW746" s="355"/>
      <c r="CX746" s="355"/>
      <c r="CY746" s="355"/>
      <c r="CZ746" s="355"/>
    </row>
    <row r="747" ht="25.15" customHeight="true" x14ac:dyDescent="0.2">
      <c r="C747" s="631"/>
      <c r="D747" s="631"/>
      <c r="E747" s="631"/>
      <c r="F747" s="631"/>
      <c r="G747" s="631"/>
      <c r="H747" s="631"/>
      <c r="I747" s="631"/>
      <c r="J747" s="631"/>
      <c r="K747" s="631"/>
      <c r="L747" s="631"/>
      <c r="M747" s="631"/>
      <c r="N747" s="631"/>
      <c r="O747" s="631"/>
      <c r="P747" s="631"/>
      <c r="Q747" s="631"/>
      <c r="BA747" s="355"/>
      <c r="BB747" s="431"/>
      <c r="BC747" s="355"/>
      <c r="BD747" s="355"/>
      <c r="BE747" s="355"/>
      <c r="BF747" s="355"/>
      <c r="BG747" s="355"/>
      <c r="BH747" s="355"/>
      <c r="BI747" s="355"/>
      <c r="BJ747" s="355"/>
      <c r="BK747" s="355"/>
      <c r="BL747" s="355"/>
      <c r="BM747" s="355"/>
      <c r="BN747" s="355"/>
      <c r="BO747" s="355"/>
      <c r="BP747" s="355"/>
      <c r="BQ747" s="355"/>
      <c r="BR747" s="355"/>
      <c r="BS747" s="355"/>
      <c r="BT747" s="355"/>
      <c r="BU747" s="355"/>
      <c r="BV747" s="355"/>
      <c r="BW747" s="355"/>
      <c r="BX747" s="355"/>
      <c r="BY747" s="355"/>
      <c r="BZ747" s="355"/>
      <c r="CA747" s="355"/>
      <c r="CB747" s="355"/>
      <c r="CC747" s="355"/>
      <c r="CD747" s="355"/>
      <c r="CE747" s="355"/>
      <c r="CF747" s="355"/>
      <c r="CG747" s="355"/>
      <c r="CH747" s="355"/>
      <c r="CI747" s="355"/>
      <c r="CJ747" s="355"/>
      <c r="CK747" s="355"/>
      <c r="CL747" s="355"/>
      <c r="CM747" s="355"/>
      <c r="CN747" s="355"/>
      <c r="CO747" s="355"/>
      <c r="CP747" s="355"/>
      <c r="CQ747" s="355"/>
      <c r="CR747" s="355"/>
      <c r="CS747" s="355"/>
      <c r="CT747" s="355"/>
      <c r="CU747" s="355"/>
      <c r="CV747" s="355"/>
      <c r="CW747" s="355"/>
      <c r="CX747" s="355"/>
      <c r="CY747" s="355"/>
      <c r="CZ747" s="355"/>
    </row>
    <row r="748" ht="25.15" customHeight="true" x14ac:dyDescent="0.2">
      <c r="C748" s="631"/>
      <c r="D748" s="631"/>
      <c r="E748" s="631"/>
      <c r="F748" s="631"/>
      <c r="G748" s="631"/>
      <c r="H748" s="631"/>
      <c r="I748" s="631"/>
      <c r="J748" s="631"/>
      <c r="K748" s="631"/>
      <c r="L748" s="631"/>
      <c r="M748" s="631"/>
      <c r="N748" s="631"/>
      <c r="O748" s="631"/>
      <c r="P748" s="631"/>
      <c r="Q748" s="631"/>
      <c r="BA748" s="355"/>
      <c r="BB748" s="431"/>
      <c r="BC748" s="355"/>
      <c r="BD748" s="355"/>
      <c r="BE748" s="355"/>
      <c r="BF748" s="355"/>
      <c r="BG748" s="355"/>
      <c r="BH748" s="355"/>
      <c r="BI748" s="355"/>
      <c r="BJ748" s="355"/>
      <c r="BK748" s="355"/>
      <c r="BL748" s="355"/>
      <c r="BM748" s="355"/>
      <c r="BN748" s="355"/>
      <c r="BO748" s="355"/>
      <c r="BP748" s="355"/>
      <c r="BQ748" s="355"/>
      <c r="BR748" s="355"/>
      <c r="BS748" s="355"/>
      <c r="BT748" s="355"/>
      <c r="BU748" s="355"/>
      <c r="BV748" s="355"/>
      <c r="BW748" s="355"/>
      <c r="BX748" s="355"/>
      <c r="BY748" s="355"/>
      <c r="BZ748" s="355"/>
      <c r="CA748" s="355"/>
      <c r="CB748" s="355"/>
      <c r="CC748" s="355"/>
      <c r="CD748" s="355"/>
      <c r="CE748" s="355"/>
      <c r="CF748" s="355"/>
      <c r="CG748" s="355"/>
      <c r="CH748" s="355"/>
      <c r="CI748" s="355"/>
      <c r="CJ748" s="355"/>
      <c r="CK748" s="355"/>
      <c r="CL748" s="355"/>
      <c r="CM748" s="355"/>
      <c r="CN748" s="355"/>
      <c r="CO748" s="355"/>
      <c r="CP748" s="355"/>
      <c r="CQ748" s="355"/>
      <c r="CR748" s="355"/>
      <c r="CS748" s="355"/>
      <c r="CT748" s="355"/>
      <c r="CU748" s="355"/>
      <c r="CV748" s="355"/>
      <c r="CW748" s="355"/>
      <c r="CX748" s="355"/>
      <c r="CY748" s="355"/>
      <c r="CZ748" s="355"/>
    </row>
    <row r="749" ht="25.15" customHeight="true" x14ac:dyDescent="0.2">
      <c r="C749" s="631"/>
      <c r="D749" s="631"/>
      <c r="E749" s="631"/>
      <c r="F749" s="631"/>
      <c r="G749" s="631"/>
      <c r="H749" s="631"/>
      <c r="I749" s="631"/>
      <c r="J749" s="631"/>
      <c r="K749" s="631"/>
      <c r="L749" s="631"/>
      <c r="M749" s="631"/>
      <c r="N749" s="631"/>
      <c r="O749" s="631"/>
      <c r="P749" s="631"/>
      <c r="Q749" s="631"/>
      <c r="BA749" s="355"/>
      <c r="BB749" s="431"/>
      <c r="BC749" s="355"/>
      <c r="BD749" s="355"/>
      <c r="BE749" s="355"/>
      <c r="BF749" s="355"/>
      <c r="BG749" s="355"/>
      <c r="BH749" s="355"/>
      <c r="BI749" s="355"/>
      <c r="BJ749" s="355"/>
      <c r="BK749" s="355"/>
      <c r="BL749" s="355"/>
      <c r="BM749" s="355"/>
      <c r="BN749" s="355"/>
      <c r="BO749" s="355"/>
      <c r="BP749" s="355"/>
      <c r="BQ749" s="355"/>
      <c r="BR749" s="355"/>
      <c r="BS749" s="355"/>
      <c r="BT749" s="355"/>
      <c r="BU749" s="355"/>
      <c r="BV749" s="355"/>
      <c r="BW749" s="355"/>
      <c r="BX749" s="355"/>
      <c r="BY749" s="355"/>
      <c r="BZ749" s="355"/>
      <c r="CA749" s="355"/>
      <c r="CB749" s="355"/>
      <c r="CC749" s="355"/>
      <c r="CD749" s="355"/>
      <c r="CE749" s="355"/>
      <c r="CF749" s="355"/>
      <c r="CG749" s="355"/>
      <c r="CH749" s="355"/>
      <c r="CI749" s="355"/>
      <c r="CJ749" s="355"/>
      <c r="CK749" s="355"/>
      <c r="CL749" s="355"/>
      <c r="CM749" s="355"/>
      <c r="CN749" s="355"/>
      <c r="CO749" s="355"/>
      <c r="CP749" s="355"/>
      <c r="CQ749" s="355"/>
      <c r="CR749" s="355"/>
      <c r="CS749" s="355"/>
      <c r="CT749" s="355"/>
      <c r="CU749" s="355"/>
      <c r="CV749" s="355"/>
      <c r="CW749" s="355"/>
      <c r="CX749" s="355"/>
      <c r="CY749" s="355"/>
      <c r="CZ749" s="355"/>
    </row>
    <row r="750" ht="25.15" customHeight="true" x14ac:dyDescent="0.2">
      <c r="C750" s="631"/>
      <c r="D750" s="631"/>
      <c r="E750" s="631"/>
      <c r="F750" s="631"/>
      <c r="G750" s="631"/>
      <c r="H750" s="631"/>
      <c r="I750" s="631"/>
      <c r="J750" s="631"/>
      <c r="K750" s="631"/>
      <c r="L750" s="631"/>
      <c r="M750" s="631"/>
      <c r="N750" s="631"/>
      <c r="O750" s="631"/>
      <c r="P750" s="631"/>
      <c r="Q750" s="631"/>
      <c r="BA750" s="355"/>
      <c r="BB750" s="431"/>
      <c r="BC750" s="355"/>
      <c r="BD750" s="355"/>
      <c r="BE750" s="355"/>
      <c r="BF750" s="355"/>
      <c r="BG750" s="355"/>
      <c r="BH750" s="355"/>
      <c r="BI750" s="355"/>
      <c r="BJ750" s="355"/>
      <c r="BK750" s="355"/>
      <c r="BL750" s="355"/>
      <c r="BM750" s="355"/>
      <c r="BN750" s="355"/>
      <c r="BO750" s="355"/>
      <c r="BP750" s="355"/>
      <c r="BQ750" s="355"/>
      <c r="BR750" s="355"/>
      <c r="BS750" s="355"/>
      <c r="BT750" s="355"/>
      <c r="BU750" s="355"/>
      <c r="BV750" s="355"/>
      <c r="BW750" s="355"/>
      <c r="BX750" s="355"/>
      <c r="BY750" s="355"/>
      <c r="BZ750" s="355"/>
      <c r="CA750" s="355"/>
      <c r="CB750" s="355"/>
      <c r="CC750" s="355"/>
      <c r="CD750" s="355"/>
      <c r="CE750" s="355"/>
      <c r="CF750" s="355"/>
      <c r="CG750" s="355"/>
      <c r="CH750" s="355"/>
      <c r="CI750" s="355"/>
      <c r="CJ750" s="355"/>
      <c r="CK750" s="355"/>
      <c r="CL750" s="355"/>
      <c r="CM750" s="355"/>
      <c r="CN750" s="355"/>
      <c r="CO750" s="355"/>
      <c r="CP750" s="355"/>
      <c r="CQ750" s="355"/>
      <c r="CR750" s="355"/>
      <c r="CS750" s="355"/>
      <c r="CT750" s="355"/>
      <c r="CU750" s="355"/>
      <c r="CV750" s="355"/>
      <c r="CW750" s="355"/>
      <c r="CX750" s="355"/>
      <c r="CY750" s="355"/>
      <c r="CZ750" s="355"/>
    </row>
    <row r="751" ht="25.15" customHeight="true" x14ac:dyDescent="0.2">
      <c r="C751" s="631"/>
      <c r="D751" s="631"/>
      <c r="E751" s="631"/>
      <c r="F751" s="631"/>
      <c r="G751" s="631"/>
      <c r="H751" s="631"/>
      <c r="I751" s="631"/>
      <c r="J751" s="631"/>
      <c r="K751" s="631"/>
      <c r="L751" s="631"/>
      <c r="M751" s="631"/>
      <c r="N751" s="631"/>
      <c r="O751" s="631"/>
      <c r="P751" s="631"/>
      <c r="Q751" s="631"/>
      <c r="BA751" s="355"/>
      <c r="BB751" s="431"/>
      <c r="BC751" s="355"/>
      <c r="BD751" s="355"/>
      <c r="BE751" s="355"/>
      <c r="BF751" s="355"/>
      <c r="BG751" s="355"/>
      <c r="BH751" s="355"/>
      <c r="BI751" s="355"/>
      <c r="BJ751" s="355"/>
      <c r="BK751" s="355"/>
      <c r="BL751" s="355"/>
      <c r="BM751" s="355"/>
      <c r="BN751" s="355"/>
      <c r="BO751" s="355"/>
      <c r="BP751" s="355"/>
      <c r="BQ751" s="355"/>
      <c r="BR751" s="355"/>
      <c r="BS751" s="355"/>
      <c r="BT751" s="355"/>
      <c r="BU751" s="355"/>
      <c r="BV751" s="355"/>
      <c r="BW751" s="355"/>
      <c r="BX751" s="355"/>
      <c r="BY751" s="355"/>
      <c r="BZ751" s="355"/>
      <c r="CA751" s="355"/>
      <c r="CB751" s="355"/>
      <c r="CC751" s="355"/>
      <c r="CD751" s="355"/>
      <c r="CE751" s="355"/>
      <c r="CF751" s="355"/>
      <c r="CG751" s="355"/>
      <c r="CH751" s="355"/>
      <c r="CI751" s="355"/>
      <c r="CJ751" s="355"/>
      <c r="CK751" s="355"/>
      <c r="CL751" s="355"/>
      <c r="CM751" s="355"/>
      <c r="CN751" s="355"/>
      <c r="CO751" s="355"/>
      <c r="CP751" s="355"/>
      <c r="CQ751" s="355"/>
      <c r="CR751" s="355"/>
      <c r="CS751" s="355"/>
      <c r="CT751" s="355"/>
      <c r="CU751" s="355"/>
      <c r="CV751" s="355"/>
      <c r="CW751" s="355"/>
      <c r="CX751" s="355"/>
      <c r="CY751" s="355"/>
      <c r="CZ751" s="355"/>
    </row>
    <row r="752" ht="25.15" customHeight="true" x14ac:dyDescent="0.2">
      <c r="C752" s="631"/>
      <c r="D752" s="631"/>
      <c r="E752" s="631"/>
      <c r="F752" s="631"/>
      <c r="G752" s="631"/>
      <c r="H752" s="631"/>
      <c r="I752" s="631"/>
      <c r="J752" s="631"/>
      <c r="K752" s="631"/>
      <c r="L752" s="631"/>
      <c r="M752" s="631"/>
      <c r="N752" s="631"/>
      <c r="O752" s="631"/>
      <c r="P752" s="631"/>
      <c r="Q752" s="631"/>
      <c r="BA752" s="355"/>
      <c r="BB752" s="431"/>
      <c r="BC752" s="355"/>
      <c r="BD752" s="355"/>
      <c r="BE752" s="355"/>
      <c r="BF752" s="355"/>
      <c r="BG752" s="355"/>
      <c r="BH752" s="355"/>
      <c r="BI752" s="355"/>
      <c r="BJ752" s="355"/>
      <c r="BK752" s="355"/>
      <c r="BL752" s="355"/>
      <c r="BM752" s="355"/>
      <c r="BN752" s="355"/>
      <c r="BO752" s="355"/>
      <c r="BP752" s="355"/>
      <c r="BQ752" s="355"/>
      <c r="BR752" s="355"/>
      <c r="BS752" s="355"/>
      <c r="BT752" s="355"/>
      <c r="BU752" s="355"/>
      <c r="BV752" s="355"/>
      <c r="BW752" s="355"/>
      <c r="BX752" s="355"/>
      <c r="BY752" s="355"/>
      <c r="BZ752" s="355"/>
      <c r="CA752" s="355"/>
      <c r="CB752" s="355"/>
      <c r="CC752" s="355"/>
      <c r="CD752" s="355"/>
      <c r="CE752" s="355"/>
      <c r="CF752" s="355"/>
      <c r="CG752" s="355"/>
      <c r="CH752" s="355"/>
      <c r="CI752" s="355"/>
      <c r="CJ752" s="355"/>
      <c r="CK752" s="355"/>
      <c r="CL752" s="355"/>
      <c r="CM752" s="355"/>
      <c r="CN752" s="355"/>
      <c r="CO752" s="355"/>
      <c r="CP752" s="355"/>
      <c r="CQ752" s="355"/>
      <c r="CR752" s="355"/>
      <c r="CS752" s="355"/>
      <c r="CT752" s="355"/>
      <c r="CU752" s="355"/>
      <c r="CV752" s="355"/>
      <c r="CW752" s="355"/>
      <c r="CX752" s="355"/>
      <c r="CY752" s="355"/>
      <c r="CZ752" s="355"/>
    </row>
    <row r="753" ht="25.15" customHeight="true" x14ac:dyDescent="0.2">
      <c r="C753" s="631"/>
      <c r="D753" s="631"/>
      <c r="E753" s="631"/>
      <c r="F753" s="631"/>
      <c r="G753" s="631"/>
      <c r="H753" s="631"/>
      <c r="I753" s="631"/>
      <c r="J753" s="631"/>
      <c r="K753" s="631"/>
      <c r="L753" s="631"/>
      <c r="M753" s="631"/>
      <c r="N753" s="631"/>
      <c r="O753" s="631"/>
      <c r="P753" s="631"/>
      <c r="Q753" s="631"/>
      <c r="BA753" s="355"/>
      <c r="BB753" s="431"/>
      <c r="BC753" s="355"/>
      <c r="BD753" s="355"/>
      <c r="BE753" s="355"/>
      <c r="BF753" s="355"/>
      <c r="BG753" s="355"/>
      <c r="BH753" s="355"/>
      <c r="BI753" s="355"/>
      <c r="BJ753" s="355"/>
      <c r="BK753" s="355"/>
      <c r="BL753" s="355"/>
      <c r="BM753" s="355"/>
      <c r="BN753" s="355"/>
      <c r="BO753" s="355"/>
      <c r="BP753" s="355"/>
      <c r="BQ753" s="355"/>
      <c r="BR753" s="355"/>
      <c r="BS753" s="355"/>
      <c r="BT753" s="355"/>
      <c r="BU753" s="355"/>
      <c r="BV753" s="355"/>
      <c r="BW753" s="355"/>
      <c r="BX753" s="355"/>
      <c r="BY753" s="355"/>
      <c r="BZ753" s="355"/>
      <c r="CA753" s="355"/>
      <c r="CB753" s="355"/>
      <c r="CC753" s="355"/>
      <c r="CD753" s="355"/>
      <c r="CE753" s="355"/>
      <c r="CF753" s="355"/>
      <c r="CG753" s="355"/>
      <c r="CH753" s="355"/>
      <c r="CI753" s="355"/>
      <c r="CJ753" s="355"/>
      <c r="CK753" s="355"/>
      <c r="CL753" s="355"/>
      <c r="CM753" s="355"/>
      <c r="CN753" s="355"/>
      <c r="CO753" s="355"/>
      <c r="CP753" s="355"/>
      <c r="CQ753" s="355"/>
      <c r="CR753" s="355"/>
      <c r="CS753" s="355"/>
      <c r="CT753" s="355"/>
      <c r="CU753" s="355"/>
      <c r="CV753" s="355"/>
      <c r="CW753" s="355"/>
      <c r="CX753" s="355"/>
      <c r="CY753" s="355"/>
      <c r="CZ753" s="355"/>
    </row>
    <row r="754" ht="25.15" customHeight="true" x14ac:dyDescent="0.2">
      <c r="C754" s="631"/>
      <c r="D754" s="631"/>
      <c r="E754" s="631"/>
      <c r="F754" s="631"/>
      <c r="G754" s="631"/>
      <c r="H754" s="631"/>
      <c r="I754" s="631"/>
      <c r="J754" s="631"/>
      <c r="K754" s="631"/>
      <c r="L754" s="631"/>
      <c r="M754" s="631"/>
      <c r="N754" s="631"/>
      <c r="O754" s="631"/>
      <c r="P754" s="631"/>
      <c r="Q754" s="631"/>
      <c r="BA754" s="355"/>
      <c r="BB754" s="431"/>
      <c r="BC754" s="355"/>
      <c r="BD754" s="355"/>
      <c r="BE754" s="355"/>
      <c r="BF754" s="355"/>
      <c r="BG754" s="355"/>
      <c r="BH754" s="355"/>
      <c r="BI754" s="355"/>
      <c r="BJ754" s="355"/>
      <c r="BK754" s="355"/>
      <c r="BL754" s="355"/>
      <c r="BM754" s="355"/>
      <c r="BN754" s="355"/>
      <c r="BO754" s="355"/>
      <c r="BP754" s="355"/>
      <c r="BQ754" s="355"/>
      <c r="BR754" s="355"/>
      <c r="BS754" s="355"/>
      <c r="BT754" s="355"/>
      <c r="BU754" s="355"/>
      <c r="BV754" s="355"/>
      <c r="BW754" s="355"/>
      <c r="BX754" s="355"/>
      <c r="BY754" s="355"/>
      <c r="BZ754" s="355"/>
      <c r="CA754" s="355"/>
      <c r="CB754" s="355"/>
      <c r="CC754" s="355"/>
      <c r="CD754" s="355"/>
      <c r="CE754" s="355"/>
      <c r="CF754" s="355"/>
      <c r="CG754" s="355"/>
      <c r="CH754" s="355"/>
      <c r="CI754" s="355"/>
      <c r="CJ754" s="355"/>
      <c r="CK754" s="355"/>
      <c r="CL754" s="355"/>
      <c r="CM754" s="355"/>
      <c r="CN754" s="355"/>
      <c r="CO754" s="355"/>
      <c r="CP754" s="355"/>
      <c r="CQ754" s="355"/>
      <c r="CR754" s="355"/>
      <c r="CS754" s="355"/>
      <c r="CT754" s="355"/>
      <c r="CU754" s="355"/>
      <c r="CV754" s="355"/>
      <c r="CW754" s="355"/>
      <c r="CX754" s="355"/>
      <c r="CY754" s="355"/>
      <c r="CZ754" s="355"/>
    </row>
    <row r="755" ht="25.15" customHeight="true" x14ac:dyDescent="0.2">
      <c r="C755" s="631"/>
      <c r="D755" s="631"/>
      <c r="E755" s="631"/>
      <c r="F755" s="631"/>
      <c r="G755" s="631"/>
      <c r="H755" s="631"/>
      <c r="I755" s="631"/>
      <c r="J755" s="631"/>
      <c r="K755" s="631"/>
      <c r="L755" s="631"/>
      <c r="M755" s="631"/>
      <c r="N755" s="631"/>
      <c r="O755" s="631"/>
      <c r="P755" s="631"/>
      <c r="Q755" s="631"/>
      <c r="BA755" s="355"/>
      <c r="BB755" s="431"/>
      <c r="BC755" s="355"/>
      <c r="BD755" s="355"/>
      <c r="BE755" s="355"/>
      <c r="BF755" s="355"/>
      <c r="BG755" s="355"/>
      <c r="BH755" s="355"/>
      <c r="BI755" s="355"/>
      <c r="BJ755" s="355"/>
      <c r="BK755" s="355"/>
      <c r="BL755" s="355"/>
      <c r="BM755" s="355"/>
      <c r="BN755" s="355"/>
      <c r="BO755" s="355"/>
      <c r="BP755" s="355"/>
      <c r="BQ755" s="355"/>
      <c r="BR755" s="355"/>
      <c r="BS755" s="355"/>
      <c r="BT755" s="355"/>
      <c r="BU755" s="355"/>
      <c r="BV755" s="355"/>
      <c r="BW755" s="355"/>
      <c r="BX755" s="355"/>
      <c r="BY755" s="355"/>
      <c r="BZ755" s="355"/>
      <c r="CA755" s="355"/>
      <c r="CB755" s="355"/>
      <c r="CC755" s="355"/>
      <c r="CD755" s="355"/>
      <c r="CE755" s="355"/>
      <c r="CF755" s="355"/>
      <c r="CG755" s="355"/>
      <c r="CH755" s="355"/>
      <c r="CI755" s="355"/>
      <c r="CJ755" s="355"/>
      <c r="CK755" s="355"/>
      <c r="CL755" s="355"/>
      <c r="CM755" s="355"/>
      <c r="CN755" s="355"/>
      <c r="CO755" s="355"/>
      <c r="CP755" s="355"/>
      <c r="CQ755" s="355"/>
      <c r="CR755" s="355"/>
      <c r="CS755" s="355"/>
      <c r="CT755" s="355"/>
      <c r="CU755" s="355"/>
      <c r="CV755" s="355"/>
      <c r="CW755" s="355"/>
      <c r="CX755" s="355"/>
      <c r="CY755" s="355"/>
      <c r="CZ755" s="355"/>
    </row>
    <row r="756" ht="25.15" customHeight="true" x14ac:dyDescent="0.2">
      <c r="C756" s="631"/>
      <c r="D756" s="631"/>
      <c r="E756" s="631"/>
      <c r="F756" s="631"/>
      <c r="G756" s="631"/>
      <c r="H756" s="631"/>
      <c r="I756" s="631"/>
      <c r="J756" s="631"/>
      <c r="K756" s="631"/>
      <c r="L756" s="631"/>
      <c r="M756" s="631"/>
      <c r="N756" s="631"/>
      <c r="O756" s="631"/>
      <c r="P756" s="631"/>
      <c r="Q756" s="631"/>
      <c r="BA756" s="355"/>
      <c r="BB756" s="431"/>
      <c r="BC756" s="355"/>
      <c r="BD756" s="355"/>
      <c r="BE756" s="355"/>
      <c r="BF756" s="355"/>
      <c r="BG756" s="355"/>
      <c r="BH756" s="355"/>
      <c r="BI756" s="355"/>
      <c r="BJ756" s="355"/>
      <c r="BK756" s="355"/>
      <c r="BL756" s="355"/>
      <c r="BM756" s="355"/>
      <c r="BN756" s="355"/>
      <c r="BO756" s="355"/>
      <c r="BP756" s="355"/>
      <c r="BQ756" s="355"/>
      <c r="BR756" s="355"/>
      <c r="BS756" s="355"/>
      <c r="BT756" s="355"/>
      <c r="BU756" s="355"/>
      <c r="BV756" s="355"/>
      <c r="BW756" s="355"/>
      <c r="BX756" s="355"/>
      <c r="BY756" s="355"/>
      <c r="BZ756" s="355"/>
      <c r="CA756" s="355"/>
      <c r="CB756" s="355"/>
      <c r="CC756" s="355"/>
      <c r="CD756" s="355"/>
      <c r="CE756" s="355"/>
      <c r="CF756" s="355"/>
      <c r="CG756" s="355"/>
      <c r="CH756" s="355"/>
      <c r="CI756" s="355"/>
      <c r="CJ756" s="355"/>
      <c r="CK756" s="355"/>
      <c r="CL756" s="355"/>
      <c r="CM756" s="355"/>
      <c r="CN756" s="355"/>
      <c r="CO756" s="355"/>
      <c r="CP756" s="355"/>
      <c r="CQ756" s="355"/>
      <c r="CR756" s="355"/>
      <c r="CS756" s="355"/>
      <c r="CT756" s="355"/>
      <c r="CU756" s="355"/>
      <c r="CV756" s="355"/>
      <c r="CW756" s="355"/>
      <c r="CX756" s="355"/>
      <c r="CY756" s="355"/>
      <c r="CZ756" s="355"/>
    </row>
    <row r="757" ht="25.15" customHeight="true" x14ac:dyDescent="0.2">
      <c r="C757" s="631"/>
      <c r="D757" s="631"/>
      <c r="E757" s="631"/>
      <c r="F757" s="631"/>
      <c r="G757" s="631"/>
      <c r="H757" s="631"/>
      <c r="I757" s="631"/>
      <c r="J757" s="631"/>
      <c r="K757" s="631"/>
      <c r="L757" s="631"/>
      <c r="M757" s="631"/>
      <c r="N757" s="631"/>
      <c r="O757" s="631"/>
      <c r="P757" s="631"/>
      <c r="Q757" s="631"/>
      <c r="BA757" s="355"/>
      <c r="BB757" s="431"/>
      <c r="BC757" s="355"/>
      <c r="BD757" s="355"/>
      <c r="BE757" s="355"/>
      <c r="BF757" s="355"/>
      <c r="BG757" s="355"/>
      <c r="BH757" s="355"/>
      <c r="BI757" s="355"/>
      <c r="BJ757" s="355"/>
      <c r="BK757" s="355"/>
      <c r="BL757" s="355"/>
      <c r="BM757" s="355"/>
      <c r="BN757" s="355"/>
      <c r="BO757" s="355"/>
      <c r="BP757" s="355"/>
      <c r="BQ757" s="355"/>
      <c r="BR757" s="355"/>
      <c r="BS757" s="355"/>
      <c r="BT757" s="355"/>
      <c r="BU757" s="355"/>
      <c r="BV757" s="355"/>
      <c r="BW757" s="355"/>
      <c r="BX757" s="355"/>
      <c r="BY757" s="355"/>
      <c r="BZ757" s="355"/>
      <c r="CA757" s="355"/>
      <c r="CB757" s="355"/>
      <c r="CC757" s="355"/>
      <c r="CD757" s="355"/>
      <c r="CE757" s="355"/>
      <c r="CF757" s="355"/>
      <c r="CG757" s="355"/>
      <c r="CH757" s="355"/>
      <c r="CI757" s="355"/>
      <c r="CJ757" s="355"/>
      <c r="CK757" s="355"/>
      <c r="CL757" s="355"/>
      <c r="CM757" s="355"/>
      <c r="CN757" s="355"/>
      <c r="CO757" s="355"/>
      <c r="CP757" s="355"/>
      <c r="CQ757" s="355"/>
      <c r="CR757" s="355"/>
      <c r="CS757" s="355"/>
      <c r="CT757" s="355"/>
      <c r="CU757" s="355"/>
      <c r="CV757" s="355"/>
      <c r="CW757" s="355"/>
      <c r="CX757" s="355"/>
      <c r="CY757" s="355"/>
      <c r="CZ757" s="355"/>
    </row>
    <row r="758" ht="25.15" customHeight="true" x14ac:dyDescent="0.2">
      <c r="C758" s="631"/>
      <c r="D758" s="631"/>
      <c r="E758" s="631"/>
      <c r="F758" s="631"/>
      <c r="G758" s="631"/>
      <c r="H758" s="631"/>
      <c r="I758" s="631"/>
      <c r="J758" s="631"/>
      <c r="K758" s="631"/>
      <c r="L758" s="631"/>
      <c r="M758" s="631"/>
      <c r="N758" s="631"/>
      <c r="O758" s="631"/>
      <c r="P758" s="631"/>
      <c r="Q758" s="631"/>
      <c r="BA758" s="355"/>
      <c r="BB758" s="431"/>
      <c r="BC758" s="355"/>
      <c r="BD758" s="355"/>
      <c r="BE758" s="355"/>
      <c r="BF758" s="355"/>
      <c r="BG758" s="355"/>
      <c r="BH758" s="355"/>
      <c r="BI758" s="355"/>
      <c r="BJ758" s="355"/>
      <c r="BK758" s="355"/>
      <c r="BL758" s="355"/>
      <c r="BM758" s="355"/>
      <c r="BN758" s="355"/>
      <c r="BO758" s="355"/>
      <c r="BP758" s="355"/>
      <c r="BQ758" s="355"/>
      <c r="BR758" s="355"/>
      <c r="BS758" s="355"/>
      <c r="BT758" s="355"/>
      <c r="BU758" s="355"/>
      <c r="BV758" s="355"/>
      <c r="BW758" s="355"/>
      <c r="BX758" s="355"/>
      <c r="BY758" s="355"/>
      <c r="BZ758" s="355"/>
      <c r="CA758" s="355"/>
      <c r="CB758" s="355"/>
      <c r="CC758" s="355"/>
      <c r="CD758" s="355"/>
      <c r="CE758" s="355"/>
      <c r="CF758" s="355"/>
      <c r="CG758" s="355"/>
      <c r="CH758" s="355"/>
      <c r="CI758" s="355"/>
      <c r="CJ758" s="355"/>
      <c r="CK758" s="355"/>
      <c r="CL758" s="355"/>
      <c r="CM758" s="355"/>
      <c r="CN758" s="355"/>
      <c r="CO758" s="355"/>
      <c r="CP758" s="355"/>
      <c r="CQ758" s="355"/>
      <c r="CR758" s="355"/>
      <c r="CS758" s="355"/>
      <c r="CT758" s="355"/>
      <c r="CU758" s="355"/>
      <c r="CV758" s="355"/>
      <c r="CW758" s="355"/>
      <c r="CX758" s="355"/>
      <c r="CY758" s="355"/>
      <c r="CZ758" s="355"/>
    </row>
    <row r="759" ht="25.15" customHeight="true" x14ac:dyDescent="0.2">
      <c r="C759" s="631"/>
      <c r="D759" s="631"/>
      <c r="E759" s="631"/>
      <c r="F759" s="631"/>
      <c r="G759" s="631"/>
      <c r="H759" s="631"/>
      <c r="I759" s="631"/>
      <c r="J759" s="631"/>
      <c r="K759" s="631"/>
      <c r="L759" s="631"/>
      <c r="M759" s="631"/>
      <c r="N759" s="631"/>
      <c r="O759" s="631"/>
      <c r="P759" s="631"/>
      <c r="Q759" s="631"/>
      <c r="BA759" s="355"/>
      <c r="BB759" s="431"/>
      <c r="BC759" s="355"/>
      <c r="BD759" s="355"/>
      <c r="BE759" s="355"/>
      <c r="BF759" s="355"/>
      <c r="BG759" s="355"/>
      <c r="BH759" s="355"/>
      <c r="BI759" s="355"/>
      <c r="BJ759" s="355"/>
      <c r="BK759" s="355"/>
      <c r="BL759" s="355"/>
      <c r="BM759" s="355"/>
      <c r="BN759" s="355"/>
      <c r="BO759" s="355"/>
      <c r="BP759" s="355"/>
      <c r="BQ759" s="355"/>
      <c r="BR759" s="355"/>
      <c r="BS759" s="355"/>
      <c r="BT759" s="355"/>
      <c r="BU759" s="355"/>
      <c r="BV759" s="355"/>
      <c r="BW759" s="355"/>
      <c r="BX759" s="355"/>
      <c r="BY759" s="355"/>
      <c r="BZ759" s="355"/>
      <c r="CA759" s="355"/>
      <c r="CB759" s="355"/>
      <c r="CC759" s="355"/>
      <c r="CD759" s="355"/>
      <c r="CE759" s="355"/>
      <c r="CF759" s="355"/>
      <c r="CG759" s="355"/>
      <c r="CH759" s="355"/>
      <c r="CI759" s="355"/>
      <c r="CJ759" s="355"/>
      <c r="CK759" s="355"/>
      <c r="CL759" s="355"/>
      <c r="CM759" s="355"/>
      <c r="CN759" s="355"/>
      <c r="CO759" s="355"/>
      <c r="CP759" s="355"/>
      <c r="CQ759" s="355"/>
      <c r="CR759" s="355"/>
      <c r="CS759" s="355"/>
      <c r="CT759" s="355"/>
      <c r="CU759" s="355"/>
      <c r="CV759" s="355"/>
      <c r="CW759" s="355"/>
      <c r="CX759" s="355"/>
      <c r="CY759" s="355"/>
      <c r="CZ759" s="355"/>
    </row>
    <row r="760" ht="25.15" customHeight="true" x14ac:dyDescent="0.2">
      <c r="C760" s="631"/>
      <c r="D760" s="631"/>
      <c r="E760" s="631"/>
      <c r="F760" s="631"/>
      <c r="G760" s="631"/>
      <c r="H760" s="631"/>
      <c r="I760" s="631"/>
      <c r="J760" s="631"/>
      <c r="K760" s="631"/>
      <c r="L760" s="631"/>
      <c r="M760" s="631"/>
      <c r="N760" s="631"/>
      <c r="O760" s="631"/>
      <c r="P760" s="631"/>
      <c r="Q760" s="631"/>
      <c r="BA760" s="355"/>
      <c r="BB760" s="431"/>
      <c r="BC760" s="355"/>
      <c r="BD760" s="355"/>
      <c r="BE760" s="355"/>
      <c r="BF760" s="355"/>
      <c r="BG760" s="355"/>
      <c r="BH760" s="355"/>
      <c r="BI760" s="355"/>
      <c r="BJ760" s="355"/>
      <c r="BK760" s="355"/>
      <c r="BL760" s="355"/>
      <c r="BM760" s="355"/>
      <c r="BN760" s="355"/>
      <c r="BO760" s="355"/>
      <c r="BP760" s="355"/>
      <c r="BQ760" s="355"/>
      <c r="BR760" s="355"/>
      <c r="BS760" s="355"/>
      <c r="BT760" s="355"/>
      <c r="BU760" s="355"/>
      <c r="BV760" s="355"/>
      <c r="BW760" s="355"/>
      <c r="BX760" s="355"/>
      <c r="BY760" s="355"/>
      <c r="BZ760" s="355"/>
      <c r="CA760" s="355"/>
      <c r="CB760" s="355"/>
      <c r="CC760" s="355"/>
      <c r="CD760" s="355"/>
      <c r="CE760" s="355"/>
      <c r="CF760" s="355"/>
      <c r="CG760" s="355"/>
      <c r="CH760" s="355"/>
      <c r="CI760" s="355"/>
      <c r="CJ760" s="355"/>
      <c r="CK760" s="355"/>
      <c r="CL760" s="355"/>
      <c r="CM760" s="355"/>
      <c r="CN760" s="355"/>
      <c r="CO760" s="355"/>
      <c r="CP760" s="355"/>
      <c r="CQ760" s="355"/>
      <c r="CR760" s="355"/>
      <c r="CS760" s="355"/>
      <c r="CT760" s="355"/>
      <c r="CU760" s="355"/>
      <c r="CV760" s="355"/>
      <c r="CW760" s="355"/>
      <c r="CX760" s="355"/>
      <c r="CY760" s="355"/>
      <c r="CZ760" s="355"/>
    </row>
    <row r="761" ht="25.15" customHeight="true" x14ac:dyDescent="0.2">
      <c r="C761" s="631"/>
      <c r="D761" s="631"/>
      <c r="E761" s="631"/>
      <c r="F761" s="631"/>
      <c r="G761" s="631"/>
      <c r="H761" s="631"/>
      <c r="I761" s="631"/>
      <c r="J761" s="631"/>
      <c r="K761" s="631"/>
      <c r="L761" s="631"/>
      <c r="M761" s="631"/>
      <c r="N761" s="631"/>
      <c r="O761" s="631"/>
      <c r="P761" s="631"/>
      <c r="Q761" s="631"/>
      <c r="BA761" s="355"/>
      <c r="BB761" s="431"/>
      <c r="BC761" s="355"/>
      <c r="BD761" s="355"/>
      <c r="BE761" s="355"/>
      <c r="BF761" s="355"/>
      <c r="BG761" s="355"/>
      <c r="BH761" s="355"/>
      <c r="BI761" s="355"/>
      <c r="BJ761" s="355"/>
      <c r="BK761" s="355"/>
      <c r="BL761" s="355"/>
      <c r="BM761" s="355"/>
      <c r="BN761" s="355"/>
      <c r="BO761" s="355"/>
      <c r="BP761" s="355"/>
      <c r="BQ761" s="355"/>
      <c r="BR761" s="355"/>
      <c r="BS761" s="355"/>
      <c r="BT761" s="355"/>
      <c r="BU761" s="355"/>
      <c r="BV761" s="355"/>
      <c r="BW761" s="355"/>
      <c r="BX761" s="355"/>
      <c r="BY761" s="355"/>
      <c r="BZ761" s="355"/>
      <c r="CA761" s="355"/>
      <c r="CB761" s="355"/>
      <c r="CC761" s="355"/>
      <c r="CD761" s="355"/>
      <c r="CE761" s="355"/>
      <c r="CF761" s="355"/>
      <c r="CG761" s="355"/>
      <c r="CH761" s="355"/>
      <c r="CI761" s="355"/>
      <c r="CJ761" s="355"/>
      <c r="CK761" s="355"/>
      <c r="CL761" s="355"/>
      <c r="CM761" s="355"/>
      <c r="CN761" s="355"/>
      <c r="CO761" s="355"/>
      <c r="CP761" s="355"/>
      <c r="CQ761" s="355"/>
      <c r="CR761" s="355"/>
      <c r="CS761" s="355"/>
      <c r="CT761" s="355"/>
      <c r="CU761" s="355"/>
      <c r="CV761" s="355"/>
      <c r="CW761" s="355"/>
      <c r="CX761" s="355"/>
      <c r="CY761" s="355"/>
      <c r="CZ761" s="355"/>
    </row>
    <row r="762" ht="25.15" customHeight="true" x14ac:dyDescent="0.2">
      <c r="C762" s="631"/>
      <c r="D762" s="631"/>
      <c r="E762" s="631"/>
      <c r="F762" s="631"/>
      <c r="G762" s="631"/>
      <c r="H762" s="631"/>
      <c r="I762" s="631"/>
      <c r="J762" s="631"/>
      <c r="K762" s="631"/>
      <c r="L762" s="631"/>
      <c r="M762" s="631"/>
      <c r="N762" s="631"/>
      <c r="O762" s="631"/>
      <c r="P762" s="631"/>
      <c r="Q762" s="631"/>
      <c r="BA762" s="355"/>
      <c r="BB762" s="431"/>
      <c r="BC762" s="355"/>
      <c r="BD762" s="355"/>
      <c r="BE762" s="355"/>
      <c r="BF762" s="355"/>
      <c r="BG762" s="355"/>
      <c r="BH762" s="355"/>
      <c r="BI762" s="355"/>
      <c r="BJ762" s="355"/>
      <c r="BK762" s="355"/>
      <c r="BL762" s="355"/>
      <c r="BM762" s="355"/>
      <c r="BN762" s="355"/>
      <c r="BO762" s="355"/>
      <c r="BP762" s="355"/>
      <c r="BQ762" s="355"/>
      <c r="BR762" s="355"/>
      <c r="BS762" s="355"/>
      <c r="BT762" s="355"/>
      <c r="BU762" s="355"/>
      <c r="BV762" s="355"/>
      <c r="BW762" s="355"/>
      <c r="BX762" s="355"/>
      <c r="BY762" s="355"/>
      <c r="BZ762" s="355"/>
      <c r="CA762" s="355"/>
      <c r="CB762" s="355"/>
      <c r="CC762" s="355"/>
      <c r="CD762" s="355"/>
      <c r="CE762" s="355"/>
      <c r="CF762" s="355"/>
      <c r="CG762" s="355"/>
      <c r="CH762" s="355"/>
      <c r="CI762" s="355"/>
      <c r="CJ762" s="355"/>
      <c r="CK762" s="355"/>
      <c r="CL762" s="355"/>
      <c r="CM762" s="355"/>
      <c r="CN762" s="355"/>
      <c r="CO762" s="355"/>
      <c r="CP762" s="355"/>
      <c r="CQ762" s="355"/>
      <c r="CR762" s="355"/>
      <c r="CS762" s="355"/>
      <c r="CT762" s="355"/>
      <c r="CU762" s="355"/>
      <c r="CV762" s="355"/>
      <c r="CW762" s="355"/>
      <c r="CX762" s="355"/>
      <c r="CY762" s="355"/>
      <c r="CZ762" s="355"/>
    </row>
    <row r="763" ht="25.15" customHeight="true" x14ac:dyDescent="0.2">
      <c r="C763" s="631"/>
      <c r="D763" s="631"/>
      <c r="E763" s="631"/>
      <c r="F763" s="631"/>
      <c r="G763" s="631"/>
      <c r="H763" s="631"/>
      <c r="I763" s="631"/>
      <c r="J763" s="631"/>
      <c r="K763" s="631"/>
      <c r="L763" s="631"/>
      <c r="M763" s="631"/>
      <c r="N763" s="631"/>
      <c r="O763" s="631"/>
      <c r="P763" s="631"/>
      <c r="Q763" s="631"/>
      <c r="BA763" s="355"/>
      <c r="BB763" s="431"/>
      <c r="BC763" s="355"/>
      <c r="BD763" s="355"/>
      <c r="BE763" s="355"/>
      <c r="BF763" s="355"/>
      <c r="BG763" s="355"/>
      <c r="BH763" s="355"/>
      <c r="BI763" s="355"/>
      <c r="BJ763" s="355"/>
      <c r="BK763" s="355"/>
      <c r="BL763" s="355"/>
      <c r="BM763" s="355"/>
      <c r="BN763" s="355"/>
      <c r="BO763" s="355"/>
      <c r="BP763" s="355"/>
      <c r="BQ763" s="355"/>
      <c r="BR763" s="355"/>
      <c r="BS763" s="355"/>
      <c r="BT763" s="355"/>
      <c r="BU763" s="355"/>
      <c r="BV763" s="355"/>
      <c r="BW763" s="355"/>
      <c r="BX763" s="355"/>
      <c r="BY763" s="355"/>
      <c r="BZ763" s="355"/>
      <c r="CA763" s="355"/>
      <c r="CB763" s="355"/>
      <c r="CC763" s="355"/>
      <c r="CD763" s="355"/>
      <c r="CE763" s="355"/>
      <c r="CF763" s="355"/>
      <c r="CG763" s="355"/>
      <c r="CH763" s="355"/>
      <c r="CI763" s="355"/>
      <c r="CJ763" s="355"/>
      <c r="CK763" s="355"/>
      <c r="CL763" s="355"/>
      <c r="CM763" s="355"/>
      <c r="CN763" s="355"/>
      <c r="CO763" s="355"/>
      <c r="CP763" s="355"/>
      <c r="CQ763" s="355"/>
      <c r="CR763" s="355"/>
      <c r="CS763" s="355"/>
      <c r="CT763" s="355"/>
      <c r="CU763" s="355"/>
      <c r="CV763" s="355"/>
      <c r="CW763" s="355"/>
      <c r="CX763" s="355"/>
      <c r="CY763" s="355"/>
      <c r="CZ763" s="355"/>
    </row>
    <row r="764" ht="25.15" customHeight="true" x14ac:dyDescent="0.2">
      <c r="C764" s="631"/>
      <c r="D764" s="631"/>
      <c r="E764" s="631"/>
      <c r="F764" s="631"/>
      <c r="G764" s="631"/>
      <c r="H764" s="631"/>
      <c r="I764" s="631"/>
      <c r="J764" s="631"/>
      <c r="K764" s="631"/>
      <c r="L764" s="631"/>
      <c r="M764" s="631"/>
      <c r="N764" s="631"/>
      <c r="O764" s="631"/>
      <c r="P764" s="631"/>
      <c r="Q764" s="631"/>
      <c r="BA764" s="355"/>
      <c r="BB764" s="431"/>
      <c r="BC764" s="355"/>
      <c r="BD764" s="355"/>
      <c r="BE764" s="355"/>
      <c r="BF764" s="355"/>
      <c r="BG764" s="355"/>
      <c r="BH764" s="355"/>
      <c r="BI764" s="355"/>
      <c r="BJ764" s="355"/>
      <c r="BK764" s="355"/>
      <c r="BL764" s="355"/>
      <c r="BM764" s="355"/>
      <c r="BN764" s="355"/>
      <c r="BO764" s="355"/>
      <c r="BP764" s="355"/>
      <c r="BQ764" s="355"/>
      <c r="BR764" s="355"/>
      <c r="BS764" s="355"/>
      <c r="BT764" s="355"/>
      <c r="BU764" s="355"/>
      <c r="BV764" s="355"/>
      <c r="BW764" s="355"/>
      <c r="BX764" s="355"/>
      <c r="BY764" s="355"/>
      <c r="BZ764" s="355"/>
      <c r="CA764" s="355"/>
      <c r="CB764" s="355"/>
      <c r="CC764" s="355"/>
      <c r="CD764" s="355"/>
      <c r="CE764" s="355"/>
      <c r="CF764" s="355"/>
      <c r="CG764" s="355"/>
      <c r="CH764" s="355"/>
      <c r="CI764" s="355"/>
      <c r="CJ764" s="355"/>
      <c r="CK764" s="355"/>
      <c r="CL764" s="355"/>
      <c r="CM764" s="355"/>
      <c r="CN764" s="355"/>
      <c r="CO764" s="355"/>
      <c r="CP764" s="355"/>
      <c r="CQ764" s="355"/>
      <c r="CR764" s="355"/>
      <c r="CS764" s="355"/>
      <c r="CT764" s="355"/>
      <c r="CU764" s="355"/>
      <c r="CV764" s="355"/>
      <c r="CW764" s="355"/>
      <c r="CX764" s="355"/>
      <c r="CY764" s="355"/>
      <c r="CZ764" s="355"/>
    </row>
    <row r="765" ht="25.15" customHeight="true" x14ac:dyDescent="0.2">
      <c r="C765" s="631"/>
      <c r="D765" s="631"/>
      <c r="E765" s="631"/>
      <c r="F765" s="631"/>
      <c r="G765" s="631"/>
      <c r="H765" s="631"/>
      <c r="I765" s="631"/>
      <c r="J765" s="631"/>
      <c r="K765" s="631"/>
      <c r="L765" s="631"/>
      <c r="M765" s="631"/>
      <c r="N765" s="631"/>
      <c r="O765" s="631"/>
      <c r="P765" s="631"/>
      <c r="Q765" s="631"/>
      <c r="BA765" s="355"/>
      <c r="BB765" s="431"/>
      <c r="BC765" s="355"/>
      <c r="BD765" s="355"/>
      <c r="BE765" s="355"/>
      <c r="BF765" s="355"/>
      <c r="BG765" s="355"/>
      <c r="BH765" s="355"/>
      <c r="BI765" s="355"/>
      <c r="BJ765" s="355"/>
      <c r="BK765" s="355"/>
      <c r="BL765" s="355"/>
      <c r="BM765" s="355"/>
      <c r="BN765" s="355"/>
      <c r="BO765" s="355"/>
      <c r="BP765" s="355"/>
      <c r="BQ765" s="355"/>
      <c r="BR765" s="355"/>
      <c r="BS765" s="355"/>
      <c r="BT765" s="355"/>
      <c r="BU765" s="355"/>
      <c r="BV765" s="355"/>
      <c r="BW765" s="355"/>
      <c r="BX765" s="355"/>
      <c r="BY765" s="355"/>
      <c r="BZ765" s="355"/>
      <c r="CA765" s="355"/>
      <c r="CB765" s="355"/>
      <c r="CC765" s="355"/>
      <c r="CD765" s="355"/>
      <c r="CE765" s="355"/>
      <c r="CF765" s="355"/>
      <c r="CG765" s="355"/>
      <c r="CH765" s="355"/>
      <c r="CI765" s="355"/>
      <c r="CJ765" s="355"/>
      <c r="CK765" s="355"/>
      <c r="CL765" s="355"/>
      <c r="CM765" s="355"/>
      <c r="CN765" s="355"/>
      <c r="CO765" s="355"/>
      <c r="CP765" s="355"/>
      <c r="CQ765" s="355"/>
      <c r="CR765" s="355"/>
      <c r="CS765" s="355"/>
      <c r="CT765" s="355"/>
      <c r="CU765" s="355"/>
      <c r="CV765" s="355"/>
      <c r="CW765" s="355"/>
      <c r="CX765" s="355"/>
      <c r="CY765" s="355"/>
      <c r="CZ765" s="355"/>
    </row>
    <row r="766" ht="25.15" customHeight="true" x14ac:dyDescent="0.2">
      <c r="C766" s="631"/>
      <c r="D766" s="631"/>
      <c r="E766" s="631"/>
      <c r="F766" s="631"/>
      <c r="G766" s="631"/>
      <c r="H766" s="631"/>
      <c r="I766" s="631"/>
      <c r="J766" s="631"/>
      <c r="K766" s="631"/>
      <c r="L766" s="631"/>
      <c r="M766" s="631"/>
      <c r="N766" s="631"/>
      <c r="O766" s="631"/>
      <c r="P766" s="631"/>
      <c r="Q766" s="631"/>
      <c r="BA766" s="355"/>
      <c r="BB766" s="431"/>
      <c r="BC766" s="355"/>
      <c r="BD766" s="355"/>
      <c r="BE766" s="355"/>
      <c r="BF766" s="355"/>
      <c r="BG766" s="355"/>
      <c r="BH766" s="355"/>
      <c r="BI766" s="355"/>
      <c r="BJ766" s="355"/>
      <c r="BK766" s="355"/>
      <c r="BL766" s="355"/>
      <c r="BM766" s="355"/>
      <c r="BN766" s="355"/>
      <c r="BO766" s="355"/>
      <c r="BP766" s="355"/>
      <c r="BQ766" s="355"/>
      <c r="BR766" s="355"/>
      <c r="BS766" s="355"/>
      <c r="BT766" s="355"/>
      <c r="BU766" s="355"/>
      <c r="BV766" s="355"/>
      <c r="BW766" s="355"/>
      <c r="BX766" s="355"/>
      <c r="BY766" s="355"/>
      <c r="BZ766" s="355"/>
      <c r="CA766" s="355"/>
      <c r="CB766" s="355"/>
      <c r="CC766" s="355"/>
      <c r="CD766" s="355"/>
      <c r="CE766" s="355"/>
      <c r="CF766" s="355"/>
      <c r="CG766" s="355"/>
      <c r="CH766" s="355"/>
      <c r="CI766" s="355"/>
      <c r="CJ766" s="355"/>
      <c r="CK766" s="355"/>
      <c r="CL766" s="355"/>
      <c r="CM766" s="355"/>
      <c r="CN766" s="355"/>
      <c r="CO766" s="355"/>
      <c r="CP766" s="355"/>
      <c r="CQ766" s="355"/>
      <c r="CR766" s="355"/>
      <c r="CS766" s="355"/>
      <c r="CT766" s="355"/>
      <c r="CU766" s="355"/>
      <c r="CV766" s="355"/>
      <c r="CW766" s="355"/>
      <c r="CX766" s="355"/>
      <c r="CY766" s="355"/>
      <c r="CZ766" s="355"/>
    </row>
    <row r="767" ht="25.15" customHeight="true" x14ac:dyDescent="0.2">
      <c r="C767" s="631"/>
      <c r="D767" s="631"/>
      <c r="E767" s="631"/>
      <c r="F767" s="631"/>
      <c r="G767" s="631"/>
      <c r="H767" s="631"/>
      <c r="I767" s="631"/>
      <c r="J767" s="631"/>
      <c r="K767" s="631"/>
      <c r="L767" s="631"/>
      <c r="M767" s="631"/>
      <c r="N767" s="631"/>
      <c r="O767" s="631"/>
      <c r="P767" s="631"/>
      <c r="Q767" s="631"/>
      <c r="BA767" s="355"/>
      <c r="BB767" s="431"/>
      <c r="BC767" s="355"/>
      <c r="BD767" s="355"/>
      <c r="BE767" s="355"/>
      <c r="BF767" s="355"/>
      <c r="BG767" s="355"/>
      <c r="BH767" s="355"/>
      <c r="BI767" s="355"/>
      <c r="BJ767" s="355"/>
      <c r="BK767" s="355"/>
      <c r="BL767" s="355"/>
      <c r="BM767" s="355"/>
      <c r="BN767" s="355"/>
      <c r="BO767" s="355"/>
      <c r="BP767" s="355"/>
      <c r="BQ767" s="355"/>
      <c r="BR767" s="355"/>
      <c r="BS767" s="355"/>
      <c r="BT767" s="355"/>
      <c r="BU767" s="355"/>
      <c r="BV767" s="355"/>
      <c r="BW767" s="355"/>
      <c r="BX767" s="355"/>
      <c r="BY767" s="355"/>
      <c r="BZ767" s="355"/>
      <c r="CA767" s="355"/>
      <c r="CB767" s="355"/>
      <c r="CC767" s="355"/>
      <c r="CD767" s="355"/>
      <c r="CE767" s="355"/>
      <c r="CF767" s="355"/>
      <c r="CG767" s="355"/>
      <c r="CH767" s="355"/>
      <c r="CI767" s="355"/>
      <c r="CJ767" s="355"/>
      <c r="CK767" s="355"/>
      <c r="CL767" s="355"/>
      <c r="CM767" s="355"/>
      <c r="CN767" s="355"/>
      <c r="CO767" s="355"/>
      <c r="CP767" s="355"/>
      <c r="CQ767" s="355"/>
      <c r="CR767" s="355"/>
      <c r="CS767" s="355"/>
      <c r="CT767" s="355"/>
      <c r="CU767" s="355"/>
      <c r="CV767" s="355"/>
      <c r="CW767" s="355"/>
      <c r="CX767" s="355"/>
      <c r="CY767" s="355"/>
      <c r="CZ767" s="355"/>
    </row>
    <row r="768" ht="25.15" customHeight="true" x14ac:dyDescent="0.2">
      <c r="C768" s="631"/>
      <c r="D768" s="631"/>
      <c r="E768" s="631"/>
      <c r="F768" s="631"/>
      <c r="G768" s="631"/>
      <c r="H768" s="631"/>
      <c r="I768" s="631"/>
      <c r="J768" s="631"/>
      <c r="K768" s="631"/>
      <c r="L768" s="631"/>
      <c r="M768" s="631"/>
      <c r="N768" s="631"/>
      <c r="O768" s="631"/>
      <c r="P768" s="631"/>
      <c r="Q768" s="631"/>
      <c r="BA768" s="353"/>
      <c r="BB768" s="432"/>
      <c r="BC768" s="353"/>
      <c r="BD768" s="353"/>
      <c r="BE768" s="353"/>
      <c r="BF768" s="353"/>
      <c r="BG768" s="353"/>
      <c r="BH768" s="353"/>
      <c r="BI768" s="353"/>
      <c r="BJ768" s="353"/>
      <c r="BK768" s="353"/>
      <c r="BL768" s="353"/>
      <c r="BM768" s="353"/>
      <c r="BN768" s="353"/>
      <c r="BO768" s="353"/>
      <c r="BP768" s="353"/>
      <c r="BQ768" s="353"/>
      <c r="BR768" s="353"/>
      <c r="BS768" s="353"/>
      <c r="BT768" s="353"/>
      <c r="BU768" s="353"/>
      <c r="BV768" s="353"/>
      <c r="BW768" s="353"/>
      <c r="BX768" s="353"/>
      <c r="BY768" s="353"/>
      <c r="BZ768" s="353"/>
      <c r="CA768" s="353"/>
      <c r="CB768" s="353"/>
      <c r="CC768" s="353"/>
      <c r="CD768" s="353"/>
      <c r="CE768" s="353"/>
      <c r="CF768" s="353"/>
      <c r="CG768" s="353"/>
      <c r="CH768" s="353"/>
      <c r="CI768" s="353"/>
      <c r="CJ768" s="353"/>
      <c r="CK768" s="353"/>
      <c r="CL768" s="353"/>
      <c r="CM768" s="353"/>
      <c r="CN768" s="353"/>
      <c r="CO768" s="353"/>
      <c r="CP768" s="353"/>
      <c r="CQ768" s="353"/>
      <c r="CR768" s="353"/>
      <c r="CS768" s="353"/>
      <c r="CT768" s="353"/>
      <c r="CU768" s="353"/>
      <c r="CV768" s="353"/>
      <c r="CW768" s="353"/>
      <c r="CX768" s="353"/>
      <c r="CY768" s="353"/>
      <c r="CZ768" s="353"/>
    </row>
    <row r="769" ht="25.15" customHeight="true" x14ac:dyDescent="0.2">
      <c r="C769" s="631"/>
      <c r="D769" s="631"/>
      <c r="E769" s="631"/>
      <c r="F769" s="631"/>
      <c r="G769" s="631"/>
      <c r="H769" s="631"/>
      <c r="I769" s="631"/>
      <c r="J769" s="631"/>
      <c r="K769" s="631"/>
      <c r="L769" s="631"/>
      <c r="M769" s="631"/>
      <c r="N769" s="631"/>
      <c r="O769" s="631"/>
      <c r="P769" s="631"/>
      <c r="Q769" s="631"/>
      <c r="BA769" s="353"/>
      <c r="BB769" s="432"/>
      <c r="BC769" s="353"/>
      <c r="BD769" s="353"/>
      <c r="BE769" s="353"/>
      <c r="BF769" s="353"/>
      <c r="BG769" s="353"/>
      <c r="BH769" s="353"/>
      <c r="BI769" s="353"/>
      <c r="BJ769" s="353"/>
      <c r="BK769" s="353"/>
      <c r="BL769" s="353"/>
      <c r="BM769" s="353"/>
      <c r="BN769" s="353"/>
      <c r="BO769" s="353"/>
      <c r="BP769" s="353"/>
      <c r="BQ769" s="353"/>
      <c r="BR769" s="353"/>
      <c r="BS769" s="353"/>
      <c r="BT769" s="353"/>
      <c r="BU769" s="353"/>
      <c r="BV769" s="353"/>
      <c r="BW769" s="353"/>
      <c r="BX769" s="353"/>
      <c r="BY769" s="353"/>
      <c r="BZ769" s="353"/>
      <c r="CA769" s="353"/>
      <c r="CB769" s="353"/>
      <c r="CC769" s="353"/>
      <c r="CD769" s="353"/>
      <c r="CE769" s="353"/>
      <c r="CF769" s="353"/>
      <c r="CG769" s="353"/>
      <c r="CH769" s="353"/>
      <c r="CI769" s="353"/>
      <c r="CJ769" s="353"/>
      <c r="CK769" s="353"/>
      <c r="CL769" s="353"/>
      <c r="CM769" s="353"/>
      <c r="CN769" s="353"/>
      <c r="CO769" s="353"/>
      <c r="CP769" s="353"/>
      <c r="CQ769" s="353"/>
      <c r="CR769" s="353"/>
      <c r="CS769" s="353"/>
      <c r="CT769" s="353"/>
      <c r="CU769" s="353"/>
      <c r="CV769" s="353"/>
      <c r="CW769" s="353"/>
      <c r="CX769" s="353"/>
      <c r="CY769" s="353"/>
      <c r="CZ769" s="353"/>
    </row>
    <row r="770" ht="25.15" customHeight="true" x14ac:dyDescent="0.2">
      <c r="C770" s="631"/>
      <c r="D770" s="631"/>
      <c r="E770" s="631"/>
      <c r="F770" s="631"/>
      <c r="G770" s="631"/>
      <c r="H770" s="631"/>
      <c r="I770" s="631"/>
      <c r="J770" s="631"/>
      <c r="K770" s="631"/>
      <c r="L770" s="631"/>
      <c r="M770" s="631"/>
      <c r="N770" s="631"/>
      <c r="O770" s="631"/>
      <c r="P770" s="631"/>
      <c r="Q770" s="631"/>
      <c r="BA770" s="353"/>
      <c r="BB770" s="432"/>
      <c r="BC770" s="353"/>
      <c r="BD770" s="353"/>
      <c r="BE770" s="353"/>
      <c r="BF770" s="353"/>
      <c r="BG770" s="353"/>
      <c r="BH770" s="353"/>
      <c r="BI770" s="353"/>
      <c r="BJ770" s="353"/>
      <c r="BK770" s="353"/>
      <c r="BL770" s="353"/>
      <c r="BM770" s="353"/>
      <c r="BN770" s="353"/>
      <c r="BO770" s="353"/>
      <c r="BP770" s="353"/>
      <c r="BQ770" s="353"/>
      <c r="BR770" s="353"/>
      <c r="BS770" s="353"/>
      <c r="BT770" s="353"/>
      <c r="BU770" s="353"/>
      <c r="BV770" s="353"/>
      <c r="BW770" s="353"/>
      <c r="BX770" s="353"/>
      <c r="BY770" s="353"/>
      <c r="BZ770" s="353"/>
      <c r="CA770" s="353"/>
      <c r="CB770" s="353"/>
      <c r="CC770" s="353"/>
      <c r="CD770" s="353"/>
      <c r="CE770" s="353"/>
      <c r="CF770" s="353"/>
      <c r="CG770" s="353"/>
      <c r="CH770" s="353"/>
      <c r="CI770" s="353"/>
      <c r="CJ770" s="353"/>
      <c r="CK770" s="353"/>
      <c r="CL770" s="353"/>
      <c r="CM770" s="353"/>
      <c r="CN770" s="353"/>
      <c r="CO770" s="353"/>
      <c r="CP770" s="353"/>
      <c r="CQ770" s="353"/>
      <c r="CR770" s="353"/>
      <c r="CS770" s="353"/>
      <c r="CT770" s="353"/>
      <c r="CU770" s="353"/>
      <c r="CV770" s="353"/>
      <c r="CW770" s="353"/>
      <c r="CX770" s="353"/>
      <c r="CY770" s="353"/>
      <c r="CZ770" s="353"/>
    </row>
    <row r="771" ht="25.15" customHeight="true" x14ac:dyDescent="0.2">
      <c r="C771" s="631"/>
      <c r="D771" s="631"/>
      <c r="E771" s="631"/>
      <c r="F771" s="631"/>
      <c r="G771" s="631"/>
      <c r="H771" s="631"/>
      <c r="I771" s="631"/>
      <c r="J771" s="631"/>
      <c r="K771" s="631"/>
      <c r="L771" s="631"/>
      <c r="M771" s="631"/>
      <c r="N771" s="631"/>
      <c r="O771" s="631"/>
      <c r="P771" s="631"/>
      <c r="Q771" s="631"/>
      <c r="BA771" s="353"/>
      <c r="BB771" s="432"/>
      <c r="BC771" s="353"/>
      <c r="BD771" s="353"/>
      <c r="BE771" s="353"/>
      <c r="BF771" s="353"/>
      <c r="BG771" s="353"/>
      <c r="BH771" s="353"/>
      <c r="BI771" s="353"/>
      <c r="BJ771" s="353"/>
      <c r="BK771" s="353"/>
      <c r="BL771" s="353"/>
      <c r="BM771" s="353"/>
      <c r="BN771" s="353"/>
      <c r="BO771" s="353"/>
      <c r="BP771" s="353"/>
      <c r="BQ771" s="353"/>
      <c r="BR771" s="353"/>
      <c r="BS771" s="353"/>
      <c r="BT771" s="353"/>
      <c r="BU771" s="353"/>
      <c r="BV771" s="353"/>
      <c r="BW771" s="353"/>
      <c r="BX771" s="353"/>
      <c r="BY771" s="353"/>
      <c r="BZ771" s="353"/>
      <c r="CA771" s="353"/>
      <c r="CB771" s="353"/>
      <c r="CC771" s="353"/>
      <c r="CD771" s="353"/>
      <c r="CE771" s="353"/>
      <c r="CF771" s="353"/>
      <c r="CG771" s="353"/>
      <c r="CH771" s="353"/>
      <c r="CI771" s="353"/>
      <c r="CJ771" s="353"/>
      <c r="CK771" s="353"/>
      <c r="CL771" s="353"/>
      <c r="CM771" s="353"/>
      <c r="CN771" s="353"/>
      <c r="CO771" s="353"/>
      <c r="CP771" s="353"/>
      <c r="CQ771" s="353"/>
      <c r="CR771" s="353"/>
      <c r="CS771" s="353"/>
      <c r="CT771" s="353"/>
      <c r="CU771" s="353"/>
      <c r="CV771" s="353"/>
      <c r="CW771" s="353"/>
      <c r="CX771" s="353"/>
      <c r="CY771" s="353"/>
      <c r="CZ771" s="353"/>
    </row>
    <row r="772" ht="25.15" customHeight="true" x14ac:dyDescent="0.2">
      <c r="C772" s="631"/>
      <c r="D772" s="631"/>
      <c r="E772" s="631"/>
      <c r="F772" s="631"/>
      <c r="G772" s="631"/>
      <c r="H772" s="631"/>
      <c r="I772" s="631"/>
      <c r="J772" s="631"/>
      <c r="K772" s="631"/>
      <c r="L772" s="631"/>
      <c r="M772" s="631"/>
      <c r="N772" s="631"/>
      <c r="O772" s="631"/>
      <c r="P772" s="631"/>
      <c r="Q772" s="631"/>
      <c r="BA772" s="353"/>
      <c r="BB772" s="432"/>
      <c r="BC772" s="353"/>
      <c r="BD772" s="353"/>
      <c r="BE772" s="353"/>
      <c r="BF772" s="353"/>
      <c r="BG772" s="353"/>
      <c r="BH772" s="353"/>
      <c r="BI772" s="353"/>
      <c r="BJ772" s="353"/>
      <c r="BK772" s="353"/>
      <c r="BL772" s="353"/>
      <c r="BM772" s="353"/>
      <c r="BN772" s="353"/>
      <c r="BO772" s="353"/>
      <c r="BP772" s="353"/>
      <c r="BQ772" s="353"/>
      <c r="BR772" s="353"/>
      <c r="BS772" s="353"/>
      <c r="BT772" s="353"/>
      <c r="BU772" s="353"/>
      <c r="BV772" s="353"/>
      <c r="BW772" s="353"/>
      <c r="BX772" s="353"/>
      <c r="BY772" s="353"/>
      <c r="BZ772" s="353"/>
      <c r="CA772" s="353"/>
      <c r="CB772" s="353"/>
      <c r="CC772" s="353"/>
      <c r="CD772" s="353"/>
      <c r="CE772" s="353"/>
      <c r="CF772" s="353"/>
      <c r="CG772" s="353"/>
      <c r="CH772" s="353"/>
      <c r="CI772" s="353"/>
      <c r="CJ772" s="353"/>
      <c r="CK772" s="353"/>
      <c r="CL772" s="353"/>
      <c r="CM772" s="353"/>
      <c r="CN772" s="353"/>
      <c r="CO772" s="353"/>
      <c r="CP772" s="353"/>
      <c r="CQ772" s="353"/>
      <c r="CR772" s="353"/>
      <c r="CS772" s="353"/>
      <c r="CT772" s="353"/>
      <c r="CU772" s="353"/>
      <c r="CV772" s="353"/>
      <c r="CW772" s="353"/>
      <c r="CX772" s="353"/>
      <c r="CY772" s="353"/>
      <c r="CZ772" s="353"/>
    </row>
    <row r="773" ht="25.15" customHeight="true" x14ac:dyDescent="0.2">
      <c r="C773" s="631"/>
      <c r="D773" s="631"/>
      <c r="E773" s="631"/>
      <c r="F773" s="631"/>
      <c r="G773" s="631"/>
      <c r="H773" s="631"/>
      <c r="I773" s="631"/>
      <c r="J773" s="631"/>
      <c r="K773" s="631"/>
      <c r="L773" s="631"/>
      <c r="M773" s="631"/>
      <c r="N773" s="631"/>
      <c r="O773" s="631"/>
      <c r="P773" s="631"/>
      <c r="Q773" s="631"/>
      <c r="BA773" s="353"/>
      <c r="BB773" s="432"/>
      <c r="BC773" s="353"/>
      <c r="BD773" s="353"/>
      <c r="BE773" s="353"/>
      <c r="BF773" s="353"/>
      <c r="BG773" s="353"/>
      <c r="BH773" s="353"/>
      <c r="BI773" s="353"/>
      <c r="BJ773" s="353"/>
      <c r="BK773" s="353"/>
      <c r="BL773" s="353"/>
      <c r="BM773" s="353"/>
      <c r="BN773" s="353"/>
      <c r="BO773" s="353"/>
      <c r="BP773" s="353"/>
      <c r="BQ773" s="353"/>
      <c r="BR773" s="353"/>
      <c r="BS773" s="353"/>
      <c r="BT773" s="353"/>
      <c r="BU773" s="353"/>
      <c r="BV773" s="353"/>
      <c r="BW773" s="353"/>
      <c r="BX773" s="353"/>
      <c r="BY773" s="353"/>
      <c r="BZ773" s="353"/>
      <c r="CA773" s="353"/>
      <c r="CB773" s="353"/>
      <c r="CC773" s="353"/>
      <c r="CD773" s="353"/>
      <c r="CE773" s="353"/>
      <c r="CF773" s="353"/>
      <c r="CG773" s="353"/>
      <c r="CH773" s="353"/>
      <c r="CI773" s="353"/>
      <c r="CJ773" s="353"/>
      <c r="CK773" s="353"/>
      <c r="CL773" s="353"/>
      <c r="CM773" s="353"/>
      <c r="CN773" s="353"/>
      <c r="CO773" s="353"/>
      <c r="CP773" s="353"/>
      <c r="CQ773" s="353"/>
      <c r="CR773" s="353"/>
      <c r="CS773" s="353"/>
      <c r="CT773" s="353"/>
      <c r="CU773" s="353"/>
      <c r="CV773" s="353"/>
      <c r="CW773" s="353"/>
      <c r="CX773" s="353"/>
      <c r="CY773" s="353"/>
      <c r="CZ773" s="353"/>
    </row>
    <row r="774" ht="25.15" customHeight="true" x14ac:dyDescent="0.2">
      <c r="C774" s="631"/>
      <c r="D774" s="631"/>
      <c r="E774" s="631"/>
      <c r="F774" s="631"/>
      <c r="G774" s="631"/>
      <c r="H774" s="631"/>
      <c r="I774" s="631"/>
      <c r="J774" s="631"/>
      <c r="K774" s="631"/>
      <c r="L774" s="631"/>
      <c r="M774" s="631"/>
      <c r="N774" s="631"/>
      <c r="O774" s="631"/>
      <c r="P774" s="631"/>
      <c r="Q774" s="631"/>
      <c r="BA774" s="353"/>
      <c r="BB774" s="432"/>
      <c r="BC774" s="353"/>
      <c r="BD774" s="353"/>
      <c r="BE774" s="353"/>
      <c r="BF774" s="353"/>
      <c r="BG774" s="353"/>
      <c r="BH774" s="353"/>
      <c r="BI774" s="353"/>
      <c r="BJ774" s="353"/>
      <c r="BK774" s="353"/>
      <c r="BL774" s="353"/>
      <c r="BM774" s="353"/>
      <c r="BN774" s="353"/>
      <c r="BO774" s="353"/>
      <c r="BP774" s="353"/>
      <c r="BQ774" s="353"/>
      <c r="BR774" s="353"/>
      <c r="BS774" s="353"/>
      <c r="BT774" s="353"/>
      <c r="BU774" s="353"/>
      <c r="BV774" s="353"/>
      <c r="BW774" s="353"/>
      <c r="BX774" s="353"/>
      <c r="BY774" s="353"/>
      <c r="BZ774" s="353"/>
      <c r="CA774" s="353"/>
      <c r="CB774" s="353"/>
      <c r="CC774" s="353"/>
      <c r="CD774" s="353"/>
      <c r="CE774" s="353"/>
      <c r="CF774" s="353"/>
      <c r="CG774" s="353"/>
      <c r="CH774" s="353"/>
      <c r="CI774" s="353"/>
      <c r="CJ774" s="353"/>
      <c r="CK774" s="353"/>
      <c r="CL774" s="353"/>
      <c r="CM774" s="353"/>
      <c r="CN774" s="353"/>
      <c r="CO774" s="353"/>
      <c r="CP774" s="353"/>
      <c r="CQ774" s="353"/>
      <c r="CR774" s="353"/>
      <c r="CS774" s="353"/>
      <c r="CT774" s="353"/>
      <c r="CU774" s="353"/>
      <c r="CV774" s="353"/>
      <c r="CW774" s="353"/>
      <c r="CX774" s="353"/>
      <c r="CY774" s="353"/>
      <c r="CZ774" s="353"/>
    </row>
    <row r="775" ht="25.15" customHeight="true" x14ac:dyDescent="0.2">
      <c r="C775" s="631"/>
      <c r="D775" s="631"/>
      <c r="E775" s="631"/>
      <c r="F775" s="631"/>
      <c r="G775" s="631"/>
      <c r="H775" s="631"/>
      <c r="I775" s="631"/>
      <c r="J775" s="631"/>
      <c r="K775" s="631"/>
      <c r="L775" s="631"/>
      <c r="M775" s="631"/>
      <c r="N775" s="631"/>
      <c r="O775" s="631"/>
      <c r="P775" s="631"/>
      <c r="Q775" s="631"/>
      <c r="BA775" s="353"/>
      <c r="BB775" s="432"/>
      <c r="BC775" s="353"/>
      <c r="BD775" s="353"/>
      <c r="BE775" s="353"/>
      <c r="BF775" s="353"/>
      <c r="BG775" s="353"/>
      <c r="BH775" s="353"/>
      <c r="BI775" s="353"/>
      <c r="BJ775" s="353"/>
      <c r="BK775" s="353"/>
      <c r="BL775" s="353"/>
      <c r="BM775" s="353"/>
      <c r="BN775" s="353"/>
      <c r="BO775" s="353"/>
      <c r="BP775" s="353"/>
      <c r="BQ775" s="353"/>
      <c r="BR775" s="353"/>
      <c r="BS775" s="353"/>
      <c r="BT775" s="353"/>
      <c r="BU775" s="353"/>
      <c r="BV775" s="353"/>
      <c r="BW775" s="353"/>
      <c r="BX775" s="353"/>
      <c r="BY775" s="353"/>
      <c r="BZ775" s="353"/>
      <c r="CA775" s="353"/>
      <c r="CB775" s="353"/>
      <c r="CC775" s="353"/>
      <c r="CD775" s="353"/>
      <c r="CE775" s="353"/>
      <c r="CF775" s="353"/>
      <c r="CG775" s="353"/>
      <c r="CH775" s="353"/>
      <c r="CI775" s="353"/>
      <c r="CJ775" s="353"/>
      <c r="CK775" s="353"/>
      <c r="CL775" s="353"/>
      <c r="CM775" s="353"/>
      <c r="CN775" s="353"/>
      <c r="CO775" s="353"/>
      <c r="CP775" s="353"/>
      <c r="CQ775" s="353"/>
      <c r="CR775" s="353"/>
      <c r="CS775" s="353"/>
      <c r="CT775" s="353"/>
      <c r="CU775" s="353"/>
      <c r="CV775" s="353"/>
      <c r="CW775" s="353"/>
      <c r="CX775" s="353"/>
      <c r="CY775" s="353"/>
      <c r="CZ775" s="353"/>
    </row>
    <row r="776" ht="25.15" customHeight="true" x14ac:dyDescent="0.2">
      <c r="C776" s="631"/>
      <c r="D776" s="631"/>
      <c r="E776" s="631"/>
      <c r="F776" s="631"/>
      <c r="G776" s="631"/>
      <c r="H776" s="631"/>
      <c r="I776" s="631"/>
      <c r="J776" s="631"/>
      <c r="K776" s="631"/>
      <c r="L776" s="631"/>
      <c r="M776" s="631"/>
      <c r="N776" s="631"/>
      <c r="O776" s="631"/>
      <c r="P776" s="631"/>
      <c r="Q776" s="631"/>
      <c r="BA776" s="353"/>
      <c r="BB776" s="432"/>
      <c r="BC776" s="353"/>
      <c r="BD776" s="353"/>
      <c r="BE776" s="353"/>
      <c r="BF776" s="353"/>
      <c r="BG776" s="353"/>
      <c r="BH776" s="353"/>
      <c r="BI776" s="353"/>
      <c r="BJ776" s="353"/>
      <c r="BK776" s="353"/>
      <c r="BL776" s="353"/>
      <c r="BM776" s="353"/>
      <c r="BN776" s="353"/>
      <c r="BO776" s="353"/>
      <c r="BP776" s="353"/>
      <c r="BQ776" s="353"/>
      <c r="BR776" s="353"/>
      <c r="BS776" s="353"/>
      <c r="BT776" s="353"/>
      <c r="BU776" s="353"/>
      <c r="BV776" s="353"/>
      <c r="BW776" s="353"/>
      <c r="BX776" s="353"/>
      <c r="BY776" s="353"/>
      <c r="BZ776" s="353"/>
      <c r="CA776" s="353"/>
      <c r="CB776" s="353"/>
      <c r="CC776" s="353"/>
      <c r="CD776" s="353"/>
      <c r="CE776" s="353"/>
      <c r="CF776" s="353"/>
      <c r="CG776" s="353"/>
      <c r="CH776" s="353"/>
      <c r="CI776" s="353"/>
      <c r="CJ776" s="353"/>
      <c r="CK776" s="353"/>
      <c r="CL776" s="353"/>
      <c r="CM776" s="353"/>
      <c r="CN776" s="353"/>
      <c r="CO776" s="353"/>
      <c r="CP776" s="353"/>
      <c r="CQ776" s="353"/>
      <c r="CR776" s="353"/>
      <c r="CS776" s="353"/>
      <c r="CT776" s="353"/>
      <c r="CU776" s="353"/>
      <c r="CV776" s="353"/>
      <c r="CW776" s="353"/>
      <c r="CX776" s="353"/>
      <c r="CY776" s="353"/>
      <c r="CZ776" s="353"/>
    </row>
    <row r="777" ht="25.15" customHeight="true" x14ac:dyDescent="0.2">
      <c r="C777" s="631"/>
      <c r="D777" s="631"/>
      <c r="E777" s="631"/>
      <c r="F777" s="631"/>
      <c r="G777" s="631"/>
      <c r="H777" s="631"/>
      <c r="I777" s="631"/>
      <c r="J777" s="631"/>
      <c r="K777" s="631"/>
      <c r="L777" s="631"/>
      <c r="M777" s="631"/>
      <c r="N777" s="631"/>
      <c r="O777" s="631"/>
      <c r="P777" s="631"/>
      <c r="Q777" s="631"/>
      <c r="BA777" s="353"/>
      <c r="BB777" s="432"/>
      <c r="BC777" s="353"/>
      <c r="BD777" s="353"/>
      <c r="BE777" s="353"/>
      <c r="BF777" s="353"/>
      <c r="BG777" s="353"/>
      <c r="BH777" s="353"/>
      <c r="BI777" s="353"/>
      <c r="BJ777" s="353"/>
      <c r="BK777" s="353"/>
      <c r="BL777" s="353"/>
      <c r="BM777" s="353"/>
      <c r="BN777" s="353"/>
      <c r="BO777" s="353"/>
      <c r="BP777" s="353"/>
      <c r="BQ777" s="353"/>
      <c r="BR777" s="353"/>
      <c r="BS777" s="353"/>
      <c r="BT777" s="353"/>
      <c r="BU777" s="353"/>
      <c r="BV777" s="353"/>
      <c r="BW777" s="353"/>
      <c r="BX777" s="353"/>
      <c r="BY777" s="353"/>
      <c r="BZ777" s="353"/>
      <c r="CA777" s="353"/>
      <c r="CB777" s="353"/>
      <c r="CC777" s="353"/>
      <c r="CD777" s="353"/>
      <c r="CE777" s="353"/>
      <c r="CF777" s="353"/>
      <c r="CG777" s="353"/>
      <c r="CH777" s="353"/>
      <c r="CI777" s="353"/>
      <c r="CJ777" s="353"/>
      <c r="CK777" s="353"/>
      <c r="CL777" s="353"/>
      <c r="CM777" s="353"/>
      <c r="CN777" s="353"/>
      <c r="CO777" s="353"/>
      <c r="CP777" s="353"/>
      <c r="CQ777" s="353"/>
      <c r="CR777" s="353"/>
      <c r="CS777" s="353"/>
      <c r="CT777" s="353"/>
      <c r="CU777" s="353"/>
      <c r="CV777" s="353"/>
      <c r="CW777" s="353"/>
      <c r="CX777" s="353"/>
      <c r="CY777" s="353"/>
      <c r="CZ777" s="353"/>
    </row>
    <row r="778" ht="25.15" customHeight="true" x14ac:dyDescent="0.2">
      <c r="C778" s="631"/>
      <c r="D778" s="631"/>
      <c r="E778" s="631"/>
      <c r="F778" s="631"/>
      <c r="G778" s="631"/>
      <c r="H778" s="631"/>
      <c r="I778" s="631"/>
      <c r="J778" s="631"/>
      <c r="K778" s="631"/>
      <c r="L778" s="631"/>
      <c r="M778" s="631"/>
      <c r="N778" s="631"/>
      <c r="O778" s="631"/>
      <c r="P778" s="631"/>
      <c r="Q778" s="631"/>
      <c r="BA778" s="353"/>
      <c r="BB778" s="432"/>
      <c r="BC778" s="353"/>
      <c r="BD778" s="353"/>
      <c r="BE778" s="353"/>
      <c r="BF778" s="353"/>
      <c r="BG778" s="353"/>
      <c r="BH778" s="353"/>
      <c r="BI778" s="353"/>
      <c r="BJ778" s="353"/>
      <c r="BK778" s="353"/>
      <c r="BL778" s="353"/>
      <c r="BM778" s="353"/>
      <c r="BN778" s="353"/>
      <c r="BO778" s="353"/>
      <c r="BP778" s="353"/>
      <c r="BQ778" s="353"/>
      <c r="BR778" s="353"/>
      <c r="BS778" s="353"/>
      <c r="BT778" s="353"/>
      <c r="BU778" s="353"/>
      <c r="BV778" s="353"/>
      <c r="BW778" s="353"/>
      <c r="BX778" s="353"/>
      <c r="BY778" s="353"/>
      <c r="BZ778" s="353"/>
      <c r="CA778" s="353"/>
      <c r="CB778" s="353"/>
      <c r="CC778" s="353"/>
      <c r="CD778" s="353"/>
      <c r="CE778" s="353"/>
      <c r="CF778" s="353"/>
      <c r="CG778" s="353"/>
      <c r="CH778" s="353"/>
      <c r="CI778" s="353"/>
      <c r="CJ778" s="353"/>
      <c r="CK778" s="353"/>
      <c r="CL778" s="353"/>
      <c r="CM778" s="353"/>
      <c r="CN778" s="353"/>
      <c r="CO778" s="353"/>
      <c r="CP778" s="353"/>
      <c r="CQ778" s="353"/>
      <c r="CR778" s="353"/>
      <c r="CS778" s="353"/>
      <c r="CT778" s="353"/>
      <c r="CU778" s="353"/>
      <c r="CV778" s="353"/>
      <c r="CW778" s="353"/>
      <c r="CX778" s="353"/>
      <c r="CY778" s="353"/>
      <c r="CZ778" s="353"/>
    </row>
    <row r="779" ht="25.15" customHeight="true" x14ac:dyDescent="0.2">
      <c r="C779" s="631"/>
      <c r="D779" s="631"/>
      <c r="E779" s="631"/>
      <c r="F779" s="631"/>
      <c r="G779" s="631"/>
      <c r="H779" s="631"/>
      <c r="I779" s="631"/>
      <c r="J779" s="631"/>
      <c r="K779" s="631"/>
      <c r="L779" s="631"/>
      <c r="M779" s="631"/>
      <c r="N779" s="631"/>
      <c r="O779" s="631"/>
      <c r="P779" s="631"/>
      <c r="Q779" s="631"/>
      <c r="BA779" s="353"/>
      <c r="BB779" s="432"/>
      <c r="BC779" s="353"/>
      <c r="BD779" s="353"/>
      <c r="BE779" s="353"/>
      <c r="BF779" s="353"/>
      <c r="BG779" s="353"/>
      <c r="BH779" s="353"/>
      <c r="BI779" s="353"/>
      <c r="BJ779" s="353"/>
      <c r="BK779" s="353"/>
      <c r="BL779" s="353"/>
      <c r="BM779" s="353"/>
      <c r="BN779" s="353"/>
      <c r="BO779" s="353"/>
      <c r="BP779" s="353"/>
      <c r="BQ779" s="353"/>
      <c r="BR779" s="353"/>
      <c r="BS779" s="353"/>
      <c r="BT779" s="353"/>
      <c r="BU779" s="353"/>
      <c r="BV779" s="353"/>
      <c r="BW779" s="353"/>
      <c r="BX779" s="353"/>
      <c r="BY779" s="353"/>
      <c r="BZ779" s="353"/>
      <c r="CA779" s="353"/>
      <c r="CB779" s="353"/>
      <c r="CC779" s="353"/>
      <c r="CD779" s="353"/>
      <c r="CE779" s="353"/>
      <c r="CF779" s="353"/>
      <c r="CG779" s="353"/>
      <c r="CH779" s="353"/>
      <c r="CI779" s="353"/>
      <c r="CJ779" s="353"/>
      <c r="CK779" s="353"/>
      <c r="CL779" s="353"/>
      <c r="CM779" s="353"/>
      <c r="CN779" s="353"/>
      <c r="CO779" s="353"/>
      <c r="CP779" s="353"/>
      <c r="CQ779" s="353"/>
      <c r="CR779" s="353"/>
      <c r="CS779" s="353"/>
      <c r="CT779" s="353"/>
      <c r="CU779" s="353"/>
      <c r="CV779" s="353"/>
      <c r="CW779" s="353"/>
      <c r="CX779" s="353"/>
      <c r="CY779" s="353"/>
      <c r="CZ779" s="353"/>
    </row>
    <row r="780" ht="25.15" customHeight="true" x14ac:dyDescent="0.2">
      <c r="C780" s="631"/>
      <c r="D780" s="631"/>
      <c r="E780" s="631"/>
      <c r="F780" s="631"/>
      <c r="G780" s="631"/>
      <c r="H780" s="631"/>
      <c r="I780" s="631"/>
      <c r="J780" s="631"/>
      <c r="K780" s="631"/>
      <c r="L780" s="631"/>
      <c r="M780" s="631"/>
      <c r="N780" s="631"/>
      <c r="O780" s="631"/>
      <c r="P780" s="631"/>
      <c r="Q780" s="631"/>
      <c r="BA780" s="353"/>
      <c r="BB780" s="432"/>
      <c r="BC780" s="353"/>
      <c r="BD780" s="353"/>
      <c r="BE780" s="353"/>
      <c r="BF780" s="353"/>
      <c r="BG780" s="353"/>
      <c r="BH780" s="353"/>
      <c r="BI780" s="353"/>
      <c r="BJ780" s="353"/>
      <c r="BK780" s="353"/>
      <c r="BL780" s="353"/>
      <c r="BM780" s="353"/>
      <c r="BN780" s="353"/>
      <c r="BO780" s="353"/>
      <c r="BP780" s="353"/>
      <c r="BQ780" s="353"/>
      <c r="BR780" s="353"/>
      <c r="BS780" s="353"/>
      <c r="BT780" s="353"/>
      <c r="BU780" s="353"/>
      <c r="BV780" s="353"/>
      <c r="BW780" s="353"/>
      <c r="BX780" s="353"/>
      <c r="BY780" s="353"/>
      <c r="BZ780" s="353"/>
      <c r="CA780" s="353"/>
      <c r="CB780" s="353"/>
      <c r="CC780" s="353"/>
      <c r="CD780" s="353"/>
      <c r="CE780" s="353"/>
      <c r="CF780" s="353"/>
      <c r="CG780" s="353"/>
      <c r="CH780" s="353"/>
      <c r="CI780" s="353"/>
      <c r="CJ780" s="353"/>
      <c r="CK780" s="353"/>
      <c r="CL780" s="353"/>
      <c r="CM780" s="353"/>
      <c r="CN780" s="353"/>
      <c r="CO780" s="353"/>
      <c r="CP780" s="353"/>
      <c r="CQ780" s="353"/>
      <c r="CR780" s="353"/>
      <c r="CS780" s="353"/>
      <c r="CT780" s="353"/>
      <c r="CU780" s="353"/>
      <c r="CV780" s="353"/>
      <c r="CW780" s="353"/>
      <c r="CX780" s="353"/>
      <c r="CY780" s="353"/>
      <c r="CZ780" s="353"/>
    </row>
    <row r="781" ht="25.15" customHeight="true" x14ac:dyDescent="0.2">
      <c r="C781" s="631"/>
      <c r="D781" s="631"/>
      <c r="E781" s="631"/>
      <c r="F781" s="631"/>
      <c r="G781" s="631"/>
      <c r="H781" s="631"/>
      <c r="I781" s="631"/>
      <c r="J781" s="631"/>
      <c r="K781" s="631"/>
      <c r="L781" s="631"/>
      <c r="M781" s="631"/>
      <c r="N781" s="631"/>
      <c r="O781" s="631"/>
      <c r="P781" s="631"/>
      <c r="Q781" s="631"/>
      <c r="BA781" s="353"/>
      <c r="BB781" s="432"/>
      <c r="BC781" s="353"/>
      <c r="BD781" s="353"/>
      <c r="BE781" s="353"/>
      <c r="BF781" s="353"/>
      <c r="BG781" s="353"/>
      <c r="BH781" s="353"/>
      <c r="BI781" s="353"/>
      <c r="BJ781" s="353"/>
      <c r="BK781" s="353"/>
      <c r="BL781" s="353"/>
      <c r="BM781" s="353"/>
      <c r="BN781" s="353"/>
      <c r="BO781" s="353"/>
      <c r="BP781" s="353"/>
      <c r="BQ781" s="353"/>
      <c r="BR781" s="353"/>
      <c r="BS781" s="353"/>
      <c r="BT781" s="353"/>
      <c r="BU781" s="353"/>
      <c r="BV781" s="353"/>
      <c r="BW781" s="353"/>
      <c r="BX781" s="353"/>
      <c r="BY781" s="353"/>
      <c r="BZ781" s="353"/>
      <c r="CA781" s="353"/>
      <c r="CB781" s="353"/>
      <c r="CC781" s="353"/>
      <c r="CD781" s="353"/>
      <c r="CE781" s="353"/>
      <c r="CF781" s="353"/>
      <c r="CG781" s="353"/>
      <c r="CH781" s="353"/>
      <c r="CI781" s="353"/>
      <c r="CJ781" s="353"/>
      <c r="CK781" s="353"/>
      <c r="CL781" s="353"/>
      <c r="CM781" s="353"/>
      <c r="CN781" s="353"/>
      <c r="CO781" s="353"/>
      <c r="CP781" s="353"/>
      <c r="CQ781" s="353"/>
      <c r="CR781" s="353"/>
      <c r="CS781" s="353"/>
      <c r="CT781" s="353"/>
      <c r="CU781" s="353"/>
      <c r="CV781" s="353"/>
      <c r="CW781" s="353"/>
      <c r="CX781" s="353"/>
      <c r="CY781" s="353"/>
      <c r="CZ781" s="353"/>
    </row>
    <row r="782" ht="25.15" customHeight="true" x14ac:dyDescent="0.2">
      <c r="C782" s="631"/>
      <c r="D782" s="631"/>
      <c r="E782" s="631"/>
      <c r="F782" s="631"/>
      <c r="G782" s="631"/>
      <c r="H782" s="631"/>
      <c r="I782" s="631"/>
      <c r="J782" s="631"/>
      <c r="K782" s="631"/>
      <c r="L782" s="631"/>
      <c r="M782" s="631"/>
      <c r="N782" s="631"/>
      <c r="O782" s="631"/>
      <c r="P782" s="631"/>
      <c r="Q782" s="631"/>
      <c r="BA782" s="353"/>
      <c r="BB782" s="432"/>
      <c r="BC782" s="353"/>
      <c r="BD782" s="353"/>
      <c r="BE782" s="353"/>
      <c r="BF782" s="353"/>
      <c r="BG782" s="353"/>
      <c r="BH782" s="353"/>
      <c r="BI782" s="353"/>
      <c r="BJ782" s="353"/>
      <c r="BK782" s="353"/>
      <c r="BL782" s="353"/>
      <c r="BM782" s="353"/>
      <c r="BN782" s="353"/>
      <c r="BO782" s="353"/>
      <c r="BP782" s="353"/>
      <c r="BQ782" s="353"/>
      <c r="BR782" s="353"/>
      <c r="BS782" s="353"/>
      <c r="BT782" s="353"/>
      <c r="BU782" s="353"/>
      <c r="BV782" s="353"/>
      <c r="BW782" s="353"/>
      <c r="BX782" s="353"/>
      <c r="BY782" s="353"/>
      <c r="BZ782" s="353"/>
      <c r="CA782" s="353"/>
      <c r="CB782" s="353"/>
      <c r="CC782" s="353"/>
      <c r="CD782" s="353"/>
      <c r="CE782" s="353"/>
      <c r="CF782" s="353"/>
      <c r="CG782" s="353"/>
      <c r="CH782" s="353"/>
      <c r="CI782" s="353"/>
      <c r="CJ782" s="353"/>
      <c r="CK782" s="353"/>
      <c r="CL782" s="353"/>
      <c r="CM782" s="353"/>
      <c r="CN782" s="353"/>
      <c r="CO782" s="353"/>
      <c r="CP782" s="353"/>
      <c r="CQ782" s="353"/>
      <c r="CR782" s="353"/>
      <c r="CS782" s="353"/>
      <c r="CT782" s="353"/>
      <c r="CU782" s="353"/>
      <c r="CV782" s="353"/>
      <c r="CW782" s="353"/>
      <c r="CX782" s="353"/>
      <c r="CY782" s="353"/>
      <c r="CZ782" s="353"/>
    </row>
    <row r="783" ht="25.15" customHeight="true" x14ac:dyDescent="0.2">
      <c r="C783" s="631"/>
      <c r="D783" s="631"/>
      <c r="E783" s="631"/>
      <c r="F783" s="631"/>
      <c r="G783" s="631"/>
      <c r="H783" s="631"/>
      <c r="I783" s="631"/>
      <c r="J783" s="631"/>
      <c r="K783" s="631"/>
      <c r="L783" s="631"/>
      <c r="M783" s="631"/>
      <c r="N783" s="631"/>
      <c r="O783" s="631"/>
      <c r="P783" s="631"/>
      <c r="Q783" s="631"/>
      <c r="BA783" s="353"/>
      <c r="BB783" s="432"/>
      <c r="BC783" s="353"/>
      <c r="BD783" s="353"/>
      <c r="BE783" s="353"/>
      <c r="BF783" s="353"/>
      <c r="BG783" s="353"/>
      <c r="BH783" s="353"/>
      <c r="BI783" s="353"/>
      <c r="BJ783" s="353"/>
      <c r="BK783" s="353"/>
      <c r="BL783" s="353"/>
      <c r="BM783" s="353"/>
      <c r="BN783" s="353"/>
      <c r="BO783" s="353"/>
      <c r="BP783" s="353"/>
      <c r="BQ783" s="353"/>
      <c r="BR783" s="353"/>
      <c r="BS783" s="353"/>
      <c r="BT783" s="353"/>
      <c r="BU783" s="353"/>
      <c r="BV783" s="353"/>
      <c r="BW783" s="353"/>
      <c r="BX783" s="353"/>
      <c r="BY783" s="353"/>
      <c r="BZ783" s="353"/>
      <c r="CA783" s="353"/>
      <c r="CB783" s="353"/>
      <c r="CC783" s="353"/>
      <c r="CD783" s="353"/>
      <c r="CE783" s="353"/>
      <c r="CF783" s="353"/>
      <c r="CG783" s="353"/>
      <c r="CH783" s="353"/>
      <c r="CI783" s="353"/>
      <c r="CJ783" s="353"/>
      <c r="CK783" s="353"/>
      <c r="CL783" s="353"/>
      <c r="CM783" s="353"/>
      <c r="CN783" s="353"/>
      <c r="CO783" s="353"/>
      <c r="CP783" s="353"/>
      <c r="CQ783" s="353"/>
      <c r="CR783" s="353"/>
      <c r="CS783" s="353"/>
      <c r="CT783" s="353"/>
      <c r="CU783" s="353"/>
      <c r="CV783" s="353"/>
      <c r="CW783" s="353"/>
      <c r="CX783" s="353"/>
      <c r="CY783" s="353"/>
      <c r="CZ783" s="353"/>
    </row>
    <row r="784" ht="25.15" customHeight="true" x14ac:dyDescent="0.2">
      <c r="C784" s="631"/>
      <c r="D784" s="631"/>
      <c r="E784" s="631"/>
      <c r="F784" s="631"/>
      <c r="G784" s="631"/>
      <c r="H784" s="631"/>
      <c r="I784" s="631"/>
      <c r="J784" s="631"/>
      <c r="K784" s="631"/>
      <c r="L784" s="631"/>
      <c r="M784" s="631"/>
      <c r="N784" s="631"/>
      <c r="O784" s="631"/>
      <c r="P784" s="631"/>
      <c r="Q784" s="631"/>
      <c r="BA784" s="353"/>
      <c r="BB784" s="432"/>
      <c r="BC784" s="353"/>
      <c r="BD784" s="353"/>
      <c r="BE784" s="353"/>
      <c r="BF784" s="353"/>
      <c r="BG784" s="353"/>
      <c r="BH784" s="353"/>
      <c r="BI784" s="353"/>
      <c r="BJ784" s="353"/>
      <c r="BK784" s="353"/>
      <c r="BL784" s="353"/>
      <c r="BM784" s="353"/>
      <c r="BN784" s="353"/>
      <c r="BO784" s="353"/>
      <c r="BP784" s="353"/>
      <c r="BQ784" s="353"/>
      <c r="BR784" s="353"/>
      <c r="BS784" s="353"/>
      <c r="BT784" s="353"/>
      <c r="BU784" s="353"/>
      <c r="BV784" s="353"/>
      <c r="BW784" s="353"/>
      <c r="BX784" s="353"/>
      <c r="BY784" s="353"/>
      <c r="BZ784" s="353"/>
      <c r="CA784" s="353"/>
      <c r="CB784" s="353"/>
      <c r="CC784" s="353"/>
      <c r="CD784" s="353"/>
      <c r="CE784" s="353"/>
      <c r="CF784" s="353"/>
      <c r="CG784" s="353"/>
      <c r="CH784" s="353"/>
      <c r="CI784" s="353"/>
      <c r="CJ784" s="353"/>
      <c r="CK784" s="353"/>
      <c r="CL784" s="353"/>
      <c r="CM784" s="353"/>
      <c r="CN784" s="353"/>
      <c r="CO784" s="353"/>
      <c r="CP784" s="353"/>
      <c r="CQ784" s="353"/>
      <c r="CR784" s="353"/>
      <c r="CS784" s="353"/>
      <c r="CT784" s="353"/>
      <c r="CU784" s="353"/>
      <c r="CV784" s="353"/>
      <c r="CW784" s="353"/>
      <c r="CX784" s="353"/>
      <c r="CY784" s="353"/>
      <c r="CZ784" s="353"/>
    </row>
    <row r="785" ht="25.15" customHeight="true" x14ac:dyDescent="0.2">
      <c r="C785" s="631"/>
      <c r="D785" s="631"/>
      <c r="E785" s="631"/>
      <c r="F785" s="631"/>
      <c r="G785" s="631"/>
      <c r="H785" s="631"/>
      <c r="I785" s="631"/>
      <c r="J785" s="631"/>
      <c r="K785" s="631"/>
      <c r="L785" s="631"/>
      <c r="M785" s="631"/>
      <c r="N785" s="631"/>
      <c r="O785" s="631"/>
      <c r="P785" s="631"/>
      <c r="Q785" s="631"/>
      <c r="BA785" s="353"/>
      <c r="BB785" s="432"/>
      <c r="BC785" s="353"/>
      <c r="BD785" s="353"/>
      <c r="BE785" s="353"/>
      <c r="BF785" s="353"/>
      <c r="BG785" s="353"/>
      <c r="BH785" s="353"/>
      <c r="BI785" s="353"/>
      <c r="BJ785" s="353"/>
      <c r="BK785" s="353"/>
      <c r="BL785" s="353"/>
      <c r="BM785" s="353"/>
      <c r="BN785" s="353"/>
      <c r="BO785" s="353"/>
      <c r="BP785" s="353"/>
      <c r="BQ785" s="353"/>
      <c r="BR785" s="353"/>
      <c r="BS785" s="353"/>
      <c r="BT785" s="353"/>
      <c r="BU785" s="353"/>
      <c r="BV785" s="353"/>
      <c r="BW785" s="353"/>
      <c r="BX785" s="353"/>
      <c r="BY785" s="353"/>
      <c r="BZ785" s="353"/>
      <c r="CA785" s="353"/>
      <c r="CB785" s="353"/>
      <c r="CC785" s="353"/>
      <c r="CD785" s="353"/>
      <c r="CE785" s="353"/>
      <c r="CF785" s="353"/>
      <c r="CG785" s="353"/>
      <c r="CH785" s="353"/>
      <c r="CI785" s="353"/>
      <c r="CJ785" s="353"/>
      <c r="CK785" s="353"/>
      <c r="CL785" s="353"/>
      <c r="CM785" s="353"/>
      <c r="CN785" s="353"/>
      <c r="CO785" s="353"/>
      <c r="CP785" s="353"/>
      <c r="CQ785" s="353"/>
      <c r="CR785" s="353"/>
      <c r="CS785" s="353"/>
      <c r="CT785" s="353"/>
      <c r="CU785" s="353"/>
      <c r="CV785" s="353"/>
      <c r="CW785" s="353"/>
      <c r="CX785" s="353"/>
      <c r="CY785" s="353"/>
      <c r="CZ785" s="353"/>
    </row>
    <row r="786" ht="25.15" customHeight="true" x14ac:dyDescent="0.2">
      <c r="C786" s="631"/>
      <c r="D786" s="631"/>
      <c r="E786" s="631"/>
      <c r="F786" s="631"/>
      <c r="G786" s="631"/>
      <c r="H786" s="631"/>
      <c r="I786" s="631"/>
      <c r="J786" s="631"/>
      <c r="K786" s="631"/>
      <c r="L786" s="631"/>
      <c r="M786" s="631"/>
      <c r="N786" s="631"/>
      <c r="O786" s="631"/>
      <c r="P786" s="631"/>
      <c r="Q786" s="631"/>
      <c r="BA786" s="353"/>
      <c r="BB786" s="432"/>
      <c r="BC786" s="353"/>
      <c r="BD786" s="353"/>
      <c r="BE786" s="353"/>
      <c r="BF786" s="353"/>
      <c r="BG786" s="353"/>
      <c r="BH786" s="353"/>
      <c r="BI786" s="353"/>
      <c r="BJ786" s="353"/>
      <c r="BK786" s="353"/>
      <c r="BL786" s="353"/>
      <c r="BM786" s="353"/>
      <c r="BN786" s="353"/>
      <c r="BO786" s="353"/>
      <c r="BP786" s="353"/>
      <c r="BQ786" s="353"/>
      <c r="BR786" s="353"/>
      <c r="BS786" s="353"/>
      <c r="BT786" s="353"/>
      <c r="BU786" s="353"/>
      <c r="BV786" s="353"/>
      <c r="BW786" s="353"/>
      <c r="BX786" s="353"/>
      <c r="BY786" s="353"/>
      <c r="BZ786" s="353"/>
      <c r="CA786" s="353"/>
      <c r="CB786" s="353"/>
      <c r="CC786" s="353"/>
      <c r="CD786" s="353"/>
      <c r="CE786" s="353"/>
      <c r="CF786" s="353"/>
      <c r="CG786" s="353"/>
      <c r="CH786" s="353"/>
      <c r="CI786" s="353"/>
      <c r="CJ786" s="353"/>
      <c r="CK786" s="353"/>
      <c r="CL786" s="353"/>
      <c r="CM786" s="353"/>
      <c r="CN786" s="353"/>
      <c r="CO786" s="353"/>
      <c r="CP786" s="353"/>
      <c r="CQ786" s="353"/>
      <c r="CR786" s="353"/>
      <c r="CS786" s="353"/>
      <c r="CT786" s="353"/>
      <c r="CU786" s="353"/>
      <c r="CV786" s="353"/>
      <c r="CW786" s="353"/>
      <c r="CX786" s="353"/>
      <c r="CY786" s="353"/>
      <c r="CZ786" s="353"/>
    </row>
    <row r="787" ht="25.15" customHeight="true" x14ac:dyDescent="0.2">
      <c r="C787" s="631"/>
      <c r="D787" s="631"/>
      <c r="E787" s="631"/>
      <c r="F787" s="631"/>
      <c r="G787" s="631"/>
      <c r="H787" s="631"/>
      <c r="I787" s="631"/>
      <c r="J787" s="631"/>
      <c r="K787" s="631"/>
      <c r="L787" s="631"/>
      <c r="M787" s="631"/>
      <c r="N787" s="631"/>
      <c r="O787" s="631"/>
      <c r="P787" s="631"/>
      <c r="Q787" s="631"/>
      <c r="BA787" s="353"/>
      <c r="BB787" s="432"/>
      <c r="BC787" s="353"/>
      <c r="BD787" s="353"/>
      <c r="BE787" s="353"/>
      <c r="BF787" s="353"/>
      <c r="BG787" s="353"/>
      <c r="BH787" s="353"/>
      <c r="BI787" s="353"/>
      <c r="BJ787" s="353"/>
      <c r="BK787" s="353"/>
      <c r="BL787" s="353"/>
      <c r="BM787" s="353"/>
      <c r="BN787" s="353"/>
      <c r="BO787" s="353"/>
      <c r="BP787" s="353"/>
      <c r="BQ787" s="353"/>
      <c r="BR787" s="353"/>
      <c r="BS787" s="353"/>
      <c r="BT787" s="353"/>
      <c r="BU787" s="353"/>
      <c r="BV787" s="353"/>
      <c r="BW787" s="353"/>
      <c r="BX787" s="353"/>
      <c r="BY787" s="353"/>
      <c r="BZ787" s="353"/>
      <c r="CA787" s="353"/>
      <c r="CB787" s="353"/>
      <c r="CC787" s="353"/>
      <c r="CD787" s="353"/>
      <c r="CE787" s="353"/>
      <c r="CF787" s="353"/>
      <c r="CG787" s="353"/>
      <c r="CH787" s="353"/>
      <c r="CI787" s="353"/>
      <c r="CJ787" s="353"/>
      <c r="CK787" s="353"/>
      <c r="CL787" s="353"/>
      <c r="CM787" s="353"/>
      <c r="CN787" s="353"/>
      <c r="CO787" s="353"/>
      <c r="CP787" s="353"/>
      <c r="CQ787" s="353"/>
      <c r="CR787" s="353"/>
      <c r="CS787" s="353"/>
      <c r="CT787" s="353"/>
      <c r="CU787" s="353"/>
      <c r="CV787" s="353"/>
      <c r="CW787" s="353"/>
      <c r="CX787" s="353"/>
      <c r="CY787" s="353"/>
      <c r="CZ787" s="353"/>
    </row>
    <row r="788" ht="25.15" customHeight="true" x14ac:dyDescent="0.2">
      <c r="C788" s="631"/>
      <c r="D788" s="631"/>
      <c r="E788" s="631"/>
      <c r="F788" s="631"/>
      <c r="G788" s="631"/>
      <c r="H788" s="631"/>
      <c r="I788" s="631"/>
      <c r="J788" s="631"/>
      <c r="K788" s="631"/>
      <c r="L788" s="631"/>
      <c r="M788" s="631"/>
      <c r="N788" s="631"/>
      <c r="O788" s="631"/>
      <c r="P788" s="631"/>
      <c r="Q788" s="631"/>
      <c r="BA788" s="353"/>
      <c r="BB788" s="432"/>
      <c r="BC788" s="353"/>
      <c r="BD788" s="353"/>
      <c r="BE788" s="353"/>
      <c r="BF788" s="353"/>
      <c r="BG788" s="353"/>
      <c r="BH788" s="353"/>
      <c r="BI788" s="353"/>
      <c r="BJ788" s="353"/>
      <c r="BK788" s="353"/>
      <c r="BL788" s="353"/>
      <c r="BM788" s="353"/>
      <c r="BN788" s="353"/>
      <c r="BO788" s="353"/>
      <c r="BP788" s="353"/>
      <c r="BQ788" s="353"/>
      <c r="BR788" s="353"/>
      <c r="BS788" s="353"/>
      <c r="BT788" s="353"/>
      <c r="BU788" s="353"/>
      <c r="BV788" s="353"/>
      <c r="BW788" s="353"/>
      <c r="BX788" s="353"/>
      <c r="BY788" s="353"/>
      <c r="BZ788" s="353"/>
      <c r="CA788" s="353"/>
      <c r="CB788" s="353"/>
      <c r="CC788" s="353"/>
      <c r="CD788" s="353"/>
      <c r="CE788" s="353"/>
      <c r="CF788" s="353"/>
      <c r="CG788" s="353"/>
      <c r="CH788" s="353"/>
      <c r="CI788" s="353"/>
      <c r="CJ788" s="353"/>
      <c r="CK788" s="353"/>
      <c r="CL788" s="353"/>
      <c r="CM788" s="353"/>
      <c r="CN788" s="353"/>
      <c r="CO788" s="353"/>
      <c r="CP788" s="353"/>
      <c r="CQ788" s="353"/>
      <c r="CR788" s="353"/>
      <c r="CS788" s="353"/>
      <c r="CT788" s="353"/>
      <c r="CU788" s="353"/>
      <c r="CV788" s="353"/>
      <c r="CW788" s="353"/>
      <c r="CX788" s="353"/>
      <c r="CY788" s="353"/>
      <c r="CZ788" s="353"/>
    </row>
    <row r="789" ht="25.15" customHeight="true" x14ac:dyDescent="0.2">
      <c r="C789" s="631"/>
      <c r="D789" s="631"/>
      <c r="E789" s="631"/>
      <c r="F789" s="631"/>
      <c r="G789" s="631"/>
      <c r="H789" s="631"/>
      <c r="I789" s="631"/>
      <c r="J789" s="631"/>
      <c r="K789" s="631"/>
      <c r="L789" s="631"/>
      <c r="M789" s="631"/>
      <c r="N789" s="631"/>
      <c r="O789" s="631"/>
      <c r="P789" s="631"/>
      <c r="Q789" s="631"/>
      <c r="BA789" s="353"/>
      <c r="BB789" s="432"/>
      <c r="BC789" s="353"/>
      <c r="BD789" s="353"/>
      <c r="BE789" s="353"/>
      <c r="BF789" s="353"/>
      <c r="BG789" s="353"/>
      <c r="BH789" s="353"/>
      <c r="BI789" s="353"/>
      <c r="BJ789" s="353"/>
      <c r="BK789" s="353"/>
      <c r="BL789" s="353"/>
      <c r="BM789" s="353"/>
      <c r="BN789" s="353"/>
      <c r="BO789" s="353"/>
      <c r="BP789" s="353"/>
      <c r="BQ789" s="353"/>
      <c r="BR789" s="353"/>
      <c r="BS789" s="353"/>
      <c r="BT789" s="353"/>
      <c r="BU789" s="353"/>
      <c r="BV789" s="353"/>
      <c r="BW789" s="353"/>
      <c r="BX789" s="353"/>
      <c r="BY789" s="353"/>
      <c r="BZ789" s="353"/>
      <c r="CA789" s="353"/>
      <c r="CB789" s="353"/>
      <c r="CC789" s="353"/>
      <c r="CD789" s="353"/>
      <c r="CE789" s="353"/>
      <c r="CF789" s="353"/>
      <c r="CG789" s="353"/>
      <c r="CH789" s="353"/>
      <c r="CI789" s="353"/>
      <c r="CJ789" s="353"/>
      <c r="CK789" s="353"/>
      <c r="CL789" s="353"/>
      <c r="CM789" s="353"/>
      <c r="CN789" s="353"/>
      <c r="CO789" s="353"/>
      <c r="CP789" s="353"/>
      <c r="CQ789" s="353"/>
      <c r="CR789" s="353"/>
      <c r="CS789" s="353"/>
      <c r="CT789" s="353"/>
      <c r="CU789" s="353"/>
      <c r="CV789" s="353"/>
      <c r="CW789" s="353"/>
      <c r="CX789" s="353"/>
      <c r="CY789" s="353"/>
      <c r="CZ789" s="353"/>
    </row>
    <row r="790" ht="25.15" customHeight="true" x14ac:dyDescent="0.2">
      <c r="C790" s="631"/>
      <c r="D790" s="631"/>
      <c r="E790" s="631"/>
      <c r="F790" s="631"/>
      <c r="G790" s="631"/>
      <c r="H790" s="631"/>
      <c r="I790" s="631"/>
      <c r="J790" s="631"/>
      <c r="K790" s="631"/>
      <c r="L790" s="631"/>
      <c r="M790" s="631"/>
      <c r="N790" s="631"/>
      <c r="O790" s="631"/>
      <c r="P790" s="631"/>
      <c r="Q790" s="631"/>
      <c r="BA790" s="353"/>
      <c r="BB790" s="432"/>
      <c r="BC790" s="353"/>
      <c r="BD790" s="353"/>
      <c r="BE790" s="353"/>
      <c r="BF790" s="353"/>
      <c r="BG790" s="353"/>
      <c r="BH790" s="353"/>
      <c r="BI790" s="353"/>
      <c r="BJ790" s="353"/>
      <c r="BK790" s="353"/>
      <c r="BL790" s="353"/>
      <c r="BM790" s="353"/>
      <c r="BN790" s="353"/>
      <c r="BO790" s="353"/>
      <c r="BP790" s="353"/>
      <c r="BQ790" s="353"/>
      <c r="BR790" s="353"/>
      <c r="BS790" s="353"/>
      <c r="BT790" s="353"/>
      <c r="BU790" s="353"/>
      <c r="BV790" s="353"/>
      <c r="BW790" s="353"/>
      <c r="BX790" s="353"/>
      <c r="BY790" s="353"/>
      <c r="BZ790" s="353"/>
      <c r="CA790" s="353"/>
      <c r="CB790" s="353"/>
      <c r="CC790" s="353"/>
      <c r="CD790" s="353"/>
      <c r="CE790" s="353"/>
      <c r="CF790" s="353"/>
      <c r="CG790" s="353"/>
      <c r="CH790" s="353"/>
      <c r="CI790" s="353"/>
      <c r="CJ790" s="353"/>
      <c r="CK790" s="353"/>
      <c r="CL790" s="353"/>
      <c r="CM790" s="353"/>
      <c r="CN790" s="353"/>
      <c r="CO790" s="353"/>
      <c r="CP790" s="353"/>
      <c r="CQ790" s="353"/>
      <c r="CR790" s="353"/>
      <c r="CS790" s="353"/>
      <c r="CT790" s="353"/>
      <c r="CU790" s="353"/>
      <c r="CV790" s="353"/>
      <c r="CW790" s="353"/>
      <c r="CX790" s="353"/>
      <c r="CY790" s="353"/>
      <c r="CZ790" s="353"/>
    </row>
    <row r="791" ht="25.15" customHeight="true" x14ac:dyDescent="0.2">
      <c r="C791" s="631"/>
      <c r="D791" s="631"/>
      <c r="E791" s="631"/>
      <c r="F791" s="631"/>
      <c r="G791" s="631"/>
      <c r="H791" s="631"/>
      <c r="I791" s="631"/>
      <c r="J791" s="631"/>
      <c r="K791" s="631"/>
      <c r="L791" s="631"/>
      <c r="M791" s="631"/>
      <c r="N791" s="631"/>
      <c r="O791" s="631"/>
      <c r="P791" s="631"/>
      <c r="Q791" s="631"/>
      <c r="BA791" s="353"/>
      <c r="BB791" s="432"/>
      <c r="BC791" s="353"/>
      <c r="BD791" s="353"/>
      <c r="BE791" s="353"/>
      <c r="BF791" s="353"/>
      <c r="BG791" s="353"/>
      <c r="BH791" s="353"/>
      <c r="BI791" s="353"/>
      <c r="BJ791" s="353"/>
      <c r="BK791" s="353"/>
      <c r="BL791" s="353"/>
      <c r="BM791" s="353"/>
      <c r="BN791" s="353"/>
      <c r="BO791" s="353"/>
      <c r="BP791" s="353"/>
      <c r="BQ791" s="353"/>
      <c r="BR791" s="353"/>
      <c r="BS791" s="353"/>
      <c r="BT791" s="353"/>
      <c r="BU791" s="353"/>
      <c r="BV791" s="353"/>
      <c r="BW791" s="353"/>
      <c r="BX791" s="353"/>
      <c r="BY791" s="353"/>
      <c r="BZ791" s="353"/>
      <c r="CA791" s="353"/>
      <c r="CB791" s="353"/>
      <c r="CC791" s="353"/>
      <c r="CD791" s="353"/>
      <c r="CE791" s="353"/>
      <c r="CF791" s="353"/>
      <c r="CG791" s="353"/>
      <c r="CH791" s="353"/>
      <c r="CI791" s="353"/>
      <c r="CJ791" s="353"/>
      <c r="CK791" s="353"/>
      <c r="CL791" s="353"/>
      <c r="CM791" s="353"/>
      <c r="CN791" s="353"/>
      <c r="CO791" s="353"/>
      <c r="CP791" s="353"/>
      <c r="CQ791" s="353"/>
      <c r="CR791" s="353"/>
      <c r="CS791" s="353"/>
      <c r="CT791" s="353"/>
      <c r="CU791" s="353"/>
      <c r="CV791" s="353"/>
      <c r="CW791" s="353"/>
      <c r="CX791" s="353"/>
      <c r="CY791" s="353"/>
      <c r="CZ791" s="353"/>
    </row>
    <row r="792" ht="25.15" customHeight="true" x14ac:dyDescent="0.2">
      <c r="C792" s="631"/>
      <c r="D792" s="631"/>
      <c r="E792" s="631"/>
      <c r="F792" s="631"/>
      <c r="G792" s="631"/>
      <c r="H792" s="631"/>
      <c r="I792" s="631"/>
      <c r="J792" s="631"/>
      <c r="K792" s="631"/>
      <c r="L792" s="631"/>
      <c r="M792" s="631"/>
      <c r="N792" s="631"/>
      <c r="O792" s="631"/>
      <c r="P792" s="631"/>
      <c r="Q792" s="631"/>
      <c r="BA792" s="353"/>
      <c r="BB792" s="432"/>
      <c r="BC792" s="353"/>
      <c r="BD792" s="353"/>
      <c r="BE792" s="353"/>
      <c r="BF792" s="353"/>
      <c r="BG792" s="353"/>
      <c r="BH792" s="353"/>
      <c r="BI792" s="353"/>
      <c r="BJ792" s="353"/>
      <c r="BK792" s="353"/>
      <c r="BL792" s="353"/>
      <c r="BM792" s="353"/>
      <c r="BN792" s="353"/>
      <c r="BO792" s="353"/>
      <c r="BP792" s="353"/>
      <c r="BQ792" s="353"/>
      <c r="BR792" s="353"/>
      <c r="BS792" s="353"/>
      <c r="BT792" s="353"/>
      <c r="BU792" s="353"/>
      <c r="BV792" s="353"/>
      <c r="BW792" s="353"/>
      <c r="BX792" s="353"/>
      <c r="BY792" s="353"/>
      <c r="BZ792" s="353"/>
      <c r="CA792" s="353"/>
      <c r="CB792" s="353"/>
      <c r="CC792" s="353"/>
      <c r="CD792" s="353"/>
      <c r="CE792" s="353"/>
      <c r="CF792" s="353"/>
      <c r="CG792" s="353"/>
      <c r="CH792" s="353"/>
      <c r="CI792" s="353"/>
      <c r="CJ792" s="353"/>
      <c r="CK792" s="353"/>
      <c r="CL792" s="353"/>
      <c r="CM792" s="353"/>
      <c r="CN792" s="353"/>
      <c r="CO792" s="353"/>
      <c r="CP792" s="353"/>
      <c r="CQ792" s="353"/>
      <c r="CR792" s="353"/>
      <c r="CS792" s="353"/>
      <c r="CT792" s="353"/>
      <c r="CU792" s="353"/>
      <c r="CV792" s="353"/>
      <c r="CW792" s="353"/>
      <c r="CX792" s="353"/>
      <c r="CY792" s="353"/>
      <c r="CZ792" s="353"/>
    </row>
    <row r="793" ht="25.15" customHeight="true" x14ac:dyDescent="0.2">
      <c r="C793" s="631"/>
      <c r="D793" s="631"/>
      <c r="E793" s="631"/>
      <c r="F793" s="631"/>
      <c r="G793" s="631"/>
      <c r="H793" s="631"/>
      <c r="I793" s="631"/>
      <c r="J793" s="631"/>
      <c r="K793" s="631"/>
      <c r="L793" s="631"/>
      <c r="M793" s="631"/>
      <c r="N793" s="631"/>
      <c r="O793" s="631"/>
      <c r="P793" s="631"/>
      <c r="Q793" s="631"/>
      <c r="BA793" s="353"/>
      <c r="BB793" s="432"/>
      <c r="BC793" s="353"/>
      <c r="BD793" s="353"/>
      <c r="BE793" s="353"/>
      <c r="BF793" s="353"/>
      <c r="BG793" s="353"/>
      <c r="BH793" s="353"/>
      <c r="BI793" s="353"/>
      <c r="BJ793" s="353"/>
      <c r="BK793" s="353"/>
      <c r="BL793" s="353"/>
      <c r="BM793" s="353"/>
      <c r="BN793" s="353"/>
      <c r="BO793" s="353"/>
      <c r="BP793" s="353"/>
      <c r="BQ793" s="353"/>
      <c r="BR793" s="353"/>
      <c r="BS793" s="353"/>
      <c r="BT793" s="353"/>
      <c r="BU793" s="353"/>
      <c r="BV793" s="353"/>
      <c r="BW793" s="353"/>
      <c r="BX793" s="353"/>
      <c r="BY793" s="353"/>
      <c r="BZ793" s="353"/>
      <c r="CA793" s="353"/>
      <c r="CB793" s="353"/>
      <c r="CC793" s="353"/>
      <c r="CD793" s="353"/>
      <c r="CE793" s="353"/>
      <c r="CF793" s="353"/>
      <c r="CG793" s="353"/>
      <c r="CH793" s="353"/>
      <c r="CI793" s="353"/>
      <c r="CJ793" s="353"/>
      <c r="CK793" s="353"/>
      <c r="CL793" s="353"/>
      <c r="CM793" s="353"/>
      <c r="CN793" s="353"/>
      <c r="CO793" s="353"/>
      <c r="CP793" s="353"/>
      <c r="CQ793" s="353"/>
      <c r="CR793" s="353"/>
      <c r="CS793" s="353"/>
      <c r="CT793" s="353"/>
      <c r="CU793" s="353"/>
      <c r="CV793" s="353"/>
      <c r="CW793" s="353"/>
      <c r="CX793" s="353"/>
      <c r="CY793" s="353"/>
      <c r="CZ793" s="353"/>
    </row>
    <row r="794" ht="25.15" customHeight="true" x14ac:dyDescent="0.2">
      <c r="C794" s="631"/>
      <c r="D794" s="631"/>
      <c r="E794" s="631"/>
      <c r="F794" s="631"/>
      <c r="G794" s="631"/>
      <c r="H794" s="631"/>
      <c r="I794" s="631"/>
      <c r="J794" s="631"/>
      <c r="K794" s="631"/>
      <c r="L794" s="631"/>
      <c r="M794" s="631"/>
      <c r="N794" s="631"/>
      <c r="O794" s="631"/>
      <c r="P794" s="631"/>
      <c r="Q794" s="631"/>
      <c r="BA794" s="353"/>
      <c r="BB794" s="432"/>
      <c r="BC794" s="353"/>
      <c r="BD794" s="353"/>
      <c r="BE794" s="353"/>
      <c r="BF794" s="353"/>
      <c r="BG794" s="353"/>
      <c r="BH794" s="353"/>
      <c r="BI794" s="353"/>
      <c r="BJ794" s="353"/>
      <c r="BK794" s="353"/>
      <c r="BL794" s="353"/>
      <c r="BM794" s="353"/>
      <c r="BN794" s="353"/>
      <c r="BO794" s="353"/>
      <c r="BP794" s="353"/>
      <c r="BQ794" s="353"/>
      <c r="BR794" s="353"/>
      <c r="BS794" s="353"/>
      <c r="BT794" s="353"/>
      <c r="BU794" s="353"/>
      <c r="BV794" s="353"/>
      <c r="BW794" s="353"/>
      <c r="BX794" s="353"/>
      <c r="BY794" s="353"/>
      <c r="BZ794" s="353"/>
      <c r="CA794" s="353"/>
      <c r="CB794" s="353"/>
      <c r="CC794" s="353"/>
      <c r="CD794" s="353"/>
      <c r="CE794" s="353"/>
      <c r="CF794" s="353"/>
      <c r="CG794" s="353"/>
      <c r="CH794" s="353"/>
      <c r="CI794" s="353"/>
      <c r="CJ794" s="353"/>
      <c r="CK794" s="353"/>
      <c r="CL794" s="353"/>
      <c r="CM794" s="353"/>
      <c r="CN794" s="353"/>
      <c r="CO794" s="353"/>
      <c r="CP794" s="353"/>
      <c r="CQ794" s="353"/>
      <c r="CR794" s="353"/>
      <c r="CS794" s="353"/>
      <c r="CT794" s="353"/>
      <c r="CU794" s="353"/>
      <c r="CV794" s="353"/>
      <c r="CW794" s="353"/>
      <c r="CX794" s="353"/>
      <c r="CY794" s="353"/>
      <c r="CZ794" s="353"/>
    </row>
    <row r="795" ht="25.15" customHeight="true" x14ac:dyDescent="0.2">
      <c r="C795" s="631"/>
      <c r="D795" s="631"/>
      <c r="E795" s="631"/>
      <c r="F795" s="631"/>
      <c r="G795" s="631"/>
      <c r="H795" s="631"/>
      <c r="I795" s="631"/>
      <c r="J795" s="631"/>
      <c r="K795" s="631"/>
      <c r="L795" s="631"/>
      <c r="M795" s="631"/>
      <c r="N795" s="631"/>
      <c r="O795" s="631"/>
      <c r="P795" s="631"/>
      <c r="Q795" s="631"/>
      <c r="BA795" s="353"/>
      <c r="BB795" s="432"/>
      <c r="BC795" s="353"/>
      <c r="BD795" s="353"/>
      <c r="BE795" s="353"/>
      <c r="BF795" s="353"/>
      <c r="BG795" s="353"/>
      <c r="BH795" s="353"/>
      <c r="BI795" s="353"/>
      <c r="BJ795" s="353"/>
      <c r="BK795" s="353"/>
      <c r="BL795" s="353"/>
      <c r="BM795" s="353"/>
      <c r="BN795" s="353"/>
      <c r="BO795" s="353"/>
      <c r="BP795" s="353"/>
      <c r="BQ795" s="353"/>
      <c r="BR795" s="353"/>
      <c r="BS795" s="353"/>
      <c r="BT795" s="353"/>
      <c r="BU795" s="353"/>
      <c r="BV795" s="353"/>
      <c r="BW795" s="353"/>
      <c r="BX795" s="353"/>
      <c r="BY795" s="353"/>
      <c r="BZ795" s="353"/>
      <c r="CA795" s="353"/>
      <c r="CB795" s="353"/>
      <c r="CC795" s="353"/>
      <c r="CD795" s="353"/>
      <c r="CE795" s="353"/>
      <c r="CF795" s="353"/>
      <c r="CG795" s="353"/>
      <c r="CH795" s="353"/>
      <c r="CI795" s="353"/>
      <c r="CJ795" s="353"/>
      <c r="CK795" s="353"/>
      <c r="CL795" s="353"/>
      <c r="CM795" s="353"/>
      <c r="CN795" s="353"/>
      <c r="CO795" s="353"/>
      <c r="CP795" s="353"/>
      <c r="CQ795" s="353"/>
      <c r="CR795" s="353"/>
      <c r="CS795" s="353"/>
      <c r="CT795" s="353"/>
      <c r="CU795" s="353"/>
      <c r="CV795" s="353"/>
      <c r="CW795" s="353"/>
      <c r="CX795" s="353"/>
      <c r="CY795" s="353"/>
      <c r="CZ795" s="353"/>
    </row>
    <row r="796" ht="25.15" customHeight="true" x14ac:dyDescent="0.2">
      <c r="C796" s="631"/>
      <c r="D796" s="631"/>
      <c r="E796" s="631"/>
      <c r="F796" s="631"/>
      <c r="G796" s="631"/>
      <c r="H796" s="631"/>
      <c r="I796" s="631"/>
      <c r="J796" s="631"/>
      <c r="K796" s="631"/>
      <c r="L796" s="631"/>
      <c r="M796" s="631"/>
      <c r="N796" s="631"/>
      <c r="O796" s="631"/>
      <c r="P796" s="631"/>
      <c r="Q796" s="631"/>
      <c r="BA796" s="353"/>
      <c r="BB796" s="432"/>
      <c r="BC796" s="353"/>
      <c r="BD796" s="353"/>
      <c r="BE796" s="353"/>
      <c r="BF796" s="353"/>
      <c r="BG796" s="353"/>
      <c r="BH796" s="353"/>
      <c r="BI796" s="353"/>
      <c r="BJ796" s="353"/>
      <c r="BK796" s="353"/>
      <c r="BL796" s="353"/>
      <c r="BM796" s="353"/>
      <c r="BN796" s="353"/>
      <c r="BO796" s="353"/>
      <c r="BP796" s="353"/>
      <c r="BQ796" s="353"/>
      <c r="BR796" s="353"/>
      <c r="BS796" s="353"/>
      <c r="BT796" s="353"/>
      <c r="BU796" s="353"/>
      <c r="BV796" s="353"/>
      <c r="BW796" s="353"/>
      <c r="BX796" s="353"/>
      <c r="BY796" s="353"/>
      <c r="BZ796" s="353"/>
      <c r="CA796" s="353"/>
      <c r="CB796" s="353"/>
      <c r="CC796" s="353"/>
      <c r="CD796" s="353"/>
      <c r="CE796" s="353"/>
      <c r="CF796" s="353"/>
      <c r="CG796" s="353"/>
      <c r="CH796" s="353"/>
      <c r="CI796" s="353"/>
      <c r="CJ796" s="353"/>
      <c r="CK796" s="353"/>
      <c r="CL796" s="353"/>
      <c r="CM796" s="353"/>
      <c r="CN796" s="353"/>
      <c r="CO796" s="353"/>
      <c r="CP796" s="353"/>
      <c r="CQ796" s="353"/>
      <c r="CR796" s="353"/>
      <c r="CS796" s="353"/>
      <c r="CT796" s="353"/>
      <c r="CU796" s="353"/>
      <c r="CV796" s="353"/>
      <c r="CW796" s="353"/>
      <c r="CX796" s="353"/>
      <c r="CY796" s="353"/>
      <c r="CZ796" s="353"/>
    </row>
    <row r="797" ht="25.15" customHeight="true" x14ac:dyDescent="0.2">
      <c r="C797" s="631"/>
      <c r="D797" s="631"/>
      <c r="E797" s="631"/>
      <c r="F797" s="631"/>
      <c r="G797" s="631"/>
      <c r="H797" s="631"/>
      <c r="I797" s="631"/>
      <c r="J797" s="631"/>
      <c r="K797" s="631"/>
      <c r="L797" s="631"/>
      <c r="M797" s="631"/>
      <c r="N797" s="631"/>
      <c r="O797" s="631"/>
      <c r="P797" s="631"/>
      <c r="Q797" s="631"/>
      <c r="BA797" s="353"/>
      <c r="BB797" s="432"/>
      <c r="BC797" s="353"/>
      <c r="BD797" s="353"/>
      <c r="BE797" s="353"/>
      <c r="BF797" s="353"/>
      <c r="BG797" s="353"/>
      <c r="BH797" s="353"/>
      <c r="BI797" s="353"/>
      <c r="BJ797" s="353"/>
      <c r="BK797" s="353"/>
      <c r="BL797" s="353"/>
      <c r="BM797" s="353"/>
      <c r="BN797" s="353"/>
      <c r="BO797" s="353"/>
      <c r="BP797" s="353"/>
      <c r="BQ797" s="353"/>
      <c r="BR797" s="353"/>
      <c r="BS797" s="353"/>
      <c r="BT797" s="353"/>
      <c r="BU797" s="353"/>
      <c r="BV797" s="353"/>
      <c r="BW797" s="353"/>
      <c r="BX797" s="353"/>
      <c r="BY797" s="353"/>
      <c r="BZ797" s="353"/>
      <c r="CA797" s="353"/>
      <c r="CB797" s="353"/>
      <c r="CC797" s="353"/>
      <c r="CD797" s="353"/>
      <c r="CE797" s="353"/>
      <c r="CF797" s="353"/>
      <c r="CG797" s="353"/>
      <c r="CH797" s="353"/>
      <c r="CI797" s="353"/>
      <c r="CJ797" s="353"/>
      <c r="CK797" s="353"/>
      <c r="CL797" s="353"/>
      <c r="CM797" s="353"/>
      <c r="CN797" s="353"/>
      <c r="CO797" s="353"/>
      <c r="CP797" s="353"/>
      <c r="CQ797" s="353"/>
      <c r="CR797" s="353"/>
      <c r="CS797" s="353"/>
      <c r="CT797" s="353"/>
      <c r="CU797" s="353"/>
      <c r="CV797" s="353"/>
      <c r="CW797" s="353"/>
      <c r="CX797" s="353"/>
      <c r="CY797" s="353"/>
      <c r="CZ797" s="353"/>
    </row>
    <row r="798" ht="25.15" customHeight="true" x14ac:dyDescent="0.2">
      <c r="C798" s="631"/>
      <c r="D798" s="631"/>
      <c r="E798" s="631"/>
      <c r="F798" s="631"/>
      <c r="G798" s="631"/>
      <c r="H798" s="631"/>
      <c r="I798" s="631"/>
      <c r="J798" s="631"/>
      <c r="K798" s="631"/>
      <c r="L798" s="631"/>
      <c r="M798" s="631"/>
      <c r="N798" s="631"/>
      <c r="O798" s="631"/>
      <c r="P798" s="631"/>
      <c r="Q798" s="631"/>
      <c r="BA798" s="353"/>
      <c r="BB798" s="432"/>
      <c r="BC798" s="353"/>
      <c r="BD798" s="353"/>
      <c r="BE798" s="353"/>
      <c r="BF798" s="353"/>
      <c r="BG798" s="353"/>
      <c r="BH798" s="353"/>
      <c r="BI798" s="353"/>
      <c r="BJ798" s="353"/>
      <c r="BK798" s="353"/>
      <c r="BL798" s="353"/>
      <c r="BM798" s="353"/>
      <c r="BN798" s="353"/>
      <c r="BO798" s="353"/>
      <c r="BP798" s="353"/>
      <c r="BQ798" s="353"/>
      <c r="BR798" s="353"/>
      <c r="BS798" s="353"/>
      <c r="BT798" s="353"/>
      <c r="BU798" s="353"/>
      <c r="BV798" s="353"/>
      <c r="BW798" s="353"/>
      <c r="BX798" s="353"/>
      <c r="BY798" s="353"/>
      <c r="BZ798" s="353"/>
      <c r="CA798" s="353"/>
      <c r="CB798" s="353"/>
      <c r="CC798" s="353"/>
      <c r="CD798" s="353"/>
      <c r="CE798" s="353"/>
      <c r="CF798" s="353"/>
      <c r="CG798" s="353"/>
      <c r="CH798" s="353"/>
      <c r="CI798" s="353"/>
      <c r="CJ798" s="353"/>
      <c r="CK798" s="353"/>
      <c r="CL798" s="353"/>
      <c r="CM798" s="353"/>
      <c r="CN798" s="353"/>
      <c r="CO798" s="353"/>
      <c r="CP798" s="353"/>
      <c r="CQ798" s="353"/>
      <c r="CR798" s="353"/>
      <c r="CS798" s="353"/>
      <c r="CT798" s="353"/>
      <c r="CU798" s="353"/>
      <c r="CV798" s="353"/>
      <c r="CW798" s="353"/>
      <c r="CX798" s="353"/>
      <c r="CY798" s="353"/>
      <c r="CZ798" s="353"/>
    </row>
    <row r="799" ht="25.15" customHeight="true" x14ac:dyDescent="0.2">
      <c r="C799" s="631"/>
      <c r="D799" s="631"/>
      <c r="E799" s="631"/>
      <c r="F799" s="631"/>
      <c r="G799" s="631"/>
      <c r="H799" s="631"/>
      <c r="I799" s="631"/>
      <c r="J799" s="631"/>
      <c r="K799" s="631"/>
      <c r="L799" s="631"/>
      <c r="M799" s="631"/>
      <c r="N799" s="631"/>
      <c r="O799" s="631"/>
      <c r="P799" s="631"/>
      <c r="Q799" s="631"/>
      <c r="BA799" s="353"/>
      <c r="BB799" s="432"/>
      <c r="BC799" s="353"/>
      <c r="BD799" s="353"/>
      <c r="BE799" s="353"/>
      <c r="BF799" s="353"/>
      <c r="BG799" s="353"/>
      <c r="BH799" s="353"/>
      <c r="BI799" s="353"/>
      <c r="BJ799" s="353"/>
      <c r="BK799" s="353"/>
      <c r="BL799" s="353"/>
      <c r="BM799" s="353"/>
      <c r="BN799" s="353"/>
      <c r="BO799" s="353"/>
      <c r="BP799" s="353"/>
      <c r="BQ799" s="353"/>
      <c r="BR799" s="353"/>
      <c r="BS799" s="353"/>
      <c r="BT799" s="353"/>
      <c r="BU799" s="353"/>
      <c r="BV799" s="353"/>
      <c r="BW799" s="353"/>
      <c r="BX799" s="353"/>
      <c r="BY799" s="353"/>
      <c r="BZ799" s="353"/>
      <c r="CA799" s="353"/>
      <c r="CB799" s="353"/>
      <c r="CC799" s="353"/>
      <c r="CD799" s="353"/>
      <c r="CE799" s="353"/>
      <c r="CF799" s="353"/>
      <c r="CG799" s="353"/>
      <c r="CH799" s="353"/>
      <c r="CI799" s="353"/>
      <c r="CJ799" s="353"/>
      <c r="CK799" s="353"/>
      <c r="CL799" s="353"/>
      <c r="CM799" s="353"/>
      <c r="CN799" s="353"/>
      <c r="CO799" s="353"/>
      <c r="CP799" s="353"/>
      <c r="CQ799" s="353"/>
      <c r="CR799" s="353"/>
      <c r="CS799" s="353"/>
      <c r="CT799" s="353"/>
      <c r="CU799" s="353"/>
      <c r="CV799" s="353"/>
      <c r="CW799" s="353"/>
      <c r="CX799" s="353"/>
      <c r="CY799" s="353"/>
      <c r="CZ799" s="353"/>
    </row>
    <row r="800" ht="25.15" customHeight="true" x14ac:dyDescent="0.2">
      <c r="C800" s="631"/>
      <c r="D800" s="631"/>
      <c r="E800" s="631"/>
      <c r="F800" s="631"/>
      <c r="G800" s="631"/>
      <c r="H800" s="631"/>
      <c r="I800" s="631"/>
      <c r="J800" s="631"/>
      <c r="K800" s="631"/>
      <c r="L800" s="631"/>
      <c r="M800" s="631"/>
      <c r="N800" s="631"/>
      <c r="O800" s="631"/>
      <c r="P800" s="631"/>
      <c r="Q800" s="631"/>
      <c r="BA800" s="353"/>
      <c r="BB800" s="432"/>
      <c r="BC800" s="353"/>
      <c r="BD800" s="353"/>
      <c r="BE800" s="353"/>
      <c r="BF800" s="353"/>
      <c r="BG800" s="353"/>
      <c r="BH800" s="353"/>
      <c r="BI800" s="353"/>
      <c r="BJ800" s="353"/>
      <c r="BK800" s="353"/>
      <c r="BL800" s="353"/>
      <c r="BM800" s="353"/>
      <c r="BN800" s="353"/>
      <c r="BO800" s="353"/>
      <c r="BP800" s="353"/>
      <c r="BQ800" s="353"/>
      <c r="BR800" s="353"/>
      <c r="BS800" s="353"/>
      <c r="BT800" s="353"/>
      <c r="BU800" s="353"/>
      <c r="BV800" s="353"/>
      <c r="BW800" s="353"/>
      <c r="BX800" s="353"/>
      <c r="BY800" s="353"/>
      <c r="BZ800" s="353"/>
      <c r="CA800" s="353"/>
      <c r="CB800" s="353"/>
      <c r="CC800" s="353"/>
      <c r="CD800" s="353"/>
      <c r="CE800" s="353"/>
      <c r="CF800" s="353"/>
      <c r="CG800" s="353"/>
      <c r="CH800" s="353"/>
      <c r="CI800" s="353"/>
      <c r="CJ800" s="353"/>
      <c r="CK800" s="353"/>
      <c r="CL800" s="353"/>
      <c r="CM800" s="353"/>
      <c r="CN800" s="353"/>
      <c r="CO800" s="353"/>
      <c r="CP800" s="353"/>
      <c r="CQ800" s="353"/>
      <c r="CR800" s="353"/>
      <c r="CS800" s="353"/>
      <c r="CT800" s="353"/>
      <c r="CU800" s="353"/>
      <c r="CV800" s="353"/>
      <c r="CW800" s="353"/>
      <c r="CX800" s="353"/>
      <c r="CY800" s="353"/>
      <c r="CZ800" s="353"/>
    </row>
    <row r="801" ht="25.15" customHeight="true" x14ac:dyDescent="0.2">
      <c r="C801" s="631"/>
      <c r="D801" s="631"/>
      <c r="E801" s="631"/>
      <c r="F801" s="631"/>
      <c r="G801" s="631"/>
      <c r="H801" s="631"/>
      <c r="I801" s="631"/>
      <c r="J801" s="631"/>
      <c r="K801" s="631"/>
      <c r="L801" s="631"/>
      <c r="M801" s="631"/>
      <c r="N801" s="631"/>
      <c r="O801" s="631"/>
      <c r="P801" s="631"/>
      <c r="Q801" s="631"/>
    </row>
    <row r="802" ht="25.15" customHeight="true" x14ac:dyDescent="0.2">
      <c r="C802" s="631"/>
      <c r="D802" s="631"/>
      <c r="E802" s="631"/>
      <c r="F802" s="631"/>
      <c r="G802" s="631"/>
      <c r="H802" s="631"/>
      <c r="I802" s="631"/>
      <c r="J802" s="631"/>
      <c r="K802" s="631"/>
      <c r="L802" s="631"/>
      <c r="M802" s="631"/>
      <c r="N802" s="631"/>
      <c r="O802" s="631"/>
      <c r="P802" s="631"/>
      <c r="Q802" s="631"/>
    </row>
    <row r="803" ht="25.15" customHeight="true" x14ac:dyDescent="0.2">
      <c r="C803" s="631"/>
      <c r="D803" s="631"/>
      <c r="E803" s="631"/>
      <c r="F803" s="631"/>
      <c r="G803" s="631"/>
      <c r="H803" s="631"/>
      <c r="I803" s="631"/>
      <c r="J803" s="631"/>
      <c r="K803" s="631"/>
      <c r="L803" s="631"/>
      <c r="M803" s="631"/>
      <c r="N803" s="631"/>
      <c r="O803" s="631"/>
      <c r="P803" s="631"/>
      <c r="Q803" s="631"/>
    </row>
    <row r="804" ht="25.15" customHeight="true" x14ac:dyDescent="0.2">
      <c r="C804" s="631"/>
      <c r="D804" s="631"/>
      <c r="E804" s="631"/>
      <c r="F804" s="631"/>
      <c r="G804" s="631"/>
      <c r="H804" s="631"/>
      <c r="I804" s="631"/>
      <c r="J804" s="631"/>
      <c r="K804" s="631"/>
      <c r="L804" s="631"/>
      <c r="M804" s="631"/>
      <c r="N804" s="631"/>
      <c r="O804" s="631"/>
      <c r="P804" s="631"/>
      <c r="Q804" s="631"/>
    </row>
    <row r="805" ht="25.15" customHeight="true" x14ac:dyDescent="0.2">
      <c r="C805" s="631"/>
      <c r="D805" s="631"/>
      <c r="E805" s="631"/>
      <c r="F805" s="631"/>
      <c r="G805" s="631"/>
      <c r="H805" s="631"/>
      <c r="I805" s="631"/>
      <c r="J805" s="631"/>
      <c r="K805" s="631"/>
      <c r="L805" s="631"/>
      <c r="M805" s="631"/>
      <c r="N805" s="631"/>
      <c r="O805" s="631"/>
      <c r="P805" s="631"/>
      <c r="Q805" s="631"/>
    </row>
    <row r="806" ht="25.15" customHeight="true" x14ac:dyDescent="0.2">
      <c r="C806" s="631"/>
      <c r="D806" s="631"/>
      <c r="E806" s="631"/>
      <c r="F806" s="631"/>
      <c r="G806" s="631"/>
      <c r="H806" s="631"/>
      <c r="I806" s="631"/>
      <c r="J806" s="631"/>
      <c r="K806" s="631"/>
      <c r="L806" s="631"/>
      <c r="M806" s="631"/>
      <c r="N806" s="631"/>
      <c r="O806" s="631"/>
      <c r="P806" s="631"/>
      <c r="Q806" s="631"/>
    </row>
    <row r="807" ht="25.15" customHeight="true" x14ac:dyDescent="0.2">
      <c r="C807" s="631"/>
      <c r="D807" s="631"/>
      <c r="E807" s="631"/>
      <c r="F807" s="631"/>
      <c r="G807" s="631"/>
      <c r="H807" s="631"/>
      <c r="I807" s="631"/>
      <c r="J807" s="631"/>
      <c r="K807" s="631"/>
      <c r="L807" s="631"/>
      <c r="M807" s="631"/>
      <c r="N807" s="631"/>
      <c r="O807" s="631"/>
      <c r="P807" s="631"/>
      <c r="Q807" s="631"/>
    </row>
    <row r="808" ht="25.15" customHeight="true" x14ac:dyDescent="0.2">
      <c r="C808" s="631"/>
      <c r="D808" s="631"/>
      <c r="E808" s="631"/>
      <c r="F808" s="631"/>
      <c r="G808" s="631"/>
      <c r="H808" s="631"/>
      <c r="I808" s="631"/>
      <c r="J808" s="631"/>
      <c r="K808" s="631"/>
      <c r="L808" s="631"/>
      <c r="M808" s="631"/>
      <c r="N808" s="631"/>
      <c r="O808" s="631"/>
      <c r="P808" s="631"/>
      <c r="Q808" s="631"/>
    </row>
    <row r="809" ht="25.15" customHeight="true" x14ac:dyDescent="0.2">
      <c r="C809" s="631"/>
      <c r="D809" s="631"/>
      <c r="E809" s="631"/>
      <c r="F809" s="631"/>
      <c r="G809" s="631"/>
      <c r="H809" s="631"/>
      <c r="I809" s="631"/>
      <c r="J809" s="631"/>
      <c r="K809" s="631"/>
      <c r="L809" s="631"/>
      <c r="M809" s="631"/>
      <c r="N809" s="631"/>
      <c r="O809" s="631"/>
      <c r="P809" s="631"/>
      <c r="Q809" s="631"/>
    </row>
    <row r="810" ht="25.15" customHeight="true" x14ac:dyDescent="0.2">
      <c r="C810" s="631"/>
      <c r="D810" s="631"/>
      <c r="E810" s="631"/>
      <c r="F810" s="631"/>
      <c r="G810" s="631"/>
      <c r="H810" s="631"/>
      <c r="I810" s="631"/>
      <c r="J810" s="631"/>
      <c r="K810" s="631"/>
      <c r="L810" s="631"/>
      <c r="M810" s="631"/>
      <c r="N810" s="631"/>
      <c r="O810" s="631"/>
      <c r="P810" s="631"/>
      <c r="Q810" s="631"/>
    </row>
    <row r="811" ht="25.15" customHeight="true" x14ac:dyDescent="0.2">
      <c r="C811" s="631"/>
      <c r="D811" s="631"/>
      <c r="E811" s="631"/>
      <c r="F811" s="631"/>
      <c r="G811" s="631"/>
      <c r="H811" s="631"/>
      <c r="I811" s="631"/>
      <c r="J811" s="631"/>
      <c r="K811" s="631"/>
      <c r="L811" s="631"/>
      <c r="M811" s="631"/>
      <c r="N811" s="631"/>
      <c r="O811" s="631"/>
      <c r="P811" s="631"/>
      <c r="Q811" s="631"/>
    </row>
    <row r="812" ht="25.15" customHeight="true" x14ac:dyDescent="0.2">
      <c r="C812" s="631"/>
      <c r="D812" s="631"/>
      <c r="E812" s="631"/>
      <c r="F812" s="631"/>
      <c r="G812" s="631"/>
      <c r="H812" s="631"/>
      <c r="I812" s="631"/>
      <c r="J812" s="631"/>
      <c r="K812" s="631"/>
      <c r="L812" s="631"/>
      <c r="M812" s="631"/>
      <c r="N812" s="631"/>
      <c r="O812" s="631"/>
      <c r="P812" s="631"/>
      <c r="Q812" s="631"/>
    </row>
    <row r="813" ht="25.15" customHeight="true" x14ac:dyDescent="0.2">
      <c r="C813" s="631"/>
      <c r="D813" s="631"/>
      <c r="E813" s="631"/>
      <c r="F813" s="631"/>
      <c r="G813" s="631"/>
      <c r="H813" s="631"/>
      <c r="I813" s="631"/>
      <c r="J813" s="631"/>
      <c r="K813" s="631"/>
      <c r="L813" s="631"/>
      <c r="M813" s="631"/>
      <c r="N813" s="631"/>
      <c r="O813" s="631"/>
      <c r="P813" s="631"/>
      <c r="Q813" s="631"/>
    </row>
    <row r="814" ht="25.15" customHeight="true" x14ac:dyDescent="0.2">
      <c r="C814" s="631"/>
      <c r="D814" s="631"/>
      <c r="E814" s="631"/>
      <c r="F814" s="631"/>
      <c r="G814" s="631"/>
      <c r="H814" s="631"/>
      <c r="I814" s="631"/>
      <c r="J814" s="631"/>
      <c r="K814" s="631"/>
      <c r="L814" s="631"/>
      <c r="M814" s="631"/>
      <c r="N814" s="631"/>
      <c r="O814" s="631"/>
      <c r="P814" s="631"/>
      <c r="Q814" s="631"/>
    </row>
    <row r="815" ht="25.15" customHeight="true" x14ac:dyDescent="0.2">
      <c r="C815" s="631"/>
      <c r="D815" s="631"/>
      <c r="E815" s="631"/>
      <c r="F815" s="631"/>
      <c r="G815" s="631"/>
      <c r="H815" s="631"/>
      <c r="I815" s="631"/>
      <c r="J815" s="631"/>
      <c r="K815" s="631"/>
      <c r="L815" s="631"/>
      <c r="M815" s="631"/>
      <c r="N815" s="631"/>
      <c r="O815" s="631"/>
      <c r="P815" s="631"/>
      <c r="Q815" s="631"/>
    </row>
    <row r="816" ht="25.15" customHeight="true" x14ac:dyDescent="0.2">
      <c r="C816" s="631"/>
      <c r="D816" s="631"/>
      <c r="E816" s="631"/>
      <c r="F816" s="631"/>
      <c r="G816" s="631"/>
      <c r="H816" s="631"/>
      <c r="I816" s="631"/>
      <c r="J816" s="631"/>
      <c r="K816" s="631"/>
      <c r="L816" s="631"/>
      <c r="M816" s="631"/>
      <c r="N816" s="631"/>
      <c r="O816" s="631"/>
      <c r="P816" s="631"/>
      <c r="Q816" s="631"/>
    </row>
    <row r="817" ht="25.15" customHeight="true" x14ac:dyDescent="0.2">
      <c r="C817" s="631"/>
      <c r="D817" s="631"/>
      <c r="E817" s="631"/>
      <c r="F817" s="631"/>
      <c r="G817" s="631"/>
      <c r="H817" s="631"/>
      <c r="I817" s="631"/>
      <c r="J817" s="631"/>
      <c r="K817" s="631"/>
      <c r="L817" s="631"/>
      <c r="M817" s="631"/>
      <c r="N817" s="631"/>
      <c r="O817" s="631"/>
      <c r="P817" s="631"/>
      <c r="Q817" s="631"/>
    </row>
    <row r="818" ht="25.15" customHeight="true" x14ac:dyDescent="0.2">
      <c r="C818" s="631"/>
      <c r="D818" s="631"/>
      <c r="E818" s="631"/>
      <c r="F818" s="631"/>
      <c r="G818" s="631"/>
      <c r="H818" s="631"/>
      <c r="I818" s="631"/>
      <c r="J818" s="631"/>
      <c r="K818" s="631"/>
      <c r="L818" s="631"/>
      <c r="M818" s="631"/>
      <c r="N818" s="631"/>
      <c r="O818" s="631"/>
      <c r="P818" s="631"/>
      <c r="Q818" s="631"/>
    </row>
    <row r="819" ht="25.15" customHeight="true" x14ac:dyDescent="0.2">
      <c r="C819" s="631"/>
      <c r="D819" s="631"/>
      <c r="E819" s="631"/>
      <c r="F819" s="631"/>
      <c r="G819" s="631"/>
      <c r="H819" s="631"/>
      <c r="I819" s="631"/>
      <c r="J819" s="631"/>
      <c r="K819" s="631"/>
      <c r="L819" s="631"/>
      <c r="M819" s="631"/>
      <c r="N819" s="631"/>
      <c r="O819" s="631"/>
      <c r="P819" s="631"/>
      <c r="Q819" s="631"/>
    </row>
    <row r="820" ht="25.15" customHeight="true" x14ac:dyDescent="0.2">
      <c r="C820" s="631"/>
      <c r="D820" s="631"/>
      <c r="E820" s="631"/>
      <c r="F820" s="631"/>
      <c r="G820" s="631"/>
      <c r="H820" s="631"/>
      <c r="I820" s="631"/>
      <c r="J820" s="631"/>
      <c r="K820" s="631"/>
      <c r="L820" s="631"/>
      <c r="M820" s="631"/>
      <c r="N820" s="631"/>
      <c r="O820" s="631"/>
      <c r="P820" s="631"/>
      <c r="Q820" s="631"/>
    </row>
    <row r="821" ht="25.15" customHeight="true" x14ac:dyDescent="0.2">
      <c r="C821" s="631"/>
      <c r="D821" s="631"/>
      <c r="E821" s="631"/>
      <c r="F821" s="631"/>
      <c r="G821" s="631"/>
      <c r="H821" s="631"/>
      <c r="I821" s="631"/>
      <c r="J821" s="631"/>
      <c r="K821" s="631"/>
      <c r="L821" s="631"/>
      <c r="M821" s="631"/>
      <c r="N821" s="631"/>
      <c r="O821" s="631"/>
      <c r="P821" s="631"/>
      <c r="Q821" s="631"/>
    </row>
    <row r="822" ht="25.15" customHeight="true" x14ac:dyDescent="0.2">
      <c r="C822" s="631"/>
      <c r="D822" s="631"/>
      <c r="E822" s="631"/>
      <c r="F822" s="631"/>
      <c r="G822" s="631"/>
      <c r="H822" s="631"/>
      <c r="I822" s="631"/>
      <c r="J822" s="631"/>
      <c r="K822" s="631"/>
      <c r="L822" s="631"/>
      <c r="M822" s="631"/>
      <c r="N822" s="631"/>
      <c r="O822" s="631"/>
      <c r="P822" s="631"/>
      <c r="Q822" s="631"/>
    </row>
    <row r="823" ht="25.15" customHeight="true" x14ac:dyDescent="0.2">
      <c r="C823" s="631"/>
      <c r="D823" s="631"/>
      <c r="E823" s="631"/>
      <c r="F823" s="631"/>
      <c r="G823" s="631"/>
      <c r="H823" s="631"/>
      <c r="I823" s="631"/>
      <c r="J823" s="631"/>
      <c r="K823" s="631"/>
      <c r="L823" s="631"/>
      <c r="M823" s="631"/>
      <c r="N823" s="631"/>
      <c r="O823" s="631"/>
      <c r="P823" s="631"/>
      <c r="Q823" s="631"/>
    </row>
    <row r="824" ht="25.15" customHeight="true" x14ac:dyDescent="0.2">
      <c r="C824" s="631"/>
      <c r="D824" s="631"/>
      <c r="E824" s="631"/>
      <c r="F824" s="631"/>
      <c r="G824" s="631"/>
      <c r="H824" s="631"/>
      <c r="I824" s="631"/>
      <c r="J824" s="631"/>
      <c r="K824" s="631"/>
      <c r="L824" s="631"/>
      <c r="M824" s="631"/>
      <c r="N824" s="631"/>
      <c r="O824" s="631"/>
      <c r="P824" s="631"/>
      <c r="Q824" s="631"/>
    </row>
    <row r="825" ht="25.15" customHeight="true" x14ac:dyDescent="0.2">
      <c r="C825" s="631"/>
      <c r="D825" s="631"/>
      <c r="E825" s="631"/>
      <c r="F825" s="631"/>
      <c r="G825" s="631"/>
      <c r="H825" s="631"/>
      <c r="I825" s="631"/>
      <c r="J825" s="631"/>
      <c r="K825" s="631"/>
      <c r="L825" s="631"/>
      <c r="M825" s="631"/>
      <c r="N825" s="631"/>
      <c r="O825" s="631"/>
      <c r="P825" s="631"/>
      <c r="Q825" s="631"/>
    </row>
    <row r="826" ht="25.15" customHeight="true" x14ac:dyDescent="0.2">
      <c r="C826" s="631"/>
      <c r="D826" s="631"/>
      <c r="E826" s="631"/>
      <c r="F826" s="631"/>
      <c r="G826" s="631"/>
      <c r="H826" s="631"/>
      <c r="I826" s="631"/>
      <c r="J826" s="631"/>
      <c r="K826" s="631"/>
      <c r="L826" s="631"/>
      <c r="M826" s="631"/>
      <c r="N826" s="631"/>
      <c r="O826" s="631"/>
      <c r="P826" s="631"/>
      <c r="Q826" s="631"/>
    </row>
    <row r="827" ht="25.15" customHeight="true" x14ac:dyDescent="0.2">
      <c r="C827" s="631"/>
      <c r="D827" s="631"/>
      <c r="E827" s="631"/>
      <c r="F827" s="631"/>
      <c r="G827" s="631"/>
      <c r="H827" s="631"/>
      <c r="I827" s="631"/>
      <c r="J827" s="631"/>
      <c r="K827" s="631"/>
      <c r="L827" s="631"/>
      <c r="M827" s="631"/>
      <c r="N827" s="631"/>
      <c r="O827" s="631"/>
      <c r="P827" s="631"/>
      <c r="Q827" s="631"/>
    </row>
    <row r="828" ht="25.15" customHeight="true" x14ac:dyDescent="0.2">
      <c r="C828" s="631"/>
      <c r="D828" s="631"/>
      <c r="E828" s="631"/>
      <c r="F828" s="631"/>
      <c r="G828" s="631"/>
      <c r="H828" s="631"/>
      <c r="I828" s="631"/>
      <c r="J828" s="631"/>
      <c r="K828" s="631"/>
      <c r="L828" s="631"/>
      <c r="M828" s="631"/>
      <c r="N828" s="631"/>
      <c r="O828" s="631"/>
      <c r="P828" s="631"/>
      <c r="Q828" s="631"/>
    </row>
    <row r="829" ht="25.15" customHeight="true" x14ac:dyDescent="0.2">
      <c r="C829" s="631"/>
      <c r="D829" s="631"/>
      <c r="E829" s="631"/>
      <c r="F829" s="631"/>
      <c r="G829" s="631"/>
      <c r="H829" s="631"/>
      <c r="I829" s="631"/>
      <c r="J829" s="631"/>
      <c r="K829" s="631"/>
      <c r="L829" s="631"/>
      <c r="M829" s="631"/>
      <c r="N829" s="631"/>
      <c r="O829" s="631"/>
      <c r="P829" s="631"/>
      <c r="Q829" s="631"/>
    </row>
    <row r="830" ht="25.15" customHeight="true" x14ac:dyDescent="0.2">
      <c r="C830" s="631"/>
      <c r="D830" s="631"/>
      <c r="E830" s="631"/>
      <c r="F830" s="631"/>
      <c r="G830" s="631"/>
      <c r="H830" s="631"/>
      <c r="I830" s="631"/>
      <c r="J830" s="631"/>
      <c r="K830" s="631"/>
      <c r="L830" s="631"/>
      <c r="M830" s="631"/>
      <c r="N830" s="631"/>
      <c r="O830" s="631"/>
      <c r="P830" s="631"/>
      <c r="Q830" s="631"/>
    </row>
    <row r="831" ht="25.15" customHeight="true" x14ac:dyDescent="0.2">
      <c r="C831" s="631"/>
      <c r="D831" s="631"/>
      <c r="E831" s="631"/>
      <c r="F831" s="631"/>
      <c r="G831" s="631"/>
      <c r="H831" s="631"/>
      <c r="I831" s="631"/>
      <c r="J831" s="631"/>
      <c r="K831" s="631"/>
      <c r="L831" s="631"/>
      <c r="M831" s="631"/>
      <c r="N831" s="631"/>
      <c r="O831" s="631"/>
      <c r="P831" s="631"/>
      <c r="Q831" s="631"/>
    </row>
    <row r="832" ht="25.15" customHeight="true" x14ac:dyDescent="0.2">
      <c r="C832" s="631"/>
      <c r="D832" s="631"/>
      <c r="E832" s="631"/>
      <c r="F832" s="631"/>
      <c r="G832" s="631"/>
      <c r="H832" s="631"/>
      <c r="I832" s="631"/>
      <c r="J832" s="631"/>
      <c r="K832" s="631"/>
      <c r="L832" s="631"/>
      <c r="M832" s="631"/>
      <c r="N832" s="631"/>
      <c r="O832" s="631"/>
      <c r="P832" s="631"/>
      <c r="Q832" s="631"/>
    </row>
    <row r="833" ht="25.15" customHeight="true" x14ac:dyDescent="0.2">
      <c r="C833" s="631"/>
      <c r="D833" s="631"/>
      <c r="E833" s="631"/>
      <c r="F833" s="631"/>
      <c r="G833" s="631"/>
      <c r="H833" s="631"/>
      <c r="I833" s="631"/>
      <c r="J833" s="631"/>
      <c r="K833" s="631"/>
      <c r="L833" s="631"/>
      <c r="M833" s="631"/>
      <c r="N833" s="631"/>
      <c r="O833" s="631"/>
      <c r="P833" s="631"/>
      <c r="Q833" s="631"/>
    </row>
    <row r="834" ht="25.15" customHeight="true" x14ac:dyDescent="0.2">
      <c r="C834" s="631"/>
      <c r="D834" s="631"/>
      <c r="E834" s="631"/>
      <c r="F834" s="631"/>
      <c r="G834" s="631"/>
      <c r="H834" s="631"/>
      <c r="I834" s="631"/>
      <c r="J834" s="631"/>
      <c r="K834" s="631"/>
      <c r="L834" s="631"/>
      <c r="M834" s="631"/>
      <c r="N834" s="631"/>
      <c r="O834" s="631"/>
      <c r="P834" s="631"/>
      <c r="Q834" s="631"/>
    </row>
    <row r="835" ht="25.15" customHeight="true" x14ac:dyDescent="0.2">
      <c r="C835" s="631"/>
      <c r="D835" s="631"/>
      <c r="E835" s="631"/>
      <c r="F835" s="631"/>
      <c r="G835" s="631"/>
      <c r="H835" s="631"/>
      <c r="I835" s="631"/>
      <c r="J835" s="631"/>
      <c r="K835" s="631"/>
      <c r="L835" s="631"/>
      <c r="M835" s="631"/>
      <c r="N835" s="631"/>
      <c r="O835" s="631"/>
      <c r="P835" s="631"/>
      <c r="Q835" s="631"/>
    </row>
    <row r="836" ht="25.15" customHeight="true" x14ac:dyDescent="0.2">
      <c r="C836" s="631"/>
      <c r="D836" s="631"/>
      <c r="E836" s="631"/>
      <c r="F836" s="631"/>
      <c r="G836" s="631"/>
      <c r="H836" s="631"/>
      <c r="I836" s="631"/>
      <c r="J836" s="631"/>
      <c r="K836" s="631"/>
      <c r="L836" s="631"/>
      <c r="M836" s="631"/>
      <c r="N836" s="631"/>
      <c r="O836" s="631"/>
      <c r="P836" s="631"/>
      <c r="Q836" s="631"/>
    </row>
    <row r="837" ht="25.15" customHeight="true" x14ac:dyDescent="0.2">
      <c r="C837" s="631"/>
      <c r="D837" s="631"/>
      <c r="E837" s="631"/>
      <c r="F837" s="631"/>
      <c r="G837" s="631"/>
      <c r="H837" s="631"/>
      <c r="I837" s="631"/>
      <c r="J837" s="631"/>
      <c r="K837" s="631"/>
      <c r="L837" s="631"/>
      <c r="M837" s="631"/>
      <c r="N837" s="631"/>
      <c r="O837" s="631"/>
      <c r="P837" s="631"/>
      <c r="Q837" s="631"/>
    </row>
    <row r="838" ht="25.15" customHeight="true" x14ac:dyDescent="0.2">
      <c r="C838" s="631"/>
      <c r="D838" s="631"/>
      <c r="E838" s="631"/>
      <c r="F838" s="631"/>
      <c r="G838" s="631"/>
      <c r="H838" s="631"/>
      <c r="I838" s="631"/>
      <c r="J838" s="631"/>
      <c r="K838" s="631"/>
      <c r="L838" s="631"/>
      <c r="M838" s="631"/>
      <c r="N838" s="631"/>
      <c r="O838" s="631"/>
      <c r="P838" s="631"/>
      <c r="Q838" s="631"/>
    </row>
    <row r="839" ht="25.15" customHeight="true" x14ac:dyDescent="0.2">
      <c r="C839" s="631"/>
      <c r="D839" s="631"/>
      <c r="E839" s="631"/>
      <c r="F839" s="631"/>
      <c r="G839" s="631"/>
      <c r="H839" s="631"/>
      <c r="I839" s="631"/>
      <c r="J839" s="631"/>
      <c r="K839" s="631"/>
      <c r="L839" s="631"/>
      <c r="M839" s="631"/>
      <c r="N839" s="631"/>
      <c r="O839" s="631"/>
      <c r="P839" s="631"/>
      <c r="Q839" s="631"/>
    </row>
    <row r="840" ht="25.15" customHeight="true" x14ac:dyDescent="0.2">
      <c r="C840" s="631"/>
      <c r="D840" s="631"/>
      <c r="E840" s="631"/>
      <c r="F840" s="631"/>
      <c r="G840" s="631"/>
      <c r="H840" s="631"/>
      <c r="I840" s="631"/>
      <c r="J840" s="631"/>
      <c r="K840" s="631"/>
      <c r="L840" s="631"/>
      <c r="M840" s="631"/>
      <c r="N840" s="631"/>
      <c r="O840" s="631"/>
      <c r="P840" s="631"/>
      <c r="Q840" s="631"/>
    </row>
    <row r="841" ht="25.15" customHeight="true" x14ac:dyDescent="0.2">
      <c r="C841" s="631"/>
      <c r="D841" s="631"/>
      <c r="E841" s="631"/>
      <c r="F841" s="631"/>
      <c r="G841" s="631"/>
      <c r="H841" s="631"/>
      <c r="I841" s="631"/>
      <c r="J841" s="631"/>
      <c r="K841" s="631"/>
      <c r="L841" s="631"/>
      <c r="M841" s="631"/>
      <c r="N841" s="631"/>
      <c r="O841" s="631"/>
      <c r="P841" s="631"/>
      <c r="Q841" s="631"/>
    </row>
    <row r="842" ht="25.15" customHeight="true" x14ac:dyDescent="0.2">
      <c r="C842" s="631"/>
      <c r="D842" s="631"/>
      <c r="E842" s="631"/>
      <c r="F842" s="631"/>
      <c r="G842" s="631"/>
      <c r="H842" s="631"/>
      <c r="I842" s="631"/>
      <c r="J842" s="631"/>
      <c r="K842" s="631"/>
      <c r="L842" s="631"/>
      <c r="M842" s="631"/>
      <c r="N842" s="631"/>
      <c r="O842" s="631"/>
      <c r="P842" s="631"/>
      <c r="Q842" s="631"/>
    </row>
    <row r="843" ht="25.15" customHeight="true" x14ac:dyDescent="0.2">
      <c r="C843" s="631"/>
      <c r="D843" s="631"/>
      <c r="E843" s="631"/>
      <c r="F843" s="631"/>
      <c r="G843" s="631"/>
      <c r="H843" s="631"/>
      <c r="I843" s="631"/>
      <c r="J843" s="631"/>
      <c r="K843" s="631"/>
      <c r="L843" s="631"/>
      <c r="M843" s="631"/>
      <c r="N843" s="631"/>
      <c r="O843" s="631"/>
      <c r="P843" s="631"/>
      <c r="Q843" s="631"/>
    </row>
    <row r="844" ht="25.15" customHeight="true" x14ac:dyDescent="0.2">
      <c r="C844" s="631"/>
      <c r="D844" s="631"/>
      <c r="E844" s="631"/>
      <c r="F844" s="631"/>
      <c r="G844" s="631"/>
      <c r="H844" s="631"/>
      <c r="I844" s="631"/>
      <c r="J844" s="631"/>
      <c r="K844" s="631"/>
      <c r="L844" s="631"/>
      <c r="M844" s="631"/>
      <c r="N844" s="631"/>
      <c r="O844" s="631"/>
      <c r="P844" s="631"/>
      <c r="Q844" s="631"/>
    </row>
    <row r="845" ht="25.15" customHeight="true" x14ac:dyDescent="0.2">
      <c r="C845" s="631"/>
      <c r="D845" s="631"/>
      <c r="E845" s="631"/>
      <c r="F845" s="631"/>
      <c r="G845" s="631"/>
      <c r="H845" s="631"/>
      <c r="I845" s="631"/>
      <c r="J845" s="631"/>
      <c r="K845" s="631"/>
      <c r="L845" s="631"/>
      <c r="M845" s="631"/>
      <c r="N845" s="631"/>
      <c r="O845" s="631"/>
      <c r="P845" s="631"/>
      <c r="Q845" s="631"/>
    </row>
    <row r="846" ht="25.15" customHeight="true" x14ac:dyDescent="0.2">
      <c r="C846" s="631"/>
      <c r="D846" s="631"/>
      <c r="E846" s="631"/>
      <c r="F846" s="631"/>
      <c r="G846" s="631"/>
      <c r="H846" s="631"/>
      <c r="I846" s="631"/>
      <c r="J846" s="631"/>
      <c r="K846" s="631"/>
      <c r="L846" s="631"/>
      <c r="M846" s="631"/>
      <c r="N846" s="631"/>
      <c r="O846" s="631"/>
      <c r="P846" s="631"/>
      <c r="Q846" s="631"/>
    </row>
    <row r="847" ht="25.15" customHeight="true" x14ac:dyDescent="0.2">
      <c r="C847" s="631"/>
      <c r="D847" s="631"/>
      <c r="E847" s="631"/>
      <c r="F847" s="631"/>
      <c r="G847" s="631"/>
      <c r="H847" s="631"/>
      <c r="I847" s="631"/>
      <c r="J847" s="631"/>
      <c r="K847" s="631"/>
      <c r="L847" s="631"/>
      <c r="M847" s="631"/>
      <c r="N847" s="631"/>
      <c r="O847" s="631"/>
      <c r="P847" s="631"/>
      <c r="Q847" s="631"/>
    </row>
    <row r="848" ht="25.15" customHeight="true" x14ac:dyDescent="0.2">
      <c r="C848" s="631"/>
      <c r="D848" s="631"/>
      <c r="E848" s="631"/>
      <c r="F848" s="631"/>
      <c r="G848" s="631"/>
      <c r="H848" s="631"/>
      <c r="I848" s="631"/>
      <c r="J848" s="631"/>
      <c r="K848" s="631"/>
      <c r="L848" s="631"/>
      <c r="M848" s="631"/>
      <c r="N848" s="631"/>
      <c r="O848" s="631"/>
      <c r="P848" s="631"/>
      <c r="Q848" s="631"/>
    </row>
    <row r="849" ht="25.15" customHeight="true" x14ac:dyDescent="0.2">
      <c r="C849" s="631"/>
      <c r="D849" s="631"/>
      <c r="E849" s="631"/>
      <c r="F849" s="631"/>
      <c r="G849" s="631"/>
      <c r="H849" s="631"/>
      <c r="I849" s="631"/>
      <c r="J849" s="631"/>
      <c r="K849" s="631"/>
      <c r="L849" s="631"/>
      <c r="M849" s="631"/>
      <c r="N849" s="631"/>
      <c r="O849" s="631"/>
      <c r="P849" s="631"/>
      <c r="Q849" s="631"/>
    </row>
    <row r="850" ht="25.15" customHeight="true" x14ac:dyDescent="0.2">
      <c r="C850" s="631"/>
      <c r="D850" s="631"/>
      <c r="E850" s="631"/>
      <c r="F850" s="631"/>
      <c r="G850" s="631"/>
      <c r="H850" s="631"/>
      <c r="I850" s="631"/>
      <c r="J850" s="631"/>
      <c r="K850" s="631"/>
      <c r="L850" s="631"/>
      <c r="M850" s="631"/>
      <c r="N850" s="631"/>
      <c r="O850" s="631"/>
      <c r="P850" s="631"/>
      <c r="Q850" s="631"/>
    </row>
    <row r="851" ht="25.15" customHeight="true" x14ac:dyDescent="0.2">
      <c r="C851" s="631"/>
      <c r="D851" s="631"/>
      <c r="E851" s="631"/>
      <c r="F851" s="631"/>
      <c r="G851" s="631"/>
      <c r="H851" s="631"/>
      <c r="I851" s="631"/>
      <c r="J851" s="631"/>
      <c r="K851" s="631"/>
      <c r="L851" s="631"/>
      <c r="M851" s="631"/>
      <c r="N851" s="631"/>
      <c r="O851" s="631"/>
      <c r="P851" s="631"/>
      <c r="Q851" s="631"/>
    </row>
    <row r="852" ht="25.15" customHeight="true" x14ac:dyDescent="0.2">
      <c r="C852" s="631"/>
      <c r="D852" s="631"/>
      <c r="E852" s="631"/>
      <c r="F852" s="631"/>
      <c r="G852" s="631"/>
      <c r="H852" s="631"/>
      <c r="I852" s="631"/>
      <c r="J852" s="631"/>
      <c r="K852" s="631"/>
      <c r="L852" s="631"/>
      <c r="M852" s="631"/>
      <c r="N852" s="631"/>
      <c r="O852" s="631"/>
      <c r="P852" s="631"/>
      <c r="Q852" s="631"/>
    </row>
    <row r="853" ht="25.15" customHeight="true" x14ac:dyDescent="0.2">
      <c r="C853" s="631"/>
      <c r="D853" s="631"/>
      <c r="E853" s="631"/>
      <c r="F853" s="631"/>
      <c r="G853" s="631"/>
      <c r="H853" s="631"/>
      <c r="I853" s="631"/>
      <c r="J853" s="631"/>
      <c r="K853" s="631"/>
      <c r="L853" s="631"/>
      <c r="M853" s="631"/>
      <c r="N853" s="631"/>
      <c r="O853" s="631"/>
      <c r="P853" s="631"/>
      <c r="Q853" s="631"/>
    </row>
    <row r="854" ht="25.15" customHeight="true" x14ac:dyDescent="0.2">
      <c r="C854" s="631"/>
      <c r="D854" s="631"/>
      <c r="E854" s="631"/>
      <c r="F854" s="631"/>
      <c r="G854" s="631"/>
      <c r="H854" s="631"/>
      <c r="I854" s="631"/>
      <c r="J854" s="631"/>
      <c r="K854" s="631"/>
      <c r="L854" s="631"/>
      <c r="M854" s="631"/>
      <c r="N854" s="631"/>
      <c r="O854" s="631"/>
      <c r="P854" s="631"/>
      <c r="Q854" s="631"/>
    </row>
    <row r="855" ht="25.15" customHeight="true" x14ac:dyDescent="0.2">
      <c r="C855" s="631"/>
      <c r="D855" s="631"/>
      <c r="E855" s="631"/>
      <c r="F855" s="631"/>
      <c r="G855" s="631"/>
      <c r="H855" s="631"/>
      <c r="I855" s="631"/>
      <c r="J855" s="631"/>
      <c r="K855" s="631"/>
      <c r="L855" s="631"/>
      <c r="M855" s="631"/>
      <c r="N855" s="631"/>
      <c r="O855" s="631"/>
      <c r="P855" s="631"/>
      <c r="Q855" s="631"/>
    </row>
    <row r="856" ht="25.15" customHeight="true" x14ac:dyDescent="0.2">
      <c r="C856" s="631"/>
      <c r="D856" s="631"/>
      <c r="E856" s="631"/>
      <c r="F856" s="631"/>
      <c r="G856" s="631"/>
      <c r="H856" s="631"/>
      <c r="I856" s="631"/>
      <c r="J856" s="631"/>
      <c r="K856" s="631"/>
      <c r="L856" s="631"/>
      <c r="M856" s="631"/>
      <c r="N856" s="631"/>
      <c r="O856" s="631"/>
      <c r="P856" s="631"/>
      <c r="Q856" s="631"/>
    </row>
    <row r="857" ht="25.15" customHeight="true" x14ac:dyDescent="0.2">
      <c r="C857" s="631"/>
      <c r="D857" s="631"/>
      <c r="E857" s="631"/>
      <c r="F857" s="631"/>
      <c r="G857" s="631"/>
      <c r="H857" s="631"/>
      <c r="I857" s="631"/>
      <c r="J857" s="631"/>
      <c r="K857" s="631"/>
      <c r="L857" s="631"/>
      <c r="M857" s="631"/>
      <c r="N857" s="631"/>
      <c r="O857" s="631"/>
      <c r="P857" s="631"/>
      <c r="Q857" s="631"/>
    </row>
    <row r="858" ht="25.15" customHeight="true" x14ac:dyDescent="0.2">
      <c r="C858" s="631"/>
      <c r="D858" s="631"/>
      <c r="E858" s="631"/>
      <c r="F858" s="631"/>
      <c r="G858" s="631"/>
      <c r="H858" s="631"/>
      <c r="I858" s="631"/>
      <c r="J858" s="631"/>
      <c r="K858" s="631"/>
      <c r="L858" s="631"/>
      <c r="M858" s="631"/>
      <c r="N858" s="631"/>
      <c r="O858" s="631"/>
      <c r="P858" s="631"/>
      <c r="Q858" s="631"/>
    </row>
    <row r="859" ht="25.15" customHeight="true" x14ac:dyDescent="0.2">
      <c r="C859" s="631"/>
      <c r="D859" s="631"/>
      <c r="E859" s="631"/>
      <c r="F859" s="631"/>
      <c r="G859" s="631"/>
      <c r="H859" s="631"/>
      <c r="I859" s="631"/>
      <c r="J859" s="631"/>
      <c r="K859" s="631"/>
      <c r="L859" s="631"/>
      <c r="M859" s="631"/>
      <c r="N859" s="631"/>
      <c r="O859" s="631"/>
      <c r="P859" s="631"/>
      <c r="Q859" s="631"/>
    </row>
    <row r="860" ht="25.15" customHeight="true" x14ac:dyDescent="0.2">
      <c r="C860" s="631"/>
      <c r="D860" s="631"/>
      <c r="E860" s="631"/>
      <c r="F860" s="631"/>
      <c r="G860" s="631"/>
      <c r="H860" s="631"/>
      <c r="I860" s="631"/>
      <c r="J860" s="631"/>
      <c r="K860" s="631"/>
      <c r="L860" s="631"/>
      <c r="M860" s="631"/>
      <c r="N860" s="631"/>
      <c r="O860" s="631"/>
      <c r="P860" s="631"/>
      <c r="Q860" s="631"/>
    </row>
    <row r="861" ht="25.15" customHeight="true" x14ac:dyDescent="0.2">
      <c r="C861" s="631"/>
      <c r="D861" s="631"/>
      <c r="E861" s="631"/>
      <c r="F861" s="631"/>
      <c r="G861" s="631"/>
      <c r="H861" s="631"/>
      <c r="I861" s="631"/>
      <c r="J861" s="631"/>
      <c r="K861" s="631"/>
      <c r="L861" s="631"/>
      <c r="M861" s="631"/>
      <c r="N861" s="631"/>
      <c r="O861" s="631"/>
      <c r="P861" s="631"/>
      <c r="Q861" s="631"/>
    </row>
    <row r="862" ht="25.15" customHeight="true" x14ac:dyDescent="0.2">
      <c r="C862" s="631"/>
      <c r="D862" s="631"/>
      <c r="E862" s="631"/>
      <c r="F862" s="631"/>
      <c r="G862" s="631"/>
      <c r="H862" s="631"/>
      <c r="I862" s="631"/>
      <c r="J862" s="631"/>
      <c r="K862" s="631"/>
      <c r="L862" s="631"/>
      <c r="M862" s="631"/>
      <c r="N862" s="631"/>
      <c r="O862" s="631"/>
      <c r="P862" s="631"/>
      <c r="Q862" s="631"/>
    </row>
    <row r="863" ht="25.15" customHeight="true" x14ac:dyDescent="0.2">
      <c r="C863" s="631"/>
      <c r="D863" s="631"/>
      <c r="E863" s="631"/>
      <c r="F863" s="631"/>
      <c r="G863" s="631"/>
      <c r="H863" s="631"/>
      <c r="I863" s="631"/>
      <c r="J863" s="631"/>
      <c r="K863" s="631"/>
      <c r="L863" s="631"/>
      <c r="M863" s="631"/>
      <c r="N863" s="631"/>
      <c r="O863" s="631"/>
      <c r="P863" s="631"/>
      <c r="Q863" s="631"/>
    </row>
    <row r="864" ht="25.15" customHeight="true" x14ac:dyDescent="0.2">
      <c r="C864" s="631"/>
      <c r="D864" s="631"/>
      <c r="E864" s="631"/>
      <c r="F864" s="631"/>
      <c r="G864" s="631"/>
      <c r="H864" s="631"/>
      <c r="I864" s="631"/>
      <c r="J864" s="631"/>
      <c r="K864" s="631"/>
      <c r="L864" s="631"/>
      <c r="M864" s="631"/>
      <c r="N864" s="631"/>
      <c r="O864" s="631"/>
      <c r="P864" s="631"/>
      <c r="Q864" s="631"/>
    </row>
    <row r="865" ht="25.15" customHeight="true" x14ac:dyDescent="0.2">
      <c r="C865" s="631"/>
      <c r="D865" s="631"/>
      <c r="E865" s="631"/>
      <c r="F865" s="631"/>
      <c r="G865" s="631"/>
      <c r="H865" s="631"/>
      <c r="I865" s="631"/>
      <c r="J865" s="631"/>
      <c r="K865" s="631"/>
      <c r="L865" s="631"/>
      <c r="M865" s="631"/>
      <c r="N865" s="631"/>
      <c r="O865" s="631"/>
      <c r="P865" s="631"/>
      <c r="Q865" s="631"/>
    </row>
    <row r="866" ht="25.15" customHeight="true" x14ac:dyDescent="0.2">
      <c r="C866" s="631"/>
      <c r="D866" s="631"/>
      <c r="E866" s="631"/>
      <c r="F866" s="631"/>
      <c r="G866" s="631"/>
      <c r="H866" s="631"/>
      <c r="I866" s="631"/>
      <c r="J866" s="631"/>
      <c r="K866" s="631"/>
      <c r="L866" s="631"/>
      <c r="M866" s="631"/>
      <c r="N866" s="631"/>
      <c r="O866" s="631"/>
      <c r="P866" s="631"/>
      <c r="Q866" s="631"/>
    </row>
    <row r="867" ht="25.15" customHeight="true" x14ac:dyDescent="0.2">
      <c r="C867" s="631"/>
      <c r="D867" s="631"/>
      <c r="E867" s="631"/>
      <c r="F867" s="631"/>
      <c r="G867" s="631"/>
      <c r="H867" s="631"/>
      <c r="I867" s="631"/>
      <c r="J867" s="631"/>
      <c r="K867" s="631"/>
      <c r="L867" s="631"/>
      <c r="M867" s="631"/>
      <c r="N867" s="631"/>
      <c r="O867" s="631"/>
      <c r="P867" s="631"/>
      <c r="Q867" s="631"/>
    </row>
    <row r="868" ht="25.15" customHeight="true" x14ac:dyDescent="0.2">
      <c r="C868" s="631"/>
      <c r="D868" s="631"/>
      <c r="E868" s="631"/>
      <c r="F868" s="631"/>
      <c r="G868" s="631"/>
      <c r="H868" s="631"/>
      <c r="I868" s="631"/>
      <c r="J868" s="631"/>
      <c r="K868" s="631"/>
      <c r="L868" s="631"/>
      <c r="M868" s="631"/>
      <c r="N868" s="631"/>
      <c r="O868" s="631"/>
      <c r="P868" s="631"/>
      <c r="Q868" s="631"/>
    </row>
    <row r="869" ht="25.15" customHeight="true" x14ac:dyDescent="0.2">
      <c r="C869" s="631"/>
      <c r="D869" s="631"/>
      <c r="E869" s="631"/>
      <c r="F869" s="631"/>
      <c r="G869" s="631"/>
      <c r="H869" s="631"/>
      <c r="I869" s="631"/>
      <c r="J869" s="631"/>
      <c r="K869" s="631"/>
      <c r="L869" s="631"/>
      <c r="M869" s="631"/>
      <c r="N869" s="631"/>
      <c r="O869" s="631"/>
      <c r="P869" s="631"/>
      <c r="Q869" s="631"/>
    </row>
    <row r="870" ht="25.15" customHeight="true" x14ac:dyDescent="0.2">
      <c r="C870" s="631"/>
      <c r="D870" s="631"/>
      <c r="E870" s="631"/>
      <c r="F870" s="631"/>
      <c r="G870" s="631"/>
      <c r="H870" s="631"/>
      <c r="I870" s="631"/>
      <c r="J870" s="631"/>
      <c r="K870" s="631"/>
      <c r="L870" s="631"/>
      <c r="M870" s="631"/>
      <c r="N870" s="631"/>
      <c r="O870" s="631"/>
      <c r="P870" s="631"/>
      <c r="Q870" s="631"/>
    </row>
    <row r="871" ht="25.15" customHeight="true" x14ac:dyDescent="0.2">
      <c r="C871" s="631"/>
      <c r="D871" s="631"/>
      <c r="E871" s="631"/>
      <c r="F871" s="631"/>
      <c r="G871" s="631"/>
      <c r="H871" s="631"/>
      <c r="I871" s="631"/>
      <c r="J871" s="631"/>
      <c r="K871" s="631"/>
      <c r="L871" s="631"/>
      <c r="M871" s="631"/>
      <c r="N871" s="631"/>
      <c r="O871" s="631"/>
      <c r="P871" s="631"/>
      <c r="Q871" s="631"/>
    </row>
    <row r="872" ht="25.15" customHeight="true" x14ac:dyDescent="0.2">
      <c r="C872" s="631"/>
      <c r="D872" s="631"/>
      <c r="E872" s="631"/>
      <c r="F872" s="631"/>
      <c r="G872" s="631"/>
      <c r="H872" s="631"/>
      <c r="I872" s="631"/>
      <c r="J872" s="631"/>
      <c r="K872" s="631"/>
      <c r="L872" s="631"/>
      <c r="M872" s="631"/>
      <c r="N872" s="631"/>
      <c r="O872" s="631"/>
      <c r="P872" s="631"/>
      <c r="Q872" s="631"/>
    </row>
    <row r="873" ht="25.15" customHeight="true" x14ac:dyDescent="0.2">
      <c r="C873" s="631"/>
      <c r="D873" s="631"/>
      <c r="E873" s="631"/>
      <c r="F873" s="631"/>
      <c r="G873" s="631"/>
      <c r="H873" s="631"/>
      <c r="I873" s="631"/>
      <c r="J873" s="631"/>
      <c r="K873" s="631"/>
      <c r="L873" s="631"/>
      <c r="M873" s="631"/>
      <c r="N873" s="631"/>
      <c r="O873" s="631"/>
      <c r="P873" s="631"/>
      <c r="Q873" s="631"/>
    </row>
    <row r="874" ht="25.15" customHeight="true" x14ac:dyDescent="0.2">
      <c r="C874" s="631"/>
      <c r="D874" s="631"/>
      <c r="E874" s="631"/>
      <c r="F874" s="631"/>
      <c r="G874" s="631"/>
      <c r="H874" s="631"/>
      <c r="I874" s="631"/>
      <c r="J874" s="631"/>
      <c r="K874" s="631"/>
      <c r="L874" s="631"/>
      <c r="M874" s="631"/>
      <c r="N874" s="631"/>
      <c r="O874" s="631"/>
      <c r="P874" s="631"/>
      <c r="Q874" s="631"/>
    </row>
    <row r="875" ht="25.15" customHeight="true" x14ac:dyDescent="0.2">
      <c r="C875" s="631"/>
      <c r="D875" s="631"/>
      <c r="E875" s="631"/>
      <c r="F875" s="631"/>
      <c r="G875" s="631"/>
      <c r="H875" s="631"/>
      <c r="I875" s="631"/>
      <c r="J875" s="631"/>
      <c r="K875" s="631"/>
      <c r="L875" s="631"/>
      <c r="M875" s="631"/>
      <c r="N875" s="631"/>
      <c r="O875" s="631"/>
      <c r="P875" s="631"/>
      <c r="Q875" s="631"/>
    </row>
    <row r="876" ht="25.15" customHeight="true" x14ac:dyDescent="0.2">
      <c r="C876" s="631"/>
      <c r="D876" s="631"/>
      <c r="E876" s="631"/>
      <c r="F876" s="631"/>
      <c r="G876" s="631"/>
      <c r="H876" s="631"/>
      <c r="I876" s="631"/>
      <c r="J876" s="631"/>
      <c r="K876" s="631"/>
      <c r="L876" s="631"/>
      <c r="M876" s="631"/>
      <c r="N876" s="631"/>
      <c r="O876" s="631"/>
      <c r="P876" s="631"/>
      <c r="Q876" s="631"/>
    </row>
    <row r="877" ht="25.15" customHeight="true" x14ac:dyDescent="0.2">
      <c r="C877" s="631"/>
      <c r="D877" s="631"/>
      <c r="E877" s="631"/>
      <c r="F877" s="631"/>
      <c r="G877" s="631"/>
      <c r="H877" s="631"/>
      <c r="I877" s="631"/>
      <c r="J877" s="631"/>
      <c r="K877" s="631"/>
      <c r="L877" s="631"/>
      <c r="M877" s="631"/>
      <c r="N877" s="631"/>
      <c r="O877" s="631"/>
      <c r="P877" s="631"/>
      <c r="Q877" s="631"/>
    </row>
    <row r="878" ht="25.15" customHeight="true" x14ac:dyDescent="0.2">
      <c r="C878" s="631"/>
      <c r="D878" s="631"/>
      <c r="E878" s="631"/>
      <c r="F878" s="631"/>
      <c r="G878" s="631"/>
      <c r="H878" s="631"/>
      <c r="I878" s="631"/>
      <c r="J878" s="631"/>
      <c r="K878" s="631"/>
      <c r="L878" s="631"/>
      <c r="M878" s="631"/>
      <c r="N878" s="631"/>
      <c r="O878" s="631"/>
      <c r="P878" s="631"/>
      <c r="Q878" s="631"/>
    </row>
    <row r="879" ht="25.15" customHeight="true" x14ac:dyDescent="0.2">
      <c r="C879" s="631"/>
      <c r="D879" s="631"/>
      <c r="E879" s="631"/>
      <c r="F879" s="631"/>
      <c r="G879" s="631"/>
      <c r="H879" s="631"/>
      <c r="I879" s="631"/>
      <c r="J879" s="631"/>
      <c r="K879" s="631"/>
      <c r="L879" s="631"/>
      <c r="M879" s="631"/>
      <c r="N879" s="631"/>
      <c r="O879" s="631"/>
      <c r="P879" s="631"/>
      <c r="Q879" s="631"/>
    </row>
    <row r="880" ht="25.15" customHeight="true" x14ac:dyDescent="0.2">
      <c r="C880" s="631"/>
      <c r="D880" s="631"/>
      <c r="E880" s="631"/>
      <c r="F880" s="631"/>
      <c r="G880" s="631"/>
      <c r="H880" s="631"/>
      <c r="I880" s="631"/>
      <c r="J880" s="631"/>
      <c r="K880" s="631"/>
      <c r="L880" s="631"/>
      <c r="M880" s="631"/>
      <c r="N880" s="631"/>
      <c r="O880" s="631"/>
      <c r="P880" s="631"/>
      <c r="Q880" s="631"/>
    </row>
    <row r="881" ht="25.15" customHeight="true" x14ac:dyDescent="0.2">
      <c r="C881" s="631"/>
      <c r="D881" s="631"/>
      <c r="E881" s="631"/>
      <c r="F881" s="631"/>
      <c r="G881" s="631"/>
      <c r="H881" s="631"/>
      <c r="I881" s="631"/>
      <c r="J881" s="631"/>
      <c r="K881" s="631"/>
      <c r="L881" s="631"/>
      <c r="M881" s="631"/>
      <c r="N881" s="631"/>
      <c r="O881" s="631"/>
      <c r="P881" s="631"/>
      <c r="Q881" s="631"/>
    </row>
    <row r="882" ht="25.15" customHeight="true" x14ac:dyDescent="0.2">
      <c r="C882" s="631"/>
      <c r="D882" s="631"/>
      <c r="E882" s="631"/>
      <c r="F882" s="631"/>
      <c r="G882" s="631"/>
      <c r="H882" s="631"/>
      <c r="I882" s="631"/>
      <c r="J882" s="631"/>
      <c r="K882" s="631"/>
      <c r="L882" s="631"/>
      <c r="M882" s="631"/>
      <c r="N882" s="631"/>
      <c r="O882" s="631"/>
      <c r="P882" s="631"/>
      <c r="Q882" s="631"/>
    </row>
    <row r="883" ht="25.15" customHeight="true" x14ac:dyDescent="0.2">
      <c r="C883" s="631"/>
      <c r="D883" s="631"/>
      <c r="E883" s="631"/>
      <c r="F883" s="631"/>
      <c r="G883" s="631"/>
      <c r="H883" s="631"/>
      <c r="I883" s="631"/>
      <c r="J883" s="631"/>
      <c r="K883" s="631"/>
      <c r="L883" s="631"/>
      <c r="M883" s="631"/>
      <c r="N883" s="631"/>
      <c r="O883" s="631"/>
      <c r="P883" s="631"/>
      <c r="Q883" s="631"/>
    </row>
    <row r="884" ht="25.15" customHeight="true" x14ac:dyDescent="0.2">
      <c r="C884" s="631"/>
      <c r="D884" s="631"/>
      <c r="E884" s="631"/>
      <c r="F884" s="631"/>
      <c r="G884" s="631"/>
      <c r="H884" s="631"/>
      <c r="I884" s="631"/>
      <c r="J884" s="631"/>
      <c r="K884" s="631"/>
      <c r="L884" s="631"/>
      <c r="M884" s="631"/>
      <c r="N884" s="631"/>
      <c r="O884" s="631"/>
      <c r="P884" s="631"/>
      <c r="Q884" s="631"/>
    </row>
    <row r="885" ht="25.15" customHeight="true" x14ac:dyDescent="0.2">
      <c r="C885" s="631"/>
      <c r="D885" s="631"/>
      <c r="E885" s="631"/>
      <c r="F885" s="631"/>
      <c r="G885" s="631"/>
      <c r="H885" s="631"/>
      <c r="I885" s="631"/>
      <c r="J885" s="631"/>
      <c r="K885" s="631"/>
      <c r="L885" s="631"/>
      <c r="M885" s="631"/>
      <c r="N885" s="631"/>
      <c r="O885" s="631"/>
      <c r="P885" s="631"/>
      <c r="Q885" s="631"/>
    </row>
    <row r="886" ht="25.15" customHeight="true" x14ac:dyDescent="0.2">
      <c r="C886" s="631"/>
      <c r="D886" s="631"/>
      <c r="E886" s="631"/>
      <c r="F886" s="631"/>
      <c r="G886" s="631"/>
      <c r="H886" s="631"/>
      <c r="I886" s="631"/>
      <c r="J886" s="631"/>
      <c r="K886" s="631"/>
      <c r="L886" s="631"/>
      <c r="M886" s="631"/>
      <c r="N886" s="631"/>
      <c r="O886" s="631"/>
      <c r="P886" s="631"/>
      <c r="Q886" s="631"/>
    </row>
    <row r="887" ht="25.15" customHeight="true" x14ac:dyDescent="0.2">
      <c r="C887" s="631"/>
      <c r="D887" s="631"/>
      <c r="E887" s="631"/>
      <c r="F887" s="631"/>
      <c r="G887" s="631"/>
      <c r="H887" s="631"/>
      <c r="I887" s="631"/>
      <c r="J887" s="631"/>
      <c r="K887" s="631"/>
      <c r="L887" s="631"/>
      <c r="M887" s="631"/>
      <c r="N887" s="631"/>
      <c r="O887" s="631"/>
      <c r="P887" s="631"/>
      <c r="Q887" s="631"/>
    </row>
    <row r="888" ht="25.15" customHeight="true" x14ac:dyDescent="0.2">
      <c r="C888" s="631"/>
      <c r="D888" s="631"/>
      <c r="E888" s="631"/>
      <c r="F888" s="631"/>
      <c r="G888" s="631"/>
      <c r="H888" s="631"/>
      <c r="I888" s="631"/>
      <c r="J888" s="631"/>
      <c r="K888" s="631"/>
      <c r="L888" s="631"/>
      <c r="M888" s="631"/>
      <c r="N888" s="631"/>
      <c r="O888" s="631"/>
      <c r="P888" s="631"/>
      <c r="Q888" s="631"/>
    </row>
    <row r="889" ht="25.15" customHeight="true" x14ac:dyDescent="0.2">
      <c r="C889" s="631"/>
      <c r="D889" s="631"/>
      <c r="E889" s="631"/>
      <c r="F889" s="631"/>
      <c r="G889" s="631"/>
      <c r="H889" s="631"/>
      <c r="I889" s="631"/>
      <c r="J889" s="631"/>
      <c r="K889" s="631"/>
      <c r="L889" s="631"/>
      <c r="M889" s="631"/>
      <c r="N889" s="631"/>
      <c r="O889" s="631"/>
      <c r="P889" s="631"/>
      <c r="Q889" s="631"/>
    </row>
    <row r="890" ht="25.15" customHeight="true" x14ac:dyDescent="0.2">
      <c r="C890" s="631"/>
      <c r="D890" s="631"/>
      <c r="E890" s="631"/>
      <c r="F890" s="631"/>
      <c r="G890" s="631"/>
      <c r="H890" s="631"/>
      <c r="I890" s="631"/>
      <c r="J890" s="631"/>
      <c r="K890" s="631"/>
      <c r="L890" s="631"/>
      <c r="M890" s="631"/>
      <c r="N890" s="631"/>
      <c r="O890" s="631"/>
      <c r="P890" s="631"/>
      <c r="Q890" s="631"/>
    </row>
    <row r="891" ht="25.15" customHeight="true" x14ac:dyDescent="0.2">
      <c r="C891" s="631"/>
      <c r="D891" s="631"/>
      <c r="E891" s="631"/>
      <c r="F891" s="631"/>
      <c r="G891" s="631"/>
      <c r="H891" s="631"/>
      <c r="I891" s="631"/>
      <c r="J891" s="631"/>
      <c r="K891" s="631"/>
      <c r="L891" s="631"/>
      <c r="M891" s="631"/>
      <c r="N891" s="631"/>
      <c r="O891" s="631"/>
      <c r="P891" s="631"/>
      <c r="Q891" s="631"/>
    </row>
    <row r="892" ht="25.15" customHeight="true" x14ac:dyDescent="0.2">
      <c r="C892" s="631"/>
      <c r="D892" s="631"/>
      <c r="E892" s="631"/>
      <c r="F892" s="631"/>
      <c r="G892" s="631"/>
      <c r="H892" s="631"/>
      <c r="I892" s="631"/>
      <c r="J892" s="631"/>
      <c r="K892" s="631"/>
      <c r="L892" s="631"/>
      <c r="M892" s="631"/>
      <c r="N892" s="631"/>
      <c r="O892" s="631"/>
      <c r="P892" s="631"/>
      <c r="Q892" s="631"/>
    </row>
    <row r="893" ht="25.15" customHeight="true" x14ac:dyDescent="0.2">
      <c r="C893" s="631"/>
      <c r="D893" s="631"/>
      <c r="E893" s="631"/>
      <c r="F893" s="631"/>
      <c r="G893" s="631"/>
      <c r="H893" s="631"/>
      <c r="I893" s="631"/>
      <c r="J893" s="631"/>
      <c r="K893" s="631"/>
      <c r="L893" s="631"/>
      <c r="M893" s="631"/>
      <c r="N893" s="631"/>
      <c r="O893" s="631"/>
      <c r="P893" s="631"/>
      <c r="Q893" s="631"/>
    </row>
    <row r="894" ht="25.15" customHeight="true" x14ac:dyDescent="0.2">
      <c r="C894" s="631"/>
      <c r="D894" s="631"/>
      <c r="E894" s="631"/>
      <c r="F894" s="631"/>
      <c r="G894" s="631"/>
      <c r="H894" s="631"/>
      <c r="I894" s="631"/>
      <c r="J894" s="631"/>
      <c r="K894" s="631"/>
      <c r="L894" s="631"/>
      <c r="M894" s="631"/>
      <c r="N894" s="631"/>
      <c r="O894" s="631"/>
      <c r="P894" s="631"/>
      <c r="Q894" s="631"/>
    </row>
    <row r="895" ht="25.15" customHeight="true" x14ac:dyDescent="0.2">
      <c r="C895" s="631"/>
      <c r="D895" s="631"/>
      <c r="E895" s="631"/>
      <c r="F895" s="631"/>
      <c r="G895" s="631"/>
      <c r="H895" s="631"/>
      <c r="I895" s="631"/>
      <c r="J895" s="631"/>
      <c r="K895" s="631"/>
      <c r="L895" s="631"/>
      <c r="M895" s="631"/>
      <c r="N895" s="631"/>
      <c r="O895" s="631"/>
      <c r="P895" s="631"/>
      <c r="Q895" s="631"/>
    </row>
    <row r="896" ht="25.15" customHeight="true" x14ac:dyDescent="0.2">
      <c r="C896" s="631"/>
      <c r="D896" s="631"/>
      <c r="E896" s="631"/>
      <c r="F896" s="631"/>
      <c r="G896" s="631"/>
      <c r="H896" s="631"/>
      <c r="I896" s="631"/>
      <c r="J896" s="631"/>
      <c r="K896" s="631"/>
      <c r="L896" s="631"/>
      <c r="M896" s="631"/>
      <c r="N896" s="631"/>
      <c r="O896" s="631"/>
      <c r="P896" s="631"/>
      <c r="Q896" s="631"/>
    </row>
    <row r="897" ht="25.15" customHeight="true" x14ac:dyDescent="0.2">
      <c r="C897" s="631"/>
      <c r="D897" s="631"/>
      <c r="E897" s="631"/>
      <c r="F897" s="631"/>
      <c r="G897" s="631"/>
      <c r="H897" s="631"/>
      <c r="I897" s="631"/>
      <c r="J897" s="631"/>
      <c r="K897" s="631"/>
      <c r="L897" s="631"/>
      <c r="M897" s="631"/>
      <c r="N897" s="631"/>
      <c r="O897" s="631"/>
      <c r="P897" s="631"/>
      <c r="Q897" s="631"/>
    </row>
    <row r="898" ht="25.15" customHeight="true" x14ac:dyDescent="0.2">
      <c r="C898" s="631"/>
      <c r="D898" s="631"/>
      <c r="E898" s="631"/>
      <c r="F898" s="631"/>
      <c r="G898" s="631"/>
      <c r="H898" s="631"/>
      <c r="I898" s="631"/>
      <c r="J898" s="631"/>
      <c r="K898" s="631"/>
      <c r="L898" s="631"/>
      <c r="M898" s="631"/>
      <c r="N898" s="631"/>
      <c r="O898" s="631"/>
      <c r="P898" s="631"/>
      <c r="Q898" s="631"/>
    </row>
    <row r="899" ht="25.15" customHeight="true" x14ac:dyDescent="0.2">
      <c r="C899" s="631"/>
      <c r="D899" s="631"/>
      <c r="E899" s="631"/>
      <c r="F899" s="631"/>
      <c r="G899" s="631"/>
      <c r="H899" s="631"/>
      <c r="I899" s="631"/>
      <c r="J899" s="631"/>
      <c r="K899" s="631"/>
      <c r="L899" s="631"/>
      <c r="M899" s="631"/>
      <c r="N899" s="631"/>
      <c r="O899" s="631"/>
      <c r="P899" s="631"/>
      <c r="Q899" s="631"/>
    </row>
    <row r="900" ht="25.15" customHeight="true" x14ac:dyDescent="0.2">
      <c r="C900" s="631"/>
      <c r="D900" s="631"/>
      <c r="E900" s="631"/>
      <c r="F900" s="631"/>
      <c r="G900" s="631"/>
      <c r="H900" s="631"/>
      <c r="I900" s="631"/>
      <c r="J900" s="631"/>
      <c r="K900" s="631"/>
      <c r="L900" s="631"/>
      <c r="M900" s="631"/>
      <c r="N900" s="631"/>
      <c r="O900" s="631"/>
      <c r="P900" s="631"/>
      <c r="Q900" s="631"/>
    </row>
    <row r="901" ht="25.15" customHeight="true" x14ac:dyDescent="0.2">
      <c r="C901" s="631"/>
      <c r="D901" s="631"/>
      <c r="E901" s="631"/>
      <c r="F901" s="631"/>
      <c r="G901" s="631"/>
      <c r="H901" s="631"/>
      <c r="I901" s="631"/>
      <c r="J901" s="631"/>
      <c r="K901" s="631"/>
      <c r="L901" s="631"/>
      <c r="M901" s="631"/>
      <c r="N901" s="631"/>
      <c r="O901" s="631"/>
      <c r="P901" s="631"/>
      <c r="Q901" s="631"/>
    </row>
    <row r="902" ht="25.15" customHeight="true" x14ac:dyDescent="0.2">
      <c r="C902" s="631"/>
      <c r="D902" s="631"/>
      <c r="E902" s="631"/>
      <c r="F902" s="631"/>
      <c r="G902" s="631"/>
      <c r="H902" s="631"/>
      <c r="I902" s="631"/>
      <c r="J902" s="631"/>
      <c r="K902" s="631"/>
      <c r="L902" s="631"/>
      <c r="M902" s="631"/>
      <c r="N902" s="631"/>
      <c r="O902" s="631"/>
      <c r="P902" s="631"/>
      <c r="Q902" s="631"/>
    </row>
    <row r="903" ht="25.15" customHeight="true" x14ac:dyDescent="0.2">
      <c r="C903" s="631"/>
      <c r="D903" s="631"/>
      <c r="E903" s="631"/>
      <c r="F903" s="631"/>
      <c r="G903" s="631"/>
      <c r="H903" s="631"/>
      <c r="I903" s="631"/>
      <c r="J903" s="631"/>
      <c r="K903" s="631"/>
      <c r="L903" s="631"/>
      <c r="M903" s="631"/>
      <c r="N903" s="631"/>
      <c r="O903" s="631"/>
      <c r="P903" s="631"/>
      <c r="Q903" s="631"/>
    </row>
    <row r="904" ht="25.15" customHeight="true" x14ac:dyDescent="0.2">
      <c r="C904" s="631"/>
      <c r="D904" s="631"/>
      <c r="E904" s="631"/>
      <c r="F904" s="631"/>
      <c r="G904" s="631"/>
      <c r="H904" s="631"/>
      <c r="I904" s="631"/>
      <c r="J904" s="631"/>
      <c r="K904" s="631"/>
      <c r="L904" s="631"/>
      <c r="M904" s="631"/>
      <c r="N904" s="631"/>
      <c r="O904" s="631"/>
      <c r="P904" s="631"/>
      <c r="Q904" s="631"/>
    </row>
    <row r="905" ht="25.15" customHeight="true" x14ac:dyDescent="0.2">
      <c r="C905" s="631"/>
      <c r="D905" s="631"/>
      <c r="E905" s="631"/>
      <c r="F905" s="631"/>
      <c r="G905" s="631"/>
      <c r="H905" s="631"/>
      <c r="I905" s="631"/>
      <c r="J905" s="631"/>
      <c r="K905" s="631"/>
      <c r="L905" s="631"/>
      <c r="M905" s="631"/>
      <c r="N905" s="631"/>
      <c r="O905" s="631"/>
      <c r="P905" s="631"/>
      <c r="Q905" s="631"/>
    </row>
    <row r="906" ht="25.15" customHeight="true" x14ac:dyDescent="0.2">
      <c r="C906" s="631"/>
      <c r="D906" s="631"/>
      <c r="E906" s="631"/>
      <c r="F906" s="631"/>
      <c r="G906" s="631"/>
      <c r="H906" s="631"/>
      <c r="I906" s="631"/>
      <c r="J906" s="631"/>
      <c r="K906" s="631"/>
      <c r="L906" s="631"/>
      <c r="M906" s="631"/>
      <c r="N906" s="631"/>
      <c r="O906" s="631"/>
      <c r="P906" s="631"/>
      <c r="Q906" s="631"/>
    </row>
    <row r="907" ht="25.15" customHeight="true" x14ac:dyDescent="0.2">
      <c r="C907" s="631"/>
      <c r="D907" s="631"/>
      <c r="E907" s="631"/>
      <c r="F907" s="631"/>
      <c r="G907" s="631"/>
      <c r="H907" s="631"/>
      <c r="I907" s="631"/>
      <c r="J907" s="631"/>
      <c r="K907" s="631"/>
      <c r="L907" s="631"/>
      <c r="M907" s="631"/>
      <c r="N907" s="631"/>
      <c r="O907" s="631"/>
      <c r="P907" s="631"/>
      <c r="Q907" s="631"/>
    </row>
    <row r="908" ht="25.15" customHeight="true" x14ac:dyDescent="0.2">
      <c r="C908" s="631"/>
      <c r="D908" s="631"/>
      <c r="E908" s="631"/>
      <c r="F908" s="631"/>
      <c r="G908" s="631"/>
      <c r="H908" s="631"/>
      <c r="I908" s="631"/>
      <c r="J908" s="631"/>
      <c r="K908" s="631"/>
      <c r="L908" s="631"/>
      <c r="M908" s="631"/>
      <c r="N908" s="631"/>
      <c r="O908" s="631"/>
      <c r="P908" s="631"/>
      <c r="Q908" s="631"/>
    </row>
    <row r="909" ht="25.15" customHeight="true" x14ac:dyDescent="0.2">
      <c r="C909" s="631"/>
      <c r="D909" s="631"/>
      <c r="E909" s="631"/>
      <c r="F909" s="631"/>
      <c r="G909" s="631"/>
      <c r="H909" s="631"/>
      <c r="I909" s="631"/>
      <c r="J909" s="631"/>
      <c r="K909" s="631"/>
      <c r="L909" s="631"/>
      <c r="M909" s="631"/>
      <c r="N909" s="631"/>
      <c r="O909" s="631"/>
      <c r="P909" s="631"/>
      <c r="Q909" s="631"/>
    </row>
    <row r="910" ht="25.15" customHeight="true" x14ac:dyDescent="0.2">
      <c r="C910" s="631"/>
      <c r="D910" s="631"/>
      <c r="E910" s="631"/>
      <c r="F910" s="631"/>
      <c r="G910" s="631"/>
      <c r="H910" s="631"/>
      <c r="I910" s="631"/>
      <c r="J910" s="631"/>
      <c r="K910" s="631"/>
      <c r="L910" s="631"/>
      <c r="M910" s="631"/>
      <c r="N910" s="631"/>
      <c r="O910" s="631"/>
      <c r="P910" s="631"/>
      <c r="Q910" s="631"/>
    </row>
    <row r="911" ht="25.15" customHeight="true" x14ac:dyDescent="0.2">
      <c r="C911" s="631"/>
      <c r="D911" s="631"/>
      <c r="E911" s="631"/>
      <c r="F911" s="631"/>
      <c r="G911" s="631"/>
      <c r="H911" s="631"/>
      <c r="I911" s="631"/>
      <c r="J911" s="631"/>
      <c r="K911" s="631"/>
      <c r="L911" s="631"/>
      <c r="M911" s="631"/>
      <c r="N911" s="631"/>
      <c r="O911" s="631"/>
      <c r="P911" s="631"/>
      <c r="Q911" s="631"/>
    </row>
    <row r="912" ht="25.15" customHeight="true" x14ac:dyDescent="0.2">
      <c r="C912" s="631"/>
      <c r="D912" s="631"/>
      <c r="E912" s="631"/>
      <c r="F912" s="631"/>
      <c r="G912" s="631"/>
      <c r="H912" s="631"/>
      <c r="I912" s="631"/>
      <c r="J912" s="631"/>
      <c r="K912" s="631"/>
      <c r="L912" s="631"/>
      <c r="M912" s="631"/>
      <c r="N912" s="631"/>
      <c r="O912" s="631"/>
      <c r="P912" s="631"/>
      <c r="Q912" s="631"/>
    </row>
    <row r="913" ht="25.15" customHeight="true" x14ac:dyDescent="0.2">
      <c r="C913" s="631"/>
      <c r="D913" s="631"/>
      <c r="E913" s="631"/>
      <c r="F913" s="631"/>
      <c r="G913" s="631"/>
      <c r="H913" s="631"/>
      <c r="I913" s="631"/>
      <c r="J913" s="631"/>
      <c r="K913" s="631"/>
      <c r="L913" s="631"/>
      <c r="M913" s="631"/>
      <c r="N913" s="631"/>
      <c r="O913" s="631"/>
      <c r="P913" s="631"/>
      <c r="Q913" s="631"/>
    </row>
    <row r="914" ht="25.15" customHeight="true" x14ac:dyDescent="0.2">
      <c r="C914" s="631"/>
      <c r="D914" s="631"/>
      <c r="E914" s="631"/>
      <c r="F914" s="631"/>
      <c r="G914" s="631"/>
      <c r="H914" s="631"/>
      <c r="I914" s="631"/>
      <c r="J914" s="631"/>
      <c r="K914" s="631"/>
      <c r="L914" s="631"/>
      <c r="M914" s="631"/>
      <c r="N914" s="631"/>
      <c r="O914" s="631"/>
      <c r="P914" s="631"/>
      <c r="Q914" s="631"/>
    </row>
    <row r="915" ht="25.15" customHeight="true" x14ac:dyDescent="0.2">
      <c r="C915" s="631"/>
      <c r="D915" s="631"/>
      <c r="E915" s="631"/>
      <c r="F915" s="631"/>
      <c r="G915" s="631"/>
      <c r="H915" s="631"/>
      <c r="I915" s="631"/>
      <c r="J915" s="631"/>
      <c r="K915" s="631"/>
      <c r="L915" s="631"/>
      <c r="M915" s="631"/>
      <c r="N915" s="631"/>
      <c r="O915" s="631"/>
      <c r="P915" s="631"/>
      <c r="Q915" s="631"/>
    </row>
    <row r="916" ht="25.15" customHeight="true" x14ac:dyDescent="0.2">
      <c r="C916" s="631"/>
      <c r="D916" s="631"/>
      <c r="E916" s="631"/>
      <c r="F916" s="631"/>
      <c r="G916" s="631"/>
      <c r="H916" s="631"/>
      <c r="I916" s="631"/>
      <c r="J916" s="631"/>
      <c r="K916" s="631"/>
      <c r="L916" s="631"/>
      <c r="M916" s="631"/>
      <c r="N916" s="631"/>
      <c r="O916" s="631"/>
      <c r="P916" s="631"/>
      <c r="Q916" s="631"/>
    </row>
    <row r="917" ht="25.15" customHeight="true" x14ac:dyDescent="0.2">
      <c r="C917" s="631"/>
      <c r="D917" s="631"/>
      <c r="E917" s="631"/>
      <c r="F917" s="631"/>
      <c r="G917" s="631"/>
      <c r="H917" s="631"/>
      <c r="I917" s="631"/>
      <c r="J917" s="631"/>
      <c r="K917" s="631"/>
      <c r="L917" s="631"/>
      <c r="M917" s="631"/>
      <c r="N917" s="631"/>
      <c r="O917" s="631"/>
      <c r="P917" s="631"/>
      <c r="Q917" s="631"/>
    </row>
    <row r="918" ht="25.15" customHeight="true" x14ac:dyDescent="0.2">
      <c r="C918" s="631"/>
      <c r="D918" s="631"/>
      <c r="E918" s="631"/>
      <c r="F918" s="631"/>
      <c r="G918" s="631"/>
      <c r="H918" s="631"/>
      <c r="I918" s="631"/>
      <c r="J918" s="631"/>
      <c r="K918" s="631"/>
      <c r="L918" s="631"/>
      <c r="M918" s="631"/>
      <c r="N918" s="631"/>
      <c r="O918" s="631"/>
      <c r="P918" s="631"/>
      <c r="Q918" s="631"/>
    </row>
    <row r="919" ht="25.15" customHeight="true" x14ac:dyDescent="0.2">
      <c r="C919" s="631"/>
      <c r="D919" s="631"/>
      <c r="E919" s="631"/>
      <c r="F919" s="631"/>
      <c r="G919" s="631"/>
      <c r="H919" s="631"/>
      <c r="I919" s="631"/>
      <c r="J919" s="631"/>
      <c r="K919" s="631"/>
      <c r="L919" s="631"/>
      <c r="M919" s="631"/>
      <c r="N919" s="631"/>
      <c r="O919" s="631"/>
      <c r="P919" s="631"/>
      <c r="Q919" s="631"/>
    </row>
    <row r="920" ht="25.15" customHeight="true" x14ac:dyDescent="0.2">
      <c r="C920" s="631"/>
      <c r="D920" s="631"/>
      <c r="E920" s="631"/>
      <c r="F920" s="631"/>
      <c r="G920" s="631"/>
      <c r="H920" s="631"/>
      <c r="I920" s="631"/>
      <c r="J920" s="631"/>
      <c r="K920" s="631"/>
      <c r="L920" s="631"/>
      <c r="M920" s="631"/>
      <c r="N920" s="631"/>
      <c r="O920" s="631"/>
      <c r="P920" s="631"/>
      <c r="Q920" s="631"/>
    </row>
    <row r="921" ht="25.15" customHeight="true" x14ac:dyDescent="0.2">
      <c r="C921" s="631"/>
      <c r="D921" s="631"/>
      <c r="E921" s="631"/>
      <c r="F921" s="631"/>
      <c r="G921" s="631"/>
      <c r="H921" s="631"/>
      <c r="I921" s="631"/>
      <c r="J921" s="631"/>
      <c r="K921" s="631"/>
      <c r="L921" s="631"/>
      <c r="M921" s="631"/>
      <c r="N921" s="631"/>
      <c r="O921" s="631"/>
      <c r="P921" s="631"/>
      <c r="Q921" s="631"/>
    </row>
    <row r="922" ht="25.15" customHeight="true" x14ac:dyDescent="0.2">
      <c r="C922" s="631"/>
      <c r="D922" s="631"/>
      <c r="E922" s="631"/>
      <c r="F922" s="631"/>
      <c r="G922" s="631"/>
      <c r="H922" s="631"/>
      <c r="I922" s="631"/>
      <c r="J922" s="631"/>
      <c r="K922" s="631"/>
      <c r="L922" s="631"/>
      <c r="M922" s="631"/>
      <c r="N922" s="631"/>
      <c r="O922" s="631"/>
      <c r="P922" s="631"/>
      <c r="Q922" s="631"/>
    </row>
    <row r="923" ht="25.15" customHeight="true" x14ac:dyDescent="0.2">
      <c r="C923" s="631"/>
      <c r="D923" s="631"/>
      <c r="E923" s="631"/>
      <c r="F923" s="631"/>
      <c r="G923" s="631"/>
      <c r="H923" s="631"/>
      <c r="I923" s="631"/>
      <c r="J923" s="631"/>
      <c r="K923" s="631"/>
      <c r="L923" s="631"/>
      <c r="M923" s="631"/>
      <c r="N923" s="631"/>
      <c r="O923" s="631"/>
      <c r="P923" s="631"/>
      <c r="Q923" s="631"/>
    </row>
    <row r="924" ht="25.15" customHeight="true" x14ac:dyDescent="0.2">
      <c r="C924" s="631"/>
      <c r="D924" s="631"/>
      <c r="E924" s="631"/>
      <c r="F924" s="631"/>
      <c r="G924" s="631"/>
      <c r="H924" s="631"/>
      <c r="I924" s="631"/>
      <c r="J924" s="631"/>
      <c r="K924" s="631"/>
      <c r="L924" s="631"/>
      <c r="M924" s="631"/>
      <c r="N924" s="631"/>
      <c r="O924" s="631"/>
      <c r="P924" s="631"/>
      <c r="Q924" s="631"/>
    </row>
    <row r="925" ht="25.15" customHeight="true" x14ac:dyDescent="0.2">
      <c r="C925" s="631"/>
      <c r="D925" s="631"/>
      <c r="E925" s="631"/>
      <c r="F925" s="631"/>
      <c r="G925" s="631"/>
      <c r="H925" s="631"/>
      <c r="I925" s="631"/>
      <c r="J925" s="631"/>
      <c r="K925" s="631"/>
      <c r="L925" s="631"/>
      <c r="M925" s="631"/>
      <c r="N925" s="631"/>
      <c r="O925" s="631"/>
      <c r="P925" s="631"/>
      <c r="Q925" s="631"/>
    </row>
    <row r="926" ht="25.15" customHeight="true" x14ac:dyDescent="0.2">
      <c r="C926" s="631"/>
      <c r="D926" s="631"/>
      <c r="E926" s="631"/>
      <c r="F926" s="631"/>
      <c r="G926" s="631"/>
      <c r="H926" s="631"/>
      <c r="I926" s="631"/>
      <c r="J926" s="631"/>
      <c r="K926" s="631"/>
      <c r="L926" s="631"/>
      <c r="M926" s="631"/>
      <c r="N926" s="631"/>
      <c r="O926" s="631"/>
      <c r="P926" s="631"/>
      <c r="Q926" s="631"/>
    </row>
    <row r="927" ht="25.15" customHeight="true" x14ac:dyDescent="0.2">
      <c r="C927" s="631"/>
      <c r="D927" s="631"/>
      <c r="E927" s="631"/>
      <c r="F927" s="631"/>
      <c r="G927" s="631"/>
      <c r="H927" s="631"/>
      <c r="I927" s="631"/>
      <c r="J927" s="631"/>
      <c r="K927" s="631"/>
      <c r="L927" s="631"/>
      <c r="M927" s="631"/>
      <c r="N927" s="631"/>
      <c r="O927" s="631"/>
      <c r="P927" s="631"/>
      <c r="Q927" s="631"/>
    </row>
    <row r="928" ht="25.15" customHeight="true" x14ac:dyDescent="0.2">
      <c r="C928" s="631"/>
      <c r="D928" s="631"/>
      <c r="E928" s="631"/>
      <c r="F928" s="631"/>
      <c r="G928" s="631"/>
      <c r="H928" s="631"/>
      <c r="I928" s="631"/>
      <c r="J928" s="631"/>
      <c r="K928" s="631"/>
      <c r="L928" s="631"/>
      <c r="M928" s="631"/>
      <c r="N928" s="631"/>
      <c r="O928" s="631"/>
      <c r="P928" s="631"/>
      <c r="Q928" s="631"/>
    </row>
    <row r="929" ht="25.15" customHeight="true" x14ac:dyDescent="0.2">
      <c r="C929" s="631"/>
      <c r="D929" s="631"/>
      <c r="E929" s="631"/>
      <c r="F929" s="631"/>
      <c r="G929" s="631"/>
      <c r="H929" s="631"/>
      <c r="I929" s="631"/>
      <c r="J929" s="631"/>
      <c r="K929" s="631"/>
      <c r="L929" s="631"/>
      <c r="M929" s="631"/>
      <c r="N929" s="631"/>
      <c r="O929" s="631"/>
      <c r="P929" s="631"/>
      <c r="Q929" s="631"/>
    </row>
    <row r="930" ht="25.15" customHeight="true" x14ac:dyDescent="0.2">
      <c r="C930" s="631"/>
      <c r="D930" s="631"/>
      <c r="E930" s="631"/>
      <c r="F930" s="631"/>
      <c r="G930" s="631"/>
      <c r="H930" s="631"/>
      <c r="I930" s="631"/>
      <c r="J930" s="631"/>
      <c r="K930" s="631"/>
      <c r="L930" s="631"/>
      <c r="M930" s="631"/>
      <c r="N930" s="631"/>
      <c r="O930" s="631"/>
      <c r="P930" s="631"/>
      <c r="Q930" s="631"/>
    </row>
    <row r="931" ht="25.15" customHeight="true" x14ac:dyDescent="0.2">
      <c r="C931" s="631"/>
      <c r="D931" s="631"/>
      <c r="E931" s="631"/>
      <c r="F931" s="631"/>
      <c r="G931" s="631"/>
      <c r="H931" s="631"/>
      <c r="I931" s="631"/>
      <c r="J931" s="631"/>
      <c r="K931" s="631"/>
      <c r="L931" s="631"/>
      <c r="M931" s="631"/>
      <c r="N931" s="631"/>
      <c r="O931" s="631"/>
      <c r="P931" s="631"/>
      <c r="Q931" s="631"/>
    </row>
    <row r="932" ht="25.15" customHeight="true" x14ac:dyDescent="0.2">
      <c r="C932" s="631"/>
      <c r="D932" s="631"/>
      <c r="E932" s="631"/>
      <c r="F932" s="631"/>
      <c r="G932" s="631"/>
      <c r="H932" s="631"/>
      <c r="I932" s="631"/>
      <c r="J932" s="631"/>
      <c r="K932" s="631"/>
      <c r="L932" s="631"/>
      <c r="M932" s="631"/>
      <c r="N932" s="631"/>
      <c r="O932" s="631"/>
      <c r="P932" s="631"/>
      <c r="Q932" s="631"/>
    </row>
    <row r="933" ht="25.15" customHeight="true" x14ac:dyDescent="0.2">
      <c r="C933" s="631"/>
      <c r="D933" s="631"/>
      <c r="E933" s="631"/>
      <c r="F933" s="631"/>
      <c r="G933" s="631"/>
      <c r="H933" s="631"/>
      <c r="I933" s="631"/>
      <c r="J933" s="631"/>
      <c r="K933" s="631"/>
      <c r="L933" s="631"/>
      <c r="M933" s="631"/>
      <c r="N933" s="631"/>
      <c r="O933" s="631"/>
      <c r="P933" s="631"/>
      <c r="Q933" s="631"/>
    </row>
    <row r="934" ht="25.15" customHeight="true" x14ac:dyDescent="0.2">
      <c r="C934" s="631"/>
      <c r="D934" s="631"/>
      <c r="E934" s="631"/>
      <c r="F934" s="631"/>
      <c r="G934" s="631"/>
      <c r="H934" s="631"/>
      <c r="I934" s="631"/>
      <c r="J934" s="631"/>
      <c r="K934" s="631"/>
      <c r="L934" s="631"/>
      <c r="M934" s="631"/>
      <c r="N934" s="631"/>
      <c r="O934" s="631"/>
      <c r="P934" s="631"/>
      <c r="Q934" s="631"/>
    </row>
    <row r="935" ht="25.15" customHeight="true" x14ac:dyDescent="0.2">
      <c r="C935" s="631"/>
      <c r="D935" s="631"/>
      <c r="E935" s="631"/>
      <c r="F935" s="631"/>
      <c r="G935" s="631"/>
      <c r="H935" s="631"/>
      <c r="I935" s="631"/>
      <c r="J935" s="631"/>
      <c r="K935" s="631"/>
      <c r="L935" s="631"/>
      <c r="M935" s="631"/>
      <c r="N935" s="631"/>
      <c r="O935" s="631"/>
      <c r="P935" s="631"/>
      <c r="Q935" s="631"/>
    </row>
    <row r="936" ht="25.15" customHeight="true" x14ac:dyDescent="0.2">
      <c r="C936" s="631"/>
      <c r="D936" s="631"/>
      <c r="E936" s="631"/>
      <c r="F936" s="631"/>
      <c r="G936" s="631"/>
      <c r="H936" s="631"/>
      <c r="I936" s="631"/>
      <c r="J936" s="631"/>
      <c r="K936" s="631"/>
      <c r="L936" s="631"/>
      <c r="M936" s="631"/>
      <c r="N936" s="631"/>
      <c r="O936" s="631"/>
      <c r="P936" s="631"/>
      <c r="Q936" s="631"/>
    </row>
    <row r="937" ht="25.15" customHeight="true" x14ac:dyDescent="0.2">
      <c r="C937" s="631"/>
      <c r="D937" s="631"/>
      <c r="E937" s="631"/>
      <c r="F937" s="631"/>
      <c r="G937" s="631"/>
      <c r="H937" s="631"/>
      <c r="I937" s="631"/>
      <c r="J937" s="631"/>
      <c r="K937" s="631"/>
      <c r="L937" s="631"/>
      <c r="M937" s="631"/>
      <c r="N937" s="631"/>
      <c r="O937" s="631"/>
      <c r="P937" s="631"/>
      <c r="Q937" s="631"/>
    </row>
    <row r="938" ht="25.15" customHeight="true" x14ac:dyDescent="0.2">
      <c r="C938" s="631"/>
      <c r="D938" s="631"/>
      <c r="E938" s="631"/>
      <c r="F938" s="631"/>
      <c r="G938" s="631"/>
      <c r="H938" s="631"/>
      <c r="I938" s="631"/>
      <c r="J938" s="631"/>
      <c r="K938" s="631"/>
      <c r="L938" s="631"/>
      <c r="M938" s="631"/>
      <c r="N938" s="631"/>
      <c r="O938" s="631"/>
      <c r="P938" s="631"/>
      <c r="Q938" s="631"/>
    </row>
    <row r="939" ht="25.15" customHeight="true" x14ac:dyDescent="0.2">
      <c r="C939" s="631"/>
      <c r="D939" s="631"/>
      <c r="E939" s="631"/>
      <c r="F939" s="631"/>
      <c r="G939" s="631"/>
      <c r="H939" s="631"/>
      <c r="I939" s="631"/>
      <c r="J939" s="631"/>
      <c r="K939" s="631"/>
      <c r="L939" s="631"/>
      <c r="M939" s="631"/>
      <c r="N939" s="631"/>
      <c r="O939" s="631"/>
      <c r="P939" s="631"/>
      <c r="Q939" s="631"/>
    </row>
    <row r="940" ht="25.15" customHeight="true" x14ac:dyDescent="0.2">
      <c r="C940" s="631"/>
      <c r="D940" s="631"/>
      <c r="E940" s="631"/>
      <c r="F940" s="631"/>
      <c r="G940" s="631"/>
      <c r="H940" s="631"/>
      <c r="I940" s="631"/>
      <c r="J940" s="631"/>
      <c r="K940" s="631"/>
      <c r="L940" s="631"/>
      <c r="M940" s="631"/>
      <c r="N940" s="631"/>
      <c r="O940" s="631"/>
      <c r="P940" s="631"/>
      <c r="Q940" s="631"/>
    </row>
    <row r="941" ht="25.15" customHeight="true" x14ac:dyDescent="0.2">
      <c r="C941" s="631"/>
      <c r="D941" s="631"/>
      <c r="E941" s="631"/>
      <c r="F941" s="631"/>
      <c r="G941" s="631"/>
      <c r="H941" s="631"/>
      <c r="I941" s="631"/>
      <c r="J941" s="631"/>
      <c r="K941" s="631"/>
      <c r="L941" s="631"/>
      <c r="M941" s="631"/>
      <c r="N941" s="631"/>
      <c r="O941" s="631"/>
      <c r="P941" s="631"/>
      <c r="Q941" s="631"/>
    </row>
    <row r="942" ht="25.15" customHeight="true" x14ac:dyDescent="0.2">
      <c r="C942" s="631"/>
      <c r="D942" s="631"/>
      <c r="E942" s="631"/>
      <c r="F942" s="631"/>
      <c r="G942" s="631"/>
      <c r="H942" s="631"/>
      <c r="I942" s="631"/>
      <c r="J942" s="631"/>
      <c r="K942" s="631"/>
      <c r="L942" s="631"/>
      <c r="M942" s="631"/>
      <c r="N942" s="631"/>
      <c r="O942" s="631"/>
      <c r="P942" s="631"/>
      <c r="Q942" s="631"/>
    </row>
    <row r="943" ht="25.15" customHeight="true" x14ac:dyDescent="0.2">
      <c r="C943" s="631"/>
      <c r="D943" s="631"/>
      <c r="E943" s="631"/>
      <c r="F943" s="631"/>
      <c r="G943" s="631"/>
      <c r="H943" s="631"/>
      <c r="I943" s="631"/>
      <c r="J943" s="631"/>
      <c r="K943" s="631"/>
      <c r="L943" s="631"/>
      <c r="M943" s="631"/>
      <c r="N943" s="631"/>
      <c r="O943" s="631"/>
      <c r="P943" s="631"/>
      <c r="Q943" s="631"/>
    </row>
    <row r="944" ht="25.15" customHeight="true" x14ac:dyDescent="0.2">
      <c r="C944" s="631"/>
      <c r="D944" s="631"/>
      <c r="E944" s="631"/>
      <c r="F944" s="631"/>
      <c r="G944" s="631"/>
      <c r="H944" s="631"/>
      <c r="I944" s="631"/>
      <c r="J944" s="631"/>
      <c r="K944" s="631"/>
      <c r="L944" s="631"/>
      <c r="M944" s="631"/>
      <c r="N944" s="631"/>
      <c r="O944" s="631"/>
      <c r="P944" s="631"/>
      <c r="Q944" s="631"/>
    </row>
    <row r="945" ht="25.15" customHeight="true" x14ac:dyDescent="0.2">
      <c r="C945" s="631"/>
      <c r="D945" s="631"/>
      <c r="E945" s="631"/>
      <c r="F945" s="631"/>
      <c r="G945" s="631"/>
      <c r="H945" s="631"/>
      <c r="I945" s="631"/>
      <c r="J945" s="631"/>
      <c r="K945" s="631"/>
      <c r="L945" s="631"/>
      <c r="M945" s="631"/>
      <c r="N945" s="631"/>
      <c r="O945" s="631"/>
      <c r="P945" s="631"/>
      <c r="Q945" s="631"/>
    </row>
    <row r="946" ht="25.15" customHeight="true" x14ac:dyDescent="0.2">
      <c r="C946" s="631"/>
      <c r="D946" s="631"/>
      <c r="E946" s="631"/>
      <c r="F946" s="631"/>
      <c r="G946" s="631"/>
      <c r="H946" s="631"/>
      <c r="I946" s="631"/>
      <c r="J946" s="631"/>
      <c r="K946" s="631"/>
      <c r="L946" s="631"/>
      <c r="M946" s="631"/>
      <c r="N946" s="631"/>
      <c r="O946" s="631"/>
      <c r="P946" s="631"/>
      <c r="Q946" s="631"/>
    </row>
    <row r="947" ht="25.15" customHeight="true" x14ac:dyDescent="0.2">
      <c r="C947" s="631"/>
      <c r="D947" s="631"/>
      <c r="E947" s="631"/>
      <c r="F947" s="631"/>
      <c r="G947" s="631"/>
      <c r="H947" s="631"/>
      <c r="I947" s="631"/>
      <c r="J947" s="631"/>
      <c r="K947" s="631"/>
      <c r="L947" s="631"/>
      <c r="M947" s="631"/>
      <c r="N947" s="631"/>
      <c r="O947" s="631"/>
      <c r="P947" s="631"/>
      <c r="Q947" s="631"/>
    </row>
    <row r="948" ht="25.15" customHeight="true" x14ac:dyDescent="0.2">
      <c r="C948" s="631"/>
      <c r="D948" s="631"/>
      <c r="E948" s="631"/>
      <c r="F948" s="631"/>
      <c r="G948" s="631"/>
      <c r="H948" s="631"/>
      <c r="I948" s="631"/>
      <c r="J948" s="631"/>
      <c r="K948" s="631"/>
      <c r="L948" s="631"/>
      <c r="M948" s="631"/>
      <c r="N948" s="631"/>
      <c r="O948" s="631"/>
      <c r="P948" s="631"/>
      <c r="Q948" s="631"/>
    </row>
    <row r="949" ht="25.15" customHeight="true" x14ac:dyDescent="0.2">
      <c r="C949" s="631"/>
      <c r="D949" s="631"/>
      <c r="E949" s="631"/>
      <c r="F949" s="631"/>
      <c r="G949" s="631"/>
      <c r="H949" s="631"/>
      <c r="I949" s="631"/>
      <c r="J949" s="631"/>
      <c r="K949" s="631"/>
      <c r="L949" s="631"/>
      <c r="M949" s="631"/>
      <c r="N949" s="631"/>
      <c r="O949" s="631"/>
      <c r="P949" s="631"/>
      <c r="Q949" s="631"/>
    </row>
    <row r="950" ht="25.15" customHeight="true" x14ac:dyDescent="0.2">
      <c r="C950" s="631"/>
      <c r="D950" s="631"/>
      <c r="E950" s="631"/>
      <c r="F950" s="631"/>
      <c r="G950" s="631"/>
      <c r="H950" s="631"/>
      <c r="I950" s="631"/>
      <c r="J950" s="631"/>
      <c r="K950" s="631"/>
      <c r="L950" s="631"/>
      <c r="M950" s="631"/>
      <c r="N950" s="631"/>
      <c r="O950" s="631"/>
      <c r="P950" s="631"/>
      <c r="Q950" s="631"/>
    </row>
    <row r="951" ht="25.15" customHeight="true" x14ac:dyDescent="0.2">
      <c r="C951" s="631"/>
      <c r="D951" s="631"/>
      <c r="E951" s="631"/>
      <c r="F951" s="631"/>
      <c r="G951" s="631"/>
      <c r="H951" s="631"/>
      <c r="I951" s="631"/>
      <c r="J951" s="631"/>
      <c r="K951" s="631"/>
      <c r="L951" s="631"/>
      <c r="M951" s="631"/>
      <c r="N951" s="631"/>
      <c r="O951" s="631"/>
      <c r="P951" s="631"/>
      <c r="Q951" s="631"/>
    </row>
    <row r="952" ht="25.15" customHeight="true" x14ac:dyDescent="0.2">
      <c r="C952" s="631"/>
      <c r="D952" s="631"/>
      <c r="E952" s="631"/>
      <c r="F952" s="631"/>
      <c r="G952" s="631"/>
      <c r="H952" s="631"/>
      <c r="I952" s="631"/>
      <c r="J952" s="631"/>
      <c r="K952" s="631"/>
      <c r="L952" s="631"/>
      <c r="M952" s="631"/>
      <c r="N952" s="631"/>
      <c r="O952" s="631"/>
      <c r="P952" s="631"/>
      <c r="Q952" s="631"/>
    </row>
    <row r="953" ht="25.15" customHeight="true" x14ac:dyDescent="0.2">
      <c r="C953" s="631"/>
      <c r="D953" s="631"/>
      <c r="E953" s="631"/>
      <c r="F953" s="631"/>
      <c r="G953" s="631"/>
      <c r="H953" s="631"/>
      <c r="I953" s="631"/>
      <c r="J953" s="631"/>
      <c r="K953" s="631"/>
      <c r="L953" s="631"/>
      <c r="M953" s="631"/>
      <c r="N953" s="631"/>
      <c r="O953" s="631"/>
      <c r="P953" s="631"/>
      <c r="Q953" s="631"/>
    </row>
    <row r="954" ht="25.15" customHeight="true" x14ac:dyDescent="0.2">
      <c r="C954" s="631"/>
      <c r="D954" s="631"/>
      <c r="E954" s="631"/>
      <c r="F954" s="631"/>
      <c r="G954" s="631"/>
      <c r="H954" s="631"/>
      <c r="I954" s="631"/>
      <c r="J954" s="631"/>
      <c r="K954" s="631"/>
      <c r="L954" s="631"/>
      <c r="M954" s="631"/>
      <c r="N954" s="631"/>
      <c r="O954" s="631"/>
      <c r="P954" s="631"/>
      <c r="Q954" s="631"/>
    </row>
    <row r="955" ht="25.15" customHeight="true" x14ac:dyDescent="0.2">
      <c r="C955" s="631"/>
      <c r="D955" s="631"/>
      <c r="E955" s="631"/>
      <c r="F955" s="631"/>
      <c r="G955" s="631"/>
      <c r="H955" s="631"/>
      <c r="I955" s="631"/>
      <c r="J955" s="631"/>
      <c r="K955" s="631"/>
      <c r="L955" s="631"/>
      <c r="M955" s="631"/>
      <c r="N955" s="631"/>
      <c r="O955" s="631"/>
      <c r="P955" s="631"/>
      <c r="Q955" s="631"/>
    </row>
    <row r="956" ht="25.15" customHeight="true" x14ac:dyDescent="0.2">
      <c r="C956" s="631"/>
      <c r="D956" s="631"/>
      <c r="E956" s="631"/>
      <c r="F956" s="631"/>
      <c r="G956" s="631"/>
      <c r="H956" s="631"/>
      <c r="I956" s="631"/>
      <c r="J956" s="631"/>
      <c r="K956" s="631"/>
      <c r="L956" s="631"/>
      <c r="M956" s="631"/>
      <c r="N956" s="631"/>
      <c r="O956" s="631"/>
      <c r="P956" s="631"/>
      <c r="Q956" s="631"/>
    </row>
    <row r="957" ht="25.15" customHeight="true" x14ac:dyDescent="0.2">
      <c r="C957" s="631"/>
      <c r="D957" s="631"/>
      <c r="E957" s="631"/>
      <c r="F957" s="631"/>
      <c r="G957" s="631"/>
      <c r="H957" s="631"/>
      <c r="I957" s="631"/>
      <c r="J957" s="631"/>
      <c r="K957" s="631"/>
      <c r="L957" s="631"/>
      <c r="M957" s="631"/>
      <c r="N957" s="631"/>
      <c r="O957" s="631"/>
      <c r="P957" s="631"/>
      <c r="Q957" s="631"/>
    </row>
    <row r="958" ht="25.15" customHeight="true" x14ac:dyDescent="0.2">
      <c r="C958" s="631"/>
      <c r="D958" s="631"/>
      <c r="E958" s="631"/>
      <c r="F958" s="631"/>
      <c r="G958" s="631"/>
      <c r="H958" s="631"/>
      <c r="I958" s="631"/>
      <c r="J958" s="631"/>
      <c r="K958" s="631"/>
      <c r="L958" s="631"/>
      <c r="M958" s="631"/>
      <c r="N958" s="631"/>
      <c r="O958" s="631"/>
      <c r="P958" s="631"/>
      <c r="Q958" s="631"/>
    </row>
    <row r="959" ht="25.15" customHeight="true" x14ac:dyDescent="0.2">
      <c r="C959" s="631"/>
      <c r="D959" s="631"/>
      <c r="E959" s="631"/>
      <c r="F959" s="631"/>
      <c r="G959" s="631"/>
      <c r="H959" s="631"/>
      <c r="I959" s="631"/>
      <c r="J959" s="631"/>
      <c r="K959" s="631"/>
      <c r="L959" s="631"/>
      <c r="M959" s="631"/>
      <c r="N959" s="631"/>
      <c r="O959" s="631"/>
      <c r="P959" s="631"/>
      <c r="Q959" s="631"/>
    </row>
    <row r="960" ht="25.15" customHeight="true" x14ac:dyDescent="0.2">
      <c r="C960" s="631"/>
      <c r="D960" s="631"/>
      <c r="E960" s="631"/>
      <c r="F960" s="631"/>
      <c r="G960" s="631"/>
      <c r="H960" s="631"/>
      <c r="I960" s="631"/>
      <c r="J960" s="631"/>
      <c r="K960" s="631"/>
      <c r="L960" s="631"/>
      <c r="M960" s="631"/>
      <c r="N960" s="631"/>
      <c r="O960" s="631"/>
      <c r="P960" s="631"/>
      <c r="Q960" s="631"/>
    </row>
    <row r="961" ht="25.15" customHeight="true" x14ac:dyDescent="0.2">
      <c r="C961" s="631"/>
      <c r="D961" s="631"/>
      <c r="E961" s="631"/>
      <c r="F961" s="631"/>
      <c r="G961" s="631"/>
      <c r="H961" s="631"/>
      <c r="I961" s="631"/>
      <c r="J961" s="631"/>
      <c r="K961" s="631"/>
      <c r="L961" s="631"/>
      <c r="M961" s="631"/>
      <c r="N961" s="631"/>
      <c r="O961" s="631"/>
      <c r="P961" s="631"/>
      <c r="Q961" s="631"/>
    </row>
    <row r="962" ht="25.15" customHeight="true" x14ac:dyDescent="0.2">
      <c r="C962" s="631"/>
      <c r="D962" s="631"/>
      <c r="E962" s="631"/>
      <c r="F962" s="631"/>
      <c r="G962" s="631"/>
      <c r="H962" s="631"/>
      <c r="I962" s="631"/>
      <c r="J962" s="631"/>
      <c r="K962" s="631"/>
      <c r="L962" s="631"/>
      <c r="M962" s="631"/>
      <c r="N962" s="631"/>
      <c r="O962" s="631"/>
      <c r="P962" s="631"/>
      <c r="Q962" s="631"/>
    </row>
    <row r="963" ht="25.15" customHeight="true" x14ac:dyDescent="0.2">
      <c r="C963" s="631"/>
      <c r="D963" s="631"/>
      <c r="E963" s="631"/>
      <c r="F963" s="631"/>
      <c r="G963" s="631"/>
      <c r="H963" s="631"/>
      <c r="I963" s="631"/>
      <c r="J963" s="631"/>
      <c r="K963" s="631"/>
      <c r="L963" s="631"/>
      <c r="M963" s="631"/>
      <c r="N963" s="631"/>
      <c r="O963" s="631"/>
      <c r="P963" s="631"/>
      <c r="Q963" s="631"/>
    </row>
    <row r="964" ht="25.15" customHeight="true" x14ac:dyDescent="0.2">
      <c r="C964" s="631"/>
      <c r="D964" s="631"/>
      <c r="E964" s="631"/>
      <c r="F964" s="631"/>
      <c r="G964" s="631"/>
      <c r="H964" s="631"/>
      <c r="I964" s="631"/>
      <c r="J964" s="631"/>
      <c r="K964" s="631"/>
      <c r="L964" s="631"/>
      <c r="M964" s="631"/>
      <c r="N964" s="631"/>
      <c r="O964" s="631"/>
      <c r="P964" s="631"/>
      <c r="Q964" s="631"/>
    </row>
    <row r="965" ht="25.15" customHeight="true" x14ac:dyDescent="0.2">
      <c r="C965" s="631"/>
      <c r="D965" s="631"/>
      <c r="E965" s="631"/>
      <c r="F965" s="631"/>
      <c r="G965" s="631"/>
      <c r="H965" s="631"/>
      <c r="I965" s="631"/>
      <c r="J965" s="631"/>
      <c r="K965" s="631"/>
      <c r="L965" s="631"/>
      <c r="M965" s="631"/>
      <c r="N965" s="631"/>
      <c r="O965" s="631"/>
      <c r="P965" s="631"/>
      <c r="Q965" s="631"/>
    </row>
    <row r="966" ht="25.15" customHeight="true" x14ac:dyDescent="0.2">
      <c r="C966" s="631"/>
      <c r="D966" s="631"/>
      <c r="E966" s="631"/>
      <c r="F966" s="631"/>
      <c r="G966" s="631"/>
      <c r="H966" s="631"/>
      <c r="I966" s="631"/>
      <c r="J966" s="631"/>
      <c r="K966" s="631"/>
      <c r="L966" s="631"/>
      <c r="M966" s="631"/>
      <c r="N966" s="631"/>
      <c r="O966" s="631"/>
      <c r="P966" s="631"/>
      <c r="Q966" s="631"/>
    </row>
    <row r="967" ht="25.15" customHeight="true" x14ac:dyDescent="0.2">
      <c r="C967" s="631"/>
      <c r="D967" s="631"/>
      <c r="E967" s="631"/>
      <c r="F967" s="631"/>
      <c r="G967" s="631"/>
      <c r="H967" s="631"/>
      <c r="I967" s="631"/>
      <c r="J967" s="631"/>
      <c r="K967" s="631"/>
      <c r="L967" s="631"/>
      <c r="M967" s="631"/>
      <c r="N967" s="631"/>
      <c r="O967" s="631"/>
      <c r="P967" s="631"/>
      <c r="Q967" s="631"/>
    </row>
    <row r="968" ht="25.15" customHeight="true" x14ac:dyDescent="0.2">
      <c r="C968" s="631"/>
      <c r="D968" s="631"/>
      <c r="E968" s="631"/>
      <c r="F968" s="631"/>
      <c r="G968" s="631"/>
      <c r="H968" s="631"/>
      <c r="I968" s="631"/>
      <c r="J968" s="631"/>
      <c r="K968" s="631"/>
      <c r="L968" s="631"/>
      <c r="M968" s="631"/>
      <c r="N968" s="631"/>
      <c r="O968" s="631"/>
      <c r="P968" s="631"/>
      <c r="Q968" s="631"/>
    </row>
    <row r="969" ht="25.15" customHeight="true" x14ac:dyDescent="0.2">
      <c r="C969" s="631"/>
      <c r="D969" s="631"/>
      <c r="E969" s="631"/>
      <c r="F969" s="631"/>
      <c r="G969" s="631"/>
      <c r="H969" s="631"/>
      <c r="I969" s="631"/>
      <c r="J969" s="631"/>
      <c r="K969" s="631"/>
      <c r="L969" s="631"/>
      <c r="M969" s="631"/>
      <c r="N969" s="631"/>
      <c r="O969" s="631"/>
      <c r="P969" s="631"/>
      <c r="Q969" s="631"/>
    </row>
    <row r="970" ht="25.15" customHeight="true" x14ac:dyDescent="0.2">
      <c r="C970" s="631"/>
      <c r="D970" s="631"/>
      <c r="E970" s="631"/>
      <c r="F970" s="631"/>
      <c r="G970" s="631"/>
      <c r="H970" s="631"/>
      <c r="I970" s="631"/>
      <c r="J970" s="631"/>
      <c r="K970" s="631"/>
      <c r="L970" s="631"/>
      <c r="M970" s="631"/>
      <c r="N970" s="631"/>
      <c r="O970" s="631"/>
      <c r="P970" s="631"/>
      <c r="Q970" s="631"/>
    </row>
    <row r="971" ht="25.15" customHeight="true" x14ac:dyDescent="0.2">
      <c r="C971" s="631"/>
      <c r="D971" s="631"/>
      <c r="E971" s="631"/>
      <c r="F971" s="631"/>
      <c r="G971" s="631"/>
      <c r="H971" s="631"/>
      <c r="I971" s="631"/>
      <c r="J971" s="631"/>
      <c r="K971" s="631"/>
      <c r="L971" s="631"/>
      <c r="M971" s="631"/>
      <c r="N971" s="631"/>
      <c r="O971" s="631"/>
      <c r="P971" s="631"/>
      <c r="Q971" s="631"/>
    </row>
    <row r="972" ht="25.15" customHeight="true" x14ac:dyDescent="0.2">
      <c r="C972" s="631"/>
      <c r="D972" s="631"/>
      <c r="E972" s="631"/>
      <c r="F972" s="631"/>
      <c r="G972" s="631"/>
      <c r="H972" s="631"/>
      <c r="I972" s="631"/>
      <c r="J972" s="631"/>
      <c r="K972" s="631"/>
      <c r="L972" s="631"/>
      <c r="M972" s="631"/>
      <c r="N972" s="631"/>
      <c r="O972" s="631"/>
      <c r="P972" s="631"/>
      <c r="Q972" s="631"/>
    </row>
    <row r="973" ht="25.15" customHeight="true" x14ac:dyDescent="0.2">
      <c r="C973" s="631"/>
      <c r="D973" s="631"/>
      <c r="E973" s="631"/>
      <c r="F973" s="631"/>
      <c r="G973" s="631"/>
      <c r="H973" s="631"/>
      <c r="I973" s="631"/>
      <c r="J973" s="631"/>
      <c r="K973" s="631"/>
      <c r="L973" s="631"/>
      <c r="M973" s="631"/>
      <c r="N973" s="631"/>
      <c r="O973" s="631"/>
      <c r="P973" s="631"/>
      <c r="Q973" s="631"/>
    </row>
    <row r="974" ht="25.15" customHeight="true" x14ac:dyDescent="0.2">
      <c r="C974" s="631"/>
      <c r="D974" s="631"/>
      <c r="E974" s="631"/>
      <c r="F974" s="631"/>
      <c r="G974" s="631"/>
      <c r="H974" s="631"/>
      <c r="I974" s="631"/>
      <c r="J974" s="631"/>
      <c r="K974" s="631"/>
      <c r="L974" s="631"/>
      <c r="M974" s="631"/>
      <c r="N974" s="631"/>
      <c r="O974" s="631"/>
      <c r="P974" s="631"/>
      <c r="Q974" s="631"/>
    </row>
    <row r="975" ht="25.15" customHeight="true" x14ac:dyDescent="0.2">
      <c r="C975" s="631"/>
      <c r="D975" s="631"/>
      <c r="E975" s="631"/>
      <c r="F975" s="631"/>
      <c r="G975" s="631"/>
      <c r="H975" s="631"/>
      <c r="I975" s="631"/>
      <c r="J975" s="631"/>
      <c r="K975" s="631"/>
      <c r="L975" s="631"/>
      <c r="M975" s="631"/>
      <c r="N975" s="631"/>
      <c r="O975" s="631"/>
      <c r="P975" s="631"/>
      <c r="Q975" s="631"/>
    </row>
    <row r="976" ht="25.15" customHeight="true" x14ac:dyDescent="0.2">
      <c r="C976" s="631"/>
      <c r="D976" s="631"/>
      <c r="E976" s="631"/>
      <c r="F976" s="631"/>
      <c r="G976" s="631"/>
      <c r="H976" s="631"/>
      <c r="I976" s="631"/>
      <c r="J976" s="631"/>
      <c r="K976" s="631"/>
      <c r="L976" s="631"/>
      <c r="M976" s="631"/>
      <c r="N976" s="631"/>
      <c r="O976" s="631"/>
      <c r="P976" s="631"/>
      <c r="Q976" s="631"/>
    </row>
    <row r="977" ht="25.15" customHeight="true" x14ac:dyDescent="0.2">
      <c r="C977" s="631"/>
      <c r="D977" s="631"/>
      <c r="E977" s="631"/>
      <c r="F977" s="631"/>
      <c r="G977" s="631"/>
      <c r="H977" s="631"/>
      <c r="I977" s="631"/>
      <c r="J977" s="631"/>
      <c r="K977" s="631"/>
      <c r="L977" s="631"/>
      <c r="M977" s="631"/>
      <c r="N977" s="631"/>
      <c r="O977" s="631"/>
      <c r="P977" s="631"/>
      <c r="Q977" s="631"/>
    </row>
    <row r="978" ht="25.15" customHeight="true" x14ac:dyDescent="0.2">
      <c r="C978" s="631"/>
      <c r="D978" s="631"/>
      <c r="E978" s="631"/>
      <c r="F978" s="631"/>
      <c r="G978" s="631"/>
      <c r="H978" s="631"/>
      <c r="I978" s="631"/>
      <c r="J978" s="631"/>
      <c r="K978" s="631"/>
      <c r="L978" s="631"/>
      <c r="M978" s="631"/>
      <c r="N978" s="631"/>
      <c r="O978" s="631"/>
      <c r="P978" s="631"/>
      <c r="Q978" s="631"/>
    </row>
    <row r="979" ht="25.15" customHeight="true" x14ac:dyDescent="0.2">
      <c r="C979" s="631"/>
      <c r="D979" s="631"/>
      <c r="E979" s="631"/>
      <c r="F979" s="631"/>
      <c r="G979" s="631"/>
      <c r="H979" s="631"/>
      <c r="I979" s="631"/>
      <c r="J979" s="631"/>
      <c r="K979" s="631"/>
      <c r="L979" s="631"/>
      <c r="M979" s="631"/>
      <c r="N979" s="631"/>
      <c r="O979" s="631"/>
      <c r="P979" s="631"/>
      <c r="Q979" s="631"/>
    </row>
    <row r="980" ht="25.15" customHeight="true" x14ac:dyDescent="0.2">
      <c r="C980" s="631"/>
      <c r="D980" s="631"/>
      <c r="E980" s="631"/>
      <c r="F980" s="631"/>
      <c r="G980" s="631"/>
      <c r="H980" s="631"/>
      <c r="I980" s="631"/>
      <c r="J980" s="631"/>
      <c r="K980" s="631"/>
      <c r="L980" s="631"/>
      <c r="M980" s="631"/>
      <c r="N980" s="631"/>
      <c r="O980" s="631"/>
      <c r="P980" s="631"/>
      <c r="Q980" s="631"/>
    </row>
    <row r="981" ht="25.15" customHeight="true" x14ac:dyDescent="0.2">
      <c r="C981" s="631"/>
      <c r="D981" s="631"/>
      <c r="E981" s="631"/>
      <c r="F981" s="631"/>
      <c r="G981" s="631"/>
      <c r="H981" s="631"/>
      <c r="I981" s="631"/>
      <c r="J981" s="631"/>
      <c r="K981" s="631"/>
      <c r="L981" s="631"/>
      <c r="M981" s="631"/>
      <c r="N981" s="631"/>
      <c r="O981" s="631"/>
      <c r="P981" s="631"/>
      <c r="Q981" s="631"/>
    </row>
    <row r="982" ht="25.15" customHeight="true" x14ac:dyDescent="0.2">
      <c r="C982" s="631"/>
      <c r="D982" s="631"/>
      <c r="E982" s="631"/>
      <c r="F982" s="631"/>
      <c r="G982" s="631"/>
      <c r="H982" s="631"/>
      <c r="I982" s="631"/>
      <c r="J982" s="631"/>
      <c r="K982" s="631"/>
      <c r="L982" s="631"/>
      <c r="M982" s="631"/>
      <c r="N982" s="631"/>
      <c r="O982" s="631"/>
      <c r="P982" s="631"/>
      <c r="Q982" s="631"/>
    </row>
    <row r="983" ht="25.15" customHeight="true" x14ac:dyDescent="0.2">
      <c r="C983" s="631"/>
      <c r="D983" s="631"/>
      <c r="E983" s="631"/>
      <c r="F983" s="631"/>
      <c r="G983" s="631"/>
      <c r="H983" s="631"/>
      <c r="I983" s="631"/>
      <c r="J983" s="631"/>
      <c r="K983" s="631"/>
      <c r="L983" s="631"/>
      <c r="M983" s="631"/>
      <c r="N983" s="631"/>
      <c r="O983" s="631"/>
      <c r="P983" s="631"/>
      <c r="Q983" s="631"/>
    </row>
    <row r="984" ht="25.15" customHeight="true" x14ac:dyDescent="0.2">
      <c r="C984" s="631"/>
      <c r="D984" s="631"/>
      <c r="E984" s="631"/>
      <c r="F984" s="631"/>
      <c r="G984" s="631"/>
      <c r="H984" s="631"/>
      <c r="I984" s="631"/>
      <c r="J984" s="631"/>
      <c r="K984" s="631"/>
      <c r="L984" s="631"/>
      <c r="M984" s="631"/>
      <c r="N984" s="631"/>
      <c r="O984" s="631"/>
      <c r="P984" s="631"/>
      <c r="Q984" s="631"/>
    </row>
    <row r="985" ht="25.15" customHeight="true" x14ac:dyDescent="0.2">
      <c r="C985" s="631"/>
      <c r="D985" s="631"/>
      <c r="E985" s="631"/>
      <c r="F985" s="631"/>
      <c r="G985" s="631"/>
      <c r="H985" s="631"/>
      <c r="I985" s="631"/>
      <c r="J985" s="631"/>
      <c r="K985" s="631"/>
      <c r="L985" s="631"/>
      <c r="M985" s="631"/>
      <c r="N985" s="631"/>
      <c r="O985" s="631"/>
      <c r="P985" s="631"/>
      <c r="Q985" s="631"/>
    </row>
    <row r="986" ht="25.15" customHeight="true" x14ac:dyDescent="0.2">
      <c r="C986" s="631"/>
      <c r="D986" s="631"/>
      <c r="E986" s="631"/>
      <c r="F986" s="631"/>
      <c r="G986" s="631"/>
      <c r="H986" s="631"/>
      <c r="I986" s="631"/>
      <c r="J986" s="631"/>
      <c r="K986" s="631"/>
      <c r="L986" s="631"/>
      <c r="M986" s="631"/>
      <c r="N986" s="631"/>
      <c r="O986" s="631"/>
      <c r="P986" s="631"/>
      <c r="Q986" s="631"/>
    </row>
    <row r="987" ht="25.15" customHeight="true" x14ac:dyDescent="0.2">
      <c r="C987" s="631"/>
      <c r="D987" s="631"/>
      <c r="E987" s="631"/>
      <c r="F987" s="631"/>
      <c r="G987" s="631"/>
      <c r="H987" s="631"/>
      <c r="I987" s="631"/>
      <c r="J987" s="631"/>
      <c r="K987" s="631"/>
      <c r="L987" s="631"/>
      <c r="M987" s="631"/>
      <c r="N987" s="631"/>
      <c r="O987" s="631"/>
      <c r="P987" s="631"/>
      <c r="Q987" s="631"/>
    </row>
    <row r="988" ht="25.15" customHeight="true" x14ac:dyDescent="0.2">
      <c r="C988" s="631"/>
      <c r="D988" s="631"/>
      <c r="E988" s="631"/>
      <c r="F988" s="631"/>
      <c r="G988" s="631"/>
      <c r="H988" s="631"/>
      <c r="I988" s="631"/>
      <c r="J988" s="631"/>
      <c r="K988" s="631"/>
      <c r="L988" s="631"/>
      <c r="M988" s="631"/>
      <c r="N988" s="631"/>
      <c r="O988" s="631"/>
      <c r="P988" s="631"/>
      <c r="Q988" s="631"/>
    </row>
    <row r="989" ht="25.15" customHeight="true" x14ac:dyDescent="0.2">
      <c r="C989" s="631"/>
      <c r="D989" s="631"/>
      <c r="E989" s="631"/>
      <c r="F989" s="631"/>
      <c r="G989" s="631"/>
      <c r="H989" s="631"/>
      <c r="I989" s="631"/>
      <c r="J989" s="631"/>
      <c r="K989" s="631"/>
      <c r="L989" s="631"/>
      <c r="M989" s="631"/>
      <c r="N989" s="631"/>
      <c r="O989" s="631"/>
      <c r="P989" s="631"/>
      <c r="Q989" s="631"/>
    </row>
    <row r="990" ht="25.15" customHeight="true" x14ac:dyDescent="0.2">
      <c r="C990" s="631"/>
      <c r="D990" s="631"/>
      <c r="E990" s="631"/>
      <c r="F990" s="631"/>
      <c r="G990" s="631"/>
      <c r="H990" s="631"/>
      <c r="I990" s="631"/>
      <c r="J990" s="631"/>
      <c r="K990" s="631"/>
      <c r="L990" s="631"/>
      <c r="M990" s="631"/>
      <c r="N990" s="631"/>
      <c r="O990" s="631"/>
      <c r="P990" s="631"/>
      <c r="Q990" s="631"/>
    </row>
    <row r="991" ht="25.15" customHeight="true" x14ac:dyDescent="0.2">
      <c r="C991" s="631"/>
      <c r="D991" s="631"/>
      <c r="E991" s="631"/>
      <c r="F991" s="631"/>
      <c r="G991" s="631"/>
      <c r="H991" s="631"/>
      <c r="I991" s="631"/>
      <c r="J991" s="631"/>
      <c r="K991" s="631"/>
      <c r="L991" s="631"/>
      <c r="M991" s="631"/>
      <c r="N991" s="631"/>
      <c r="O991" s="631"/>
      <c r="P991" s="631"/>
      <c r="Q991" s="631"/>
    </row>
    <row r="992" ht="25.15" customHeight="true" x14ac:dyDescent="0.2">
      <c r="C992" s="631"/>
      <c r="D992" s="631"/>
      <c r="E992" s="631"/>
      <c r="F992" s="631"/>
      <c r="G992" s="631"/>
      <c r="H992" s="631"/>
      <c r="I992" s="631"/>
      <c r="J992" s="631"/>
      <c r="K992" s="631"/>
      <c r="L992" s="631"/>
      <c r="M992" s="631"/>
      <c r="N992" s="631"/>
      <c r="O992" s="631"/>
      <c r="P992" s="631"/>
      <c r="Q992" s="631"/>
    </row>
    <row r="993" ht="25.15" customHeight="true" x14ac:dyDescent="0.2">
      <c r="C993" s="631"/>
      <c r="D993" s="631"/>
      <c r="E993" s="631"/>
      <c r="F993" s="631"/>
      <c r="G993" s="631"/>
      <c r="H993" s="631"/>
      <c r="I993" s="631"/>
      <c r="J993" s="631"/>
      <c r="K993" s="631"/>
      <c r="L993" s="631"/>
      <c r="M993" s="631"/>
      <c r="N993" s="631"/>
      <c r="O993" s="631"/>
      <c r="P993" s="631"/>
      <c r="Q993" s="631"/>
    </row>
    <row r="994" ht="25.15" customHeight="true" x14ac:dyDescent="0.2">
      <c r="C994" s="631"/>
      <c r="D994" s="631"/>
      <c r="E994" s="631"/>
      <c r="F994" s="631"/>
      <c r="G994" s="631"/>
      <c r="H994" s="631"/>
      <c r="I994" s="631"/>
      <c r="J994" s="631"/>
      <c r="K994" s="631"/>
      <c r="L994" s="631"/>
      <c r="M994" s="631"/>
      <c r="N994" s="631"/>
      <c r="O994" s="631"/>
      <c r="P994" s="631"/>
      <c r="Q994" s="631"/>
    </row>
    <row r="995" ht="25.15" customHeight="true" x14ac:dyDescent="0.2">
      <c r="C995" s="631"/>
      <c r="D995" s="631"/>
      <c r="E995" s="631"/>
      <c r="F995" s="631"/>
      <c r="G995" s="631"/>
      <c r="H995" s="631"/>
      <c r="I995" s="631"/>
      <c r="J995" s="631"/>
      <c r="K995" s="631"/>
      <c r="L995" s="631"/>
      <c r="M995" s="631"/>
      <c r="N995" s="631"/>
      <c r="O995" s="631"/>
      <c r="P995" s="631"/>
      <c r="Q995" s="631"/>
    </row>
    <row r="996" ht="25.15" customHeight="true" x14ac:dyDescent="0.2">
      <c r="C996" s="631"/>
      <c r="D996" s="631"/>
      <c r="E996" s="631"/>
      <c r="F996" s="631"/>
      <c r="G996" s="631"/>
      <c r="H996" s="631"/>
      <c r="I996" s="631"/>
      <c r="J996" s="631"/>
      <c r="K996" s="631"/>
      <c r="L996" s="631"/>
      <c r="M996" s="631"/>
      <c r="N996" s="631"/>
      <c r="O996" s="631"/>
      <c r="P996" s="631"/>
      <c r="Q996" s="631"/>
    </row>
    <row r="997" ht="25.15" customHeight="true" x14ac:dyDescent="0.2">
      <c r="C997" s="631"/>
      <c r="D997" s="631"/>
      <c r="E997" s="631"/>
      <c r="F997" s="631"/>
      <c r="G997" s="631"/>
      <c r="H997" s="631"/>
      <c r="I997" s="631"/>
      <c r="J997" s="631"/>
      <c r="K997" s="631"/>
      <c r="L997" s="631"/>
      <c r="M997" s="631"/>
      <c r="N997" s="631"/>
      <c r="O997" s="631"/>
      <c r="P997" s="631"/>
      <c r="Q997" s="631"/>
    </row>
    <row r="998" ht="25.15" customHeight="true" x14ac:dyDescent="0.2">
      <c r="C998" s="631"/>
      <c r="D998" s="631"/>
      <c r="E998" s="631"/>
      <c r="F998" s="631"/>
      <c r="G998" s="631"/>
      <c r="H998" s="631"/>
      <c r="I998" s="631"/>
      <c r="J998" s="631"/>
      <c r="K998" s="631"/>
      <c r="L998" s="631"/>
      <c r="M998" s="631"/>
      <c r="N998" s="631"/>
      <c r="O998" s="631"/>
      <c r="P998" s="631"/>
      <c r="Q998" s="631"/>
    </row>
    <row r="999" ht="25.15" customHeight="true" x14ac:dyDescent="0.2">
      <c r="C999" s="631"/>
      <c r="D999" s="631"/>
      <c r="E999" s="631"/>
      <c r="F999" s="631"/>
      <c r="G999" s="631"/>
      <c r="H999" s="631"/>
      <c r="I999" s="631"/>
      <c r="J999" s="631"/>
      <c r="K999" s="631"/>
      <c r="L999" s="631"/>
      <c r="M999" s="631"/>
      <c r="N999" s="631"/>
      <c r="O999" s="631"/>
      <c r="P999" s="631"/>
      <c r="Q999" s="631"/>
    </row>
    <row r="1000" ht="25.15" customHeight="true" x14ac:dyDescent="0.2">
      <c r="C1000" s="631"/>
      <c r="D1000" s="631"/>
      <c r="E1000" s="631"/>
      <c r="F1000" s="631"/>
      <c r="G1000" s="631"/>
      <c r="H1000" s="631"/>
      <c r="I1000" s="631"/>
      <c r="J1000" s="631"/>
      <c r="K1000" s="631"/>
      <c r="L1000" s="631"/>
      <c r="M1000" s="631"/>
      <c r="N1000" s="631"/>
      <c r="O1000" s="631"/>
      <c r="P1000" s="631"/>
      <c r="Q1000" s="631"/>
    </row>
    <row r="1001" ht="25.15" customHeight="true" x14ac:dyDescent="0.2">
      <c r="C1001" s="631"/>
      <c r="D1001" s="631"/>
      <c r="E1001" s="631"/>
      <c r="F1001" s="631"/>
      <c r="G1001" s="631"/>
      <c r="H1001" s="631"/>
      <c r="I1001" s="631"/>
      <c r="J1001" s="631"/>
      <c r="K1001" s="631"/>
      <c r="L1001" s="631"/>
      <c r="M1001" s="631"/>
      <c r="N1001" s="631"/>
      <c r="O1001" s="631"/>
      <c r="P1001" s="631"/>
      <c r="Q1001" s="631"/>
    </row>
    <row r="1002" ht="25.15" customHeight="true" x14ac:dyDescent="0.2">
      <c r="C1002" s="631"/>
      <c r="D1002" s="631"/>
      <c r="E1002" s="631"/>
      <c r="F1002" s="631"/>
      <c r="G1002" s="631"/>
      <c r="H1002" s="631"/>
      <c r="I1002" s="631"/>
      <c r="J1002" s="631"/>
      <c r="K1002" s="631"/>
      <c r="L1002" s="631"/>
      <c r="M1002" s="631"/>
      <c r="N1002" s="631"/>
      <c r="O1002" s="631"/>
      <c r="P1002" s="631"/>
      <c r="Q1002" s="631"/>
    </row>
    <row r="1003" ht="25.15" customHeight="true" x14ac:dyDescent="0.2">
      <c r="C1003" s="631"/>
      <c r="D1003" s="631"/>
      <c r="E1003" s="631"/>
      <c r="F1003" s="631"/>
      <c r="G1003" s="631"/>
      <c r="H1003" s="631"/>
      <c r="I1003" s="631"/>
      <c r="J1003" s="631"/>
      <c r="K1003" s="631"/>
      <c r="L1003" s="631"/>
      <c r="M1003" s="631"/>
      <c r="N1003" s="631"/>
      <c r="O1003" s="631"/>
      <c r="P1003" s="631"/>
      <c r="Q1003" s="631"/>
    </row>
    <row r="1004" ht="25.15" customHeight="true" x14ac:dyDescent="0.2">
      <c r="C1004" s="631"/>
      <c r="D1004" s="631"/>
      <c r="E1004" s="631"/>
      <c r="F1004" s="631"/>
      <c r="G1004" s="631"/>
      <c r="H1004" s="631"/>
      <c r="I1004" s="631"/>
      <c r="J1004" s="631"/>
      <c r="K1004" s="631"/>
      <c r="L1004" s="631"/>
      <c r="M1004" s="631"/>
      <c r="N1004" s="631"/>
      <c r="O1004" s="631"/>
      <c r="P1004" s="631"/>
      <c r="Q1004" s="631"/>
    </row>
    <row r="1005" ht="25.15" customHeight="true" x14ac:dyDescent="0.2">
      <c r="C1005" s="631"/>
      <c r="D1005" s="631"/>
      <c r="E1005" s="631"/>
      <c r="F1005" s="631"/>
      <c r="G1005" s="631"/>
      <c r="H1005" s="631"/>
      <c r="I1005" s="631"/>
      <c r="J1005" s="631"/>
      <c r="K1005" s="631"/>
      <c r="L1005" s="631"/>
      <c r="M1005" s="631"/>
      <c r="N1005" s="631"/>
      <c r="O1005" s="631"/>
      <c r="P1005" s="631"/>
      <c r="Q1005" s="631"/>
    </row>
    <row r="1006" ht="25.15" customHeight="true" x14ac:dyDescent="0.2">
      <c r="C1006" s="631"/>
      <c r="D1006" s="631"/>
      <c r="E1006" s="631"/>
      <c r="F1006" s="631"/>
      <c r="G1006" s="631"/>
      <c r="H1006" s="631"/>
      <c r="I1006" s="631"/>
      <c r="J1006" s="631"/>
      <c r="K1006" s="631"/>
      <c r="L1006" s="631"/>
      <c r="M1006" s="631"/>
      <c r="N1006" s="631"/>
      <c r="O1006" s="631"/>
      <c r="P1006" s="631"/>
      <c r="Q1006" s="631"/>
    </row>
    <row r="1007" ht="25.15" customHeight="true" x14ac:dyDescent="0.2">
      <c r="C1007" s="631"/>
      <c r="D1007" s="631"/>
      <c r="E1007" s="631"/>
      <c r="F1007" s="631"/>
      <c r="G1007" s="631"/>
      <c r="H1007" s="631"/>
      <c r="I1007" s="631"/>
      <c r="J1007" s="631"/>
      <c r="K1007" s="631"/>
      <c r="L1007" s="631"/>
      <c r="M1007" s="631"/>
      <c r="N1007" s="631"/>
      <c r="O1007" s="631"/>
      <c r="P1007" s="631"/>
      <c r="Q1007" s="631"/>
    </row>
    <row r="1008" ht="25.15" customHeight="true" x14ac:dyDescent="0.2">
      <c r="C1008" s="631"/>
      <c r="D1008" s="631"/>
      <c r="E1008" s="631"/>
      <c r="F1008" s="631"/>
      <c r="G1008" s="631"/>
      <c r="H1008" s="631"/>
      <c r="I1008" s="631"/>
      <c r="J1008" s="631"/>
      <c r="K1008" s="631"/>
      <c r="L1008" s="631"/>
      <c r="M1008" s="631"/>
      <c r="N1008" s="631"/>
      <c r="O1008" s="631"/>
      <c r="P1008" s="631"/>
      <c r="Q1008" s="631"/>
    </row>
    <row r="1009" ht="25.15" customHeight="true" x14ac:dyDescent="0.2">
      <c r="C1009" s="631"/>
      <c r="D1009" s="631"/>
      <c r="E1009" s="631"/>
      <c r="F1009" s="631"/>
      <c r="G1009" s="631"/>
      <c r="H1009" s="631"/>
      <c r="I1009" s="631"/>
      <c r="J1009" s="631"/>
      <c r="K1009" s="631"/>
      <c r="L1009" s="631"/>
      <c r="M1009" s="631"/>
      <c r="N1009" s="631"/>
      <c r="O1009" s="631"/>
      <c r="P1009" s="631"/>
      <c r="Q1009" s="631"/>
    </row>
    <row r="1010" ht="25.15" customHeight="true" x14ac:dyDescent="0.2">
      <c r="C1010" s="631"/>
      <c r="D1010" s="631"/>
      <c r="E1010" s="631"/>
      <c r="F1010" s="631"/>
      <c r="G1010" s="631"/>
      <c r="H1010" s="631"/>
      <c r="I1010" s="631"/>
      <c r="J1010" s="631"/>
      <c r="K1010" s="631"/>
      <c r="L1010" s="631"/>
      <c r="M1010" s="631"/>
      <c r="N1010" s="631"/>
      <c r="O1010" s="631"/>
      <c r="P1010" s="631"/>
      <c r="Q1010" s="631"/>
    </row>
    <row r="1011" ht="25.15" customHeight="true" x14ac:dyDescent="0.2">
      <c r="C1011" s="631"/>
      <c r="D1011" s="631"/>
      <c r="E1011" s="631"/>
      <c r="F1011" s="631"/>
      <c r="G1011" s="631"/>
      <c r="H1011" s="631"/>
      <c r="I1011" s="631"/>
      <c r="J1011" s="631"/>
      <c r="K1011" s="631"/>
      <c r="L1011" s="631"/>
      <c r="M1011" s="631"/>
      <c r="N1011" s="631"/>
      <c r="O1011" s="631"/>
      <c r="P1011" s="631"/>
      <c r="Q1011" s="631"/>
    </row>
    <row r="1012" ht="25.15" customHeight="true" x14ac:dyDescent="0.2">
      <c r="C1012" s="631"/>
      <c r="D1012" s="631"/>
      <c r="E1012" s="631"/>
      <c r="F1012" s="631"/>
      <c r="G1012" s="631"/>
      <c r="H1012" s="631"/>
      <c r="I1012" s="631"/>
      <c r="J1012" s="631"/>
      <c r="K1012" s="631"/>
      <c r="L1012" s="631"/>
      <c r="M1012" s="631"/>
      <c r="N1012" s="631"/>
      <c r="O1012" s="631"/>
      <c r="P1012" s="631"/>
      <c r="Q1012" s="631"/>
    </row>
    <row r="1013" ht="25.15" customHeight="true" x14ac:dyDescent="0.2">
      <c r="C1013" s="631"/>
      <c r="D1013" s="631"/>
      <c r="E1013" s="631"/>
      <c r="F1013" s="631"/>
      <c r="G1013" s="631"/>
      <c r="H1013" s="631"/>
      <c r="I1013" s="631"/>
      <c r="J1013" s="631"/>
      <c r="K1013" s="631"/>
      <c r="L1013" s="631"/>
      <c r="M1013" s="631"/>
      <c r="N1013" s="631"/>
      <c r="O1013" s="631"/>
      <c r="P1013" s="631"/>
      <c r="Q1013" s="631"/>
    </row>
    <row r="1014" ht="25.15" customHeight="true" x14ac:dyDescent="0.2">
      <c r="C1014" s="631"/>
      <c r="D1014" s="631"/>
      <c r="E1014" s="631"/>
      <c r="F1014" s="631"/>
      <c r="G1014" s="631"/>
      <c r="H1014" s="631"/>
      <c r="I1014" s="631"/>
      <c r="J1014" s="631"/>
      <c r="K1014" s="631"/>
      <c r="L1014" s="631"/>
      <c r="M1014" s="631"/>
      <c r="N1014" s="631"/>
      <c r="O1014" s="631"/>
      <c r="P1014" s="631"/>
      <c r="Q1014" s="631"/>
    </row>
    <row r="1015" ht="25.15" customHeight="true" x14ac:dyDescent="0.2">
      <c r="C1015" s="631"/>
      <c r="D1015" s="631"/>
      <c r="E1015" s="631"/>
      <c r="F1015" s="631"/>
      <c r="G1015" s="631"/>
      <c r="H1015" s="631"/>
      <c r="I1015" s="631"/>
      <c r="J1015" s="631"/>
      <c r="K1015" s="631"/>
      <c r="L1015" s="631"/>
      <c r="M1015" s="631"/>
      <c r="N1015" s="631"/>
      <c r="O1015" s="631"/>
      <c r="P1015" s="631"/>
      <c r="Q1015" s="631"/>
    </row>
    <row r="1016" ht="25.15" customHeight="true" x14ac:dyDescent="0.2">
      <c r="C1016" s="631"/>
      <c r="D1016" s="631"/>
      <c r="E1016" s="631"/>
      <c r="F1016" s="631"/>
      <c r="G1016" s="631"/>
      <c r="H1016" s="631"/>
      <c r="I1016" s="631"/>
      <c r="J1016" s="631"/>
      <c r="K1016" s="631"/>
      <c r="L1016" s="631"/>
      <c r="M1016" s="631"/>
      <c r="N1016" s="631"/>
      <c r="O1016" s="631"/>
      <c r="P1016" s="631"/>
      <c r="Q1016" s="631"/>
    </row>
    <row r="1017" ht="25.15" customHeight="true" x14ac:dyDescent="0.2">
      <c r="C1017" s="631"/>
      <c r="D1017" s="631"/>
      <c r="E1017" s="631"/>
      <c r="F1017" s="631"/>
      <c r="G1017" s="631"/>
      <c r="H1017" s="631"/>
      <c r="I1017" s="631"/>
      <c r="J1017" s="631"/>
      <c r="K1017" s="631"/>
      <c r="L1017" s="631"/>
      <c r="M1017" s="631"/>
      <c r="N1017" s="631"/>
      <c r="O1017" s="631"/>
      <c r="P1017" s="631"/>
      <c r="Q1017" s="631"/>
    </row>
    <row r="1018" ht="25.15" customHeight="true" x14ac:dyDescent="0.2">
      <c r="C1018" s="631"/>
      <c r="D1018" s="631"/>
      <c r="E1018" s="631"/>
      <c r="F1018" s="631"/>
      <c r="G1018" s="631"/>
      <c r="H1018" s="631"/>
      <c r="I1018" s="631"/>
      <c r="J1018" s="631"/>
      <c r="K1018" s="631"/>
      <c r="L1018" s="631"/>
      <c r="M1018" s="631"/>
      <c r="N1018" s="631"/>
      <c r="O1018" s="631"/>
      <c r="P1018" s="631"/>
      <c r="Q1018" s="631"/>
    </row>
    <row r="1019" ht="25.15" customHeight="true" x14ac:dyDescent="0.2">
      <c r="C1019" s="631"/>
      <c r="D1019" s="631"/>
      <c r="E1019" s="631"/>
      <c r="F1019" s="631"/>
      <c r="G1019" s="631"/>
      <c r="H1019" s="631"/>
      <c r="I1019" s="631"/>
      <c r="J1019" s="631"/>
      <c r="K1019" s="631"/>
      <c r="L1019" s="631"/>
      <c r="M1019" s="631"/>
      <c r="N1019" s="631"/>
      <c r="O1019" s="631"/>
      <c r="P1019" s="631"/>
      <c r="Q1019" s="631"/>
    </row>
    <row r="1020" ht="25.15" customHeight="true" x14ac:dyDescent="0.2">
      <c r="C1020" s="631"/>
      <c r="D1020" s="631"/>
      <c r="E1020" s="631"/>
      <c r="F1020" s="631"/>
      <c r="G1020" s="631"/>
      <c r="H1020" s="631"/>
      <c r="I1020" s="631"/>
      <c r="J1020" s="631"/>
      <c r="K1020" s="631"/>
      <c r="L1020" s="631"/>
      <c r="M1020" s="631"/>
      <c r="N1020" s="631"/>
      <c r="O1020" s="631"/>
      <c r="P1020" s="631"/>
      <c r="Q1020" s="631"/>
    </row>
    <row r="1021" ht="25.15" customHeight="true" x14ac:dyDescent="0.2">
      <c r="C1021" s="631"/>
      <c r="D1021" s="631"/>
      <c r="E1021" s="631"/>
      <c r="F1021" s="631"/>
      <c r="G1021" s="631"/>
      <c r="H1021" s="631"/>
      <c r="I1021" s="631"/>
      <c r="J1021" s="631"/>
      <c r="K1021" s="631"/>
      <c r="L1021" s="631"/>
      <c r="M1021" s="631"/>
      <c r="N1021" s="631"/>
      <c r="O1021" s="631"/>
      <c r="P1021" s="631"/>
      <c r="Q1021" s="631"/>
    </row>
    <row r="1022" ht="25.15" customHeight="true" x14ac:dyDescent="0.2">
      <c r="C1022" s="631"/>
      <c r="D1022" s="631"/>
      <c r="E1022" s="631"/>
      <c r="F1022" s="631"/>
      <c r="G1022" s="631"/>
      <c r="H1022" s="631"/>
      <c r="I1022" s="631"/>
      <c r="J1022" s="631"/>
      <c r="K1022" s="631"/>
      <c r="L1022" s="631"/>
      <c r="M1022" s="631"/>
      <c r="N1022" s="631"/>
      <c r="O1022" s="631"/>
      <c r="P1022" s="631"/>
      <c r="Q1022" s="631"/>
    </row>
    <row r="1023" ht="25.15" customHeight="true" x14ac:dyDescent="0.2">
      <c r="C1023" s="631"/>
      <c r="D1023" s="631"/>
      <c r="E1023" s="631"/>
      <c r="F1023" s="631"/>
      <c r="G1023" s="631"/>
      <c r="H1023" s="631"/>
      <c r="I1023" s="631"/>
      <c r="J1023" s="631"/>
      <c r="K1023" s="631"/>
      <c r="L1023" s="631"/>
      <c r="M1023" s="631"/>
      <c r="N1023" s="631"/>
      <c r="O1023" s="631"/>
      <c r="P1023" s="631"/>
      <c r="Q1023" s="631"/>
    </row>
    <row r="1024" ht="25.15" customHeight="true" x14ac:dyDescent="0.2">
      <c r="C1024" s="631"/>
      <c r="D1024" s="631"/>
      <c r="E1024" s="631"/>
      <c r="F1024" s="631"/>
      <c r="G1024" s="631"/>
      <c r="H1024" s="631"/>
      <c r="I1024" s="631"/>
      <c r="J1024" s="631"/>
      <c r="K1024" s="631"/>
      <c r="L1024" s="631"/>
      <c r="M1024" s="631"/>
      <c r="N1024" s="631"/>
      <c r="O1024" s="631"/>
      <c r="P1024" s="631"/>
      <c r="Q1024" s="631"/>
    </row>
    <row r="1025" s="359" customFormat="true" ht="21" customHeight="true" x14ac:dyDescent="0.2">
      <c r="A1025" s="1056" t="s">
        <v>257</v>
      </c>
      <c r="B1025" s="1056"/>
      <c r="C1025" s="1056"/>
      <c r="X1025" s="352"/>
      <c r="Y1025" s="352"/>
      <c r="Z1025" s="352"/>
      <c r="AA1025" s="352"/>
      <c r="AB1025" s="352"/>
      <c r="AC1025" s="352"/>
      <c r="AD1025" s="352"/>
      <c r="AE1025" s="352"/>
      <c r="AF1025" s="352"/>
      <c r="AG1025" s="352"/>
      <c r="AH1025" s="352"/>
      <c r="AI1025" s="352"/>
      <c r="AJ1025" s="352"/>
      <c r="AK1025" s="352"/>
      <c r="AL1025" s="352"/>
      <c r="AM1025" s="352"/>
      <c r="AN1025" s="352"/>
      <c r="AO1025" s="352"/>
      <c r="AP1025" s="352"/>
      <c r="AQ1025" s="352"/>
      <c r="AR1025" s="352"/>
      <c r="AS1025" s="352"/>
      <c r="AT1025" s="352"/>
      <c r="AU1025" s="352"/>
      <c r="AV1025" s="352"/>
      <c r="AW1025" s="352"/>
      <c r="AX1025" s="352"/>
      <c r="AY1025" s="352"/>
      <c r="AZ1025" s="352"/>
      <c r="BA1025" s="367"/>
      <c r="BB1025" s="433"/>
      <c r="BC1025"/>
      <c r="BD1025"/>
      <c r="BE1025"/>
      <c r="BF1025"/>
      <c r="BG1025"/>
      <c r="BH1025"/>
      <c r="BI1025"/>
      <c r="BJ1025"/>
      <c r="BK1025"/>
      <c r="BL1025"/>
      <c r="BM1025"/>
      <c r="BN1025"/>
      <c r="BO1025"/>
      <c r="BP1025"/>
      <c r="BQ1025"/>
      <c r="BR1025"/>
      <c r="BS1025"/>
      <c r="BT1025"/>
      <c r="BU1025"/>
      <c r="BV1025"/>
      <c r="BW1025" s="367"/>
      <c r="BX1025" s="368"/>
      <c r="BY1025" s="368"/>
      <c r="BZ1025" s="368"/>
      <c r="CA1025" s="368"/>
      <c r="CB1025" s="368"/>
      <c r="CC1025" s="368"/>
      <c r="CD1025" s="368"/>
      <c r="CE1025" s="368"/>
      <c r="CF1025" s="368"/>
      <c r="CG1025" s="368"/>
      <c r="CH1025" s="368"/>
      <c r="CI1025" s="368"/>
      <c r="CJ1025" s="368"/>
      <c r="CK1025" s="368"/>
      <c r="CL1025" s="368"/>
      <c r="CM1025" s="368"/>
      <c r="CN1025" s="368"/>
      <c r="CO1025" s="368"/>
      <c r="CP1025" s="368"/>
      <c r="CQ1025" s="368"/>
      <c r="CR1025" s="368"/>
      <c r="CS1025" s="368"/>
      <c r="CT1025" s="368"/>
      <c r="CU1025" s="368"/>
      <c r="CV1025" s="368"/>
      <c r="CW1025" s="368"/>
      <c r="CX1025" s="368"/>
      <c r="CY1025" s="368"/>
      <c r="CZ1025" s="368"/>
    </row>
    <row r="1026" s="359" customFormat="true" ht="15.95" customHeight="true" x14ac:dyDescent="0.2">
      <c r="A1026" s="1057" t="s">
        <v>193</v>
      </c>
      <c r="B1026" s="1057"/>
      <c r="C1026" s="551" t="s">
        <v>194</v>
      </c>
      <c r="X1026" s="352"/>
      <c r="Y1026" s="352"/>
      <c r="Z1026" s="352"/>
      <c r="AA1026" s="352"/>
      <c r="AB1026" s="352"/>
      <c r="AC1026" s="352"/>
      <c r="AD1026" s="352"/>
      <c r="AE1026" s="352"/>
      <c r="AF1026" s="352"/>
      <c r="AG1026" s="352"/>
      <c r="AH1026" s="352"/>
      <c r="AI1026" s="352"/>
      <c r="AJ1026" s="352"/>
      <c r="AK1026" s="352"/>
      <c r="AL1026" s="352"/>
      <c r="AM1026" s="352"/>
      <c r="AN1026" s="352"/>
      <c r="AO1026" s="352"/>
      <c r="AP1026" s="352"/>
      <c r="AQ1026" s="352"/>
      <c r="AR1026" s="352"/>
      <c r="AS1026" s="352"/>
      <c r="AT1026" s="352"/>
      <c r="AU1026" s="352"/>
      <c r="AV1026" s="352"/>
      <c r="AW1026" s="352"/>
      <c r="AX1026" s="352"/>
      <c r="AY1026" s="352"/>
      <c r="AZ1026" s="352"/>
      <c r="BA1026" s="367"/>
      <c r="BB1026" s="433"/>
      <c r="BC1026"/>
      <c r="BD1026"/>
      <c r="BE1026"/>
      <c r="BF1026"/>
      <c r="BG1026"/>
      <c r="BH1026"/>
      <c r="BI1026"/>
      <c r="BJ1026"/>
      <c r="BK1026"/>
      <c r="BL1026"/>
      <c r="BM1026"/>
      <c r="BN1026"/>
      <c r="BO1026"/>
      <c r="BP1026"/>
      <c r="BQ1026"/>
      <c r="BR1026"/>
      <c r="BS1026"/>
      <c r="BT1026"/>
      <c r="BU1026"/>
      <c r="BV1026"/>
      <c r="BW1026" s="367"/>
      <c r="BX1026" s="368"/>
      <c r="BY1026" s="368"/>
      <c r="BZ1026" s="368"/>
      <c r="CA1026" s="368"/>
      <c r="CB1026" s="368"/>
      <c r="CC1026" s="368"/>
      <c r="CD1026" s="368"/>
      <c r="CE1026" s="368"/>
      <c r="CF1026" s="368"/>
      <c r="CG1026" s="368"/>
      <c r="CH1026" s="368"/>
      <c r="CI1026" s="368"/>
      <c r="CJ1026" s="368"/>
      <c r="CK1026" s="368"/>
      <c r="CL1026" s="368"/>
      <c r="CM1026" s="368"/>
      <c r="CN1026" s="368"/>
      <c r="CO1026" s="368"/>
      <c r="CP1026" s="368"/>
      <c r="CQ1026" s="368"/>
      <c r="CR1026" s="368"/>
      <c r="CS1026" s="368"/>
      <c r="CT1026" s="368"/>
      <c r="CU1026" s="368"/>
      <c r="CV1026" s="368"/>
      <c r="CW1026" s="368"/>
      <c r="CX1026" s="368"/>
      <c r="CY1026" s="368"/>
      <c r="CZ1026" s="368"/>
    </row>
    <row r="1027" s="359" customFormat="true" ht="17.1" hidden="true" customHeight="true" x14ac:dyDescent="0.2">
      <c r="A1027" s="552" t="s">
        <v>195</v>
      </c>
      <c r="B1027" s="553" t="s">
        <v>196</v>
      </c>
      <c r="C1027" s="554">
        <v>4162</v>
      </c>
      <c r="X1027" s="352"/>
      <c r="Y1027" s="352"/>
      <c r="Z1027" s="352"/>
      <c r="AA1027" s="352"/>
      <c r="AB1027" s="352"/>
      <c r="AC1027" s="352"/>
      <c r="AD1027" s="352"/>
      <c r="AE1027" s="352"/>
      <c r="AF1027" s="352"/>
      <c r="AG1027" s="352"/>
      <c r="AH1027" s="352"/>
      <c r="AI1027" s="352"/>
      <c r="AJ1027" s="352"/>
      <c r="AK1027" s="352"/>
      <c r="AL1027" s="352"/>
      <c r="AM1027" s="352"/>
      <c r="AN1027" s="352"/>
      <c r="AO1027" s="352"/>
      <c r="AP1027" s="352"/>
      <c r="AQ1027" s="352"/>
      <c r="AR1027" s="352"/>
      <c r="AS1027" s="352"/>
      <c r="AT1027" s="352"/>
      <c r="AU1027" s="352"/>
      <c r="AV1027" s="352"/>
      <c r="AW1027" s="352"/>
      <c r="AX1027" s="352"/>
      <c r="AY1027" s="352"/>
      <c r="AZ1027" s="352"/>
      <c r="BA1027" s="367"/>
      <c r="BB1027" s="433"/>
      <c r="BC1027"/>
      <c r="BD1027"/>
      <c r="BE1027"/>
      <c r="BF1027"/>
      <c r="BG1027"/>
      <c r="BH1027"/>
      <c r="BI1027"/>
      <c r="BJ1027"/>
      <c r="BK1027"/>
      <c r="BL1027"/>
      <c r="BM1027"/>
      <c r="BN1027"/>
      <c r="BO1027"/>
      <c r="BP1027"/>
      <c r="BQ1027"/>
      <c r="BR1027"/>
      <c r="BS1027"/>
      <c r="BT1027"/>
      <c r="BU1027"/>
      <c r="BV1027"/>
      <c r="BW1027" s="367"/>
      <c r="BX1027" s="368"/>
      <c r="BY1027" s="368"/>
      <c r="BZ1027" s="368"/>
      <c r="CA1027" s="368"/>
      <c r="CB1027" s="368"/>
      <c r="CC1027" s="368"/>
      <c r="CD1027" s="368"/>
      <c r="CE1027" s="368"/>
      <c r="CF1027" s="368"/>
      <c r="CG1027" s="368"/>
      <c r="CH1027" s="368"/>
      <c r="CI1027" s="368"/>
      <c r="CJ1027" s="368"/>
      <c r="CK1027" s="368"/>
      <c r="CL1027" s="368"/>
      <c r="CM1027" s="368"/>
      <c r="CN1027" s="368"/>
      <c r="CO1027" s="368"/>
      <c r="CP1027" s="368"/>
      <c r="CQ1027" s="368"/>
      <c r="CR1027" s="368"/>
      <c r="CS1027" s="368"/>
      <c r="CT1027" s="368"/>
      <c r="CU1027" s="368"/>
      <c r="CV1027" s="368"/>
      <c r="CW1027" s="368"/>
      <c r="CX1027" s="368"/>
      <c r="CY1027" s="368"/>
      <c r="CZ1027" s="368"/>
    </row>
    <row r="1028" s="359" customFormat="true" ht="17.1" hidden="true" customHeight="true" x14ac:dyDescent="0.2">
      <c r="A1028" s="555" t="s">
        <v>197</v>
      </c>
      <c r="B1028" s="556" t="s">
        <v>196</v>
      </c>
      <c r="C1028" s="557">
        <v>4162</v>
      </c>
      <c r="X1028" s="352"/>
      <c r="Y1028" s="352"/>
      <c r="Z1028" s="352"/>
      <c r="AA1028" s="352"/>
      <c r="AB1028" s="352"/>
      <c r="AC1028" s="352"/>
      <c r="AD1028" s="352"/>
      <c r="AE1028" s="352"/>
      <c r="AF1028" s="352"/>
      <c r="AG1028" s="352"/>
      <c r="AH1028" s="352"/>
      <c r="AI1028" s="352"/>
      <c r="AJ1028" s="352"/>
      <c r="AK1028" s="352"/>
      <c r="AL1028" s="352"/>
      <c r="AM1028" s="352"/>
      <c r="AN1028" s="352"/>
      <c r="AO1028" s="352"/>
      <c r="AP1028" s="352"/>
      <c r="AQ1028" s="352"/>
      <c r="AR1028" s="352"/>
      <c r="AS1028" s="352"/>
      <c r="AT1028" s="352"/>
      <c r="AU1028" s="352"/>
      <c r="AV1028" s="352"/>
      <c r="AW1028" s="352"/>
      <c r="AX1028" s="352"/>
      <c r="AY1028" s="352"/>
      <c r="AZ1028" s="352"/>
      <c r="BA1028" s="367"/>
      <c r="BB1028" s="433"/>
      <c r="BC1028"/>
      <c r="BD1028"/>
      <c r="BE1028"/>
      <c r="BF1028"/>
      <c r="BG1028"/>
      <c r="BH1028"/>
      <c r="BI1028"/>
      <c r="BJ1028"/>
      <c r="BK1028"/>
      <c r="BL1028"/>
      <c r="BM1028"/>
      <c r="BN1028"/>
      <c r="BO1028"/>
      <c r="BP1028"/>
      <c r="BQ1028"/>
      <c r="BR1028"/>
      <c r="BS1028"/>
      <c r="BT1028"/>
      <c r="BU1028"/>
      <c r="BV1028"/>
      <c r="BW1028" s="367"/>
      <c r="BX1028" s="368"/>
      <c r="BY1028" s="368"/>
      <c r="BZ1028" s="368"/>
      <c r="CA1028" s="368"/>
      <c r="CB1028" s="368"/>
      <c r="CC1028" s="368"/>
      <c r="CD1028" s="368"/>
      <c r="CE1028" s="368"/>
      <c r="CF1028" s="368"/>
      <c r="CG1028" s="368"/>
      <c r="CH1028" s="368"/>
      <c r="CI1028" s="368"/>
      <c r="CJ1028" s="368"/>
      <c r="CK1028" s="368"/>
      <c r="CL1028" s="368"/>
      <c r="CM1028" s="368"/>
      <c r="CN1028" s="368"/>
      <c r="CO1028" s="368"/>
      <c r="CP1028" s="368"/>
      <c r="CQ1028" s="368"/>
      <c r="CR1028" s="368"/>
      <c r="CS1028" s="368"/>
      <c r="CT1028" s="368"/>
      <c r="CU1028" s="368"/>
      <c r="CV1028" s="368"/>
      <c r="CW1028" s="368"/>
      <c r="CX1028" s="368"/>
      <c r="CY1028" s="368"/>
      <c r="CZ1028" s="368"/>
    </row>
    <row r="1029" s="359" customFormat="true" ht="17.1" hidden="true" customHeight="true" x14ac:dyDescent="0.2">
      <c r="A1029" s="555" t="s">
        <v>198</v>
      </c>
      <c r="B1029" s="556" t="s">
        <v>196</v>
      </c>
      <c r="C1029" s="557">
        <v>4162</v>
      </c>
      <c r="X1029" s="352"/>
      <c r="Y1029" s="352"/>
      <c r="Z1029" s="352"/>
      <c r="AA1029" s="352"/>
      <c r="AB1029" s="352"/>
      <c r="AC1029" s="352"/>
      <c r="AD1029" s="352"/>
      <c r="AE1029" s="352"/>
      <c r="AF1029" s="352"/>
      <c r="AG1029" s="352"/>
      <c r="AH1029" s="352"/>
      <c r="AI1029" s="352"/>
      <c r="AJ1029" s="352"/>
      <c r="AK1029" s="352"/>
      <c r="AL1029" s="352"/>
      <c r="AM1029" s="352"/>
      <c r="AN1029" s="352"/>
      <c r="AO1029" s="352"/>
      <c r="AP1029" s="352"/>
      <c r="AQ1029" s="352"/>
      <c r="AR1029" s="352"/>
      <c r="AS1029" s="352"/>
      <c r="AT1029" s="352"/>
      <c r="AU1029" s="352"/>
      <c r="AV1029" s="352"/>
      <c r="AW1029" s="352"/>
      <c r="AX1029" s="352"/>
      <c r="AY1029" s="352"/>
      <c r="AZ1029" s="352"/>
      <c r="BA1029" s="367"/>
      <c r="BB1029" s="433"/>
      <c r="BC1029"/>
      <c r="BD1029"/>
      <c r="BE1029"/>
      <c r="BF1029"/>
      <c r="BG1029"/>
      <c r="BH1029"/>
      <c r="BI1029"/>
      <c r="BJ1029"/>
      <c r="BK1029"/>
      <c r="BL1029"/>
      <c r="BM1029"/>
      <c r="BN1029"/>
      <c r="BO1029"/>
      <c r="BP1029"/>
      <c r="BQ1029"/>
      <c r="BR1029"/>
      <c r="BS1029"/>
      <c r="BT1029"/>
      <c r="BU1029"/>
      <c r="BV1029"/>
      <c r="BW1029" s="367"/>
      <c r="BX1029" s="368"/>
      <c r="BY1029" s="368"/>
      <c r="BZ1029" s="368"/>
      <c r="CA1029" s="368"/>
      <c r="CB1029" s="368"/>
      <c r="CC1029" s="368"/>
      <c r="CD1029" s="368"/>
      <c r="CE1029" s="368"/>
      <c r="CF1029" s="368"/>
      <c r="CG1029" s="368"/>
      <c r="CH1029" s="368"/>
      <c r="CI1029" s="368"/>
      <c r="CJ1029" s="368"/>
      <c r="CK1029" s="368"/>
      <c r="CL1029" s="368"/>
      <c r="CM1029" s="368"/>
      <c r="CN1029" s="368"/>
      <c r="CO1029" s="368"/>
      <c r="CP1029" s="368"/>
      <c r="CQ1029" s="368"/>
      <c r="CR1029" s="368"/>
      <c r="CS1029" s="368"/>
      <c r="CT1029" s="368"/>
      <c r="CU1029" s="368"/>
      <c r="CV1029" s="368"/>
      <c r="CW1029" s="368"/>
      <c r="CX1029" s="368"/>
      <c r="CY1029" s="368"/>
      <c r="CZ1029" s="368"/>
    </row>
    <row r="1030" s="359" customFormat="true" ht="17.1" hidden="true" customHeight="true" x14ac:dyDescent="0.2">
      <c r="A1030" s="555" t="s">
        <v>199</v>
      </c>
      <c r="B1030" s="556" t="s">
        <v>196</v>
      </c>
      <c r="C1030" s="557">
        <v>4162</v>
      </c>
      <c r="X1030" s="352"/>
      <c r="Y1030" s="352"/>
      <c r="Z1030" s="352"/>
      <c r="AA1030" s="352"/>
      <c r="AB1030" s="352"/>
      <c r="AC1030" s="352"/>
      <c r="AD1030" s="352"/>
      <c r="AE1030" s="352"/>
      <c r="AF1030" s="352"/>
      <c r="AG1030" s="352"/>
      <c r="AH1030" s="352"/>
      <c r="AI1030" s="352"/>
      <c r="AJ1030" s="352"/>
      <c r="AK1030" s="352"/>
      <c r="AL1030" s="352"/>
      <c r="AM1030" s="352"/>
      <c r="AN1030" s="352"/>
      <c r="AO1030" s="352"/>
      <c r="AP1030" s="352"/>
      <c r="AQ1030" s="352"/>
      <c r="AR1030" s="352"/>
      <c r="AS1030" s="352"/>
      <c r="AT1030" s="352"/>
      <c r="AU1030" s="352"/>
      <c r="AV1030" s="352"/>
      <c r="AW1030" s="352"/>
      <c r="AX1030" s="352"/>
      <c r="AY1030" s="352"/>
      <c r="AZ1030" s="352"/>
      <c r="BA1030" s="367"/>
      <c r="BB1030" s="433"/>
      <c r="BC1030"/>
      <c r="BD1030"/>
      <c r="BE1030"/>
      <c r="BF1030"/>
      <c r="BG1030"/>
      <c r="BH1030"/>
      <c r="BI1030"/>
      <c r="BJ1030"/>
      <c r="BK1030"/>
      <c r="BL1030"/>
      <c r="BM1030"/>
      <c r="BN1030"/>
      <c r="BO1030"/>
      <c r="BP1030"/>
      <c r="BQ1030"/>
      <c r="BR1030"/>
      <c r="BS1030"/>
      <c r="BT1030"/>
      <c r="BU1030"/>
      <c r="BV1030"/>
      <c r="BW1030" s="367"/>
      <c r="BX1030" s="368"/>
      <c r="BY1030" s="368"/>
      <c r="BZ1030" s="368"/>
      <c r="CA1030" s="368"/>
      <c r="CB1030" s="368"/>
      <c r="CC1030" s="368"/>
      <c r="CD1030" s="368"/>
      <c r="CE1030" s="368"/>
      <c r="CF1030" s="368"/>
      <c r="CG1030" s="368"/>
      <c r="CH1030" s="368"/>
      <c r="CI1030" s="368"/>
      <c r="CJ1030" s="368"/>
      <c r="CK1030" s="368"/>
      <c r="CL1030" s="368"/>
      <c r="CM1030" s="368"/>
      <c r="CN1030" s="368"/>
      <c r="CO1030" s="368"/>
      <c r="CP1030" s="368"/>
      <c r="CQ1030" s="368"/>
      <c r="CR1030" s="368"/>
      <c r="CS1030" s="368"/>
      <c r="CT1030" s="368"/>
      <c r="CU1030" s="368"/>
      <c r="CV1030" s="368"/>
      <c r="CW1030" s="368"/>
      <c r="CX1030" s="368"/>
      <c r="CY1030" s="368"/>
      <c r="CZ1030" s="368"/>
    </row>
    <row r="1031" s="359" customFormat="true" ht="17.1" customHeight="true" x14ac:dyDescent="0.2">
      <c r="A1031" s="1058" t="s">
        <v>200</v>
      </c>
      <c r="B1031" s="556" t="s">
        <v>201</v>
      </c>
      <c r="C1031" s="557">
        <v>1914</v>
      </c>
      <c r="X1031" s="352"/>
      <c r="Y1031" s="352"/>
      <c r="Z1031" s="352"/>
      <c r="AA1031" s="352"/>
      <c r="AB1031" s="352"/>
      <c r="AC1031" s="352"/>
      <c r="AD1031" s="352"/>
      <c r="AE1031" s="352"/>
      <c r="AF1031" s="352"/>
      <c r="AG1031" s="352"/>
      <c r="AH1031" s="352"/>
      <c r="AI1031" s="352"/>
      <c r="AJ1031" s="352"/>
      <c r="AK1031" s="352"/>
      <c r="AL1031" s="352"/>
      <c r="AM1031" s="352"/>
      <c r="AN1031" s="352"/>
      <c r="AO1031" s="352"/>
      <c r="AP1031" s="352"/>
      <c r="AQ1031" s="352"/>
      <c r="AR1031" s="352"/>
      <c r="AS1031" s="352"/>
      <c r="AT1031" s="352"/>
      <c r="AU1031" s="352"/>
      <c r="AV1031" s="352"/>
      <c r="AW1031" s="352"/>
      <c r="AX1031" s="352"/>
      <c r="AY1031" s="352"/>
      <c r="AZ1031" s="352"/>
      <c r="BA1031" s="367"/>
      <c r="BB1031" s="433"/>
      <c r="BC1031"/>
      <c r="BD1031"/>
      <c r="BE1031"/>
      <c r="BF1031"/>
      <c r="BG1031"/>
      <c r="BH1031"/>
      <c r="BI1031"/>
      <c r="BJ1031"/>
      <c r="BK1031"/>
      <c r="BL1031"/>
      <c r="BM1031"/>
      <c r="BN1031"/>
      <c r="BO1031"/>
      <c r="BP1031"/>
      <c r="BQ1031"/>
      <c r="BR1031"/>
      <c r="BS1031"/>
      <c r="BT1031"/>
      <c r="BU1031"/>
      <c r="BV1031"/>
      <c r="BW1031" s="367"/>
      <c r="BX1031" s="368"/>
      <c r="BY1031" s="368"/>
      <c r="BZ1031" s="368"/>
      <c r="CA1031" s="368"/>
      <c r="CB1031" s="368"/>
      <c r="CC1031" s="368"/>
      <c r="CD1031" s="368"/>
      <c r="CE1031" s="368"/>
      <c r="CF1031" s="368"/>
      <c r="CG1031" s="368"/>
      <c r="CH1031" s="368"/>
      <c r="CI1031" s="368"/>
      <c r="CJ1031" s="368"/>
      <c r="CK1031" s="368"/>
      <c r="CL1031" s="368"/>
      <c r="CM1031" s="368"/>
      <c r="CN1031" s="368"/>
      <c r="CO1031" s="368"/>
      <c r="CP1031" s="368"/>
      <c r="CQ1031" s="368"/>
      <c r="CR1031" s="368"/>
      <c r="CS1031" s="368"/>
      <c r="CT1031" s="368"/>
      <c r="CU1031" s="368"/>
      <c r="CV1031" s="368"/>
      <c r="CW1031" s="368"/>
      <c r="CX1031" s="368"/>
      <c r="CY1031" s="368"/>
      <c r="CZ1031" s="368"/>
    </row>
    <row r="1032" s="359" customFormat="true" ht="17.1" customHeight="true" x14ac:dyDescent="0.2">
      <c r="A1032" s="1058"/>
      <c r="B1032" s="556" t="s">
        <v>202</v>
      </c>
      <c r="C1032" s="557">
        <v>2248</v>
      </c>
      <c r="X1032" s="352"/>
      <c r="Y1032" s="352"/>
      <c r="Z1032" s="352"/>
      <c r="AA1032" s="352"/>
      <c r="AB1032" s="352"/>
      <c r="AC1032" s="352"/>
      <c r="AD1032" s="352"/>
      <c r="AE1032" s="352"/>
      <c r="AF1032" s="352"/>
      <c r="AG1032" s="352"/>
      <c r="AH1032" s="352"/>
      <c r="AI1032" s="352"/>
      <c r="AJ1032" s="352"/>
      <c r="AK1032" s="352"/>
      <c r="AL1032" s="352"/>
      <c r="AM1032" s="352"/>
      <c r="AN1032" s="352"/>
      <c r="AO1032" s="352"/>
      <c r="AP1032" s="352"/>
      <c r="AQ1032" s="352"/>
      <c r="AR1032" s="352"/>
      <c r="AS1032" s="352"/>
      <c r="AT1032" s="352"/>
      <c r="AU1032" s="352"/>
      <c r="AV1032" s="352"/>
      <c r="AW1032" s="352"/>
      <c r="AX1032" s="352"/>
      <c r="AY1032" s="352"/>
      <c r="AZ1032" s="352"/>
      <c r="BA1032" s="367"/>
      <c r="BB1032" s="433"/>
      <c r="BC1032"/>
      <c r="BD1032"/>
      <c r="BE1032"/>
      <c r="BF1032"/>
      <c r="BG1032"/>
      <c r="BH1032"/>
      <c r="BI1032"/>
      <c r="BJ1032"/>
      <c r="BK1032"/>
      <c r="BL1032"/>
      <c r="BM1032"/>
      <c r="BN1032"/>
      <c r="BO1032"/>
      <c r="BP1032"/>
      <c r="BQ1032"/>
      <c r="BR1032"/>
      <c r="BS1032"/>
      <c r="BT1032"/>
      <c r="BU1032"/>
      <c r="BV1032"/>
      <c r="BW1032" s="367"/>
      <c r="BX1032" s="368"/>
      <c r="BY1032" s="368"/>
      <c r="BZ1032" s="368"/>
      <c r="CA1032" s="368"/>
      <c r="CB1032" s="368"/>
      <c r="CC1032" s="368"/>
      <c r="CD1032" s="368"/>
      <c r="CE1032" s="368"/>
      <c r="CF1032" s="368"/>
      <c r="CG1032" s="368"/>
      <c r="CH1032" s="368"/>
      <c r="CI1032" s="368"/>
      <c r="CJ1032" s="368"/>
      <c r="CK1032" s="368"/>
      <c r="CL1032" s="368"/>
      <c r="CM1032" s="368"/>
      <c r="CN1032" s="368"/>
      <c r="CO1032" s="368"/>
      <c r="CP1032" s="368"/>
      <c r="CQ1032" s="368"/>
      <c r="CR1032" s="368"/>
      <c r="CS1032" s="368"/>
      <c r="CT1032" s="368"/>
      <c r="CU1032" s="368"/>
      <c r="CV1032" s="368"/>
      <c r="CW1032" s="368"/>
      <c r="CX1032" s="368"/>
      <c r="CY1032" s="368"/>
      <c r="CZ1032" s="368"/>
    </row>
    <row r="1033" s="359" customFormat="true" ht="17.1" customHeight="true" x14ac:dyDescent="0.2">
      <c r="A1033" s="1059"/>
      <c r="B1033" s="558" t="s">
        <v>203</v>
      </c>
      <c r="C1033" s="559">
        <v>0</v>
      </c>
      <c r="X1033" s="352"/>
      <c r="Y1033" s="352"/>
      <c r="Z1033" s="352"/>
      <c r="AA1033" s="352"/>
      <c r="AB1033" s="352"/>
      <c r="AC1033" s="352"/>
      <c r="AD1033" s="352"/>
      <c r="AE1033" s="352"/>
      <c r="AF1033" s="352"/>
      <c r="AG1033" s="352"/>
      <c r="AH1033" s="352"/>
      <c r="AI1033" s="352"/>
      <c r="AJ1033" s="352"/>
      <c r="AK1033" s="352"/>
      <c r="AL1033" s="352"/>
      <c r="AM1033" s="352"/>
      <c r="AN1033" s="352"/>
      <c r="AO1033" s="352"/>
      <c r="AP1033" s="352"/>
      <c r="AQ1033" s="352"/>
      <c r="AR1033" s="352"/>
      <c r="AS1033" s="352"/>
      <c r="AT1033" s="352"/>
      <c r="AU1033" s="352"/>
      <c r="AV1033" s="352"/>
      <c r="AW1033" s="352"/>
      <c r="AX1033" s="352"/>
      <c r="AY1033" s="352"/>
      <c r="AZ1033" s="352"/>
      <c r="BA1033" s="528"/>
      <c r="BB1033" s="325"/>
      <c r="BC1033" s="528"/>
      <c r="BD1033" s="528"/>
      <c r="BE1033" s="528"/>
      <c r="BF1033" s="528"/>
      <c r="BG1033" s="528"/>
      <c r="BH1033" s="528"/>
      <c r="BI1033" s="528"/>
      <c r="BJ1033" s="528"/>
      <c r="BK1033" s="528"/>
      <c r="BL1033" s="528"/>
      <c r="BM1033" s="528"/>
      <c r="BN1033" s="528"/>
      <c r="BO1033" s="528"/>
      <c r="BP1033" s="528"/>
      <c r="BQ1033" s="528"/>
      <c r="BR1033" s="528"/>
      <c r="BS1033" s="528"/>
      <c r="BT1033" s="528"/>
      <c r="BU1033" s="528"/>
      <c r="BV1033" s="528"/>
      <c r="BW1033" s="528"/>
      <c r="BX1033" s="352"/>
      <c r="BY1033" s="352"/>
      <c r="BZ1033" s="352"/>
      <c r="CA1033" s="352"/>
      <c r="CB1033" s="352"/>
      <c r="CC1033" s="352"/>
      <c r="CD1033" s="352"/>
      <c r="CE1033" s="352"/>
      <c r="CF1033" s="352"/>
      <c r="CG1033" s="352"/>
      <c r="CH1033" s="352"/>
      <c r="CI1033" s="352"/>
      <c r="CJ1033" s="352"/>
      <c r="CK1033" s="352"/>
      <c r="CL1033" s="352"/>
      <c r="CM1033" s="352"/>
      <c r="CN1033" s="352"/>
      <c r="CO1033" s="352"/>
      <c r="CP1033" s="352"/>
      <c r="CQ1033" s="352"/>
      <c r="CR1033" s="352"/>
      <c r="CS1033" s="352"/>
      <c r="CT1033" s="352"/>
      <c r="CU1033" s="352"/>
      <c r="CV1033" s="352"/>
      <c r="CW1033" s="352"/>
      <c r="CX1033" s="352"/>
      <c r="CY1033" s="352"/>
      <c r="CZ1033" s="352"/>
    </row>
    <row r="1034" s="359" customFormat="true" ht="12.95" customHeight="true" x14ac:dyDescent="0.2">
      <c r="A1034" s="1060" t="s">
        <v>306</v>
      </c>
      <c r="B1034" s="1060"/>
      <c r="C1034" s="1060"/>
      <c r="X1034" s="352"/>
      <c r="Y1034" s="352"/>
      <c r="Z1034" s="352"/>
      <c r="AA1034" s="352"/>
      <c r="AB1034" s="352"/>
      <c r="AC1034" s="352"/>
      <c r="AD1034" s="352"/>
      <c r="AE1034" s="352"/>
      <c r="AF1034" s="352"/>
      <c r="AG1034" s="352"/>
      <c r="AH1034" s="352"/>
      <c r="AI1034" s="352"/>
      <c r="AJ1034" s="352"/>
      <c r="AK1034" s="352"/>
      <c r="AL1034" s="352"/>
      <c r="AM1034" s="352"/>
      <c r="AN1034" s="352"/>
      <c r="AO1034" s="352"/>
      <c r="AP1034" s="352"/>
      <c r="AQ1034" s="352"/>
      <c r="AR1034" s="352"/>
      <c r="AS1034" s="352"/>
      <c r="AT1034" s="352"/>
      <c r="AU1034" s="352"/>
      <c r="AV1034" s="352"/>
      <c r="AW1034" s="352"/>
      <c r="AX1034" s="352"/>
      <c r="AY1034" s="352"/>
      <c r="AZ1034" s="352"/>
      <c r="BA1034" s="367"/>
      <c r="BB1034" s="433"/>
      <c r="BC1034"/>
      <c r="BD1034"/>
      <c r="BE1034"/>
      <c r="BF1034"/>
      <c r="BG1034"/>
      <c r="BH1034"/>
      <c r="BI1034"/>
      <c r="BJ1034"/>
      <c r="BK1034"/>
      <c r="BL1034"/>
      <c r="BM1034"/>
      <c r="BN1034"/>
      <c r="BO1034"/>
      <c r="BP1034"/>
      <c r="BQ1034"/>
      <c r="BR1034"/>
      <c r="BS1034"/>
      <c r="BT1034"/>
      <c r="BU1034"/>
      <c r="BV1034"/>
      <c r="BW1034" s="367"/>
      <c r="BX1034" s="368"/>
      <c r="BY1034" s="368"/>
      <c r="BZ1034" s="368"/>
      <c r="CA1034" s="368"/>
      <c r="CB1034" s="368"/>
      <c r="CC1034" s="368"/>
      <c r="CD1034" s="368"/>
      <c r="CE1034" s="368"/>
      <c r="CF1034" s="368"/>
      <c r="CG1034" s="368"/>
      <c r="CH1034" s="368"/>
      <c r="CI1034" s="368"/>
      <c r="CJ1034" s="368"/>
      <c r="CK1034" s="368"/>
      <c r="CL1034" s="368"/>
      <c r="CM1034" s="368"/>
      <c r="CN1034" s="368"/>
      <c r="CO1034" s="368"/>
      <c r="CP1034" s="368"/>
      <c r="CQ1034" s="368"/>
      <c r="CR1034" s="368"/>
      <c r="CS1034" s="368"/>
      <c r="CT1034" s="368"/>
      <c r="CU1034" s="368"/>
      <c r="CV1034" s="368"/>
      <c r="CW1034" s="368"/>
      <c r="CX1034" s="368"/>
      <c r="CY1034" s="368"/>
      <c r="CZ1034" s="368"/>
    </row>
    <row r="1035" s="359" customFormat="true" ht="15" customHeight="true" x14ac:dyDescent="0.2">
      <c r="B1035" s="512"/>
      <c r="X1035" s="352"/>
      <c r="Y1035" s="352"/>
      <c r="Z1035" s="352"/>
      <c r="AA1035" s="352"/>
      <c r="AB1035" s="352"/>
      <c r="AC1035" s="352"/>
      <c r="AD1035" s="352"/>
      <c r="AE1035" s="352"/>
      <c r="AF1035" s="352"/>
      <c r="AG1035" s="352"/>
      <c r="AH1035" s="352"/>
      <c r="AI1035" s="352"/>
      <c r="AJ1035" s="352"/>
      <c r="AK1035" s="352"/>
      <c r="AL1035" s="352"/>
      <c r="AM1035" s="352"/>
      <c r="AN1035" s="352"/>
      <c r="AO1035" s="352"/>
      <c r="AP1035" s="352"/>
      <c r="AQ1035" s="352"/>
      <c r="AR1035" s="352"/>
      <c r="AS1035" s="352"/>
      <c r="AT1035" s="352"/>
      <c r="AU1035" s="352"/>
      <c r="AV1035" s="352"/>
      <c r="AW1035" s="352"/>
      <c r="AX1035" s="352"/>
      <c r="AY1035" s="352"/>
      <c r="AZ1035" s="352"/>
      <c r="BA1035" s="511"/>
      <c r="BB1035" s="379"/>
      <c r="BC1035" s="511"/>
      <c r="BD1035" s="511"/>
      <c r="BE1035" s="511"/>
      <c r="BF1035" s="511"/>
      <c r="BG1035" s="511"/>
      <c r="BH1035" s="511"/>
      <c r="BI1035" s="511"/>
      <c r="BJ1035" s="511"/>
      <c r="BK1035" s="511"/>
      <c r="BL1035" s="511"/>
      <c r="BM1035" s="511"/>
      <c r="BN1035" s="511"/>
      <c r="BO1035" s="511"/>
      <c r="BP1035" s="511"/>
      <c r="BQ1035" s="511"/>
      <c r="BR1035" s="511"/>
      <c r="BS1035" s="511"/>
      <c r="BT1035" s="511"/>
      <c r="BU1035" s="511"/>
      <c r="BV1035" s="511"/>
      <c r="BW1035" s="511"/>
      <c r="BX1035" s="352"/>
      <c r="BY1035" s="352"/>
      <c r="BZ1035" s="352"/>
      <c r="CA1035" s="352"/>
      <c r="CB1035" s="352"/>
      <c r="CC1035" s="352"/>
      <c r="CD1035" s="352"/>
      <c r="CE1035" s="352"/>
      <c r="CF1035" s="352"/>
      <c r="CG1035" s="352"/>
      <c r="CH1035" s="352"/>
      <c r="CI1035" s="352"/>
      <c r="CJ1035" s="352"/>
      <c r="CK1035" s="352"/>
      <c r="CL1035" s="352"/>
      <c r="CM1035" s="352"/>
      <c r="CN1035" s="352"/>
      <c r="CO1035" s="352"/>
      <c r="CP1035" s="352"/>
      <c r="CQ1035" s="352"/>
      <c r="CR1035" s="352"/>
      <c r="CS1035" s="352"/>
      <c r="CT1035" s="352"/>
      <c r="CU1035" s="352"/>
      <c r="CV1035" s="352"/>
      <c r="CW1035" s="352"/>
      <c r="CX1035" s="352"/>
      <c r="CY1035" s="352"/>
      <c r="CZ1035" s="352"/>
    </row>
    <row r="1036" ht="15" customHeight="true" x14ac:dyDescent="0.25">
      <c r="A1036" s="434" t="s">
        <v>121</v>
      </c>
      <c r="B1036" s="307" t="s">
        <v>122</v>
      </c>
    </row>
    <row r="1037" ht="15" customHeight="true" x14ac:dyDescent="0.2">
      <c r="A1037" s="435" t="str">
        <f>R15</f>
        <v>Monrovia</v>
      </c>
      <c r="B1037" s="435">
        <f>BR122+BR123</f>
        <v>5614.2417969999951</v>
      </c>
    </row>
    <row r="1038" ht="15" customHeight="true" x14ac:dyDescent="0.2">
      <c r="A1038" s="435" t="str">
        <f>S15</f>
        <v>North Central</v>
      </c>
      <c r="B1038" s="435">
        <f>BS122+BS123</f>
        <v>5503.8877300000095</v>
      </c>
    </row>
    <row r="1039" ht="15" customHeight="true" x14ac:dyDescent="0.2">
      <c r="A1039" s="435" t="str">
        <f>T15</f>
        <v>North Western</v>
      </c>
      <c r="B1039" s="435">
        <f>BT122+BT123</f>
        <v>1530.6779260000033</v>
      </c>
    </row>
    <row r="1040" ht="15" customHeight="true" x14ac:dyDescent="0.2">
      <c r="A1040" s="435" t="str">
        <f>U15</f>
        <v>South Central</v>
      </c>
      <c r="B1040" s="435">
        <f>BU122+BU123</f>
        <v>3678.4548629999995</v>
      </c>
    </row>
    <row r="1041" ht="15" customHeight="true" x14ac:dyDescent="0.2">
      <c r="A1041" s="435" t="str">
        <f>V15</f>
        <v>South Eastern A</v>
      </c>
      <c r="B1041" s="435">
        <f>BV122+BV123</f>
        <v>1500.1436360000034</v>
      </c>
    </row>
    <row r="1042" ht="15" customHeight="true" x14ac:dyDescent="0.2">
      <c r="A1042" s="435" t="str">
        <f>W15</f>
        <v>South Eastern B</v>
      </c>
      <c r="B1042" s="435">
        <f>BW122+BW123</f>
        <v>1244.9304340000033</v>
      </c>
    </row>
    <row r="1043" ht="15" customHeight="true" x14ac:dyDescent="0.2">
      <c r="A1043" s="435">
        <f>X15</f>
        <v>0</v>
      </c>
      <c r="B1043" s="435">
        <f>BX122+XR123</f>
        <v>0</v>
      </c>
    </row>
    <row r="1044" ht="15" customHeight="true" x14ac:dyDescent="0.2">
      <c r="A1044" s="435">
        <f>Y15</f>
        <v>0</v>
      </c>
      <c r="B1044" s="435">
        <f>BY122+BY123</f>
        <v>0</v>
      </c>
    </row>
    <row r="1045" ht="15" customHeight="true" x14ac:dyDescent="0.2">
      <c r="A1045" s="435">
        <f>Z15</f>
        <v>0</v>
      </c>
      <c r="B1045" s="435">
        <f>BZ122+BZ123</f>
        <v>0</v>
      </c>
    </row>
    <row r="1046" ht="15" customHeight="true" x14ac:dyDescent="0.2">
      <c r="A1046" s="379">
        <f>AA15</f>
        <v>0</v>
      </c>
      <c r="B1046" s="435">
        <f>CA122+CA123</f>
        <v>0</v>
      </c>
    </row>
    <row r="1047" ht="15" customHeight="true" x14ac:dyDescent="0.2">
      <c r="A1047" s="379">
        <f>AB15</f>
        <v>0</v>
      </c>
      <c r="B1047" s="435">
        <f>CB122+CB123</f>
        <v>0</v>
      </c>
    </row>
    <row r="1048" ht="15" customHeight="true" x14ac:dyDescent="0.2">
      <c r="A1048" s="379">
        <f>AC15</f>
        <v>0</v>
      </c>
      <c r="B1048" s="435">
        <f>CC122+CC123</f>
        <v>0</v>
      </c>
    </row>
    <row r="1049" ht="15" customHeight="true" x14ac:dyDescent="0.2">
      <c r="A1049" s="379">
        <f>AD15</f>
        <v>0</v>
      </c>
      <c r="B1049" s="435">
        <f>CD122+CD123</f>
        <v>0</v>
      </c>
    </row>
    <row r="1050" ht="15" customHeight="true" x14ac:dyDescent="0.2">
      <c r="A1050" s="379">
        <f>AE15</f>
        <v>0</v>
      </c>
      <c r="B1050" s="435">
        <f>CE122+CE123</f>
        <v>0</v>
      </c>
    </row>
    <row r="1051" ht="15" customHeight="true" x14ac:dyDescent="0.2">
      <c r="A1051" s="379">
        <f>AF15</f>
        <v>0</v>
      </c>
      <c r="B1051" s="435">
        <f>CF122+CF123</f>
        <v>0</v>
      </c>
    </row>
    <row r="1052" ht="15" customHeight="true" x14ac:dyDescent="0.2">
      <c r="A1052" s="379">
        <f>AG15</f>
        <v>0</v>
      </c>
      <c r="B1052" s="435">
        <f>CG122+CG123</f>
        <v>0</v>
      </c>
    </row>
    <row r="1053" ht="15" customHeight="true" x14ac:dyDescent="0.2">
      <c r="A1053" s="379">
        <f>AH15</f>
        <v>0</v>
      </c>
      <c r="B1053" s="435">
        <f>CH122+CH123</f>
        <v>0</v>
      </c>
    </row>
    <row r="1054" ht="15" customHeight="true" x14ac:dyDescent="0.2">
      <c r="A1054" s="379">
        <f>AI15</f>
        <v>0</v>
      </c>
      <c r="B1054" s="435">
        <f>CI122+CI123</f>
        <v>0</v>
      </c>
    </row>
    <row r="1055" ht="15" customHeight="true" x14ac:dyDescent="0.2">
      <c r="A1055" s="379">
        <f>AJ15</f>
        <v>0</v>
      </c>
      <c r="B1055" s="435">
        <f>CJ122+CJ123</f>
        <v>0</v>
      </c>
    </row>
    <row r="1056" ht="15" customHeight="true" x14ac:dyDescent="0.2">
      <c r="A1056" s="379">
        <f>AK15</f>
        <v>0</v>
      </c>
      <c r="B1056" s="435">
        <f>CK122+CK123</f>
        <v>0</v>
      </c>
    </row>
    <row r="1057" ht="15" customHeight="true" x14ac:dyDescent="0.2">
      <c r="A1057" s="379">
        <f>AL15</f>
        <v>0</v>
      </c>
      <c r="B1057" s="435">
        <f>CL122+CL123</f>
        <v>0</v>
      </c>
    </row>
    <row r="1058" ht="15" customHeight="true" x14ac:dyDescent="0.2">
      <c r="A1058" s="379">
        <f>AM15</f>
        <v>0</v>
      </c>
      <c r="B1058" s="435">
        <f>CM122+CM123</f>
        <v>0</v>
      </c>
    </row>
    <row r="1059" ht="15" customHeight="true" x14ac:dyDescent="0.2">
      <c r="A1059" s="379">
        <f>AN15</f>
        <v>0</v>
      </c>
      <c r="B1059" s="435">
        <f>CN122+CN123</f>
        <v>0</v>
      </c>
    </row>
    <row r="1060" ht="15" customHeight="true" x14ac:dyDescent="0.2">
      <c r="A1060" s="379">
        <f>AO15</f>
        <v>0</v>
      </c>
      <c r="B1060" s="435">
        <f>CO122+CO123</f>
        <v>0</v>
      </c>
    </row>
    <row r="1061" ht="15" customHeight="true" x14ac:dyDescent="0.2">
      <c r="A1061" s="379">
        <f>AP15</f>
        <v>0</v>
      </c>
      <c r="B1061" s="435">
        <f>CP122+CP123</f>
        <v>0</v>
      </c>
    </row>
    <row r="1062" ht="15" customHeight="true" x14ac:dyDescent="0.2">
      <c r="A1062" s="379">
        <f>AQ15</f>
        <v>0</v>
      </c>
      <c r="B1062" s="435">
        <f>CQ122+CQ123</f>
        <v>0</v>
      </c>
    </row>
    <row r="1063" ht="15" customHeight="true" x14ac:dyDescent="0.2">
      <c r="A1063" s="379">
        <f>AR15</f>
        <v>0</v>
      </c>
      <c r="B1063" s="435">
        <f>CR122+CR123</f>
        <v>0</v>
      </c>
    </row>
    <row r="1064" ht="15" customHeight="true" x14ac:dyDescent="0.2">
      <c r="A1064" s="379">
        <f>AS15</f>
        <v>0</v>
      </c>
      <c r="B1064" s="435">
        <f>CS122+CS123</f>
        <v>0</v>
      </c>
    </row>
    <row r="1065" ht="15" customHeight="true" x14ac:dyDescent="0.2">
      <c r="A1065" s="379">
        <f>AT15</f>
        <v>0</v>
      </c>
      <c r="B1065" s="435">
        <f>CT122+CT123</f>
        <v>0</v>
      </c>
    </row>
    <row r="1066" ht="15" customHeight="true" x14ac:dyDescent="0.2">
      <c r="A1066" s="379">
        <f>AU15</f>
        <v>0</v>
      </c>
      <c r="B1066" s="435">
        <f>CU122+CU123</f>
        <v>0</v>
      </c>
    </row>
    <row r="1067" ht="15" customHeight="true" x14ac:dyDescent="0.2">
      <c r="A1067" s="379">
        <f>AV15</f>
        <v>0</v>
      </c>
      <c r="B1067" s="435">
        <f>CV122+CV123</f>
        <v>0</v>
      </c>
    </row>
    <row r="1068" ht="15" customHeight="true" x14ac:dyDescent="0.2">
      <c r="A1068" s="379">
        <f>AW15</f>
        <v>0</v>
      </c>
      <c r="B1068" s="435">
        <f>CW122+CW123</f>
        <v>0</v>
      </c>
    </row>
    <row r="1069" ht="15" customHeight="true" x14ac:dyDescent="0.2">
      <c r="A1069" s="379">
        <f>AX15</f>
        <v>0</v>
      </c>
      <c r="B1069" s="435">
        <f>CX122+CX123</f>
        <v>0</v>
      </c>
    </row>
    <row r="1070" ht="15" customHeight="true" x14ac:dyDescent="0.2">
      <c r="A1070" s="379">
        <f>AY15</f>
        <v>0</v>
      </c>
      <c r="B1070" s="435">
        <f>CY122+CY123</f>
        <v>0</v>
      </c>
    </row>
    <row r="1071" ht="15" customHeight="true" x14ac:dyDescent="0.2">
      <c r="A1071" s="379"/>
      <c r="B1071" s="435"/>
    </row>
    <row r="1072" ht="15" customHeight="true" x14ac:dyDescent="0.2">
      <c r="A1072" s="435">
        <f>34-COUNTIF(A1037:A1071,"0")</f>
        <v>6</v>
      </c>
      <c r="B1072" s="379" t="s">
        <v>141</v>
      </c>
    </row>
    <row r="1100" s="352" customFormat="true" ht="17.1" customHeight="true" x14ac:dyDescent="0.2">
      <c r="A1100" s="857"/>
      <c r="B1100" s="854"/>
      <c r="BA1100" s="511"/>
      <c r="BB1100" s="379"/>
      <c r="BC1100" s="511"/>
      <c r="BD1100" s="511"/>
      <c r="BE1100" s="511"/>
      <c r="BF1100" s="511"/>
      <c r="BG1100" s="511"/>
      <c r="BH1100" s="511"/>
      <c r="BI1100" s="511"/>
      <c r="BJ1100" s="511"/>
      <c r="BK1100" s="511"/>
      <c r="BL1100" s="511"/>
      <c r="BM1100" s="511"/>
      <c r="BN1100" s="511"/>
      <c r="BO1100" s="511"/>
      <c r="BP1100" s="511"/>
      <c r="BQ1100" s="511"/>
      <c r="BR1100" s="511"/>
      <c r="BS1100" s="511"/>
      <c r="BT1100" s="511"/>
      <c r="BU1100" s="511"/>
      <c r="BV1100" s="511"/>
      <c r="BW1100" s="511"/>
    </row>
    <row r="1101" s="352" customFormat="true" ht="17.1" customHeight="true" x14ac:dyDescent="0.2">
      <c r="A1101" s="858"/>
      <c r="B1101" s="855"/>
      <c r="BA1101" s="511"/>
      <c r="BB1101" s="379"/>
      <c r="BC1101" s="511"/>
      <c r="BD1101" s="511"/>
      <c r="BE1101" s="511"/>
      <c r="BF1101" s="511"/>
      <c r="BG1101" s="511"/>
      <c r="BH1101" s="511"/>
      <c r="BI1101" s="511"/>
      <c r="BJ1101" s="511"/>
      <c r="BK1101" s="511"/>
      <c r="BL1101" s="511"/>
      <c r="BM1101" s="511"/>
      <c r="BN1101" s="511"/>
      <c r="BO1101" s="511"/>
      <c r="BP1101" s="511"/>
      <c r="BQ1101" s="511"/>
      <c r="BR1101" s="511"/>
      <c r="BS1101" s="511"/>
      <c r="BT1101" s="511"/>
      <c r="BU1101" s="511"/>
      <c r="BV1101" s="511"/>
      <c r="BW1101" s="511"/>
    </row>
    <row r="1102" s="352" customFormat="true" ht="15" customHeight="true" x14ac:dyDescent="0.2">
      <c r="BA1102" s="511"/>
      <c r="BB1102" s="379"/>
      <c r="BC1102" s="511"/>
      <c r="BD1102" s="511"/>
      <c r="BE1102" s="511"/>
      <c r="BF1102" s="511"/>
      <c r="BG1102" s="511"/>
      <c r="BH1102" s="511"/>
      <c r="BI1102" s="511"/>
      <c r="BJ1102" s="511"/>
      <c r="BK1102" s="511"/>
      <c r="BL1102" s="511"/>
      <c r="BM1102" s="511"/>
      <c r="BN1102" s="511"/>
      <c r="BO1102" s="511"/>
      <c r="BP1102" s="511"/>
      <c r="BQ1102" s="511"/>
      <c r="BR1102" s="511"/>
      <c r="BS1102" s="511"/>
      <c r="BT1102" s="511"/>
      <c r="BU1102" s="511"/>
      <c r="BV1102" s="511"/>
      <c r="BW1102" s="511"/>
    </row>
    <row r="1103" s="352" customFormat="true" ht="15" customHeight="true" x14ac:dyDescent="0.2">
      <c r="BA1103" s="511"/>
      <c r="BB1103" s="379"/>
      <c r="BC1103" s="511"/>
      <c r="BD1103" s="511"/>
      <c r="BE1103" s="511"/>
      <c r="BF1103" s="511"/>
      <c r="BG1103" s="511"/>
      <c r="BH1103" s="511"/>
      <c r="BI1103" s="511"/>
      <c r="BJ1103" s="511"/>
      <c r="BK1103" s="511"/>
      <c r="BL1103" s="511"/>
      <c r="BM1103" s="511"/>
      <c r="BN1103" s="511"/>
      <c r="BO1103" s="511"/>
      <c r="BP1103" s="511"/>
      <c r="BQ1103" s="511"/>
      <c r="BR1103" s="511"/>
      <c r="BS1103" s="511"/>
      <c r="BT1103" s="511"/>
      <c r="BU1103" s="511"/>
      <c r="BV1103" s="511"/>
      <c r="BW1103" s="511"/>
    </row>
    <row r="1104" s="352" customFormat="true" ht="15" customHeight="true" x14ac:dyDescent="0.2">
      <c r="BA1104" s="511"/>
      <c r="BB1104" s="379"/>
      <c r="BC1104" s="511"/>
      <c r="BD1104" s="511"/>
      <c r="BE1104" s="511"/>
      <c r="BF1104" s="511"/>
      <c r="BG1104" s="511"/>
      <c r="BH1104" s="511"/>
      <c r="BI1104" s="511"/>
      <c r="BJ1104" s="511"/>
      <c r="BK1104" s="511"/>
      <c r="BL1104" s="511"/>
      <c r="BM1104" s="511"/>
      <c r="BN1104" s="511"/>
      <c r="BO1104" s="511"/>
      <c r="BP1104" s="511"/>
      <c r="BQ1104" s="511"/>
      <c r="BR1104" s="511"/>
      <c r="BS1104" s="511"/>
      <c r="BT1104" s="511"/>
      <c r="BU1104" s="511"/>
      <c r="BV1104" s="511"/>
      <c r="BW1104" s="511"/>
    </row>
    <row r="1105" s="352" customFormat="true" ht="15" customHeight="true" x14ac:dyDescent="0.2">
      <c r="BA1105" s="511"/>
      <c r="BB1105" s="379"/>
      <c r="BC1105" s="511"/>
      <c r="BD1105" s="511"/>
      <c r="BE1105" s="511"/>
      <c r="BF1105" s="511"/>
      <c r="BG1105" s="511"/>
      <c r="BH1105" s="511"/>
      <c r="BI1105" s="511"/>
      <c r="BJ1105" s="511"/>
      <c r="BK1105" s="511"/>
      <c r="BL1105" s="511"/>
      <c r="BM1105" s="511"/>
      <c r="BN1105" s="511"/>
      <c r="BO1105" s="511"/>
      <c r="BP1105" s="511"/>
      <c r="BQ1105" s="511"/>
      <c r="BR1105" s="511"/>
      <c r="BS1105" s="511"/>
      <c r="BT1105" s="511"/>
      <c r="BU1105" s="511"/>
      <c r="BV1105" s="511"/>
      <c r="BW1105" s="511"/>
    </row>
    <row r="1106" s="352" customFormat="true" ht="15" customHeight="true" x14ac:dyDescent="0.2">
      <c r="BA1106" s="511"/>
      <c r="BB1106" s="379"/>
      <c r="BC1106" s="511"/>
      <c r="BD1106" s="511"/>
      <c r="BE1106" s="511"/>
      <c r="BF1106" s="511"/>
      <c r="BG1106" s="511"/>
      <c r="BH1106" s="511"/>
      <c r="BI1106" s="511"/>
      <c r="BJ1106" s="511"/>
      <c r="BK1106" s="511"/>
      <c r="BL1106" s="511"/>
      <c r="BM1106" s="511"/>
      <c r="BN1106" s="511"/>
      <c r="BO1106" s="511"/>
      <c r="BP1106" s="511"/>
      <c r="BQ1106" s="511"/>
      <c r="BR1106" s="511"/>
      <c r="BS1106" s="511"/>
      <c r="BT1106" s="511"/>
      <c r="BU1106" s="511"/>
      <c r="BV1106" s="511"/>
      <c r="BW1106" s="511"/>
    </row>
    <row r="1107" s="352" customFormat="true" ht="15" customHeight="true" x14ac:dyDescent="0.2">
      <c r="BA1107" s="511"/>
      <c r="BB1107" s="379"/>
      <c r="BC1107" s="511"/>
      <c r="BD1107" s="511"/>
      <c r="BE1107" s="511"/>
      <c r="BF1107" s="511"/>
      <c r="BG1107" s="511"/>
      <c r="BH1107" s="511"/>
      <c r="BI1107" s="511"/>
      <c r="BJ1107" s="511"/>
      <c r="BK1107" s="511"/>
      <c r="BL1107" s="511"/>
      <c r="BM1107" s="511"/>
      <c r="BN1107" s="511"/>
      <c r="BO1107" s="511"/>
      <c r="BP1107" s="511"/>
      <c r="BQ1107" s="511"/>
      <c r="BR1107" s="511"/>
      <c r="BS1107" s="511"/>
      <c r="BT1107" s="511"/>
      <c r="BU1107" s="511"/>
      <c r="BV1107" s="511"/>
      <c r="BW1107" s="511"/>
    </row>
    <row r="1108" s="352" customFormat="true" ht="15" customHeight="true" x14ac:dyDescent="0.2">
      <c r="BA1108" s="511"/>
      <c r="BB1108" s="379"/>
      <c r="BC1108" s="511"/>
      <c r="BD1108" s="511"/>
      <c r="BE1108" s="511"/>
      <c r="BF1108" s="511"/>
      <c r="BG1108" s="511"/>
      <c r="BH1108" s="511"/>
      <c r="BI1108" s="511"/>
      <c r="BJ1108" s="511"/>
      <c r="BK1108" s="511"/>
      <c r="BL1108" s="511"/>
      <c r="BM1108" s="511"/>
      <c r="BN1108" s="511"/>
      <c r="BO1108" s="511"/>
      <c r="BP1108" s="511"/>
      <c r="BQ1108" s="511"/>
      <c r="BR1108" s="511"/>
      <c r="BS1108" s="511"/>
      <c r="BT1108" s="511"/>
      <c r="BU1108" s="511"/>
      <c r="BV1108" s="511"/>
      <c r="BW1108" s="511"/>
    </row>
    <row r="1109" s="352" customFormat="true" ht="15" customHeight="true" x14ac:dyDescent="0.2">
      <c r="BA1109" s="511"/>
      <c r="BB1109" s="379"/>
      <c r="BC1109" s="511"/>
      <c r="BD1109" s="511"/>
      <c r="BE1109" s="511"/>
      <c r="BF1109" s="511"/>
      <c r="BG1109" s="511"/>
      <c r="BH1109" s="511"/>
      <c r="BI1109" s="511"/>
      <c r="BJ1109" s="511"/>
      <c r="BK1109" s="511"/>
      <c r="BL1109" s="511"/>
      <c r="BM1109" s="511"/>
      <c r="BN1109" s="511"/>
      <c r="BO1109" s="511"/>
      <c r="BP1109" s="511"/>
      <c r="BQ1109" s="511"/>
      <c r="BR1109" s="511"/>
      <c r="BS1109" s="511"/>
      <c r="BT1109" s="511"/>
      <c r="BU1109" s="511"/>
      <c r="BV1109" s="511"/>
      <c r="BW1109" s="511"/>
    </row>
    <row r="1110" s="352" customFormat="true" ht="15" customHeight="true" x14ac:dyDescent="0.2">
      <c r="BA1110" s="511"/>
      <c r="BB1110" s="379"/>
      <c r="BC1110" s="511"/>
      <c r="BD1110" s="511"/>
      <c r="BE1110" s="511"/>
      <c r="BF1110" s="511"/>
      <c r="BG1110" s="511"/>
      <c r="BH1110" s="511"/>
      <c r="BI1110" s="511"/>
      <c r="BJ1110" s="511"/>
      <c r="BK1110" s="511"/>
      <c r="BL1110" s="511"/>
      <c r="BM1110" s="511"/>
      <c r="BN1110" s="511"/>
      <c r="BO1110" s="511"/>
      <c r="BP1110" s="511"/>
      <c r="BQ1110" s="511"/>
      <c r="BR1110" s="511"/>
      <c r="BS1110" s="511"/>
      <c r="BT1110" s="511"/>
      <c r="BU1110" s="511"/>
      <c r="BV1110" s="511"/>
      <c r="BW1110" s="511"/>
    </row>
    <row r="1111" s="352" customFormat="true" ht="15" customHeight="true" x14ac:dyDescent="0.2">
      <c r="BA1111" s="511"/>
      <c r="BB1111" s="379"/>
      <c r="BC1111" s="511"/>
      <c r="BD1111" s="511"/>
      <c r="BE1111" s="511"/>
      <c r="BF1111" s="511"/>
      <c r="BG1111" s="511"/>
      <c r="BH1111" s="511"/>
      <c r="BI1111" s="511"/>
      <c r="BJ1111" s="511"/>
      <c r="BK1111" s="511"/>
      <c r="BL1111" s="511"/>
      <c r="BM1111" s="511"/>
      <c r="BN1111" s="511"/>
      <c r="BO1111" s="511"/>
      <c r="BP1111" s="511"/>
      <c r="BQ1111" s="511"/>
      <c r="BR1111" s="511"/>
      <c r="BS1111" s="511"/>
      <c r="BT1111" s="511"/>
      <c r="BU1111" s="511"/>
      <c r="BV1111" s="511"/>
      <c r="BW1111" s="511"/>
    </row>
    <row r="1112" s="352" customFormat="true" ht="15" customHeight="true" x14ac:dyDescent="0.2">
      <c r="BA1112" s="511"/>
      <c r="BB1112" s="379"/>
      <c r="BC1112" s="511"/>
      <c r="BD1112" s="511"/>
      <c r="BE1112" s="511"/>
      <c r="BF1112" s="511"/>
      <c r="BG1112" s="511"/>
      <c r="BH1112" s="511"/>
      <c r="BI1112" s="511"/>
      <c r="BJ1112" s="511"/>
      <c r="BK1112" s="511"/>
      <c r="BL1112" s="511"/>
      <c r="BM1112" s="511"/>
      <c r="BN1112" s="511"/>
      <c r="BO1112" s="511"/>
      <c r="BP1112" s="511"/>
      <c r="BQ1112" s="511"/>
      <c r="BR1112" s="511"/>
      <c r="BS1112" s="511"/>
      <c r="BT1112" s="511"/>
      <c r="BU1112" s="511"/>
      <c r="BV1112" s="511"/>
      <c r="BW1112" s="511"/>
    </row>
    <row r="1113" s="352" customFormat="true" ht="15" customHeight="true" x14ac:dyDescent="0.2">
      <c r="BA1113" s="511"/>
      <c r="BB1113" s="379"/>
      <c r="BC1113" s="511"/>
      <c r="BD1113" s="511"/>
      <c r="BE1113" s="511"/>
      <c r="BF1113" s="511"/>
      <c r="BG1113" s="511"/>
      <c r="BH1113" s="511"/>
      <c r="BI1113" s="511"/>
      <c r="BJ1113" s="511"/>
      <c r="BK1113" s="511"/>
      <c r="BL1113" s="511"/>
      <c r="BM1113" s="511"/>
      <c r="BN1113" s="511"/>
      <c r="BO1113" s="511"/>
      <c r="BP1113" s="511"/>
      <c r="BQ1113" s="511"/>
      <c r="BR1113" s="511"/>
      <c r="BS1113" s="511"/>
      <c r="BT1113" s="511"/>
      <c r="BU1113" s="511"/>
      <c r="BV1113" s="511"/>
      <c r="BW1113" s="511"/>
    </row>
    <row r="1114" s="352" customFormat="true" ht="17.1" customHeight="true" x14ac:dyDescent="0.2">
      <c r="A1114" s="858"/>
      <c r="B1114" s="855"/>
      <c r="C1114" s="835"/>
      <c r="D1114" s="835"/>
      <c r="E1114" s="835"/>
      <c r="F1114" s="835"/>
      <c r="G1114" s="835"/>
      <c r="H1114" s="835"/>
      <c r="I1114" s="835"/>
      <c r="J1114" s="835"/>
      <c r="K1114" s="835"/>
      <c r="L1114" s="835"/>
      <c r="M1114" s="835"/>
      <c r="N1114" s="835"/>
      <c r="O1114" s="835"/>
      <c r="P1114" s="835"/>
      <c r="Q1114" s="835"/>
      <c r="R1114" s="835"/>
      <c r="S1114" s="835"/>
      <c r="T1114" s="835"/>
      <c r="U1114" s="835"/>
      <c r="V1114" s="835"/>
      <c r="W1114" s="835"/>
      <c r="BA1114" s="511"/>
      <c r="BB1114" s="379"/>
      <c r="BC1114" s="511"/>
      <c r="BD1114" s="511"/>
      <c r="BE1114" s="511"/>
      <c r="BF1114" s="511"/>
      <c r="BG1114" s="511"/>
      <c r="BH1114" s="511"/>
      <c r="BI1114" s="511"/>
      <c r="BJ1114" s="511"/>
      <c r="BK1114" s="511"/>
      <c r="BL1114" s="511"/>
      <c r="BM1114" s="511"/>
      <c r="BN1114" s="511"/>
      <c r="BO1114" s="511"/>
      <c r="BP1114" s="511"/>
      <c r="BQ1114" s="511"/>
      <c r="BR1114" s="511"/>
      <c r="BS1114" s="511"/>
      <c r="BT1114" s="511"/>
      <c r="BU1114" s="511"/>
      <c r="BV1114" s="511"/>
      <c r="BW1114" s="511"/>
    </row>
    <row r="1115" s="352" customFormat="true" ht="17.1" customHeight="true" x14ac:dyDescent="0.2">
      <c r="A1115" s="858"/>
      <c r="B1115" s="855"/>
      <c r="C1115" s="835"/>
      <c r="D1115" s="835"/>
      <c r="E1115" s="835"/>
      <c r="F1115" s="835"/>
      <c r="G1115" s="835"/>
      <c r="H1115" s="835"/>
      <c r="I1115" s="835"/>
      <c r="J1115" s="835"/>
      <c r="K1115" s="835"/>
      <c r="L1115" s="835"/>
      <c r="M1115" s="835"/>
      <c r="N1115" s="835"/>
      <c r="O1115" s="835"/>
      <c r="P1115" s="835"/>
      <c r="Q1115" s="835"/>
      <c r="R1115" s="835"/>
      <c r="S1115" s="835"/>
      <c r="T1115" s="835"/>
      <c r="U1115" s="835"/>
      <c r="V1115" s="835"/>
      <c r="W1115" s="835"/>
      <c r="BA1115" s="511"/>
      <c r="BB1115" s="379"/>
      <c r="BC1115" s="511"/>
      <c r="BD1115" s="511"/>
      <c r="BE1115" s="511"/>
      <c r="BF1115" s="511"/>
      <c r="BG1115" s="511"/>
      <c r="BH1115" s="511"/>
      <c r="BI1115" s="511"/>
      <c r="BJ1115" s="511"/>
      <c r="BK1115" s="511"/>
      <c r="BL1115" s="511"/>
      <c r="BM1115" s="511"/>
      <c r="BN1115" s="511"/>
      <c r="BO1115" s="511"/>
      <c r="BP1115" s="511"/>
      <c r="BQ1115" s="511"/>
      <c r="BR1115" s="511"/>
      <c r="BS1115" s="511"/>
      <c r="BT1115" s="511"/>
      <c r="BU1115" s="511"/>
      <c r="BV1115" s="511"/>
      <c r="BW1115" s="511"/>
    </row>
    <row r="1116" s="352" customFormat="true" ht="17.1" customHeight="true" x14ac:dyDescent="0.2">
      <c r="A1116" s="858"/>
      <c r="B1116" s="855"/>
      <c r="C1116" s="835"/>
      <c r="D1116" s="835"/>
      <c r="E1116" s="835"/>
      <c r="F1116" s="835"/>
      <c r="G1116" s="835"/>
      <c r="H1116" s="835"/>
      <c r="I1116" s="835"/>
      <c r="J1116" s="835"/>
      <c r="K1116" s="835"/>
      <c r="L1116" s="835"/>
      <c r="M1116" s="835"/>
      <c r="N1116" s="835"/>
      <c r="O1116" s="835"/>
      <c r="P1116" s="835"/>
      <c r="Q1116" s="835"/>
      <c r="R1116" s="835"/>
      <c r="S1116" s="835"/>
      <c r="T1116" s="835"/>
      <c r="U1116" s="835"/>
      <c r="V1116" s="835"/>
      <c r="W1116" s="835"/>
      <c r="BA1116" s="511"/>
      <c r="BB1116" s="379"/>
      <c r="BC1116" s="511"/>
      <c r="BD1116" s="511"/>
      <c r="BE1116" s="511"/>
      <c r="BF1116" s="511"/>
      <c r="BG1116" s="511"/>
      <c r="BH1116" s="511"/>
      <c r="BI1116" s="511"/>
      <c r="BJ1116" s="511"/>
      <c r="BK1116" s="511"/>
      <c r="BL1116" s="511"/>
      <c r="BM1116" s="511"/>
      <c r="BN1116" s="511"/>
      <c r="BO1116" s="511"/>
      <c r="BP1116" s="511"/>
      <c r="BQ1116" s="511"/>
      <c r="BR1116" s="511"/>
      <c r="BS1116" s="511"/>
      <c r="BT1116" s="511"/>
      <c r="BU1116" s="511"/>
      <c r="BV1116" s="511"/>
      <c r="BW1116" s="511"/>
    </row>
    <row r="1117" s="352" customFormat="true" ht="17.1" customHeight="true" x14ac:dyDescent="0.2">
      <c r="A1117" s="859"/>
      <c r="B1117" s="856"/>
      <c r="C1117" s="837"/>
      <c r="D1117" s="837"/>
      <c r="E1117" s="837"/>
      <c r="F1117" s="837"/>
      <c r="G1117" s="837"/>
      <c r="H1117" s="837"/>
      <c r="I1117" s="837"/>
      <c r="J1117" s="837"/>
      <c r="K1117" s="837"/>
      <c r="L1117" s="837"/>
      <c r="M1117" s="837"/>
      <c r="N1117" s="837"/>
      <c r="O1117" s="837"/>
      <c r="P1117" s="837"/>
      <c r="Q1117" s="837"/>
      <c r="R1117" s="837"/>
      <c r="S1117" s="837"/>
      <c r="T1117" s="837"/>
      <c r="U1117" s="837"/>
      <c r="V1117" s="837"/>
      <c r="W1117" s="837"/>
      <c r="BA1117" s="511"/>
      <c r="BB1117" s="379"/>
      <c r="BC1117" s="511"/>
      <c r="BD1117" s="511"/>
      <c r="BE1117" s="511"/>
      <c r="BF1117" s="511"/>
      <c r="BG1117" s="511"/>
      <c r="BH1117" s="511"/>
      <c r="BI1117" s="511"/>
      <c r="BJ1117" s="511"/>
      <c r="BK1117" s="511"/>
      <c r="BL1117" s="511"/>
      <c r="BM1117" s="511"/>
      <c r="BN1117" s="511"/>
      <c r="BO1117" s="511"/>
      <c r="BP1117" s="511"/>
      <c r="BQ1117" s="511"/>
      <c r="BR1117" s="511"/>
      <c r="BS1117" s="511"/>
      <c r="BT1117" s="511"/>
      <c r="BU1117" s="511"/>
      <c r="BV1117" s="511"/>
      <c r="BW1117" s="511"/>
    </row>
    <row r="1118" s="352" customFormat="true" ht="15" customHeight="true" x14ac:dyDescent="0.2">
      <c r="BA1118" s="511"/>
      <c r="BB1118" s="379"/>
      <c r="BC1118" s="511"/>
      <c r="BD1118" s="511"/>
      <c r="BE1118" s="511"/>
      <c r="BF1118" s="511"/>
      <c r="BG1118" s="511"/>
      <c r="BH1118" s="511"/>
      <c r="BI1118" s="511"/>
      <c r="BJ1118" s="511"/>
      <c r="BK1118" s="511"/>
      <c r="BL1118" s="511"/>
      <c r="BM1118" s="511"/>
      <c r="BN1118" s="511"/>
      <c r="BO1118" s="511"/>
      <c r="BP1118" s="511"/>
      <c r="BQ1118" s="511"/>
      <c r="BR1118" s="511"/>
      <c r="BS1118" s="511"/>
      <c r="BT1118" s="511"/>
      <c r="BU1118" s="511"/>
      <c r="BV1118" s="511"/>
      <c r="BW1118" s="511"/>
    </row>
    <row r="1119" s="352" customFormat="true" ht="15" customHeight="true" x14ac:dyDescent="0.2">
      <c r="BA1119" s="511"/>
      <c r="BB1119" s="379"/>
      <c r="BC1119" s="511"/>
      <c r="BD1119" s="511"/>
      <c r="BE1119" s="511"/>
      <c r="BF1119" s="511"/>
      <c r="BG1119" s="511"/>
      <c r="BH1119" s="511"/>
      <c r="BI1119" s="511"/>
      <c r="BJ1119" s="511"/>
      <c r="BK1119" s="511"/>
      <c r="BL1119" s="511"/>
      <c r="BM1119" s="511"/>
      <c r="BN1119" s="511"/>
      <c r="BO1119" s="511"/>
      <c r="BP1119" s="511"/>
      <c r="BQ1119" s="511"/>
      <c r="BR1119" s="511"/>
      <c r="BS1119" s="511"/>
      <c r="BT1119" s="511"/>
      <c r="BU1119" s="511"/>
      <c r="BV1119" s="511"/>
      <c r="BW1119" s="511"/>
    </row>
    <row r="1120" s="352" customFormat="true" ht="15" customHeight="true" x14ac:dyDescent="0.2">
      <c r="BA1120" s="511"/>
      <c r="BB1120" s="379"/>
      <c r="BC1120" s="511"/>
      <c r="BD1120" s="511"/>
      <c r="BE1120" s="511"/>
      <c r="BF1120" s="511"/>
      <c r="BG1120" s="511"/>
      <c r="BH1120" s="511"/>
      <c r="BI1120" s="511"/>
      <c r="BJ1120" s="511"/>
      <c r="BK1120" s="511"/>
      <c r="BL1120" s="511"/>
      <c r="BM1120" s="511"/>
      <c r="BN1120" s="511"/>
      <c r="BO1120" s="511"/>
      <c r="BP1120" s="511"/>
      <c r="BQ1120" s="511"/>
      <c r="BR1120" s="511"/>
      <c r="BS1120" s="511"/>
      <c r="BT1120" s="511"/>
      <c r="BU1120" s="511"/>
      <c r="BV1120" s="511"/>
      <c r="BW1120" s="511"/>
    </row>
    <row r="1121" s="352" customFormat="true" ht="15" customHeight="true" x14ac:dyDescent="0.2">
      <c r="BA1121" s="511"/>
      <c r="BB1121" s="379"/>
      <c r="BC1121" s="511"/>
      <c r="BD1121" s="511"/>
      <c r="BE1121" s="511"/>
      <c r="BF1121" s="511"/>
      <c r="BG1121" s="511"/>
      <c r="BH1121" s="511"/>
      <c r="BI1121" s="511"/>
      <c r="BJ1121" s="511"/>
      <c r="BK1121" s="511"/>
      <c r="BL1121" s="511"/>
      <c r="BM1121" s="511"/>
      <c r="BN1121" s="511"/>
      <c r="BO1121" s="511"/>
      <c r="BP1121" s="511"/>
      <c r="BQ1121" s="511"/>
      <c r="BR1121" s="511"/>
      <c r="BS1121" s="511"/>
      <c r="BT1121" s="511"/>
      <c r="BU1121" s="511"/>
      <c r="BV1121" s="511"/>
      <c r="BW1121" s="511"/>
    </row>
    <row r="1122" s="352" customFormat="true" ht="15" customHeight="true" x14ac:dyDescent="0.2">
      <c r="BA1122" s="511"/>
      <c r="BB1122" s="379"/>
      <c r="BC1122" s="511"/>
      <c r="BD1122" s="511"/>
      <c r="BE1122" s="511"/>
      <c r="BF1122" s="511"/>
      <c r="BG1122" s="511"/>
      <c r="BH1122" s="511"/>
      <c r="BI1122" s="511"/>
      <c r="BJ1122" s="511"/>
      <c r="BK1122" s="511"/>
      <c r="BL1122" s="511"/>
      <c r="BM1122" s="511"/>
      <c r="BN1122" s="511"/>
      <c r="BO1122" s="511"/>
      <c r="BP1122" s="511"/>
      <c r="BQ1122" s="511"/>
      <c r="BR1122" s="511"/>
      <c r="BS1122" s="511"/>
      <c r="BT1122" s="511"/>
      <c r="BU1122" s="511"/>
      <c r="BV1122" s="511"/>
      <c r="BW1122" s="511"/>
    </row>
    <row r="1123" s="352" customFormat="true" ht="15" customHeight="true" x14ac:dyDescent="0.2">
      <c r="BA1123" s="511"/>
      <c r="BB1123" s="379"/>
      <c r="BC1123" s="511"/>
      <c r="BD1123" s="511"/>
      <c r="BE1123" s="511"/>
      <c r="BF1123" s="511"/>
      <c r="BG1123" s="511"/>
      <c r="BH1123" s="511"/>
      <c r="BI1123" s="511"/>
      <c r="BJ1123" s="511"/>
      <c r="BK1123" s="511"/>
      <c r="BL1123" s="511"/>
      <c r="BM1123" s="511"/>
      <c r="BN1123" s="511"/>
      <c r="BO1123" s="511"/>
      <c r="BP1123" s="511"/>
      <c r="BQ1123" s="511"/>
      <c r="BR1123" s="511"/>
      <c r="BS1123" s="511"/>
      <c r="BT1123" s="511"/>
      <c r="BU1123" s="511"/>
      <c r="BV1123" s="511"/>
      <c r="BW1123" s="511"/>
    </row>
    <row r="1124" s="352" customFormat="true" ht="15" customHeight="true" x14ac:dyDescent="0.2">
      <c r="BA1124" s="511"/>
      <c r="BB1124" s="379"/>
      <c r="BC1124" s="511"/>
      <c r="BD1124" s="511"/>
      <c r="BE1124" s="511"/>
      <c r="BF1124" s="511"/>
      <c r="BG1124" s="511"/>
      <c r="BH1124" s="511"/>
      <c r="BI1124" s="511"/>
      <c r="BJ1124" s="511"/>
      <c r="BK1124" s="511"/>
      <c r="BL1124" s="511"/>
      <c r="BM1124" s="511"/>
      <c r="BN1124" s="511"/>
      <c r="BO1124" s="511"/>
      <c r="BP1124" s="511"/>
      <c r="BQ1124" s="511"/>
      <c r="BR1124" s="511"/>
      <c r="BS1124" s="511"/>
      <c r="BT1124" s="511"/>
      <c r="BU1124" s="511"/>
      <c r="BV1124" s="511"/>
      <c r="BW1124" s="511"/>
    </row>
    <row r="1125" s="352" customFormat="true" ht="15" customHeight="true" x14ac:dyDescent="0.2">
      <c r="BA1125" s="511"/>
      <c r="BB1125" s="379"/>
      <c r="BC1125" s="511"/>
      <c r="BD1125" s="511"/>
      <c r="BE1125" s="511"/>
      <c r="BF1125" s="511"/>
      <c r="BG1125" s="511"/>
      <c r="BH1125" s="511"/>
      <c r="BI1125" s="511"/>
      <c r="BJ1125" s="511"/>
      <c r="BK1125" s="511"/>
      <c r="BL1125" s="511"/>
      <c r="BM1125" s="511"/>
      <c r="BN1125" s="511"/>
      <c r="BO1125" s="511"/>
      <c r="BP1125" s="511"/>
      <c r="BQ1125" s="511"/>
      <c r="BR1125" s="511"/>
      <c r="BS1125" s="511"/>
      <c r="BT1125" s="511"/>
      <c r="BU1125" s="511"/>
      <c r="BV1125" s="511"/>
      <c r="BW1125" s="511"/>
    </row>
    <row r="1126" s="352" customFormat="true" ht="15" customHeight="true" x14ac:dyDescent="0.2">
      <c r="BA1126" s="511"/>
      <c r="BB1126" s="379"/>
      <c r="BC1126" s="511"/>
      <c r="BD1126" s="511"/>
      <c r="BE1126" s="511"/>
      <c r="BF1126" s="511"/>
      <c r="BG1126" s="511"/>
      <c r="BH1126" s="511"/>
      <c r="BI1126" s="511"/>
      <c r="BJ1126" s="511"/>
      <c r="BK1126" s="511"/>
      <c r="BL1126" s="511"/>
      <c r="BM1126" s="511"/>
      <c r="BN1126" s="511"/>
      <c r="BO1126" s="511"/>
      <c r="BP1126" s="511"/>
      <c r="BQ1126" s="511"/>
      <c r="BR1126" s="511"/>
      <c r="BS1126" s="511"/>
      <c r="BT1126" s="511"/>
      <c r="BU1126" s="511"/>
      <c r="BV1126" s="511"/>
      <c r="BW1126" s="511"/>
    </row>
    <row r="1127" s="352" customFormat="true" ht="15" customHeight="true" x14ac:dyDescent="0.2">
      <c r="BA1127" s="511"/>
      <c r="BB1127" s="379"/>
      <c r="BC1127" s="511"/>
      <c r="BD1127" s="511"/>
      <c r="BE1127" s="511"/>
      <c r="BF1127" s="511"/>
      <c r="BG1127" s="511"/>
      <c r="BH1127" s="511"/>
      <c r="BI1127" s="511"/>
      <c r="BJ1127" s="511"/>
      <c r="BK1127" s="511"/>
      <c r="BL1127" s="511"/>
      <c r="BM1127" s="511"/>
      <c r="BN1127" s="511"/>
      <c r="BO1127" s="511"/>
      <c r="BP1127" s="511"/>
      <c r="BQ1127" s="511"/>
      <c r="BR1127" s="511"/>
      <c r="BS1127" s="511"/>
      <c r="BT1127" s="511"/>
      <c r="BU1127" s="511"/>
      <c r="BV1127" s="511"/>
      <c r="BW1127" s="511"/>
    </row>
    <row r="1128" s="352" customFormat="true" ht="15" customHeight="true" x14ac:dyDescent="0.2">
      <c r="BA1128" s="511"/>
      <c r="BB1128" s="379"/>
      <c r="BC1128" s="511"/>
      <c r="BD1128" s="511"/>
      <c r="BE1128" s="511"/>
      <c r="BF1128" s="511"/>
      <c r="BG1128" s="511"/>
      <c r="BH1128" s="511"/>
      <c r="BI1128" s="511"/>
      <c r="BJ1128" s="511"/>
      <c r="BK1128" s="511"/>
      <c r="BL1128" s="511"/>
      <c r="BM1128" s="511"/>
      <c r="BN1128" s="511"/>
      <c r="BO1128" s="511"/>
      <c r="BP1128" s="511"/>
      <c r="BQ1128" s="511"/>
      <c r="BR1128" s="511"/>
      <c r="BS1128" s="511"/>
      <c r="BT1128" s="511"/>
      <c r="BU1128" s="511"/>
      <c r="BV1128" s="511"/>
      <c r="BW1128" s="511"/>
    </row>
    <row r="1129" s="352" customFormat="true" ht="15" customHeight="true" x14ac:dyDescent="0.2">
      <c r="BA1129" s="511"/>
      <c r="BB1129" s="379"/>
      <c r="BC1129" s="511"/>
      <c r="BD1129" s="511"/>
      <c r="BE1129" s="511"/>
      <c r="BF1129" s="511"/>
      <c r="BG1129" s="511"/>
      <c r="BH1129" s="511"/>
      <c r="BI1129" s="511"/>
      <c r="BJ1129" s="511"/>
      <c r="BK1129" s="511"/>
      <c r="BL1129" s="511"/>
      <c r="BM1129" s="511"/>
      <c r="BN1129" s="511"/>
      <c r="BO1129" s="511"/>
      <c r="BP1129" s="511"/>
      <c r="BQ1129" s="511"/>
      <c r="BR1129" s="511"/>
      <c r="BS1129" s="511"/>
      <c r="BT1129" s="511"/>
      <c r="BU1129" s="511"/>
      <c r="BV1129" s="511"/>
      <c r="BW1129" s="511"/>
    </row>
    <row r="1130" s="352" customFormat="true" ht="15" customHeight="true" x14ac:dyDescent="0.2">
      <c r="BA1130" s="511"/>
      <c r="BB1130" s="379"/>
      <c r="BC1130" s="511"/>
      <c r="BD1130" s="511"/>
      <c r="BE1130" s="511"/>
      <c r="BF1130" s="511"/>
      <c r="BG1130" s="511"/>
      <c r="BH1130" s="511"/>
      <c r="BI1130" s="511"/>
      <c r="BJ1130" s="511"/>
      <c r="BK1130" s="511"/>
      <c r="BL1130" s="511"/>
      <c r="BM1130" s="511"/>
      <c r="BN1130" s="511"/>
      <c r="BO1130" s="511"/>
      <c r="BP1130" s="511"/>
      <c r="BQ1130" s="511"/>
      <c r="BR1130" s="511"/>
      <c r="BS1130" s="511"/>
      <c r="BT1130" s="511"/>
      <c r="BU1130" s="511"/>
      <c r="BV1130" s="511"/>
      <c r="BW1130" s="511"/>
    </row>
    <row r="1131" s="352" customFormat="true" ht="15" customHeight="true" x14ac:dyDescent="0.2">
      <c r="BA1131" s="511"/>
      <c r="BB1131" s="379"/>
      <c r="BC1131" s="511"/>
      <c r="BD1131" s="511"/>
      <c r="BE1131" s="511"/>
      <c r="BF1131" s="511"/>
      <c r="BG1131" s="511"/>
      <c r="BH1131" s="511"/>
      <c r="BI1131" s="511"/>
      <c r="BJ1131" s="511"/>
      <c r="BK1131" s="511"/>
      <c r="BL1131" s="511"/>
      <c r="BM1131" s="511"/>
      <c r="BN1131" s="511"/>
      <c r="BO1131" s="511"/>
      <c r="BP1131" s="511"/>
      <c r="BQ1131" s="511"/>
      <c r="BR1131" s="511"/>
      <c r="BS1131" s="511"/>
      <c r="BT1131" s="511"/>
      <c r="BU1131" s="511"/>
      <c r="BV1131" s="511"/>
      <c r="BW1131" s="511"/>
    </row>
    <row r="1132" s="352" customFormat="true" ht="15" customHeight="true" x14ac:dyDescent="0.2">
      <c r="BA1132" s="511"/>
      <c r="BB1132" s="379"/>
      <c r="BC1132" s="511"/>
      <c r="BD1132" s="511"/>
      <c r="BE1132" s="511"/>
      <c r="BF1132" s="511"/>
      <c r="BG1132" s="511"/>
      <c r="BH1132" s="511"/>
      <c r="BI1132" s="511"/>
      <c r="BJ1132" s="511"/>
      <c r="BK1132" s="511"/>
      <c r="BL1132" s="511"/>
      <c r="BM1132" s="511"/>
      <c r="BN1132" s="511"/>
      <c r="BO1132" s="511"/>
      <c r="BP1132" s="511"/>
      <c r="BQ1132" s="511"/>
      <c r="BR1132" s="511"/>
      <c r="BS1132" s="511"/>
      <c r="BT1132" s="511"/>
      <c r="BU1132" s="511"/>
      <c r="BV1132" s="511"/>
      <c r="BW1132" s="511"/>
    </row>
    <row r="1133" s="352" customFormat="true" ht="15" customHeight="true" x14ac:dyDescent="0.2">
      <c r="BA1133" s="511"/>
      <c r="BB1133" s="379"/>
      <c r="BC1133" s="511"/>
      <c r="BD1133" s="511"/>
      <c r="BE1133" s="511"/>
      <c r="BF1133" s="511"/>
      <c r="BG1133" s="511"/>
      <c r="BH1133" s="511"/>
      <c r="BI1133" s="511"/>
      <c r="BJ1133" s="511"/>
      <c r="BK1133" s="511"/>
      <c r="BL1133" s="511"/>
      <c r="BM1133" s="511"/>
      <c r="BN1133" s="511"/>
      <c r="BO1133" s="511"/>
      <c r="BP1133" s="511"/>
      <c r="BQ1133" s="511"/>
      <c r="BR1133" s="511"/>
      <c r="BS1133" s="511"/>
      <c r="BT1133" s="511"/>
      <c r="BU1133" s="511"/>
      <c r="BV1133" s="511"/>
      <c r="BW1133" s="511"/>
    </row>
    <row r="1134" s="352" customFormat="true" ht="15" customHeight="true" x14ac:dyDescent="0.2">
      <c r="BA1134" s="511"/>
      <c r="BB1134" s="379"/>
      <c r="BC1134" s="511"/>
      <c r="BD1134" s="511"/>
      <c r="BE1134" s="511"/>
      <c r="BF1134" s="511"/>
      <c r="BG1134" s="511"/>
      <c r="BH1134" s="511"/>
      <c r="BI1134" s="511"/>
      <c r="BJ1134" s="511"/>
      <c r="BK1134" s="511"/>
      <c r="BL1134" s="511"/>
      <c r="BM1134" s="511"/>
      <c r="BN1134" s="511"/>
      <c r="BO1134" s="511"/>
      <c r="BP1134" s="511"/>
      <c r="BQ1134" s="511"/>
      <c r="BR1134" s="511"/>
      <c r="BS1134" s="511"/>
      <c r="BT1134" s="511"/>
      <c r="BU1134" s="511"/>
      <c r="BV1134" s="511"/>
      <c r="BW1134" s="511"/>
    </row>
    <row r="1135" s="352" customFormat="true" ht="15" customHeight="true" x14ac:dyDescent="0.2">
      <c r="BA1135" s="511"/>
      <c r="BB1135" s="379"/>
      <c r="BC1135" s="511"/>
      <c r="BD1135" s="511"/>
      <c r="BE1135" s="511"/>
      <c r="BF1135" s="511"/>
      <c r="BG1135" s="511"/>
      <c r="BH1135" s="511"/>
      <c r="BI1135" s="511"/>
      <c r="BJ1135" s="511"/>
      <c r="BK1135" s="511"/>
      <c r="BL1135" s="511"/>
      <c r="BM1135" s="511"/>
      <c r="BN1135" s="511"/>
      <c r="BO1135" s="511"/>
      <c r="BP1135" s="511"/>
      <c r="BQ1135" s="511"/>
      <c r="BR1135" s="511"/>
      <c r="BS1135" s="511"/>
      <c r="BT1135" s="511"/>
      <c r="BU1135" s="511"/>
      <c r="BV1135" s="511"/>
      <c r="BW1135" s="511"/>
    </row>
    <row r="1136" s="352" customFormat="true" ht="15" customHeight="true" x14ac:dyDescent="0.2">
      <c r="BA1136" s="511"/>
      <c r="BB1136" s="379"/>
      <c r="BC1136" s="511"/>
      <c r="BD1136" s="511"/>
      <c r="BE1136" s="511"/>
      <c r="BF1136" s="511"/>
      <c r="BG1136" s="511"/>
      <c r="BH1136" s="511"/>
      <c r="BI1136" s="511"/>
      <c r="BJ1136" s="511"/>
      <c r="BK1136" s="511"/>
      <c r="BL1136" s="511"/>
      <c r="BM1136" s="511"/>
      <c r="BN1136" s="511"/>
      <c r="BO1136" s="511"/>
      <c r="BP1136" s="511"/>
      <c r="BQ1136" s="511"/>
      <c r="BR1136" s="511"/>
      <c r="BS1136" s="511"/>
      <c r="BT1136" s="511"/>
      <c r="BU1136" s="511"/>
      <c r="BV1136" s="511"/>
      <c r="BW1136" s="511"/>
    </row>
    <row r="1137" s="352" customFormat="true" ht="15" customHeight="true" x14ac:dyDescent="0.2">
      <c r="BA1137" s="511"/>
      <c r="BB1137" s="379"/>
      <c r="BC1137" s="511"/>
      <c r="BD1137" s="511"/>
      <c r="BE1137" s="511"/>
      <c r="BF1137" s="511"/>
      <c r="BG1137" s="511"/>
      <c r="BH1137" s="511"/>
      <c r="BI1137" s="511"/>
      <c r="BJ1137" s="511"/>
      <c r="BK1137" s="511"/>
      <c r="BL1137" s="511"/>
      <c r="BM1137" s="511"/>
      <c r="BN1137" s="511"/>
      <c r="BO1137" s="511"/>
      <c r="BP1137" s="511"/>
      <c r="BQ1137" s="511"/>
      <c r="BR1137" s="511"/>
      <c r="BS1137" s="511"/>
      <c r="BT1137" s="511"/>
      <c r="BU1137" s="511"/>
      <c r="BV1137" s="511"/>
      <c r="BW1137" s="511"/>
    </row>
    <row r="1138" s="352" customFormat="true" ht="15" customHeight="true" x14ac:dyDescent="0.2">
      <c r="BA1138" s="511"/>
      <c r="BB1138" s="379"/>
      <c r="BC1138" s="511"/>
      <c r="BD1138" s="511"/>
      <c r="BE1138" s="511"/>
      <c r="BF1138" s="511"/>
      <c r="BG1138" s="511"/>
      <c r="BH1138" s="511"/>
      <c r="BI1138" s="511"/>
      <c r="BJ1138" s="511"/>
      <c r="BK1138" s="511"/>
      <c r="BL1138" s="511"/>
      <c r="BM1138" s="511"/>
      <c r="BN1138" s="511"/>
      <c r="BO1138" s="511"/>
      <c r="BP1138" s="511"/>
      <c r="BQ1138" s="511"/>
      <c r="BR1138" s="511"/>
      <c r="BS1138" s="511"/>
      <c r="BT1138" s="511"/>
      <c r="BU1138" s="511"/>
      <c r="BV1138" s="511"/>
      <c r="BW1138" s="511"/>
    </row>
    <row r="1139" s="352" customFormat="true" ht="15" customHeight="true" x14ac:dyDescent="0.2">
      <c r="BA1139" s="511"/>
      <c r="BB1139" s="379"/>
      <c r="BC1139" s="511"/>
      <c r="BD1139" s="511"/>
      <c r="BE1139" s="511"/>
      <c r="BF1139" s="511"/>
      <c r="BG1139" s="511"/>
      <c r="BH1139" s="511"/>
      <c r="BI1139" s="511"/>
      <c r="BJ1139" s="511"/>
      <c r="BK1139" s="511"/>
      <c r="BL1139" s="511"/>
      <c r="BM1139" s="511"/>
      <c r="BN1139" s="511"/>
      <c r="BO1139" s="511"/>
      <c r="BP1139" s="511"/>
      <c r="BQ1139" s="511"/>
      <c r="BR1139" s="511"/>
      <c r="BS1139" s="511"/>
      <c r="BT1139" s="511"/>
      <c r="BU1139" s="511"/>
      <c r="BV1139" s="511"/>
      <c r="BW1139" s="511"/>
    </row>
    <row r="1140" s="352" customFormat="true" ht="15" customHeight="true" x14ac:dyDescent="0.2">
      <c r="BA1140" s="511"/>
      <c r="BB1140" s="379"/>
      <c r="BC1140" s="511"/>
      <c r="BD1140" s="511"/>
      <c r="BE1140" s="511"/>
      <c r="BF1140" s="511"/>
      <c r="BG1140" s="511"/>
      <c r="BH1140" s="511"/>
      <c r="BI1140" s="511"/>
      <c r="BJ1140" s="511"/>
      <c r="BK1140" s="511"/>
      <c r="BL1140" s="511"/>
      <c r="BM1140" s="511"/>
      <c r="BN1140" s="511"/>
      <c r="BO1140" s="511"/>
      <c r="BP1140" s="511"/>
      <c r="BQ1140" s="511"/>
      <c r="BR1140" s="511"/>
      <c r="BS1140" s="511"/>
      <c r="BT1140" s="511"/>
      <c r="BU1140" s="511"/>
      <c r="BV1140" s="511"/>
      <c r="BW1140" s="511"/>
    </row>
    <row r="1141" s="352" customFormat="true" ht="15" customHeight="true" x14ac:dyDescent="0.2">
      <c r="BA1141" s="511"/>
      <c r="BB1141" s="379"/>
      <c r="BC1141" s="511"/>
      <c r="BD1141" s="511"/>
      <c r="BE1141" s="511"/>
      <c r="BF1141" s="511"/>
      <c r="BG1141" s="511"/>
      <c r="BH1141" s="511"/>
      <c r="BI1141" s="511"/>
      <c r="BJ1141" s="511"/>
      <c r="BK1141" s="511"/>
      <c r="BL1141" s="511"/>
      <c r="BM1141" s="511"/>
      <c r="BN1141" s="511"/>
      <c r="BO1141" s="511"/>
      <c r="BP1141" s="511"/>
      <c r="BQ1141" s="511"/>
      <c r="BR1141" s="511"/>
      <c r="BS1141" s="511"/>
      <c r="BT1141" s="511"/>
      <c r="BU1141" s="511"/>
      <c r="BV1141" s="511"/>
      <c r="BW1141" s="511"/>
    </row>
    <row r="1142" s="352" customFormat="true" ht="15" customHeight="true" x14ac:dyDescent="0.2">
      <c r="BA1142" s="511"/>
      <c r="BB1142" s="379"/>
      <c r="BC1142" s="511"/>
      <c r="BD1142" s="511"/>
      <c r="BE1142" s="511"/>
      <c r="BF1142" s="511"/>
      <c r="BG1142" s="511"/>
      <c r="BH1142" s="511"/>
      <c r="BI1142" s="511"/>
      <c r="BJ1142" s="511"/>
      <c r="BK1142" s="511"/>
      <c r="BL1142" s="511"/>
      <c r="BM1142" s="511"/>
      <c r="BN1142" s="511"/>
      <c r="BO1142" s="511"/>
      <c r="BP1142" s="511"/>
      <c r="BQ1142" s="511"/>
      <c r="BR1142" s="511"/>
      <c r="BS1142" s="511"/>
      <c r="BT1142" s="511"/>
      <c r="BU1142" s="511"/>
      <c r="BV1142" s="511"/>
      <c r="BW1142" s="511"/>
    </row>
    <row r="1143" s="352" customFormat="true" ht="15" customHeight="true" x14ac:dyDescent="0.2">
      <c r="BA1143" s="511"/>
      <c r="BB1143" s="379"/>
      <c r="BC1143" s="511"/>
      <c r="BD1143" s="511"/>
      <c r="BE1143" s="511"/>
      <c r="BF1143" s="511"/>
      <c r="BG1143" s="511"/>
      <c r="BH1143" s="511"/>
      <c r="BI1143" s="511"/>
      <c r="BJ1143" s="511"/>
      <c r="BK1143" s="511"/>
      <c r="BL1143" s="511"/>
      <c r="BM1143" s="511"/>
      <c r="BN1143" s="511"/>
      <c r="BO1143" s="511"/>
      <c r="BP1143" s="511"/>
      <c r="BQ1143" s="511"/>
      <c r="BR1143" s="511"/>
      <c r="BS1143" s="511"/>
      <c r="BT1143" s="511"/>
      <c r="BU1143" s="511"/>
      <c r="BV1143" s="511"/>
      <c r="BW1143" s="511"/>
    </row>
    <row r="1144" s="352" customFormat="true" ht="15" customHeight="true" x14ac:dyDescent="0.2">
      <c r="BA1144" s="511"/>
      <c r="BB1144" s="379"/>
      <c r="BC1144" s="511"/>
      <c r="BD1144" s="511"/>
      <c r="BE1144" s="511"/>
      <c r="BF1144" s="511"/>
      <c r="BG1144" s="511"/>
      <c r="BH1144" s="511"/>
      <c r="BI1144" s="511"/>
      <c r="BJ1144" s="511"/>
      <c r="BK1144" s="511"/>
      <c r="BL1144" s="511"/>
      <c r="BM1144" s="511"/>
      <c r="BN1144" s="511"/>
      <c r="BO1144" s="511"/>
      <c r="BP1144" s="511"/>
      <c r="BQ1144" s="511"/>
      <c r="BR1144" s="511"/>
      <c r="BS1144" s="511"/>
      <c r="BT1144" s="511"/>
      <c r="BU1144" s="511"/>
      <c r="BV1144" s="511"/>
      <c r="BW1144" s="511"/>
    </row>
    <row r="1145" s="352" customFormat="true" ht="15" customHeight="true" x14ac:dyDescent="0.2">
      <c r="BA1145" s="511"/>
      <c r="BB1145" s="379"/>
      <c r="BC1145" s="511"/>
      <c r="BD1145" s="511"/>
      <c r="BE1145" s="511"/>
      <c r="BF1145" s="511"/>
      <c r="BG1145" s="511"/>
      <c r="BH1145" s="511"/>
      <c r="BI1145" s="511"/>
      <c r="BJ1145" s="511"/>
      <c r="BK1145" s="511"/>
      <c r="BL1145" s="511"/>
      <c r="BM1145" s="511"/>
      <c r="BN1145" s="511"/>
      <c r="BO1145" s="511"/>
      <c r="BP1145" s="511"/>
      <c r="BQ1145" s="511"/>
      <c r="BR1145" s="511"/>
      <c r="BS1145" s="511"/>
      <c r="BT1145" s="511"/>
      <c r="BU1145" s="511"/>
      <c r="BV1145" s="511"/>
      <c r="BW1145" s="511"/>
    </row>
    <row r="1146" s="352" customFormat="true" ht="15" customHeight="true" x14ac:dyDescent="0.2">
      <c r="BA1146" s="511"/>
      <c r="BB1146" s="379"/>
      <c r="BC1146" s="511"/>
      <c r="BD1146" s="511"/>
      <c r="BE1146" s="511"/>
      <c r="BF1146" s="511"/>
      <c r="BG1146" s="511"/>
      <c r="BH1146" s="511"/>
      <c r="BI1146" s="511"/>
      <c r="BJ1146" s="511"/>
      <c r="BK1146" s="511"/>
      <c r="BL1146" s="511"/>
      <c r="BM1146" s="511"/>
      <c r="BN1146" s="511"/>
      <c r="BO1146" s="511"/>
      <c r="BP1146" s="511"/>
      <c r="BQ1146" s="511"/>
      <c r="BR1146" s="511"/>
      <c r="BS1146" s="511"/>
      <c r="BT1146" s="511"/>
      <c r="BU1146" s="511"/>
      <c r="BV1146" s="511"/>
      <c r="BW1146" s="511"/>
    </row>
    <row r="1147" s="352" customFormat="true" ht="15" customHeight="true" x14ac:dyDescent="0.2">
      <c r="BA1147" s="511"/>
      <c r="BB1147" s="379"/>
      <c r="BC1147" s="511"/>
      <c r="BD1147" s="511"/>
      <c r="BE1147" s="511"/>
      <c r="BF1147" s="511"/>
      <c r="BG1147" s="511"/>
      <c r="BH1147" s="511"/>
      <c r="BI1147" s="511"/>
      <c r="BJ1147" s="511"/>
      <c r="BK1147" s="511"/>
      <c r="BL1147" s="511"/>
      <c r="BM1147" s="511"/>
      <c r="BN1147" s="511"/>
      <c r="BO1147" s="511"/>
      <c r="BP1147" s="511"/>
      <c r="BQ1147" s="511"/>
      <c r="BR1147" s="511"/>
      <c r="BS1147" s="511"/>
      <c r="BT1147" s="511"/>
      <c r="BU1147" s="511"/>
      <c r="BV1147" s="511"/>
      <c r="BW1147" s="511"/>
    </row>
    <row r="1148" s="352" customFormat="true" ht="15" customHeight="true" x14ac:dyDescent="0.2">
      <c r="BA1148" s="511"/>
      <c r="BB1148" s="379"/>
      <c r="BC1148" s="511"/>
      <c r="BD1148" s="511"/>
      <c r="BE1148" s="511"/>
      <c r="BF1148" s="511"/>
      <c r="BG1148" s="511"/>
      <c r="BH1148" s="511"/>
      <c r="BI1148" s="511"/>
      <c r="BJ1148" s="511"/>
      <c r="BK1148" s="511"/>
      <c r="BL1148" s="511"/>
      <c r="BM1148" s="511"/>
      <c r="BN1148" s="511"/>
      <c r="BO1148" s="511"/>
      <c r="BP1148" s="511"/>
      <c r="BQ1148" s="511"/>
      <c r="BR1148" s="511"/>
      <c r="BS1148" s="511"/>
      <c r="BT1148" s="511"/>
      <c r="BU1148" s="511"/>
      <c r="BV1148" s="511"/>
      <c r="BW1148" s="511"/>
    </row>
    <row r="1149" s="352" customFormat="true" ht="15" customHeight="true" x14ac:dyDescent="0.2">
      <c r="BA1149" s="511"/>
      <c r="BB1149" s="379"/>
      <c r="BC1149" s="511"/>
      <c r="BD1149" s="511"/>
      <c r="BE1149" s="511"/>
      <c r="BF1149" s="511"/>
      <c r="BG1149" s="511"/>
      <c r="BH1149" s="511"/>
      <c r="BI1149" s="511"/>
      <c r="BJ1149" s="511"/>
      <c r="BK1149" s="511"/>
      <c r="BL1149" s="511"/>
      <c r="BM1149" s="511"/>
      <c r="BN1149" s="511"/>
      <c r="BO1149" s="511"/>
      <c r="BP1149" s="511"/>
      <c r="BQ1149" s="511"/>
      <c r="BR1149" s="511"/>
      <c r="BS1149" s="511"/>
      <c r="BT1149" s="511"/>
      <c r="BU1149" s="511"/>
      <c r="BV1149" s="511"/>
      <c r="BW1149" s="511"/>
    </row>
    <row r="1150" s="352" customFormat="true" ht="15" customHeight="true" x14ac:dyDescent="0.2">
      <c r="BA1150" s="511"/>
      <c r="BB1150" s="379"/>
      <c r="BC1150" s="511"/>
      <c r="BD1150" s="511"/>
      <c r="BE1150" s="511"/>
      <c r="BF1150" s="511"/>
      <c r="BG1150" s="511"/>
      <c r="BH1150" s="511"/>
      <c r="BI1150" s="511"/>
      <c r="BJ1150" s="511"/>
      <c r="BK1150" s="511"/>
      <c r="BL1150" s="511"/>
      <c r="BM1150" s="511"/>
      <c r="BN1150" s="511"/>
      <c r="BO1150" s="511"/>
      <c r="BP1150" s="511"/>
      <c r="BQ1150" s="511"/>
      <c r="BR1150" s="511"/>
      <c r="BS1150" s="511"/>
      <c r="BT1150" s="511"/>
      <c r="BU1150" s="511"/>
      <c r="BV1150" s="511"/>
      <c r="BW1150" s="511"/>
    </row>
    <row r="1151" s="352" customFormat="true" ht="15" customHeight="true" x14ac:dyDescent="0.2">
      <c r="BA1151" s="511"/>
      <c r="BB1151" s="379"/>
      <c r="BC1151" s="511"/>
      <c r="BD1151" s="511"/>
      <c r="BE1151" s="511"/>
      <c r="BF1151" s="511"/>
      <c r="BG1151" s="511"/>
      <c r="BH1151" s="511"/>
      <c r="BI1151" s="511"/>
      <c r="BJ1151" s="511"/>
      <c r="BK1151" s="511"/>
      <c r="BL1151" s="511"/>
      <c r="BM1151" s="511"/>
      <c r="BN1151" s="511"/>
      <c r="BO1151" s="511"/>
      <c r="BP1151" s="511"/>
      <c r="BQ1151" s="511"/>
      <c r="BR1151" s="511"/>
      <c r="BS1151" s="511"/>
      <c r="BT1151" s="511"/>
      <c r="BU1151" s="511"/>
      <c r="BV1151" s="511"/>
      <c r="BW1151" s="511"/>
    </row>
    <row r="1152" s="352" customFormat="true" ht="15" customHeight="true" x14ac:dyDescent="0.2">
      <c r="BA1152" s="511"/>
      <c r="BB1152" s="379"/>
      <c r="BC1152" s="511"/>
      <c r="BD1152" s="511"/>
      <c r="BE1152" s="511"/>
      <c r="BF1152" s="511"/>
      <c r="BG1152" s="511"/>
      <c r="BH1152" s="511"/>
      <c r="BI1152" s="511"/>
      <c r="BJ1152" s="511"/>
      <c r="BK1152" s="511"/>
      <c r="BL1152" s="511"/>
      <c r="BM1152" s="511"/>
      <c r="BN1152" s="511"/>
      <c r="BO1152" s="511"/>
      <c r="BP1152" s="511"/>
      <c r="BQ1152" s="511"/>
      <c r="BR1152" s="511"/>
      <c r="BS1152" s="511"/>
      <c r="BT1152" s="511"/>
      <c r="BU1152" s="511"/>
      <c r="BV1152" s="511"/>
      <c r="BW1152" s="511"/>
    </row>
    <row r="1153" s="352" customFormat="true" ht="15" customHeight="true" x14ac:dyDescent="0.2">
      <c r="BA1153" s="511"/>
      <c r="BB1153" s="379"/>
      <c r="BC1153" s="511"/>
      <c r="BD1153" s="511"/>
      <c r="BE1153" s="511"/>
      <c r="BF1153" s="511"/>
      <c r="BG1153" s="511"/>
      <c r="BH1153" s="511"/>
      <c r="BI1153" s="511"/>
      <c r="BJ1153" s="511"/>
      <c r="BK1153" s="511"/>
      <c r="BL1153" s="511"/>
      <c r="BM1153" s="511"/>
      <c r="BN1153" s="511"/>
      <c r="BO1153" s="511"/>
      <c r="BP1153" s="511"/>
      <c r="BQ1153" s="511"/>
      <c r="BR1153" s="511"/>
      <c r="BS1153" s="511"/>
      <c r="BT1153" s="511"/>
      <c r="BU1153" s="511"/>
      <c r="BV1153" s="511"/>
      <c r="BW1153" s="511"/>
    </row>
    <row r="1154" s="352" customFormat="true" ht="15" customHeight="true" x14ac:dyDescent="0.2">
      <c r="BA1154" s="511"/>
      <c r="BB1154" s="379"/>
      <c r="BC1154" s="511"/>
      <c r="BD1154" s="511"/>
      <c r="BE1154" s="511"/>
      <c r="BF1154" s="511"/>
      <c r="BG1154" s="511"/>
      <c r="BH1154" s="511"/>
      <c r="BI1154" s="511"/>
      <c r="BJ1154" s="511"/>
      <c r="BK1154" s="511"/>
      <c r="BL1154" s="511"/>
      <c r="BM1154" s="511"/>
      <c r="BN1154" s="511"/>
      <c r="BO1154" s="511"/>
      <c r="BP1154" s="511"/>
      <c r="BQ1154" s="511"/>
      <c r="BR1154" s="511"/>
      <c r="BS1154" s="511"/>
      <c r="BT1154" s="511"/>
      <c r="BU1154" s="511"/>
      <c r="BV1154" s="511"/>
      <c r="BW1154" s="511"/>
    </row>
    <row r="1155" s="352" customFormat="true" ht="15" customHeight="true" x14ac:dyDescent="0.2">
      <c r="BA1155" s="511"/>
      <c r="BB1155" s="379"/>
      <c r="BC1155" s="511"/>
      <c r="BD1155" s="511"/>
      <c r="BE1155" s="511"/>
      <c r="BF1155" s="511"/>
      <c r="BG1155" s="511"/>
      <c r="BH1155" s="511"/>
      <c r="BI1155" s="511"/>
      <c r="BJ1155" s="511"/>
      <c r="BK1155" s="511"/>
      <c r="BL1155" s="511"/>
      <c r="BM1155" s="511"/>
      <c r="BN1155" s="511"/>
      <c r="BO1155" s="511"/>
      <c r="BP1155" s="511"/>
      <c r="BQ1155" s="511"/>
      <c r="BR1155" s="511"/>
      <c r="BS1155" s="511"/>
      <c r="BT1155" s="511"/>
      <c r="BU1155" s="511"/>
      <c r="BV1155" s="511"/>
      <c r="BW1155" s="511"/>
    </row>
    <row r="1156" s="352" customFormat="true" ht="15" customHeight="true" x14ac:dyDescent="0.2">
      <c r="BA1156" s="511"/>
      <c r="BB1156" s="379"/>
      <c r="BC1156" s="511"/>
      <c r="BD1156" s="511"/>
      <c r="BE1156" s="511"/>
      <c r="BF1156" s="511"/>
      <c r="BG1156" s="511"/>
      <c r="BH1156" s="511"/>
      <c r="BI1156" s="511"/>
      <c r="BJ1156" s="511"/>
      <c r="BK1156" s="511"/>
      <c r="BL1156" s="511"/>
      <c r="BM1156" s="511"/>
      <c r="BN1156" s="511"/>
      <c r="BO1156" s="511"/>
      <c r="BP1156" s="511"/>
      <c r="BQ1156" s="511"/>
      <c r="BR1156" s="511"/>
      <c r="BS1156" s="511"/>
      <c r="BT1156" s="511"/>
      <c r="BU1156" s="511"/>
      <c r="BV1156" s="511"/>
      <c r="BW1156" s="511"/>
    </row>
    <row r="1157" s="352" customFormat="true" ht="15" customHeight="true" x14ac:dyDescent="0.2">
      <c r="BA1157" s="511"/>
      <c r="BB1157" s="379"/>
      <c r="BC1157" s="511"/>
      <c r="BD1157" s="511"/>
      <c r="BE1157" s="511"/>
      <c r="BF1157" s="511"/>
      <c r="BG1157" s="511"/>
      <c r="BH1157" s="511"/>
      <c r="BI1157" s="511"/>
      <c r="BJ1157" s="511"/>
      <c r="BK1157" s="511"/>
      <c r="BL1157" s="511"/>
      <c r="BM1157" s="511"/>
      <c r="BN1157" s="511"/>
      <c r="BO1157" s="511"/>
      <c r="BP1157" s="511"/>
      <c r="BQ1157" s="511"/>
      <c r="BR1157" s="511"/>
      <c r="BS1157" s="511"/>
      <c r="BT1157" s="511"/>
      <c r="BU1157" s="511"/>
      <c r="BV1157" s="511"/>
      <c r="BW1157" s="511"/>
    </row>
    <row r="1158" s="352" customFormat="true" ht="15" customHeight="true" x14ac:dyDescent="0.2">
      <c r="BA1158" s="511"/>
      <c r="BB1158" s="379"/>
      <c r="BC1158" s="511"/>
      <c r="BD1158" s="511"/>
      <c r="BE1158" s="511"/>
      <c r="BF1158" s="511"/>
      <c r="BG1158" s="511"/>
      <c r="BH1158" s="511"/>
      <c r="BI1158" s="511"/>
      <c r="BJ1158" s="511"/>
      <c r="BK1158" s="511"/>
      <c r="BL1158" s="511"/>
      <c r="BM1158" s="511"/>
      <c r="BN1158" s="511"/>
      <c r="BO1158" s="511"/>
      <c r="BP1158" s="511"/>
      <c r="BQ1158" s="511"/>
      <c r="BR1158" s="511"/>
      <c r="BS1158" s="511"/>
      <c r="BT1158" s="511"/>
      <c r="BU1158" s="511"/>
      <c r="BV1158" s="511"/>
      <c r="BW1158" s="511"/>
    </row>
    <row r="1159" s="352" customFormat="true" ht="15" customHeight="true" x14ac:dyDescent="0.2">
      <c r="BA1159" s="511"/>
      <c r="BB1159" s="379"/>
      <c r="BC1159" s="511"/>
      <c r="BD1159" s="511"/>
      <c r="BE1159" s="511"/>
      <c r="BF1159" s="511"/>
      <c r="BG1159" s="511"/>
      <c r="BH1159" s="511"/>
      <c r="BI1159" s="511"/>
      <c r="BJ1159" s="511"/>
      <c r="BK1159" s="511"/>
      <c r="BL1159" s="511"/>
      <c r="BM1159" s="511"/>
      <c r="BN1159" s="511"/>
      <c r="BO1159" s="511"/>
      <c r="BP1159" s="511"/>
      <c r="BQ1159" s="511"/>
      <c r="BR1159" s="511"/>
      <c r="BS1159" s="511"/>
      <c r="BT1159" s="511"/>
      <c r="BU1159" s="511"/>
      <c r="BV1159" s="511"/>
      <c r="BW1159" s="511"/>
    </row>
    <row r="1160" s="352" customFormat="true" ht="15" customHeight="true" x14ac:dyDescent="0.2">
      <c r="BA1160" s="511"/>
      <c r="BB1160" s="379"/>
      <c r="BC1160" s="511"/>
      <c r="BD1160" s="511"/>
      <c r="BE1160" s="511"/>
      <c r="BF1160" s="511"/>
      <c r="BG1160" s="511"/>
      <c r="BH1160" s="511"/>
      <c r="BI1160" s="511"/>
      <c r="BJ1160" s="511"/>
      <c r="BK1160" s="511"/>
      <c r="BL1160" s="511"/>
      <c r="BM1160" s="511"/>
      <c r="BN1160" s="511"/>
      <c r="BO1160" s="511"/>
      <c r="BP1160" s="511"/>
      <c r="BQ1160" s="511"/>
      <c r="BR1160" s="511"/>
      <c r="BS1160" s="511"/>
      <c r="BT1160" s="511"/>
      <c r="BU1160" s="511"/>
      <c r="BV1160" s="511"/>
      <c r="BW1160" s="511"/>
    </row>
    <row r="1161" s="352" customFormat="true" ht="15" customHeight="true" x14ac:dyDescent="0.2">
      <c r="BA1161" s="511"/>
      <c r="BB1161" s="379"/>
      <c r="BC1161" s="511"/>
      <c r="BD1161" s="511"/>
      <c r="BE1161" s="511"/>
      <c r="BF1161" s="511"/>
      <c r="BG1161" s="511"/>
      <c r="BH1161" s="511"/>
      <c r="BI1161" s="511"/>
      <c r="BJ1161" s="511"/>
      <c r="BK1161" s="511"/>
      <c r="BL1161" s="511"/>
      <c r="BM1161" s="511"/>
      <c r="BN1161" s="511"/>
      <c r="BO1161" s="511"/>
      <c r="BP1161" s="511"/>
      <c r="BQ1161" s="511"/>
      <c r="BR1161" s="511"/>
      <c r="BS1161" s="511"/>
      <c r="BT1161" s="511"/>
      <c r="BU1161" s="511"/>
      <c r="BV1161" s="511"/>
      <c r="BW1161" s="511"/>
    </row>
    <row r="1162" s="352" customFormat="true" ht="15" customHeight="true" x14ac:dyDescent="0.2">
      <c r="BA1162" s="511"/>
      <c r="BB1162" s="379"/>
      <c r="BC1162" s="511"/>
      <c r="BD1162" s="511"/>
      <c r="BE1162" s="511"/>
      <c r="BF1162" s="511"/>
      <c r="BG1162" s="511"/>
      <c r="BH1162" s="511"/>
      <c r="BI1162" s="511"/>
      <c r="BJ1162" s="511"/>
      <c r="BK1162" s="511"/>
      <c r="BL1162" s="511"/>
      <c r="BM1162" s="511"/>
      <c r="BN1162" s="511"/>
      <c r="BO1162" s="511"/>
      <c r="BP1162" s="511"/>
      <c r="BQ1162" s="511"/>
      <c r="BR1162" s="511"/>
      <c r="BS1162" s="511"/>
      <c r="BT1162" s="511"/>
      <c r="BU1162" s="511"/>
      <c r="BV1162" s="511"/>
      <c r="BW1162" s="511"/>
    </row>
    <row r="1163" s="352" customFormat="true" ht="15" customHeight="true" x14ac:dyDescent="0.2">
      <c r="BA1163" s="511"/>
      <c r="BB1163" s="379"/>
      <c r="BC1163" s="511"/>
      <c r="BD1163" s="511"/>
      <c r="BE1163" s="511"/>
      <c r="BF1163" s="511"/>
      <c r="BG1163" s="511"/>
      <c r="BH1163" s="511"/>
      <c r="BI1163" s="511"/>
      <c r="BJ1163" s="511"/>
      <c r="BK1163" s="511"/>
      <c r="BL1163" s="511"/>
      <c r="BM1163" s="511"/>
      <c r="BN1163" s="511"/>
      <c r="BO1163" s="511"/>
      <c r="BP1163" s="511"/>
      <c r="BQ1163" s="511"/>
      <c r="BR1163" s="511"/>
      <c r="BS1163" s="511"/>
      <c r="BT1163" s="511"/>
      <c r="BU1163" s="511"/>
      <c r="BV1163" s="511"/>
      <c r="BW1163" s="511"/>
    </row>
    <row r="1164" s="352" customFormat="true" ht="15" customHeight="true" x14ac:dyDescent="0.2">
      <c r="BA1164" s="511"/>
      <c r="BB1164" s="379"/>
      <c r="BC1164" s="511"/>
      <c r="BD1164" s="511"/>
      <c r="BE1164" s="511"/>
      <c r="BF1164" s="511"/>
      <c r="BG1164" s="511"/>
      <c r="BH1164" s="511"/>
      <c r="BI1164" s="511"/>
      <c r="BJ1164" s="511"/>
      <c r="BK1164" s="511"/>
      <c r="BL1164" s="511"/>
      <c r="BM1164" s="511"/>
      <c r="BN1164" s="511"/>
      <c r="BO1164" s="511"/>
      <c r="BP1164" s="511"/>
      <c r="BQ1164" s="511"/>
      <c r="BR1164" s="511"/>
      <c r="BS1164" s="511"/>
      <c r="BT1164" s="511"/>
      <c r="BU1164" s="511"/>
      <c r="BV1164" s="511"/>
      <c r="BW1164" s="511"/>
    </row>
    <row r="1165" s="352" customFormat="true" ht="15" customHeight="true" x14ac:dyDescent="0.2">
      <c r="BA1165" s="511"/>
      <c r="BB1165" s="379"/>
      <c r="BC1165" s="511"/>
      <c r="BD1165" s="511"/>
      <c r="BE1165" s="511"/>
      <c r="BF1165" s="511"/>
      <c r="BG1165" s="511"/>
      <c r="BH1165" s="511"/>
      <c r="BI1165" s="511"/>
      <c r="BJ1165" s="511"/>
      <c r="BK1165" s="511"/>
      <c r="BL1165" s="511"/>
      <c r="BM1165" s="511"/>
      <c r="BN1165" s="511"/>
      <c r="BO1165" s="511"/>
      <c r="BP1165" s="511"/>
      <c r="BQ1165" s="511"/>
      <c r="BR1165" s="511"/>
      <c r="BS1165" s="511"/>
      <c r="BT1165" s="511"/>
      <c r="BU1165" s="511"/>
      <c r="BV1165" s="511"/>
      <c r="BW1165" s="511"/>
    </row>
    <row r="1166" s="352" customFormat="true" ht="15" customHeight="true" x14ac:dyDescent="0.2">
      <c r="BA1166" s="511"/>
      <c r="BB1166" s="379"/>
      <c r="BC1166" s="511"/>
      <c r="BD1166" s="511"/>
      <c r="BE1166" s="511"/>
      <c r="BF1166" s="511"/>
      <c r="BG1166" s="511"/>
      <c r="BH1166" s="511"/>
      <c r="BI1166" s="511"/>
      <c r="BJ1166" s="511"/>
      <c r="BK1166" s="511"/>
      <c r="BL1166" s="511"/>
      <c r="BM1166" s="511"/>
      <c r="BN1166" s="511"/>
      <c r="BO1166" s="511"/>
      <c r="BP1166" s="511"/>
      <c r="BQ1166" s="511"/>
      <c r="BR1166" s="511"/>
      <c r="BS1166" s="511"/>
      <c r="BT1166" s="511"/>
      <c r="BU1166" s="511"/>
      <c r="BV1166" s="511"/>
      <c r="BW1166" s="511"/>
    </row>
    <row r="1167" s="352" customFormat="true" ht="15" customHeight="true" x14ac:dyDescent="0.2">
      <c r="BA1167" s="511"/>
      <c r="BB1167" s="379"/>
      <c r="BC1167" s="511"/>
      <c r="BD1167" s="511"/>
      <c r="BE1167" s="511"/>
      <c r="BF1167" s="511"/>
      <c r="BG1167" s="511"/>
      <c r="BH1167" s="511"/>
      <c r="BI1167" s="511"/>
      <c r="BJ1167" s="511"/>
      <c r="BK1167" s="511"/>
      <c r="BL1167" s="511"/>
      <c r="BM1167" s="511"/>
      <c r="BN1167" s="511"/>
      <c r="BO1167" s="511"/>
      <c r="BP1167" s="511"/>
      <c r="BQ1167" s="511"/>
      <c r="BR1167" s="511"/>
      <c r="BS1167" s="511"/>
      <c r="BT1167" s="511"/>
      <c r="BU1167" s="511"/>
      <c r="BV1167" s="511"/>
      <c r="BW1167" s="511"/>
    </row>
    <row r="1168" s="352" customFormat="true" ht="15" customHeight="true" x14ac:dyDescent="0.2">
      <c r="BA1168" s="511"/>
      <c r="BB1168" s="379"/>
      <c r="BC1168" s="511"/>
      <c r="BD1168" s="511"/>
      <c r="BE1168" s="511"/>
      <c r="BF1168" s="511"/>
      <c r="BG1168" s="511"/>
      <c r="BH1168" s="511"/>
      <c r="BI1168" s="511"/>
      <c r="BJ1168" s="511"/>
      <c r="BK1168" s="511"/>
      <c r="BL1168" s="511"/>
      <c r="BM1168" s="511"/>
      <c r="BN1168" s="511"/>
      <c r="BO1168" s="511"/>
      <c r="BP1168" s="511"/>
      <c r="BQ1168" s="511"/>
      <c r="BR1168" s="511"/>
      <c r="BS1168" s="511"/>
      <c r="BT1168" s="511"/>
      <c r="BU1168" s="511"/>
      <c r="BV1168" s="511"/>
      <c r="BW1168" s="511"/>
    </row>
    <row r="1169" s="352" customFormat="true" ht="15" customHeight="true" x14ac:dyDescent="0.2">
      <c r="BA1169" s="511"/>
      <c r="BB1169" s="379"/>
      <c r="BC1169" s="511"/>
      <c r="BD1169" s="511"/>
      <c r="BE1169" s="511"/>
      <c r="BF1169" s="511"/>
      <c r="BG1169" s="511"/>
      <c r="BH1169" s="511"/>
      <c r="BI1169" s="511"/>
      <c r="BJ1169" s="511"/>
      <c r="BK1169" s="511"/>
      <c r="BL1169" s="511"/>
      <c r="BM1169" s="511"/>
      <c r="BN1169" s="511"/>
      <c r="BO1169" s="511"/>
      <c r="BP1169" s="511"/>
      <c r="BQ1169" s="511"/>
      <c r="BR1169" s="511"/>
      <c r="BS1169" s="511"/>
      <c r="BT1169" s="511"/>
      <c r="BU1169" s="511"/>
      <c r="BV1169" s="511"/>
      <c r="BW1169" s="511"/>
    </row>
    <row r="1170" s="352" customFormat="true" ht="15" customHeight="true" x14ac:dyDescent="0.2">
      <c r="A1170" s="448"/>
      <c r="B1170" s="838"/>
      <c r="C1170" s="839"/>
      <c r="D1170" s="839"/>
      <c r="E1170" s="839"/>
      <c r="F1170" s="839"/>
      <c r="G1170" s="839"/>
      <c r="H1170" s="839"/>
      <c r="I1170" s="839"/>
      <c r="J1170" s="839"/>
      <c r="K1170" s="839"/>
      <c r="L1170" s="839"/>
      <c r="M1170" s="839"/>
      <c r="N1170" s="839"/>
      <c r="O1170" s="839"/>
      <c r="P1170" s="839"/>
      <c r="Q1170" s="839"/>
      <c r="R1170" s="839"/>
      <c r="S1170" s="839"/>
      <c r="T1170" s="839"/>
      <c r="U1170" s="839"/>
      <c r="V1170" s="839"/>
      <c r="W1170" s="839"/>
      <c r="BA1170" s="511"/>
      <c r="BB1170" s="379"/>
      <c r="BC1170" s="511"/>
      <c r="BD1170" s="511"/>
      <c r="BE1170" s="511"/>
      <c r="BF1170" s="511"/>
      <c r="BG1170" s="511"/>
      <c r="BH1170" s="511"/>
      <c r="BI1170" s="511"/>
      <c r="BJ1170" s="511"/>
      <c r="BK1170" s="511"/>
      <c r="BL1170" s="511"/>
      <c r="BM1170" s="511"/>
      <c r="BN1170" s="511"/>
      <c r="BO1170" s="511"/>
      <c r="BP1170" s="511"/>
      <c r="BQ1170" s="511"/>
      <c r="BR1170" s="511"/>
      <c r="BS1170" s="511"/>
      <c r="BT1170" s="511"/>
      <c r="BU1170" s="511"/>
      <c r="BV1170" s="511"/>
      <c r="BW1170" s="511"/>
    </row>
    <row r="1171" s="352" customFormat="true" ht="15" customHeight="true" x14ac:dyDescent="0.2">
      <c r="A1171" s="448"/>
      <c r="B1171" s="838"/>
      <c r="C1171" s="839"/>
      <c r="D1171" s="839"/>
      <c r="E1171" s="839"/>
      <c r="F1171" s="839"/>
      <c r="G1171" s="839"/>
      <c r="H1171" s="839"/>
      <c r="I1171" s="839"/>
      <c r="J1171" s="839"/>
      <c r="K1171" s="839"/>
      <c r="L1171" s="839"/>
      <c r="M1171" s="839"/>
      <c r="N1171" s="839"/>
      <c r="O1171" s="839"/>
      <c r="P1171" s="839"/>
      <c r="Q1171" s="839"/>
      <c r="R1171" s="839"/>
      <c r="S1171" s="839"/>
      <c r="T1171" s="839"/>
      <c r="U1171" s="839"/>
      <c r="V1171" s="839"/>
      <c r="W1171" s="839"/>
      <c r="BA1171" s="511"/>
      <c r="BB1171" s="379"/>
      <c r="BC1171" s="511"/>
      <c r="BD1171" s="511"/>
      <c r="BE1171" s="511"/>
      <c r="BF1171" s="511"/>
      <c r="BG1171" s="511"/>
      <c r="BH1171" s="511"/>
      <c r="BI1171" s="511"/>
      <c r="BJ1171" s="511"/>
      <c r="BK1171" s="511"/>
      <c r="BL1171" s="511"/>
      <c r="BM1171" s="511"/>
      <c r="BN1171" s="511"/>
      <c r="BO1171" s="511"/>
      <c r="BP1171" s="511"/>
      <c r="BQ1171" s="511"/>
      <c r="BR1171" s="511"/>
      <c r="BS1171" s="511"/>
      <c r="BT1171" s="511"/>
      <c r="BU1171" s="511"/>
      <c r="BV1171" s="511"/>
      <c r="BW1171" s="511"/>
    </row>
    <row r="1172" s="352" customFormat="true" ht="15" customHeight="true" x14ac:dyDescent="0.2">
      <c r="A1172" s="448"/>
      <c r="B1172" s="838"/>
      <c r="C1172" s="839"/>
      <c r="D1172" s="839"/>
      <c r="E1172" s="839"/>
      <c r="F1172" s="839"/>
      <c r="G1172" s="839"/>
      <c r="H1172" s="839"/>
      <c r="I1172" s="839"/>
      <c r="J1172" s="839"/>
      <c r="K1172" s="839"/>
      <c r="L1172" s="839"/>
      <c r="M1172" s="839"/>
      <c r="N1172" s="839"/>
      <c r="O1172" s="839"/>
      <c r="P1172" s="839"/>
      <c r="Q1172" s="839"/>
      <c r="R1172" s="839"/>
      <c r="S1172" s="839"/>
      <c r="T1172" s="839"/>
      <c r="U1172" s="839"/>
      <c r="V1172" s="839"/>
      <c r="W1172" s="839"/>
      <c r="BA1172" s="511"/>
      <c r="BB1172" s="379"/>
      <c r="BC1172" s="511"/>
      <c r="BD1172" s="511"/>
      <c r="BE1172" s="511"/>
      <c r="BF1172" s="511"/>
      <c r="BG1172" s="511"/>
      <c r="BH1172" s="511"/>
      <c r="BI1172" s="511"/>
      <c r="BJ1172" s="511"/>
      <c r="BK1172" s="511"/>
      <c r="BL1172" s="511"/>
      <c r="BM1172" s="511"/>
      <c r="BN1172" s="511"/>
      <c r="BO1172" s="511"/>
      <c r="BP1172" s="511"/>
      <c r="BQ1172" s="511"/>
      <c r="BR1172" s="511"/>
      <c r="BS1172" s="511"/>
      <c r="BT1172" s="511"/>
      <c r="BU1172" s="511"/>
      <c r="BV1172" s="511"/>
      <c r="BW1172" s="511"/>
    </row>
    <row r="1173" s="352" customFormat="true" ht="15" customHeight="true" x14ac:dyDescent="0.2">
      <c r="A1173" s="448"/>
      <c r="B1173" s="838"/>
      <c r="C1173" s="839"/>
      <c r="D1173" s="839"/>
      <c r="E1173" s="839"/>
      <c r="F1173" s="839"/>
      <c r="G1173" s="839"/>
      <c r="H1173" s="839"/>
      <c r="I1173" s="839"/>
      <c r="J1173" s="839"/>
      <c r="K1173" s="839"/>
      <c r="L1173" s="839"/>
      <c r="M1173" s="839"/>
      <c r="N1173" s="839"/>
      <c r="O1173" s="839"/>
      <c r="P1173" s="839"/>
      <c r="Q1173" s="839"/>
      <c r="R1173" s="839"/>
      <c r="S1173" s="839"/>
      <c r="T1173" s="839"/>
      <c r="U1173" s="839"/>
      <c r="V1173" s="839"/>
      <c r="W1173" s="839"/>
      <c r="BA1173" s="511"/>
      <c r="BB1173" s="379"/>
      <c r="BC1173" s="511"/>
      <c r="BD1173" s="511"/>
      <c r="BE1173" s="511"/>
      <c r="BF1173" s="511"/>
      <c r="BG1173" s="511"/>
      <c r="BH1173" s="511"/>
      <c r="BI1173" s="511"/>
      <c r="BJ1173" s="511"/>
      <c r="BK1173" s="511"/>
      <c r="BL1173" s="511"/>
      <c r="BM1173" s="511"/>
      <c r="BN1173" s="511"/>
      <c r="BO1173" s="511"/>
      <c r="BP1173" s="511"/>
      <c r="BQ1173" s="511"/>
      <c r="BR1173" s="511"/>
      <c r="BS1173" s="511"/>
      <c r="BT1173" s="511"/>
      <c r="BU1173" s="511"/>
      <c r="BV1173" s="511"/>
      <c r="BW1173" s="511"/>
    </row>
    <row r="1174" s="352" customFormat="true" ht="15" customHeight="true" x14ac:dyDescent="0.2">
      <c r="A1174" s="448"/>
      <c r="B1174" s="838"/>
      <c r="C1174" s="839"/>
      <c r="D1174" s="839"/>
      <c r="E1174" s="839"/>
      <c r="F1174" s="839"/>
      <c r="G1174" s="839"/>
      <c r="H1174" s="839"/>
      <c r="I1174" s="839"/>
      <c r="J1174" s="839"/>
      <c r="K1174" s="839"/>
      <c r="L1174" s="839"/>
      <c r="M1174" s="839"/>
      <c r="N1174" s="839"/>
      <c r="O1174" s="839"/>
      <c r="P1174" s="839"/>
      <c r="Q1174" s="839"/>
      <c r="R1174" s="839"/>
      <c r="S1174" s="839"/>
      <c r="T1174" s="839"/>
      <c r="U1174" s="839"/>
      <c r="V1174" s="839"/>
      <c r="W1174" s="839"/>
      <c r="BA1174" s="511"/>
      <c r="BB1174" s="379"/>
      <c r="BC1174" s="511"/>
      <c r="BD1174" s="511"/>
      <c r="BE1174" s="511"/>
      <c r="BF1174" s="511"/>
      <c r="BG1174" s="511"/>
      <c r="BH1174" s="511"/>
      <c r="BI1174" s="511"/>
      <c r="BJ1174" s="511"/>
      <c r="BK1174" s="511"/>
      <c r="BL1174" s="511"/>
      <c r="BM1174" s="511"/>
      <c r="BN1174" s="511"/>
      <c r="BO1174" s="511"/>
      <c r="BP1174" s="511"/>
      <c r="BQ1174" s="511"/>
      <c r="BR1174" s="511"/>
      <c r="BS1174" s="511"/>
      <c r="BT1174" s="511"/>
      <c r="BU1174" s="511"/>
      <c r="BV1174" s="511"/>
      <c r="BW1174" s="511"/>
    </row>
    <row r="1175" s="352" customFormat="true" ht="15" customHeight="true" x14ac:dyDescent="0.2">
      <c r="A1175" s="448"/>
      <c r="B1175" s="838"/>
      <c r="C1175" s="839"/>
      <c r="D1175" s="839"/>
      <c r="E1175" s="839"/>
      <c r="F1175" s="839"/>
      <c r="G1175" s="839"/>
      <c r="H1175" s="839"/>
      <c r="I1175" s="839"/>
      <c r="J1175" s="839"/>
      <c r="K1175" s="839"/>
      <c r="L1175" s="839"/>
      <c r="M1175" s="839"/>
      <c r="N1175" s="839"/>
      <c r="O1175" s="839"/>
      <c r="P1175" s="839"/>
      <c r="Q1175" s="839"/>
      <c r="R1175" s="839"/>
      <c r="S1175" s="839"/>
      <c r="T1175" s="839"/>
      <c r="U1175" s="839"/>
      <c r="V1175" s="839"/>
      <c r="W1175" s="839"/>
      <c r="BA1175" s="511"/>
      <c r="BB1175" s="379"/>
      <c r="BC1175" s="511"/>
      <c r="BD1175" s="511"/>
      <c r="BE1175" s="511"/>
      <c r="BF1175" s="511"/>
      <c r="BG1175" s="511"/>
      <c r="BH1175" s="511"/>
      <c r="BI1175" s="511"/>
      <c r="BJ1175" s="511"/>
      <c r="BK1175" s="511"/>
      <c r="BL1175" s="511"/>
      <c r="BM1175" s="511"/>
      <c r="BN1175" s="511"/>
      <c r="BO1175" s="511"/>
      <c r="BP1175" s="511"/>
      <c r="BQ1175" s="511"/>
      <c r="BR1175" s="511"/>
      <c r="BS1175" s="511"/>
      <c r="BT1175" s="511"/>
      <c r="BU1175" s="511"/>
      <c r="BV1175" s="511"/>
      <c r="BW1175" s="511"/>
    </row>
    <row r="1176" s="352" customFormat="true" ht="15" customHeight="true" x14ac:dyDescent="0.2">
      <c r="A1176" s="840"/>
      <c r="B1176" s="448"/>
      <c r="C1176" s="841"/>
      <c r="D1176" s="842"/>
      <c r="E1176" s="842"/>
      <c r="F1176" s="842"/>
      <c r="G1176" s="842"/>
      <c r="H1176" s="841"/>
      <c r="I1176" s="842"/>
      <c r="J1176" s="842"/>
      <c r="K1176" s="842"/>
      <c r="L1176" s="842"/>
      <c r="M1176" s="841"/>
      <c r="N1176" s="842"/>
      <c r="O1176" s="842"/>
      <c r="P1176" s="842"/>
      <c r="Q1176" s="842"/>
      <c r="R1176" s="841"/>
      <c r="S1176" s="842"/>
      <c r="T1176" s="842"/>
      <c r="U1176" s="842"/>
      <c r="BA1176" s="511"/>
      <c r="BB1176" s="379"/>
      <c r="BC1176" s="511"/>
      <c r="BD1176" s="511"/>
      <c r="BE1176" s="511"/>
      <c r="BF1176" s="511"/>
      <c r="BG1176" s="511"/>
      <c r="BH1176" s="511"/>
      <c r="BI1176" s="511"/>
      <c r="BJ1176" s="511"/>
      <c r="BK1176" s="511"/>
      <c r="BL1176" s="511"/>
      <c r="BM1176" s="511"/>
      <c r="BN1176" s="511"/>
      <c r="BO1176" s="511"/>
      <c r="BP1176" s="511"/>
      <c r="BQ1176" s="511"/>
      <c r="BR1176" s="511"/>
      <c r="BS1176" s="511"/>
      <c r="BT1176" s="511"/>
      <c r="BU1176" s="511"/>
      <c r="BV1176" s="511"/>
      <c r="BW1176" s="511"/>
    </row>
    <row r="1177" s="352" customFormat="true" ht="15" customHeight="true" x14ac:dyDescent="0.2">
      <c r="A1177" s="842"/>
      <c r="B1177" s="842"/>
      <c r="C1177" s="841"/>
      <c r="D1177" s="841"/>
      <c r="E1177" s="841"/>
      <c r="F1177" s="841"/>
      <c r="G1177" s="841"/>
      <c r="H1177" s="841"/>
      <c r="I1177" s="841"/>
      <c r="J1177" s="841"/>
      <c r="K1177" s="841"/>
      <c r="L1177" s="841"/>
      <c r="M1177" s="841"/>
      <c r="N1177" s="841"/>
      <c r="O1177" s="841"/>
      <c r="P1177" s="841"/>
      <c r="Q1177" s="841"/>
      <c r="R1177" s="841"/>
      <c r="S1177" s="841"/>
      <c r="T1177" s="841"/>
      <c r="U1177" s="841"/>
      <c r="BA1177" s="511"/>
      <c r="BB1177" s="379"/>
      <c r="BC1177" s="511"/>
      <c r="BD1177" s="511"/>
      <c r="BE1177" s="511"/>
      <c r="BF1177" s="511"/>
      <c r="BG1177" s="511"/>
      <c r="BH1177" s="511"/>
      <c r="BI1177" s="511"/>
      <c r="BJ1177" s="511"/>
      <c r="BK1177" s="511"/>
      <c r="BL1177" s="511"/>
      <c r="BM1177" s="511"/>
      <c r="BN1177" s="511"/>
      <c r="BO1177" s="511"/>
      <c r="BP1177" s="511"/>
      <c r="BQ1177" s="511"/>
      <c r="BR1177" s="511"/>
      <c r="BS1177" s="511"/>
      <c r="BT1177" s="511"/>
      <c r="BU1177" s="511"/>
      <c r="BV1177" s="511"/>
      <c r="BW1177" s="511"/>
    </row>
    <row r="1178" s="352" customFormat="true" ht="15" customHeight="true" x14ac:dyDescent="0.2">
      <c r="BA1178" s="511"/>
      <c r="BB1178" s="379"/>
      <c r="BC1178" s="511"/>
      <c r="BD1178" s="511"/>
      <c r="BE1178" s="511"/>
      <c r="BF1178" s="511"/>
      <c r="BG1178" s="511"/>
      <c r="BH1178" s="511"/>
      <c r="BI1178" s="511"/>
      <c r="BJ1178" s="511"/>
      <c r="BK1178" s="511"/>
      <c r="BL1178" s="511"/>
      <c r="BM1178" s="511"/>
      <c r="BN1178" s="511"/>
      <c r="BO1178" s="511"/>
      <c r="BP1178" s="511"/>
      <c r="BQ1178" s="511"/>
      <c r="BR1178" s="511"/>
      <c r="BS1178" s="511"/>
      <c r="BT1178" s="511"/>
      <c r="BU1178" s="511"/>
      <c r="BV1178" s="511"/>
      <c r="BW1178" s="511"/>
    </row>
    <row r="1179" s="352" customFormat="true" ht="15" customHeight="true" x14ac:dyDescent="0.2">
      <c r="BA1179" s="511"/>
      <c r="BB1179" s="379"/>
      <c r="BC1179" s="511"/>
      <c r="BD1179" s="511"/>
      <c r="BE1179" s="511"/>
      <c r="BF1179" s="511"/>
      <c r="BG1179" s="511"/>
      <c r="BH1179" s="511"/>
      <c r="BI1179" s="511"/>
      <c r="BJ1179" s="511"/>
      <c r="BK1179" s="511"/>
      <c r="BL1179" s="511"/>
      <c r="BM1179" s="511"/>
      <c r="BN1179" s="511"/>
      <c r="BO1179" s="511"/>
      <c r="BP1179" s="511"/>
      <c r="BQ1179" s="511"/>
      <c r="BR1179" s="511"/>
      <c r="BS1179" s="511"/>
      <c r="BT1179" s="511"/>
      <c r="BU1179" s="511"/>
      <c r="BV1179" s="511"/>
      <c r="BW1179" s="511"/>
    </row>
    <row r="1180" s="352" customFormat="true" ht="15" customHeight="true" x14ac:dyDescent="0.2">
      <c r="BA1180" s="511"/>
      <c r="BB1180" s="379"/>
      <c r="BC1180" s="511"/>
      <c r="BD1180" s="511"/>
      <c r="BE1180" s="511"/>
      <c r="BF1180" s="511"/>
      <c r="BG1180" s="511"/>
      <c r="BH1180" s="511"/>
      <c r="BI1180" s="511"/>
      <c r="BJ1180" s="511"/>
      <c r="BK1180" s="511"/>
      <c r="BL1180" s="511"/>
      <c r="BM1180" s="511"/>
      <c r="BN1180" s="511"/>
      <c r="BO1180" s="511"/>
      <c r="BP1180" s="511"/>
      <c r="BQ1180" s="511"/>
      <c r="BR1180" s="511"/>
      <c r="BS1180" s="511"/>
      <c r="BT1180" s="511"/>
      <c r="BU1180" s="511"/>
      <c r="BV1180" s="511"/>
      <c r="BW1180" s="511"/>
    </row>
    <row r="1181" s="352" customFormat="true" ht="15" customHeight="true" x14ac:dyDescent="0.2">
      <c r="BA1181" s="511"/>
      <c r="BB1181" s="379"/>
      <c r="BC1181" s="511"/>
      <c r="BD1181" s="511"/>
      <c r="BE1181" s="511"/>
      <c r="BF1181" s="511"/>
      <c r="BG1181" s="511"/>
      <c r="BH1181" s="511"/>
      <c r="BI1181" s="511"/>
      <c r="BJ1181" s="511"/>
      <c r="BK1181" s="511"/>
      <c r="BL1181" s="511"/>
      <c r="BM1181" s="511"/>
      <c r="BN1181" s="511"/>
      <c r="BO1181" s="511"/>
      <c r="BP1181" s="511"/>
      <c r="BQ1181" s="511"/>
      <c r="BR1181" s="511"/>
      <c r="BS1181" s="511"/>
      <c r="BT1181" s="511"/>
      <c r="BU1181" s="511"/>
      <c r="BV1181" s="511"/>
      <c r="BW1181" s="511"/>
    </row>
    <row r="1182" s="352" customFormat="true" ht="15" customHeight="true" x14ac:dyDescent="0.2">
      <c r="BA1182" s="511"/>
      <c r="BB1182" s="379"/>
      <c r="BC1182" s="511"/>
      <c r="BD1182" s="511"/>
      <c r="BE1182" s="511"/>
      <c r="BF1182" s="511"/>
      <c r="BG1182" s="511"/>
      <c r="BH1182" s="511"/>
      <c r="BI1182" s="511"/>
      <c r="BJ1182" s="511"/>
      <c r="BK1182" s="511"/>
      <c r="BL1182" s="511"/>
      <c r="BM1182" s="511"/>
      <c r="BN1182" s="511"/>
      <c r="BO1182" s="511"/>
      <c r="BP1182" s="511"/>
      <c r="BQ1182" s="511"/>
      <c r="BR1182" s="511"/>
      <c r="BS1182" s="511"/>
      <c r="BT1182" s="511"/>
      <c r="BU1182" s="511"/>
      <c r="BV1182" s="511"/>
      <c r="BW1182" s="511"/>
    </row>
    <row r="1183" s="352" customFormat="true" ht="15" customHeight="true" x14ac:dyDescent="0.2">
      <c r="BA1183" s="511"/>
      <c r="BB1183" s="379"/>
      <c r="BC1183" s="511"/>
      <c r="BD1183" s="511"/>
      <c r="BE1183" s="511"/>
      <c r="BF1183" s="511"/>
      <c r="BG1183" s="511"/>
      <c r="BH1183" s="511"/>
      <c r="BI1183" s="511"/>
      <c r="BJ1183" s="511"/>
      <c r="BK1183" s="511"/>
      <c r="BL1183" s="511"/>
      <c r="BM1183" s="511"/>
      <c r="BN1183" s="511"/>
      <c r="BO1183" s="511"/>
      <c r="BP1183" s="511"/>
      <c r="BQ1183" s="511"/>
      <c r="BR1183" s="511"/>
      <c r="BS1183" s="511"/>
      <c r="BT1183" s="511"/>
      <c r="BU1183" s="511"/>
      <c r="BV1183" s="511"/>
      <c r="BW1183" s="511"/>
    </row>
    <row r="1184" s="352" customFormat="true" ht="15" customHeight="true" x14ac:dyDescent="0.2">
      <c r="BA1184" s="511"/>
      <c r="BB1184" s="379"/>
      <c r="BC1184" s="511"/>
      <c r="BD1184" s="511"/>
      <c r="BE1184" s="511"/>
      <c r="BF1184" s="511"/>
      <c r="BG1184" s="511"/>
      <c r="BH1184" s="511"/>
      <c r="BI1184" s="511"/>
      <c r="BJ1184" s="511"/>
      <c r="BK1184" s="511"/>
      <c r="BL1184" s="511"/>
      <c r="BM1184" s="511"/>
      <c r="BN1184" s="511"/>
      <c r="BO1184" s="511"/>
      <c r="BP1184" s="511"/>
      <c r="BQ1184" s="511"/>
      <c r="BR1184" s="511"/>
      <c r="BS1184" s="511"/>
      <c r="BT1184" s="511"/>
      <c r="BU1184" s="511"/>
      <c r="BV1184" s="511"/>
      <c r="BW1184" s="511"/>
    </row>
    <row r="1185" s="352" customFormat="true" ht="15" customHeight="true" x14ac:dyDescent="0.2">
      <c r="BA1185" s="511"/>
      <c r="BB1185" s="379"/>
      <c r="BC1185" s="511"/>
      <c r="BD1185" s="511"/>
      <c r="BE1185" s="511"/>
      <c r="BF1185" s="511"/>
      <c r="BG1185" s="511"/>
      <c r="BH1185" s="511"/>
      <c r="BI1185" s="511"/>
      <c r="BJ1185" s="511"/>
      <c r="BK1185" s="511"/>
      <c r="BL1185" s="511"/>
      <c r="BM1185" s="511"/>
      <c r="BN1185" s="511"/>
      <c r="BO1185" s="511"/>
      <c r="BP1185" s="511"/>
      <c r="BQ1185" s="511"/>
      <c r="BR1185" s="511"/>
      <c r="BS1185" s="511"/>
      <c r="BT1185" s="511"/>
      <c r="BU1185" s="511"/>
      <c r="BV1185" s="511"/>
      <c r="BW1185" s="511"/>
    </row>
    <row r="1186" s="352" customFormat="true" ht="15" customHeight="true" x14ac:dyDescent="0.2">
      <c r="BA1186" s="511"/>
      <c r="BB1186" s="379"/>
      <c r="BC1186" s="511"/>
      <c r="BD1186" s="511"/>
      <c r="BE1186" s="511"/>
      <c r="BF1186" s="511"/>
      <c r="BG1186" s="511"/>
      <c r="BH1186" s="511"/>
      <c r="BI1186" s="511"/>
      <c r="BJ1186" s="511"/>
      <c r="BK1186" s="511"/>
      <c r="BL1186" s="511"/>
      <c r="BM1186" s="511"/>
      <c r="BN1186" s="511"/>
      <c r="BO1186" s="511"/>
      <c r="BP1186" s="511"/>
      <c r="BQ1186" s="511"/>
      <c r="BR1186" s="511"/>
      <c r="BS1186" s="511"/>
      <c r="BT1186" s="511"/>
      <c r="BU1186" s="511"/>
      <c r="BV1186" s="511"/>
      <c r="BW1186" s="511"/>
    </row>
    <row r="1187" s="352" customFormat="true" ht="15" customHeight="true" x14ac:dyDescent="0.2">
      <c r="BA1187" s="511"/>
      <c r="BB1187" s="379"/>
      <c r="BC1187" s="511"/>
      <c r="BD1187" s="511"/>
      <c r="BE1187" s="511"/>
      <c r="BF1187" s="511"/>
      <c r="BG1187" s="511"/>
      <c r="BH1187" s="511"/>
      <c r="BI1187" s="511"/>
      <c r="BJ1187" s="511"/>
      <c r="BK1187" s="511"/>
      <c r="BL1187" s="511"/>
      <c r="BM1187" s="511"/>
      <c r="BN1187" s="511"/>
      <c r="BO1187" s="511"/>
      <c r="BP1187" s="511"/>
      <c r="BQ1187" s="511"/>
      <c r="BR1187" s="511"/>
      <c r="BS1187" s="511"/>
      <c r="BT1187" s="511"/>
      <c r="BU1187" s="511"/>
      <c r="BV1187" s="511"/>
      <c r="BW1187" s="511"/>
    </row>
    <row r="1188" s="352" customFormat="true" ht="15" customHeight="true" x14ac:dyDescent="0.2">
      <c r="BA1188" s="511"/>
      <c r="BB1188" s="379"/>
      <c r="BC1188" s="511"/>
      <c r="BD1188" s="511"/>
      <c r="BE1188" s="511"/>
      <c r="BF1188" s="511"/>
      <c r="BG1188" s="511"/>
      <c r="BH1188" s="511"/>
      <c r="BI1188" s="511"/>
      <c r="BJ1188" s="511"/>
      <c r="BK1188" s="511"/>
      <c r="BL1188" s="511"/>
      <c r="BM1188" s="511"/>
      <c r="BN1188" s="511"/>
      <c r="BO1188" s="511"/>
      <c r="BP1188" s="511"/>
      <c r="BQ1188" s="511"/>
      <c r="BR1188" s="511"/>
      <c r="BS1188" s="511"/>
      <c r="BT1188" s="511"/>
      <c r="BU1188" s="511"/>
      <c r="BV1188" s="511"/>
      <c r="BW1188" s="511"/>
    </row>
    <row r="1189" s="352" customFormat="true" ht="15" customHeight="true" x14ac:dyDescent="0.2">
      <c r="BA1189" s="511"/>
      <c r="BB1189" s="379"/>
      <c r="BC1189" s="511"/>
      <c r="BD1189" s="511"/>
      <c r="BE1189" s="511"/>
      <c r="BF1189" s="511"/>
      <c r="BG1189" s="511"/>
      <c r="BH1189" s="511"/>
      <c r="BI1189" s="511"/>
      <c r="BJ1189" s="511"/>
      <c r="BK1189" s="511"/>
      <c r="BL1189" s="511"/>
      <c r="BM1189" s="511"/>
      <c r="BN1189" s="511"/>
      <c r="BO1189" s="511"/>
      <c r="BP1189" s="511"/>
      <c r="BQ1189" s="511"/>
      <c r="BR1189" s="511"/>
      <c r="BS1189" s="511"/>
      <c r="BT1189" s="511"/>
      <c r="BU1189" s="511"/>
      <c r="BV1189" s="511"/>
      <c r="BW1189" s="511"/>
    </row>
    <row r="1190" s="352" customFormat="true" ht="15" customHeight="true" x14ac:dyDescent="0.2">
      <c r="BA1190" s="511"/>
      <c r="BB1190" s="379"/>
      <c r="BC1190" s="511"/>
      <c r="BD1190" s="511"/>
      <c r="BE1190" s="511"/>
      <c r="BF1190" s="511"/>
      <c r="BG1190" s="511"/>
      <c r="BH1190" s="511"/>
      <c r="BI1190" s="511"/>
      <c r="BJ1190" s="511"/>
      <c r="BK1190" s="511"/>
      <c r="BL1190" s="511"/>
      <c r="BM1190" s="511"/>
      <c r="BN1190" s="511"/>
      <c r="BO1190" s="511"/>
      <c r="BP1190" s="511"/>
      <c r="BQ1190" s="511"/>
      <c r="BR1190" s="511"/>
      <c r="BS1190" s="511"/>
      <c r="BT1190" s="511"/>
      <c r="BU1190" s="511"/>
      <c r="BV1190" s="511"/>
      <c r="BW1190" s="511"/>
    </row>
    <row r="1191" s="352" customFormat="true" ht="15" customHeight="true" x14ac:dyDescent="0.2">
      <c r="BA1191" s="511"/>
      <c r="BB1191" s="379"/>
      <c r="BC1191" s="511"/>
      <c r="BD1191" s="511"/>
      <c r="BE1191" s="511"/>
      <c r="BF1191" s="511"/>
      <c r="BG1191" s="511"/>
      <c r="BH1191" s="511"/>
      <c r="BI1191" s="511"/>
      <c r="BJ1191" s="511"/>
      <c r="BK1191" s="511"/>
      <c r="BL1191" s="511"/>
      <c r="BM1191" s="511"/>
      <c r="BN1191" s="511"/>
      <c r="BO1191" s="511"/>
      <c r="BP1191" s="511"/>
      <c r="BQ1191" s="511"/>
      <c r="BR1191" s="511"/>
      <c r="BS1191" s="511"/>
      <c r="BT1191" s="511"/>
      <c r="BU1191" s="511"/>
      <c r="BV1191" s="511"/>
      <c r="BW1191" s="511"/>
    </row>
    <row r="1192" s="352" customFormat="true" ht="15" customHeight="true" x14ac:dyDescent="0.2">
      <c r="BA1192" s="511"/>
      <c r="BB1192" s="379"/>
      <c r="BC1192" s="511"/>
      <c r="BD1192" s="511"/>
      <c r="BE1192" s="511"/>
      <c r="BF1192" s="511"/>
      <c r="BG1192" s="511"/>
      <c r="BH1192" s="511"/>
      <c r="BI1192" s="511"/>
      <c r="BJ1192" s="511"/>
      <c r="BK1192" s="511"/>
      <c r="BL1192" s="511"/>
      <c r="BM1192" s="511"/>
      <c r="BN1192" s="511"/>
      <c r="BO1192" s="511"/>
      <c r="BP1192" s="511"/>
      <c r="BQ1192" s="511"/>
      <c r="BR1192" s="511"/>
      <c r="BS1192" s="511"/>
      <c r="BT1192" s="511"/>
      <c r="BU1192" s="511"/>
      <c r="BV1192" s="511"/>
      <c r="BW1192" s="511"/>
    </row>
    <row r="1193" s="352" customFormat="true" ht="15" customHeight="true" x14ac:dyDescent="0.2">
      <c r="BA1193" s="511"/>
      <c r="BB1193" s="379"/>
      <c r="BC1193" s="511"/>
      <c r="BD1193" s="511"/>
      <c r="BE1193" s="511"/>
      <c r="BF1193" s="511"/>
      <c r="BG1193" s="511"/>
      <c r="BH1193" s="511"/>
      <c r="BI1193" s="511"/>
      <c r="BJ1193" s="511"/>
      <c r="BK1193" s="511"/>
      <c r="BL1193" s="511"/>
      <c r="BM1193" s="511"/>
      <c r="BN1193" s="511"/>
      <c r="BO1193" s="511"/>
      <c r="BP1193" s="511"/>
      <c r="BQ1193" s="511"/>
      <c r="BR1193" s="511"/>
      <c r="BS1193" s="511"/>
      <c r="BT1193" s="511"/>
      <c r="BU1193" s="511"/>
      <c r="BV1193" s="511"/>
      <c r="BW1193" s="511"/>
    </row>
    <row r="1194" s="352" customFormat="true" ht="15" customHeight="true" x14ac:dyDescent="0.2">
      <c r="BA1194" s="511"/>
      <c r="BB1194" s="379"/>
      <c r="BC1194" s="511"/>
      <c r="BD1194" s="511"/>
      <c r="BE1194" s="511"/>
      <c r="BF1194" s="511"/>
      <c r="BG1194" s="511"/>
      <c r="BH1194" s="511"/>
      <c r="BI1194" s="511"/>
      <c r="BJ1194" s="511"/>
      <c r="BK1194" s="511"/>
      <c r="BL1194" s="511"/>
      <c r="BM1194" s="511"/>
      <c r="BN1194" s="511"/>
      <c r="BO1194" s="511"/>
      <c r="BP1194" s="511"/>
      <c r="BQ1194" s="511"/>
      <c r="BR1194" s="511"/>
      <c r="BS1194" s="511"/>
      <c r="BT1194" s="511"/>
      <c r="BU1194" s="511"/>
      <c r="BV1194" s="511"/>
      <c r="BW1194" s="511"/>
    </row>
    <row r="1195" s="352" customFormat="true" ht="15" customHeight="true" x14ac:dyDescent="0.2">
      <c r="BA1195" s="511"/>
      <c r="BB1195" s="379"/>
      <c r="BC1195" s="511"/>
      <c r="BD1195" s="511"/>
      <c r="BE1195" s="511"/>
      <c r="BF1195" s="511"/>
      <c r="BG1195" s="511"/>
      <c r="BH1195" s="511"/>
      <c r="BI1195" s="511"/>
      <c r="BJ1195" s="511"/>
      <c r="BK1195" s="511"/>
      <c r="BL1195" s="511"/>
      <c r="BM1195" s="511"/>
      <c r="BN1195" s="511"/>
      <c r="BO1195" s="511"/>
      <c r="BP1195" s="511"/>
      <c r="BQ1195" s="511"/>
      <c r="BR1195" s="511"/>
      <c r="BS1195" s="511"/>
      <c r="BT1195" s="511"/>
      <c r="BU1195" s="511"/>
      <c r="BV1195" s="511"/>
      <c r="BW1195" s="511"/>
    </row>
    <row r="1196" s="352" customFormat="true" ht="15" customHeight="true" x14ac:dyDescent="0.2">
      <c r="BA1196" s="511"/>
      <c r="BB1196" s="379"/>
      <c r="BC1196" s="511"/>
      <c r="BD1196" s="511"/>
      <c r="BE1196" s="511"/>
      <c r="BF1196" s="511"/>
      <c r="BG1196" s="511"/>
      <c r="BH1196" s="511"/>
      <c r="BI1196" s="511"/>
      <c r="BJ1196" s="511"/>
      <c r="BK1196" s="511"/>
      <c r="BL1196" s="511"/>
      <c r="BM1196" s="511"/>
      <c r="BN1196" s="511"/>
      <c r="BO1196" s="511"/>
      <c r="BP1196" s="511"/>
      <c r="BQ1196" s="511"/>
      <c r="BR1196" s="511"/>
      <c r="BS1196" s="511"/>
      <c r="BT1196" s="511"/>
      <c r="BU1196" s="511"/>
      <c r="BV1196" s="511"/>
      <c r="BW1196" s="511"/>
    </row>
    <row r="1197" s="352" customFormat="true" ht="15" customHeight="true" x14ac:dyDescent="0.2">
      <c r="BA1197" s="511"/>
      <c r="BB1197" s="379"/>
      <c r="BC1197" s="511"/>
      <c r="BD1197" s="511"/>
      <c r="BE1197" s="511"/>
      <c r="BF1197" s="511"/>
      <c r="BG1197" s="511"/>
      <c r="BH1197" s="511"/>
      <c r="BI1197" s="511"/>
      <c r="BJ1197" s="511"/>
      <c r="BK1197" s="511"/>
      <c r="BL1197" s="511"/>
      <c r="BM1197" s="511"/>
      <c r="BN1197" s="511"/>
      <c r="BO1197" s="511"/>
      <c r="BP1197" s="511"/>
      <c r="BQ1197" s="511"/>
      <c r="BR1197" s="511"/>
      <c r="BS1197" s="511"/>
      <c r="BT1197" s="511"/>
      <c r="BU1197" s="511"/>
      <c r="BV1197" s="511"/>
      <c r="BW1197" s="511"/>
    </row>
    <row r="1198" s="352" customFormat="true" ht="15" customHeight="true" x14ac:dyDescent="0.2">
      <c r="BA1198" s="511"/>
      <c r="BB1198" s="379"/>
      <c r="BC1198" s="511"/>
      <c r="BD1198" s="511"/>
      <c r="BE1198" s="511"/>
      <c r="BF1198" s="511"/>
      <c r="BG1198" s="511"/>
      <c r="BH1198" s="511"/>
      <c r="BI1198" s="511"/>
      <c r="BJ1198" s="511"/>
      <c r="BK1198" s="511"/>
      <c r="BL1198" s="511"/>
      <c r="BM1198" s="511"/>
      <c r="BN1198" s="511"/>
      <c r="BO1198" s="511"/>
      <c r="BP1198" s="511"/>
      <c r="BQ1198" s="511"/>
      <c r="BR1198" s="511"/>
      <c r="BS1198" s="511"/>
      <c r="BT1198" s="511"/>
      <c r="BU1198" s="511"/>
      <c r="BV1198" s="511"/>
      <c r="BW1198" s="511"/>
    </row>
    <row r="1199" s="352" customFormat="true" ht="15" customHeight="true" x14ac:dyDescent="0.2">
      <c r="BA1199" s="511"/>
      <c r="BB1199" s="379"/>
      <c r="BC1199" s="511"/>
      <c r="BD1199" s="511"/>
      <c r="BE1199" s="511"/>
      <c r="BF1199" s="511"/>
      <c r="BG1199" s="511"/>
      <c r="BH1199" s="511"/>
      <c r="BI1199" s="511"/>
      <c r="BJ1199" s="511"/>
      <c r="BK1199" s="511"/>
      <c r="BL1199" s="511"/>
      <c r="BM1199" s="511"/>
      <c r="BN1199" s="511"/>
      <c r="BO1199" s="511"/>
      <c r="BP1199" s="511"/>
      <c r="BQ1199" s="511"/>
      <c r="BR1199" s="511"/>
      <c r="BS1199" s="511"/>
      <c r="BT1199" s="511"/>
      <c r="BU1199" s="511"/>
      <c r="BV1199" s="511"/>
      <c r="BW1199" s="511"/>
    </row>
    <row r="1200" s="352" customFormat="true" ht="15" customHeight="true" x14ac:dyDescent="0.2">
      <c r="BA1200" s="511"/>
      <c r="BB1200" s="379"/>
      <c r="BC1200" s="511"/>
      <c r="BD1200" s="511"/>
      <c r="BE1200" s="511"/>
      <c r="BF1200" s="511"/>
      <c r="BG1200" s="511"/>
      <c r="BH1200" s="511"/>
      <c r="BI1200" s="511"/>
      <c r="BJ1200" s="511"/>
      <c r="BK1200" s="511"/>
      <c r="BL1200" s="511"/>
      <c r="BM1200" s="511"/>
      <c r="BN1200" s="511"/>
      <c r="BO1200" s="511"/>
      <c r="BP1200" s="511"/>
      <c r="BQ1200" s="511"/>
      <c r="BR1200" s="511"/>
      <c r="BS1200" s="511"/>
      <c r="BT1200" s="511"/>
      <c r="BU1200" s="511"/>
      <c r="BV1200" s="511"/>
      <c r="BW1200" s="511"/>
    </row>
  </sheetData>
  <mergeCells count="921">
    <mergeCell ref="BA347:BA348"/>
    <mergeCell ref="BA349:BA350"/>
    <mergeCell ref="BA351:BA352"/>
    <mergeCell ref="BA353:BA354"/>
    <mergeCell ref="BA153:BA166"/>
    <mergeCell ref="BA271:BA273"/>
    <mergeCell ref="BA274:BA276"/>
    <mergeCell ref="BA277:BA284"/>
    <mergeCell ref="BC339:BG339"/>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 ref="BM120:BQ120"/>
    <mergeCell ref="BA122:BA123"/>
    <mergeCell ref="BA124:BA127"/>
    <mergeCell ref="BA128:BA129"/>
    <mergeCell ref="BC133:BG133"/>
    <mergeCell ref="BH133:BL133"/>
    <mergeCell ref="BM133:BQ133"/>
    <mergeCell ref="BA135:BA139"/>
    <mergeCell ref="BC220:BG220"/>
    <mergeCell ref="BH220:BL220"/>
    <mergeCell ref="BM220:BQ220"/>
    <mergeCell ref="BA140:BA143"/>
    <mergeCell ref="BA144:BA147"/>
    <mergeCell ref="BA148:BA150"/>
    <mergeCell ref="BM14:BQ14"/>
    <mergeCell ref="BA16:BA17"/>
    <mergeCell ref="BA18:BA21"/>
    <mergeCell ref="BA22:BA23"/>
    <mergeCell ref="BC27:BG27"/>
    <mergeCell ref="BH27:BL27"/>
    <mergeCell ref="BM27:BQ27"/>
    <mergeCell ref="BA41:BA42"/>
    <mergeCell ref="BC56:BG56"/>
    <mergeCell ref="BH56:BL56"/>
    <mergeCell ref="BM56:BQ56"/>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A33:A34"/>
    <mergeCell ref="A29:A30"/>
    <mergeCell ref="A35:A36"/>
    <mergeCell ref="A37:A38"/>
    <mergeCell ref="A41:A42"/>
    <mergeCell ref="A43:A44"/>
    <mergeCell ref="A45:A46"/>
    <mergeCell ref="C14:G14"/>
    <mergeCell ref="H14:L14"/>
    <mergeCell ref="BA29:BA30"/>
    <mergeCell ref="A31:A32"/>
    <mergeCell ref="BA31:BA32"/>
    <mergeCell ref="C27:G27"/>
    <mergeCell ref="H27:L27"/>
    <mergeCell ref="M27:Q27"/>
    <mergeCell ref="M14:Q14"/>
    <mergeCell ref="A16:A17"/>
    <mergeCell ref="A18:A21"/>
    <mergeCell ref="A22:A23"/>
    <mergeCell ref="A24:A26"/>
    <mergeCell ref="A58:A71"/>
    <mergeCell ref="M133:Q133"/>
    <mergeCell ref="A135:A139"/>
    <mergeCell ref="M120:Q120"/>
    <mergeCell ref="A122:A123"/>
    <mergeCell ref="A124:A127"/>
    <mergeCell ref="A128:A129"/>
    <mergeCell ref="A130:A132"/>
    <mergeCell ref="C56:G56"/>
    <mergeCell ref="H56:L56"/>
    <mergeCell ref="M56:Q56"/>
    <mergeCell ref="A153:A165"/>
    <mergeCell ref="C133:G133"/>
    <mergeCell ref="H133:L133"/>
    <mergeCell ref="C220:G220"/>
    <mergeCell ref="H220:L220"/>
    <mergeCell ref="A140:A143"/>
    <mergeCell ref="A108:B108"/>
    <mergeCell ref="C120:G120"/>
    <mergeCell ref="H120:L120"/>
    <mergeCell ref="A144:A147"/>
    <mergeCell ref="A148:A150"/>
    <mergeCell ref="A151:A152"/>
    <mergeCell ref="M220:Q220"/>
    <mergeCell ref="A208:B208"/>
    <mergeCell ref="A1025:C1025"/>
    <mergeCell ref="A1026:B1026"/>
    <mergeCell ref="A1031:A1033"/>
    <mergeCell ref="A1034:C1034"/>
    <mergeCell ref="C399:F399"/>
    <mergeCell ref="A222:A224"/>
    <mergeCell ref="H399:K399"/>
    <mergeCell ref="M399:P399"/>
    <mergeCell ref="C400:E400"/>
    <mergeCell ref="H400:J400"/>
    <mergeCell ref="M400:O400"/>
    <mergeCell ref="C401:D402"/>
    <mergeCell ref="H401:I402"/>
    <mergeCell ref="M401:N402"/>
    <mergeCell ref="B402:B445"/>
    <mergeCell ref="C403:D403"/>
    <mergeCell ref="H403:I403"/>
    <mergeCell ref="M403:N403"/>
    <mergeCell ref="C404:D404"/>
    <mergeCell ref="H404:I404"/>
    <mergeCell ref="M404:N404"/>
    <mergeCell ref="C405:D405"/>
    <mergeCell ref="H405:I405"/>
    <mergeCell ref="M405:N405"/>
    <mergeCell ref="C408:D408"/>
    <mergeCell ref="H408:I408"/>
    <mergeCell ref="M408:N408"/>
    <mergeCell ref="C409:D409"/>
    <mergeCell ref="H409:I409"/>
    <mergeCell ref="M409:N409"/>
    <mergeCell ref="C406:D406"/>
    <mergeCell ref="H406:I406"/>
    <mergeCell ref="M406:N406"/>
    <mergeCell ref="C407:D407"/>
    <mergeCell ref="H407:I407"/>
    <mergeCell ref="M407:N407"/>
    <mergeCell ref="C412:D412"/>
    <mergeCell ref="H412:I412"/>
    <mergeCell ref="M412:N412"/>
    <mergeCell ref="C413:D413"/>
    <mergeCell ref="H413:I413"/>
    <mergeCell ref="M413:N413"/>
    <mergeCell ref="C410:D410"/>
    <mergeCell ref="H410:I410"/>
    <mergeCell ref="M410:N410"/>
    <mergeCell ref="C411:D411"/>
    <mergeCell ref="H411:I411"/>
    <mergeCell ref="M411:N411"/>
    <mergeCell ref="C416:D416"/>
    <mergeCell ref="H416:I416"/>
    <mergeCell ref="M416:N416"/>
    <mergeCell ref="C417:D417"/>
    <mergeCell ref="H417:I417"/>
    <mergeCell ref="M417:N417"/>
    <mergeCell ref="C414:D414"/>
    <mergeCell ref="H414:I414"/>
    <mergeCell ref="M414:N414"/>
    <mergeCell ref="C415:D415"/>
    <mergeCell ref="H415:I415"/>
    <mergeCell ref="M415:N415"/>
    <mergeCell ref="C420:D420"/>
    <mergeCell ref="H420:I420"/>
    <mergeCell ref="M420:N420"/>
    <mergeCell ref="C421:D421"/>
    <mergeCell ref="H421:I421"/>
    <mergeCell ref="M421:N421"/>
    <mergeCell ref="C418:D418"/>
    <mergeCell ref="H418:I418"/>
    <mergeCell ref="M418:N418"/>
    <mergeCell ref="C419:D419"/>
    <mergeCell ref="H419:I419"/>
    <mergeCell ref="M419:N419"/>
    <mergeCell ref="C424:D424"/>
    <mergeCell ref="H424:I424"/>
    <mergeCell ref="M424:N424"/>
    <mergeCell ref="C425:D425"/>
    <mergeCell ref="H425:I425"/>
    <mergeCell ref="M425:N425"/>
    <mergeCell ref="C422:D422"/>
    <mergeCell ref="H422:I422"/>
    <mergeCell ref="M422:N422"/>
    <mergeCell ref="C423:D423"/>
    <mergeCell ref="H423:I423"/>
    <mergeCell ref="M423:N423"/>
    <mergeCell ref="C428:D428"/>
    <mergeCell ref="H428:I428"/>
    <mergeCell ref="M428:N428"/>
    <mergeCell ref="C429:D429"/>
    <mergeCell ref="H429:I429"/>
    <mergeCell ref="M429:N429"/>
    <mergeCell ref="C426:D426"/>
    <mergeCell ref="H426:I426"/>
    <mergeCell ref="M426:N426"/>
    <mergeCell ref="C427:D427"/>
    <mergeCell ref="H427:I427"/>
    <mergeCell ref="M427:N427"/>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36:D436"/>
    <mergeCell ref="H436:I436"/>
    <mergeCell ref="M436:N436"/>
    <mergeCell ref="C437:D437"/>
    <mergeCell ref="H437:I437"/>
    <mergeCell ref="M437:N437"/>
    <mergeCell ref="C434:D434"/>
    <mergeCell ref="H434:I434"/>
    <mergeCell ref="M434:N434"/>
    <mergeCell ref="C435:D435"/>
    <mergeCell ref="H435:I435"/>
    <mergeCell ref="M435:N435"/>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44:D444"/>
    <mergeCell ref="H444:I444"/>
    <mergeCell ref="M444:N444"/>
    <mergeCell ref="C445:D445"/>
    <mergeCell ref="H445:I445"/>
    <mergeCell ref="M445:N445"/>
    <mergeCell ref="C442:D442"/>
    <mergeCell ref="H442:I442"/>
    <mergeCell ref="M442:N442"/>
    <mergeCell ref="C443:D443"/>
    <mergeCell ref="H443:I443"/>
    <mergeCell ref="M443:N443"/>
    <mergeCell ref="C448:D448"/>
    <mergeCell ref="H448:I448"/>
    <mergeCell ref="M448:N448"/>
    <mergeCell ref="C449:D449"/>
    <mergeCell ref="H449:I449"/>
    <mergeCell ref="M449:N449"/>
    <mergeCell ref="C446:D446"/>
    <mergeCell ref="H446:I446"/>
    <mergeCell ref="M446:N446"/>
    <mergeCell ref="C447:D447"/>
    <mergeCell ref="H447:I447"/>
    <mergeCell ref="M447:N447"/>
    <mergeCell ref="C452:D452"/>
    <mergeCell ref="H452:I452"/>
    <mergeCell ref="M452:N452"/>
    <mergeCell ref="C453:D453"/>
    <mergeCell ref="H453:I453"/>
    <mergeCell ref="M453:N453"/>
    <mergeCell ref="C450:D450"/>
    <mergeCell ref="H450:I450"/>
    <mergeCell ref="M450:N450"/>
    <mergeCell ref="C451:D451"/>
    <mergeCell ref="H451:I451"/>
    <mergeCell ref="M451:N451"/>
    <mergeCell ref="C456:D456"/>
    <mergeCell ref="H456:I456"/>
    <mergeCell ref="M456:N456"/>
    <mergeCell ref="C457:D457"/>
    <mergeCell ref="H457:I457"/>
    <mergeCell ref="M457:N457"/>
    <mergeCell ref="C454:D454"/>
    <mergeCell ref="H454:I454"/>
    <mergeCell ref="M454:N454"/>
    <mergeCell ref="C455:D455"/>
    <mergeCell ref="H455:I455"/>
    <mergeCell ref="M455:N455"/>
    <mergeCell ref="C460:E460"/>
    <mergeCell ref="H460:I460"/>
    <mergeCell ref="M460:N460"/>
    <mergeCell ref="C461:D461"/>
    <mergeCell ref="H461:I461"/>
    <mergeCell ref="M461:N461"/>
    <mergeCell ref="C458:D458"/>
    <mergeCell ref="H458:I458"/>
    <mergeCell ref="M458:O458"/>
    <mergeCell ref="C459:D459"/>
    <mergeCell ref="H459:I459"/>
    <mergeCell ref="M459:N459"/>
    <mergeCell ref="C464:D464"/>
    <mergeCell ref="H464:I464"/>
    <mergeCell ref="M464:N464"/>
    <mergeCell ref="C465:D465"/>
    <mergeCell ref="H465:I465"/>
    <mergeCell ref="M465:N465"/>
    <mergeCell ref="C462:D462"/>
    <mergeCell ref="H462:I462"/>
    <mergeCell ref="M462:N462"/>
    <mergeCell ref="C463:D463"/>
    <mergeCell ref="H463:I463"/>
    <mergeCell ref="M463:N463"/>
    <mergeCell ref="C468:D468"/>
    <mergeCell ref="H468:I468"/>
    <mergeCell ref="M468:N468"/>
    <mergeCell ref="C469:D469"/>
    <mergeCell ref="H469:I469"/>
    <mergeCell ref="M469:N469"/>
    <mergeCell ref="C466:D466"/>
    <mergeCell ref="H466:J466"/>
    <mergeCell ref="M466:N466"/>
    <mergeCell ref="C467:D467"/>
    <mergeCell ref="H467:I467"/>
    <mergeCell ref="M467:N467"/>
    <mergeCell ref="C472:D472"/>
    <mergeCell ref="H472:I472"/>
    <mergeCell ref="M472:N472"/>
    <mergeCell ref="C473:D473"/>
    <mergeCell ref="H473:I473"/>
    <mergeCell ref="M473:N473"/>
    <mergeCell ref="C470:D470"/>
    <mergeCell ref="H470:I470"/>
    <mergeCell ref="M470:N470"/>
    <mergeCell ref="C471:D471"/>
    <mergeCell ref="H471:I471"/>
    <mergeCell ref="M471:N471"/>
    <mergeCell ref="C476:D476"/>
    <mergeCell ref="H476:I476"/>
    <mergeCell ref="M476:N476"/>
    <mergeCell ref="C477:D477"/>
    <mergeCell ref="H477:I477"/>
    <mergeCell ref="M477:N477"/>
    <mergeCell ref="C474:D474"/>
    <mergeCell ref="H474:I474"/>
    <mergeCell ref="M474:N474"/>
    <mergeCell ref="C475:D475"/>
    <mergeCell ref="H475:I475"/>
    <mergeCell ref="M475:N475"/>
    <mergeCell ref="C480:D480"/>
    <mergeCell ref="H480:I480"/>
    <mergeCell ref="M480:N480"/>
    <mergeCell ref="C481:D481"/>
    <mergeCell ref="H481:I481"/>
    <mergeCell ref="M481:N481"/>
    <mergeCell ref="C478:D478"/>
    <mergeCell ref="H478:I478"/>
    <mergeCell ref="M478:N478"/>
    <mergeCell ref="C479:D479"/>
    <mergeCell ref="H479:I479"/>
    <mergeCell ref="M479:N479"/>
    <mergeCell ref="C484:D484"/>
    <mergeCell ref="H484:I484"/>
    <mergeCell ref="M484:N484"/>
    <mergeCell ref="C485:D485"/>
    <mergeCell ref="H485:I485"/>
    <mergeCell ref="M485:N485"/>
    <mergeCell ref="C482:D482"/>
    <mergeCell ref="H482:I482"/>
    <mergeCell ref="M482:N482"/>
    <mergeCell ref="C483:D483"/>
    <mergeCell ref="H483:I483"/>
    <mergeCell ref="M483:N483"/>
    <mergeCell ref="C488:D488"/>
    <mergeCell ref="H488:I488"/>
    <mergeCell ref="M488:N488"/>
    <mergeCell ref="C489:D489"/>
    <mergeCell ref="H489:I489"/>
    <mergeCell ref="M489:N489"/>
    <mergeCell ref="C486:D486"/>
    <mergeCell ref="H486:I486"/>
    <mergeCell ref="M486:N486"/>
    <mergeCell ref="C487:D487"/>
    <mergeCell ref="H487:I487"/>
    <mergeCell ref="M487:N487"/>
    <mergeCell ref="C492:D492"/>
    <mergeCell ref="H492:I492"/>
    <mergeCell ref="M492:N492"/>
    <mergeCell ref="C493:D493"/>
    <mergeCell ref="H493:I493"/>
    <mergeCell ref="M493:N493"/>
    <mergeCell ref="C490:D490"/>
    <mergeCell ref="H490:I490"/>
    <mergeCell ref="M490:N490"/>
    <mergeCell ref="C491:D491"/>
    <mergeCell ref="H491:I491"/>
    <mergeCell ref="M491:N491"/>
    <mergeCell ref="C496:D496"/>
    <mergeCell ref="H496:I496"/>
    <mergeCell ref="M496:N496"/>
    <mergeCell ref="C497:D497"/>
    <mergeCell ref="H497:I497"/>
    <mergeCell ref="M497:N497"/>
    <mergeCell ref="C494:D494"/>
    <mergeCell ref="H494:I494"/>
    <mergeCell ref="M494:N494"/>
    <mergeCell ref="C495:D495"/>
    <mergeCell ref="H495:I495"/>
    <mergeCell ref="M495:N495"/>
    <mergeCell ref="C500:D500"/>
    <mergeCell ref="H500:I500"/>
    <mergeCell ref="M500:N500"/>
    <mergeCell ref="C501:D501"/>
    <mergeCell ref="H501:I501"/>
    <mergeCell ref="M501:N501"/>
    <mergeCell ref="C498:D498"/>
    <mergeCell ref="H498:I498"/>
    <mergeCell ref="M498:N498"/>
    <mergeCell ref="C499:D499"/>
    <mergeCell ref="H499:I499"/>
    <mergeCell ref="M499:N499"/>
    <mergeCell ref="C504:D504"/>
    <mergeCell ref="H504:I504"/>
    <mergeCell ref="M504:N504"/>
    <mergeCell ref="C505:D505"/>
    <mergeCell ref="H505:I505"/>
    <mergeCell ref="M505:N505"/>
    <mergeCell ref="C502:D502"/>
    <mergeCell ref="H502:I502"/>
    <mergeCell ref="M502:N502"/>
    <mergeCell ref="C503:D503"/>
    <mergeCell ref="H503:I503"/>
    <mergeCell ref="M503:N503"/>
    <mergeCell ref="C508:D508"/>
    <mergeCell ref="H508:I508"/>
    <mergeCell ref="M508:N508"/>
    <mergeCell ref="C509:D509"/>
    <mergeCell ref="H509:I509"/>
    <mergeCell ref="M509:N509"/>
    <mergeCell ref="C506:D506"/>
    <mergeCell ref="H506:I506"/>
    <mergeCell ref="M506:N506"/>
    <mergeCell ref="C507:D507"/>
    <mergeCell ref="H507:I507"/>
    <mergeCell ref="M507:N507"/>
    <mergeCell ref="C512:D512"/>
    <mergeCell ref="H512:I512"/>
    <mergeCell ref="M512:N512"/>
    <mergeCell ref="C513:D513"/>
    <mergeCell ref="H513:I513"/>
    <mergeCell ref="M513:N513"/>
    <mergeCell ref="C510:D510"/>
    <mergeCell ref="H510:I510"/>
    <mergeCell ref="M510:N510"/>
    <mergeCell ref="C511:D511"/>
    <mergeCell ref="H511:I511"/>
    <mergeCell ref="M511:N511"/>
    <mergeCell ref="C517:D517"/>
    <mergeCell ref="H517:I517"/>
    <mergeCell ref="M517:N517"/>
    <mergeCell ref="C518:G518"/>
    <mergeCell ref="H518:I518"/>
    <mergeCell ref="M518:N518"/>
    <mergeCell ref="C514:D514"/>
    <mergeCell ref="H514:I514"/>
    <mergeCell ref="M514:Q514"/>
    <mergeCell ref="C515:D515"/>
    <mergeCell ref="H515:I515"/>
    <mergeCell ref="M515:N516"/>
    <mergeCell ref="O515:Q515"/>
    <mergeCell ref="C516:D516"/>
    <mergeCell ref="H516:I516"/>
    <mergeCell ref="C521:D521"/>
    <mergeCell ref="H521:I521"/>
    <mergeCell ref="M521:N522"/>
    <mergeCell ref="C522:D522"/>
    <mergeCell ref="H522:I522"/>
    <mergeCell ref="C523:D523"/>
    <mergeCell ref="H523:I523"/>
    <mergeCell ref="M523:N523"/>
    <mergeCell ref="C519:D520"/>
    <mergeCell ref="E519:G519"/>
    <mergeCell ref="H519:I519"/>
    <mergeCell ref="M519:N519"/>
    <mergeCell ref="H520:I520"/>
    <mergeCell ref="M520:O520"/>
    <mergeCell ref="C527:D527"/>
    <mergeCell ref="H527:I527"/>
    <mergeCell ref="M527:N527"/>
    <mergeCell ref="C528:D528"/>
    <mergeCell ref="H528:I528"/>
    <mergeCell ref="M528:N528"/>
    <mergeCell ref="C524:E524"/>
    <mergeCell ref="H524:I524"/>
    <mergeCell ref="M524:N524"/>
    <mergeCell ref="C525:D526"/>
    <mergeCell ref="H525:I525"/>
    <mergeCell ref="M525:N525"/>
    <mergeCell ref="H526:I526"/>
    <mergeCell ref="M526:N526"/>
    <mergeCell ref="C531:D531"/>
    <mergeCell ref="H531:I532"/>
    <mergeCell ref="J531:L531"/>
    <mergeCell ref="M531:N531"/>
    <mergeCell ref="C532:D532"/>
    <mergeCell ref="M532:N532"/>
    <mergeCell ref="C529:D529"/>
    <mergeCell ref="H529:I529"/>
    <mergeCell ref="M529:N529"/>
    <mergeCell ref="C530:D530"/>
    <mergeCell ref="H530:L530"/>
    <mergeCell ref="M530:N530"/>
    <mergeCell ref="C535:D535"/>
    <mergeCell ref="H535:I535"/>
    <mergeCell ref="M535:N535"/>
    <mergeCell ref="C536:D536"/>
    <mergeCell ref="H536:J536"/>
    <mergeCell ref="M536:N536"/>
    <mergeCell ref="C533:D533"/>
    <mergeCell ref="H533:I533"/>
    <mergeCell ref="M533:N533"/>
    <mergeCell ref="C534:D534"/>
    <mergeCell ref="H534:I534"/>
    <mergeCell ref="M534:N534"/>
    <mergeCell ref="C540:D540"/>
    <mergeCell ref="H540:I540"/>
    <mergeCell ref="M540:N540"/>
    <mergeCell ref="C541:D541"/>
    <mergeCell ref="H541:I541"/>
    <mergeCell ref="M541:N541"/>
    <mergeCell ref="C537:D537"/>
    <mergeCell ref="H537:I538"/>
    <mergeCell ref="M537:N537"/>
    <mergeCell ref="C538:D538"/>
    <mergeCell ref="M538:N538"/>
    <mergeCell ref="C539:D539"/>
    <mergeCell ref="H539:I539"/>
    <mergeCell ref="M539:N539"/>
    <mergeCell ref="C544:D544"/>
    <mergeCell ref="H544:I544"/>
    <mergeCell ref="M544:N544"/>
    <mergeCell ref="C545:D545"/>
    <mergeCell ref="H545:I545"/>
    <mergeCell ref="M545:N545"/>
    <mergeCell ref="C542:D542"/>
    <mergeCell ref="H542:I542"/>
    <mergeCell ref="M542:N542"/>
    <mergeCell ref="C543:D543"/>
    <mergeCell ref="H543:I543"/>
    <mergeCell ref="M543:N543"/>
    <mergeCell ref="C548:D548"/>
    <mergeCell ref="H548:I548"/>
    <mergeCell ref="M548:N548"/>
    <mergeCell ref="C549:D549"/>
    <mergeCell ref="H549:I549"/>
    <mergeCell ref="M549:N549"/>
    <mergeCell ref="C546:D546"/>
    <mergeCell ref="H546:I546"/>
    <mergeCell ref="M546:N546"/>
    <mergeCell ref="C547:D547"/>
    <mergeCell ref="H547:I547"/>
    <mergeCell ref="M547:N547"/>
    <mergeCell ref="C552:D552"/>
    <mergeCell ref="H552:I552"/>
    <mergeCell ref="M552:N552"/>
    <mergeCell ref="C553:D553"/>
    <mergeCell ref="H553:I553"/>
    <mergeCell ref="M553:N553"/>
    <mergeCell ref="C550:D550"/>
    <mergeCell ref="H550:I550"/>
    <mergeCell ref="M550:N550"/>
    <mergeCell ref="C551:D551"/>
    <mergeCell ref="H551:I551"/>
    <mergeCell ref="M551:N551"/>
    <mergeCell ref="C556:D556"/>
    <mergeCell ref="H556:I556"/>
    <mergeCell ref="M556:N556"/>
    <mergeCell ref="C557:D557"/>
    <mergeCell ref="H557:I557"/>
    <mergeCell ref="M557:N557"/>
    <mergeCell ref="C554:D554"/>
    <mergeCell ref="H554:I554"/>
    <mergeCell ref="M554:N554"/>
    <mergeCell ref="C555:D555"/>
    <mergeCell ref="H555:I555"/>
    <mergeCell ref="M555:N555"/>
    <mergeCell ref="C560:D560"/>
    <mergeCell ref="H560:I560"/>
    <mergeCell ref="M560:N560"/>
    <mergeCell ref="C561:D561"/>
    <mergeCell ref="H561:I561"/>
    <mergeCell ref="M561:N561"/>
    <mergeCell ref="C558:D558"/>
    <mergeCell ref="H558:I558"/>
    <mergeCell ref="M558:N558"/>
    <mergeCell ref="C559:D559"/>
    <mergeCell ref="H559:I559"/>
    <mergeCell ref="M559:N559"/>
    <mergeCell ref="C564:D564"/>
    <mergeCell ref="H564:I564"/>
    <mergeCell ref="M564:N564"/>
    <mergeCell ref="C565:D565"/>
    <mergeCell ref="H565:I565"/>
    <mergeCell ref="M565:N565"/>
    <mergeCell ref="C562:D562"/>
    <mergeCell ref="H562:I562"/>
    <mergeCell ref="M562:N562"/>
    <mergeCell ref="C563:D563"/>
    <mergeCell ref="H563:I563"/>
    <mergeCell ref="M563:N563"/>
    <mergeCell ref="C568:D568"/>
    <mergeCell ref="H568:I568"/>
    <mergeCell ref="M568:N568"/>
    <mergeCell ref="C569:D569"/>
    <mergeCell ref="H569:I569"/>
    <mergeCell ref="M569:N569"/>
    <mergeCell ref="C566:D566"/>
    <mergeCell ref="H566:I566"/>
    <mergeCell ref="M566:N566"/>
    <mergeCell ref="C567:D567"/>
    <mergeCell ref="H567:I567"/>
    <mergeCell ref="M567:N567"/>
    <mergeCell ref="C572:D572"/>
    <mergeCell ref="H572:I572"/>
    <mergeCell ref="M572:N572"/>
    <mergeCell ref="C573:D573"/>
    <mergeCell ref="H573:I573"/>
    <mergeCell ref="M573:N573"/>
    <mergeCell ref="C570:D570"/>
    <mergeCell ref="H570:I570"/>
    <mergeCell ref="M570:N570"/>
    <mergeCell ref="C571:D571"/>
    <mergeCell ref="H571:I571"/>
    <mergeCell ref="M571:N571"/>
    <mergeCell ref="C576:D576"/>
    <mergeCell ref="H576:I576"/>
    <mergeCell ref="M576:N576"/>
    <mergeCell ref="C577:D577"/>
    <mergeCell ref="H577:I577"/>
    <mergeCell ref="M577:O577"/>
    <mergeCell ref="C574:D574"/>
    <mergeCell ref="H574:I574"/>
    <mergeCell ref="M574:N574"/>
    <mergeCell ref="C575:D575"/>
    <mergeCell ref="H575:I575"/>
    <mergeCell ref="M575:N575"/>
    <mergeCell ref="C580:D580"/>
    <mergeCell ref="H580:I580"/>
    <mergeCell ref="M580:N580"/>
    <mergeCell ref="C581:D581"/>
    <mergeCell ref="H581:I581"/>
    <mergeCell ref="M581:N581"/>
    <mergeCell ref="C578:D578"/>
    <mergeCell ref="H578:I578"/>
    <mergeCell ref="M578:N578"/>
    <mergeCell ref="C579:D579"/>
    <mergeCell ref="H579:I579"/>
    <mergeCell ref="M579:N579"/>
    <mergeCell ref="C584:D584"/>
    <mergeCell ref="H584:I584"/>
    <mergeCell ref="M584:N584"/>
    <mergeCell ref="C585:D585"/>
    <mergeCell ref="H585:I585"/>
    <mergeCell ref="M585:N585"/>
    <mergeCell ref="C582:D582"/>
    <mergeCell ref="H582:I582"/>
    <mergeCell ref="M582:N582"/>
    <mergeCell ref="C583:E583"/>
    <mergeCell ref="H583:I583"/>
    <mergeCell ref="M583:N583"/>
    <mergeCell ref="C588:D588"/>
    <mergeCell ref="H588:I588"/>
    <mergeCell ref="M588:N588"/>
    <mergeCell ref="C589:D589"/>
    <mergeCell ref="H589:I589"/>
    <mergeCell ref="M589:N589"/>
    <mergeCell ref="C586:D586"/>
    <mergeCell ref="H586:I586"/>
    <mergeCell ref="M586:N586"/>
    <mergeCell ref="C587:D587"/>
    <mergeCell ref="H587:I587"/>
    <mergeCell ref="M587:N587"/>
    <mergeCell ref="C592:D592"/>
    <mergeCell ref="H592:I592"/>
    <mergeCell ref="M592:N592"/>
    <mergeCell ref="C593:D593"/>
    <mergeCell ref="H593:I593"/>
    <mergeCell ref="M593:N593"/>
    <mergeCell ref="C590:D590"/>
    <mergeCell ref="H590:I590"/>
    <mergeCell ref="M590:N590"/>
    <mergeCell ref="C591:D591"/>
    <mergeCell ref="H591:I591"/>
    <mergeCell ref="M591:N591"/>
    <mergeCell ref="C596:D596"/>
    <mergeCell ref="H596:I596"/>
    <mergeCell ref="M596:N596"/>
    <mergeCell ref="C597:D597"/>
    <mergeCell ref="H597:I597"/>
    <mergeCell ref="M597:N597"/>
    <mergeCell ref="C594:D594"/>
    <mergeCell ref="H594:I594"/>
    <mergeCell ref="M594:N594"/>
    <mergeCell ref="C595:D595"/>
    <mergeCell ref="H595:I595"/>
    <mergeCell ref="M595:N595"/>
    <mergeCell ref="C600:D600"/>
    <mergeCell ref="H600:I600"/>
    <mergeCell ref="M600:N600"/>
    <mergeCell ref="C601:D601"/>
    <mergeCell ref="H601:J601"/>
    <mergeCell ref="M601:N601"/>
    <mergeCell ref="C598:D598"/>
    <mergeCell ref="H598:I598"/>
    <mergeCell ref="M598:N598"/>
    <mergeCell ref="C599:D599"/>
    <mergeCell ref="H599:I599"/>
    <mergeCell ref="M599:N599"/>
    <mergeCell ref="C604:D604"/>
    <mergeCell ref="H604:I604"/>
    <mergeCell ref="M604:N604"/>
    <mergeCell ref="C605:D605"/>
    <mergeCell ref="H605:I605"/>
    <mergeCell ref="M605:N605"/>
    <mergeCell ref="C602:D602"/>
    <mergeCell ref="H602:I602"/>
    <mergeCell ref="M602:N602"/>
    <mergeCell ref="C603:D603"/>
    <mergeCell ref="H603:I603"/>
    <mergeCell ref="M603:N603"/>
    <mergeCell ref="C608:D608"/>
    <mergeCell ref="H608:I608"/>
    <mergeCell ref="M608:N608"/>
    <mergeCell ref="C609:D609"/>
    <mergeCell ref="H609:I609"/>
    <mergeCell ref="M609:N609"/>
    <mergeCell ref="C606:D606"/>
    <mergeCell ref="H606:I606"/>
    <mergeCell ref="M606:N606"/>
    <mergeCell ref="C607:D607"/>
    <mergeCell ref="H607:I607"/>
    <mergeCell ref="M607:N607"/>
    <mergeCell ref="C612:D612"/>
    <mergeCell ref="H612:I612"/>
    <mergeCell ref="M612:N612"/>
    <mergeCell ref="C613:D613"/>
    <mergeCell ref="H613:I613"/>
    <mergeCell ref="M613:N613"/>
    <mergeCell ref="C610:D610"/>
    <mergeCell ref="H610:I610"/>
    <mergeCell ref="M610:N610"/>
    <mergeCell ref="C611:D611"/>
    <mergeCell ref="H611:I611"/>
    <mergeCell ref="M611:N611"/>
    <mergeCell ref="C616:D616"/>
    <mergeCell ref="H616:I616"/>
    <mergeCell ref="M616:N616"/>
    <mergeCell ref="C617:D617"/>
    <mergeCell ref="H617:I617"/>
    <mergeCell ref="M617:N617"/>
    <mergeCell ref="C614:D614"/>
    <mergeCell ref="H614:I614"/>
    <mergeCell ref="M614:N614"/>
    <mergeCell ref="C615:D615"/>
    <mergeCell ref="H615:I615"/>
    <mergeCell ref="M615:N615"/>
    <mergeCell ref="C620:D620"/>
    <mergeCell ref="H620:I620"/>
    <mergeCell ref="M620:N620"/>
    <mergeCell ref="C621:D621"/>
    <mergeCell ref="H621:I621"/>
    <mergeCell ref="M621:N621"/>
    <mergeCell ref="C618:D618"/>
    <mergeCell ref="H618:I618"/>
    <mergeCell ref="M618:N618"/>
    <mergeCell ref="C619:D619"/>
    <mergeCell ref="H619:I619"/>
    <mergeCell ref="M619:N619"/>
    <mergeCell ref="C624:D624"/>
    <mergeCell ref="H624:I624"/>
    <mergeCell ref="M624:N624"/>
    <mergeCell ref="C625:D625"/>
    <mergeCell ref="H625:I625"/>
    <mergeCell ref="M625:N625"/>
    <mergeCell ref="C622:D622"/>
    <mergeCell ref="H622:I622"/>
    <mergeCell ref="M622:N622"/>
    <mergeCell ref="C623:D623"/>
    <mergeCell ref="H623:I623"/>
    <mergeCell ref="M623:N623"/>
    <mergeCell ref="C628:D628"/>
    <mergeCell ref="H628:I628"/>
    <mergeCell ref="M628:N628"/>
    <mergeCell ref="C629:D629"/>
    <mergeCell ref="H629:I629"/>
    <mergeCell ref="M629:N629"/>
    <mergeCell ref="C626:D626"/>
    <mergeCell ref="H626:I626"/>
    <mergeCell ref="M626:N626"/>
    <mergeCell ref="C627:D627"/>
    <mergeCell ref="H627:I627"/>
    <mergeCell ref="M627:N627"/>
    <mergeCell ref="C632:D632"/>
    <mergeCell ref="H632:I632"/>
    <mergeCell ref="M632:N632"/>
    <mergeCell ref="C633:D633"/>
    <mergeCell ref="H633:I633"/>
    <mergeCell ref="M633:N633"/>
    <mergeCell ref="C630:D630"/>
    <mergeCell ref="H630:I630"/>
    <mergeCell ref="M630:N630"/>
    <mergeCell ref="C631:D631"/>
    <mergeCell ref="H631:I631"/>
    <mergeCell ref="M631:N631"/>
    <mergeCell ref="C636:D636"/>
    <mergeCell ref="H636:I636"/>
    <mergeCell ref="M636:N636"/>
    <mergeCell ref="C637:D637"/>
    <mergeCell ref="H637:I637"/>
    <mergeCell ref="M637:N637"/>
    <mergeCell ref="C634:D634"/>
    <mergeCell ref="H634:I634"/>
    <mergeCell ref="M634:N634"/>
    <mergeCell ref="C635:D635"/>
    <mergeCell ref="H635:I635"/>
    <mergeCell ref="M635:N635"/>
    <mergeCell ref="C640:D640"/>
    <mergeCell ref="H640:I640"/>
    <mergeCell ref="M640:N640"/>
    <mergeCell ref="C641:D641"/>
    <mergeCell ref="H641:I641"/>
    <mergeCell ref="M641:N641"/>
    <mergeCell ref="C638:D638"/>
    <mergeCell ref="H638:I638"/>
    <mergeCell ref="M638:N638"/>
    <mergeCell ref="C639:D639"/>
    <mergeCell ref="H639:I639"/>
    <mergeCell ref="M639:N639"/>
    <mergeCell ref="C644:D644"/>
    <mergeCell ref="H644:I644"/>
    <mergeCell ref="M644:N644"/>
    <mergeCell ref="C645:D645"/>
    <mergeCell ref="H645:I645"/>
    <mergeCell ref="M645:N645"/>
    <mergeCell ref="C642:D642"/>
    <mergeCell ref="H642:I642"/>
    <mergeCell ref="M642:N642"/>
    <mergeCell ref="C643:D643"/>
    <mergeCell ref="H643:I643"/>
    <mergeCell ref="M643:N643"/>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52:D652"/>
    <mergeCell ref="H652:I652"/>
    <mergeCell ref="M652:N652"/>
    <mergeCell ref="C653:D653"/>
    <mergeCell ref="H653:I653"/>
    <mergeCell ref="M653:N653"/>
    <mergeCell ref="C650:D650"/>
    <mergeCell ref="H650:I650"/>
    <mergeCell ref="M650:N650"/>
    <mergeCell ref="C651:D651"/>
    <mergeCell ref="H651:I651"/>
    <mergeCell ref="M651:N651"/>
    <mergeCell ref="C656:D656"/>
    <mergeCell ref="H656:I656"/>
    <mergeCell ref="M656:N656"/>
    <mergeCell ref="C657:D657"/>
    <mergeCell ref="H657:I657"/>
    <mergeCell ref="M657:N657"/>
    <mergeCell ref="C654:D654"/>
    <mergeCell ref="H654:I654"/>
    <mergeCell ref="M654:N654"/>
    <mergeCell ref="C655:D655"/>
    <mergeCell ref="H655:I655"/>
    <mergeCell ref="M655:N655"/>
    <mergeCell ref="C660:D660"/>
    <mergeCell ref="H660:I660"/>
    <mergeCell ref="M660:N660"/>
    <mergeCell ref="C661:D661"/>
    <mergeCell ref="H661:I661"/>
    <mergeCell ref="M661:N661"/>
    <mergeCell ref="C658:D658"/>
    <mergeCell ref="H658:I658"/>
    <mergeCell ref="M658:N658"/>
    <mergeCell ref="C659:D659"/>
    <mergeCell ref="H659:I659"/>
    <mergeCell ref="M659:N659"/>
    <mergeCell ref="C664:D664"/>
    <mergeCell ref="H664:I664"/>
    <mergeCell ref="M664:N664"/>
    <mergeCell ref="C665:D665"/>
    <mergeCell ref="H665:I665"/>
    <mergeCell ref="M665:N665"/>
    <mergeCell ref="C662:D662"/>
    <mergeCell ref="H662:I662"/>
    <mergeCell ref="M662:N662"/>
    <mergeCell ref="C663:D663"/>
    <mergeCell ref="H663:I663"/>
    <mergeCell ref="M663:N663"/>
    <mergeCell ref="C668:D668"/>
    <mergeCell ref="H668:I668"/>
    <mergeCell ref="M668:N668"/>
    <mergeCell ref="C666:D666"/>
    <mergeCell ref="H666:I666"/>
    <mergeCell ref="M666:N666"/>
    <mergeCell ref="C667:D667"/>
    <mergeCell ref="H667:I667"/>
    <mergeCell ref="M667:N667"/>
  </mergeCells>
  <conditionalFormatting sqref="BC1:CZ1048576">
    <cfRule type="cellIs" dxfId="5"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4993"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4994"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4995"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4996"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4997"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4998"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4999"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5000"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5001"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5002"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5003"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5004"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5005"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5006"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5007"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5008" r:id="rId19" name="B_Matrix">
              <controlPr defaultSize="0" print="0" autoFill="0" autoPict="0" macro="[0]!GoTo_WATER">
                <anchor moveWithCells="1">
                  <from>
                    <xdr:col>1</xdr:col>
                    <xdr:colOff>228600</xdr:colOff>
                    <xdr:row>398</xdr:row>
                    <xdr:rowOff>114300</xdr:rowOff>
                  </from>
                  <to>
                    <xdr:col>1</xdr:col>
                    <xdr:colOff>1704975</xdr:colOff>
                    <xdr:row>400</xdr:row>
                    <xdr:rowOff>0</xdr:rowOff>
                  </to>
                </anchor>
              </controlPr>
            </control>
          </mc:Choice>
        </mc:AlternateContent>
        <mc:AlternateContent xmlns:mc="http://schemas.openxmlformats.org/markup-compatibility/2006">
          <mc:Choice Requires="x14">
            <control shapeId="255009"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5010"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5011"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5012"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5013"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5014"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5015"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5016"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5017"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5018"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5019"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5020"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5021"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5022"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5023"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5024"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5025"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5026"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5027"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5028"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5029"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5030"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5031"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5032"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5033"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5034"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5035"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5036"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5037"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5038"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5039"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5040"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5041"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5042"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5043"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44BF88-DB87-4DAD-8433-B7E54008AC2C}">
  <sheetPr codeName="Feuil7"/>
  <dimension ref="A1:CZ1200"/>
  <sheetViews>
    <sheetView showGridLines="false" workbookViewId="0"/>
  </sheetViews>
  <sheetFormatPr defaultColWidth="9.140625" defaultRowHeight="15" customHeight="true" x14ac:dyDescent="0.2"/>
  <cols>
    <col min="1" max="1" width="31.5703125" style="507" customWidth="true"/>
    <col min="2" max="2" width="41.5703125" style="507" customWidth="true"/>
    <col min="3" max="17" width="10.7109375" style="507" customWidth="true"/>
    <col min="18" max="22" width="12.5703125" style="507" customWidth="true"/>
    <col min="23" max="52" width="12.5703125" style="352" customWidth="true"/>
    <col min="53" max="53" width="31.5703125" style="511" customWidth="true"/>
    <col min="54" max="54" width="41.5703125" style="379" customWidth="true"/>
    <col min="55" max="69" width="9.140625" style="511"/>
    <col min="70" max="74" width="12.5703125" style="511" customWidth="true"/>
    <col min="75" max="104" width="12.5703125" style="352" customWidth="true"/>
    <col min="105" max="16384" width="9.140625" style="507"/>
  </cols>
  <sheetData>
    <row r="1" s="300" customFormat="true" ht="18" customHeight="true" x14ac:dyDescent="0.2">
      <c r="W1" s="352"/>
      <c r="X1" s="352"/>
      <c r="Y1" s="352"/>
      <c r="Z1" s="352"/>
      <c r="AA1" s="352"/>
      <c r="AB1" s="352"/>
      <c r="AC1" s="352"/>
      <c r="AD1" s="352"/>
      <c r="AE1" s="352"/>
      <c r="AF1" s="352"/>
      <c r="AG1" s="352"/>
      <c r="AH1" s="352"/>
      <c r="AI1" s="352"/>
      <c r="AJ1" s="352"/>
      <c r="AK1" s="352"/>
      <c r="AL1" s="352"/>
      <c r="AM1" s="352"/>
      <c r="AN1" s="352"/>
      <c r="AO1" s="352"/>
      <c r="AP1" s="352"/>
      <c r="AQ1" s="352"/>
      <c r="AR1" s="352"/>
      <c r="AS1" s="352"/>
      <c r="AT1" s="352"/>
      <c r="AU1" s="352"/>
      <c r="AV1" s="352"/>
      <c r="AW1" s="352"/>
      <c r="AX1" s="352"/>
      <c r="AY1" s="352"/>
      <c r="AZ1" s="352"/>
      <c r="BB1" s="323"/>
      <c r="BW1" s="352"/>
      <c r="BX1" s="352"/>
      <c r="BY1" s="352"/>
      <c r="BZ1" s="352"/>
      <c r="CA1" s="352"/>
      <c r="CB1" s="352"/>
      <c r="CC1" s="352"/>
      <c r="CD1" s="352"/>
      <c r="CE1" s="352"/>
      <c r="CF1" s="352"/>
      <c r="CG1" s="352"/>
      <c r="CH1" s="352"/>
      <c r="CI1" s="352"/>
      <c r="CJ1" s="352"/>
      <c r="CK1" s="352"/>
      <c r="CL1" s="352"/>
      <c r="CM1" s="352"/>
      <c r="CN1" s="352"/>
      <c r="CO1" s="352"/>
      <c r="CP1" s="352"/>
      <c r="CQ1" s="352"/>
      <c r="CR1" s="352"/>
      <c r="CS1" s="352"/>
      <c r="CT1" s="352"/>
      <c r="CU1" s="352"/>
      <c r="CV1" s="352"/>
      <c r="CW1" s="352"/>
      <c r="CX1" s="352"/>
      <c r="CY1" s="352"/>
      <c r="CZ1" s="352"/>
    </row>
    <row r="2" s="300" customFormat="true" ht="22.5" customHeight="true" x14ac:dyDescent="0.35">
      <c r="A2" s="369" t="str">
        <f>A1026</f>
        <v>Liberia</v>
      </c>
      <c r="B2" s="370"/>
      <c r="W2" s="352"/>
      <c r="X2" s="352"/>
      <c r="Y2" s="352"/>
      <c r="Z2" s="352"/>
      <c r="AA2" s="352"/>
      <c r="AB2" s="352"/>
      <c r="AC2" s="352"/>
      <c r="AD2" s="352"/>
      <c r="AE2" s="352"/>
      <c r="AF2" s="352"/>
      <c r="AG2" s="352"/>
      <c r="AH2" s="352"/>
      <c r="AI2" s="352"/>
      <c r="AJ2" s="352"/>
      <c r="AK2" s="352"/>
      <c r="AL2" s="352"/>
      <c r="AM2" s="352"/>
      <c r="AN2" s="352"/>
      <c r="AO2" s="352"/>
      <c r="AP2" s="352"/>
      <c r="AQ2" s="352"/>
      <c r="AR2" s="352"/>
      <c r="AS2" s="352"/>
      <c r="AT2" s="352"/>
      <c r="AU2" s="352"/>
      <c r="AV2" s="352"/>
      <c r="AW2" s="352"/>
      <c r="AX2" s="352"/>
      <c r="AY2" s="352"/>
      <c r="AZ2" s="352"/>
      <c r="BB2" s="323"/>
      <c r="BW2" s="352"/>
      <c r="BX2" s="352"/>
      <c r="BY2" s="352"/>
      <c r="BZ2" s="352"/>
      <c r="CA2" s="352"/>
      <c r="CB2" s="352"/>
      <c r="CC2" s="352"/>
      <c r="CD2" s="352"/>
      <c r="CE2" s="352"/>
      <c r="CF2" s="352"/>
      <c r="CG2" s="352"/>
      <c r="CH2" s="352"/>
      <c r="CI2" s="352"/>
      <c r="CJ2" s="352"/>
      <c r="CK2" s="352"/>
      <c r="CL2" s="352"/>
      <c r="CM2" s="352"/>
      <c r="CN2" s="352"/>
      <c r="CO2" s="352"/>
      <c r="CP2" s="352"/>
      <c r="CQ2" s="352"/>
      <c r="CR2" s="352"/>
      <c r="CS2" s="352"/>
      <c r="CT2" s="352"/>
      <c r="CU2" s="352"/>
      <c r="CV2" s="352"/>
      <c r="CW2" s="352"/>
      <c r="CX2" s="352"/>
      <c r="CY2" s="352"/>
      <c r="CZ2" s="352"/>
    </row>
    <row r="3" s="300" customFormat="true" ht="22.5" customHeight="true" x14ac:dyDescent="0.35">
      <c r="A3" s="327" t="str">
        <f>A1034</f>
        <v>2013</v>
      </c>
      <c r="B3" s="372"/>
      <c r="W3" s="352"/>
      <c r="X3" s="352"/>
      <c r="Y3" s="352"/>
      <c r="Z3" s="352"/>
      <c r="AA3" s="352"/>
      <c r="AB3" s="352"/>
      <c r="AC3" s="352"/>
      <c r="AD3" s="352"/>
      <c r="AE3" s="352"/>
      <c r="AF3" s="352"/>
      <c r="AG3" s="352"/>
      <c r="AH3" s="352"/>
      <c r="AI3" s="352"/>
      <c r="AJ3" s="352"/>
      <c r="AK3" s="352"/>
      <c r="AL3" s="352"/>
      <c r="AM3" s="352"/>
      <c r="AN3" s="352"/>
      <c r="AO3" s="352"/>
      <c r="AP3" s="352"/>
      <c r="AQ3" s="352"/>
      <c r="AR3" s="352"/>
      <c r="AS3" s="352"/>
      <c r="AT3" s="352"/>
      <c r="AU3" s="352"/>
      <c r="AV3" s="352"/>
      <c r="AW3" s="352"/>
      <c r="AX3" s="352"/>
      <c r="AY3" s="352"/>
      <c r="AZ3" s="352"/>
      <c r="BB3" s="323"/>
      <c r="BW3" s="352"/>
      <c r="BX3" s="352"/>
      <c r="BY3" s="352"/>
      <c r="BZ3" s="352"/>
      <c r="CA3" s="352"/>
      <c r="CB3" s="352"/>
      <c r="CC3" s="352"/>
      <c r="CD3" s="352"/>
      <c r="CE3" s="352"/>
      <c r="CF3" s="352"/>
      <c r="CG3" s="352"/>
      <c r="CH3" s="352"/>
      <c r="CI3" s="352"/>
      <c r="CJ3" s="352"/>
      <c r="CK3" s="352"/>
      <c r="CL3" s="352"/>
      <c r="CM3" s="352"/>
      <c r="CN3" s="352"/>
      <c r="CO3" s="352"/>
      <c r="CP3" s="352"/>
      <c r="CQ3" s="352"/>
      <c r="CR3" s="352"/>
      <c r="CS3" s="352"/>
      <c r="CT3" s="352"/>
      <c r="CU3" s="352"/>
      <c r="CV3" s="352"/>
      <c r="CW3" s="352"/>
      <c r="CX3" s="352"/>
      <c r="CY3" s="352"/>
      <c r="CZ3" s="352"/>
    </row>
    <row r="4" s="300" customFormat="true" ht="22.5" customHeight="true" x14ac:dyDescent="0.35">
      <c r="A4" s="371" t="s">
        <v>96</v>
      </c>
      <c r="B4" s="372"/>
      <c r="W4" s="352"/>
      <c r="X4" s="352"/>
      <c r="Y4" s="352"/>
      <c r="Z4" s="352"/>
      <c r="AA4" s="352"/>
      <c r="AB4" s="352"/>
      <c r="AC4" s="352"/>
      <c r="AD4" s="352"/>
      <c r="AE4" s="352"/>
      <c r="AF4" s="352"/>
      <c r="AG4" s="352"/>
      <c r="AH4" s="352"/>
      <c r="AI4" s="352"/>
      <c r="AJ4" s="352"/>
      <c r="AK4" s="352"/>
      <c r="AL4" s="352"/>
      <c r="AM4" s="352"/>
      <c r="AN4" s="352"/>
      <c r="AO4" s="352"/>
      <c r="AP4" s="352"/>
      <c r="AQ4" s="352"/>
      <c r="AR4" s="352"/>
      <c r="AS4" s="352"/>
      <c r="AT4" s="352"/>
      <c r="AU4" s="352"/>
      <c r="AV4" s="352"/>
      <c r="AW4" s="352"/>
      <c r="AX4" s="352"/>
      <c r="AY4" s="352"/>
      <c r="AZ4" s="352"/>
      <c r="BB4" s="323"/>
      <c r="BW4" s="352"/>
      <c r="BX4" s="352"/>
      <c r="BY4" s="352"/>
      <c r="BZ4" s="352"/>
      <c r="CA4" s="352"/>
      <c r="CB4" s="352"/>
      <c r="CC4" s="352"/>
      <c r="CD4" s="352"/>
      <c r="CE4" s="352"/>
      <c r="CF4" s="352"/>
      <c r="CG4" s="352"/>
      <c r="CH4" s="352"/>
      <c r="CI4" s="352"/>
      <c r="CJ4" s="352"/>
      <c r="CK4" s="352"/>
      <c r="CL4" s="352"/>
      <c r="CM4" s="352"/>
      <c r="CN4" s="352"/>
      <c r="CO4" s="352"/>
      <c r="CP4" s="352"/>
      <c r="CQ4" s="352"/>
      <c r="CR4" s="352"/>
      <c r="CS4" s="352"/>
      <c r="CT4" s="352"/>
      <c r="CU4" s="352"/>
      <c r="CV4" s="352"/>
      <c r="CW4" s="352"/>
      <c r="CX4" s="352"/>
      <c r="CY4" s="352"/>
      <c r="CZ4" s="352"/>
    </row>
    <row r="5" s="300" customFormat="true" ht="20.1" customHeight="true" x14ac:dyDescent="0.35">
      <c r="A5" s="371" t="s">
        <v>97</v>
      </c>
      <c r="B5" s="372"/>
      <c r="W5" s="352"/>
      <c r="X5" s="352"/>
      <c r="Y5" s="352"/>
      <c r="Z5" s="352"/>
      <c r="AA5" s="352"/>
      <c r="AB5" s="352"/>
      <c r="AC5" s="352"/>
      <c r="AD5" s="352"/>
      <c r="AE5" s="352"/>
      <c r="AF5" s="352"/>
      <c r="AG5" s="352"/>
      <c r="AH5" s="352"/>
      <c r="AI5" s="352"/>
      <c r="AJ5" s="352"/>
      <c r="AK5" s="352"/>
      <c r="AL5" s="352"/>
      <c r="AM5" s="352"/>
      <c r="AN5" s="352"/>
      <c r="AO5" s="352"/>
      <c r="AP5" s="352"/>
      <c r="AQ5" s="352"/>
      <c r="AR5" s="352"/>
      <c r="AS5" s="352"/>
      <c r="AT5" s="352"/>
      <c r="AU5" s="352"/>
      <c r="AV5" s="352"/>
      <c r="AW5" s="352"/>
      <c r="AX5" s="352"/>
      <c r="AY5" s="352"/>
      <c r="AZ5" s="352"/>
      <c r="BB5" s="323"/>
      <c r="BW5" s="352"/>
      <c r="BX5" s="352"/>
      <c r="BY5" s="352"/>
      <c r="BZ5" s="352"/>
      <c r="CA5" s="352"/>
      <c r="CB5" s="352"/>
      <c r="CC5" s="352"/>
      <c r="CD5" s="352"/>
      <c r="CE5" s="352"/>
      <c r="CF5" s="352"/>
      <c r="CG5" s="352"/>
      <c r="CH5" s="352"/>
      <c r="CI5" s="352"/>
      <c r="CJ5" s="352"/>
      <c r="CK5" s="352"/>
      <c r="CL5" s="352"/>
      <c r="CM5" s="352"/>
      <c r="CN5" s="352"/>
      <c r="CO5" s="352"/>
      <c r="CP5" s="352"/>
      <c r="CQ5" s="352"/>
      <c r="CR5" s="352"/>
      <c r="CS5" s="352"/>
      <c r="CT5" s="352"/>
      <c r="CU5" s="352"/>
      <c r="CV5" s="352"/>
      <c r="CW5" s="352"/>
      <c r="CX5" s="352"/>
      <c r="CY5" s="352"/>
      <c r="CZ5" s="352"/>
    </row>
    <row r="6" s="300" customFormat="true" ht="15" customHeight="true" x14ac:dyDescent="0.2">
      <c r="A6" s="373" t="s">
        <v>98</v>
      </c>
      <c r="B6" s="374"/>
      <c r="W6" s="352"/>
      <c r="X6" s="352"/>
      <c r="Y6" s="352"/>
      <c r="Z6" s="352"/>
      <c r="AA6" s="352"/>
      <c r="AB6" s="352"/>
      <c r="AC6" s="352"/>
      <c r="AD6" s="352"/>
      <c r="AE6" s="352"/>
      <c r="AF6" s="352"/>
      <c r="AG6" s="352"/>
      <c r="AH6" s="352"/>
      <c r="AI6" s="352"/>
      <c r="AJ6" s="352"/>
      <c r="AK6" s="352"/>
      <c r="AL6" s="352"/>
      <c r="AM6" s="352"/>
      <c r="AN6" s="352"/>
      <c r="AO6" s="352"/>
      <c r="AP6" s="352"/>
      <c r="AQ6" s="352"/>
      <c r="AR6" s="352"/>
      <c r="AS6" s="352"/>
      <c r="AT6" s="352"/>
      <c r="AU6" s="352"/>
      <c r="AV6" s="352"/>
      <c r="AW6" s="352"/>
      <c r="AX6" s="352"/>
      <c r="AY6" s="352"/>
      <c r="AZ6" s="352"/>
      <c r="BB6" s="323"/>
      <c r="BW6" s="352"/>
      <c r="BX6" s="352"/>
      <c r="BY6" s="352"/>
      <c r="BZ6" s="352"/>
      <c r="CA6" s="352"/>
      <c r="CB6" s="352"/>
      <c r="CC6" s="352"/>
      <c r="CD6" s="352"/>
      <c r="CE6" s="352"/>
      <c r="CF6" s="352"/>
      <c r="CG6" s="352"/>
      <c r="CH6" s="352"/>
      <c r="CI6" s="352"/>
      <c r="CJ6" s="352"/>
      <c r="CK6" s="352"/>
      <c r="CL6" s="352"/>
      <c r="CM6" s="352"/>
      <c r="CN6" s="352"/>
      <c r="CO6" s="352"/>
      <c r="CP6" s="352"/>
      <c r="CQ6" s="352"/>
      <c r="CR6" s="352"/>
      <c r="CS6" s="352"/>
      <c r="CT6" s="352"/>
      <c r="CU6" s="352"/>
      <c r="CV6" s="352"/>
      <c r="CW6" s="352"/>
      <c r="CX6" s="352"/>
      <c r="CY6" s="352"/>
      <c r="CZ6" s="352"/>
    </row>
    <row r="7" s="300" customFormat="true" ht="15" customHeight="true" x14ac:dyDescent="0.2">
      <c r="A7" s="375" t="s">
        <v>40</v>
      </c>
      <c r="B7" s="376"/>
      <c r="W7" s="352"/>
      <c r="X7" s="352"/>
      <c r="Y7" s="352"/>
      <c r="Z7" s="352"/>
      <c r="AA7" s="352"/>
      <c r="AB7" s="352"/>
      <c r="AC7" s="352"/>
      <c r="AD7" s="352"/>
      <c r="AE7" s="352"/>
      <c r="AF7" s="352"/>
      <c r="AG7" s="352"/>
      <c r="AH7" s="352"/>
      <c r="AI7" s="352"/>
      <c r="AJ7" s="352"/>
      <c r="AK7" s="352"/>
      <c r="AL7" s="352"/>
      <c r="AM7" s="352"/>
      <c r="AN7" s="352"/>
      <c r="AO7" s="352"/>
      <c r="AP7" s="352"/>
      <c r="AQ7" s="352"/>
      <c r="AR7" s="352"/>
      <c r="AS7" s="352"/>
      <c r="AT7" s="352"/>
      <c r="AU7" s="352"/>
      <c r="AV7" s="352"/>
      <c r="AW7" s="352"/>
      <c r="AX7" s="352"/>
      <c r="AY7" s="352"/>
      <c r="AZ7" s="352"/>
      <c r="BB7" s="323"/>
      <c r="BW7" s="352"/>
      <c r="BX7" s="352"/>
      <c r="BY7" s="352"/>
      <c r="BZ7" s="352"/>
      <c r="CA7" s="352"/>
      <c r="CB7" s="352"/>
      <c r="CC7" s="352"/>
      <c r="CD7" s="352"/>
      <c r="CE7" s="352"/>
      <c r="CF7" s="352"/>
      <c r="CG7" s="352"/>
      <c r="CH7" s="352"/>
      <c r="CI7" s="352"/>
      <c r="CJ7" s="352"/>
      <c r="CK7" s="352"/>
      <c r="CL7" s="352"/>
      <c r="CM7" s="352"/>
      <c r="CN7" s="352"/>
      <c r="CO7" s="352"/>
      <c r="CP7" s="352"/>
      <c r="CQ7" s="352"/>
      <c r="CR7" s="352"/>
      <c r="CS7" s="352"/>
      <c r="CT7" s="352"/>
      <c r="CU7" s="352"/>
      <c r="CV7" s="352"/>
      <c r="CW7" s="352"/>
      <c r="CX7" s="352"/>
      <c r="CY7" s="352"/>
      <c r="CZ7" s="352"/>
    </row>
    <row r="8" s="300" customFormat="true" ht="15" customHeight="true" x14ac:dyDescent="0.2">
      <c r="A8" s="375" t="s">
        <v>39</v>
      </c>
      <c r="B8" s="376"/>
      <c r="W8" s="352"/>
      <c r="X8" s="352"/>
      <c r="Y8" s="352"/>
      <c r="Z8" s="352"/>
      <c r="AA8" s="352"/>
      <c r="AB8" s="352"/>
      <c r="AC8" s="352"/>
      <c r="AD8" s="352"/>
      <c r="AE8" s="352"/>
      <c r="AF8" s="352"/>
      <c r="AG8" s="352"/>
      <c r="AH8" s="352"/>
      <c r="AI8" s="352"/>
      <c r="AJ8" s="352"/>
      <c r="AK8" s="352"/>
      <c r="AL8" s="352"/>
      <c r="AM8" s="352"/>
      <c r="AN8" s="352"/>
      <c r="AO8" s="352"/>
      <c r="AP8" s="352"/>
      <c r="AQ8" s="352"/>
      <c r="AR8" s="352"/>
      <c r="AS8" s="352"/>
      <c r="AT8" s="352"/>
      <c r="AU8" s="352"/>
      <c r="AV8" s="352"/>
      <c r="AW8" s="352"/>
      <c r="AX8" s="352"/>
      <c r="AY8" s="352"/>
      <c r="AZ8" s="352"/>
      <c r="BB8" s="323"/>
      <c r="BW8" s="352"/>
      <c r="BX8" s="352"/>
      <c r="BY8" s="352"/>
      <c r="BZ8" s="352"/>
      <c r="CA8" s="352"/>
      <c r="CB8" s="352"/>
      <c r="CC8" s="352"/>
      <c r="CD8" s="352"/>
      <c r="CE8" s="352"/>
      <c r="CF8" s="352"/>
      <c r="CG8" s="352"/>
      <c r="CH8" s="352"/>
      <c r="CI8" s="352"/>
      <c r="CJ8" s="352"/>
      <c r="CK8" s="352"/>
      <c r="CL8" s="352"/>
      <c r="CM8" s="352"/>
      <c r="CN8" s="352"/>
      <c r="CO8" s="352"/>
      <c r="CP8" s="352"/>
      <c r="CQ8" s="352"/>
      <c r="CR8" s="352"/>
      <c r="CS8" s="352"/>
      <c r="CT8" s="352"/>
      <c r="CU8" s="352"/>
      <c r="CV8" s="352"/>
      <c r="CW8" s="352"/>
      <c r="CX8" s="352"/>
      <c r="CY8" s="352"/>
      <c r="CZ8" s="352"/>
    </row>
    <row r="9" s="300" customFormat="true" ht="15" customHeight="true" x14ac:dyDescent="0.2">
      <c r="A9" s="375" t="s">
        <v>136</v>
      </c>
      <c r="B9" s="377" t="str">
        <f>A1025</f>
        <v>DHS13</v>
      </c>
      <c r="W9" s="352"/>
      <c r="X9" s="352"/>
      <c r="Y9" s="352"/>
      <c r="Z9" s="352"/>
      <c r="AA9" s="352"/>
      <c r="AB9" s="352"/>
      <c r="AC9" s="352"/>
      <c r="AD9" s="352"/>
      <c r="AE9" s="352"/>
      <c r="AF9" s="352"/>
      <c r="AG9" s="352"/>
      <c r="AH9" s="352"/>
      <c r="AI9" s="352"/>
      <c r="AJ9" s="352"/>
      <c r="AK9" s="352"/>
      <c r="AL9" s="352"/>
      <c r="AM9" s="352"/>
      <c r="AN9" s="352"/>
      <c r="AO9" s="352"/>
      <c r="AP9" s="352"/>
      <c r="AQ9" s="352"/>
      <c r="AR9" s="352"/>
      <c r="AS9" s="352"/>
      <c r="AT9" s="352"/>
      <c r="AU9" s="352"/>
      <c r="AV9" s="352"/>
      <c r="AW9" s="352"/>
      <c r="AX9" s="352"/>
      <c r="AY9" s="352"/>
      <c r="AZ9" s="352"/>
      <c r="BB9" s="323"/>
      <c r="BW9" s="352"/>
      <c r="BX9" s="352"/>
      <c r="BY9" s="352"/>
      <c r="BZ9" s="352"/>
      <c r="CA9" s="352"/>
      <c r="CB9" s="352"/>
      <c r="CC9" s="352"/>
      <c r="CD9" s="352"/>
      <c r="CE9" s="352"/>
      <c r="CF9" s="352"/>
      <c r="CG9" s="352"/>
      <c r="CH9" s="352"/>
      <c r="CI9" s="352"/>
      <c r="CJ9" s="352"/>
      <c r="CK9" s="352"/>
      <c r="CL9" s="352"/>
      <c r="CM9" s="352"/>
      <c r="CN9" s="352"/>
      <c r="CO9" s="352"/>
      <c r="CP9" s="352"/>
      <c r="CQ9" s="352"/>
      <c r="CR9" s="352"/>
      <c r="CS9" s="352"/>
      <c r="CT9" s="352"/>
      <c r="CU9" s="352"/>
      <c r="CV9" s="352"/>
      <c r="CW9" s="352"/>
      <c r="CX9" s="352"/>
      <c r="CY9" s="352"/>
      <c r="CZ9" s="352"/>
    </row>
    <row r="10" s="300" customFormat="true" ht="15" customHeight="true" x14ac:dyDescent="0.2">
      <c r="A10" s="189" t="str">
        <f>B1028</f>
        <v/>
      </c>
      <c r="B10" s="188"/>
      <c r="W10" s="352"/>
      <c r="X10" s="352"/>
      <c r="Y10" s="352"/>
      <c r="Z10" s="352"/>
      <c r="AA10" s="352"/>
      <c r="AB10" s="352"/>
      <c r="AC10" s="352"/>
      <c r="AD10" s="352"/>
      <c r="AE10" s="352"/>
      <c r="AF10" s="352"/>
      <c r="AG10" s="352"/>
      <c r="AH10" s="352"/>
      <c r="AI10" s="352"/>
      <c r="AJ10" s="352"/>
      <c r="AK10" s="352"/>
      <c r="AL10" s="352"/>
      <c r="AM10" s="352"/>
      <c r="AN10" s="352"/>
      <c r="AO10" s="352"/>
      <c r="AP10" s="352"/>
      <c r="AQ10" s="352"/>
      <c r="AR10" s="352"/>
      <c r="AS10" s="352"/>
      <c r="AT10" s="352"/>
      <c r="AU10" s="352"/>
      <c r="AV10" s="352"/>
      <c r="AW10" s="352"/>
      <c r="AX10" s="352"/>
      <c r="AY10" s="352"/>
      <c r="AZ10" s="352"/>
      <c r="BB10" s="323"/>
      <c r="BW10" s="352"/>
      <c r="BX10" s="352"/>
      <c r="BY10" s="352"/>
      <c r="BZ10" s="352"/>
      <c r="CA10" s="352"/>
      <c r="CB10" s="352"/>
      <c r="CC10" s="352"/>
      <c r="CD10" s="352"/>
      <c r="CE10" s="352"/>
      <c r="CF10" s="352"/>
      <c r="CG10" s="352"/>
      <c r="CH10" s="352"/>
      <c r="CI10" s="352"/>
      <c r="CJ10" s="352"/>
      <c r="CK10" s="352"/>
      <c r="CL10" s="352"/>
      <c r="CM10" s="352"/>
      <c r="CN10" s="352"/>
      <c r="CO10" s="352"/>
      <c r="CP10" s="352"/>
      <c r="CQ10" s="352"/>
      <c r="CR10" s="352"/>
      <c r="CS10" s="352"/>
      <c r="CT10" s="352"/>
      <c r="CU10" s="352"/>
      <c r="CV10" s="352"/>
      <c r="CW10" s="352"/>
      <c r="CX10" s="352"/>
      <c r="CY10" s="352"/>
      <c r="CZ10" s="352"/>
    </row>
    <row r="11" s="300" customFormat="true" ht="15" customHeight="true" x14ac:dyDescent="0.2">
      <c r="A11" s="189" t="str">
        <f>B1027</f>
        <v/>
      </c>
      <c r="B11" s="187"/>
      <c r="W11" s="352"/>
      <c r="X11" s="352"/>
      <c r="Y11" s="352"/>
      <c r="Z11" s="352"/>
      <c r="AA11" s="352"/>
      <c r="AB11" s="352"/>
      <c r="AC11" s="352"/>
      <c r="AD11" s="352"/>
      <c r="AE11" s="352"/>
      <c r="AF11" s="352"/>
      <c r="AG11" s="352"/>
      <c r="AH11" s="352"/>
      <c r="AI11" s="352"/>
      <c r="AJ11" s="352"/>
      <c r="AK11" s="352"/>
      <c r="AL11" s="352"/>
      <c r="AM11" s="352"/>
      <c r="AN11" s="352"/>
      <c r="AO11" s="352"/>
      <c r="AP11" s="352"/>
      <c r="AQ11" s="352"/>
      <c r="AR11" s="352"/>
      <c r="AS11" s="352"/>
      <c r="AT11" s="352"/>
      <c r="AU11" s="352"/>
      <c r="AV11" s="352"/>
      <c r="AW11" s="352"/>
      <c r="AX11" s="352"/>
      <c r="AY11" s="352"/>
      <c r="AZ11" s="352"/>
      <c r="BB11" s="323"/>
      <c r="BW11" s="352"/>
      <c r="BX11" s="352"/>
      <c r="BY11" s="352"/>
      <c r="BZ11" s="352"/>
      <c r="CA11" s="352"/>
      <c r="CB11" s="352"/>
      <c r="CC11" s="352"/>
      <c r="CD11" s="352"/>
      <c r="CE11" s="352"/>
      <c r="CF11" s="352"/>
      <c r="CG11" s="352"/>
      <c r="CH11" s="352"/>
      <c r="CI11" s="352"/>
      <c r="CJ11" s="352"/>
      <c r="CK11" s="352"/>
      <c r="CL11" s="352"/>
      <c r="CM11" s="352"/>
      <c r="CN11" s="352"/>
      <c r="CO11" s="352"/>
      <c r="CP11" s="352"/>
      <c r="CQ11" s="352"/>
      <c r="CR11" s="352"/>
      <c r="CS11" s="352"/>
      <c r="CT11" s="352"/>
      <c r="CU11" s="352"/>
      <c r="CV11" s="352"/>
      <c r="CW11" s="352"/>
      <c r="CX11" s="352"/>
      <c r="CY11" s="352"/>
      <c r="CZ11" s="352"/>
    </row>
    <row r="12" s="300" customFormat="true" ht="18" customHeight="true" x14ac:dyDescent="0.2">
      <c r="A12" s="186"/>
      <c r="B12" s="188"/>
      <c r="W12" s="352"/>
      <c r="X12" s="352"/>
      <c r="Y12" s="352"/>
      <c r="Z12" s="352"/>
      <c r="AA12" s="352"/>
      <c r="AB12" s="352"/>
      <c r="AC12" s="352"/>
      <c r="AD12" s="352"/>
      <c r="AE12" s="352"/>
      <c r="AF12" s="352"/>
      <c r="AG12" s="352"/>
      <c r="AH12" s="352"/>
      <c r="AI12" s="352"/>
      <c r="AJ12" s="352"/>
      <c r="AK12" s="352"/>
      <c r="AL12" s="352"/>
      <c r="AM12" s="352"/>
      <c r="AN12" s="352"/>
      <c r="AO12" s="352"/>
      <c r="AP12" s="352"/>
      <c r="AQ12" s="352"/>
      <c r="AR12" s="352"/>
      <c r="AS12" s="352"/>
      <c r="AT12" s="352"/>
      <c r="AU12" s="352"/>
      <c r="AV12" s="352"/>
      <c r="AW12" s="352"/>
      <c r="AX12" s="352"/>
      <c r="AY12" s="352"/>
      <c r="AZ12" s="352"/>
      <c r="BB12" s="323"/>
      <c r="BW12" s="352"/>
      <c r="BX12" s="352"/>
      <c r="BY12" s="352"/>
      <c r="BZ12" s="352"/>
      <c r="CA12" s="352"/>
      <c r="CB12" s="352"/>
      <c r="CC12" s="352"/>
      <c r="CD12" s="352"/>
      <c r="CE12" s="352"/>
      <c r="CF12" s="352"/>
      <c r="CG12" s="352"/>
      <c r="CH12" s="352"/>
      <c r="CI12" s="352"/>
      <c r="CJ12" s="352"/>
      <c r="CK12" s="352"/>
      <c r="CL12" s="352"/>
      <c r="CM12" s="352"/>
      <c r="CN12" s="352"/>
      <c r="CO12" s="352"/>
      <c r="CP12" s="352"/>
      <c r="CQ12" s="352"/>
      <c r="CR12" s="352"/>
      <c r="CS12" s="352"/>
      <c r="CT12" s="352"/>
      <c r="CU12" s="352"/>
      <c r="CV12" s="352"/>
      <c r="CW12" s="352"/>
      <c r="CX12" s="352"/>
      <c r="CY12" s="352"/>
      <c r="CZ12" s="352"/>
    </row>
    <row r="13" s="300" customFormat="true" ht="18" customHeight="true" x14ac:dyDescent="0.2">
      <c r="A13" s="185"/>
      <c r="B13" s="184"/>
      <c r="W13" s="352"/>
      <c r="X13" s="352"/>
      <c r="Y13" s="352"/>
      <c r="Z13" s="352"/>
      <c r="AA13" s="352"/>
      <c r="AB13" s="352"/>
      <c r="AC13" s="352"/>
      <c r="AD13" s="352"/>
      <c r="AE13" s="352"/>
      <c r="AF13" s="352"/>
      <c r="AG13" s="352"/>
      <c r="AH13" s="352"/>
      <c r="AI13" s="352"/>
      <c r="AJ13" s="352"/>
      <c r="AK13" s="352"/>
      <c r="AL13" s="352"/>
      <c r="AM13" s="352"/>
      <c r="AN13" s="352"/>
      <c r="AO13" s="352"/>
      <c r="AP13" s="352"/>
      <c r="AQ13" s="352"/>
      <c r="AR13" s="352"/>
      <c r="AS13" s="352"/>
      <c r="AT13" s="352"/>
      <c r="AU13" s="352"/>
      <c r="AV13" s="352"/>
      <c r="AW13" s="352"/>
      <c r="AX13" s="352"/>
      <c r="AY13" s="352"/>
      <c r="AZ13" s="352"/>
      <c r="BB13" s="323"/>
      <c r="BW13" s="352"/>
      <c r="BX13" s="352"/>
      <c r="BY13" s="352"/>
      <c r="BZ13" s="352"/>
      <c r="CA13" s="352"/>
      <c r="CB13" s="352"/>
      <c r="CC13" s="352"/>
      <c r="CD13" s="352"/>
      <c r="CE13" s="352"/>
      <c r="CF13" s="352"/>
      <c r="CG13" s="352"/>
      <c r="CH13" s="352"/>
      <c r="CI13" s="352"/>
      <c r="CJ13" s="352"/>
      <c r="CK13" s="352"/>
      <c r="CL13" s="352"/>
      <c r="CM13" s="352"/>
      <c r="CN13" s="352"/>
      <c r="CO13" s="352"/>
      <c r="CP13" s="352"/>
      <c r="CQ13" s="352"/>
      <c r="CR13" s="352"/>
      <c r="CS13" s="352"/>
      <c r="CT13" s="352"/>
      <c r="CU13" s="352"/>
      <c r="CV13" s="352"/>
      <c r="CW13" s="352"/>
      <c r="CX13" s="352"/>
      <c r="CY13" s="352"/>
      <c r="CZ13" s="352"/>
    </row>
    <row r="14" s="324" customFormat="true" ht="15" customHeight="true" x14ac:dyDescent="0.2">
      <c r="A14" s="304" t="s">
        <v>96</v>
      </c>
      <c r="B14" s="349"/>
      <c r="C14" s="1076" t="s">
        <v>115</v>
      </c>
      <c r="D14" s="1077"/>
      <c r="E14" s="1077"/>
      <c r="F14" s="1077"/>
      <c r="G14" s="1078"/>
      <c r="H14" s="1073" t="s">
        <v>38</v>
      </c>
      <c r="I14" s="1074"/>
      <c r="J14" s="1074"/>
      <c r="K14" s="1074"/>
      <c r="L14" s="1075"/>
      <c r="M14" s="1051" t="s">
        <v>37</v>
      </c>
      <c r="N14" s="1052"/>
      <c r="O14" s="1052"/>
      <c r="P14" s="1052"/>
      <c r="Q14" s="1053"/>
      <c r="R14" s="35" t="s">
        <v>142</v>
      </c>
      <c r="S14" s="437"/>
      <c r="T14" s="437"/>
      <c r="U14" s="437"/>
      <c r="V14" s="437"/>
      <c r="W14" s="448"/>
      <c r="X14" s="448"/>
      <c r="Y14" s="448"/>
      <c r="Z14" s="448"/>
      <c r="AA14" s="448"/>
      <c r="AB14" s="448"/>
      <c r="AC14" s="448"/>
      <c r="AD14" s="448"/>
      <c r="AE14" s="448"/>
      <c r="AF14" s="448"/>
      <c r="AG14" s="448"/>
      <c r="AH14" s="448"/>
      <c r="AI14" s="448"/>
      <c r="AJ14" s="448"/>
      <c r="AK14" s="448"/>
      <c r="AL14" s="448"/>
      <c r="AM14" s="448"/>
      <c r="AN14" s="448"/>
      <c r="AO14" s="448"/>
      <c r="AP14" s="448"/>
      <c r="AQ14" s="448"/>
      <c r="AR14" s="448"/>
      <c r="AS14" s="448"/>
      <c r="AT14" s="448"/>
      <c r="AU14" s="448"/>
      <c r="AV14" s="448"/>
      <c r="AW14" s="448"/>
      <c r="AX14" s="448"/>
      <c r="AY14" s="448"/>
      <c r="AZ14" s="874"/>
      <c r="BA14" s="358" t="s">
        <v>131</v>
      </c>
      <c r="BB14" s="304" t="s">
        <v>96</v>
      </c>
      <c r="BC14" s="1051" t="s">
        <v>115</v>
      </c>
      <c r="BD14" s="1052"/>
      <c r="BE14" s="1052"/>
      <c r="BF14" s="1052"/>
      <c r="BG14" s="1086"/>
      <c r="BH14" s="1051" t="s">
        <v>38</v>
      </c>
      <c r="BI14" s="1052"/>
      <c r="BJ14" s="1052"/>
      <c r="BK14" s="1052"/>
      <c r="BL14" s="1086"/>
      <c r="BM14" s="1051" t="s">
        <v>37</v>
      </c>
      <c r="BN14" s="1052"/>
      <c r="BO14" s="1052"/>
      <c r="BP14" s="1052"/>
      <c r="BQ14" s="1053"/>
      <c r="BR14" s="34" t="s">
        <v>142</v>
      </c>
      <c r="BS14" s="437"/>
      <c r="BT14" s="437"/>
      <c r="BU14" s="437"/>
      <c r="BV14" s="437"/>
      <c r="BW14" s="23"/>
      <c r="BX14" s="23"/>
      <c r="BY14" s="23"/>
      <c r="BZ14" s="356"/>
      <c r="CA14" s="356"/>
      <c r="CB14" s="356"/>
      <c r="CC14" s="356"/>
      <c r="CD14" s="356"/>
      <c r="CE14" s="356"/>
      <c r="CF14" s="356"/>
      <c r="CG14" s="356"/>
      <c r="CH14" s="356"/>
      <c r="CI14" s="356"/>
      <c r="CJ14" s="356"/>
      <c r="CK14" s="356"/>
      <c r="CL14" s="356"/>
      <c r="CM14" s="356"/>
      <c r="CN14" s="356"/>
      <c r="CO14" s="356"/>
      <c r="CP14" s="356"/>
      <c r="CQ14" s="356"/>
      <c r="CR14" s="356"/>
      <c r="CS14" s="356"/>
      <c r="CT14" s="356"/>
      <c r="CU14" s="356"/>
      <c r="CV14" s="356"/>
      <c r="CW14" s="356"/>
      <c r="CX14" s="356"/>
      <c r="CY14" s="356"/>
      <c r="CZ14" s="356"/>
    </row>
    <row r="15" s="324" customFormat="true" ht="24" x14ac:dyDescent="0.2">
      <c r="A15" s="344" t="s">
        <v>87</v>
      </c>
      <c r="B15" s="386"/>
      <c r="C15" s="428" t="s">
        <v>0</v>
      </c>
      <c r="D15" s="611" t="s">
        <v>1</v>
      </c>
      <c r="E15" s="611" t="s">
        <v>2</v>
      </c>
      <c r="F15" s="611" t="s">
        <v>3</v>
      </c>
      <c r="G15" s="612" t="s">
        <v>4</v>
      </c>
      <c r="H15" s="391" t="s">
        <v>0</v>
      </c>
      <c r="I15" s="613" t="s">
        <v>1</v>
      </c>
      <c r="J15" s="613" t="s">
        <v>2</v>
      </c>
      <c r="K15" s="613" t="s">
        <v>3</v>
      </c>
      <c r="L15" s="614" t="s">
        <v>4</v>
      </c>
      <c r="M15" s="392" t="s">
        <v>0</v>
      </c>
      <c r="N15" s="613" t="s">
        <v>1</v>
      </c>
      <c r="O15" s="613" t="s">
        <v>2</v>
      </c>
      <c r="P15" s="613" t="s">
        <v>3</v>
      </c>
      <c r="Q15" s="609" t="s">
        <v>4</v>
      </c>
      <c r="R15" s="391" t="s">
        <v>157</v>
      </c>
      <c r="S15" s="613" t="s">
        <v>158</v>
      </c>
      <c r="T15" s="613" t="s">
        <v>159</v>
      </c>
      <c r="U15" s="613" t="s">
        <v>160</v>
      </c>
      <c r="V15" s="614" t="s">
        <v>161</v>
      </c>
      <c r="W15" s="448"/>
      <c r="X15" s="448"/>
      <c r="Y15" s="448"/>
      <c r="Z15" s="448"/>
      <c r="AA15" s="448"/>
      <c r="AB15" s="448"/>
      <c r="AC15" s="448"/>
      <c r="AD15" s="448"/>
      <c r="AE15" s="448"/>
      <c r="AF15" s="448"/>
      <c r="AG15" s="448"/>
      <c r="AH15" s="448"/>
      <c r="AI15" s="448"/>
      <c r="AJ15" s="448"/>
      <c r="AK15" s="448"/>
      <c r="AL15" s="448"/>
      <c r="AM15" s="448"/>
      <c r="AN15" s="448"/>
      <c r="AO15" s="448"/>
      <c r="AP15" s="448"/>
      <c r="AQ15" s="448"/>
      <c r="AR15" s="448"/>
      <c r="AS15" s="448"/>
      <c r="AT15" s="448"/>
      <c r="AU15" s="448"/>
      <c r="AV15" s="448"/>
      <c r="AW15" s="448"/>
      <c r="AX15" s="448"/>
      <c r="AY15" s="448"/>
      <c r="AZ15" s="874"/>
      <c r="BA15" s="344" t="s">
        <v>120</v>
      </c>
      <c r="BB15" s="343"/>
      <c r="BC15" s="466" t="s">
        <v>0</v>
      </c>
      <c r="BD15" s="581" t="s">
        <v>1</v>
      </c>
      <c r="BE15" s="581" t="s">
        <v>2</v>
      </c>
      <c r="BF15" s="581" t="s">
        <v>3</v>
      </c>
      <c r="BG15" s="467" t="s">
        <v>4</v>
      </c>
      <c r="BH15" s="466" t="s">
        <v>0</v>
      </c>
      <c r="BI15" s="581" t="s">
        <v>1</v>
      </c>
      <c r="BJ15" s="581" t="s">
        <v>2</v>
      </c>
      <c r="BK15" s="581" t="s">
        <v>3</v>
      </c>
      <c r="BL15" s="467" t="s">
        <v>4</v>
      </c>
      <c r="BM15" s="466" t="s">
        <v>0</v>
      </c>
      <c r="BN15" s="581" t="s">
        <v>1</v>
      </c>
      <c r="BO15" s="581" t="s">
        <v>2</v>
      </c>
      <c r="BP15" s="581" t="s">
        <v>3</v>
      </c>
      <c r="BQ15" s="467" t="s">
        <v>4</v>
      </c>
      <c r="BR15" s="466" t="s">
        <v>157</v>
      </c>
      <c r="BS15" s="581" t="s">
        <v>158</v>
      </c>
      <c r="BT15" s="581" t="s">
        <v>159</v>
      </c>
      <c r="BU15" s="581" t="s">
        <v>160</v>
      </c>
      <c r="BV15" s="582" t="s">
        <v>161</v>
      </c>
      <c r="BW15" s="878"/>
      <c r="BX15" s="878"/>
      <c r="BY15" s="878"/>
      <c r="BZ15" s="878"/>
      <c r="CA15" s="878"/>
      <c r="CB15" s="878"/>
      <c r="CC15" s="878"/>
      <c r="CD15" s="878"/>
      <c r="CE15" s="878"/>
      <c r="CF15" s="878"/>
      <c r="CG15" s="878"/>
      <c r="CH15" s="878"/>
      <c r="CI15" s="878"/>
      <c r="CJ15" s="878"/>
      <c r="CK15" s="878"/>
      <c r="CL15" s="878"/>
      <c r="CM15" s="878"/>
      <c r="CN15" s="878"/>
      <c r="CO15" s="878"/>
      <c r="CP15" s="878"/>
      <c r="CQ15" s="878"/>
      <c r="CR15" s="878"/>
      <c r="CS15" s="878"/>
      <c r="CT15" s="878"/>
      <c r="CU15" s="878"/>
      <c r="CV15" s="878"/>
      <c r="CW15" s="878"/>
      <c r="CX15" s="878"/>
      <c r="CY15" s="878"/>
      <c r="CZ15" s="878"/>
    </row>
    <row r="16" s="324" customFormat="true" ht="15" customHeight="true" x14ac:dyDescent="0.2">
      <c r="A16" s="1063" t="s">
        <v>13</v>
      </c>
      <c r="B16" s="388" t="s">
        <v>14</v>
      </c>
      <c r="C16" s="144">
        <v>48.62578653520319</v>
      </c>
      <c r="D16" s="143">
        <v>59.535958938954735</v>
      </c>
      <c r="E16" s="143">
        <v>81.175461690275213</v>
      </c>
      <c r="F16" s="143">
        <v>93.130411943565477</v>
      </c>
      <c r="G16" s="142">
        <v>95.834374800955061</v>
      </c>
      <c r="H16" s="141">
        <v>76.151606411896338</v>
      </c>
      <c r="I16" s="143">
        <v>89.21570124964046</v>
      </c>
      <c r="J16" s="143">
        <v>93.076982627836827</v>
      </c>
      <c r="K16" s="143">
        <v>95.878684314095239</v>
      </c>
      <c r="L16" s="140">
        <v>96.904537230436844</v>
      </c>
      <c r="M16" s="144">
        <v>44.74216501464835</v>
      </c>
      <c r="N16" s="143">
        <v>46.125861978283446</v>
      </c>
      <c r="O16" s="143">
        <v>50.659598291617634</v>
      </c>
      <c r="P16" s="143">
        <v>61.721144417452869</v>
      </c>
      <c r="Q16" s="142">
        <v>81.596520962420485</v>
      </c>
      <c r="R16" s="141">
        <v>71.755088700429738</v>
      </c>
      <c r="S16" s="143">
        <v>68.110840306564555</v>
      </c>
      <c r="T16" s="143">
        <v>83.799805042072762</v>
      </c>
      <c r="U16" s="143">
        <v>56.275500215137427</v>
      </c>
      <c r="V16" s="140">
        <v>65.497353728932168</v>
      </c>
      <c r="W16" s="448"/>
      <c r="X16" s="448"/>
      <c r="Y16" s="448"/>
      <c r="Z16" s="448"/>
      <c r="AA16" s="448"/>
      <c r="AB16" s="448"/>
      <c r="AC16" s="448"/>
      <c r="AD16" s="448"/>
      <c r="AE16" s="448"/>
      <c r="AF16" s="448"/>
      <c r="AG16" s="448"/>
      <c r="AH16" s="448"/>
      <c r="AI16" s="448"/>
      <c r="AJ16" s="448"/>
      <c r="AK16" s="448"/>
      <c r="AL16" s="448"/>
      <c r="AM16" s="448"/>
      <c r="AN16" s="448"/>
      <c r="AO16" s="448"/>
      <c r="AP16" s="448"/>
      <c r="AQ16" s="448"/>
      <c r="AR16" s="448"/>
      <c r="AS16" s="448"/>
      <c r="AT16" s="448"/>
      <c r="AU16" s="448"/>
      <c r="AV16" s="448"/>
      <c r="AW16" s="448"/>
      <c r="AX16" s="448"/>
      <c r="AY16" s="448"/>
      <c r="AZ16" s="874"/>
      <c r="BA16" s="1083" t="s">
        <v>13</v>
      </c>
      <c r="BB16" s="606" t="s">
        <v>14</v>
      </c>
      <c r="BC16" s="73" t="s">
        <v>35</v>
      </c>
      <c r="BD16" s="69" t="s">
        <v>35</v>
      </c>
      <c r="BE16" s="69" t="s">
        <v>35</v>
      </c>
      <c r="BF16" s="69" t="s">
        <v>35</v>
      </c>
      <c r="BG16" s="64" t="s">
        <v>35</v>
      </c>
      <c r="BH16" s="73" t="s">
        <v>35</v>
      </c>
      <c r="BI16" s="69" t="s">
        <v>35</v>
      </c>
      <c r="BJ16" s="69" t="s">
        <v>35</v>
      </c>
      <c r="BK16" s="69" t="s">
        <v>35</v>
      </c>
      <c r="BL16" s="64" t="s">
        <v>35</v>
      </c>
      <c r="BM16" s="73" t="s">
        <v>35</v>
      </c>
      <c r="BN16" s="69" t="s">
        <v>35</v>
      </c>
      <c r="BO16" s="69" t="s">
        <v>35</v>
      </c>
      <c r="BP16" s="69" t="s">
        <v>35</v>
      </c>
      <c r="BQ16" s="64" t="s">
        <v>35</v>
      </c>
      <c r="BR16" s="73" t="s">
        <v>35</v>
      </c>
      <c r="BS16" s="69" t="s">
        <v>35</v>
      </c>
      <c r="BT16" s="69" t="s">
        <v>35</v>
      </c>
      <c r="BU16" s="69" t="s">
        <v>35</v>
      </c>
      <c r="BV16" s="57" t="s">
        <v>35</v>
      </c>
      <c r="BW16" s="22"/>
      <c r="BX16" s="22"/>
      <c r="BY16" s="22"/>
      <c r="BZ16" s="22"/>
      <c r="CA16" s="22"/>
      <c r="CB16" s="22"/>
      <c r="CC16" s="22"/>
      <c r="CD16" s="22"/>
      <c r="CE16" s="22"/>
      <c r="CF16" s="22"/>
      <c r="CG16" s="22"/>
      <c r="CH16" s="22"/>
      <c r="CI16" s="22"/>
      <c r="CJ16" s="22"/>
      <c r="CK16" s="22"/>
      <c r="CL16" s="22"/>
      <c r="CM16" s="22"/>
      <c r="CN16" s="22"/>
      <c r="CO16" s="22"/>
      <c r="CP16" s="22"/>
      <c r="CQ16" s="22"/>
      <c r="CR16" s="22"/>
      <c r="CS16" s="22"/>
      <c r="CT16" s="22"/>
      <c r="CU16" s="22"/>
      <c r="CV16" s="22"/>
      <c r="CW16" s="22"/>
      <c r="CX16" s="22"/>
      <c r="CY16" s="22"/>
      <c r="CZ16" s="22"/>
    </row>
    <row r="17" s="324" customFormat="true" ht="15" customHeight="true" x14ac:dyDescent="0.2">
      <c r="A17" s="1064"/>
      <c r="B17" s="389" t="s">
        <v>51</v>
      </c>
      <c r="C17" s="139">
        <v>51.374213464797201</v>
      </c>
      <c r="D17" s="138">
        <v>40.464041061045343</v>
      </c>
      <c r="E17" s="138">
        <v>18.824538309725057</v>
      </c>
      <c r="F17" s="138">
        <v>6.8695880564345879</v>
      </c>
      <c r="G17" s="137">
        <v>4.1656251990449062</v>
      </c>
      <c r="H17" s="136">
        <v>23.848393588103868</v>
      </c>
      <c r="I17" s="138">
        <v>10.784298750359564</v>
      </c>
      <c r="J17" s="138">
        <v>6.9230173721631285</v>
      </c>
      <c r="K17" s="138">
        <v>4.1213156859048379</v>
      </c>
      <c r="L17" s="135">
        <v>3.0954627695631727</v>
      </c>
      <c r="M17" s="139">
        <v>55.257834985351472</v>
      </c>
      <c r="N17" s="138">
        <v>53.874138021716512</v>
      </c>
      <c r="O17" s="138">
        <v>49.340401708382196</v>
      </c>
      <c r="P17" s="138">
        <v>38.278855582547088</v>
      </c>
      <c r="Q17" s="137">
        <v>18.40347903757954</v>
      </c>
      <c r="R17" s="136">
        <v>28.244911299570109</v>
      </c>
      <c r="S17" s="138">
        <v>31.8891596934353</v>
      </c>
      <c r="T17" s="138">
        <v>16.200194957927135</v>
      </c>
      <c r="U17" s="138">
        <v>43.724499784862388</v>
      </c>
      <c r="V17" s="135">
        <v>34.502646271067796</v>
      </c>
      <c r="W17" s="448"/>
      <c r="X17" s="448"/>
      <c r="Y17" s="448"/>
      <c r="Z17" s="448"/>
      <c r="AA17" s="448"/>
      <c r="AB17" s="448"/>
      <c r="AC17" s="448"/>
      <c r="AD17" s="448"/>
      <c r="AE17" s="448"/>
      <c r="AF17" s="448"/>
      <c r="AG17" s="448"/>
      <c r="AH17" s="448"/>
      <c r="AI17" s="448"/>
      <c r="AJ17" s="448"/>
      <c r="AK17" s="448"/>
      <c r="AL17" s="448"/>
      <c r="AM17" s="448"/>
      <c r="AN17" s="448"/>
      <c r="AO17" s="448"/>
      <c r="AP17" s="448"/>
      <c r="AQ17" s="448"/>
      <c r="AR17" s="448"/>
      <c r="AS17" s="448"/>
      <c r="AT17" s="448"/>
      <c r="AU17" s="448"/>
      <c r="AV17" s="448"/>
      <c r="AW17" s="448"/>
      <c r="AX17" s="448"/>
      <c r="AY17" s="448"/>
      <c r="AZ17" s="874"/>
      <c r="BA17" s="1084"/>
      <c r="BB17" s="604" t="s">
        <v>51</v>
      </c>
      <c r="BC17" s="72" t="s">
        <v>35</v>
      </c>
      <c r="BD17" s="68" t="s">
        <v>35</v>
      </c>
      <c r="BE17" s="68" t="s">
        <v>35</v>
      </c>
      <c r="BF17" s="68" t="s">
        <v>35</v>
      </c>
      <c r="BG17" s="63" t="s">
        <v>35</v>
      </c>
      <c r="BH17" s="72" t="s">
        <v>35</v>
      </c>
      <c r="BI17" s="68" t="s">
        <v>35</v>
      </c>
      <c r="BJ17" s="68" t="s">
        <v>35</v>
      </c>
      <c r="BK17" s="68" t="s">
        <v>35</v>
      </c>
      <c r="BL17" s="63" t="s">
        <v>35</v>
      </c>
      <c r="BM17" s="72" t="s">
        <v>35</v>
      </c>
      <c r="BN17" s="68" t="s">
        <v>35</v>
      </c>
      <c r="BO17" s="68" t="s">
        <v>35</v>
      </c>
      <c r="BP17" s="68" t="s">
        <v>35</v>
      </c>
      <c r="BQ17" s="63" t="s">
        <v>35</v>
      </c>
      <c r="BR17" s="72" t="s">
        <v>35</v>
      </c>
      <c r="BS17" s="68" t="s">
        <v>35</v>
      </c>
      <c r="BT17" s="68" t="s">
        <v>35</v>
      </c>
      <c r="BU17" s="68" t="s">
        <v>35</v>
      </c>
      <c r="BV17" s="56" t="s">
        <v>35</v>
      </c>
      <c r="BW17" s="22"/>
      <c r="BX17" s="22"/>
      <c r="BY17" s="22"/>
      <c r="BZ17" s="22"/>
      <c r="CA17" s="22"/>
      <c r="CB17" s="22"/>
      <c r="CC17" s="22"/>
      <c r="CD17" s="22"/>
      <c r="CE17" s="22"/>
      <c r="CF17" s="22"/>
      <c r="CG17" s="22"/>
      <c r="CH17" s="22"/>
      <c r="CI17" s="22"/>
      <c r="CJ17" s="22"/>
      <c r="CK17" s="22"/>
      <c r="CL17" s="22"/>
      <c r="CM17" s="22"/>
      <c r="CN17" s="22"/>
      <c r="CO17" s="22"/>
      <c r="CP17" s="22"/>
      <c r="CQ17" s="22"/>
      <c r="CR17" s="22"/>
      <c r="CS17" s="22"/>
      <c r="CT17" s="22"/>
      <c r="CU17" s="22"/>
      <c r="CV17" s="22"/>
      <c r="CW17" s="22"/>
      <c r="CX17" s="22"/>
      <c r="CY17" s="22"/>
      <c r="CZ17" s="22"/>
    </row>
    <row r="18" s="324" customFormat="true" ht="15" customHeight="true" x14ac:dyDescent="0.2">
      <c r="A18" s="1064" t="s">
        <v>60</v>
      </c>
      <c r="B18" s="389" t="s">
        <v>15</v>
      </c>
      <c r="C18" s="139">
        <v>44.179144795357772</v>
      </c>
      <c r="D18" s="138">
        <v>52.112025127071767</v>
      </c>
      <c r="E18" s="138">
        <v>68.808896465145182</v>
      </c>
      <c r="F18" s="138">
        <v>81.853241334704762</v>
      </c>
      <c r="G18" s="137">
        <v>87.381124733320078</v>
      </c>
      <c r="H18" s="136">
        <v>65.696521451262683</v>
      </c>
      <c r="I18" s="138">
        <v>74.790586495224716</v>
      </c>
      <c r="J18" s="138">
        <v>82.137960526936965</v>
      </c>
      <c r="K18" s="138">
        <v>85.889218652104645</v>
      </c>
      <c r="L18" s="135">
        <v>89.735743073887022</v>
      </c>
      <c r="M18" s="139">
        <v>40.982815599183617</v>
      </c>
      <c r="N18" s="138">
        <v>41.905021342759476</v>
      </c>
      <c r="O18" s="138">
        <v>45.948652742208637</v>
      </c>
      <c r="P18" s="138">
        <v>55.052563224341498</v>
      </c>
      <c r="Q18" s="137">
        <v>68.641299115257539</v>
      </c>
      <c r="R18" s="136">
        <v>60.601469512189091</v>
      </c>
      <c r="S18" s="138">
        <v>61.482603398076044</v>
      </c>
      <c r="T18" s="138">
        <v>75.151092832570512</v>
      </c>
      <c r="U18" s="138">
        <v>50.46337532970594</v>
      </c>
      <c r="V18" s="135">
        <v>58.698932669223602</v>
      </c>
      <c r="W18" s="448"/>
      <c r="X18" s="448"/>
      <c r="Y18" s="448"/>
      <c r="Z18" s="448"/>
      <c r="AA18" s="448"/>
      <c r="AB18" s="448"/>
      <c r="AC18" s="448"/>
      <c r="AD18" s="448"/>
      <c r="AE18" s="448"/>
      <c r="AF18" s="448"/>
      <c r="AG18" s="448"/>
      <c r="AH18" s="448"/>
      <c r="AI18" s="448"/>
      <c r="AJ18" s="448"/>
      <c r="AK18" s="448"/>
      <c r="AL18" s="448"/>
      <c r="AM18" s="448"/>
      <c r="AN18" s="448"/>
      <c r="AO18" s="448"/>
      <c r="AP18" s="448"/>
      <c r="AQ18" s="448"/>
      <c r="AR18" s="448"/>
      <c r="AS18" s="448"/>
      <c r="AT18" s="448"/>
      <c r="AU18" s="448"/>
      <c r="AV18" s="448"/>
      <c r="AW18" s="448"/>
      <c r="AX18" s="448"/>
      <c r="AY18" s="448"/>
      <c r="AZ18" s="874"/>
      <c r="BA18" s="1084" t="s">
        <v>60</v>
      </c>
      <c r="BB18" s="604" t="s">
        <v>15</v>
      </c>
      <c r="BC18" s="72" t="s">
        <v>35</v>
      </c>
      <c r="BD18" s="68" t="s">
        <v>35</v>
      </c>
      <c r="BE18" s="68" t="s">
        <v>35</v>
      </c>
      <c r="BF18" s="68" t="s">
        <v>35</v>
      </c>
      <c r="BG18" s="63" t="s">
        <v>35</v>
      </c>
      <c r="BH18" s="72" t="s">
        <v>35</v>
      </c>
      <c r="BI18" s="68" t="s">
        <v>35</v>
      </c>
      <c r="BJ18" s="68" t="s">
        <v>35</v>
      </c>
      <c r="BK18" s="68" t="s">
        <v>35</v>
      </c>
      <c r="BL18" s="63" t="s">
        <v>35</v>
      </c>
      <c r="BM18" s="72" t="s">
        <v>35</v>
      </c>
      <c r="BN18" s="68" t="s">
        <v>35</v>
      </c>
      <c r="BO18" s="68" t="s">
        <v>35</v>
      </c>
      <c r="BP18" s="68" t="s">
        <v>35</v>
      </c>
      <c r="BQ18" s="63" t="s">
        <v>35</v>
      </c>
      <c r="BR18" s="72" t="s">
        <v>35</v>
      </c>
      <c r="BS18" s="68" t="s">
        <v>35</v>
      </c>
      <c r="BT18" s="68" t="s">
        <v>35</v>
      </c>
      <c r="BU18" s="68" t="s">
        <v>35</v>
      </c>
      <c r="BV18" s="56" t="s">
        <v>35</v>
      </c>
      <c r="BW18" s="22"/>
      <c r="BX18" s="22"/>
      <c r="BY18" s="22"/>
      <c r="BZ18" s="22"/>
      <c r="CA18" s="22"/>
      <c r="CB18" s="22"/>
      <c r="CC18" s="22"/>
      <c r="CD18" s="22"/>
      <c r="CE18" s="22"/>
      <c r="CF18" s="22"/>
      <c r="CG18" s="22"/>
      <c r="CH18" s="22"/>
      <c r="CI18" s="22"/>
      <c r="CJ18" s="22"/>
      <c r="CK18" s="22"/>
      <c r="CL18" s="22"/>
      <c r="CM18" s="22"/>
      <c r="CN18" s="22"/>
      <c r="CO18" s="22"/>
      <c r="CP18" s="22"/>
      <c r="CQ18" s="22"/>
      <c r="CR18" s="22"/>
      <c r="CS18" s="22"/>
      <c r="CT18" s="22"/>
      <c r="CU18" s="22"/>
      <c r="CV18" s="22"/>
      <c r="CW18" s="22"/>
      <c r="CX18" s="22"/>
      <c r="CY18" s="22"/>
      <c r="CZ18" s="22"/>
    </row>
    <row r="19" s="324" customFormat="true" ht="15" customHeight="true" x14ac:dyDescent="0.2">
      <c r="A19" s="1064"/>
      <c r="B19" s="389" t="s">
        <v>16</v>
      </c>
      <c r="C19" s="139">
        <v>4.4355896430272423</v>
      </c>
      <c r="D19" s="138">
        <v>7.4239338118830034</v>
      </c>
      <c r="E19" s="138">
        <v>12.269140435103244</v>
      </c>
      <c r="F19" s="138">
        <v>11.169837804615259</v>
      </c>
      <c r="G19" s="137">
        <v>8.3342905155143079</v>
      </c>
      <c r="H19" s="136">
        <v>10.43799419729887</v>
      </c>
      <c r="I19" s="138">
        <v>14.322119055944754</v>
      </c>
      <c r="J19" s="138">
        <v>10.823057767132985</v>
      </c>
      <c r="K19" s="138">
        <v>9.8223737247021266</v>
      </c>
      <c r="L19" s="135">
        <v>7.1044051075899697</v>
      </c>
      <c r="M19" s="139">
        <v>3.7593494154647447</v>
      </c>
      <c r="N19" s="138">
        <v>4.1943861786773606</v>
      </c>
      <c r="O19" s="138">
        <v>4.7109455494090051</v>
      </c>
      <c r="P19" s="138">
        <v>6.6685811931112964</v>
      </c>
      <c r="Q19" s="137">
        <v>12.955221847162857</v>
      </c>
      <c r="R19" s="136">
        <v>11.14949639325312</v>
      </c>
      <c r="S19" s="138">
        <v>6.6282369084884811</v>
      </c>
      <c r="T19" s="138">
        <v>8.3142868949823328</v>
      </c>
      <c r="U19" s="138">
        <v>5.8004845122401036</v>
      </c>
      <c r="V19" s="135">
        <v>6.7594433389474737</v>
      </c>
      <c r="W19" s="448"/>
      <c r="X19" s="448"/>
      <c r="Y19" s="448"/>
      <c r="Z19" s="448"/>
      <c r="AA19" s="448"/>
      <c r="AB19" s="448"/>
      <c r="AC19" s="448"/>
      <c r="AD19" s="448"/>
      <c r="AE19" s="448"/>
      <c r="AF19" s="448"/>
      <c r="AG19" s="448"/>
      <c r="AH19" s="448"/>
      <c r="AI19" s="448"/>
      <c r="AJ19" s="448"/>
      <c r="AK19" s="448"/>
      <c r="AL19" s="448"/>
      <c r="AM19" s="448"/>
      <c r="AN19" s="448"/>
      <c r="AO19" s="448"/>
      <c r="AP19" s="448"/>
      <c r="AQ19" s="448"/>
      <c r="AR19" s="448"/>
      <c r="AS19" s="448"/>
      <c r="AT19" s="448"/>
      <c r="AU19" s="448"/>
      <c r="AV19" s="448"/>
      <c r="AW19" s="448"/>
      <c r="AX19" s="448"/>
      <c r="AY19" s="448"/>
      <c r="AZ19" s="874"/>
      <c r="BA19" s="1084"/>
      <c r="BB19" s="604" t="s">
        <v>16</v>
      </c>
      <c r="BC19" s="72" t="s">
        <v>35</v>
      </c>
      <c r="BD19" s="68" t="s">
        <v>35</v>
      </c>
      <c r="BE19" s="68" t="s">
        <v>35</v>
      </c>
      <c r="BF19" s="68" t="s">
        <v>35</v>
      </c>
      <c r="BG19" s="63" t="s">
        <v>35</v>
      </c>
      <c r="BH19" s="72" t="s">
        <v>35</v>
      </c>
      <c r="BI19" s="68" t="s">
        <v>35</v>
      </c>
      <c r="BJ19" s="68" t="s">
        <v>35</v>
      </c>
      <c r="BK19" s="68" t="s">
        <v>35</v>
      </c>
      <c r="BL19" s="63" t="s">
        <v>35</v>
      </c>
      <c r="BM19" s="72" t="s">
        <v>35</v>
      </c>
      <c r="BN19" s="68" t="s">
        <v>35</v>
      </c>
      <c r="BO19" s="68" t="s">
        <v>35</v>
      </c>
      <c r="BP19" s="68" t="s">
        <v>35</v>
      </c>
      <c r="BQ19" s="63" t="s">
        <v>35</v>
      </c>
      <c r="BR19" s="72" t="s">
        <v>35</v>
      </c>
      <c r="BS19" s="68" t="s">
        <v>35</v>
      </c>
      <c r="BT19" s="68" t="s">
        <v>35</v>
      </c>
      <c r="BU19" s="68" t="s">
        <v>35</v>
      </c>
      <c r="BV19" s="56" t="s">
        <v>35</v>
      </c>
      <c r="BW19" s="22"/>
      <c r="BX19" s="22"/>
      <c r="BY19" s="22"/>
      <c r="BZ19" s="22"/>
      <c r="CA19" s="22"/>
      <c r="CB19" s="22"/>
      <c r="CC19" s="22"/>
      <c r="CD19" s="22"/>
      <c r="CE19" s="22"/>
      <c r="CF19" s="22"/>
      <c r="CG19" s="22"/>
      <c r="CH19" s="22"/>
      <c r="CI19" s="22"/>
      <c r="CJ19" s="22"/>
      <c r="CK19" s="22"/>
      <c r="CL19" s="22"/>
      <c r="CM19" s="22"/>
      <c r="CN19" s="22"/>
      <c r="CO19" s="22"/>
      <c r="CP19" s="22"/>
      <c r="CQ19" s="22"/>
      <c r="CR19" s="22"/>
      <c r="CS19" s="22"/>
      <c r="CT19" s="22"/>
      <c r="CU19" s="22"/>
      <c r="CV19" s="22"/>
      <c r="CW19" s="22"/>
      <c r="CX19" s="22"/>
      <c r="CY19" s="22"/>
      <c r="CZ19" s="22"/>
    </row>
    <row r="20" s="324" customFormat="true" ht="15" customHeight="true" x14ac:dyDescent="0.2">
      <c r="A20" s="1064"/>
      <c r="B20" s="389" t="s">
        <v>22</v>
      </c>
      <c r="C20" s="139">
        <v>14.859322502417074</v>
      </c>
      <c r="D20" s="138">
        <v>12.994729285371342</v>
      </c>
      <c r="E20" s="138">
        <v>9.4801375630578768</v>
      </c>
      <c r="F20" s="138">
        <v>6.0297737774160689</v>
      </c>
      <c r="G20" s="137">
        <v>3.3476899598339811</v>
      </c>
      <c r="H20" s="136">
        <v>14.853817424305429</v>
      </c>
      <c r="I20" s="138">
        <v>7.7036294876710238</v>
      </c>
      <c r="J20" s="138">
        <v>6.6217593255844847</v>
      </c>
      <c r="K20" s="138">
        <v>3.9380645287777254</v>
      </c>
      <c r="L20" s="135">
        <v>2.7652131306854644</v>
      </c>
      <c r="M20" s="139">
        <v>13.091625536783866</v>
      </c>
      <c r="N20" s="138">
        <v>15.291116502401417</v>
      </c>
      <c r="O20" s="138">
        <v>13.599124811228974</v>
      </c>
      <c r="P20" s="138">
        <v>11.586825314081459</v>
      </c>
      <c r="Q20" s="137">
        <v>7.0037012370193246</v>
      </c>
      <c r="R20" s="136">
        <v>15.866863259355743</v>
      </c>
      <c r="S20" s="138">
        <v>6.0945828469150518</v>
      </c>
      <c r="T20" s="138">
        <v>6.5990365551390999</v>
      </c>
      <c r="U20" s="138">
        <v>5.0153765174804299</v>
      </c>
      <c r="V20" s="135">
        <v>9.1158910192323965</v>
      </c>
      <c r="W20" s="448"/>
      <c r="X20" s="448"/>
      <c r="Y20" s="448"/>
      <c r="Z20" s="448"/>
      <c r="AA20" s="448"/>
      <c r="AB20" s="448"/>
      <c r="AC20" s="448"/>
      <c r="AD20" s="448"/>
      <c r="AE20" s="448"/>
      <c r="AF20" s="448"/>
      <c r="AG20" s="448"/>
      <c r="AH20" s="448"/>
      <c r="AI20" s="448"/>
      <c r="AJ20" s="448"/>
      <c r="AK20" s="448"/>
      <c r="AL20" s="448"/>
      <c r="AM20" s="448"/>
      <c r="AN20" s="448"/>
      <c r="AO20" s="448"/>
      <c r="AP20" s="448"/>
      <c r="AQ20" s="448"/>
      <c r="AR20" s="448"/>
      <c r="AS20" s="448"/>
      <c r="AT20" s="448"/>
      <c r="AU20" s="448"/>
      <c r="AV20" s="448"/>
      <c r="AW20" s="448"/>
      <c r="AX20" s="448"/>
      <c r="AY20" s="448"/>
      <c r="AZ20" s="874"/>
      <c r="BA20" s="1084"/>
      <c r="BB20" s="604" t="s">
        <v>22</v>
      </c>
      <c r="BC20" s="72" t="s">
        <v>35</v>
      </c>
      <c r="BD20" s="68" t="s">
        <v>35</v>
      </c>
      <c r="BE20" s="68" t="s">
        <v>35</v>
      </c>
      <c r="BF20" s="68" t="s">
        <v>35</v>
      </c>
      <c r="BG20" s="63" t="s">
        <v>35</v>
      </c>
      <c r="BH20" s="72" t="s">
        <v>35</v>
      </c>
      <c r="BI20" s="68" t="s">
        <v>35</v>
      </c>
      <c r="BJ20" s="68" t="s">
        <v>35</v>
      </c>
      <c r="BK20" s="68" t="s">
        <v>35</v>
      </c>
      <c r="BL20" s="63" t="s">
        <v>35</v>
      </c>
      <c r="BM20" s="72" t="s">
        <v>35</v>
      </c>
      <c r="BN20" s="68" t="s">
        <v>35</v>
      </c>
      <c r="BO20" s="68" t="s">
        <v>35</v>
      </c>
      <c r="BP20" s="68" t="s">
        <v>35</v>
      </c>
      <c r="BQ20" s="63" t="s">
        <v>35</v>
      </c>
      <c r="BR20" s="72" t="s">
        <v>35</v>
      </c>
      <c r="BS20" s="68" t="s">
        <v>35</v>
      </c>
      <c r="BT20" s="68" t="s">
        <v>35</v>
      </c>
      <c r="BU20" s="68" t="s">
        <v>35</v>
      </c>
      <c r="BV20" s="56" t="s">
        <v>35</v>
      </c>
      <c r="BW20" s="22"/>
      <c r="BX20" s="22"/>
      <c r="BY20" s="22"/>
      <c r="BZ20" s="22"/>
      <c r="CA20" s="22"/>
      <c r="CB20" s="22"/>
      <c r="CC20" s="22"/>
      <c r="CD20" s="22"/>
      <c r="CE20" s="22"/>
      <c r="CF20" s="22"/>
      <c r="CG20" s="22"/>
      <c r="CH20" s="22"/>
      <c r="CI20" s="22"/>
      <c r="CJ20" s="22"/>
      <c r="CK20" s="22"/>
      <c r="CL20" s="22"/>
      <c r="CM20" s="22"/>
      <c r="CN20" s="22"/>
      <c r="CO20" s="22"/>
      <c r="CP20" s="22"/>
      <c r="CQ20" s="22"/>
      <c r="CR20" s="22"/>
      <c r="CS20" s="22"/>
      <c r="CT20" s="22"/>
      <c r="CU20" s="22"/>
      <c r="CV20" s="22"/>
      <c r="CW20" s="22"/>
      <c r="CX20" s="22"/>
      <c r="CY20" s="22"/>
      <c r="CZ20" s="22"/>
    </row>
    <row r="21" s="324" customFormat="true" ht="15" customHeight="true" x14ac:dyDescent="0.2">
      <c r="A21" s="1064"/>
      <c r="B21" s="389" t="s">
        <v>17</v>
      </c>
      <c r="C21" s="139">
        <v>36.525943059198255</v>
      </c>
      <c r="D21" s="138">
        <v>27.469311775674004</v>
      </c>
      <c r="E21" s="138">
        <v>9.4418255366940116</v>
      </c>
      <c r="F21" s="138">
        <v>0.94714708326400321</v>
      </c>
      <c r="G21" s="137">
        <v>0.936894791331775</v>
      </c>
      <c r="H21" s="136">
        <v>9.0116669271331631</v>
      </c>
      <c r="I21" s="138">
        <v>3.1836649611594798</v>
      </c>
      <c r="J21" s="138">
        <v>0.41722238034554299</v>
      </c>
      <c r="K21" s="138">
        <v>0.3503430944155666</v>
      </c>
      <c r="L21" s="135">
        <v>0.39463868783761136</v>
      </c>
      <c r="M21" s="139">
        <v>42.166209448567656</v>
      </c>
      <c r="N21" s="138">
        <v>38.609475976161619</v>
      </c>
      <c r="O21" s="138">
        <v>35.741276897153199</v>
      </c>
      <c r="P21" s="138">
        <v>26.692030268465615</v>
      </c>
      <c r="Q21" s="137">
        <v>11.39977780056021</v>
      </c>
      <c r="R21" s="136">
        <v>12.382170835202103</v>
      </c>
      <c r="S21" s="138">
        <v>25.794576846520233</v>
      </c>
      <c r="T21" s="138">
        <v>9.9355837173079369</v>
      </c>
      <c r="U21" s="138">
        <v>38.72076364057331</v>
      </c>
      <c r="V21" s="135">
        <v>25.425732972596464</v>
      </c>
      <c r="W21" s="448"/>
      <c r="X21" s="448"/>
      <c r="Y21" s="448"/>
      <c r="Z21" s="448"/>
      <c r="AA21" s="448"/>
      <c r="AB21" s="448"/>
      <c r="AC21" s="448"/>
      <c r="AD21" s="448"/>
      <c r="AE21" s="448"/>
      <c r="AF21" s="448"/>
      <c r="AG21" s="448"/>
      <c r="AH21" s="448"/>
      <c r="AI21" s="448"/>
      <c r="AJ21" s="448"/>
      <c r="AK21" s="448"/>
      <c r="AL21" s="448"/>
      <c r="AM21" s="448"/>
      <c r="AN21" s="448"/>
      <c r="AO21" s="448"/>
      <c r="AP21" s="448"/>
      <c r="AQ21" s="448"/>
      <c r="AR21" s="448"/>
      <c r="AS21" s="448"/>
      <c r="AT21" s="448"/>
      <c r="AU21" s="448"/>
      <c r="AV21" s="448"/>
      <c r="AW21" s="448"/>
      <c r="AX21" s="448"/>
      <c r="AY21" s="448"/>
      <c r="AZ21" s="874"/>
      <c r="BA21" s="1084"/>
      <c r="BB21" s="604" t="s">
        <v>17</v>
      </c>
      <c r="BC21" s="72" t="s">
        <v>35</v>
      </c>
      <c r="BD21" s="68" t="s">
        <v>35</v>
      </c>
      <c r="BE21" s="68" t="s">
        <v>35</v>
      </c>
      <c r="BF21" s="68" t="s">
        <v>35</v>
      </c>
      <c r="BG21" s="63" t="s">
        <v>35</v>
      </c>
      <c r="BH21" s="72" t="s">
        <v>35</v>
      </c>
      <c r="BI21" s="68" t="s">
        <v>35</v>
      </c>
      <c r="BJ21" s="68" t="s">
        <v>35</v>
      </c>
      <c r="BK21" s="68" t="s">
        <v>35</v>
      </c>
      <c r="BL21" s="63" t="s">
        <v>35</v>
      </c>
      <c r="BM21" s="72" t="s">
        <v>35</v>
      </c>
      <c r="BN21" s="68" t="s">
        <v>35</v>
      </c>
      <c r="BO21" s="68" t="s">
        <v>35</v>
      </c>
      <c r="BP21" s="68" t="s">
        <v>35</v>
      </c>
      <c r="BQ21" s="63" t="s">
        <v>35</v>
      </c>
      <c r="BR21" s="72" t="s">
        <v>35</v>
      </c>
      <c r="BS21" s="68" t="s">
        <v>35</v>
      </c>
      <c r="BT21" s="68" t="s">
        <v>35</v>
      </c>
      <c r="BU21" s="68" t="s">
        <v>35</v>
      </c>
      <c r="BV21" s="56" t="s">
        <v>35</v>
      </c>
      <c r="BW21" s="22"/>
      <c r="BX21" s="22"/>
      <c r="BY21" s="22"/>
      <c r="BZ21" s="22"/>
      <c r="CA21" s="22"/>
      <c r="CB21" s="22"/>
      <c r="CC21" s="22"/>
      <c r="CD21" s="22"/>
      <c r="CE21" s="22"/>
      <c r="CF21" s="22"/>
      <c r="CG21" s="22"/>
      <c r="CH21" s="22"/>
      <c r="CI21" s="22"/>
      <c r="CJ21" s="22"/>
      <c r="CK21" s="22"/>
      <c r="CL21" s="22"/>
      <c r="CM21" s="22"/>
      <c r="CN21" s="22"/>
      <c r="CO21" s="22"/>
      <c r="CP21" s="22"/>
      <c r="CQ21" s="22"/>
      <c r="CR21" s="22"/>
      <c r="CS21" s="22"/>
      <c r="CT21" s="22"/>
      <c r="CU21" s="22"/>
      <c r="CV21" s="22"/>
      <c r="CW21" s="22"/>
      <c r="CX21" s="22"/>
      <c r="CY21" s="22"/>
      <c r="CZ21" s="22"/>
    </row>
    <row r="22" s="324" customFormat="true" ht="15" customHeight="true" x14ac:dyDescent="0.2">
      <c r="A22" s="1064" t="s">
        <v>54</v>
      </c>
      <c r="B22" s="389" t="s">
        <v>49</v>
      </c>
      <c r="C22" s="139">
        <v>9.1239614784874945</v>
      </c>
      <c r="D22" s="138">
        <v>12.46966361874702</v>
      </c>
      <c r="E22" s="138">
        <v>15.132508018414606</v>
      </c>
      <c r="F22" s="138">
        <v>12.007598445420488</v>
      </c>
      <c r="G22" s="137">
        <v>8.7073649462287772</v>
      </c>
      <c r="H22" s="136">
        <v>13.709937087510818</v>
      </c>
      <c r="I22" s="138">
        <v>16.071915859092439</v>
      </c>
      <c r="J22" s="138">
        <v>11.642576604416767</v>
      </c>
      <c r="K22" s="138">
        <v>10.262470282630391</v>
      </c>
      <c r="L22" s="135">
        <v>7.3362187491456812</v>
      </c>
      <c r="M22" s="139">
        <v>8.4022519121145631</v>
      </c>
      <c r="N22" s="138">
        <v>9.0985685157166358</v>
      </c>
      <c r="O22" s="138">
        <v>9.299216157007109</v>
      </c>
      <c r="P22" s="138">
        <v>10.804370618937556</v>
      </c>
      <c r="Q22" s="137">
        <v>15.877174289243806</v>
      </c>
      <c r="R22" s="136">
        <v>15.539158605818121</v>
      </c>
      <c r="S22" s="138">
        <v>9.7315447565395079</v>
      </c>
      <c r="T22" s="138">
        <v>9.9613599340490424</v>
      </c>
      <c r="U22" s="138">
        <v>10.309432251065907</v>
      </c>
      <c r="V22" s="135">
        <v>10.326323002733378</v>
      </c>
      <c r="W22" s="448"/>
      <c r="X22" s="448"/>
      <c r="Y22" s="448"/>
      <c r="Z22" s="448"/>
      <c r="AA22" s="448"/>
      <c r="AB22" s="448"/>
      <c r="AC22" s="448"/>
      <c r="AD22" s="448"/>
      <c r="AE22" s="448"/>
      <c r="AF22" s="448"/>
      <c r="AG22" s="448"/>
      <c r="AH22" s="448"/>
      <c r="AI22" s="448"/>
      <c r="AJ22" s="448"/>
      <c r="AK22" s="448"/>
      <c r="AL22" s="448"/>
      <c r="AM22" s="448"/>
      <c r="AN22" s="448"/>
      <c r="AO22" s="448"/>
      <c r="AP22" s="448"/>
      <c r="AQ22" s="448"/>
      <c r="AR22" s="448"/>
      <c r="AS22" s="448"/>
      <c r="AT22" s="448"/>
      <c r="AU22" s="448"/>
      <c r="AV22" s="448"/>
      <c r="AW22" s="448"/>
      <c r="AX22" s="448"/>
      <c r="AY22" s="448"/>
      <c r="AZ22" s="874"/>
      <c r="BA22" s="1084" t="s">
        <v>54</v>
      </c>
      <c r="BB22" s="604" t="s">
        <v>49</v>
      </c>
      <c r="BC22" s="72" t="s">
        <v>35</v>
      </c>
      <c r="BD22" s="68" t="s">
        <v>35</v>
      </c>
      <c r="BE22" s="68" t="s">
        <v>35</v>
      </c>
      <c r="BF22" s="68" t="s">
        <v>35</v>
      </c>
      <c r="BG22" s="63" t="s">
        <v>35</v>
      </c>
      <c r="BH22" s="72" t="s">
        <v>35</v>
      </c>
      <c r="BI22" s="68" t="s">
        <v>35</v>
      </c>
      <c r="BJ22" s="68" t="s">
        <v>35</v>
      </c>
      <c r="BK22" s="68" t="s">
        <v>35</v>
      </c>
      <c r="BL22" s="63" t="s">
        <v>35</v>
      </c>
      <c r="BM22" s="72" t="s">
        <v>35</v>
      </c>
      <c r="BN22" s="68" t="s">
        <v>35</v>
      </c>
      <c r="BO22" s="68" t="s">
        <v>35</v>
      </c>
      <c r="BP22" s="68" t="s">
        <v>35</v>
      </c>
      <c r="BQ22" s="63" t="s">
        <v>35</v>
      </c>
      <c r="BR22" s="72" t="s">
        <v>35</v>
      </c>
      <c r="BS22" s="68" t="s">
        <v>35</v>
      </c>
      <c r="BT22" s="68" t="s">
        <v>35</v>
      </c>
      <c r="BU22" s="68" t="s">
        <v>35</v>
      </c>
      <c r="BV22" s="56" t="s">
        <v>35</v>
      </c>
      <c r="BW22" s="22"/>
      <c r="BX22" s="22"/>
      <c r="BY22" s="22"/>
      <c r="BZ22" s="22"/>
      <c r="CA22" s="22"/>
      <c r="CB22" s="22"/>
      <c r="CC22" s="22"/>
      <c r="CD22" s="22"/>
      <c r="CE22" s="22"/>
      <c r="CF22" s="22"/>
      <c r="CG22" s="22"/>
      <c r="CH22" s="22"/>
      <c r="CI22" s="22"/>
      <c r="CJ22" s="22"/>
      <c r="CK22" s="22"/>
      <c r="CL22" s="22"/>
      <c r="CM22" s="22"/>
      <c r="CN22" s="22"/>
      <c r="CO22" s="22"/>
      <c r="CP22" s="22"/>
      <c r="CQ22" s="22"/>
      <c r="CR22" s="22"/>
      <c r="CS22" s="22"/>
      <c r="CT22" s="22"/>
      <c r="CU22" s="22"/>
      <c r="CV22" s="22"/>
      <c r="CW22" s="22"/>
      <c r="CX22" s="22"/>
      <c r="CY22" s="22"/>
      <c r="CZ22" s="22"/>
    </row>
    <row r="23" s="324" customFormat="true" ht="15" customHeight="true" x14ac:dyDescent="0.2">
      <c r="A23" s="1065"/>
      <c r="B23" s="390" t="s">
        <v>48</v>
      </c>
      <c r="C23" s="134">
        <v>90.876038521512498</v>
      </c>
      <c r="D23" s="133">
        <v>87.530336381253051</v>
      </c>
      <c r="E23" s="133">
        <v>84.867491981585403</v>
      </c>
      <c r="F23" s="133">
        <v>87.99240155457953</v>
      </c>
      <c r="G23" s="132">
        <v>91.292635053771363</v>
      </c>
      <c r="H23" s="131">
        <v>86.290062912489134</v>
      </c>
      <c r="I23" s="133">
        <v>83.928084140907572</v>
      </c>
      <c r="J23" s="133">
        <v>88.357423395583197</v>
      </c>
      <c r="K23" s="133">
        <v>89.73752971736964</v>
      </c>
      <c r="L23" s="130">
        <v>92.663781250854399</v>
      </c>
      <c r="M23" s="134">
        <v>91.597748087885449</v>
      </c>
      <c r="N23" s="133">
        <v>90.901431484283322</v>
      </c>
      <c r="O23" s="133">
        <v>90.700783842992891</v>
      </c>
      <c r="P23" s="133">
        <v>89.195629381062318</v>
      </c>
      <c r="Q23" s="132">
        <v>84.122825710756089</v>
      </c>
      <c r="R23" s="131">
        <v>84.46084139418214</v>
      </c>
      <c r="S23" s="133">
        <v>90.268455243460437</v>
      </c>
      <c r="T23" s="133">
        <v>90.038640065951043</v>
      </c>
      <c r="U23" s="133">
        <v>89.6905677489341</v>
      </c>
      <c r="V23" s="130">
        <v>89.673676997266654</v>
      </c>
      <c r="W23" s="448"/>
      <c r="X23" s="448"/>
      <c r="Y23" s="448"/>
      <c r="Z23" s="448"/>
      <c r="AA23" s="448"/>
      <c r="AB23" s="448"/>
      <c r="AC23" s="448"/>
      <c r="AD23" s="448"/>
      <c r="AE23" s="448"/>
      <c r="AF23" s="448"/>
      <c r="AG23" s="448"/>
      <c r="AH23" s="448"/>
      <c r="AI23" s="448"/>
      <c r="AJ23" s="448"/>
      <c r="AK23" s="448"/>
      <c r="AL23" s="448"/>
      <c r="AM23" s="448"/>
      <c r="AN23" s="448"/>
      <c r="AO23" s="448"/>
      <c r="AP23" s="448"/>
      <c r="AQ23" s="448"/>
      <c r="AR23" s="448"/>
      <c r="AS23" s="448"/>
      <c r="AT23" s="448"/>
      <c r="AU23" s="448"/>
      <c r="AV23" s="448"/>
      <c r="AW23" s="448"/>
      <c r="AX23" s="448"/>
      <c r="AY23" s="448"/>
      <c r="AZ23" s="874"/>
      <c r="BA23" s="1087"/>
      <c r="BB23" s="605" t="s">
        <v>48</v>
      </c>
      <c r="BC23" s="71" t="s">
        <v>35</v>
      </c>
      <c r="BD23" s="67" t="s">
        <v>35</v>
      </c>
      <c r="BE23" s="67" t="s">
        <v>35</v>
      </c>
      <c r="BF23" s="67" t="s">
        <v>35</v>
      </c>
      <c r="BG23" s="62" t="s">
        <v>35</v>
      </c>
      <c r="BH23" s="71" t="s">
        <v>35</v>
      </c>
      <c r="BI23" s="67" t="s">
        <v>35</v>
      </c>
      <c r="BJ23" s="67" t="s">
        <v>35</v>
      </c>
      <c r="BK23" s="67" t="s">
        <v>35</v>
      </c>
      <c r="BL23" s="62" t="s">
        <v>35</v>
      </c>
      <c r="BM23" s="71" t="s">
        <v>35</v>
      </c>
      <c r="BN23" s="67" t="s">
        <v>35</v>
      </c>
      <c r="BO23" s="67" t="s">
        <v>35</v>
      </c>
      <c r="BP23" s="67" t="s">
        <v>35</v>
      </c>
      <c r="BQ23" s="62" t="s">
        <v>35</v>
      </c>
      <c r="BR23" s="71" t="s">
        <v>35</v>
      </c>
      <c r="BS23" s="67" t="s">
        <v>35</v>
      </c>
      <c r="BT23" s="67" t="s">
        <v>35</v>
      </c>
      <c r="BU23" s="67" t="s">
        <v>35</v>
      </c>
      <c r="BV23" s="55" t="s">
        <v>35</v>
      </c>
      <c r="BW23" s="22"/>
      <c r="BX23" s="22"/>
      <c r="BY23" s="22"/>
      <c r="BZ23" s="22"/>
      <c r="CA23" s="22"/>
      <c r="CB23" s="22"/>
      <c r="CC23" s="22"/>
      <c r="CD23" s="22"/>
      <c r="CE23" s="22"/>
      <c r="CF23" s="22"/>
      <c r="CG23" s="22"/>
      <c r="CH23" s="22"/>
      <c r="CI23" s="22"/>
      <c r="CJ23" s="22"/>
      <c r="CK23" s="22"/>
      <c r="CL23" s="22"/>
      <c r="CM23" s="22"/>
      <c r="CN23" s="22"/>
      <c r="CO23" s="22"/>
      <c r="CP23" s="22"/>
      <c r="CQ23" s="22"/>
      <c r="CR23" s="22"/>
      <c r="CS23" s="22"/>
      <c r="CT23" s="22"/>
      <c r="CU23" s="22"/>
      <c r="CV23" s="22"/>
      <c r="CW23" s="22"/>
      <c r="CX23" s="22"/>
      <c r="CY23" s="22"/>
      <c r="CZ23" s="22"/>
    </row>
    <row r="24" s="320" customFormat="true" ht="15" hidden="true" customHeight="true" x14ac:dyDescent="0.2">
      <c r="A24" s="1080" t="s">
        <v>47</v>
      </c>
      <c r="B24" s="387" t="s">
        <v>59</v>
      </c>
      <c r="C24" s="393"/>
      <c r="D24" s="394"/>
      <c r="E24" s="394"/>
      <c r="F24" s="394"/>
      <c r="G24" s="395"/>
      <c r="H24" s="396"/>
      <c r="I24" s="394"/>
      <c r="J24" s="394"/>
      <c r="K24" s="394"/>
      <c r="L24" s="397"/>
      <c r="M24" s="393"/>
      <c r="N24" s="394"/>
      <c r="O24" s="394"/>
      <c r="P24" s="394"/>
      <c r="Q24" s="395"/>
      <c r="R24" s="396"/>
      <c r="S24" s="394"/>
      <c r="T24" s="394"/>
      <c r="U24" s="394"/>
      <c r="V24" s="397"/>
      <c r="W24" s="842"/>
      <c r="X24" s="842"/>
      <c r="Y24" s="842"/>
      <c r="Z24" s="842"/>
      <c r="AA24" s="842"/>
      <c r="AB24" s="842"/>
      <c r="AC24" s="842"/>
      <c r="AD24" s="842"/>
      <c r="AE24" s="842"/>
      <c r="AF24" s="842"/>
      <c r="AG24" s="842"/>
      <c r="AH24" s="842"/>
      <c r="AI24" s="842"/>
      <c r="AJ24" s="842"/>
      <c r="AK24" s="842"/>
      <c r="AL24" s="842"/>
      <c r="AM24" s="842"/>
      <c r="AN24" s="842"/>
      <c r="AO24" s="842"/>
      <c r="AP24" s="842"/>
      <c r="AQ24" s="842"/>
      <c r="AR24" s="842"/>
      <c r="AS24" s="842"/>
      <c r="AT24" s="842"/>
      <c r="AU24" s="842"/>
      <c r="AV24" s="842"/>
      <c r="AW24" s="842"/>
      <c r="AX24" s="842"/>
      <c r="AY24" s="842"/>
      <c r="AZ24" s="357"/>
      <c r="BB24" s="322"/>
      <c r="BW24" s="357"/>
      <c r="BX24" s="357"/>
      <c r="BY24" s="357"/>
      <c r="BZ24" s="357"/>
      <c r="CA24" s="357"/>
      <c r="CB24" s="357"/>
      <c r="CC24" s="357"/>
      <c r="CD24" s="357"/>
      <c r="CE24" s="357"/>
      <c r="CF24" s="357"/>
      <c r="CG24" s="357"/>
      <c r="CH24" s="357"/>
      <c r="CI24" s="357"/>
      <c r="CJ24" s="357"/>
      <c r="CK24" s="357"/>
      <c r="CL24" s="357"/>
      <c r="CM24" s="357"/>
      <c r="CN24" s="357"/>
      <c r="CO24" s="357"/>
      <c r="CP24" s="357"/>
      <c r="CQ24" s="357"/>
      <c r="CR24" s="357"/>
      <c r="CS24" s="357"/>
      <c r="CT24" s="357"/>
      <c r="CU24" s="357"/>
      <c r="CV24" s="357"/>
      <c r="CW24" s="357"/>
      <c r="CX24" s="357"/>
      <c r="CY24" s="357"/>
      <c r="CZ24" s="357"/>
    </row>
    <row r="25" s="320" customFormat="true" ht="15" hidden="true" customHeight="true" x14ac:dyDescent="0.2">
      <c r="A25" s="1081"/>
      <c r="B25" s="384" t="s">
        <v>58</v>
      </c>
      <c r="C25" s="398"/>
      <c r="D25" s="399"/>
      <c r="E25" s="399"/>
      <c r="F25" s="399"/>
      <c r="G25" s="400"/>
      <c r="H25" s="401"/>
      <c r="I25" s="399"/>
      <c r="J25" s="399"/>
      <c r="K25" s="399"/>
      <c r="L25" s="402"/>
      <c r="M25" s="398"/>
      <c r="N25" s="399"/>
      <c r="O25" s="399"/>
      <c r="P25" s="399"/>
      <c r="Q25" s="400"/>
      <c r="R25" s="401"/>
      <c r="S25" s="399"/>
      <c r="T25" s="399"/>
      <c r="U25" s="399"/>
      <c r="V25" s="402"/>
      <c r="W25" s="842"/>
      <c r="X25" s="842"/>
      <c r="Y25" s="842"/>
      <c r="Z25" s="842"/>
      <c r="AA25" s="842"/>
      <c r="AB25" s="842"/>
      <c r="AC25" s="842"/>
      <c r="AD25" s="842"/>
      <c r="AE25" s="842"/>
      <c r="AF25" s="842"/>
      <c r="AG25" s="842"/>
      <c r="AH25" s="842"/>
      <c r="AI25" s="842"/>
      <c r="AJ25" s="842"/>
      <c r="AK25" s="842"/>
      <c r="AL25" s="842"/>
      <c r="AM25" s="842"/>
      <c r="AN25" s="842"/>
      <c r="AO25" s="842"/>
      <c r="AP25" s="842"/>
      <c r="AQ25" s="842"/>
      <c r="AR25" s="842"/>
      <c r="AS25" s="842"/>
      <c r="AT25" s="842"/>
      <c r="AU25" s="842"/>
      <c r="AV25" s="842"/>
      <c r="AW25" s="842"/>
      <c r="AX25" s="842"/>
      <c r="AY25" s="842"/>
      <c r="AZ25" s="357"/>
      <c r="BB25" s="322"/>
      <c r="BW25" s="357"/>
      <c r="BX25" s="357"/>
      <c r="BY25" s="357"/>
      <c r="BZ25" s="357"/>
      <c r="CA25" s="357"/>
      <c r="CB25" s="357"/>
      <c r="CC25" s="357"/>
      <c r="CD25" s="357"/>
      <c r="CE25" s="357"/>
      <c r="CF25" s="357"/>
      <c r="CG25" s="357"/>
      <c r="CH25" s="357"/>
      <c r="CI25" s="357"/>
      <c r="CJ25" s="357"/>
      <c r="CK25" s="357"/>
      <c r="CL25" s="357"/>
      <c r="CM25" s="357"/>
      <c r="CN25" s="357"/>
      <c r="CO25" s="357"/>
      <c r="CP25" s="357"/>
      <c r="CQ25" s="357"/>
      <c r="CR25" s="357"/>
      <c r="CS25" s="357"/>
      <c r="CT25" s="357"/>
      <c r="CU25" s="357"/>
      <c r="CV25" s="357"/>
      <c r="CW25" s="357"/>
      <c r="CX25" s="357"/>
      <c r="CY25" s="357"/>
      <c r="CZ25" s="357"/>
    </row>
    <row r="26" s="320" customFormat="true" ht="15" hidden="true" customHeight="true" x14ac:dyDescent="0.2">
      <c r="A26" s="1082"/>
      <c r="B26" s="385" t="s">
        <v>46</v>
      </c>
      <c r="C26" s="403"/>
      <c r="D26" s="404"/>
      <c r="E26" s="404"/>
      <c r="F26" s="404"/>
      <c r="G26" s="405"/>
      <c r="H26" s="406"/>
      <c r="I26" s="404"/>
      <c r="J26" s="404"/>
      <c r="K26" s="404"/>
      <c r="L26" s="407"/>
      <c r="M26" s="403"/>
      <c r="N26" s="404"/>
      <c r="O26" s="404"/>
      <c r="P26" s="404"/>
      <c r="Q26" s="405"/>
      <c r="R26" s="33"/>
      <c r="S26" s="32"/>
      <c r="T26" s="32"/>
      <c r="U26" s="32"/>
      <c r="V26" s="27"/>
      <c r="W26" s="842"/>
      <c r="X26" s="842"/>
      <c r="Y26" s="842"/>
      <c r="Z26" s="842"/>
      <c r="AA26" s="842"/>
      <c r="AB26" s="842"/>
      <c r="AC26" s="842"/>
      <c r="AD26" s="842"/>
      <c r="AE26" s="842"/>
      <c r="AF26" s="842"/>
      <c r="AG26" s="842"/>
      <c r="AH26" s="842"/>
      <c r="AI26" s="842"/>
      <c r="AJ26" s="842"/>
      <c r="AK26" s="842"/>
      <c r="AL26" s="842"/>
      <c r="AM26" s="842"/>
      <c r="AN26" s="842"/>
      <c r="AO26" s="842"/>
      <c r="AP26" s="842"/>
      <c r="AQ26" s="842"/>
      <c r="AR26" s="842"/>
      <c r="AS26" s="842"/>
      <c r="AT26" s="842"/>
      <c r="AU26" s="842"/>
      <c r="AV26" s="842"/>
      <c r="AW26" s="842"/>
      <c r="AX26" s="842"/>
      <c r="AY26" s="842"/>
      <c r="AZ26" s="357"/>
      <c r="BB26" s="322"/>
      <c r="BW26" s="357"/>
      <c r="BX26" s="357"/>
      <c r="BY26" s="357"/>
      <c r="BZ26" s="357"/>
      <c r="CA26" s="357"/>
      <c r="CB26" s="357"/>
      <c r="CC26" s="357"/>
      <c r="CD26" s="357"/>
      <c r="CE26" s="357"/>
      <c r="CF26" s="357"/>
      <c r="CG26" s="357"/>
      <c r="CH26" s="357"/>
      <c r="CI26" s="357"/>
      <c r="CJ26" s="357"/>
      <c r="CK26" s="357"/>
      <c r="CL26" s="357"/>
      <c r="CM26" s="357"/>
      <c r="CN26" s="357"/>
      <c r="CO26" s="357"/>
      <c r="CP26" s="357"/>
      <c r="CQ26" s="357"/>
      <c r="CR26" s="357"/>
      <c r="CS26" s="357"/>
      <c r="CT26" s="357"/>
      <c r="CU26" s="357"/>
      <c r="CV26" s="357"/>
      <c r="CW26" s="357"/>
      <c r="CX26" s="357"/>
      <c r="CY26" s="357"/>
      <c r="CZ26" s="357"/>
    </row>
    <row r="27" s="324" customFormat="true" ht="15" customHeight="true" x14ac:dyDescent="0.2">
      <c r="A27" s="319"/>
      <c r="B27" s="386"/>
      <c r="C27" s="1070" t="s">
        <v>115</v>
      </c>
      <c r="D27" s="1071"/>
      <c r="E27" s="1071"/>
      <c r="F27" s="1071"/>
      <c r="G27" s="1072"/>
      <c r="H27" s="1073" t="s">
        <v>38</v>
      </c>
      <c r="I27" s="1074"/>
      <c r="J27" s="1074"/>
      <c r="K27" s="1074"/>
      <c r="L27" s="1075"/>
      <c r="M27" s="1079" t="s">
        <v>37</v>
      </c>
      <c r="N27" s="1074"/>
      <c r="O27" s="1074"/>
      <c r="P27" s="1074"/>
      <c r="Q27" s="1075"/>
      <c r="R27" s="35" t="s">
        <v>142</v>
      </c>
      <c r="S27" s="437"/>
      <c r="T27" s="437"/>
      <c r="U27" s="437"/>
      <c r="V27" s="437"/>
      <c r="W27" s="448"/>
      <c r="X27" s="448"/>
      <c r="Y27" s="448"/>
      <c r="Z27" s="448"/>
      <c r="AA27" s="448"/>
      <c r="AB27" s="448"/>
      <c r="AC27" s="448"/>
      <c r="AD27" s="448"/>
      <c r="AE27" s="448"/>
      <c r="AF27" s="448"/>
      <c r="AG27" s="448"/>
      <c r="AH27" s="448"/>
      <c r="AI27" s="448"/>
      <c r="AJ27" s="448"/>
      <c r="AK27" s="448"/>
      <c r="AL27" s="448"/>
      <c r="AM27" s="448"/>
      <c r="AN27" s="448"/>
      <c r="AO27" s="448"/>
      <c r="AP27" s="448"/>
      <c r="AQ27" s="448"/>
      <c r="AR27" s="448"/>
      <c r="AS27" s="448"/>
      <c r="AT27" s="448"/>
      <c r="AU27" s="448"/>
      <c r="AV27" s="448"/>
      <c r="AW27" s="448"/>
      <c r="AX27" s="448"/>
      <c r="AY27" s="448"/>
      <c r="AZ27" s="874"/>
      <c r="BA27" s="358" t="s">
        <v>131</v>
      </c>
      <c r="BB27" s="304" t="s">
        <v>96</v>
      </c>
      <c r="BC27" s="1051" t="s">
        <v>115</v>
      </c>
      <c r="BD27" s="1052"/>
      <c r="BE27" s="1052"/>
      <c r="BF27" s="1052"/>
      <c r="BG27" s="1086"/>
      <c r="BH27" s="1051" t="s">
        <v>38</v>
      </c>
      <c r="BI27" s="1052"/>
      <c r="BJ27" s="1052"/>
      <c r="BK27" s="1052"/>
      <c r="BL27" s="1086"/>
      <c r="BM27" s="1051" t="s">
        <v>37</v>
      </c>
      <c r="BN27" s="1052"/>
      <c r="BO27" s="1052"/>
      <c r="BP27" s="1052"/>
      <c r="BQ27" s="1053"/>
      <c r="BR27" s="34" t="s">
        <v>142</v>
      </c>
      <c r="BS27" s="437"/>
      <c r="BT27" s="437"/>
      <c r="BU27" s="437"/>
      <c r="BV27" s="437"/>
      <c r="BW27" s="23"/>
      <c r="BX27" s="23"/>
      <c r="BY27" s="23"/>
      <c r="BZ27" s="356"/>
      <c r="CA27" s="356"/>
      <c r="CB27" s="356"/>
      <c r="CC27" s="356"/>
      <c r="CD27" s="356"/>
      <c r="CE27" s="356"/>
      <c r="CF27" s="356"/>
      <c r="CG27" s="356"/>
      <c r="CH27" s="356"/>
      <c r="CI27" s="356"/>
      <c r="CJ27" s="356"/>
      <c r="CK27" s="356"/>
      <c r="CL27" s="356"/>
      <c r="CM27" s="356"/>
      <c r="CN27" s="356"/>
      <c r="CO27" s="356"/>
      <c r="CP27" s="356"/>
      <c r="CQ27" s="356"/>
      <c r="CR27" s="356"/>
      <c r="CS27" s="356"/>
      <c r="CT27" s="356"/>
      <c r="CU27" s="356"/>
      <c r="CV27" s="356"/>
      <c r="CW27" s="356"/>
      <c r="CX27" s="356"/>
      <c r="CY27" s="356"/>
      <c r="CZ27" s="356"/>
    </row>
    <row r="28" s="324" customFormat="true" ht="24" x14ac:dyDescent="0.2">
      <c r="A28" s="344" t="s">
        <v>69</v>
      </c>
      <c r="B28" s="386"/>
      <c r="C28" s="428" t="s">
        <v>0</v>
      </c>
      <c r="D28" s="611" t="s">
        <v>1</v>
      </c>
      <c r="E28" s="611" t="s">
        <v>2</v>
      </c>
      <c r="F28" s="611" t="s">
        <v>3</v>
      </c>
      <c r="G28" s="612" t="s">
        <v>4</v>
      </c>
      <c r="H28" s="391" t="s">
        <v>0</v>
      </c>
      <c r="I28" s="613" t="s">
        <v>1</v>
      </c>
      <c r="J28" s="613" t="s">
        <v>2</v>
      </c>
      <c r="K28" s="613" t="s">
        <v>3</v>
      </c>
      <c r="L28" s="614" t="s">
        <v>4</v>
      </c>
      <c r="M28" s="392" t="s">
        <v>0</v>
      </c>
      <c r="N28" s="613" t="s">
        <v>1</v>
      </c>
      <c r="O28" s="613" t="s">
        <v>2</v>
      </c>
      <c r="P28" s="613" t="s">
        <v>3</v>
      </c>
      <c r="Q28" s="609" t="s">
        <v>4</v>
      </c>
      <c r="R28" s="391" t="s">
        <v>157</v>
      </c>
      <c r="S28" s="613" t="s">
        <v>158</v>
      </c>
      <c r="T28" s="613" t="s">
        <v>159</v>
      </c>
      <c r="U28" s="613" t="s">
        <v>160</v>
      </c>
      <c r="V28" s="614" t="s">
        <v>161</v>
      </c>
      <c r="W28" s="448"/>
      <c r="X28" s="448"/>
      <c r="Y28" s="448"/>
      <c r="Z28" s="448"/>
      <c r="AA28" s="448"/>
      <c r="AB28" s="448"/>
      <c r="AC28" s="448"/>
      <c r="AD28" s="448"/>
      <c r="AE28" s="448"/>
      <c r="AF28" s="448"/>
      <c r="AG28" s="448"/>
      <c r="AH28" s="448"/>
      <c r="AI28" s="448"/>
      <c r="AJ28" s="448"/>
      <c r="AK28" s="448"/>
      <c r="AL28" s="448"/>
      <c r="AM28" s="448"/>
      <c r="AN28" s="448"/>
      <c r="AO28" s="448"/>
      <c r="AP28" s="448"/>
      <c r="AQ28" s="448"/>
      <c r="AR28" s="448"/>
      <c r="AS28" s="448"/>
      <c r="AT28" s="448"/>
      <c r="AU28" s="448"/>
      <c r="AV28" s="448"/>
      <c r="AW28" s="448"/>
      <c r="AX28" s="448"/>
      <c r="AY28" s="448"/>
      <c r="AZ28" s="874"/>
      <c r="BA28" s="344" t="s">
        <v>120</v>
      </c>
      <c r="BB28" s="343"/>
      <c r="BC28" s="466" t="s">
        <v>0</v>
      </c>
      <c r="BD28" s="581" t="s">
        <v>1</v>
      </c>
      <c r="BE28" s="581" t="s">
        <v>2</v>
      </c>
      <c r="BF28" s="581" t="s">
        <v>3</v>
      </c>
      <c r="BG28" s="467" t="s">
        <v>4</v>
      </c>
      <c r="BH28" s="466" t="s">
        <v>0</v>
      </c>
      <c r="BI28" s="581" t="s">
        <v>1</v>
      </c>
      <c r="BJ28" s="581" t="s">
        <v>2</v>
      </c>
      <c r="BK28" s="581" t="s">
        <v>3</v>
      </c>
      <c r="BL28" s="467" t="s">
        <v>4</v>
      </c>
      <c r="BM28" s="466" t="s">
        <v>0</v>
      </c>
      <c r="BN28" s="581" t="s">
        <v>1</v>
      </c>
      <c r="BO28" s="581" t="s">
        <v>2</v>
      </c>
      <c r="BP28" s="581" t="s">
        <v>3</v>
      </c>
      <c r="BQ28" s="467" t="s">
        <v>4</v>
      </c>
      <c r="BR28" s="466" t="s">
        <v>157</v>
      </c>
      <c r="BS28" s="581" t="s">
        <v>158</v>
      </c>
      <c r="BT28" s="581" t="s">
        <v>159</v>
      </c>
      <c r="BU28" s="581" t="s">
        <v>160</v>
      </c>
      <c r="BV28" s="582" t="s">
        <v>161</v>
      </c>
      <c r="BW28" s="878"/>
      <c r="BX28" s="878"/>
      <c r="BY28" s="878"/>
      <c r="BZ28" s="878"/>
      <c r="CA28" s="878"/>
      <c r="CB28" s="878"/>
      <c r="CC28" s="878"/>
      <c r="CD28" s="878"/>
      <c r="CE28" s="878"/>
      <c r="CF28" s="878"/>
      <c r="CG28" s="878"/>
      <c r="CH28" s="878"/>
      <c r="CI28" s="878"/>
      <c r="CJ28" s="878"/>
      <c r="CK28" s="878"/>
      <c r="CL28" s="878"/>
      <c r="CM28" s="878"/>
      <c r="CN28" s="878"/>
      <c r="CO28" s="878"/>
      <c r="CP28" s="878"/>
      <c r="CQ28" s="878"/>
      <c r="CR28" s="878"/>
      <c r="CS28" s="878"/>
      <c r="CT28" s="878"/>
      <c r="CU28" s="878"/>
      <c r="CV28" s="878"/>
      <c r="CW28" s="878"/>
      <c r="CX28" s="878"/>
      <c r="CY28" s="878"/>
      <c r="CZ28" s="878"/>
    </row>
    <row r="29" s="324" customFormat="true" ht="15" customHeight="true" x14ac:dyDescent="0.2">
      <c r="A29" s="1063" t="s">
        <v>57</v>
      </c>
      <c r="B29" s="388" t="s">
        <v>49</v>
      </c>
      <c r="C29" s="144">
        <v>0</v>
      </c>
      <c r="D29" s="143">
        <v>1.3725618728048948E-2</v>
      </c>
      <c r="E29" s="143">
        <v>1.0524936895493602</v>
      </c>
      <c r="F29" s="143">
        <v>4.6552586463235315</v>
      </c>
      <c r="G29" s="142">
        <v>8.2716942952590333</v>
      </c>
      <c r="H29" s="141">
        <v>0.58536971550591499</v>
      </c>
      <c r="I29" s="143">
        <v>2.2130431226275604</v>
      </c>
      <c r="J29" s="143">
        <v>6.0227851514226467</v>
      </c>
      <c r="K29" s="143">
        <v>7.2397115774430381</v>
      </c>
      <c r="L29" s="140">
        <v>8.7458255181893794</v>
      </c>
      <c r="M29" s="144">
        <v>0</v>
      </c>
      <c r="N29" s="143">
        <v>0</v>
      </c>
      <c r="O29" s="143">
        <v>0</v>
      </c>
      <c r="P29" s="143">
        <v>3.1329216770498838E-2</v>
      </c>
      <c r="Q29" s="142">
        <v>9.7542939489338842E-2</v>
      </c>
      <c r="R29" s="141">
        <v>0</v>
      </c>
      <c r="S29" s="143">
        <v>0</v>
      </c>
      <c r="T29" s="143">
        <v>5.9067142191591868</v>
      </c>
      <c r="U29" s="143">
        <v>9.5570213355867212E-2</v>
      </c>
      <c r="V29" s="140">
        <v>0</v>
      </c>
      <c r="W29" s="448"/>
      <c r="X29" s="448"/>
      <c r="Y29" s="448"/>
      <c r="Z29" s="448"/>
      <c r="AA29" s="448"/>
      <c r="AB29" s="448"/>
      <c r="AC29" s="448"/>
      <c r="AD29" s="448"/>
      <c r="AE29" s="448"/>
      <c r="AF29" s="448"/>
      <c r="AG29" s="448"/>
      <c r="AH29" s="448"/>
      <c r="AI29" s="448"/>
      <c r="AJ29" s="448"/>
      <c r="AK29" s="448"/>
      <c r="AL29" s="448"/>
      <c r="AM29" s="448"/>
      <c r="AN29" s="448"/>
      <c r="AO29" s="448"/>
      <c r="AP29" s="448"/>
      <c r="AQ29" s="448"/>
      <c r="AR29" s="448"/>
      <c r="AS29" s="448"/>
      <c r="AT29" s="448"/>
      <c r="AU29" s="448"/>
      <c r="AV29" s="448"/>
      <c r="AW29" s="448"/>
      <c r="AX29" s="448"/>
      <c r="AY29" s="448"/>
      <c r="AZ29" s="874"/>
      <c r="BA29" s="1083" t="s">
        <v>57</v>
      </c>
      <c r="BB29" s="606" t="s">
        <v>49</v>
      </c>
      <c r="BC29" s="73" t="s">
        <v>35</v>
      </c>
      <c r="BD29" s="69" t="s">
        <v>35</v>
      </c>
      <c r="BE29" s="69" t="s">
        <v>35</v>
      </c>
      <c r="BF29" s="69" t="s">
        <v>35</v>
      </c>
      <c r="BG29" s="64" t="s">
        <v>35</v>
      </c>
      <c r="BH29" s="73" t="s">
        <v>35</v>
      </c>
      <c r="BI29" s="69" t="s">
        <v>35</v>
      </c>
      <c r="BJ29" s="69" t="s">
        <v>35</v>
      </c>
      <c r="BK29" s="69" t="s">
        <v>35</v>
      </c>
      <c r="BL29" s="64" t="s">
        <v>35</v>
      </c>
      <c r="BM29" s="73" t="s">
        <v>35</v>
      </c>
      <c r="BN29" s="69" t="s">
        <v>35</v>
      </c>
      <c r="BO29" s="69" t="s">
        <v>35</v>
      </c>
      <c r="BP29" s="69" t="s">
        <v>35</v>
      </c>
      <c r="BQ29" s="64" t="s">
        <v>35</v>
      </c>
      <c r="BR29" s="73" t="s">
        <v>35</v>
      </c>
      <c r="BS29" s="69" t="s">
        <v>35</v>
      </c>
      <c r="BT29" s="69" t="s">
        <v>35</v>
      </c>
      <c r="BU29" s="69" t="s">
        <v>35</v>
      </c>
      <c r="BV29" s="57" t="s">
        <v>35</v>
      </c>
      <c r="BW29" s="22"/>
      <c r="BX29" s="22"/>
      <c r="BY29" s="22"/>
      <c r="BZ29" s="22"/>
      <c r="CA29" s="22"/>
      <c r="CB29" s="22"/>
      <c r="CC29" s="22"/>
      <c r="CD29" s="22"/>
      <c r="CE29" s="22"/>
      <c r="CF29" s="22"/>
      <c r="CG29" s="22"/>
      <c r="CH29" s="22"/>
      <c r="CI29" s="22"/>
      <c r="CJ29" s="22"/>
      <c r="CK29" s="22"/>
      <c r="CL29" s="22"/>
      <c r="CM29" s="22"/>
      <c r="CN29" s="22"/>
      <c r="CO29" s="22"/>
      <c r="CP29" s="22"/>
      <c r="CQ29" s="22"/>
      <c r="CR29" s="22"/>
      <c r="CS29" s="22"/>
      <c r="CT29" s="22"/>
      <c r="CU29" s="22"/>
      <c r="CV29" s="22"/>
      <c r="CW29" s="22"/>
      <c r="CX29" s="22"/>
      <c r="CY29" s="22"/>
      <c r="CZ29" s="22"/>
    </row>
    <row r="30" s="324" customFormat="true" ht="15" customHeight="true" x14ac:dyDescent="0.2">
      <c r="A30" s="1064"/>
      <c r="B30" s="389" t="s">
        <v>48</v>
      </c>
      <c r="C30" s="139">
        <v>100</v>
      </c>
      <c r="D30" s="138">
        <v>99.98627438127194</v>
      </c>
      <c r="E30" s="138">
        <v>98.947506310450635</v>
      </c>
      <c r="F30" s="138">
        <v>95.34474135367654</v>
      </c>
      <c r="G30" s="137">
        <v>91.728305704741004</v>
      </c>
      <c r="H30" s="136">
        <v>99.414630284494081</v>
      </c>
      <c r="I30" s="138">
        <v>97.786956877372518</v>
      </c>
      <c r="J30" s="138">
        <v>93.977214848577333</v>
      </c>
      <c r="K30" s="138">
        <v>92.760288422557039</v>
      </c>
      <c r="L30" s="135">
        <v>91.254174481810651</v>
      </c>
      <c r="M30" s="139">
        <v>100</v>
      </c>
      <c r="N30" s="138">
        <v>100</v>
      </c>
      <c r="O30" s="138">
        <v>100</v>
      </c>
      <c r="P30" s="138">
        <v>99.968670783229484</v>
      </c>
      <c r="Q30" s="137">
        <v>99.90245706051067</v>
      </c>
      <c r="R30" s="136">
        <v>100</v>
      </c>
      <c r="S30" s="138">
        <v>100</v>
      </c>
      <c r="T30" s="138">
        <v>94.093285780840802</v>
      </c>
      <c r="U30" s="138">
        <v>99.904429786644116</v>
      </c>
      <c r="V30" s="135">
        <v>100</v>
      </c>
      <c r="W30" s="448"/>
      <c r="X30" s="448"/>
      <c r="Y30" s="448"/>
      <c r="Z30" s="448"/>
      <c r="AA30" s="448"/>
      <c r="AB30" s="448"/>
      <c r="AC30" s="448"/>
      <c r="AD30" s="448"/>
      <c r="AE30" s="448"/>
      <c r="AF30" s="448"/>
      <c r="AG30" s="448"/>
      <c r="AH30" s="448"/>
      <c r="AI30" s="448"/>
      <c r="AJ30" s="448"/>
      <c r="AK30" s="448"/>
      <c r="AL30" s="448"/>
      <c r="AM30" s="448"/>
      <c r="AN30" s="448"/>
      <c r="AO30" s="448"/>
      <c r="AP30" s="448"/>
      <c r="AQ30" s="448"/>
      <c r="AR30" s="448"/>
      <c r="AS30" s="448"/>
      <c r="AT30" s="448"/>
      <c r="AU30" s="448"/>
      <c r="AV30" s="448"/>
      <c r="AW30" s="448"/>
      <c r="AX30" s="448"/>
      <c r="AY30" s="448"/>
      <c r="AZ30" s="874"/>
      <c r="BA30" s="1084"/>
      <c r="BB30" s="604" t="s">
        <v>48</v>
      </c>
      <c r="BC30" s="72" t="s">
        <v>35</v>
      </c>
      <c r="BD30" s="68" t="s">
        <v>35</v>
      </c>
      <c r="BE30" s="68" t="s">
        <v>35</v>
      </c>
      <c r="BF30" s="68" t="s">
        <v>35</v>
      </c>
      <c r="BG30" s="63" t="s">
        <v>35</v>
      </c>
      <c r="BH30" s="72" t="s">
        <v>35</v>
      </c>
      <c r="BI30" s="68" t="s">
        <v>35</v>
      </c>
      <c r="BJ30" s="68" t="s">
        <v>35</v>
      </c>
      <c r="BK30" s="68" t="s">
        <v>35</v>
      </c>
      <c r="BL30" s="63" t="s">
        <v>35</v>
      </c>
      <c r="BM30" s="72" t="s">
        <v>35</v>
      </c>
      <c r="BN30" s="68" t="s">
        <v>35</v>
      </c>
      <c r="BO30" s="68" t="s">
        <v>35</v>
      </c>
      <c r="BP30" s="68" t="s">
        <v>35</v>
      </c>
      <c r="BQ30" s="63" t="s">
        <v>35</v>
      </c>
      <c r="BR30" s="72" t="s">
        <v>35</v>
      </c>
      <c r="BS30" s="68" t="s">
        <v>35</v>
      </c>
      <c r="BT30" s="68" t="s">
        <v>35</v>
      </c>
      <c r="BU30" s="68" t="s">
        <v>35</v>
      </c>
      <c r="BV30" s="56" t="s">
        <v>35</v>
      </c>
      <c r="BW30" s="22"/>
      <c r="BX30" s="22"/>
      <c r="BY30" s="22"/>
      <c r="BZ30" s="22"/>
      <c r="CA30" s="22"/>
      <c r="CB30" s="22"/>
      <c r="CC30" s="22"/>
      <c r="CD30" s="22"/>
      <c r="CE30" s="22"/>
      <c r="CF30" s="22"/>
      <c r="CG30" s="22"/>
      <c r="CH30" s="22"/>
      <c r="CI30" s="22"/>
      <c r="CJ30" s="22"/>
      <c r="CK30" s="22"/>
      <c r="CL30" s="22"/>
      <c r="CM30" s="22"/>
      <c r="CN30" s="22"/>
      <c r="CO30" s="22"/>
      <c r="CP30" s="22"/>
      <c r="CQ30" s="22"/>
      <c r="CR30" s="22"/>
      <c r="CS30" s="22"/>
      <c r="CT30" s="22"/>
      <c r="CU30" s="22"/>
      <c r="CV30" s="22"/>
      <c r="CW30" s="22"/>
      <c r="CX30" s="22"/>
      <c r="CY30" s="22"/>
      <c r="CZ30" s="22"/>
    </row>
    <row r="31" s="319" customFormat="true" ht="15" customHeight="true" x14ac:dyDescent="0.2">
      <c r="A31" s="1064" t="s">
        <v>104</v>
      </c>
      <c r="B31" s="389" t="s">
        <v>49</v>
      </c>
      <c r="C31" s="139">
        <v>0</v>
      </c>
      <c r="D31" s="138">
        <v>1.3725618728048948E-2</v>
      </c>
      <c r="E31" s="138">
        <v>0.28186001024893137</v>
      </c>
      <c r="F31" s="138">
        <v>0.98320227550791062</v>
      </c>
      <c r="G31" s="137">
        <v>4.1145471429194229</v>
      </c>
      <c r="H31" s="136">
        <v>0.23139003021547369</v>
      </c>
      <c r="I31" s="138">
        <v>0.55855862760967701</v>
      </c>
      <c r="J31" s="138">
        <v>1.2918753834552454</v>
      </c>
      <c r="K31" s="138">
        <v>1.8466201200993098</v>
      </c>
      <c r="L31" s="135">
        <v>5.568462536485721</v>
      </c>
      <c r="M31" s="139">
        <v>0</v>
      </c>
      <c r="N31" s="138">
        <v>0</v>
      </c>
      <c r="O31" s="138">
        <v>0</v>
      </c>
      <c r="P31" s="138">
        <v>3.1329216770498838E-2</v>
      </c>
      <c r="Q31" s="137">
        <v>9.7542939489338842E-2</v>
      </c>
      <c r="R31" s="136">
        <v>0</v>
      </c>
      <c r="S31" s="138">
        <v>0</v>
      </c>
      <c r="T31" s="138">
        <v>2.2687831269909169</v>
      </c>
      <c r="U31" s="138">
        <v>9.5570213355867212E-2</v>
      </c>
      <c r="V31" s="135">
        <v>0</v>
      </c>
      <c r="W31" s="448"/>
      <c r="X31" s="448"/>
      <c r="Y31" s="448"/>
      <c r="Z31" s="448"/>
      <c r="AA31" s="448"/>
      <c r="AB31" s="448"/>
      <c r="AC31" s="448"/>
      <c r="AD31" s="448"/>
      <c r="AE31" s="448"/>
      <c r="AF31" s="448"/>
      <c r="AG31" s="448"/>
      <c r="AH31" s="448"/>
      <c r="AI31" s="448"/>
      <c r="AJ31" s="448"/>
      <c r="AK31" s="448"/>
      <c r="AL31" s="448"/>
      <c r="AM31" s="448"/>
      <c r="AN31" s="448"/>
      <c r="AO31" s="448"/>
      <c r="AP31" s="448"/>
      <c r="AQ31" s="448"/>
      <c r="AR31" s="448"/>
      <c r="AS31" s="448"/>
      <c r="AT31" s="448"/>
      <c r="AU31" s="448"/>
      <c r="AV31" s="448"/>
      <c r="AW31" s="448"/>
      <c r="AX31" s="448"/>
      <c r="AY31" s="448"/>
      <c r="AZ31" s="874"/>
      <c r="BA31" s="1084" t="s">
        <v>104</v>
      </c>
      <c r="BB31" s="604" t="s">
        <v>49</v>
      </c>
      <c r="BC31" s="72" t="s">
        <v>35</v>
      </c>
      <c r="BD31" s="68" t="s">
        <v>35</v>
      </c>
      <c r="BE31" s="68" t="s">
        <v>35</v>
      </c>
      <c r="BF31" s="68" t="s">
        <v>35</v>
      </c>
      <c r="BG31" s="63" t="s">
        <v>35</v>
      </c>
      <c r="BH31" s="72" t="s">
        <v>35</v>
      </c>
      <c r="BI31" s="68" t="s">
        <v>35</v>
      </c>
      <c r="BJ31" s="68" t="s">
        <v>35</v>
      </c>
      <c r="BK31" s="68" t="s">
        <v>35</v>
      </c>
      <c r="BL31" s="63" t="s">
        <v>35</v>
      </c>
      <c r="BM31" s="72" t="s">
        <v>35</v>
      </c>
      <c r="BN31" s="68" t="s">
        <v>35</v>
      </c>
      <c r="BO31" s="68" t="s">
        <v>35</v>
      </c>
      <c r="BP31" s="68" t="s">
        <v>35</v>
      </c>
      <c r="BQ31" s="63" t="s">
        <v>35</v>
      </c>
      <c r="BR31" s="72" t="s">
        <v>35</v>
      </c>
      <c r="BS31" s="68" t="s">
        <v>35</v>
      </c>
      <c r="BT31" s="68" t="s">
        <v>35</v>
      </c>
      <c r="BU31" s="68" t="s">
        <v>35</v>
      </c>
      <c r="BV31" s="56" t="s">
        <v>35</v>
      </c>
      <c r="BW31" s="22"/>
      <c r="BX31" s="22"/>
      <c r="BY31" s="22"/>
      <c r="BZ31" s="22"/>
      <c r="CA31" s="22"/>
      <c r="CB31" s="22"/>
      <c r="CC31" s="22"/>
      <c r="CD31" s="22"/>
      <c r="CE31" s="22"/>
      <c r="CF31" s="22"/>
      <c r="CG31" s="22"/>
      <c r="CH31" s="22"/>
      <c r="CI31" s="22"/>
      <c r="CJ31" s="22"/>
      <c r="CK31" s="22"/>
      <c r="CL31" s="22"/>
      <c r="CM31" s="22"/>
      <c r="CN31" s="22"/>
      <c r="CO31" s="22"/>
      <c r="CP31" s="22"/>
      <c r="CQ31" s="22"/>
      <c r="CR31" s="22"/>
      <c r="CS31" s="22"/>
      <c r="CT31" s="22"/>
      <c r="CU31" s="22"/>
      <c r="CV31" s="22"/>
      <c r="CW31" s="22"/>
      <c r="CX31" s="22"/>
      <c r="CY31" s="22"/>
      <c r="CZ31" s="22"/>
    </row>
    <row r="32" s="319" customFormat="true" ht="15" customHeight="true" x14ac:dyDescent="0.2">
      <c r="A32" s="1064"/>
      <c r="B32" s="389" t="s">
        <v>48</v>
      </c>
      <c r="C32" s="139">
        <v>100</v>
      </c>
      <c r="D32" s="138">
        <v>99.98627438127194</v>
      </c>
      <c r="E32" s="138">
        <v>99.718139989751052</v>
      </c>
      <c r="F32" s="138">
        <v>99.01679772449215</v>
      </c>
      <c r="G32" s="137">
        <v>95.885452857080594</v>
      </c>
      <c r="H32" s="136">
        <v>99.768609969784507</v>
      </c>
      <c r="I32" s="138">
        <v>99.441441372390344</v>
      </c>
      <c r="J32" s="138">
        <v>98.708124616544751</v>
      </c>
      <c r="K32" s="138">
        <v>98.153379879900726</v>
      </c>
      <c r="L32" s="135">
        <v>94.431537463514289</v>
      </c>
      <c r="M32" s="139">
        <v>100</v>
      </c>
      <c r="N32" s="138">
        <v>100</v>
      </c>
      <c r="O32" s="138">
        <v>100</v>
      </c>
      <c r="P32" s="138">
        <v>99.968670783229484</v>
      </c>
      <c r="Q32" s="137">
        <v>99.90245706051067</v>
      </c>
      <c r="R32" s="136">
        <v>100</v>
      </c>
      <c r="S32" s="138">
        <v>100</v>
      </c>
      <c r="T32" s="138">
        <v>97.731216873009132</v>
      </c>
      <c r="U32" s="138">
        <v>99.904429786644116</v>
      </c>
      <c r="V32" s="135">
        <v>100</v>
      </c>
      <c r="W32" s="448"/>
      <c r="X32" s="448"/>
      <c r="Y32" s="448"/>
      <c r="Z32" s="448"/>
      <c r="AA32" s="448"/>
      <c r="AB32" s="448"/>
      <c r="AC32" s="448"/>
      <c r="AD32" s="448"/>
      <c r="AE32" s="448"/>
      <c r="AF32" s="448"/>
      <c r="AG32" s="448"/>
      <c r="AH32" s="448"/>
      <c r="AI32" s="448"/>
      <c r="AJ32" s="448"/>
      <c r="AK32" s="448"/>
      <c r="AL32" s="448"/>
      <c r="AM32" s="448"/>
      <c r="AN32" s="448"/>
      <c r="AO32" s="448"/>
      <c r="AP32" s="448"/>
      <c r="AQ32" s="448"/>
      <c r="AR32" s="448"/>
      <c r="AS32" s="448"/>
      <c r="AT32" s="448"/>
      <c r="AU32" s="448"/>
      <c r="AV32" s="448"/>
      <c r="AW32" s="448"/>
      <c r="AX32" s="448"/>
      <c r="AY32" s="448"/>
      <c r="AZ32" s="874"/>
      <c r="BA32" s="1084"/>
      <c r="BB32" s="604" t="s">
        <v>48</v>
      </c>
      <c r="BC32" s="72" t="s">
        <v>35</v>
      </c>
      <c r="BD32" s="68" t="s">
        <v>35</v>
      </c>
      <c r="BE32" s="68" t="s">
        <v>35</v>
      </c>
      <c r="BF32" s="68" t="s">
        <v>35</v>
      </c>
      <c r="BG32" s="63" t="s">
        <v>35</v>
      </c>
      <c r="BH32" s="72" t="s">
        <v>35</v>
      </c>
      <c r="BI32" s="68" t="s">
        <v>35</v>
      </c>
      <c r="BJ32" s="68" t="s">
        <v>35</v>
      </c>
      <c r="BK32" s="68" t="s">
        <v>35</v>
      </c>
      <c r="BL32" s="63" t="s">
        <v>35</v>
      </c>
      <c r="BM32" s="72" t="s">
        <v>35</v>
      </c>
      <c r="BN32" s="68" t="s">
        <v>35</v>
      </c>
      <c r="BO32" s="68" t="s">
        <v>35</v>
      </c>
      <c r="BP32" s="68" t="s">
        <v>35</v>
      </c>
      <c r="BQ32" s="63" t="s">
        <v>35</v>
      </c>
      <c r="BR32" s="72" t="s">
        <v>35</v>
      </c>
      <c r="BS32" s="68" t="s">
        <v>35</v>
      </c>
      <c r="BT32" s="68" t="s">
        <v>35</v>
      </c>
      <c r="BU32" s="68" t="s">
        <v>35</v>
      </c>
      <c r="BV32" s="56" t="s">
        <v>35</v>
      </c>
      <c r="BW32" s="22"/>
      <c r="BX32" s="22"/>
      <c r="BY32" s="22"/>
      <c r="BZ32" s="22"/>
      <c r="CA32" s="22"/>
      <c r="CB32" s="22"/>
      <c r="CC32" s="22"/>
      <c r="CD32" s="22"/>
      <c r="CE32" s="22"/>
      <c r="CF32" s="22"/>
      <c r="CG32" s="22"/>
      <c r="CH32" s="22"/>
      <c r="CI32" s="22"/>
      <c r="CJ32" s="22"/>
      <c r="CK32" s="22"/>
      <c r="CL32" s="22"/>
      <c r="CM32" s="22"/>
      <c r="CN32" s="22"/>
      <c r="CO32" s="22"/>
      <c r="CP32" s="22"/>
      <c r="CQ32" s="22"/>
      <c r="CR32" s="22"/>
      <c r="CS32" s="22"/>
      <c r="CT32" s="22"/>
      <c r="CU32" s="22"/>
      <c r="CV32" s="22"/>
      <c r="CW32" s="22"/>
      <c r="CX32" s="22"/>
      <c r="CY32" s="22"/>
      <c r="CZ32" s="22"/>
    </row>
    <row r="33" s="319" customFormat="true" ht="15" customHeight="true" x14ac:dyDescent="0.2">
      <c r="A33" s="1064" t="s">
        <v>105</v>
      </c>
      <c r="B33" s="389" t="s">
        <v>49</v>
      </c>
      <c r="C33" s="88" t="s">
        <v>35</v>
      </c>
      <c r="D33" s="85" t="s">
        <v>35</v>
      </c>
      <c r="E33" s="85" t="s">
        <v>35</v>
      </c>
      <c r="F33" s="85" t="s">
        <v>35</v>
      </c>
      <c r="G33" s="82" t="s">
        <v>35</v>
      </c>
      <c r="H33" s="79" t="s">
        <v>35</v>
      </c>
      <c r="I33" s="85" t="s">
        <v>35</v>
      </c>
      <c r="J33" s="85" t="s">
        <v>35</v>
      </c>
      <c r="K33" s="85" t="s">
        <v>35</v>
      </c>
      <c r="L33" s="76" t="s">
        <v>35</v>
      </c>
      <c r="M33" s="88" t="s">
        <v>35</v>
      </c>
      <c r="N33" s="85" t="s">
        <v>35</v>
      </c>
      <c r="O33" s="85" t="s">
        <v>35</v>
      </c>
      <c r="P33" s="85" t="s">
        <v>35</v>
      </c>
      <c r="Q33" s="82" t="s">
        <v>35</v>
      </c>
      <c r="R33" s="79" t="s">
        <v>35</v>
      </c>
      <c r="S33" s="85" t="s">
        <v>35</v>
      </c>
      <c r="T33" s="85" t="s">
        <v>35</v>
      </c>
      <c r="U33" s="85" t="s">
        <v>35</v>
      </c>
      <c r="V33" s="76" t="s">
        <v>35</v>
      </c>
      <c r="W33" s="25"/>
      <c r="X33" s="25"/>
      <c r="Y33" s="25"/>
      <c r="Z33" s="25"/>
      <c r="AA33" s="25"/>
      <c r="AB33" s="25"/>
      <c r="AC33" s="25"/>
      <c r="AD33" s="25"/>
      <c r="AE33" s="25"/>
      <c r="AF33" s="25"/>
      <c r="AG33" s="25"/>
      <c r="AH33" s="25"/>
      <c r="AI33" s="25"/>
      <c r="AJ33" s="25"/>
      <c r="AK33" s="25"/>
      <c r="AL33" s="25"/>
      <c r="AM33" s="25"/>
      <c r="AN33" s="25"/>
      <c r="AO33" s="25"/>
      <c r="AP33" s="25"/>
      <c r="AQ33" s="25"/>
      <c r="AR33" s="25"/>
      <c r="AS33" s="25"/>
      <c r="AT33" s="25"/>
      <c r="AU33" s="25"/>
      <c r="AV33" s="25"/>
      <c r="AW33" s="25"/>
      <c r="AX33" s="25"/>
      <c r="AY33" s="25"/>
      <c r="AZ33" s="356"/>
      <c r="BA33" s="1084" t="s">
        <v>105</v>
      </c>
      <c r="BB33" s="604" t="s">
        <v>49</v>
      </c>
      <c r="BC33" s="72" t="s">
        <v>35</v>
      </c>
      <c r="BD33" s="68" t="s">
        <v>35</v>
      </c>
      <c r="BE33" s="68" t="s">
        <v>35</v>
      </c>
      <c r="BF33" s="68" t="s">
        <v>35</v>
      </c>
      <c r="BG33" s="63" t="s">
        <v>35</v>
      </c>
      <c r="BH33" s="72" t="s">
        <v>35</v>
      </c>
      <c r="BI33" s="68" t="s">
        <v>35</v>
      </c>
      <c r="BJ33" s="68" t="s">
        <v>35</v>
      </c>
      <c r="BK33" s="68" t="s">
        <v>35</v>
      </c>
      <c r="BL33" s="63" t="s">
        <v>35</v>
      </c>
      <c r="BM33" s="72" t="s">
        <v>35</v>
      </c>
      <c r="BN33" s="68" t="s">
        <v>35</v>
      </c>
      <c r="BO33" s="68" t="s">
        <v>35</v>
      </c>
      <c r="BP33" s="68" t="s">
        <v>35</v>
      </c>
      <c r="BQ33" s="63" t="s">
        <v>35</v>
      </c>
      <c r="BR33" s="72" t="s">
        <v>35</v>
      </c>
      <c r="BS33" s="68" t="s">
        <v>35</v>
      </c>
      <c r="BT33" s="68" t="s">
        <v>35</v>
      </c>
      <c r="BU33" s="68" t="s">
        <v>35</v>
      </c>
      <c r="BV33" s="56" t="s">
        <v>35</v>
      </c>
      <c r="BW33" s="22"/>
      <c r="BX33" s="22"/>
      <c r="BY33" s="22"/>
      <c r="BZ33" s="22"/>
      <c r="CA33" s="22"/>
      <c r="CB33" s="22"/>
      <c r="CC33" s="22"/>
      <c r="CD33" s="22"/>
      <c r="CE33" s="22"/>
      <c r="CF33" s="22"/>
      <c r="CG33" s="22"/>
      <c r="CH33" s="22"/>
      <c r="CI33" s="22"/>
      <c r="CJ33" s="22"/>
      <c r="CK33" s="22"/>
      <c r="CL33" s="22"/>
      <c r="CM33" s="22"/>
      <c r="CN33" s="22"/>
      <c r="CO33" s="22"/>
      <c r="CP33" s="22"/>
      <c r="CQ33" s="22"/>
      <c r="CR33" s="22"/>
      <c r="CS33" s="22"/>
      <c r="CT33" s="22"/>
      <c r="CU33" s="22"/>
      <c r="CV33" s="22"/>
      <c r="CW33" s="22"/>
      <c r="CX33" s="22"/>
      <c r="CY33" s="22"/>
      <c r="CZ33" s="22"/>
    </row>
    <row r="34" s="319" customFormat="true" ht="15" customHeight="true" x14ac:dyDescent="0.2">
      <c r="A34" s="1064"/>
      <c r="B34" s="389" t="s">
        <v>48</v>
      </c>
      <c r="C34" s="88" t="s">
        <v>35</v>
      </c>
      <c r="D34" s="85" t="s">
        <v>35</v>
      </c>
      <c r="E34" s="85" t="s">
        <v>35</v>
      </c>
      <c r="F34" s="85" t="s">
        <v>35</v>
      </c>
      <c r="G34" s="82" t="s">
        <v>35</v>
      </c>
      <c r="H34" s="79" t="s">
        <v>35</v>
      </c>
      <c r="I34" s="85" t="s">
        <v>35</v>
      </c>
      <c r="J34" s="85" t="s">
        <v>35</v>
      </c>
      <c r="K34" s="85" t="s">
        <v>35</v>
      </c>
      <c r="L34" s="76" t="s">
        <v>35</v>
      </c>
      <c r="M34" s="88" t="s">
        <v>35</v>
      </c>
      <c r="N34" s="85" t="s">
        <v>35</v>
      </c>
      <c r="O34" s="85" t="s">
        <v>35</v>
      </c>
      <c r="P34" s="85" t="s">
        <v>35</v>
      </c>
      <c r="Q34" s="82" t="s">
        <v>35</v>
      </c>
      <c r="R34" s="79" t="s">
        <v>35</v>
      </c>
      <c r="S34" s="85" t="s">
        <v>35</v>
      </c>
      <c r="T34" s="85" t="s">
        <v>35</v>
      </c>
      <c r="U34" s="85" t="s">
        <v>35</v>
      </c>
      <c r="V34" s="76" t="s">
        <v>35</v>
      </c>
      <c r="W34" s="25"/>
      <c r="X34" s="25"/>
      <c r="Y34" s="25"/>
      <c r="Z34" s="25"/>
      <c r="AA34" s="25"/>
      <c r="AB34" s="25"/>
      <c r="AC34" s="25"/>
      <c r="AD34" s="25"/>
      <c r="AE34" s="25"/>
      <c r="AF34" s="25"/>
      <c r="AG34" s="25"/>
      <c r="AH34" s="25"/>
      <c r="AI34" s="25"/>
      <c r="AJ34" s="25"/>
      <c r="AK34" s="25"/>
      <c r="AL34" s="25"/>
      <c r="AM34" s="25"/>
      <c r="AN34" s="25"/>
      <c r="AO34" s="25"/>
      <c r="AP34" s="25"/>
      <c r="AQ34" s="25"/>
      <c r="AR34" s="25"/>
      <c r="AS34" s="25"/>
      <c r="AT34" s="25"/>
      <c r="AU34" s="25"/>
      <c r="AV34" s="25"/>
      <c r="AW34" s="25"/>
      <c r="AX34" s="25"/>
      <c r="AY34" s="25"/>
      <c r="AZ34" s="356"/>
      <c r="BA34" s="1084"/>
      <c r="BB34" s="604" t="s">
        <v>48</v>
      </c>
      <c r="BC34" s="72" t="s">
        <v>35</v>
      </c>
      <c r="BD34" s="68" t="s">
        <v>35</v>
      </c>
      <c r="BE34" s="68" t="s">
        <v>35</v>
      </c>
      <c r="BF34" s="68" t="s">
        <v>35</v>
      </c>
      <c r="BG34" s="63" t="s">
        <v>35</v>
      </c>
      <c r="BH34" s="72" t="s">
        <v>35</v>
      </c>
      <c r="BI34" s="68" t="s">
        <v>35</v>
      </c>
      <c r="BJ34" s="68" t="s">
        <v>35</v>
      </c>
      <c r="BK34" s="68" t="s">
        <v>35</v>
      </c>
      <c r="BL34" s="63" t="s">
        <v>35</v>
      </c>
      <c r="BM34" s="72" t="s">
        <v>35</v>
      </c>
      <c r="BN34" s="68" t="s">
        <v>35</v>
      </c>
      <c r="BO34" s="68" t="s">
        <v>35</v>
      </c>
      <c r="BP34" s="68" t="s">
        <v>35</v>
      </c>
      <c r="BQ34" s="63" t="s">
        <v>35</v>
      </c>
      <c r="BR34" s="72" t="s">
        <v>35</v>
      </c>
      <c r="BS34" s="68" t="s">
        <v>35</v>
      </c>
      <c r="BT34" s="68" t="s">
        <v>35</v>
      </c>
      <c r="BU34" s="68" t="s">
        <v>35</v>
      </c>
      <c r="BV34" s="56" t="s">
        <v>35</v>
      </c>
      <c r="BW34" s="22"/>
      <c r="BX34" s="22"/>
      <c r="BY34" s="22"/>
      <c r="BZ34" s="22"/>
      <c r="CA34" s="22"/>
      <c r="CB34" s="22"/>
      <c r="CC34" s="22"/>
      <c r="CD34" s="22"/>
      <c r="CE34" s="22"/>
      <c r="CF34" s="22"/>
      <c r="CG34" s="22"/>
      <c r="CH34" s="22"/>
      <c r="CI34" s="22"/>
      <c r="CJ34" s="22"/>
      <c r="CK34" s="22"/>
      <c r="CL34" s="22"/>
      <c r="CM34" s="22"/>
      <c r="CN34" s="22"/>
      <c r="CO34" s="22"/>
      <c r="CP34" s="22"/>
      <c r="CQ34" s="22"/>
      <c r="CR34" s="22"/>
      <c r="CS34" s="22"/>
      <c r="CT34" s="22"/>
      <c r="CU34" s="22"/>
      <c r="CV34" s="22"/>
      <c r="CW34" s="22"/>
      <c r="CX34" s="22"/>
      <c r="CY34" s="22"/>
      <c r="CZ34" s="22"/>
    </row>
    <row r="35" s="324" customFormat="true" ht="15" customHeight="true" x14ac:dyDescent="0.2">
      <c r="A35" s="1064" t="s">
        <v>55</v>
      </c>
      <c r="B35" s="389" t="s">
        <v>49</v>
      </c>
      <c r="C35" s="139">
        <v>3.8512936339724391</v>
      </c>
      <c r="D35" s="138">
        <v>5.4192984792969412</v>
      </c>
      <c r="E35" s="138">
        <v>8.9858020161868843</v>
      </c>
      <c r="F35" s="138">
        <v>9.8593497092352305</v>
      </c>
      <c r="G35" s="137">
        <v>13.832702923892427</v>
      </c>
      <c r="H35" s="136">
        <v>6.2559090603093521</v>
      </c>
      <c r="I35" s="138">
        <v>11.105546686344832</v>
      </c>
      <c r="J35" s="138">
        <v>9.1704182624138717</v>
      </c>
      <c r="K35" s="138">
        <v>10.518110095729259</v>
      </c>
      <c r="L35" s="135">
        <v>15.797403718928837</v>
      </c>
      <c r="M35" s="139">
        <v>3.7869485925022865</v>
      </c>
      <c r="N35" s="138">
        <v>3.6450032267097838</v>
      </c>
      <c r="O35" s="138">
        <v>5.1821667172450372</v>
      </c>
      <c r="P35" s="138">
        <v>5.6432028740962261</v>
      </c>
      <c r="Q35" s="137">
        <v>9.7182510917464668</v>
      </c>
      <c r="R35" s="136">
        <v>6.915911077940029</v>
      </c>
      <c r="S35" s="138">
        <v>4.2938831838620333</v>
      </c>
      <c r="T35" s="138">
        <v>10.2669332704906</v>
      </c>
      <c r="U35" s="138">
        <v>7.2745340343069866</v>
      </c>
      <c r="V35" s="135">
        <v>8.6399836747622913</v>
      </c>
      <c r="W35" s="448"/>
      <c r="X35" s="448"/>
      <c r="Y35" s="448"/>
      <c r="Z35" s="448"/>
      <c r="AA35" s="448"/>
      <c r="AB35" s="448"/>
      <c r="AC35" s="448"/>
      <c r="AD35" s="448"/>
      <c r="AE35" s="448"/>
      <c r="AF35" s="448"/>
      <c r="AG35" s="448"/>
      <c r="AH35" s="448"/>
      <c r="AI35" s="448"/>
      <c r="AJ35" s="448"/>
      <c r="AK35" s="448"/>
      <c r="AL35" s="448"/>
      <c r="AM35" s="448"/>
      <c r="AN35" s="448"/>
      <c r="AO35" s="448"/>
      <c r="AP35" s="448"/>
      <c r="AQ35" s="448"/>
      <c r="AR35" s="448"/>
      <c r="AS35" s="448"/>
      <c r="AT35" s="448"/>
      <c r="AU35" s="448"/>
      <c r="AV35" s="448"/>
      <c r="AW35" s="448"/>
      <c r="AX35" s="448"/>
      <c r="AY35" s="448"/>
      <c r="AZ35" s="874"/>
      <c r="BA35" s="1084" t="s">
        <v>55</v>
      </c>
      <c r="BB35" s="604" t="s">
        <v>49</v>
      </c>
      <c r="BC35" s="72" t="s">
        <v>35</v>
      </c>
      <c r="BD35" s="68" t="s">
        <v>35</v>
      </c>
      <c r="BE35" s="68" t="s">
        <v>35</v>
      </c>
      <c r="BF35" s="68" t="s">
        <v>35</v>
      </c>
      <c r="BG35" s="63" t="s">
        <v>35</v>
      </c>
      <c r="BH35" s="72" t="s">
        <v>35</v>
      </c>
      <c r="BI35" s="68" t="s">
        <v>35</v>
      </c>
      <c r="BJ35" s="68" t="s">
        <v>35</v>
      </c>
      <c r="BK35" s="68" t="s">
        <v>35</v>
      </c>
      <c r="BL35" s="63" t="s">
        <v>35</v>
      </c>
      <c r="BM35" s="72" t="s">
        <v>35</v>
      </c>
      <c r="BN35" s="68" t="s">
        <v>35</v>
      </c>
      <c r="BO35" s="68" t="s">
        <v>35</v>
      </c>
      <c r="BP35" s="68" t="s">
        <v>35</v>
      </c>
      <c r="BQ35" s="63" t="s">
        <v>35</v>
      </c>
      <c r="BR35" s="72" t="s">
        <v>35</v>
      </c>
      <c r="BS35" s="68" t="s">
        <v>35</v>
      </c>
      <c r="BT35" s="68" t="s">
        <v>35</v>
      </c>
      <c r="BU35" s="68" t="s">
        <v>35</v>
      </c>
      <c r="BV35" s="56" t="s">
        <v>35</v>
      </c>
      <c r="BW35" s="22"/>
      <c r="BX35" s="22"/>
      <c r="BY35" s="22"/>
      <c r="BZ35" s="22"/>
      <c r="CA35" s="22"/>
      <c r="CB35" s="22"/>
      <c r="CC35" s="22"/>
      <c r="CD35" s="22"/>
      <c r="CE35" s="22"/>
      <c r="CF35" s="22"/>
      <c r="CG35" s="22"/>
      <c r="CH35" s="22"/>
      <c r="CI35" s="22"/>
      <c r="CJ35" s="22"/>
      <c r="CK35" s="22"/>
      <c r="CL35" s="22"/>
      <c r="CM35" s="22"/>
      <c r="CN35" s="22"/>
      <c r="CO35" s="22"/>
      <c r="CP35" s="22"/>
      <c r="CQ35" s="22"/>
      <c r="CR35" s="22"/>
      <c r="CS35" s="22"/>
      <c r="CT35" s="22"/>
      <c r="CU35" s="22"/>
      <c r="CV35" s="22"/>
      <c r="CW35" s="22"/>
      <c r="CX35" s="22"/>
      <c r="CY35" s="22"/>
      <c r="CZ35" s="22"/>
    </row>
    <row r="36" s="324" customFormat="true" ht="15" customHeight="true" x14ac:dyDescent="0.2">
      <c r="A36" s="1064"/>
      <c r="B36" s="389" t="s">
        <v>48</v>
      </c>
      <c r="C36" s="139">
        <v>96.14870636602771</v>
      </c>
      <c r="D36" s="138">
        <v>94.58070152070303</v>
      </c>
      <c r="E36" s="138">
        <v>91.014197983813276</v>
      </c>
      <c r="F36" s="138">
        <v>90.140650290764896</v>
      </c>
      <c r="G36" s="137">
        <v>86.167297076107658</v>
      </c>
      <c r="H36" s="136">
        <v>93.744090939690722</v>
      </c>
      <c r="I36" s="138">
        <v>88.894453313655163</v>
      </c>
      <c r="J36" s="138">
        <v>90.829581737586125</v>
      </c>
      <c r="K36" s="138">
        <v>89.481889904270815</v>
      </c>
      <c r="L36" s="135">
        <v>84.202596281071223</v>
      </c>
      <c r="M36" s="139">
        <v>96.213051407497701</v>
      </c>
      <c r="N36" s="138">
        <v>96.354996773290125</v>
      </c>
      <c r="O36" s="138">
        <v>94.81783328275489</v>
      </c>
      <c r="P36" s="138">
        <v>94.356797125903753</v>
      </c>
      <c r="Q36" s="137">
        <v>90.281748908253448</v>
      </c>
      <c r="R36" s="136">
        <v>93.08408892205982</v>
      </c>
      <c r="S36" s="138">
        <v>95.706116816137992</v>
      </c>
      <c r="T36" s="138">
        <v>89.73306672950946</v>
      </c>
      <c r="U36" s="138">
        <v>92.725465965692905</v>
      </c>
      <c r="V36" s="135">
        <v>91.360016325237694</v>
      </c>
      <c r="W36" s="448"/>
      <c r="X36" s="448"/>
      <c r="Y36" s="448"/>
      <c r="Z36" s="448"/>
      <c r="AA36" s="448"/>
      <c r="AB36" s="448"/>
      <c r="AC36" s="448"/>
      <c r="AD36" s="448"/>
      <c r="AE36" s="448"/>
      <c r="AF36" s="448"/>
      <c r="AG36" s="448"/>
      <c r="AH36" s="448"/>
      <c r="AI36" s="448"/>
      <c r="AJ36" s="448"/>
      <c r="AK36" s="448"/>
      <c r="AL36" s="448"/>
      <c r="AM36" s="448"/>
      <c r="AN36" s="448"/>
      <c r="AO36" s="448"/>
      <c r="AP36" s="448"/>
      <c r="AQ36" s="448"/>
      <c r="AR36" s="448"/>
      <c r="AS36" s="448"/>
      <c r="AT36" s="448"/>
      <c r="AU36" s="448"/>
      <c r="AV36" s="448"/>
      <c r="AW36" s="448"/>
      <c r="AX36" s="448"/>
      <c r="AY36" s="448"/>
      <c r="AZ36" s="874"/>
      <c r="BA36" s="1084"/>
      <c r="BB36" s="604" t="s">
        <v>48</v>
      </c>
      <c r="BC36" s="72" t="s">
        <v>35</v>
      </c>
      <c r="BD36" s="68" t="s">
        <v>35</v>
      </c>
      <c r="BE36" s="68" t="s">
        <v>35</v>
      </c>
      <c r="BF36" s="68" t="s">
        <v>35</v>
      </c>
      <c r="BG36" s="63" t="s">
        <v>35</v>
      </c>
      <c r="BH36" s="72" t="s">
        <v>35</v>
      </c>
      <c r="BI36" s="68" t="s">
        <v>35</v>
      </c>
      <c r="BJ36" s="68" t="s">
        <v>35</v>
      </c>
      <c r="BK36" s="68" t="s">
        <v>35</v>
      </c>
      <c r="BL36" s="63" t="s">
        <v>35</v>
      </c>
      <c r="BM36" s="72" t="s">
        <v>35</v>
      </c>
      <c r="BN36" s="68" t="s">
        <v>35</v>
      </c>
      <c r="BO36" s="68" t="s">
        <v>35</v>
      </c>
      <c r="BP36" s="68" t="s">
        <v>35</v>
      </c>
      <c r="BQ36" s="63" t="s">
        <v>35</v>
      </c>
      <c r="BR36" s="72" t="s">
        <v>35</v>
      </c>
      <c r="BS36" s="68" t="s">
        <v>35</v>
      </c>
      <c r="BT36" s="68" t="s">
        <v>35</v>
      </c>
      <c r="BU36" s="68" t="s">
        <v>35</v>
      </c>
      <c r="BV36" s="56" t="s">
        <v>35</v>
      </c>
      <c r="BW36" s="22"/>
      <c r="BX36" s="22"/>
      <c r="BY36" s="22"/>
      <c r="BZ36" s="22"/>
      <c r="CA36" s="22"/>
      <c r="CB36" s="22"/>
      <c r="CC36" s="22"/>
      <c r="CD36" s="22"/>
      <c r="CE36" s="22"/>
      <c r="CF36" s="22"/>
      <c r="CG36" s="22"/>
      <c r="CH36" s="22"/>
      <c r="CI36" s="22"/>
      <c r="CJ36" s="22"/>
      <c r="CK36" s="22"/>
      <c r="CL36" s="22"/>
      <c r="CM36" s="22"/>
      <c r="CN36" s="22"/>
      <c r="CO36" s="22"/>
      <c r="CP36" s="22"/>
      <c r="CQ36" s="22"/>
      <c r="CR36" s="22"/>
      <c r="CS36" s="22"/>
      <c r="CT36" s="22"/>
      <c r="CU36" s="22"/>
      <c r="CV36" s="22"/>
      <c r="CW36" s="22"/>
      <c r="CX36" s="22"/>
      <c r="CY36" s="22"/>
      <c r="CZ36" s="22"/>
    </row>
    <row r="37" s="324" customFormat="true" ht="15" customHeight="true" x14ac:dyDescent="0.2">
      <c r="A37" s="1064" t="s">
        <v>162</v>
      </c>
      <c r="B37" s="389" t="s">
        <v>49</v>
      </c>
      <c r="C37" s="139">
        <v>7.1971218760868165</v>
      </c>
      <c r="D37" s="138">
        <v>7.2573077792301959</v>
      </c>
      <c r="E37" s="138">
        <v>9.920359442806669</v>
      </c>
      <c r="F37" s="138">
        <v>9.3903693352575566</v>
      </c>
      <c r="G37" s="137">
        <v>13.399071616911417</v>
      </c>
      <c r="H37" s="136">
        <v>6.9492683721715283</v>
      </c>
      <c r="I37" s="138">
        <v>10.738898890808864</v>
      </c>
      <c r="J37" s="138">
        <v>8.8910811221840529</v>
      </c>
      <c r="K37" s="138">
        <v>9.7137641664435534</v>
      </c>
      <c r="L37" s="135">
        <v>15.38849402472972</v>
      </c>
      <c r="M37" s="139">
        <v>8.1782044010500989</v>
      </c>
      <c r="N37" s="138">
        <v>6.5926414792495001</v>
      </c>
      <c r="O37" s="138">
        <v>8.8020941235539283</v>
      </c>
      <c r="P37" s="138">
        <v>8.1414292919716633</v>
      </c>
      <c r="Q37" s="137">
        <v>10.495133736572367</v>
      </c>
      <c r="R37" s="136">
        <v>7.9222079057853803</v>
      </c>
      <c r="S37" s="138">
        <v>5.9226163657472064</v>
      </c>
      <c r="T37" s="138">
        <v>11.376961034835114</v>
      </c>
      <c r="U37" s="138">
        <v>9.716656759869343</v>
      </c>
      <c r="V37" s="135">
        <v>12.162692305681535</v>
      </c>
      <c r="W37" s="448"/>
      <c r="X37" s="448"/>
      <c r="Y37" s="448"/>
      <c r="Z37" s="448"/>
      <c r="AA37" s="448"/>
      <c r="AB37" s="448"/>
      <c r="AC37" s="448"/>
      <c r="AD37" s="448"/>
      <c r="AE37" s="448"/>
      <c r="AF37" s="448"/>
      <c r="AG37" s="448"/>
      <c r="AH37" s="448"/>
      <c r="AI37" s="448"/>
      <c r="AJ37" s="448"/>
      <c r="AK37" s="448"/>
      <c r="AL37" s="448"/>
      <c r="AM37" s="448"/>
      <c r="AN37" s="448"/>
      <c r="AO37" s="448"/>
      <c r="AP37" s="448"/>
      <c r="AQ37" s="448"/>
      <c r="AR37" s="448"/>
      <c r="AS37" s="448"/>
      <c r="AT37" s="448"/>
      <c r="AU37" s="448"/>
      <c r="AV37" s="448"/>
      <c r="AW37" s="448"/>
      <c r="AX37" s="448"/>
      <c r="AY37" s="448"/>
      <c r="AZ37" s="874"/>
      <c r="BA37" s="1084" t="s">
        <v>126</v>
      </c>
      <c r="BB37" s="604" t="s">
        <v>49</v>
      </c>
      <c r="BC37" s="72" t="s">
        <v>35</v>
      </c>
      <c r="BD37" s="68" t="s">
        <v>35</v>
      </c>
      <c r="BE37" s="68" t="s">
        <v>35</v>
      </c>
      <c r="BF37" s="68" t="s">
        <v>35</v>
      </c>
      <c r="BG37" s="63" t="s">
        <v>35</v>
      </c>
      <c r="BH37" s="72" t="s">
        <v>35</v>
      </c>
      <c r="BI37" s="68" t="s">
        <v>35</v>
      </c>
      <c r="BJ37" s="68" t="s">
        <v>35</v>
      </c>
      <c r="BK37" s="68" t="s">
        <v>35</v>
      </c>
      <c r="BL37" s="63" t="s">
        <v>35</v>
      </c>
      <c r="BM37" s="72" t="s">
        <v>35</v>
      </c>
      <c r="BN37" s="68" t="s">
        <v>35</v>
      </c>
      <c r="BO37" s="68" t="s">
        <v>35</v>
      </c>
      <c r="BP37" s="68" t="s">
        <v>35</v>
      </c>
      <c r="BQ37" s="63" t="s">
        <v>35</v>
      </c>
      <c r="BR37" s="72" t="s">
        <v>35</v>
      </c>
      <c r="BS37" s="68" t="s">
        <v>35</v>
      </c>
      <c r="BT37" s="68" t="s">
        <v>35</v>
      </c>
      <c r="BU37" s="68" t="s">
        <v>35</v>
      </c>
      <c r="BV37" s="56" t="s">
        <v>35</v>
      </c>
      <c r="BW37" s="22"/>
      <c r="BX37" s="22"/>
      <c r="BY37" s="22"/>
      <c r="BZ37" s="22"/>
      <c r="CA37" s="22"/>
      <c r="CB37" s="22"/>
      <c r="CC37" s="22"/>
      <c r="CD37" s="22"/>
      <c r="CE37" s="22"/>
      <c r="CF37" s="22"/>
      <c r="CG37" s="22"/>
      <c r="CH37" s="22"/>
      <c r="CI37" s="22"/>
      <c r="CJ37" s="22"/>
      <c r="CK37" s="22"/>
      <c r="CL37" s="22"/>
      <c r="CM37" s="22"/>
      <c r="CN37" s="22"/>
      <c r="CO37" s="22"/>
      <c r="CP37" s="22"/>
      <c r="CQ37" s="22"/>
      <c r="CR37" s="22"/>
      <c r="CS37" s="22"/>
      <c r="CT37" s="22"/>
      <c r="CU37" s="22"/>
      <c r="CV37" s="22"/>
      <c r="CW37" s="22"/>
      <c r="CX37" s="22"/>
      <c r="CY37" s="22"/>
      <c r="CZ37" s="22"/>
    </row>
    <row r="38" s="324" customFormat="true" ht="15" customHeight="true" x14ac:dyDescent="0.2">
      <c r="A38" s="1064"/>
      <c r="B38" s="389" t="s">
        <v>48</v>
      </c>
      <c r="C38" s="139">
        <v>92.802878123913217</v>
      </c>
      <c r="D38" s="138">
        <v>92.742692220769811</v>
      </c>
      <c r="E38" s="138">
        <v>90.079640557193329</v>
      </c>
      <c r="F38" s="138">
        <v>90.609630664742468</v>
      </c>
      <c r="G38" s="137">
        <v>86.600928383088714</v>
      </c>
      <c r="H38" s="136">
        <v>93.050731627828426</v>
      </c>
      <c r="I38" s="138">
        <v>89.261101109191159</v>
      </c>
      <c r="J38" s="138">
        <v>91.108918877816009</v>
      </c>
      <c r="K38" s="138">
        <v>90.286235833556489</v>
      </c>
      <c r="L38" s="135">
        <v>84.611505975270333</v>
      </c>
      <c r="M38" s="139">
        <v>91.821795598949961</v>
      </c>
      <c r="N38" s="138">
        <v>93.407358520750506</v>
      </c>
      <c r="O38" s="138">
        <v>91.197905876446029</v>
      </c>
      <c r="P38" s="138">
        <v>91.858570708028282</v>
      </c>
      <c r="Q38" s="137">
        <v>89.504866263427502</v>
      </c>
      <c r="R38" s="136">
        <v>92.077792094214686</v>
      </c>
      <c r="S38" s="138">
        <v>94.077383634252641</v>
      </c>
      <c r="T38" s="138">
        <v>88.623038965164838</v>
      </c>
      <c r="U38" s="138">
        <v>90.283343240130606</v>
      </c>
      <c r="V38" s="135">
        <v>87.837307694318469</v>
      </c>
      <c r="W38" s="448"/>
      <c r="X38" s="448"/>
      <c r="Y38" s="448"/>
      <c r="Z38" s="448"/>
      <c r="AA38" s="448"/>
      <c r="AB38" s="448"/>
      <c r="AC38" s="448"/>
      <c r="AD38" s="448"/>
      <c r="AE38" s="448"/>
      <c r="AF38" s="448"/>
      <c r="AG38" s="448"/>
      <c r="AH38" s="448"/>
      <c r="AI38" s="448"/>
      <c r="AJ38" s="448"/>
      <c r="AK38" s="448"/>
      <c r="AL38" s="448"/>
      <c r="AM38" s="448"/>
      <c r="AN38" s="448"/>
      <c r="AO38" s="448"/>
      <c r="AP38" s="448"/>
      <c r="AQ38" s="448"/>
      <c r="AR38" s="448"/>
      <c r="AS38" s="448"/>
      <c r="AT38" s="448"/>
      <c r="AU38" s="448"/>
      <c r="AV38" s="448"/>
      <c r="AW38" s="448"/>
      <c r="AX38" s="448"/>
      <c r="AY38" s="448"/>
      <c r="AZ38" s="874"/>
      <c r="BA38" s="1084"/>
      <c r="BB38" s="604" t="s">
        <v>48</v>
      </c>
      <c r="BC38" s="72" t="s">
        <v>35</v>
      </c>
      <c r="BD38" s="68" t="s">
        <v>35</v>
      </c>
      <c r="BE38" s="68" t="s">
        <v>35</v>
      </c>
      <c r="BF38" s="68" t="s">
        <v>35</v>
      </c>
      <c r="BG38" s="63" t="s">
        <v>35</v>
      </c>
      <c r="BH38" s="72" t="s">
        <v>35</v>
      </c>
      <c r="BI38" s="68" t="s">
        <v>35</v>
      </c>
      <c r="BJ38" s="68" t="s">
        <v>35</v>
      </c>
      <c r="BK38" s="68" t="s">
        <v>35</v>
      </c>
      <c r="BL38" s="63" t="s">
        <v>35</v>
      </c>
      <c r="BM38" s="72" t="s">
        <v>35</v>
      </c>
      <c r="BN38" s="68" t="s">
        <v>35</v>
      </c>
      <c r="BO38" s="68" t="s">
        <v>35</v>
      </c>
      <c r="BP38" s="68" t="s">
        <v>35</v>
      </c>
      <c r="BQ38" s="63" t="s">
        <v>35</v>
      </c>
      <c r="BR38" s="72" t="s">
        <v>35</v>
      </c>
      <c r="BS38" s="68" t="s">
        <v>35</v>
      </c>
      <c r="BT38" s="68" t="s">
        <v>35</v>
      </c>
      <c r="BU38" s="68" t="s">
        <v>35</v>
      </c>
      <c r="BV38" s="56" t="s">
        <v>35</v>
      </c>
      <c r="BW38" s="22"/>
      <c r="BX38" s="22"/>
      <c r="BY38" s="22"/>
      <c r="BZ38" s="22"/>
      <c r="CA38" s="22"/>
      <c r="CB38" s="22"/>
      <c r="CC38" s="22"/>
      <c r="CD38" s="22"/>
      <c r="CE38" s="22"/>
      <c r="CF38" s="22"/>
      <c r="CG38" s="22"/>
      <c r="CH38" s="22"/>
      <c r="CI38" s="22"/>
      <c r="CJ38" s="22"/>
      <c r="CK38" s="22"/>
      <c r="CL38" s="22"/>
      <c r="CM38" s="22"/>
      <c r="CN38" s="22"/>
      <c r="CO38" s="22"/>
      <c r="CP38" s="22"/>
      <c r="CQ38" s="22"/>
      <c r="CR38" s="22"/>
      <c r="CS38" s="22"/>
      <c r="CT38" s="22"/>
      <c r="CU38" s="22"/>
      <c r="CV38" s="22"/>
      <c r="CW38" s="22"/>
      <c r="CX38" s="22"/>
      <c r="CY38" s="22"/>
      <c r="CZ38" s="22"/>
    </row>
    <row r="39" s="319" customFormat="true" ht="15" customHeight="true" x14ac:dyDescent="0.2">
      <c r="A39" s="1064" t="s">
        <v>123</v>
      </c>
      <c r="B39" s="389" t="s">
        <v>49</v>
      </c>
      <c r="C39" s="88" t="s">
        <v>35</v>
      </c>
      <c r="D39" s="85" t="s">
        <v>35</v>
      </c>
      <c r="E39" s="85" t="s">
        <v>35</v>
      </c>
      <c r="F39" s="85" t="s">
        <v>35</v>
      </c>
      <c r="G39" s="82" t="s">
        <v>35</v>
      </c>
      <c r="H39" s="79" t="s">
        <v>35</v>
      </c>
      <c r="I39" s="85" t="s">
        <v>35</v>
      </c>
      <c r="J39" s="85" t="s">
        <v>35</v>
      </c>
      <c r="K39" s="85" t="s">
        <v>35</v>
      </c>
      <c r="L39" s="76" t="s">
        <v>35</v>
      </c>
      <c r="M39" s="88" t="s">
        <v>35</v>
      </c>
      <c r="N39" s="85" t="s">
        <v>35</v>
      </c>
      <c r="O39" s="85" t="s">
        <v>35</v>
      </c>
      <c r="P39" s="85" t="s">
        <v>35</v>
      </c>
      <c r="Q39" s="82" t="s">
        <v>35</v>
      </c>
      <c r="R39" s="79" t="s">
        <v>35</v>
      </c>
      <c r="S39" s="85" t="s">
        <v>35</v>
      </c>
      <c r="T39" s="85" t="s">
        <v>35</v>
      </c>
      <c r="U39" s="85" t="s">
        <v>35</v>
      </c>
      <c r="V39" s="76" t="s">
        <v>35</v>
      </c>
      <c r="W39" s="25"/>
      <c r="X39" s="25"/>
      <c r="Y39" s="25"/>
      <c r="Z39" s="25"/>
      <c r="AA39" s="25"/>
      <c r="AB39" s="25"/>
      <c r="AC39" s="25"/>
      <c r="AD39" s="25"/>
      <c r="AE39" s="25"/>
      <c r="AF39" s="25"/>
      <c r="AG39" s="25"/>
      <c r="AH39" s="25"/>
      <c r="AI39" s="25"/>
      <c r="AJ39" s="25"/>
      <c r="AK39" s="25"/>
      <c r="AL39" s="25"/>
      <c r="AM39" s="25"/>
      <c r="AN39" s="25"/>
      <c r="AO39" s="25"/>
      <c r="AP39" s="25"/>
      <c r="AQ39" s="25"/>
      <c r="AR39" s="25"/>
      <c r="AS39" s="25"/>
      <c r="AT39" s="25"/>
      <c r="AU39" s="25"/>
      <c r="AV39" s="25"/>
      <c r="AW39" s="25"/>
      <c r="AX39" s="25"/>
      <c r="AY39" s="25"/>
      <c r="AZ39" s="356"/>
      <c r="BA39" s="1084" t="s">
        <v>123</v>
      </c>
      <c r="BB39" s="604" t="s">
        <v>49</v>
      </c>
      <c r="BC39" s="72" t="s">
        <v>35</v>
      </c>
      <c r="BD39" s="68" t="s">
        <v>35</v>
      </c>
      <c r="BE39" s="68" t="s">
        <v>35</v>
      </c>
      <c r="BF39" s="68" t="s">
        <v>35</v>
      </c>
      <c r="BG39" s="63" t="s">
        <v>35</v>
      </c>
      <c r="BH39" s="72" t="s">
        <v>35</v>
      </c>
      <c r="BI39" s="68" t="s">
        <v>35</v>
      </c>
      <c r="BJ39" s="68" t="s">
        <v>35</v>
      </c>
      <c r="BK39" s="68" t="s">
        <v>35</v>
      </c>
      <c r="BL39" s="63" t="s">
        <v>35</v>
      </c>
      <c r="BM39" s="72" t="s">
        <v>35</v>
      </c>
      <c r="BN39" s="68" t="s">
        <v>35</v>
      </c>
      <c r="BO39" s="68" t="s">
        <v>35</v>
      </c>
      <c r="BP39" s="68" t="s">
        <v>35</v>
      </c>
      <c r="BQ39" s="63" t="s">
        <v>35</v>
      </c>
      <c r="BR39" s="72" t="s">
        <v>35</v>
      </c>
      <c r="BS39" s="68" t="s">
        <v>35</v>
      </c>
      <c r="BT39" s="68" t="s">
        <v>35</v>
      </c>
      <c r="BU39" s="68" t="s">
        <v>35</v>
      </c>
      <c r="BV39" s="56" t="s">
        <v>35</v>
      </c>
      <c r="BW39" s="22"/>
      <c r="BX39" s="22"/>
      <c r="BY39" s="22"/>
      <c r="BZ39" s="22"/>
      <c r="CA39" s="22"/>
      <c r="CB39" s="22"/>
      <c r="CC39" s="22"/>
      <c r="CD39" s="22"/>
      <c r="CE39" s="22"/>
      <c r="CF39" s="22"/>
      <c r="CG39" s="22"/>
      <c r="CH39" s="22"/>
      <c r="CI39" s="22"/>
      <c r="CJ39" s="22"/>
      <c r="CK39" s="22"/>
      <c r="CL39" s="22"/>
      <c r="CM39" s="22"/>
      <c r="CN39" s="22"/>
      <c r="CO39" s="22"/>
      <c r="CP39" s="22"/>
      <c r="CQ39" s="22"/>
      <c r="CR39" s="22"/>
      <c r="CS39" s="22"/>
      <c r="CT39" s="22"/>
      <c r="CU39" s="22"/>
      <c r="CV39" s="22"/>
      <c r="CW39" s="22"/>
      <c r="CX39" s="22"/>
      <c r="CY39" s="22"/>
      <c r="CZ39" s="22"/>
    </row>
    <row r="40" s="319" customFormat="true" ht="15" customHeight="true" x14ac:dyDescent="0.2">
      <c r="A40" s="1064"/>
      <c r="B40" s="389" t="s">
        <v>48</v>
      </c>
      <c r="C40" s="88" t="s">
        <v>35</v>
      </c>
      <c r="D40" s="85" t="s">
        <v>35</v>
      </c>
      <c r="E40" s="85" t="s">
        <v>35</v>
      </c>
      <c r="F40" s="85" t="s">
        <v>35</v>
      </c>
      <c r="G40" s="82" t="s">
        <v>35</v>
      </c>
      <c r="H40" s="79" t="s">
        <v>35</v>
      </c>
      <c r="I40" s="85" t="s">
        <v>35</v>
      </c>
      <c r="J40" s="85" t="s">
        <v>35</v>
      </c>
      <c r="K40" s="85" t="s">
        <v>35</v>
      </c>
      <c r="L40" s="76" t="s">
        <v>35</v>
      </c>
      <c r="M40" s="88" t="s">
        <v>35</v>
      </c>
      <c r="N40" s="85" t="s">
        <v>35</v>
      </c>
      <c r="O40" s="85" t="s">
        <v>35</v>
      </c>
      <c r="P40" s="85" t="s">
        <v>35</v>
      </c>
      <c r="Q40" s="82" t="s">
        <v>35</v>
      </c>
      <c r="R40" s="79" t="s">
        <v>35</v>
      </c>
      <c r="S40" s="85" t="s">
        <v>35</v>
      </c>
      <c r="T40" s="85" t="s">
        <v>35</v>
      </c>
      <c r="U40" s="85" t="s">
        <v>35</v>
      </c>
      <c r="V40" s="76" t="s">
        <v>35</v>
      </c>
      <c r="W40" s="25"/>
      <c r="X40" s="25"/>
      <c r="Y40" s="25"/>
      <c r="Z40" s="25"/>
      <c r="AA40" s="25"/>
      <c r="AB40" s="25"/>
      <c r="AC40" s="25"/>
      <c r="AD40" s="25"/>
      <c r="AE40" s="25"/>
      <c r="AF40" s="25"/>
      <c r="AG40" s="25"/>
      <c r="AH40" s="25"/>
      <c r="AI40" s="25"/>
      <c r="AJ40" s="25"/>
      <c r="AK40" s="25"/>
      <c r="AL40" s="25"/>
      <c r="AM40" s="25"/>
      <c r="AN40" s="25"/>
      <c r="AO40" s="25"/>
      <c r="AP40" s="25"/>
      <c r="AQ40" s="25"/>
      <c r="AR40" s="25"/>
      <c r="AS40" s="25"/>
      <c r="AT40" s="25"/>
      <c r="AU40" s="25"/>
      <c r="AV40" s="25"/>
      <c r="AW40" s="25"/>
      <c r="AX40" s="25"/>
      <c r="AY40" s="25"/>
      <c r="AZ40" s="356"/>
      <c r="BA40" s="1084"/>
      <c r="BB40" s="604" t="s">
        <v>48</v>
      </c>
      <c r="BC40" s="72" t="s">
        <v>35</v>
      </c>
      <c r="BD40" s="68" t="s">
        <v>35</v>
      </c>
      <c r="BE40" s="68" t="s">
        <v>35</v>
      </c>
      <c r="BF40" s="68" t="s">
        <v>35</v>
      </c>
      <c r="BG40" s="63" t="s">
        <v>35</v>
      </c>
      <c r="BH40" s="72" t="s">
        <v>35</v>
      </c>
      <c r="BI40" s="68" t="s">
        <v>35</v>
      </c>
      <c r="BJ40" s="68" t="s">
        <v>35</v>
      </c>
      <c r="BK40" s="68" t="s">
        <v>35</v>
      </c>
      <c r="BL40" s="63" t="s">
        <v>35</v>
      </c>
      <c r="BM40" s="72" t="s">
        <v>35</v>
      </c>
      <c r="BN40" s="68" t="s">
        <v>35</v>
      </c>
      <c r="BO40" s="68" t="s">
        <v>35</v>
      </c>
      <c r="BP40" s="68" t="s">
        <v>35</v>
      </c>
      <c r="BQ40" s="63" t="s">
        <v>35</v>
      </c>
      <c r="BR40" s="72" t="s">
        <v>35</v>
      </c>
      <c r="BS40" s="68" t="s">
        <v>35</v>
      </c>
      <c r="BT40" s="68" t="s">
        <v>35</v>
      </c>
      <c r="BU40" s="68" t="s">
        <v>35</v>
      </c>
      <c r="BV40" s="56" t="s">
        <v>35</v>
      </c>
      <c r="BW40" s="22"/>
      <c r="BX40" s="22"/>
      <c r="BY40" s="22"/>
      <c r="BZ40" s="22"/>
      <c r="CA40" s="22"/>
      <c r="CB40" s="22"/>
      <c r="CC40" s="22"/>
      <c r="CD40" s="22"/>
      <c r="CE40" s="22"/>
      <c r="CF40" s="22"/>
      <c r="CG40" s="22"/>
      <c r="CH40" s="22"/>
      <c r="CI40" s="22"/>
      <c r="CJ40" s="22"/>
      <c r="CK40" s="22"/>
      <c r="CL40" s="22"/>
      <c r="CM40" s="22"/>
      <c r="CN40" s="22"/>
      <c r="CO40" s="22"/>
      <c r="CP40" s="22"/>
      <c r="CQ40" s="22"/>
      <c r="CR40" s="22"/>
      <c r="CS40" s="22"/>
      <c r="CT40" s="22"/>
      <c r="CU40" s="22"/>
      <c r="CV40" s="22"/>
      <c r="CW40" s="22"/>
      <c r="CX40" s="22"/>
      <c r="CY40" s="22"/>
      <c r="CZ40" s="22"/>
    </row>
    <row r="41" s="324" customFormat="true" ht="15" customHeight="true" x14ac:dyDescent="0.2">
      <c r="A41" s="1064" t="s">
        <v>56</v>
      </c>
      <c r="B41" s="389" t="s">
        <v>49</v>
      </c>
      <c r="C41" s="139">
        <v>7.6222344246314977</v>
      </c>
      <c r="D41" s="138">
        <v>11.221506051441645</v>
      </c>
      <c r="E41" s="138">
        <v>13.974296727660851</v>
      </c>
      <c r="F41" s="138">
        <v>11.771987385431457</v>
      </c>
      <c r="G41" s="137">
        <v>9.4627302683142354</v>
      </c>
      <c r="H41" s="136">
        <v>13.513281111853162</v>
      </c>
      <c r="I41" s="138">
        <v>15.871726218216825</v>
      </c>
      <c r="J41" s="138">
        <v>11.210765276851143</v>
      </c>
      <c r="K41" s="138">
        <v>11.300077327978423</v>
      </c>
      <c r="L41" s="135">
        <v>7.3066150529068636</v>
      </c>
      <c r="M41" s="139">
        <v>7.1248700350604821</v>
      </c>
      <c r="N41" s="138">
        <v>6.8838035379651732</v>
      </c>
      <c r="O41" s="138">
        <v>8.3503367666924753</v>
      </c>
      <c r="P41" s="138">
        <v>10.07275816903511</v>
      </c>
      <c r="Q41" s="137">
        <v>15.05249417751296</v>
      </c>
      <c r="R41" s="136">
        <v>14.345035853429215</v>
      </c>
      <c r="S41" s="138">
        <v>9.451279537335628</v>
      </c>
      <c r="T41" s="138">
        <v>9.5664954973655867</v>
      </c>
      <c r="U41" s="138">
        <v>8.9131267651628505</v>
      </c>
      <c r="V41" s="135">
        <v>7.8592716498520021</v>
      </c>
      <c r="W41" s="448"/>
      <c r="X41" s="448"/>
      <c r="Y41" s="448"/>
      <c r="Z41" s="448"/>
      <c r="AA41" s="448"/>
      <c r="AB41" s="448"/>
      <c r="AC41" s="448"/>
      <c r="AD41" s="448"/>
      <c r="AE41" s="448"/>
      <c r="AF41" s="448"/>
      <c r="AG41" s="448"/>
      <c r="AH41" s="448"/>
      <c r="AI41" s="448"/>
      <c r="AJ41" s="448"/>
      <c r="AK41" s="448"/>
      <c r="AL41" s="448"/>
      <c r="AM41" s="448"/>
      <c r="AN41" s="448"/>
      <c r="AO41" s="448"/>
      <c r="AP41" s="448"/>
      <c r="AQ41" s="448"/>
      <c r="AR41" s="448"/>
      <c r="AS41" s="448"/>
      <c r="AT41" s="448"/>
      <c r="AU41" s="448"/>
      <c r="AV41" s="448"/>
      <c r="AW41" s="448"/>
      <c r="AX41" s="448"/>
      <c r="AY41" s="448"/>
      <c r="AZ41" s="874"/>
      <c r="BA41" s="1084" t="s">
        <v>56</v>
      </c>
      <c r="BB41" s="604" t="s">
        <v>49</v>
      </c>
      <c r="BC41" s="72" t="s">
        <v>35</v>
      </c>
      <c r="BD41" s="68" t="s">
        <v>35</v>
      </c>
      <c r="BE41" s="68" t="s">
        <v>35</v>
      </c>
      <c r="BF41" s="68" t="s">
        <v>35</v>
      </c>
      <c r="BG41" s="63" t="s">
        <v>35</v>
      </c>
      <c r="BH41" s="72" t="s">
        <v>35</v>
      </c>
      <c r="BI41" s="68" t="s">
        <v>35</v>
      </c>
      <c r="BJ41" s="68" t="s">
        <v>35</v>
      </c>
      <c r="BK41" s="68" t="s">
        <v>35</v>
      </c>
      <c r="BL41" s="63" t="s">
        <v>35</v>
      </c>
      <c r="BM41" s="72" t="s">
        <v>35</v>
      </c>
      <c r="BN41" s="68" t="s">
        <v>35</v>
      </c>
      <c r="BO41" s="68" t="s">
        <v>35</v>
      </c>
      <c r="BP41" s="68" t="s">
        <v>35</v>
      </c>
      <c r="BQ41" s="63" t="s">
        <v>35</v>
      </c>
      <c r="BR41" s="72" t="s">
        <v>35</v>
      </c>
      <c r="BS41" s="68" t="s">
        <v>35</v>
      </c>
      <c r="BT41" s="68" t="s">
        <v>35</v>
      </c>
      <c r="BU41" s="68" t="s">
        <v>35</v>
      </c>
      <c r="BV41" s="56" t="s">
        <v>35</v>
      </c>
      <c r="BW41" s="22"/>
      <c r="BX41" s="22"/>
      <c r="BY41" s="22"/>
      <c r="BZ41" s="22"/>
      <c r="CA41" s="22"/>
      <c r="CB41" s="22"/>
      <c r="CC41" s="22"/>
      <c r="CD41" s="22"/>
      <c r="CE41" s="22"/>
      <c r="CF41" s="22"/>
      <c r="CG41" s="22"/>
      <c r="CH41" s="22"/>
      <c r="CI41" s="22"/>
      <c r="CJ41" s="22"/>
      <c r="CK41" s="22"/>
      <c r="CL41" s="22"/>
      <c r="CM41" s="22"/>
      <c r="CN41" s="22"/>
      <c r="CO41" s="22"/>
      <c r="CP41" s="22"/>
      <c r="CQ41" s="22"/>
      <c r="CR41" s="22"/>
      <c r="CS41" s="22"/>
      <c r="CT41" s="22"/>
      <c r="CU41" s="22"/>
      <c r="CV41" s="22"/>
      <c r="CW41" s="22"/>
      <c r="CX41" s="22"/>
      <c r="CY41" s="22"/>
      <c r="CZ41" s="22"/>
    </row>
    <row r="42" s="324" customFormat="true" ht="15" customHeight="true" x14ac:dyDescent="0.2">
      <c r="A42" s="1064"/>
      <c r="B42" s="389" t="s">
        <v>48</v>
      </c>
      <c r="C42" s="139">
        <v>92.377765575368727</v>
      </c>
      <c r="D42" s="138">
        <v>88.778493948558491</v>
      </c>
      <c r="E42" s="138">
        <v>86.025703272339399</v>
      </c>
      <c r="F42" s="138">
        <v>88.228012614568627</v>
      </c>
      <c r="G42" s="137">
        <v>90.537269731685882</v>
      </c>
      <c r="H42" s="136">
        <v>86.486718888146939</v>
      </c>
      <c r="I42" s="138">
        <v>84.128273781783179</v>
      </c>
      <c r="J42" s="138">
        <v>88.789234723148851</v>
      </c>
      <c r="K42" s="138">
        <v>88.699922672021643</v>
      </c>
      <c r="L42" s="135">
        <v>92.693384947093207</v>
      </c>
      <c r="M42" s="139">
        <v>92.875129964939546</v>
      </c>
      <c r="N42" s="138">
        <v>93.116196462034793</v>
      </c>
      <c r="O42" s="138">
        <v>91.649663233307436</v>
      </c>
      <c r="P42" s="138">
        <v>89.927241830964832</v>
      </c>
      <c r="Q42" s="137">
        <v>84.947505822486974</v>
      </c>
      <c r="R42" s="136">
        <v>85.654964146570677</v>
      </c>
      <c r="S42" s="138">
        <v>90.548720462664377</v>
      </c>
      <c r="T42" s="138">
        <v>90.433504502634392</v>
      </c>
      <c r="U42" s="138">
        <v>91.086873234836986</v>
      </c>
      <c r="V42" s="135">
        <v>92.140728350148052</v>
      </c>
      <c r="W42" s="448"/>
      <c r="X42" s="448"/>
      <c r="Y42" s="448"/>
      <c r="Z42" s="448"/>
      <c r="AA42" s="448"/>
      <c r="AB42" s="448"/>
      <c r="AC42" s="448"/>
      <c r="AD42" s="448"/>
      <c r="AE42" s="448"/>
      <c r="AF42" s="448"/>
      <c r="AG42" s="448"/>
      <c r="AH42" s="448"/>
      <c r="AI42" s="448"/>
      <c r="AJ42" s="448"/>
      <c r="AK42" s="448"/>
      <c r="AL42" s="448"/>
      <c r="AM42" s="448"/>
      <c r="AN42" s="448"/>
      <c r="AO42" s="448"/>
      <c r="AP42" s="448"/>
      <c r="AQ42" s="448"/>
      <c r="AR42" s="448"/>
      <c r="AS42" s="448"/>
      <c r="AT42" s="448"/>
      <c r="AU42" s="448"/>
      <c r="AV42" s="448"/>
      <c r="AW42" s="448"/>
      <c r="AX42" s="448"/>
      <c r="AY42" s="448"/>
      <c r="AZ42" s="874"/>
      <c r="BA42" s="1084"/>
      <c r="BB42" s="604" t="s">
        <v>48</v>
      </c>
      <c r="BC42" s="72" t="s">
        <v>35</v>
      </c>
      <c r="BD42" s="68" t="s">
        <v>35</v>
      </c>
      <c r="BE42" s="68" t="s">
        <v>35</v>
      </c>
      <c r="BF42" s="68" t="s">
        <v>35</v>
      </c>
      <c r="BG42" s="63" t="s">
        <v>35</v>
      </c>
      <c r="BH42" s="72" t="s">
        <v>35</v>
      </c>
      <c r="BI42" s="68" t="s">
        <v>35</v>
      </c>
      <c r="BJ42" s="68" t="s">
        <v>35</v>
      </c>
      <c r="BK42" s="68" t="s">
        <v>35</v>
      </c>
      <c r="BL42" s="63" t="s">
        <v>35</v>
      </c>
      <c r="BM42" s="72" t="s">
        <v>35</v>
      </c>
      <c r="BN42" s="68" t="s">
        <v>35</v>
      </c>
      <c r="BO42" s="68" t="s">
        <v>35</v>
      </c>
      <c r="BP42" s="68" t="s">
        <v>35</v>
      </c>
      <c r="BQ42" s="63" t="s">
        <v>35</v>
      </c>
      <c r="BR42" s="72" t="s">
        <v>35</v>
      </c>
      <c r="BS42" s="68" t="s">
        <v>35</v>
      </c>
      <c r="BT42" s="68" t="s">
        <v>35</v>
      </c>
      <c r="BU42" s="68" t="s">
        <v>35</v>
      </c>
      <c r="BV42" s="56" t="s">
        <v>35</v>
      </c>
      <c r="BW42" s="22"/>
      <c r="BX42" s="22"/>
      <c r="BY42" s="22"/>
      <c r="BZ42" s="22"/>
      <c r="CA42" s="22"/>
      <c r="CB42" s="22"/>
      <c r="CC42" s="22"/>
      <c r="CD42" s="22"/>
      <c r="CE42" s="22"/>
      <c r="CF42" s="22"/>
      <c r="CG42" s="22"/>
      <c r="CH42" s="22"/>
      <c r="CI42" s="22"/>
      <c r="CJ42" s="22"/>
      <c r="CK42" s="22"/>
      <c r="CL42" s="22"/>
      <c r="CM42" s="22"/>
      <c r="CN42" s="22"/>
      <c r="CO42" s="22"/>
      <c r="CP42" s="22"/>
      <c r="CQ42" s="22"/>
      <c r="CR42" s="22"/>
      <c r="CS42" s="22"/>
      <c r="CT42" s="22"/>
      <c r="CU42" s="22"/>
      <c r="CV42" s="22"/>
      <c r="CW42" s="22"/>
      <c r="CX42" s="22"/>
      <c r="CY42" s="22"/>
      <c r="CZ42" s="22"/>
    </row>
    <row r="43" s="324" customFormat="true" ht="15" customHeight="true" x14ac:dyDescent="0.2">
      <c r="A43" s="1064" t="s">
        <v>53</v>
      </c>
      <c r="B43" s="389" t="s">
        <v>49</v>
      </c>
      <c r="C43" s="88" t="s">
        <v>35</v>
      </c>
      <c r="D43" s="85" t="s">
        <v>35</v>
      </c>
      <c r="E43" s="85" t="s">
        <v>35</v>
      </c>
      <c r="F43" s="85" t="s">
        <v>35</v>
      </c>
      <c r="G43" s="82" t="s">
        <v>35</v>
      </c>
      <c r="H43" s="79" t="s">
        <v>35</v>
      </c>
      <c r="I43" s="85" t="s">
        <v>35</v>
      </c>
      <c r="J43" s="85" t="s">
        <v>35</v>
      </c>
      <c r="K43" s="85" t="s">
        <v>35</v>
      </c>
      <c r="L43" s="76" t="s">
        <v>35</v>
      </c>
      <c r="M43" s="88" t="s">
        <v>35</v>
      </c>
      <c r="N43" s="85" t="s">
        <v>35</v>
      </c>
      <c r="O43" s="85" t="s">
        <v>35</v>
      </c>
      <c r="P43" s="85" t="s">
        <v>35</v>
      </c>
      <c r="Q43" s="82" t="s">
        <v>35</v>
      </c>
      <c r="R43" s="79" t="s">
        <v>35</v>
      </c>
      <c r="S43" s="85" t="s">
        <v>35</v>
      </c>
      <c r="T43" s="85" t="s">
        <v>35</v>
      </c>
      <c r="U43" s="85" t="s">
        <v>35</v>
      </c>
      <c r="V43" s="76" t="s">
        <v>35</v>
      </c>
      <c r="W43" s="25"/>
      <c r="X43" s="448"/>
      <c r="Y43" s="448"/>
      <c r="Z43" s="448"/>
      <c r="AA43" s="448"/>
      <c r="AB43" s="448"/>
      <c r="AC43" s="448"/>
      <c r="AD43" s="448"/>
      <c r="AE43" s="448"/>
      <c r="AF43" s="448"/>
      <c r="AG43" s="448"/>
      <c r="AH43" s="448"/>
      <c r="AI43" s="448"/>
      <c r="AJ43" s="448"/>
      <c r="AK43" s="448"/>
      <c r="AL43" s="448"/>
      <c r="AM43" s="448"/>
      <c r="AN43" s="448"/>
      <c r="AO43" s="448"/>
      <c r="AP43" s="448"/>
      <c r="AQ43" s="448"/>
      <c r="AR43" s="448"/>
      <c r="AS43" s="448"/>
      <c r="AT43" s="448"/>
      <c r="AU43" s="448"/>
      <c r="AV43" s="448"/>
      <c r="AW43" s="448"/>
      <c r="AX43" s="448"/>
      <c r="AY43" s="448"/>
      <c r="AZ43" s="874"/>
      <c r="BA43" s="1084" t="s">
        <v>53</v>
      </c>
      <c r="BB43" s="604" t="s">
        <v>49</v>
      </c>
      <c r="BC43" s="72" t="s">
        <v>35</v>
      </c>
      <c r="BD43" s="68" t="s">
        <v>35</v>
      </c>
      <c r="BE43" s="68" t="s">
        <v>35</v>
      </c>
      <c r="BF43" s="68" t="s">
        <v>35</v>
      </c>
      <c r="BG43" s="63" t="s">
        <v>35</v>
      </c>
      <c r="BH43" s="72" t="s">
        <v>35</v>
      </c>
      <c r="BI43" s="68" t="s">
        <v>35</v>
      </c>
      <c r="BJ43" s="68" t="s">
        <v>35</v>
      </c>
      <c r="BK43" s="68" t="s">
        <v>35</v>
      </c>
      <c r="BL43" s="63" t="s">
        <v>35</v>
      </c>
      <c r="BM43" s="72" t="s">
        <v>35</v>
      </c>
      <c r="BN43" s="68" t="s">
        <v>35</v>
      </c>
      <c r="BO43" s="68" t="s">
        <v>35</v>
      </c>
      <c r="BP43" s="68" t="s">
        <v>35</v>
      </c>
      <c r="BQ43" s="63" t="s">
        <v>35</v>
      </c>
      <c r="BR43" s="72" t="s">
        <v>35</v>
      </c>
      <c r="BS43" s="68" t="s">
        <v>35</v>
      </c>
      <c r="BT43" s="68" t="s">
        <v>35</v>
      </c>
      <c r="BU43" s="68" t="s">
        <v>35</v>
      </c>
      <c r="BV43" s="56" t="s">
        <v>35</v>
      </c>
      <c r="BW43" s="22"/>
      <c r="BX43" s="22"/>
      <c r="BY43" s="22"/>
      <c r="BZ43" s="22"/>
      <c r="CA43" s="22"/>
      <c r="CB43" s="22"/>
      <c r="CC43" s="22"/>
      <c r="CD43" s="22"/>
      <c r="CE43" s="22"/>
      <c r="CF43" s="22"/>
      <c r="CG43" s="22"/>
      <c r="CH43" s="22"/>
      <c r="CI43" s="22"/>
      <c r="CJ43" s="22"/>
      <c r="CK43" s="22"/>
      <c r="CL43" s="22"/>
      <c r="CM43" s="22"/>
      <c r="CN43" s="22"/>
      <c r="CO43" s="22"/>
      <c r="CP43" s="22"/>
      <c r="CQ43" s="22"/>
      <c r="CR43" s="22"/>
      <c r="CS43" s="22"/>
      <c r="CT43" s="22"/>
      <c r="CU43" s="22"/>
      <c r="CV43" s="22"/>
      <c r="CW43" s="22"/>
      <c r="CX43" s="22"/>
      <c r="CY43" s="22"/>
      <c r="CZ43" s="22"/>
    </row>
    <row r="44" s="324" customFormat="true" ht="15" customHeight="true" x14ac:dyDescent="0.2">
      <c r="A44" s="1064"/>
      <c r="B44" s="389" t="s">
        <v>48</v>
      </c>
      <c r="C44" s="88" t="s">
        <v>35</v>
      </c>
      <c r="D44" s="85" t="s">
        <v>35</v>
      </c>
      <c r="E44" s="85" t="s">
        <v>35</v>
      </c>
      <c r="F44" s="85" t="s">
        <v>35</v>
      </c>
      <c r="G44" s="82" t="s">
        <v>35</v>
      </c>
      <c r="H44" s="79" t="s">
        <v>35</v>
      </c>
      <c r="I44" s="85" t="s">
        <v>35</v>
      </c>
      <c r="J44" s="85" t="s">
        <v>35</v>
      </c>
      <c r="K44" s="85" t="s">
        <v>35</v>
      </c>
      <c r="L44" s="76" t="s">
        <v>35</v>
      </c>
      <c r="M44" s="88" t="s">
        <v>35</v>
      </c>
      <c r="N44" s="85" t="s">
        <v>35</v>
      </c>
      <c r="O44" s="85" t="s">
        <v>35</v>
      </c>
      <c r="P44" s="85" t="s">
        <v>35</v>
      </c>
      <c r="Q44" s="82" t="s">
        <v>35</v>
      </c>
      <c r="R44" s="79" t="s">
        <v>35</v>
      </c>
      <c r="S44" s="85" t="s">
        <v>35</v>
      </c>
      <c r="T44" s="85" t="s">
        <v>35</v>
      </c>
      <c r="U44" s="85" t="s">
        <v>35</v>
      </c>
      <c r="V44" s="76" t="s">
        <v>35</v>
      </c>
      <c r="W44" s="25"/>
      <c r="X44" s="448"/>
      <c r="Y44" s="448"/>
      <c r="Z44" s="448"/>
      <c r="AA44" s="448"/>
      <c r="AB44" s="448"/>
      <c r="AC44" s="448"/>
      <c r="AD44" s="448"/>
      <c r="AE44" s="448"/>
      <c r="AF44" s="448"/>
      <c r="AG44" s="448"/>
      <c r="AH44" s="448"/>
      <c r="AI44" s="448"/>
      <c r="AJ44" s="448"/>
      <c r="AK44" s="448"/>
      <c r="AL44" s="448"/>
      <c r="AM44" s="448"/>
      <c r="AN44" s="448"/>
      <c r="AO44" s="448"/>
      <c r="AP44" s="448"/>
      <c r="AQ44" s="448"/>
      <c r="AR44" s="448"/>
      <c r="AS44" s="448"/>
      <c r="AT44" s="448"/>
      <c r="AU44" s="448"/>
      <c r="AV44" s="448"/>
      <c r="AW44" s="448"/>
      <c r="AX44" s="448"/>
      <c r="AY44" s="448"/>
      <c r="AZ44" s="874"/>
      <c r="BA44" s="1084"/>
      <c r="BB44" s="604" t="s">
        <v>48</v>
      </c>
      <c r="BC44" s="72" t="s">
        <v>35</v>
      </c>
      <c r="BD44" s="68" t="s">
        <v>35</v>
      </c>
      <c r="BE44" s="68" t="s">
        <v>35</v>
      </c>
      <c r="BF44" s="68" t="s">
        <v>35</v>
      </c>
      <c r="BG44" s="63" t="s">
        <v>35</v>
      </c>
      <c r="BH44" s="72" t="s">
        <v>35</v>
      </c>
      <c r="BI44" s="68" t="s">
        <v>35</v>
      </c>
      <c r="BJ44" s="68" t="s">
        <v>35</v>
      </c>
      <c r="BK44" s="68" t="s">
        <v>35</v>
      </c>
      <c r="BL44" s="63" t="s">
        <v>35</v>
      </c>
      <c r="BM44" s="72" t="s">
        <v>35</v>
      </c>
      <c r="BN44" s="68" t="s">
        <v>35</v>
      </c>
      <c r="BO44" s="68" t="s">
        <v>35</v>
      </c>
      <c r="BP44" s="68" t="s">
        <v>35</v>
      </c>
      <c r="BQ44" s="63" t="s">
        <v>35</v>
      </c>
      <c r="BR44" s="72" t="s">
        <v>35</v>
      </c>
      <c r="BS44" s="68" t="s">
        <v>35</v>
      </c>
      <c r="BT44" s="68" t="s">
        <v>35</v>
      </c>
      <c r="BU44" s="68" t="s">
        <v>35</v>
      </c>
      <c r="BV44" s="56" t="s">
        <v>35</v>
      </c>
      <c r="BW44" s="22"/>
      <c r="BX44" s="22"/>
      <c r="BY44" s="22"/>
      <c r="BZ44" s="22"/>
      <c r="CA44" s="22"/>
      <c r="CB44" s="22"/>
      <c r="CC44" s="22"/>
      <c r="CD44" s="22"/>
      <c r="CE44" s="22"/>
      <c r="CF44" s="22"/>
      <c r="CG44" s="22"/>
      <c r="CH44" s="22"/>
      <c r="CI44" s="22"/>
      <c r="CJ44" s="22"/>
      <c r="CK44" s="22"/>
      <c r="CL44" s="22"/>
      <c r="CM44" s="22"/>
      <c r="CN44" s="22"/>
      <c r="CO44" s="22"/>
      <c r="CP44" s="22"/>
      <c r="CQ44" s="22"/>
      <c r="CR44" s="22"/>
      <c r="CS44" s="22"/>
      <c r="CT44" s="22"/>
      <c r="CU44" s="22"/>
      <c r="CV44" s="22"/>
      <c r="CW44" s="22"/>
      <c r="CX44" s="22"/>
      <c r="CY44" s="22"/>
      <c r="CZ44" s="22"/>
    </row>
    <row r="45" s="324" customFormat="true" ht="15" customHeight="true" x14ac:dyDescent="0.2">
      <c r="A45" s="1064" t="s">
        <v>52</v>
      </c>
      <c r="B45" s="389" t="s">
        <v>49</v>
      </c>
      <c r="C45" s="88" t="s">
        <v>35</v>
      </c>
      <c r="D45" s="85" t="s">
        <v>35</v>
      </c>
      <c r="E45" s="85" t="s">
        <v>35</v>
      </c>
      <c r="F45" s="85" t="s">
        <v>35</v>
      </c>
      <c r="G45" s="82" t="s">
        <v>35</v>
      </c>
      <c r="H45" s="79" t="s">
        <v>35</v>
      </c>
      <c r="I45" s="85" t="s">
        <v>35</v>
      </c>
      <c r="J45" s="85" t="s">
        <v>35</v>
      </c>
      <c r="K45" s="85" t="s">
        <v>35</v>
      </c>
      <c r="L45" s="76" t="s">
        <v>35</v>
      </c>
      <c r="M45" s="88" t="s">
        <v>35</v>
      </c>
      <c r="N45" s="85" t="s">
        <v>35</v>
      </c>
      <c r="O45" s="85" t="s">
        <v>35</v>
      </c>
      <c r="P45" s="85" t="s">
        <v>35</v>
      </c>
      <c r="Q45" s="82" t="s">
        <v>35</v>
      </c>
      <c r="R45" s="79" t="s">
        <v>35</v>
      </c>
      <c r="S45" s="85" t="s">
        <v>35</v>
      </c>
      <c r="T45" s="85" t="s">
        <v>35</v>
      </c>
      <c r="U45" s="85" t="s">
        <v>35</v>
      </c>
      <c r="V45" s="76" t="s">
        <v>35</v>
      </c>
      <c r="W45" s="25"/>
      <c r="X45" s="448"/>
      <c r="Y45" s="448"/>
      <c r="Z45" s="448"/>
      <c r="AA45" s="448"/>
      <c r="AB45" s="448"/>
      <c r="AC45" s="448"/>
      <c r="AD45" s="448"/>
      <c r="AE45" s="448"/>
      <c r="AF45" s="448"/>
      <c r="AG45" s="448"/>
      <c r="AH45" s="448"/>
      <c r="AI45" s="448"/>
      <c r="AJ45" s="448"/>
      <c r="AK45" s="448"/>
      <c r="AL45" s="448"/>
      <c r="AM45" s="448"/>
      <c r="AN45" s="448"/>
      <c r="AO45" s="448"/>
      <c r="AP45" s="448"/>
      <c r="AQ45" s="448"/>
      <c r="AR45" s="448"/>
      <c r="AS45" s="448"/>
      <c r="AT45" s="448"/>
      <c r="AU45" s="448"/>
      <c r="AV45" s="448"/>
      <c r="AW45" s="448"/>
      <c r="AX45" s="448"/>
      <c r="AY45" s="448"/>
      <c r="AZ45" s="874"/>
      <c r="BA45" s="1084" t="s">
        <v>52</v>
      </c>
      <c r="BB45" s="604" t="s">
        <v>49</v>
      </c>
      <c r="BC45" s="72" t="s">
        <v>35</v>
      </c>
      <c r="BD45" s="68" t="s">
        <v>35</v>
      </c>
      <c r="BE45" s="68" t="s">
        <v>35</v>
      </c>
      <c r="BF45" s="68" t="s">
        <v>35</v>
      </c>
      <c r="BG45" s="63" t="s">
        <v>35</v>
      </c>
      <c r="BH45" s="72" t="s">
        <v>35</v>
      </c>
      <c r="BI45" s="68" t="s">
        <v>35</v>
      </c>
      <c r="BJ45" s="68" t="s">
        <v>35</v>
      </c>
      <c r="BK45" s="68" t="s">
        <v>35</v>
      </c>
      <c r="BL45" s="63" t="s">
        <v>35</v>
      </c>
      <c r="BM45" s="72" t="s">
        <v>35</v>
      </c>
      <c r="BN45" s="68" t="s">
        <v>35</v>
      </c>
      <c r="BO45" s="68" t="s">
        <v>35</v>
      </c>
      <c r="BP45" s="68" t="s">
        <v>35</v>
      </c>
      <c r="BQ45" s="63" t="s">
        <v>35</v>
      </c>
      <c r="BR45" s="72" t="s">
        <v>35</v>
      </c>
      <c r="BS45" s="68" t="s">
        <v>35</v>
      </c>
      <c r="BT45" s="68" t="s">
        <v>35</v>
      </c>
      <c r="BU45" s="68" t="s">
        <v>35</v>
      </c>
      <c r="BV45" s="56" t="s">
        <v>35</v>
      </c>
      <c r="BW45" s="22"/>
      <c r="BX45" s="22"/>
      <c r="BY45" s="22"/>
      <c r="BZ45" s="22"/>
      <c r="CA45" s="22"/>
      <c r="CB45" s="22"/>
      <c r="CC45" s="22"/>
      <c r="CD45" s="22"/>
      <c r="CE45" s="22"/>
      <c r="CF45" s="22"/>
      <c r="CG45" s="22"/>
      <c r="CH45" s="22"/>
      <c r="CI45" s="22"/>
      <c r="CJ45" s="22"/>
      <c r="CK45" s="22"/>
      <c r="CL45" s="22"/>
      <c r="CM45" s="22"/>
      <c r="CN45" s="22"/>
      <c r="CO45" s="22"/>
      <c r="CP45" s="22"/>
      <c r="CQ45" s="22"/>
      <c r="CR45" s="22"/>
      <c r="CS45" s="22"/>
      <c r="CT45" s="22"/>
      <c r="CU45" s="22"/>
      <c r="CV45" s="22"/>
      <c r="CW45" s="22"/>
      <c r="CX45" s="22"/>
      <c r="CY45" s="22"/>
      <c r="CZ45" s="22"/>
    </row>
    <row r="46" s="324" customFormat="true" ht="15" customHeight="true" x14ac:dyDescent="0.2">
      <c r="A46" s="1064"/>
      <c r="B46" s="389" t="s">
        <v>48</v>
      </c>
      <c r="C46" s="88" t="s">
        <v>35</v>
      </c>
      <c r="D46" s="85" t="s">
        <v>35</v>
      </c>
      <c r="E46" s="85" t="s">
        <v>35</v>
      </c>
      <c r="F46" s="85" t="s">
        <v>35</v>
      </c>
      <c r="G46" s="82" t="s">
        <v>35</v>
      </c>
      <c r="H46" s="79" t="s">
        <v>35</v>
      </c>
      <c r="I46" s="85" t="s">
        <v>35</v>
      </c>
      <c r="J46" s="85" t="s">
        <v>35</v>
      </c>
      <c r="K46" s="85" t="s">
        <v>35</v>
      </c>
      <c r="L46" s="76" t="s">
        <v>35</v>
      </c>
      <c r="M46" s="88" t="s">
        <v>35</v>
      </c>
      <c r="N46" s="85" t="s">
        <v>35</v>
      </c>
      <c r="O46" s="85" t="s">
        <v>35</v>
      </c>
      <c r="P46" s="85" t="s">
        <v>35</v>
      </c>
      <c r="Q46" s="82" t="s">
        <v>35</v>
      </c>
      <c r="R46" s="79" t="s">
        <v>35</v>
      </c>
      <c r="S46" s="85" t="s">
        <v>35</v>
      </c>
      <c r="T46" s="85" t="s">
        <v>35</v>
      </c>
      <c r="U46" s="85" t="s">
        <v>35</v>
      </c>
      <c r="V46" s="76" t="s">
        <v>35</v>
      </c>
      <c r="W46" s="25"/>
      <c r="X46" s="448"/>
      <c r="Y46" s="448"/>
      <c r="Z46" s="448"/>
      <c r="AA46" s="448"/>
      <c r="AB46" s="448"/>
      <c r="AC46" s="448"/>
      <c r="AD46" s="448"/>
      <c r="AE46" s="448"/>
      <c r="AF46" s="448"/>
      <c r="AG46" s="448"/>
      <c r="AH46" s="448"/>
      <c r="AI46" s="448"/>
      <c r="AJ46" s="448"/>
      <c r="AK46" s="448"/>
      <c r="AL46" s="448"/>
      <c r="AM46" s="448"/>
      <c r="AN46" s="448"/>
      <c r="AO46" s="448"/>
      <c r="AP46" s="448"/>
      <c r="AQ46" s="448"/>
      <c r="AR46" s="448"/>
      <c r="AS46" s="448"/>
      <c r="AT46" s="448"/>
      <c r="AU46" s="448"/>
      <c r="AV46" s="448"/>
      <c r="AW46" s="448"/>
      <c r="AX46" s="448"/>
      <c r="AY46" s="448"/>
      <c r="AZ46" s="874"/>
      <c r="BA46" s="1084"/>
      <c r="BB46" s="604" t="s">
        <v>48</v>
      </c>
      <c r="BC46" s="72" t="s">
        <v>35</v>
      </c>
      <c r="BD46" s="68" t="s">
        <v>35</v>
      </c>
      <c r="BE46" s="68" t="s">
        <v>35</v>
      </c>
      <c r="BF46" s="68" t="s">
        <v>35</v>
      </c>
      <c r="BG46" s="63" t="s">
        <v>35</v>
      </c>
      <c r="BH46" s="72" t="s">
        <v>35</v>
      </c>
      <c r="BI46" s="68" t="s">
        <v>35</v>
      </c>
      <c r="BJ46" s="68" t="s">
        <v>35</v>
      </c>
      <c r="BK46" s="68" t="s">
        <v>35</v>
      </c>
      <c r="BL46" s="63" t="s">
        <v>35</v>
      </c>
      <c r="BM46" s="72" t="s">
        <v>35</v>
      </c>
      <c r="BN46" s="68" t="s">
        <v>35</v>
      </c>
      <c r="BO46" s="68" t="s">
        <v>35</v>
      </c>
      <c r="BP46" s="68" t="s">
        <v>35</v>
      </c>
      <c r="BQ46" s="63" t="s">
        <v>35</v>
      </c>
      <c r="BR46" s="72" t="s">
        <v>35</v>
      </c>
      <c r="BS46" s="68" t="s">
        <v>35</v>
      </c>
      <c r="BT46" s="68" t="s">
        <v>35</v>
      </c>
      <c r="BU46" s="68" t="s">
        <v>35</v>
      </c>
      <c r="BV46" s="56" t="s">
        <v>35</v>
      </c>
      <c r="BW46" s="22"/>
      <c r="BX46" s="22"/>
      <c r="BY46" s="22"/>
      <c r="BZ46" s="22"/>
      <c r="CA46" s="22"/>
      <c r="CB46" s="22"/>
      <c r="CC46" s="22"/>
      <c r="CD46" s="22"/>
      <c r="CE46" s="22"/>
      <c r="CF46" s="22"/>
      <c r="CG46" s="22"/>
      <c r="CH46" s="22"/>
      <c r="CI46" s="22"/>
      <c r="CJ46" s="22"/>
      <c r="CK46" s="22"/>
      <c r="CL46" s="22"/>
      <c r="CM46" s="22"/>
      <c r="CN46" s="22"/>
      <c r="CO46" s="22"/>
      <c r="CP46" s="22"/>
      <c r="CQ46" s="22"/>
      <c r="CR46" s="22"/>
      <c r="CS46" s="22"/>
      <c r="CT46" s="22"/>
      <c r="CU46" s="22"/>
      <c r="CV46" s="22"/>
      <c r="CW46" s="22"/>
      <c r="CX46" s="22"/>
      <c r="CY46" s="22"/>
      <c r="CZ46" s="22"/>
    </row>
    <row r="47" s="319" customFormat="true" ht="15" customHeight="true" x14ac:dyDescent="0.2">
      <c r="A47" s="1064" t="s">
        <v>102</v>
      </c>
      <c r="B47" s="389" t="s">
        <v>101</v>
      </c>
      <c r="C47" s="88" t="s">
        <v>35</v>
      </c>
      <c r="D47" s="85" t="s">
        <v>35</v>
      </c>
      <c r="E47" s="85" t="s">
        <v>35</v>
      </c>
      <c r="F47" s="85" t="s">
        <v>35</v>
      </c>
      <c r="G47" s="82" t="s">
        <v>35</v>
      </c>
      <c r="H47" s="79" t="s">
        <v>35</v>
      </c>
      <c r="I47" s="85" t="s">
        <v>35</v>
      </c>
      <c r="J47" s="85" t="s">
        <v>35</v>
      </c>
      <c r="K47" s="85" t="s">
        <v>35</v>
      </c>
      <c r="L47" s="76" t="s">
        <v>35</v>
      </c>
      <c r="M47" s="88" t="s">
        <v>35</v>
      </c>
      <c r="N47" s="85" t="s">
        <v>35</v>
      </c>
      <c r="O47" s="85" t="s">
        <v>35</v>
      </c>
      <c r="P47" s="85" t="s">
        <v>35</v>
      </c>
      <c r="Q47" s="82" t="s">
        <v>35</v>
      </c>
      <c r="R47" s="79" t="s">
        <v>35</v>
      </c>
      <c r="S47" s="85" t="s">
        <v>35</v>
      </c>
      <c r="T47" s="85" t="s">
        <v>35</v>
      </c>
      <c r="U47" s="85" t="s">
        <v>35</v>
      </c>
      <c r="V47" s="76" t="s">
        <v>35</v>
      </c>
      <c r="W47" s="25"/>
      <c r="X47" s="25"/>
      <c r="Y47" s="25"/>
      <c r="Z47" s="25"/>
      <c r="AA47" s="25"/>
      <c r="AB47" s="25"/>
      <c r="AC47" s="25"/>
      <c r="AD47" s="25"/>
      <c r="AE47" s="25"/>
      <c r="AF47" s="25"/>
      <c r="AG47" s="25"/>
      <c r="AH47" s="25"/>
      <c r="AI47" s="25"/>
      <c r="AJ47" s="25"/>
      <c r="AK47" s="25"/>
      <c r="AL47" s="25"/>
      <c r="AM47" s="25"/>
      <c r="AN47" s="25"/>
      <c r="AO47" s="25"/>
      <c r="AP47" s="25"/>
      <c r="AQ47" s="25"/>
      <c r="AR47" s="25"/>
      <c r="AS47" s="25"/>
      <c r="AT47" s="25"/>
      <c r="AU47" s="25"/>
      <c r="AV47" s="25"/>
      <c r="AW47" s="25"/>
      <c r="AX47" s="25"/>
      <c r="AY47" s="25"/>
      <c r="AZ47" s="356"/>
      <c r="BA47" s="1084" t="s">
        <v>102</v>
      </c>
      <c r="BB47" s="604" t="s">
        <v>101</v>
      </c>
      <c r="BC47" s="72" t="s">
        <v>35</v>
      </c>
      <c r="BD47" s="68" t="s">
        <v>35</v>
      </c>
      <c r="BE47" s="68" t="s">
        <v>35</v>
      </c>
      <c r="BF47" s="68" t="s">
        <v>35</v>
      </c>
      <c r="BG47" s="63" t="s">
        <v>35</v>
      </c>
      <c r="BH47" s="72" t="s">
        <v>35</v>
      </c>
      <c r="BI47" s="68" t="s">
        <v>35</v>
      </c>
      <c r="BJ47" s="68" t="s">
        <v>35</v>
      </c>
      <c r="BK47" s="68" t="s">
        <v>35</v>
      </c>
      <c r="BL47" s="63" t="s">
        <v>35</v>
      </c>
      <c r="BM47" s="72" t="s">
        <v>35</v>
      </c>
      <c r="BN47" s="68" t="s">
        <v>35</v>
      </c>
      <c r="BO47" s="68" t="s">
        <v>35</v>
      </c>
      <c r="BP47" s="68" t="s">
        <v>35</v>
      </c>
      <c r="BQ47" s="63" t="s">
        <v>35</v>
      </c>
      <c r="BR47" s="72" t="s">
        <v>35</v>
      </c>
      <c r="BS47" s="68" t="s">
        <v>35</v>
      </c>
      <c r="BT47" s="68" t="s">
        <v>35</v>
      </c>
      <c r="BU47" s="68" t="s">
        <v>35</v>
      </c>
      <c r="BV47" s="56" t="s">
        <v>35</v>
      </c>
      <c r="BW47" s="22"/>
      <c r="BX47" s="22"/>
      <c r="BY47" s="22"/>
      <c r="BZ47" s="22"/>
      <c r="CA47" s="22"/>
      <c r="CB47" s="22"/>
      <c r="CC47" s="22"/>
      <c r="CD47" s="22"/>
      <c r="CE47" s="22"/>
      <c r="CF47" s="22"/>
      <c r="CG47" s="22"/>
      <c r="CH47" s="22"/>
      <c r="CI47" s="22"/>
      <c r="CJ47" s="22"/>
      <c r="CK47" s="22"/>
      <c r="CL47" s="22"/>
      <c r="CM47" s="22"/>
      <c r="CN47" s="22"/>
      <c r="CO47" s="22"/>
      <c r="CP47" s="22"/>
      <c r="CQ47" s="22"/>
      <c r="CR47" s="22"/>
      <c r="CS47" s="22"/>
      <c r="CT47" s="22"/>
      <c r="CU47" s="22"/>
      <c r="CV47" s="22"/>
      <c r="CW47" s="22"/>
      <c r="CX47" s="22"/>
      <c r="CY47" s="22"/>
      <c r="CZ47" s="22"/>
    </row>
    <row r="48" s="319" customFormat="true" ht="15" customHeight="true" x14ac:dyDescent="0.2">
      <c r="A48" s="1064"/>
      <c r="B48" s="389" t="s">
        <v>100</v>
      </c>
      <c r="C48" s="88" t="s">
        <v>35</v>
      </c>
      <c r="D48" s="85" t="s">
        <v>35</v>
      </c>
      <c r="E48" s="85" t="s">
        <v>35</v>
      </c>
      <c r="F48" s="85" t="s">
        <v>35</v>
      </c>
      <c r="G48" s="82" t="s">
        <v>35</v>
      </c>
      <c r="H48" s="79" t="s">
        <v>35</v>
      </c>
      <c r="I48" s="85" t="s">
        <v>35</v>
      </c>
      <c r="J48" s="85" t="s">
        <v>35</v>
      </c>
      <c r="K48" s="85" t="s">
        <v>35</v>
      </c>
      <c r="L48" s="76" t="s">
        <v>35</v>
      </c>
      <c r="M48" s="88" t="s">
        <v>35</v>
      </c>
      <c r="N48" s="85" t="s">
        <v>35</v>
      </c>
      <c r="O48" s="85" t="s">
        <v>35</v>
      </c>
      <c r="P48" s="85" t="s">
        <v>35</v>
      </c>
      <c r="Q48" s="82" t="s">
        <v>35</v>
      </c>
      <c r="R48" s="79" t="s">
        <v>35</v>
      </c>
      <c r="S48" s="85" t="s">
        <v>35</v>
      </c>
      <c r="T48" s="85" t="s">
        <v>35</v>
      </c>
      <c r="U48" s="85" t="s">
        <v>35</v>
      </c>
      <c r="V48" s="76" t="s">
        <v>35</v>
      </c>
      <c r="W48" s="25"/>
      <c r="X48" s="25"/>
      <c r="Y48" s="25"/>
      <c r="Z48" s="25"/>
      <c r="AA48" s="25"/>
      <c r="AB48" s="25"/>
      <c r="AC48" s="25"/>
      <c r="AD48" s="25"/>
      <c r="AE48" s="25"/>
      <c r="AF48" s="25"/>
      <c r="AG48" s="25"/>
      <c r="AH48" s="25"/>
      <c r="AI48" s="25"/>
      <c r="AJ48" s="25"/>
      <c r="AK48" s="25"/>
      <c r="AL48" s="25"/>
      <c r="AM48" s="25"/>
      <c r="AN48" s="25"/>
      <c r="AO48" s="25"/>
      <c r="AP48" s="25"/>
      <c r="AQ48" s="25"/>
      <c r="AR48" s="25"/>
      <c r="AS48" s="25"/>
      <c r="AT48" s="25"/>
      <c r="AU48" s="25"/>
      <c r="AV48" s="25"/>
      <c r="AW48" s="25"/>
      <c r="AX48" s="25"/>
      <c r="AY48" s="25"/>
      <c r="AZ48" s="356"/>
      <c r="BA48" s="1084"/>
      <c r="BB48" s="604" t="s">
        <v>100</v>
      </c>
      <c r="BC48" s="72" t="s">
        <v>35</v>
      </c>
      <c r="BD48" s="68" t="s">
        <v>35</v>
      </c>
      <c r="BE48" s="68" t="s">
        <v>35</v>
      </c>
      <c r="BF48" s="68" t="s">
        <v>35</v>
      </c>
      <c r="BG48" s="63" t="s">
        <v>35</v>
      </c>
      <c r="BH48" s="72" t="s">
        <v>35</v>
      </c>
      <c r="BI48" s="68" t="s">
        <v>35</v>
      </c>
      <c r="BJ48" s="68" t="s">
        <v>35</v>
      </c>
      <c r="BK48" s="68" t="s">
        <v>35</v>
      </c>
      <c r="BL48" s="63" t="s">
        <v>35</v>
      </c>
      <c r="BM48" s="72" t="s">
        <v>35</v>
      </c>
      <c r="BN48" s="68" t="s">
        <v>35</v>
      </c>
      <c r="BO48" s="68" t="s">
        <v>35</v>
      </c>
      <c r="BP48" s="68" t="s">
        <v>35</v>
      </c>
      <c r="BQ48" s="63" t="s">
        <v>35</v>
      </c>
      <c r="BR48" s="72" t="s">
        <v>35</v>
      </c>
      <c r="BS48" s="68" t="s">
        <v>35</v>
      </c>
      <c r="BT48" s="68" t="s">
        <v>35</v>
      </c>
      <c r="BU48" s="68" t="s">
        <v>35</v>
      </c>
      <c r="BV48" s="56" t="s">
        <v>35</v>
      </c>
      <c r="BW48" s="22"/>
      <c r="BX48" s="22"/>
      <c r="BY48" s="22"/>
      <c r="BZ48" s="22"/>
      <c r="CA48" s="22"/>
      <c r="CB48" s="22"/>
      <c r="CC48" s="22"/>
      <c r="CD48" s="22"/>
      <c r="CE48" s="22"/>
      <c r="CF48" s="22"/>
      <c r="CG48" s="22"/>
      <c r="CH48" s="22"/>
      <c r="CI48" s="22"/>
      <c r="CJ48" s="22"/>
      <c r="CK48" s="22"/>
      <c r="CL48" s="22"/>
      <c r="CM48" s="22"/>
      <c r="CN48" s="22"/>
      <c r="CO48" s="22"/>
      <c r="CP48" s="22"/>
      <c r="CQ48" s="22"/>
      <c r="CR48" s="22"/>
      <c r="CS48" s="22"/>
      <c r="CT48" s="22"/>
      <c r="CU48" s="22"/>
      <c r="CV48" s="22"/>
      <c r="CW48" s="22"/>
      <c r="CX48" s="22"/>
      <c r="CY48" s="22"/>
      <c r="CZ48" s="22"/>
    </row>
    <row r="49" s="319" customFormat="true" ht="15" customHeight="true" x14ac:dyDescent="0.2">
      <c r="A49" s="1064"/>
      <c r="B49" s="389" t="s">
        <v>68</v>
      </c>
      <c r="C49" s="88" t="s">
        <v>35</v>
      </c>
      <c r="D49" s="85" t="s">
        <v>35</v>
      </c>
      <c r="E49" s="85" t="s">
        <v>35</v>
      </c>
      <c r="F49" s="85" t="s">
        <v>35</v>
      </c>
      <c r="G49" s="82" t="s">
        <v>35</v>
      </c>
      <c r="H49" s="79" t="s">
        <v>35</v>
      </c>
      <c r="I49" s="85" t="s">
        <v>35</v>
      </c>
      <c r="J49" s="85" t="s">
        <v>35</v>
      </c>
      <c r="K49" s="85" t="s">
        <v>35</v>
      </c>
      <c r="L49" s="76" t="s">
        <v>35</v>
      </c>
      <c r="M49" s="88" t="s">
        <v>35</v>
      </c>
      <c r="N49" s="85" t="s">
        <v>35</v>
      </c>
      <c r="O49" s="85" t="s">
        <v>35</v>
      </c>
      <c r="P49" s="85" t="s">
        <v>35</v>
      </c>
      <c r="Q49" s="82" t="s">
        <v>35</v>
      </c>
      <c r="R49" s="79" t="s">
        <v>35</v>
      </c>
      <c r="S49" s="85" t="s">
        <v>35</v>
      </c>
      <c r="T49" s="85" t="s">
        <v>35</v>
      </c>
      <c r="U49" s="85" t="s">
        <v>35</v>
      </c>
      <c r="V49" s="76" t="s">
        <v>35</v>
      </c>
      <c r="W49" s="25"/>
      <c r="X49" s="25"/>
      <c r="Y49" s="25"/>
      <c r="Z49" s="25"/>
      <c r="AA49" s="25"/>
      <c r="AB49" s="25"/>
      <c r="AC49" s="25"/>
      <c r="AD49" s="25"/>
      <c r="AE49" s="25"/>
      <c r="AF49" s="25"/>
      <c r="AG49" s="25"/>
      <c r="AH49" s="25"/>
      <c r="AI49" s="25"/>
      <c r="AJ49" s="25"/>
      <c r="AK49" s="25"/>
      <c r="AL49" s="25"/>
      <c r="AM49" s="25"/>
      <c r="AN49" s="25"/>
      <c r="AO49" s="25"/>
      <c r="AP49" s="25"/>
      <c r="AQ49" s="25"/>
      <c r="AR49" s="25"/>
      <c r="AS49" s="25"/>
      <c r="AT49" s="25"/>
      <c r="AU49" s="25"/>
      <c r="AV49" s="25"/>
      <c r="AW49" s="25"/>
      <c r="AX49" s="25"/>
      <c r="AY49" s="25"/>
      <c r="AZ49" s="356"/>
      <c r="BA49" s="1084"/>
      <c r="BB49" s="604" t="s">
        <v>68</v>
      </c>
      <c r="BC49" s="72" t="s">
        <v>35</v>
      </c>
      <c r="BD49" s="68" t="s">
        <v>35</v>
      </c>
      <c r="BE49" s="68" t="s">
        <v>35</v>
      </c>
      <c r="BF49" s="68" t="s">
        <v>35</v>
      </c>
      <c r="BG49" s="63" t="s">
        <v>35</v>
      </c>
      <c r="BH49" s="72" t="s">
        <v>35</v>
      </c>
      <c r="BI49" s="68" t="s">
        <v>35</v>
      </c>
      <c r="BJ49" s="68" t="s">
        <v>35</v>
      </c>
      <c r="BK49" s="68" t="s">
        <v>35</v>
      </c>
      <c r="BL49" s="63" t="s">
        <v>35</v>
      </c>
      <c r="BM49" s="72" t="s">
        <v>35</v>
      </c>
      <c r="BN49" s="68" t="s">
        <v>35</v>
      </c>
      <c r="BO49" s="68" t="s">
        <v>35</v>
      </c>
      <c r="BP49" s="68" t="s">
        <v>35</v>
      </c>
      <c r="BQ49" s="63" t="s">
        <v>35</v>
      </c>
      <c r="BR49" s="72" t="s">
        <v>35</v>
      </c>
      <c r="BS49" s="68" t="s">
        <v>35</v>
      </c>
      <c r="BT49" s="68" t="s">
        <v>35</v>
      </c>
      <c r="BU49" s="68" t="s">
        <v>35</v>
      </c>
      <c r="BV49" s="56" t="s">
        <v>35</v>
      </c>
      <c r="BW49" s="22"/>
      <c r="BX49" s="22"/>
      <c r="BY49" s="22"/>
      <c r="BZ49" s="22"/>
      <c r="CA49" s="22"/>
      <c r="CB49" s="22"/>
      <c r="CC49" s="22"/>
      <c r="CD49" s="22"/>
      <c r="CE49" s="22"/>
      <c r="CF49" s="22"/>
      <c r="CG49" s="22"/>
      <c r="CH49" s="22"/>
      <c r="CI49" s="22"/>
      <c r="CJ49" s="22"/>
      <c r="CK49" s="22"/>
      <c r="CL49" s="22"/>
      <c r="CM49" s="22"/>
      <c r="CN49" s="22"/>
      <c r="CO49" s="22"/>
      <c r="CP49" s="22"/>
      <c r="CQ49" s="22"/>
      <c r="CR49" s="22"/>
      <c r="CS49" s="22"/>
      <c r="CT49" s="22"/>
      <c r="CU49" s="22"/>
      <c r="CV49" s="22"/>
      <c r="CW49" s="22"/>
      <c r="CX49" s="22"/>
      <c r="CY49" s="22"/>
      <c r="CZ49" s="22"/>
    </row>
    <row r="50" s="319" customFormat="true" ht="15" customHeight="true" x14ac:dyDescent="0.2">
      <c r="A50" s="1064" t="s">
        <v>103</v>
      </c>
      <c r="B50" s="389" t="s">
        <v>101</v>
      </c>
      <c r="C50" s="88" t="s">
        <v>35</v>
      </c>
      <c r="D50" s="85" t="s">
        <v>35</v>
      </c>
      <c r="E50" s="85" t="s">
        <v>35</v>
      </c>
      <c r="F50" s="85" t="s">
        <v>35</v>
      </c>
      <c r="G50" s="82" t="s">
        <v>35</v>
      </c>
      <c r="H50" s="79" t="s">
        <v>35</v>
      </c>
      <c r="I50" s="85" t="s">
        <v>35</v>
      </c>
      <c r="J50" s="85" t="s">
        <v>35</v>
      </c>
      <c r="K50" s="85" t="s">
        <v>35</v>
      </c>
      <c r="L50" s="76" t="s">
        <v>35</v>
      </c>
      <c r="M50" s="88" t="s">
        <v>35</v>
      </c>
      <c r="N50" s="85" t="s">
        <v>35</v>
      </c>
      <c r="O50" s="85" t="s">
        <v>35</v>
      </c>
      <c r="P50" s="85" t="s">
        <v>35</v>
      </c>
      <c r="Q50" s="82" t="s">
        <v>35</v>
      </c>
      <c r="R50" s="79" t="s">
        <v>35</v>
      </c>
      <c r="S50" s="85" t="s">
        <v>35</v>
      </c>
      <c r="T50" s="85" t="s">
        <v>35</v>
      </c>
      <c r="U50" s="85" t="s">
        <v>35</v>
      </c>
      <c r="V50" s="76" t="s">
        <v>35</v>
      </c>
      <c r="W50" s="25"/>
      <c r="X50" s="25"/>
      <c r="Y50" s="25"/>
      <c r="Z50" s="25"/>
      <c r="AA50" s="25"/>
      <c r="AB50" s="25"/>
      <c r="AC50" s="25"/>
      <c r="AD50" s="25"/>
      <c r="AE50" s="25"/>
      <c r="AF50" s="25"/>
      <c r="AG50" s="25"/>
      <c r="AH50" s="25"/>
      <c r="AI50" s="25"/>
      <c r="AJ50" s="25"/>
      <c r="AK50" s="25"/>
      <c r="AL50" s="25"/>
      <c r="AM50" s="25"/>
      <c r="AN50" s="25"/>
      <c r="AO50" s="25"/>
      <c r="AP50" s="25"/>
      <c r="AQ50" s="25"/>
      <c r="AR50" s="25"/>
      <c r="AS50" s="25"/>
      <c r="AT50" s="25"/>
      <c r="AU50" s="25"/>
      <c r="AV50" s="25"/>
      <c r="AW50" s="25"/>
      <c r="AX50" s="25"/>
      <c r="AY50" s="25"/>
      <c r="AZ50" s="356"/>
      <c r="BA50" s="1084" t="s">
        <v>103</v>
      </c>
      <c r="BB50" s="604" t="s">
        <v>101</v>
      </c>
      <c r="BC50" s="72" t="s">
        <v>35</v>
      </c>
      <c r="BD50" s="68" t="s">
        <v>35</v>
      </c>
      <c r="BE50" s="68" t="s">
        <v>35</v>
      </c>
      <c r="BF50" s="68" t="s">
        <v>35</v>
      </c>
      <c r="BG50" s="63" t="s">
        <v>35</v>
      </c>
      <c r="BH50" s="72" t="s">
        <v>35</v>
      </c>
      <c r="BI50" s="68" t="s">
        <v>35</v>
      </c>
      <c r="BJ50" s="68" t="s">
        <v>35</v>
      </c>
      <c r="BK50" s="68" t="s">
        <v>35</v>
      </c>
      <c r="BL50" s="63" t="s">
        <v>35</v>
      </c>
      <c r="BM50" s="72" t="s">
        <v>35</v>
      </c>
      <c r="BN50" s="68" t="s">
        <v>35</v>
      </c>
      <c r="BO50" s="68" t="s">
        <v>35</v>
      </c>
      <c r="BP50" s="68" t="s">
        <v>35</v>
      </c>
      <c r="BQ50" s="63" t="s">
        <v>35</v>
      </c>
      <c r="BR50" s="72" t="s">
        <v>35</v>
      </c>
      <c r="BS50" s="68" t="s">
        <v>35</v>
      </c>
      <c r="BT50" s="68" t="s">
        <v>35</v>
      </c>
      <c r="BU50" s="68" t="s">
        <v>35</v>
      </c>
      <c r="BV50" s="56" t="s">
        <v>35</v>
      </c>
      <c r="BW50" s="22"/>
      <c r="BX50" s="22"/>
      <c r="BY50" s="22"/>
      <c r="BZ50" s="22"/>
      <c r="CA50" s="22"/>
      <c r="CB50" s="22"/>
      <c r="CC50" s="22"/>
      <c r="CD50" s="22"/>
      <c r="CE50" s="22"/>
      <c r="CF50" s="22"/>
      <c r="CG50" s="22"/>
      <c r="CH50" s="22"/>
      <c r="CI50" s="22"/>
      <c r="CJ50" s="22"/>
      <c r="CK50" s="22"/>
      <c r="CL50" s="22"/>
      <c r="CM50" s="22"/>
      <c r="CN50" s="22"/>
      <c r="CO50" s="22"/>
      <c r="CP50" s="22"/>
      <c r="CQ50" s="22"/>
      <c r="CR50" s="22"/>
      <c r="CS50" s="22"/>
      <c r="CT50" s="22"/>
      <c r="CU50" s="22"/>
      <c r="CV50" s="22"/>
      <c r="CW50" s="22"/>
      <c r="CX50" s="22"/>
      <c r="CY50" s="22"/>
      <c r="CZ50" s="22"/>
    </row>
    <row r="51" s="319" customFormat="true" ht="15" customHeight="true" x14ac:dyDescent="0.2">
      <c r="A51" s="1064"/>
      <c r="B51" s="389" t="s">
        <v>100</v>
      </c>
      <c r="C51" s="88" t="s">
        <v>35</v>
      </c>
      <c r="D51" s="85" t="s">
        <v>35</v>
      </c>
      <c r="E51" s="85" t="s">
        <v>35</v>
      </c>
      <c r="F51" s="85" t="s">
        <v>35</v>
      </c>
      <c r="G51" s="82" t="s">
        <v>35</v>
      </c>
      <c r="H51" s="79" t="s">
        <v>35</v>
      </c>
      <c r="I51" s="85" t="s">
        <v>35</v>
      </c>
      <c r="J51" s="85" t="s">
        <v>35</v>
      </c>
      <c r="K51" s="85" t="s">
        <v>35</v>
      </c>
      <c r="L51" s="76" t="s">
        <v>35</v>
      </c>
      <c r="M51" s="88" t="s">
        <v>35</v>
      </c>
      <c r="N51" s="85" t="s">
        <v>35</v>
      </c>
      <c r="O51" s="85" t="s">
        <v>35</v>
      </c>
      <c r="P51" s="85" t="s">
        <v>35</v>
      </c>
      <c r="Q51" s="82" t="s">
        <v>35</v>
      </c>
      <c r="R51" s="79" t="s">
        <v>35</v>
      </c>
      <c r="S51" s="85" t="s">
        <v>35</v>
      </c>
      <c r="T51" s="85" t="s">
        <v>35</v>
      </c>
      <c r="U51" s="85" t="s">
        <v>35</v>
      </c>
      <c r="V51" s="76" t="s">
        <v>35</v>
      </c>
      <c r="W51" s="25"/>
      <c r="X51" s="25"/>
      <c r="Y51" s="25"/>
      <c r="Z51" s="25"/>
      <c r="AA51" s="25"/>
      <c r="AB51" s="25"/>
      <c r="AC51" s="25"/>
      <c r="AD51" s="25"/>
      <c r="AE51" s="25"/>
      <c r="AF51" s="25"/>
      <c r="AG51" s="25"/>
      <c r="AH51" s="25"/>
      <c r="AI51" s="25"/>
      <c r="AJ51" s="25"/>
      <c r="AK51" s="25"/>
      <c r="AL51" s="25"/>
      <c r="AM51" s="25"/>
      <c r="AN51" s="25"/>
      <c r="AO51" s="25"/>
      <c r="AP51" s="25"/>
      <c r="AQ51" s="25"/>
      <c r="AR51" s="25"/>
      <c r="AS51" s="25"/>
      <c r="AT51" s="25"/>
      <c r="AU51" s="25"/>
      <c r="AV51" s="25"/>
      <c r="AW51" s="25"/>
      <c r="AX51" s="25"/>
      <c r="AY51" s="25"/>
      <c r="AZ51" s="356"/>
      <c r="BA51" s="1084"/>
      <c r="BB51" s="604" t="s">
        <v>100</v>
      </c>
      <c r="BC51" s="72" t="s">
        <v>35</v>
      </c>
      <c r="BD51" s="68" t="s">
        <v>35</v>
      </c>
      <c r="BE51" s="68" t="s">
        <v>35</v>
      </c>
      <c r="BF51" s="68" t="s">
        <v>35</v>
      </c>
      <c r="BG51" s="63" t="s">
        <v>35</v>
      </c>
      <c r="BH51" s="72" t="s">
        <v>35</v>
      </c>
      <c r="BI51" s="68" t="s">
        <v>35</v>
      </c>
      <c r="BJ51" s="68" t="s">
        <v>35</v>
      </c>
      <c r="BK51" s="68" t="s">
        <v>35</v>
      </c>
      <c r="BL51" s="63" t="s">
        <v>35</v>
      </c>
      <c r="BM51" s="72" t="s">
        <v>35</v>
      </c>
      <c r="BN51" s="68" t="s">
        <v>35</v>
      </c>
      <c r="BO51" s="68" t="s">
        <v>35</v>
      </c>
      <c r="BP51" s="68" t="s">
        <v>35</v>
      </c>
      <c r="BQ51" s="63" t="s">
        <v>35</v>
      </c>
      <c r="BR51" s="72" t="s">
        <v>35</v>
      </c>
      <c r="BS51" s="68" t="s">
        <v>35</v>
      </c>
      <c r="BT51" s="68" t="s">
        <v>35</v>
      </c>
      <c r="BU51" s="68" t="s">
        <v>35</v>
      </c>
      <c r="BV51" s="56" t="s">
        <v>35</v>
      </c>
      <c r="BW51" s="22"/>
      <c r="BX51" s="22"/>
      <c r="BY51" s="22"/>
      <c r="BZ51" s="22"/>
      <c r="CA51" s="22"/>
      <c r="CB51" s="22"/>
      <c r="CC51" s="22"/>
      <c r="CD51" s="22"/>
      <c r="CE51" s="22"/>
      <c r="CF51" s="22"/>
      <c r="CG51" s="22"/>
      <c r="CH51" s="22"/>
      <c r="CI51" s="22"/>
      <c r="CJ51" s="22"/>
      <c r="CK51" s="22"/>
      <c r="CL51" s="22"/>
      <c r="CM51" s="22"/>
      <c r="CN51" s="22"/>
      <c r="CO51" s="22"/>
      <c r="CP51" s="22"/>
      <c r="CQ51" s="22"/>
      <c r="CR51" s="22"/>
      <c r="CS51" s="22"/>
      <c r="CT51" s="22"/>
      <c r="CU51" s="22"/>
      <c r="CV51" s="22"/>
      <c r="CW51" s="22"/>
      <c r="CX51" s="22"/>
      <c r="CY51" s="22"/>
      <c r="CZ51" s="22"/>
    </row>
    <row r="52" s="319" customFormat="true" ht="15" customHeight="true" x14ac:dyDescent="0.2">
      <c r="A52" s="1064"/>
      <c r="B52" s="389" t="s">
        <v>68</v>
      </c>
      <c r="C52" s="88" t="s">
        <v>35</v>
      </c>
      <c r="D52" s="85" t="s">
        <v>35</v>
      </c>
      <c r="E52" s="85" t="s">
        <v>35</v>
      </c>
      <c r="F52" s="85" t="s">
        <v>35</v>
      </c>
      <c r="G52" s="82" t="s">
        <v>35</v>
      </c>
      <c r="H52" s="79" t="s">
        <v>35</v>
      </c>
      <c r="I52" s="85" t="s">
        <v>35</v>
      </c>
      <c r="J52" s="85" t="s">
        <v>35</v>
      </c>
      <c r="K52" s="85" t="s">
        <v>35</v>
      </c>
      <c r="L52" s="76" t="s">
        <v>35</v>
      </c>
      <c r="M52" s="88" t="s">
        <v>35</v>
      </c>
      <c r="N52" s="85" t="s">
        <v>35</v>
      </c>
      <c r="O52" s="85" t="s">
        <v>35</v>
      </c>
      <c r="P52" s="85" t="s">
        <v>35</v>
      </c>
      <c r="Q52" s="82" t="s">
        <v>35</v>
      </c>
      <c r="R52" s="79" t="s">
        <v>35</v>
      </c>
      <c r="S52" s="85" t="s">
        <v>35</v>
      </c>
      <c r="T52" s="85" t="s">
        <v>35</v>
      </c>
      <c r="U52" s="85" t="s">
        <v>35</v>
      </c>
      <c r="V52" s="76" t="s">
        <v>35</v>
      </c>
      <c r="W52" s="25"/>
      <c r="X52" s="25"/>
      <c r="Y52" s="25"/>
      <c r="Z52" s="25"/>
      <c r="AA52" s="25"/>
      <c r="AB52" s="25"/>
      <c r="AC52" s="25"/>
      <c r="AD52" s="25"/>
      <c r="AE52" s="25"/>
      <c r="AF52" s="25"/>
      <c r="AG52" s="25"/>
      <c r="AH52" s="25"/>
      <c r="AI52" s="25"/>
      <c r="AJ52" s="25"/>
      <c r="AK52" s="25"/>
      <c r="AL52" s="25"/>
      <c r="AM52" s="25"/>
      <c r="AN52" s="25"/>
      <c r="AO52" s="25"/>
      <c r="AP52" s="25"/>
      <c r="AQ52" s="25"/>
      <c r="AR52" s="25"/>
      <c r="AS52" s="25"/>
      <c r="AT52" s="25"/>
      <c r="AU52" s="25"/>
      <c r="AV52" s="25"/>
      <c r="AW52" s="25"/>
      <c r="AX52" s="25"/>
      <c r="AY52" s="25"/>
      <c r="AZ52" s="356"/>
      <c r="BA52" s="1084"/>
      <c r="BB52" s="604" t="s">
        <v>68</v>
      </c>
      <c r="BC52" s="72" t="s">
        <v>35</v>
      </c>
      <c r="BD52" s="68" t="s">
        <v>35</v>
      </c>
      <c r="BE52" s="68" t="s">
        <v>35</v>
      </c>
      <c r="BF52" s="68" t="s">
        <v>35</v>
      </c>
      <c r="BG52" s="63" t="s">
        <v>35</v>
      </c>
      <c r="BH52" s="72" t="s">
        <v>35</v>
      </c>
      <c r="BI52" s="68" t="s">
        <v>35</v>
      </c>
      <c r="BJ52" s="68" t="s">
        <v>35</v>
      </c>
      <c r="BK52" s="68" t="s">
        <v>35</v>
      </c>
      <c r="BL52" s="63" t="s">
        <v>35</v>
      </c>
      <c r="BM52" s="72" t="s">
        <v>35</v>
      </c>
      <c r="BN52" s="68" t="s">
        <v>35</v>
      </c>
      <c r="BO52" s="68" t="s">
        <v>35</v>
      </c>
      <c r="BP52" s="68" t="s">
        <v>35</v>
      </c>
      <c r="BQ52" s="63" t="s">
        <v>35</v>
      </c>
      <c r="BR52" s="72" t="s">
        <v>35</v>
      </c>
      <c r="BS52" s="68" t="s">
        <v>35</v>
      </c>
      <c r="BT52" s="68" t="s">
        <v>35</v>
      </c>
      <c r="BU52" s="68" t="s">
        <v>35</v>
      </c>
      <c r="BV52" s="56" t="s">
        <v>35</v>
      </c>
      <c r="BW52" s="22"/>
      <c r="BX52" s="22"/>
      <c r="BY52" s="22"/>
      <c r="BZ52" s="22"/>
      <c r="CA52" s="22"/>
      <c r="CB52" s="22"/>
      <c r="CC52" s="22"/>
      <c r="CD52" s="22"/>
      <c r="CE52" s="22"/>
      <c r="CF52" s="22"/>
      <c r="CG52" s="22"/>
      <c r="CH52" s="22"/>
      <c r="CI52" s="22"/>
      <c r="CJ52" s="22"/>
      <c r="CK52" s="22"/>
      <c r="CL52" s="22"/>
      <c r="CM52" s="22"/>
      <c r="CN52" s="22"/>
      <c r="CO52" s="22"/>
      <c r="CP52" s="22"/>
      <c r="CQ52" s="22"/>
      <c r="CR52" s="22"/>
      <c r="CS52" s="22"/>
      <c r="CT52" s="22"/>
      <c r="CU52" s="22"/>
      <c r="CV52" s="22"/>
      <c r="CW52" s="22"/>
      <c r="CX52" s="22"/>
      <c r="CY52" s="22"/>
      <c r="CZ52" s="22"/>
    </row>
    <row r="53" s="319" customFormat="true" ht="15" customHeight="true" x14ac:dyDescent="0.2">
      <c r="A53" s="1064" t="s">
        <v>106</v>
      </c>
      <c r="B53" s="389" t="s">
        <v>101</v>
      </c>
      <c r="C53" s="88" t="s">
        <v>35</v>
      </c>
      <c r="D53" s="85" t="s">
        <v>35</v>
      </c>
      <c r="E53" s="85" t="s">
        <v>35</v>
      </c>
      <c r="F53" s="85" t="s">
        <v>35</v>
      </c>
      <c r="G53" s="82" t="s">
        <v>35</v>
      </c>
      <c r="H53" s="79" t="s">
        <v>35</v>
      </c>
      <c r="I53" s="85" t="s">
        <v>35</v>
      </c>
      <c r="J53" s="85" t="s">
        <v>35</v>
      </c>
      <c r="K53" s="85" t="s">
        <v>35</v>
      </c>
      <c r="L53" s="76" t="s">
        <v>35</v>
      </c>
      <c r="M53" s="88" t="s">
        <v>35</v>
      </c>
      <c r="N53" s="85" t="s">
        <v>35</v>
      </c>
      <c r="O53" s="85" t="s">
        <v>35</v>
      </c>
      <c r="P53" s="85" t="s">
        <v>35</v>
      </c>
      <c r="Q53" s="82" t="s">
        <v>35</v>
      </c>
      <c r="R53" s="79" t="s">
        <v>35</v>
      </c>
      <c r="S53" s="85" t="s">
        <v>35</v>
      </c>
      <c r="T53" s="85" t="s">
        <v>35</v>
      </c>
      <c r="U53" s="85" t="s">
        <v>35</v>
      </c>
      <c r="V53" s="76" t="s">
        <v>35</v>
      </c>
      <c r="W53" s="25"/>
      <c r="X53" s="25"/>
      <c r="Y53" s="25"/>
      <c r="Z53" s="25"/>
      <c r="AA53" s="25"/>
      <c r="AB53" s="25"/>
      <c r="AC53" s="25"/>
      <c r="AD53" s="25"/>
      <c r="AE53" s="25"/>
      <c r="AF53" s="25"/>
      <c r="AG53" s="25"/>
      <c r="AH53" s="25"/>
      <c r="AI53" s="25"/>
      <c r="AJ53" s="25"/>
      <c r="AK53" s="25"/>
      <c r="AL53" s="25"/>
      <c r="AM53" s="25"/>
      <c r="AN53" s="25"/>
      <c r="AO53" s="25"/>
      <c r="AP53" s="25"/>
      <c r="AQ53" s="25"/>
      <c r="AR53" s="25"/>
      <c r="AS53" s="25"/>
      <c r="AT53" s="25"/>
      <c r="AU53" s="25"/>
      <c r="AV53" s="25"/>
      <c r="AW53" s="25"/>
      <c r="AX53" s="25"/>
      <c r="AY53" s="25"/>
      <c r="AZ53" s="356"/>
      <c r="BA53" s="1084" t="s">
        <v>106</v>
      </c>
      <c r="BB53" s="604" t="s">
        <v>101</v>
      </c>
      <c r="BC53" s="72" t="s">
        <v>35</v>
      </c>
      <c r="BD53" s="68" t="s">
        <v>35</v>
      </c>
      <c r="BE53" s="68" t="s">
        <v>35</v>
      </c>
      <c r="BF53" s="68" t="s">
        <v>35</v>
      </c>
      <c r="BG53" s="63" t="s">
        <v>35</v>
      </c>
      <c r="BH53" s="72" t="s">
        <v>35</v>
      </c>
      <c r="BI53" s="68" t="s">
        <v>35</v>
      </c>
      <c r="BJ53" s="68" t="s">
        <v>35</v>
      </c>
      <c r="BK53" s="68" t="s">
        <v>35</v>
      </c>
      <c r="BL53" s="63" t="s">
        <v>35</v>
      </c>
      <c r="BM53" s="72" t="s">
        <v>35</v>
      </c>
      <c r="BN53" s="68" t="s">
        <v>35</v>
      </c>
      <c r="BO53" s="68" t="s">
        <v>35</v>
      </c>
      <c r="BP53" s="68" t="s">
        <v>35</v>
      </c>
      <c r="BQ53" s="63" t="s">
        <v>35</v>
      </c>
      <c r="BR53" s="72" t="s">
        <v>35</v>
      </c>
      <c r="BS53" s="68" t="s">
        <v>35</v>
      </c>
      <c r="BT53" s="68" t="s">
        <v>35</v>
      </c>
      <c r="BU53" s="68" t="s">
        <v>35</v>
      </c>
      <c r="BV53" s="56" t="s">
        <v>35</v>
      </c>
      <c r="BW53" s="22"/>
      <c r="BX53" s="22"/>
      <c r="BY53" s="22"/>
      <c r="BZ53" s="22"/>
      <c r="CA53" s="22"/>
      <c r="CB53" s="22"/>
      <c r="CC53" s="22"/>
      <c r="CD53" s="22"/>
      <c r="CE53" s="22"/>
      <c r="CF53" s="22"/>
      <c r="CG53" s="22"/>
      <c r="CH53" s="22"/>
      <c r="CI53" s="22"/>
      <c r="CJ53" s="22"/>
      <c r="CK53" s="22"/>
      <c r="CL53" s="22"/>
      <c r="CM53" s="22"/>
      <c r="CN53" s="22"/>
      <c r="CO53" s="22"/>
      <c r="CP53" s="22"/>
      <c r="CQ53" s="22"/>
      <c r="CR53" s="22"/>
      <c r="CS53" s="22"/>
      <c r="CT53" s="22"/>
      <c r="CU53" s="22"/>
      <c r="CV53" s="22"/>
      <c r="CW53" s="22"/>
      <c r="CX53" s="22"/>
      <c r="CY53" s="22"/>
      <c r="CZ53" s="22"/>
    </row>
    <row r="54" s="319" customFormat="true" ht="15" customHeight="true" x14ac:dyDescent="0.2">
      <c r="A54" s="1064"/>
      <c r="B54" s="389" t="s">
        <v>100</v>
      </c>
      <c r="C54" s="88" t="s">
        <v>35</v>
      </c>
      <c r="D54" s="85" t="s">
        <v>35</v>
      </c>
      <c r="E54" s="85" t="s">
        <v>35</v>
      </c>
      <c r="F54" s="85" t="s">
        <v>35</v>
      </c>
      <c r="G54" s="82" t="s">
        <v>35</v>
      </c>
      <c r="H54" s="79" t="s">
        <v>35</v>
      </c>
      <c r="I54" s="85" t="s">
        <v>35</v>
      </c>
      <c r="J54" s="85" t="s">
        <v>35</v>
      </c>
      <c r="K54" s="85" t="s">
        <v>35</v>
      </c>
      <c r="L54" s="76" t="s">
        <v>35</v>
      </c>
      <c r="M54" s="88" t="s">
        <v>35</v>
      </c>
      <c r="N54" s="85" t="s">
        <v>35</v>
      </c>
      <c r="O54" s="85" t="s">
        <v>35</v>
      </c>
      <c r="P54" s="85" t="s">
        <v>35</v>
      </c>
      <c r="Q54" s="82" t="s">
        <v>35</v>
      </c>
      <c r="R54" s="79" t="s">
        <v>35</v>
      </c>
      <c r="S54" s="85" t="s">
        <v>35</v>
      </c>
      <c r="T54" s="85" t="s">
        <v>35</v>
      </c>
      <c r="U54" s="85" t="s">
        <v>35</v>
      </c>
      <c r="V54" s="76" t="s">
        <v>35</v>
      </c>
      <c r="W54" s="25"/>
      <c r="X54" s="25"/>
      <c r="Y54" s="25"/>
      <c r="Z54" s="25"/>
      <c r="AA54" s="25"/>
      <c r="AB54" s="25"/>
      <c r="AC54" s="25"/>
      <c r="AD54" s="25"/>
      <c r="AE54" s="25"/>
      <c r="AF54" s="25"/>
      <c r="AG54" s="25"/>
      <c r="AH54" s="25"/>
      <c r="AI54" s="25"/>
      <c r="AJ54" s="25"/>
      <c r="AK54" s="25"/>
      <c r="AL54" s="25"/>
      <c r="AM54" s="25"/>
      <c r="AN54" s="25"/>
      <c r="AO54" s="25"/>
      <c r="AP54" s="25"/>
      <c r="AQ54" s="25"/>
      <c r="AR54" s="25"/>
      <c r="AS54" s="25"/>
      <c r="AT54" s="25"/>
      <c r="AU54" s="25"/>
      <c r="AV54" s="25"/>
      <c r="AW54" s="25"/>
      <c r="AX54" s="25"/>
      <c r="AY54" s="25"/>
      <c r="AZ54" s="356"/>
      <c r="BA54" s="1084"/>
      <c r="BB54" s="604" t="s">
        <v>100</v>
      </c>
      <c r="BC54" s="72" t="s">
        <v>35</v>
      </c>
      <c r="BD54" s="68" t="s">
        <v>35</v>
      </c>
      <c r="BE54" s="68" t="s">
        <v>35</v>
      </c>
      <c r="BF54" s="68" t="s">
        <v>35</v>
      </c>
      <c r="BG54" s="63" t="s">
        <v>35</v>
      </c>
      <c r="BH54" s="72" t="s">
        <v>35</v>
      </c>
      <c r="BI54" s="68" t="s">
        <v>35</v>
      </c>
      <c r="BJ54" s="68" t="s">
        <v>35</v>
      </c>
      <c r="BK54" s="68" t="s">
        <v>35</v>
      </c>
      <c r="BL54" s="63" t="s">
        <v>35</v>
      </c>
      <c r="BM54" s="72" t="s">
        <v>35</v>
      </c>
      <c r="BN54" s="68" t="s">
        <v>35</v>
      </c>
      <c r="BO54" s="68" t="s">
        <v>35</v>
      </c>
      <c r="BP54" s="68" t="s">
        <v>35</v>
      </c>
      <c r="BQ54" s="63" t="s">
        <v>35</v>
      </c>
      <c r="BR54" s="72" t="s">
        <v>35</v>
      </c>
      <c r="BS54" s="68" t="s">
        <v>35</v>
      </c>
      <c r="BT54" s="68" t="s">
        <v>35</v>
      </c>
      <c r="BU54" s="68" t="s">
        <v>35</v>
      </c>
      <c r="BV54" s="56" t="s">
        <v>35</v>
      </c>
      <c r="BW54" s="22"/>
      <c r="BX54" s="22"/>
      <c r="BY54" s="22"/>
      <c r="BZ54" s="22"/>
      <c r="CA54" s="22"/>
      <c r="CB54" s="22"/>
      <c r="CC54" s="22"/>
      <c r="CD54" s="22"/>
      <c r="CE54" s="22"/>
      <c r="CF54" s="22"/>
      <c r="CG54" s="22"/>
      <c r="CH54" s="22"/>
      <c r="CI54" s="22"/>
      <c r="CJ54" s="22"/>
      <c r="CK54" s="22"/>
      <c r="CL54" s="22"/>
      <c r="CM54" s="22"/>
      <c r="CN54" s="22"/>
      <c r="CO54" s="22"/>
      <c r="CP54" s="22"/>
      <c r="CQ54" s="22"/>
      <c r="CR54" s="22"/>
      <c r="CS54" s="22"/>
      <c r="CT54" s="22"/>
      <c r="CU54" s="22"/>
      <c r="CV54" s="22"/>
      <c r="CW54" s="22"/>
      <c r="CX54" s="22"/>
      <c r="CY54" s="22"/>
      <c r="CZ54" s="22"/>
    </row>
    <row r="55" s="319" customFormat="true" ht="15" customHeight="true" x14ac:dyDescent="0.2">
      <c r="A55" s="1065"/>
      <c r="B55" s="390" t="s">
        <v>68</v>
      </c>
      <c r="C55" s="87" t="s">
        <v>35</v>
      </c>
      <c r="D55" s="84" t="s">
        <v>35</v>
      </c>
      <c r="E55" s="84" t="s">
        <v>35</v>
      </c>
      <c r="F55" s="84" t="s">
        <v>35</v>
      </c>
      <c r="G55" s="81" t="s">
        <v>35</v>
      </c>
      <c r="H55" s="78" t="s">
        <v>35</v>
      </c>
      <c r="I55" s="84" t="s">
        <v>35</v>
      </c>
      <c r="J55" s="84" t="s">
        <v>35</v>
      </c>
      <c r="K55" s="84" t="s">
        <v>35</v>
      </c>
      <c r="L55" s="75" t="s">
        <v>35</v>
      </c>
      <c r="M55" s="87" t="s">
        <v>35</v>
      </c>
      <c r="N55" s="84" t="s">
        <v>35</v>
      </c>
      <c r="O55" s="84" t="s">
        <v>35</v>
      </c>
      <c r="P55" s="84" t="s">
        <v>35</v>
      </c>
      <c r="Q55" s="81" t="s">
        <v>35</v>
      </c>
      <c r="R55" s="31" t="s">
        <v>35</v>
      </c>
      <c r="S55" s="30" t="s">
        <v>35</v>
      </c>
      <c r="T55" s="30" t="s">
        <v>35</v>
      </c>
      <c r="U55" s="30" t="s">
        <v>35</v>
      </c>
      <c r="V55" s="26" t="s">
        <v>35</v>
      </c>
      <c r="W55" s="25"/>
      <c r="X55" s="25"/>
      <c r="Y55" s="25"/>
      <c r="Z55" s="25"/>
      <c r="AA55" s="25"/>
      <c r="AB55" s="25"/>
      <c r="AC55" s="25"/>
      <c r="AD55" s="25"/>
      <c r="AE55" s="25"/>
      <c r="AF55" s="25"/>
      <c r="AG55" s="25"/>
      <c r="AH55" s="25"/>
      <c r="AI55" s="25"/>
      <c r="AJ55" s="25"/>
      <c r="AK55" s="25"/>
      <c r="AL55" s="25"/>
      <c r="AM55" s="25"/>
      <c r="AN55" s="25"/>
      <c r="AO55" s="25"/>
      <c r="AP55" s="25"/>
      <c r="AQ55" s="25"/>
      <c r="AR55" s="25"/>
      <c r="AS55" s="25"/>
      <c r="AT55" s="25"/>
      <c r="AU55" s="25"/>
      <c r="AV55" s="25"/>
      <c r="AW55" s="25"/>
      <c r="AX55" s="25"/>
      <c r="AY55" s="25"/>
      <c r="AZ55" s="356"/>
      <c r="BA55" s="1087"/>
      <c r="BB55" s="605" t="s">
        <v>68</v>
      </c>
      <c r="BC55" s="70" t="s">
        <v>35</v>
      </c>
      <c r="BD55" s="66" t="s">
        <v>35</v>
      </c>
      <c r="BE55" s="66" t="s">
        <v>35</v>
      </c>
      <c r="BF55" s="66" t="s">
        <v>35</v>
      </c>
      <c r="BG55" s="61" t="s">
        <v>35</v>
      </c>
      <c r="BH55" s="70" t="s">
        <v>35</v>
      </c>
      <c r="BI55" s="66" t="s">
        <v>35</v>
      </c>
      <c r="BJ55" s="66" t="s">
        <v>35</v>
      </c>
      <c r="BK55" s="66" t="s">
        <v>35</v>
      </c>
      <c r="BL55" s="61" t="s">
        <v>35</v>
      </c>
      <c r="BM55" s="70" t="s">
        <v>35</v>
      </c>
      <c r="BN55" s="66" t="s">
        <v>35</v>
      </c>
      <c r="BO55" s="66" t="s">
        <v>35</v>
      </c>
      <c r="BP55" s="66" t="s">
        <v>35</v>
      </c>
      <c r="BQ55" s="61" t="s">
        <v>35</v>
      </c>
      <c r="BR55" s="29" t="s">
        <v>35</v>
      </c>
      <c r="BS55" s="28" t="s">
        <v>35</v>
      </c>
      <c r="BT55" s="28" t="s">
        <v>35</v>
      </c>
      <c r="BU55" s="28" t="s">
        <v>35</v>
      </c>
      <c r="BV55" s="28" t="s">
        <v>35</v>
      </c>
      <c r="BW55" s="22"/>
      <c r="BX55" s="22"/>
      <c r="BY55" s="22"/>
      <c r="BZ55" s="22"/>
      <c r="CA55" s="22"/>
      <c r="CB55" s="22"/>
      <c r="CC55" s="22"/>
      <c r="CD55" s="22"/>
      <c r="CE55" s="22"/>
      <c r="CF55" s="22"/>
      <c r="CG55" s="22"/>
      <c r="CH55" s="22"/>
      <c r="CI55" s="22"/>
      <c r="CJ55" s="22"/>
      <c r="CK55" s="22"/>
      <c r="CL55" s="22"/>
      <c r="CM55" s="22"/>
      <c r="CN55" s="22"/>
      <c r="CO55" s="22"/>
      <c r="CP55" s="22"/>
      <c r="CQ55" s="22"/>
      <c r="CR55" s="22"/>
      <c r="CS55" s="22"/>
      <c r="CT55" s="22"/>
      <c r="CU55" s="22"/>
      <c r="CV55" s="22"/>
      <c r="CW55" s="22"/>
      <c r="CX55" s="22"/>
      <c r="CY55" s="22"/>
      <c r="CZ55" s="22"/>
    </row>
    <row r="56" s="324" customFormat="true" ht="15" customHeight="true" x14ac:dyDescent="0.2">
      <c r="A56" s="321"/>
      <c r="B56" s="386"/>
      <c r="C56" s="1070" t="s">
        <v>115</v>
      </c>
      <c r="D56" s="1071"/>
      <c r="E56" s="1071"/>
      <c r="F56" s="1071"/>
      <c r="G56" s="1072"/>
      <c r="H56" s="1073" t="s">
        <v>38</v>
      </c>
      <c r="I56" s="1074"/>
      <c r="J56" s="1074"/>
      <c r="K56" s="1074"/>
      <c r="L56" s="1075"/>
      <c r="M56" s="1079" t="s">
        <v>37</v>
      </c>
      <c r="N56" s="1074"/>
      <c r="O56" s="1074"/>
      <c r="P56" s="1074"/>
      <c r="Q56" s="1075"/>
      <c r="R56" s="35" t="s">
        <v>142</v>
      </c>
      <c r="S56" s="437"/>
      <c r="T56" s="437"/>
      <c r="U56" s="437"/>
      <c r="V56" s="437"/>
      <c r="W56" s="448"/>
      <c r="X56" s="448"/>
      <c r="Y56" s="448"/>
      <c r="Z56" s="448"/>
      <c r="AA56" s="448"/>
      <c r="AB56" s="448"/>
      <c r="AC56" s="448"/>
      <c r="AD56" s="448"/>
      <c r="AE56" s="448"/>
      <c r="AF56" s="448"/>
      <c r="AG56" s="448"/>
      <c r="AH56" s="448"/>
      <c r="AI56" s="448"/>
      <c r="AJ56" s="448"/>
      <c r="AK56" s="448"/>
      <c r="AL56" s="448"/>
      <c r="AM56" s="448"/>
      <c r="AN56" s="448"/>
      <c r="AO56" s="448"/>
      <c r="AP56" s="448"/>
      <c r="AQ56" s="448"/>
      <c r="AR56" s="448"/>
      <c r="AS56" s="448"/>
      <c r="AT56" s="448"/>
      <c r="AU56" s="448"/>
      <c r="AV56" s="448"/>
      <c r="AW56" s="448"/>
      <c r="AX56" s="448"/>
      <c r="AY56" s="448"/>
      <c r="AZ56" s="874"/>
      <c r="BA56" s="358" t="s">
        <v>131</v>
      </c>
      <c r="BB56" s="304" t="s">
        <v>96</v>
      </c>
      <c r="BC56" s="1079" t="s">
        <v>115</v>
      </c>
      <c r="BD56" s="1074"/>
      <c r="BE56" s="1074"/>
      <c r="BF56" s="1074"/>
      <c r="BG56" s="1088"/>
      <c r="BH56" s="1079" t="s">
        <v>38</v>
      </c>
      <c r="BI56" s="1074"/>
      <c r="BJ56" s="1074"/>
      <c r="BK56" s="1074"/>
      <c r="BL56" s="1088"/>
      <c r="BM56" s="1079" t="s">
        <v>37</v>
      </c>
      <c r="BN56" s="1074"/>
      <c r="BO56" s="1074"/>
      <c r="BP56" s="1074"/>
      <c r="BQ56" s="1075"/>
      <c r="BR56" s="34" t="s">
        <v>142</v>
      </c>
      <c r="BS56" s="437"/>
      <c r="BT56" s="437"/>
      <c r="BU56" s="437"/>
      <c r="BV56" s="437"/>
      <c r="BW56" s="23"/>
      <c r="BX56" s="23"/>
      <c r="BY56" s="23"/>
      <c r="BZ56" s="356"/>
      <c r="CA56" s="356"/>
      <c r="CB56" s="356"/>
      <c r="CC56" s="356"/>
      <c r="CD56" s="356"/>
      <c r="CE56" s="356"/>
      <c r="CF56" s="356"/>
      <c r="CG56" s="356"/>
      <c r="CH56" s="356"/>
      <c r="CI56" s="356"/>
      <c r="CJ56" s="356"/>
      <c r="CK56" s="356"/>
      <c r="CL56" s="356"/>
      <c r="CM56" s="356"/>
      <c r="CN56" s="356"/>
      <c r="CO56" s="356"/>
      <c r="CP56" s="356"/>
      <c r="CQ56" s="356"/>
      <c r="CR56" s="356"/>
      <c r="CS56" s="356"/>
      <c r="CT56" s="356"/>
      <c r="CU56" s="356"/>
      <c r="CV56" s="356"/>
      <c r="CW56" s="356"/>
      <c r="CX56" s="356"/>
      <c r="CY56" s="356"/>
      <c r="CZ56" s="356"/>
    </row>
    <row r="57" s="324" customFormat="true" ht="24" x14ac:dyDescent="0.2">
      <c r="A57" s="344" t="s">
        <v>69</v>
      </c>
      <c r="B57" s="386"/>
      <c r="C57" s="428" t="s">
        <v>0</v>
      </c>
      <c r="D57" s="611" t="s">
        <v>1</v>
      </c>
      <c r="E57" s="611" t="s">
        <v>2</v>
      </c>
      <c r="F57" s="611" t="s">
        <v>3</v>
      </c>
      <c r="G57" s="612" t="s">
        <v>4</v>
      </c>
      <c r="H57" s="391" t="s">
        <v>0</v>
      </c>
      <c r="I57" s="613" t="s">
        <v>1</v>
      </c>
      <c r="J57" s="613" t="s">
        <v>2</v>
      </c>
      <c r="K57" s="613" t="s">
        <v>3</v>
      </c>
      <c r="L57" s="614" t="s">
        <v>4</v>
      </c>
      <c r="M57" s="392" t="s">
        <v>0</v>
      </c>
      <c r="N57" s="613" t="s">
        <v>1</v>
      </c>
      <c r="O57" s="613" t="s">
        <v>2</v>
      </c>
      <c r="P57" s="613" t="s">
        <v>3</v>
      </c>
      <c r="Q57" s="609" t="s">
        <v>4</v>
      </c>
      <c r="R57" s="391" t="s">
        <v>157</v>
      </c>
      <c r="S57" s="613" t="s">
        <v>158</v>
      </c>
      <c r="T57" s="613" t="s">
        <v>159</v>
      </c>
      <c r="U57" s="613" t="s">
        <v>160</v>
      </c>
      <c r="V57" s="614" t="s">
        <v>161</v>
      </c>
      <c r="W57" s="448"/>
      <c r="X57" s="448"/>
      <c r="Y57" s="448"/>
      <c r="Z57" s="448"/>
      <c r="AA57" s="448"/>
      <c r="AB57" s="448"/>
      <c r="AC57" s="448"/>
      <c r="AD57" s="448"/>
      <c r="AE57" s="448"/>
      <c r="AF57" s="448"/>
      <c r="AG57" s="448"/>
      <c r="AH57" s="448"/>
      <c r="AI57" s="448"/>
      <c r="AJ57" s="448"/>
      <c r="AK57" s="448"/>
      <c r="AL57" s="448"/>
      <c r="AM57" s="448"/>
      <c r="AN57" s="448"/>
      <c r="AO57" s="448"/>
      <c r="AP57" s="448"/>
      <c r="AQ57" s="448"/>
      <c r="AR57" s="448"/>
      <c r="AS57" s="448"/>
      <c r="AT57" s="448"/>
      <c r="AU57" s="448"/>
      <c r="AV57" s="448"/>
      <c r="AW57" s="448"/>
      <c r="AX57" s="448"/>
      <c r="AY57" s="448"/>
      <c r="AZ57" s="874"/>
      <c r="BA57" s="344" t="s">
        <v>120</v>
      </c>
      <c r="BB57" s="343"/>
      <c r="BC57" s="466" t="s">
        <v>0</v>
      </c>
      <c r="BD57" s="581" t="s">
        <v>1</v>
      </c>
      <c r="BE57" s="581" t="s">
        <v>2</v>
      </c>
      <c r="BF57" s="581" t="s">
        <v>3</v>
      </c>
      <c r="BG57" s="467" t="s">
        <v>4</v>
      </c>
      <c r="BH57" s="466" t="s">
        <v>0</v>
      </c>
      <c r="BI57" s="581" t="s">
        <v>1</v>
      </c>
      <c r="BJ57" s="581" t="s">
        <v>2</v>
      </c>
      <c r="BK57" s="581" t="s">
        <v>3</v>
      </c>
      <c r="BL57" s="467" t="s">
        <v>4</v>
      </c>
      <c r="BM57" s="466" t="s">
        <v>0</v>
      </c>
      <c r="BN57" s="581" t="s">
        <v>1</v>
      </c>
      <c r="BO57" s="581" t="s">
        <v>2</v>
      </c>
      <c r="BP57" s="581" t="s">
        <v>3</v>
      </c>
      <c r="BQ57" s="467" t="s">
        <v>4</v>
      </c>
      <c r="BR57" s="466" t="s">
        <v>157</v>
      </c>
      <c r="BS57" s="581" t="s">
        <v>158</v>
      </c>
      <c r="BT57" s="581" t="s">
        <v>159</v>
      </c>
      <c r="BU57" s="581" t="s">
        <v>160</v>
      </c>
      <c r="BV57" s="582" t="s">
        <v>161</v>
      </c>
      <c r="BW57" s="878"/>
      <c r="BX57" s="878"/>
      <c r="BY57" s="878"/>
      <c r="BZ57" s="878"/>
      <c r="CA57" s="878"/>
      <c r="CB57" s="878"/>
      <c r="CC57" s="878"/>
      <c r="CD57" s="878"/>
      <c r="CE57" s="878"/>
      <c r="CF57" s="878"/>
      <c r="CG57" s="878"/>
      <c r="CH57" s="878"/>
      <c r="CI57" s="878"/>
      <c r="CJ57" s="878"/>
      <c r="CK57" s="878"/>
      <c r="CL57" s="878"/>
      <c r="CM57" s="878"/>
      <c r="CN57" s="878"/>
      <c r="CO57" s="878"/>
      <c r="CP57" s="878"/>
      <c r="CQ57" s="878"/>
      <c r="CR57" s="878"/>
      <c r="CS57" s="878"/>
      <c r="CT57" s="878"/>
      <c r="CU57" s="878"/>
      <c r="CV57" s="878"/>
      <c r="CW57" s="878"/>
      <c r="CX57" s="878"/>
      <c r="CY57" s="878"/>
      <c r="CZ57" s="878"/>
    </row>
    <row r="58" s="324" customFormat="true" ht="15" customHeight="true" x14ac:dyDescent="0.2">
      <c r="A58" s="1063" t="s">
        <v>163</v>
      </c>
      <c r="B58" s="388" t="s">
        <v>164</v>
      </c>
      <c r="C58" s="144">
        <v>0</v>
      </c>
      <c r="D58" s="143">
        <v>0</v>
      </c>
      <c r="E58" s="143">
        <v>0.26564433122548209</v>
      </c>
      <c r="F58" s="143">
        <v>0.45884348200192154</v>
      </c>
      <c r="G58" s="142">
        <v>2.3432719432138165</v>
      </c>
      <c r="H58" s="141">
        <v>0.23197522075913105</v>
      </c>
      <c r="I58" s="143">
        <v>0.24115217003732267</v>
      </c>
      <c r="J58" s="143">
        <v>0.64621237319367275</v>
      </c>
      <c r="K58" s="143">
        <v>0.76101701949601053</v>
      </c>
      <c r="L58" s="140">
        <v>3.5017350453169436</v>
      </c>
      <c r="M58" s="144">
        <v>0</v>
      </c>
      <c r="N58" s="143">
        <v>0</v>
      </c>
      <c r="O58" s="143">
        <v>0</v>
      </c>
      <c r="P58" s="143">
        <v>0</v>
      </c>
      <c r="Q58" s="142">
        <v>9.7673021243131569E-2</v>
      </c>
      <c r="R58" s="141">
        <v>0</v>
      </c>
      <c r="S58" s="143">
        <v>0</v>
      </c>
      <c r="T58" s="143">
        <v>1.2988172769741688</v>
      </c>
      <c r="U58" s="143">
        <v>0</v>
      </c>
      <c r="V58" s="140">
        <v>0</v>
      </c>
      <c r="W58" s="448"/>
      <c r="X58" s="448"/>
      <c r="Y58" s="448"/>
      <c r="Z58" s="448"/>
      <c r="AA58" s="448"/>
      <c r="AB58" s="448"/>
      <c r="AC58" s="448"/>
      <c r="AD58" s="448"/>
      <c r="AE58" s="448"/>
      <c r="AF58" s="448"/>
      <c r="AG58" s="448"/>
      <c r="AH58" s="448"/>
      <c r="AI58" s="448"/>
      <c r="AJ58" s="448"/>
      <c r="AK58" s="448"/>
      <c r="AL58" s="448"/>
      <c r="AM58" s="448"/>
      <c r="AN58" s="448"/>
      <c r="AO58" s="448"/>
      <c r="AP58" s="448"/>
      <c r="AQ58" s="448"/>
      <c r="AR58" s="448"/>
      <c r="AS58" s="448"/>
      <c r="AT58" s="448"/>
      <c r="AU58" s="448"/>
      <c r="AV58" s="448"/>
      <c r="AW58" s="448"/>
      <c r="AX58" s="448"/>
      <c r="AY58" s="448"/>
      <c r="AZ58" s="874"/>
      <c r="BA58" s="610"/>
      <c r="BB58" s="606"/>
      <c r="BC58" s="455"/>
      <c r="BD58" s="441"/>
      <c r="BE58" s="441"/>
      <c r="BF58" s="441"/>
      <c r="BG58" s="456"/>
      <c r="BH58" s="455"/>
      <c r="BI58" s="441"/>
      <c r="BJ58" s="441"/>
      <c r="BK58" s="441"/>
      <c r="BL58" s="456"/>
      <c r="BM58" s="455"/>
      <c r="BN58" s="441"/>
      <c r="BO58" s="441"/>
      <c r="BP58" s="441"/>
      <c r="BQ58" s="456"/>
      <c r="BR58" s="455"/>
      <c r="BS58" s="441"/>
      <c r="BT58" s="441"/>
      <c r="BU58" s="441"/>
      <c r="BV58" s="442"/>
      <c r="BW58" s="21"/>
      <c r="BX58" s="21"/>
      <c r="BY58" s="21"/>
      <c r="BZ58" s="21"/>
      <c r="CA58" s="21"/>
      <c r="CB58" s="21"/>
      <c r="CC58" s="21"/>
      <c r="CD58" s="21"/>
      <c r="CE58" s="21"/>
      <c r="CF58" s="21"/>
      <c r="CG58" s="21"/>
      <c r="CH58" s="21"/>
      <c r="CI58" s="21"/>
      <c r="CJ58" s="21"/>
      <c r="CK58" s="21"/>
      <c r="CL58" s="21"/>
      <c r="CM58" s="21"/>
      <c r="CN58" s="21"/>
      <c r="CO58" s="21"/>
      <c r="CP58" s="21"/>
      <c r="CQ58" s="21"/>
      <c r="CR58" s="21"/>
      <c r="CS58" s="21"/>
      <c r="CT58" s="21"/>
      <c r="CU58" s="21"/>
      <c r="CV58" s="21"/>
      <c r="CW58" s="21"/>
      <c r="CX58" s="21"/>
      <c r="CY58" s="21"/>
      <c r="CZ58" s="21"/>
    </row>
    <row r="59" s="324" customFormat="true" ht="15" customHeight="true" x14ac:dyDescent="0.2">
      <c r="A59" s="1064"/>
      <c r="B59" s="389" t="s">
        <v>165</v>
      </c>
      <c r="C59" s="139">
        <v>0</v>
      </c>
      <c r="D59" s="138">
        <v>1.3753831843019544E-2</v>
      </c>
      <c r="E59" s="138">
        <v>1.6725727992584288E-2</v>
      </c>
      <c r="F59" s="138">
        <v>0.52483836349642377</v>
      </c>
      <c r="G59" s="137">
        <v>1.771275199705608</v>
      </c>
      <c r="H59" s="136">
        <v>0</v>
      </c>
      <c r="I59" s="138">
        <v>0.31789159010712337</v>
      </c>
      <c r="J59" s="138">
        <v>0.64566301026157258</v>
      </c>
      <c r="K59" s="138">
        <v>1.0856031006032993</v>
      </c>
      <c r="L59" s="135">
        <v>2.0667274911687796</v>
      </c>
      <c r="M59" s="139">
        <v>0</v>
      </c>
      <c r="N59" s="138">
        <v>0</v>
      </c>
      <c r="O59" s="138">
        <v>0</v>
      </c>
      <c r="P59" s="138">
        <v>3.1462640450108756E-2</v>
      </c>
      <c r="Q59" s="137">
        <v>0</v>
      </c>
      <c r="R59" s="136">
        <v>0</v>
      </c>
      <c r="S59" s="138">
        <v>0</v>
      </c>
      <c r="T59" s="138">
        <v>0.97217036449648431</v>
      </c>
      <c r="U59" s="138">
        <v>9.5570213355867212E-2</v>
      </c>
      <c r="V59" s="135">
        <v>0</v>
      </c>
      <c r="W59" s="448"/>
      <c r="X59" s="448"/>
      <c r="Y59" s="448"/>
      <c r="Z59" s="448"/>
      <c r="AA59" s="448"/>
      <c r="AB59" s="448"/>
      <c r="AC59" s="448"/>
      <c r="AD59" s="448"/>
      <c r="AE59" s="448"/>
      <c r="AF59" s="448"/>
      <c r="AG59" s="448"/>
      <c r="AH59" s="448"/>
      <c r="AI59" s="448"/>
      <c r="AJ59" s="448"/>
      <c r="AK59" s="448"/>
      <c r="AL59" s="448"/>
      <c r="AM59" s="448"/>
      <c r="AN59" s="448"/>
      <c r="AO59" s="448"/>
      <c r="AP59" s="448"/>
      <c r="AQ59" s="448"/>
      <c r="AR59" s="448"/>
      <c r="AS59" s="448"/>
      <c r="AT59" s="448"/>
      <c r="AU59" s="448"/>
      <c r="AV59" s="448"/>
      <c r="AW59" s="448"/>
      <c r="AX59" s="448"/>
      <c r="AY59" s="448"/>
      <c r="AZ59" s="874"/>
      <c r="BA59" s="877"/>
      <c r="BB59" s="604"/>
      <c r="BC59" s="458"/>
      <c r="BD59" s="445"/>
      <c r="BE59" s="445"/>
      <c r="BF59" s="445"/>
      <c r="BG59" s="462"/>
      <c r="BH59" s="458"/>
      <c r="BI59" s="445"/>
      <c r="BJ59" s="445"/>
      <c r="BK59" s="445"/>
      <c r="BL59" s="462"/>
      <c r="BM59" s="458"/>
      <c r="BN59" s="445"/>
      <c r="BO59" s="445"/>
      <c r="BP59" s="445"/>
      <c r="BQ59" s="462"/>
      <c r="BR59" s="458"/>
      <c r="BS59" s="445"/>
      <c r="BT59" s="445"/>
      <c r="BU59" s="445"/>
      <c r="BV59" s="446"/>
      <c r="BW59" s="21"/>
      <c r="BX59" s="21"/>
      <c r="BY59" s="21"/>
      <c r="BZ59" s="21"/>
      <c r="CA59" s="21"/>
      <c r="CB59" s="21"/>
      <c r="CC59" s="21"/>
      <c r="CD59" s="21"/>
      <c r="CE59" s="21"/>
      <c r="CF59" s="21"/>
      <c r="CG59" s="21"/>
      <c r="CH59" s="21"/>
      <c r="CI59" s="21"/>
      <c r="CJ59" s="21"/>
      <c r="CK59" s="21"/>
      <c r="CL59" s="21"/>
      <c r="CM59" s="21"/>
      <c r="CN59" s="21"/>
      <c r="CO59" s="21"/>
      <c r="CP59" s="21"/>
      <c r="CQ59" s="21"/>
      <c r="CR59" s="21"/>
      <c r="CS59" s="21"/>
      <c r="CT59" s="21"/>
      <c r="CU59" s="21"/>
      <c r="CV59" s="21"/>
      <c r="CW59" s="21"/>
      <c r="CX59" s="21"/>
      <c r="CY59" s="21"/>
      <c r="CZ59" s="21"/>
    </row>
    <row r="60" s="324" customFormat="true" ht="15" customHeight="true" x14ac:dyDescent="0.2">
      <c r="A60" s="1064"/>
      <c r="B60" s="389" t="s">
        <v>166</v>
      </c>
      <c r="C60" s="139">
        <v>0</v>
      </c>
      <c r="D60" s="138">
        <v>0</v>
      </c>
      <c r="E60" s="138">
        <v>0.77202820459460164</v>
      </c>
      <c r="F60" s="138">
        <v>3.6738474651636461</v>
      </c>
      <c r="G60" s="137">
        <v>4.1571471523396113</v>
      </c>
      <c r="H60" s="136">
        <v>0.35487490780407294</v>
      </c>
      <c r="I60" s="138">
        <v>1.6559214869774181</v>
      </c>
      <c r="J60" s="138">
        <v>4.7309097679674021</v>
      </c>
      <c r="K60" s="138">
        <v>5.3930914573437292</v>
      </c>
      <c r="L60" s="135">
        <v>3.1773629817036588</v>
      </c>
      <c r="M60" s="139">
        <v>0</v>
      </c>
      <c r="N60" s="138">
        <v>0</v>
      </c>
      <c r="O60" s="138">
        <v>0</v>
      </c>
      <c r="P60" s="138">
        <v>0</v>
      </c>
      <c r="Q60" s="137">
        <v>0</v>
      </c>
      <c r="R60" s="136">
        <v>0</v>
      </c>
      <c r="S60" s="138">
        <v>0</v>
      </c>
      <c r="T60" s="138">
        <v>3.6414659702593277</v>
      </c>
      <c r="U60" s="138">
        <v>0</v>
      </c>
      <c r="V60" s="135">
        <v>0</v>
      </c>
      <c r="W60" s="448"/>
      <c r="X60" s="448"/>
      <c r="Y60" s="448"/>
      <c r="Z60" s="448"/>
      <c r="AA60" s="448"/>
      <c r="AB60" s="448"/>
      <c r="AC60" s="448"/>
      <c r="AD60" s="448"/>
      <c r="AE60" s="448"/>
      <c r="AF60" s="448"/>
      <c r="AG60" s="448"/>
      <c r="AH60" s="448"/>
      <c r="AI60" s="448"/>
      <c r="AJ60" s="448"/>
      <c r="AK60" s="448"/>
      <c r="AL60" s="448"/>
      <c r="AM60" s="448"/>
      <c r="AN60" s="448"/>
      <c r="AO60" s="448"/>
      <c r="AP60" s="448"/>
      <c r="AQ60" s="448"/>
      <c r="AR60" s="448"/>
      <c r="AS60" s="448"/>
      <c r="AT60" s="448"/>
      <c r="AU60" s="448"/>
      <c r="AV60" s="448"/>
      <c r="AW60" s="448"/>
      <c r="AX60" s="448"/>
      <c r="AY60" s="448"/>
      <c r="AZ60" s="874"/>
      <c r="BA60" s="877"/>
      <c r="BB60" s="604"/>
      <c r="BC60" s="458"/>
      <c r="BD60" s="445"/>
      <c r="BE60" s="445"/>
      <c r="BF60" s="445"/>
      <c r="BG60" s="462"/>
      <c r="BH60" s="458"/>
      <c r="BI60" s="445"/>
      <c r="BJ60" s="445"/>
      <c r="BK60" s="445"/>
      <c r="BL60" s="462"/>
      <c r="BM60" s="458"/>
      <c r="BN60" s="445"/>
      <c r="BO60" s="445"/>
      <c r="BP60" s="445"/>
      <c r="BQ60" s="462"/>
      <c r="BR60" s="458"/>
      <c r="BS60" s="445"/>
      <c r="BT60" s="445"/>
      <c r="BU60" s="445"/>
      <c r="BV60" s="446"/>
      <c r="BW60" s="21"/>
      <c r="BX60" s="21"/>
      <c r="BY60" s="21"/>
      <c r="BZ60" s="21"/>
      <c r="CA60" s="21"/>
      <c r="CB60" s="21"/>
      <c r="CC60" s="21"/>
      <c r="CD60" s="21"/>
      <c r="CE60" s="21"/>
      <c r="CF60" s="21"/>
      <c r="CG60" s="21"/>
      <c r="CH60" s="21"/>
      <c r="CI60" s="21"/>
      <c r="CJ60" s="21"/>
      <c r="CK60" s="21"/>
      <c r="CL60" s="21"/>
      <c r="CM60" s="21"/>
      <c r="CN60" s="21"/>
      <c r="CO60" s="21"/>
      <c r="CP60" s="21"/>
      <c r="CQ60" s="21"/>
      <c r="CR60" s="21"/>
      <c r="CS60" s="21"/>
      <c r="CT60" s="21"/>
      <c r="CU60" s="21"/>
      <c r="CV60" s="21"/>
      <c r="CW60" s="21"/>
      <c r="CX60" s="21"/>
      <c r="CY60" s="21"/>
      <c r="CZ60" s="21"/>
    </row>
    <row r="61" s="324" customFormat="true" ht="15" customHeight="true" x14ac:dyDescent="0.2">
      <c r="A61" s="1064"/>
      <c r="B61" s="389" t="s">
        <v>167</v>
      </c>
      <c r="C61" s="139">
        <v>0.61599057034591631</v>
      </c>
      <c r="D61" s="138">
        <v>1.2850284702736749</v>
      </c>
      <c r="E61" s="138">
        <v>2.7121081297569036</v>
      </c>
      <c r="F61" s="138">
        <v>1.157210922240633</v>
      </c>
      <c r="G61" s="137">
        <v>0.99925659204586992</v>
      </c>
      <c r="H61" s="136">
        <v>1.2565805052930601</v>
      </c>
      <c r="I61" s="138">
        <v>4.1158642827667267</v>
      </c>
      <c r="J61" s="138">
        <v>1.3223060180062669</v>
      </c>
      <c r="K61" s="138">
        <v>0.89759486669642241</v>
      </c>
      <c r="L61" s="135">
        <v>1.3645072608050635</v>
      </c>
      <c r="M61" s="139">
        <v>0.40850107409151776</v>
      </c>
      <c r="N61" s="138">
        <v>0.76999187991969664</v>
      </c>
      <c r="O61" s="138">
        <v>0.81861252567130816</v>
      </c>
      <c r="P61" s="138">
        <v>1.4969748617888146</v>
      </c>
      <c r="Q61" s="137">
        <v>0.4712888071268701</v>
      </c>
      <c r="R61" s="136">
        <v>2.8529015561932995</v>
      </c>
      <c r="S61" s="138">
        <v>0.22498089323920478</v>
      </c>
      <c r="T61" s="138">
        <v>0.85342177858925816</v>
      </c>
      <c r="U61" s="138">
        <v>1.3810748981306349</v>
      </c>
      <c r="V61" s="135">
        <v>0</v>
      </c>
      <c r="W61" s="448"/>
      <c r="X61" s="448"/>
      <c r="Y61" s="448"/>
      <c r="Z61" s="448"/>
      <c r="AA61" s="448"/>
      <c r="AB61" s="448"/>
      <c r="AC61" s="448"/>
      <c r="AD61" s="448"/>
      <c r="AE61" s="448"/>
      <c r="AF61" s="448"/>
      <c r="AG61" s="448"/>
      <c r="AH61" s="448"/>
      <c r="AI61" s="448"/>
      <c r="AJ61" s="448"/>
      <c r="AK61" s="448"/>
      <c r="AL61" s="448"/>
      <c r="AM61" s="448"/>
      <c r="AN61" s="448"/>
      <c r="AO61" s="448"/>
      <c r="AP61" s="448"/>
      <c r="AQ61" s="448"/>
      <c r="AR61" s="448"/>
      <c r="AS61" s="448"/>
      <c r="AT61" s="448"/>
      <c r="AU61" s="448"/>
      <c r="AV61" s="448"/>
      <c r="AW61" s="448"/>
      <c r="AX61" s="448"/>
      <c r="AY61" s="448"/>
      <c r="AZ61" s="874"/>
      <c r="BA61" s="877"/>
      <c r="BB61" s="604"/>
      <c r="BC61" s="458"/>
      <c r="BD61" s="445"/>
      <c r="BE61" s="445"/>
      <c r="BF61" s="445"/>
      <c r="BG61" s="462"/>
      <c r="BH61" s="458"/>
      <c r="BI61" s="445"/>
      <c r="BJ61" s="445"/>
      <c r="BK61" s="445"/>
      <c r="BL61" s="462"/>
      <c r="BM61" s="458"/>
      <c r="BN61" s="445"/>
      <c r="BO61" s="445"/>
      <c r="BP61" s="445"/>
      <c r="BQ61" s="462"/>
      <c r="BR61" s="458"/>
      <c r="BS61" s="445"/>
      <c r="BT61" s="445"/>
      <c r="BU61" s="445"/>
      <c r="BV61" s="446"/>
      <c r="BW61" s="21"/>
      <c r="BX61" s="21"/>
      <c r="BY61" s="21"/>
      <c r="BZ61" s="21"/>
      <c r="CA61" s="21"/>
      <c r="CB61" s="21"/>
      <c r="CC61" s="21"/>
      <c r="CD61" s="21"/>
      <c r="CE61" s="21"/>
      <c r="CF61" s="21"/>
      <c r="CG61" s="21"/>
      <c r="CH61" s="21"/>
      <c r="CI61" s="21"/>
      <c r="CJ61" s="21"/>
      <c r="CK61" s="21"/>
      <c r="CL61" s="21"/>
      <c r="CM61" s="21"/>
      <c r="CN61" s="21"/>
      <c r="CO61" s="21"/>
      <c r="CP61" s="21"/>
      <c r="CQ61" s="21"/>
      <c r="CR61" s="21"/>
      <c r="CS61" s="21"/>
      <c r="CT61" s="21"/>
      <c r="CU61" s="21"/>
      <c r="CV61" s="21"/>
      <c r="CW61" s="21"/>
      <c r="CX61" s="21"/>
      <c r="CY61" s="21"/>
      <c r="CZ61" s="21"/>
    </row>
    <row r="62" s="324" customFormat="true" ht="15" customHeight="true" x14ac:dyDescent="0.2">
      <c r="A62" s="1064"/>
      <c r="B62" s="389" t="s">
        <v>168</v>
      </c>
      <c r="C62" s="139">
        <v>46.11754951225037</v>
      </c>
      <c r="D62" s="138">
        <v>57.053695385480133</v>
      </c>
      <c r="E62" s="138">
        <v>74.344040494583226</v>
      </c>
      <c r="F62" s="138">
        <v>77.505702523141679</v>
      </c>
      <c r="G62" s="137">
        <v>70.162775511374917</v>
      </c>
      <c r="H62" s="136">
        <v>72.507816610398152</v>
      </c>
      <c r="I62" s="138">
        <v>77.518890019120576</v>
      </c>
      <c r="J62" s="138">
        <v>73.605050045057311</v>
      </c>
      <c r="K62" s="138">
        <v>73.476389330812111</v>
      </c>
      <c r="L62" s="135">
        <v>67.566887071378048</v>
      </c>
      <c r="M62" s="139">
        <v>42.250627654300196</v>
      </c>
      <c r="N62" s="138">
        <v>43.761678264837997</v>
      </c>
      <c r="O62" s="138">
        <v>48.32772891623533</v>
      </c>
      <c r="P62" s="138">
        <v>59.335555807705695</v>
      </c>
      <c r="Q62" s="137">
        <v>80.934319211222956</v>
      </c>
      <c r="R62" s="136">
        <v>67.733267974808172</v>
      </c>
      <c r="S62" s="138">
        <v>67.01247538043269</v>
      </c>
      <c r="T62" s="138">
        <v>64.858290331938335</v>
      </c>
      <c r="U62" s="138">
        <v>54.109567933469606</v>
      </c>
      <c r="V62" s="135">
        <v>62.169196605489098</v>
      </c>
      <c r="W62" s="448"/>
      <c r="X62" s="448"/>
      <c r="Y62" s="448"/>
      <c r="Z62" s="448"/>
      <c r="AA62" s="448"/>
      <c r="AB62" s="448"/>
      <c r="AC62" s="448"/>
      <c r="AD62" s="448"/>
      <c r="AE62" s="448"/>
      <c r="AF62" s="448"/>
      <c r="AG62" s="448"/>
      <c r="AH62" s="448"/>
      <c r="AI62" s="448"/>
      <c r="AJ62" s="448"/>
      <c r="AK62" s="448"/>
      <c r="AL62" s="448"/>
      <c r="AM62" s="448"/>
      <c r="AN62" s="448"/>
      <c r="AO62" s="448"/>
      <c r="AP62" s="448"/>
      <c r="AQ62" s="448"/>
      <c r="AR62" s="448"/>
      <c r="AS62" s="448"/>
      <c r="AT62" s="448"/>
      <c r="AU62" s="448"/>
      <c r="AV62" s="448"/>
      <c r="AW62" s="448"/>
      <c r="AX62" s="448"/>
      <c r="AY62" s="448"/>
      <c r="AZ62" s="874"/>
      <c r="BA62" s="877"/>
      <c r="BB62" s="604"/>
      <c r="BC62" s="458"/>
      <c r="BD62" s="445"/>
      <c r="BE62" s="445"/>
      <c r="BF62" s="445"/>
      <c r="BG62" s="462"/>
      <c r="BH62" s="458"/>
      <c r="BI62" s="445"/>
      <c r="BJ62" s="445"/>
      <c r="BK62" s="445"/>
      <c r="BL62" s="462"/>
      <c r="BM62" s="458"/>
      <c r="BN62" s="445"/>
      <c r="BO62" s="445"/>
      <c r="BP62" s="445"/>
      <c r="BQ62" s="462"/>
      <c r="BR62" s="458"/>
      <c r="BS62" s="445"/>
      <c r="BT62" s="445"/>
      <c r="BU62" s="445"/>
      <c r="BV62" s="446"/>
      <c r="BW62" s="21"/>
      <c r="BX62" s="21"/>
      <c r="BY62" s="21"/>
      <c r="BZ62" s="21"/>
      <c r="CA62" s="21"/>
      <c r="CB62" s="21"/>
      <c r="CC62" s="21"/>
      <c r="CD62" s="21"/>
      <c r="CE62" s="21"/>
      <c r="CF62" s="21"/>
      <c r="CG62" s="21"/>
      <c r="CH62" s="21"/>
      <c r="CI62" s="21"/>
      <c r="CJ62" s="21"/>
      <c r="CK62" s="21"/>
      <c r="CL62" s="21"/>
      <c r="CM62" s="21"/>
      <c r="CN62" s="21"/>
      <c r="CO62" s="21"/>
      <c r="CP62" s="21"/>
      <c r="CQ62" s="21"/>
      <c r="CR62" s="21"/>
      <c r="CS62" s="21"/>
      <c r="CT62" s="21"/>
      <c r="CU62" s="21"/>
      <c r="CV62" s="21"/>
      <c r="CW62" s="21"/>
      <c r="CX62" s="21"/>
      <c r="CY62" s="21"/>
      <c r="CZ62" s="21"/>
    </row>
    <row r="63" s="324" customFormat="true" ht="15" customHeight="true" x14ac:dyDescent="0.2">
      <c r="A63" s="1064"/>
      <c r="B63" s="389" t="s">
        <v>169</v>
      </c>
      <c r="C63" s="139">
        <v>10.681577082613437</v>
      </c>
      <c r="D63" s="138">
        <v>10.833856765795101</v>
      </c>
      <c r="E63" s="138">
        <v>8.1116029383401003</v>
      </c>
      <c r="F63" s="138">
        <v>5.8274189794866702</v>
      </c>
      <c r="G63" s="137">
        <v>3.2547428666173115</v>
      </c>
      <c r="H63" s="136">
        <v>12.784517904406972</v>
      </c>
      <c r="I63" s="138">
        <v>6.8491892220288824</v>
      </c>
      <c r="J63" s="138">
        <v>6.512668559244057</v>
      </c>
      <c r="K63" s="138">
        <v>3.7846232309585526</v>
      </c>
      <c r="L63" s="135">
        <v>2.7088657277431665</v>
      </c>
      <c r="M63" s="139">
        <v>9.4634842542738244</v>
      </c>
      <c r="N63" s="138">
        <v>10.671217720219836</v>
      </c>
      <c r="O63" s="138">
        <v>11.029718498323119</v>
      </c>
      <c r="P63" s="138">
        <v>9.4503085845615225</v>
      </c>
      <c r="Q63" s="137">
        <v>5.8787117468144245</v>
      </c>
      <c r="R63" s="136">
        <v>14.615388643836591</v>
      </c>
      <c r="S63" s="138">
        <v>3.3044255239343392</v>
      </c>
      <c r="T63" s="138">
        <v>5.2832609096752741</v>
      </c>
      <c r="U63" s="138">
        <v>3.4194309127831723</v>
      </c>
      <c r="V63" s="135">
        <v>5.5718427542334945</v>
      </c>
      <c r="W63" s="448"/>
      <c r="X63" s="448"/>
      <c r="Y63" s="448"/>
      <c r="Z63" s="448"/>
      <c r="AA63" s="448"/>
      <c r="AB63" s="448"/>
      <c r="AC63" s="448"/>
      <c r="AD63" s="448"/>
      <c r="AE63" s="448"/>
      <c r="AF63" s="448"/>
      <c r="AG63" s="448"/>
      <c r="AH63" s="448"/>
      <c r="AI63" s="448"/>
      <c r="AJ63" s="448"/>
      <c r="AK63" s="448"/>
      <c r="AL63" s="448"/>
      <c r="AM63" s="448"/>
      <c r="AN63" s="448"/>
      <c r="AO63" s="448"/>
      <c r="AP63" s="448"/>
      <c r="AQ63" s="448"/>
      <c r="AR63" s="448"/>
      <c r="AS63" s="448"/>
      <c r="AT63" s="448"/>
      <c r="AU63" s="448"/>
      <c r="AV63" s="448"/>
      <c r="AW63" s="448"/>
      <c r="AX63" s="448"/>
      <c r="AY63" s="448"/>
      <c r="AZ63" s="874"/>
      <c r="BA63" s="877"/>
      <c r="BB63" s="604"/>
      <c r="BC63" s="458"/>
      <c r="BD63" s="445"/>
      <c r="BE63" s="445"/>
      <c r="BF63" s="445"/>
      <c r="BG63" s="462"/>
      <c r="BH63" s="458"/>
      <c r="BI63" s="445"/>
      <c r="BJ63" s="445"/>
      <c r="BK63" s="445"/>
      <c r="BL63" s="462"/>
      <c r="BM63" s="458"/>
      <c r="BN63" s="445"/>
      <c r="BO63" s="445"/>
      <c r="BP63" s="445"/>
      <c r="BQ63" s="462"/>
      <c r="BR63" s="458"/>
      <c r="BS63" s="445"/>
      <c r="BT63" s="445"/>
      <c r="BU63" s="445"/>
      <c r="BV63" s="446"/>
      <c r="BW63" s="21"/>
      <c r="BX63" s="21"/>
      <c r="BY63" s="21"/>
      <c r="BZ63" s="21"/>
      <c r="CA63" s="21"/>
      <c r="CB63" s="21"/>
      <c r="CC63" s="21"/>
      <c r="CD63" s="21"/>
      <c r="CE63" s="21"/>
      <c r="CF63" s="21"/>
      <c r="CG63" s="21"/>
      <c r="CH63" s="21"/>
      <c r="CI63" s="21"/>
      <c r="CJ63" s="21"/>
      <c r="CK63" s="21"/>
      <c r="CL63" s="21"/>
      <c r="CM63" s="21"/>
      <c r="CN63" s="21"/>
      <c r="CO63" s="21"/>
      <c r="CP63" s="21"/>
      <c r="CQ63" s="21"/>
      <c r="CR63" s="21"/>
      <c r="CS63" s="21"/>
      <c r="CT63" s="21"/>
      <c r="CU63" s="21"/>
      <c r="CV63" s="21"/>
      <c r="CW63" s="21"/>
      <c r="CX63" s="21"/>
      <c r="CY63" s="21"/>
      <c r="CZ63" s="21"/>
    </row>
    <row r="64" s="324" customFormat="true" ht="15" customHeight="true" x14ac:dyDescent="0.2">
      <c r="A64" s="1064"/>
      <c r="B64" s="389" t="s">
        <v>170</v>
      </c>
      <c r="C64" s="139">
        <v>1.3071776121588208</v>
      </c>
      <c r="D64" s="138">
        <v>0.79602099632568002</v>
      </c>
      <c r="E64" s="138">
        <v>0.28756302687929103</v>
      </c>
      <c r="F64" s="138">
        <v>1.6668450155446723</v>
      </c>
      <c r="G64" s="137">
        <v>1.0646860251240129</v>
      </c>
      <c r="H64" s="136">
        <v>0.54029815051365837</v>
      </c>
      <c r="I64" s="138">
        <v>0.56228681049702645</v>
      </c>
      <c r="J64" s="138">
        <v>2.0795072521030118</v>
      </c>
      <c r="K64" s="138">
        <v>0.83329776234363251</v>
      </c>
      <c r="L64" s="135">
        <v>1.8303364300912406</v>
      </c>
      <c r="M64" s="139">
        <v>1.8835311572481455</v>
      </c>
      <c r="N64" s="138">
        <v>0.7193326891637154</v>
      </c>
      <c r="O64" s="138">
        <v>1.3430165828531868</v>
      </c>
      <c r="P64" s="138">
        <v>0.19311664907342294</v>
      </c>
      <c r="Q64" s="137">
        <v>4.943625305128313E-2</v>
      </c>
      <c r="R64" s="136">
        <v>0.74175764422026313</v>
      </c>
      <c r="S64" s="138">
        <v>0.55183204199401303</v>
      </c>
      <c r="T64" s="138">
        <v>1.2240065829566156</v>
      </c>
      <c r="U64" s="138">
        <v>1.126859545457669E-2</v>
      </c>
      <c r="V64" s="135">
        <v>2.4250875631150821</v>
      </c>
      <c r="W64" s="448"/>
      <c r="X64" s="448"/>
      <c r="Y64" s="448"/>
      <c r="Z64" s="448"/>
      <c r="AA64" s="448"/>
      <c r="AB64" s="448"/>
      <c r="AC64" s="448"/>
      <c r="AD64" s="448"/>
      <c r="AE64" s="448"/>
      <c r="AF64" s="448"/>
      <c r="AG64" s="448"/>
      <c r="AH64" s="448"/>
      <c r="AI64" s="448"/>
      <c r="AJ64" s="448"/>
      <c r="AK64" s="448"/>
      <c r="AL64" s="448"/>
      <c r="AM64" s="448"/>
      <c r="AN64" s="448"/>
      <c r="AO64" s="448"/>
      <c r="AP64" s="448"/>
      <c r="AQ64" s="448"/>
      <c r="AR64" s="448"/>
      <c r="AS64" s="448"/>
      <c r="AT64" s="448"/>
      <c r="AU64" s="448"/>
      <c r="AV64" s="448"/>
      <c r="AW64" s="448"/>
      <c r="AX64" s="448"/>
      <c r="AY64" s="448"/>
      <c r="AZ64" s="874"/>
      <c r="BA64" s="877"/>
      <c r="BB64" s="604"/>
      <c r="BC64" s="458"/>
      <c r="BD64" s="445"/>
      <c r="BE64" s="445"/>
      <c r="BF64" s="445"/>
      <c r="BG64" s="462"/>
      <c r="BH64" s="458"/>
      <c r="BI64" s="445"/>
      <c r="BJ64" s="445"/>
      <c r="BK64" s="445"/>
      <c r="BL64" s="462"/>
      <c r="BM64" s="458"/>
      <c r="BN64" s="445"/>
      <c r="BO64" s="445"/>
      <c r="BP64" s="445"/>
      <c r="BQ64" s="462"/>
      <c r="BR64" s="458"/>
      <c r="BS64" s="445"/>
      <c r="BT64" s="445"/>
      <c r="BU64" s="445"/>
      <c r="BV64" s="446"/>
      <c r="BW64" s="21"/>
      <c r="BX64" s="21"/>
      <c r="BY64" s="21"/>
      <c r="BZ64" s="21"/>
      <c r="CA64" s="21"/>
      <c r="CB64" s="21"/>
      <c r="CC64" s="21"/>
      <c r="CD64" s="21"/>
      <c r="CE64" s="21"/>
      <c r="CF64" s="21"/>
      <c r="CG64" s="21"/>
      <c r="CH64" s="21"/>
      <c r="CI64" s="21"/>
      <c r="CJ64" s="21"/>
      <c r="CK64" s="21"/>
      <c r="CL64" s="21"/>
      <c r="CM64" s="21"/>
      <c r="CN64" s="21"/>
      <c r="CO64" s="21"/>
      <c r="CP64" s="21"/>
      <c r="CQ64" s="21"/>
      <c r="CR64" s="21"/>
      <c r="CS64" s="21"/>
      <c r="CT64" s="21"/>
      <c r="CU64" s="21"/>
      <c r="CV64" s="21"/>
      <c r="CW64" s="21"/>
      <c r="CX64" s="21"/>
      <c r="CY64" s="21"/>
      <c r="CZ64" s="21"/>
    </row>
    <row r="65" s="324" customFormat="true" ht="15" customHeight="true" x14ac:dyDescent="0.2">
      <c r="A65" s="1064"/>
      <c r="B65" s="389" t="s">
        <v>171</v>
      </c>
      <c r="C65" s="139">
        <v>4.1336152304475471</v>
      </c>
      <c r="D65" s="138">
        <v>1.9820325157589149</v>
      </c>
      <c r="E65" s="138">
        <v>1.155832104579803</v>
      </c>
      <c r="F65" s="138">
        <v>6.3712410674884604E-2</v>
      </c>
      <c r="G65" s="137">
        <v>0</v>
      </c>
      <c r="H65" s="136">
        <v>1.8432987764749651</v>
      </c>
      <c r="I65" s="138">
        <v>0.70133586966336936</v>
      </c>
      <c r="J65" s="138">
        <v>0</v>
      </c>
      <c r="K65" s="138">
        <v>0</v>
      </c>
      <c r="L65" s="135">
        <v>0</v>
      </c>
      <c r="M65" s="139">
        <v>3.532766774747826</v>
      </c>
      <c r="N65" s="138">
        <v>4.6123938891359249</v>
      </c>
      <c r="O65" s="138">
        <v>2.569406312905858</v>
      </c>
      <c r="P65" s="138">
        <v>1.7599860559635903</v>
      </c>
      <c r="Q65" s="137">
        <v>1.0009710660867355</v>
      </c>
      <c r="R65" s="136">
        <v>1.1318476082278162</v>
      </c>
      <c r="S65" s="138">
        <v>2.7901573229807126</v>
      </c>
      <c r="T65" s="138">
        <v>1.0914202446727133</v>
      </c>
      <c r="U65" s="138">
        <v>1.5946107622958057</v>
      </c>
      <c r="V65" s="135">
        <v>3.4111107281430533</v>
      </c>
      <c r="W65" s="448"/>
      <c r="X65" s="448"/>
      <c r="Y65" s="448"/>
      <c r="Z65" s="448"/>
      <c r="AA65" s="448"/>
      <c r="AB65" s="448"/>
      <c r="AC65" s="448"/>
      <c r="AD65" s="448"/>
      <c r="AE65" s="448"/>
      <c r="AF65" s="448"/>
      <c r="AG65" s="448"/>
      <c r="AH65" s="448"/>
      <c r="AI65" s="448"/>
      <c r="AJ65" s="448"/>
      <c r="AK65" s="448"/>
      <c r="AL65" s="448"/>
      <c r="AM65" s="448"/>
      <c r="AN65" s="448"/>
      <c r="AO65" s="448"/>
      <c r="AP65" s="448"/>
      <c r="AQ65" s="448"/>
      <c r="AR65" s="448"/>
      <c r="AS65" s="448"/>
      <c r="AT65" s="448"/>
      <c r="AU65" s="448"/>
      <c r="AV65" s="448"/>
      <c r="AW65" s="448"/>
      <c r="AX65" s="448"/>
      <c r="AY65" s="448"/>
      <c r="AZ65" s="874"/>
      <c r="BA65" s="877"/>
      <c r="BB65" s="604"/>
      <c r="BC65" s="458"/>
      <c r="BD65" s="445"/>
      <c r="BE65" s="445"/>
      <c r="BF65" s="445"/>
      <c r="BG65" s="462"/>
      <c r="BH65" s="458"/>
      <c r="BI65" s="445"/>
      <c r="BJ65" s="445"/>
      <c r="BK65" s="445"/>
      <c r="BL65" s="462"/>
      <c r="BM65" s="458"/>
      <c r="BN65" s="445"/>
      <c r="BO65" s="445"/>
      <c r="BP65" s="445"/>
      <c r="BQ65" s="462"/>
      <c r="BR65" s="458"/>
      <c r="BS65" s="445"/>
      <c r="BT65" s="445"/>
      <c r="BU65" s="445"/>
      <c r="BV65" s="446"/>
      <c r="BW65" s="21"/>
      <c r="BX65" s="21"/>
      <c r="BY65" s="21"/>
      <c r="BZ65" s="21"/>
      <c r="CA65" s="21"/>
      <c r="CB65" s="21"/>
      <c r="CC65" s="21"/>
      <c r="CD65" s="21"/>
      <c r="CE65" s="21"/>
      <c r="CF65" s="21"/>
      <c r="CG65" s="21"/>
      <c r="CH65" s="21"/>
      <c r="CI65" s="21"/>
      <c r="CJ65" s="21"/>
      <c r="CK65" s="21"/>
      <c r="CL65" s="21"/>
      <c r="CM65" s="21"/>
      <c r="CN65" s="21"/>
      <c r="CO65" s="21"/>
      <c r="CP65" s="21"/>
      <c r="CQ65" s="21"/>
      <c r="CR65" s="21"/>
      <c r="CS65" s="21"/>
      <c r="CT65" s="21"/>
      <c r="CU65" s="21"/>
      <c r="CV65" s="21"/>
      <c r="CW65" s="21"/>
      <c r="CX65" s="21"/>
      <c r="CY65" s="21"/>
      <c r="CZ65" s="21"/>
    </row>
    <row r="66" s="324" customFormat="true" ht="15" customHeight="true" x14ac:dyDescent="0.2">
      <c r="A66" s="1064"/>
      <c r="B66" s="389" t="s">
        <v>296</v>
      </c>
      <c r="C66" s="139">
        <v>36.535643571228213</v>
      </c>
      <c r="D66" s="138">
        <v>27.525775157518247</v>
      </c>
      <c r="E66" s="138">
        <v>9.4102095640850933</v>
      </c>
      <c r="F66" s="138">
        <v>0.93303106883742548</v>
      </c>
      <c r="G66" s="137">
        <v>0.9108823324275922</v>
      </c>
      <c r="H66" s="136">
        <v>9.0279877973321643</v>
      </c>
      <c r="I66" s="138">
        <v>3.1562859301657453</v>
      </c>
      <c r="J66" s="138">
        <v>0.41034881291907127</v>
      </c>
      <c r="K66" s="138">
        <v>0.33669245494628541</v>
      </c>
      <c r="L66" s="135">
        <v>0.38659704182000643</v>
      </c>
      <c r="M66" s="139">
        <v>42.212483256991703</v>
      </c>
      <c r="N66" s="138">
        <v>38.590526412360681</v>
      </c>
      <c r="O66" s="138">
        <v>35.741276897153199</v>
      </c>
      <c r="P66" s="138">
        <v>26.805705274156509</v>
      </c>
      <c r="Q66" s="137">
        <v>11.414980367726091</v>
      </c>
      <c r="R66" s="136">
        <v>12.397625850690927</v>
      </c>
      <c r="S66" s="138">
        <v>25.794576846520233</v>
      </c>
      <c r="T66" s="138">
        <v>9.7440878261833639</v>
      </c>
      <c r="U66" s="138">
        <v>38.710458109783382</v>
      </c>
      <c r="V66" s="135">
        <v>25.431312088714559</v>
      </c>
      <c r="W66" s="448"/>
      <c r="X66" s="448"/>
      <c r="Y66" s="448"/>
      <c r="Z66" s="448"/>
      <c r="AA66" s="448"/>
      <c r="AB66" s="448"/>
      <c r="AC66" s="448"/>
      <c r="AD66" s="448"/>
      <c r="AE66" s="448"/>
      <c r="AF66" s="448"/>
      <c r="AG66" s="448"/>
      <c r="AH66" s="448"/>
      <c r="AI66" s="448"/>
      <c r="AJ66" s="448"/>
      <c r="AK66" s="448"/>
      <c r="AL66" s="448"/>
      <c r="AM66" s="448"/>
      <c r="AN66" s="448"/>
      <c r="AO66" s="448"/>
      <c r="AP66" s="448"/>
      <c r="AQ66" s="448"/>
      <c r="AR66" s="448"/>
      <c r="AS66" s="448"/>
      <c r="AT66" s="448"/>
      <c r="AU66" s="448"/>
      <c r="AV66" s="448"/>
      <c r="AW66" s="448"/>
      <c r="AX66" s="448"/>
      <c r="AY66" s="448"/>
      <c r="AZ66" s="874"/>
      <c r="BA66" s="877"/>
      <c r="BB66" s="604"/>
      <c r="BC66" s="458"/>
      <c r="BD66" s="445"/>
      <c r="BE66" s="445"/>
      <c r="BF66" s="445"/>
      <c r="BG66" s="462"/>
      <c r="BH66" s="458"/>
      <c r="BI66" s="445"/>
      <c r="BJ66" s="445"/>
      <c r="BK66" s="445"/>
      <c r="BL66" s="462"/>
      <c r="BM66" s="458"/>
      <c r="BN66" s="445"/>
      <c r="BO66" s="445"/>
      <c r="BP66" s="445"/>
      <c r="BQ66" s="462"/>
      <c r="BR66" s="458"/>
      <c r="BS66" s="445"/>
      <c r="BT66" s="445"/>
      <c r="BU66" s="445"/>
      <c r="BV66" s="446"/>
      <c r="BW66" s="21"/>
      <c r="BX66" s="21"/>
      <c r="BY66" s="21"/>
      <c r="BZ66" s="21"/>
      <c r="CA66" s="21"/>
      <c r="CB66" s="21"/>
      <c r="CC66" s="21"/>
      <c r="CD66" s="21"/>
      <c r="CE66" s="21"/>
      <c r="CF66" s="21"/>
      <c r="CG66" s="21"/>
      <c r="CH66" s="21"/>
      <c r="CI66" s="21"/>
      <c r="CJ66" s="21"/>
      <c r="CK66" s="21"/>
      <c r="CL66" s="21"/>
      <c r="CM66" s="21"/>
      <c r="CN66" s="21"/>
      <c r="CO66" s="21"/>
      <c r="CP66" s="21"/>
      <c r="CQ66" s="21"/>
      <c r="CR66" s="21"/>
      <c r="CS66" s="21"/>
      <c r="CT66" s="21"/>
      <c r="CU66" s="21"/>
      <c r="CV66" s="21"/>
      <c r="CW66" s="21"/>
      <c r="CX66" s="21"/>
      <c r="CY66" s="21"/>
      <c r="CZ66" s="21"/>
    </row>
    <row r="67" s="324" customFormat="true" ht="15" customHeight="true" x14ac:dyDescent="0.2">
      <c r="A67" s="1064"/>
      <c r="B67" s="389" t="s">
        <v>173</v>
      </c>
      <c r="C67" s="139">
        <v>0.10817765484077645</v>
      </c>
      <c r="D67" s="138">
        <v>4.8629596819486073E-2</v>
      </c>
      <c r="E67" s="138">
        <v>0.11414365126065802</v>
      </c>
      <c r="F67" s="138">
        <v>0.19100636730316603</v>
      </c>
      <c r="G67" s="137">
        <v>9.5424206326259281E-2</v>
      </c>
      <c r="H67" s="136">
        <v>0</v>
      </c>
      <c r="I67" s="138">
        <v>0.20314586136980944</v>
      </c>
      <c r="J67" s="138">
        <v>0.33971094995652651</v>
      </c>
      <c r="K67" s="138">
        <v>0</v>
      </c>
      <c r="L67" s="135">
        <v>0.16971723826337701</v>
      </c>
      <c r="M67" s="139">
        <v>0.21064705133076658</v>
      </c>
      <c r="N67" s="138">
        <v>3.6254780867112861E-2</v>
      </c>
      <c r="O67" s="138">
        <v>0.11064202900093298</v>
      </c>
      <c r="P67" s="138">
        <v>0</v>
      </c>
      <c r="Q67" s="137">
        <v>0</v>
      </c>
      <c r="R67" s="136">
        <v>0</v>
      </c>
      <c r="S67" s="138">
        <v>0</v>
      </c>
      <c r="T67" s="138">
        <v>0.16950245053374363</v>
      </c>
      <c r="U67" s="138">
        <v>0.49189826454615293</v>
      </c>
      <c r="V67" s="135">
        <v>0</v>
      </c>
      <c r="W67" s="448"/>
      <c r="X67" s="448"/>
      <c r="Y67" s="448"/>
      <c r="Z67" s="448"/>
      <c r="AA67" s="448"/>
      <c r="AB67" s="448"/>
      <c r="AC67" s="448"/>
      <c r="AD67" s="448"/>
      <c r="AE67" s="448"/>
      <c r="AF67" s="448"/>
      <c r="AG67" s="448"/>
      <c r="AH67" s="448"/>
      <c r="AI67" s="448"/>
      <c r="AJ67" s="448"/>
      <c r="AK67" s="448"/>
      <c r="AL67" s="448"/>
      <c r="AM67" s="448"/>
      <c r="AN67" s="448"/>
      <c r="AO67" s="448"/>
      <c r="AP67" s="448"/>
      <c r="AQ67" s="448"/>
      <c r="AR67" s="448"/>
      <c r="AS67" s="448"/>
      <c r="AT67" s="448"/>
      <c r="AU67" s="448"/>
      <c r="AV67" s="448"/>
      <c r="AW67" s="448"/>
      <c r="AX67" s="448"/>
      <c r="AY67" s="448"/>
      <c r="AZ67" s="874"/>
      <c r="BA67" s="877"/>
      <c r="BB67" s="604"/>
      <c r="BC67" s="458"/>
      <c r="BD67" s="445"/>
      <c r="BE67" s="445"/>
      <c r="BF67" s="445"/>
      <c r="BG67" s="462"/>
      <c r="BH67" s="458"/>
      <c r="BI67" s="445"/>
      <c r="BJ67" s="445"/>
      <c r="BK67" s="445"/>
      <c r="BL67" s="462"/>
      <c r="BM67" s="458"/>
      <c r="BN67" s="445"/>
      <c r="BO67" s="445"/>
      <c r="BP67" s="445"/>
      <c r="BQ67" s="462"/>
      <c r="BR67" s="458"/>
      <c r="BS67" s="445"/>
      <c r="BT67" s="445"/>
      <c r="BU67" s="445"/>
      <c r="BV67" s="446"/>
      <c r="BW67" s="21"/>
      <c r="BX67" s="21"/>
      <c r="BY67" s="21"/>
      <c r="BZ67" s="21"/>
      <c r="CA67" s="21"/>
      <c r="CB67" s="21"/>
      <c r="CC67" s="21"/>
      <c r="CD67" s="21"/>
      <c r="CE67" s="21"/>
      <c r="CF67" s="21"/>
      <c r="CG67" s="21"/>
      <c r="CH67" s="21"/>
      <c r="CI67" s="21"/>
      <c r="CJ67" s="21"/>
      <c r="CK67" s="21"/>
      <c r="CL67" s="21"/>
      <c r="CM67" s="21"/>
      <c r="CN67" s="21"/>
      <c r="CO67" s="21"/>
      <c r="CP67" s="21"/>
      <c r="CQ67" s="21"/>
      <c r="CR67" s="21"/>
      <c r="CS67" s="21"/>
      <c r="CT67" s="21"/>
      <c r="CU67" s="21"/>
      <c r="CV67" s="21"/>
      <c r="CW67" s="21"/>
      <c r="CX67" s="21"/>
      <c r="CY67" s="21"/>
      <c r="CZ67" s="21"/>
    </row>
    <row r="68" s="324" customFormat="true" ht="15" customHeight="true" x14ac:dyDescent="0.2">
      <c r="A68" s="1064"/>
      <c r="B68" s="389" t="s">
        <v>174</v>
      </c>
      <c r="C68" s="139">
        <v>0</v>
      </c>
      <c r="D68" s="138">
        <v>2.9824339371620406E-2</v>
      </c>
      <c r="E68" s="138">
        <v>0.69826733462799617</v>
      </c>
      <c r="F68" s="138">
        <v>1.5995196066382844</v>
      </c>
      <c r="G68" s="137">
        <v>1.4472267980228497</v>
      </c>
      <c r="H68" s="136">
        <v>0.55009210317114421</v>
      </c>
      <c r="I68" s="138">
        <v>0.7465115759063603</v>
      </c>
      <c r="J68" s="138">
        <v>2.0286727586323527</v>
      </c>
      <c r="K68" s="138">
        <v>2.1521037441631421</v>
      </c>
      <c r="L68" s="135">
        <v>1.2413327376382672</v>
      </c>
      <c r="M68" s="139">
        <v>0</v>
      </c>
      <c r="N68" s="138">
        <v>0</v>
      </c>
      <c r="O68" s="138">
        <v>0</v>
      </c>
      <c r="P68" s="138">
        <v>0</v>
      </c>
      <c r="Q68" s="137">
        <v>0</v>
      </c>
      <c r="R68" s="136">
        <v>1.4211769036252134E-2</v>
      </c>
      <c r="S68" s="138">
        <v>9.3662315564308721E-2</v>
      </c>
      <c r="T68" s="138">
        <v>1.5667650279948899</v>
      </c>
      <c r="U68" s="138">
        <v>0</v>
      </c>
      <c r="V68" s="135">
        <v>1.7263114985785616E-2</v>
      </c>
      <c r="W68" s="448"/>
      <c r="X68" s="448"/>
      <c r="Y68" s="448"/>
      <c r="Z68" s="448"/>
      <c r="AA68" s="448"/>
      <c r="AB68" s="448"/>
      <c r="AC68" s="448"/>
      <c r="AD68" s="448"/>
      <c r="AE68" s="448"/>
      <c r="AF68" s="448"/>
      <c r="AG68" s="448"/>
      <c r="AH68" s="448"/>
      <c r="AI68" s="448"/>
      <c r="AJ68" s="448"/>
      <c r="AK68" s="448"/>
      <c r="AL68" s="448"/>
      <c r="AM68" s="448"/>
      <c r="AN68" s="448"/>
      <c r="AO68" s="448"/>
      <c r="AP68" s="448"/>
      <c r="AQ68" s="448"/>
      <c r="AR68" s="448"/>
      <c r="AS68" s="448"/>
      <c r="AT68" s="448"/>
      <c r="AU68" s="448"/>
      <c r="AV68" s="448"/>
      <c r="AW68" s="448"/>
      <c r="AX68" s="448"/>
      <c r="AY68" s="448"/>
      <c r="AZ68" s="874"/>
      <c r="BA68" s="877"/>
      <c r="BB68" s="604"/>
      <c r="BC68" s="458"/>
      <c r="BD68" s="445"/>
      <c r="BE68" s="445"/>
      <c r="BF68" s="445"/>
      <c r="BG68" s="462"/>
      <c r="BH68" s="458"/>
      <c r="BI68" s="445"/>
      <c r="BJ68" s="445"/>
      <c r="BK68" s="445"/>
      <c r="BL68" s="462"/>
      <c r="BM68" s="458"/>
      <c r="BN68" s="445"/>
      <c r="BO68" s="445"/>
      <c r="BP68" s="445"/>
      <c r="BQ68" s="462"/>
      <c r="BR68" s="458"/>
      <c r="BS68" s="445"/>
      <c r="BT68" s="445"/>
      <c r="BU68" s="445"/>
      <c r="BV68" s="446"/>
      <c r="BW68" s="21"/>
      <c r="BX68" s="21"/>
      <c r="BY68" s="21"/>
      <c r="BZ68" s="21"/>
      <c r="CA68" s="21"/>
      <c r="CB68" s="21"/>
      <c r="CC68" s="21"/>
      <c r="CD68" s="21"/>
      <c r="CE68" s="21"/>
      <c r="CF68" s="21"/>
      <c r="CG68" s="21"/>
      <c r="CH68" s="21"/>
      <c r="CI68" s="21"/>
      <c r="CJ68" s="21"/>
      <c r="CK68" s="21"/>
      <c r="CL68" s="21"/>
      <c r="CM68" s="21"/>
      <c r="CN68" s="21"/>
      <c r="CO68" s="21"/>
      <c r="CP68" s="21"/>
      <c r="CQ68" s="21"/>
      <c r="CR68" s="21"/>
      <c r="CS68" s="21"/>
      <c r="CT68" s="21"/>
      <c r="CU68" s="21"/>
      <c r="CV68" s="21"/>
      <c r="CW68" s="21"/>
      <c r="CX68" s="21"/>
      <c r="CY68" s="21"/>
      <c r="CZ68" s="21"/>
    </row>
    <row r="69" s="324" customFormat="true" ht="15" customHeight="true" x14ac:dyDescent="0.2">
      <c r="A69" s="1064"/>
      <c r="B69" s="389" t="s">
        <v>175</v>
      </c>
      <c r="C69" s="139">
        <v>0.49199133276858747</v>
      </c>
      <c r="D69" s="138">
        <v>0.3395861796753864</v>
      </c>
      <c r="E69" s="138">
        <v>1.7235193837969387</v>
      </c>
      <c r="F69" s="138">
        <v>3.0373441195726558</v>
      </c>
      <c r="G69" s="137">
        <v>3.7994246889766279</v>
      </c>
      <c r="H69" s="136">
        <v>0.88779670046285875</v>
      </c>
      <c r="I69" s="138">
        <v>2.4732240257438463</v>
      </c>
      <c r="J69" s="138">
        <v>4.3600296410986363</v>
      </c>
      <c r="K69" s="138">
        <v>4.827317316559693</v>
      </c>
      <c r="L69" s="135">
        <v>2.8799680268121608</v>
      </c>
      <c r="M69" s="139">
        <v>3.7958777015914359E-2</v>
      </c>
      <c r="N69" s="138">
        <v>0.8386043634949214</v>
      </c>
      <c r="O69" s="138">
        <v>4.1893888227968822E-2</v>
      </c>
      <c r="P69" s="138">
        <v>0.7347005193612971</v>
      </c>
      <c r="Q69" s="137">
        <v>0</v>
      </c>
      <c r="R69" s="136">
        <v>0.34804541357773422</v>
      </c>
      <c r="S69" s="138">
        <v>0.2069987746465988</v>
      </c>
      <c r="T69" s="138">
        <v>3.5854917339475856</v>
      </c>
      <c r="U69" s="138">
        <v>8.0211745856484953E-2</v>
      </c>
      <c r="V69" s="135">
        <v>0.78814166994820367</v>
      </c>
      <c r="W69" s="448"/>
      <c r="X69" s="448"/>
      <c r="Y69" s="448"/>
      <c r="Z69" s="448"/>
      <c r="AA69" s="448"/>
      <c r="AB69" s="448"/>
      <c r="AC69" s="448"/>
      <c r="AD69" s="448"/>
      <c r="AE69" s="448"/>
      <c r="AF69" s="448"/>
      <c r="AG69" s="448"/>
      <c r="AH69" s="448"/>
      <c r="AI69" s="448"/>
      <c r="AJ69" s="448"/>
      <c r="AK69" s="448"/>
      <c r="AL69" s="448"/>
      <c r="AM69" s="448"/>
      <c r="AN69" s="448"/>
      <c r="AO69" s="448"/>
      <c r="AP69" s="448"/>
      <c r="AQ69" s="448"/>
      <c r="AR69" s="448"/>
      <c r="AS69" s="448"/>
      <c r="AT69" s="448"/>
      <c r="AU69" s="448"/>
      <c r="AV69" s="448"/>
      <c r="AW69" s="448"/>
      <c r="AX69" s="448"/>
      <c r="AY69" s="448"/>
      <c r="AZ69" s="874"/>
      <c r="BA69" s="877"/>
      <c r="BB69" s="604"/>
      <c r="BC69" s="458"/>
      <c r="BD69" s="445"/>
      <c r="BE69" s="445"/>
      <c r="BF69" s="445"/>
      <c r="BG69" s="462"/>
      <c r="BH69" s="458"/>
      <c r="BI69" s="445"/>
      <c r="BJ69" s="445"/>
      <c r="BK69" s="445"/>
      <c r="BL69" s="462"/>
      <c r="BM69" s="458"/>
      <c r="BN69" s="445"/>
      <c r="BO69" s="445"/>
      <c r="BP69" s="445"/>
      <c r="BQ69" s="462"/>
      <c r="BR69" s="458"/>
      <c r="BS69" s="445"/>
      <c r="BT69" s="445"/>
      <c r="BU69" s="445"/>
      <c r="BV69" s="446"/>
      <c r="BW69" s="21"/>
      <c r="BX69" s="21"/>
      <c r="BY69" s="21"/>
      <c r="BZ69" s="21"/>
      <c r="CA69" s="21"/>
      <c r="CB69" s="21"/>
      <c r="CC69" s="21"/>
      <c r="CD69" s="21"/>
      <c r="CE69" s="21"/>
      <c r="CF69" s="21"/>
      <c r="CG69" s="21"/>
      <c r="CH69" s="21"/>
      <c r="CI69" s="21"/>
      <c r="CJ69" s="21"/>
      <c r="CK69" s="21"/>
      <c r="CL69" s="21"/>
      <c r="CM69" s="21"/>
      <c r="CN69" s="21"/>
      <c r="CO69" s="21"/>
      <c r="CP69" s="21"/>
      <c r="CQ69" s="21"/>
      <c r="CR69" s="21"/>
      <c r="CS69" s="21"/>
      <c r="CT69" s="21"/>
      <c r="CU69" s="21"/>
      <c r="CV69" s="21"/>
      <c r="CW69" s="21"/>
      <c r="CX69" s="21"/>
      <c r="CY69" s="21"/>
      <c r="CZ69" s="21"/>
    </row>
    <row r="70" s="324" customFormat="true" ht="15" customHeight="true" x14ac:dyDescent="0.2">
      <c r="A70" s="1064"/>
      <c r="B70" s="389" t="s">
        <v>176</v>
      </c>
      <c r="C70" s="139">
        <v>8.277433346616344E-3</v>
      </c>
      <c r="D70" s="138">
        <v>9.1796761138902602E-2</v>
      </c>
      <c r="E70" s="138">
        <v>0.38831510827765758</v>
      </c>
      <c r="F70" s="138">
        <v>3.3606796758980546</v>
      </c>
      <c r="G70" s="137">
        <v>9.9938866838255844</v>
      </c>
      <c r="H70" s="136">
        <v>1.4761323383971799E-2</v>
      </c>
      <c r="I70" s="138">
        <v>1.4583011556157393</v>
      </c>
      <c r="J70" s="138">
        <v>3.3189208115601501</v>
      </c>
      <c r="K70" s="138">
        <v>6.4522697160771951</v>
      </c>
      <c r="L70" s="135">
        <v>13.105962947259355</v>
      </c>
      <c r="M70" s="139">
        <v>0</v>
      </c>
      <c r="N70" s="138">
        <v>0</v>
      </c>
      <c r="O70" s="138">
        <v>1.7704349628889449E-2</v>
      </c>
      <c r="P70" s="138">
        <v>0.19218960693892106</v>
      </c>
      <c r="Q70" s="137">
        <v>0.15261952672850249</v>
      </c>
      <c r="R70" s="136">
        <v>0.16495353940885868</v>
      </c>
      <c r="S70" s="138">
        <v>2.0890900687753251E-2</v>
      </c>
      <c r="T70" s="138">
        <v>5.7112995017782024</v>
      </c>
      <c r="U70" s="138">
        <v>0.1059085643240967</v>
      </c>
      <c r="V70" s="135">
        <v>0.18604547537063928</v>
      </c>
      <c r="W70" s="448"/>
      <c r="X70" s="448"/>
      <c r="Y70" s="448"/>
      <c r="Z70" s="448"/>
      <c r="AA70" s="448"/>
      <c r="AB70" s="448"/>
      <c r="AC70" s="448"/>
      <c r="AD70" s="448"/>
      <c r="AE70" s="448"/>
      <c r="AF70" s="448"/>
      <c r="AG70" s="448"/>
      <c r="AH70" s="448"/>
      <c r="AI70" s="448"/>
      <c r="AJ70" s="448"/>
      <c r="AK70" s="448"/>
      <c r="AL70" s="448"/>
      <c r="AM70" s="448"/>
      <c r="AN70" s="448"/>
      <c r="AO70" s="448"/>
      <c r="AP70" s="448"/>
      <c r="AQ70" s="448"/>
      <c r="AR70" s="448"/>
      <c r="AS70" s="448"/>
      <c r="AT70" s="448"/>
      <c r="AU70" s="448"/>
      <c r="AV70" s="448"/>
      <c r="AW70" s="448"/>
      <c r="AX70" s="448"/>
      <c r="AY70" s="448"/>
      <c r="AZ70" s="874"/>
      <c r="BA70" s="877"/>
      <c r="BB70" s="604"/>
      <c r="BC70" s="458"/>
      <c r="BD70" s="445"/>
      <c r="BE70" s="445"/>
      <c r="BF70" s="445"/>
      <c r="BG70" s="462"/>
      <c r="BH70" s="458"/>
      <c r="BI70" s="445"/>
      <c r="BJ70" s="445"/>
      <c r="BK70" s="445"/>
      <c r="BL70" s="462"/>
      <c r="BM70" s="458"/>
      <c r="BN70" s="445"/>
      <c r="BO70" s="445"/>
      <c r="BP70" s="445"/>
      <c r="BQ70" s="462"/>
      <c r="BR70" s="458"/>
      <c r="BS70" s="445"/>
      <c r="BT70" s="445"/>
      <c r="BU70" s="445"/>
      <c r="BV70" s="446"/>
      <c r="BW70" s="21"/>
      <c r="BX70" s="21"/>
      <c r="BY70" s="21"/>
      <c r="BZ70" s="21"/>
      <c r="CA70" s="21"/>
      <c r="CB70" s="21"/>
      <c r="CC70" s="21"/>
      <c r="CD70" s="21"/>
      <c r="CE70" s="21"/>
      <c r="CF70" s="21"/>
      <c r="CG70" s="21"/>
      <c r="CH70" s="21"/>
      <c r="CI70" s="21"/>
      <c r="CJ70" s="21"/>
      <c r="CK70" s="21"/>
      <c r="CL70" s="21"/>
      <c r="CM70" s="21"/>
      <c r="CN70" s="21"/>
      <c r="CO70" s="21"/>
      <c r="CP70" s="21"/>
      <c r="CQ70" s="21"/>
      <c r="CR70" s="21"/>
      <c r="CS70" s="21"/>
      <c r="CT70" s="21"/>
      <c r="CU70" s="21"/>
      <c r="CV70" s="21"/>
      <c r="CW70" s="21"/>
      <c r="CX70" s="21"/>
      <c r="CY70" s="21"/>
      <c r="CZ70" s="21"/>
    </row>
    <row r="71" s="324" customFormat="true" ht="15" customHeight="true" x14ac:dyDescent="0.2">
      <c r="A71" s="157"/>
      <c r="B71" s="151"/>
      <c r="C71" s="139"/>
      <c r="D71" s="138"/>
      <c r="E71" s="138"/>
      <c r="F71" s="138"/>
      <c r="G71" s="137"/>
      <c r="H71" s="136"/>
      <c r="I71" s="138"/>
      <c r="J71" s="138"/>
      <c r="K71" s="138"/>
      <c r="L71" s="135"/>
      <c r="M71" s="139"/>
      <c r="N71" s="138"/>
      <c r="O71" s="138"/>
      <c r="P71" s="138"/>
      <c r="Q71" s="137"/>
      <c r="R71" s="136"/>
      <c r="S71" s="138"/>
      <c r="T71" s="138"/>
      <c r="U71" s="138"/>
      <c r="V71" s="135"/>
      <c r="W71" s="448"/>
      <c r="X71" s="448"/>
      <c r="Y71" s="448"/>
      <c r="Z71" s="448"/>
      <c r="AA71" s="448"/>
      <c r="AB71" s="448"/>
      <c r="AC71" s="448"/>
      <c r="AD71" s="448"/>
      <c r="AE71" s="448"/>
      <c r="AF71" s="448"/>
      <c r="AG71" s="448"/>
      <c r="AH71" s="448"/>
      <c r="AI71" s="448"/>
      <c r="AJ71" s="448"/>
      <c r="AK71" s="448"/>
      <c r="AL71" s="448"/>
      <c r="AM71" s="448"/>
      <c r="AN71" s="448"/>
      <c r="AO71" s="448"/>
      <c r="AP71" s="448"/>
      <c r="AQ71" s="448"/>
      <c r="AR71" s="448"/>
      <c r="AS71" s="448"/>
      <c r="AT71" s="448"/>
      <c r="AU71" s="448"/>
      <c r="AV71" s="448"/>
      <c r="AW71" s="448"/>
      <c r="AX71" s="448"/>
      <c r="AY71" s="448"/>
      <c r="AZ71" s="874"/>
      <c r="BA71" s="877"/>
      <c r="BB71" s="604"/>
      <c r="BC71" s="458"/>
      <c r="BD71" s="445"/>
      <c r="BE71" s="445"/>
      <c r="BF71" s="445"/>
      <c r="BG71" s="462"/>
      <c r="BH71" s="458"/>
      <c r="BI71" s="445"/>
      <c r="BJ71" s="445"/>
      <c r="BK71" s="445"/>
      <c r="BL71" s="462"/>
      <c r="BM71" s="458"/>
      <c r="BN71" s="445"/>
      <c r="BO71" s="445"/>
      <c r="BP71" s="445"/>
      <c r="BQ71" s="462"/>
      <c r="BR71" s="458"/>
      <c r="BS71" s="445"/>
      <c r="BT71" s="445"/>
      <c r="BU71" s="445"/>
      <c r="BV71" s="446"/>
      <c r="BW71" s="21"/>
      <c r="BX71" s="21"/>
      <c r="BY71" s="21"/>
      <c r="BZ71" s="21"/>
      <c r="CA71" s="21"/>
      <c r="CB71" s="21"/>
      <c r="CC71" s="21"/>
      <c r="CD71" s="21"/>
      <c r="CE71" s="21"/>
      <c r="CF71" s="21"/>
      <c r="CG71" s="21"/>
      <c r="CH71" s="21"/>
      <c r="CI71" s="21"/>
      <c r="CJ71" s="21"/>
      <c r="CK71" s="21"/>
      <c r="CL71" s="21"/>
      <c r="CM71" s="21"/>
      <c r="CN71" s="21"/>
      <c r="CO71" s="21"/>
      <c r="CP71" s="21"/>
      <c r="CQ71" s="21"/>
      <c r="CR71" s="21"/>
      <c r="CS71" s="21"/>
      <c r="CT71" s="21"/>
      <c r="CU71" s="21"/>
      <c r="CV71" s="21"/>
      <c r="CW71" s="21"/>
      <c r="CX71" s="21"/>
      <c r="CY71" s="21"/>
      <c r="CZ71" s="21"/>
    </row>
    <row r="72" s="324" customFormat="true" ht="15" customHeight="true" x14ac:dyDescent="0.2">
      <c r="A72" s="157"/>
      <c r="B72" s="151"/>
      <c r="C72" s="139"/>
      <c r="D72" s="138"/>
      <c r="E72" s="138"/>
      <c r="F72" s="138"/>
      <c r="G72" s="137"/>
      <c r="H72" s="136"/>
      <c r="I72" s="138"/>
      <c r="J72" s="138"/>
      <c r="K72" s="138"/>
      <c r="L72" s="135"/>
      <c r="M72" s="139"/>
      <c r="N72" s="138"/>
      <c r="O72" s="138"/>
      <c r="P72" s="138"/>
      <c r="Q72" s="137"/>
      <c r="R72" s="136"/>
      <c r="S72" s="138"/>
      <c r="T72" s="138"/>
      <c r="U72" s="138"/>
      <c r="V72" s="135"/>
      <c r="W72" s="448"/>
      <c r="X72" s="448"/>
      <c r="Y72" s="448"/>
      <c r="Z72" s="448"/>
      <c r="AA72" s="448"/>
      <c r="AB72" s="448"/>
      <c r="AC72" s="448"/>
      <c r="AD72" s="448"/>
      <c r="AE72" s="448"/>
      <c r="AF72" s="448"/>
      <c r="AG72" s="448"/>
      <c r="AH72" s="448"/>
      <c r="AI72" s="448"/>
      <c r="AJ72" s="448"/>
      <c r="AK72" s="448"/>
      <c r="AL72" s="448"/>
      <c r="AM72" s="448"/>
      <c r="AN72" s="448"/>
      <c r="AO72" s="448"/>
      <c r="AP72" s="448"/>
      <c r="AQ72" s="448"/>
      <c r="AR72" s="448"/>
      <c r="AS72" s="448"/>
      <c r="AT72" s="448"/>
      <c r="AU72" s="448"/>
      <c r="AV72" s="448"/>
      <c r="AW72" s="448"/>
      <c r="AX72" s="448"/>
      <c r="AY72" s="448"/>
      <c r="AZ72" s="874"/>
      <c r="BA72" s="877"/>
      <c r="BB72" s="604"/>
      <c r="BC72" s="458"/>
      <c r="BD72" s="445"/>
      <c r="BE72" s="445"/>
      <c r="BF72" s="445"/>
      <c r="BG72" s="462"/>
      <c r="BH72" s="458"/>
      <c r="BI72" s="445"/>
      <c r="BJ72" s="445"/>
      <c r="BK72" s="445"/>
      <c r="BL72" s="462"/>
      <c r="BM72" s="458"/>
      <c r="BN72" s="445"/>
      <c r="BO72" s="445"/>
      <c r="BP72" s="445"/>
      <c r="BQ72" s="462"/>
      <c r="BR72" s="458"/>
      <c r="BS72" s="445"/>
      <c r="BT72" s="445"/>
      <c r="BU72" s="445"/>
      <c r="BV72" s="446"/>
      <c r="BW72" s="21"/>
      <c r="BX72" s="21"/>
      <c r="BY72" s="21"/>
      <c r="BZ72" s="21"/>
      <c r="CA72" s="21"/>
      <c r="CB72" s="21"/>
      <c r="CC72" s="21"/>
      <c r="CD72" s="21"/>
      <c r="CE72" s="21"/>
      <c r="CF72" s="21"/>
      <c r="CG72" s="21"/>
      <c r="CH72" s="21"/>
      <c r="CI72" s="21"/>
      <c r="CJ72" s="21"/>
      <c r="CK72" s="21"/>
      <c r="CL72" s="21"/>
      <c r="CM72" s="21"/>
      <c r="CN72" s="21"/>
      <c r="CO72" s="21"/>
      <c r="CP72" s="21"/>
      <c r="CQ72" s="21"/>
      <c r="CR72" s="21"/>
      <c r="CS72" s="21"/>
      <c r="CT72" s="21"/>
      <c r="CU72" s="21"/>
      <c r="CV72" s="21"/>
      <c r="CW72" s="21"/>
      <c r="CX72" s="21"/>
      <c r="CY72" s="21"/>
      <c r="CZ72" s="21"/>
    </row>
    <row r="73" s="324" customFormat="true" ht="15" customHeight="true" x14ac:dyDescent="0.2">
      <c r="A73" s="157"/>
      <c r="B73" s="151"/>
      <c r="C73" s="139"/>
      <c r="D73" s="138"/>
      <c r="E73" s="138"/>
      <c r="F73" s="138"/>
      <c r="G73" s="137"/>
      <c r="H73" s="136"/>
      <c r="I73" s="138"/>
      <c r="J73" s="138"/>
      <c r="K73" s="138"/>
      <c r="L73" s="135"/>
      <c r="M73" s="139"/>
      <c r="N73" s="138"/>
      <c r="O73" s="138"/>
      <c r="P73" s="138"/>
      <c r="Q73" s="137"/>
      <c r="R73" s="136"/>
      <c r="S73" s="138"/>
      <c r="T73" s="138"/>
      <c r="U73" s="138"/>
      <c r="V73" s="135"/>
      <c r="W73" s="448"/>
      <c r="X73" s="448"/>
      <c r="Y73" s="448"/>
      <c r="Z73" s="448"/>
      <c r="AA73" s="448"/>
      <c r="AB73" s="448"/>
      <c r="AC73" s="448"/>
      <c r="AD73" s="448"/>
      <c r="AE73" s="448"/>
      <c r="AF73" s="448"/>
      <c r="AG73" s="448"/>
      <c r="AH73" s="448"/>
      <c r="AI73" s="448"/>
      <c r="AJ73" s="448"/>
      <c r="AK73" s="448"/>
      <c r="AL73" s="448"/>
      <c r="AM73" s="448"/>
      <c r="AN73" s="448"/>
      <c r="AO73" s="448"/>
      <c r="AP73" s="448"/>
      <c r="AQ73" s="448"/>
      <c r="AR73" s="448"/>
      <c r="AS73" s="448"/>
      <c r="AT73" s="448"/>
      <c r="AU73" s="448"/>
      <c r="AV73" s="448"/>
      <c r="AW73" s="448"/>
      <c r="AX73" s="448"/>
      <c r="AY73" s="448"/>
      <c r="AZ73" s="874"/>
      <c r="BA73" s="877"/>
      <c r="BB73" s="604"/>
      <c r="BC73" s="458"/>
      <c r="BD73" s="445"/>
      <c r="BE73" s="445"/>
      <c r="BF73" s="445"/>
      <c r="BG73" s="462"/>
      <c r="BH73" s="458"/>
      <c r="BI73" s="445"/>
      <c r="BJ73" s="445"/>
      <c r="BK73" s="445"/>
      <c r="BL73" s="462"/>
      <c r="BM73" s="458"/>
      <c r="BN73" s="445"/>
      <c r="BO73" s="445"/>
      <c r="BP73" s="445"/>
      <c r="BQ73" s="462"/>
      <c r="BR73" s="458"/>
      <c r="BS73" s="445"/>
      <c r="BT73" s="445"/>
      <c r="BU73" s="445"/>
      <c r="BV73" s="446"/>
      <c r="BW73" s="21"/>
      <c r="BX73" s="21"/>
      <c r="BY73" s="21"/>
      <c r="BZ73" s="21"/>
      <c r="CA73" s="21"/>
      <c r="CB73" s="21"/>
      <c r="CC73" s="21"/>
      <c r="CD73" s="21"/>
      <c r="CE73" s="21"/>
      <c r="CF73" s="21"/>
      <c r="CG73" s="21"/>
      <c r="CH73" s="21"/>
      <c r="CI73" s="21"/>
      <c r="CJ73" s="21"/>
      <c r="CK73" s="21"/>
      <c r="CL73" s="21"/>
      <c r="CM73" s="21"/>
      <c r="CN73" s="21"/>
      <c r="CO73" s="21"/>
      <c r="CP73" s="21"/>
      <c r="CQ73" s="21"/>
      <c r="CR73" s="21"/>
      <c r="CS73" s="21"/>
      <c r="CT73" s="21"/>
      <c r="CU73" s="21"/>
      <c r="CV73" s="21"/>
      <c r="CW73" s="21"/>
      <c r="CX73" s="21"/>
      <c r="CY73" s="21"/>
      <c r="CZ73" s="21"/>
    </row>
    <row r="74" s="324" customFormat="true" ht="15" customHeight="true" x14ac:dyDescent="0.2">
      <c r="A74" s="157"/>
      <c r="B74" s="151"/>
      <c r="C74" s="139"/>
      <c r="D74" s="138"/>
      <c r="E74" s="138"/>
      <c r="F74" s="138"/>
      <c r="G74" s="137"/>
      <c r="H74" s="136"/>
      <c r="I74" s="138"/>
      <c r="J74" s="138"/>
      <c r="K74" s="138"/>
      <c r="L74" s="135"/>
      <c r="M74" s="139"/>
      <c r="N74" s="138"/>
      <c r="O74" s="138"/>
      <c r="P74" s="138"/>
      <c r="Q74" s="137"/>
      <c r="R74" s="136"/>
      <c r="S74" s="138"/>
      <c r="T74" s="138"/>
      <c r="U74" s="138"/>
      <c r="V74" s="135"/>
      <c r="W74" s="448"/>
      <c r="X74" s="448"/>
      <c r="Y74" s="448"/>
      <c r="Z74" s="448"/>
      <c r="AA74" s="448"/>
      <c r="AB74" s="448"/>
      <c r="AC74" s="448"/>
      <c r="AD74" s="448"/>
      <c r="AE74" s="448"/>
      <c r="AF74" s="448"/>
      <c r="AG74" s="448"/>
      <c r="AH74" s="448"/>
      <c r="AI74" s="448"/>
      <c r="AJ74" s="448"/>
      <c r="AK74" s="448"/>
      <c r="AL74" s="448"/>
      <c r="AM74" s="448"/>
      <c r="AN74" s="448"/>
      <c r="AO74" s="448"/>
      <c r="AP74" s="448"/>
      <c r="AQ74" s="448"/>
      <c r="AR74" s="448"/>
      <c r="AS74" s="448"/>
      <c r="AT74" s="448"/>
      <c r="AU74" s="448"/>
      <c r="AV74" s="448"/>
      <c r="AW74" s="448"/>
      <c r="AX74" s="448"/>
      <c r="AY74" s="448"/>
      <c r="AZ74" s="874"/>
      <c r="BA74" s="877"/>
      <c r="BB74" s="604"/>
      <c r="BC74" s="458"/>
      <c r="BD74" s="445"/>
      <c r="BE74" s="445"/>
      <c r="BF74" s="445"/>
      <c r="BG74" s="462"/>
      <c r="BH74" s="458"/>
      <c r="BI74" s="445"/>
      <c r="BJ74" s="445"/>
      <c r="BK74" s="445"/>
      <c r="BL74" s="462"/>
      <c r="BM74" s="458"/>
      <c r="BN74" s="445"/>
      <c r="BO74" s="445"/>
      <c r="BP74" s="445"/>
      <c r="BQ74" s="462"/>
      <c r="BR74" s="458"/>
      <c r="BS74" s="445"/>
      <c r="BT74" s="445"/>
      <c r="BU74" s="445"/>
      <c r="BV74" s="446"/>
      <c r="BW74" s="21"/>
      <c r="BX74" s="21"/>
      <c r="BY74" s="21"/>
      <c r="BZ74" s="21"/>
      <c r="CA74" s="21"/>
      <c r="CB74" s="21"/>
      <c r="CC74" s="21"/>
      <c r="CD74" s="21"/>
      <c r="CE74" s="21"/>
      <c r="CF74" s="21"/>
      <c r="CG74" s="21"/>
      <c r="CH74" s="21"/>
      <c r="CI74" s="21"/>
      <c r="CJ74" s="21"/>
      <c r="CK74" s="21"/>
      <c r="CL74" s="21"/>
      <c r="CM74" s="21"/>
      <c r="CN74" s="21"/>
      <c r="CO74" s="21"/>
      <c r="CP74" s="21"/>
      <c r="CQ74" s="21"/>
      <c r="CR74" s="21"/>
      <c r="CS74" s="21"/>
      <c r="CT74" s="21"/>
      <c r="CU74" s="21"/>
      <c r="CV74" s="21"/>
      <c r="CW74" s="21"/>
      <c r="CX74" s="21"/>
      <c r="CY74" s="21"/>
      <c r="CZ74" s="21"/>
    </row>
    <row r="75" s="324" customFormat="true" ht="15" customHeight="true" x14ac:dyDescent="0.2">
      <c r="A75" s="157"/>
      <c r="B75" s="151"/>
      <c r="C75" s="139"/>
      <c r="D75" s="138"/>
      <c r="E75" s="138"/>
      <c r="F75" s="138"/>
      <c r="G75" s="137"/>
      <c r="H75" s="136"/>
      <c r="I75" s="138"/>
      <c r="J75" s="138"/>
      <c r="K75" s="138"/>
      <c r="L75" s="135"/>
      <c r="M75" s="139"/>
      <c r="N75" s="138"/>
      <c r="O75" s="138"/>
      <c r="P75" s="138"/>
      <c r="Q75" s="137"/>
      <c r="R75" s="136"/>
      <c r="S75" s="138"/>
      <c r="T75" s="138"/>
      <c r="U75" s="138"/>
      <c r="V75" s="135"/>
      <c r="W75" s="448"/>
      <c r="X75" s="448"/>
      <c r="Y75" s="448"/>
      <c r="Z75" s="448"/>
      <c r="AA75" s="448"/>
      <c r="AB75" s="448"/>
      <c r="AC75" s="448"/>
      <c r="AD75" s="448"/>
      <c r="AE75" s="448"/>
      <c r="AF75" s="448"/>
      <c r="AG75" s="448"/>
      <c r="AH75" s="448"/>
      <c r="AI75" s="448"/>
      <c r="AJ75" s="448"/>
      <c r="AK75" s="448"/>
      <c r="AL75" s="448"/>
      <c r="AM75" s="448"/>
      <c r="AN75" s="448"/>
      <c r="AO75" s="448"/>
      <c r="AP75" s="448"/>
      <c r="AQ75" s="448"/>
      <c r="AR75" s="448"/>
      <c r="AS75" s="448"/>
      <c r="AT75" s="448"/>
      <c r="AU75" s="448"/>
      <c r="AV75" s="448"/>
      <c r="AW75" s="448"/>
      <c r="AX75" s="448"/>
      <c r="AY75" s="448"/>
      <c r="AZ75" s="874"/>
      <c r="BA75" s="877"/>
      <c r="BB75" s="604"/>
      <c r="BC75" s="458"/>
      <c r="BD75" s="445"/>
      <c r="BE75" s="445"/>
      <c r="BF75" s="445"/>
      <c r="BG75" s="462"/>
      <c r="BH75" s="458"/>
      <c r="BI75" s="445"/>
      <c r="BJ75" s="445"/>
      <c r="BK75" s="445"/>
      <c r="BL75" s="462"/>
      <c r="BM75" s="458"/>
      <c r="BN75" s="445"/>
      <c r="BO75" s="445"/>
      <c r="BP75" s="445"/>
      <c r="BQ75" s="462"/>
      <c r="BR75" s="458"/>
      <c r="BS75" s="445"/>
      <c r="BT75" s="445"/>
      <c r="BU75" s="445"/>
      <c r="BV75" s="446"/>
      <c r="BW75" s="21"/>
      <c r="BX75" s="21"/>
      <c r="BY75" s="21"/>
      <c r="BZ75" s="21"/>
      <c r="CA75" s="21"/>
      <c r="CB75" s="21"/>
      <c r="CC75" s="21"/>
      <c r="CD75" s="21"/>
      <c r="CE75" s="21"/>
      <c r="CF75" s="21"/>
      <c r="CG75" s="21"/>
      <c r="CH75" s="21"/>
      <c r="CI75" s="21"/>
      <c r="CJ75" s="21"/>
      <c r="CK75" s="21"/>
      <c r="CL75" s="21"/>
      <c r="CM75" s="21"/>
      <c r="CN75" s="21"/>
      <c r="CO75" s="21"/>
      <c r="CP75" s="21"/>
      <c r="CQ75" s="21"/>
      <c r="CR75" s="21"/>
      <c r="CS75" s="21"/>
      <c r="CT75" s="21"/>
      <c r="CU75" s="21"/>
      <c r="CV75" s="21"/>
      <c r="CW75" s="21"/>
      <c r="CX75" s="21"/>
      <c r="CY75" s="21"/>
      <c r="CZ75" s="21"/>
    </row>
    <row r="76" s="324" customFormat="true" ht="15" customHeight="true" x14ac:dyDescent="0.2">
      <c r="A76" s="157"/>
      <c r="B76" s="151"/>
      <c r="C76" s="139"/>
      <c r="D76" s="138"/>
      <c r="E76" s="138"/>
      <c r="F76" s="138"/>
      <c r="G76" s="137"/>
      <c r="H76" s="136"/>
      <c r="I76" s="138"/>
      <c r="J76" s="138"/>
      <c r="K76" s="138"/>
      <c r="L76" s="135"/>
      <c r="M76" s="139"/>
      <c r="N76" s="138"/>
      <c r="O76" s="138"/>
      <c r="P76" s="138"/>
      <c r="Q76" s="137"/>
      <c r="R76" s="136"/>
      <c r="S76" s="138"/>
      <c r="T76" s="138"/>
      <c r="U76" s="138"/>
      <c r="V76" s="135"/>
      <c r="W76" s="448"/>
      <c r="X76" s="448"/>
      <c r="Y76" s="448"/>
      <c r="Z76" s="448"/>
      <c r="AA76" s="448"/>
      <c r="AB76" s="448"/>
      <c r="AC76" s="448"/>
      <c r="AD76" s="448"/>
      <c r="AE76" s="448"/>
      <c r="AF76" s="448"/>
      <c r="AG76" s="448"/>
      <c r="AH76" s="448"/>
      <c r="AI76" s="448"/>
      <c r="AJ76" s="448"/>
      <c r="AK76" s="448"/>
      <c r="AL76" s="448"/>
      <c r="AM76" s="448"/>
      <c r="AN76" s="448"/>
      <c r="AO76" s="448"/>
      <c r="AP76" s="448"/>
      <c r="AQ76" s="448"/>
      <c r="AR76" s="448"/>
      <c r="AS76" s="448"/>
      <c r="AT76" s="448"/>
      <c r="AU76" s="448"/>
      <c r="AV76" s="448"/>
      <c r="AW76" s="448"/>
      <c r="AX76" s="448"/>
      <c r="AY76" s="448"/>
      <c r="AZ76" s="874"/>
      <c r="BA76" s="877"/>
      <c r="BB76" s="604"/>
      <c r="BC76" s="458"/>
      <c r="BD76" s="445"/>
      <c r="BE76" s="445"/>
      <c r="BF76" s="445"/>
      <c r="BG76" s="462"/>
      <c r="BH76" s="458"/>
      <c r="BI76" s="445"/>
      <c r="BJ76" s="445"/>
      <c r="BK76" s="445"/>
      <c r="BL76" s="462"/>
      <c r="BM76" s="458"/>
      <c r="BN76" s="445"/>
      <c r="BO76" s="445"/>
      <c r="BP76" s="445"/>
      <c r="BQ76" s="462"/>
      <c r="BR76" s="458"/>
      <c r="BS76" s="445"/>
      <c r="BT76" s="445"/>
      <c r="BU76" s="445"/>
      <c r="BV76" s="446"/>
      <c r="BW76" s="21"/>
      <c r="BX76" s="21"/>
      <c r="BY76" s="21"/>
      <c r="BZ76" s="21"/>
      <c r="CA76" s="21"/>
      <c r="CB76" s="21"/>
      <c r="CC76" s="21"/>
      <c r="CD76" s="21"/>
      <c r="CE76" s="21"/>
      <c r="CF76" s="21"/>
      <c r="CG76" s="21"/>
      <c r="CH76" s="21"/>
      <c r="CI76" s="21"/>
      <c r="CJ76" s="21"/>
      <c r="CK76" s="21"/>
      <c r="CL76" s="21"/>
      <c r="CM76" s="21"/>
      <c r="CN76" s="21"/>
      <c r="CO76" s="21"/>
      <c r="CP76" s="21"/>
      <c r="CQ76" s="21"/>
      <c r="CR76" s="21"/>
      <c r="CS76" s="21"/>
      <c r="CT76" s="21"/>
      <c r="CU76" s="21"/>
      <c r="CV76" s="21"/>
      <c r="CW76" s="21"/>
      <c r="CX76" s="21"/>
      <c r="CY76" s="21"/>
      <c r="CZ76" s="21"/>
    </row>
    <row r="77" s="324" customFormat="true" ht="15" customHeight="true" x14ac:dyDescent="0.2">
      <c r="A77" s="157"/>
      <c r="B77" s="151"/>
      <c r="C77" s="139"/>
      <c r="D77" s="138"/>
      <c r="E77" s="138"/>
      <c r="F77" s="138"/>
      <c r="G77" s="137"/>
      <c r="H77" s="136"/>
      <c r="I77" s="138"/>
      <c r="J77" s="138"/>
      <c r="K77" s="138"/>
      <c r="L77" s="135"/>
      <c r="M77" s="139"/>
      <c r="N77" s="138"/>
      <c r="O77" s="138"/>
      <c r="P77" s="138"/>
      <c r="Q77" s="137"/>
      <c r="R77" s="136"/>
      <c r="S77" s="138"/>
      <c r="T77" s="138"/>
      <c r="U77" s="138"/>
      <c r="V77" s="135"/>
      <c r="W77" s="448"/>
      <c r="X77" s="448"/>
      <c r="Y77" s="448"/>
      <c r="Z77" s="448"/>
      <c r="AA77" s="448"/>
      <c r="AB77" s="448"/>
      <c r="AC77" s="448"/>
      <c r="AD77" s="448"/>
      <c r="AE77" s="448"/>
      <c r="AF77" s="448"/>
      <c r="AG77" s="448"/>
      <c r="AH77" s="448"/>
      <c r="AI77" s="448"/>
      <c r="AJ77" s="448"/>
      <c r="AK77" s="448"/>
      <c r="AL77" s="448"/>
      <c r="AM77" s="448"/>
      <c r="AN77" s="448"/>
      <c r="AO77" s="448"/>
      <c r="AP77" s="448"/>
      <c r="AQ77" s="448"/>
      <c r="AR77" s="448"/>
      <c r="AS77" s="448"/>
      <c r="AT77" s="448"/>
      <c r="AU77" s="448"/>
      <c r="AV77" s="448"/>
      <c r="AW77" s="448"/>
      <c r="AX77" s="448"/>
      <c r="AY77" s="448"/>
      <c r="AZ77" s="874"/>
      <c r="BA77" s="877"/>
      <c r="BB77" s="604"/>
      <c r="BC77" s="458"/>
      <c r="BD77" s="445"/>
      <c r="BE77" s="445"/>
      <c r="BF77" s="445"/>
      <c r="BG77" s="462"/>
      <c r="BH77" s="458"/>
      <c r="BI77" s="445"/>
      <c r="BJ77" s="445"/>
      <c r="BK77" s="445"/>
      <c r="BL77" s="462"/>
      <c r="BM77" s="458"/>
      <c r="BN77" s="445"/>
      <c r="BO77" s="445"/>
      <c r="BP77" s="445"/>
      <c r="BQ77" s="462"/>
      <c r="BR77" s="458"/>
      <c r="BS77" s="445"/>
      <c r="BT77" s="445"/>
      <c r="BU77" s="445"/>
      <c r="BV77" s="446"/>
      <c r="BW77" s="21"/>
      <c r="BX77" s="21"/>
      <c r="BY77" s="21"/>
      <c r="BZ77" s="21"/>
      <c r="CA77" s="21"/>
      <c r="CB77" s="21"/>
      <c r="CC77" s="21"/>
      <c r="CD77" s="21"/>
      <c r="CE77" s="21"/>
      <c r="CF77" s="21"/>
      <c r="CG77" s="21"/>
      <c r="CH77" s="21"/>
      <c r="CI77" s="21"/>
      <c r="CJ77" s="21"/>
      <c r="CK77" s="21"/>
      <c r="CL77" s="21"/>
      <c r="CM77" s="21"/>
      <c r="CN77" s="21"/>
      <c r="CO77" s="21"/>
      <c r="CP77" s="21"/>
      <c r="CQ77" s="21"/>
      <c r="CR77" s="21"/>
      <c r="CS77" s="21"/>
      <c r="CT77" s="21"/>
      <c r="CU77" s="21"/>
      <c r="CV77" s="21"/>
      <c r="CW77" s="21"/>
      <c r="CX77" s="21"/>
      <c r="CY77" s="21"/>
      <c r="CZ77" s="21"/>
    </row>
    <row r="78" s="324" customFormat="true" ht="15" customHeight="true" x14ac:dyDescent="0.2">
      <c r="A78" s="157"/>
      <c r="B78" s="151"/>
      <c r="C78" s="139"/>
      <c r="D78" s="138"/>
      <c r="E78" s="138"/>
      <c r="F78" s="138"/>
      <c r="G78" s="137"/>
      <c r="H78" s="136"/>
      <c r="I78" s="138"/>
      <c r="J78" s="138"/>
      <c r="K78" s="138"/>
      <c r="L78" s="135"/>
      <c r="M78" s="139"/>
      <c r="N78" s="138"/>
      <c r="O78" s="138"/>
      <c r="P78" s="138"/>
      <c r="Q78" s="137"/>
      <c r="R78" s="136"/>
      <c r="S78" s="138"/>
      <c r="T78" s="138"/>
      <c r="U78" s="138"/>
      <c r="V78" s="135"/>
      <c r="W78" s="448"/>
      <c r="X78" s="448"/>
      <c r="Y78" s="448"/>
      <c r="Z78" s="448"/>
      <c r="AA78" s="448"/>
      <c r="AB78" s="448"/>
      <c r="AC78" s="448"/>
      <c r="AD78" s="448"/>
      <c r="AE78" s="448"/>
      <c r="AF78" s="448"/>
      <c r="AG78" s="448"/>
      <c r="AH78" s="448"/>
      <c r="AI78" s="448"/>
      <c r="AJ78" s="448"/>
      <c r="AK78" s="448"/>
      <c r="AL78" s="448"/>
      <c r="AM78" s="448"/>
      <c r="AN78" s="448"/>
      <c r="AO78" s="448"/>
      <c r="AP78" s="448"/>
      <c r="AQ78" s="448"/>
      <c r="AR78" s="448"/>
      <c r="AS78" s="448"/>
      <c r="AT78" s="448"/>
      <c r="AU78" s="448"/>
      <c r="AV78" s="448"/>
      <c r="AW78" s="448"/>
      <c r="AX78" s="448"/>
      <c r="AY78" s="448"/>
      <c r="AZ78" s="874"/>
      <c r="BA78" s="877"/>
      <c r="BB78" s="604"/>
      <c r="BC78" s="458"/>
      <c r="BD78" s="445"/>
      <c r="BE78" s="445"/>
      <c r="BF78" s="445"/>
      <c r="BG78" s="462"/>
      <c r="BH78" s="458"/>
      <c r="BI78" s="445"/>
      <c r="BJ78" s="445"/>
      <c r="BK78" s="445"/>
      <c r="BL78" s="462"/>
      <c r="BM78" s="458"/>
      <c r="BN78" s="445"/>
      <c r="BO78" s="445"/>
      <c r="BP78" s="445"/>
      <c r="BQ78" s="462"/>
      <c r="BR78" s="458"/>
      <c r="BS78" s="445"/>
      <c r="BT78" s="445"/>
      <c r="BU78" s="445"/>
      <c r="BV78" s="446"/>
      <c r="BW78" s="21"/>
      <c r="BX78" s="21"/>
      <c r="BY78" s="21"/>
      <c r="BZ78" s="21"/>
      <c r="CA78" s="21"/>
      <c r="CB78" s="21"/>
      <c r="CC78" s="21"/>
      <c r="CD78" s="21"/>
      <c r="CE78" s="21"/>
      <c r="CF78" s="21"/>
      <c r="CG78" s="21"/>
      <c r="CH78" s="21"/>
      <c r="CI78" s="21"/>
      <c r="CJ78" s="21"/>
      <c r="CK78" s="21"/>
      <c r="CL78" s="21"/>
      <c r="CM78" s="21"/>
      <c r="CN78" s="21"/>
      <c r="CO78" s="21"/>
      <c r="CP78" s="21"/>
      <c r="CQ78" s="21"/>
      <c r="CR78" s="21"/>
      <c r="CS78" s="21"/>
      <c r="CT78" s="21"/>
      <c r="CU78" s="21"/>
      <c r="CV78" s="21"/>
      <c r="CW78" s="21"/>
      <c r="CX78" s="21"/>
      <c r="CY78" s="21"/>
      <c r="CZ78" s="21"/>
    </row>
    <row r="79" s="324" customFormat="true" ht="15" customHeight="true" x14ac:dyDescent="0.2">
      <c r="A79" s="157"/>
      <c r="B79" s="151"/>
      <c r="C79" s="139"/>
      <c r="D79" s="138"/>
      <c r="E79" s="138"/>
      <c r="F79" s="138"/>
      <c r="G79" s="137"/>
      <c r="H79" s="136"/>
      <c r="I79" s="138"/>
      <c r="J79" s="138"/>
      <c r="K79" s="138"/>
      <c r="L79" s="135"/>
      <c r="M79" s="139"/>
      <c r="N79" s="138"/>
      <c r="O79" s="138"/>
      <c r="P79" s="138"/>
      <c r="Q79" s="137"/>
      <c r="R79" s="136"/>
      <c r="S79" s="138"/>
      <c r="T79" s="138"/>
      <c r="U79" s="138"/>
      <c r="V79" s="135"/>
      <c r="W79" s="448"/>
      <c r="X79" s="448"/>
      <c r="Y79" s="448"/>
      <c r="Z79" s="448"/>
      <c r="AA79" s="448"/>
      <c r="AB79" s="448"/>
      <c r="AC79" s="448"/>
      <c r="AD79" s="448"/>
      <c r="AE79" s="448"/>
      <c r="AF79" s="448"/>
      <c r="AG79" s="448"/>
      <c r="AH79" s="448"/>
      <c r="AI79" s="448"/>
      <c r="AJ79" s="448"/>
      <c r="AK79" s="448"/>
      <c r="AL79" s="448"/>
      <c r="AM79" s="448"/>
      <c r="AN79" s="448"/>
      <c r="AO79" s="448"/>
      <c r="AP79" s="448"/>
      <c r="AQ79" s="448"/>
      <c r="AR79" s="448"/>
      <c r="AS79" s="448"/>
      <c r="AT79" s="448"/>
      <c r="AU79" s="448"/>
      <c r="AV79" s="448"/>
      <c r="AW79" s="448"/>
      <c r="AX79" s="448"/>
      <c r="AY79" s="448"/>
      <c r="AZ79" s="874"/>
      <c r="BA79" s="877"/>
      <c r="BB79" s="604"/>
      <c r="BC79" s="458"/>
      <c r="BD79" s="445"/>
      <c r="BE79" s="445"/>
      <c r="BF79" s="445"/>
      <c r="BG79" s="462"/>
      <c r="BH79" s="458"/>
      <c r="BI79" s="445"/>
      <c r="BJ79" s="445"/>
      <c r="BK79" s="445"/>
      <c r="BL79" s="462"/>
      <c r="BM79" s="458"/>
      <c r="BN79" s="445"/>
      <c r="BO79" s="445"/>
      <c r="BP79" s="445"/>
      <c r="BQ79" s="462"/>
      <c r="BR79" s="458"/>
      <c r="BS79" s="445"/>
      <c r="BT79" s="445"/>
      <c r="BU79" s="445"/>
      <c r="BV79" s="446"/>
      <c r="BW79" s="21"/>
      <c r="BX79" s="21"/>
      <c r="BY79" s="21"/>
      <c r="BZ79" s="21"/>
      <c r="CA79" s="21"/>
      <c r="CB79" s="21"/>
      <c r="CC79" s="21"/>
      <c r="CD79" s="21"/>
      <c r="CE79" s="21"/>
      <c r="CF79" s="21"/>
      <c r="CG79" s="21"/>
      <c r="CH79" s="21"/>
      <c r="CI79" s="21"/>
      <c r="CJ79" s="21"/>
      <c r="CK79" s="21"/>
      <c r="CL79" s="21"/>
      <c r="CM79" s="21"/>
      <c r="CN79" s="21"/>
      <c r="CO79" s="21"/>
      <c r="CP79" s="21"/>
      <c r="CQ79" s="21"/>
      <c r="CR79" s="21"/>
      <c r="CS79" s="21"/>
      <c r="CT79" s="21"/>
      <c r="CU79" s="21"/>
      <c r="CV79" s="21"/>
      <c r="CW79" s="21"/>
      <c r="CX79" s="21"/>
      <c r="CY79" s="21"/>
      <c r="CZ79" s="21"/>
    </row>
    <row r="80" s="324" customFormat="true" ht="15" customHeight="true" x14ac:dyDescent="0.2">
      <c r="A80" s="157"/>
      <c r="B80" s="151"/>
      <c r="C80" s="139"/>
      <c r="D80" s="138"/>
      <c r="E80" s="138"/>
      <c r="F80" s="138"/>
      <c r="G80" s="137"/>
      <c r="H80" s="136"/>
      <c r="I80" s="138"/>
      <c r="J80" s="138"/>
      <c r="K80" s="138"/>
      <c r="L80" s="135"/>
      <c r="M80" s="139"/>
      <c r="N80" s="138"/>
      <c r="O80" s="138"/>
      <c r="P80" s="138"/>
      <c r="Q80" s="137"/>
      <c r="R80" s="136"/>
      <c r="S80" s="138"/>
      <c r="T80" s="138"/>
      <c r="U80" s="138"/>
      <c r="V80" s="135"/>
      <c r="W80" s="448"/>
      <c r="X80" s="448"/>
      <c r="Y80" s="448"/>
      <c r="Z80" s="448"/>
      <c r="AA80" s="448"/>
      <c r="AB80" s="448"/>
      <c r="AC80" s="448"/>
      <c r="AD80" s="448"/>
      <c r="AE80" s="448"/>
      <c r="AF80" s="448"/>
      <c r="AG80" s="448"/>
      <c r="AH80" s="448"/>
      <c r="AI80" s="448"/>
      <c r="AJ80" s="448"/>
      <c r="AK80" s="448"/>
      <c r="AL80" s="448"/>
      <c r="AM80" s="448"/>
      <c r="AN80" s="448"/>
      <c r="AO80" s="448"/>
      <c r="AP80" s="448"/>
      <c r="AQ80" s="448"/>
      <c r="AR80" s="448"/>
      <c r="AS80" s="448"/>
      <c r="AT80" s="448"/>
      <c r="AU80" s="448"/>
      <c r="AV80" s="448"/>
      <c r="AW80" s="448"/>
      <c r="AX80" s="448"/>
      <c r="AY80" s="448"/>
      <c r="AZ80" s="874"/>
      <c r="BA80" s="877"/>
      <c r="BB80" s="604"/>
      <c r="BC80" s="458"/>
      <c r="BD80" s="445"/>
      <c r="BE80" s="445"/>
      <c r="BF80" s="445"/>
      <c r="BG80" s="462"/>
      <c r="BH80" s="458"/>
      <c r="BI80" s="445"/>
      <c r="BJ80" s="445"/>
      <c r="BK80" s="445"/>
      <c r="BL80" s="462"/>
      <c r="BM80" s="458"/>
      <c r="BN80" s="445"/>
      <c r="BO80" s="445"/>
      <c r="BP80" s="445"/>
      <c r="BQ80" s="462"/>
      <c r="BR80" s="458"/>
      <c r="BS80" s="445"/>
      <c r="BT80" s="445"/>
      <c r="BU80" s="445"/>
      <c r="BV80" s="446"/>
      <c r="BW80" s="21"/>
      <c r="BX80" s="21"/>
      <c r="BY80" s="21"/>
      <c r="BZ80" s="21"/>
      <c r="CA80" s="21"/>
      <c r="CB80" s="21"/>
      <c r="CC80" s="21"/>
      <c r="CD80" s="21"/>
      <c r="CE80" s="21"/>
      <c r="CF80" s="21"/>
      <c r="CG80" s="21"/>
      <c r="CH80" s="21"/>
      <c r="CI80" s="21"/>
      <c r="CJ80" s="21"/>
      <c r="CK80" s="21"/>
      <c r="CL80" s="21"/>
      <c r="CM80" s="21"/>
      <c r="CN80" s="21"/>
      <c r="CO80" s="21"/>
      <c r="CP80" s="21"/>
      <c r="CQ80" s="21"/>
      <c r="CR80" s="21"/>
      <c r="CS80" s="21"/>
      <c r="CT80" s="21"/>
      <c r="CU80" s="21"/>
      <c r="CV80" s="21"/>
      <c r="CW80" s="21"/>
      <c r="CX80" s="21"/>
      <c r="CY80" s="21"/>
      <c r="CZ80" s="21"/>
    </row>
    <row r="81" s="324" customFormat="true" ht="15" customHeight="true" x14ac:dyDescent="0.2">
      <c r="A81" s="157"/>
      <c r="B81" s="151"/>
      <c r="C81" s="139"/>
      <c r="D81" s="138"/>
      <c r="E81" s="138"/>
      <c r="F81" s="138"/>
      <c r="G81" s="137"/>
      <c r="H81" s="136"/>
      <c r="I81" s="138"/>
      <c r="J81" s="138"/>
      <c r="K81" s="138"/>
      <c r="L81" s="135"/>
      <c r="M81" s="139"/>
      <c r="N81" s="138"/>
      <c r="O81" s="138"/>
      <c r="P81" s="138"/>
      <c r="Q81" s="137"/>
      <c r="R81" s="136"/>
      <c r="S81" s="138"/>
      <c r="T81" s="138"/>
      <c r="U81" s="138"/>
      <c r="V81" s="135"/>
      <c r="W81" s="448"/>
      <c r="X81" s="448"/>
      <c r="Y81" s="448"/>
      <c r="Z81" s="448"/>
      <c r="AA81" s="448"/>
      <c r="AB81" s="448"/>
      <c r="AC81" s="448"/>
      <c r="AD81" s="448"/>
      <c r="AE81" s="448"/>
      <c r="AF81" s="448"/>
      <c r="AG81" s="448"/>
      <c r="AH81" s="448"/>
      <c r="AI81" s="448"/>
      <c r="AJ81" s="448"/>
      <c r="AK81" s="448"/>
      <c r="AL81" s="448"/>
      <c r="AM81" s="448"/>
      <c r="AN81" s="448"/>
      <c r="AO81" s="448"/>
      <c r="AP81" s="448"/>
      <c r="AQ81" s="448"/>
      <c r="AR81" s="448"/>
      <c r="AS81" s="448"/>
      <c r="AT81" s="448"/>
      <c r="AU81" s="448"/>
      <c r="AV81" s="448"/>
      <c r="AW81" s="448"/>
      <c r="AX81" s="448"/>
      <c r="AY81" s="448"/>
      <c r="AZ81" s="874"/>
      <c r="BA81" s="877"/>
      <c r="BB81" s="604"/>
      <c r="BC81" s="458"/>
      <c r="BD81" s="445"/>
      <c r="BE81" s="445"/>
      <c r="BF81" s="445"/>
      <c r="BG81" s="462"/>
      <c r="BH81" s="458"/>
      <c r="BI81" s="445"/>
      <c r="BJ81" s="445"/>
      <c r="BK81" s="445"/>
      <c r="BL81" s="462"/>
      <c r="BM81" s="458"/>
      <c r="BN81" s="445"/>
      <c r="BO81" s="445"/>
      <c r="BP81" s="445"/>
      <c r="BQ81" s="462"/>
      <c r="BR81" s="458"/>
      <c r="BS81" s="445"/>
      <c r="BT81" s="445"/>
      <c r="BU81" s="445"/>
      <c r="BV81" s="446"/>
      <c r="BW81" s="21"/>
      <c r="BX81" s="21"/>
      <c r="BY81" s="21"/>
      <c r="BZ81" s="21"/>
      <c r="CA81" s="21"/>
      <c r="CB81" s="21"/>
      <c r="CC81" s="21"/>
      <c r="CD81" s="21"/>
      <c r="CE81" s="21"/>
      <c r="CF81" s="21"/>
      <c r="CG81" s="21"/>
      <c r="CH81" s="21"/>
      <c r="CI81" s="21"/>
      <c r="CJ81" s="21"/>
      <c r="CK81" s="21"/>
      <c r="CL81" s="21"/>
      <c r="CM81" s="21"/>
      <c r="CN81" s="21"/>
      <c r="CO81" s="21"/>
      <c r="CP81" s="21"/>
      <c r="CQ81" s="21"/>
      <c r="CR81" s="21"/>
      <c r="CS81" s="21"/>
      <c r="CT81" s="21"/>
      <c r="CU81" s="21"/>
      <c r="CV81" s="21"/>
      <c r="CW81" s="21"/>
      <c r="CX81" s="21"/>
      <c r="CY81" s="21"/>
      <c r="CZ81" s="21"/>
    </row>
    <row r="82" s="324" customFormat="true" ht="15" customHeight="true" x14ac:dyDescent="0.2">
      <c r="A82" s="157"/>
      <c r="B82" s="151"/>
      <c r="C82" s="139"/>
      <c r="D82" s="138"/>
      <c r="E82" s="138"/>
      <c r="F82" s="138"/>
      <c r="G82" s="137"/>
      <c r="H82" s="136"/>
      <c r="I82" s="138"/>
      <c r="J82" s="138"/>
      <c r="K82" s="138"/>
      <c r="L82" s="135"/>
      <c r="M82" s="139"/>
      <c r="N82" s="138"/>
      <c r="O82" s="138"/>
      <c r="P82" s="138"/>
      <c r="Q82" s="137"/>
      <c r="R82" s="136"/>
      <c r="S82" s="138"/>
      <c r="T82" s="138"/>
      <c r="U82" s="138"/>
      <c r="V82" s="135"/>
      <c r="W82" s="448"/>
      <c r="X82" s="448"/>
      <c r="Y82" s="448"/>
      <c r="Z82" s="448"/>
      <c r="AA82" s="448"/>
      <c r="AB82" s="448"/>
      <c r="AC82" s="448"/>
      <c r="AD82" s="448"/>
      <c r="AE82" s="448"/>
      <c r="AF82" s="448"/>
      <c r="AG82" s="448"/>
      <c r="AH82" s="448"/>
      <c r="AI82" s="448"/>
      <c r="AJ82" s="448"/>
      <c r="AK82" s="448"/>
      <c r="AL82" s="448"/>
      <c r="AM82" s="448"/>
      <c r="AN82" s="448"/>
      <c r="AO82" s="448"/>
      <c r="AP82" s="448"/>
      <c r="AQ82" s="448"/>
      <c r="AR82" s="448"/>
      <c r="AS82" s="448"/>
      <c r="AT82" s="448"/>
      <c r="AU82" s="448"/>
      <c r="AV82" s="448"/>
      <c r="AW82" s="448"/>
      <c r="AX82" s="448"/>
      <c r="AY82" s="448"/>
      <c r="AZ82" s="874"/>
      <c r="BA82" s="877"/>
      <c r="BB82" s="604"/>
      <c r="BC82" s="458"/>
      <c r="BD82" s="445"/>
      <c r="BE82" s="445"/>
      <c r="BF82" s="445"/>
      <c r="BG82" s="462"/>
      <c r="BH82" s="458"/>
      <c r="BI82" s="445"/>
      <c r="BJ82" s="445"/>
      <c r="BK82" s="445"/>
      <c r="BL82" s="462"/>
      <c r="BM82" s="458"/>
      <c r="BN82" s="445"/>
      <c r="BO82" s="445"/>
      <c r="BP82" s="445"/>
      <c r="BQ82" s="462"/>
      <c r="BR82" s="458"/>
      <c r="BS82" s="445"/>
      <c r="BT82" s="445"/>
      <c r="BU82" s="445"/>
      <c r="BV82" s="446"/>
      <c r="BW82" s="21"/>
      <c r="BX82" s="21"/>
      <c r="BY82" s="21"/>
      <c r="BZ82" s="21"/>
      <c r="CA82" s="21"/>
      <c r="CB82" s="21"/>
      <c r="CC82" s="21"/>
      <c r="CD82" s="21"/>
      <c r="CE82" s="21"/>
      <c r="CF82" s="21"/>
      <c r="CG82" s="21"/>
      <c r="CH82" s="21"/>
      <c r="CI82" s="21"/>
      <c r="CJ82" s="21"/>
      <c r="CK82" s="21"/>
      <c r="CL82" s="21"/>
      <c r="CM82" s="21"/>
      <c r="CN82" s="21"/>
      <c r="CO82" s="21"/>
      <c r="CP82" s="21"/>
      <c r="CQ82" s="21"/>
      <c r="CR82" s="21"/>
      <c r="CS82" s="21"/>
      <c r="CT82" s="21"/>
      <c r="CU82" s="21"/>
      <c r="CV82" s="21"/>
      <c r="CW82" s="21"/>
      <c r="CX82" s="21"/>
      <c r="CY82" s="21"/>
      <c r="CZ82" s="21"/>
    </row>
    <row r="83" s="324" customFormat="true" ht="15" customHeight="true" x14ac:dyDescent="0.2">
      <c r="A83" s="157"/>
      <c r="B83" s="151"/>
      <c r="C83" s="139"/>
      <c r="D83" s="138"/>
      <c r="E83" s="138"/>
      <c r="F83" s="138"/>
      <c r="G83" s="137"/>
      <c r="H83" s="136"/>
      <c r="I83" s="138"/>
      <c r="J83" s="138"/>
      <c r="K83" s="138"/>
      <c r="L83" s="135"/>
      <c r="M83" s="139"/>
      <c r="N83" s="138"/>
      <c r="O83" s="138"/>
      <c r="P83" s="138"/>
      <c r="Q83" s="137"/>
      <c r="R83" s="136"/>
      <c r="S83" s="138"/>
      <c r="T83" s="138"/>
      <c r="U83" s="138"/>
      <c r="V83" s="135"/>
      <c r="W83" s="448"/>
      <c r="X83" s="448"/>
      <c r="Y83" s="448"/>
      <c r="Z83" s="448"/>
      <c r="AA83" s="448"/>
      <c r="AB83" s="448"/>
      <c r="AC83" s="448"/>
      <c r="AD83" s="448"/>
      <c r="AE83" s="448"/>
      <c r="AF83" s="448"/>
      <c r="AG83" s="448"/>
      <c r="AH83" s="448"/>
      <c r="AI83" s="448"/>
      <c r="AJ83" s="448"/>
      <c r="AK83" s="448"/>
      <c r="AL83" s="448"/>
      <c r="AM83" s="448"/>
      <c r="AN83" s="448"/>
      <c r="AO83" s="448"/>
      <c r="AP83" s="448"/>
      <c r="AQ83" s="448"/>
      <c r="AR83" s="448"/>
      <c r="AS83" s="448"/>
      <c r="AT83" s="448"/>
      <c r="AU83" s="448"/>
      <c r="AV83" s="448"/>
      <c r="AW83" s="448"/>
      <c r="AX83" s="448"/>
      <c r="AY83" s="448"/>
      <c r="AZ83" s="874"/>
      <c r="BA83" s="877"/>
      <c r="BB83" s="604"/>
      <c r="BC83" s="458"/>
      <c r="BD83" s="445"/>
      <c r="BE83" s="445"/>
      <c r="BF83" s="445"/>
      <c r="BG83" s="462"/>
      <c r="BH83" s="458"/>
      <c r="BI83" s="445"/>
      <c r="BJ83" s="445"/>
      <c r="BK83" s="445"/>
      <c r="BL83" s="462"/>
      <c r="BM83" s="458"/>
      <c r="BN83" s="445"/>
      <c r="BO83" s="445"/>
      <c r="BP83" s="445"/>
      <c r="BQ83" s="462"/>
      <c r="BR83" s="458"/>
      <c r="BS83" s="445"/>
      <c r="BT83" s="445"/>
      <c r="BU83" s="445"/>
      <c r="BV83" s="446"/>
      <c r="BW83" s="21"/>
      <c r="BX83" s="21"/>
      <c r="BY83" s="21"/>
      <c r="BZ83" s="21"/>
      <c r="CA83" s="21"/>
      <c r="CB83" s="21"/>
      <c r="CC83" s="21"/>
      <c r="CD83" s="21"/>
      <c r="CE83" s="21"/>
      <c r="CF83" s="21"/>
      <c r="CG83" s="21"/>
      <c r="CH83" s="21"/>
      <c r="CI83" s="21"/>
      <c r="CJ83" s="21"/>
      <c r="CK83" s="21"/>
      <c r="CL83" s="21"/>
      <c r="CM83" s="21"/>
      <c r="CN83" s="21"/>
      <c r="CO83" s="21"/>
      <c r="CP83" s="21"/>
      <c r="CQ83" s="21"/>
      <c r="CR83" s="21"/>
      <c r="CS83" s="21"/>
      <c r="CT83" s="21"/>
      <c r="CU83" s="21"/>
      <c r="CV83" s="21"/>
      <c r="CW83" s="21"/>
      <c r="CX83" s="21"/>
      <c r="CY83" s="21"/>
      <c r="CZ83" s="21"/>
    </row>
    <row r="84" s="324" customFormat="true" ht="15" customHeight="true" x14ac:dyDescent="0.2">
      <c r="A84" s="157"/>
      <c r="B84" s="151"/>
      <c r="C84" s="139"/>
      <c r="D84" s="138"/>
      <c r="E84" s="138"/>
      <c r="F84" s="138"/>
      <c r="G84" s="137"/>
      <c r="H84" s="136"/>
      <c r="I84" s="138"/>
      <c r="J84" s="138"/>
      <c r="K84" s="138"/>
      <c r="L84" s="135"/>
      <c r="M84" s="139"/>
      <c r="N84" s="138"/>
      <c r="O84" s="138"/>
      <c r="P84" s="138"/>
      <c r="Q84" s="137"/>
      <c r="R84" s="136"/>
      <c r="S84" s="138"/>
      <c r="T84" s="138"/>
      <c r="U84" s="138"/>
      <c r="V84" s="135"/>
      <c r="W84" s="448"/>
      <c r="X84" s="448"/>
      <c r="Y84" s="448"/>
      <c r="Z84" s="448"/>
      <c r="AA84" s="448"/>
      <c r="AB84" s="448"/>
      <c r="AC84" s="448"/>
      <c r="AD84" s="448"/>
      <c r="AE84" s="448"/>
      <c r="AF84" s="448"/>
      <c r="AG84" s="448"/>
      <c r="AH84" s="448"/>
      <c r="AI84" s="448"/>
      <c r="AJ84" s="448"/>
      <c r="AK84" s="448"/>
      <c r="AL84" s="448"/>
      <c r="AM84" s="448"/>
      <c r="AN84" s="448"/>
      <c r="AO84" s="448"/>
      <c r="AP84" s="448"/>
      <c r="AQ84" s="448"/>
      <c r="AR84" s="448"/>
      <c r="AS84" s="448"/>
      <c r="AT84" s="448"/>
      <c r="AU84" s="448"/>
      <c r="AV84" s="448"/>
      <c r="AW84" s="448"/>
      <c r="AX84" s="448"/>
      <c r="AY84" s="448"/>
      <c r="AZ84" s="874"/>
      <c r="BA84" s="877"/>
      <c r="BB84" s="604"/>
      <c r="BC84" s="458"/>
      <c r="BD84" s="445"/>
      <c r="BE84" s="445"/>
      <c r="BF84" s="445"/>
      <c r="BG84" s="462"/>
      <c r="BH84" s="458"/>
      <c r="BI84" s="445"/>
      <c r="BJ84" s="445"/>
      <c r="BK84" s="445"/>
      <c r="BL84" s="462"/>
      <c r="BM84" s="458"/>
      <c r="BN84" s="445"/>
      <c r="BO84" s="445"/>
      <c r="BP84" s="445"/>
      <c r="BQ84" s="462"/>
      <c r="BR84" s="458"/>
      <c r="BS84" s="445"/>
      <c r="BT84" s="445"/>
      <c r="BU84" s="445"/>
      <c r="BV84" s="446"/>
      <c r="BW84" s="21"/>
      <c r="BX84" s="21"/>
      <c r="BY84" s="21"/>
      <c r="BZ84" s="21"/>
      <c r="CA84" s="21"/>
      <c r="CB84" s="21"/>
      <c r="CC84" s="21"/>
      <c r="CD84" s="21"/>
      <c r="CE84" s="21"/>
      <c r="CF84" s="21"/>
      <c r="CG84" s="21"/>
      <c r="CH84" s="21"/>
      <c r="CI84" s="21"/>
      <c r="CJ84" s="21"/>
      <c r="CK84" s="21"/>
      <c r="CL84" s="21"/>
      <c r="CM84" s="21"/>
      <c r="CN84" s="21"/>
      <c r="CO84" s="21"/>
      <c r="CP84" s="21"/>
      <c r="CQ84" s="21"/>
      <c r="CR84" s="21"/>
      <c r="CS84" s="21"/>
      <c r="CT84" s="21"/>
      <c r="CU84" s="21"/>
      <c r="CV84" s="21"/>
      <c r="CW84" s="21"/>
      <c r="CX84" s="21"/>
      <c r="CY84" s="21"/>
      <c r="CZ84" s="21"/>
    </row>
    <row r="85" s="324" customFormat="true" ht="15" customHeight="true" x14ac:dyDescent="0.2">
      <c r="A85" s="157"/>
      <c r="B85" s="151"/>
      <c r="C85" s="139"/>
      <c r="D85" s="138"/>
      <c r="E85" s="138"/>
      <c r="F85" s="138"/>
      <c r="G85" s="137"/>
      <c r="H85" s="136"/>
      <c r="I85" s="138"/>
      <c r="J85" s="138"/>
      <c r="K85" s="138"/>
      <c r="L85" s="135"/>
      <c r="M85" s="139"/>
      <c r="N85" s="138"/>
      <c r="O85" s="138"/>
      <c r="P85" s="138"/>
      <c r="Q85" s="137"/>
      <c r="R85" s="136"/>
      <c r="S85" s="138"/>
      <c r="T85" s="138"/>
      <c r="U85" s="138"/>
      <c r="V85" s="135"/>
      <c r="W85" s="448"/>
      <c r="X85" s="448"/>
      <c r="Y85" s="448"/>
      <c r="Z85" s="448"/>
      <c r="AA85" s="448"/>
      <c r="AB85" s="448"/>
      <c r="AC85" s="448"/>
      <c r="AD85" s="448"/>
      <c r="AE85" s="448"/>
      <c r="AF85" s="448"/>
      <c r="AG85" s="448"/>
      <c r="AH85" s="448"/>
      <c r="AI85" s="448"/>
      <c r="AJ85" s="448"/>
      <c r="AK85" s="448"/>
      <c r="AL85" s="448"/>
      <c r="AM85" s="448"/>
      <c r="AN85" s="448"/>
      <c r="AO85" s="448"/>
      <c r="AP85" s="448"/>
      <c r="AQ85" s="448"/>
      <c r="AR85" s="448"/>
      <c r="AS85" s="448"/>
      <c r="AT85" s="448"/>
      <c r="AU85" s="448"/>
      <c r="AV85" s="448"/>
      <c r="AW85" s="448"/>
      <c r="AX85" s="448"/>
      <c r="AY85" s="448"/>
      <c r="AZ85" s="874"/>
      <c r="BA85" s="877"/>
      <c r="BB85" s="604"/>
      <c r="BC85" s="458"/>
      <c r="BD85" s="445"/>
      <c r="BE85" s="445"/>
      <c r="BF85" s="445"/>
      <c r="BG85" s="462"/>
      <c r="BH85" s="458"/>
      <c r="BI85" s="445"/>
      <c r="BJ85" s="445"/>
      <c r="BK85" s="445"/>
      <c r="BL85" s="462"/>
      <c r="BM85" s="458"/>
      <c r="BN85" s="445"/>
      <c r="BO85" s="445"/>
      <c r="BP85" s="445"/>
      <c r="BQ85" s="462"/>
      <c r="BR85" s="458"/>
      <c r="BS85" s="445"/>
      <c r="BT85" s="445"/>
      <c r="BU85" s="445"/>
      <c r="BV85" s="446"/>
      <c r="BW85" s="21"/>
      <c r="BX85" s="21"/>
      <c r="BY85" s="21"/>
      <c r="BZ85" s="21"/>
      <c r="CA85" s="21"/>
      <c r="CB85" s="21"/>
      <c r="CC85" s="21"/>
      <c r="CD85" s="21"/>
      <c r="CE85" s="21"/>
      <c r="CF85" s="21"/>
      <c r="CG85" s="21"/>
      <c r="CH85" s="21"/>
      <c r="CI85" s="21"/>
      <c r="CJ85" s="21"/>
      <c r="CK85" s="21"/>
      <c r="CL85" s="21"/>
      <c r="CM85" s="21"/>
      <c r="CN85" s="21"/>
      <c r="CO85" s="21"/>
      <c r="CP85" s="21"/>
      <c r="CQ85" s="21"/>
      <c r="CR85" s="21"/>
      <c r="CS85" s="21"/>
      <c r="CT85" s="21"/>
      <c r="CU85" s="21"/>
      <c r="CV85" s="21"/>
      <c r="CW85" s="21"/>
      <c r="CX85" s="21"/>
      <c r="CY85" s="21"/>
      <c r="CZ85" s="21"/>
    </row>
    <row r="86" s="514" customFormat="true" ht="15" customHeight="true" x14ac:dyDescent="0.2">
      <c r="A86" s="157"/>
      <c r="B86" s="151"/>
      <c r="C86" s="125"/>
      <c r="D86" s="124"/>
      <c r="E86" s="124"/>
      <c r="F86" s="124"/>
      <c r="G86" s="123"/>
      <c r="H86" s="122"/>
      <c r="I86" s="124"/>
      <c r="J86" s="124"/>
      <c r="K86" s="124"/>
      <c r="L86" s="121"/>
      <c r="M86" s="125"/>
      <c r="N86" s="124"/>
      <c r="O86" s="124"/>
      <c r="P86" s="124"/>
      <c r="Q86" s="123"/>
      <c r="R86" s="122"/>
      <c r="S86" s="124"/>
      <c r="T86" s="124"/>
      <c r="U86" s="124"/>
      <c r="V86" s="121"/>
      <c r="W86" s="842"/>
      <c r="X86" s="842"/>
      <c r="Y86" s="842"/>
      <c r="Z86" s="842"/>
      <c r="AA86" s="842"/>
      <c r="AB86" s="842"/>
      <c r="AC86" s="842"/>
      <c r="AD86" s="842"/>
      <c r="AE86" s="842"/>
      <c r="AF86" s="842"/>
      <c r="AG86" s="842"/>
      <c r="AH86" s="842"/>
      <c r="AI86" s="842"/>
      <c r="AJ86" s="842"/>
      <c r="AK86" s="842"/>
      <c r="AL86" s="842"/>
      <c r="AM86" s="842"/>
      <c r="AN86" s="842"/>
      <c r="AO86" s="842"/>
      <c r="AP86" s="842"/>
      <c r="AQ86" s="842"/>
      <c r="AR86" s="842"/>
      <c r="AS86" s="842"/>
      <c r="AT86" s="842"/>
      <c r="AU86" s="842"/>
      <c r="AV86" s="842"/>
      <c r="AW86" s="842"/>
      <c r="AX86" s="842"/>
      <c r="AY86" s="842"/>
      <c r="AZ86" s="357"/>
      <c r="BA86" s="877"/>
      <c r="BB86" s="604"/>
      <c r="BC86" s="458"/>
      <c r="BD86" s="445"/>
      <c r="BE86" s="445"/>
      <c r="BF86" s="445"/>
      <c r="BG86" s="462"/>
      <c r="BH86" s="458"/>
      <c r="BI86" s="445"/>
      <c r="BJ86" s="445"/>
      <c r="BK86" s="445"/>
      <c r="BL86" s="462"/>
      <c r="BM86" s="458"/>
      <c r="BN86" s="445"/>
      <c r="BO86" s="445"/>
      <c r="BP86" s="445"/>
      <c r="BQ86" s="462"/>
      <c r="BR86" s="458"/>
      <c r="BS86" s="445"/>
      <c r="BT86" s="445"/>
      <c r="BU86" s="445"/>
      <c r="BV86" s="446"/>
      <c r="BW86" s="21"/>
      <c r="BX86" s="21"/>
      <c r="BY86" s="21"/>
      <c r="BZ86" s="21"/>
      <c r="CA86" s="21"/>
      <c r="CB86" s="21"/>
      <c r="CC86" s="21"/>
      <c r="CD86" s="21"/>
      <c r="CE86" s="21"/>
      <c r="CF86" s="21"/>
      <c r="CG86" s="21"/>
      <c r="CH86" s="21"/>
      <c r="CI86" s="21"/>
      <c r="CJ86" s="21"/>
      <c r="CK86" s="21"/>
      <c r="CL86" s="21"/>
      <c r="CM86" s="21"/>
      <c r="CN86" s="21"/>
      <c r="CO86" s="21"/>
      <c r="CP86" s="21"/>
      <c r="CQ86" s="21"/>
      <c r="CR86" s="21"/>
      <c r="CS86" s="21"/>
      <c r="CT86" s="21"/>
      <c r="CU86" s="21"/>
      <c r="CV86" s="21"/>
      <c r="CW86" s="21"/>
      <c r="CX86" s="21"/>
      <c r="CY86" s="21"/>
      <c r="CZ86" s="21"/>
    </row>
    <row r="87" s="514" customFormat="true" ht="15" customHeight="true" x14ac:dyDescent="0.2">
      <c r="A87" s="157"/>
      <c r="B87" s="151"/>
      <c r="C87" s="125"/>
      <c r="D87" s="124"/>
      <c r="E87" s="124"/>
      <c r="F87" s="124"/>
      <c r="G87" s="123"/>
      <c r="H87" s="122"/>
      <c r="I87" s="124"/>
      <c r="J87" s="124"/>
      <c r="K87" s="124"/>
      <c r="L87" s="121"/>
      <c r="M87" s="125"/>
      <c r="N87" s="124"/>
      <c r="O87" s="124"/>
      <c r="P87" s="124"/>
      <c r="Q87" s="123"/>
      <c r="R87" s="122"/>
      <c r="S87" s="124"/>
      <c r="T87" s="124"/>
      <c r="U87" s="124"/>
      <c r="V87" s="121"/>
      <c r="W87" s="842"/>
      <c r="X87" s="842"/>
      <c r="Y87" s="842"/>
      <c r="Z87" s="842"/>
      <c r="AA87" s="842"/>
      <c r="AB87" s="842"/>
      <c r="AC87" s="842"/>
      <c r="AD87" s="842"/>
      <c r="AE87" s="842"/>
      <c r="AF87" s="842"/>
      <c r="AG87" s="842"/>
      <c r="AH87" s="842"/>
      <c r="AI87" s="842"/>
      <c r="AJ87" s="842"/>
      <c r="AK87" s="842"/>
      <c r="AL87" s="842"/>
      <c r="AM87" s="842"/>
      <c r="AN87" s="842"/>
      <c r="AO87" s="842"/>
      <c r="AP87" s="842"/>
      <c r="AQ87" s="842"/>
      <c r="AR87" s="842"/>
      <c r="AS87" s="842"/>
      <c r="AT87" s="842"/>
      <c r="AU87" s="842"/>
      <c r="AV87" s="842"/>
      <c r="AW87" s="842"/>
      <c r="AX87" s="842"/>
      <c r="AY87" s="842"/>
      <c r="AZ87" s="357"/>
      <c r="BA87" s="877"/>
      <c r="BB87" s="604"/>
      <c r="BC87" s="458"/>
      <c r="BD87" s="445"/>
      <c r="BE87" s="445"/>
      <c r="BF87" s="445"/>
      <c r="BG87" s="462"/>
      <c r="BH87" s="458"/>
      <c r="BI87" s="445"/>
      <c r="BJ87" s="445"/>
      <c r="BK87" s="445"/>
      <c r="BL87" s="462"/>
      <c r="BM87" s="458"/>
      <c r="BN87" s="445"/>
      <c r="BO87" s="445"/>
      <c r="BP87" s="445"/>
      <c r="BQ87" s="462"/>
      <c r="BR87" s="458"/>
      <c r="BS87" s="445"/>
      <c r="BT87" s="445"/>
      <c r="BU87" s="445"/>
      <c r="BV87" s="446"/>
      <c r="BW87" s="21"/>
      <c r="BX87" s="21"/>
      <c r="BY87" s="21"/>
      <c r="BZ87" s="21"/>
      <c r="CA87" s="21"/>
      <c r="CB87" s="21"/>
      <c r="CC87" s="21"/>
      <c r="CD87" s="21"/>
      <c r="CE87" s="21"/>
      <c r="CF87" s="21"/>
      <c r="CG87" s="21"/>
      <c r="CH87" s="21"/>
      <c r="CI87" s="21"/>
      <c r="CJ87" s="21"/>
      <c r="CK87" s="21"/>
      <c r="CL87" s="21"/>
      <c r="CM87" s="21"/>
      <c r="CN87" s="21"/>
      <c r="CO87" s="21"/>
      <c r="CP87" s="21"/>
      <c r="CQ87" s="21"/>
      <c r="CR87" s="21"/>
      <c r="CS87" s="21"/>
      <c r="CT87" s="21"/>
      <c r="CU87" s="21"/>
      <c r="CV87" s="21"/>
      <c r="CW87" s="21"/>
      <c r="CX87" s="21"/>
      <c r="CY87" s="21"/>
      <c r="CZ87" s="21"/>
    </row>
    <row r="88" s="514" customFormat="true" ht="15" customHeight="true" x14ac:dyDescent="0.2">
      <c r="A88" s="157"/>
      <c r="B88" s="151"/>
      <c r="C88" s="125"/>
      <c r="D88" s="124"/>
      <c r="E88" s="124"/>
      <c r="F88" s="124"/>
      <c r="G88" s="123"/>
      <c r="H88" s="122"/>
      <c r="I88" s="124"/>
      <c r="J88" s="124"/>
      <c r="K88" s="124"/>
      <c r="L88" s="121"/>
      <c r="M88" s="125"/>
      <c r="N88" s="124"/>
      <c r="O88" s="124"/>
      <c r="P88" s="124"/>
      <c r="Q88" s="123"/>
      <c r="R88" s="122"/>
      <c r="S88" s="124"/>
      <c r="T88" s="124"/>
      <c r="U88" s="124"/>
      <c r="V88" s="121"/>
      <c r="W88" s="842"/>
      <c r="X88" s="842"/>
      <c r="Y88" s="842"/>
      <c r="Z88" s="842"/>
      <c r="AA88" s="842"/>
      <c r="AB88" s="842"/>
      <c r="AC88" s="842"/>
      <c r="AD88" s="842"/>
      <c r="AE88" s="842"/>
      <c r="AF88" s="842"/>
      <c r="AG88" s="842"/>
      <c r="AH88" s="842"/>
      <c r="AI88" s="842"/>
      <c r="AJ88" s="842"/>
      <c r="AK88" s="842"/>
      <c r="AL88" s="842"/>
      <c r="AM88" s="842"/>
      <c r="AN88" s="842"/>
      <c r="AO88" s="842"/>
      <c r="AP88" s="842"/>
      <c r="AQ88" s="842"/>
      <c r="AR88" s="842"/>
      <c r="AS88" s="842"/>
      <c r="AT88" s="842"/>
      <c r="AU88" s="842"/>
      <c r="AV88" s="842"/>
      <c r="AW88" s="842"/>
      <c r="AX88" s="842"/>
      <c r="AY88" s="842"/>
      <c r="AZ88" s="357"/>
      <c r="BA88" s="877"/>
      <c r="BB88" s="604"/>
      <c r="BC88" s="458"/>
      <c r="BD88" s="445"/>
      <c r="BE88" s="445"/>
      <c r="BF88" s="445"/>
      <c r="BG88" s="462"/>
      <c r="BH88" s="458"/>
      <c r="BI88" s="445"/>
      <c r="BJ88" s="445"/>
      <c r="BK88" s="445"/>
      <c r="BL88" s="462"/>
      <c r="BM88" s="458"/>
      <c r="BN88" s="445"/>
      <c r="BO88" s="445"/>
      <c r="BP88" s="445"/>
      <c r="BQ88" s="462"/>
      <c r="BR88" s="458"/>
      <c r="BS88" s="445"/>
      <c r="BT88" s="445"/>
      <c r="BU88" s="445"/>
      <c r="BV88" s="446"/>
      <c r="BW88" s="21"/>
      <c r="BX88" s="21"/>
      <c r="BY88" s="21"/>
      <c r="BZ88" s="21"/>
      <c r="CA88" s="21"/>
      <c r="CB88" s="21"/>
      <c r="CC88" s="21"/>
      <c r="CD88" s="21"/>
      <c r="CE88" s="21"/>
      <c r="CF88" s="21"/>
      <c r="CG88" s="21"/>
      <c r="CH88" s="21"/>
      <c r="CI88" s="21"/>
      <c r="CJ88" s="21"/>
      <c r="CK88" s="21"/>
      <c r="CL88" s="21"/>
      <c r="CM88" s="21"/>
      <c r="CN88" s="21"/>
      <c r="CO88" s="21"/>
      <c r="CP88" s="21"/>
      <c r="CQ88" s="21"/>
      <c r="CR88" s="21"/>
      <c r="CS88" s="21"/>
      <c r="CT88" s="21"/>
      <c r="CU88" s="21"/>
      <c r="CV88" s="21"/>
      <c r="CW88" s="21"/>
      <c r="CX88" s="21"/>
      <c r="CY88" s="21"/>
      <c r="CZ88" s="21"/>
    </row>
    <row r="89" s="514" customFormat="true" ht="15" customHeight="true" x14ac:dyDescent="0.2">
      <c r="A89" s="157"/>
      <c r="B89" s="151"/>
      <c r="C89" s="125"/>
      <c r="D89" s="124"/>
      <c r="E89" s="124"/>
      <c r="F89" s="124"/>
      <c r="G89" s="123"/>
      <c r="H89" s="122"/>
      <c r="I89" s="124"/>
      <c r="J89" s="124"/>
      <c r="K89" s="124"/>
      <c r="L89" s="121"/>
      <c r="M89" s="125"/>
      <c r="N89" s="124"/>
      <c r="O89" s="124"/>
      <c r="P89" s="124"/>
      <c r="Q89" s="123"/>
      <c r="R89" s="122"/>
      <c r="S89" s="124"/>
      <c r="T89" s="124"/>
      <c r="U89" s="124"/>
      <c r="V89" s="121"/>
      <c r="W89" s="842"/>
      <c r="X89" s="842"/>
      <c r="Y89" s="842"/>
      <c r="Z89" s="842"/>
      <c r="AA89" s="842"/>
      <c r="AB89" s="842"/>
      <c r="AC89" s="842"/>
      <c r="AD89" s="842"/>
      <c r="AE89" s="842"/>
      <c r="AF89" s="842"/>
      <c r="AG89" s="842"/>
      <c r="AH89" s="842"/>
      <c r="AI89" s="842"/>
      <c r="AJ89" s="842"/>
      <c r="AK89" s="842"/>
      <c r="AL89" s="842"/>
      <c r="AM89" s="842"/>
      <c r="AN89" s="842"/>
      <c r="AO89" s="842"/>
      <c r="AP89" s="842"/>
      <c r="AQ89" s="842"/>
      <c r="AR89" s="842"/>
      <c r="AS89" s="842"/>
      <c r="AT89" s="842"/>
      <c r="AU89" s="842"/>
      <c r="AV89" s="842"/>
      <c r="AW89" s="842"/>
      <c r="AX89" s="842"/>
      <c r="AY89" s="842"/>
      <c r="AZ89" s="357"/>
      <c r="BA89" s="877"/>
      <c r="BB89" s="604"/>
      <c r="BC89" s="458"/>
      <c r="BD89" s="445"/>
      <c r="BE89" s="445"/>
      <c r="BF89" s="445"/>
      <c r="BG89" s="462"/>
      <c r="BH89" s="458"/>
      <c r="BI89" s="445"/>
      <c r="BJ89" s="445"/>
      <c r="BK89" s="445"/>
      <c r="BL89" s="462"/>
      <c r="BM89" s="458"/>
      <c r="BN89" s="445"/>
      <c r="BO89" s="445"/>
      <c r="BP89" s="445"/>
      <c r="BQ89" s="462"/>
      <c r="BR89" s="458"/>
      <c r="BS89" s="445"/>
      <c r="BT89" s="445"/>
      <c r="BU89" s="445"/>
      <c r="BV89" s="446"/>
      <c r="BW89" s="21"/>
      <c r="BX89" s="21"/>
      <c r="BY89" s="21"/>
      <c r="BZ89" s="21"/>
      <c r="CA89" s="21"/>
      <c r="CB89" s="21"/>
      <c r="CC89" s="21"/>
      <c r="CD89" s="21"/>
      <c r="CE89" s="21"/>
      <c r="CF89" s="21"/>
      <c r="CG89" s="21"/>
      <c r="CH89" s="21"/>
      <c r="CI89" s="21"/>
      <c r="CJ89" s="21"/>
      <c r="CK89" s="21"/>
      <c r="CL89" s="21"/>
      <c r="CM89" s="21"/>
      <c r="CN89" s="21"/>
      <c r="CO89" s="21"/>
      <c r="CP89" s="21"/>
      <c r="CQ89" s="21"/>
      <c r="CR89" s="21"/>
      <c r="CS89" s="21"/>
      <c r="CT89" s="21"/>
      <c r="CU89" s="21"/>
      <c r="CV89" s="21"/>
      <c r="CW89" s="21"/>
      <c r="CX89" s="21"/>
      <c r="CY89" s="21"/>
      <c r="CZ89" s="21"/>
    </row>
    <row r="90" s="514" customFormat="true" ht="15" customHeight="true" x14ac:dyDescent="0.2">
      <c r="A90" s="157"/>
      <c r="B90" s="151"/>
      <c r="C90" s="125"/>
      <c r="D90" s="124"/>
      <c r="E90" s="124"/>
      <c r="F90" s="124"/>
      <c r="G90" s="123"/>
      <c r="H90" s="122"/>
      <c r="I90" s="124"/>
      <c r="J90" s="124"/>
      <c r="K90" s="124"/>
      <c r="L90" s="121"/>
      <c r="M90" s="125"/>
      <c r="N90" s="124"/>
      <c r="O90" s="124"/>
      <c r="P90" s="124"/>
      <c r="Q90" s="123"/>
      <c r="R90" s="122"/>
      <c r="S90" s="124"/>
      <c r="T90" s="124"/>
      <c r="U90" s="124"/>
      <c r="V90" s="121"/>
      <c r="W90" s="842"/>
      <c r="X90" s="842"/>
      <c r="Y90" s="842"/>
      <c r="Z90" s="842"/>
      <c r="AA90" s="842"/>
      <c r="AB90" s="842"/>
      <c r="AC90" s="842"/>
      <c r="AD90" s="842"/>
      <c r="AE90" s="842"/>
      <c r="AF90" s="842"/>
      <c r="AG90" s="842"/>
      <c r="AH90" s="842"/>
      <c r="AI90" s="842"/>
      <c r="AJ90" s="842"/>
      <c r="AK90" s="842"/>
      <c r="AL90" s="842"/>
      <c r="AM90" s="842"/>
      <c r="AN90" s="842"/>
      <c r="AO90" s="842"/>
      <c r="AP90" s="842"/>
      <c r="AQ90" s="842"/>
      <c r="AR90" s="842"/>
      <c r="AS90" s="842"/>
      <c r="AT90" s="842"/>
      <c r="AU90" s="842"/>
      <c r="AV90" s="842"/>
      <c r="AW90" s="842"/>
      <c r="AX90" s="842"/>
      <c r="AY90" s="842"/>
      <c r="AZ90" s="357"/>
      <c r="BA90" s="877"/>
      <c r="BB90" s="604"/>
      <c r="BC90" s="458"/>
      <c r="BD90" s="445"/>
      <c r="BE90" s="445"/>
      <c r="BF90" s="445"/>
      <c r="BG90" s="462"/>
      <c r="BH90" s="458"/>
      <c r="BI90" s="445"/>
      <c r="BJ90" s="445"/>
      <c r="BK90" s="445"/>
      <c r="BL90" s="462"/>
      <c r="BM90" s="458"/>
      <c r="BN90" s="445"/>
      <c r="BO90" s="445"/>
      <c r="BP90" s="445"/>
      <c r="BQ90" s="462"/>
      <c r="BR90" s="458"/>
      <c r="BS90" s="445"/>
      <c r="BT90" s="445"/>
      <c r="BU90" s="445"/>
      <c r="BV90" s="446"/>
      <c r="BW90" s="21"/>
      <c r="BX90" s="21"/>
      <c r="BY90" s="21"/>
      <c r="BZ90" s="21"/>
      <c r="CA90" s="21"/>
      <c r="CB90" s="21"/>
      <c r="CC90" s="21"/>
      <c r="CD90" s="21"/>
      <c r="CE90" s="21"/>
      <c r="CF90" s="21"/>
      <c r="CG90" s="21"/>
      <c r="CH90" s="21"/>
      <c r="CI90" s="21"/>
      <c r="CJ90" s="21"/>
      <c r="CK90" s="21"/>
      <c r="CL90" s="21"/>
      <c r="CM90" s="21"/>
      <c r="CN90" s="21"/>
      <c r="CO90" s="21"/>
      <c r="CP90" s="21"/>
      <c r="CQ90" s="21"/>
      <c r="CR90" s="21"/>
      <c r="CS90" s="21"/>
      <c r="CT90" s="21"/>
      <c r="CU90" s="21"/>
      <c r="CV90" s="21"/>
      <c r="CW90" s="21"/>
      <c r="CX90" s="21"/>
      <c r="CY90" s="21"/>
      <c r="CZ90" s="21"/>
    </row>
    <row r="91" s="514" customFormat="true" ht="15" customHeight="true" x14ac:dyDescent="0.2">
      <c r="A91" s="178"/>
      <c r="B91" s="150"/>
      <c r="C91" s="120"/>
      <c r="D91" s="127"/>
      <c r="E91" s="127"/>
      <c r="F91" s="127"/>
      <c r="G91" s="126"/>
      <c r="H91" s="119"/>
      <c r="I91" s="127"/>
      <c r="J91" s="127"/>
      <c r="K91" s="127"/>
      <c r="L91" s="118"/>
      <c r="M91" s="120"/>
      <c r="N91" s="127"/>
      <c r="O91" s="127"/>
      <c r="P91" s="127"/>
      <c r="Q91" s="126"/>
      <c r="R91" s="119"/>
      <c r="S91" s="127"/>
      <c r="T91" s="127"/>
      <c r="U91" s="127"/>
      <c r="V91" s="118"/>
      <c r="W91" s="842"/>
      <c r="X91" s="842"/>
      <c r="Y91" s="842"/>
      <c r="Z91" s="842"/>
      <c r="AA91" s="842"/>
      <c r="AB91" s="842"/>
      <c r="AC91" s="842"/>
      <c r="AD91" s="842"/>
      <c r="AE91" s="842"/>
      <c r="AF91" s="842"/>
      <c r="AG91" s="842"/>
      <c r="AH91" s="842"/>
      <c r="AI91" s="842"/>
      <c r="AJ91" s="842"/>
      <c r="AK91" s="842"/>
      <c r="AL91" s="842"/>
      <c r="AM91" s="842"/>
      <c r="AN91" s="842"/>
      <c r="AO91" s="842"/>
      <c r="AP91" s="842"/>
      <c r="AQ91" s="842"/>
      <c r="AR91" s="842"/>
      <c r="AS91" s="842"/>
      <c r="AT91" s="842"/>
      <c r="AU91" s="842"/>
      <c r="AV91" s="842"/>
      <c r="AW91" s="842"/>
      <c r="AX91" s="842"/>
      <c r="AY91" s="842"/>
      <c r="AZ91" s="357"/>
      <c r="BA91" s="877"/>
      <c r="BB91" s="604"/>
      <c r="BC91" s="458"/>
      <c r="BD91" s="445"/>
      <c r="BE91" s="445"/>
      <c r="BF91" s="445"/>
      <c r="BG91" s="462"/>
      <c r="BH91" s="458"/>
      <c r="BI91" s="445"/>
      <c r="BJ91" s="445"/>
      <c r="BK91" s="445"/>
      <c r="BL91" s="462"/>
      <c r="BM91" s="458"/>
      <c r="BN91" s="445"/>
      <c r="BO91" s="445"/>
      <c r="BP91" s="445"/>
      <c r="BQ91" s="462"/>
      <c r="BR91" s="458"/>
      <c r="BS91" s="445"/>
      <c r="BT91" s="445"/>
      <c r="BU91" s="445"/>
      <c r="BV91" s="446"/>
      <c r="BW91" s="21"/>
      <c r="BX91" s="21"/>
      <c r="BY91" s="21"/>
      <c r="BZ91" s="21"/>
      <c r="CA91" s="21"/>
      <c r="CB91" s="21"/>
      <c r="CC91" s="21"/>
      <c r="CD91" s="21"/>
      <c r="CE91" s="21"/>
      <c r="CF91" s="21"/>
      <c r="CG91" s="21"/>
      <c r="CH91" s="21"/>
      <c r="CI91" s="21"/>
      <c r="CJ91" s="21"/>
      <c r="CK91" s="21"/>
      <c r="CL91" s="21"/>
      <c r="CM91" s="21"/>
      <c r="CN91" s="21"/>
      <c r="CO91" s="21"/>
      <c r="CP91" s="21"/>
      <c r="CQ91" s="21"/>
      <c r="CR91" s="21"/>
      <c r="CS91" s="21"/>
      <c r="CT91" s="21"/>
      <c r="CU91" s="21"/>
      <c r="CV91" s="21"/>
      <c r="CW91" s="21"/>
      <c r="CX91" s="21"/>
      <c r="CY91" s="21"/>
      <c r="CZ91" s="21"/>
    </row>
    <row r="92" s="514" customFormat="true" ht="15" customHeight="true" x14ac:dyDescent="0.2">
      <c r="A92" s="178"/>
      <c r="B92" s="150"/>
      <c r="C92" s="120"/>
      <c r="D92" s="127"/>
      <c r="E92" s="127"/>
      <c r="F92" s="127"/>
      <c r="G92" s="126"/>
      <c r="H92" s="119"/>
      <c r="I92" s="127"/>
      <c r="J92" s="127"/>
      <c r="K92" s="127"/>
      <c r="L92" s="118"/>
      <c r="M92" s="120"/>
      <c r="N92" s="127"/>
      <c r="O92" s="127"/>
      <c r="P92" s="127"/>
      <c r="Q92" s="126"/>
      <c r="R92" s="119"/>
      <c r="S92" s="127"/>
      <c r="T92" s="127"/>
      <c r="U92" s="127"/>
      <c r="V92" s="118"/>
      <c r="W92" s="842"/>
      <c r="X92" s="842"/>
      <c r="Y92" s="842"/>
      <c r="Z92" s="842"/>
      <c r="AA92" s="842"/>
      <c r="AB92" s="842"/>
      <c r="AC92" s="842"/>
      <c r="AD92" s="842"/>
      <c r="AE92" s="842"/>
      <c r="AF92" s="842"/>
      <c r="AG92" s="842"/>
      <c r="AH92" s="842"/>
      <c r="AI92" s="842"/>
      <c r="AJ92" s="842"/>
      <c r="AK92" s="842"/>
      <c r="AL92" s="842"/>
      <c r="AM92" s="842"/>
      <c r="AN92" s="842"/>
      <c r="AO92" s="842"/>
      <c r="AP92" s="842"/>
      <c r="AQ92" s="842"/>
      <c r="AR92" s="842"/>
      <c r="AS92" s="842"/>
      <c r="AT92" s="842"/>
      <c r="AU92" s="842"/>
      <c r="AV92" s="842"/>
      <c r="AW92" s="842"/>
      <c r="AX92" s="842"/>
      <c r="AY92" s="842"/>
      <c r="AZ92" s="357"/>
      <c r="BA92" s="877"/>
      <c r="BB92" s="604"/>
      <c r="BC92" s="458"/>
      <c r="BD92" s="445"/>
      <c r="BE92" s="445"/>
      <c r="BF92" s="445"/>
      <c r="BG92" s="462"/>
      <c r="BH92" s="458"/>
      <c r="BI92" s="445"/>
      <c r="BJ92" s="445"/>
      <c r="BK92" s="445"/>
      <c r="BL92" s="462"/>
      <c r="BM92" s="458"/>
      <c r="BN92" s="445"/>
      <c r="BO92" s="445"/>
      <c r="BP92" s="445"/>
      <c r="BQ92" s="462"/>
      <c r="BR92" s="458"/>
      <c r="BS92" s="445"/>
      <c r="BT92" s="445"/>
      <c r="BU92" s="445"/>
      <c r="BV92" s="446"/>
      <c r="BW92" s="21"/>
      <c r="BX92" s="21"/>
      <c r="BY92" s="21"/>
      <c r="BZ92" s="21"/>
      <c r="CA92" s="21"/>
      <c r="CB92" s="21"/>
      <c r="CC92" s="21"/>
      <c r="CD92" s="21"/>
      <c r="CE92" s="21"/>
      <c r="CF92" s="21"/>
      <c r="CG92" s="21"/>
      <c r="CH92" s="21"/>
      <c r="CI92" s="21"/>
      <c r="CJ92" s="21"/>
      <c r="CK92" s="21"/>
      <c r="CL92" s="21"/>
      <c r="CM92" s="21"/>
      <c r="CN92" s="21"/>
      <c r="CO92" s="21"/>
      <c r="CP92" s="21"/>
      <c r="CQ92" s="21"/>
      <c r="CR92" s="21"/>
      <c r="CS92" s="21"/>
      <c r="CT92" s="21"/>
      <c r="CU92" s="21"/>
      <c r="CV92" s="21"/>
      <c r="CW92" s="21"/>
      <c r="CX92" s="21"/>
      <c r="CY92" s="21"/>
      <c r="CZ92" s="21"/>
    </row>
    <row r="93" s="514" customFormat="true" ht="15" customHeight="true" x14ac:dyDescent="0.2">
      <c r="A93" s="156"/>
      <c r="B93" s="149"/>
      <c r="C93" s="172"/>
      <c r="D93" s="171"/>
      <c r="E93" s="171"/>
      <c r="F93" s="171"/>
      <c r="G93" s="160"/>
      <c r="H93" s="162"/>
      <c r="I93" s="171"/>
      <c r="J93" s="171"/>
      <c r="K93" s="171"/>
      <c r="L93" s="166"/>
      <c r="M93" s="172"/>
      <c r="N93" s="171"/>
      <c r="O93" s="171"/>
      <c r="P93" s="171"/>
      <c r="Q93" s="160"/>
      <c r="R93" s="162"/>
      <c r="S93" s="171"/>
      <c r="T93" s="171"/>
      <c r="U93" s="171"/>
      <c r="V93" s="166"/>
      <c r="W93" s="842"/>
      <c r="X93" s="842"/>
      <c r="Y93" s="842"/>
      <c r="Z93" s="842"/>
      <c r="AA93" s="842"/>
      <c r="AB93" s="842"/>
      <c r="AC93" s="842"/>
      <c r="AD93" s="842"/>
      <c r="AE93" s="842"/>
      <c r="AF93" s="842"/>
      <c r="AG93" s="842"/>
      <c r="AH93" s="842"/>
      <c r="AI93" s="842"/>
      <c r="AJ93" s="842"/>
      <c r="AK93" s="842"/>
      <c r="AL93" s="842"/>
      <c r="AM93" s="842"/>
      <c r="AN93" s="842"/>
      <c r="AO93" s="842"/>
      <c r="AP93" s="842"/>
      <c r="AQ93" s="842"/>
      <c r="AR93" s="842"/>
      <c r="AS93" s="842"/>
      <c r="AT93" s="842"/>
      <c r="AU93" s="842"/>
      <c r="AV93" s="842"/>
      <c r="AW93" s="842"/>
      <c r="AX93" s="842"/>
      <c r="AY93" s="842"/>
      <c r="AZ93" s="357"/>
      <c r="BA93" s="877"/>
      <c r="BB93" s="604"/>
      <c r="BC93" s="458"/>
      <c r="BD93" s="445"/>
      <c r="BE93" s="445"/>
      <c r="BF93" s="445"/>
      <c r="BG93" s="462"/>
      <c r="BH93" s="458"/>
      <c r="BI93" s="445"/>
      <c r="BJ93" s="445"/>
      <c r="BK93" s="445"/>
      <c r="BL93" s="462"/>
      <c r="BM93" s="458"/>
      <c r="BN93" s="445"/>
      <c r="BO93" s="445"/>
      <c r="BP93" s="445"/>
      <c r="BQ93" s="462"/>
      <c r="BR93" s="458"/>
      <c r="BS93" s="445"/>
      <c r="BT93" s="445"/>
      <c r="BU93" s="445"/>
      <c r="BV93" s="446"/>
      <c r="BW93" s="21"/>
      <c r="BX93" s="21"/>
      <c r="BY93" s="21"/>
      <c r="BZ93" s="21"/>
      <c r="CA93" s="21"/>
      <c r="CB93" s="21"/>
      <c r="CC93" s="21"/>
      <c r="CD93" s="21"/>
      <c r="CE93" s="21"/>
      <c r="CF93" s="21"/>
      <c r="CG93" s="21"/>
      <c r="CH93" s="21"/>
      <c r="CI93" s="21"/>
      <c r="CJ93" s="21"/>
      <c r="CK93" s="21"/>
      <c r="CL93" s="21"/>
      <c r="CM93" s="21"/>
      <c r="CN93" s="21"/>
      <c r="CO93" s="21"/>
      <c r="CP93" s="21"/>
      <c r="CQ93" s="21"/>
      <c r="CR93" s="21"/>
      <c r="CS93" s="21"/>
      <c r="CT93" s="21"/>
      <c r="CU93" s="21"/>
      <c r="CV93" s="21"/>
      <c r="CW93" s="21"/>
      <c r="CX93" s="21"/>
      <c r="CY93" s="21"/>
      <c r="CZ93" s="21"/>
    </row>
    <row r="94" s="514" customFormat="true" ht="15" customHeight="true" x14ac:dyDescent="0.2">
      <c r="A94" s="92"/>
      <c r="B94" s="149"/>
      <c r="C94" s="172"/>
      <c r="D94" s="170"/>
      <c r="E94" s="170"/>
      <c r="F94" s="170"/>
      <c r="G94" s="159"/>
      <c r="H94" s="162"/>
      <c r="I94" s="170"/>
      <c r="J94" s="170"/>
      <c r="K94" s="170"/>
      <c r="L94" s="165"/>
      <c r="M94" s="172"/>
      <c r="N94" s="170"/>
      <c r="O94" s="170"/>
      <c r="P94" s="170"/>
      <c r="Q94" s="159"/>
      <c r="R94" s="162"/>
      <c r="S94" s="170"/>
      <c r="T94" s="170"/>
      <c r="U94" s="170"/>
      <c r="V94" s="165"/>
      <c r="W94" s="842"/>
      <c r="X94" s="842"/>
      <c r="Y94" s="842"/>
      <c r="Z94" s="842"/>
      <c r="AA94" s="842"/>
      <c r="AB94" s="842"/>
      <c r="AC94" s="842"/>
      <c r="AD94" s="842"/>
      <c r="AE94" s="842"/>
      <c r="AF94" s="842"/>
      <c r="AG94" s="842"/>
      <c r="AH94" s="842"/>
      <c r="AI94" s="842"/>
      <c r="AJ94" s="842"/>
      <c r="AK94" s="842"/>
      <c r="AL94" s="842"/>
      <c r="AM94" s="842"/>
      <c r="AN94" s="842"/>
      <c r="AO94" s="842"/>
      <c r="AP94" s="842"/>
      <c r="AQ94" s="842"/>
      <c r="AR94" s="842"/>
      <c r="AS94" s="842"/>
      <c r="AT94" s="842"/>
      <c r="AU94" s="842"/>
      <c r="AV94" s="842"/>
      <c r="AW94" s="842"/>
      <c r="AX94" s="842"/>
      <c r="AY94" s="842"/>
      <c r="AZ94" s="357"/>
      <c r="BA94" s="877"/>
      <c r="BB94" s="604"/>
      <c r="BC94" s="458"/>
      <c r="BD94" s="445"/>
      <c r="BE94" s="445"/>
      <c r="BF94" s="445"/>
      <c r="BG94" s="462"/>
      <c r="BH94" s="458"/>
      <c r="BI94" s="445"/>
      <c r="BJ94" s="445"/>
      <c r="BK94" s="445"/>
      <c r="BL94" s="462"/>
      <c r="BM94" s="458"/>
      <c r="BN94" s="445"/>
      <c r="BO94" s="445"/>
      <c r="BP94" s="445"/>
      <c r="BQ94" s="462"/>
      <c r="BR94" s="458"/>
      <c r="BS94" s="445"/>
      <c r="BT94" s="445"/>
      <c r="BU94" s="445"/>
      <c r="BV94" s="446"/>
      <c r="BW94" s="21"/>
      <c r="BX94" s="21"/>
      <c r="BY94" s="21"/>
      <c r="BZ94" s="21"/>
      <c r="CA94" s="21"/>
      <c r="CB94" s="21"/>
      <c r="CC94" s="21"/>
      <c r="CD94" s="21"/>
      <c r="CE94" s="21"/>
      <c r="CF94" s="21"/>
      <c r="CG94" s="21"/>
      <c r="CH94" s="21"/>
      <c r="CI94" s="21"/>
      <c r="CJ94" s="21"/>
      <c r="CK94" s="21"/>
      <c r="CL94" s="21"/>
      <c r="CM94" s="21"/>
      <c r="CN94" s="21"/>
      <c r="CO94" s="21"/>
      <c r="CP94" s="21"/>
      <c r="CQ94" s="21"/>
      <c r="CR94" s="21"/>
      <c r="CS94" s="21"/>
      <c r="CT94" s="21"/>
      <c r="CU94" s="21"/>
      <c r="CV94" s="21"/>
      <c r="CW94" s="21"/>
      <c r="CX94" s="21"/>
      <c r="CY94" s="21"/>
      <c r="CZ94" s="21"/>
    </row>
    <row r="95" s="514" customFormat="true" ht="15" customHeight="true" x14ac:dyDescent="0.2">
      <c r="A95" s="156"/>
      <c r="B95" s="148"/>
      <c r="C95" s="117"/>
      <c r="D95" s="116"/>
      <c r="E95" s="116"/>
      <c r="F95" s="116"/>
      <c r="G95" s="115"/>
      <c r="H95" s="114"/>
      <c r="I95" s="116"/>
      <c r="J95" s="116"/>
      <c r="K95" s="116"/>
      <c r="L95" s="113"/>
      <c r="M95" s="117"/>
      <c r="N95" s="116"/>
      <c r="O95" s="116"/>
      <c r="P95" s="116"/>
      <c r="Q95" s="115"/>
      <c r="R95" s="114"/>
      <c r="S95" s="116"/>
      <c r="T95" s="116"/>
      <c r="U95" s="116"/>
      <c r="V95" s="113"/>
      <c r="W95" s="842"/>
      <c r="X95" s="842"/>
      <c r="Y95" s="842"/>
      <c r="Z95" s="842"/>
      <c r="AA95" s="842"/>
      <c r="AB95" s="842"/>
      <c r="AC95" s="842"/>
      <c r="AD95" s="842"/>
      <c r="AE95" s="842"/>
      <c r="AF95" s="842"/>
      <c r="AG95" s="842"/>
      <c r="AH95" s="842"/>
      <c r="AI95" s="842"/>
      <c r="AJ95" s="842"/>
      <c r="AK95" s="842"/>
      <c r="AL95" s="842"/>
      <c r="AM95" s="842"/>
      <c r="AN95" s="842"/>
      <c r="AO95" s="842"/>
      <c r="AP95" s="842"/>
      <c r="AQ95" s="842"/>
      <c r="AR95" s="842"/>
      <c r="AS95" s="842"/>
      <c r="AT95" s="842"/>
      <c r="AU95" s="842"/>
      <c r="AV95" s="842"/>
      <c r="AW95" s="842"/>
      <c r="AX95" s="842"/>
      <c r="AY95" s="842"/>
      <c r="AZ95" s="357"/>
      <c r="BA95" s="877"/>
      <c r="BB95" s="604"/>
      <c r="BC95" s="458"/>
      <c r="BD95" s="445"/>
      <c r="BE95" s="445"/>
      <c r="BF95" s="445"/>
      <c r="BG95" s="462"/>
      <c r="BH95" s="458"/>
      <c r="BI95" s="445"/>
      <c r="BJ95" s="445"/>
      <c r="BK95" s="445"/>
      <c r="BL95" s="462"/>
      <c r="BM95" s="458"/>
      <c r="BN95" s="445"/>
      <c r="BO95" s="445"/>
      <c r="BP95" s="445"/>
      <c r="BQ95" s="462"/>
      <c r="BR95" s="458"/>
      <c r="BS95" s="445"/>
      <c r="BT95" s="445"/>
      <c r="BU95" s="445"/>
      <c r="BV95" s="446"/>
      <c r="BW95" s="21"/>
      <c r="BX95" s="21"/>
      <c r="BY95" s="21"/>
      <c r="BZ95" s="21"/>
      <c r="CA95" s="21"/>
      <c r="CB95" s="21"/>
      <c r="CC95" s="21"/>
      <c r="CD95" s="21"/>
      <c r="CE95" s="21"/>
      <c r="CF95" s="21"/>
      <c r="CG95" s="21"/>
      <c r="CH95" s="21"/>
      <c r="CI95" s="21"/>
      <c r="CJ95" s="21"/>
      <c r="CK95" s="21"/>
      <c r="CL95" s="21"/>
      <c r="CM95" s="21"/>
      <c r="CN95" s="21"/>
      <c r="CO95" s="21"/>
      <c r="CP95" s="21"/>
      <c r="CQ95" s="21"/>
      <c r="CR95" s="21"/>
      <c r="CS95" s="21"/>
      <c r="CT95" s="21"/>
      <c r="CU95" s="21"/>
      <c r="CV95" s="21"/>
      <c r="CW95" s="21"/>
      <c r="CX95" s="21"/>
      <c r="CY95" s="21"/>
      <c r="CZ95" s="21"/>
    </row>
    <row r="96" s="320" customFormat="true" ht="15" customHeight="true" x14ac:dyDescent="0.2">
      <c r="A96" s="92"/>
      <c r="B96" s="148"/>
      <c r="C96" s="117"/>
      <c r="D96" s="116"/>
      <c r="E96" s="116"/>
      <c r="F96" s="116"/>
      <c r="G96" s="115"/>
      <c r="H96" s="114"/>
      <c r="I96" s="116"/>
      <c r="J96" s="116"/>
      <c r="K96" s="116"/>
      <c r="L96" s="113"/>
      <c r="M96" s="117"/>
      <c r="N96" s="116"/>
      <c r="O96" s="116"/>
      <c r="P96" s="116"/>
      <c r="Q96" s="115"/>
      <c r="R96" s="114"/>
      <c r="S96" s="116"/>
      <c r="T96" s="116"/>
      <c r="U96" s="116"/>
      <c r="V96" s="113"/>
      <c r="W96" s="842"/>
      <c r="X96" s="842"/>
      <c r="Y96" s="842"/>
      <c r="Z96" s="842"/>
      <c r="AA96" s="842"/>
      <c r="AB96" s="842"/>
      <c r="AC96" s="842"/>
      <c r="AD96" s="842"/>
      <c r="AE96" s="842"/>
      <c r="AF96" s="842"/>
      <c r="AG96" s="842"/>
      <c r="AH96" s="842"/>
      <c r="AI96" s="842"/>
      <c r="AJ96" s="842"/>
      <c r="AK96" s="842"/>
      <c r="AL96" s="842"/>
      <c r="AM96" s="842"/>
      <c r="AN96" s="842"/>
      <c r="AO96" s="842"/>
      <c r="AP96" s="842"/>
      <c r="AQ96" s="842"/>
      <c r="AR96" s="842"/>
      <c r="AS96" s="842"/>
      <c r="AT96" s="842"/>
      <c r="AU96" s="842"/>
      <c r="AV96" s="842"/>
      <c r="AW96" s="842"/>
      <c r="AX96" s="842"/>
      <c r="AY96" s="842"/>
      <c r="AZ96" s="357"/>
      <c r="BA96" s="877"/>
      <c r="BB96" s="604"/>
      <c r="BC96" s="458"/>
      <c r="BD96" s="445"/>
      <c r="BE96" s="445"/>
      <c r="BF96" s="445"/>
      <c r="BG96" s="462"/>
      <c r="BH96" s="458"/>
      <c r="BI96" s="445"/>
      <c r="BJ96" s="445"/>
      <c r="BK96" s="445"/>
      <c r="BL96" s="462"/>
      <c r="BM96" s="458"/>
      <c r="BN96" s="445"/>
      <c r="BO96" s="445"/>
      <c r="BP96" s="445"/>
      <c r="BQ96" s="462"/>
      <c r="BR96" s="458"/>
      <c r="BS96" s="445"/>
      <c r="BT96" s="445"/>
      <c r="BU96" s="445"/>
      <c r="BV96" s="446"/>
      <c r="BW96" s="21"/>
      <c r="BX96" s="21"/>
      <c r="BY96" s="21"/>
      <c r="BZ96" s="21"/>
      <c r="CA96" s="21"/>
      <c r="CB96" s="21"/>
      <c r="CC96" s="21"/>
      <c r="CD96" s="21"/>
      <c r="CE96" s="21"/>
      <c r="CF96" s="21"/>
      <c r="CG96" s="21"/>
      <c r="CH96" s="21"/>
      <c r="CI96" s="21"/>
      <c r="CJ96" s="21"/>
      <c r="CK96" s="21"/>
      <c r="CL96" s="21"/>
      <c r="CM96" s="21"/>
      <c r="CN96" s="21"/>
      <c r="CO96" s="21"/>
      <c r="CP96" s="21"/>
      <c r="CQ96" s="21"/>
      <c r="CR96" s="21"/>
      <c r="CS96" s="21"/>
      <c r="CT96" s="21"/>
      <c r="CU96" s="21"/>
      <c r="CV96" s="21"/>
      <c r="CW96" s="21"/>
      <c r="CX96" s="21"/>
      <c r="CY96" s="21"/>
      <c r="CZ96" s="21"/>
    </row>
    <row r="97" s="320" customFormat="true" ht="15" customHeight="true" x14ac:dyDescent="0.2">
      <c r="A97" s="156"/>
      <c r="B97" s="148"/>
      <c r="C97" s="117"/>
      <c r="D97" s="116"/>
      <c r="E97" s="116"/>
      <c r="F97" s="116"/>
      <c r="G97" s="115"/>
      <c r="H97" s="114"/>
      <c r="I97" s="116"/>
      <c r="J97" s="116"/>
      <c r="K97" s="116"/>
      <c r="L97" s="113"/>
      <c r="M97" s="117"/>
      <c r="N97" s="116"/>
      <c r="O97" s="116"/>
      <c r="P97" s="116"/>
      <c r="Q97" s="115"/>
      <c r="R97" s="114"/>
      <c r="S97" s="116"/>
      <c r="T97" s="116"/>
      <c r="U97" s="116"/>
      <c r="V97" s="113"/>
      <c r="W97" s="842"/>
      <c r="X97" s="842"/>
      <c r="Y97" s="842"/>
      <c r="Z97" s="842"/>
      <c r="AA97" s="842"/>
      <c r="AB97" s="842"/>
      <c r="AC97" s="842"/>
      <c r="AD97" s="842"/>
      <c r="AE97" s="842"/>
      <c r="AF97" s="842"/>
      <c r="AG97" s="842"/>
      <c r="AH97" s="842"/>
      <c r="AI97" s="842"/>
      <c r="AJ97" s="842"/>
      <c r="AK97" s="842"/>
      <c r="AL97" s="842"/>
      <c r="AM97" s="842"/>
      <c r="AN97" s="842"/>
      <c r="AO97" s="842"/>
      <c r="AP97" s="842"/>
      <c r="AQ97" s="842"/>
      <c r="AR97" s="842"/>
      <c r="AS97" s="842"/>
      <c r="AT97" s="842"/>
      <c r="AU97" s="842"/>
      <c r="AV97" s="842"/>
      <c r="AW97" s="842"/>
      <c r="AX97" s="842"/>
      <c r="AY97" s="842"/>
      <c r="AZ97" s="357"/>
      <c r="BA97" s="877"/>
      <c r="BB97" s="604"/>
      <c r="BC97" s="458"/>
      <c r="BD97" s="445"/>
      <c r="BE97" s="445"/>
      <c r="BF97" s="445"/>
      <c r="BG97" s="462"/>
      <c r="BH97" s="458"/>
      <c r="BI97" s="445"/>
      <c r="BJ97" s="445"/>
      <c r="BK97" s="445"/>
      <c r="BL97" s="462"/>
      <c r="BM97" s="458"/>
      <c r="BN97" s="445"/>
      <c r="BO97" s="445"/>
      <c r="BP97" s="445"/>
      <c r="BQ97" s="462"/>
      <c r="BR97" s="458"/>
      <c r="BS97" s="445"/>
      <c r="BT97" s="445"/>
      <c r="BU97" s="445"/>
      <c r="BV97" s="446"/>
      <c r="BW97" s="21"/>
      <c r="BX97" s="21"/>
      <c r="BY97" s="21"/>
      <c r="BZ97" s="21"/>
      <c r="CA97" s="21"/>
      <c r="CB97" s="21"/>
      <c r="CC97" s="21"/>
      <c r="CD97" s="21"/>
      <c r="CE97" s="21"/>
      <c r="CF97" s="21"/>
      <c r="CG97" s="21"/>
      <c r="CH97" s="21"/>
      <c r="CI97" s="21"/>
      <c r="CJ97" s="21"/>
      <c r="CK97" s="21"/>
      <c r="CL97" s="21"/>
      <c r="CM97" s="21"/>
      <c r="CN97" s="21"/>
      <c r="CO97" s="21"/>
      <c r="CP97" s="21"/>
      <c r="CQ97" s="21"/>
      <c r="CR97" s="21"/>
      <c r="CS97" s="21"/>
      <c r="CT97" s="21"/>
      <c r="CU97" s="21"/>
      <c r="CV97" s="21"/>
      <c r="CW97" s="21"/>
      <c r="CX97" s="21"/>
      <c r="CY97" s="21"/>
      <c r="CZ97" s="21"/>
    </row>
    <row r="98" s="320" customFormat="true" ht="15" customHeight="true" x14ac:dyDescent="0.2">
      <c r="A98" s="92"/>
      <c r="B98" s="148"/>
      <c r="C98" s="117"/>
      <c r="D98" s="116"/>
      <c r="E98" s="116"/>
      <c r="F98" s="116"/>
      <c r="G98" s="115"/>
      <c r="H98" s="114"/>
      <c r="I98" s="116"/>
      <c r="J98" s="116"/>
      <c r="K98" s="116"/>
      <c r="L98" s="113"/>
      <c r="M98" s="117"/>
      <c r="N98" s="116"/>
      <c r="O98" s="116"/>
      <c r="P98" s="116"/>
      <c r="Q98" s="115"/>
      <c r="R98" s="114"/>
      <c r="S98" s="116"/>
      <c r="T98" s="116"/>
      <c r="U98" s="116"/>
      <c r="V98" s="113"/>
      <c r="W98" s="842"/>
      <c r="X98" s="842"/>
      <c r="Y98" s="842"/>
      <c r="Z98" s="842"/>
      <c r="AA98" s="842"/>
      <c r="AB98" s="842"/>
      <c r="AC98" s="842"/>
      <c r="AD98" s="842"/>
      <c r="AE98" s="842"/>
      <c r="AF98" s="842"/>
      <c r="AG98" s="842"/>
      <c r="AH98" s="842"/>
      <c r="AI98" s="842"/>
      <c r="AJ98" s="842"/>
      <c r="AK98" s="842"/>
      <c r="AL98" s="842"/>
      <c r="AM98" s="842"/>
      <c r="AN98" s="842"/>
      <c r="AO98" s="842"/>
      <c r="AP98" s="842"/>
      <c r="AQ98" s="842"/>
      <c r="AR98" s="842"/>
      <c r="AS98" s="842"/>
      <c r="AT98" s="842"/>
      <c r="AU98" s="842"/>
      <c r="AV98" s="842"/>
      <c r="AW98" s="842"/>
      <c r="AX98" s="842"/>
      <c r="AY98" s="842"/>
      <c r="AZ98" s="357"/>
      <c r="BA98" s="877"/>
      <c r="BB98" s="604"/>
      <c r="BC98" s="458"/>
      <c r="BD98" s="445"/>
      <c r="BE98" s="445"/>
      <c r="BF98" s="445"/>
      <c r="BG98" s="462"/>
      <c r="BH98" s="458"/>
      <c r="BI98" s="445"/>
      <c r="BJ98" s="445"/>
      <c r="BK98" s="445"/>
      <c r="BL98" s="462"/>
      <c r="BM98" s="458"/>
      <c r="BN98" s="445"/>
      <c r="BO98" s="445"/>
      <c r="BP98" s="445"/>
      <c r="BQ98" s="462"/>
      <c r="BR98" s="458"/>
      <c r="BS98" s="445"/>
      <c r="BT98" s="445"/>
      <c r="BU98" s="445"/>
      <c r="BV98" s="446"/>
      <c r="BW98" s="21"/>
      <c r="BX98" s="21"/>
      <c r="BY98" s="21"/>
      <c r="BZ98" s="21"/>
      <c r="CA98" s="21"/>
      <c r="CB98" s="21"/>
      <c r="CC98" s="21"/>
      <c r="CD98" s="21"/>
      <c r="CE98" s="21"/>
      <c r="CF98" s="21"/>
      <c r="CG98" s="21"/>
      <c r="CH98" s="21"/>
      <c r="CI98" s="21"/>
      <c r="CJ98" s="21"/>
      <c r="CK98" s="21"/>
      <c r="CL98" s="21"/>
      <c r="CM98" s="21"/>
      <c r="CN98" s="21"/>
      <c r="CO98" s="21"/>
      <c r="CP98" s="21"/>
      <c r="CQ98" s="21"/>
      <c r="CR98" s="21"/>
      <c r="CS98" s="21"/>
      <c r="CT98" s="21"/>
      <c r="CU98" s="21"/>
      <c r="CV98" s="21"/>
      <c r="CW98" s="21"/>
      <c r="CX98" s="21"/>
      <c r="CY98" s="21"/>
      <c r="CZ98" s="21"/>
    </row>
    <row r="99" s="320" customFormat="true" ht="15" customHeight="true" x14ac:dyDescent="0.2">
      <c r="A99" s="92"/>
      <c r="B99" s="148"/>
      <c r="C99" s="117"/>
      <c r="D99" s="116"/>
      <c r="E99" s="116"/>
      <c r="F99" s="116"/>
      <c r="G99" s="115"/>
      <c r="H99" s="114"/>
      <c r="I99" s="116"/>
      <c r="J99" s="116"/>
      <c r="K99" s="116"/>
      <c r="L99" s="113"/>
      <c r="M99" s="117"/>
      <c r="N99" s="116"/>
      <c r="O99" s="116"/>
      <c r="P99" s="116"/>
      <c r="Q99" s="115"/>
      <c r="R99" s="114"/>
      <c r="S99" s="116"/>
      <c r="T99" s="116"/>
      <c r="U99" s="116"/>
      <c r="V99" s="113"/>
      <c r="W99" s="842"/>
      <c r="X99" s="842"/>
      <c r="Y99" s="842"/>
      <c r="Z99" s="842"/>
      <c r="AA99" s="842"/>
      <c r="AB99" s="842"/>
      <c r="AC99" s="842"/>
      <c r="AD99" s="842"/>
      <c r="AE99" s="842"/>
      <c r="AF99" s="842"/>
      <c r="AG99" s="842"/>
      <c r="AH99" s="842"/>
      <c r="AI99" s="842"/>
      <c r="AJ99" s="842"/>
      <c r="AK99" s="842"/>
      <c r="AL99" s="842"/>
      <c r="AM99" s="842"/>
      <c r="AN99" s="842"/>
      <c r="AO99" s="842"/>
      <c r="AP99" s="842"/>
      <c r="AQ99" s="842"/>
      <c r="AR99" s="842"/>
      <c r="AS99" s="842"/>
      <c r="AT99" s="842"/>
      <c r="AU99" s="842"/>
      <c r="AV99" s="842"/>
      <c r="AW99" s="842"/>
      <c r="AX99" s="842"/>
      <c r="AY99" s="842"/>
      <c r="AZ99" s="357"/>
      <c r="BA99" s="877"/>
      <c r="BB99" s="604"/>
      <c r="BC99" s="458"/>
      <c r="BD99" s="445"/>
      <c r="BE99" s="445"/>
      <c r="BF99" s="445"/>
      <c r="BG99" s="462"/>
      <c r="BH99" s="458"/>
      <c r="BI99" s="445"/>
      <c r="BJ99" s="445"/>
      <c r="BK99" s="445"/>
      <c r="BL99" s="462"/>
      <c r="BM99" s="458"/>
      <c r="BN99" s="445"/>
      <c r="BO99" s="445"/>
      <c r="BP99" s="445"/>
      <c r="BQ99" s="462"/>
      <c r="BR99" s="458"/>
      <c r="BS99" s="445"/>
      <c r="BT99" s="445"/>
      <c r="BU99" s="445"/>
      <c r="BV99" s="446"/>
      <c r="BW99" s="21"/>
      <c r="BX99" s="21"/>
      <c r="BY99" s="21"/>
      <c r="BZ99" s="21"/>
      <c r="CA99" s="21"/>
      <c r="CB99" s="21"/>
      <c r="CC99" s="21"/>
      <c r="CD99" s="21"/>
      <c r="CE99" s="21"/>
      <c r="CF99" s="21"/>
      <c r="CG99" s="21"/>
      <c r="CH99" s="21"/>
      <c r="CI99" s="21"/>
      <c r="CJ99" s="21"/>
      <c r="CK99" s="21"/>
      <c r="CL99" s="21"/>
      <c r="CM99" s="21"/>
      <c r="CN99" s="21"/>
      <c r="CO99" s="21"/>
      <c r="CP99" s="21"/>
      <c r="CQ99" s="21"/>
      <c r="CR99" s="21"/>
      <c r="CS99" s="21"/>
      <c r="CT99" s="21"/>
      <c r="CU99" s="21"/>
      <c r="CV99" s="21"/>
      <c r="CW99" s="21"/>
      <c r="CX99" s="21"/>
      <c r="CY99" s="21"/>
      <c r="CZ99" s="21"/>
    </row>
    <row r="100" s="320" customFormat="true" ht="15" customHeight="true" x14ac:dyDescent="0.2">
      <c r="A100" s="92"/>
      <c r="B100" s="148"/>
      <c r="C100" s="117"/>
      <c r="D100" s="116"/>
      <c r="E100" s="116"/>
      <c r="F100" s="116"/>
      <c r="G100" s="115"/>
      <c r="H100" s="114"/>
      <c r="I100" s="116"/>
      <c r="J100" s="116"/>
      <c r="K100" s="116"/>
      <c r="L100" s="113"/>
      <c r="M100" s="117"/>
      <c r="N100" s="116"/>
      <c r="O100" s="116"/>
      <c r="P100" s="116"/>
      <c r="Q100" s="115"/>
      <c r="R100" s="114"/>
      <c r="S100" s="116"/>
      <c r="T100" s="116"/>
      <c r="U100" s="116"/>
      <c r="V100" s="113"/>
      <c r="W100" s="842"/>
      <c r="X100" s="842"/>
      <c r="Y100" s="842"/>
      <c r="Z100" s="842"/>
      <c r="AA100" s="842"/>
      <c r="AB100" s="842"/>
      <c r="AC100" s="842"/>
      <c r="AD100" s="842"/>
      <c r="AE100" s="842"/>
      <c r="AF100" s="842"/>
      <c r="AG100" s="842"/>
      <c r="AH100" s="842"/>
      <c r="AI100" s="842"/>
      <c r="AJ100" s="842"/>
      <c r="AK100" s="842"/>
      <c r="AL100" s="842"/>
      <c r="AM100" s="842"/>
      <c r="AN100" s="842"/>
      <c r="AO100" s="842"/>
      <c r="AP100" s="842"/>
      <c r="AQ100" s="842"/>
      <c r="AR100" s="842"/>
      <c r="AS100" s="842"/>
      <c r="AT100" s="842"/>
      <c r="AU100" s="842"/>
      <c r="AV100" s="842"/>
      <c r="AW100" s="842"/>
      <c r="AX100" s="842"/>
      <c r="AY100" s="842"/>
      <c r="AZ100" s="357"/>
      <c r="BA100" s="877"/>
      <c r="BB100" s="604"/>
      <c r="BC100" s="458"/>
      <c r="BD100" s="445"/>
      <c r="BE100" s="445"/>
      <c r="BF100" s="445"/>
      <c r="BG100" s="462"/>
      <c r="BH100" s="458"/>
      <c r="BI100" s="445"/>
      <c r="BJ100" s="445"/>
      <c r="BK100" s="445"/>
      <c r="BL100" s="462"/>
      <c r="BM100" s="458"/>
      <c r="BN100" s="445"/>
      <c r="BO100" s="445"/>
      <c r="BP100" s="445"/>
      <c r="BQ100" s="462"/>
      <c r="BR100" s="458"/>
      <c r="BS100" s="445"/>
      <c r="BT100" s="445"/>
      <c r="BU100" s="445"/>
      <c r="BV100" s="446"/>
      <c r="BW100" s="21"/>
      <c r="BX100" s="21"/>
      <c r="BY100" s="21"/>
      <c r="BZ100" s="21"/>
      <c r="CA100" s="21"/>
      <c r="CB100" s="21"/>
      <c r="CC100" s="21"/>
      <c r="CD100" s="21"/>
      <c r="CE100" s="21"/>
      <c r="CF100" s="21"/>
      <c r="CG100" s="21"/>
      <c r="CH100" s="21"/>
      <c r="CI100" s="21"/>
      <c r="CJ100" s="21"/>
      <c r="CK100" s="21"/>
      <c r="CL100" s="21"/>
      <c r="CM100" s="21"/>
      <c r="CN100" s="21"/>
      <c r="CO100" s="21"/>
      <c r="CP100" s="21"/>
      <c r="CQ100" s="21"/>
      <c r="CR100" s="21"/>
      <c r="CS100" s="21"/>
      <c r="CT100" s="21"/>
      <c r="CU100" s="21"/>
      <c r="CV100" s="21"/>
      <c r="CW100" s="21"/>
      <c r="CX100" s="21"/>
      <c r="CY100" s="21"/>
      <c r="CZ100" s="21"/>
    </row>
    <row r="101" s="320" customFormat="true" ht="15" customHeight="true" x14ac:dyDescent="0.2">
      <c r="A101" s="156"/>
      <c r="B101" s="148"/>
      <c r="C101" s="117"/>
      <c r="D101" s="116"/>
      <c r="E101" s="116"/>
      <c r="F101" s="116"/>
      <c r="G101" s="115"/>
      <c r="H101" s="114"/>
      <c r="I101" s="116"/>
      <c r="J101" s="116"/>
      <c r="K101" s="116"/>
      <c r="L101" s="113"/>
      <c r="M101" s="117"/>
      <c r="N101" s="116"/>
      <c r="O101" s="116"/>
      <c r="P101" s="116"/>
      <c r="Q101" s="115"/>
      <c r="R101" s="114"/>
      <c r="S101" s="116"/>
      <c r="T101" s="116"/>
      <c r="U101" s="116"/>
      <c r="V101" s="113"/>
      <c r="W101" s="842"/>
      <c r="X101" s="842"/>
      <c r="Y101" s="842"/>
      <c r="Z101" s="842"/>
      <c r="AA101" s="842"/>
      <c r="AB101" s="842"/>
      <c r="AC101" s="842"/>
      <c r="AD101" s="842"/>
      <c r="AE101" s="842"/>
      <c r="AF101" s="842"/>
      <c r="AG101" s="842"/>
      <c r="AH101" s="842"/>
      <c r="AI101" s="842"/>
      <c r="AJ101" s="842"/>
      <c r="AK101" s="842"/>
      <c r="AL101" s="842"/>
      <c r="AM101" s="842"/>
      <c r="AN101" s="842"/>
      <c r="AO101" s="842"/>
      <c r="AP101" s="842"/>
      <c r="AQ101" s="842"/>
      <c r="AR101" s="842"/>
      <c r="AS101" s="842"/>
      <c r="AT101" s="842"/>
      <c r="AU101" s="842"/>
      <c r="AV101" s="842"/>
      <c r="AW101" s="842"/>
      <c r="AX101" s="842"/>
      <c r="AY101" s="842"/>
      <c r="AZ101" s="357"/>
      <c r="BA101" s="877"/>
      <c r="BB101" s="604"/>
      <c r="BC101" s="458"/>
      <c r="BD101" s="445"/>
      <c r="BE101" s="445"/>
      <c r="BF101" s="445"/>
      <c r="BG101" s="462"/>
      <c r="BH101" s="458"/>
      <c r="BI101" s="445"/>
      <c r="BJ101" s="445"/>
      <c r="BK101" s="445"/>
      <c r="BL101" s="462"/>
      <c r="BM101" s="458"/>
      <c r="BN101" s="445"/>
      <c r="BO101" s="445"/>
      <c r="BP101" s="445"/>
      <c r="BQ101" s="462"/>
      <c r="BR101" s="458"/>
      <c r="BS101" s="445"/>
      <c r="BT101" s="445"/>
      <c r="BU101" s="445"/>
      <c r="BV101" s="446"/>
      <c r="BW101" s="21"/>
      <c r="BX101" s="21"/>
      <c r="BY101" s="21"/>
      <c r="BZ101" s="21"/>
      <c r="CA101" s="21"/>
      <c r="CB101" s="21"/>
      <c r="CC101" s="21"/>
      <c r="CD101" s="21"/>
      <c r="CE101" s="21"/>
      <c r="CF101" s="21"/>
      <c r="CG101" s="21"/>
      <c r="CH101" s="21"/>
      <c r="CI101" s="21"/>
      <c r="CJ101" s="21"/>
      <c r="CK101" s="21"/>
      <c r="CL101" s="21"/>
      <c r="CM101" s="21"/>
      <c r="CN101" s="21"/>
      <c r="CO101" s="21"/>
      <c r="CP101" s="21"/>
      <c r="CQ101" s="21"/>
      <c r="CR101" s="21"/>
      <c r="CS101" s="21"/>
      <c r="CT101" s="21"/>
      <c r="CU101" s="21"/>
      <c r="CV101" s="21"/>
      <c r="CW101" s="21"/>
      <c r="CX101" s="21"/>
      <c r="CY101" s="21"/>
      <c r="CZ101" s="21"/>
    </row>
    <row r="102" s="320" customFormat="true" ht="15" customHeight="true" x14ac:dyDescent="0.2">
      <c r="A102" s="92"/>
      <c r="B102" s="148"/>
      <c r="C102" s="117"/>
      <c r="D102" s="116"/>
      <c r="E102" s="116"/>
      <c r="F102" s="116"/>
      <c r="G102" s="115"/>
      <c r="H102" s="114"/>
      <c r="I102" s="116"/>
      <c r="J102" s="116"/>
      <c r="K102" s="116"/>
      <c r="L102" s="113"/>
      <c r="M102" s="117"/>
      <c r="N102" s="116"/>
      <c r="O102" s="116"/>
      <c r="P102" s="116"/>
      <c r="Q102" s="115"/>
      <c r="R102" s="114"/>
      <c r="S102" s="116"/>
      <c r="T102" s="116"/>
      <c r="U102" s="116"/>
      <c r="V102" s="113"/>
      <c r="W102" s="842"/>
      <c r="X102" s="842"/>
      <c r="Y102" s="842"/>
      <c r="Z102" s="842"/>
      <c r="AA102" s="842"/>
      <c r="AB102" s="842"/>
      <c r="AC102" s="842"/>
      <c r="AD102" s="842"/>
      <c r="AE102" s="842"/>
      <c r="AF102" s="842"/>
      <c r="AG102" s="842"/>
      <c r="AH102" s="842"/>
      <c r="AI102" s="842"/>
      <c r="AJ102" s="842"/>
      <c r="AK102" s="842"/>
      <c r="AL102" s="842"/>
      <c r="AM102" s="842"/>
      <c r="AN102" s="842"/>
      <c r="AO102" s="842"/>
      <c r="AP102" s="842"/>
      <c r="AQ102" s="842"/>
      <c r="AR102" s="842"/>
      <c r="AS102" s="842"/>
      <c r="AT102" s="842"/>
      <c r="AU102" s="842"/>
      <c r="AV102" s="842"/>
      <c r="AW102" s="842"/>
      <c r="AX102" s="842"/>
      <c r="AY102" s="842"/>
      <c r="AZ102" s="357"/>
      <c r="BA102" s="877"/>
      <c r="BB102" s="604"/>
      <c r="BC102" s="458"/>
      <c r="BD102" s="445"/>
      <c r="BE102" s="445"/>
      <c r="BF102" s="445"/>
      <c r="BG102" s="462"/>
      <c r="BH102" s="458"/>
      <c r="BI102" s="445"/>
      <c r="BJ102" s="445"/>
      <c r="BK102" s="445"/>
      <c r="BL102" s="462"/>
      <c r="BM102" s="458"/>
      <c r="BN102" s="445"/>
      <c r="BO102" s="445"/>
      <c r="BP102" s="445"/>
      <c r="BQ102" s="462"/>
      <c r="BR102" s="458"/>
      <c r="BS102" s="445"/>
      <c r="BT102" s="445"/>
      <c r="BU102" s="445"/>
      <c r="BV102" s="446"/>
      <c r="BW102" s="21"/>
      <c r="BX102" s="21"/>
      <c r="BY102" s="21"/>
      <c r="BZ102" s="21"/>
      <c r="CA102" s="21"/>
      <c r="CB102" s="21"/>
      <c r="CC102" s="21"/>
      <c r="CD102" s="21"/>
      <c r="CE102" s="21"/>
      <c r="CF102" s="21"/>
      <c r="CG102" s="21"/>
      <c r="CH102" s="21"/>
      <c r="CI102" s="21"/>
      <c r="CJ102" s="21"/>
      <c r="CK102" s="21"/>
      <c r="CL102" s="21"/>
      <c r="CM102" s="21"/>
      <c r="CN102" s="21"/>
      <c r="CO102" s="21"/>
      <c r="CP102" s="21"/>
      <c r="CQ102" s="21"/>
      <c r="CR102" s="21"/>
      <c r="CS102" s="21"/>
      <c r="CT102" s="21"/>
      <c r="CU102" s="21"/>
      <c r="CV102" s="21"/>
      <c r="CW102" s="21"/>
      <c r="CX102" s="21"/>
      <c r="CY102" s="21"/>
      <c r="CZ102" s="21"/>
    </row>
    <row r="103" s="320" customFormat="true" ht="15" customHeight="true" x14ac:dyDescent="0.2">
      <c r="A103" s="92"/>
      <c r="B103" s="148"/>
      <c r="C103" s="117"/>
      <c r="D103" s="116"/>
      <c r="E103" s="116"/>
      <c r="F103" s="116"/>
      <c r="G103" s="115"/>
      <c r="H103" s="114"/>
      <c r="I103" s="116"/>
      <c r="J103" s="116"/>
      <c r="K103" s="116"/>
      <c r="L103" s="113"/>
      <c r="M103" s="117"/>
      <c r="N103" s="116"/>
      <c r="O103" s="116"/>
      <c r="P103" s="116"/>
      <c r="Q103" s="115"/>
      <c r="R103" s="114"/>
      <c r="S103" s="116"/>
      <c r="T103" s="116"/>
      <c r="U103" s="116"/>
      <c r="V103" s="113"/>
      <c r="W103" s="842"/>
      <c r="X103" s="842"/>
      <c r="Y103" s="842"/>
      <c r="Z103" s="842"/>
      <c r="AA103" s="842"/>
      <c r="AB103" s="842"/>
      <c r="AC103" s="842"/>
      <c r="AD103" s="842"/>
      <c r="AE103" s="842"/>
      <c r="AF103" s="842"/>
      <c r="AG103" s="842"/>
      <c r="AH103" s="842"/>
      <c r="AI103" s="842"/>
      <c r="AJ103" s="842"/>
      <c r="AK103" s="842"/>
      <c r="AL103" s="842"/>
      <c r="AM103" s="842"/>
      <c r="AN103" s="842"/>
      <c r="AO103" s="842"/>
      <c r="AP103" s="842"/>
      <c r="AQ103" s="842"/>
      <c r="AR103" s="842"/>
      <c r="AS103" s="842"/>
      <c r="AT103" s="842"/>
      <c r="AU103" s="842"/>
      <c r="AV103" s="842"/>
      <c r="AW103" s="842"/>
      <c r="AX103" s="842"/>
      <c r="AY103" s="842"/>
      <c r="AZ103" s="357"/>
      <c r="BA103" s="877"/>
      <c r="BB103" s="604"/>
      <c r="BC103" s="458"/>
      <c r="BD103" s="445"/>
      <c r="BE103" s="445"/>
      <c r="BF103" s="445"/>
      <c r="BG103" s="462"/>
      <c r="BH103" s="458"/>
      <c r="BI103" s="445"/>
      <c r="BJ103" s="445"/>
      <c r="BK103" s="445"/>
      <c r="BL103" s="462"/>
      <c r="BM103" s="458"/>
      <c r="BN103" s="445"/>
      <c r="BO103" s="445"/>
      <c r="BP103" s="445"/>
      <c r="BQ103" s="462"/>
      <c r="BR103" s="458"/>
      <c r="BS103" s="445"/>
      <c r="BT103" s="445"/>
      <c r="BU103" s="445"/>
      <c r="BV103" s="446"/>
      <c r="BW103" s="21"/>
      <c r="BX103" s="21"/>
      <c r="BY103" s="21"/>
      <c r="BZ103" s="21"/>
      <c r="CA103" s="21"/>
      <c r="CB103" s="21"/>
      <c r="CC103" s="21"/>
      <c r="CD103" s="21"/>
      <c r="CE103" s="21"/>
      <c r="CF103" s="21"/>
      <c r="CG103" s="21"/>
      <c r="CH103" s="21"/>
      <c r="CI103" s="21"/>
      <c r="CJ103" s="21"/>
      <c r="CK103" s="21"/>
      <c r="CL103" s="21"/>
      <c r="CM103" s="21"/>
      <c r="CN103" s="21"/>
      <c r="CO103" s="21"/>
      <c r="CP103" s="21"/>
      <c r="CQ103" s="21"/>
      <c r="CR103" s="21"/>
      <c r="CS103" s="21"/>
      <c r="CT103" s="21"/>
      <c r="CU103" s="21"/>
      <c r="CV103" s="21"/>
      <c r="CW103" s="21"/>
      <c r="CX103" s="21"/>
      <c r="CY103" s="21"/>
      <c r="CZ103" s="21"/>
    </row>
    <row r="104" s="320" customFormat="true" ht="15" customHeight="true" x14ac:dyDescent="0.2">
      <c r="A104" s="92"/>
      <c r="B104" s="148"/>
      <c r="C104" s="117"/>
      <c r="D104" s="116"/>
      <c r="E104" s="116"/>
      <c r="F104" s="116"/>
      <c r="G104" s="115"/>
      <c r="H104" s="114"/>
      <c r="I104" s="116"/>
      <c r="J104" s="116"/>
      <c r="K104" s="116"/>
      <c r="L104" s="113"/>
      <c r="M104" s="117"/>
      <c r="N104" s="116"/>
      <c r="O104" s="116"/>
      <c r="P104" s="116"/>
      <c r="Q104" s="115"/>
      <c r="R104" s="114"/>
      <c r="S104" s="116"/>
      <c r="T104" s="116"/>
      <c r="U104" s="116"/>
      <c r="V104" s="113"/>
      <c r="W104" s="842"/>
      <c r="X104" s="842"/>
      <c r="Y104" s="842"/>
      <c r="Z104" s="842"/>
      <c r="AA104" s="842"/>
      <c r="AB104" s="842"/>
      <c r="AC104" s="842"/>
      <c r="AD104" s="842"/>
      <c r="AE104" s="842"/>
      <c r="AF104" s="842"/>
      <c r="AG104" s="842"/>
      <c r="AH104" s="842"/>
      <c r="AI104" s="842"/>
      <c r="AJ104" s="842"/>
      <c r="AK104" s="842"/>
      <c r="AL104" s="842"/>
      <c r="AM104" s="842"/>
      <c r="AN104" s="842"/>
      <c r="AO104" s="842"/>
      <c r="AP104" s="842"/>
      <c r="AQ104" s="842"/>
      <c r="AR104" s="842"/>
      <c r="AS104" s="842"/>
      <c r="AT104" s="842"/>
      <c r="AU104" s="842"/>
      <c r="AV104" s="842"/>
      <c r="AW104" s="842"/>
      <c r="AX104" s="842"/>
      <c r="AY104" s="842"/>
      <c r="AZ104" s="357"/>
      <c r="BA104" s="877"/>
      <c r="BB104" s="604"/>
      <c r="BC104" s="458"/>
      <c r="BD104" s="445"/>
      <c r="BE104" s="445"/>
      <c r="BF104" s="445"/>
      <c r="BG104" s="462"/>
      <c r="BH104" s="458"/>
      <c r="BI104" s="445"/>
      <c r="BJ104" s="445"/>
      <c r="BK104" s="445"/>
      <c r="BL104" s="462"/>
      <c r="BM104" s="458"/>
      <c r="BN104" s="445"/>
      <c r="BO104" s="445"/>
      <c r="BP104" s="445"/>
      <c r="BQ104" s="462"/>
      <c r="BR104" s="458"/>
      <c r="BS104" s="445"/>
      <c r="BT104" s="445"/>
      <c r="BU104" s="445"/>
      <c r="BV104" s="446"/>
      <c r="BW104" s="21"/>
      <c r="BX104" s="21"/>
      <c r="BY104" s="21"/>
      <c r="BZ104" s="21"/>
      <c r="CA104" s="21"/>
      <c r="CB104" s="21"/>
      <c r="CC104" s="21"/>
      <c r="CD104" s="21"/>
      <c r="CE104" s="21"/>
      <c r="CF104" s="21"/>
      <c r="CG104" s="21"/>
      <c r="CH104" s="21"/>
      <c r="CI104" s="21"/>
      <c r="CJ104" s="21"/>
      <c r="CK104" s="21"/>
      <c r="CL104" s="21"/>
      <c r="CM104" s="21"/>
      <c r="CN104" s="21"/>
      <c r="CO104" s="21"/>
      <c r="CP104" s="21"/>
      <c r="CQ104" s="21"/>
      <c r="CR104" s="21"/>
      <c r="CS104" s="21"/>
      <c r="CT104" s="21"/>
      <c r="CU104" s="21"/>
      <c r="CV104" s="21"/>
      <c r="CW104" s="21"/>
      <c r="CX104" s="21"/>
      <c r="CY104" s="21"/>
      <c r="CZ104" s="21"/>
    </row>
    <row r="105" s="320" customFormat="true" ht="15" customHeight="true" x14ac:dyDescent="0.2">
      <c r="A105" s="153"/>
      <c r="B105" s="147"/>
      <c r="C105" s="112"/>
      <c r="D105" s="111"/>
      <c r="E105" s="111"/>
      <c r="F105" s="111"/>
      <c r="G105" s="110"/>
      <c r="H105" s="109"/>
      <c r="I105" s="111"/>
      <c r="J105" s="111"/>
      <c r="K105" s="111"/>
      <c r="L105" s="108"/>
      <c r="M105" s="112"/>
      <c r="N105" s="111"/>
      <c r="O105" s="111"/>
      <c r="P105" s="111"/>
      <c r="Q105" s="110"/>
      <c r="R105" s="109"/>
      <c r="S105" s="111"/>
      <c r="T105" s="111"/>
      <c r="U105" s="111"/>
      <c r="V105" s="108"/>
      <c r="W105" s="842"/>
      <c r="X105" s="842"/>
      <c r="Y105" s="842"/>
      <c r="Z105" s="842"/>
      <c r="AA105" s="842"/>
      <c r="AB105" s="842"/>
      <c r="AC105" s="842"/>
      <c r="AD105" s="842"/>
      <c r="AE105" s="842"/>
      <c r="AF105" s="842"/>
      <c r="AG105" s="842"/>
      <c r="AH105" s="842"/>
      <c r="AI105" s="842"/>
      <c r="AJ105" s="842"/>
      <c r="AK105" s="842"/>
      <c r="AL105" s="842"/>
      <c r="AM105" s="842"/>
      <c r="AN105" s="842"/>
      <c r="AO105" s="842"/>
      <c r="AP105" s="842"/>
      <c r="AQ105" s="842"/>
      <c r="AR105" s="842"/>
      <c r="AS105" s="842"/>
      <c r="AT105" s="842"/>
      <c r="AU105" s="842"/>
      <c r="AV105" s="842"/>
      <c r="AW105" s="842"/>
      <c r="AX105" s="842"/>
      <c r="AY105" s="842"/>
      <c r="AZ105" s="357"/>
      <c r="BA105" s="877"/>
      <c r="BB105" s="604"/>
      <c r="BC105" s="461"/>
      <c r="BD105" s="460"/>
      <c r="BE105" s="460"/>
      <c r="BF105" s="460"/>
      <c r="BG105" s="464"/>
      <c r="BH105" s="461"/>
      <c r="BI105" s="460"/>
      <c r="BJ105" s="460"/>
      <c r="BK105" s="460"/>
      <c r="BL105" s="464"/>
      <c r="BM105" s="461"/>
      <c r="BN105" s="460"/>
      <c r="BO105" s="460"/>
      <c r="BP105" s="460"/>
      <c r="BQ105" s="464"/>
      <c r="BR105" s="461"/>
      <c r="BS105" s="460"/>
      <c r="BT105" s="460"/>
      <c r="BU105" s="460"/>
      <c r="BV105" s="463"/>
      <c r="BW105" s="21"/>
      <c r="BX105" s="21"/>
      <c r="BY105" s="21"/>
      <c r="BZ105" s="21"/>
      <c r="CA105" s="21"/>
      <c r="CB105" s="21"/>
      <c r="CC105" s="21"/>
      <c r="CD105" s="21"/>
      <c r="CE105" s="21"/>
      <c r="CF105" s="21"/>
      <c r="CG105" s="21"/>
      <c r="CH105" s="21"/>
      <c r="CI105" s="21"/>
      <c r="CJ105" s="21"/>
      <c r="CK105" s="21"/>
      <c r="CL105" s="21"/>
      <c r="CM105" s="21"/>
      <c r="CN105" s="21"/>
      <c r="CO105" s="21"/>
      <c r="CP105" s="21"/>
      <c r="CQ105" s="21"/>
      <c r="CR105" s="21"/>
      <c r="CS105" s="21"/>
      <c r="CT105" s="21"/>
      <c r="CU105" s="21"/>
      <c r="CV105" s="21"/>
      <c r="CW105" s="21"/>
      <c r="CX105" s="21"/>
      <c r="CY105" s="21"/>
      <c r="CZ105" s="21"/>
    </row>
    <row r="106" s="320" customFormat="true" ht="250.15" customHeight="true" x14ac:dyDescent="0.2">
      <c r="A106" s="515"/>
      <c r="B106" s="183"/>
      <c r="C106" s="182"/>
      <c r="D106" s="182"/>
      <c r="E106" s="182"/>
      <c r="F106" s="182"/>
      <c r="G106" s="182"/>
      <c r="H106" s="182"/>
      <c r="I106" s="182"/>
      <c r="J106" s="182"/>
      <c r="K106" s="182"/>
      <c r="L106" s="182"/>
      <c r="M106" s="182"/>
      <c r="N106" s="182"/>
      <c r="O106" s="182"/>
      <c r="P106" s="182"/>
      <c r="Q106" s="182"/>
      <c r="R106" s="182"/>
      <c r="S106" s="182"/>
      <c r="T106" s="182"/>
      <c r="U106" s="182"/>
      <c r="V106" s="182"/>
      <c r="W106" s="357"/>
      <c r="X106" s="357"/>
      <c r="Y106" s="357"/>
      <c r="Z106" s="357"/>
      <c r="AA106" s="357"/>
      <c r="AB106" s="357"/>
      <c r="AC106" s="357"/>
      <c r="AD106" s="357"/>
      <c r="AE106" s="357"/>
      <c r="AF106" s="357"/>
      <c r="AG106" s="357"/>
      <c r="AH106" s="357"/>
      <c r="AI106" s="357"/>
      <c r="AJ106" s="357"/>
      <c r="AK106" s="357"/>
      <c r="AL106" s="357"/>
      <c r="AM106" s="357"/>
      <c r="AN106" s="357"/>
      <c r="AO106" s="357"/>
      <c r="AP106" s="357"/>
      <c r="AQ106" s="357"/>
      <c r="AR106" s="357"/>
      <c r="AS106" s="357"/>
      <c r="AT106" s="357"/>
      <c r="AU106" s="357"/>
      <c r="AV106" s="357"/>
      <c r="AW106" s="357"/>
      <c r="AX106" s="357"/>
      <c r="AY106" s="357"/>
      <c r="AZ106" s="357"/>
      <c r="BA106" s="438"/>
      <c r="BB106" s="439"/>
      <c r="BC106" s="439"/>
      <c r="BD106" s="439"/>
      <c r="BE106" s="439"/>
      <c r="BF106" s="439"/>
      <c r="BG106" s="439"/>
      <c r="BH106" s="439"/>
      <c r="BI106" s="439"/>
      <c r="BJ106" s="439"/>
      <c r="BK106" s="439"/>
      <c r="BL106" s="439"/>
      <c r="BM106" s="439"/>
      <c r="BN106" s="439"/>
      <c r="BO106" s="439"/>
      <c r="BP106" s="439"/>
      <c r="BQ106" s="439"/>
      <c r="BR106" s="439"/>
      <c r="BS106" s="439"/>
      <c r="BT106" s="439"/>
      <c r="BU106" s="439"/>
      <c r="BV106" s="438"/>
      <c r="BW106" s="356"/>
      <c r="BX106" s="356"/>
      <c r="BY106" s="356"/>
      <c r="BZ106" s="356"/>
      <c r="CA106" s="356"/>
      <c r="CB106" s="356"/>
      <c r="CC106" s="356"/>
      <c r="CD106" s="356"/>
      <c r="CE106" s="356"/>
      <c r="CF106" s="356"/>
      <c r="CG106" s="356"/>
      <c r="CH106" s="356"/>
      <c r="CI106" s="356"/>
      <c r="CJ106" s="356"/>
      <c r="CK106" s="356"/>
      <c r="CL106" s="356"/>
      <c r="CM106" s="356"/>
      <c r="CN106" s="356"/>
      <c r="CO106" s="356"/>
      <c r="CP106" s="356"/>
      <c r="CQ106" s="356"/>
      <c r="CR106" s="356"/>
      <c r="CS106" s="356"/>
      <c r="CT106" s="356"/>
      <c r="CU106" s="356"/>
      <c r="CV106" s="356"/>
      <c r="CW106" s="356"/>
      <c r="CX106" s="356"/>
      <c r="CY106" s="356"/>
      <c r="CZ106" s="356"/>
    </row>
    <row r="107" s="300" customFormat="true" ht="18" customHeight="true" x14ac:dyDescent="0.2">
      <c r="A107" s="515"/>
      <c r="B107" s="301"/>
      <c r="C107" s="425"/>
      <c r="D107" s="425"/>
      <c r="E107" s="425"/>
      <c r="F107" s="425"/>
      <c r="G107" s="425"/>
      <c r="H107" s="425"/>
      <c r="I107" s="425"/>
      <c r="J107" s="425"/>
      <c r="K107" s="425"/>
      <c r="L107" s="425"/>
      <c r="M107" s="425"/>
      <c r="N107" s="425"/>
      <c r="O107" s="425"/>
      <c r="P107" s="425"/>
      <c r="Q107" s="425"/>
      <c r="R107" s="425"/>
      <c r="S107" s="425"/>
      <c r="T107" s="425"/>
      <c r="U107" s="425"/>
      <c r="V107" s="425"/>
      <c r="W107" s="352"/>
      <c r="X107" s="352"/>
      <c r="Y107" s="352"/>
      <c r="Z107" s="352"/>
      <c r="AA107" s="352"/>
      <c r="AB107" s="352"/>
      <c r="AC107" s="352"/>
      <c r="AD107" s="352"/>
      <c r="AE107" s="352"/>
      <c r="AF107" s="352"/>
      <c r="AG107" s="352"/>
      <c r="AH107" s="352"/>
      <c r="AI107" s="352"/>
      <c r="AJ107" s="352"/>
      <c r="AK107" s="352"/>
      <c r="AL107" s="352"/>
      <c r="AM107" s="352"/>
      <c r="AN107" s="352"/>
      <c r="AO107" s="352"/>
      <c r="AP107" s="352"/>
      <c r="AQ107" s="352"/>
      <c r="AR107" s="352"/>
      <c r="AS107" s="352"/>
      <c r="AT107" s="352"/>
      <c r="AU107" s="352"/>
      <c r="AV107" s="352"/>
      <c r="AW107" s="352"/>
      <c r="AX107" s="352"/>
      <c r="AY107" s="352"/>
      <c r="AZ107" s="352"/>
      <c r="BB107" s="323"/>
      <c r="BW107" s="352"/>
      <c r="BX107" s="352"/>
      <c r="BY107" s="352"/>
      <c r="BZ107" s="352"/>
      <c r="CA107" s="352"/>
      <c r="CB107" s="352"/>
      <c r="CC107" s="352"/>
      <c r="CD107" s="352"/>
      <c r="CE107" s="352"/>
      <c r="CF107" s="352"/>
      <c r="CG107" s="352"/>
      <c r="CH107" s="352"/>
      <c r="CI107" s="352"/>
      <c r="CJ107" s="352"/>
      <c r="CK107" s="352"/>
      <c r="CL107" s="352"/>
      <c r="CM107" s="352"/>
      <c r="CN107" s="352"/>
      <c r="CO107" s="352"/>
      <c r="CP107" s="352"/>
      <c r="CQ107" s="352"/>
      <c r="CR107" s="352"/>
      <c r="CS107" s="352"/>
      <c r="CT107" s="352"/>
      <c r="CU107" s="352"/>
      <c r="CV107" s="352"/>
      <c r="CW107" s="352"/>
      <c r="CX107" s="352"/>
      <c r="CY107" s="352"/>
      <c r="CZ107" s="352"/>
    </row>
    <row r="108" s="300" customFormat="true" ht="22.5" customHeight="true" x14ac:dyDescent="0.35">
      <c r="A108" s="1054" t="str">
        <f>A1026</f>
        <v>Liberia</v>
      </c>
      <c r="B108" s="1055"/>
      <c r="C108" s="302"/>
      <c r="D108" s="302"/>
      <c r="E108" s="302"/>
      <c r="F108" s="302"/>
      <c r="G108" s="302"/>
      <c r="H108" s="302"/>
      <c r="I108" s="302"/>
      <c r="J108" s="302"/>
      <c r="K108" s="302"/>
      <c r="L108" s="302"/>
      <c r="M108" s="302"/>
      <c r="N108" s="302"/>
      <c r="O108" s="302"/>
      <c r="P108" s="302"/>
      <c r="Q108" s="302"/>
      <c r="R108" s="302"/>
      <c r="S108" s="302"/>
      <c r="T108" s="302"/>
      <c r="U108" s="302"/>
      <c r="W108" s="352"/>
      <c r="X108" s="352"/>
      <c r="Y108" s="352"/>
      <c r="Z108" s="352"/>
      <c r="AA108" s="352"/>
      <c r="AB108" s="352"/>
      <c r="AC108" s="352"/>
      <c r="AD108" s="352"/>
      <c r="AE108" s="352"/>
      <c r="AF108" s="352"/>
      <c r="AG108" s="352"/>
      <c r="AH108" s="352"/>
      <c r="AI108" s="352"/>
      <c r="AJ108" s="352"/>
      <c r="AK108" s="352"/>
      <c r="AL108" s="352"/>
      <c r="AM108" s="352"/>
      <c r="AN108" s="352"/>
      <c r="AO108" s="352"/>
      <c r="AP108" s="352"/>
      <c r="AQ108" s="352"/>
      <c r="AR108" s="352"/>
      <c r="AS108" s="352"/>
      <c r="AT108" s="352"/>
      <c r="AU108" s="352"/>
      <c r="AV108" s="352"/>
      <c r="AW108" s="352"/>
      <c r="AX108" s="352"/>
      <c r="AY108" s="352"/>
      <c r="AZ108" s="352"/>
      <c r="BB108" s="323"/>
      <c r="BW108" s="352"/>
      <c r="BX108" s="352"/>
      <c r="BY108" s="352"/>
      <c r="BZ108" s="352"/>
      <c r="CA108" s="352"/>
      <c r="CB108" s="352"/>
      <c r="CC108" s="352"/>
      <c r="CD108" s="352"/>
      <c r="CE108" s="352"/>
      <c r="CF108" s="352"/>
      <c r="CG108" s="352"/>
      <c r="CH108" s="352"/>
      <c r="CI108" s="352"/>
      <c r="CJ108" s="352"/>
      <c r="CK108" s="352"/>
      <c r="CL108" s="352"/>
      <c r="CM108" s="352"/>
      <c r="CN108" s="352"/>
      <c r="CO108" s="352"/>
      <c r="CP108" s="352"/>
      <c r="CQ108" s="352"/>
      <c r="CR108" s="352"/>
      <c r="CS108" s="352"/>
      <c r="CT108" s="352"/>
      <c r="CU108" s="352"/>
      <c r="CV108" s="352"/>
      <c r="CW108" s="352"/>
      <c r="CX108" s="352"/>
      <c r="CY108" s="352"/>
      <c r="CZ108" s="352"/>
    </row>
    <row r="109" s="300" customFormat="true" ht="22.5" customHeight="true" x14ac:dyDescent="0.35">
      <c r="A109" s="327" t="str">
        <f>A1034</f>
        <v>2013</v>
      </c>
      <c r="B109" s="328"/>
      <c r="C109" s="302"/>
      <c r="D109" s="302"/>
      <c r="E109" s="302"/>
      <c r="F109" s="302"/>
      <c r="G109" s="302"/>
      <c r="H109" s="302"/>
      <c r="I109" s="302"/>
      <c r="J109" s="302"/>
      <c r="K109" s="302"/>
      <c r="L109" s="302"/>
      <c r="M109" s="302"/>
      <c r="N109" s="302"/>
      <c r="O109" s="302"/>
      <c r="P109" s="302"/>
      <c r="Q109" s="302"/>
      <c r="R109" s="302"/>
      <c r="S109" s="302"/>
      <c r="T109" s="302"/>
      <c r="U109" s="302"/>
      <c r="W109" s="352"/>
      <c r="X109" s="352"/>
      <c r="Y109" s="352"/>
      <c r="Z109" s="352"/>
      <c r="AA109" s="352"/>
      <c r="AB109" s="352"/>
      <c r="AC109" s="352"/>
      <c r="AD109" s="352"/>
      <c r="AE109" s="352"/>
      <c r="AF109" s="352"/>
      <c r="AG109" s="352"/>
      <c r="AH109" s="352"/>
      <c r="AI109" s="352"/>
      <c r="AJ109" s="352"/>
      <c r="AK109" s="352"/>
      <c r="AL109" s="352"/>
      <c r="AM109" s="352"/>
      <c r="AN109" s="352"/>
      <c r="AO109" s="352"/>
      <c r="AP109" s="352"/>
      <c r="AQ109" s="352"/>
      <c r="AR109" s="352"/>
      <c r="AS109" s="352"/>
      <c r="AT109" s="352"/>
      <c r="AU109" s="352"/>
      <c r="AV109" s="352"/>
      <c r="AW109" s="352"/>
      <c r="AX109" s="352"/>
      <c r="AY109" s="352"/>
      <c r="AZ109" s="352"/>
      <c r="BB109" s="323"/>
      <c r="BW109" s="352"/>
      <c r="BX109" s="352"/>
      <c r="BY109" s="352"/>
      <c r="BZ109" s="352"/>
      <c r="CA109" s="352"/>
      <c r="CB109" s="352"/>
      <c r="CC109" s="352"/>
      <c r="CD109" s="352"/>
      <c r="CE109" s="352"/>
      <c r="CF109" s="352"/>
      <c r="CG109" s="352"/>
      <c r="CH109" s="352"/>
      <c r="CI109" s="352"/>
      <c r="CJ109" s="352"/>
      <c r="CK109" s="352"/>
      <c r="CL109" s="352"/>
      <c r="CM109" s="352"/>
      <c r="CN109" s="352"/>
      <c r="CO109" s="352"/>
      <c r="CP109" s="352"/>
      <c r="CQ109" s="352"/>
      <c r="CR109" s="352"/>
      <c r="CS109" s="352"/>
      <c r="CT109" s="352"/>
      <c r="CU109" s="352"/>
      <c r="CV109" s="352"/>
      <c r="CW109" s="352"/>
      <c r="CX109" s="352"/>
      <c r="CY109" s="352"/>
      <c r="CZ109" s="352"/>
    </row>
    <row r="110" s="300" customFormat="true" ht="22.5" customHeight="true" x14ac:dyDescent="0.35">
      <c r="A110" s="329" t="s">
        <v>99</v>
      </c>
      <c r="B110" s="330"/>
      <c r="C110" s="302"/>
      <c r="D110" s="302"/>
      <c r="E110" s="302"/>
      <c r="F110" s="302"/>
      <c r="G110" s="302"/>
      <c r="H110" s="302"/>
      <c r="I110" s="302"/>
      <c r="J110" s="302"/>
      <c r="K110" s="302"/>
      <c r="L110" s="302"/>
      <c r="M110" s="302"/>
      <c r="N110" s="302"/>
      <c r="O110" s="302"/>
      <c r="P110" s="302"/>
      <c r="Q110" s="302"/>
      <c r="R110" s="302"/>
      <c r="S110" s="302"/>
      <c r="T110" s="302"/>
      <c r="U110" s="302"/>
      <c r="W110" s="352"/>
      <c r="X110" s="352"/>
      <c r="Y110" s="352"/>
      <c r="Z110" s="352"/>
      <c r="AA110" s="352"/>
      <c r="AB110" s="352"/>
      <c r="AC110" s="352"/>
      <c r="AD110" s="352"/>
      <c r="AE110" s="352"/>
      <c r="AF110" s="352"/>
      <c r="AG110" s="352"/>
      <c r="AH110" s="352"/>
      <c r="AI110" s="352"/>
      <c r="AJ110" s="352"/>
      <c r="AK110" s="352"/>
      <c r="AL110" s="352"/>
      <c r="AM110" s="352"/>
      <c r="AN110" s="352"/>
      <c r="AO110" s="352"/>
      <c r="AP110" s="352"/>
      <c r="AQ110" s="352"/>
      <c r="AR110" s="352"/>
      <c r="AS110" s="352"/>
      <c r="AT110" s="352"/>
      <c r="AU110" s="352"/>
      <c r="AV110" s="352"/>
      <c r="AW110" s="352"/>
      <c r="AX110" s="352"/>
      <c r="AY110" s="352"/>
      <c r="AZ110" s="352"/>
      <c r="BB110" s="323"/>
      <c r="BW110" s="352"/>
      <c r="BX110" s="352"/>
      <c r="BY110" s="352"/>
      <c r="BZ110" s="352"/>
      <c r="CA110" s="352"/>
      <c r="CB110" s="352"/>
      <c r="CC110" s="352"/>
      <c r="CD110" s="352"/>
      <c r="CE110" s="352"/>
      <c r="CF110" s="352"/>
      <c r="CG110" s="352"/>
      <c r="CH110" s="352"/>
      <c r="CI110" s="352"/>
      <c r="CJ110" s="352"/>
      <c r="CK110" s="352"/>
      <c r="CL110" s="352"/>
      <c r="CM110" s="352"/>
      <c r="CN110" s="352"/>
      <c r="CO110" s="352"/>
      <c r="CP110" s="352"/>
      <c r="CQ110" s="352"/>
      <c r="CR110" s="352"/>
      <c r="CS110" s="352"/>
      <c r="CT110" s="352"/>
      <c r="CU110" s="352"/>
      <c r="CV110" s="352"/>
      <c r="CW110" s="352"/>
      <c r="CX110" s="352"/>
      <c r="CY110" s="352"/>
      <c r="CZ110" s="352"/>
    </row>
    <row r="111" s="300" customFormat="true" ht="20.1" customHeight="true" x14ac:dyDescent="0.35">
      <c r="A111" s="331" t="s">
        <v>97</v>
      </c>
      <c r="B111" s="328"/>
      <c r="C111" s="302"/>
      <c r="D111" s="302"/>
      <c r="E111" s="302"/>
      <c r="F111" s="302"/>
      <c r="G111" s="302"/>
      <c r="H111" s="302"/>
      <c r="I111" s="302"/>
      <c r="J111" s="302"/>
      <c r="K111" s="302"/>
      <c r="L111" s="302"/>
      <c r="M111" s="302"/>
      <c r="N111" s="302"/>
      <c r="O111" s="302"/>
      <c r="P111" s="302"/>
      <c r="Q111" s="302"/>
      <c r="R111" s="302"/>
      <c r="S111" s="302"/>
      <c r="T111" s="302"/>
      <c r="U111" s="302"/>
      <c r="W111" s="352"/>
      <c r="X111" s="352"/>
      <c r="Y111" s="352"/>
      <c r="Z111" s="352"/>
      <c r="AA111" s="352"/>
      <c r="AB111" s="352"/>
      <c r="AC111" s="352"/>
      <c r="AD111" s="352"/>
      <c r="AE111" s="352"/>
      <c r="AF111" s="352"/>
      <c r="AG111" s="352"/>
      <c r="AH111" s="352"/>
      <c r="AI111" s="352"/>
      <c r="AJ111" s="352"/>
      <c r="AK111" s="352"/>
      <c r="AL111" s="352"/>
      <c r="AM111" s="352"/>
      <c r="AN111" s="352"/>
      <c r="AO111" s="352"/>
      <c r="AP111" s="352"/>
      <c r="AQ111" s="352"/>
      <c r="AR111" s="352"/>
      <c r="AS111" s="352"/>
      <c r="AT111" s="352"/>
      <c r="AU111" s="352"/>
      <c r="AV111" s="352"/>
      <c r="AW111" s="352"/>
      <c r="AX111" s="352"/>
      <c r="AY111" s="352"/>
      <c r="AZ111" s="352"/>
      <c r="BB111" s="323"/>
      <c r="BW111" s="352"/>
      <c r="BX111" s="352"/>
      <c r="BY111" s="352"/>
      <c r="BZ111" s="352"/>
      <c r="CA111" s="352"/>
      <c r="CB111" s="352"/>
      <c r="CC111" s="352"/>
      <c r="CD111" s="352"/>
      <c r="CE111" s="352"/>
      <c r="CF111" s="352"/>
      <c r="CG111" s="352"/>
      <c r="CH111" s="352"/>
      <c r="CI111" s="352"/>
      <c r="CJ111" s="352"/>
      <c r="CK111" s="352"/>
      <c r="CL111" s="352"/>
      <c r="CM111" s="352"/>
      <c r="CN111" s="352"/>
      <c r="CO111" s="352"/>
      <c r="CP111" s="352"/>
      <c r="CQ111" s="352"/>
      <c r="CR111" s="352"/>
      <c r="CS111" s="352"/>
      <c r="CT111" s="352"/>
      <c r="CU111" s="352"/>
      <c r="CV111" s="352"/>
      <c r="CW111" s="352"/>
      <c r="CX111" s="352"/>
      <c r="CY111" s="352"/>
      <c r="CZ111" s="352"/>
    </row>
    <row r="112" s="300" customFormat="true" ht="15" customHeight="true" x14ac:dyDescent="0.2">
      <c r="A112" s="608" t="s">
        <v>98</v>
      </c>
      <c r="B112" s="365"/>
      <c r="C112" s="302"/>
      <c r="D112" s="302"/>
      <c r="E112" s="302"/>
      <c r="F112" s="302"/>
      <c r="G112" s="302"/>
      <c r="H112" s="302"/>
      <c r="I112" s="302"/>
      <c r="J112" s="302"/>
      <c r="K112" s="302"/>
      <c r="L112" s="302"/>
      <c r="M112" s="302"/>
      <c r="N112" s="302"/>
      <c r="O112" s="302"/>
      <c r="P112" s="302"/>
      <c r="Q112" s="302"/>
      <c r="R112" s="302"/>
      <c r="S112" s="302"/>
      <c r="T112" s="302"/>
      <c r="U112" s="302"/>
      <c r="W112" s="352"/>
      <c r="X112" s="352"/>
      <c r="Y112" s="352"/>
      <c r="Z112" s="352"/>
      <c r="AA112" s="352"/>
      <c r="AB112" s="352"/>
      <c r="AC112" s="352"/>
      <c r="AD112" s="352"/>
      <c r="AE112" s="352"/>
      <c r="AF112" s="352"/>
      <c r="AG112" s="352"/>
      <c r="AH112" s="352"/>
      <c r="AI112" s="352"/>
      <c r="AJ112" s="352"/>
      <c r="AK112" s="352"/>
      <c r="AL112" s="352"/>
      <c r="AM112" s="352"/>
      <c r="AN112" s="352"/>
      <c r="AO112" s="352"/>
      <c r="AP112" s="352"/>
      <c r="AQ112" s="352"/>
      <c r="AR112" s="352"/>
      <c r="AS112" s="352"/>
      <c r="AT112" s="352"/>
      <c r="AU112" s="352"/>
      <c r="AV112" s="352"/>
      <c r="AW112" s="352"/>
      <c r="AX112" s="352"/>
      <c r="AY112" s="352"/>
      <c r="AZ112" s="352"/>
      <c r="BB112" s="323"/>
      <c r="BW112" s="352"/>
      <c r="BX112" s="352"/>
      <c r="BY112" s="352"/>
      <c r="BZ112" s="352"/>
      <c r="CA112" s="352"/>
      <c r="CB112" s="352"/>
      <c r="CC112" s="352"/>
      <c r="CD112" s="352"/>
      <c r="CE112" s="352"/>
      <c r="CF112" s="352"/>
      <c r="CG112" s="352"/>
      <c r="CH112" s="352"/>
      <c r="CI112" s="352"/>
      <c r="CJ112" s="352"/>
      <c r="CK112" s="352"/>
      <c r="CL112" s="352"/>
      <c r="CM112" s="352"/>
      <c r="CN112" s="352"/>
      <c r="CO112" s="352"/>
      <c r="CP112" s="352"/>
      <c r="CQ112" s="352"/>
      <c r="CR112" s="352"/>
      <c r="CS112" s="352"/>
      <c r="CT112" s="352"/>
      <c r="CU112" s="352"/>
      <c r="CV112" s="352"/>
      <c r="CW112" s="352"/>
      <c r="CX112" s="352"/>
      <c r="CY112" s="352"/>
      <c r="CZ112" s="352"/>
    </row>
    <row r="113" s="300" customFormat="true" ht="15" customHeight="true" x14ac:dyDescent="0.2">
      <c r="A113" s="341" t="s">
        <v>40</v>
      </c>
      <c r="B113" s="340"/>
      <c r="C113" s="302"/>
      <c r="D113" s="302"/>
      <c r="E113" s="302"/>
      <c r="F113" s="302"/>
      <c r="G113" s="302"/>
      <c r="H113" s="302"/>
      <c r="I113" s="302"/>
      <c r="J113" s="302"/>
      <c r="K113" s="302"/>
      <c r="L113" s="302"/>
      <c r="M113" s="302"/>
      <c r="N113" s="302"/>
      <c r="O113" s="302"/>
      <c r="P113" s="302"/>
      <c r="Q113" s="302"/>
      <c r="R113" s="302"/>
      <c r="S113" s="302"/>
      <c r="T113" s="302"/>
      <c r="U113" s="302"/>
      <c r="W113" s="352"/>
      <c r="X113" s="352"/>
      <c r="Y113" s="352"/>
      <c r="Z113" s="352"/>
      <c r="AA113" s="352"/>
      <c r="AB113" s="352"/>
      <c r="AC113" s="352"/>
      <c r="AD113" s="352"/>
      <c r="AE113" s="352"/>
      <c r="AF113" s="352"/>
      <c r="AG113" s="352"/>
      <c r="AH113" s="352"/>
      <c r="AI113" s="352"/>
      <c r="AJ113" s="352"/>
      <c r="AK113" s="352"/>
      <c r="AL113" s="352"/>
      <c r="AM113" s="352"/>
      <c r="AN113" s="352"/>
      <c r="AO113" s="352"/>
      <c r="AP113" s="352"/>
      <c r="AQ113" s="352"/>
      <c r="AR113" s="352"/>
      <c r="AS113" s="352"/>
      <c r="AT113" s="352"/>
      <c r="AU113" s="352"/>
      <c r="AV113" s="352"/>
      <c r="AW113" s="352"/>
      <c r="AX113" s="352"/>
      <c r="AY113" s="352"/>
      <c r="AZ113" s="352"/>
      <c r="BB113" s="323"/>
      <c r="BW113" s="352"/>
      <c r="BX113" s="352"/>
      <c r="BY113" s="352"/>
      <c r="BZ113" s="352"/>
      <c r="CA113" s="352"/>
      <c r="CB113" s="352"/>
      <c r="CC113" s="352"/>
      <c r="CD113" s="352"/>
      <c r="CE113" s="352"/>
      <c r="CF113" s="352"/>
      <c r="CG113" s="352"/>
      <c r="CH113" s="352"/>
      <c r="CI113" s="352"/>
      <c r="CJ113" s="352"/>
      <c r="CK113" s="352"/>
      <c r="CL113" s="352"/>
      <c r="CM113" s="352"/>
      <c r="CN113" s="352"/>
      <c r="CO113" s="352"/>
      <c r="CP113" s="352"/>
      <c r="CQ113" s="352"/>
      <c r="CR113" s="352"/>
      <c r="CS113" s="352"/>
      <c r="CT113" s="352"/>
      <c r="CU113" s="352"/>
      <c r="CV113" s="352"/>
      <c r="CW113" s="352"/>
      <c r="CX113" s="352"/>
      <c r="CY113" s="352"/>
      <c r="CZ113" s="352"/>
    </row>
    <row r="114" s="300" customFormat="true" ht="15" customHeight="true" x14ac:dyDescent="0.2">
      <c r="A114" s="339" t="s">
        <v>39</v>
      </c>
      <c r="B114" s="340"/>
      <c r="C114" s="302"/>
      <c r="D114" s="302"/>
      <c r="E114" s="302"/>
      <c r="F114" s="302"/>
      <c r="G114" s="302"/>
      <c r="H114" s="302"/>
      <c r="I114" s="302"/>
      <c r="J114" s="302"/>
      <c r="K114" s="302"/>
      <c r="L114" s="302"/>
      <c r="M114" s="302"/>
      <c r="N114" s="302"/>
      <c r="O114" s="302"/>
      <c r="P114" s="302"/>
      <c r="Q114" s="302"/>
      <c r="R114" s="302"/>
      <c r="S114" s="302"/>
      <c r="T114" s="302"/>
      <c r="U114" s="302"/>
      <c r="W114" s="352"/>
      <c r="X114" s="352"/>
      <c r="Y114" s="352"/>
      <c r="Z114" s="352"/>
      <c r="AA114" s="352"/>
      <c r="AB114" s="352"/>
      <c r="AC114" s="352"/>
      <c r="AD114" s="352"/>
      <c r="AE114" s="352"/>
      <c r="AF114" s="352"/>
      <c r="AG114" s="352"/>
      <c r="AH114" s="352"/>
      <c r="AI114" s="352"/>
      <c r="AJ114" s="352"/>
      <c r="AK114" s="352"/>
      <c r="AL114" s="352"/>
      <c r="AM114" s="352"/>
      <c r="AN114" s="352"/>
      <c r="AO114" s="352"/>
      <c r="AP114" s="352"/>
      <c r="AQ114" s="352"/>
      <c r="AR114" s="352"/>
      <c r="AS114" s="352"/>
      <c r="AT114" s="352"/>
      <c r="AU114" s="352"/>
      <c r="AV114" s="352"/>
      <c r="AW114" s="352"/>
      <c r="AX114" s="352"/>
      <c r="AY114" s="352"/>
      <c r="AZ114" s="352"/>
      <c r="BB114" s="323"/>
      <c r="BW114" s="352"/>
      <c r="BX114" s="352"/>
      <c r="BY114" s="352"/>
      <c r="BZ114" s="352"/>
      <c r="CA114" s="352"/>
      <c r="CB114" s="352"/>
      <c r="CC114" s="352"/>
      <c r="CD114" s="352"/>
      <c r="CE114" s="352"/>
      <c r="CF114" s="352"/>
      <c r="CG114" s="352"/>
      <c r="CH114" s="352"/>
      <c r="CI114" s="352"/>
      <c r="CJ114" s="352"/>
      <c r="CK114" s="352"/>
      <c r="CL114" s="352"/>
      <c r="CM114" s="352"/>
      <c r="CN114" s="352"/>
      <c r="CO114" s="352"/>
      <c r="CP114" s="352"/>
      <c r="CQ114" s="352"/>
      <c r="CR114" s="352"/>
      <c r="CS114" s="352"/>
      <c r="CT114" s="352"/>
      <c r="CU114" s="352"/>
      <c r="CV114" s="352"/>
      <c r="CW114" s="352"/>
      <c r="CX114" s="352"/>
      <c r="CY114" s="352"/>
      <c r="CZ114" s="352"/>
    </row>
    <row r="115" s="300" customFormat="true" ht="15" customHeight="true" x14ac:dyDescent="0.2">
      <c r="A115" s="339" t="s">
        <v>136</v>
      </c>
      <c r="B115" s="364" t="str">
        <f>A1025</f>
        <v>DHS13</v>
      </c>
      <c r="C115" s="302"/>
      <c r="D115" s="302"/>
      <c r="E115" s="302"/>
      <c r="F115" s="302"/>
      <c r="G115" s="302"/>
      <c r="H115" s="302"/>
      <c r="I115" s="302"/>
      <c r="J115" s="302"/>
      <c r="K115" s="302"/>
      <c r="L115" s="302"/>
      <c r="M115" s="302"/>
      <c r="N115" s="302"/>
      <c r="O115" s="302"/>
      <c r="P115" s="302"/>
      <c r="Q115" s="302"/>
      <c r="R115" s="302"/>
      <c r="S115" s="302"/>
      <c r="T115" s="302"/>
      <c r="U115" s="302"/>
      <c r="W115" s="352"/>
      <c r="X115" s="352"/>
      <c r="Y115" s="352"/>
      <c r="Z115" s="352"/>
      <c r="AA115" s="352"/>
      <c r="AB115" s="352"/>
      <c r="AC115" s="352"/>
      <c r="AD115" s="352"/>
      <c r="AE115" s="352"/>
      <c r="AF115" s="352"/>
      <c r="AG115" s="352"/>
      <c r="AH115" s="352"/>
      <c r="AI115" s="352"/>
      <c r="AJ115" s="352"/>
      <c r="AK115" s="352"/>
      <c r="AL115" s="352"/>
      <c r="AM115" s="352"/>
      <c r="AN115" s="352"/>
      <c r="AO115" s="352"/>
      <c r="AP115" s="352"/>
      <c r="AQ115" s="352"/>
      <c r="AR115" s="352"/>
      <c r="AS115" s="352"/>
      <c r="AT115" s="352"/>
      <c r="AU115" s="352"/>
      <c r="AV115" s="352"/>
      <c r="AW115" s="352"/>
      <c r="AX115" s="352"/>
      <c r="AY115" s="352"/>
      <c r="AZ115" s="352"/>
      <c r="BB115" s="323"/>
      <c r="BW115" s="352"/>
      <c r="BX115" s="352"/>
      <c r="BY115" s="352"/>
      <c r="BZ115" s="352"/>
      <c r="CA115" s="352"/>
      <c r="CB115" s="352"/>
      <c r="CC115" s="352"/>
      <c r="CD115" s="352"/>
      <c r="CE115" s="352"/>
      <c r="CF115" s="352"/>
      <c r="CG115" s="352"/>
      <c r="CH115" s="352"/>
      <c r="CI115" s="352"/>
      <c r="CJ115" s="352"/>
      <c r="CK115" s="352"/>
      <c r="CL115" s="352"/>
      <c r="CM115" s="352"/>
      <c r="CN115" s="352"/>
      <c r="CO115" s="352"/>
      <c r="CP115" s="352"/>
      <c r="CQ115" s="352"/>
      <c r="CR115" s="352"/>
      <c r="CS115" s="352"/>
      <c r="CT115" s="352"/>
      <c r="CU115" s="352"/>
      <c r="CV115" s="352"/>
      <c r="CW115" s="352"/>
      <c r="CX115" s="352"/>
      <c r="CY115" s="352"/>
      <c r="CZ115" s="352"/>
    </row>
    <row r="116" s="300" customFormat="true" ht="15" customHeight="true" x14ac:dyDescent="0.2">
      <c r="A116" s="189" t="str">
        <f>B1030</f>
        <v/>
      </c>
      <c r="B116" s="188"/>
      <c r="C116" s="302"/>
      <c r="D116" s="302"/>
      <c r="E116" s="302"/>
      <c r="F116" s="302"/>
      <c r="G116" s="302"/>
      <c r="H116" s="302"/>
      <c r="I116" s="302"/>
      <c r="J116" s="302"/>
      <c r="K116" s="302"/>
      <c r="L116" s="302"/>
      <c r="M116" s="302"/>
      <c r="N116" s="302"/>
      <c r="O116" s="302"/>
      <c r="P116" s="302"/>
      <c r="Q116" s="302"/>
      <c r="R116" s="302"/>
      <c r="S116" s="302"/>
      <c r="T116" s="302"/>
      <c r="U116" s="302"/>
      <c r="W116" s="352"/>
      <c r="X116" s="352"/>
      <c r="Y116" s="352"/>
      <c r="Z116" s="352"/>
      <c r="AA116" s="352"/>
      <c r="AB116" s="352"/>
      <c r="AC116" s="352"/>
      <c r="AD116" s="352"/>
      <c r="AE116" s="352"/>
      <c r="AF116" s="352"/>
      <c r="AG116" s="352"/>
      <c r="AH116" s="352"/>
      <c r="AI116" s="352"/>
      <c r="AJ116" s="352"/>
      <c r="AK116" s="352"/>
      <c r="AL116" s="352"/>
      <c r="AM116" s="352"/>
      <c r="AN116" s="352"/>
      <c r="AO116" s="352"/>
      <c r="AP116" s="352"/>
      <c r="AQ116" s="352"/>
      <c r="AR116" s="352"/>
      <c r="AS116" s="352"/>
      <c r="AT116" s="352"/>
      <c r="AU116" s="352"/>
      <c r="AV116" s="352"/>
      <c r="AW116" s="352"/>
      <c r="AX116" s="352"/>
      <c r="AY116" s="352"/>
      <c r="AZ116" s="352"/>
      <c r="BB116" s="323"/>
      <c r="BW116" s="352"/>
      <c r="BX116" s="352"/>
      <c r="BY116" s="352"/>
      <c r="BZ116" s="352"/>
      <c r="CA116" s="352"/>
      <c r="CB116" s="352"/>
      <c r="CC116" s="352"/>
      <c r="CD116" s="352"/>
      <c r="CE116" s="352"/>
      <c r="CF116" s="352"/>
      <c r="CG116" s="352"/>
      <c r="CH116" s="352"/>
      <c r="CI116" s="352"/>
      <c r="CJ116" s="352"/>
      <c r="CK116" s="352"/>
      <c r="CL116" s="352"/>
      <c r="CM116" s="352"/>
      <c r="CN116" s="352"/>
      <c r="CO116" s="352"/>
      <c r="CP116" s="352"/>
      <c r="CQ116" s="352"/>
      <c r="CR116" s="352"/>
      <c r="CS116" s="352"/>
      <c r="CT116" s="352"/>
      <c r="CU116" s="352"/>
      <c r="CV116" s="352"/>
      <c r="CW116" s="352"/>
      <c r="CX116" s="352"/>
      <c r="CY116" s="352"/>
      <c r="CZ116" s="352"/>
    </row>
    <row r="117" s="300" customFormat="true" ht="15" customHeight="true" x14ac:dyDescent="0.2">
      <c r="A117" s="189" t="str">
        <f>B1029</f>
        <v/>
      </c>
      <c r="B117" s="187"/>
      <c r="C117" s="302"/>
      <c r="D117" s="302"/>
      <c r="E117" s="302"/>
      <c r="F117" s="302"/>
      <c r="G117" s="302"/>
      <c r="H117" s="302"/>
      <c r="I117" s="302"/>
      <c r="J117" s="302"/>
      <c r="K117" s="302"/>
      <c r="L117" s="302"/>
      <c r="M117" s="302"/>
      <c r="N117" s="302"/>
      <c r="O117" s="302"/>
      <c r="P117" s="302"/>
      <c r="Q117" s="302"/>
      <c r="R117" s="302"/>
      <c r="S117" s="302"/>
      <c r="T117" s="302"/>
      <c r="U117" s="302"/>
      <c r="W117" s="352"/>
      <c r="X117" s="352"/>
      <c r="Y117" s="352"/>
      <c r="Z117" s="352"/>
      <c r="AA117" s="352"/>
      <c r="AB117" s="352"/>
      <c r="AC117" s="352"/>
      <c r="AD117" s="352"/>
      <c r="AE117" s="352"/>
      <c r="AF117" s="352"/>
      <c r="AG117" s="352"/>
      <c r="AH117" s="352"/>
      <c r="AI117" s="352"/>
      <c r="AJ117" s="352"/>
      <c r="AK117" s="352"/>
      <c r="AL117" s="352"/>
      <c r="AM117" s="352"/>
      <c r="AN117" s="352"/>
      <c r="AO117" s="352"/>
      <c r="AP117" s="352"/>
      <c r="AQ117" s="352"/>
      <c r="AR117" s="352"/>
      <c r="AS117" s="352"/>
      <c r="AT117" s="352"/>
      <c r="AU117" s="352"/>
      <c r="AV117" s="352"/>
      <c r="AW117" s="352"/>
      <c r="AX117" s="352"/>
      <c r="AY117" s="352"/>
      <c r="AZ117" s="352"/>
      <c r="BB117" s="323"/>
      <c r="BW117" s="352"/>
      <c r="BX117" s="352"/>
      <c r="BY117" s="352"/>
      <c r="BZ117" s="352"/>
      <c r="CA117" s="352"/>
      <c r="CB117" s="352"/>
      <c r="CC117" s="352"/>
      <c r="CD117" s="352"/>
      <c r="CE117" s="352"/>
      <c r="CF117" s="352"/>
      <c r="CG117" s="352"/>
      <c r="CH117" s="352"/>
      <c r="CI117" s="352"/>
      <c r="CJ117" s="352"/>
      <c r="CK117" s="352"/>
      <c r="CL117" s="352"/>
      <c r="CM117" s="352"/>
      <c r="CN117" s="352"/>
      <c r="CO117" s="352"/>
      <c r="CP117" s="352"/>
      <c r="CQ117" s="352"/>
      <c r="CR117" s="352"/>
      <c r="CS117" s="352"/>
      <c r="CT117" s="352"/>
      <c r="CU117" s="352"/>
      <c r="CV117" s="352"/>
      <c r="CW117" s="352"/>
      <c r="CX117" s="352"/>
      <c r="CY117" s="352"/>
      <c r="CZ117" s="352"/>
    </row>
    <row r="118" s="300" customFormat="true" ht="21" customHeight="true" x14ac:dyDescent="0.2">
      <c r="A118" s="186"/>
      <c r="B118" s="188"/>
      <c r="C118" s="302"/>
      <c r="D118" s="302"/>
      <c r="E118" s="302"/>
      <c r="F118" s="302"/>
      <c r="G118" s="302"/>
      <c r="H118" s="302"/>
      <c r="I118" s="302"/>
      <c r="J118" s="302"/>
      <c r="K118" s="302"/>
      <c r="L118" s="302"/>
      <c r="M118" s="302"/>
      <c r="N118" s="302"/>
      <c r="O118" s="302"/>
      <c r="P118" s="302"/>
      <c r="Q118" s="302"/>
      <c r="R118" s="302"/>
      <c r="S118" s="302"/>
      <c r="T118" s="302"/>
      <c r="U118" s="302"/>
      <c r="W118" s="352"/>
      <c r="X118" s="352"/>
      <c r="Y118" s="352"/>
      <c r="Z118" s="352"/>
      <c r="AA118" s="352"/>
      <c r="AB118" s="352"/>
      <c r="AC118" s="352"/>
      <c r="AD118" s="352"/>
      <c r="AE118" s="352"/>
      <c r="AF118" s="352"/>
      <c r="AG118" s="352"/>
      <c r="AH118" s="352"/>
      <c r="AI118" s="352"/>
      <c r="AJ118" s="352"/>
      <c r="AK118" s="352"/>
      <c r="AL118" s="352"/>
      <c r="AM118" s="352"/>
      <c r="AN118" s="352"/>
      <c r="AO118" s="352"/>
      <c r="AP118" s="352"/>
      <c r="AQ118" s="352"/>
      <c r="AR118" s="352"/>
      <c r="AS118" s="352"/>
      <c r="AT118" s="352"/>
      <c r="AU118" s="352"/>
      <c r="AV118" s="352"/>
      <c r="AW118" s="352"/>
      <c r="AX118" s="352"/>
      <c r="AY118" s="352"/>
      <c r="AZ118" s="352"/>
      <c r="BB118" s="323"/>
      <c r="BW118" s="352"/>
      <c r="BX118" s="352"/>
      <c r="BY118" s="352"/>
      <c r="BZ118" s="352"/>
      <c r="CA118" s="352"/>
      <c r="CB118" s="352"/>
      <c r="CC118" s="352"/>
      <c r="CD118" s="352"/>
      <c r="CE118" s="352"/>
      <c r="CF118" s="352"/>
      <c r="CG118" s="352"/>
      <c r="CH118" s="352"/>
      <c r="CI118" s="352"/>
      <c r="CJ118" s="352"/>
      <c r="CK118" s="352"/>
      <c r="CL118" s="352"/>
      <c r="CM118" s="352"/>
      <c r="CN118" s="352"/>
      <c r="CO118" s="352"/>
      <c r="CP118" s="352"/>
      <c r="CQ118" s="352"/>
      <c r="CR118" s="352"/>
      <c r="CS118" s="352"/>
      <c r="CT118" s="352"/>
      <c r="CU118" s="352"/>
      <c r="CV118" s="352"/>
      <c r="CW118" s="352"/>
      <c r="CX118" s="352"/>
      <c r="CY118" s="352"/>
      <c r="CZ118" s="352"/>
    </row>
    <row r="119" s="300" customFormat="true" ht="15" customHeight="true" x14ac:dyDescent="0.2">
      <c r="A119" s="185"/>
      <c r="B119" s="184"/>
      <c r="C119" s="302"/>
      <c r="D119" s="302"/>
      <c r="E119" s="302"/>
      <c r="F119" s="302"/>
      <c r="G119" s="302"/>
      <c r="H119" s="302"/>
      <c r="I119" s="302"/>
      <c r="J119" s="302"/>
      <c r="K119" s="302"/>
      <c r="L119" s="302"/>
      <c r="M119" s="302"/>
      <c r="N119" s="302"/>
      <c r="O119" s="302"/>
      <c r="P119" s="302"/>
      <c r="Q119" s="302"/>
      <c r="R119" s="302"/>
      <c r="S119" s="302"/>
      <c r="T119" s="302"/>
      <c r="U119" s="302"/>
      <c r="W119" s="352"/>
      <c r="X119" s="352"/>
      <c r="Y119" s="352"/>
      <c r="Z119" s="352"/>
      <c r="AA119" s="352"/>
      <c r="AB119" s="352"/>
      <c r="AC119" s="352"/>
      <c r="AD119" s="352"/>
      <c r="AE119" s="352"/>
      <c r="AF119" s="352"/>
      <c r="AG119" s="352"/>
      <c r="AH119" s="352"/>
      <c r="AI119" s="352"/>
      <c r="AJ119" s="352"/>
      <c r="AK119" s="352"/>
      <c r="AL119" s="352"/>
      <c r="AM119" s="352"/>
      <c r="AN119" s="352"/>
      <c r="AO119" s="352"/>
      <c r="AP119" s="352"/>
      <c r="AQ119" s="352"/>
      <c r="AR119" s="352"/>
      <c r="AS119" s="352"/>
      <c r="AT119" s="352"/>
      <c r="AU119" s="352"/>
      <c r="AV119" s="352"/>
      <c r="AW119" s="352"/>
      <c r="AX119" s="352"/>
      <c r="AY119" s="352"/>
      <c r="AZ119" s="352"/>
      <c r="BB119" s="323"/>
      <c r="BW119" s="352"/>
      <c r="BX119" s="352"/>
      <c r="BY119" s="352"/>
      <c r="BZ119" s="352"/>
      <c r="CA119" s="352"/>
      <c r="CB119" s="352"/>
      <c r="CC119" s="352"/>
      <c r="CD119" s="352"/>
      <c r="CE119" s="352"/>
      <c r="CF119" s="352"/>
      <c r="CG119" s="352"/>
      <c r="CH119" s="352"/>
      <c r="CI119" s="352"/>
      <c r="CJ119" s="352"/>
      <c r="CK119" s="352"/>
      <c r="CL119" s="352"/>
      <c r="CM119" s="352"/>
      <c r="CN119" s="352"/>
      <c r="CO119" s="352"/>
      <c r="CP119" s="352"/>
      <c r="CQ119" s="352"/>
      <c r="CR119" s="352"/>
      <c r="CS119" s="352"/>
      <c r="CT119" s="352"/>
      <c r="CU119" s="352"/>
      <c r="CV119" s="352"/>
      <c r="CW119" s="352"/>
      <c r="CX119" s="352"/>
      <c r="CY119" s="352"/>
      <c r="CZ119" s="352"/>
    </row>
    <row r="120" s="324" customFormat="true" ht="15" customHeight="true" x14ac:dyDescent="0.2">
      <c r="A120" s="305" t="s">
        <v>99</v>
      </c>
      <c r="B120" s="348"/>
      <c r="C120" s="1076" t="s">
        <v>115</v>
      </c>
      <c r="D120" s="1077"/>
      <c r="E120" s="1077"/>
      <c r="F120" s="1077"/>
      <c r="G120" s="1078"/>
      <c r="H120" s="1073" t="s">
        <v>38</v>
      </c>
      <c r="I120" s="1074"/>
      <c r="J120" s="1074"/>
      <c r="K120" s="1074"/>
      <c r="L120" s="1075"/>
      <c r="M120" s="1051" t="s">
        <v>37</v>
      </c>
      <c r="N120" s="1052"/>
      <c r="O120" s="1052"/>
      <c r="P120" s="1052"/>
      <c r="Q120" s="1053"/>
      <c r="R120" s="35" t="s">
        <v>142</v>
      </c>
      <c r="S120" s="437"/>
      <c r="T120" s="437"/>
      <c r="U120" s="437"/>
      <c r="V120" s="437"/>
      <c r="W120" s="448"/>
      <c r="X120" s="448"/>
      <c r="Y120" s="448"/>
      <c r="Z120" s="448"/>
      <c r="AA120" s="448"/>
      <c r="AB120" s="448"/>
      <c r="AC120" s="448"/>
      <c r="AD120" s="448"/>
      <c r="AE120" s="448"/>
      <c r="AF120" s="448"/>
      <c r="AG120" s="448"/>
      <c r="AH120" s="448"/>
      <c r="AI120" s="448"/>
      <c r="AJ120" s="448"/>
      <c r="AK120" s="448"/>
      <c r="AL120" s="448"/>
      <c r="AM120" s="448"/>
      <c r="AN120" s="448"/>
      <c r="AO120" s="448"/>
      <c r="AP120" s="448"/>
      <c r="AQ120" s="448"/>
      <c r="AR120" s="448"/>
      <c r="AS120" s="448"/>
      <c r="AT120" s="448"/>
      <c r="AU120" s="448"/>
      <c r="AV120" s="448"/>
      <c r="AW120" s="448"/>
      <c r="AX120" s="448"/>
      <c r="AY120" s="448"/>
      <c r="AZ120" s="874"/>
      <c r="BA120" s="358" t="s">
        <v>131</v>
      </c>
      <c r="BB120" s="305" t="s">
        <v>99</v>
      </c>
      <c r="BC120" s="1051" t="s">
        <v>115</v>
      </c>
      <c r="BD120" s="1052"/>
      <c r="BE120" s="1052"/>
      <c r="BF120" s="1052"/>
      <c r="BG120" s="1086"/>
      <c r="BH120" s="1051" t="s">
        <v>38</v>
      </c>
      <c r="BI120" s="1052"/>
      <c r="BJ120" s="1052"/>
      <c r="BK120" s="1052"/>
      <c r="BL120" s="1086"/>
      <c r="BM120" s="1051" t="s">
        <v>37</v>
      </c>
      <c r="BN120" s="1052"/>
      <c r="BO120" s="1052"/>
      <c r="BP120" s="1052"/>
      <c r="BQ120" s="1053"/>
      <c r="BR120" s="34" t="s">
        <v>142</v>
      </c>
      <c r="BS120" s="437"/>
      <c r="BT120" s="437"/>
      <c r="BU120" s="437"/>
      <c r="BV120" s="437"/>
      <c r="BW120" s="23"/>
      <c r="BX120" s="23"/>
      <c r="BY120" s="23"/>
      <c r="BZ120" s="356"/>
      <c r="CA120" s="356"/>
      <c r="CB120" s="356"/>
      <c r="CC120" s="356"/>
      <c r="CD120" s="356"/>
      <c r="CE120" s="356"/>
      <c r="CF120" s="356"/>
      <c r="CG120" s="356"/>
      <c r="CH120" s="356"/>
      <c r="CI120" s="356"/>
      <c r="CJ120" s="356"/>
      <c r="CK120" s="356"/>
      <c r="CL120" s="356"/>
      <c r="CM120" s="356"/>
      <c r="CN120" s="356"/>
      <c r="CO120" s="356"/>
      <c r="CP120" s="356"/>
      <c r="CQ120" s="356"/>
      <c r="CR120" s="356"/>
      <c r="CS120" s="356"/>
      <c r="CT120" s="356"/>
      <c r="CU120" s="356"/>
      <c r="CV120" s="356"/>
      <c r="CW120" s="356"/>
      <c r="CX120" s="356"/>
      <c r="CY120" s="356"/>
      <c r="CZ120" s="356"/>
    </row>
    <row r="121" s="324" customFormat="true" ht="24" x14ac:dyDescent="0.2">
      <c r="A121" s="344" t="s">
        <v>87</v>
      </c>
      <c r="B121" s="386"/>
      <c r="C121" s="428" t="s">
        <v>0</v>
      </c>
      <c r="D121" s="611" t="s">
        <v>1</v>
      </c>
      <c r="E121" s="611" t="s">
        <v>2</v>
      </c>
      <c r="F121" s="611" t="s">
        <v>3</v>
      </c>
      <c r="G121" s="612" t="s">
        <v>4</v>
      </c>
      <c r="H121" s="391" t="s">
        <v>0</v>
      </c>
      <c r="I121" s="613" t="s">
        <v>1</v>
      </c>
      <c r="J121" s="613" t="s">
        <v>2</v>
      </c>
      <c r="K121" s="613" t="s">
        <v>3</v>
      </c>
      <c r="L121" s="614" t="s">
        <v>4</v>
      </c>
      <c r="M121" s="392" t="s">
        <v>0</v>
      </c>
      <c r="N121" s="613" t="s">
        <v>1</v>
      </c>
      <c r="O121" s="613" t="s">
        <v>2</v>
      </c>
      <c r="P121" s="613" t="s">
        <v>3</v>
      </c>
      <c r="Q121" s="609" t="s">
        <v>4</v>
      </c>
      <c r="R121" s="391" t="s">
        <v>157</v>
      </c>
      <c r="S121" s="613" t="s">
        <v>158</v>
      </c>
      <c r="T121" s="613" t="s">
        <v>159</v>
      </c>
      <c r="U121" s="613" t="s">
        <v>160</v>
      </c>
      <c r="V121" s="614" t="s">
        <v>161</v>
      </c>
      <c r="W121" s="448"/>
      <c r="X121" s="448"/>
      <c r="Y121" s="448"/>
      <c r="Z121" s="448"/>
      <c r="AA121" s="448"/>
      <c r="AB121" s="448"/>
      <c r="AC121" s="448"/>
      <c r="AD121" s="448"/>
      <c r="AE121" s="448"/>
      <c r="AF121" s="448"/>
      <c r="AG121" s="448"/>
      <c r="AH121" s="448"/>
      <c r="AI121" s="448"/>
      <c r="AJ121" s="448"/>
      <c r="AK121" s="448"/>
      <c r="AL121" s="448"/>
      <c r="AM121" s="448"/>
      <c r="AN121" s="448"/>
      <c r="AO121" s="448"/>
      <c r="AP121" s="448"/>
      <c r="AQ121" s="448"/>
      <c r="AR121" s="448"/>
      <c r="AS121" s="448"/>
      <c r="AT121" s="448"/>
      <c r="AU121" s="448"/>
      <c r="AV121" s="448"/>
      <c r="AW121" s="448"/>
      <c r="AX121" s="448"/>
      <c r="AY121" s="448"/>
      <c r="AZ121" s="874"/>
      <c r="BA121" s="344" t="s">
        <v>117</v>
      </c>
      <c r="BB121" s="343"/>
      <c r="BC121" s="466" t="s">
        <v>0</v>
      </c>
      <c r="BD121" s="581" t="s">
        <v>1</v>
      </c>
      <c r="BE121" s="581" t="s">
        <v>2</v>
      </c>
      <c r="BF121" s="581" t="s">
        <v>3</v>
      </c>
      <c r="BG121" s="467" t="s">
        <v>4</v>
      </c>
      <c r="BH121" s="466" t="s">
        <v>0</v>
      </c>
      <c r="BI121" s="581" t="s">
        <v>1</v>
      </c>
      <c r="BJ121" s="581" t="s">
        <v>2</v>
      </c>
      <c r="BK121" s="581" t="s">
        <v>3</v>
      </c>
      <c r="BL121" s="467" t="s">
        <v>4</v>
      </c>
      <c r="BM121" s="466" t="s">
        <v>0</v>
      </c>
      <c r="BN121" s="581" t="s">
        <v>1</v>
      </c>
      <c r="BO121" s="581" t="s">
        <v>2</v>
      </c>
      <c r="BP121" s="581" t="s">
        <v>3</v>
      </c>
      <c r="BQ121" s="467" t="s">
        <v>4</v>
      </c>
      <c r="BR121" s="466" t="s">
        <v>157</v>
      </c>
      <c r="BS121" s="581" t="s">
        <v>158</v>
      </c>
      <c r="BT121" s="581" t="s">
        <v>159</v>
      </c>
      <c r="BU121" s="581" t="s">
        <v>160</v>
      </c>
      <c r="BV121" s="582" t="s">
        <v>161</v>
      </c>
      <c r="BW121" s="878"/>
      <c r="BX121" s="878"/>
      <c r="BY121" s="878"/>
      <c r="BZ121" s="878"/>
      <c r="CA121" s="878"/>
      <c r="CB121" s="878"/>
      <c r="CC121" s="878"/>
      <c r="CD121" s="878"/>
      <c r="CE121" s="878"/>
      <c r="CF121" s="878"/>
      <c r="CG121" s="878"/>
      <c r="CH121" s="878"/>
      <c r="CI121" s="878"/>
      <c r="CJ121" s="878"/>
      <c r="CK121" s="878"/>
      <c r="CL121" s="878"/>
      <c r="CM121" s="878"/>
      <c r="CN121" s="878"/>
      <c r="CO121" s="878"/>
      <c r="CP121" s="878"/>
      <c r="CQ121" s="878"/>
      <c r="CR121" s="878"/>
      <c r="CS121" s="878"/>
      <c r="CT121" s="878"/>
      <c r="CU121" s="878"/>
      <c r="CV121" s="878"/>
      <c r="CW121" s="878"/>
      <c r="CX121" s="878"/>
      <c r="CY121" s="878"/>
      <c r="CZ121" s="878"/>
    </row>
    <row r="122" s="324" customFormat="true" ht="15" customHeight="true" x14ac:dyDescent="0.2">
      <c r="A122" s="1063" t="s">
        <v>18</v>
      </c>
      <c r="B122" s="388" t="s">
        <v>14</v>
      </c>
      <c r="C122" s="144">
        <v>14.734589672181675</v>
      </c>
      <c r="D122" s="143">
        <v>18.471264687367825</v>
      </c>
      <c r="E122" s="143">
        <v>39.356922940024276</v>
      </c>
      <c r="F122" s="143">
        <v>59.847210257681013</v>
      </c>
      <c r="G122" s="142">
        <v>78.250206805678019</v>
      </c>
      <c r="H122" s="141">
        <v>25.071370817427724</v>
      </c>
      <c r="I122" s="143">
        <v>49.822846703538801</v>
      </c>
      <c r="J122" s="143">
        <v>61.141754393942193</v>
      </c>
      <c r="K122" s="143">
        <v>66.32169692141153</v>
      </c>
      <c r="L122" s="140">
        <v>88.703888215666026</v>
      </c>
      <c r="M122" s="144">
        <v>12.943086216072446</v>
      </c>
      <c r="N122" s="143">
        <v>15.188426734534058</v>
      </c>
      <c r="O122" s="143">
        <v>16.306654194002313</v>
      </c>
      <c r="P122" s="143">
        <v>21.43095394629459</v>
      </c>
      <c r="Q122" s="142">
        <v>41.713951939309659</v>
      </c>
      <c r="R122" s="141">
        <v>27.151349954447994</v>
      </c>
      <c r="S122" s="143">
        <v>23.737797004598214</v>
      </c>
      <c r="T122" s="143">
        <v>59.115752636841066</v>
      </c>
      <c r="U122" s="143">
        <v>22.945545484381686</v>
      </c>
      <c r="V122" s="140">
        <v>33.754084263320003</v>
      </c>
      <c r="W122" s="448"/>
      <c r="X122" s="448"/>
      <c r="Y122" s="448"/>
      <c r="Z122" s="448"/>
      <c r="AA122" s="448"/>
      <c r="AB122" s="448"/>
      <c r="AC122" s="448"/>
      <c r="AD122" s="448"/>
      <c r="AE122" s="448"/>
      <c r="AF122" s="448"/>
      <c r="AG122" s="448"/>
      <c r="AH122" s="448"/>
      <c r="AI122" s="448"/>
      <c r="AJ122" s="448"/>
      <c r="AK122" s="448"/>
      <c r="AL122" s="448"/>
      <c r="AM122" s="448"/>
      <c r="AN122" s="448"/>
      <c r="AO122" s="448"/>
      <c r="AP122" s="448"/>
      <c r="AQ122" s="448"/>
      <c r="AR122" s="448"/>
      <c r="AS122" s="448"/>
      <c r="AT122" s="448"/>
      <c r="AU122" s="448"/>
      <c r="AV122" s="448"/>
      <c r="AW122" s="448"/>
      <c r="AX122" s="448"/>
      <c r="AY122" s="448"/>
      <c r="AZ122" s="874"/>
      <c r="BA122" s="1083" t="s">
        <v>18</v>
      </c>
      <c r="BB122" s="606" t="s">
        <v>14</v>
      </c>
      <c r="BC122" s="490">
        <v>1380.4764580000015</v>
      </c>
      <c r="BD122" s="487">
        <v>1731.1471300000028</v>
      </c>
      <c r="BE122" s="487">
        <v>3690.3771609999999</v>
      </c>
      <c r="BF122" s="487">
        <v>5607.2048480000012</v>
      </c>
      <c r="BG122" s="496">
        <v>7333.9090050000004</v>
      </c>
      <c r="BH122" s="490">
        <v>1319.8593310000022</v>
      </c>
      <c r="BI122" s="487">
        <v>2622.4897270000015</v>
      </c>
      <c r="BJ122" s="487">
        <v>3219.3405929999999</v>
      </c>
      <c r="BK122" s="487">
        <v>3488.4266820000016</v>
      </c>
      <c r="BL122" s="496">
        <v>4674.3936200000026</v>
      </c>
      <c r="BM122" s="490">
        <v>531.56776700000023</v>
      </c>
      <c r="BN122" s="487">
        <v>623.59771399999988</v>
      </c>
      <c r="BO122" s="487">
        <v>670.33356800000013</v>
      </c>
      <c r="BP122" s="487">
        <v>879.95658299999934</v>
      </c>
      <c r="BQ122" s="496">
        <v>1713.149016999999</v>
      </c>
      <c r="BR122" s="490">
        <v>3748.8695190000049</v>
      </c>
      <c r="BS122" s="487">
        <v>1085.6795720000007</v>
      </c>
      <c r="BT122" s="487">
        <v>13096.158413999958</v>
      </c>
      <c r="BU122" s="487">
        <v>684.70752200000004</v>
      </c>
      <c r="BV122" s="493">
        <v>1127.6995750000001</v>
      </c>
      <c r="BW122" s="20"/>
      <c r="BX122" s="20"/>
      <c r="BY122" s="20"/>
      <c r="BZ122" s="20"/>
      <c r="CA122" s="20"/>
      <c r="CB122" s="20"/>
      <c r="CC122" s="20"/>
      <c r="CD122" s="20"/>
      <c r="CE122" s="20"/>
      <c r="CF122" s="20"/>
      <c r="CG122" s="20"/>
      <c r="CH122" s="20"/>
      <c r="CI122" s="20"/>
      <c r="CJ122" s="20"/>
      <c r="CK122" s="20"/>
      <c r="CL122" s="20"/>
      <c r="CM122" s="20"/>
      <c r="CN122" s="20"/>
      <c r="CO122" s="20"/>
      <c r="CP122" s="20"/>
      <c r="CQ122" s="20"/>
      <c r="CR122" s="20"/>
      <c r="CS122" s="20"/>
      <c r="CT122" s="20"/>
      <c r="CU122" s="20"/>
      <c r="CV122" s="20"/>
      <c r="CW122" s="20"/>
      <c r="CX122" s="20"/>
      <c r="CY122" s="20"/>
      <c r="CZ122" s="22"/>
    </row>
    <row r="123" s="324" customFormat="true" ht="15" customHeight="true" x14ac:dyDescent="0.2">
      <c r="A123" s="1064"/>
      <c r="B123" s="389" t="s">
        <v>51</v>
      </c>
      <c r="C123" s="139">
        <v>85.265410327818657</v>
      </c>
      <c r="D123" s="138">
        <v>81.52873531263235</v>
      </c>
      <c r="E123" s="138">
        <v>60.6430770599761</v>
      </c>
      <c r="F123" s="138">
        <v>40.152789742319094</v>
      </c>
      <c r="G123" s="137">
        <v>21.749793194322145</v>
      </c>
      <c r="H123" s="136">
        <v>74.928629182572507</v>
      </c>
      <c r="I123" s="138">
        <v>50.177153296461206</v>
      </c>
      <c r="J123" s="138">
        <v>38.858245606057771</v>
      </c>
      <c r="K123" s="138">
        <v>33.678303078588556</v>
      </c>
      <c r="L123" s="135">
        <v>11.296111784334032</v>
      </c>
      <c r="M123" s="139">
        <v>87.056913783927484</v>
      </c>
      <c r="N123" s="138">
        <v>84.811573265465867</v>
      </c>
      <c r="O123" s="138">
        <v>83.693345805997538</v>
      </c>
      <c r="P123" s="138">
        <v>78.569046053705378</v>
      </c>
      <c r="Q123" s="137">
        <v>58.28604806069022</v>
      </c>
      <c r="R123" s="136">
        <v>72.848650045551963</v>
      </c>
      <c r="S123" s="138">
        <v>76.262202995401722</v>
      </c>
      <c r="T123" s="138">
        <v>40.884247363158764</v>
      </c>
      <c r="U123" s="138">
        <v>77.054454515618048</v>
      </c>
      <c r="V123" s="135">
        <v>66.245915736680033</v>
      </c>
      <c r="W123" s="448"/>
      <c r="X123" s="448"/>
      <c r="Y123" s="448"/>
      <c r="Z123" s="448"/>
      <c r="AA123" s="448"/>
      <c r="AB123" s="448"/>
      <c r="AC123" s="448"/>
      <c r="AD123" s="448"/>
      <c r="AE123" s="448"/>
      <c r="AF123" s="448"/>
      <c r="AG123" s="448"/>
      <c r="AH123" s="448"/>
      <c r="AI123" s="448"/>
      <c r="AJ123" s="448"/>
      <c r="AK123" s="448"/>
      <c r="AL123" s="448"/>
      <c r="AM123" s="448"/>
      <c r="AN123" s="448"/>
      <c r="AO123" s="448"/>
      <c r="AP123" s="448"/>
      <c r="AQ123" s="448"/>
      <c r="AR123" s="448"/>
      <c r="AS123" s="448"/>
      <c r="AT123" s="448"/>
      <c r="AU123" s="448"/>
      <c r="AV123" s="448"/>
      <c r="AW123" s="448"/>
      <c r="AX123" s="448"/>
      <c r="AY123" s="448"/>
      <c r="AZ123" s="874"/>
      <c r="BA123" s="1084"/>
      <c r="BB123" s="604" t="s">
        <v>51</v>
      </c>
      <c r="BC123" s="491">
        <v>7988.4743490000146</v>
      </c>
      <c r="BD123" s="488">
        <v>7640.9622480000162</v>
      </c>
      <c r="BE123" s="488">
        <v>5686.3141180000184</v>
      </c>
      <c r="BF123" s="488">
        <v>3761.9951930000016</v>
      </c>
      <c r="BG123" s="497">
        <v>2038.4738990000014</v>
      </c>
      <c r="BH123" s="491">
        <v>3944.5489880000055</v>
      </c>
      <c r="BI123" s="488">
        <v>2641.1391110000004</v>
      </c>
      <c r="BJ123" s="488">
        <v>2046.0310420000008</v>
      </c>
      <c r="BK123" s="488">
        <v>1771.4307160000012</v>
      </c>
      <c r="BL123" s="497">
        <v>595.26672300000007</v>
      </c>
      <c r="BM123" s="491">
        <v>3575.3952720000061</v>
      </c>
      <c r="BN123" s="488">
        <v>3482.1449340000058</v>
      </c>
      <c r="BO123" s="488">
        <v>3440.4641470000029</v>
      </c>
      <c r="BP123" s="488">
        <v>3226.0509480000073</v>
      </c>
      <c r="BQ123" s="497">
        <v>2393.7479259999996</v>
      </c>
      <c r="BR123" s="491">
        <v>10058.43481499999</v>
      </c>
      <c r="BS123" s="488">
        <v>3487.9528160000082</v>
      </c>
      <c r="BT123" s="488">
        <v>9057.2572659999969</v>
      </c>
      <c r="BU123" s="488">
        <v>2299.3467139999993</v>
      </c>
      <c r="BV123" s="494">
        <v>2213.228196000005</v>
      </c>
      <c r="BW123" s="20"/>
      <c r="BX123" s="20"/>
      <c r="BY123" s="20"/>
      <c r="BZ123" s="20"/>
      <c r="CA123" s="20"/>
      <c r="CB123" s="20"/>
      <c r="CC123" s="20"/>
      <c r="CD123" s="20"/>
      <c r="CE123" s="20"/>
      <c r="CF123" s="20"/>
      <c r="CG123" s="20"/>
      <c r="CH123" s="20"/>
      <c r="CI123" s="20"/>
      <c r="CJ123" s="20"/>
      <c r="CK123" s="20"/>
      <c r="CL123" s="20"/>
      <c r="CM123" s="20"/>
      <c r="CN123" s="20"/>
      <c r="CO123" s="20"/>
      <c r="CP123" s="20"/>
      <c r="CQ123" s="20"/>
      <c r="CR123" s="20"/>
      <c r="CS123" s="20"/>
      <c r="CT123" s="20"/>
      <c r="CU123" s="20"/>
      <c r="CV123" s="20"/>
      <c r="CW123" s="20"/>
      <c r="CX123" s="20"/>
      <c r="CY123" s="20"/>
      <c r="CZ123" s="22"/>
    </row>
    <row r="124" s="324" customFormat="true" ht="15" customHeight="true" x14ac:dyDescent="0.2">
      <c r="A124" s="1064" t="s">
        <v>50</v>
      </c>
      <c r="B124" s="389" t="s">
        <v>15</v>
      </c>
      <c r="C124" s="139">
        <v>2.454646560159107</v>
      </c>
      <c r="D124" s="138">
        <v>3.2159411671898037</v>
      </c>
      <c r="E124" s="138">
        <v>8.1404284290152304</v>
      </c>
      <c r="F124" s="138">
        <v>16.129875612214086</v>
      </c>
      <c r="G124" s="137">
        <v>54.805764004880494</v>
      </c>
      <c r="H124" s="136">
        <v>4.102919223048616</v>
      </c>
      <c r="I124" s="138">
        <v>10.325511804257653</v>
      </c>
      <c r="J124" s="138">
        <v>13.905468626298282</v>
      </c>
      <c r="K124" s="138">
        <v>30.101747314200516</v>
      </c>
      <c r="L124" s="135">
        <v>72.904101724569188</v>
      </c>
      <c r="M124" s="139">
        <v>1.8644612886178888</v>
      </c>
      <c r="N124" s="138">
        <v>2.8322943732638879</v>
      </c>
      <c r="O124" s="138">
        <v>2.5065763908550718</v>
      </c>
      <c r="P124" s="138">
        <v>4.2660753404225966</v>
      </c>
      <c r="Q124" s="137">
        <v>13.509956256911194</v>
      </c>
      <c r="R124" s="136">
        <v>9.0856152906922851</v>
      </c>
      <c r="S124" s="138">
        <v>2.483200317935121</v>
      </c>
      <c r="T124" s="138">
        <v>27.441865996004061</v>
      </c>
      <c r="U124" s="138">
        <v>5.2691737479264926</v>
      </c>
      <c r="V124" s="135">
        <v>10.17774221992426</v>
      </c>
      <c r="W124" s="448"/>
      <c r="X124" s="448"/>
      <c r="Y124" s="448"/>
      <c r="Z124" s="448"/>
      <c r="AA124" s="448"/>
      <c r="AB124" s="448"/>
      <c r="AC124" s="448"/>
      <c r="AD124" s="448"/>
      <c r="AE124" s="448"/>
      <c r="AF124" s="448"/>
      <c r="AG124" s="448"/>
      <c r="AH124" s="448"/>
      <c r="AI124" s="448"/>
      <c r="AJ124" s="448"/>
      <c r="AK124" s="448"/>
      <c r="AL124" s="448"/>
      <c r="AM124" s="448"/>
      <c r="AN124" s="448"/>
      <c r="AO124" s="448"/>
      <c r="AP124" s="448"/>
      <c r="AQ124" s="448"/>
      <c r="AR124" s="448"/>
      <c r="AS124" s="448"/>
      <c r="AT124" s="448"/>
      <c r="AU124" s="448"/>
      <c r="AV124" s="448"/>
      <c r="AW124" s="448"/>
      <c r="AX124" s="448"/>
      <c r="AY124" s="448"/>
      <c r="AZ124" s="874"/>
      <c r="BA124" s="1084" t="s">
        <v>50</v>
      </c>
      <c r="BB124" s="604" t="s">
        <v>15</v>
      </c>
      <c r="BC124" s="491">
        <v>229.95636000000007</v>
      </c>
      <c r="BD124" s="488">
        <v>301.35490099999998</v>
      </c>
      <c r="BE124" s="488">
        <v>763.1161249999999</v>
      </c>
      <c r="BF124" s="488">
        <v>1508.1297949999998</v>
      </c>
      <c r="BG124" s="497">
        <v>5136.6060559999987</v>
      </c>
      <c r="BH124" s="491">
        <v>215.93970400000001</v>
      </c>
      <c r="BI124" s="488">
        <v>543.49661700000013</v>
      </c>
      <c r="BJ124" s="488">
        <v>730.79459799999961</v>
      </c>
      <c r="BK124" s="488">
        <v>1582.4338249999992</v>
      </c>
      <c r="BL124" s="497">
        <v>3841.798537000001</v>
      </c>
      <c r="BM124" s="491">
        <v>76.572735999999978</v>
      </c>
      <c r="BN124" s="488">
        <v>116.28671800000001</v>
      </c>
      <c r="BO124" s="488">
        <v>103.04028499999998</v>
      </c>
      <c r="BP124" s="488">
        <v>175.122578</v>
      </c>
      <c r="BQ124" s="497">
        <v>553.67763900000034</v>
      </c>
      <c r="BR124" s="491">
        <v>1254.3874080000001</v>
      </c>
      <c r="BS124" s="488">
        <v>113.57245399999996</v>
      </c>
      <c r="BT124" s="488">
        <v>6074.2262799999953</v>
      </c>
      <c r="BU124" s="488">
        <v>157.08181000000005</v>
      </c>
      <c r="BV124" s="494">
        <v>339.89528500000017</v>
      </c>
      <c r="BW124" s="20"/>
      <c r="BX124" s="20"/>
      <c r="BY124" s="20"/>
      <c r="BZ124" s="20"/>
      <c r="CA124" s="20"/>
      <c r="CB124" s="20"/>
      <c r="CC124" s="20"/>
      <c r="CD124" s="20"/>
      <c r="CE124" s="20"/>
      <c r="CF124" s="20"/>
      <c r="CG124" s="20"/>
      <c r="CH124" s="20"/>
      <c r="CI124" s="20"/>
      <c r="CJ124" s="20"/>
      <c r="CK124" s="20"/>
      <c r="CL124" s="20"/>
      <c r="CM124" s="20"/>
      <c r="CN124" s="20"/>
      <c r="CO124" s="20"/>
      <c r="CP124" s="20"/>
      <c r="CQ124" s="20"/>
      <c r="CR124" s="20"/>
      <c r="CS124" s="20"/>
      <c r="CT124" s="20"/>
      <c r="CU124" s="20"/>
      <c r="CV124" s="20"/>
      <c r="CW124" s="20"/>
      <c r="CX124" s="20"/>
      <c r="CY124" s="20"/>
      <c r="CZ124" s="22"/>
    </row>
    <row r="125" s="324" customFormat="true" ht="15" customHeight="true" x14ac:dyDescent="0.2">
      <c r="A125" s="1064"/>
      <c r="B125" s="389" t="s">
        <v>16</v>
      </c>
      <c r="C125" s="139">
        <v>12.273169266756613</v>
      </c>
      <c r="D125" s="138">
        <v>15.242710181286675</v>
      </c>
      <c r="E125" s="138">
        <v>31.201656496162155</v>
      </c>
      <c r="F125" s="138">
        <v>43.634519522730372</v>
      </c>
      <c r="G125" s="137">
        <v>23.444442800797486</v>
      </c>
      <c r="H125" s="136">
        <v>20.949465450396438</v>
      </c>
      <c r="I125" s="138">
        <v>39.497334899281185</v>
      </c>
      <c r="J125" s="138">
        <v>47.162907438841387</v>
      </c>
      <c r="K125" s="138">
        <v>36.201323970536912</v>
      </c>
      <c r="L125" s="135">
        <v>15.799786491096818</v>
      </c>
      <c r="M125" s="139">
        <v>11.07862492745455</v>
      </c>
      <c r="N125" s="138">
        <v>12.356132361270177</v>
      </c>
      <c r="O125" s="138">
        <v>13.800077803147239</v>
      </c>
      <c r="P125" s="138">
        <v>17.145677767678748</v>
      </c>
      <c r="Q125" s="137">
        <v>28.081635145009422</v>
      </c>
      <c r="R125" s="136">
        <v>18.060441363923317</v>
      </c>
      <c r="S125" s="138">
        <v>21.254596686663081</v>
      </c>
      <c r="T125" s="138">
        <v>31.639664930284322</v>
      </c>
      <c r="U125" s="138">
        <v>17.601225168473309</v>
      </c>
      <c r="V125" s="135">
        <v>23.549887886047816</v>
      </c>
      <c r="W125" s="448"/>
      <c r="X125" s="448"/>
      <c r="Y125" s="448"/>
      <c r="Z125" s="448"/>
      <c r="AA125" s="448"/>
      <c r="AB125" s="448"/>
      <c r="AC125" s="448"/>
      <c r="AD125" s="448"/>
      <c r="AE125" s="448"/>
      <c r="AF125" s="448"/>
      <c r="AG125" s="448"/>
      <c r="AH125" s="448"/>
      <c r="AI125" s="448"/>
      <c r="AJ125" s="448"/>
      <c r="AK125" s="448"/>
      <c r="AL125" s="448"/>
      <c r="AM125" s="448"/>
      <c r="AN125" s="448"/>
      <c r="AO125" s="448"/>
      <c r="AP125" s="448"/>
      <c r="AQ125" s="448"/>
      <c r="AR125" s="448"/>
      <c r="AS125" s="448"/>
      <c r="AT125" s="448"/>
      <c r="AU125" s="448"/>
      <c r="AV125" s="448"/>
      <c r="AW125" s="448"/>
      <c r="AX125" s="448"/>
      <c r="AY125" s="448"/>
      <c r="AZ125" s="874"/>
      <c r="BA125" s="1084"/>
      <c r="BB125" s="604" t="s">
        <v>16</v>
      </c>
      <c r="BC125" s="491">
        <v>1149.775848</v>
      </c>
      <c r="BD125" s="488">
        <v>1428.3424910000019</v>
      </c>
      <c r="BE125" s="488">
        <v>2924.9673289999996</v>
      </c>
      <c r="BF125" s="488">
        <v>4079.7908530000027</v>
      </c>
      <c r="BG125" s="497">
        <v>2197.3029489999994</v>
      </c>
      <c r="BH125" s="491">
        <v>1102.5860180000016</v>
      </c>
      <c r="BI125" s="488">
        <v>2078.9931100000031</v>
      </c>
      <c r="BJ125" s="488">
        <v>2478.6218220000001</v>
      </c>
      <c r="BK125" s="488">
        <v>1903.0855239999999</v>
      </c>
      <c r="BL125" s="497">
        <v>832.59508300000016</v>
      </c>
      <c r="BM125" s="491">
        <v>454.99503099999998</v>
      </c>
      <c r="BN125" s="488">
        <v>507.3109960000001</v>
      </c>
      <c r="BO125" s="488">
        <v>567.2932830000002</v>
      </c>
      <c r="BP125" s="488">
        <v>703.83081699999957</v>
      </c>
      <c r="BQ125" s="497">
        <v>1150.8677860000012</v>
      </c>
      <c r="BR125" s="491">
        <v>2493.4789230000029</v>
      </c>
      <c r="BS125" s="488">
        <v>972.10711800000001</v>
      </c>
      <c r="BT125" s="488">
        <v>7003.4043689999953</v>
      </c>
      <c r="BU125" s="488">
        <v>524.7183789999998</v>
      </c>
      <c r="BV125" s="494">
        <v>786.47068099999899</v>
      </c>
      <c r="BW125" s="20"/>
      <c r="BX125" s="20"/>
      <c r="BY125" s="20"/>
      <c r="BZ125" s="20"/>
      <c r="CA125" s="20"/>
      <c r="CB125" s="20"/>
      <c r="CC125" s="20"/>
      <c r="CD125" s="20"/>
      <c r="CE125" s="20"/>
      <c r="CF125" s="20"/>
      <c r="CG125" s="20"/>
      <c r="CH125" s="20"/>
      <c r="CI125" s="20"/>
      <c r="CJ125" s="20"/>
      <c r="CK125" s="20"/>
      <c r="CL125" s="20"/>
      <c r="CM125" s="20"/>
      <c r="CN125" s="20"/>
      <c r="CO125" s="20"/>
      <c r="CP125" s="20"/>
      <c r="CQ125" s="20"/>
      <c r="CR125" s="20"/>
      <c r="CS125" s="20"/>
      <c r="CT125" s="20"/>
      <c r="CU125" s="20"/>
      <c r="CV125" s="20"/>
      <c r="CW125" s="20"/>
      <c r="CX125" s="20"/>
      <c r="CY125" s="20"/>
      <c r="CZ125" s="22"/>
    </row>
    <row r="126" s="324" customFormat="true" ht="15" customHeight="true" x14ac:dyDescent="0.2">
      <c r="A126" s="1064"/>
      <c r="B126" s="389" t="s">
        <v>22</v>
      </c>
      <c r="C126" s="139">
        <v>7.6229973651295264</v>
      </c>
      <c r="D126" s="138">
        <v>7.8712544509833382</v>
      </c>
      <c r="E126" s="138">
        <v>12.686109724555667</v>
      </c>
      <c r="F126" s="138">
        <v>21.838589145863534</v>
      </c>
      <c r="G126" s="137">
        <v>14.329686364252309</v>
      </c>
      <c r="H126" s="136">
        <v>11.428083775006877</v>
      </c>
      <c r="I126" s="138">
        <v>17.914861553161806</v>
      </c>
      <c r="J126" s="138">
        <v>22.002881226785995</v>
      </c>
      <c r="K126" s="138">
        <v>23.710149337323045</v>
      </c>
      <c r="L126" s="135">
        <v>9.8141866711958556</v>
      </c>
      <c r="M126" s="139">
        <v>7.2738022028252125</v>
      </c>
      <c r="N126" s="138">
        <v>6.5989046861467893</v>
      </c>
      <c r="O126" s="138">
        <v>7.5183128294601405</v>
      </c>
      <c r="P126" s="138">
        <v>8.1275160297680422</v>
      </c>
      <c r="Q126" s="137">
        <v>8.5190713084218128</v>
      </c>
      <c r="R126" s="136">
        <v>10.323898833779651</v>
      </c>
      <c r="S126" s="138">
        <v>7.9859533083225802</v>
      </c>
      <c r="T126" s="138">
        <v>14.852955983445757</v>
      </c>
      <c r="U126" s="138">
        <v>13.612343041251288</v>
      </c>
      <c r="V126" s="135">
        <v>16.223825642200879</v>
      </c>
      <c r="W126" s="448"/>
      <c r="X126" s="448"/>
      <c r="Y126" s="448"/>
      <c r="Z126" s="448"/>
      <c r="AA126" s="448"/>
      <c r="AB126" s="448"/>
      <c r="AC126" s="448"/>
      <c r="AD126" s="448"/>
      <c r="AE126" s="448"/>
      <c r="AF126" s="448"/>
      <c r="AG126" s="448"/>
      <c r="AH126" s="448"/>
      <c r="AI126" s="448"/>
      <c r="AJ126" s="448"/>
      <c r="AK126" s="448"/>
      <c r="AL126" s="448"/>
      <c r="AM126" s="448"/>
      <c r="AN126" s="448"/>
      <c r="AO126" s="448"/>
      <c r="AP126" s="448"/>
      <c r="AQ126" s="448"/>
      <c r="AR126" s="448"/>
      <c r="AS126" s="448"/>
      <c r="AT126" s="448"/>
      <c r="AU126" s="448"/>
      <c r="AV126" s="448"/>
      <c r="AW126" s="448"/>
      <c r="AX126" s="448"/>
      <c r="AY126" s="448"/>
      <c r="AZ126" s="874"/>
      <c r="BA126" s="1084"/>
      <c r="BB126" s="604" t="s">
        <v>22</v>
      </c>
      <c r="BC126" s="491">
        <v>714.13813900000036</v>
      </c>
      <c r="BD126" s="488">
        <v>737.58846399999948</v>
      </c>
      <c r="BE126" s="488">
        <v>1189.2463619999999</v>
      </c>
      <c r="BF126" s="488">
        <v>2041.8897060000004</v>
      </c>
      <c r="BG126" s="497">
        <v>1343.0330750000007</v>
      </c>
      <c r="BH126" s="491">
        <v>601.46858699999973</v>
      </c>
      <c r="BI126" s="488">
        <v>942.97181899999975</v>
      </c>
      <c r="BJ126" s="488">
        <v>1156.3498629999997</v>
      </c>
      <c r="BK126" s="488">
        <v>1246.4307110000004</v>
      </c>
      <c r="BL126" s="497">
        <v>517.17430299999978</v>
      </c>
      <c r="BM126" s="491">
        <v>298.73236799999995</v>
      </c>
      <c r="BN126" s="488">
        <v>270.93404399999986</v>
      </c>
      <c r="BO126" s="488">
        <v>309.06263199999995</v>
      </c>
      <c r="BP126" s="488">
        <v>333.63488599999999</v>
      </c>
      <c r="BQ126" s="497">
        <v>349.1365330000001</v>
      </c>
      <c r="BR126" s="491">
        <v>1425.3485630000005</v>
      </c>
      <c r="BS126" s="488">
        <v>365.24814699999996</v>
      </c>
      <c r="BT126" s="488">
        <v>3287.6851590000028</v>
      </c>
      <c r="BU126" s="488">
        <v>405.80394299999972</v>
      </c>
      <c r="BV126" s="494">
        <v>541.80993400000023</v>
      </c>
      <c r="BW126" s="20"/>
      <c r="BX126" s="20"/>
      <c r="BY126" s="20"/>
      <c r="BZ126" s="20"/>
      <c r="CA126" s="20"/>
      <c r="CB126" s="20"/>
      <c r="CC126" s="20"/>
      <c r="CD126" s="20"/>
      <c r="CE126" s="20"/>
      <c r="CF126" s="20"/>
      <c r="CG126" s="20"/>
      <c r="CH126" s="20"/>
      <c r="CI126" s="20"/>
      <c r="CJ126" s="20"/>
      <c r="CK126" s="20"/>
      <c r="CL126" s="20"/>
      <c r="CM126" s="20"/>
      <c r="CN126" s="20"/>
      <c r="CO126" s="20"/>
      <c r="CP126" s="20"/>
      <c r="CQ126" s="20"/>
      <c r="CR126" s="20"/>
      <c r="CS126" s="20"/>
      <c r="CT126" s="20"/>
      <c r="CU126" s="20"/>
      <c r="CV126" s="20"/>
      <c r="CW126" s="20"/>
      <c r="CX126" s="20"/>
      <c r="CY126" s="20"/>
      <c r="CZ126" s="22"/>
    </row>
    <row r="127" s="324" customFormat="true" ht="15" customHeight="true" x14ac:dyDescent="0.2">
      <c r="A127" s="1064"/>
      <c r="B127" s="389" t="s">
        <v>19</v>
      </c>
      <c r="C127" s="139">
        <v>77.64918680795509</v>
      </c>
      <c r="D127" s="138">
        <v>73.670094200540319</v>
      </c>
      <c r="E127" s="138">
        <v>47.971805350267246</v>
      </c>
      <c r="F127" s="138">
        <v>18.397015719192076</v>
      </c>
      <c r="G127" s="137">
        <v>7.4201068300698267</v>
      </c>
      <c r="H127" s="136">
        <v>63.519531551548155</v>
      </c>
      <c r="I127" s="138">
        <v>32.262291743299386</v>
      </c>
      <c r="J127" s="138">
        <v>16.928742708074267</v>
      </c>
      <c r="K127" s="138">
        <v>9.9867793779395608</v>
      </c>
      <c r="L127" s="135">
        <v>1.4819251131381697</v>
      </c>
      <c r="M127" s="139">
        <v>79.783111581102332</v>
      </c>
      <c r="N127" s="138">
        <v>78.212668579319072</v>
      </c>
      <c r="O127" s="138">
        <v>76.175032976537409</v>
      </c>
      <c r="P127" s="138">
        <v>70.460730862130532</v>
      </c>
      <c r="Q127" s="137">
        <v>49.889337289657512</v>
      </c>
      <c r="R127" s="136">
        <v>62.530044511604864</v>
      </c>
      <c r="S127" s="138">
        <v>68.276249687079101</v>
      </c>
      <c r="T127" s="138">
        <v>26.065513090265924</v>
      </c>
      <c r="U127" s="138">
        <v>63.517258042348644</v>
      </c>
      <c r="V127" s="135">
        <v>50.048544251826954</v>
      </c>
      <c r="W127" s="448"/>
      <c r="X127" s="448"/>
      <c r="Y127" s="448"/>
      <c r="Z127" s="448"/>
      <c r="AA127" s="448"/>
      <c r="AB127" s="448"/>
      <c r="AC127" s="448"/>
      <c r="AD127" s="448"/>
      <c r="AE127" s="448"/>
      <c r="AF127" s="448"/>
      <c r="AG127" s="448"/>
      <c r="AH127" s="448"/>
      <c r="AI127" s="448"/>
      <c r="AJ127" s="448"/>
      <c r="AK127" s="448"/>
      <c r="AL127" s="448"/>
      <c r="AM127" s="448"/>
      <c r="AN127" s="448"/>
      <c r="AO127" s="448"/>
      <c r="AP127" s="448"/>
      <c r="AQ127" s="448"/>
      <c r="AR127" s="448"/>
      <c r="AS127" s="448"/>
      <c r="AT127" s="448"/>
      <c r="AU127" s="448"/>
      <c r="AV127" s="448"/>
      <c r="AW127" s="448"/>
      <c r="AX127" s="448"/>
      <c r="AY127" s="448"/>
      <c r="AZ127" s="874"/>
      <c r="BA127" s="1084"/>
      <c r="BB127" s="604" t="s">
        <v>19</v>
      </c>
      <c r="BC127" s="491">
        <v>7274.3362100000168</v>
      </c>
      <c r="BD127" s="488">
        <v>6903.3737840000158</v>
      </c>
      <c r="BE127" s="488">
        <v>4497.0677560000104</v>
      </c>
      <c r="BF127" s="488">
        <v>1720.1054869999996</v>
      </c>
      <c r="BG127" s="497">
        <v>695.44082399999979</v>
      </c>
      <c r="BH127" s="491">
        <v>3343.0804009999988</v>
      </c>
      <c r="BI127" s="488">
        <v>1698.1672920000001</v>
      </c>
      <c r="BJ127" s="488">
        <v>889.6811789999997</v>
      </c>
      <c r="BK127" s="488">
        <v>525.0000050000001</v>
      </c>
      <c r="BL127" s="497">
        <v>78.092420000000004</v>
      </c>
      <c r="BM127" s="491">
        <v>3276.6629040000089</v>
      </c>
      <c r="BN127" s="488">
        <v>3211.2108900000057</v>
      </c>
      <c r="BO127" s="488">
        <v>3131.4015150000027</v>
      </c>
      <c r="BP127" s="488">
        <v>2892.4160620000057</v>
      </c>
      <c r="BQ127" s="497">
        <v>2044.611392999999</v>
      </c>
      <c r="BR127" s="491">
        <v>8633.0862520000119</v>
      </c>
      <c r="BS127" s="488">
        <v>3122.7046690000066</v>
      </c>
      <c r="BT127" s="488">
        <v>5769.5721070000127</v>
      </c>
      <c r="BU127" s="488">
        <v>1893.5427709999997</v>
      </c>
      <c r="BV127" s="494">
        <v>1671.4182620000015</v>
      </c>
      <c r="BW127" s="20"/>
      <c r="BX127" s="20"/>
      <c r="BY127" s="20"/>
      <c r="BZ127" s="20"/>
      <c r="CA127" s="20"/>
      <c r="CB127" s="20"/>
      <c r="CC127" s="20"/>
      <c r="CD127" s="20"/>
      <c r="CE127" s="20"/>
      <c r="CF127" s="20"/>
      <c r="CG127" s="20"/>
      <c r="CH127" s="20"/>
      <c r="CI127" s="20"/>
      <c r="CJ127" s="20"/>
      <c r="CK127" s="20"/>
      <c r="CL127" s="20"/>
      <c r="CM127" s="20"/>
      <c r="CN127" s="20"/>
      <c r="CO127" s="20"/>
      <c r="CP127" s="20"/>
      <c r="CQ127" s="20"/>
      <c r="CR127" s="20"/>
      <c r="CS127" s="20"/>
      <c r="CT127" s="20"/>
      <c r="CU127" s="20"/>
      <c r="CV127" s="20"/>
      <c r="CW127" s="20"/>
      <c r="CX127" s="20"/>
      <c r="CY127" s="20"/>
      <c r="CZ127" s="22"/>
    </row>
    <row r="128" s="324" customFormat="true" ht="15" customHeight="true" x14ac:dyDescent="0.2">
      <c r="A128" s="1064" t="s">
        <v>177</v>
      </c>
      <c r="B128" s="389" t="s">
        <v>49</v>
      </c>
      <c r="C128" s="139">
        <v>83.333261435323308</v>
      </c>
      <c r="D128" s="138">
        <v>82.577594069702997</v>
      </c>
      <c r="E128" s="138">
        <v>79.308599316744193</v>
      </c>
      <c r="F128" s="138">
        <v>73.010894570598808</v>
      </c>
      <c r="G128" s="137">
        <v>29.960870083088786</v>
      </c>
      <c r="H128" s="136">
        <v>83.622640013995849</v>
      </c>
      <c r="I128" s="138">
        <v>79.275548292738918</v>
      </c>
      <c r="J128" s="138">
        <v>77.229673486870226</v>
      </c>
      <c r="K128" s="138">
        <v>54.599769315467917</v>
      </c>
      <c r="L128" s="135">
        <v>17.811830810260258</v>
      </c>
      <c r="M128" s="139">
        <v>85.594924908229018</v>
      </c>
      <c r="N128" s="138">
        <v>81.352286034839466</v>
      </c>
      <c r="O128" s="138">
        <v>84.628505878434552</v>
      </c>
      <c r="P128" s="138">
        <v>80.076010969842159</v>
      </c>
      <c r="Q128" s="137">
        <v>67.51757794897145</v>
      </c>
      <c r="R128" s="136">
        <v>66.530625769001034</v>
      </c>
      <c r="S128" s="138">
        <v>89.53904476706866</v>
      </c>
      <c r="T128" s="138">
        <v>53.552547529208148</v>
      </c>
      <c r="U128" s="138">
        <v>76.960726539194283</v>
      </c>
      <c r="V128" s="135">
        <v>69.823725568781867</v>
      </c>
      <c r="W128" s="448"/>
      <c r="X128" s="448"/>
      <c r="Y128" s="448"/>
      <c r="Z128" s="448"/>
      <c r="AA128" s="448"/>
      <c r="AB128" s="448"/>
      <c r="AC128" s="448"/>
      <c r="AD128" s="448"/>
      <c r="AE128" s="448"/>
      <c r="AF128" s="448"/>
      <c r="AG128" s="448"/>
      <c r="AH128" s="448"/>
      <c r="AI128" s="448"/>
      <c r="AJ128" s="448"/>
      <c r="AK128" s="448"/>
      <c r="AL128" s="448"/>
      <c r="AM128" s="448"/>
      <c r="AN128" s="448"/>
      <c r="AO128" s="448"/>
      <c r="AP128" s="448"/>
      <c r="AQ128" s="448"/>
      <c r="AR128" s="448"/>
      <c r="AS128" s="448"/>
      <c r="AT128" s="448"/>
      <c r="AU128" s="448"/>
      <c r="AV128" s="448"/>
      <c r="AW128" s="448"/>
      <c r="AX128" s="448"/>
      <c r="AY128" s="448"/>
      <c r="AZ128" s="874"/>
      <c r="BA128" s="1084" t="s">
        <v>109</v>
      </c>
      <c r="BB128" s="604" t="s">
        <v>49</v>
      </c>
      <c r="BC128" s="72" t="s">
        <v>35</v>
      </c>
      <c r="BD128" s="68" t="s">
        <v>35</v>
      </c>
      <c r="BE128" s="68" t="s">
        <v>35</v>
      </c>
      <c r="BF128" s="68" t="s">
        <v>35</v>
      </c>
      <c r="BG128" s="63" t="s">
        <v>35</v>
      </c>
      <c r="BH128" s="72" t="s">
        <v>35</v>
      </c>
      <c r="BI128" s="68" t="s">
        <v>35</v>
      </c>
      <c r="BJ128" s="68" t="s">
        <v>35</v>
      </c>
      <c r="BK128" s="68" t="s">
        <v>35</v>
      </c>
      <c r="BL128" s="63" t="s">
        <v>35</v>
      </c>
      <c r="BM128" s="72" t="s">
        <v>35</v>
      </c>
      <c r="BN128" s="68" t="s">
        <v>35</v>
      </c>
      <c r="BO128" s="68" t="s">
        <v>35</v>
      </c>
      <c r="BP128" s="68" t="s">
        <v>35</v>
      </c>
      <c r="BQ128" s="63" t="s">
        <v>35</v>
      </c>
      <c r="BR128" s="72" t="s">
        <v>35</v>
      </c>
      <c r="BS128" s="68" t="s">
        <v>35</v>
      </c>
      <c r="BT128" s="68" t="s">
        <v>35</v>
      </c>
      <c r="BU128" s="68" t="s">
        <v>35</v>
      </c>
      <c r="BV128" s="56" t="s">
        <v>35</v>
      </c>
      <c r="BW128" s="22"/>
      <c r="BX128" s="22"/>
      <c r="BY128" s="22"/>
      <c r="BZ128" s="22"/>
      <c r="CA128" s="22"/>
      <c r="CB128" s="22"/>
      <c r="CC128" s="22"/>
      <c r="CD128" s="22"/>
      <c r="CE128" s="22"/>
      <c r="CF128" s="22"/>
      <c r="CG128" s="22"/>
      <c r="CH128" s="22"/>
      <c r="CI128" s="22"/>
      <c r="CJ128" s="22"/>
      <c r="CK128" s="22"/>
      <c r="CL128" s="22"/>
      <c r="CM128" s="22"/>
      <c r="CN128" s="22"/>
      <c r="CO128" s="22"/>
      <c r="CP128" s="22"/>
      <c r="CQ128" s="22"/>
      <c r="CR128" s="22"/>
      <c r="CS128" s="22"/>
      <c r="CT128" s="22"/>
      <c r="CU128" s="22"/>
      <c r="CV128" s="22"/>
      <c r="CW128" s="22"/>
      <c r="CX128" s="22"/>
      <c r="CY128" s="22"/>
      <c r="CZ128" s="22"/>
    </row>
    <row r="129" s="324" customFormat="true" ht="15" customHeight="true" x14ac:dyDescent="0.2">
      <c r="A129" s="1065"/>
      <c r="B129" s="390" t="s">
        <v>48</v>
      </c>
      <c r="C129" s="134">
        <v>16.666738564676589</v>
      </c>
      <c r="D129" s="133">
        <v>17.422405930296939</v>
      </c>
      <c r="E129" s="133">
        <v>20.691400683255797</v>
      </c>
      <c r="F129" s="133">
        <v>26.989105429401217</v>
      </c>
      <c r="G129" s="132">
        <v>70.039129916911179</v>
      </c>
      <c r="H129" s="131">
        <v>16.377359986004102</v>
      </c>
      <c r="I129" s="133">
        <v>20.724451707261153</v>
      </c>
      <c r="J129" s="133">
        <v>22.770326513129746</v>
      </c>
      <c r="K129" s="133">
        <v>45.400230684532012</v>
      </c>
      <c r="L129" s="130">
        <v>82.18816918973971</v>
      </c>
      <c r="M129" s="134">
        <v>14.405075091770932</v>
      </c>
      <c r="N129" s="133">
        <v>18.647713965160566</v>
      </c>
      <c r="O129" s="133">
        <v>15.371494121565455</v>
      </c>
      <c r="P129" s="133">
        <v>19.923989030157866</v>
      </c>
      <c r="Q129" s="132">
        <v>32.482422051028685</v>
      </c>
      <c r="R129" s="131">
        <v>33.469374230998916</v>
      </c>
      <c r="S129" s="133">
        <v>10.460955232931276</v>
      </c>
      <c r="T129" s="133">
        <v>46.447452470792093</v>
      </c>
      <c r="U129" s="133">
        <v>23.039273460805688</v>
      </c>
      <c r="V129" s="130">
        <v>30.176274431218047</v>
      </c>
      <c r="W129" s="448"/>
      <c r="X129" s="448"/>
      <c r="Y129" s="448"/>
      <c r="Z129" s="448"/>
      <c r="AA129" s="448"/>
      <c r="AB129" s="448"/>
      <c r="AC129" s="448"/>
      <c r="AD129" s="448"/>
      <c r="AE129" s="448"/>
      <c r="AF129" s="448"/>
      <c r="AG129" s="448"/>
      <c r="AH129" s="448"/>
      <c r="AI129" s="448"/>
      <c r="AJ129" s="448"/>
      <c r="AK129" s="448"/>
      <c r="AL129" s="448"/>
      <c r="AM129" s="448"/>
      <c r="AN129" s="448"/>
      <c r="AO129" s="448"/>
      <c r="AP129" s="448"/>
      <c r="AQ129" s="448"/>
      <c r="AR129" s="448"/>
      <c r="AS129" s="448"/>
      <c r="AT129" s="448"/>
      <c r="AU129" s="448"/>
      <c r="AV129" s="448"/>
      <c r="AW129" s="448"/>
      <c r="AX129" s="448"/>
      <c r="AY129" s="448"/>
      <c r="AZ129" s="874"/>
      <c r="BA129" s="1087"/>
      <c r="BB129" s="605" t="s">
        <v>48</v>
      </c>
      <c r="BC129" s="71" t="s">
        <v>35</v>
      </c>
      <c r="BD129" s="67" t="s">
        <v>35</v>
      </c>
      <c r="BE129" s="67" t="s">
        <v>35</v>
      </c>
      <c r="BF129" s="67" t="s">
        <v>35</v>
      </c>
      <c r="BG129" s="62" t="s">
        <v>35</v>
      </c>
      <c r="BH129" s="71" t="s">
        <v>35</v>
      </c>
      <c r="BI129" s="67" t="s">
        <v>35</v>
      </c>
      <c r="BJ129" s="67" t="s">
        <v>35</v>
      </c>
      <c r="BK129" s="67" t="s">
        <v>35</v>
      </c>
      <c r="BL129" s="62" t="s">
        <v>35</v>
      </c>
      <c r="BM129" s="71" t="s">
        <v>35</v>
      </c>
      <c r="BN129" s="67" t="s">
        <v>35</v>
      </c>
      <c r="BO129" s="67" t="s">
        <v>35</v>
      </c>
      <c r="BP129" s="67" t="s">
        <v>35</v>
      </c>
      <c r="BQ129" s="62" t="s">
        <v>35</v>
      </c>
      <c r="BR129" s="71" t="s">
        <v>35</v>
      </c>
      <c r="BS129" s="67" t="s">
        <v>35</v>
      </c>
      <c r="BT129" s="67" t="s">
        <v>35</v>
      </c>
      <c r="BU129" s="67" t="s">
        <v>35</v>
      </c>
      <c r="BV129" s="55" t="s">
        <v>35</v>
      </c>
      <c r="BW129" s="22"/>
      <c r="BX129" s="22"/>
      <c r="BY129" s="22"/>
      <c r="BZ129" s="22"/>
      <c r="CA129" s="22"/>
      <c r="CB129" s="22"/>
      <c r="CC129" s="22"/>
      <c r="CD129" s="22"/>
      <c r="CE129" s="22"/>
      <c r="CF129" s="22"/>
      <c r="CG129" s="22"/>
      <c r="CH129" s="22"/>
      <c r="CI129" s="22"/>
      <c r="CJ129" s="22"/>
      <c r="CK129" s="22"/>
      <c r="CL129" s="22"/>
      <c r="CM129" s="22"/>
      <c r="CN129" s="22"/>
      <c r="CO129" s="22"/>
      <c r="CP129" s="22"/>
      <c r="CQ129" s="22"/>
      <c r="CR129" s="22"/>
      <c r="CS129" s="22"/>
      <c r="CT129" s="22"/>
      <c r="CU129" s="22"/>
      <c r="CV129" s="22"/>
      <c r="CW129" s="22"/>
      <c r="CX129" s="22"/>
      <c r="CY129" s="22"/>
      <c r="CZ129" s="22"/>
    </row>
    <row r="130" s="320" customFormat="true" ht="15" hidden="true" customHeight="true" x14ac:dyDescent="0.2">
      <c r="A130" s="1080" t="s">
        <v>47</v>
      </c>
      <c r="B130" s="387" t="s">
        <v>42</v>
      </c>
      <c r="C130" s="393"/>
      <c r="D130" s="394"/>
      <c r="E130" s="394"/>
      <c r="F130" s="394"/>
      <c r="G130" s="395"/>
      <c r="H130" s="396"/>
      <c r="I130" s="394"/>
      <c r="J130" s="394"/>
      <c r="K130" s="394"/>
      <c r="L130" s="397"/>
      <c r="M130" s="393"/>
      <c r="N130" s="394"/>
      <c r="O130" s="394"/>
      <c r="P130" s="394"/>
      <c r="Q130" s="395"/>
      <c r="R130" s="396"/>
      <c r="S130" s="394"/>
      <c r="T130" s="394"/>
      <c r="U130" s="394"/>
      <c r="V130" s="397"/>
      <c r="W130" s="842"/>
      <c r="X130" s="842"/>
      <c r="Y130" s="842"/>
      <c r="Z130" s="842"/>
      <c r="AA130" s="842"/>
      <c r="AB130" s="842"/>
      <c r="AC130" s="842"/>
      <c r="AD130" s="842"/>
      <c r="AE130" s="842"/>
      <c r="AF130" s="842"/>
      <c r="AG130" s="842"/>
      <c r="AH130" s="842"/>
      <c r="AI130" s="842"/>
      <c r="AJ130" s="842"/>
      <c r="AK130" s="842"/>
      <c r="AL130" s="842"/>
      <c r="AM130" s="842"/>
      <c r="AN130" s="842"/>
      <c r="AO130" s="842"/>
      <c r="AP130" s="842"/>
      <c r="AQ130" s="842"/>
      <c r="AR130" s="842"/>
      <c r="AS130" s="842"/>
      <c r="AT130" s="842"/>
      <c r="AU130" s="842"/>
      <c r="AV130" s="842"/>
      <c r="AW130" s="842"/>
      <c r="AX130" s="842"/>
      <c r="AY130" s="842"/>
      <c r="AZ130" s="357"/>
      <c r="BB130" s="322"/>
      <c r="BW130" s="357"/>
      <c r="BX130" s="357"/>
      <c r="BY130" s="357"/>
      <c r="BZ130" s="357"/>
      <c r="CA130" s="357"/>
      <c r="CB130" s="357"/>
      <c r="CC130" s="357"/>
      <c r="CD130" s="357"/>
      <c r="CE130" s="357"/>
      <c r="CF130" s="357"/>
      <c r="CG130" s="357"/>
      <c r="CH130" s="357"/>
      <c r="CI130" s="357"/>
      <c r="CJ130" s="357"/>
      <c r="CK130" s="357"/>
      <c r="CL130" s="357"/>
      <c r="CM130" s="357"/>
      <c r="CN130" s="357"/>
      <c r="CO130" s="357"/>
      <c r="CP130" s="357"/>
      <c r="CQ130" s="357"/>
      <c r="CR130" s="357"/>
      <c r="CS130" s="357"/>
      <c r="CT130" s="357"/>
      <c r="CU130" s="357"/>
      <c r="CV130" s="357"/>
      <c r="CW130" s="357"/>
      <c r="CX130" s="357"/>
      <c r="CY130" s="357"/>
      <c r="CZ130" s="357"/>
    </row>
    <row r="131" s="320" customFormat="true" ht="15" hidden="true" customHeight="true" x14ac:dyDescent="0.2">
      <c r="A131" s="1081"/>
      <c r="B131" s="384" t="s">
        <v>46</v>
      </c>
      <c r="C131" s="398"/>
      <c r="D131" s="399"/>
      <c r="E131" s="399"/>
      <c r="F131" s="399"/>
      <c r="G131" s="400"/>
      <c r="H131" s="401"/>
      <c r="I131" s="399"/>
      <c r="J131" s="399"/>
      <c r="K131" s="399"/>
      <c r="L131" s="402"/>
      <c r="M131" s="398"/>
      <c r="N131" s="399"/>
      <c r="O131" s="399"/>
      <c r="P131" s="399"/>
      <c r="Q131" s="400"/>
      <c r="R131" s="401"/>
      <c r="S131" s="399"/>
      <c r="T131" s="399"/>
      <c r="U131" s="399"/>
      <c r="V131" s="402"/>
      <c r="W131" s="842"/>
      <c r="X131" s="842"/>
      <c r="Y131" s="842"/>
      <c r="Z131" s="842"/>
      <c r="AA131" s="842"/>
      <c r="AB131" s="842"/>
      <c r="AC131" s="842"/>
      <c r="AD131" s="842"/>
      <c r="AE131" s="842"/>
      <c r="AF131" s="842"/>
      <c r="AG131" s="842"/>
      <c r="AH131" s="842"/>
      <c r="AI131" s="842"/>
      <c r="AJ131" s="842"/>
      <c r="AK131" s="842"/>
      <c r="AL131" s="842"/>
      <c r="AM131" s="842"/>
      <c r="AN131" s="842"/>
      <c r="AO131" s="842"/>
      <c r="AP131" s="842"/>
      <c r="AQ131" s="842"/>
      <c r="AR131" s="842"/>
      <c r="AS131" s="842"/>
      <c r="AT131" s="842"/>
      <c r="AU131" s="842"/>
      <c r="AV131" s="842"/>
      <c r="AW131" s="842"/>
      <c r="AX131" s="842"/>
      <c r="AY131" s="842"/>
      <c r="AZ131" s="357"/>
      <c r="BB131" s="322"/>
      <c r="BW131" s="357"/>
      <c r="BX131" s="357"/>
      <c r="BY131" s="357"/>
      <c r="BZ131" s="357"/>
      <c r="CA131" s="357"/>
      <c r="CB131" s="357"/>
      <c r="CC131" s="357"/>
      <c r="CD131" s="357"/>
      <c r="CE131" s="357"/>
      <c r="CF131" s="357"/>
      <c r="CG131" s="357"/>
      <c r="CH131" s="357"/>
      <c r="CI131" s="357"/>
      <c r="CJ131" s="357"/>
      <c r="CK131" s="357"/>
      <c r="CL131" s="357"/>
      <c r="CM131" s="357"/>
      <c r="CN131" s="357"/>
      <c r="CO131" s="357"/>
      <c r="CP131" s="357"/>
      <c r="CQ131" s="357"/>
      <c r="CR131" s="357"/>
      <c r="CS131" s="357"/>
      <c r="CT131" s="357"/>
      <c r="CU131" s="357"/>
      <c r="CV131" s="357"/>
      <c r="CW131" s="357"/>
      <c r="CX131" s="357"/>
      <c r="CY131" s="357"/>
      <c r="CZ131" s="357"/>
    </row>
    <row r="132" s="320" customFormat="true" ht="15" hidden="true" customHeight="true" x14ac:dyDescent="0.2">
      <c r="A132" s="1082"/>
      <c r="B132" s="385" t="s">
        <v>46</v>
      </c>
      <c r="C132" s="403"/>
      <c r="D132" s="404"/>
      <c r="E132" s="404"/>
      <c r="F132" s="404"/>
      <c r="G132" s="405"/>
      <c r="H132" s="406"/>
      <c r="I132" s="404"/>
      <c r="J132" s="404"/>
      <c r="K132" s="404"/>
      <c r="L132" s="407"/>
      <c r="M132" s="403"/>
      <c r="N132" s="404"/>
      <c r="O132" s="404"/>
      <c r="P132" s="404"/>
      <c r="Q132" s="405"/>
      <c r="R132" s="33"/>
      <c r="S132" s="32"/>
      <c r="T132" s="32"/>
      <c r="U132" s="32"/>
      <c r="V132" s="27"/>
      <c r="W132" s="842"/>
      <c r="X132" s="842"/>
      <c r="Y132" s="842"/>
      <c r="Z132" s="842"/>
      <c r="AA132" s="842"/>
      <c r="AB132" s="842"/>
      <c r="AC132" s="842"/>
      <c r="AD132" s="842"/>
      <c r="AE132" s="842"/>
      <c r="AF132" s="842"/>
      <c r="AG132" s="842"/>
      <c r="AH132" s="842"/>
      <c r="AI132" s="842"/>
      <c r="AJ132" s="842"/>
      <c r="AK132" s="842"/>
      <c r="AL132" s="842"/>
      <c r="AM132" s="842"/>
      <c r="AN132" s="842"/>
      <c r="AO132" s="842"/>
      <c r="AP132" s="842"/>
      <c r="AQ132" s="842"/>
      <c r="AR132" s="842"/>
      <c r="AS132" s="842"/>
      <c r="AT132" s="842"/>
      <c r="AU132" s="842"/>
      <c r="AV132" s="842"/>
      <c r="AW132" s="842"/>
      <c r="AX132" s="842"/>
      <c r="AY132" s="842"/>
      <c r="AZ132" s="357"/>
      <c r="BB132" s="322"/>
      <c r="BW132" s="357"/>
      <c r="BX132" s="357"/>
      <c r="BY132" s="357"/>
      <c r="BZ132" s="357"/>
      <c r="CA132" s="357"/>
      <c r="CB132" s="357"/>
      <c r="CC132" s="357"/>
      <c r="CD132" s="357"/>
      <c r="CE132" s="357"/>
      <c r="CF132" s="357"/>
      <c r="CG132" s="357"/>
      <c r="CH132" s="357"/>
      <c r="CI132" s="357"/>
      <c r="CJ132" s="357"/>
      <c r="CK132" s="357"/>
      <c r="CL132" s="357"/>
      <c r="CM132" s="357"/>
      <c r="CN132" s="357"/>
      <c r="CO132" s="357"/>
      <c r="CP132" s="357"/>
      <c r="CQ132" s="357"/>
      <c r="CR132" s="357"/>
      <c r="CS132" s="357"/>
      <c r="CT132" s="357"/>
      <c r="CU132" s="357"/>
      <c r="CV132" s="357"/>
      <c r="CW132" s="357"/>
      <c r="CX132" s="357"/>
      <c r="CY132" s="357"/>
      <c r="CZ132" s="357"/>
    </row>
    <row r="133" s="324" customFormat="true" ht="15" customHeight="true" x14ac:dyDescent="0.2">
      <c r="A133" s="319"/>
      <c r="B133" s="386"/>
      <c r="C133" s="1070" t="s">
        <v>115</v>
      </c>
      <c r="D133" s="1071"/>
      <c r="E133" s="1071"/>
      <c r="F133" s="1071"/>
      <c r="G133" s="1072"/>
      <c r="H133" s="1073" t="s">
        <v>38</v>
      </c>
      <c r="I133" s="1074"/>
      <c r="J133" s="1074"/>
      <c r="K133" s="1074"/>
      <c r="L133" s="1075"/>
      <c r="M133" s="1079" t="s">
        <v>37</v>
      </c>
      <c r="N133" s="1074"/>
      <c r="O133" s="1074"/>
      <c r="P133" s="1074"/>
      <c r="Q133" s="1075"/>
      <c r="R133" s="35" t="s">
        <v>142</v>
      </c>
      <c r="S133" s="437"/>
      <c r="T133" s="437"/>
      <c r="U133" s="437"/>
      <c r="V133" s="437"/>
      <c r="W133" s="448"/>
      <c r="X133" s="448"/>
      <c r="Y133" s="448"/>
      <c r="Z133" s="448"/>
      <c r="AA133" s="448"/>
      <c r="AB133" s="448"/>
      <c r="AC133" s="448"/>
      <c r="AD133" s="448"/>
      <c r="AE133" s="448"/>
      <c r="AF133" s="448"/>
      <c r="AG133" s="448"/>
      <c r="AH133" s="448"/>
      <c r="AI133" s="448"/>
      <c r="AJ133" s="448"/>
      <c r="AK133" s="448"/>
      <c r="AL133" s="448"/>
      <c r="AM133" s="448"/>
      <c r="AN133" s="448"/>
      <c r="AO133" s="448"/>
      <c r="AP133" s="448"/>
      <c r="AQ133" s="448"/>
      <c r="AR133" s="448"/>
      <c r="AS133" s="448"/>
      <c r="AT133" s="448"/>
      <c r="AU133" s="448"/>
      <c r="AV133" s="448"/>
      <c r="AW133" s="448"/>
      <c r="AX133" s="448"/>
      <c r="AY133" s="448"/>
      <c r="AZ133" s="874"/>
      <c r="BA133" s="358" t="s">
        <v>131</v>
      </c>
      <c r="BB133" s="305" t="s">
        <v>99</v>
      </c>
      <c r="BC133" s="1051" t="s">
        <v>115</v>
      </c>
      <c r="BD133" s="1052"/>
      <c r="BE133" s="1052"/>
      <c r="BF133" s="1052"/>
      <c r="BG133" s="1086"/>
      <c r="BH133" s="1051" t="s">
        <v>38</v>
      </c>
      <c r="BI133" s="1052"/>
      <c r="BJ133" s="1052"/>
      <c r="BK133" s="1052"/>
      <c r="BL133" s="1086"/>
      <c r="BM133" s="1051" t="s">
        <v>37</v>
      </c>
      <c r="BN133" s="1052"/>
      <c r="BO133" s="1052"/>
      <c r="BP133" s="1052"/>
      <c r="BQ133" s="1053"/>
      <c r="BR133" s="34" t="s">
        <v>142</v>
      </c>
      <c r="BS133" s="437"/>
      <c r="BT133" s="437"/>
      <c r="BU133" s="437"/>
      <c r="BV133" s="437"/>
      <c r="BW133" s="23"/>
      <c r="BX133" s="23"/>
      <c r="BY133" s="23"/>
      <c r="BZ133" s="356"/>
      <c r="CA133" s="356"/>
      <c r="CB133" s="356"/>
      <c r="CC133" s="356"/>
      <c r="CD133" s="356"/>
      <c r="CE133" s="356"/>
      <c r="CF133" s="356"/>
      <c r="CG133" s="356"/>
      <c r="CH133" s="356"/>
      <c r="CI133" s="356"/>
      <c r="CJ133" s="356"/>
      <c r="CK133" s="356"/>
      <c r="CL133" s="356"/>
      <c r="CM133" s="356"/>
      <c r="CN133" s="356"/>
      <c r="CO133" s="356"/>
      <c r="CP133" s="356"/>
      <c r="CQ133" s="356"/>
      <c r="CR133" s="356"/>
      <c r="CS133" s="356"/>
      <c r="CT133" s="356"/>
      <c r="CU133" s="356"/>
      <c r="CV133" s="356"/>
      <c r="CW133" s="356"/>
      <c r="CX133" s="356"/>
      <c r="CY133" s="356"/>
      <c r="CZ133" s="356"/>
    </row>
    <row r="134" s="324" customFormat="true" ht="24" x14ac:dyDescent="0.2">
      <c r="A134" s="344" t="s">
        <v>69</v>
      </c>
      <c r="B134" s="386"/>
      <c r="C134" s="428" t="s">
        <v>0</v>
      </c>
      <c r="D134" s="611" t="s">
        <v>1</v>
      </c>
      <c r="E134" s="611" t="s">
        <v>2</v>
      </c>
      <c r="F134" s="611" t="s">
        <v>3</v>
      </c>
      <c r="G134" s="612" t="s">
        <v>4</v>
      </c>
      <c r="H134" s="391" t="s">
        <v>0</v>
      </c>
      <c r="I134" s="613" t="s">
        <v>1</v>
      </c>
      <c r="J134" s="613" t="s">
        <v>2</v>
      </c>
      <c r="K134" s="613" t="s">
        <v>3</v>
      </c>
      <c r="L134" s="614" t="s">
        <v>4</v>
      </c>
      <c r="M134" s="392" t="s">
        <v>0</v>
      </c>
      <c r="N134" s="613" t="s">
        <v>1</v>
      </c>
      <c r="O134" s="613" t="s">
        <v>2</v>
      </c>
      <c r="P134" s="613" t="s">
        <v>3</v>
      </c>
      <c r="Q134" s="609" t="s">
        <v>4</v>
      </c>
      <c r="R134" s="391" t="s">
        <v>157</v>
      </c>
      <c r="S134" s="613" t="s">
        <v>158</v>
      </c>
      <c r="T134" s="613" t="s">
        <v>159</v>
      </c>
      <c r="U134" s="613" t="s">
        <v>160</v>
      </c>
      <c r="V134" s="614" t="s">
        <v>161</v>
      </c>
      <c r="W134" s="448"/>
      <c r="X134" s="448"/>
      <c r="Y134" s="448"/>
      <c r="Z134" s="448"/>
      <c r="AA134" s="448"/>
      <c r="AB134" s="448"/>
      <c r="AC134" s="448"/>
      <c r="AD134" s="448"/>
      <c r="AE134" s="448"/>
      <c r="AF134" s="448"/>
      <c r="AG134" s="448"/>
      <c r="AH134" s="448"/>
      <c r="AI134" s="448"/>
      <c r="AJ134" s="448"/>
      <c r="AK134" s="448"/>
      <c r="AL134" s="448"/>
      <c r="AM134" s="448"/>
      <c r="AN134" s="448"/>
      <c r="AO134" s="448"/>
      <c r="AP134" s="448"/>
      <c r="AQ134" s="448"/>
      <c r="AR134" s="448"/>
      <c r="AS134" s="448"/>
      <c r="AT134" s="448"/>
      <c r="AU134" s="448"/>
      <c r="AV134" s="448"/>
      <c r="AW134" s="448"/>
      <c r="AX134" s="448"/>
      <c r="AY134" s="448"/>
      <c r="AZ134" s="874"/>
      <c r="BA134" s="344" t="s">
        <v>117</v>
      </c>
      <c r="BB134" s="343"/>
      <c r="BC134" s="466" t="s">
        <v>0</v>
      </c>
      <c r="BD134" s="581" t="s">
        <v>1</v>
      </c>
      <c r="BE134" s="581" t="s">
        <v>2</v>
      </c>
      <c r="BF134" s="581" t="s">
        <v>3</v>
      </c>
      <c r="BG134" s="467" t="s">
        <v>4</v>
      </c>
      <c r="BH134" s="466" t="s">
        <v>0</v>
      </c>
      <c r="BI134" s="581" t="s">
        <v>1</v>
      </c>
      <c r="BJ134" s="581" t="s">
        <v>2</v>
      </c>
      <c r="BK134" s="581" t="s">
        <v>3</v>
      </c>
      <c r="BL134" s="467" t="s">
        <v>4</v>
      </c>
      <c r="BM134" s="466" t="s">
        <v>0</v>
      </c>
      <c r="BN134" s="581" t="s">
        <v>1</v>
      </c>
      <c r="BO134" s="581" t="s">
        <v>2</v>
      </c>
      <c r="BP134" s="581" t="s">
        <v>3</v>
      </c>
      <c r="BQ134" s="467" t="s">
        <v>4</v>
      </c>
      <c r="BR134" s="466" t="s">
        <v>157</v>
      </c>
      <c r="BS134" s="581" t="s">
        <v>158</v>
      </c>
      <c r="BT134" s="581" t="s">
        <v>159</v>
      </c>
      <c r="BU134" s="581" t="s">
        <v>160</v>
      </c>
      <c r="BV134" s="582" t="s">
        <v>161</v>
      </c>
      <c r="BW134" s="878"/>
      <c r="BX134" s="878"/>
      <c r="BY134" s="878"/>
      <c r="BZ134" s="878"/>
      <c r="CA134" s="878"/>
      <c r="CB134" s="878"/>
      <c r="CC134" s="878"/>
      <c r="CD134" s="878"/>
      <c r="CE134" s="878"/>
      <c r="CF134" s="878"/>
      <c r="CG134" s="878"/>
      <c r="CH134" s="878"/>
      <c r="CI134" s="878"/>
      <c r="CJ134" s="878"/>
      <c r="CK134" s="878"/>
      <c r="CL134" s="878"/>
      <c r="CM134" s="878"/>
      <c r="CN134" s="878"/>
      <c r="CO134" s="878"/>
      <c r="CP134" s="878"/>
      <c r="CQ134" s="878"/>
      <c r="CR134" s="878"/>
      <c r="CS134" s="878"/>
      <c r="CT134" s="878"/>
      <c r="CU134" s="878"/>
      <c r="CV134" s="878"/>
      <c r="CW134" s="878"/>
      <c r="CX134" s="878"/>
      <c r="CY134" s="878"/>
      <c r="CZ134" s="878"/>
    </row>
    <row r="135" s="324" customFormat="true" ht="15" customHeight="true" x14ac:dyDescent="0.2">
      <c r="A135" s="1063" t="s">
        <v>45</v>
      </c>
      <c r="B135" s="388" t="s">
        <v>44</v>
      </c>
      <c r="C135" s="144">
        <v>0</v>
      </c>
      <c r="D135" s="143">
        <v>0</v>
      </c>
      <c r="E135" s="143">
        <v>0.25177343795964008</v>
      </c>
      <c r="F135" s="143">
        <v>1.5377196064715777</v>
      </c>
      <c r="G135" s="142">
        <v>3.143629331173134</v>
      </c>
      <c r="H135" s="141">
        <v>0</v>
      </c>
      <c r="I135" s="143">
        <v>0.80351757887378605</v>
      </c>
      <c r="J135" s="143">
        <v>1.2057875759039365</v>
      </c>
      <c r="K135" s="143">
        <v>1.5164298186169196</v>
      </c>
      <c r="L135" s="140">
        <v>5.1342929219223876</v>
      </c>
      <c r="M135" s="144">
        <v>0</v>
      </c>
      <c r="N135" s="143">
        <v>0</v>
      </c>
      <c r="O135" s="143">
        <v>0</v>
      </c>
      <c r="P135" s="143">
        <v>0</v>
      </c>
      <c r="Q135" s="142">
        <v>0.15115543648059823</v>
      </c>
      <c r="R135" s="141">
        <v>0.23939185521251075</v>
      </c>
      <c r="S135" s="143">
        <v>7.9242879456362422E-2</v>
      </c>
      <c r="T135" s="143">
        <v>1.9134667905080369</v>
      </c>
      <c r="U135" s="143">
        <v>5.8207051971289836E-2</v>
      </c>
      <c r="V135" s="140">
        <v>0</v>
      </c>
      <c r="W135" s="448"/>
      <c r="X135" s="448"/>
      <c r="Y135" s="448"/>
      <c r="Z135" s="448"/>
      <c r="AA135" s="448"/>
      <c r="AB135" s="448"/>
      <c r="AC135" s="448"/>
      <c r="AD135" s="448"/>
      <c r="AE135" s="448"/>
      <c r="AF135" s="448"/>
      <c r="AG135" s="448"/>
      <c r="AH135" s="448"/>
      <c r="AI135" s="448"/>
      <c r="AJ135" s="448"/>
      <c r="AK135" s="448"/>
      <c r="AL135" s="448"/>
      <c r="AM135" s="448"/>
      <c r="AN135" s="448"/>
      <c r="AO135" s="448"/>
      <c r="AP135" s="448"/>
      <c r="AQ135" s="448"/>
      <c r="AR135" s="448"/>
      <c r="AS135" s="448"/>
      <c r="AT135" s="448"/>
      <c r="AU135" s="448"/>
      <c r="AV135" s="448"/>
      <c r="AW135" s="448"/>
      <c r="AX135" s="448"/>
      <c r="AY135" s="448"/>
      <c r="AZ135" s="874"/>
      <c r="BA135" s="1083" t="s">
        <v>45</v>
      </c>
      <c r="BB135" s="606" t="s">
        <v>44</v>
      </c>
      <c r="BC135" s="73" t="s">
        <v>35</v>
      </c>
      <c r="BD135" s="69" t="s">
        <v>35</v>
      </c>
      <c r="BE135" s="69" t="s">
        <v>35</v>
      </c>
      <c r="BF135" s="69" t="s">
        <v>35</v>
      </c>
      <c r="BG135" s="64" t="s">
        <v>35</v>
      </c>
      <c r="BH135" s="73" t="s">
        <v>35</v>
      </c>
      <c r="BI135" s="69" t="s">
        <v>35</v>
      </c>
      <c r="BJ135" s="69" t="s">
        <v>35</v>
      </c>
      <c r="BK135" s="69" t="s">
        <v>35</v>
      </c>
      <c r="BL135" s="64" t="s">
        <v>35</v>
      </c>
      <c r="BM135" s="73" t="s">
        <v>35</v>
      </c>
      <c r="BN135" s="69" t="s">
        <v>35</v>
      </c>
      <c r="BO135" s="69" t="s">
        <v>35</v>
      </c>
      <c r="BP135" s="69" t="s">
        <v>35</v>
      </c>
      <c r="BQ135" s="64" t="s">
        <v>35</v>
      </c>
      <c r="BR135" s="73" t="s">
        <v>35</v>
      </c>
      <c r="BS135" s="69" t="s">
        <v>35</v>
      </c>
      <c r="BT135" s="69" t="s">
        <v>35</v>
      </c>
      <c r="BU135" s="69" t="s">
        <v>35</v>
      </c>
      <c r="BV135" s="57" t="s">
        <v>35</v>
      </c>
      <c r="BW135" s="22"/>
      <c r="BX135" s="22"/>
      <c r="BY135" s="22"/>
      <c r="BZ135" s="22"/>
      <c r="CA135" s="22"/>
      <c r="CB135" s="22"/>
      <c r="CC135" s="22"/>
      <c r="CD135" s="22"/>
      <c r="CE135" s="22"/>
      <c r="CF135" s="22"/>
      <c r="CG135" s="22"/>
      <c r="CH135" s="22"/>
      <c r="CI135" s="22"/>
      <c r="CJ135" s="22"/>
      <c r="CK135" s="22"/>
      <c r="CL135" s="22"/>
      <c r="CM135" s="22"/>
      <c r="CN135" s="22"/>
      <c r="CO135" s="22"/>
      <c r="CP135" s="22"/>
      <c r="CQ135" s="22"/>
      <c r="CR135" s="22"/>
      <c r="CS135" s="22"/>
      <c r="CT135" s="22"/>
      <c r="CU135" s="22"/>
      <c r="CV135" s="22"/>
      <c r="CW135" s="22"/>
      <c r="CX135" s="22"/>
      <c r="CY135" s="22"/>
      <c r="CZ135" s="22"/>
    </row>
    <row r="136" s="324" customFormat="true" ht="15" customHeight="true" x14ac:dyDescent="0.2">
      <c r="A136" s="1064"/>
      <c r="B136" s="389" t="s">
        <v>43</v>
      </c>
      <c r="C136" s="139">
        <v>4.8452735994817225E-2</v>
      </c>
      <c r="D136" s="138">
        <v>0.20824291749959126</v>
      </c>
      <c r="E136" s="138">
        <v>4.7985134053382845</v>
      </c>
      <c r="F136" s="138">
        <v>16.767737268125654</v>
      </c>
      <c r="G136" s="137">
        <v>54.075175874824723</v>
      </c>
      <c r="H136" s="136">
        <v>1.3743342198377082</v>
      </c>
      <c r="I136" s="138">
        <v>7.535918625879372</v>
      </c>
      <c r="J136" s="138">
        <v>16.189855704268812</v>
      </c>
      <c r="K136" s="138">
        <v>30.816703673683893</v>
      </c>
      <c r="L136" s="135">
        <v>71.597951697434496</v>
      </c>
      <c r="M136" s="139">
        <v>0</v>
      </c>
      <c r="N136" s="138">
        <v>0.11056496690583591</v>
      </c>
      <c r="O136" s="138">
        <v>9.7450380138687787E-2</v>
      </c>
      <c r="P136" s="138">
        <v>9.7564068496103107E-2</v>
      </c>
      <c r="Q136" s="137">
        <v>9.3800502264027674</v>
      </c>
      <c r="R136" s="136">
        <v>2.4015316601914765</v>
      </c>
      <c r="S136" s="138">
        <v>1.8592002982815978</v>
      </c>
      <c r="T136" s="138">
        <v>29.946768289954289</v>
      </c>
      <c r="U136" s="138">
        <v>0.80282431569048551</v>
      </c>
      <c r="V136" s="135">
        <v>1.1471332703648549</v>
      </c>
      <c r="W136" s="448"/>
      <c r="X136" s="448"/>
      <c r="Y136" s="448"/>
      <c r="Z136" s="448"/>
      <c r="AA136" s="448"/>
      <c r="AB136" s="448"/>
      <c r="AC136" s="448"/>
      <c r="AD136" s="448"/>
      <c r="AE136" s="448"/>
      <c r="AF136" s="448"/>
      <c r="AG136" s="448"/>
      <c r="AH136" s="448"/>
      <c r="AI136" s="448"/>
      <c r="AJ136" s="448"/>
      <c r="AK136" s="448"/>
      <c r="AL136" s="448"/>
      <c r="AM136" s="448"/>
      <c r="AN136" s="448"/>
      <c r="AO136" s="448"/>
      <c r="AP136" s="448"/>
      <c r="AQ136" s="448"/>
      <c r="AR136" s="448"/>
      <c r="AS136" s="448"/>
      <c r="AT136" s="448"/>
      <c r="AU136" s="448"/>
      <c r="AV136" s="448"/>
      <c r="AW136" s="448"/>
      <c r="AX136" s="448"/>
      <c r="AY136" s="448"/>
      <c r="AZ136" s="874"/>
      <c r="BA136" s="1084"/>
      <c r="BB136" s="604" t="s">
        <v>43</v>
      </c>
      <c r="BC136" s="72" t="s">
        <v>35</v>
      </c>
      <c r="BD136" s="68" t="s">
        <v>35</v>
      </c>
      <c r="BE136" s="68" t="s">
        <v>35</v>
      </c>
      <c r="BF136" s="68" t="s">
        <v>35</v>
      </c>
      <c r="BG136" s="63" t="s">
        <v>35</v>
      </c>
      <c r="BH136" s="72" t="s">
        <v>35</v>
      </c>
      <c r="BI136" s="68" t="s">
        <v>35</v>
      </c>
      <c r="BJ136" s="68" t="s">
        <v>35</v>
      </c>
      <c r="BK136" s="68" t="s">
        <v>35</v>
      </c>
      <c r="BL136" s="63" t="s">
        <v>35</v>
      </c>
      <c r="BM136" s="72" t="s">
        <v>35</v>
      </c>
      <c r="BN136" s="68" t="s">
        <v>35</v>
      </c>
      <c r="BO136" s="68" t="s">
        <v>35</v>
      </c>
      <c r="BP136" s="68" t="s">
        <v>35</v>
      </c>
      <c r="BQ136" s="63" t="s">
        <v>35</v>
      </c>
      <c r="BR136" s="72" t="s">
        <v>35</v>
      </c>
      <c r="BS136" s="68" t="s">
        <v>35</v>
      </c>
      <c r="BT136" s="68" t="s">
        <v>35</v>
      </c>
      <c r="BU136" s="68" t="s">
        <v>35</v>
      </c>
      <c r="BV136" s="56" t="s">
        <v>35</v>
      </c>
      <c r="BW136" s="22"/>
      <c r="BX136" s="22"/>
      <c r="BY136" s="22"/>
      <c r="BZ136" s="22"/>
      <c r="CA136" s="22"/>
      <c r="CB136" s="22"/>
      <c r="CC136" s="22"/>
      <c r="CD136" s="22"/>
      <c r="CE136" s="22"/>
      <c r="CF136" s="22"/>
      <c r="CG136" s="22"/>
      <c r="CH136" s="22"/>
      <c r="CI136" s="22"/>
      <c r="CJ136" s="22"/>
      <c r="CK136" s="22"/>
      <c r="CL136" s="22"/>
      <c r="CM136" s="22"/>
      <c r="CN136" s="22"/>
      <c r="CO136" s="22"/>
      <c r="CP136" s="22"/>
      <c r="CQ136" s="22"/>
      <c r="CR136" s="22"/>
      <c r="CS136" s="22"/>
      <c r="CT136" s="22"/>
      <c r="CU136" s="22"/>
      <c r="CV136" s="22"/>
      <c r="CW136" s="22"/>
      <c r="CX136" s="22"/>
      <c r="CY136" s="22"/>
      <c r="CZ136" s="22"/>
    </row>
    <row r="137" s="324" customFormat="true" ht="15" customHeight="true" x14ac:dyDescent="0.2">
      <c r="A137" s="1064"/>
      <c r="B137" s="389" t="s">
        <v>42</v>
      </c>
      <c r="C137" s="139">
        <v>14.686136936186859</v>
      </c>
      <c r="D137" s="138">
        <v>18.263021769868235</v>
      </c>
      <c r="E137" s="138">
        <v>34.306636096726358</v>
      </c>
      <c r="F137" s="138">
        <v>41.541753383083787</v>
      </c>
      <c r="G137" s="137">
        <v>21.031401599680116</v>
      </c>
      <c r="H137" s="136">
        <v>23.697036597590003</v>
      </c>
      <c r="I137" s="138">
        <v>41.483410498785702</v>
      </c>
      <c r="J137" s="138">
        <v>43.746111113769459</v>
      </c>
      <c r="K137" s="138">
        <v>33.988563429110677</v>
      </c>
      <c r="L137" s="135">
        <v>11.971643596309111</v>
      </c>
      <c r="M137" s="139">
        <v>12.943086216072446</v>
      </c>
      <c r="N137" s="138">
        <v>15.077861767628221</v>
      </c>
      <c r="O137" s="138">
        <v>16.209203813863628</v>
      </c>
      <c r="P137" s="138">
        <v>21.333389877798485</v>
      </c>
      <c r="Q137" s="137">
        <v>32.182746276426343</v>
      </c>
      <c r="R137" s="136">
        <v>24.510426439043986</v>
      </c>
      <c r="S137" s="138">
        <v>21.799353826860248</v>
      </c>
      <c r="T137" s="138">
        <v>27.255517556378916</v>
      </c>
      <c r="U137" s="138">
        <v>22.084514116719902</v>
      </c>
      <c r="V137" s="135">
        <v>32.606950992955113</v>
      </c>
      <c r="W137" s="448"/>
      <c r="X137" s="448"/>
      <c r="Y137" s="448"/>
      <c r="Z137" s="448"/>
      <c r="AA137" s="448"/>
      <c r="AB137" s="448"/>
      <c r="AC137" s="448"/>
      <c r="AD137" s="448"/>
      <c r="AE137" s="448"/>
      <c r="AF137" s="448"/>
      <c r="AG137" s="448"/>
      <c r="AH137" s="448"/>
      <c r="AI137" s="448"/>
      <c r="AJ137" s="448"/>
      <c r="AK137" s="448"/>
      <c r="AL137" s="448"/>
      <c r="AM137" s="448"/>
      <c r="AN137" s="448"/>
      <c r="AO137" s="448"/>
      <c r="AP137" s="448"/>
      <c r="AQ137" s="448"/>
      <c r="AR137" s="448"/>
      <c r="AS137" s="448"/>
      <c r="AT137" s="448"/>
      <c r="AU137" s="448"/>
      <c r="AV137" s="448"/>
      <c r="AW137" s="448"/>
      <c r="AX137" s="448"/>
      <c r="AY137" s="448"/>
      <c r="AZ137" s="874"/>
      <c r="BA137" s="1084"/>
      <c r="BB137" s="604" t="s">
        <v>42</v>
      </c>
      <c r="BC137" s="72" t="s">
        <v>35</v>
      </c>
      <c r="BD137" s="68" t="s">
        <v>35</v>
      </c>
      <c r="BE137" s="68" t="s">
        <v>35</v>
      </c>
      <c r="BF137" s="68" t="s">
        <v>35</v>
      </c>
      <c r="BG137" s="63" t="s">
        <v>35</v>
      </c>
      <c r="BH137" s="72" t="s">
        <v>35</v>
      </c>
      <c r="BI137" s="68" t="s">
        <v>35</v>
      </c>
      <c r="BJ137" s="68" t="s">
        <v>35</v>
      </c>
      <c r="BK137" s="68" t="s">
        <v>35</v>
      </c>
      <c r="BL137" s="63" t="s">
        <v>35</v>
      </c>
      <c r="BM137" s="72" t="s">
        <v>35</v>
      </c>
      <c r="BN137" s="68" t="s">
        <v>35</v>
      </c>
      <c r="BO137" s="68" t="s">
        <v>35</v>
      </c>
      <c r="BP137" s="68" t="s">
        <v>35</v>
      </c>
      <c r="BQ137" s="63" t="s">
        <v>35</v>
      </c>
      <c r="BR137" s="72" t="s">
        <v>35</v>
      </c>
      <c r="BS137" s="68" t="s">
        <v>35</v>
      </c>
      <c r="BT137" s="68" t="s">
        <v>35</v>
      </c>
      <c r="BU137" s="68" t="s">
        <v>35</v>
      </c>
      <c r="BV137" s="56" t="s">
        <v>35</v>
      </c>
      <c r="BW137" s="22"/>
      <c r="BX137" s="22"/>
      <c r="BY137" s="22"/>
      <c r="BZ137" s="22"/>
      <c r="CA137" s="22"/>
      <c r="CB137" s="22"/>
      <c r="CC137" s="22"/>
      <c r="CD137" s="22"/>
      <c r="CE137" s="22"/>
      <c r="CF137" s="22"/>
      <c r="CG137" s="22"/>
      <c r="CH137" s="22"/>
      <c r="CI137" s="22"/>
      <c r="CJ137" s="22"/>
      <c r="CK137" s="22"/>
      <c r="CL137" s="22"/>
      <c r="CM137" s="22"/>
      <c r="CN137" s="22"/>
      <c r="CO137" s="22"/>
      <c r="CP137" s="22"/>
      <c r="CQ137" s="22"/>
      <c r="CR137" s="22"/>
      <c r="CS137" s="22"/>
      <c r="CT137" s="22"/>
      <c r="CU137" s="22"/>
      <c r="CV137" s="22"/>
      <c r="CW137" s="22"/>
      <c r="CX137" s="22"/>
      <c r="CY137" s="22"/>
      <c r="CZ137" s="22"/>
    </row>
    <row r="138" s="324" customFormat="true" ht="15" customHeight="true" x14ac:dyDescent="0.2">
      <c r="A138" s="1064"/>
      <c r="B138" s="389" t="s">
        <v>41</v>
      </c>
      <c r="C138" s="139">
        <v>7.6223918100459462</v>
      </c>
      <c r="D138" s="138">
        <v>7.8700368748513254</v>
      </c>
      <c r="E138" s="138">
        <v>12.683006474399274</v>
      </c>
      <c r="F138" s="138">
        <v>21.793639767158453</v>
      </c>
      <c r="G138" s="137">
        <v>14.329686364252309</v>
      </c>
      <c r="H138" s="136">
        <v>11.425188749687489</v>
      </c>
      <c r="I138" s="138">
        <v>17.914861553161806</v>
      </c>
      <c r="J138" s="138">
        <v>21.961410193983376</v>
      </c>
      <c r="K138" s="138">
        <v>23.697043791984584</v>
      </c>
      <c r="L138" s="135">
        <v>9.8141866711958556</v>
      </c>
      <c r="M138" s="139">
        <v>7.2738022028252125</v>
      </c>
      <c r="N138" s="138">
        <v>6.5989046861467893</v>
      </c>
      <c r="O138" s="138">
        <v>7.5183128294601405</v>
      </c>
      <c r="P138" s="138">
        <v>8.1255302987411717</v>
      </c>
      <c r="Q138" s="137">
        <v>8.501224594765775</v>
      </c>
      <c r="R138" s="136">
        <v>10.323148737224034</v>
      </c>
      <c r="S138" s="138">
        <v>7.9859533083225802</v>
      </c>
      <c r="T138" s="138">
        <v>14.840533877437739</v>
      </c>
      <c r="U138" s="138">
        <v>13.599080677030923</v>
      </c>
      <c r="V138" s="135">
        <v>16.217349524974196</v>
      </c>
      <c r="W138" s="448"/>
      <c r="X138" s="448"/>
      <c r="Y138" s="448"/>
      <c r="Z138" s="448"/>
      <c r="AA138" s="448"/>
      <c r="AB138" s="448"/>
      <c r="AC138" s="448"/>
      <c r="AD138" s="448"/>
      <c r="AE138" s="448"/>
      <c r="AF138" s="448"/>
      <c r="AG138" s="448"/>
      <c r="AH138" s="448"/>
      <c r="AI138" s="448"/>
      <c r="AJ138" s="448"/>
      <c r="AK138" s="448"/>
      <c r="AL138" s="448"/>
      <c r="AM138" s="448"/>
      <c r="AN138" s="448"/>
      <c r="AO138" s="448"/>
      <c r="AP138" s="448"/>
      <c r="AQ138" s="448"/>
      <c r="AR138" s="448"/>
      <c r="AS138" s="448"/>
      <c r="AT138" s="448"/>
      <c r="AU138" s="448"/>
      <c r="AV138" s="448"/>
      <c r="AW138" s="448"/>
      <c r="AX138" s="448"/>
      <c r="AY138" s="448"/>
      <c r="AZ138" s="874"/>
      <c r="BA138" s="1084"/>
      <c r="BB138" s="604" t="s">
        <v>41</v>
      </c>
      <c r="BC138" s="72" t="s">
        <v>35</v>
      </c>
      <c r="BD138" s="68" t="s">
        <v>35</v>
      </c>
      <c r="BE138" s="68" t="s">
        <v>35</v>
      </c>
      <c r="BF138" s="68" t="s">
        <v>35</v>
      </c>
      <c r="BG138" s="63" t="s">
        <v>35</v>
      </c>
      <c r="BH138" s="72" t="s">
        <v>35</v>
      </c>
      <c r="BI138" s="68" t="s">
        <v>35</v>
      </c>
      <c r="BJ138" s="68" t="s">
        <v>35</v>
      </c>
      <c r="BK138" s="68" t="s">
        <v>35</v>
      </c>
      <c r="BL138" s="63" t="s">
        <v>35</v>
      </c>
      <c r="BM138" s="72" t="s">
        <v>35</v>
      </c>
      <c r="BN138" s="68" t="s">
        <v>35</v>
      </c>
      <c r="BO138" s="68" t="s">
        <v>35</v>
      </c>
      <c r="BP138" s="68" t="s">
        <v>35</v>
      </c>
      <c r="BQ138" s="63" t="s">
        <v>35</v>
      </c>
      <c r="BR138" s="72" t="s">
        <v>35</v>
      </c>
      <c r="BS138" s="68" t="s">
        <v>35</v>
      </c>
      <c r="BT138" s="68" t="s">
        <v>35</v>
      </c>
      <c r="BU138" s="68" t="s">
        <v>35</v>
      </c>
      <c r="BV138" s="56" t="s">
        <v>35</v>
      </c>
      <c r="BW138" s="22"/>
      <c r="BX138" s="22"/>
      <c r="BY138" s="22"/>
      <c r="BZ138" s="22"/>
      <c r="CA138" s="22"/>
      <c r="CB138" s="22"/>
      <c r="CC138" s="22"/>
      <c r="CD138" s="22"/>
      <c r="CE138" s="22"/>
      <c r="CF138" s="22"/>
      <c r="CG138" s="22"/>
      <c r="CH138" s="22"/>
      <c r="CI138" s="22"/>
      <c r="CJ138" s="22"/>
      <c r="CK138" s="22"/>
      <c r="CL138" s="22"/>
      <c r="CM138" s="22"/>
      <c r="CN138" s="22"/>
      <c r="CO138" s="22"/>
      <c r="CP138" s="22"/>
      <c r="CQ138" s="22"/>
      <c r="CR138" s="22"/>
      <c r="CS138" s="22"/>
      <c r="CT138" s="22"/>
      <c r="CU138" s="22"/>
      <c r="CV138" s="22"/>
      <c r="CW138" s="22"/>
      <c r="CX138" s="22"/>
      <c r="CY138" s="22"/>
      <c r="CZ138" s="22"/>
    </row>
    <row r="139" s="324" customFormat="true" ht="15" customHeight="true" x14ac:dyDescent="0.2">
      <c r="A139" s="1064"/>
      <c r="B139" s="389" t="s">
        <v>19</v>
      </c>
      <c r="C139" s="139">
        <v>77.643018517772745</v>
      </c>
      <c r="D139" s="138">
        <v>73.658698437781013</v>
      </c>
      <c r="E139" s="138">
        <v>47.960070585576744</v>
      </c>
      <c r="F139" s="138">
        <v>18.359149975160626</v>
      </c>
      <c r="G139" s="137">
        <v>7.4201068300698267</v>
      </c>
      <c r="H139" s="136">
        <v>63.503440432884886</v>
      </c>
      <c r="I139" s="138">
        <v>32.262291743299386</v>
      </c>
      <c r="J139" s="138">
        <v>16.89683541207437</v>
      </c>
      <c r="K139" s="138">
        <v>9.981259286603958</v>
      </c>
      <c r="L139" s="135">
        <v>1.4819251131381697</v>
      </c>
      <c r="M139" s="139">
        <v>79.783111581102332</v>
      </c>
      <c r="N139" s="138">
        <v>78.212668579319072</v>
      </c>
      <c r="O139" s="138">
        <v>76.175032976537409</v>
      </c>
      <c r="P139" s="138">
        <v>70.443515754964153</v>
      </c>
      <c r="Q139" s="137">
        <v>49.78482346592444</v>
      </c>
      <c r="R139" s="136">
        <v>62.525501308328089</v>
      </c>
      <c r="S139" s="138">
        <v>68.276249687079101</v>
      </c>
      <c r="T139" s="138">
        <v>26.04371348572111</v>
      </c>
      <c r="U139" s="138">
        <v>63.455373838587128</v>
      </c>
      <c r="V139" s="135">
        <v>50.02856621170573</v>
      </c>
      <c r="W139" s="448"/>
      <c r="X139" s="448"/>
      <c r="Y139" s="448"/>
      <c r="Z139" s="448"/>
      <c r="AA139" s="448"/>
      <c r="AB139" s="448"/>
      <c r="AC139" s="448"/>
      <c r="AD139" s="448"/>
      <c r="AE139" s="448"/>
      <c r="AF139" s="448"/>
      <c r="AG139" s="448"/>
      <c r="AH139" s="448"/>
      <c r="AI139" s="448"/>
      <c r="AJ139" s="448"/>
      <c r="AK139" s="448"/>
      <c r="AL139" s="448"/>
      <c r="AM139" s="448"/>
      <c r="AN139" s="448"/>
      <c r="AO139" s="448"/>
      <c r="AP139" s="448"/>
      <c r="AQ139" s="448"/>
      <c r="AR139" s="448"/>
      <c r="AS139" s="448"/>
      <c r="AT139" s="448"/>
      <c r="AU139" s="448"/>
      <c r="AV139" s="448"/>
      <c r="AW139" s="448"/>
      <c r="AX139" s="448"/>
      <c r="AY139" s="448"/>
      <c r="AZ139" s="874"/>
      <c r="BA139" s="1084"/>
      <c r="BB139" s="604" t="s">
        <v>19</v>
      </c>
      <c r="BC139" s="72" t="s">
        <v>35</v>
      </c>
      <c r="BD139" s="68" t="s">
        <v>35</v>
      </c>
      <c r="BE139" s="68" t="s">
        <v>35</v>
      </c>
      <c r="BF139" s="68" t="s">
        <v>35</v>
      </c>
      <c r="BG139" s="63" t="s">
        <v>35</v>
      </c>
      <c r="BH139" s="72" t="s">
        <v>35</v>
      </c>
      <c r="BI139" s="68" t="s">
        <v>35</v>
      </c>
      <c r="BJ139" s="68" t="s">
        <v>35</v>
      </c>
      <c r="BK139" s="68" t="s">
        <v>35</v>
      </c>
      <c r="BL139" s="63" t="s">
        <v>35</v>
      </c>
      <c r="BM139" s="72" t="s">
        <v>35</v>
      </c>
      <c r="BN139" s="68" t="s">
        <v>35</v>
      </c>
      <c r="BO139" s="68" t="s">
        <v>35</v>
      </c>
      <c r="BP139" s="68" t="s">
        <v>35</v>
      </c>
      <c r="BQ139" s="63" t="s">
        <v>35</v>
      </c>
      <c r="BR139" s="72" t="s">
        <v>35</v>
      </c>
      <c r="BS139" s="68" t="s">
        <v>35</v>
      </c>
      <c r="BT139" s="68" t="s">
        <v>35</v>
      </c>
      <c r="BU139" s="68" t="s">
        <v>35</v>
      </c>
      <c r="BV139" s="56" t="s">
        <v>35</v>
      </c>
      <c r="BW139" s="22"/>
      <c r="BX139" s="22"/>
      <c r="BY139" s="22"/>
      <c r="BZ139" s="22"/>
      <c r="CA139" s="22"/>
      <c r="CB139" s="22"/>
      <c r="CC139" s="22"/>
      <c r="CD139" s="22"/>
      <c r="CE139" s="22"/>
      <c r="CF139" s="22"/>
      <c r="CG139" s="22"/>
      <c r="CH139" s="22"/>
      <c r="CI139" s="22"/>
      <c r="CJ139" s="22"/>
      <c r="CK139" s="22"/>
      <c r="CL139" s="22"/>
      <c r="CM139" s="22"/>
      <c r="CN139" s="22"/>
      <c r="CO139" s="22"/>
      <c r="CP139" s="22"/>
      <c r="CQ139" s="22"/>
      <c r="CR139" s="22"/>
      <c r="CS139" s="22"/>
      <c r="CT139" s="22"/>
      <c r="CU139" s="22"/>
      <c r="CV139" s="22"/>
      <c r="CW139" s="22"/>
      <c r="CX139" s="22"/>
      <c r="CY139" s="22"/>
      <c r="CZ139" s="22"/>
    </row>
    <row r="140" s="319" customFormat="true" ht="15" customHeight="true" x14ac:dyDescent="0.2">
      <c r="A140" s="1064" t="s">
        <v>107</v>
      </c>
      <c r="B140" s="389" t="s">
        <v>64</v>
      </c>
      <c r="C140" s="88" t="s">
        <v>35</v>
      </c>
      <c r="D140" s="85" t="s">
        <v>35</v>
      </c>
      <c r="E140" s="85" t="s">
        <v>35</v>
      </c>
      <c r="F140" s="85" t="s">
        <v>35</v>
      </c>
      <c r="G140" s="82" t="s">
        <v>35</v>
      </c>
      <c r="H140" s="79" t="s">
        <v>35</v>
      </c>
      <c r="I140" s="85" t="s">
        <v>35</v>
      </c>
      <c r="J140" s="85" t="s">
        <v>35</v>
      </c>
      <c r="K140" s="85" t="s">
        <v>35</v>
      </c>
      <c r="L140" s="76" t="s">
        <v>35</v>
      </c>
      <c r="M140" s="88" t="s">
        <v>35</v>
      </c>
      <c r="N140" s="85" t="s">
        <v>35</v>
      </c>
      <c r="O140" s="85" t="s">
        <v>35</v>
      </c>
      <c r="P140" s="85" t="s">
        <v>35</v>
      </c>
      <c r="Q140" s="82" t="s">
        <v>35</v>
      </c>
      <c r="R140" s="79" t="s">
        <v>35</v>
      </c>
      <c r="S140" s="85" t="s">
        <v>35</v>
      </c>
      <c r="T140" s="85" t="s">
        <v>35</v>
      </c>
      <c r="U140" s="85" t="s">
        <v>35</v>
      </c>
      <c r="V140" s="76" t="s">
        <v>35</v>
      </c>
      <c r="W140" s="25"/>
      <c r="X140" s="25"/>
      <c r="Y140" s="25"/>
      <c r="Z140" s="25"/>
      <c r="AA140" s="25"/>
      <c r="AB140" s="25"/>
      <c r="AC140" s="25"/>
      <c r="AD140" s="25"/>
      <c r="AE140" s="25"/>
      <c r="AF140" s="25"/>
      <c r="AG140" s="25"/>
      <c r="AH140" s="25"/>
      <c r="AI140" s="25"/>
      <c r="AJ140" s="25"/>
      <c r="AK140" s="25"/>
      <c r="AL140" s="25"/>
      <c r="AM140" s="25"/>
      <c r="AN140" s="25"/>
      <c r="AO140" s="25"/>
      <c r="AP140" s="25"/>
      <c r="AQ140" s="25"/>
      <c r="AR140" s="25"/>
      <c r="AS140" s="25"/>
      <c r="AT140" s="25"/>
      <c r="AU140" s="25"/>
      <c r="AV140" s="25"/>
      <c r="AW140" s="25"/>
      <c r="AX140" s="25"/>
      <c r="AY140" s="25"/>
      <c r="AZ140" s="356"/>
      <c r="BA140" s="1084" t="s">
        <v>107</v>
      </c>
      <c r="BB140" s="604" t="s">
        <v>64</v>
      </c>
      <c r="BC140" s="72" t="s">
        <v>35</v>
      </c>
      <c r="BD140" s="68" t="s">
        <v>35</v>
      </c>
      <c r="BE140" s="68" t="s">
        <v>35</v>
      </c>
      <c r="BF140" s="68" t="s">
        <v>35</v>
      </c>
      <c r="BG140" s="63" t="s">
        <v>35</v>
      </c>
      <c r="BH140" s="72" t="s">
        <v>35</v>
      </c>
      <c r="BI140" s="68" t="s">
        <v>35</v>
      </c>
      <c r="BJ140" s="68" t="s">
        <v>35</v>
      </c>
      <c r="BK140" s="68" t="s">
        <v>35</v>
      </c>
      <c r="BL140" s="63" t="s">
        <v>35</v>
      </c>
      <c r="BM140" s="72" t="s">
        <v>35</v>
      </c>
      <c r="BN140" s="68" t="s">
        <v>35</v>
      </c>
      <c r="BO140" s="68" t="s">
        <v>35</v>
      </c>
      <c r="BP140" s="68" t="s">
        <v>35</v>
      </c>
      <c r="BQ140" s="63" t="s">
        <v>35</v>
      </c>
      <c r="BR140" s="72" t="s">
        <v>35</v>
      </c>
      <c r="BS140" s="68" t="s">
        <v>35</v>
      </c>
      <c r="BT140" s="68" t="s">
        <v>35</v>
      </c>
      <c r="BU140" s="68" t="s">
        <v>35</v>
      </c>
      <c r="BV140" s="56" t="s">
        <v>35</v>
      </c>
      <c r="BW140" s="22"/>
      <c r="BX140" s="22"/>
      <c r="BY140" s="22"/>
      <c r="BZ140" s="22"/>
      <c r="CA140" s="22"/>
      <c r="CB140" s="22"/>
      <c r="CC140" s="22"/>
      <c r="CD140" s="22"/>
      <c r="CE140" s="22"/>
      <c r="CF140" s="22"/>
      <c r="CG140" s="22"/>
      <c r="CH140" s="22"/>
      <c r="CI140" s="22"/>
      <c r="CJ140" s="22"/>
      <c r="CK140" s="22"/>
      <c r="CL140" s="22"/>
      <c r="CM140" s="22"/>
      <c r="CN140" s="22"/>
      <c r="CO140" s="22"/>
      <c r="CP140" s="22"/>
      <c r="CQ140" s="22"/>
      <c r="CR140" s="22"/>
      <c r="CS140" s="22"/>
      <c r="CT140" s="22"/>
      <c r="CU140" s="22"/>
      <c r="CV140" s="22"/>
      <c r="CW140" s="22"/>
      <c r="CX140" s="22"/>
      <c r="CY140" s="22"/>
      <c r="CZ140" s="22"/>
    </row>
    <row r="141" s="319" customFormat="true" ht="15" customHeight="true" x14ac:dyDescent="0.2">
      <c r="A141" s="1064"/>
      <c r="B141" s="389" t="s">
        <v>65</v>
      </c>
      <c r="C141" s="88" t="s">
        <v>35</v>
      </c>
      <c r="D141" s="85" t="s">
        <v>35</v>
      </c>
      <c r="E141" s="85" t="s">
        <v>35</v>
      </c>
      <c r="F141" s="85" t="s">
        <v>35</v>
      </c>
      <c r="G141" s="82" t="s">
        <v>35</v>
      </c>
      <c r="H141" s="79" t="s">
        <v>35</v>
      </c>
      <c r="I141" s="85" t="s">
        <v>35</v>
      </c>
      <c r="J141" s="85" t="s">
        <v>35</v>
      </c>
      <c r="K141" s="85" t="s">
        <v>35</v>
      </c>
      <c r="L141" s="76" t="s">
        <v>35</v>
      </c>
      <c r="M141" s="88" t="s">
        <v>35</v>
      </c>
      <c r="N141" s="85" t="s">
        <v>35</v>
      </c>
      <c r="O141" s="85" t="s">
        <v>35</v>
      </c>
      <c r="P141" s="85" t="s">
        <v>35</v>
      </c>
      <c r="Q141" s="82" t="s">
        <v>35</v>
      </c>
      <c r="R141" s="79" t="s">
        <v>35</v>
      </c>
      <c r="S141" s="85" t="s">
        <v>35</v>
      </c>
      <c r="T141" s="85" t="s">
        <v>35</v>
      </c>
      <c r="U141" s="85" t="s">
        <v>35</v>
      </c>
      <c r="V141" s="76" t="s">
        <v>35</v>
      </c>
      <c r="W141" s="25"/>
      <c r="X141" s="25"/>
      <c r="Y141" s="25"/>
      <c r="Z141" s="25"/>
      <c r="AA141" s="25"/>
      <c r="AB141" s="25"/>
      <c r="AC141" s="25"/>
      <c r="AD141" s="25"/>
      <c r="AE141" s="25"/>
      <c r="AF141" s="25"/>
      <c r="AG141" s="25"/>
      <c r="AH141" s="25"/>
      <c r="AI141" s="25"/>
      <c r="AJ141" s="25"/>
      <c r="AK141" s="25"/>
      <c r="AL141" s="25"/>
      <c r="AM141" s="25"/>
      <c r="AN141" s="25"/>
      <c r="AO141" s="25"/>
      <c r="AP141" s="25"/>
      <c r="AQ141" s="25"/>
      <c r="AR141" s="25"/>
      <c r="AS141" s="25"/>
      <c r="AT141" s="25"/>
      <c r="AU141" s="25"/>
      <c r="AV141" s="25"/>
      <c r="AW141" s="25"/>
      <c r="AX141" s="25"/>
      <c r="AY141" s="25"/>
      <c r="AZ141" s="356"/>
      <c r="BA141" s="1084"/>
      <c r="BB141" s="604" t="s">
        <v>65</v>
      </c>
      <c r="BC141" s="72" t="s">
        <v>35</v>
      </c>
      <c r="BD141" s="68" t="s">
        <v>35</v>
      </c>
      <c r="BE141" s="68" t="s">
        <v>35</v>
      </c>
      <c r="BF141" s="68" t="s">
        <v>35</v>
      </c>
      <c r="BG141" s="63" t="s">
        <v>35</v>
      </c>
      <c r="BH141" s="72" t="s">
        <v>35</v>
      </c>
      <c r="BI141" s="68" t="s">
        <v>35</v>
      </c>
      <c r="BJ141" s="68" t="s">
        <v>35</v>
      </c>
      <c r="BK141" s="68" t="s">
        <v>35</v>
      </c>
      <c r="BL141" s="63" t="s">
        <v>35</v>
      </c>
      <c r="BM141" s="72" t="s">
        <v>35</v>
      </c>
      <c r="BN141" s="68" t="s">
        <v>35</v>
      </c>
      <c r="BO141" s="68" t="s">
        <v>35</v>
      </c>
      <c r="BP141" s="68" t="s">
        <v>35</v>
      </c>
      <c r="BQ141" s="63" t="s">
        <v>35</v>
      </c>
      <c r="BR141" s="72" t="s">
        <v>35</v>
      </c>
      <c r="BS141" s="68" t="s">
        <v>35</v>
      </c>
      <c r="BT141" s="68" t="s">
        <v>35</v>
      </c>
      <c r="BU141" s="68" t="s">
        <v>35</v>
      </c>
      <c r="BV141" s="56" t="s">
        <v>35</v>
      </c>
      <c r="BW141" s="22"/>
      <c r="BX141" s="22"/>
      <c r="BY141" s="22"/>
      <c r="BZ141" s="22"/>
      <c r="CA141" s="22"/>
      <c r="CB141" s="22"/>
      <c r="CC141" s="22"/>
      <c r="CD141" s="22"/>
      <c r="CE141" s="22"/>
      <c r="CF141" s="22"/>
      <c r="CG141" s="22"/>
      <c r="CH141" s="22"/>
      <c r="CI141" s="22"/>
      <c r="CJ141" s="22"/>
      <c r="CK141" s="22"/>
      <c r="CL141" s="22"/>
      <c r="CM141" s="22"/>
      <c r="CN141" s="22"/>
      <c r="CO141" s="22"/>
      <c r="CP141" s="22"/>
      <c r="CQ141" s="22"/>
      <c r="CR141" s="22"/>
      <c r="CS141" s="22"/>
      <c r="CT141" s="22"/>
      <c r="CU141" s="22"/>
      <c r="CV141" s="22"/>
      <c r="CW141" s="22"/>
      <c r="CX141" s="22"/>
      <c r="CY141" s="22"/>
      <c r="CZ141" s="22"/>
    </row>
    <row r="142" s="319" customFormat="true" ht="15" customHeight="true" x14ac:dyDescent="0.2">
      <c r="A142" s="1064"/>
      <c r="B142" s="389" t="s">
        <v>66</v>
      </c>
      <c r="C142" s="88" t="s">
        <v>35</v>
      </c>
      <c r="D142" s="85" t="s">
        <v>35</v>
      </c>
      <c r="E142" s="85" t="s">
        <v>35</v>
      </c>
      <c r="F142" s="85" t="s">
        <v>35</v>
      </c>
      <c r="G142" s="82" t="s">
        <v>35</v>
      </c>
      <c r="H142" s="79" t="s">
        <v>35</v>
      </c>
      <c r="I142" s="85" t="s">
        <v>35</v>
      </c>
      <c r="J142" s="85" t="s">
        <v>35</v>
      </c>
      <c r="K142" s="85" t="s">
        <v>35</v>
      </c>
      <c r="L142" s="76" t="s">
        <v>35</v>
      </c>
      <c r="M142" s="88" t="s">
        <v>35</v>
      </c>
      <c r="N142" s="85" t="s">
        <v>35</v>
      </c>
      <c r="O142" s="85" t="s">
        <v>35</v>
      </c>
      <c r="P142" s="85" t="s">
        <v>35</v>
      </c>
      <c r="Q142" s="82" t="s">
        <v>35</v>
      </c>
      <c r="R142" s="79" t="s">
        <v>35</v>
      </c>
      <c r="S142" s="85" t="s">
        <v>35</v>
      </c>
      <c r="T142" s="85" t="s">
        <v>35</v>
      </c>
      <c r="U142" s="85" t="s">
        <v>35</v>
      </c>
      <c r="V142" s="76" t="s">
        <v>35</v>
      </c>
      <c r="W142" s="25"/>
      <c r="X142" s="25"/>
      <c r="Y142" s="25"/>
      <c r="Z142" s="25"/>
      <c r="AA142" s="25"/>
      <c r="AB142" s="25"/>
      <c r="AC142" s="25"/>
      <c r="AD142" s="25"/>
      <c r="AE142" s="25"/>
      <c r="AF142" s="25"/>
      <c r="AG142" s="25"/>
      <c r="AH142" s="25"/>
      <c r="AI142" s="25"/>
      <c r="AJ142" s="25"/>
      <c r="AK142" s="25"/>
      <c r="AL142" s="25"/>
      <c r="AM142" s="25"/>
      <c r="AN142" s="25"/>
      <c r="AO142" s="25"/>
      <c r="AP142" s="25"/>
      <c r="AQ142" s="25"/>
      <c r="AR142" s="25"/>
      <c r="AS142" s="25"/>
      <c r="AT142" s="25"/>
      <c r="AU142" s="25"/>
      <c r="AV142" s="25"/>
      <c r="AW142" s="25"/>
      <c r="AX142" s="25"/>
      <c r="AY142" s="25"/>
      <c r="AZ142" s="356"/>
      <c r="BA142" s="1084"/>
      <c r="BB142" s="604" t="s">
        <v>66</v>
      </c>
      <c r="BC142" s="72" t="s">
        <v>35</v>
      </c>
      <c r="BD142" s="68" t="s">
        <v>35</v>
      </c>
      <c r="BE142" s="68" t="s">
        <v>35</v>
      </c>
      <c r="BF142" s="68" t="s">
        <v>35</v>
      </c>
      <c r="BG142" s="63" t="s">
        <v>35</v>
      </c>
      <c r="BH142" s="72" t="s">
        <v>35</v>
      </c>
      <c r="BI142" s="68" t="s">
        <v>35</v>
      </c>
      <c r="BJ142" s="68" t="s">
        <v>35</v>
      </c>
      <c r="BK142" s="68" t="s">
        <v>35</v>
      </c>
      <c r="BL142" s="63" t="s">
        <v>35</v>
      </c>
      <c r="BM142" s="72" t="s">
        <v>35</v>
      </c>
      <c r="BN142" s="68" t="s">
        <v>35</v>
      </c>
      <c r="BO142" s="68" t="s">
        <v>35</v>
      </c>
      <c r="BP142" s="68" t="s">
        <v>35</v>
      </c>
      <c r="BQ142" s="63" t="s">
        <v>35</v>
      </c>
      <c r="BR142" s="72" t="s">
        <v>35</v>
      </c>
      <c r="BS142" s="68" t="s">
        <v>35</v>
      </c>
      <c r="BT142" s="68" t="s">
        <v>35</v>
      </c>
      <c r="BU142" s="68" t="s">
        <v>35</v>
      </c>
      <c r="BV142" s="56" t="s">
        <v>35</v>
      </c>
      <c r="BW142" s="22"/>
      <c r="BX142" s="22"/>
      <c r="BY142" s="22"/>
      <c r="BZ142" s="22"/>
      <c r="CA142" s="22"/>
      <c r="CB142" s="22"/>
      <c r="CC142" s="22"/>
      <c r="CD142" s="22"/>
      <c r="CE142" s="22"/>
      <c r="CF142" s="22"/>
      <c r="CG142" s="22"/>
      <c r="CH142" s="22"/>
      <c r="CI142" s="22"/>
      <c r="CJ142" s="22"/>
      <c r="CK142" s="22"/>
      <c r="CL142" s="22"/>
      <c r="CM142" s="22"/>
      <c r="CN142" s="22"/>
      <c r="CO142" s="22"/>
      <c r="CP142" s="22"/>
      <c r="CQ142" s="22"/>
      <c r="CR142" s="22"/>
      <c r="CS142" s="22"/>
      <c r="CT142" s="22"/>
      <c r="CU142" s="22"/>
      <c r="CV142" s="22"/>
      <c r="CW142" s="22"/>
      <c r="CX142" s="22"/>
      <c r="CY142" s="22"/>
      <c r="CZ142" s="22"/>
    </row>
    <row r="143" s="319" customFormat="true" ht="15" customHeight="true" x14ac:dyDescent="0.2">
      <c r="A143" s="1064"/>
      <c r="B143" s="389" t="s">
        <v>67</v>
      </c>
      <c r="C143" s="88" t="s">
        <v>35</v>
      </c>
      <c r="D143" s="85" t="s">
        <v>35</v>
      </c>
      <c r="E143" s="85" t="s">
        <v>35</v>
      </c>
      <c r="F143" s="85" t="s">
        <v>35</v>
      </c>
      <c r="G143" s="82" t="s">
        <v>35</v>
      </c>
      <c r="H143" s="79" t="s">
        <v>35</v>
      </c>
      <c r="I143" s="85" t="s">
        <v>35</v>
      </c>
      <c r="J143" s="85" t="s">
        <v>35</v>
      </c>
      <c r="K143" s="85" t="s">
        <v>35</v>
      </c>
      <c r="L143" s="76" t="s">
        <v>35</v>
      </c>
      <c r="M143" s="88" t="s">
        <v>35</v>
      </c>
      <c r="N143" s="85" t="s">
        <v>35</v>
      </c>
      <c r="O143" s="85" t="s">
        <v>35</v>
      </c>
      <c r="P143" s="85" t="s">
        <v>35</v>
      </c>
      <c r="Q143" s="82" t="s">
        <v>35</v>
      </c>
      <c r="R143" s="79" t="s">
        <v>35</v>
      </c>
      <c r="S143" s="85" t="s">
        <v>35</v>
      </c>
      <c r="T143" s="85" t="s">
        <v>35</v>
      </c>
      <c r="U143" s="85" t="s">
        <v>35</v>
      </c>
      <c r="V143" s="76" t="s">
        <v>35</v>
      </c>
      <c r="W143" s="25"/>
      <c r="X143" s="25"/>
      <c r="Y143" s="25"/>
      <c r="Z143" s="25"/>
      <c r="AA143" s="25"/>
      <c r="AB143" s="25"/>
      <c r="AC143" s="25"/>
      <c r="AD143" s="25"/>
      <c r="AE143" s="25"/>
      <c r="AF143" s="25"/>
      <c r="AG143" s="25"/>
      <c r="AH143" s="25"/>
      <c r="AI143" s="25"/>
      <c r="AJ143" s="25"/>
      <c r="AK143" s="25"/>
      <c r="AL143" s="25"/>
      <c r="AM143" s="25"/>
      <c r="AN143" s="25"/>
      <c r="AO143" s="25"/>
      <c r="AP143" s="25"/>
      <c r="AQ143" s="25"/>
      <c r="AR143" s="25"/>
      <c r="AS143" s="25"/>
      <c r="AT143" s="25"/>
      <c r="AU143" s="25"/>
      <c r="AV143" s="25"/>
      <c r="AW143" s="25"/>
      <c r="AX143" s="25"/>
      <c r="AY143" s="25"/>
      <c r="AZ143" s="356"/>
      <c r="BA143" s="1084"/>
      <c r="BB143" s="604" t="s">
        <v>67</v>
      </c>
      <c r="BC143" s="72" t="s">
        <v>35</v>
      </c>
      <c r="BD143" s="68" t="s">
        <v>35</v>
      </c>
      <c r="BE143" s="68" t="s">
        <v>35</v>
      </c>
      <c r="BF143" s="68" t="s">
        <v>35</v>
      </c>
      <c r="BG143" s="63" t="s">
        <v>35</v>
      </c>
      <c r="BH143" s="72" t="s">
        <v>35</v>
      </c>
      <c r="BI143" s="68" t="s">
        <v>35</v>
      </c>
      <c r="BJ143" s="68" t="s">
        <v>35</v>
      </c>
      <c r="BK143" s="68" t="s">
        <v>35</v>
      </c>
      <c r="BL143" s="63" t="s">
        <v>35</v>
      </c>
      <c r="BM143" s="72" t="s">
        <v>35</v>
      </c>
      <c r="BN143" s="68" t="s">
        <v>35</v>
      </c>
      <c r="BO143" s="68" t="s">
        <v>35</v>
      </c>
      <c r="BP143" s="68" t="s">
        <v>35</v>
      </c>
      <c r="BQ143" s="63" t="s">
        <v>35</v>
      </c>
      <c r="BR143" s="72" t="s">
        <v>35</v>
      </c>
      <c r="BS143" s="68" t="s">
        <v>35</v>
      </c>
      <c r="BT143" s="68" t="s">
        <v>35</v>
      </c>
      <c r="BU143" s="68" t="s">
        <v>35</v>
      </c>
      <c r="BV143" s="56" t="s">
        <v>35</v>
      </c>
      <c r="BW143" s="22"/>
      <c r="BX143" s="22"/>
      <c r="BY143" s="22"/>
      <c r="BZ143" s="22"/>
      <c r="CA143" s="22"/>
      <c r="CB143" s="22"/>
      <c r="CC143" s="22"/>
      <c r="CD143" s="22"/>
      <c r="CE143" s="22"/>
      <c r="CF143" s="22"/>
      <c r="CG143" s="22"/>
      <c r="CH143" s="22"/>
      <c r="CI143" s="22"/>
      <c r="CJ143" s="22"/>
      <c r="CK143" s="22"/>
      <c r="CL143" s="22"/>
      <c r="CM143" s="22"/>
      <c r="CN143" s="22"/>
      <c r="CO143" s="22"/>
      <c r="CP143" s="22"/>
      <c r="CQ143" s="22"/>
      <c r="CR143" s="22"/>
      <c r="CS143" s="22"/>
      <c r="CT143" s="22"/>
      <c r="CU143" s="22"/>
      <c r="CV143" s="22"/>
      <c r="CW143" s="22"/>
      <c r="CX143" s="22"/>
      <c r="CY143" s="22"/>
      <c r="CZ143" s="22"/>
    </row>
    <row r="144" s="319" customFormat="true" ht="15" customHeight="true" x14ac:dyDescent="0.2">
      <c r="A144" s="1064" t="s">
        <v>108</v>
      </c>
      <c r="B144" s="389" t="s">
        <v>64</v>
      </c>
      <c r="C144" s="88" t="s">
        <v>35</v>
      </c>
      <c r="D144" s="85" t="s">
        <v>35</v>
      </c>
      <c r="E144" s="85" t="s">
        <v>35</v>
      </c>
      <c r="F144" s="85" t="s">
        <v>35</v>
      </c>
      <c r="G144" s="82" t="s">
        <v>35</v>
      </c>
      <c r="H144" s="79" t="s">
        <v>35</v>
      </c>
      <c r="I144" s="85" t="s">
        <v>35</v>
      </c>
      <c r="J144" s="85" t="s">
        <v>35</v>
      </c>
      <c r="K144" s="85" t="s">
        <v>35</v>
      </c>
      <c r="L144" s="76" t="s">
        <v>35</v>
      </c>
      <c r="M144" s="88" t="s">
        <v>35</v>
      </c>
      <c r="N144" s="85" t="s">
        <v>35</v>
      </c>
      <c r="O144" s="85" t="s">
        <v>35</v>
      </c>
      <c r="P144" s="85" t="s">
        <v>35</v>
      </c>
      <c r="Q144" s="82" t="s">
        <v>35</v>
      </c>
      <c r="R144" s="79" t="s">
        <v>35</v>
      </c>
      <c r="S144" s="85" t="s">
        <v>35</v>
      </c>
      <c r="T144" s="85" t="s">
        <v>35</v>
      </c>
      <c r="U144" s="85" t="s">
        <v>35</v>
      </c>
      <c r="V144" s="76" t="s">
        <v>35</v>
      </c>
      <c r="W144" s="25"/>
      <c r="X144" s="25"/>
      <c r="Y144" s="25"/>
      <c r="Z144" s="25"/>
      <c r="AA144" s="25"/>
      <c r="AB144" s="25"/>
      <c r="AC144" s="25"/>
      <c r="AD144" s="25"/>
      <c r="AE144" s="25"/>
      <c r="AF144" s="25"/>
      <c r="AG144" s="25"/>
      <c r="AH144" s="25"/>
      <c r="AI144" s="25"/>
      <c r="AJ144" s="25"/>
      <c r="AK144" s="25"/>
      <c r="AL144" s="25"/>
      <c r="AM144" s="25"/>
      <c r="AN144" s="25"/>
      <c r="AO144" s="25"/>
      <c r="AP144" s="25"/>
      <c r="AQ144" s="25"/>
      <c r="AR144" s="25"/>
      <c r="AS144" s="25"/>
      <c r="AT144" s="25"/>
      <c r="AU144" s="25"/>
      <c r="AV144" s="25"/>
      <c r="AW144" s="25"/>
      <c r="AX144" s="25"/>
      <c r="AY144" s="25"/>
      <c r="AZ144" s="356"/>
      <c r="BA144" s="1084" t="s">
        <v>108</v>
      </c>
      <c r="BB144" s="604" t="s">
        <v>64</v>
      </c>
      <c r="BC144" s="72" t="s">
        <v>35</v>
      </c>
      <c r="BD144" s="68" t="s">
        <v>35</v>
      </c>
      <c r="BE144" s="68" t="s">
        <v>35</v>
      </c>
      <c r="BF144" s="68" t="s">
        <v>35</v>
      </c>
      <c r="BG144" s="63" t="s">
        <v>35</v>
      </c>
      <c r="BH144" s="72" t="s">
        <v>35</v>
      </c>
      <c r="BI144" s="68" t="s">
        <v>35</v>
      </c>
      <c r="BJ144" s="68" t="s">
        <v>35</v>
      </c>
      <c r="BK144" s="68" t="s">
        <v>35</v>
      </c>
      <c r="BL144" s="63" t="s">
        <v>35</v>
      </c>
      <c r="BM144" s="72" t="s">
        <v>35</v>
      </c>
      <c r="BN144" s="68" t="s">
        <v>35</v>
      </c>
      <c r="BO144" s="68" t="s">
        <v>35</v>
      </c>
      <c r="BP144" s="68" t="s">
        <v>35</v>
      </c>
      <c r="BQ144" s="63" t="s">
        <v>35</v>
      </c>
      <c r="BR144" s="72" t="s">
        <v>35</v>
      </c>
      <c r="BS144" s="68" t="s">
        <v>35</v>
      </c>
      <c r="BT144" s="68" t="s">
        <v>35</v>
      </c>
      <c r="BU144" s="68" t="s">
        <v>35</v>
      </c>
      <c r="BV144" s="56" t="s">
        <v>35</v>
      </c>
      <c r="BW144" s="22"/>
      <c r="BX144" s="22"/>
      <c r="BY144" s="22"/>
      <c r="BZ144" s="22"/>
      <c r="CA144" s="22"/>
      <c r="CB144" s="22"/>
      <c r="CC144" s="22"/>
      <c r="CD144" s="22"/>
      <c r="CE144" s="22"/>
      <c r="CF144" s="22"/>
      <c r="CG144" s="22"/>
      <c r="CH144" s="22"/>
      <c r="CI144" s="22"/>
      <c r="CJ144" s="22"/>
      <c r="CK144" s="22"/>
      <c r="CL144" s="22"/>
      <c r="CM144" s="22"/>
      <c r="CN144" s="22"/>
      <c r="CO144" s="22"/>
      <c r="CP144" s="22"/>
      <c r="CQ144" s="22"/>
      <c r="CR144" s="22"/>
      <c r="CS144" s="22"/>
      <c r="CT144" s="22"/>
      <c r="CU144" s="22"/>
      <c r="CV144" s="22"/>
      <c r="CW144" s="22"/>
      <c r="CX144" s="22"/>
      <c r="CY144" s="22"/>
      <c r="CZ144" s="22"/>
    </row>
    <row r="145" s="319" customFormat="true" ht="15" customHeight="true" x14ac:dyDescent="0.2">
      <c r="A145" s="1064"/>
      <c r="B145" s="389" t="s">
        <v>65</v>
      </c>
      <c r="C145" s="88" t="s">
        <v>35</v>
      </c>
      <c r="D145" s="85" t="s">
        <v>35</v>
      </c>
      <c r="E145" s="85" t="s">
        <v>35</v>
      </c>
      <c r="F145" s="85" t="s">
        <v>35</v>
      </c>
      <c r="G145" s="82" t="s">
        <v>35</v>
      </c>
      <c r="H145" s="79" t="s">
        <v>35</v>
      </c>
      <c r="I145" s="85" t="s">
        <v>35</v>
      </c>
      <c r="J145" s="85" t="s">
        <v>35</v>
      </c>
      <c r="K145" s="85" t="s">
        <v>35</v>
      </c>
      <c r="L145" s="76" t="s">
        <v>35</v>
      </c>
      <c r="M145" s="88" t="s">
        <v>35</v>
      </c>
      <c r="N145" s="85" t="s">
        <v>35</v>
      </c>
      <c r="O145" s="85" t="s">
        <v>35</v>
      </c>
      <c r="P145" s="85" t="s">
        <v>35</v>
      </c>
      <c r="Q145" s="82" t="s">
        <v>35</v>
      </c>
      <c r="R145" s="79" t="s">
        <v>35</v>
      </c>
      <c r="S145" s="85" t="s">
        <v>35</v>
      </c>
      <c r="T145" s="85" t="s">
        <v>35</v>
      </c>
      <c r="U145" s="85" t="s">
        <v>35</v>
      </c>
      <c r="V145" s="76" t="s">
        <v>35</v>
      </c>
      <c r="W145" s="25"/>
      <c r="X145" s="25"/>
      <c r="Y145" s="25"/>
      <c r="Z145" s="25"/>
      <c r="AA145" s="25"/>
      <c r="AB145" s="25"/>
      <c r="AC145" s="25"/>
      <c r="AD145" s="25"/>
      <c r="AE145" s="25"/>
      <c r="AF145" s="25"/>
      <c r="AG145" s="25"/>
      <c r="AH145" s="25"/>
      <c r="AI145" s="25"/>
      <c r="AJ145" s="25"/>
      <c r="AK145" s="25"/>
      <c r="AL145" s="25"/>
      <c r="AM145" s="25"/>
      <c r="AN145" s="25"/>
      <c r="AO145" s="25"/>
      <c r="AP145" s="25"/>
      <c r="AQ145" s="25"/>
      <c r="AR145" s="25"/>
      <c r="AS145" s="25"/>
      <c r="AT145" s="25"/>
      <c r="AU145" s="25"/>
      <c r="AV145" s="25"/>
      <c r="AW145" s="25"/>
      <c r="AX145" s="25"/>
      <c r="AY145" s="25"/>
      <c r="AZ145" s="356"/>
      <c r="BA145" s="1084"/>
      <c r="BB145" s="604" t="s">
        <v>65</v>
      </c>
      <c r="BC145" s="72" t="s">
        <v>35</v>
      </c>
      <c r="BD145" s="68" t="s">
        <v>35</v>
      </c>
      <c r="BE145" s="68" t="s">
        <v>35</v>
      </c>
      <c r="BF145" s="68" t="s">
        <v>35</v>
      </c>
      <c r="BG145" s="63" t="s">
        <v>35</v>
      </c>
      <c r="BH145" s="72" t="s">
        <v>35</v>
      </c>
      <c r="BI145" s="68" t="s">
        <v>35</v>
      </c>
      <c r="BJ145" s="68" t="s">
        <v>35</v>
      </c>
      <c r="BK145" s="68" t="s">
        <v>35</v>
      </c>
      <c r="BL145" s="63" t="s">
        <v>35</v>
      </c>
      <c r="BM145" s="72" t="s">
        <v>35</v>
      </c>
      <c r="BN145" s="68" t="s">
        <v>35</v>
      </c>
      <c r="BO145" s="68" t="s">
        <v>35</v>
      </c>
      <c r="BP145" s="68" t="s">
        <v>35</v>
      </c>
      <c r="BQ145" s="63" t="s">
        <v>35</v>
      </c>
      <c r="BR145" s="72" t="s">
        <v>35</v>
      </c>
      <c r="BS145" s="68" t="s">
        <v>35</v>
      </c>
      <c r="BT145" s="68" t="s">
        <v>35</v>
      </c>
      <c r="BU145" s="68" t="s">
        <v>35</v>
      </c>
      <c r="BV145" s="56" t="s">
        <v>35</v>
      </c>
      <c r="BW145" s="22"/>
      <c r="BX145" s="22"/>
      <c r="BY145" s="22"/>
      <c r="BZ145" s="22"/>
      <c r="CA145" s="22"/>
      <c r="CB145" s="22"/>
      <c r="CC145" s="22"/>
      <c r="CD145" s="22"/>
      <c r="CE145" s="22"/>
      <c r="CF145" s="22"/>
      <c r="CG145" s="22"/>
      <c r="CH145" s="22"/>
      <c r="CI145" s="22"/>
      <c r="CJ145" s="22"/>
      <c r="CK145" s="22"/>
      <c r="CL145" s="22"/>
      <c r="CM145" s="22"/>
      <c r="CN145" s="22"/>
      <c r="CO145" s="22"/>
      <c r="CP145" s="22"/>
      <c r="CQ145" s="22"/>
      <c r="CR145" s="22"/>
      <c r="CS145" s="22"/>
      <c r="CT145" s="22"/>
      <c r="CU145" s="22"/>
      <c r="CV145" s="22"/>
      <c r="CW145" s="22"/>
      <c r="CX145" s="22"/>
      <c r="CY145" s="22"/>
      <c r="CZ145" s="22"/>
    </row>
    <row r="146" s="319" customFormat="true" ht="15" customHeight="true" x14ac:dyDescent="0.2">
      <c r="A146" s="1064"/>
      <c r="B146" s="389" t="s">
        <v>66</v>
      </c>
      <c r="C146" s="88" t="s">
        <v>35</v>
      </c>
      <c r="D146" s="85" t="s">
        <v>35</v>
      </c>
      <c r="E146" s="85" t="s">
        <v>35</v>
      </c>
      <c r="F146" s="85" t="s">
        <v>35</v>
      </c>
      <c r="G146" s="82" t="s">
        <v>35</v>
      </c>
      <c r="H146" s="79" t="s">
        <v>35</v>
      </c>
      <c r="I146" s="85" t="s">
        <v>35</v>
      </c>
      <c r="J146" s="85" t="s">
        <v>35</v>
      </c>
      <c r="K146" s="85" t="s">
        <v>35</v>
      </c>
      <c r="L146" s="76" t="s">
        <v>35</v>
      </c>
      <c r="M146" s="88" t="s">
        <v>35</v>
      </c>
      <c r="N146" s="85" t="s">
        <v>35</v>
      </c>
      <c r="O146" s="85" t="s">
        <v>35</v>
      </c>
      <c r="P146" s="85" t="s">
        <v>35</v>
      </c>
      <c r="Q146" s="82" t="s">
        <v>35</v>
      </c>
      <c r="R146" s="79" t="s">
        <v>35</v>
      </c>
      <c r="S146" s="85" t="s">
        <v>35</v>
      </c>
      <c r="T146" s="85" t="s">
        <v>35</v>
      </c>
      <c r="U146" s="85" t="s">
        <v>35</v>
      </c>
      <c r="V146" s="76" t="s">
        <v>35</v>
      </c>
      <c r="W146" s="25"/>
      <c r="X146" s="25"/>
      <c r="Y146" s="25"/>
      <c r="Z146" s="25"/>
      <c r="AA146" s="25"/>
      <c r="AB146" s="25"/>
      <c r="AC146" s="25"/>
      <c r="AD146" s="25"/>
      <c r="AE146" s="25"/>
      <c r="AF146" s="25"/>
      <c r="AG146" s="25"/>
      <c r="AH146" s="25"/>
      <c r="AI146" s="25"/>
      <c r="AJ146" s="25"/>
      <c r="AK146" s="25"/>
      <c r="AL146" s="25"/>
      <c r="AM146" s="25"/>
      <c r="AN146" s="25"/>
      <c r="AO146" s="25"/>
      <c r="AP146" s="25"/>
      <c r="AQ146" s="25"/>
      <c r="AR146" s="25"/>
      <c r="AS146" s="25"/>
      <c r="AT146" s="25"/>
      <c r="AU146" s="25"/>
      <c r="AV146" s="25"/>
      <c r="AW146" s="25"/>
      <c r="AX146" s="25"/>
      <c r="AY146" s="25"/>
      <c r="AZ146" s="356"/>
      <c r="BA146" s="1084"/>
      <c r="BB146" s="604" t="s">
        <v>66</v>
      </c>
      <c r="BC146" s="72" t="s">
        <v>35</v>
      </c>
      <c r="BD146" s="68" t="s">
        <v>35</v>
      </c>
      <c r="BE146" s="68" t="s">
        <v>35</v>
      </c>
      <c r="BF146" s="68" t="s">
        <v>35</v>
      </c>
      <c r="BG146" s="63" t="s">
        <v>35</v>
      </c>
      <c r="BH146" s="72" t="s">
        <v>35</v>
      </c>
      <c r="BI146" s="68" t="s">
        <v>35</v>
      </c>
      <c r="BJ146" s="68" t="s">
        <v>35</v>
      </c>
      <c r="BK146" s="68" t="s">
        <v>35</v>
      </c>
      <c r="BL146" s="63" t="s">
        <v>35</v>
      </c>
      <c r="BM146" s="72" t="s">
        <v>35</v>
      </c>
      <c r="BN146" s="68" t="s">
        <v>35</v>
      </c>
      <c r="BO146" s="68" t="s">
        <v>35</v>
      </c>
      <c r="BP146" s="68" t="s">
        <v>35</v>
      </c>
      <c r="BQ146" s="63" t="s">
        <v>35</v>
      </c>
      <c r="BR146" s="72" t="s">
        <v>35</v>
      </c>
      <c r="BS146" s="68" t="s">
        <v>35</v>
      </c>
      <c r="BT146" s="68" t="s">
        <v>35</v>
      </c>
      <c r="BU146" s="68" t="s">
        <v>35</v>
      </c>
      <c r="BV146" s="56" t="s">
        <v>35</v>
      </c>
      <c r="BW146" s="22"/>
      <c r="BX146" s="22"/>
      <c r="BY146" s="22"/>
      <c r="BZ146" s="22"/>
      <c r="CA146" s="22"/>
      <c r="CB146" s="22"/>
      <c r="CC146" s="22"/>
      <c r="CD146" s="22"/>
      <c r="CE146" s="22"/>
      <c r="CF146" s="22"/>
      <c r="CG146" s="22"/>
      <c r="CH146" s="22"/>
      <c r="CI146" s="22"/>
      <c r="CJ146" s="22"/>
      <c r="CK146" s="22"/>
      <c r="CL146" s="22"/>
      <c r="CM146" s="22"/>
      <c r="CN146" s="22"/>
      <c r="CO146" s="22"/>
      <c r="CP146" s="22"/>
      <c r="CQ146" s="22"/>
      <c r="CR146" s="22"/>
      <c r="CS146" s="22"/>
      <c r="CT146" s="22"/>
      <c r="CU146" s="22"/>
      <c r="CV146" s="22"/>
      <c r="CW146" s="22"/>
      <c r="CX146" s="22"/>
      <c r="CY146" s="22"/>
      <c r="CZ146" s="22"/>
    </row>
    <row r="147" s="319" customFormat="true" ht="15" customHeight="true" x14ac:dyDescent="0.2">
      <c r="A147" s="1064"/>
      <c r="B147" s="389" t="s">
        <v>67</v>
      </c>
      <c r="C147" s="88" t="s">
        <v>35</v>
      </c>
      <c r="D147" s="85" t="s">
        <v>35</v>
      </c>
      <c r="E147" s="85" t="s">
        <v>35</v>
      </c>
      <c r="F147" s="85" t="s">
        <v>35</v>
      </c>
      <c r="G147" s="82" t="s">
        <v>35</v>
      </c>
      <c r="H147" s="79" t="s">
        <v>35</v>
      </c>
      <c r="I147" s="85" t="s">
        <v>35</v>
      </c>
      <c r="J147" s="85" t="s">
        <v>35</v>
      </c>
      <c r="K147" s="85" t="s">
        <v>35</v>
      </c>
      <c r="L147" s="76" t="s">
        <v>35</v>
      </c>
      <c r="M147" s="88" t="s">
        <v>35</v>
      </c>
      <c r="N147" s="85" t="s">
        <v>35</v>
      </c>
      <c r="O147" s="85" t="s">
        <v>35</v>
      </c>
      <c r="P147" s="85" t="s">
        <v>35</v>
      </c>
      <c r="Q147" s="82" t="s">
        <v>35</v>
      </c>
      <c r="R147" s="79" t="s">
        <v>35</v>
      </c>
      <c r="S147" s="85" t="s">
        <v>35</v>
      </c>
      <c r="T147" s="85" t="s">
        <v>35</v>
      </c>
      <c r="U147" s="85" t="s">
        <v>35</v>
      </c>
      <c r="V147" s="76" t="s">
        <v>35</v>
      </c>
      <c r="W147" s="25"/>
      <c r="X147" s="25"/>
      <c r="Y147" s="25"/>
      <c r="Z147" s="25"/>
      <c r="AA147" s="25"/>
      <c r="AB147" s="25"/>
      <c r="AC147" s="25"/>
      <c r="AD147" s="25"/>
      <c r="AE147" s="25"/>
      <c r="AF147" s="25"/>
      <c r="AG147" s="25"/>
      <c r="AH147" s="25"/>
      <c r="AI147" s="25"/>
      <c r="AJ147" s="25"/>
      <c r="AK147" s="25"/>
      <c r="AL147" s="25"/>
      <c r="AM147" s="25"/>
      <c r="AN147" s="25"/>
      <c r="AO147" s="25"/>
      <c r="AP147" s="25"/>
      <c r="AQ147" s="25"/>
      <c r="AR147" s="25"/>
      <c r="AS147" s="25"/>
      <c r="AT147" s="25"/>
      <c r="AU147" s="25"/>
      <c r="AV147" s="25"/>
      <c r="AW147" s="25"/>
      <c r="AX147" s="25"/>
      <c r="AY147" s="25"/>
      <c r="AZ147" s="356"/>
      <c r="BA147" s="1084"/>
      <c r="BB147" s="604" t="s">
        <v>67</v>
      </c>
      <c r="BC147" s="72" t="s">
        <v>35</v>
      </c>
      <c r="BD147" s="68" t="s">
        <v>35</v>
      </c>
      <c r="BE147" s="68" t="s">
        <v>35</v>
      </c>
      <c r="BF147" s="68" t="s">
        <v>35</v>
      </c>
      <c r="BG147" s="63" t="s">
        <v>35</v>
      </c>
      <c r="BH147" s="72" t="s">
        <v>35</v>
      </c>
      <c r="BI147" s="68" t="s">
        <v>35</v>
      </c>
      <c r="BJ147" s="68" t="s">
        <v>35</v>
      </c>
      <c r="BK147" s="68" t="s">
        <v>35</v>
      </c>
      <c r="BL147" s="63" t="s">
        <v>35</v>
      </c>
      <c r="BM147" s="72" t="s">
        <v>35</v>
      </c>
      <c r="BN147" s="68" t="s">
        <v>35</v>
      </c>
      <c r="BO147" s="68" t="s">
        <v>35</v>
      </c>
      <c r="BP147" s="68" t="s">
        <v>35</v>
      </c>
      <c r="BQ147" s="63" t="s">
        <v>35</v>
      </c>
      <c r="BR147" s="72" t="s">
        <v>35</v>
      </c>
      <c r="BS147" s="68" t="s">
        <v>35</v>
      </c>
      <c r="BT147" s="68" t="s">
        <v>35</v>
      </c>
      <c r="BU147" s="68" t="s">
        <v>35</v>
      </c>
      <c r="BV147" s="56" t="s">
        <v>35</v>
      </c>
      <c r="BW147" s="22"/>
      <c r="BX147" s="22"/>
      <c r="BY147" s="22"/>
      <c r="BZ147" s="22"/>
      <c r="CA147" s="22"/>
      <c r="CB147" s="22"/>
      <c r="CC147" s="22"/>
      <c r="CD147" s="22"/>
      <c r="CE147" s="22"/>
      <c r="CF147" s="22"/>
      <c r="CG147" s="22"/>
      <c r="CH147" s="22"/>
      <c r="CI147" s="22"/>
      <c r="CJ147" s="22"/>
      <c r="CK147" s="22"/>
      <c r="CL147" s="22"/>
      <c r="CM147" s="22"/>
      <c r="CN147" s="22"/>
      <c r="CO147" s="22"/>
      <c r="CP147" s="22"/>
      <c r="CQ147" s="22"/>
      <c r="CR147" s="22"/>
      <c r="CS147" s="22"/>
      <c r="CT147" s="22"/>
      <c r="CU147" s="22"/>
      <c r="CV147" s="22"/>
      <c r="CW147" s="22"/>
      <c r="CX147" s="22"/>
      <c r="CY147" s="22"/>
      <c r="CZ147" s="22"/>
    </row>
    <row r="148" s="319" customFormat="true" ht="15" customHeight="true" x14ac:dyDescent="0.2">
      <c r="A148" s="1064" t="s">
        <v>109</v>
      </c>
      <c r="B148" s="389" t="s">
        <v>49</v>
      </c>
      <c r="C148" s="175">
        <v>12.272194311671999</v>
      </c>
      <c r="D148" s="174">
        <v>15.24035234109494</v>
      </c>
      <c r="E148" s="174">
        <v>31.194024010908304</v>
      </c>
      <c r="F148" s="174">
        <v>43.544708567931899</v>
      </c>
      <c r="G148" s="173">
        <v>23.444442800797486</v>
      </c>
      <c r="H148" s="163">
        <v>20.944158416067619</v>
      </c>
      <c r="I148" s="174">
        <v>39.497334899281185</v>
      </c>
      <c r="J148" s="174">
        <v>47.07401478604271</v>
      </c>
      <c r="K148" s="174">
        <v>36.181314054704728</v>
      </c>
      <c r="L148" s="167">
        <v>15.799786491096818</v>
      </c>
      <c r="M148" s="175">
        <v>11.07862492745455</v>
      </c>
      <c r="N148" s="174">
        <v>12.356132361270177</v>
      </c>
      <c r="O148" s="174">
        <v>13.800077803147239</v>
      </c>
      <c r="P148" s="174">
        <v>17.141488701278227</v>
      </c>
      <c r="Q148" s="173">
        <v>28.022806561084924</v>
      </c>
      <c r="R148" s="163">
        <v>18.059129158614248</v>
      </c>
      <c r="S148" s="174">
        <v>21.254596686663081</v>
      </c>
      <c r="T148" s="174">
        <v>31.613203445293713</v>
      </c>
      <c r="U148" s="174">
        <v>17.584076477891418</v>
      </c>
      <c r="V148" s="167">
        <v>23.540487400737582</v>
      </c>
      <c r="W148" s="24"/>
      <c r="X148" s="24"/>
      <c r="Y148" s="24"/>
      <c r="Z148" s="24"/>
      <c r="AA148" s="24"/>
      <c r="AB148" s="24"/>
      <c r="AC148" s="24"/>
      <c r="AD148" s="24"/>
      <c r="AE148" s="24"/>
      <c r="AF148" s="24"/>
      <c r="AG148" s="24"/>
      <c r="AH148" s="24"/>
      <c r="AI148" s="24"/>
      <c r="AJ148" s="24"/>
      <c r="AK148" s="24"/>
      <c r="AL148" s="24"/>
      <c r="AM148" s="24"/>
      <c r="AN148" s="24"/>
      <c r="AO148" s="24"/>
      <c r="AP148" s="24"/>
      <c r="AQ148" s="24"/>
      <c r="AR148" s="24"/>
      <c r="AS148" s="24"/>
      <c r="AT148" s="24"/>
      <c r="AU148" s="24"/>
      <c r="AV148" s="24"/>
      <c r="AW148" s="24"/>
      <c r="AX148" s="24"/>
      <c r="AY148" s="24"/>
      <c r="AZ148" s="356"/>
      <c r="BA148" s="1084" t="s">
        <v>109</v>
      </c>
      <c r="BB148" s="604" t="s">
        <v>49</v>
      </c>
      <c r="BC148" s="72" t="s">
        <v>35</v>
      </c>
      <c r="BD148" s="68" t="s">
        <v>35</v>
      </c>
      <c r="BE148" s="68" t="s">
        <v>35</v>
      </c>
      <c r="BF148" s="68" t="s">
        <v>35</v>
      </c>
      <c r="BG148" s="63" t="s">
        <v>35</v>
      </c>
      <c r="BH148" s="72" t="s">
        <v>35</v>
      </c>
      <c r="BI148" s="68" t="s">
        <v>35</v>
      </c>
      <c r="BJ148" s="68" t="s">
        <v>35</v>
      </c>
      <c r="BK148" s="68" t="s">
        <v>35</v>
      </c>
      <c r="BL148" s="63" t="s">
        <v>35</v>
      </c>
      <c r="BM148" s="72" t="s">
        <v>35</v>
      </c>
      <c r="BN148" s="68" t="s">
        <v>35</v>
      </c>
      <c r="BO148" s="68" t="s">
        <v>35</v>
      </c>
      <c r="BP148" s="68" t="s">
        <v>35</v>
      </c>
      <c r="BQ148" s="63" t="s">
        <v>35</v>
      </c>
      <c r="BR148" s="72" t="s">
        <v>35</v>
      </c>
      <c r="BS148" s="68" t="s">
        <v>35</v>
      </c>
      <c r="BT148" s="68" t="s">
        <v>35</v>
      </c>
      <c r="BU148" s="68" t="s">
        <v>35</v>
      </c>
      <c r="BV148" s="56" t="s">
        <v>35</v>
      </c>
      <c r="BW148" s="22"/>
      <c r="BX148" s="22"/>
      <c r="BY148" s="22"/>
      <c r="BZ148" s="22"/>
      <c r="CA148" s="22"/>
      <c r="CB148" s="22"/>
      <c r="CC148" s="22"/>
      <c r="CD148" s="22"/>
      <c r="CE148" s="22"/>
      <c r="CF148" s="22"/>
      <c r="CG148" s="22"/>
      <c r="CH148" s="22"/>
      <c r="CI148" s="22"/>
      <c r="CJ148" s="22"/>
      <c r="CK148" s="22"/>
      <c r="CL148" s="22"/>
      <c r="CM148" s="22"/>
      <c r="CN148" s="22"/>
      <c r="CO148" s="22"/>
      <c r="CP148" s="22"/>
      <c r="CQ148" s="22"/>
      <c r="CR148" s="22"/>
      <c r="CS148" s="22"/>
      <c r="CT148" s="22"/>
      <c r="CU148" s="22"/>
      <c r="CV148" s="22"/>
      <c r="CW148" s="22"/>
      <c r="CX148" s="22"/>
      <c r="CY148" s="22"/>
      <c r="CZ148" s="22"/>
    </row>
    <row r="149" s="319" customFormat="true" ht="15" customHeight="true" x14ac:dyDescent="0.2">
      <c r="A149" s="1064"/>
      <c r="B149" s="389" t="s">
        <v>48</v>
      </c>
      <c r="C149" s="175">
        <v>2.4544515681327823</v>
      </c>
      <c r="D149" s="174">
        <v>3.2154437047800308</v>
      </c>
      <c r="E149" s="174">
        <v>8.1384371340994583</v>
      </c>
      <c r="F149" s="174">
        <v>16.096676219958628</v>
      </c>
      <c r="G149" s="173">
        <v>54.805764004880494</v>
      </c>
      <c r="H149" s="163">
        <v>4.1018798488833594</v>
      </c>
      <c r="I149" s="174">
        <v>10.325511804257653</v>
      </c>
      <c r="J149" s="174">
        <v>13.879259597599122</v>
      </c>
      <c r="K149" s="174">
        <v>30.085108877698886</v>
      </c>
      <c r="L149" s="167">
        <v>72.904101724569188</v>
      </c>
      <c r="M149" s="175">
        <v>1.8644612886178888</v>
      </c>
      <c r="N149" s="174">
        <v>2.8322943732638879</v>
      </c>
      <c r="O149" s="174">
        <v>2.5065763908550718</v>
      </c>
      <c r="P149" s="174">
        <v>4.2650330443341709</v>
      </c>
      <c r="Q149" s="173">
        <v>13.481654073246608</v>
      </c>
      <c r="R149" s="163">
        <v>9.0849551632690186</v>
      </c>
      <c r="S149" s="174">
        <v>2.483200317935121</v>
      </c>
      <c r="T149" s="174">
        <v>27.418915293878499</v>
      </c>
      <c r="U149" s="174">
        <v>5.26404004675737</v>
      </c>
      <c r="V149" s="167">
        <v>10.173679537473596</v>
      </c>
      <c r="W149" s="24"/>
      <c r="X149" s="24"/>
      <c r="Y149" s="24"/>
      <c r="Z149" s="24"/>
      <c r="AA149" s="24"/>
      <c r="AB149" s="24"/>
      <c r="AC149" s="24"/>
      <c r="AD149" s="24"/>
      <c r="AE149" s="24"/>
      <c r="AF149" s="24"/>
      <c r="AG149" s="24"/>
      <c r="AH149" s="24"/>
      <c r="AI149" s="24"/>
      <c r="AJ149" s="24"/>
      <c r="AK149" s="24"/>
      <c r="AL149" s="24"/>
      <c r="AM149" s="24"/>
      <c r="AN149" s="24"/>
      <c r="AO149" s="24"/>
      <c r="AP149" s="24"/>
      <c r="AQ149" s="24"/>
      <c r="AR149" s="24"/>
      <c r="AS149" s="24"/>
      <c r="AT149" s="24"/>
      <c r="AU149" s="24"/>
      <c r="AV149" s="24"/>
      <c r="AW149" s="24"/>
      <c r="AX149" s="24"/>
      <c r="AY149" s="24"/>
      <c r="AZ149" s="356"/>
      <c r="BA149" s="1084"/>
      <c r="BB149" s="604" t="s">
        <v>48</v>
      </c>
      <c r="BC149" s="72" t="s">
        <v>35</v>
      </c>
      <c r="BD149" s="68" t="s">
        <v>35</v>
      </c>
      <c r="BE149" s="68" t="s">
        <v>35</v>
      </c>
      <c r="BF149" s="68" t="s">
        <v>35</v>
      </c>
      <c r="BG149" s="63" t="s">
        <v>35</v>
      </c>
      <c r="BH149" s="72" t="s">
        <v>35</v>
      </c>
      <c r="BI149" s="68" t="s">
        <v>35</v>
      </c>
      <c r="BJ149" s="68" t="s">
        <v>35</v>
      </c>
      <c r="BK149" s="68" t="s">
        <v>35</v>
      </c>
      <c r="BL149" s="63" t="s">
        <v>35</v>
      </c>
      <c r="BM149" s="72" t="s">
        <v>35</v>
      </c>
      <c r="BN149" s="68" t="s">
        <v>35</v>
      </c>
      <c r="BO149" s="68" t="s">
        <v>35</v>
      </c>
      <c r="BP149" s="68" t="s">
        <v>35</v>
      </c>
      <c r="BQ149" s="63" t="s">
        <v>35</v>
      </c>
      <c r="BR149" s="72" t="s">
        <v>35</v>
      </c>
      <c r="BS149" s="68" t="s">
        <v>35</v>
      </c>
      <c r="BT149" s="68" t="s">
        <v>35</v>
      </c>
      <c r="BU149" s="68" t="s">
        <v>35</v>
      </c>
      <c r="BV149" s="56" t="s">
        <v>35</v>
      </c>
      <c r="BW149" s="22"/>
      <c r="BX149" s="22"/>
      <c r="BY149" s="22"/>
      <c r="BZ149" s="22"/>
      <c r="CA149" s="22"/>
      <c r="CB149" s="22"/>
      <c r="CC149" s="22"/>
      <c r="CD149" s="22"/>
      <c r="CE149" s="22"/>
      <c r="CF149" s="22"/>
      <c r="CG149" s="22"/>
      <c r="CH149" s="22"/>
      <c r="CI149" s="22"/>
      <c r="CJ149" s="22"/>
      <c r="CK149" s="22"/>
      <c r="CL149" s="22"/>
      <c r="CM149" s="22"/>
      <c r="CN149" s="22"/>
      <c r="CO149" s="22"/>
      <c r="CP149" s="22"/>
      <c r="CQ149" s="22"/>
      <c r="CR149" s="22"/>
      <c r="CS149" s="22"/>
      <c r="CT149" s="22"/>
      <c r="CU149" s="22"/>
      <c r="CV149" s="22"/>
      <c r="CW149" s="22"/>
      <c r="CX149" s="22"/>
      <c r="CY149" s="22"/>
      <c r="CZ149" s="22"/>
    </row>
    <row r="150" s="319" customFormat="true" ht="15" customHeight="true" x14ac:dyDescent="0.2">
      <c r="A150" s="1064"/>
      <c r="B150" s="389" t="s">
        <v>111</v>
      </c>
      <c r="C150" s="175">
        <v>85.273354120195535</v>
      </c>
      <c r="D150" s="174">
        <v>81.54420395412518</v>
      </c>
      <c r="E150" s="174">
        <v>60.667538854992621</v>
      </c>
      <c r="F150" s="174">
        <v>40.358615212109598</v>
      </c>
      <c r="G150" s="173">
        <v>21.749793194322145</v>
      </c>
      <c r="H150" s="163">
        <v>74.953961735049248</v>
      </c>
      <c r="I150" s="174">
        <v>50.177153296461206</v>
      </c>
      <c r="J150" s="174">
        <v>39.046725616358131</v>
      </c>
      <c r="K150" s="174">
        <v>33.733577067596421</v>
      </c>
      <c r="L150" s="167">
        <v>11.296111784334032</v>
      </c>
      <c r="M150" s="175">
        <v>87.056913783927484</v>
      </c>
      <c r="N150" s="174">
        <v>84.811573265465867</v>
      </c>
      <c r="O150" s="174">
        <v>83.693345805997538</v>
      </c>
      <c r="P150" s="174">
        <v>78.593478254387563</v>
      </c>
      <c r="Q150" s="173">
        <v>58.495539365668414</v>
      </c>
      <c r="R150" s="163">
        <v>72.855915678116688</v>
      </c>
      <c r="S150" s="174">
        <v>76.262202995401722</v>
      </c>
      <c r="T150" s="174">
        <v>40.967881260827774</v>
      </c>
      <c r="U150" s="174">
        <v>77.151883475350942</v>
      </c>
      <c r="V150" s="167">
        <v>66.285833061788807</v>
      </c>
      <c r="W150" s="24"/>
      <c r="X150" s="24"/>
      <c r="Y150" s="24"/>
      <c r="Z150" s="24"/>
      <c r="AA150" s="24"/>
      <c r="AB150" s="24"/>
      <c r="AC150" s="24"/>
      <c r="AD150" s="24"/>
      <c r="AE150" s="24"/>
      <c r="AF150" s="24"/>
      <c r="AG150" s="24"/>
      <c r="AH150" s="24"/>
      <c r="AI150" s="24"/>
      <c r="AJ150" s="24"/>
      <c r="AK150" s="24"/>
      <c r="AL150" s="24"/>
      <c r="AM150" s="24"/>
      <c r="AN150" s="24"/>
      <c r="AO150" s="24"/>
      <c r="AP150" s="24"/>
      <c r="AQ150" s="24"/>
      <c r="AR150" s="24"/>
      <c r="AS150" s="24"/>
      <c r="AT150" s="24"/>
      <c r="AU150" s="24"/>
      <c r="AV150" s="24"/>
      <c r="AW150" s="24"/>
      <c r="AX150" s="24"/>
      <c r="AY150" s="24"/>
      <c r="AZ150" s="356"/>
      <c r="BA150" s="1084"/>
      <c r="BB150" s="604" t="s">
        <v>111</v>
      </c>
      <c r="BC150" s="72" t="s">
        <v>35</v>
      </c>
      <c r="BD150" s="68" t="s">
        <v>35</v>
      </c>
      <c r="BE150" s="68" t="s">
        <v>35</v>
      </c>
      <c r="BF150" s="68" t="s">
        <v>35</v>
      </c>
      <c r="BG150" s="63" t="s">
        <v>35</v>
      </c>
      <c r="BH150" s="72" t="s">
        <v>35</v>
      </c>
      <c r="BI150" s="68" t="s">
        <v>35</v>
      </c>
      <c r="BJ150" s="68" t="s">
        <v>35</v>
      </c>
      <c r="BK150" s="68" t="s">
        <v>35</v>
      </c>
      <c r="BL150" s="63" t="s">
        <v>35</v>
      </c>
      <c r="BM150" s="72" t="s">
        <v>35</v>
      </c>
      <c r="BN150" s="68" t="s">
        <v>35</v>
      </c>
      <c r="BO150" s="68" t="s">
        <v>35</v>
      </c>
      <c r="BP150" s="68" t="s">
        <v>35</v>
      </c>
      <c r="BQ150" s="63" t="s">
        <v>35</v>
      </c>
      <c r="BR150" s="72" t="s">
        <v>35</v>
      </c>
      <c r="BS150" s="68" t="s">
        <v>35</v>
      </c>
      <c r="BT150" s="68" t="s">
        <v>35</v>
      </c>
      <c r="BU150" s="68" t="s">
        <v>35</v>
      </c>
      <c r="BV150" s="56" t="s">
        <v>35</v>
      </c>
      <c r="BW150" s="22"/>
      <c r="BX150" s="22"/>
      <c r="BY150" s="22"/>
      <c r="BZ150" s="22"/>
      <c r="CA150" s="22"/>
      <c r="CB150" s="22"/>
      <c r="CC150" s="22"/>
      <c r="CD150" s="22"/>
      <c r="CE150" s="22"/>
      <c r="CF150" s="22"/>
      <c r="CG150" s="22"/>
      <c r="CH150" s="22"/>
      <c r="CI150" s="22"/>
      <c r="CJ150" s="22"/>
      <c r="CK150" s="22"/>
      <c r="CL150" s="22"/>
      <c r="CM150" s="22"/>
      <c r="CN150" s="22"/>
      <c r="CO150" s="22"/>
      <c r="CP150" s="22"/>
      <c r="CQ150" s="22"/>
      <c r="CR150" s="22"/>
      <c r="CS150" s="22"/>
      <c r="CT150" s="22"/>
      <c r="CU150" s="22"/>
      <c r="CV150" s="22"/>
      <c r="CW150" s="22"/>
      <c r="CX150" s="22"/>
      <c r="CY150" s="22"/>
      <c r="CZ150" s="22"/>
    </row>
    <row r="151" s="319" customFormat="true" ht="15" customHeight="true" x14ac:dyDescent="0.2">
      <c r="A151" s="1064" t="s">
        <v>110</v>
      </c>
      <c r="B151" s="389" t="s">
        <v>49</v>
      </c>
      <c r="C151" s="175">
        <v>82.769556198218368</v>
      </c>
      <c r="D151" s="174">
        <v>81.314110141193169</v>
      </c>
      <c r="E151" s="174">
        <v>79.604090165789643</v>
      </c>
      <c r="F151" s="174">
        <v>76.609988733053342</v>
      </c>
      <c r="G151" s="173">
        <v>37.433151945160922</v>
      </c>
      <c r="H151" s="163">
        <v>85.679524644267417</v>
      </c>
      <c r="I151" s="174">
        <v>78.087310186348631</v>
      </c>
      <c r="J151" s="174">
        <v>79.862314191084067</v>
      </c>
      <c r="K151" s="174">
        <v>64.679211131628719</v>
      </c>
      <c r="L151" s="167">
        <v>22.156509094372122</v>
      </c>
      <c r="M151" s="175">
        <v>84.025087867774445</v>
      </c>
      <c r="N151" s="174">
        <v>83.292406595585589</v>
      </c>
      <c r="O151" s="174">
        <v>80.01955664112235</v>
      </c>
      <c r="P151" s="174">
        <v>79.343192960430926</v>
      </c>
      <c r="Q151" s="173">
        <v>68.204172113798762</v>
      </c>
      <c r="R151" s="163">
        <v>70.135207667885737</v>
      </c>
      <c r="S151" s="174">
        <v>90.369140986822643</v>
      </c>
      <c r="T151" s="174">
        <v>59.656869198308094</v>
      </c>
      <c r="U151" s="174">
        <v>74.053743396453015</v>
      </c>
      <c r="V151" s="167">
        <v>72.580879142509701</v>
      </c>
      <c r="W151" s="24"/>
      <c r="X151" s="24"/>
      <c r="Y151" s="24"/>
      <c r="Z151" s="24"/>
      <c r="AA151" s="24"/>
      <c r="AB151" s="24"/>
      <c r="AC151" s="24"/>
      <c r="AD151" s="24"/>
      <c r="AE151" s="24"/>
      <c r="AF151" s="24"/>
      <c r="AG151" s="24"/>
      <c r="AH151" s="24"/>
      <c r="AI151" s="24"/>
      <c r="AJ151" s="24"/>
      <c r="AK151" s="24"/>
      <c r="AL151" s="24"/>
      <c r="AM151" s="24"/>
      <c r="AN151" s="24"/>
      <c r="AO151" s="24"/>
      <c r="AP151" s="24"/>
      <c r="AQ151" s="24"/>
      <c r="AR151" s="24"/>
      <c r="AS151" s="24"/>
      <c r="AT151" s="24"/>
      <c r="AU151" s="24"/>
      <c r="AV151" s="24"/>
      <c r="AW151" s="24"/>
      <c r="AX151" s="24"/>
      <c r="AY151" s="24"/>
      <c r="AZ151" s="356"/>
      <c r="BA151" s="1084" t="s">
        <v>110</v>
      </c>
      <c r="BB151" s="604" t="s">
        <v>49</v>
      </c>
      <c r="BC151" s="72" t="s">
        <v>35</v>
      </c>
      <c r="BD151" s="68" t="s">
        <v>35</v>
      </c>
      <c r="BE151" s="68" t="s">
        <v>35</v>
      </c>
      <c r="BF151" s="68" t="s">
        <v>35</v>
      </c>
      <c r="BG151" s="63" t="s">
        <v>35</v>
      </c>
      <c r="BH151" s="72" t="s">
        <v>35</v>
      </c>
      <c r="BI151" s="68" t="s">
        <v>35</v>
      </c>
      <c r="BJ151" s="68" t="s">
        <v>35</v>
      </c>
      <c r="BK151" s="68" t="s">
        <v>35</v>
      </c>
      <c r="BL151" s="63" t="s">
        <v>35</v>
      </c>
      <c r="BM151" s="72" t="s">
        <v>35</v>
      </c>
      <c r="BN151" s="68" t="s">
        <v>35</v>
      </c>
      <c r="BO151" s="68" t="s">
        <v>35</v>
      </c>
      <c r="BP151" s="68" t="s">
        <v>35</v>
      </c>
      <c r="BQ151" s="63" t="s">
        <v>35</v>
      </c>
      <c r="BR151" s="72" t="s">
        <v>35</v>
      </c>
      <c r="BS151" s="68" t="s">
        <v>35</v>
      </c>
      <c r="BT151" s="68" t="s">
        <v>35</v>
      </c>
      <c r="BU151" s="68" t="s">
        <v>35</v>
      </c>
      <c r="BV151" s="56" t="s">
        <v>35</v>
      </c>
      <c r="BW151" s="22"/>
      <c r="BX151" s="22"/>
      <c r="BY151" s="22"/>
      <c r="BZ151" s="22"/>
      <c r="CA151" s="22"/>
      <c r="CB151" s="22"/>
      <c r="CC151" s="22"/>
      <c r="CD151" s="22"/>
      <c r="CE151" s="22"/>
      <c r="CF151" s="22"/>
      <c r="CG151" s="22"/>
      <c r="CH151" s="22"/>
      <c r="CI151" s="22"/>
      <c r="CJ151" s="22"/>
      <c r="CK151" s="22"/>
      <c r="CL151" s="22"/>
      <c r="CM151" s="22"/>
      <c r="CN151" s="22"/>
      <c r="CO151" s="22"/>
      <c r="CP151" s="22"/>
      <c r="CQ151" s="22"/>
      <c r="CR151" s="22"/>
      <c r="CS151" s="22"/>
      <c r="CT151" s="22"/>
      <c r="CU151" s="22"/>
      <c r="CV151" s="22"/>
      <c r="CW151" s="22"/>
      <c r="CX151" s="22"/>
      <c r="CY151" s="22"/>
      <c r="CZ151" s="22"/>
    </row>
    <row r="152" s="319" customFormat="true" ht="15" customHeight="true" x14ac:dyDescent="0.2">
      <c r="A152" s="1085"/>
      <c r="B152" s="436" t="s">
        <v>48</v>
      </c>
      <c r="C152" s="175">
        <v>17.194912205607988</v>
      </c>
      <c r="D152" s="174">
        <v>17.99989521275559</v>
      </c>
      <c r="E152" s="174">
        <v>20.327039500584039</v>
      </c>
      <c r="F152" s="174">
        <v>23.137900381614216</v>
      </c>
      <c r="G152" s="173">
        <v>62.56684805483922</v>
      </c>
      <c r="H152" s="163">
        <v>14.25106455981866</v>
      </c>
      <c r="I152" s="174">
        <v>21.912689813651426</v>
      </c>
      <c r="J152" s="174">
        <v>19.910883362541021</v>
      </c>
      <c r="K152" s="174">
        <v>35.259386110934521</v>
      </c>
      <c r="L152" s="167">
        <v>77.843490905627959</v>
      </c>
      <c r="M152" s="175">
        <v>15.974912132225539</v>
      </c>
      <c r="N152" s="174">
        <v>16.707593404414386</v>
      </c>
      <c r="O152" s="174">
        <v>18.399300201491481</v>
      </c>
      <c r="P152" s="174">
        <v>20.574144296329074</v>
      </c>
      <c r="Q152" s="173">
        <v>31.326906499441893</v>
      </c>
      <c r="R152" s="163">
        <v>29.525499520682896</v>
      </c>
      <c r="S152" s="174">
        <v>9.6308590131773357</v>
      </c>
      <c r="T152" s="174">
        <v>40.230045218828458</v>
      </c>
      <c r="U152" s="174">
        <v>25.679653904418171</v>
      </c>
      <c r="V152" s="167">
        <v>27.339240569728268</v>
      </c>
      <c r="W152" s="24"/>
      <c r="X152" s="24"/>
      <c r="Y152" s="24"/>
      <c r="Z152" s="24"/>
      <c r="AA152" s="24"/>
      <c r="AB152" s="24"/>
      <c r="AC152" s="24"/>
      <c r="AD152" s="24"/>
      <c r="AE152" s="24"/>
      <c r="AF152" s="24"/>
      <c r="AG152" s="24"/>
      <c r="AH152" s="24"/>
      <c r="AI152" s="24"/>
      <c r="AJ152" s="24"/>
      <c r="AK152" s="24"/>
      <c r="AL152" s="24"/>
      <c r="AM152" s="24"/>
      <c r="AN152" s="24"/>
      <c r="AO152" s="24"/>
      <c r="AP152" s="24"/>
      <c r="AQ152" s="24"/>
      <c r="AR152" s="24"/>
      <c r="AS152" s="24"/>
      <c r="AT152" s="24"/>
      <c r="AU152" s="24"/>
      <c r="AV152" s="24"/>
      <c r="AW152" s="24"/>
      <c r="AX152" s="24"/>
      <c r="AY152" s="24"/>
      <c r="AZ152" s="356"/>
      <c r="BA152" s="1084"/>
      <c r="BB152" s="604" t="s">
        <v>48</v>
      </c>
      <c r="BC152" s="72" t="s">
        <v>35</v>
      </c>
      <c r="BD152" s="68" t="s">
        <v>35</v>
      </c>
      <c r="BE152" s="68" t="s">
        <v>35</v>
      </c>
      <c r="BF152" s="68" t="s">
        <v>35</v>
      </c>
      <c r="BG152" s="63" t="s">
        <v>35</v>
      </c>
      <c r="BH152" s="72" t="s">
        <v>35</v>
      </c>
      <c r="BI152" s="68" t="s">
        <v>35</v>
      </c>
      <c r="BJ152" s="68" t="s">
        <v>35</v>
      </c>
      <c r="BK152" s="68" t="s">
        <v>35</v>
      </c>
      <c r="BL152" s="63" t="s">
        <v>35</v>
      </c>
      <c r="BM152" s="72" t="s">
        <v>35</v>
      </c>
      <c r="BN152" s="68" t="s">
        <v>35</v>
      </c>
      <c r="BO152" s="68" t="s">
        <v>35</v>
      </c>
      <c r="BP152" s="68" t="s">
        <v>35</v>
      </c>
      <c r="BQ152" s="63" t="s">
        <v>35</v>
      </c>
      <c r="BR152" s="72" t="s">
        <v>35</v>
      </c>
      <c r="BS152" s="68" t="s">
        <v>35</v>
      </c>
      <c r="BT152" s="68" t="s">
        <v>35</v>
      </c>
      <c r="BU152" s="68" t="s">
        <v>35</v>
      </c>
      <c r="BV152" s="56" t="s">
        <v>35</v>
      </c>
      <c r="BW152" s="22"/>
      <c r="BX152" s="22"/>
      <c r="BY152" s="22"/>
      <c r="BZ152" s="22"/>
      <c r="CA152" s="22"/>
      <c r="CB152" s="22"/>
      <c r="CC152" s="22"/>
      <c r="CD152" s="22"/>
      <c r="CE152" s="22"/>
      <c r="CF152" s="22"/>
      <c r="CG152" s="22"/>
      <c r="CH152" s="22"/>
      <c r="CI152" s="22"/>
      <c r="CJ152" s="22"/>
      <c r="CK152" s="22"/>
      <c r="CL152" s="22"/>
      <c r="CM152" s="22"/>
      <c r="CN152" s="22"/>
      <c r="CO152" s="22"/>
      <c r="CP152" s="22"/>
      <c r="CQ152" s="22"/>
      <c r="CR152" s="22"/>
      <c r="CS152" s="22"/>
      <c r="CT152" s="22"/>
      <c r="CU152" s="22"/>
      <c r="CV152" s="22"/>
      <c r="CW152" s="22"/>
      <c r="CX152" s="22"/>
      <c r="CY152" s="22"/>
      <c r="CZ152" s="22"/>
    </row>
    <row r="153" s="324" customFormat="true" ht="15" customHeight="true" x14ac:dyDescent="0.2">
      <c r="A153" s="1063" t="s">
        <v>62</v>
      </c>
      <c r="B153" s="388" t="s">
        <v>297</v>
      </c>
      <c r="C153" s="139">
        <v>0</v>
      </c>
      <c r="D153" s="138">
        <v>0</v>
      </c>
      <c r="E153" s="138">
        <v>0.25177343795964008</v>
      </c>
      <c r="F153" s="138">
        <v>1.5377196064715777</v>
      </c>
      <c r="G153" s="137">
        <v>3.143629331173134</v>
      </c>
      <c r="H153" s="136">
        <v>0</v>
      </c>
      <c r="I153" s="138">
        <v>0.80351757887378605</v>
      </c>
      <c r="J153" s="138">
        <v>1.2057875759039365</v>
      </c>
      <c r="K153" s="138">
        <v>1.5164298186169196</v>
      </c>
      <c r="L153" s="135">
        <v>5.1342929219223876</v>
      </c>
      <c r="M153" s="139">
        <v>0</v>
      </c>
      <c r="N153" s="138">
        <v>0</v>
      </c>
      <c r="O153" s="138">
        <v>0</v>
      </c>
      <c r="P153" s="138">
        <v>0</v>
      </c>
      <c r="Q153" s="137">
        <v>0.15115543648059823</v>
      </c>
      <c r="R153" s="136">
        <v>0.23960149983879986</v>
      </c>
      <c r="S153" s="138">
        <v>7.9286553355186487E-2</v>
      </c>
      <c r="T153" s="138">
        <v>1.9134667905080369</v>
      </c>
      <c r="U153" s="138">
        <v>5.8207051971289836E-2</v>
      </c>
      <c r="V153" s="135">
        <v>0</v>
      </c>
      <c r="W153" s="448"/>
      <c r="X153" s="448"/>
      <c r="Y153" s="448"/>
      <c r="Z153" s="448"/>
      <c r="AA153" s="448"/>
      <c r="AB153" s="448"/>
      <c r="AC153" s="448"/>
      <c r="AD153" s="448"/>
      <c r="AE153" s="448"/>
      <c r="AF153" s="448"/>
      <c r="AG153" s="448"/>
      <c r="AH153" s="448"/>
      <c r="AI153" s="448"/>
      <c r="AJ153" s="448"/>
      <c r="AK153" s="448"/>
      <c r="AL153" s="448"/>
      <c r="AM153" s="448"/>
      <c r="AN153" s="448"/>
      <c r="AO153" s="448"/>
      <c r="AP153" s="448"/>
      <c r="AQ153" s="448"/>
      <c r="AR153" s="448"/>
      <c r="AS153" s="448"/>
      <c r="AT153" s="448"/>
      <c r="AU153" s="448"/>
      <c r="AV153" s="448"/>
      <c r="AW153" s="448"/>
      <c r="AX153" s="448"/>
      <c r="AY153" s="448"/>
      <c r="AZ153" s="874"/>
      <c r="BA153" s="1084" t="s">
        <v>62</v>
      </c>
      <c r="BB153" s="378" t="s">
        <v>297</v>
      </c>
      <c r="BC153" s="457">
        <v>0</v>
      </c>
      <c r="BD153" s="443">
        <v>0</v>
      </c>
      <c r="BE153" s="443">
        <v>23.608018000000001</v>
      </c>
      <c r="BF153" s="443">
        <v>144.07202599999999</v>
      </c>
      <c r="BG153" s="459">
        <v>294.63297799999998</v>
      </c>
      <c r="BH153" s="457">
        <v>0</v>
      </c>
      <c r="BI153" s="443">
        <v>42.294183000000004</v>
      </c>
      <c r="BJ153" s="443">
        <v>63.489196999999997</v>
      </c>
      <c r="BK153" s="443">
        <v>79.762045999999998</v>
      </c>
      <c r="BL153" s="459">
        <v>270.559798</v>
      </c>
      <c r="BM153" s="457">
        <v>0</v>
      </c>
      <c r="BN153" s="443">
        <v>0</v>
      </c>
      <c r="BO153" s="443">
        <v>0</v>
      </c>
      <c r="BP153" s="443">
        <v>0</v>
      </c>
      <c r="BQ153" s="459">
        <v>6.2077980000000004</v>
      </c>
      <c r="BR153" s="457">
        <v>33.053561999999999</v>
      </c>
      <c r="BS153" s="443">
        <v>3.6242779999999999</v>
      </c>
      <c r="BT153" s="443">
        <v>423.89825200000007</v>
      </c>
      <c r="BU153" s="443">
        <v>1.7369300000000001</v>
      </c>
      <c r="BV153" s="444">
        <v>0</v>
      </c>
      <c r="BW153" s="21"/>
      <c r="BX153" s="21"/>
      <c r="BY153" s="21"/>
      <c r="BZ153" s="21"/>
      <c r="CA153" s="21"/>
      <c r="CB153" s="21"/>
      <c r="CC153" s="21"/>
      <c r="CD153" s="21"/>
      <c r="CE153" s="21"/>
      <c r="CF153" s="21"/>
      <c r="CG153" s="21"/>
      <c r="CH153" s="21"/>
      <c r="CI153" s="21"/>
      <c r="CJ153" s="21"/>
      <c r="CK153" s="21"/>
      <c r="CL153" s="21"/>
      <c r="CM153" s="21"/>
      <c r="CN153" s="21"/>
      <c r="CO153" s="21"/>
      <c r="CP153" s="21"/>
      <c r="CQ153" s="21"/>
      <c r="CR153" s="21"/>
      <c r="CS153" s="21"/>
      <c r="CT153" s="21"/>
      <c r="CU153" s="21"/>
      <c r="CV153" s="21"/>
      <c r="CW153" s="21"/>
      <c r="CX153" s="21"/>
      <c r="CY153" s="21"/>
      <c r="CZ153" s="21"/>
    </row>
    <row r="154" s="324" customFormat="true" ht="15" customHeight="true" x14ac:dyDescent="0.2">
      <c r="A154" s="1064"/>
      <c r="B154" s="389" t="s">
        <v>298</v>
      </c>
      <c r="C154" s="139">
        <v>4.8515295141916534E-2</v>
      </c>
      <c r="D154" s="138">
        <v>0.20829891044701637</v>
      </c>
      <c r="E154" s="138">
        <v>4.7985134053382845</v>
      </c>
      <c r="F154" s="138">
        <v>16.767737268125654</v>
      </c>
      <c r="G154" s="137">
        <v>54.075175874824723</v>
      </c>
      <c r="H154" s="136">
        <v>1.3774953594557156</v>
      </c>
      <c r="I154" s="138">
        <v>7.535918625879372</v>
      </c>
      <c r="J154" s="138">
        <v>16.189855704268812</v>
      </c>
      <c r="K154" s="138">
        <v>30.816703673683893</v>
      </c>
      <c r="L154" s="135">
        <v>71.597951697434496</v>
      </c>
      <c r="M154" s="139">
        <v>0</v>
      </c>
      <c r="N154" s="138">
        <v>0.11056496690583591</v>
      </c>
      <c r="O154" s="138">
        <v>9.7450380138687787E-2</v>
      </c>
      <c r="P154" s="138">
        <v>9.7623967609163254E-2</v>
      </c>
      <c r="Q154" s="137">
        <v>9.3800502264027674</v>
      </c>
      <c r="R154" s="136">
        <v>2.4036347735450008</v>
      </c>
      <c r="S154" s="138">
        <v>1.8602249774234696</v>
      </c>
      <c r="T154" s="138">
        <v>29.946768289954289</v>
      </c>
      <c r="U154" s="138">
        <v>0.80282431569048551</v>
      </c>
      <c r="V154" s="135">
        <v>1.1471332703648549</v>
      </c>
      <c r="W154" s="448"/>
      <c r="X154" s="448"/>
      <c r="Y154" s="448"/>
      <c r="Z154" s="448"/>
      <c r="AA154" s="448"/>
      <c r="AB154" s="448"/>
      <c r="AC154" s="448"/>
      <c r="AD154" s="448"/>
      <c r="AE154" s="448"/>
      <c r="AF154" s="448"/>
      <c r="AG154" s="448"/>
      <c r="AH154" s="448"/>
      <c r="AI154" s="448"/>
      <c r="AJ154" s="448"/>
      <c r="AK154" s="448"/>
      <c r="AL154" s="448"/>
      <c r="AM154" s="448"/>
      <c r="AN154" s="448"/>
      <c r="AO154" s="448"/>
      <c r="AP154" s="448"/>
      <c r="AQ154" s="448"/>
      <c r="AR154" s="448"/>
      <c r="AS154" s="448"/>
      <c r="AT154" s="448"/>
      <c r="AU154" s="448"/>
      <c r="AV154" s="448"/>
      <c r="AW154" s="448"/>
      <c r="AX154" s="448"/>
      <c r="AY154" s="448"/>
      <c r="AZ154" s="874"/>
      <c r="BA154" s="1084"/>
      <c r="BB154" s="604" t="s">
        <v>298</v>
      </c>
      <c r="BC154" s="458">
        <v>4.5395130000000004</v>
      </c>
      <c r="BD154" s="445">
        <v>19.516753999999999</v>
      </c>
      <c r="BE154" s="445">
        <v>449.94178800000003</v>
      </c>
      <c r="BF154" s="445">
        <v>1571.0028469999997</v>
      </c>
      <c r="BG154" s="462">
        <v>5068.1325389999975</v>
      </c>
      <c r="BH154" s="458">
        <v>72.350565000000003</v>
      </c>
      <c r="BI154" s="445">
        <v>396.66278600000004</v>
      </c>
      <c r="BJ154" s="445">
        <v>852.45606999999973</v>
      </c>
      <c r="BK154" s="445">
        <v>1620.9146679999994</v>
      </c>
      <c r="BL154" s="462">
        <v>3772.9688670000005</v>
      </c>
      <c r="BM154" s="458">
        <v>0</v>
      </c>
      <c r="BN154" s="445">
        <v>4.5395130000000004</v>
      </c>
      <c r="BO154" s="445">
        <v>4.0059880000000003</v>
      </c>
      <c r="BP154" s="445">
        <v>4.0059880000000003</v>
      </c>
      <c r="BQ154" s="462">
        <v>385.22899600000011</v>
      </c>
      <c r="BR154" s="458">
        <v>331.58678499999991</v>
      </c>
      <c r="BS154" s="445">
        <v>85.032986999999977</v>
      </c>
      <c r="BT154" s="445">
        <v>6634.2320619999991</v>
      </c>
      <c r="BU154" s="445">
        <v>23.956713000000004</v>
      </c>
      <c r="BV154" s="446">
        <v>38.324894</v>
      </c>
      <c r="BW154" s="21"/>
      <c r="BX154" s="21"/>
      <c r="BY154" s="21"/>
      <c r="BZ154" s="21"/>
      <c r="CA154" s="21"/>
      <c r="CB154" s="21"/>
      <c r="CC154" s="21"/>
      <c r="CD154" s="21"/>
      <c r="CE154" s="21"/>
      <c r="CF154" s="21"/>
      <c r="CG154" s="21"/>
      <c r="CH154" s="21"/>
      <c r="CI154" s="21"/>
      <c r="CJ154" s="21"/>
      <c r="CK154" s="21"/>
      <c r="CL154" s="21"/>
      <c r="CM154" s="21"/>
      <c r="CN154" s="21"/>
      <c r="CO154" s="21"/>
      <c r="CP154" s="21"/>
      <c r="CQ154" s="21"/>
      <c r="CR154" s="21"/>
      <c r="CS154" s="21"/>
      <c r="CT154" s="21"/>
      <c r="CU154" s="21"/>
      <c r="CV154" s="21"/>
      <c r="CW154" s="21"/>
      <c r="CX154" s="21"/>
      <c r="CY154" s="21"/>
      <c r="CZ154" s="21"/>
    </row>
    <row r="155" s="324" customFormat="true" ht="15" customHeight="true" x14ac:dyDescent="0.2">
      <c r="A155" s="1064"/>
      <c r="B155" s="389" t="s">
        <v>299</v>
      </c>
      <c r="C155" s="139">
        <v>2.7743679833212673E-2</v>
      </c>
      <c r="D155" s="138">
        <v>0.24784524041293862</v>
      </c>
      <c r="E155" s="138">
        <v>1.4987679962839502</v>
      </c>
      <c r="F155" s="138">
        <v>3.8141050296313135</v>
      </c>
      <c r="G155" s="137">
        <v>1.9574088882103171</v>
      </c>
      <c r="H155" s="136">
        <v>0.76278254595516748</v>
      </c>
      <c r="I155" s="138">
        <v>3.2353142526042209</v>
      </c>
      <c r="J155" s="138">
        <v>3.8392835494507285</v>
      </c>
      <c r="K155" s="138">
        <v>2.9551083088127483</v>
      </c>
      <c r="L155" s="135">
        <v>1.375166581585503</v>
      </c>
      <c r="M155" s="139">
        <v>1.2641652604850697E-2</v>
      </c>
      <c r="N155" s="138">
        <v>5.0581640839365033E-2</v>
      </c>
      <c r="O155" s="138">
        <v>0.14617557020803168</v>
      </c>
      <c r="P155" s="138">
        <v>8.6581216249328671E-3</v>
      </c>
      <c r="Q155" s="137">
        <v>1.4070779666992963</v>
      </c>
      <c r="R155" s="136">
        <v>1.059317906824973</v>
      </c>
      <c r="S155" s="138">
        <v>8.6131297632618856E-2</v>
      </c>
      <c r="T155" s="138">
        <v>2.4462358393303991</v>
      </c>
      <c r="U155" s="138">
        <v>0.36865757556559281</v>
      </c>
      <c r="V155" s="135">
        <v>0.12456692527520059</v>
      </c>
      <c r="W155" s="448"/>
      <c r="X155" s="448"/>
      <c r="Y155" s="448"/>
      <c r="Z155" s="448"/>
      <c r="AA155" s="448"/>
      <c r="AB155" s="448"/>
      <c r="AC155" s="448"/>
      <c r="AD155" s="448"/>
      <c r="AE155" s="448"/>
      <c r="AF155" s="448"/>
      <c r="AG155" s="448"/>
      <c r="AH155" s="448"/>
      <c r="AI155" s="448"/>
      <c r="AJ155" s="448"/>
      <c r="AK155" s="448"/>
      <c r="AL155" s="448"/>
      <c r="AM155" s="448"/>
      <c r="AN155" s="448"/>
      <c r="AO155" s="448"/>
      <c r="AP155" s="448"/>
      <c r="AQ155" s="448"/>
      <c r="AR155" s="448"/>
      <c r="AS155" s="448"/>
      <c r="AT155" s="448"/>
      <c r="AU155" s="448"/>
      <c r="AV155" s="448"/>
      <c r="AW155" s="448"/>
      <c r="AX155" s="448"/>
      <c r="AY155" s="448"/>
      <c r="AZ155" s="874"/>
      <c r="BA155" s="1084"/>
      <c r="BB155" s="604" t="s">
        <v>299</v>
      </c>
      <c r="BC155" s="458">
        <v>2.5959399999999997</v>
      </c>
      <c r="BD155" s="445">
        <v>23.222082999999998</v>
      </c>
      <c r="BE155" s="445">
        <v>140.53484799999995</v>
      </c>
      <c r="BF155" s="445">
        <v>357.35112999999984</v>
      </c>
      <c r="BG155" s="462">
        <v>183.45585599999998</v>
      </c>
      <c r="BH155" s="458">
        <v>40.063836000000002</v>
      </c>
      <c r="BI155" s="445">
        <v>170.29493400000001</v>
      </c>
      <c r="BJ155" s="445">
        <v>202.15254699999994</v>
      </c>
      <c r="BK155" s="445">
        <v>155.43448299999997</v>
      </c>
      <c r="BL155" s="462">
        <v>72.466607999999994</v>
      </c>
      <c r="BM155" s="458">
        <v>0.51918799999999998</v>
      </c>
      <c r="BN155" s="445">
        <v>2.0767519999999999</v>
      </c>
      <c r="BO155" s="445">
        <v>6.0089819999999996</v>
      </c>
      <c r="BP155" s="445">
        <v>0.35528500000000002</v>
      </c>
      <c r="BQ155" s="462">
        <v>57.787242000000006</v>
      </c>
      <c r="BR155" s="458">
        <v>146.13527099999999</v>
      </c>
      <c r="BS155" s="445">
        <v>3.9371589999999994</v>
      </c>
      <c r="BT155" s="445">
        <v>541.92479400000002</v>
      </c>
      <c r="BU155" s="445">
        <v>11.000942</v>
      </c>
      <c r="BV155" s="446">
        <v>4.1616910000000003</v>
      </c>
      <c r="BW155" s="21"/>
      <c r="BX155" s="21"/>
      <c r="BY155" s="21"/>
      <c r="BZ155" s="21"/>
      <c r="CA155" s="21"/>
      <c r="CB155" s="21"/>
      <c r="CC155" s="21"/>
      <c r="CD155" s="21"/>
      <c r="CE155" s="21"/>
      <c r="CF155" s="21"/>
      <c r="CG155" s="21"/>
      <c r="CH155" s="21"/>
      <c r="CI155" s="21"/>
      <c r="CJ155" s="21"/>
      <c r="CK155" s="21"/>
      <c r="CL155" s="21"/>
      <c r="CM155" s="21"/>
      <c r="CN155" s="21"/>
      <c r="CO155" s="21"/>
      <c r="CP155" s="21"/>
      <c r="CQ155" s="21"/>
      <c r="CR155" s="21"/>
      <c r="CS155" s="21"/>
      <c r="CT155" s="21"/>
      <c r="CU155" s="21"/>
      <c r="CV155" s="21"/>
      <c r="CW155" s="21"/>
      <c r="CX155" s="21"/>
      <c r="CY155" s="21"/>
      <c r="CZ155" s="21"/>
    </row>
    <row r="156" s="324" customFormat="true" ht="15" customHeight="true" x14ac:dyDescent="0.2">
      <c r="A156" s="1064"/>
      <c r="B156" s="389" t="s">
        <v>300</v>
      </c>
      <c r="C156" s="139">
        <v>0</v>
      </c>
      <c r="D156" s="138">
        <v>0</v>
      </c>
      <c r="E156" s="138">
        <v>0.37544273296960351</v>
      </c>
      <c r="F156" s="138">
        <v>0.5319826536084955</v>
      </c>
      <c r="G156" s="137">
        <v>1.6849481569153806</v>
      </c>
      <c r="H156" s="136">
        <v>0</v>
      </c>
      <c r="I156" s="138">
        <v>0.81172009491904817</v>
      </c>
      <c r="J156" s="138">
        <v>0.56415465154531275</v>
      </c>
      <c r="K156" s="138">
        <v>0.57035352348919344</v>
      </c>
      <c r="L156" s="135">
        <v>2.3447728877656058</v>
      </c>
      <c r="M156" s="139">
        <v>0</v>
      </c>
      <c r="N156" s="138">
        <v>0</v>
      </c>
      <c r="O156" s="138">
        <v>0</v>
      </c>
      <c r="P156" s="138">
        <v>0.13213014693470487</v>
      </c>
      <c r="Q156" s="137">
        <v>0.2812914996489112</v>
      </c>
      <c r="R156" s="136">
        <v>3.9303060712291213E-2</v>
      </c>
      <c r="S156" s="138">
        <v>0</v>
      </c>
      <c r="T156" s="138">
        <v>1.0696459833682861</v>
      </c>
      <c r="U156" s="138">
        <v>0</v>
      </c>
      <c r="V156" s="135">
        <v>1.7400914950818889E-2</v>
      </c>
      <c r="W156" s="448"/>
      <c r="X156" s="448"/>
      <c r="Y156" s="448"/>
      <c r="Z156" s="448"/>
      <c r="AA156" s="448"/>
      <c r="AB156" s="448"/>
      <c r="AC156" s="448"/>
      <c r="AD156" s="448"/>
      <c r="AE156" s="448"/>
      <c r="AF156" s="448"/>
      <c r="AG156" s="448"/>
      <c r="AH156" s="448"/>
      <c r="AI156" s="448"/>
      <c r="AJ156" s="448"/>
      <c r="AK156" s="448"/>
      <c r="AL156" s="448"/>
      <c r="AM156" s="448"/>
      <c r="AN156" s="448"/>
      <c r="AO156" s="448"/>
      <c r="AP156" s="448"/>
      <c r="AQ156" s="448"/>
      <c r="AR156" s="448"/>
      <c r="AS156" s="448"/>
      <c r="AT156" s="448"/>
      <c r="AU156" s="448"/>
      <c r="AV156" s="448"/>
      <c r="AW156" s="448"/>
      <c r="AX156" s="448"/>
      <c r="AY156" s="448"/>
      <c r="AZ156" s="874"/>
      <c r="BA156" s="1084"/>
      <c r="BB156" s="604" t="s">
        <v>300</v>
      </c>
      <c r="BC156" s="458">
        <v>0</v>
      </c>
      <c r="BD156" s="445">
        <v>0</v>
      </c>
      <c r="BE156" s="445">
        <v>35.204106000000003</v>
      </c>
      <c r="BF156" s="445">
        <v>49.84251900000001</v>
      </c>
      <c r="BG156" s="462">
        <v>157.91979300000003</v>
      </c>
      <c r="BH156" s="458">
        <v>0</v>
      </c>
      <c r="BI156" s="445">
        <v>42.725932999999998</v>
      </c>
      <c r="BJ156" s="445">
        <v>29.704839</v>
      </c>
      <c r="BK156" s="445">
        <v>29.999781999999996</v>
      </c>
      <c r="BL156" s="462">
        <v>123.56156700000001</v>
      </c>
      <c r="BM156" s="458">
        <v>0</v>
      </c>
      <c r="BN156" s="445">
        <v>0</v>
      </c>
      <c r="BO156" s="445">
        <v>0</v>
      </c>
      <c r="BP156" s="445">
        <v>5.421945</v>
      </c>
      <c r="BQ156" s="462">
        <v>11.552351999999999</v>
      </c>
      <c r="BR156" s="458">
        <v>5.421945</v>
      </c>
      <c r="BS156" s="445">
        <v>0</v>
      </c>
      <c r="BT156" s="445">
        <v>236.963121</v>
      </c>
      <c r="BU156" s="445">
        <v>0</v>
      </c>
      <c r="BV156" s="446">
        <v>0.58135199999999998</v>
      </c>
      <c r="BW156" s="21"/>
      <c r="BX156" s="21"/>
      <c r="BY156" s="21"/>
      <c r="BZ156" s="21"/>
      <c r="CA156" s="21"/>
      <c r="CB156" s="21"/>
      <c r="CC156" s="21"/>
      <c r="CD156" s="21"/>
      <c r="CE156" s="21"/>
      <c r="CF156" s="21"/>
      <c r="CG156" s="21"/>
      <c r="CH156" s="21"/>
      <c r="CI156" s="21"/>
      <c r="CJ156" s="21"/>
      <c r="CK156" s="21"/>
      <c r="CL156" s="21"/>
      <c r="CM156" s="21"/>
      <c r="CN156" s="21"/>
      <c r="CO156" s="21"/>
      <c r="CP156" s="21"/>
      <c r="CQ156" s="21"/>
      <c r="CR156" s="21"/>
      <c r="CS156" s="21"/>
      <c r="CT156" s="21"/>
      <c r="CU156" s="21"/>
      <c r="CV156" s="21"/>
      <c r="CW156" s="21"/>
      <c r="CX156" s="21"/>
      <c r="CY156" s="21"/>
      <c r="CZ156" s="21"/>
    </row>
    <row r="157" s="324" customFormat="true" ht="15" customHeight="true" x14ac:dyDescent="0.2">
      <c r="A157" s="1064"/>
      <c r="B157" s="389" t="s">
        <v>301</v>
      </c>
      <c r="C157" s="139">
        <v>1.2615757460618339E-2</v>
      </c>
      <c r="D157" s="138">
        <v>2.6329273588872146E-2</v>
      </c>
      <c r="E157" s="138">
        <v>0</v>
      </c>
      <c r="F157" s="138">
        <v>0</v>
      </c>
      <c r="G157" s="137">
        <v>0.1075270089071898</v>
      </c>
      <c r="H157" s="136">
        <v>0</v>
      </c>
      <c r="I157" s="138">
        <v>0</v>
      </c>
      <c r="J157" s="138">
        <v>0</v>
      </c>
      <c r="K157" s="138">
        <v>0</v>
      </c>
      <c r="L157" s="135">
        <v>0.19124274325169729</v>
      </c>
      <c r="M157" s="139">
        <v>2.8742406220617495E-2</v>
      </c>
      <c r="N157" s="138">
        <v>0</v>
      </c>
      <c r="O157" s="138">
        <v>0</v>
      </c>
      <c r="P157" s="138">
        <v>6.0118242684098704E-2</v>
      </c>
      <c r="Q157" s="137">
        <v>0</v>
      </c>
      <c r="R157" s="136">
        <v>0</v>
      </c>
      <c r="S157" s="138">
        <v>0</v>
      </c>
      <c r="T157" s="138">
        <v>4.5491147485208043E-2</v>
      </c>
      <c r="U157" s="138">
        <v>0</v>
      </c>
      <c r="V157" s="135">
        <v>0.10917281815129656</v>
      </c>
      <c r="W157" s="448"/>
      <c r="X157" s="448"/>
      <c r="Y157" s="448"/>
      <c r="Z157" s="448"/>
      <c r="AA157" s="448"/>
      <c r="AB157" s="448"/>
      <c r="AC157" s="448"/>
      <c r="AD157" s="448"/>
      <c r="AE157" s="448"/>
      <c r="AF157" s="448"/>
      <c r="AG157" s="448"/>
      <c r="AH157" s="448"/>
      <c r="AI157" s="448"/>
      <c r="AJ157" s="448"/>
      <c r="AK157" s="448"/>
      <c r="AL157" s="448"/>
      <c r="AM157" s="448"/>
      <c r="AN157" s="448"/>
      <c r="AO157" s="448"/>
      <c r="AP157" s="448"/>
      <c r="AQ157" s="448"/>
      <c r="AR157" s="448"/>
      <c r="AS157" s="448"/>
      <c r="AT157" s="448"/>
      <c r="AU157" s="448"/>
      <c r="AV157" s="448"/>
      <c r="AW157" s="448"/>
      <c r="AX157" s="448"/>
      <c r="AY157" s="448"/>
      <c r="AZ157" s="874"/>
      <c r="BA157" s="1084"/>
      <c r="BB157" s="604" t="s">
        <v>301</v>
      </c>
      <c r="BC157" s="458">
        <v>1.1804399999999999</v>
      </c>
      <c r="BD157" s="445">
        <v>2.4669449999999999</v>
      </c>
      <c r="BE157" s="445">
        <v>0</v>
      </c>
      <c r="BF157" s="445">
        <v>0</v>
      </c>
      <c r="BG157" s="462">
        <v>10.077843</v>
      </c>
      <c r="BH157" s="458">
        <v>0</v>
      </c>
      <c r="BI157" s="445">
        <v>0</v>
      </c>
      <c r="BJ157" s="445">
        <v>0</v>
      </c>
      <c r="BK157" s="445">
        <v>0</v>
      </c>
      <c r="BL157" s="462">
        <v>10.077843</v>
      </c>
      <c r="BM157" s="458">
        <v>1.1804399999999999</v>
      </c>
      <c r="BN157" s="445">
        <v>0</v>
      </c>
      <c r="BO157" s="445">
        <v>0</v>
      </c>
      <c r="BP157" s="445">
        <v>2.4669449999999999</v>
      </c>
      <c r="BQ157" s="462">
        <v>0</v>
      </c>
      <c r="BR157" s="458">
        <v>0</v>
      </c>
      <c r="BS157" s="445">
        <v>0</v>
      </c>
      <c r="BT157" s="445">
        <v>10.077843</v>
      </c>
      <c r="BU157" s="445">
        <v>0</v>
      </c>
      <c r="BV157" s="446">
        <v>3.6473849999999999</v>
      </c>
      <c r="BW157" s="21"/>
      <c r="BX157" s="21"/>
      <c r="BY157" s="21"/>
      <c r="BZ157" s="21"/>
      <c r="CA157" s="21"/>
      <c r="CB157" s="21"/>
      <c r="CC157" s="21"/>
      <c r="CD157" s="21"/>
      <c r="CE157" s="21"/>
      <c r="CF157" s="21"/>
      <c r="CG157" s="21"/>
      <c r="CH157" s="21"/>
      <c r="CI157" s="21"/>
      <c r="CJ157" s="21"/>
      <c r="CK157" s="21"/>
      <c r="CL157" s="21"/>
      <c r="CM157" s="21"/>
      <c r="CN157" s="21"/>
      <c r="CO157" s="21"/>
      <c r="CP157" s="21"/>
      <c r="CQ157" s="21"/>
      <c r="CR157" s="21"/>
      <c r="CS157" s="21"/>
      <c r="CT157" s="21"/>
      <c r="CU157" s="21"/>
      <c r="CV157" s="21"/>
      <c r="CW157" s="21"/>
      <c r="CX157" s="21"/>
      <c r="CY157" s="21"/>
      <c r="CZ157" s="21"/>
    </row>
    <row r="158" s="324" customFormat="true" ht="15" customHeight="true" x14ac:dyDescent="0.2">
      <c r="A158" s="1064"/>
      <c r="B158" s="389" t="s">
        <v>302</v>
      </c>
      <c r="C158" s="139">
        <v>11.693041340417832</v>
      </c>
      <c r="D158" s="138">
        <v>13.700024401579869</v>
      </c>
      <c r="E158" s="138">
        <v>25.616085904197185</v>
      </c>
      <c r="F158" s="138">
        <v>27.220308946758266</v>
      </c>
      <c r="G158" s="137">
        <v>15.151709224277782</v>
      </c>
      <c r="H158" s="136">
        <v>17.643863639387032</v>
      </c>
      <c r="I158" s="138">
        <v>29.276062473765187</v>
      </c>
      <c r="J158" s="138">
        <v>28.562979030823911</v>
      </c>
      <c r="K158" s="138">
        <v>23.537015404081878</v>
      </c>
      <c r="L158" s="135">
        <v>8.937355680345032</v>
      </c>
      <c r="M158" s="139">
        <v>10.765318236407898</v>
      </c>
      <c r="N158" s="138">
        <v>11.077844813813545</v>
      </c>
      <c r="O158" s="138">
        <v>12.350739447659715</v>
      </c>
      <c r="P158" s="138">
        <v>16.926112824612201</v>
      </c>
      <c r="Q158" s="137">
        <v>23.624298867632909</v>
      </c>
      <c r="R158" s="136">
        <v>19.031909383236066</v>
      </c>
      <c r="S158" s="138">
        <v>17.495611450710001</v>
      </c>
      <c r="T158" s="138">
        <v>18.481108381387113</v>
      </c>
      <c r="U158" s="138">
        <v>14.658684373858636</v>
      </c>
      <c r="V158" s="135">
        <v>23.742597546865614</v>
      </c>
      <c r="W158" s="448"/>
      <c r="X158" s="448"/>
      <c r="Y158" s="448"/>
      <c r="Z158" s="448"/>
      <c r="AA158" s="448"/>
      <c r="AB158" s="448"/>
      <c r="AC158" s="448"/>
      <c r="AD158" s="448"/>
      <c r="AE158" s="448"/>
      <c r="AF158" s="448"/>
      <c r="AG158" s="448"/>
      <c r="AH158" s="448"/>
      <c r="AI158" s="448"/>
      <c r="AJ158" s="448"/>
      <c r="AK158" s="448"/>
      <c r="AL158" s="448"/>
      <c r="AM158" s="448"/>
      <c r="AN158" s="448"/>
      <c r="AO158" s="448"/>
      <c r="AP158" s="448"/>
      <c r="AQ158" s="448"/>
      <c r="AR158" s="448"/>
      <c r="AS158" s="448"/>
      <c r="AT158" s="448"/>
      <c r="AU158" s="448"/>
      <c r="AV158" s="448"/>
      <c r="AW158" s="448"/>
      <c r="AX158" s="448"/>
      <c r="AY158" s="448"/>
      <c r="AZ158" s="874"/>
      <c r="BA158" s="1084"/>
      <c r="BB158" s="604" t="s">
        <v>302</v>
      </c>
      <c r="BC158" s="458">
        <v>1094.1026539999998</v>
      </c>
      <c r="BD158" s="445">
        <v>1283.6361240000012</v>
      </c>
      <c r="BE158" s="445">
        <v>2401.9412930000012</v>
      </c>
      <c r="BF158" s="445">
        <v>2550.3251970000001</v>
      </c>
      <c r="BG158" s="462">
        <v>1420.0762049999998</v>
      </c>
      <c r="BH158" s="458">
        <v>926.71346900000003</v>
      </c>
      <c r="BI158" s="445">
        <v>1540.983267000001</v>
      </c>
      <c r="BJ158" s="445">
        <v>1503.9469960000006</v>
      </c>
      <c r="BK158" s="445">
        <v>1238.0134459999997</v>
      </c>
      <c r="BL158" s="462">
        <v>470.96828799999992</v>
      </c>
      <c r="BM158" s="458">
        <v>442.12764099999998</v>
      </c>
      <c r="BN158" s="445">
        <v>454.82779899999986</v>
      </c>
      <c r="BO158" s="445">
        <v>507.71391500000027</v>
      </c>
      <c r="BP158" s="445">
        <v>694.5610439999997</v>
      </c>
      <c r="BQ158" s="462">
        <v>970.22560800000031</v>
      </c>
      <c r="BR158" s="458">
        <v>2625.4944030000024</v>
      </c>
      <c r="BS158" s="445">
        <v>799.74418099999912</v>
      </c>
      <c r="BT158" s="445">
        <v>4094.196762000005</v>
      </c>
      <c r="BU158" s="445">
        <v>437.42309199999977</v>
      </c>
      <c r="BV158" s="446">
        <v>793.22303499999907</v>
      </c>
      <c r="BW158" s="21"/>
      <c r="BX158" s="21"/>
      <c r="BY158" s="21"/>
      <c r="BZ158" s="21"/>
      <c r="CA158" s="21"/>
      <c r="CB158" s="21"/>
      <c r="CC158" s="21"/>
      <c r="CD158" s="21"/>
      <c r="CE158" s="21"/>
      <c r="CF158" s="21"/>
      <c r="CG158" s="21"/>
      <c r="CH158" s="21"/>
      <c r="CI158" s="21"/>
      <c r="CJ158" s="21"/>
      <c r="CK158" s="21"/>
      <c r="CL158" s="21"/>
      <c r="CM158" s="21"/>
      <c r="CN158" s="21"/>
      <c r="CO158" s="21"/>
      <c r="CP158" s="21"/>
      <c r="CQ158" s="21"/>
      <c r="CR158" s="21"/>
      <c r="CS158" s="21"/>
      <c r="CT158" s="21"/>
      <c r="CU158" s="21"/>
      <c r="CV158" s="21"/>
      <c r="CW158" s="21"/>
      <c r="CX158" s="21"/>
      <c r="CY158" s="21"/>
      <c r="CZ158" s="21"/>
    </row>
    <row r="159" s="324" customFormat="true" ht="15" customHeight="true" x14ac:dyDescent="0.2">
      <c r="A159" s="1064"/>
      <c r="B159" s="389" t="s">
        <v>303</v>
      </c>
      <c r="C159" s="139">
        <v>2.9538271973225716</v>
      </c>
      <c r="D159" s="138">
        <v>4.2937334674783987</v>
      </c>
      <c r="E159" s="138">
        <v>7.103904428333065</v>
      </c>
      <c r="F159" s="138">
        <v>10.492121543976335</v>
      </c>
      <c r="G159" s="137">
        <v>3.8147564782848367</v>
      </c>
      <c r="H159" s="136">
        <v>5.3448965433887503</v>
      </c>
      <c r="I159" s="138">
        <v>8.795840726032587</v>
      </c>
      <c r="J159" s="138">
        <v>11.343848533494814</v>
      </c>
      <c r="K159" s="138">
        <v>7.4964397162160541</v>
      </c>
      <c r="L159" s="135">
        <v>1.4678785911268744</v>
      </c>
      <c r="M159" s="139">
        <v>2.0956690182669995</v>
      </c>
      <c r="N159" s="138">
        <v>3.9494353129753126</v>
      </c>
      <c r="O159" s="138">
        <v>3.7122887959958799</v>
      </c>
      <c r="P159" s="138">
        <v>4.3515982477628627</v>
      </c>
      <c r="Q159" s="137">
        <v>7.1418325336828348</v>
      </c>
      <c r="R159" s="136">
        <v>4.3837720319651776</v>
      </c>
      <c r="S159" s="138">
        <v>4.229625568399789</v>
      </c>
      <c r="T159" s="138">
        <v>6.2826821881762305</v>
      </c>
      <c r="U159" s="138">
        <v>7.0571721672956738</v>
      </c>
      <c r="V159" s="135">
        <v>8.5261634050453594</v>
      </c>
      <c r="W159" s="448"/>
      <c r="X159" s="448"/>
      <c r="Y159" s="448"/>
      <c r="Z159" s="448"/>
      <c r="AA159" s="448"/>
      <c r="AB159" s="448"/>
      <c r="AC159" s="448"/>
      <c r="AD159" s="448"/>
      <c r="AE159" s="448"/>
      <c r="AF159" s="448"/>
      <c r="AG159" s="448"/>
      <c r="AH159" s="448"/>
      <c r="AI159" s="448"/>
      <c r="AJ159" s="448"/>
      <c r="AK159" s="448"/>
      <c r="AL159" s="448"/>
      <c r="AM159" s="448"/>
      <c r="AN159" s="448"/>
      <c r="AO159" s="448"/>
      <c r="AP159" s="448"/>
      <c r="AQ159" s="448"/>
      <c r="AR159" s="448"/>
      <c r="AS159" s="448"/>
      <c r="AT159" s="448"/>
      <c r="AU159" s="448"/>
      <c r="AV159" s="448"/>
      <c r="AW159" s="448"/>
      <c r="AX159" s="448"/>
      <c r="AY159" s="448"/>
      <c r="AZ159" s="874"/>
      <c r="BA159" s="1084"/>
      <c r="BB159" s="604" t="s">
        <v>303</v>
      </c>
      <c r="BC159" s="458">
        <v>276.38576499999994</v>
      </c>
      <c r="BD159" s="445">
        <v>402.30522400000018</v>
      </c>
      <c r="BE159" s="445">
        <v>666.11118699999997</v>
      </c>
      <c r="BF159" s="445">
        <v>983.02785599999982</v>
      </c>
      <c r="BG159" s="462">
        <v>357.53358400000002</v>
      </c>
      <c r="BH159" s="458">
        <v>280.73146099999997</v>
      </c>
      <c r="BI159" s="445">
        <v>462.98040899999995</v>
      </c>
      <c r="BJ159" s="445">
        <v>597.29578299999969</v>
      </c>
      <c r="BK159" s="445">
        <v>394.30203900000015</v>
      </c>
      <c r="BL159" s="462">
        <v>77.352215999999999</v>
      </c>
      <c r="BM159" s="458">
        <v>86.068352000000019</v>
      </c>
      <c r="BN159" s="445">
        <v>162.15365000000003</v>
      </c>
      <c r="BO159" s="445">
        <v>152.60468299999997</v>
      </c>
      <c r="BP159" s="445">
        <v>178.56732099999999</v>
      </c>
      <c r="BQ159" s="462">
        <v>293.30770200000001</v>
      </c>
      <c r="BR159" s="458">
        <v>604.75114199999973</v>
      </c>
      <c r="BS159" s="445">
        <v>193.34096700000001</v>
      </c>
      <c r="BT159" s="445">
        <v>1391.8287009999997</v>
      </c>
      <c r="BU159" s="445">
        <v>210.58984500000008</v>
      </c>
      <c r="BV159" s="446">
        <v>284.85296099999999</v>
      </c>
      <c r="BW159" s="21"/>
      <c r="BX159" s="21"/>
      <c r="BY159" s="21"/>
      <c r="BZ159" s="21"/>
      <c r="CA159" s="21"/>
      <c r="CB159" s="21"/>
      <c r="CC159" s="21"/>
      <c r="CD159" s="21"/>
      <c r="CE159" s="21"/>
      <c r="CF159" s="21"/>
      <c r="CG159" s="21"/>
      <c r="CH159" s="21"/>
      <c r="CI159" s="21"/>
      <c r="CJ159" s="21"/>
      <c r="CK159" s="21"/>
      <c r="CL159" s="21"/>
      <c r="CM159" s="21"/>
      <c r="CN159" s="21"/>
      <c r="CO159" s="21"/>
      <c r="CP159" s="21"/>
      <c r="CQ159" s="21"/>
      <c r="CR159" s="21"/>
      <c r="CS159" s="21"/>
      <c r="CT159" s="21"/>
      <c r="CU159" s="21"/>
      <c r="CV159" s="21"/>
      <c r="CW159" s="21"/>
      <c r="CX159" s="21"/>
      <c r="CY159" s="21"/>
      <c r="CZ159" s="21"/>
    </row>
    <row r="160" s="324" customFormat="true" ht="15" customHeight="true" x14ac:dyDescent="0.2">
      <c r="A160" s="1064"/>
      <c r="B160" s="389" t="s">
        <v>304</v>
      </c>
      <c r="C160" s="139">
        <v>4.9311954832447142</v>
      </c>
      <c r="D160" s="138">
        <v>6.2957399787438471</v>
      </c>
      <c r="E160" s="138">
        <v>6.8006022596491773</v>
      </c>
      <c r="F160" s="138">
        <v>9.2253178949923207</v>
      </c>
      <c r="G160" s="137">
        <v>4.1075905022584687</v>
      </c>
      <c r="H160" s="136">
        <v>6.251600298924485</v>
      </c>
      <c r="I160" s="138">
        <v>10.082472441230285</v>
      </c>
      <c r="J160" s="138">
        <v>6.6447143763670917</v>
      </c>
      <c r="K160" s="138">
        <v>7.7980607830919784</v>
      </c>
      <c r="L160" s="135">
        <v>2.3615371940490926</v>
      </c>
      <c r="M160" s="139">
        <v>4.8315670025682831</v>
      </c>
      <c r="N160" s="138">
        <v>4.9802848968043616</v>
      </c>
      <c r="O160" s="138">
        <v>5.9720790226234586</v>
      </c>
      <c r="P160" s="138">
        <v>6.8146121484322624</v>
      </c>
      <c r="Q160" s="137">
        <v>6.4938369211959026</v>
      </c>
      <c r="R160" s="136">
        <v>7.5539656533496586</v>
      </c>
      <c r="S160" s="138">
        <v>5.9313198576654775</v>
      </c>
      <c r="T160" s="138">
        <v>4.1084144095291038</v>
      </c>
      <c r="U160" s="138">
        <v>8.1362042308402405</v>
      </c>
      <c r="V160" s="135">
        <v>14.131493984938338</v>
      </c>
      <c r="W160" s="448"/>
      <c r="X160" s="448"/>
      <c r="Y160" s="448"/>
      <c r="Z160" s="448"/>
      <c r="AA160" s="448"/>
      <c r="AB160" s="448"/>
      <c r="AC160" s="448"/>
      <c r="AD160" s="448"/>
      <c r="AE160" s="448"/>
      <c r="AF160" s="448"/>
      <c r="AG160" s="448"/>
      <c r="AH160" s="448"/>
      <c r="AI160" s="448"/>
      <c r="AJ160" s="448"/>
      <c r="AK160" s="448"/>
      <c r="AL160" s="448"/>
      <c r="AM160" s="448"/>
      <c r="AN160" s="448"/>
      <c r="AO160" s="448"/>
      <c r="AP160" s="448"/>
      <c r="AQ160" s="448"/>
      <c r="AR160" s="448"/>
      <c r="AS160" s="448"/>
      <c r="AT160" s="448"/>
      <c r="AU160" s="448"/>
      <c r="AV160" s="448"/>
      <c r="AW160" s="448"/>
      <c r="AX160" s="448"/>
      <c r="AY160" s="448"/>
      <c r="AZ160" s="874"/>
      <c r="BA160" s="1084"/>
      <c r="BB160" s="604" t="s">
        <v>304</v>
      </c>
      <c r="BC160" s="458">
        <v>461.40554099999991</v>
      </c>
      <c r="BD160" s="445">
        <v>589.88502700000015</v>
      </c>
      <c r="BE160" s="445">
        <v>637.67147900000009</v>
      </c>
      <c r="BF160" s="445">
        <v>864.3384880000001</v>
      </c>
      <c r="BG160" s="462">
        <v>384.97910999999993</v>
      </c>
      <c r="BH160" s="458">
        <v>328.35451000000012</v>
      </c>
      <c r="BI160" s="445">
        <v>530.70392700000002</v>
      </c>
      <c r="BJ160" s="445">
        <v>349.86890600000015</v>
      </c>
      <c r="BK160" s="445">
        <v>410.16687700000006</v>
      </c>
      <c r="BL160" s="462">
        <v>124.44498899999999</v>
      </c>
      <c r="BM160" s="458">
        <v>198.43067100000002</v>
      </c>
      <c r="BN160" s="445">
        <v>204.47768099999988</v>
      </c>
      <c r="BO160" s="445">
        <v>245.50008800000001</v>
      </c>
      <c r="BP160" s="445">
        <v>279.63680599999998</v>
      </c>
      <c r="BQ160" s="462">
        <v>266.69519000000008</v>
      </c>
      <c r="BR160" s="458">
        <v>1042.0864319999998</v>
      </c>
      <c r="BS160" s="445">
        <v>271.12733699999995</v>
      </c>
      <c r="BT160" s="445">
        <v>910.15412199999969</v>
      </c>
      <c r="BU160" s="445">
        <v>242.788747</v>
      </c>
      <c r="BV160" s="446">
        <v>472.12300700000009</v>
      </c>
      <c r="BW160" s="21"/>
      <c r="BX160" s="21"/>
      <c r="BY160" s="21"/>
      <c r="BZ160" s="21"/>
      <c r="CA160" s="21"/>
      <c r="CB160" s="21"/>
      <c r="CC160" s="21"/>
      <c r="CD160" s="21"/>
      <c r="CE160" s="21"/>
      <c r="CF160" s="21"/>
      <c r="CG160" s="21"/>
      <c r="CH160" s="21"/>
      <c r="CI160" s="21"/>
      <c r="CJ160" s="21"/>
      <c r="CK160" s="21"/>
      <c r="CL160" s="21"/>
      <c r="CM160" s="21"/>
      <c r="CN160" s="21"/>
      <c r="CO160" s="21"/>
      <c r="CP160" s="21"/>
      <c r="CQ160" s="21"/>
      <c r="CR160" s="21"/>
      <c r="CS160" s="21"/>
      <c r="CT160" s="21"/>
      <c r="CU160" s="21"/>
      <c r="CV160" s="21"/>
      <c r="CW160" s="21"/>
      <c r="CX160" s="21"/>
      <c r="CY160" s="21"/>
      <c r="CZ160" s="21"/>
    </row>
    <row r="161" s="324" customFormat="true" ht="15" customHeight="true" x14ac:dyDescent="0.2">
      <c r="A161" s="1064"/>
      <c r="B161" s="389" t="s">
        <v>305</v>
      </c>
      <c r="C161" s="139">
        <v>77.743266334886869</v>
      </c>
      <c r="D161" s="138">
        <v>73.678503997934286</v>
      </c>
      <c r="E161" s="138">
        <v>47.960070585576744</v>
      </c>
      <c r="F161" s="138">
        <v>18.359149975160626</v>
      </c>
      <c r="G161" s="137">
        <v>7.4201068300698267</v>
      </c>
      <c r="H161" s="136">
        <v>63.649506243176546</v>
      </c>
      <c r="I161" s="138">
        <v>32.262291743299386</v>
      </c>
      <c r="J161" s="138">
        <v>16.89683541207437</v>
      </c>
      <c r="K161" s="138">
        <v>9.981259286603958</v>
      </c>
      <c r="L161" s="135">
        <v>1.4819251131381697</v>
      </c>
      <c r="M161" s="139">
        <v>79.783111581102332</v>
      </c>
      <c r="N161" s="138">
        <v>78.212668579319072</v>
      </c>
      <c r="O161" s="138">
        <v>76.175032976537409</v>
      </c>
      <c r="P161" s="138">
        <v>70.486764301069314</v>
      </c>
      <c r="Q161" s="137">
        <v>49.78482346592444</v>
      </c>
      <c r="R161" s="136">
        <v>62.580257287154893</v>
      </c>
      <c r="S161" s="138">
        <v>68.313879440583463</v>
      </c>
      <c r="T161" s="138">
        <v>26.04371348572111</v>
      </c>
      <c r="U161" s="138">
        <v>63.455373838587128</v>
      </c>
      <c r="V161" s="135">
        <v>50.02856621170573</v>
      </c>
      <c r="W161" s="448"/>
      <c r="X161" s="448"/>
      <c r="Y161" s="448"/>
      <c r="Z161" s="448"/>
      <c r="AA161" s="448"/>
      <c r="AB161" s="448"/>
      <c r="AC161" s="448"/>
      <c r="AD161" s="448"/>
      <c r="AE161" s="448"/>
      <c r="AF161" s="448"/>
      <c r="AG161" s="448"/>
      <c r="AH161" s="448"/>
      <c r="AI161" s="448"/>
      <c r="AJ161" s="448"/>
      <c r="AK161" s="448"/>
      <c r="AL161" s="448"/>
      <c r="AM161" s="448"/>
      <c r="AN161" s="448"/>
      <c r="AO161" s="448"/>
      <c r="AP161" s="448"/>
      <c r="AQ161" s="448"/>
      <c r="AR161" s="448"/>
      <c r="AS161" s="448"/>
      <c r="AT161" s="448"/>
      <c r="AU161" s="448"/>
      <c r="AV161" s="448"/>
      <c r="AW161" s="448"/>
      <c r="AX161" s="448"/>
      <c r="AY161" s="448"/>
      <c r="AZ161" s="874"/>
      <c r="BA161" s="1084"/>
      <c r="BB161" s="604" t="s">
        <v>305</v>
      </c>
      <c r="BC161" s="458">
        <v>7274.3362100000168</v>
      </c>
      <c r="BD161" s="445">
        <v>6903.3737840000158</v>
      </c>
      <c r="BE161" s="445">
        <v>4497.0677560000104</v>
      </c>
      <c r="BF161" s="445">
        <v>1720.1054869999996</v>
      </c>
      <c r="BG161" s="462">
        <v>695.44082399999979</v>
      </c>
      <c r="BH161" s="458">
        <v>3343.0804009999988</v>
      </c>
      <c r="BI161" s="445">
        <v>1698.1672920000001</v>
      </c>
      <c r="BJ161" s="445">
        <v>889.6811789999997</v>
      </c>
      <c r="BK161" s="445">
        <v>525.0000050000001</v>
      </c>
      <c r="BL161" s="462">
        <v>78.092420000000004</v>
      </c>
      <c r="BM161" s="458">
        <v>3276.6629040000089</v>
      </c>
      <c r="BN161" s="445">
        <v>3211.2108900000057</v>
      </c>
      <c r="BO161" s="445">
        <v>3131.4015150000027</v>
      </c>
      <c r="BP161" s="445">
        <v>2892.4160620000057</v>
      </c>
      <c r="BQ161" s="462">
        <v>2044.611392999999</v>
      </c>
      <c r="BR161" s="458">
        <v>8633.0862520000119</v>
      </c>
      <c r="BS161" s="445">
        <v>3122.7046690000066</v>
      </c>
      <c r="BT161" s="445">
        <v>5769.5721070000127</v>
      </c>
      <c r="BU161" s="445">
        <v>1893.5427709999997</v>
      </c>
      <c r="BV161" s="446">
        <v>1671.4182620000015</v>
      </c>
      <c r="BW161" s="21"/>
      <c r="BX161" s="21"/>
      <c r="BY161" s="21"/>
      <c r="BZ161" s="21"/>
      <c r="CA161" s="21"/>
      <c r="CB161" s="21"/>
      <c r="CC161" s="21"/>
      <c r="CD161" s="21"/>
      <c r="CE161" s="21"/>
      <c r="CF161" s="21"/>
      <c r="CG161" s="21"/>
      <c r="CH161" s="21"/>
      <c r="CI161" s="21"/>
      <c r="CJ161" s="21"/>
      <c r="CK161" s="21"/>
      <c r="CL161" s="21"/>
      <c r="CM161" s="21"/>
      <c r="CN161" s="21"/>
      <c r="CO161" s="21"/>
      <c r="CP161" s="21"/>
      <c r="CQ161" s="21"/>
      <c r="CR161" s="21"/>
      <c r="CS161" s="21"/>
      <c r="CT161" s="21"/>
      <c r="CU161" s="21"/>
      <c r="CV161" s="21"/>
      <c r="CW161" s="21"/>
      <c r="CX161" s="21"/>
      <c r="CY161" s="21"/>
      <c r="CZ161" s="21"/>
    </row>
    <row r="162" s="324" customFormat="true" ht="15" customHeight="true" x14ac:dyDescent="0.2">
      <c r="A162" s="1064"/>
      <c r="B162" s="389" t="s">
        <v>187</v>
      </c>
      <c r="C162" s="139">
        <v>1.7870784093001857E-2</v>
      </c>
      <c r="D162" s="138">
        <v>0</v>
      </c>
      <c r="E162" s="138">
        <v>8.7877767912166907E-2</v>
      </c>
      <c r="F162" s="138">
        <v>1.5217862717848668E-2</v>
      </c>
      <c r="G162" s="137">
        <v>0</v>
      </c>
      <c r="H162" s="136">
        <v>0</v>
      </c>
      <c r="I162" s="138">
        <v>0.17619304638364011</v>
      </c>
      <c r="J162" s="138">
        <v>0</v>
      </c>
      <c r="K162" s="138">
        <v>0</v>
      </c>
      <c r="L162" s="135">
        <v>0</v>
      </c>
      <c r="M162" s="139">
        <v>4.0714902572075377E-2</v>
      </c>
      <c r="N162" s="138">
        <v>0</v>
      </c>
      <c r="O162" s="138">
        <v>0</v>
      </c>
      <c r="P162" s="138">
        <v>0</v>
      </c>
      <c r="Q162" s="137">
        <v>9.5369084112905071E-3</v>
      </c>
      <c r="R162" s="136">
        <v>5.6891837220715988E-2</v>
      </c>
      <c r="S162" s="138">
        <v>0</v>
      </c>
      <c r="T162" s="138">
        <v>0</v>
      </c>
      <c r="U162" s="138">
        <v>0</v>
      </c>
      <c r="V162" s="135">
        <v>0.10445029761764328</v>
      </c>
      <c r="W162" s="448"/>
      <c r="X162" s="448"/>
      <c r="Y162" s="448"/>
      <c r="Z162" s="448"/>
      <c r="AA162" s="448"/>
      <c r="AB162" s="448"/>
      <c r="AC162" s="448"/>
      <c r="AD162" s="448"/>
      <c r="AE162" s="448"/>
      <c r="AF162" s="448"/>
      <c r="AG162" s="448"/>
      <c r="AH162" s="448"/>
      <c r="AI162" s="448"/>
      <c r="AJ162" s="448"/>
      <c r="AK162" s="448"/>
      <c r="AL162" s="448"/>
      <c r="AM162" s="448"/>
      <c r="AN162" s="448"/>
      <c r="AO162" s="448"/>
      <c r="AP162" s="448"/>
      <c r="AQ162" s="448"/>
      <c r="AR162" s="448"/>
      <c r="AS162" s="448"/>
      <c r="AT162" s="448"/>
      <c r="AU162" s="448"/>
      <c r="AV162" s="448"/>
      <c r="AW162" s="448"/>
      <c r="AX162" s="448"/>
      <c r="AY162" s="448"/>
      <c r="AZ162" s="874"/>
      <c r="BA162" s="1084"/>
      <c r="BB162" s="604" t="s">
        <v>187</v>
      </c>
      <c r="BC162" s="458">
        <v>1.6721459999999999</v>
      </c>
      <c r="BD162" s="445">
        <v>0</v>
      </c>
      <c r="BE162" s="445">
        <v>8.2400269999999995</v>
      </c>
      <c r="BF162" s="445">
        <v>1.4257919999999999</v>
      </c>
      <c r="BG162" s="462">
        <v>0</v>
      </c>
      <c r="BH162" s="458">
        <v>0</v>
      </c>
      <c r="BI162" s="445">
        <v>9.2741480000000003</v>
      </c>
      <c r="BJ162" s="445">
        <v>0</v>
      </c>
      <c r="BK162" s="445">
        <v>0</v>
      </c>
      <c r="BL162" s="462">
        <v>0</v>
      </c>
      <c r="BM162" s="458">
        <v>1.6721459999999999</v>
      </c>
      <c r="BN162" s="445">
        <v>0</v>
      </c>
      <c r="BO162" s="445">
        <v>0</v>
      </c>
      <c r="BP162" s="445">
        <v>0</v>
      </c>
      <c r="BQ162" s="462">
        <v>0.39167099999999999</v>
      </c>
      <c r="BR162" s="458">
        <v>7.8483559999999999</v>
      </c>
      <c r="BS162" s="445">
        <v>0</v>
      </c>
      <c r="BT162" s="445">
        <v>0</v>
      </c>
      <c r="BU162" s="445">
        <v>0</v>
      </c>
      <c r="BV162" s="446">
        <v>3.4896089999999997</v>
      </c>
      <c r="BW162" s="21"/>
      <c r="BX162" s="21"/>
      <c r="BY162" s="21"/>
      <c r="BZ162" s="21"/>
      <c r="CA162" s="21"/>
      <c r="CB162" s="21"/>
      <c r="CC162" s="21"/>
      <c r="CD162" s="21"/>
      <c r="CE162" s="21"/>
      <c r="CF162" s="21"/>
      <c r="CG162" s="21"/>
      <c r="CH162" s="21"/>
      <c r="CI162" s="21"/>
      <c r="CJ162" s="21"/>
      <c r="CK162" s="21"/>
      <c r="CL162" s="21"/>
      <c r="CM162" s="21"/>
      <c r="CN162" s="21"/>
      <c r="CO162" s="21"/>
      <c r="CP162" s="21"/>
      <c r="CQ162" s="21"/>
      <c r="CR162" s="21"/>
      <c r="CS162" s="21"/>
      <c r="CT162" s="21"/>
      <c r="CU162" s="21"/>
      <c r="CV162" s="21"/>
      <c r="CW162" s="21"/>
      <c r="CX162" s="21"/>
      <c r="CY162" s="21"/>
      <c r="CZ162" s="21"/>
    </row>
    <row r="163" s="324" customFormat="true" ht="15" customHeight="true" x14ac:dyDescent="0.2">
      <c r="A163" s="1064"/>
      <c r="B163" s="389" t="s">
        <v>188</v>
      </c>
      <c r="C163" s="139">
        <v>0</v>
      </c>
      <c r="D163" s="138">
        <v>3.707590171221466E-3</v>
      </c>
      <c r="E163" s="138">
        <v>0.31616076628643858</v>
      </c>
      <c r="F163" s="138">
        <v>0.27465138845785075</v>
      </c>
      <c r="G163" s="137">
        <v>0.58815147187887529</v>
      </c>
      <c r="H163" s="136">
        <v>0.25012433949963186</v>
      </c>
      <c r="I163" s="138">
        <v>0.32022501051583446</v>
      </c>
      <c r="J163" s="138">
        <v>0.48871456344980269</v>
      </c>
      <c r="K163" s="138">
        <v>0.25417495168373772</v>
      </c>
      <c r="L163" s="135">
        <v>0.79235786145999065</v>
      </c>
      <c r="M163" s="139">
        <v>0</v>
      </c>
      <c r="N163" s="138">
        <v>0</v>
      </c>
      <c r="O163" s="138">
        <v>0</v>
      </c>
      <c r="P163" s="138">
        <v>0</v>
      </c>
      <c r="Q163" s="137">
        <v>0</v>
      </c>
      <c r="R163" s="136">
        <v>0.15717913718721643</v>
      </c>
      <c r="S163" s="138">
        <v>2.0522703911607806E-2</v>
      </c>
      <c r="T163" s="138">
        <v>0.38102651626857403</v>
      </c>
      <c r="U163" s="138">
        <v>0.12793111981494129</v>
      </c>
      <c r="V163" s="135">
        <v>0</v>
      </c>
      <c r="W163" s="448"/>
      <c r="X163" s="448"/>
      <c r="Y163" s="448"/>
      <c r="Z163" s="448"/>
      <c r="AA163" s="448"/>
      <c r="AB163" s="448"/>
      <c r="AC163" s="448"/>
      <c r="AD163" s="448"/>
      <c r="AE163" s="448"/>
      <c r="AF163" s="448"/>
      <c r="AG163" s="448"/>
      <c r="AH163" s="448"/>
      <c r="AI163" s="448"/>
      <c r="AJ163" s="448"/>
      <c r="AK163" s="448"/>
      <c r="AL163" s="448"/>
      <c r="AM163" s="448"/>
      <c r="AN163" s="448"/>
      <c r="AO163" s="448"/>
      <c r="AP163" s="448"/>
      <c r="AQ163" s="448"/>
      <c r="AR163" s="448"/>
      <c r="AS163" s="448"/>
      <c r="AT163" s="448"/>
      <c r="AU163" s="448"/>
      <c r="AV163" s="448"/>
      <c r="AW163" s="448"/>
      <c r="AX163" s="448"/>
      <c r="AY163" s="448"/>
      <c r="AZ163" s="874"/>
      <c r="BA163" s="1084"/>
      <c r="BB163" s="604" t="s">
        <v>188</v>
      </c>
      <c r="BC163" s="458">
        <v>0</v>
      </c>
      <c r="BD163" s="445">
        <v>0.34738599999999997</v>
      </c>
      <c r="BE163" s="445">
        <v>29.645419</v>
      </c>
      <c r="BF163" s="445">
        <v>25.732638000000001</v>
      </c>
      <c r="BG163" s="462">
        <v>55.123807999999997</v>
      </c>
      <c r="BH163" s="458">
        <v>13.137349</v>
      </c>
      <c r="BI163" s="445">
        <v>16.855456</v>
      </c>
      <c r="BJ163" s="445">
        <v>25.732638000000001</v>
      </c>
      <c r="BK163" s="445">
        <v>13.36924</v>
      </c>
      <c r="BL163" s="462">
        <v>41.754567999999999</v>
      </c>
      <c r="BM163" s="458">
        <v>0</v>
      </c>
      <c r="BN163" s="445">
        <v>0</v>
      </c>
      <c r="BO163" s="445">
        <v>0</v>
      </c>
      <c r="BP163" s="445">
        <v>0</v>
      </c>
      <c r="BQ163" s="462">
        <v>0</v>
      </c>
      <c r="BR163" s="458">
        <v>21.683213000000002</v>
      </c>
      <c r="BS163" s="445">
        <v>0.93811599999999995</v>
      </c>
      <c r="BT163" s="445">
        <v>84.410387999999998</v>
      </c>
      <c r="BU163" s="445">
        <v>3.8175340000000002</v>
      </c>
      <c r="BV163" s="446">
        <v>0</v>
      </c>
      <c r="BW163" s="21"/>
      <c r="BX163" s="21"/>
      <c r="BY163" s="21"/>
      <c r="BZ163" s="21"/>
      <c r="CA163" s="21"/>
      <c r="CB163" s="21"/>
      <c r="CC163" s="21"/>
      <c r="CD163" s="21"/>
      <c r="CE163" s="21"/>
      <c r="CF163" s="21"/>
      <c r="CG163" s="21"/>
      <c r="CH163" s="21"/>
      <c r="CI163" s="21"/>
      <c r="CJ163" s="21"/>
      <c r="CK163" s="21"/>
      <c r="CL163" s="21"/>
      <c r="CM163" s="21"/>
      <c r="CN163" s="21"/>
      <c r="CO163" s="21"/>
      <c r="CP163" s="21"/>
      <c r="CQ163" s="21"/>
      <c r="CR163" s="21"/>
      <c r="CS163" s="21"/>
      <c r="CT163" s="21"/>
      <c r="CU163" s="21"/>
      <c r="CV163" s="21"/>
      <c r="CW163" s="21"/>
      <c r="CX163" s="21"/>
      <c r="CY163" s="21"/>
      <c r="CZ163" s="21"/>
    </row>
    <row r="164" s="324" customFormat="true" ht="15" customHeight="true" x14ac:dyDescent="0.2">
      <c r="A164" s="1064"/>
      <c r="B164" s="389" t="s">
        <v>189</v>
      </c>
      <c r="C164" s="139">
        <v>2.5719241275996065</v>
      </c>
      <c r="D164" s="138">
        <v>1.5436381328912216</v>
      </c>
      <c r="E164" s="138">
        <v>4.5227228068153673</v>
      </c>
      <c r="F164" s="138">
        <v>11.181948207055047</v>
      </c>
      <c r="G164" s="137">
        <v>7.4507447161806768</v>
      </c>
      <c r="H164" s="136">
        <v>4.7197310302127438</v>
      </c>
      <c r="I164" s="138">
        <v>5.2470300148469518</v>
      </c>
      <c r="J164" s="138">
        <v>13.49544304292967</v>
      </c>
      <c r="K164" s="138">
        <v>14.916366046317675</v>
      </c>
      <c r="L164" s="135">
        <v>3.5871451990468457</v>
      </c>
      <c r="M164" s="139">
        <v>2.4422352002569307</v>
      </c>
      <c r="N164" s="138">
        <v>1.6186197893424288</v>
      </c>
      <c r="O164" s="138">
        <v>1.5462338068366825</v>
      </c>
      <c r="P164" s="138">
        <v>1.1174066224787325</v>
      </c>
      <c r="Q164" s="137">
        <v>1.7260961739209622</v>
      </c>
      <c r="R164" s="136">
        <v>2.3718622976974828</v>
      </c>
      <c r="S164" s="138">
        <v>1.9789317545618499</v>
      </c>
      <c r="T164" s="138">
        <v>8.6188568552152098</v>
      </c>
      <c r="U164" s="138">
        <v>5.3349453263757498</v>
      </c>
      <c r="V164" s="135">
        <v>2.0684546250850362</v>
      </c>
      <c r="W164" s="448"/>
      <c r="X164" s="448"/>
      <c r="Y164" s="448"/>
      <c r="Z164" s="448"/>
      <c r="AA164" s="448"/>
      <c r="AB164" s="448"/>
      <c r="AC164" s="448"/>
      <c r="AD164" s="448"/>
      <c r="AE164" s="448"/>
      <c r="AF164" s="448"/>
      <c r="AG164" s="448"/>
      <c r="AH164" s="448"/>
      <c r="AI164" s="448"/>
      <c r="AJ164" s="448"/>
      <c r="AK164" s="448"/>
      <c r="AL164" s="448"/>
      <c r="AM164" s="448"/>
      <c r="AN164" s="448"/>
      <c r="AO164" s="448"/>
      <c r="AP164" s="448"/>
      <c r="AQ164" s="448"/>
      <c r="AR164" s="448"/>
      <c r="AS164" s="448"/>
      <c r="AT164" s="448"/>
      <c r="AU164" s="448"/>
      <c r="AV164" s="448"/>
      <c r="AW164" s="448"/>
      <c r="AX164" s="448"/>
      <c r="AY164" s="448"/>
      <c r="AZ164" s="874"/>
      <c r="BA164" s="1084"/>
      <c r="BB164" s="604" t="s">
        <v>189</v>
      </c>
      <c r="BC164" s="458">
        <v>240.65159199999991</v>
      </c>
      <c r="BD164" s="445">
        <v>144.632565</v>
      </c>
      <c r="BE164" s="445">
        <v>424.08175499999976</v>
      </c>
      <c r="BF164" s="445">
        <v>1047.6590959999994</v>
      </c>
      <c r="BG164" s="462">
        <v>698.3123240000001</v>
      </c>
      <c r="BH164" s="458">
        <v>247.89572200000001</v>
      </c>
      <c r="BI164" s="445">
        <v>276.1841849999999</v>
      </c>
      <c r="BJ164" s="445">
        <v>710.58523000000002</v>
      </c>
      <c r="BK164" s="445">
        <v>784.57958300000007</v>
      </c>
      <c r="BL164" s="462">
        <v>189.03036800000001</v>
      </c>
      <c r="BM164" s="458">
        <v>100.301697</v>
      </c>
      <c r="BN164" s="445">
        <v>66.456362999999996</v>
      </c>
      <c r="BO164" s="445">
        <v>63.562543999999995</v>
      </c>
      <c r="BP164" s="445">
        <v>45.852649000000007</v>
      </c>
      <c r="BQ164" s="462">
        <v>70.888991000000019</v>
      </c>
      <c r="BR164" s="458">
        <v>327.20370099999997</v>
      </c>
      <c r="BS164" s="445">
        <v>90.459208000000004</v>
      </c>
      <c r="BT164" s="445">
        <v>1909.3711860000003</v>
      </c>
      <c r="BU164" s="445">
        <v>159.19766199999998</v>
      </c>
      <c r="BV164" s="446">
        <v>69.105575000000002</v>
      </c>
      <c r="BW164" s="21"/>
      <c r="BX164" s="21"/>
      <c r="BY164" s="21"/>
      <c r="BZ164" s="21"/>
      <c r="CA164" s="21"/>
      <c r="CB164" s="21"/>
      <c r="CC164" s="21"/>
      <c r="CD164" s="21"/>
      <c r="CE164" s="21"/>
      <c r="CF164" s="21"/>
      <c r="CG164" s="21"/>
      <c r="CH164" s="21"/>
      <c r="CI164" s="21"/>
      <c r="CJ164" s="21"/>
      <c r="CK164" s="21"/>
      <c r="CL164" s="21"/>
      <c r="CM164" s="21"/>
      <c r="CN164" s="21"/>
      <c r="CO164" s="21"/>
      <c r="CP164" s="21"/>
      <c r="CQ164" s="21"/>
      <c r="CR164" s="21"/>
      <c r="CS164" s="21"/>
      <c r="CT164" s="21"/>
      <c r="CU164" s="21"/>
      <c r="CV164" s="21"/>
      <c r="CW164" s="21"/>
      <c r="CX164" s="21"/>
      <c r="CY164" s="21"/>
      <c r="CZ164" s="21"/>
    </row>
    <row r="165" s="324" customFormat="true" ht="15" customHeight="true" x14ac:dyDescent="0.2">
      <c r="A165" s="1065"/>
      <c r="B165" s="390" t="s">
        <v>46</v>
      </c>
      <c r="C165" s="139">
        <v>0</v>
      </c>
      <c r="D165" s="138">
        <v>2.1790067524806974E-3</v>
      </c>
      <c r="E165" s="138">
        <v>0.66807790867868788</v>
      </c>
      <c r="F165" s="138">
        <v>0.57973962304472959</v>
      </c>
      <c r="G165" s="137">
        <v>0.49825151701890036</v>
      </c>
      <c r="H165" s="136">
        <v>0</v>
      </c>
      <c r="I165" s="138">
        <v>1.4534139916496898</v>
      </c>
      <c r="J165" s="138">
        <v>0.76838355969150851</v>
      </c>
      <c r="K165" s="138">
        <v>0.15808848740199255</v>
      </c>
      <c r="L165" s="135">
        <v>0.72837352887432594</v>
      </c>
      <c r="M165" s="139">
        <v>0</v>
      </c>
      <c r="N165" s="138">
        <v>0</v>
      </c>
      <c r="O165" s="138">
        <v>0</v>
      </c>
      <c r="P165" s="138">
        <v>4.9753767916821531E-3</v>
      </c>
      <c r="Q165" s="137">
        <v>0</v>
      </c>
      <c r="R165" s="136">
        <v>0.12230513126782487</v>
      </c>
      <c r="S165" s="138">
        <v>4.4663957563984592E-3</v>
      </c>
      <c r="T165" s="138">
        <v>0.66259011305655291</v>
      </c>
      <c r="U165" s="138">
        <v>0</v>
      </c>
      <c r="V165" s="135">
        <v>0</v>
      </c>
      <c r="W165" s="448"/>
      <c r="X165" s="448"/>
      <c r="Y165" s="448"/>
      <c r="Z165" s="448"/>
      <c r="AA165" s="448"/>
      <c r="AB165" s="448"/>
      <c r="AC165" s="448"/>
      <c r="AD165" s="448"/>
      <c r="AE165" s="448"/>
      <c r="AF165" s="448"/>
      <c r="AG165" s="448"/>
      <c r="AH165" s="448"/>
      <c r="AI165" s="448"/>
      <c r="AJ165" s="448"/>
      <c r="AK165" s="448"/>
      <c r="AL165" s="448"/>
      <c r="AM165" s="448"/>
      <c r="AN165" s="448"/>
      <c r="AO165" s="448"/>
      <c r="AP165" s="448"/>
      <c r="AQ165" s="448"/>
      <c r="AR165" s="448"/>
      <c r="AS165" s="448"/>
      <c r="AT165" s="448"/>
      <c r="AU165" s="448"/>
      <c r="AV165" s="448"/>
      <c r="AW165" s="448"/>
      <c r="AX165" s="448"/>
      <c r="AY165" s="448"/>
      <c r="AZ165" s="874"/>
      <c r="BA165" s="1084"/>
      <c r="BB165" s="604" t="s">
        <v>46</v>
      </c>
      <c r="BC165" s="458">
        <v>0</v>
      </c>
      <c r="BD165" s="445">
        <v>0.20416400000000001</v>
      </c>
      <c r="BE165" s="445">
        <v>62.643602999999999</v>
      </c>
      <c r="BF165" s="445">
        <v>54.31696500000001</v>
      </c>
      <c r="BG165" s="462">
        <v>46.698040000000006</v>
      </c>
      <c r="BH165" s="458">
        <v>0</v>
      </c>
      <c r="BI165" s="445">
        <v>76.502318000000002</v>
      </c>
      <c r="BJ165" s="445">
        <v>40.45825</v>
      </c>
      <c r="BK165" s="445">
        <v>8.3152290000000004</v>
      </c>
      <c r="BL165" s="462">
        <v>38.382811000000004</v>
      </c>
      <c r="BM165" s="458">
        <v>0</v>
      </c>
      <c r="BN165" s="445">
        <v>0</v>
      </c>
      <c r="BO165" s="445">
        <v>0</v>
      </c>
      <c r="BP165" s="445">
        <v>0.20416400000000001</v>
      </c>
      <c r="BQ165" s="462">
        <v>0</v>
      </c>
      <c r="BR165" s="458">
        <v>16.872266</v>
      </c>
      <c r="BS165" s="445">
        <v>0.20416400000000001</v>
      </c>
      <c r="BT165" s="445">
        <v>146.78634200000005</v>
      </c>
      <c r="BU165" s="445">
        <v>0</v>
      </c>
      <c r="BV165" s="446">
        <v>0</v>
      </c>
      <c r="BW165" s="21"/>
      <c r="BX165" s="21"/>
      <c r="BY165" s="21"/>
      <c r="BZ165" s="21"/>
      <c r="CA165" s="21"/>
      <c r="CB165" s="21"/>
      <c r="CC165" s="21"/>
      <c r="CD165" s="21"/>
      <c r="CE165" s="21"/>
      <c r="CF165" s="21"/>
      <c r="CG165" s="21"/>
      <c r="CH165" s="21"/>
      <c r="CI165" s="21"/>
      <c r="CJ165" s="21"/>
      <c r="CK165" s="21"/>
      <c r="CL165" s="21"/>
      <c r="CM165" s="21"/>
      <c r="CN165" s="21"/>
      <c r="CO165" s="21"/>
      <c r="CP165" s="21"/>
      <c r="CQ165" s="21"/>
      <c r="CR165" s="21"/>
      <c r="CS165" s="21"/>
      <c r="CT165" s="21"/>
      <c r="CU165" s="21"/>
      <c r="CV165" s="21"/>
      <c r="CW165" s="21"/>
      <c r="CX165" s="21"/>
      <c r="CY165" s="21"/>
      <c r="CZ165" s="21"/>
    </row>
    <row r="166" s="383" customFormat="true" ht="15" customHeight="true" x14ac:dyDescent="0.2">
      <c r="A166" s="154"/>
      <c r="B166" s="91"/>
      <c r="C166" s="120"/>
      <c r="D166" s="127"/>
      <c r="E166" s="127"/>
      <c r="F166" s="127"/>
      <c r="G166" s="126"/>
      <c r="H166" s="119"/>
      <c r="I166" s="127"/>
      <c r="J166" s="127"/>
      <c r="K166" s="127"/>
      <c r="L166" s="118"/>
      <c r="M166" s="120"/>
      <c r="N166" s="127"/>
      <c r="O166" s="127"/>
      <c r="P166" s="127"/>
      <c r="Q166" s="126"/>
      <c r="R166" s="119"/>
      <c r="S166" s="127"/>
      <c r="T166" s="127"/>
      <c r="U166" s="127"/>
      <c r="V166" s="118"/>
      <c r="W166" s="842"/>
      <c r="X166" s="842"/>
      <c r="Y166" s="842"/>
      <c r="Z166" s="842"/>
      <c r="AA166" s="842"/>
      <c r="AB166" s="842"/>
      <c r="AC166" s="842"/>
      <c r="AD166" s="842"/>
      <c r="AE166" s="842"/>
      <c r="AF166" s="842"/>
      <c r="AG166" s="842"/>
      <c r="AH166" s="842"/>
      <c r="AI166" s="842"/>
      <c r="AJ166" s="842"/>
      <c r="AK166" s="842"/>
      <c r="AL166" s="842"/>
      <c r="AM166" s="842"/>
      <c r="AN166" s="842"/>
      <c r="AO166" s="842"/>
      <c r="AP166" s="842"/>
      <c r="AQ166" s="842"/>
      <c r="AR166" s="842"/>
      <c r="AS166" s="842"/>
      <c r="AT166" s="842"/>
      <c r="AU166" s="842"/>
      <c r="AV166" s="842"/>
      <c r="AW166" s="842"/>
      <c r="AX166" s="842"/>
      <c r="AY166" s="842"/>
      <c r="AZ166" s="357"/>
      <c r="BA166" s="1087"/>
      <c r="BB166" s="604" t="s">
        <v>191</v>
      </c>
      <c r="BC166" s="458">
        <v>9356.8698009999844</v>
      </c>
      <c r="BD166" s="445">
        <v>9369.5900560000027</v>
      </c>
      <c r="BE166" s="445">
        <v>9376.6912789999824</v>
      </c>
      <c r="BF166" s="445">
        <v>9369.2000409999928</v>
      </c>
      <c r="BG166" s="462">
        <v>9372.3829039999873</v>
      </c>
      <c r="BH166" s="458">
        <v>5252.3273129999952</v>
      </c>
      <c r="BI166" s="445">
        <v>5263.6288380000015</v>
      </c>
      <c r="BJ166" s="445">
        <v>5265.3716350000022</v>
      </c>
      <c r="BK166" s="445">
        <v>5259.8573979999983</v>
      </c>
      <c r="BL166" s="462">
        <v>5269.6603429999996</v>
      </c>
      <c r="BM166" s="458">
        <v>4106.9630390000093</v>
      </c>
      <c r="BN166" s="445">
        <v>4105.7426480000086</v>
      </c>
      <c r="BO166" s="445">
        <v>4110.7977150000088</v>
      </c>
      <c r="BP166" s="445">
        <v>4103.4882090000074</v>
      </c>
      <c r="BQ166" s="462">
        <v>4106.8969430000034</v>
      </c>
      <c r="BR166" s="458">
        <v>13795.223328</v>
      </c>
      <c r="BS166" s="445">
        <v>4571.1130660000117</v>
      </c>
      <c r="BT166" s="445">
        <v>22153.415679999991</v>
      </c>
      <c r="BU166" s="445">
        <v>2984.0542360000072</v>
      </c>
      <c r="BV166" s="446">
        <v>3340.9277710000042</v>
      </c>
      <c r="BW166" s="21"/>
      <c r="BX166" s="21"/>
      <c r="BY166" s="21"/>
      <c r="BZ166" s="21"/>
      <c r="CA166" s="21"/>
      <c r="CB166" s="21"/>
      <c r="CC166" s="21"/>
      <c r="CD166" s="21"/>
      <c r="CE166" s="21"/>
      <c r="CF166" s="21"/>
      <c r="CG166" s="21"/>
      <c r="CH166" s="21"/>
      <c r="CI166" s="21"/>
      <c r="CJ166" s="21"/>
      <c r="CK166" s="21"/>
      <c r="CL166" s="21"/>
      <c r="CM166" s="21"/>
      <c r="CN166" s="21"/>
      <c r="CO166" s="21"/>
      <c r="CP166" s="21"/>
      <c r="CQ166" s="21"/>
      <c r="CR166" s="21"/>
      <c r="CS166" s="21"/>
      <c r="CT166" s="21"/>
      <c r="CU166" s="21"/>
      <c r="CV166" s="21"/>
      <c r="CW166" s="21"/>
      <c r="CX166" s="21"/>
      <c r="CY166" s="21"/>
      <c r="CZ166" s="21"/>
    </row>
    <row r="167" s="383" customFormat="true" ht="15" customHeight="true" x14ac:dyDescent="0.2">
      <c r="A167" s="177"/>
      <c r="B167" s="90"/>
      <c r="C167" s="120"/>
      <c r="D167" s="127"/>
      <c r="E167" s="127"/>
      <c r="F167" s="127"/>
      <c r="G167" s="126"/>
      <c r="H167" s="119"/>
      <c r="I167" s="127"/>
      <c r="J167" s="127"/>
      <c r="K167" s="127"/>
      <c r="L167" s="118"/>
      <c r="M167" s="120"/>
      <c r="N167" s="127"/>
      <c r="O167" s="127"/>
      <c r="P167" s="127"/>
      <c r="Q167" s="126"/>
      <c r="R167" s="119"/>
      <c r="S167" s="127"/>
      <c r="T167" s="127"/>
      <c r="U167" s="127"/>
      <c r="V167" s="118"/>
      <c r="W167" s="842"/>
      <c r="X167" s="842"/>
      <c r="Y167" s="842"/>
      <c r="Z167" s="842"/>
      <c r="AA167" s="842"/>
      <c r="AB167" s="842"/>
      <c r="AC167" s="842"/>
      <c r="AD167" s="842"/>
      <c r="AE167" s="842"/>
      <c r="AF167" s="842"/>
      <c r="AG167" s="842"/>
      <c r="AH167" s="842"/>
      <c r="AI167" s="842"/>
      <c r="AJ167" s="842"/>
      <c r="AK167" s="842"/>
      <c r="AL167" s="842"/>
      <c r="AM167" s="842"/>
      <c r="AN167" s="842"/>
      <c r="AO167" s="842"/>
      <c r="AP167" s="842"/>
      <c r="AQ167" s="842"/>
      <c r="AR167" s="842"/>
      <c r="AS167" s="842"/>
      <c r="AT167" s="842"/>
      <c r="AU167" s="842"/>
      <c r="AV167" s="842"/>
      <c r="AW167" s="842"/>
      <c r="AX167" s="842"/>
      <c r="AY167" s="842"/>
      <c r="AZ167" s="357"/>
      <c r="BA167" s="877"/>
      <c r="BB167" s="604"/>
      <c r="BC167" s="458"/>
      <c r="BD167" s="445"/>
      <c r="BE167" s="445"/>
      <c r="BF167" s="445"/>
      <c r="BG167" s="462"/>
      <c r="BH167" s="458"/>
      <c r="BI167" s="445"/>
      <c r="BJ167" s="445"/>
      <c r="BK167" s="445"/>
      <c r="BL167" s="462"/>
      <c r="BM167" s="458"/>
      <c r="BN167" s="445"/>
      <c r="BO167" s="445"/>
      <c r="BP167" s="445"/>
      <c r="BQ167" s="462"/>
      <c r="BR167" s="458"/>
      <c r="BS167" s="445"/>
      <c r="BT167" s="445"/>
      <c r="BU167" s="445"/>
      <c r="BV167" s="446"/>
      <c r="BW167" s="21"/>
      <c r="BX167" s="21"/>
      <c r="BY167" s="21"/>
      <c r="BZ167" s="21"/>
      <c r="CA167" s="21"/>
      <c r="CB167" s="21"/>
      <c r="CC167" s="21"/>
      <c r="CD167" s="21"/>
      <c r="CE167" s="21"/>
      <c r="CF167" s="21"/>
      <c r="CG167" s="21"/>
      <c r="CH167" s="21"/>
      <c r="CI167" s="21"/>
      <c r="CJ167" s="21"/>
      <c r="CK167" s="21"/>
      <c r="CL167" s="21"/>
      <c r="CM167" s="21"/>
      <c r="CN167" s="21"/>
      <c r="CO167" s="21"/>
      <c r="CP167" s="21"/>
      <c r="CQ167" s="21"/>
      <c r="CR167" s="21"/>
      <c r="CS167" s="21"/>
      <c r="CT167" s="21"/>
      <c r="CU167" s="21"/>
      <c r="CV167" s="21"/>
      <c r="CW167" s="21"/>
      <c r="CX167" s="21"/>
      <c r="CY167" s="21"/>
      <c r="CZ167" s="21"/>
    </row>
    <row r="168" s="383" customFormat="true" ht="15" customHeight="true" x14ac:dyDescent="0.2">
      <c r="A168" s="177"/>
      <c r="B168" s="90"/>
      <c r="C168" s="120"/>
      <c r="D168" s="127"/>
      <c r="E168" s="127"/>
      <c r="F168" s="127"/>
      <c r="G168" s="126"/>
      <c r="H168" s="119"/>
      <c r="I168" s="127"/>
      <c r="J168" s="127"/>
      <c r="K168" s="127"/>
      <c r="L168" s="118"/>
      <c r="M168" s="120"/>
      <c r="N168" s="127"/>
      <c r="O168" s="127"/>
      <c r="P168" s="127"/>
      <c r="Q168" s="126"/>
      <c r="R168" s="119"/>
      <c r="S168" s="127"/>
      <c r="T168" s="127"/>
      <c r="U168" s="127"/>
      <c r="V168" s="118"/>
      <c r="W168" s="842"/>
      <c r="X168" s="842"/>
      <c r="Y168" s="842"/>
      <c r="Z168" s="842"/>
      <c r="AA168" s="842"/>
      <c r="AB168" s="842"/>
      <c r="AC168" s="842"/>
      <c r="AD168" s="842"/>
      <c r="AE168" s="842"/>
      <c r="AF168" s="842"/>
      <c r="AG168" s="842"/>
      <c r="AH168" s="842"/>
      <c r="AI168" s="842"/>
      <c r="AJ168" s="842"/>
      <c r="AK168" s="842"/>
      <c r="AL168" s="842"/>
      <c r="AM168" s="842"/>
      <c r="AN168" s="842"/>
      <c r="AO168" s="842"/>
      <c r="AP168" s="842"/>
      <c r="AQ168" s="842"/>
      <c r="AR168" s="842"/>
      <c r="AS168" s="842"/>
      <c r="AT168" s="842"/>
      <c r="AU168" s="842"/>
      <c r="AV168" s="842"/>
      <c r="AW168" s="842"/>
      <c r="AX168" s="842"/>
      <c r="AY168" s="842"/>
      <c r="AZ168" s="357"/>
      <c r="BA168" s="877"/>
      <c r="BB168" s="604"/>
      <c r="BC168" s="458"/>
      <c r="BD168" s="445"/>
      <c r="BE168" s="445"/>
      <c r="BF168" s="445"/>
      <c r="BG168" s="462"/>
      <c r="BH168" s="458"/>
      <c r="BI168" s="445"/>
      <c r="BJ168" s="445"/>
      <c r="BK168" s="445"/>
      <c r="BL168" s="462"/>
      <c r="BM168" s="458"/>
      <c r="BN168" s="445"/>
      <c r="BO168" s="445"/>
      <c r="BP168" s="445"/>
      <c r="BQ168" s="462"/>
      <c r="BR168" s="458"/>
      <c r="BS168" s="445"/>
      <c r="BT168" s="445"/>
      <c r="BU168" s="445"/>
      <c r="BV168" s="446"/>
      <c r="BW168" s="21"/>
      <c r="BX168" s="21"/>
      <c r="BY168" s="21"/>
      <c r="BZ168" s="21"/>
      <c r="CA168" s="21"/>
      <c r="CB168" s="21"/>
      <c r="CC168" s="21"/>
      <c r="CD168" s="21"/>
      <c r="CE168" s="21"/>
      <c r="CF168" s="21"/>
      <c r="CG168" s="21"/>
      <c r="CH168" s="21"/>
      <c r="CI168" s="21"/>
      <c r="CJ168" s="21"/>
      <c r="CK168" s="21"/>
      <c r="CL168" s="21"/>
      <c r="CM168" s="21"/>
      <c r="CN168" s="21"/>
      <c r="CO168" s="21"/>
      <c r="CP168" s="21"/>
      <c r="CQ168" s="21"/>
      <c r="CR168" s="21"/>
      <c r="CS168" s="21"/>
      <c r="CT168" s="21"/>
      <c r="CU168" s="21"/>
      <c r="CV168" s="21"/>
      <c r="CW168" s="21"/>
      <c r="CX168" s="21"/>
      <c r="CY168" s="21"/>
      <c r="CZ168" s="21"/>
    </row>
    <row r="169" s="383" customFormat="true" ht="15" customHeight="true" x14ac:dyDescent="0.2">
      <c r="A169" s="177"/>
      <c r="B169" s="90"/>
      <c r="C169" s="120"/>
      <c r="D169" s="127"/>
      <c r="E169" s="127"/>
      <c r="F169" s="127"/>
      <c r="G169" s="126"/>
      <c r="H169" s="119"/>
      <c r="I169" s="127"/>
      <c r="J169" s="127"/>
      <c r="K169" s="127"/>
      <c r="L169" s="118"/>
      <c r="M169" s="120"/>
      <c r="N169" s="127"/>
      <c r="O169" s="127"/>
      <c r="P169" s="127"/>
      <c r="Q169" s="126"/>
      <c r="R169" s="119"/>
      <c r="S169" s="127"/>
      <c r="T169" s="127"/>
      <c r="U169" s="127"/>
      <c r="V169" s="118"/>
      <c r="W169" s="842"/>
      <c r="X169" s="842"/>
      <c r="Y169" s="842"/>
      <c r="Z169" s="842"/>
      <c r="AA169" s="842"/>
      <c r="AB169" s="842"/>
      <c r="AC169" s="842"/>
      <c r="AD169" s="842"/>
      <c r="AE169" s="842"/>
      <c r="AF169" s="842"/>
      <c r="AG169" s="842"/>
      <c r="AH169" s="842"/>
      <c r="AI169" s="842"/>
      <c r="AJ169" s="842"/>
      <c r="AK169" s="842"/>
      <c r="AL169" s="842"/>
      <c r="AM169" s="842"/>
      <c r="AN169" s="842"/>
      <c r="AO169" s="842"/>
      <c r="AP169" s="842"/>
      <c r="AQ169" s="842"/>
      <c r="AR169" s="842"/>
      <c r="AS169" s="842"/>
      <c r="AT169" s="842"/>
      <c r="AU169" s="842"/>
      <c r="AV169" s="842"/>
      <c r="AW169" s="842"/>
      <c r="AX169" s="842"/>
      <c r="AY169" s="842"/>
      <c r="AZ169" s="357"/>
      <c r="BA169" s="877"/>
      <c r="BB169" s="604"/>
      <c r="BC169" s="458"/>
      <c r="BD169" s="445"/>
      <c r="BE169" s="445"/>
      <c r="BF169" s="445"/>
      <c r="BG169" s="462"/>
      <c r="BH169" s="458"/>
      <c r="BI169" s="445"/>
      <c r="BJ169" s="445"/>
      <c r="BK169" s="445"/>
      <c r="BL169" s="462"/>
      <c r="BM169" s="458"/>
      <c r="BN169" s="445"/>
      <c r="BO169" s="445"/>
      <c r="BP169" s="445"/>
      <c r="BQ169" s="462"/>
      <c r="BR169" s="458"/>
      <c r="BS169" s="445"/>
      <c r="BT169" s="445"/>
      <c r="BU169" s="445"/>
      <c r="BV169" s="446"/>
      <c r="BW169" s="21"/>
      <c r="BX169" s="21"/>
      <c r="BY169" s="21"/>
      <c r="BZ169" s="21"/>
      <c r="CA169" s="21"/>
      <c r="CB169" s="21"/>
      <c r="CC169" s="21"/>
      <c r="CD169" s="21"/>
      <c r="CE169" s="21"/>
      <c r="CF169" s="21"/>
      <c r="CG169" s="21"/>
      <c r="CH169" s="21"/>
      <c r="CI169" s="21"/>
      <c r="CJ169" s="21"/>
      <c r="CK169" s="21"/>
      <c r="CL169" s="21"/>
      <c r="CM169" s="21"/>
      <c r="CN169" s="21"/>
      <c r="CO169" s="21"/>
      <c r="CP169" s="21"/>
      <c r="CQ169" s="21"/>
      <c r="CR169" s="21"/>
      <c r="CS169" s="21"/>
      <c r="CT169" s="21"/>
      <c r="CU169" s="21"/>
      <c r="CV169" s="21"/>
      <c r="CW169" s="21"/>
      <c r="CX169" s="21"/>
      <c r="CY169" s="21"/>
      <c r="CZ169" s="21"/>
    </row>
    <row r="170" s="383" customFormat="true" ht="15" customHeight="true" x14ac:dyDescent="0.2">
      <c r="A170" s="177"/>
      <c r="B170" s="90"/>
      <c r="C170" s="120"/>
      <c r="D170" s="127"/>
      <c r="E170" s="127"/>
      <c r="F170" s="127"/>
      <c r="G170" s="126"/>
      <c r="H170" s="119"/>
      <c r="I170" s="127"/>
      <c r="J170" s="127"/>
      <c r="K170" s="127"/>
      <c r="L170" s="118"/>
      <c r="M170" s="120"/>
      <c r="N170" s="127"/>
      <c r="O170" s="127"/>
      <c r="P170" s="127"/>
      <c r="Q170" s="126"/>
      <c r="R170" s="119"/>
      <c r="S170" s="127"/>
      <c r="T170" s="127"/>
      <c r="U170" s="127"/>
      <c r="V170" s="118"/>
      <c r="W170" s="842"/>
      <c r="X170" s="842"/>
      <c r="Y170" s="842"/>
      <c r="Z170" s="842"/>
      <c r="AA170" s="842"/>
      <c r="AB170" s="842"/>
      <c r="AC170" s="842"/>
      <c r="AD170" s="842"/>
      <c r="AE170" s="842"/>
      <c r="AF170" s="842"/>
      <c r="AG170" s="842"/>
      <c r="AH170" s="842"/>
      <c r="AI170" s="842"/>
      <c r="AJ170" s="842"/>
      <c r="AK170" s="842"/>
      <c r="AL170" s="842"/>
      <c r="AM170" s="842"/>
      <c r="AN170" s="842"/>
      <c r="AO170" s="842"/>
      <c r="AP170" s="842"/>
      <c r="AQ170" s="842"/>
      <c r="AR170" s="842"/>
      <c r="AS170" s="842"/>
      <c r="AT170" s="842"/>
      <c r="AU170" s="842"/>
      <c r="AV170" s="842"/>
      <c r="AW170" s="842"/>
      <c r="AX170" s="842"/>
      <c r="AY170" s="842"/>
      <c r="AZ170" s="357"/>
      <c r="BA170" s="877"/>
      <c r="BB170" s="604"/>
      <c r="BC170" s="458"/>
      <c r="BD170" s="445"/>
      <c r="BE170" s="445"/>
      <c r="BF170" s="445"/>
      <c r="BG170" s="462"/>
      <c r="BH170" s="458"/>
      <c r="BI170" s="445"/>
      <c r="BJ170" s="445"/>
      <c r="BK170" s="445"/>
      <c r="BL170" s="462"/>
      <c r="BM170" s="458"/>
      <c r="BN170" s="445"/>
      <c r="BO170" s="445"/>
      <c r="BP170" s="445"/>
      <c r="BQ170" s="462"/>
      <c r="BR170" s="458"/>
      <c r="BS170" s="445"/>
      <c r="BT170" s="445"/>
      <c r="BU170" s="445"/>
      <c r="BV170" s="446"/>
      <c r="BW170" s="21"/>
      <c r="BX170" s="21"/>
      <c r="BY170" s="21"/>
      <c r="BZ170" s="21"/>
      <c r="CA170" s="21"/>
      <c r="CB170" s="21"/>
      <c r="CC170" s="21"/>
      <c r="CD170" s="21"/>
      <c r="CE170" s="21"/>
      <c r="CF170" s="21"/>
      <c r="CG170" s="21"/>
      <c r="CH170" s="21"/>
      <c r="CI170" s="21"/>
      <c r="CJ170" s="21"/>
      <c r="CK170" s="21"/>
      <c r="CL170" s="21"/>
      <c r="CM170" s="21"/>
      <c r="CN170" s="21"/>
      <c r="CO170" s="21"/>
      <c r="CP170" s="21"/>
      <c r="CQ170" s="21"/>
      <c r="CR170" s="21"/>
      <c r="CS170" s="21"/>
      <c r="CT170" s="21"/>
      <c r="CU170" s="21"/>
      <c r="CV170" s="21"/>
      <c r="CW170" s="21"/>
      <c r="CX170" s="21"/>
      <c r="CY170" s="21"/>
      <c r="CZ170" s="21"/>
    </row>
    <row r="171" s="383" customFormat="true" ht="15" customHeight="true" x14ac:dyDescent="0.2">
      <c r="A171" s="177"/>
      <c r="B171" s="90"/>
      <c r="C171" s="120"/>
      <c r="D171" s="127"/>
      <c r="E171" s="127"/>
      <c r="F171" s="127"/>
      <c r="G171" s="126"/>
      <c r="H171" s="119"/>
      <c r="I171" s="127"/>
      <c r="J171" s="127"/>
      <c r="K171" s="127"/>
      <c r="L171" s="118"/>
      <c r="M171" s="120"/>
      <c r="N171" s="127"/>
      <c r="O171" s="127"/>
      <c r="P171" s="127"/>
      <c r="Q171" s="126"/>
      <c r="R171" s="119"/>
      <c r="S171" s="127"/>
      <c r="T171" s="127"/>
      <c r="U171" s="127"/>
      <c r="V171" s="118"/>
      <c r="W171" s="842"/>
      <c r="X171" s="842"/>
      <c r="Y171" s="842"/>
      <c r="Z171" s="842"/>
      <c r="AA171" s="842"/>
      <c r="AB171" s="842"/>
      <c r="AC171" s="842"/>
      <c r="AD171" s="842"/>
      <c r="AE171" s="842"/>
      <c r="AF171" s="842"/>
      <c r="AG171" s="842"/>
      <c r="AH171" s="842"/>
      <c r="AI171" s="842"/>
      <c r="AJ171" s="842"/>
      <c r="AK171" s="842"/>
      <c r="AL171" s="842"/>
      <c r="AM171" s="842"/>
      <c r="AN171" s="842"/>
      <c r="AO171" s="842"/>
      <c r="AP171" s="842"/>
      <c r="AQ171" s="842"/>
      <c r="AR171" s="842"/>
      <c r="AS171" s="842"/>
      <c r="AT171" s="842"/>
      <c r="AU171" s="842"/>
      <c r="AV171" s="842"/>
      <c r="AW171" s="842"/>
      <c r="AX171" s="842"/>
      <c r="AY171" s="842"/>
      <c r="AZ171" s="357"/>
      <c r="BA171" s="877"/>
      <c r="BB171" s="604"/>
      <c r="BC171" s="458"/>
      <c r="BD171" s="445"/>
      <c r="BE171" s="445"/>
      <c r="BF171" s="445"/>
      <c r="BG171" s="462"/>
      <c r="BH171" s="458"/>
      <c r="BI171" s="445"/>
      <c r="BJ171" s="445"/>
      <c r="BK171" s="445"/>
      <c r="BL171" s="462"/>
      <c r="BM171" s="458"/>
      <c r="BN171" s="445"/>
      <c r="BO171" s="445"/>
      <c r="BP171" s="445"/>
      <c r="BQ171" s="462"/>
      <c r="BR171" s="458"/>
      <c r="BS171" s="445"/>
      <c r="BT171" s="445"/>
      <c r="BU171" s="445"/>
      <c r="BV171" s="446"/>
      <c r="BW171" s="21"/>
      <c r="BX171" s="21"/>
      <c r="BY171" s="21"/>
      <c r="BZ171" s="21"/>
      <c r="CA171" s="21"/>
      <c r="CB171" s="21"/>
      <c r="CC171" s="21"/>
      <c r="CD171" s="21"/>
      <c r="CE171" s="21"/>
      <c r="CF171" s="21"/>
      <c r="CG171" s="21"/>
      <c r="CH171" s="21"/>
      <c r="CI171" s="21"/>
      <c r="CJ171" s="21"/>
      <c r="CK171" s="21"/>
      <c r="CL171" s="21"/>
      <c r="CM171" s="21"/>
      <c r="CN171" s="21"/>
      <c r="CO171" s="21"/>
      <c r="CP171" s="21"/>
      <c r="CQ171" s="21"/>
      <c r="CR171" s="21"/>
      <c r="CS171" s="21"/>
      <c r="CT171" s="21"/>
      <c r="CU171" s="21"/>
      <c r="CV171" s="21"/>
      <c r="CW171" s="21"/>
      <c r="CX171" s="21"/>
      <c r="CY171" s="21"/>
      <c r="CZ171" s="21"/>
    </row>
    <row r="172" s="324" customFormat="true" ht="15" customHeight="true" x14ac:dyDescent="0.2">
      <c r="A172" s="178"/>
      <c r="B172" s="150"/>
      <c r="C172" s="51"/>
      <c r="D172" s="171"/>
      <c r="E172" s="171"/>
      <c r="F172" s="171"/>
      <c r="G172" s="160"/>
      <c r="H172" s="50"/>
      <c r="I172" s="171"/>
      <c r="J172" s="171"/>
      <c r="K172" s="171"/>
      <c r="L172" s="166"/>
      <c r="M172" s="51"/>
      <c r="N172" s="171"/>
      <c r="O172" s="171"/>
      <c r="P172" s="171"/>
      <c r="Q172" s="160"/>
      <c r="R172" s="50"/>
      <c r="S172" s="171"/>
      <c r="T172" s="171"/>
      <c r="U172" s="171"/>
      <c r="V172" s="166"/>
      <c r="W172" s="448"/>
      <c r="X172" s="448"/>
      <c r="Y172" s="448"/>
      <c r="Z172" s="448"/>
      <c r="AA172" s="448"/>
      <c r="AB172" s="448"/>
      <c r="AC172" s="448"/>
      <c r="AD172" s="448"/>
      <c r="AE172" s="448"/>
      <c r="AF172" s="448"/>
      <c r="AG172" s="448"/>
      <c r="AH172" s="448"/>
      <c r="AI172" s="448"/>
      <c r="AJ172" s="448"/>
      <c r="AK172" s="448"/>
      <c r="AL172" s="448"/>
      <c r="AM172" s="448"/>
      <c r="AN172" s="448"/>
      <c r="AO172" s="448"/>
      <c r="AP172" s="448"/>
      <c r="AQ172" s="448"/>
      <c r="AR172" s="448"/>
      <c r="AS172" s="448"/>
      <c r="AT172" s="448"/>
      <c r="AU172" s="448"/>
      <c r="AV172" s="448"/>
      <c r="AW172" s="448"/>
      <c r="AX172" s="448"/>
      <c r="AY172" s="448"/>
      <c r="AZ172" s="874"/>
      <c r="BA172" s="877"/>
      <c r="BB172" s="604"/>
      <c r="BC172" s="458"/>
      <c r="BD172" s="445"/>
      <c r="BE172" s="445"/>
      <c r="BF172" s="445"/>
      <c r="BG172" s="462"/>
      <c r="BH172" s="458"/>
      <c r="BI172" s="445"/>
      <c r="BJ172" s="445"/>
      <c r="BK172" s="445"/>
      <c r="BL172" s="462"/>
      <c r="BM172" s="458"/>
      <c r="BN172" s="445"/>
      <c r="BO172" s="445"/>
      <c r="BP172" s="445"/>
      <c r="BQ172" s="462"/>
      <c r="BR172" s="458"/>
      <c r="BS172" s="445"/>
      <c r="BT172" s="445"/>
      <c r="BU172" s="445"/>
      <c r="BV172" s="446"/>
      <c r="BW172" s="21"/>
      <c r="BX172" s="21"/>
      <c r="BY172" s="21"/>
      <c r="BZ172" s="21"/>
      <c r="CA172" s="21"/>
      <c r="CB172" s="21"/>
      <c r="CC172" s="21"/>
      <c r="CD172" s="21"/>
      <c r="CE172" s="21"/>
      <c r="CF172" s="21"/>
      <c r="CG172" s="21"/>
      <c r="CH172" s="21"/>
      <c r="CI172" s="21"/>
      <c r="CJ172" s="21"/>
      <c r="CK172" s="21"/>
      <c r="CL172" s="21"/>
      <c r="CM172" s="21"/>
      <c r="CN172" s="21"/>
      <c r="CO172" s="21"/>
      <c r="CP172" s="21"/>
      <c r="CQ172" s="21"/>
      <c r="CR172" s="21"/>
      <c r="CS172" s="21"/>
      <c r="CT172" s="21"/>
      <c r="CU172" s="21"/>
      <c r="CV172" s="21"/>
      <c r="CW172" s="21"/>
      <c r="CX172" s="21"/>
      <c r="CY172" s="21"/>
      <c r="CZ172" s="21"/>
    </row>
    <row r="173" s="324" customFormat="true" ht="15" customHeight="true" x14ac:dyDescent="0.2">
      <c r="A173" s="157"/>
      <c r="B173" s="151"/>
      <c r="C173" s="169"/>
      <c r="D173" s="168"/>
      <c r="E173" s="168"/>
      <c r="F173" s="168"/>
      <c r="G173" s="158"/>
      <c r="H173" s="161"/>
      <c r="I173" s="168"/>
      <c r="J173" s="168"/>
      <c r="K173" s="168"/>
      <c r="L173" s="164"/>
      <c r="M173" s="169"/>
      <c r="N173" s="168"/>
      <c r="O173" s="168"/>
      <c r="P173" s="168"/>
      <c r="Q173" s="158"/>
      <c r="R173" s="161"/>
      <c r="S173" s="168"/>
      <c r="T173" s="168"/>
      <c r="U173" s="168"/>
      <c r="V173" s="164"/>
      <c r="W173" s="448"/>
      <c r="X173" s="448"/>
      <c r="Y173" s="448"/>
      <c r="Z173" s="448"/>
      <c r="AA173" s="448"/>
      <c r="AB173" s="448"/>
      <c r="AC173" s="448"/>
      <c r="AD173" s="448"/>
      <c r="AE173" s="448"/>
      <c r="AF173" s="448"/>
      <c r="AG173" s="448"/>
      <c r="AH173" s="448"/>
      <c r="AI173" s="448"/>
      <c r="AJ173" s="448"/>
      <c r="AK173" s="448"/>
      <c r="AL173" s="448"/>
      <c r="AM173" s="448"/>
      <c r="AN173" s="448"/>
      <c r="AO173" s="448"/>
      <c r="AP173" s="448"/>
      <c r="AQ173" s="448"/>
      <c r="AR173" s="448"/>
      <c r="AS173" s="448"/>
      <c r="AT173" s="448"/>
      <c r="AU173" s="448"/>
      <c r="AV173" s="448"/>
      <c r="AW173" s="448"/>
      <c r="AX173" s="448"/>
      <c r="AY173" s="448"/>
      <c r="AZ173" s="874"/>
      <c r="BA173" s="877"/>
      <c r="BB173" s="604"/>
      <c r="BC173" s="458"/>
      <c r="BD173" s="445"/>
      <c r="BE173" s="445"/>
      <c r="BF173" s="445"/>
      <c r="BG173" s="462"/>
      <c r="BH173" s="458"/>
      <c r="BI173" s="445"/>
      <c r="BJ173" s="445"/>
      <c r="BK173" s="445"/>
      <c r="BL173" s="462"/>
      <c r="BM173" s="458"/>
      <c r="BN173" s="445"/>
      <c r="BO173" s="445"/>
      <c r="BP173" s="445"/>
      <c r="BQ173" s="462"/>
      <c r="BR173" s="458"/>
      <c r="BS173" s="445"/>
      <c r="BT173" s="445"/>
      <c r="BU173" s="445"/>
      <c r="BV173" s="446"/>
      <c r="BW173" s="21"/>
      <c r="BX173" s="21"/>
      <c r="BY173" s="21"/>
      <c r="BZ173" s="21"/>
      <c r="CA173" s="21"/>
      <c r="CB173" s="21"/>
      <c r="CC173" s="21"/>
      <c r="CD173" s="21"/>
      <c r="CE173" s="21"/>
      <c r="CF173" s="21"/>
      <c r="CG173" s="21"/>
      <c r="CH173" s="21"/>
      <c r="CI173" s="21"/>
      <c r="CJ173" s="21"/>
      <c r="CK173" s="21"/>
      <c r="CL173" s="21"/>
      <c r="CM173" s="21"/>
      <c r="CN173" s="21"/>
      <c r="CO173" s="21"/>
      <c r="CP173" s="21"/>
      <c r="CQ173" s="21"/>
      <c r="CR173" s="21"/>
      <c r="CS173" s="21"/>
      <c r="CT173" s="21"/>
      <c r="CU173" s="21"/>
      <c r="CV173" s="21"/>
      <c r="CW173" s="21"/>
      <c r="CX173" s="21"/>
      <c r="CY173" s="21"/>
      <c r="CZ173" s="21"/>
    </row>
    <row r="174" s="324" customFormat="true" ht="15" customHeight="true" x14ac:dyDescent="0.2">
      <c r="A174" s="157"/>
      <c r="B174" s="151"/>
      <c r="C174" s="169"/>
      <c r="D174" s="168"/>
      <c r="E174" s="168"/>
      <c r="F174" s="168"/>
      <c r="G174" s="158"/>
      <c r="H174" s="161"/>
      <c r="I174" s="168"/>
      <c r="J174" s="168"/>
      <c r="K174" s="168"/>
      <c r="L174" s="164"/>
      <c r="M174" s="169"/>
      <c r="N174" s="168"/>
      <c r="O174" s="168"/>
      <c r="P174" s="168"/>
      <c r="Q174" s="158"/>
      <c r="R174" s="161"/>
      <c r="S174" s="168"/>
      <c r="T174" s="168"/>
      <c r="U174" s="168"/>
      <c r="V174" s="164"/>
      <c r="W174" s="448"/>
      <c r="X174" s="448"/>
      <c r="Y174" s="448"/>
      <c r="Z174" s="448"/>
      <c r="AA174" s="448"/>
      <c r="AB174" s="448"/>
      <c r="AC174" s="448"/>
      <c r="AD174" s="448"/>
      <c r="AE174" s="448"/>
      <c r="AF174" s="448"/>
      <c r="AG174" s="448"/>
      <c r="AH174" s="448"/>
      <c r="AI174" s="448"/>
      <c r="AJ174" s="448"/>
      <c r="AK174" s="448"/>
      <c r="AL174" s="448"/>
      <c r="AM174" s="448"/>
      <c r="AN174" s="448"/>
      <c r="AO174" s="448"/>
      <c r="AP174" s="448"/>
      <c r="AQ174" s="448"/>
      <c r="AR174" s="448"/>
      <c r="AS174" s="448"/>
      <c r="AT174" s="448"/>
      <c r="AU174" s="448"/>
      <c r="AV174" s="448"/>
      <c r="AW174" s="448"/>
      <c r="AX174" s="448"/>
      <c r="AY174" s="448"/>
      <c r="AZ174" s="874"/>
      <c r="BA174" s="877"/>
      <c r="BB174" s="604"/>
      <c r="BC174" s="458"/>
      <c r="BD174" s="445"/>
      <c r="BE174" s="445"/>
      <c r="BF174" s="445"/>
      <c r="BG174" s="462"/>
      <c r="BH174" s="458"/>
      <c r="BI174" s="445"/>
      <c r="BJ174" s="445"/>
      <c r="BK174" s="445"/>
      <c r="BL174" s="462"/>
      <c r="BM174" s="458"/>
      <c r="BN174" s="445"/>
      <c r="BO174" s="445"/>
      <c r="BP174" s="445"/>
      <c r="BQ174" s="462"/>
      <c r="BR174" s="458"/>
      <c r="BS174" s="445"/>
      <c r="BT174" s="445"/>
      <c r="BU174" s="445"/>
      <c r="BV174" s="446"/>
      <c r="BW174" s="21"/>
      <c r="BX174" s="21"/>
      <c r="BY174" s="21"/>
      <c r="BZ174" s="21"/>
      <c r="CA174" s="21"/>
      <c r="CB174" s="21"/>
      <c r="CC174" s="21"/>
      <c r="CD174" s="21"/>
      <c r="CE174" s="21"/>
      <c r="CF174" s="21"/>
      <c r="CG174" s="21"/>
      <c r="CH174" s="21"/>
      <c r="CI174" s="21"/>
      <c r="CJ174" s="21"/>
      <c r="CK174" s="21"/>
      <c r="CL174" s="21"/>
      <c r="CM174" s="21"/>
      <c r="CN174" s="21"/>
      <c r="CO174" s="21"/>
      <c r="CP174" s="21"/>
      <c r="CQ174" s="21"/>
      <c r="CR174" s="21"/>
      <c r="CS174" s="21"/>
      <c r="CT174" s="21"/>
      <c r="CU174" s="21"/>
      <c r="CV174" s="21"/>
      <c r="CW174" s="21"/>
      <c r="CX174" s="21"/>
      <c r="CY174" s="21"/>
      <c r="CZ174" s="21"/>
    </row>
    <row r="175" s="324" customFormat="true" ht="15" customHeight="true" x14ac:dyDescent="0.2">
      <c r="A175" s="157"/>
      <c r="B175" s="151"/>
      <c r="C175" s="125"/>
      <c r="D175" s="124"/>
      <c r="E175" s="124"/>
      <c r="F175" s="124"/>
      <c r="G175" s="123"/>
      <c r="H175" s="122"/>
      <c r="I175" s="124"/>
      <c r="J175" s="124"/>
      <c r="K175" s="124"/>
      <c r="L175" s="121"/>
      <c r="M175" s="125"/>
      <c r="N175" s="124"/>
      <c r="O175" s="124"/>
      <c r="P175" s="124"/>
      <c r="Q175" s="123"/>
      <c r="R175" s="122"/>
      <c r="S175" s="124"/>
      <c r="T175" s="124"/>
      <c r="U175" s="124"/>
      <c r="V175" s="121"/>
      <c r="W175" s="448"/>
      <c r="X175" s="448"/>
      <c r="Y175" s="448"/>
      <c r="Z175" s="448"/>
      <c r="AA175" s="448"/>
      <c r="AB175" s="448"/>
      <c r="AC175" s="448"/>
      <c r="AD175" s="448"/>
      <c r="AE175" s="448"/>
      <c r="AF175" s="448"/>
      <c r="AG175" s="448"/>
      <c r="AH175" s="448"/>
      <c r="AI175" s="448"/>
      <c r="AJ175" s="448"/>
      <c r="AK175" s="448"/>
      <c r="AL175" s="448"/>
      <c r="AM175" s="448"/>
      <c r="AN175" s="448"/>
      <c r="AO175" s="448"/>
      <c r="AP175" s="448"/>
      <c r="AQ175" s="448"/>
      <c r="AR175" s="448"/>
      <c r="AS175" s="448"/>
      <c r="AT175" s="448"/>
      <c r="AU175" s="448"/>
      <c r="AV175" s="448"/>
      <c r="AW175" s="448"/>
      <c r="AX175" s="448"/>
      <c r="AY175" s="448"/>
      <c r="AZ175" s="874"/>
      <c r="BA175" s="877"/>
      <c r="BB175" s="604"/>
      <c r="BC175" s="458"/>
      <c r="BD175" s="445"/>
      <c r="BE175" s="445"/>
      <c r="BF175" s="445"/>
      <c r="BG175" s="462"/>
      <c r="BH175" s="458"/>
      <c r="BI175" s="445"/>
      <c r="BJ175" s="445"/>
      <c r="BK175" s="445"/>
      <c r="BL175" s="462"/>
      <c r="BM175" s="458"/>
      <c r="BN175" s="445"/>
      <c r="BO175" s="445"/>
      <c r="BP175" s="445"/>
      <c r="BQ175" s="462"/>
      <c r="BR175" s="458"/>
      <c r="BS175" s="445"/>
      <c r="BT175" s="445"/>
      <c r="BU175" s="445"/>
      <c r="BV175" s="446"/>
      <c r="BW175" s="21"/>
      <c r="BX175" s="21"/>
      <c r="BY175" s="21"/>
      <c r="BZ175" s="21"/>
      <c r="CA175" s="21"/>
      <c r="CB175" s="21"/>
      <c r="CC175" s="21"/>
      <c r="CD175" s="21"/>
      <c r="CE175" s="21"/>
      <c r="CF175" s="21"/>
      <c r="CG175" s="21"/>
      <c r="CH175" s="21"/>
      <c r="CI175" s="21"/>
      <c r="CJ175" s="21"/>
      <c r="CK175" s="21"/>
      <c r="CL175" s="21"/>
      <c r="CM175" s="21"/>
      <c r="CN175" s="21"/>
      <c r="CO175" s="21"/>
      <c r="CP175" s="21"/>
      <c r="CQ175" s="21"/>
      <c r="CR175" s="21"/>
      <c r="CS175" s="21"/>
      <c r="CT175" s="21"/>
      <c r="CU175" s="21"/>
      <c r="CV175" s="21"/>
      <c r="CW175" s="21"/>
      <c r="CX175" s="21"/>
      <c r="CY175" s="21"/>
      <c r="CZ175" s="21"/>
    </row>
    <row r="176" s="324" customFormat="true" ht="15" customHeight="true" x14ac:dyDescent="0.2">
      <c r="A176" s="157"/>
      <c r="B176" s="151"/>
      <c r="C176" s="125"/>
      <c r="D176" s="124"/>
      <c r="E176" s="124"/>
      <c r="F176" s="124"/>
      <c r="G176" s="123"/>
      <c r="H176" s="122"/>
      <c r="I176" s="124"/>
      <c r="J176" s="124"/>
      <c r="K176" s="124"/>
      <c r="L176" s="121"/>
      <c r="M176" s="125"/>
      <c r="N176" s="124"/>
      <c r="O176" s="124"/>
      <c r="P176" s="124"/>
      <c r="Q176" s="123"/>
      <c r="R176" s="122"/>
      <c r="S176" s="124"/>
      <c r="T176" s="124"/>
      <c r="U176" s="124"/>
      <c r="V176" s="121"/>
      <c r="W176" s="448"/>
      <c r="X176" s="448"/>
      <c r="Y176" s="448"/>
      <c r="Z176" s="448"/>
      <c r="AA176" s="448"/>
      <c r="AB176" s="448"/>
      <c r="AC176" s="448"/>
      <c r="AD176" s="448"/>
      <c r="AE176" s="448"/>
      <c r="AF176" s="448"/>
      <c r="AG176" s="448"/>
      <c r="AH176" s="448"/>
      <c r="AI176" s="448"/>
      <c r="AJ176" s="448"/>
      <c r="AK176" s="448"/>
      <c r="AL176" s="448"/>
      <c r="AM176" s="448"/>
      <c r="AN176" s="448"/>
      <c r="AO176" s="448"/>
      <c r="AP176" s="448"/>
      <c r="AQ176" s="448"/>
      <c r="AR176" s="448"/>
      <c r="AS176" s="448"/>
      <c r="AT176" s="448"/>
      <c r="AU176" s="448"/>
      <c r="AV176" s="448"/>
      <c r="AW176" s="448"/>
      <c r="AX176" s="448"/>
      <c r="AY176" s="448"/>
      <c r="AZ176" s="874"/>
      <c r="BA176" s="877"/>
      <c r="BB176" s="604"/>
      <c r="BC176" s="458"/>
      <c r="BD176" s="445"/>
      <c r="BE176" s="445"/>
      <c r="BF176" s="445"/>
      <c r="BG176" s="462"/>
      <c r="BH176" s="458"/>
      <c r="BI176" s="445"/>
      <c r="BJ176" s="445"/>
      <c r="BK176" s="445"/>
      <c r="BL176" s="462"/>
      <c r="BM176" s="458"/>
      <c r="BN176" s="445"/>
      <c r="BO176" s="445"/>
      <c r="BP176" s="445"/>
      <c r="BQ176" s="462"/>
      <c r="BR176" s="458"/>
      <c r="BS176" s="445"/>
      <c r="BT176" s="445"/>
      <c r="BU176" s="445"/>
      <c r="BV176" s="446"/>
      <c r="BW176" s="21"/>
      <c r="BX176" s="21"/>
      <c r="BY176" s="21"/>
      <c r="BZ176" s="21"/>
      <c r="CA176" s="21"/>
      <c r="CB176" s="21"/>
      <c r="CC176" s="21"/>
      <c r="CD176" s="21"/>
      <c r="CE176" s="21"/>
      <c r="CF176" s="21"/>
      <c r="CG176" s="21"/>
      <c r="CH176" s="21"/>
      <c r="CI176" s="21"/>
      <c r="CJ176" s="21"/>
      <c r="CK176" s="21"/>
      <c r="CL176" s="21"/>
      <c r="CM176" s="21"/>
      <c r="CN176" s="21"/>
      <c r="CO176" s="21"/>
      <c r="CP176" s="21"/>
      <c r="CQ176" s="21"/>
      <c r="CR176" s="21"/>
      <c r="CS176" s="21"/>
      <c r="CT176" s="21"/>
      <c r="CU176" s="21"/>
      <c r="CV176" s="21"/>
      <c r="CW176" s="21"/>
      <c r="CX176" s="21"/>
      <c r="CY176" s="21"/>
      <c r="CZ176" s="21"/>
    </row>
    <row r="177" s="324" customFormat="true" ht="15" customHeight="true" x14ac:dyDescent="0.2">
      <c r="A177" s="157"/>
      <c r="B177" s="151"/>
      <c r="C177" s="125"/>
      <c r="D177" s="124"/>
      <c r="E177" s="124"/>
      <c r="F177" s="124"/>
      <c r="G177" s="123"/>
      <c r="H177" s="122"/>
      <c r="I177" s="124"/>
      <c r="J177" s="124"/>
      <c r="K177" s="124"/>
      <c r="L177" s="121"/>
      <c r="M177" s="125"/>
      <c r="N177" s="124"/>
      <c r="O177" s="124"/>
      <c r="P177" s="124"/>
      <c r="Q177" s="123"/>
      <c r="R177" s="122"/>
      <c r="S177" s="124"/>
      <c r="T177" s="124"/>
      <c r="U177" s="124"/>
      <c r="V177" s="121"/>
      <c r="W177" s="448"/>
      <c r="X177" s="448"/>
      <c r="Y177" s="448"/>
      <c r="Z177" s="448"/>
      <c r="AA177" s="448"/>
      <c r="AB177" s="448"/>
      <c r="AC177" s="448"/>
      <c r="AD177" s="448"/>
      <c r="AE177" s="448"/>
      <c r="AF177" s="448"/>
      <c r="AG177" s="448"/>
      <c r="AH177" s="448"/>
      <c r="AI177" s="448"/>
      <c r="AJ177" s="448"/>
      <c r="AK177" s="448"/>
      <c r="AL177" s="448"/>
      <c r="AM177" s="448"/>
      <c r="AN177" s="448"/>
      <c r="AO177" s="448"/>
      <c r="AP177" s="448"/>
      <c r="AQ177" s="448"/>
      <c r="AR177" s="448"/>
      <c r="AS177" s="448"/>
      <c r="AT177" s="448"/>
      <c r="AU177" s="448"/>
      <c r="AV177" s="448"/>
      <c r="AW177" s="448"/>
      <c r="AX177" s="448"/>
      <c r="AY177" s="448"/>
      <c r="AZ177" s="874"/>
      <c r="BA177" s="877"/>
      <c r="BB177" s="604"/>
      <c r="BC177" s="458"/>
      <c r="BD177" s="445"/>
      <c r="BE177" s="445"/>
      <c r="BF177" s="445"/>
      <c r="BG177" s="462"/>
      <c r="BH177" s="458"/>
      <c r="BI177" s="445"/>
      <c r="BJ177" s="445"/>
      <c r="BK177" s="445"/>
      <c r="BL177" s="462"/>
      <c r="BM177" s="458"/>
      <c r="BN177" s="445"/>
      <c r="BO177" s="445"/>
      <c r="BP177" s="445"/>
      <c r="BQ177" s="462"/>
      <c r="BR177" s="458"/>
      <c r="BS177" s="445"/>
      <c r="BT177" s="445"/>
      <c r="BU177" s="445"/>
      <c r="BV177" s="446"/>
      <c r="BW177" s="21"/>
      <c r="BX177" s="21"/>
      <c r="BY177" s="21"/>
      <c r="BZ177" s="21"/>
      <c r="CA177" s="21"/>
      <c r="CB177" s="21"/>
      <c r="CC177" s="21"/>
      <c r="CD177" s="21"/>
      <c r="CE177" s="21"/>
      <c r="CF177" s="21"/>
      <c r="CG177" s="21"/>
      <c r="CH177" s="21"/>
      <c r="CI177" s="21"/>
      <c r="CJ177" s="21"/>
      <c r="CK177" s="21"/>
      <c r="CL177" s="21"/>
      <c r="CM177" s="21"/>
      <c r="CN177" s="21"/>
      <c r="CO177" s="21"/>
      <c r="CP177" s="21"/>
      <c r="CQ177" s="21"/>
      <c r="CR177" s="21"/>
      <c r="CS177" s="21"/>
      <c r="CT177" s="21"/>
      <c r="CU177" s="21"/>
      <c r="CV177" s="21"/>
      <c r="CW177" s="21"/>
      <c r="CX177" s="21"/>
      <c r="CY177" s="21"/>
      <c r="CZ177" s="21"/>
    </row>
    <row r="178" s="324" customFormat="true" ht="15" customHeight="true" x14ac:dyDescent="0.2">
      <c r="A178" s="157"/>
      <c r="B178" s="151"/>
      <c r="C178" s="125"/>
      <c r="D178" s="124"/>
      <c r="E178" s="124"/>
      <c r="F178" s="124"/>
      <c r="G178" s="123"/>
      <c r="H178" s="122"/>
      <c r="I178" s="124"/>
      <c r="J178" s="124"/>
      <c r="K178" s="124"/>
      <c r="L178" s="121"/>
      <c r="M178" s="125"/>
      <c r="N178" s="124"/>
      <c r="O178" s="124"/>
      <c r="P178" s="124"/>
      <c r="Q178" s="123"/>
      <c r="R178" s="122"/>
      <c r="S178" s="124"/>
      <c r="T178" s="124"/>
      <c r="U178" s="124"/>
      <c r="V178" s="121"/>
      <c r="W178" s="448"/>
      <c r="X178" s="448"/>
      <c r="Y178" s="448"/>
      <c r="Z178" s="448"/>
      <c r="AA178" s="448"/>
      <c r="AB178" s="448"/>
      <c r="AC178" s="448"/>
      <c r="AD178" s="448"/>
      <c r="AE178" s="448"/>
      <c r="AF178" s="448"/>
      <c r="AG178" s="448"/>
      <c r="AH178" s="448"/>
      <c r="AI178" s="448"/>
      <c r="AJ178" s="448"/>
      <c r="AK178" s="448"/>
      <c r="AL178" s="448"/>
      <c r="AM178" s="448"/>
      <c r="AN178" s="448"/>
      <c r="AO178" s="448"/>
      <c r="AP178" s="448"/>
      <c r="AQ178" s="448"/>
      <c r="AR178" s="448"/>
      <c r="AS178" s="448"/>
      <c r="AT178" s="448"/>
      <c r="AU178" s="448"/>
      <c r="AV178" s="448"/>
      <c r="AW178" s="448"/>
      <c r="AX178" s="448"/>
      <c r="AY178" s="448"/>
      <c r="AZ178" s="874"/>
      <c r="BA178" s="877"/>
      <c r="BB178" s="604"/>
      <c r="BC178" s="458"/>
      <c r="BD178" s="445"/>
      <c r="BE178" s="445"/>
      <c r="BF178" s="445"/>
      <c r="BG178" s="462"/>
      <c r="BH178" s="458"/>
      <c r="BI178" s="445"/>
      <c r="BJ178" s="445"/>
      <c r="BK178" s="445"/>
      <c r="BL178" s="462"/>
      <c r="BM178" s="458"/>
      <c r="BN178" s="445"/>
      <c r="BO178" s="445"/>
      <c r="BP178" s="445"/>
      <c r="BQ178" s="462"/>
      <c r="BR178" s="458"/>
      <c r="BS178" s="445"/>
      <c r="BT178" s="445"/>
      <c r="BU178" s="445"/>
      <c r="BV178" s="446"/>
      <c r="BW178" s="21"/>
      <c r="BX178" s="21"/>
      <c r="BY178" s="21"/>
      <c r="BZ178" s="21"/>
      <c r="CA178" s="21"/>
      <c r="CB178" s="21"/>
      <c r="CC178" s="21"/>
      <c r="CD178" s="21"/>
      <c r="CE178" s="21"/>
      <c r="CF178" s="21"/>
      <c r="CG178" s="21"/>
      <c r="CH178" s="21"/>
      <c r="CI178" s="21"/>
      <c r="CJ178" s="21"/>
      <c r="CK178" s="21"/>
      <c r="CL178" s="21"/>
      <c r="CM178" s="21"/>
      <c r="CN178" s="21"/>
      <c r="CO178" s="21"/>
      <c r="CP178" s="21"/>
      <c r="CQ178" s="21"/>
      <c r="CR178" s="21"/>
      <c r="CS178" s="21"/>
      <c r="CT178" s="21"/>
      <c r="CU178" s="21"/>
      <c r="CV178" s="21"/>
      <c r="CW178" s="21"/>
      <c r="CX178" s="21"/>
      <c r="CY178" s="21"/>
      <c r="CZ178" s="21"/>
    </row>
    <row r="179" s="324" customFormat="true" ht="15" customHeight="true" x14ac:dyDescent="0.2">
      <c r="A179" s="157"/>
      <c r="B179" s="151"/>
      <c r="C179" s="125"/>
      <c r="D179" s="124"/>
      <c r="E179" s="124"/>
      <c r="F179" s="124"/>
      <c r="G179" s="123"/>
      <c r="H179" s="122"/>
      <c r="I179" s="124"/>
      <c r="J179" s="124"/>
      <c r="K179" s="124"/>
      <c r="L179" s="121"/>
      <c r="M179" s="125"/>
      <c r="N179" s="124"/>
      <c r="O179" s="124"/>
      <c r="P179" s="124"/>
      <c r="Q179" s="123"/>
      <c r="R179" s="122"/>
      <c r="S179" s="124"/>
      <c r="T179" s="124"/>
      <c r="U179" s="124"/>
      <c r="V179" s="121"/>
      <c r="W179" s="448"/>
      <c r="X179" s="448"/>
      <c r="Y179" s="448"/>
      <c r="Z179" s="448"/>
      <c r="AA179" s="448"/>
      <c r="AB179" s="448"/>
      <c r="AC179" s="448"/>
      <c r="AD179" s="448"/>
      <c r="AE179" s="448"/>
      <c r="AF179" s="448"/>
      <c r="AG179" s="448"/>
      <c r="AH179" s="448"/>
      <c r="AI179" s="448"/>
      <c r="AJ179" s="448"/>
      <c r="AK179" s="448"/>
      <c r="AL179" s="448"/>
      <c r="AM179" s="448"/>
      <c r="AN179" s="448"/>
      <c r="AO179" s="448"/>
      <c r="AP179" s="448"/>
      <c r="AQ179" s="448"/>
      <c r="AR179" s="448"/>
      <c r="AS179" s="448"/>
      <c r="AT179" s="448"/>
      <c r="AU179" s="448"/>
      <c r="AV179" s="448"/>
      <c r="AW179" s="448"/>
      <c r="AX179" s="448"/>
      <c r="AY179" s="448"/>
      <c r="AZ179" s="874"/>
      <c r="BA179" s="877"/>
      <c r="BB179" s="604"/>
      <c r="BC179" s="458"/>
      <c r="BD179" s="445"/>
      <c r="BE179" s="445"/>
      <c r="BF179" s="445"/>
      <c r="BG179" s="462"/>
      <c r="BH179" s="458"/>
      <c r="BI179" s="445"/>
      <c r="BJ179" s="445"/>
      <c r="BK179" s="445"/>
      <c r="BL179" s="462"/>
      <c r="BM179" s="458"/>
      <c r="BN179" s="445"/>
      <c r="BO179" s="445"/>
      <c r="BP179" s="445"/>
      <c r="BQ179" s="462"/>
      <c r="BR179" s="458"/>
      <c r="BS179" s="445"/>
      <c r="BT179" s="445"/>
      <c r="BU179" s="445"/>
      <c r="BV179" s="446"/>
      <c r="BW179" s="21"/>
      <c r="BX179" s="21"/>
      <c r="BY179" s="21"/>
      <c r="BZ179" s="21"/>
      <c r="CA179" s="21"/>
      <c r="CB179" s="21"/>
      <c r="CC179" s="21"/>
      <c r="CD179" s="21"/>
      <c r="CE179" s="21"/>
      <c r="CF179" s="21"/>
      <c r="CG179" s="21"/>
      <c r="CH179" s="21"/>
      <c r="CI179" s="21"/>
      <c r="CJ179" s="21"/>
      <c r="CK179" s="21"/>
      <c r="CL179" s="21"/>
      <c r="CM179" s="21"/>
      <c r="CN179" s="21"/>
      <c r="CO179" s="21"/>
      <c r="CP179" s="21"/>
      <c r="CQ179" s="21"/>
      <c r="CR179" s="21"/>
      <c r="CS179" s="21"/>
      <c r="CT179" s="21"/>
      <c r="CU179" s="21"/>
      <c r="CV179" s="21"/>
      <c r="CW179" s="21"/>
      <c r="CX179" s="21"/>
      <c r="CY179" s="21"/>
      <c r="CZ179" s="21"/>
    </row>
    <row r="180" s="324" customFormat="true" ht="15" customHeight="true" x14ac:dyDescent="0.2">
      <c r="A180" s="157"/>
      <c r="B180" s="151"/>
      <c r="C180" s="125"/>
      <c r="D180" s="124"/>
      <c r="E180" s="124"/>
      <c r="F180" s="124"/>
      <c r="G180" s="123"/>
      <c r="H180" s="122"/>
      <c r="I180" s="124"/>
      <c r="J180" s="124"/>
      <c r="K180" s="124"/>
      <c r="L180" s="121"/>
      <c r="M180" s="125"/>
      <c r="N180" s="124"/>
      <c r="O180" s="124"/>
      <c r="P180" s="124"/>
      <c r="Q180" s="123"/>
      <c r="R180" s="122"/>
      <c r="S180" s="124"/>
      <c r="T180" s="124"/>
      <c r="U180" s="124"/>
      <c r="V180" s="121"/>
      <c r="W180" s="448"/>
      <c r="X180" s="448"/>
      <c r="Y180" s="448"/>
      <c r="Z180" s="448"/>
      <c r="AA180" s="448"/>
      <c r="AB180" s="448"/>
      <c r="AC180" s="448"/>
      <c r="AD180" s="448"/>
      <c r="AE180" s="448"/>
      <c r="AF180" s="448"/>
      <c r="AG180" s="448"/>
      <c r="AH180" s="448"/>
      <c r="AI180" s="448"/>
      <c r="AJ180" s="448"/>
      <c r="AK180" s="448"/>
      <c r="AL180" s="448"/>
      <c r="AM180" s="448"/>
      <c r="AN180" s="448"/>
      <c r="AO180" s="448"/>
      <c r="AP180" s="448"/>
      <c r="AQ180" s="448"/>
      <c r="AR180" s="448"/>
      <c r="AS180" s="448"/>
      <c r="AT180" s="448"/>
      <c r="AU180" s="448"/>
      <c r="AV180" s="448"/>
      <c r="AW180" s="448"/>
      <c r="AX180" s="448"/>
      <c r="AY180" s="448"/>
      <c r="AZ180" s="874"/>
      <c r="BA180" s="877"/>
      <c r="BB180" s="604"/>
      <c r="BC180" s="458"/>
      <c r="BD180" s="445"/>
      <c r="BE180" s="445"/>
      <c r="BF180" s="445"/>
      <c r="BG180" s="462"/>
      <c r="BH180" s="458"/>
      <c r="BI180" s="445"/>
      <c r="BJ180" s="445"/>
      <c r="BK180" s="445"/>
      <c r="BL180" s="462"/>
      <c r="BM180" s="458"/>
      <c r="BN180" s="445"/>
      <c r="BO180" s="445"/>
      <c r="BP180" s="445"/>
      <c r="BQ180" s="462"/>
      <c r="BR180" s="458"/>
      <c r="BS180" s="445"/>
      <c r="BT180" s="445"/>
      <c r="BU180" s="445"/>
      <c r="BV180" s="446"/>
      <c r="BW180" s="21"/>
      <c r="BX180" s="21"/>
      <c r="BY180" s="21"/>
      <c r="BZ180" s="21"/>
      <c r="CA180" s="21"/>
      <c r="CB180" s="21"/>
      <c r="CC180" s="21"/>
      <c r="CD180" s="21"/>
      <c r="CE180" s="21"/>
      <c r="CF180" s="21"/>
      <c r="CG180" s="21"/>
      <c r="CH180" s="21"/>
      <c r="CI180" s="21"/>
      <c r="CJ180" s="21"/>
      <c r="CK180" s="21"/>
      <c r="CL180" s="21"/>
      <c r="CM180" s="21"/>
      <c r="CN180" s="21"/>
      <c r="CO180" s="21"/>
      <c r="CP180" s="21"/>
      <c r="CQ180" s="21"/>
      <c r="CR180" s="21"/>
      <c r="CS180" s="21"/>
      <c r="CT180" s="21"/>
      <c r="CU180" s="21"/>
      <c r="CV180" s="21"/>
      <c r="CW180" s="21"/>
      <c r="CX180" s="21"/>
      <c r="CY180" s="21"/>
      <c r="CZ180" s="21"/>
    </row>
    <row r="181" s="324" customFormat="true" ht="15" customHeight="true" x14ac:dyDescent="0.2">
      <c r="A181" s="157"/>
      <c r="B181" s="151"/>
      <c r="C181" s="125"/>
      <c r="D181" s="124"/>
      <c r="E181" s="124"/>
      <c r="F181" s="124"/>
      <c r="G181" s="123"/>
      <c r="H181" s="122"/>
      <c r="I181" s="124"/>
      <c r="J181" s="124"/>
      <c r="K181" s="124"/>
      <c r="L181" s="121"/>
      <c r="M181" s="125"/>
      <c r="N181" s="124"/>
      <c r="O181" s="124"/>
      <c r="P181" s="124"/>
      <c r="Q181" s="123"/>
      <c r="R181" s="122"/>
      <c r="S181" s="124"/>
      <c r="T181" s="124"/>
      <c r="U181" s="124"/>
      <c r="V181" s="121"/>
      <c r="W181" s="448"/>
      <c r="X181" s="448"/>
      <c r="Y181" s="448"/>
      <c r="Z181" s="448"/>
      <c r="AA181" s="448"/>
      <c r="AB181" s="448"/>
      <c r="AC181" s="448"/>
      <c r="AD181" s="448"/>
      <c r="AE181" s="448"/>
      <c r="AF181" s="448"/>
      <c r="AG181" s="448"/>
      <c r="AH181" s="448"/>
      <c r="AI181" s="448"/>
      <c r="AJ181" s="448"/>
      <c r="AK181" s="448"/>
      <c r="AL181" s="448"/>
      <c r="AM181" s="448"/>
      <c r="AN181" s="448"/>
      <c r="AO181" s="448"/>
      <c r="AP181" s="448"/>
      <c r="AQ181" s="448"/>
      <c r="AR181" s="448"/>
      <c r="AS181" s="448"/>
      <c r="AT181" s="448"/>
      <c r="AU181" s="448"/>
      <c r="AV181" s="448"/>
      <c r="AW181" s="448"/>
      <c r="AX181" s="448"/>
      <c r="AY181" s="448"/>
      <c r="AZ181" s="874"/>
      <c r="BA181" s="877"/>
      <c r="BB181" s="604"/>
      <c r="BC181" s="458"/>
      <c r="BD181" s="445"/>
      <c r="BE181" s="445"/>
      <c r="BF181" s="445"/>
      <c r="BG181" s="462"/>
      <c r="BH181" s="458"/>
      <c r="BI181" s="445"/>
      <c r="BJ181" s="445"/>
      <c r="BK181" s="445"/>
      <c r="BL181" s="462"/>
      <c r="BM181" s="458"/>
      <c r="BN181" s="445"/>
      <c r="BO181" s="445"/>
      <c r="BP181" s="445"/>
      <c r="BQ181" s="462"/>
      <c r="BR181" s="458"/>
      <c r="BS181" s="445"/>
      <c r="BT181" s="445"/>
      <c r="BU181" s="445"/>
      <c r="BV181" s="446"/>
      <c r="BW181" s="21"/>
      <c r="BX181" s="21"/>
      <c r="BY181" s="21"/>
      <c r="BZ181" s="21"/>
      <c r="CA181" s="21"/>
      <c r="CB181" s="21"/>
      <c r="CC181" s="21"/>
      <c r="CD181" s="21"/>
      <c r="CE181" s="21"/>
      <c r="CF181" s="21"/>
      <c r="CG181" s="21"/>
      <c r="CH181" s="21"/>
      <c r="CI181" s="21"/>
      <c r="CJ181" s="21"/>
      <c r="CK181" s="21"/>
      <c r="CL181" s="21"/>
      <c r="CM181" s="21"/>
      <c r="CN181" s="21"/>
      <c r="CO181" s="21"/>
      <c r="CP181" s="21"/>
      <c r="CQ181" s="21"/>
      <c r="CR181" s="21"/>
      <c r="CS181" s="21"/>
      <c r="CT181" s="21"/>
      <c r="CU181" s="21"/>
      <c r="CV181" s="21"/>
      <c r="CW181" s="21"/>
      <c r="CX181" s="21"/>
      <c r="CY181" s="21"/>
      <c r="CZ181" s="21"/>
    </row>
    <row r="182" s="324" customFormat="true" ht="15" customHeight="true" x14ac:dyDescent="0.2">
      <c r="A182" s="157"/>
      <c r="B182" s="151"/>
      <c r="C182" s="125"/>
      <c r="D182" s="124"/>
      <c r="E182" s="124"/>
      <c r="F182" s="124"/>
      <c r="G182" s="123"/>
      <c r="H182" s="122"/>
      <c r="I182" s="124"/>
      <c r="J182" s="124"/>
      <c r="K182" s="124"/>
      <c r="L182" s="121"/>
      <c r="M182" s="125"/>
      <c r="N182" s="124"/>
      <c r="O182" s="124"/>
      <c r="P182" s="124"/>
      <c r="Q182" s="123"/>
      <c r="R182" s="122"/>
      <c r="S182" s="124"/>
      <c r="T182" s="124"/>
      <c r="U182" s="124"/>
      <c r="V182" s="121"/>
      <c r="W182" s="448"/>
      <c r="X182" s="448"/>
      <c r="Y182" s="448"/>
      <c r="Z182" s="448"/>
      <c r="AA182" s="448"/>
      <c r="AB182" s="448"/>
      <c r="AC182" s="448"/>
      <c r="AD182" s="448"/>
      <c r="AE182" s="448"/>
      <c r="AF182" s="448"/>
      <c r="AG182" s="448"/>
      <c r="AH182" s="448"/>
      <c r="AI182" s="448"/>
      <c r="AJ182" s="448"/>
      <c r="AK182" s="448"/>
      <c r="AL182" s="448"/>
      <c r="AM182" s="448"/>
      <c r="AN182" s="448"/>
      <c r="AO182" s="448"/>
      <c r="AP182" s="448"/>
      <c r="AQ182" s="448"/>
      <c r="AR182" s="448"/>
      <c r="AS182" s="448"/>
      <c r="AT182" s="448"/>
      <c r="AU182" s="448"/>
      <c r="AV182" s="448"/>
      <c r="AW182" s="448"/>
      <c r="AX182" s="448"/>
      <c r="AY182" s="448"/>
      <c r="AZ182" s="874"/>
      <c r="BA182" s="877"/>
      <c r="BB182" s="604"/>
      <c r="BC182" s="458"/>
      <c r="BD182" s="445"/>
      <c r="BE182" s="445"/>
      <c r="BF182" s="445"/>
      <c r="BG182" s="462"/>
      <c r="BH182" s="458"/>
      <c r="BI182" s="445"/>
      <c r="BJ182" s="445"/>
      <c r="BK182" s="445"/>
      <c r="BL182" s="462"/>
      <c r="BM182" s="458"/>
      <c r="BN182" s="445"/>
      <c r="BO182" s="445"/>
      <c r="BP182" s="445"/>
      <c r="BQ182" s="462"/>
      <c r="BR182" s="458"/>
      <c r="BS182" s="445"/>
      <c r="BT182" s="445"/>
      <c r="BU182" s="445"/>
      <c r="BV182" s="446"/>
      <c r="BW182" s="21"/>
      <c r="BX182" s="21"/>
      <c r="BY182" s="21"/>
      <c r="BZ182" s="21"/>
      <c r="CA182" s="21"/>
      <c r="CB182" s="21"/>
      <c r="CC182" s="21"/>
      <c r="CD182" s="21"/>
      <c r="CE182" s="21"/>
      <c r="CF182" s="21"/>
      <c r="CG182" s="21"/>
      <c r="CH182" s="21"/>
      <c r="CI182" s="21"/>
      <c r="CJ182" s="21"/>
      <c r="CK182" s="21"/>
      <c r="CL182" s="21"/>
      <c r="CM182" s="21"/>
      <c r="CN182" s="21"/>
      <c r="CO182" s="21"/>
      <c r="CP182" s="21"/>
      <c r="CQ182" s="21"/>
      <c r="CR182" s="21"/>
      <c r="CS182" s="21"/>
      <c r="CT182" s="21"/>
      <c r="CU182" s="21"/>
      <c r="CV182" s="21"/>
      <c r="CW182" s="21"/>
      <c r="CX182" s="21"/>
      <c r="CY182" s="21"/>
      <c r="CZ182" s="21"/>
    </row>
    <row r="183" s="324" customFormat="true" ht="15" customHeight="true" x14ac:dyDescent="0.2">
      <c r="A183" s="157"/>
      <c r="B183" s="151"/>
      <c r="C183" s="125"/>
      <c r="D183" s="124"/>
      <c r="E183" s="124"/>
      <c r="F183" s="124"/>
      <c r="G183" s="123"/>
      <c r="H183" s="122"/>
      <c r="I183" s="124"/>
      <c r="J183" s="124"/>
      <c r="K183" s="124"/>
      <c r="L183" s="121"/>
      <c r="M183" s="125"/>
      <c r="N183" s="124"/>
      <c r="O183" s="124"/>
      <c r="P183" s="124"/>
      <c r="Q183" s="123"/>
      <c r="R183" s="122"/>
      <c r="S183" s="124"/>
      <c r="T183" s="124"/>
      <c r="U183" s="124"/>
      <c r="V183" s="121"/>
      <c r="W183" s="448"/>
      <c r="X183" s="448"/>
      <c r="Y183" s="448"/>
      <c r="Z183" s="448"/>
      <c r="AA183" s="448"/>
      <c r="AB183" s="448"/>
      <c r="AC183" s="448"/>
      <c r="AD183" s="448"/>
      <c r="AE183" s="448"/>
      <c r="AF183" s="448"/>
      <c r="AG183" s="448"/>
      <c r="AH183" s="448"/>
      <c r="AI183" s="448"/>
      <c r="AJ183" s="448"/>
      <c r="AK183" s="448"/>
      <c r="AL183" s="448"/>
      <c r="AM183" s="448"/>
      <c r="AN183" s="448"/>
      <c r="AO183" s="448"/>
      <c r="AP183" s="448"/>
      <c r="AQ183" s="448"/>
      <c r="AR183" s="448"/>
      <c r="AS183" s="448"/>
      <c r="AT183" s="448"/>
      <c r="AU183" s="448"/>
      <c r="AV183" s="448"/>
      <c r="AW183" s="448"/>
      <c r="AX183" s="448"/>
      <c r="AY183" s="448"/>
      <c r="AZ183" s="874"/>
      <c r="BA183" s="877"/>
      <c r="BB183" s="604"/>
      <c r="BC183" s="458"/>
      <c r="BD183" s="445"/>
      <c r="BE183" s="445"/>
      <c r="BF183" s="445"/>
      <c r="BG183" s="462"/>
      <c r="BH183" s="458"/>
      <c r="BI183" s="445"/>
      <c r="BJ183" s="445"/>
      <c r="BK183" s="445"/>
      <c r="BL183" s="462"/>
      <c r="BM183" s="458"/>
      <c r="BN183" s="445"/>
      <c r="BO183" s="445"/>
      <c r="BP183" s="445"/>
      <c r="BQ183" s="462"/>
      <c r="BR183" s="458"/>
      <c r="BS183" s="445"/>
      <c r="BT183" s="445"/>
      <c r="BU183" s="445"/>
      <c r="BV183" s="446"/>
      <c r="BW183" s="21"/>
      <c r="BX183" s="21"/>
      <c r="BY183" s="21"/>
      <c r="BZ183" s="21"/>
      <c r="CA183" s="21"/>
      <c r="CB183" s="21"/>
      <c r="CC183" s="21"/>
      <c r="CD183" s="21"/>
      <c r="CE183" s="21"/>
      <c r="CF183" s="21"/>
      <c r="CG183" s="21"/>
      <c r="CH183" s="21"/>
      <c r="CI183" s="21"/>
      <c r="CJ183" s="21"/>
      <c r="CK183" s="21"/>
      <c r="CL183" s="21"/>
      <c r="CM183" s="21"/>
      <c r="CN183" s="21"/>
      <c r="CO183" s="21"/>
      <c r="CP183" s="21"/>
      <c r="CQ183" s="21"/>
      <c r="CR183" s="21"/>
      <c r="CS183" s="21"/>
      <c r="CT183" s="21"/>
      <c r="CU183" s="21"/>
      <c r="CV183" s="21"/>
      <c r="CW183" s="21"/>
      <c r="CX183" s="21"/>
      <c r="CY183" s="21"/>
      <c r="CZ183" s="21"/>
    </row>
    <row r="184" s="324" customFormat="true" ht="15" customHeight="true" x14ac:dyDescent="0.2">
      <c r="A184" s="157"/>
      <c r="B184" s="151"/>
      <c r="C184" s="125"/>
      <c r="D184" s="124"/>
      <c r="E184" s="124"/>
      <c r="F184" s="124"/>
      <c r="G184" s="123"/>
      <c r="H184" s="122"/>
      <c r="I184" s="124"/>
      <c r="J184" s="124"/>
      <c r="K184" s="124"/>
      <c r="L184" s="121"/>
      <c r="M184" s="125"/>
      <c r="N184" s="124"/>
      <c r="O184" s="124"/>
      <c r="P184" s="124"/>
      <c r="Q184" s="123"/>
      <c r="R184" s="122"/>
      <c r="S184" s="124"/>
      <c r="T184" s="124"/>
      <c r="U184" s="124"/>
      <c r="V184" s="121"/>
      <c r="W184" s="448"/>
      <c r="X184" s="448"/>
      <c r="Y184" s="448"/>
      <c r="Z184" s="448"/>
      <c r="AA184" s="448"/>
      <c r="AB184" s="448"/>
      <c r="AC184" s="448"/>
      <c r="AD184" s="448"/>
      <c r="AE184" s="448"/>
      <c r="AF184" s="448"/>
      <c r="AG184" s="448"/>
      <c r="AH184" s="448"/>
      <c r="AI184" s="448"/>
      <c r="AJ184" s="448"/>
      <c r="AK184" s="448"/>
      <c r="AL184" s="448"/>
      <c r="AM184" s="448"/>
      <c r="AN184" s="448"/>
      <c r="AO184" s="448"/>
      <c r="AP184" s="448"/>
      <c r="AQ184" s="448"/>
      <c r="AR184" s="448"/>
      <c r="AS184" s="448"/>
      <c r="AT184" s="448"/>
      <c r="AU184" s="448"/>
      <c r="AV184" s="448"/>
      <c r="AW184" s="448"/>
      <c r="AX184" s="448"/>
      <c r="AY184" s="448"/>
      <c r="AZ184" s="874"/>
      <c r="BA184" s="877"/>
      <c r="BB184" s="604"/>
      <c r="BC184" s="458"/>
      <c r="BD184" s="445"/>
      <c r="BE184" s="445"/>
      <c r="BF184" s="445"/>
      <c r="BG184" s="462"/>
      <c r="BH184" s="458"/>
      <c r="BI184" s="445"/>
      <c r="BJ184" s="445"/>
      <c r="BK184" s="445"/>
      <c r="BL184" s="462"/>
      <c r="BM184" s="458"/>
      <c r="BN184" s="445"/>
      <c r="BO184" s="445"/>
      <c r="BP184" s="445"/>
      <c r="BQ184" s="462"/>
      <c r="BR184" s="458"/>
      <c r="BS184" s="445"/>
      <c r="BT184" s="445"/>
      <c r="BU184" s="445"/>
      <c r="BV184" s="446"/>
      <c r="BW184" s="21"/>
      <c r="BX184" s="21"/>
      <c r="BY184" s="21"/>
      <c r="BZ184" s="21"/>
      <c r="CA184" s="21"/>
      <c r="CB184" s="21"/>
      <c r="CC184" s="21"/>
      <c r="CD184" s="21"/>
      <c r="CE184" s="21"/>
      <c r="CF184" s="21"/>
      <c r="CG184" s="21"/>
      <c r="CH184" s="21"/>
      <c r="CI184" s="21"/>
      <c r="CJ184" s="21"/>
      <c r="CK184" s="21"/>
      <c r="CL184" s="21"/>
      <c r="CM184" s="21"/>
      <c r="CN184" s="21"/>
      <c r="CO184" s="21"/>
      <c r="CP184" s="21"/>
      <c r="CQ184" s="21"/>
      <c r="CR184" s="21"/>
      <c r="CS184" s="21"/>
      <c r="CT184" s="21"/>
      <c r="CU184" s="21"/>
      <c r="CV184" s="21"/>
      <c r="CW184" s="21"/>
      <c r="CX184" s="21"/>
      <c r="CY184" s="21"/>
      <c r="CZ184" s="21"/>
    </row>
    <row r="185" s="324" customFormat="true" ht="15" customHeight="true" x14ac:dyDescent="0.2">
      <c r="A185" s="157"/>
      <c r="B185" s="151"/>
      <c r="C185" s="125"/>
      <c r="D185" s="124"/>
      <c r="E185" s="124"/>
      <c r="F185" s="124"/>
      <c r="G185" s="123"/>
      <c r="H185" s="122"/>
      <c r="I185" s="124"/>
      <c r="J185" s="124"/>
      <c r="K185" s="124"/>
      <c r="L185" s="121"/>
      <c r="M185" s="125"/>
      <c r="N185" s="124"/>
      <c r="O185" s="124"/>
      <c r="P185" s="124"/>
      <c r="Q185" s="123"/>
      <c r="R185" s="122"/>
      <c r="S185" s="124"/>
      <c r="T185" s="124"/>
      <c r="U185" s="124"/>
      <c r="V185" s="121"/>
      <c r="W185" s="448"/>
      <c r="X185" s="448"/>
      <c r="Y185" s="448"/>
      <c r="Z185" s="448"/>
      <c r="AA185" s="448"/>
      <c r="AB185" s="448"/>
      <c r="AC185" s="448"/>
      <c r="AD185" s="448"/>
      <c r="AE185" s="448"/>
      <c r="AF185" s="448"/>
      <c r="AG185" s="448"/>
      <c r="AH185" s="448"/>
      <c r="AI185" s="448"/>
      <c r="AJ185" s="448"/>
      <c r="AK185" s="448"/>
      <c r="AL185" s="448"/>
      <c r="AM185" s="448"/>
      <c r="AN185" s="448"/>
      <c r="AO185" s="448"/>
      <c r="AP185" s="448"/>
      <c r="AQ185" s="448"/>
      <c r="AR185" s="448"/>
      <c r="AS185" s="448"/>
      <c r="AT185" s="448"/>
      <c r="AU185" s="448"/>
      <c r="AV185" s="448"/>
      <c r="AW185" s="448"/>
      <c r="AX185" s="448"/>
      <c r="AY185" s="448"/>
      <c r="AZ185" s="874"/>
      <c r="BA185" s="877"/>
      <c r="BB185" s="604"/>
      <c r="BC185" s="458"/>
      <c r="BD185" s="445"/>
      <c r="BE185" s="445"/>
      <c r="BF185" s="445"/>
      <c r="BG185" s="462"/>
      <c r="BH185" s="458"/>
      <c r="BI185" s="445"/>
      <c r="BJ185" s="445"/>
      <c r="BK185" s="445"/>
      <c r="BL185" s="462"/>
      <c r="BM185" s="458"/>
      <c r="BN185" s="445"/>
      <c r="BO185" s="445"/>
      <c r="BP185" s="445"/>
      <c r="BQ185" s="462"/>
      <c r="BR185" s="458"/>
      <c r="BS185" s="445"/>
      <c r="BT185" s="445"/>
      <c r="BU185" s="445"/>
      <c r="BV185" s="446"/>
      <c r="BW185" s="21"/>
      <c r="BX185" s="21"/>
      <c r="BY185" s="21"/>
      <c r="BZ185" s="21"/>
      <c r="CA185" s="21"/>
      <c r="CB185" s="21"/>
      <c r="CC185" s="21"/>
      <c r="CD185" s="21"/>
      <c r="CE185" s="21"/>
      <c r="CF185" s="21"/>
      <c r="CG185" s="21"/>
      <c r="CH185" s="21"/>
      <c r="CI185" s="21"/>
      <c r="CJ185" s="21"/>
      <c r="CK185" s="21"/>
      <c r="CL185" s="21"/>
      <c r="CM185" s="21"/>
      <c r="CN185" s="21"/>
      <c r="CO185" s="21"/>
      <c r="CP185" s="21"/>
      <c r="CQ185" s="21"/>
      <c r="CR185" s="21"/>
      <c r="CS185" s="21"/>
      <c r="CT185" s="21"/>
      <c r="CU185" s="21"/>
      <c r="CV185" s="21"/>
      <c r="CW185" s="21"/>
      <c r="CX185" s="21"/>
      <c r="CY185" s="21"/>
      <c r="CZ185" s="21"/>
    </row>
    <row r="186" s="324" customFormat="true" ht="15" customHeight="true" x14ac:dyDescent="0.2">
      <c r="A186" s="157"/>
      <c r="B186" s="151"/>
      <c r="C186" s="125"/>
      <c r="D186" s="124"/>
      <c r="E186" s="124"/>
      <c r="F186" s="124"/>
      <c r="G186" s="123"/>
      <c r="H186" s="122"/>
      <c r="I186" s="124"/>
      <c r="J186" s="124"/>
      <c r="K186" s="124"/>
      <c r="L186" s="121"/>
      <c r="M186" s="125"/>
      <c r="N186" s="124"/>
      <c r="O186" s="124"/>
      <c r="P186" s="124"/>
      <c r="Q186" s="123"/>
      <c r="R186" s="122"/>
      <c r="S186" s="124"/>
      <c r="T186" s="124"/>
      <c r="U186" s="124"/>
      <c r="V186" s="121"/>
      <c r="W186" s="448"/>
      <c r="X186" s="448"/>
      <c r="Y186" s="448"/>
      <c r="Z186" s="448"/>
      <c r="AA186" s="448"/>
      <c r="AB186" s="448"/>
      <c r="AC186" s="448"/>
      <c r="AD186" s="448"/>
      <c r="AE186" s="448"/>
      <c r="AF186" s="448"/>
      <c r="AG186" s="448"/>
      <c r="AH186" s="448"/>
      <c r="AI186" s="448"/>
      <c r="AJ186" s="448"/>
      <c r="AK186" s="448"/>
      <c r="AL186" s="448"/>
      <c r="AM186" s="448"/>
      <c r="AN186" s="448"/>
      <c r="AO186" s="448"/>
      <c r="AP186" s="448"/>
      <c r="AQ186" s="448"/>
      <c r="AR186" s="448"/>
      <c r="AS186" s="448"/>
      <c r="AT186" s="448"/>
      <c r="AU186" s="448"/>
      <c r="AV186" s="448"/>
      <c r="AW186" s="448"/>
      <c r="AX186" s="448"/>
      <c r="AY186" s="448"/>
      <c r="AZ186" s="874"/>
      <c r="BA186" s="877"/>
      <c r="BB186" s="604"/>
      <c r="BC186" s="458"/>
      <c r="BD186" s="445"/>
      <c r="BE186" s="445"/>
      <c r="BF186" s="445"/>
      <c r="BG186" s="462"/>
      <c r="BH186" s="458"/>
      <c r="BI186" s="445"/>
      <c r="BJ186" s="445"/>
      <c r="BK186" s="445"/>
      <c r="BL186" s="462"/>
      <c r="BM186" s="458"/>
      <c r="BN186" s="445"/>
      <c r="BO186" s="445"/>
      <c r="BP186" s="445"/>
      <c r="BQ186" s="462"/>
      <c r="BR186" s="458"/>
      <c r="BS186" s="445"/>
      <c r="BT186" s="445"/>
      <c r="BU186" s="445"/>
      <c r="BV186" s="446"/>
      <c r="BW186" s="21"/>
      <c r="BX186" s="21"/>
      <c r="BY186" s="21"/>
      <c r="BZ186" s="21"/>
      <c r="CA186" s="21"/>
      <c r="CB186" s="21"/>
      <c r="CC186" s="21"/>
      <c r="CD186" s="21"/>
      <c r="CE186" s="21"/>
      <c r="CF186" s="21"/>
      <c r="CG186" s="21"/>
      <c r="CH186" s="21"/>
      <c r="CI186" s="21"/>
      <c r="CJ186" s="21"/>
      <c r="CK186" s="21"/>
      <c r="CL186" s="21"/>
      <c r="CM186" s="21"/>
      <c r="CN186" s="21"/>
      <c r="CO186" s="21"/>
      <c r="CP186" s="21"/>
      <c r="CQ186" s="21"/>
      <c r="CR186" s="21"/>
      <c r="CS186" s="21"/>
      <c r="CT186" s="21"/>
      <c r="CU186" s="21"/>
      <c r="CV186" s="21"/>
      <c r="CW186" s="21"/>
      <c r="CX186" s="21"/>
      <c r="CY186" s="21"/>
      <c r="CZ186" s="21"/>
    </row>
    <row r="187" s="324" customFormat="true" ht="15" customHeight="true" x14ac:dyDescent="0.2">
      <c r="A187" s="157"/>
      <c r="B187" s="151"/>
      <c r="C187" s="125"/>
      <c r="D187" s="124"/>
      <c r="E187" s="124"/>
      <c r="F187" s="124"/>
      <c r="G187" s="123"/>
      <c r="H187" s="122"/>
      <c r="I187" s="124"/>
      <c r="J187" s="124"/>
      <c r="K187" s="124"/>
      <c r="L187" s="121"/>
      <c r="M187" s="125"/>
      <c r="N187" s="124"/>
      <c r="O187" s="124"/>
      <c r="P187" s="124"/>
      <c r="Q187" s="123"/>
      <c r="R187" s="122"/>
      <c r="S187" s="124"/>
      <c r="T187" s="124"/>
      <c r="U187" s="124"/>
      <c r="V187" s="121"/>
      <c r="W187" s="448"/>
      <c r="X187" s="448"/>
      <c r="Y187" s="448"/>
      <c r="Z187" s="448"/>
      <c r="AA187" s="448"/>
      <c r="AB187" s="448"/>
      <c r="AC187" s="448"/>
      <c r="AD187" s="448"/>
      <c r="AE187" s="448"/>
      <c r="AF187" s="448"/>
      <c r="AG187" s="448"/>
      <c r="AH187" s="448"/>
      <c r="AI187" s="448"/>
      <c r="AJ187" s="448"/>
      <c r="AK187" s="448"/>
      <c r="AL187" s="448"/>
      <c r="AM187" s="448"/>
      <c r="AN187" s="448"/>
      <c r="AO187" s="448"/>
      <c r="AP187" s="448"/>
      <c r="AQ187" s="448"/>
      <c r="AR187" s="448"/>
      <c r="AS187" s="448"/>
      <c r="AT187" s="448"/>
      <c r="AU187" s="448"/>
      <c r="AV187" s="448"/>
      <c r="AW187" s="448"/>
      <c r="AX187" s="448"/>
      <c r="AY187" s="448"/>
      <c r="AZ187" s="874"/>
      <c r="BA187" s="877"/>
      <c r="BB187" s="604"/>
      <c r="BC187" s="458"/>
      <c r="BD187" s="445"/>
      <c r="BE187" s="445"/>
      <c r="BF187" s="445"/>
      <c r="BG187" s="462"/>
      <c r="BH187" s="458"/>
      <c r="BI187" s="445"/>
      <c r="BJ187" s="445"/>
      <c r="BK187" s="445"/>
      <c r="BL187" s="462"/>
      <c r="BM187" s="458"/>
      <c r="BN187" s="445"/>
      <c r="BO187" s="445"/>
      <c r="BP187" s="445"/>
      <c r="BQ187" s="462"/>
      <c r="BR187" s="458"/>
      <c r="BS187" s="445"/>
      <c r="BT187" s="445"/>
      <c r="BU187" s="445"/>
      <c r="BV187" s="446"/>
      <c r="BW187" s="21"/>
      <c r="BX187" s="21"/>
      <c r="BY187" s="21"/>
      <c r="BZ187" s="21"/>
      <c r="CA187" s="21"/>
      <c r="CB187" s="21"/>
      <c r="CC187" s="21"/>
      <c r="CD187" s="21"/>
      <c r="CE187" s="21"/>
      <c r="CF187" s="21"/>
      <c r="CG187" s="21"/>
      <c r="CH187" s="21"/>
      <c r="CI187" s="21"/>
      <c r="CJ187" s="21"/>
      <c r="CK187" s="21"/>
      <c r="CL187" s="21"/>
      <c r="CM187" s="21"/>
      <c r="CN187" s="21"/>
      <c r="CO187" s="21"/>
      <c r="CP187" s="21"/>
      <c r="CQ187" s="21"/>
      <c r="CR187" s="21"/>
      <c r="CS187" s="21"/>
      <c r="CT187" s="21"/>
      <c r="CU187" s="21"/>
      <c r="CV187" s="21"/>
      <c r="CW187" s="21"/>
      <c r="CX187" s="21"/>
      <c r="CY187" s="21"/>
      <c r="CZ187" s="21"/>
    </row>
    <row r="188" s="324" customFormat="true" ht="15" customHeight="true" x14ac:dyDescent="0.2">
      <c r="A188" s="157"/>
      <c r="B188" s="151"/>
      <c r="C188" s="125"/>
      <c r="D188" s="124"/>
      <c r="E188" s="124"/>
      <c r="F188" s="124"/>
      <c r="G188" s="123"/>
      <c r="H188" s="122"/>
      <c r="I188" s="124"/>
      <c r="J188" s="124"/>
      <c r="K188" s="124"/>
      <c r="L188" s="121"/>
      <c r="M188" s="125"/>
      <c r="N188" s="124"/>
      <c r="O188" s="124"/>
      <c r="P188" s="124"/>
      <c r="Q188" s="123"/>
      <c r="R188" s="122"/>
      <c r="S188" s="124"/>
      <c r="T188" s="124"/>
      <c r="U188" s="124"/>
      <c r="V188" s="121"/>
      <c r="W188" s="448"/>
      <c r="X188" s="448"/>
      <c r="Y188" s="448"/>
      <c r="Z188" s="448"/>
      <c r="AA188" s="448"/>
      <c r="AB188" s="448"/>
      <c r="AC188" s="448"/>
      <c r="AD188" s="448"/>
      <c r="AE188" s="448"/>
      <c r="AF188" s="448"/>
      <c r="AG188" s="448"/>
      <c r="AH188" s="448"/>
      <c r="AI188" s="448"/>
      <c r="AJ188" s="448"/>
      <c r="AK188" s="448"/>
      <c r="AL188" s="448"/>
      <c r="AM188" s="448"/>
      <c r="AN188" s="448"/>
      <c r="AO188" s="448"/>
      <c r="AP188" s="448"/>
      <c r="AQ188" s="448"/>
      <c r="AR188" s="448"/>
      <c r="AS188" s="448"/>
      <c r="AT188" s="448"/>
      <c r="AU188" s="448"/>
      <c r="AV188" s="448"/>
      <c r="AW188" s="448"/>
      <c r="AX188" s="448"/>
      <c r="AY188" s="448"/>
      <c r="AZ188" s="874"/>
      <c r="BA188" s="877"/>
      <c r="BB188" s="604"/>
      <c r="BC188" s="458"/>
      <c r="BD188" s="445"/>
      <c r="BE188" s="445"/>
      <c r="BF188" s="445"/>
      <c r="BG188" s="462"/>
      <c r="BH188" s="458"/>
      <c r="BI188" s="445"/>
      <c r="BJ188" s="445"/>
      <c r="BK188" s="445"/>
      <c r="BL188" s="462"/>
      <c r="BM188" s="458"/>
      <c r="BN188" s="445"/>
      <c r="BO188" s="445"/>
      <c r="BP188" s="445"/>
      <c r="BQ188" s="462"/>
      <c r="BR188" s="458"/>
      <c r="BS188" s="445"/>
      <c r="BT188" s="445"/>
      <c r="BU188" s="445"/>
      <c r="BV188" s="446"/>
      <c r="BW188" s="21"/>
      <c r="BX188" s="21"/>
      <c r="BY188" s="21"/>
      <c r="BZ188" s="21"/>
      <c r="CA188" s="21"/>
      <c r="CB188" s="21"/>
      <c r="CC188" s="21"/>
      <c r="CD188" s="21"/>
      <c r="CE188" s="21"/>
      <c r="CF188" s="21"/>
      <c r="CG188" s="21"/>
      <c r="CH188" s="21"/>
      <c r="CI188" s="21"/>
      <c r="CJ188" s="21"/>
      <c r="CK188" s="21"/>
      <c r="CL188" s="21"/>
      <c r="CM188" s="21"/>
      <c r="CN188" s="21"/>
      <c r="CO188" s="21"/>
      <c r="CP188" s="21"/>
      <c r="CQ188" s="21"/>
      <c r="CR188" s="21"/>
      <c r="CS188" s="21"/>
      <c r="CT188" s="21"/>
      <c r="CU188" s="21"/>
      <c r="CV188" s="21"/>
      <c r="CW188" s="21"/>
      <c r="CX188" s="21"/>
      <c r="CY188" s="21"/>
      <c r="CZ188" s="21"/>
    </row>
    <row r="189" s="324" customFormat="true" ht="15" customHeight="true" x14ac:dyDescent="0.2">
      <c r="A189" s="157"/>
      <c r="B189" s="151"/>
      <c r="C189" s="125"/>
      <c r="D189" s="124"/>
      <c r="E189" s="124"/>
      <c r="F189" s="124"/>
      <c r="G189" s="123"/>
      <c r="H189" s="122"/>
      <c r="I189" s="124"/>
      <c r="J189" s="124"/>
      <c r="K189" s="124"/>
      <c r="L189" s="121"/>
      <c r="M189" s="125"/>
      <c r="N189" s="124"/>
      <c r="O189" s="124"/>
      <c r="P189" s="124"/>
      <c r="Q189" s="123"/>
      <c r="R189" s="122"/>
      <c r="S189" s="124"/>
      <c r="T189" s="124"/>
      <c r="U189" s="124"/>
      <c r="V189" s="121"/>
      <c r="W189" s="448"/>
      <c r="X189" s="448"/>
      <c r="Y189" s="448"/>
      <c r="Z189" s="448"/>
      <c r="AA189" s="448"/>
      <c r="AB189" s="448"/>
      <c r="AC189" s="448"/>
      <c r="AD189" s="448"/>
      <c r="AE189" s="448"/>
      <c r="AF189" s="448"/>
      <c r="AG189" s="448"/>
      <c r="AH189" s="448"/>
      <c r="AI189" s="448"/>
      <c r="AJ189" s="448"/>
      <c r="AK189" s="448"/>
      <c r="AL189" s="448"/>
      <c r="AM189" s="448"/>
      <c r="AN189" s="448"/>
      <c r="AO189" s="448"/>
      <c r="AP189" s="448"/>
      <c r="AQ189" s="448"/>
      <c r="AR189" s="448"/>
      <c r="AS189" s="448"/>
      <c r="AT189" s="448"/>
      <c r="AU189" s="448"/>
      <c r="AV189" s="448"/>
      <c r="AW189" s="448"/>
      <c r="AX189" s="448"/>
      <c r="AY189" s="448"/>
      <c r="AZ189" s="874"/>
      <c r="BA189" s="877"/>
      <c r="BB189" s="604"/>
      <c r="BC189" s="458"/>
      <c r="BD189" s="445"/>
      <c r="BE189" s="445"/>
      <c r="BF189" s="445"/>
      <c r="BG189" s="462"/>
      <c r="BH189" s="458"/>
      <c r="BI189" s="445"/>
      <c r="BJ189" s="445"/>
      <c r="BK189" s="445"/>
      <c r="BL189" s="462"/>
      <c r="BM189" s="458"/>
      <c r="BN189" s="445"/>
      <c r="BO189" s="445"/>
      <c r="BP189" s="445"/>
      <c r="BQ189" s="462"/>
      <c r="BR189" s="458"/>
      <c r="BS189" s="445"/>
      <c r="BT189" s="445"/>
      <c r="BU189" s="445"/>
      <c r="BV189" s="446"/>
      <c r="BW189" s="21"/>
      <c r="BX189" s="21"/>
      <c r="BY189" s="21"/>
      <c r="BZ189" s="21"/>
      <c r="CA189" s="21"/>
      <c r="CB189" s="21"/>
      <c r="CC189" s="21"/>
      <c r="CD189" s="21"/>
      <c r="CE189" s="21"/>
      <c r="CF189" s="21"/>
      <c r="CG189" s="21"/>
      <c r="CH189" s="21"/>
      <c r="CI189" s="21"/>
      <c r="CJ189" s="21"/>
      <c r="CK189" s="21"/>
      <c r="CL189" s="21"/>
      <c r="CM189" s="21"/>
      <c r="CN189" s="21"/>
      <c r="CO189" s="21"/>
      <c r="CP189" s="21"/>
      <c r="CQ189" s="21"/>
      <c r="CR189" s="21"/>
      <c r="CS189" s="21"/>
      <c r="CT189" s="21"/>
      <c r="CU189" s="21"/>
      <c r="CV189" s="21"/>
      <c r="CW189" s="21"/>
      <c r="CX189" s="21"/>
      <c r="CY189" s="21"/>
      <c r="CZ189" s="21"/>
    </row>
    <row r="190" s="324" customFormat="true" ht="15" customHeight="true" x14ac:dyDescent="0.2">
      <c r="A190" s="157"/>
      <c r="B190" s="151"/>
      <c r="C190" s="125"/>
      <c r="D190" s="124"/>
      <c r="E190" s="124"/>
      <c r="F190" s="124"/>
      <c r="G190" s="123"/>
      <c r="H190" s="122"/>
      <c r="I190" s="124"/>
      <c r="J190" s="124"/>
      <c r="K190" s="124"/>
      <c r="L190" s="121"/>
      <c r="M190" s="125"/>
      <c r="N190" s="124"/>
      <c r="O190" s="124"/>
      <c r="P190" s="124"/>
      <c r="Q190" s="123"/>
      <c r="R190" s="122"/>
      <c r="S190" s="124"/>
      <c r="T190" s="124"/>
      <c r="U190" s="124"/>
      <c r="V190" s="121"/>
      <c r="W190" s="448"/>
      <c r="X190" s="448"/>
      <c r="Y190" s="448"/>
      <c r="Z190" s="448"/>
      <c r="AA190" s="448"/>
      <c r="AB190" s="448"/>
      <c r="AC190" s="448"/>
      <c r="AD190" s="448"/>
      <c r="AE190" s="448"/>
      <c r="AF190" s="448"/>
      <c r="AG190" s="448"/>
      <c r="AH190" s="448"/>
      <c r="AI190" s="448"/>
      <c r="AJ190" s="448"/>
      <c r="AK190" s="448"/>
      <c r="AL190" s="448"/>
      <c r="AM190" s="448"/>
      <c r="AN190" s="448"/>
      <c r="AO190" s="448"/>
      <c r="AP190" s="448"/>
      <c r="AQ190" s="448"/>
      <c r="AR190" s="448"/>
      <c r="AS190" s="448"/>
      <c r="AT190" s="448"/>
      <c r="AU190" s="448"/>
      <c r="AV190" s="448"/>
      <c r="AW190" s="448"/>
      <c r="AX190" s="448"/>
      <c r="AY190" s="448"/>
      <c r="AZ190" s="874"/>
      <c r="BA190" s="877"/>
      <c r="BB190" s="604"/>
      <c r="BC190" s="458"/>
      <c r="BD190" s="445"/>
      <c r="BE190" s="445"/>
      <c r="BF190" s="445"/>
      <c r="BG190" s="462"/>
      <c r="BH190" s="458"/>
      <c r="BI190" s="445"/>
      <c r="BJ190" s="445"/>
      <c r="BK190" s="445"/>
      <c r="BL190" s="462"/>
      <c r="BM190" s="458"/>
      <c r="BN190" s="445"/>
      <c r="BO190" s="445"/>
      <c r="BP190" s="445"/>
      <c r="BQ190" s="462"/>
      <c r="BR190" s="458"/>
      <c r="BS190" s="445"/>
      <c r="BT190" s="445"/>
      <c r="BU190" s="445"/>
      <c r="BV190" s="446"/>
      <c r="BW190" s="21"/>
      <c r="BX190" s="21"/>
      <c r="BY190" s="21"/>
      <c r="BZ190" s="21"/>
      <c r="CA190" s="21"/>
      <c r="CB190" s="21"/>
      <c r="CC190" s="21"/>
      <c r="CD190" s="21"/>
      <c r="CE190" s="21"/>
      <c r="CF190" s="21"/>
      <c r="CG190" s="21"/>
      <c r="CH190" s="21"/>
      <c r="CI190" s="21"/>
      <c r="CJ190" s="21"/>
      <c r="CK190" s="21"/>
      <c r="CL190" s="21"/>
      <c r="CM190" s="21"/>
      <c r="CN190" s="21"/>
      <c r="CO190" s="21"/>
      <c r="CP190" s="21"/>
      <c r="CQ190" s="21"/>
      <c r="CR190" s="21"/>
      <c r="CS190" s="21"/>
      <c r="CT190" s="21"/>
      <c r="CU190" s="21"/>
      <c r="CV190" s="21"/>
      <c r="CW190" s="21"/>
      <c r="CX190" s="21"/>
      <c r="CY190" s="21"/>
      <c r="CZ190" s="21"/>
    </row>
    <row r="191" s="324" customFormat="true" ht="15" customHeight="true" x14ac:dyDescent="0.2">
      <c r="A191" s="157"/>
      <c r="B191" s="151"/>
      <c r="C191" s="125"/>
      <c r="D191" s="124"/>
      <c r="E191" s="124"/>
      <c r="F191" s="124"/>
      <c r="G191" s="123"/>
      <c r="H191" s="122"/>
      <c r="I191" s="124"/>
      <c r="J191" s="124"/>
      <c r="K191" s="124"/>
      <c r="L191" s="121"/>
      <c r="M191" s="125"/>
      <c r="N191" s="124"/>
      <c r="O191" s="124"/>
      <c r="P191" s="124"/>
      <c r="Q191" s="123"/>
      <c r="R191" s="122"/>
      <c r="S191" s="124"/>
      <c r="T191" s="124"/>
      <c r="U191" s="124"/>
      <c r="V191" s="121"/>
      <c r="W191" s="448"/>
      <c r="X191" s="448"/>
      <c r="Y191" s="448"/>
      <c r="Z191" s="448"/>
      <c r="AA191" s="448"/>
      <c r="AB191" s="448"/>
      <c r="AC191" s="448"/>
      <c r="AD191" s="448"/>
      <c r="AE191" s="448"/>
      <c r="AF191" s="448"/>
      <c r="AG191" s="448"/>
      <c r="AH191" s="448"/>
      <c r="AI191" s="448"/>
      <c r="AJ191" s="448"/>
      <c r="AK191" s="448"/>
      <c r="AL191" s="448"/>
      <c r="AM191" s="448"/>
      <c r="AN191" s="448"/>
      <c r="AO191" s="448"/>
      <c r="AP191" s="448"/>
      <c r="AQ191" s="448"/>
      <c r="AR191" s="448"/>
      <c r="AS191" s="448"/>
      <c r="AT191" s="448"/>
      <c r="AU191" s="448"/>
      <c r="AV191" s="448"/>
      <c r="AW191" s="448"/>
      <c r="AX191" s="448"/>
      <c r="AY191" s="448"/>
      <c r="AZ191" s="874"/>
      <c r="BA191" s="877"/>
      <c r="BB191" s="604"/>
      <c r="BC191" s="458"/>
      <c r="BD191" s="445"/>
      <c r="BE191" s="445"/>
      <c r="BF191" s="445"/>
      <c r="BG191" s="462"/>
      <c r="BH191" s="458"/>
      <c r="BI191" s="445"/>
      <c r="BJ191" s="445"/>
      <c r="BK191" s="445"/>
      <c r="BL191" s="462"/>
      <c r="BM191" s="458"/>
      <c r="BN191" s="445"/>
      <c r="BO191" s="445"/>
      <c r="BP191" s="445"/>
      <c r="BQ191" s="462"/>
      <c r="BR191" s="458"/>
      <c r="BS191" s="445"/>
      <c r="BT191" s="445"/>
      <c r="BU191" s="445"/>
      <c r="BV191" s="446"/>
      <c r="BW191" s="21"/>
      <c r="BX191" s="21"/>
      <c r="BY191" s="21"/>
      <c r="BZ191" s="21"/>
      <c r="CA191" s="21"/>
      <c r="CB191" s="21"/>
      <c r="CC191" s="21"/>
      <c r="CD191" s="21"/>
      <c r="CE191" s="21"/>
      <c r="CF191" s="21"/>
      <c r="CG191" s="21"/>
      <c r="CH191" s="21"/>
      <c r="CI191" s="21"/>
      <c r="CJ191" s="21"/>
      <c r="CK191" s="21"/>
      <c r="CL191" s="21"/>
      <c r="CM191" s="21"/>
      <c r="CN191" s="21"/>
      <c r="CO191" s="21"/>
      <c r="CP191" s="21"/>
      <c r="CQ191" s="21"/>
      <c r="CR191" s="21"/>
      <c r="CS191" s="21"/>
      <c r="CT191" s="21"/>
      <c r="CU191" s="21"/>
      <c r="CV191" s="21"/>
      <c r="CW191" s="21"/>
      <c r="CX191" s="21"/>
      <c r="CY191" s="21"/>
      <c r="CZ191" s="21"/>
    </row>
    <row r="192" s="324" customFormat="true" ht="15" customHeight="true" x14ac:dyDescent="0.2">
      <c r="A192" s="157"/>
      <c r="B192" s="151"/>
      <c r="C192" s="125"/>
      <c r="D192" s="124"/>
      <c r="E192" s="124"/>
      <c r="F192" s="124"/>
      <c r="G192" s="123"/>
      <c r="H192" s="122"/>
      <c r="I192" s="124"/>
      <c r="J192" s="124"/>
      <c r="K192" s="124"/>
      <c r="L192" s="121"/>
      <c r="M192" s="125"/>
      <c r="N192" s="124"/>
      <c r="O192" s="124"/>
      <c r="P192" s="124"/>
      <c r="Q192" s="123"/>
      <c r="R192" s="122"/>
      <c r="S192" s="124"/>
      <c r="T192" s="124"/>
      <c r="U192" s="124"/>
      <c r="V192" s="121"/>
      <c r="W192" s="448"/>
      <c r="X192" s="448"/>
      <c r="Y192" s="448"/>
      <c r="Z192" s="448"/>
      <c r="AA192" s="448"/>
      <c r="AB192" s="448"/>
      <c r="AC192" s="448"/>
      <c r="AD192" s="448"/>
      <c r="AE192" s="448"/>
      <c r="AF192" s="448"/>
      <c r="AG192" s="448"/>
      <c r="AH192" s="448"/>
      <c r="AI192" s="448"/>
      <c r="AJ192" s="448"/>
      <c r="AK192" s="448"/>
      <c r="AL192" s="448"/>
      <c r="AM192" s="448"/>
      <c r="AN192" s="448"/>
      <c r="AO192" s="448"/>
      <c r="AP192" s="448"/>
      <c r="AQ192" s="448"/>
      <c r="AR192" s="448"/>
      <c r="AS192" s="448"/>
      <c r="AT192" s="448"/>
      <c r="AU192" s="448"/>
      <c r="AV192" s="448"/>
      <c r="AW192" s="448"/>
      <c r="AX192" s="448"/>
      <c r="AY192" s="448"/>
      <c r="AZ192" s="874"/>
      <c r="BA192" s="877"/>
      <c r="BB192" s="604"/>
      <c r="BC192" s="458"/>
      <c r="BD192" s="445"/>
      <c r="BE192" s="445"/>
      <c r="BF192" s="445"/>
      <c r="BG192" s="462"/>
      <c r="BH192" s="458"/>
      <c r="BI192" s="445"/>
      <c r="BJ192" s="445"/>
      <c r="BK192" s="445"/>
      <c r="BL192" s="462"/>
      <c r="BM192" s="458"/>
      <c r="BN192" s="445"/>
      <c r="BO192" s="445"/>
      <c r="BP192" s="445"/>
      <c r="BQ192" s="462"/>
      <c r="BR192" s="458"/>
      <c r="BS192" s="445"/>
      <c r="BT192" s="445"/>
      <c r="BU192" s="445"/>
      <c r="BV192" s="446"/>
      <c r="BW192" s="21"/>
      <c r="BX192" s="21"/>
      <c r="BY192" s="21"/>
      <c r="BZ192" s="21"/>
      <c r="CA192" s="21"/>
      <c r="CB192" s="21"/>
      <c r="CC192" s="21"/>
      <c r="CD192" s="21"/>
      <c r="CE192" s="21"/>
      <c r="CF192" s="21"/>
      <c r="CG192" s="21"/>
      <c r="CH192" s="21"/>
      <c r="CI192" s="21"/>
      <c r="CJ192" s="21"/>
      <c r="CK192" s="21"/>
      <c r="CL192" s="21"/>
      <c r="CM192" s="21"/>
      <c r="CN192" s="21"/>
      <c r="CO192" s="21"/>
      <c r="CP192" s="21"/>
      <c r="CQ192" s="21"/>
      <c r="CR192" s="21"/>
      <c r="CS192" s="21"/>
      <c r="CT192" s="21"/>
      <c r="CU192" s="21"/>
      <c r="CV192" s="21"/>
      <c r="CW192" s="21"/>
      <c r="CX192" s="21"/>
      <c r="CY192" s="21"/>
      <c r="CZ192" s="21"/>
    </row>
    <row r="193" s="324" customFormat="true" ht="15" customHeight="true" x14ac:dyDescent="0.2">
      <c r="A193" s="157"/>
      <c r="B193" s="151"/>
      <c r="C193" s="125"/>
      <c r="D193" s="124"/>
      <c r="E193" s="124"/>
      <c r="F193" s="124"/>
      <c r="G193" s="123"/>
      <c r="H193" s="122"/>
      <c r="I193" s="124"/>
      <c r="J193" s="124"/>
      <c r="K193" s="124"/>
      <c r="L193" s="121"/>
      <c r="M193" s="125"/>
      <c r="N193" s="124"/>
      <c r="O193" s="124"/>
      <c r="P193" s="124"/>
      <c r="Q193" s="123"/>
      <c r="R193" s="122"/>
      <c r="S193" s="124"/>
      <c r="T193" s="124"/>
      <c r="U193" s="124"/>
      <c r="V193" s="121"/>
      <c r="W193" s="448"/>
      <c r="X193" s="448"/>
      <c r="Y193" s="448"/>
      <c r="Z193" s="448"/>
      <c r="AA193" s="448"/>
      <c r="AB193" s="448"/>
      <c r="AC193" s="448"/>
      <c r="AD193" s="448"/>
      <c r="AE193" s="448"/>
      <c r="AF193" s="448"/>
      <c r="AG193" s="448"/>
      <c r="AH193" s="448"/>
      <c r="AI193" s="448"/>
      <c r="AJ193" s="448"/>
      <c r="AK193" s="448"/>
      <c r="AL193" s="448"/>
      <c r="AM193" s="448"/>
      <c r="AN193" s="448"/>
      <c r="AO193" s="448"/>
      <c r="AP193" s="448"/>
      <c r="AQ193" s="448"/>
      <c r="AR193" s="448"/>
      <c r="AS193" s="448"/>
      <c r="AT193" s="448"/>
      <c r="AU193" s="448"/>
      <c r="AV193" s="448"/>
      <c r="AW193" s="448"/>
      <c r="AX193" s="448"/>
      <c r="AY193" s="448"/>
      <c r="AZ193" s="874"/>
      <c r="BA193" s="877"/>
      <c r="BB193" s="604"/>
      <c r="BC193" s="458"/>
      <c r="BD193" s="445"/>
      <c r="BE193" s="445"/>
      <c r="BF193" s="445"/>
      <c r="BG193" s="462"/>
      <c r="BH193" s="458"/>
      <c r="BI193" s="445"/>
      <c r="BJ193" s="445"/>
      <c r="BK193" s="445"/>
      <c r="BL193" s="462"/>
      <c r="BM193" s="458"/>
      <c r="BN193" s="445"/>
      <c r="BO193" s="445"/>
      <c r="BP193" s="445"/>
      <c r="BQ193" s="462"/>
      <c r="BR193" s="458"/>
      <c r="BS193" s="445"/>
      <c r="BT193" s="445"/>
      <c r="BU193" s="445"/>
      <c r="BV193" s="446"/>
      <c r="BW193" s="21"/>
      <c r="BX193" s="21"/>
      <c r="BY193" s="21"/>
      <c r="BZ193" s="21"/>
      <c r="CA193" s="21"/>
      <c r="CB193" s="21"/>
      <c r="CC193" s="21"/>
      <c r="CD193" s="21"/>
      <c r="CE193" s="21"/>
      <c r="CF193" s="21"/>
      <c r="CG193" s="21"/>
      <c r="CH193" s="21"/>
      <c r="CI193" s="21"/>
      <c r="CJ193" s="21"/>
      <c r="CK193" s="21"/>
      <c r="CL193" s="21"/>
      <c r="CM193" s="21"/>
      <c r="CN193" s="21"/>
      <c r="CO193" s="21"/>
      <c r="CP193" s="21"/>
      <c r="CQ193" s="21"/>
      <c r="CR193" s="21"/>
      <c r="CS193" s="21"/>
      <c r="CT193" s="21"/>
      <c r="CU193" s="21"/>
      <c r="CV193" s="21"/>
      <c r="CW193" s="21"/>
      <c r="CX193" s="21"/>
      <c r="CY193" s="21"/>
      <c r="CZ193" s="21"/>
    </row>
    <row r="194" s="324" customFormat="true" ht="15" customHeight="true" x14ac:dyDescent="0.2">
      <c r="A194" s="157"/>
      <c r="B194" s="151"/>
      <c r="C194" s="125"/>
      <c r="D194" s="124"/>
      <c r="E194" s="124"/>
      <c r="F194" s="124"/>
      <c r="G194" s="123"/>
      <c r="H194" s="122"/>
      <c r="I194" s="124"/>
      <c r="J194" s="124"/>
      <c r="K194" s="124"/>
      <c r="L194" s="121"/>
      <c r="M194" s="125"/>
      <c r="N194" s="124"/>
      <c r="O194" s="124"/>
      <c r="P194" s="124"/>
      <c r="Q194" s="123"/>
      <c r="R194" s="122"/>
      <c r="S194" s="124"/>
      <c r="T194" s="124"/>
      <c r="U194" s="124"/>
      <c r="V194" s="121"/>
      <c r="W194" s="448"/>
      <c r="X194" s="448"/>
      <c r="Y194" s="448"/>
      <c r="Z194" s="448"/>
      <c r="AA194" s="448"/>
      <c r="AB194" s="448"/>
      <c r="AC194" s="448"/>
      <c r="AD194" s="448"/>
      <c r="AE194" s="448"/>
      <c r="AF194" s="448"/>
      <c r="AG194" s="448"/>
      <c r="AH194" s="448"/>
      <c r="AI194" s="448"/>
      <c r="AJ194" s="448"/>
      <c r="AK194" s="448"/>
      <c r="AL194" s="448"/>
      <c r="AM194" s="448"/>
      <c r="AN194" s="448"/>
      <c r="AO194" s="448"/>
      <c r="AP194" s="448"/>
      <c r="AQ194" s="448"/>
      <c r="AR194" s="448"/>
      <c r="AS194" s="448"/>
      <c r="AT194" s="448"/>
      <c r="AU194" s="448"/>
      <c r="AV194" s="448"/>
      <c r="AW194" s="448"/>
      <c r="AX194" s="448"/>
      <c r="AY194" s="448"/>
      <c r="AZ194" s="874"/>
      <c r="BA194" s="877"/>
      <c r="BB194" s="604"/>
      <c r="BC194" s="458"/>
      <c r="BD194" s="445"/>
      <c r="BE194" s="445"/>
      <c r="BF194" s="445"/>
      <c r="BG194" s="462"/>
      <c r="BH194" s="458"/>
      <c r="BI194" s="445"/>
      <c r="BJ194" s="445"/>
      <c r="BK194" s="445"/>
      <c r="BL194" s="462"/>
      <c r="BM194" s="458"/>
      <c r="BN194" s="445"/>
      <c r="BO194" s="445"/>
      <c r="BP194" s="445"/>
      <c r="BQ194" s="462"/>
      <c r="BR194" s="458"/>
      <c r="BS194" s="445"/>
      <c r="BT194" s="445"/>
      <c r="BU194" s="445"/>
      <c r="BV194" s="446"/>
      <c r="BW194" s="21"/>
      <c r="BX194" s="21"/>
      <c r="BY194" s="21"/>
      <c r="BZ194" s="21"/>
      <c r="CA194" s="21"/>
      <c r="CB194" s="21"/>
      <c r="CC194" s="21"/>
      <c r="CD194" s="21"/>
      <c r="CE194" s="21"/>
      <c r="CF194" s="21"/>
      <c r="CG194" s="21"/>
      <c r="CH194" s="21"/>
      <c r="CI194" s="21"/>
      <c r="CJ194" s="21"/>
      <c r="CK194" s="21"/>
      <c r="CL194" s="21"/>
      <c r="CM194" s="21"/>
      <c r="CN194" s="21"/>
      <c r="CO194" s="21"/>
      <c r="CP194" s="21"/>
      <c r="CQ194" s="21"/>
      <c r="CR194" s="21"/>
      <c r="CS194" s="21"/>
      <c r="CT194" s="21"/>
      <c r="CU194" s="21"/>
      <c r="CV194" s="21"/>
      <c r="CW194" s="21"/>
      <c r="CX194" s="21"/>
      <c r="CY194" s="21"/>
      <c r="CZ194" s="21"/>
    </row>
    <row r="195" s="320" customFormat="true" ht="15" customHeight="true" x14ac:dyDescent="0.2">
      <c r="A195" s="178"/>
      <c r="B195" s="150"/>
      <c r="C195" s="120"/>
      <c r="D195" s="127"/>
      <c r="E195" s="127"/>
      <c r="F195" s="127"/>
      <c r="G195" s="126"/>
      <c r="H195" s="119"/>
      <c r="I195" s="127"/>
      <c r="J195" s="127"/>
      <c r="K195" s="127"/>
      <c r="L195" s="118"/>
      <c r="M195" s="120"/>
      <c r="N195" s="127"/>
      <c r="O195" s="127"/>
      <c r="P195" s="127"/>
      <c r="Q195" s="126"/>
      <c r="R195" s="119"/>
      <c r="S195" s="127"/>
      <c r="T195" s="127"/>
      <c r="U195" s="127"/>
      <c r="V195" s="118"/>
      <c r="W195" s="842"/>
      <c r="X195" s="842"/>
      <c r="Y195" s="842"/>
      <c r="Z195" s="842"/>
      <c r="AA195" s="842"/>
      <c r="AB195" s="842"/>
      <c r="AC195" s="842"/>
      <c r="AD195" s="842"/>
      <c r="AE195" s="842"/>
      <c r="AF195" s="842"/>
      <c r="AG195" s="842"/>
      <c r="AH195" s="842"/>
      <c r="AI195" s="842"/>
      <c r="AJ195" s="842"/>
      <c r="AK195" s="842"/>
      <c r="AL195" s="842"/>
      <c r="AM195" s="842"/>
      <c r="AN195" s="842"/>
      <c r="AO195" s="842"/>
      <c r="AP195" s="842"/>
      <c r="AQ195" s="842"/>
      <c r="AR195" s="842"/>
      <c r="AS195" s="842"/>
      <c r="AT195" s="842"/>
      <c r="AU195" s="842"/>
      <c r="AV195" s="842"/>
      <c r="AW195" s="842"/>
      <c r="AX195" s="842"/>
      <c r="AY195" s="842"/>
      <c r="AZ195" s="357"/>
      <c r="BA195" s="877"/>
      <c r="BB195" s="604"/>
      <c r="BC195" s="458"/>
      <c r="BD195" s="445"/>
      <c r="BE195" s="445"/>
      <c r="BF195" s="445"/>
      <c r="BG195" s="462"/>
      <c r="BH195" s="458"/>
      <c r="BI195" s="445"/>
      <c r="BJ195" s="445"/>
      <c r="BK195" s="445"/>
      <c r="BL195" s="462"/>
      <c r="BM195" s="458"/>
      <c r="BN195" s="445"/>
      <c r="BO195" s="445"/>
      <c r="BP195" s="445"/>
      <c r="BQ195" s="462"/>
      <c r="BR195" s="458"/>
      <c r="BS195" s="445"/>
      <c r="BT195" s="445"/>
      <c r="BU195" s="445"/>
      <c r="BV195" s="446"/>
      <c r="BW195" s="21"/>
      <c r="BX195" s="21"/>
      <c r="BY195" s="21"/>
      <c r="BZ195" s="21"/>
      <c r="CA195" s="21"/>
      <c r="CB195" s="21"/>
      <c r="CC195" s="21"/>
      <c r="CD195" s="21"/>
      <c r="CE195" s="21"/>
      <c r="CF195" s="21"/>
      <c r="CG195" s="21"/>
      <c r="CH195" s="21"/>
      <c r="CI195" s="21"/>
      <c r="CJ195" s="21"/>
      <c r="CK195" s="21"/>
      <c r="CL195" s="21"/>
      <c r="CM195" s="21"/>
      <c r="CN195" s="21"/>
      <c r="CO195" s="21"/>
      <c r="CP195" s="21"/>
      <c r="CQ195" s="21"/>
      <c r="CR195" s="21"/>
      <c r="CS195" s="21"/>
      <c r="CT195" s="21"/>
      <c r="CU195" s="21"/>
      <c r="CV195" s="21"/>
      <c r="CW195" s="21"/>
      <c r="CX195" s="21"/>
      <c r="CY195" s="21"/>
      <c r="CZ195" s="21"/>
    </row>
    <row r="196" s="320" customFormat="true" ht="15" customHeight="true" x14ac:dyDescent="0.2">
      <c r="A196" s="178"/>
      <c r="B196" s="150"/>
      <c r="C196" s="120"/>
      <c r="D196" s="127"/>
      <c r="E196" s="127"/>
      <c r="F196" s="127"/>
      <c r="G196" s="126"/>
      <c r="H196" s="119"/>
      <c r="I196" s="127"/>
      <c r="J196" s="127"/>
      <c r="K196" s="127"/>
      <c r="L196" s="118"/>
      <c r="M196" s="120"/>
      <c r="N196" s="127"/>
      <c r="O196" s="127"/>
      <c r="P196" s="127"/>
      <c r="Q196" s="126"/>
      <c r="R196" s="119"/>
      <c r="S196" s="127"/>
      <c r="T196" s="127"/>
      <c r="U196" s="127"/>
      <c r="V196" s="118"/>
      <c r="W196" s="842"/>
      <c r="X196" s="842"/>
      <c r="Y196" s="842"/>
      <c r="Z196" s="842"/>
      <c r="AA196" s="842"/>
      <c r="AB196" s="842"/>
      <c r="AC196" s="842"/>
      <c r="AD196" s="842"/>
      <c r="AE196" s="842"/>
      <c r="AF196" s="842"/>
      <c r="AG196" s="842"/>
      <c r="AH196" s="842"/>
      <c r="AI196" s="842"/>
      <c r="AJ196" s="842"/>
      <c r="AK196" s="842"/>
      <c r="AL196" s="842"/>
      <c r="AM196" s="842"/>
      <c r="AN196" s="842"/>
      <c r="AO196" s="842"/>
      <c r="AP196" s="842"/>
      <c r="AQ196" s="842"/>
      <c r="AR196" s="842"/>
      <c r="AS196" s="842"/>
      <c r="AT196" s="842"/>
      <c r="AU196" s="842"/>
      <c r="AV196" s="842"/>
      <c r="AW196" s="842"/>
      <c r="AX196" s="842"/>
      <c r="AY196" s="842"/>
      <c r="AZ196" s="357"/>
      <c r="BA196" s="877"/>
      <c r="BB196" s="604"/>
      <c r="BC196" s="458"/>
      <c r="BD196" s="445"/>
      <c r="BE196" s="445"/>
      <c r="BF196" s="445"/>
      <c r="BG196" s="462"/>
      <c r="BH196" s="458"/>
      <c r="BI196" s="445"/>
      <c r="BJ196" s="445"/>
      <c r="BK196" s="445"/>
      <c r="BL196" s="462"/>
      <c r="BM196" s="458"/>
      <c r="BN196" s="445"/>
      <c r="BO196" s="445"/>
      <c r="BP196" s="445"/>
      <c r="BQ196" s="462"/>
      <c r="BR196" s="458"/>
      <c r="BS196" s="445"/>
      <c r="BT196" s="445"/>
      <c r="BU196" s="445"/>
      <c r="BV196" s="446"/>
      <c r="BW196" s="21"/>
      <c r="BX196" s="21"/>
      <c r="BY196" s="21"/>
      <c r="BZ196" s="21"/>
      <c r="CA196" s="21"/>
      <c r="CB196" s="21"/>
      <c r="CC196" s="21"/>
      <c r="CD196" s="21"/>
      <c r="CE196" s="21"/>
      <c r="CF196" s="21"/>
      <c r="CG196" s="21"/>
      <c r="CH196" s="21"/>
      <c r="CI196" s="21"/>
      <c r="CJ196" s="21"/>
      <c r="CK196" s="21"/>
      <c r="CL196" s="21"/>
      <c r="CM196" s="21"/>
      <c r="CN196" s="21"/>
      <c r="CO196" s="21"/>
      <c r="CP196" s="21"/>
      <c r="CQ196" s="21"/>
      <c r="CR196" s="21"/>
      <c r="CS196" s="21"/>
      <c r="CT196" s="21"/>
      <c r="CU196" s="21"/>
      <c r="CV196" s="21"/>
      <c r="CW196" s="21"/>
      <c r="CX196" s="21"/>
      <c r="CY196" s="21"/>
      <c r="CZ196" s="21"/>
    </row>
    <row r="197" s="320" customFormat="true" ht="15" customHeight="true" x14ac:dyDescent="0.2">
      <c r="A197" s="178"/>
      <c r="B197" s="150"/>
      <c r="C197" s="120"/>
      <c r="D197" s="127"/>
      <c r="E197" s="127"/>
      <c r="F197" s="127"/>
      <c r="G197" s="126"/>
      <c r="H197" s="119"/>
      <c r="I197" s="127"/>
      <c r="J197" s="127"/>
      <c r="K197" s="127"/>
      <c r="L197" s="118"/>
      <c r="M197" s="120"/>
      <c r="N197" s="127"/>
      <c r="O197" s="127"/>
      <c r="P197" s="127"/>
      <c r="Q197" s="126"/>
      <c r="R197" s="119"/>
      <c r="S197" s="127"/>
      <c r="T197" s="127"/>
      <c r="U197" s="127"/>
      <c r="V197" s="118"/>
      <c r="W197" s="842"/>
      <c r="X197" s="842"/>
      <c r="Y197" s="842"/>
      <c r="Z197" s="842"/>
      <c r="AA197" s="842"/>
      <c r="AB197" s="842"/>
      <c r="AC197" s="842"/>
      <c r="AD197" s="842"/>
      <c r="AE197" s="842"/>
      <c r="AF197" s="842"/>
      <c r="AG197" s="842"/>
      <c r="AH197" s="842"/>
      <c r="AI197" s="842"/>
      <c r="AJ197" s="842"/>
      <c r="AK197" s="842"/>
      <c r="AL197" s="842"/>
      <c r="AM197" s="842"/>
      <c r="AN197" s="842"/>
      <c r="AO197" s="842"/>
      <c r="AP197" s="842"/>
      <c r="AQ197" s="842"/>
      <c r="AR197" s="842"/>
      <c r="AS197" s="842"/>
      <c r="AT197" s="842"/>
      <c r="AU197" s="842"/>
      <c r="AV197" s="842"/>
      <c r="AW197" s="842"/>
      <c r="AX197" s="842"/>
      <c r="AY197" s="842"/>
      <c r="AZ197" s="357"/>
      <c r="BA197" s="877"/>
      <c r="BB197" s="604"/>
      <c r="BC197" s="458"/>
      <c r="BD197" s="445"/>
      <c r="BE197" s="445"/>
      <c r="BF197" s="445"/>
      <c r="BG197" s="462"/>
      <c r="BH197" s="458"/>
      <c r="BI197" s="445"/>
      <c r="BJ197" s="445"/>
      <c r="BK197" s="445"/>
      <c r="BL197" s="462"/>
      <c r="BM197" s="458"/>
      <c r="BN197" s="445"/>
      <c r="BO197" s="445"/>
      <c r="BP197" s="445"/>
      <c r="BQ197" s="462"/>
      <c r="BR197" s="458"/>
      <c r="BS197" s="445"/>
      <c r="BT197" s="445"/>
      <c r="BU197" s="445"/>
      <c r="BV197" s="446"/>
      <c r="BW197" s="21"/>
      <c r="BX197" s="21"/>
      <c r="BY197" s="21"/>
      <c r="BZ197" s="21"/>
      <c r="CA197" s="21"/>
      <c r="CB197" s="21"/>
      <c r="CC197" s="21"/>
      <c r="CD197" s="21"/>
      <c r="CE197" s="21"/>
      <c r="CF197" s="21"/>
      <c r="CG197" s="21"/>
      <c r="CH197" s="21"/>
      <c r="CI197" s="21"/>
      <c r="CJ197" s="21"/>
      <c r="CK197" s="21"/>
      <c r="CL197" s="21"/>
      <c r="CM197" s="21"/>
      <c r="CN197" s="21"/>
      <c r="CO197" s="21"/>
      <c r="CP197" s="21"/>
      <c r="CQ197" s="21"/>
      <c r="CR197" s="21"/>
      <c r="CS197" s="21"/>
      <c r="CT197" s="21"/>
      <c r="CU197" s="21"/>
      <c r="CV197" s="21"/>
      <c r="CW197" s="21"/>
      <c r="CX197" s="21"/>
      <c r="CY197" s="21"/>
      <c r="CZ197" s="21"/>
    </row>
    <row r="198" s="320" customFormat="true" ht="15" customHeight="true" x14ac:dyDescent="0.2">
      <c r="A198" s="178"/>
      <c r="B198" s="150"/>
      <c r="C198" s="120"/>
      <c r="D198" s="127"/>
      <c r="E198" s="127"/>
      <c r="F198" s="127"/>
      <c r="G198" s="126"/>
      <c r="H198" s="119"/>
      <c r="I198" s="127"/>
      <c r="J198" s="127"/>
      <c r="K198" s="127"/>
      <c r="L198" s="118"/>
      <c r="M198" s="120"/>
      <c r="N198" s="127"/>
      <c r="O198" s="127"/>
      <c r="P198" s="127"/>
      <c r="Q198" s="126"/>
      <c r="R198" s="119"/>
      <c r="S198" s="127"/>
      <c r="T198" s="127"/>
      <c r="U198" s="127"/>
      <c r="V198" s="118"/>
      <c r="W198" s="842"/>
      <c r="X198" s="842"/>
      <c r="Y198" s="842"/>
      <c r="Z198" s="842"/>
      <c r="AA198" s="842"/>
      <c r="AB198" s="842"/>
      <c r="AC198" s="842"/>
      <c r="AD198" s="842"/>
      <c r="AE198" s="842"/>
      <c r="AF198" s="842"/>
      <c r="AG198" s="842"/>
      <c r="AH198" s="842"/>
      <c r="AI198" s="842"/>
      <c r="AJ198" s="842"/>
      <c r="AK198" s="842"/>
      <c r="AL198" s="842"/>
      <c r="AM198" s="842"/>
      <c r="AN198" s="842"/>
      <c r="AO198" s="842"/>
      <c r="AP198" s="842"/>
      <c r="AQ198" s="842"/>
      <c r="AR198" s="842"/>
      <c r="AS198" s="842"/>
      <c r="AT198" s="842"/>
      <c r="AU198" s="842"/>
      <c r="AV198" s="842"/>
      <c r="AW198" s="842"/>
      <c r="AX198" s="842"/>
      <c r="AY198" s="842"/>
      <c r="AZ198" s="357"/>
      <c r="BA198" s="877"/>
      <c r="BB198" s="604"/>
      <c r="BC198" s="458"/>
      <c r="BD198" s="445"/>
      <c r="BE198" s="445"/>
      <c r="BF198" s="445"/>
      <c r="BG198" s="462"/>
      <c r="BH198" s="458"/>
      <c r="BI198" s="445"/>
      <c r="BJ198" s="445"/>
      <c r="BK198" s="445"/>
      <c r="BL198" s="462"/>
      <c r="BM198" s="458"/>
      <c r="BN198" s="445"/>
      <c r="BO198" s="445"/>
      <c r="BP198" s="445"/>
      <c r="BQ198" s="462"/>
      <c r="BR198" s="458"/>
      <c r="BS198" s="445"/>
      <c r="BT198" s="445"/>
      <c r="BU198" s="445"/>
      <c r="BV198" s="446"/>
      <c r="BW198" s="21"/>
      <c r="BX198" s="21"/>
      <c r="BY198" s="21"/>
      <c r="BZ198" s="21"/>
      <c r="CA198" s="21"/>
      <c r="CB198" s="21"/>
      <c r="CC198" s="21"/>
      <c r="CD198" s="21"/>
      <c r="CE198" s="21"/>
      <c r="CF198" s="21"/>
      <c r="CG198" s="21"/>
      <c r="CH198" s="21"/>
      <c r="CI198" s="21"/>
      <c r="CJ198" s="21"/>
      <c r="CK198" s="21"/>
      <c r="CL198" s="21"/>
      <c r="CM198" s="21"/>
      <c r="CN198" s="21"/>
      <c r="CO198" s="21"/>
      <c r="CP198" s="21"/>
      <c r="CQ198" s="21"/>
      <c r="CR198" s="21"/>
      <c r="CS198" s="21"/>
      <c r="CT198" s="21"/>
      <c r="CU198" s="21"/>
      <c r="CV198" s="21"/>
      <c r="CW198" s="21"/>
      <c r="CX198" s="21"/>
      <c r="CY198" s="21"/>
      <c r="CZ198" s="21"/>
    </row>
    <row r="199" s="320" customFormat="true" ht="15" customHeight="true" x14ac:dyDescent="0.2">
      <c r="A199" s="178"/>
      <c r="B199" s="150"/>
      <c r="C199" s="120"/>
      <c r="D199" s="127"/>
      <c r="E199" s="127"/>
      <c r="F199" s="127"/>
      <c r="G199" s="126"/>
      <c r="H199" s="119"/>
      <c r="I199" s="127"/>
      <c r="J199" s="127"/>
      <c r="K199" s="127"/>
      <c r="L199" s="118"/>
      <c r="M199" s="120"/>
      <c r="N199" s="127"/>
      <c r="O199" s="127"/>
      <c r="P199" s="127"/>
      <c r="Q199" s="126"/>
      <c r="R199" s="119"/>
      <c r="S199" s="127"/>
      <c r="T199" s="127"/>
      <c r="U199" s="127"/>
      <c r="V199" s="118"/>
      <c r="W199" s="842"/>
      <c r="X199" s="842"/>
      <c r="Y199" s="842"/>
      <c r="Z199" s="842"/>
      <c r="AA199" s="842"/>
      <c r="AB199" s="842"/>
      <c r="AC199" s="842"/>
      <c r="AD199" s="842"/>
      <c r="AE199" s="842"/>
      <c r="AF199" s="842"/>
      <c r="AG199" s="842"/>
      <c r="AH199" s="842"/>
      <c r="AI199" s="842"/>
      <c r="AJ199" s="842"/>
      <c r="AK199" s="842"/>
      <c r="AL199" s="842"/>
      <c r="AM199" s="842"/>
      <c r="AN199" s="842"/>
      <c r="AO199" s="842"/>
      <c r="AP199" s="842"/>
      <c r="AQ199" s="842"/>
      <c r="AR199" s="842"/>
      <c r="AS199" s="842"/>
      <c r="AT199" s="842"/>
      <c r="AU199" s="842"/>
      <c r="AV199" s="842"/>
      <c r="AW199" s="842"/>
      <c r="AX199" s="842"/>
      <c r="AY199" s="842"/>
      <c r="AZ199" s="357"/>
      <c r="BA199" s="877"/>
      <c r="BB199" s="604"/>
      <c r="BC199" s="458"/>
      <c r="BD199" s="445"/>
      <c r="BE199" s="445"/>
      <c r="BF199" s="445"/>
      <c r="BG199" s="462"/>
      <c r="BH199" s="458"/>
      <c r="BI199" s="445"/>
      <c r="BJ199" s="445"/>
      <c r="BK199" s="445"/>
      <c r="BL199" s="462"/>
      <c r="BM199" s="458"/>
      <c r="BN199" s="445"/>
      <c r="BO199" s="445"/>
      <c r="BP199" s="445"/>
      <c r="BQ199" s="462"/>
      <c r="BR199" s="458"/>
      <c r="BS199" s="445"/>
      <c r="BT199" s="445"/>
      <c r="BU199" s="445"/>
      <c r="BV199" s="446"/>
      <c r="BW199" s="21"/>
      <c r="BX199" s="21"/>
      <c r="BY199" s="21"/>
      <c r="BZ199" s="21"/>
      <c r="CA199" s="21"/>
      <c r="CB199" s="21"/>
      <c r="CC199" s="21"/>
      <c r="CD199" s="21"/>
      <c r="CE199" s="21"/>
      <c r="CF199" s="21"/>
      <c r="CG199" s="21"/>
      <c r="CH199" s="21"/>
      <c r="CI199" s="21"/>
      <c r="CJ199" s="21"/>
      <c r="CK199" s="21"/>
      <c r="CL199" s="21"/>
      <c r="CM199" s="21"/>
      <c r="CN199" s="21"/>
      <c r="CO199" s="21"/>
      <c r="CP199" s="21"/>
      <c r="CQ199" s="21"/>
      <c r="CR199" s="21"/>
      <c r="CS199" s="21"/>
      <c r="CT199" s="21"/>
      <c r="CU199" s="21"/>
      <c r="CV199" s="21"/>
      <c r="CW199" s="21"/>
      <c r="CX199" s="21"/>
      <c r="CY199" s="21"/>
      <c r="CZ199" s="21"/>
    </row>
    <row r="200" s="320" customFormat="true" ht="15" customHeight="true" x14ac:dyDescent="0.2">
      <c r="A200" s="178"/>
      <c r="B200" s="150"/>
      <c r="C200" s="120"/>
      <c r="D200" s="127"/>
      <c r="E200" s="127"/>
      <c r="F200" s="127"/>
      <c r="G200" s="126"/>
      <c r="H200" s="119"/>
      <c r="I200" s="127"/>
      <c r="J200" s="127"/>
      <c r="K200" s="127"/>
      <c r="L200" s="118"/>
      <c r="M200" s="120"/>
      <c r="N200" s="127"/>
      <c r="O200" s="127"/>
      <c r="P200" s="127"/>
      <c r="Q200" s="126"/>
      <c r="R200" s="119"/>
      <c r="S200" s="127"/>
      <c r="T200" s="127"/>
      <c r="U200" s="127"/>
      <c r="V200" s="118"/>
      <c r="W200" s="842"/>
      <c r="X200" s="842"/>
      <c r="Y200" s="842"/>
      <c r="Z200" s="842"/>
      <c r="AA200" s="842"/>
      <c r="AB200" s="842"/>
      <c r="AC200" s="842"/>
      <c r="AD200" s="842"/>
      <c r="AE200" s="842"/>
      <c r="AF200" s="842"/>
      <c r="AG200" s="842"/>
      <c r="AH200" s="842"/>
      <c r="AI200" s="842"/>
      <c r="AJ200" s="842"/>
      <c r="AK200" s="842"/>
      <c r="AL200" s="842"/>
      <c r="AM200" s="842"/>
      <c r="AN200" s="842"/>
      <c r="AO200" s="842"/>
      <c r="AP200" s="842"/>
      <c r="AQ200" s="842"/>
      <c r="AR200" s="842"/>
      <c r="AS200" s="842"/>
      <c r="AT200" s="842"/>
      <c r="AU200" s="842"/>
      <c r="AV200" s="842"/>
      <c r="AW200" s="842"/>
      <c r="AX200" s="842"/>
      <c r="AY200" s="842"/>
      <c r="AZ200" s="357"/>
      <c r="BA200" s="877"/>
      <c r="BB200" s="604"/>
      <c r="BC200" s="458"/>
      <c r="BD200" s="445"/>
      <c r="BE200" s="445"/>
      <c r="BF200" s="445"/>
      <c r="BG200" s="462"/>
      <c r="BH200" s="458"/>
      <c r="BI200" s="445"/>
      <c r="BJ200" s="445"/>
      <c r="BK200" s="445"/>
      <c r="BL200" s="462"/>
      <c r="BM200" s="458"/>
      <c r="BN200" s="445"/>
      <c r="BO200" s="445"/>
      <c r="BP200" s="445"/>
      <c r="BQ200" s="462"/>
      <c r="BR200" s="458"/>
      <c r="BS200" s="445"/>
      <c r="BT200" s="445"/>
      <c r="BU200" s="445"/>
      <c r="BV200" s="446"/>
      <c r="BW200" s="21"/>
      <c r="BX200" s="21"/>
      <c r="BY200" s="21"/>
      <c r="BZ200" s="21"/>
      <c r="CA200" s="21"/>
      <c r="CB200" s="21"/>
      <c r="CC200" s="21"/>
      <c r="CD200" s="21"/>
      <c r="CE200" s="21"/>
      <c r="CF200" s="21"/>
      <c r="CG200" s="21"/>
      <c r="CH200" s="21"/>
      <c r="CI200" s="21"/>
      <c r="CJ200" s="21"/>
      <c r="CK200" s="21"/>
      <c r="CL200" s="21"/>
      <c r="CM200" s="21"/>
      <c r="CN200" s="21"/>
      <c r="CO200" s="21"/>
      <c r="CP200" s="21"/>
      <c r="CQ200" s="21"/>
      <c r="CR200" s="21"/>
      <c r="CS200" s="21"/>
      <c r="CT200" s="21"/>
      <c r="CU200" s="21"/>
      <c r="CV200" s="21"/>
      <c r="CW200" s="21"/>
      <c r="CX200" s="21"/>
      <c r="CY200" s="21"/>
      <c r="CZ200" s="21"/>
    </row>
    <row r="201" s="320" customFormat="true" ht="15" customHeight="true" x14ac:dyDescent="0.2">
      <c r="A201" s="178"/>
      <c r="B201" s="150"/>
      <c r="C201" s="120"/>
      <c r="D201" s="127"/>
      <c r="E201" s="127"/>
      <c r="F201" s="127"/>
      <c r="G201" s="126"/>
      <c r="H201" s="119"/>
      <c r="I201" s="127"/>
      <c r="J201" s="127"/>
      <c r="K201" s="127"/>
      <c r="L201" s="118"/>
      <c r="M201" s="120"/>
      <c r="N201" s="127"/>
      <c r="O201" s="127"/>
      <c r="P201" s="127"/>
      <c r="Q201" s="126"/>
      <c r="R201" s="119"/>
      <c r="S201" s="127"/>
      <c r="T201" s="127"/>
      <c r="U201" s="127"/>
      <c r="V201" s="118"/>
      <c r="W201" s="842"/>
      <c r="X201" s="842"/>
      <c r="Y201" s="842"/>
      <c r="Z201" s="842"/>
      <c r="AA201" s="842"/>
      <c r="AB201" s="842"/>
      <c r="AC201" s="842"/>
      <c r="AD201" s="842"/>
      <c r="AE201" s="842"/>
      <c r="AF201" s="842"/>
      <c r="AG201" s="842"/>
      <c r="AH201" s="842"/>
      <c r="AI201" s="842"/>
      <c r="AJ201" s="842"/>
      <c r="AK201" s="842"/>
      <c r="AL201" s="842"/>
      <c r="AM201" s="842"/>
      <c r="AN201" s="842"/>
      <c r="AO201" s="842"/>
      <c r="AP201" s="842"/>
      <c r="AQ201" s="842"/>
      <c r="AR201" s="842"/>
      <c r="AS201" s="842"/>
      <c r="AT201" s="842"/>
      <c r="AU201" s="842"/>
      <c r="AV201" s="842"/>
      <c r="AW201" s="842"/>
      <c r="AX201" s="842"/>
      <c r="AY201" s="842"/>
      <c r="AZ201" s="357"/>
      <c r="BA201" s="877"/>
      <c r="BB201" s="604"/>
      <c r="BC201" s="458"/>
      <c r="BD201" s="445"/>
      <c r="BE201" s="445"/>
      <c r="BF201" s="445"/>
      <c r="BG201" s="462"/>
      <c r="BH201" s="458"/>
      <c r="BI201" s="445"/>
      <c r="BJ201" s="445"/>
      <c r="BK201" s="445"/>
      <c r="BL201" s="462"/>
      <c r="BM201" s="458"/>
      <c r="BN201" s="445"/>
      <c r="BO201" s="445"/>
      <c r="BP201" s="445"/>
      <c r="BQ201" s="462"/>
      <c r="BR201" s="458"/>
      <c r="BS201" s="445"/>
      <c r="BT201" s="445"/>
      <c r="BU201" s="445"/>
      <c r="BV201" s="446"/>
      <c r="BW201" s="21"/>
      <c r="BX201" s="21"/>
      <c r="BY201" s="21"/>
      <c r="BZ201" s="21"/>
      <c r="CA201" s="21"/>
      <c r="CB201" s="21"/>
      <c r="CC201" s="21"/>
      <c r="CD201" s="21"/>
      <c r="CE201" s="21"/>
      <c r="CF201" s="21"/>
      <c r="CG201" s="21"/>
      <c r="CH201" s="21"/>
      <c r="CI201" s="21"/>
      <c r="CJ201" s="21"/>
      <c r="CK201" s="21"/>
      <c r="CL201" s="21"/>
      <c r="CM201" s="21"/>
      <c r="CN201" s="21"/>
      <c r="CO201" s="21"/>
      <c r="CP201" s="21"/>
      <c r="CQ201" s="21"/>
      <c r="CR201" s="21"/>
      <c r="CS201" s="21"/>
      <c r="CT201" s="21"/>
      <c r="CU201" s="21"/>
      <c r="CV201" s="21"/>
      <c r="CW201" s="21"/>
      <c r="CX201" s="21"/>
      <c r="CY201" s="21"/>
      <c r="CZ201" s="21"/>
    </row>
    <row r="202" s="320" customFormat="true" ht="15" customHeight="true" x14ac:dyDescent="0.2">
      <c r="A202" s="178"/>
      <c r="B202" s="150"/>
      <c r="C202" s="120"/>
      <c r="D202" s="127"/>
      <c r="E202" s="127"/>
      <c r="F202" s="127"/>
      <c r="G202" s="126"/>
      <c r="H202" s="119"/>
      <c r="I202" s="127"/>
      <c r="J202" s="127"/>
      <c r="K202" s="127"/>
      <c r="L202" s="118"/>
      <c r="M202" s="120"/>
      <c r="N202" s="127"/>
      <c r="O202" s="127"/>
      <c r="P202" s="127"/>
      <c r="Q202" s="126"/>
      <c r="R202" s="119"/>
      <c r="S202" s="127"/>
      <c r="T202" s="127"/>
      <c r="U202" s="127"/>
      <c r="V202" s="118"/>
      <c r="W202" s="842"/>
      <c r="X202" s="842"/>
      <c r="Y202" s="842"/>
      <c r="Z202" s="842"/>
      <c r="AA202" s="842"/>
      <c r="AB202" s="842"/>
      <c r="AC202" s="842"/>
      <c r="AD202" s="842"/>
      <c r="AE202" s="842"/>
      <c r="AF202" s="842"/>
      <c r="AG202" s="842"/>
      <c r="AH202" s="842"/>
      <c r="AI202" s="842"/>
      <c r="AJ202" s="842"/>
      <c r="AK202" s="842"/>
      <c r="AL202" s="842"/>
      <c r="AM202" s="842"/>
      <c r="AN202" s="842"/>
      <c r="AO202" s="842"/>
      <c r="AP202" s="842"/>
      <c r="AQ202" s="842"/>
      <c r="AR202" s="842"/>
      <c r="AS202" s="842"/>
      <c r="AT202" s="842"/>
      <c r="AU202" s="842"/>
      <c r="AV202" s="842"/>
      <c r="AW202" s="842"/>
      <c r="AX202" s="842"/>
      <c r="AY202" s="842"/>
      <c r="AZ202" s="357"/>
      <c r="BA202" s="877"/>
      <c r="BB202" s="604"/>
      <c r="BC202" s="458"/>
      <c r="BD202" s="445"/>
      <c r="BE202" s="445"/>
      <c r="BF202" s="445"/>
      <c r="BG202" s="462"/>
      <c r="BH202" s="458"/>
      <c r="BI202" s="445"/>
      <c r="BJ202" s="445"/>
      <c r="BK202" s="445"/>
      <c r="BL202" s="462"/>
      <c r="BM202" s="458"/>
      <c r="BN202" s="445"/>
      <c r="BO202" s="445"/>
      <c r="BP202" s="445"/>
      <c r="BQ202" s="462"/>
      <c r="BR202" s="458"/>
      <c r="BS202" s="445"/>
      <c r="BT202" s="445"/>
      <c r="BU202" s="445"/>
      <c r="BV202" s="446"/>
      <c r="BW202" s="21"/>
      <c r="BX202" s="21"/>
      <c r="BY202" s="21"/>
      <c r="BZ202" s="21"/>
      <c r="CA202" s="21"/>
      <c r="CB202" s="21"/>
      <c r="CC202" s="21"/>
      <c r="CD202" s="21"/>
      <c r="CE202" s="21"/>
      <c r="CF202" s="21"/>
      <c r="CG202" s="21"/>
      <c r="CH202" s="21"/>
      <c r="CI202" s="21"/>
      <c r="CJ202" s="21"/>
      <c r="CK202" s="21"/>
      <c r="CL202" s="21"/>
      <c r="CM202" s="21"/>
      <c r="CN202" s="21"/>
      <c r="CO202" s="21"/>
      <c r="CP202" s="21"/>
      <c r="CQ202" s="21"/>
      <c r="CR202" s="21"/>
      <c r="CS202" s="21"/>
      <c r="CT202" s="21"/>
      <c r="CU202" s="21"/>
      <c r="CV202" s="21"/>
      <c r="CW202" s="21"/>
      <c r="CX202" s="21"/>
      <c r="CY202" s="21"/>
      <c r="CZ202" s="21"/>
    </row>
    <row r="203" s="513" customFormat="true" ht="15" customHeight="true" x14ac:dyDescent="0.2">
      <c r="A203" s="157"/>
      <c r="B203" s="151"/>
      <c r="C203" s="139"/>
      <c r="D203" s="138"/>
      <c r="E203" s="138"/>
      <c r="F203" s="138"/>
      <c r="G203" s="137"/>
      <c r="H203" s="136"/>
      <c r="I203" s="138"/>
      <c r="J203" s="138"/>
      <c r="K203" s="138"/>
      <c r="L203" s="135"/>
      <c r="M203" s="139"/>
      <c r="N203" s="138"/>
      <c r="O203" s="138"/>
      <c r="P203" s="138"/>
      <c r="Q203" s="137"/>
      <c r="R203" s="136"/>
      <c r="S203" s="138"/>
      <c r="T203" s="138"/>
      <c r="U203" s="138"/>
      <c r="V203" s="135"/>
      <c r="W203" s="448"/>
      <c r="X203" s="448"/>
      <c r="Y203" s="448"/>
      <c r="Z203" s="448"/>
      <c r="AA203" s="448"/>
      <c r="AB203" s="448"/>
      <c r="AC203" s="448"/>
      <c r="AD203" s="448"/>
      <c r="AE203" s="448"/>
      <c r="AF203" s="448"/>
      <c r="AG203" s="448"/>
      <c r="AH203" s="448"/>
      <c r="AI203" s="448"/>
      <c r="AJ203" s="448"/>
      <c r="AK203" s="448"/>
      <c r="AL203" s="448"/>
      <c r="AM203" s="448"/>
      <c r="AN203" s="448"/>
      <c r="AO203" s="448"/>
      <c r="AP203" s="448"/>
      <c r="AQ203" s="448"/>
      <c r="AR203" s="448"/>
      <c r="AS203" s="448"/>
      <c r="AT203" s="448"/>
      <c r="AU203" s="448"/>
      <c r="AV203" s="448"/>
      <c r="AW203" s="448"/>
      <c r="AX203" s="448"/>
      <c r="AY203" s="448"/>
      <c r="AZ203" s="874"/>
      <c r="BA203" s="877"/>
      <c r="BB203" s="604"/>
      <c r="BC203" s="458"/>
      <c r="BD203" s="445"/>
      <c r="BE203" s="445"/>
      <c r="BF203" s="445"/>
      <c r="BG203" s="462"/>
      <c r="BH203" s="458"/>
      <c r="BI203" s="445"/>
      <c r="BJ203" s="445"/>
      <c r="BK203" s="445"/>
      <c r="BL203" s="462"/>
      <c r="BM203" s="458"/>
      <c r="BN203" s="445"/>
      <c r="BO203" s="445"/>
      <c r="BP203" s="445"/>
      <c r="BQ203" s="462"/>
      <c r="BR203" s="458"/>
      <c r="BS203" s="445"/>
      <c r="BT203" s="445"/>
      <c r="BU203" s="445"/>
      <c r="BV203" s="446"/>
      <c r="BW203" s="21"/>
      <c r="BX203" s="21"/>
      <c r="BY203" s="21"/>
      <c r="BZ203" s="21"/>
      <c r="CA203" s="21"/>
      <c r="CB203" s="21"/>
      <c r="CC203" s="21"/>
      <c r="CD203" s="21"/>
      <c r="CE203" s="21"/>
      <c r="CF203" s="21"/>
      <c r="CG203" s="21"/>
      <c r="CH203" s="21"/>
      <c r="CI203" s="21"/>
      <c r="CJ203" s="21"/>
      <c r="CK203" s="21"/>
      <c r="CL203" s="21"/>
      <c r="CM203" s="21"/>
      <c r="CN203" s="21"/>
      <c r="CO203" s="21"/>
      <c r="CP203" s="21"/>
      <c r="CQ203" s="21"/>
      <c r="CR203" s="21"/>
      <c r="CS203" s="21"/>
      <c r="CT203" s="21"/>
      <c r="CU203" s="21"/>
      <c r="CV203" s="21"/>
      <c r="CW203" s="21"/>
      <c r="CX203" s="21"/>
      <c r="CY203" s="21"/>
      <c r="CZ203" s="21"/>
    </row>
    <row r="204" s="513" customFormat="true" ht="15" customHeight="true" x14ac:dyDescent="0.2">
      <c r="A204" s="157"/>
      <c r="B204" s="151"/>
      <c r="C204" s="139"/>
      <c r="D204" s="138"/>
      <c r="E204" s="138"/>
      <c r="F204" s="138"/>
      <c r="G204" s="137"/>
      <c r="H204" s="136"/>
      <c r="I204" s="138"/>
      <c r="J204" s="138"/>
      <c r="K204" s="138"/>
      <c r="L204" s="135"/>
      <c r="M204" s="139"/>
      <c r="N204" s="138"/>
      <c r="O204" s="138"/>
      <c r="P204" s="138"/>
      <c r="Q204" s="137"/>
      <c r="R204" s="136"/>
      <c r="S204" s="138"/>
      <c r="T204" s="138"/>
      <c r="U204" s="138"/>
      <c r="V204" s="135"/>
      <c r="W204" s="448"/>
      <c r="X204" s="448"/>
      <c r="Y204" s="448"/>
      <c r="Z204" s="448"/>
      <c r="AA204" s="448"/>
      <c r="AB204" s="448"/>
      <c r="AC204" s="448"/>
      <c r="AD204" s="448"/>
      <c r="AE204" s="448"/>
      <c r="AF204" s="448"/>
      <c r="AG204" s="448"/>
      <c r="AH204" s="448"/>
      <c r="AI204" s="448"/>
      <c r="AJ204" s="448"/>
      <c r="AK204" s="448"/>
      <c r="AL204" s="448"/>
      <c r="AM204" s="448"/>
      <c r="AN204" s="448"/>
      <c r="AO204" s="448"/>
      <c r="AP204" s="448"/>
      <c r="AQ204" s="448"/>
      <c r="AR204" s="448"/>
      <c r="AS204" s="448"/>
      <c r="AT204" s="448"/>
      <c r="AU204" s="448"/>
      <c r="AV204" s="448"/>
      <c r="AW204" s="448"/>
      <c r="AX204" s="448"/>
      <c r="AY204" s="448"/>
      <c r="AZ204" s="874"/>
      <c r="BA204" s="877"/>
      <c r="BB204" s="604"/>
      <c r="BC204" s="458"/>
      <c r="BD204" s="445"/>
      <c r="BE204" s="445"/>
      <c r="BF204" s="445"/>
      <c r="BG204" s="462"/>
      <c r="BH204" s="458"/>
      <c r="BI204" s="445"/>
      <c r="BJ204" s="445"/>
      <c r="BK204" s="445"/>
      <c r="BL204" s="462"/>
      <c r="BM204" s="458"/>
      <c r="BN204" s="445"/>
      <c r="BO204" s="445"/>
      <c r="BP204" s="445"/>
      <c r="BQ204" s="462"/>
      <c r="BR204" s="458"/>
      <c r="BS204" s="445"/>
      <c r="BT204" s="445"/>
      <c r="BU204" s="445"/>
      <c r="BV204" s="446"/>
      <c r="BW204" s="21"/>
      <c r="BX204" s="21"/>
      <c r="BY204" s="21"/>
      <c r="BZ204" s="21"/>
      <c r="CA204" s="21"/>
      <c r="CB204" s="21"/>
      <c r="CC204" s="21"/>
      <c r="CD204" s="21"/>
      <c r="CE204" s="21"/>
      <c r="CF204" s="21"/>
      <c r="CG204" s="21"/>
      <c r="CH204" s="21"/>
      <c r="CI204" s="21"/>
      <c r="CJ204" s="21"/>
      <c r="CK204" s="21"/>
      <c r="CL204" s="21"/>
      <c r="CM204" s="21"/>
      <c r="CN204" s="21"/>
      <c r="CO204" s="21"/>
      <c r="CP204" s="21"/>
      <c r="CQ204" s="21"/>
      <c r="CR204" s="21"/>
      <c r="CS204" s="21"/>
      <c r="CT204" s="21"/>
      <c r="CU204" s="21"/>
      <c r="CV204" s="21"/>
      <c r="CW204" s="21"/>
      <c r="CX204" s="21"/>
      <c r="CY204" s="21"/>
      <c r="CZ204" s="21"/>
    </row>
    <row r="205" s="513" customFormat="true" ht="15" customHeight="true" x14ac:dyDescent="0.2">
      <c r="A205" s="152"/>
      <c r="B205" s="89"/>
      <c r="C205" s="134"/>
      <c r="D205" s="133"/>
      <c r="E205" s="133"/>
      <c r="F205" s="133"/>
      <c r="G205" s="132"/>
      <c r="H205" s="131"/>
      <c r="I205" s="133"/>
      <c r="J205" s="133"/>
      <c r="K205" s="133"/>
      <c r="L205" s="130"/>
      <c r="M205" s="134"/>
      <c r="N205" s="133"/>
      <c r="O205" s="133"/>
      <c r="P205" s="133"/>
      <c r="Q205" s="132"/>
      <c r="R205" s="131"/>
      <c r="S205" s="133"/>
      <c r="T205" s="133"/>
      <c r="U205" s="133"/>
      <c r="V205" s="130"/>
      <c r="W205" s="448"/>
      <c r="X205" s="448"/>
      <c r="Y205" s="448"/>
      <c r="Z205" s="448"/>
      <c r="AA205" s="448"/>
      <c r="AB205" s="448"/>
      <c r="AC205" s="448"/>
      <c r="AD205" s="448"/>
      <c r="AE205" s="448"/>
      <c r="AF205" s="448"/>
      <c r="AG205" s="448"/>
      <c r="AH205" s="448"/>
      <c r="AI205" s="448"/>
      <c r="AJ205" s="448"/>
      <c r="AK205" s="448"/>
      <c r="AL205" s="448"/>
      <c r="AM205" s="448"/>
      <c r="AN205" s="448"/>
      <c r="AO205" s="448"/>
      <c r="AP205" s="448"/>
      <c r="AQ205" s="448"/>
      <c r="AR205" s="448"/>
      <c r="AS205" s="448"/>
      <c r="AT205" s="448"/>
      <c r="AU205" s="448"/>
      <c r="AV205" s="448"/>
      <c r="AW205" s="448"/>
      <c r="AX205" s="448"/>
      <c r="AY205" s="448"/>
      <c r="AZ205" s="874"/>
      <c r="BA205" s="877"/>
      <c r="BB205" s="604"/>
      <c r="BC205" s="461"/>
      <c r="BD205" s="460"/>
      <c r="BE205" s="460"/>
      <c r="BF205" s="460"/>
      <c r="BG205" s="464"/>
      <c r="BH205" s="461"/>
      <c r="BI205" s="460"/>
      <c r="BJ205" s="460"/>
      <c r="BK205" s="460"/>
      <c r="BL205" s="464"/>
      <c r="BM205" s="461"/>
      <c r="BN205" s="460"/>
      <c r="BO205" s="460"/>
      <c r="BP205" s="460"/>
      <c r="BQ205" s="464"/>
      <c r="BR205" s="461"/>
      <c r="BS205" s="460"/>
      <c r="BT205" s="460"/>
      <c r="BU205" s="460"/>
      <c r="BV205" s="463"/>
      <c r="BW205" s="21"/>
      <c r="BX205" s="21"/>
      <c r="BY205" s="21"/>
      <c r="BZ205" s="21"/>
      <c r="CA205" s="21"/>
      <c r="CB205" s="21"/>
      <c r="CC205" s="21"/>
      <c r="CD205" s="21"/>
      <c r="CE205" s="21"/>
      <c r="CF205" s="21"/>
      <c r="CG205" s="21"/>
      <c r="CH205" s="21"/>
      <c r="CI205" s="21"/>
      <c r="CJ205" s="21"/>
      <c r="CK205" s="21"/>
      <c r="CL205" s="21"/>
      <c r="CM205" s="21"/>
      <c r="CN205" s="21"/>
      <c r="CO205" s="21"/>
      <c r="CP205" s="21"/>
      <c r="CQ205" s="21"/>
      <c r="CR205" s="21"/>
      <c r="CS205" s="21"/>
      <c r="CT205" s="21"/>
      <c r="CU205" s="21"/>
      <c r="CV205" s="21"/>
      <c r="CW205" s="21"/>
      <c r="CX205" s="21"/>
      <c r="CY205" s="21"/>
      <c r="CZ205" s="21"/>
    </row>
    <row r="206" s="514" customFormat="true" ht="250.15" customHeight="true" x14ac:dyDescent="0.2">
      <c r="B206" s="513"/>
      <c r="W206" s="357"/>
      <c r="X206" s="357"/>
      <c r="Y206" s="357"/>
      <c r="Z206" s="357"/>
      <c r="AA206" s="357"/>
      <c r="AB206" s="357"/>
      <c r="AC206" s="357"/>
      <c r="AD206" s="357"/>
      <c r="AE206" s="357"/>
      <c r="AF206" s="357"/>
      <c r="AG206" s="357"/>
      <c r="AH206" s="357"/>
      <c r="AI206" s="357"/>
      <c r="AJ206" s="357"/>
      <c r="AK206" s="357"/>
      <c r="AL206" s="357"/>
      <c r="AM206" s="357"/>
      <c r="AN206" s="357"/>
      <c r="AO206" s="357"/>
      <c r="AP206" s="357"/>
      <c r="AQ206" s="357"/>
      <c r="AR206" s="357"/>
      <c r="AS206" s="357"/>
      <c r="AT206" s="357"/>
      <c r="AU206" s="357"/>
      <c r="AV206" s="357"/>
      <c r="AW206" s="357"/>
      <c r="AX206" s="357"/>
      <c r="AY206" s="357"/>
      <c r="AZ206" s="357"/>
      <c r="BA206" s="321"/>
      <c r="BB206" s="319"/>
      <c r="BC206" s="319"/>
      <c r="BD206" s="319"/>
      <c r="BE206" s="319"/>
      <c r="BF206" s="319"/>
      <c r="BG206" s="319"/>
      <c r="BH206" s="319"/>
      <c r="BI206" s="319"/>
      <c r="BJ206" s="319"/>
      <c r="BK206" s="319"/>
      <c r="BL206" s="319"/>
      <c r="BM206" s="319"/>
      <c r="BN206" s="319"/>
      <c r="BO206" s="319"/>
      <c r="BP206" s="319"/>
      <c r="BQ206" s="319"/>
      <c r="BR206" s="319"/>
      <c r="BS206" s="319"/>
      <c r="BT206" s="319"/>
      <c r="BU206" s="319"/>
      <c r="BV206" s="321"/>
      <c r="BW206" s="356"/>
      <c r="BX206" s="356"/>
      <c r="BY206" s="356"/>
      <c r="BZ206" s="356"/>
      <c r="CA206" s="356"/>
      <c r="CB206" s="356"/>
      <c r="CC206" s="356"/>
      <c r="CD206" s="356"/>
      <c r="CE206" s="356"/>
      <c r="CF206" s="356"/>
      <c r="CG206" s="356"/>
      <c r="CH206" s="356"/>
      <c r="CI206" s="356"/>
      <c r="CJ206" s="356"/>
      <c r="CK206" s="356"/>
      <c r="CL206" s="356"/>
      <c r="CM206" s="356"/>
      <c r="CN206" s="356"/>
      <c r="CO206" s="356"/>
      <c r="CP206" s="356"/>
      <c r="CQ206" s="356"/>
      <c r="CR206" s="356"/>
      <c r="CS206" s="356"/>
      <c r="CT206" s="356"/>
      <c r="CU206" s="356"/>
      <c r="CV206" s="356"/>
      <c r="CW206" s="356"/>
      <c r="CX206" s="356"/>
      <c r="CY206" s="356"/>
      <c r="CZ206" s="356"/>
    </row>
    <row r="207" s="300" customFormat="true" ht="18" customHeight="true" x14ac:dyDescent="0.2">
      <c r="W207" s="352"/>
      <c r="X207" s="352"/>
      <c r="Y207" s="352"/>
      <c r="Z207" s="352"/>
      <c r="AA207" s="352"/>
      <c r="AB207" s="352"/>
      <c r="AC207" s="352"/>
      <c r="AD207" s="352"/>
      <c r="AE207" s="352"/>
      <c r="AF207" s="352"/>
      <c r="AG207" s="352"/>
      <c r="AH207" s="352"/>
      <c r="AI207" s="352"/>
      <c r="AJ207" s="352"/>
      <c r="AK207" s="352"/>
      <c r="AL207" s="352"/>
      <c r="AM207" s="352"/>
      <c r="AN207" s="352"/>
      <c r="AO207" s="352"/>
      <c r="AP207" s="352"/>
      <c r="AQ207" s="352"/>
      <c r="AR207" s="352"/>
      <c r="AS207" s="352"/>
      <c r="AT207" s="352"/>
      <c r="AU207" s="352"/>
      <c r="AV207" s="352"/>
      <c r="AW207" s="352"/>
      <c r="AX207" s="352"/>
      <c r="AY207" s="352"/>
      <c r="AZ207" s="352"/>
      <c r="BB207" s="323"/>
      <c r="BW207" s="352"/>
      <c r="BX207" s="352"/>
      <c r="BY207" s="352"/>
      <c r="BZ207" s="352"/>
      <c r="CA207" s="352"/>
      <c r="CB207" s="352"/>
      <c r="CC207" s="352"/>
      <c r="CD207" s="352"/>
      <c r="CE207" s="352"/>
      <c r="CF207" s="352"/>
      <c r="CG207" s="352"/>
      <c r="CH207" s="352"/>
      <c r="CI207" s="352"/>
      <c r="CJ207" s="352"/>
      <c r="CK207" s="352"/>
      <c r="CL207" s="352"/>
      <c r="CM207" s="352"/>
      <c r="CN207" s="352"/>
      <c r="CO207" s="352"/>
      <c r="CP207" s="352"/>
      <c r="CQ207" s="352"/>
      <c r="CR207" s="352"/>
      <c r="CS207" s="352"/>
      <c r="CT207" s="352"/>
      <c r="CU207" s="352"/>
      <c r="CV207" s="352"/>
      <c r="CW207" s="352"/>
      <c r="CX207" s="352"/>
      <c r="CY207" s="352"/>
      <c r="CZ207" s="352"/>
    </row>
    <row r="208" s="300" customFormat="true" ht="22.5" customHeight="true" x14ac:dyDescent="0.35">
      <c r="A208" s="1054" t="str">
        <f>A1026</f>
        <v>Liberia</v>
      </c>
      <c r="B208" s="1055"/>
      <c r="W208" s="352"/>
      <c r="X208" s="352"/>
      <c r="Y208" s="352"/>
      <c r="Z208" s="352"/>
      <c r="AA208" s="352"/>
      <c r="AB208" s="352"/>
      <c r="AC208" s="352"/>
      <c r="AD208" s="352"/>
      <c r="AE208" s="352"/>
      <c r="AF208" s="352"/>
      <c r="AG208" s="352"/>
      <c r="AH208" s="352"/>
      <c r="AI208" s="352"/>
      <c r="AJ208" s="352"/>
      <c r="AK208" s="352"/>
      <c r="AL208" s="352"/>
      <c r="AM208" s="352"/>
      <c r="AN208" s="352"/>
      <c r="AO208" s="352"/>
      <c r="AP208" s="352"/>
      <c r="AQ208" s="352"/>
      <c r="AR208" s="352"/>
      <c r="AS208" s="352"/>
      <c r="AT208" s="352"/>
      <c r="AU208" s="352"/>
      <c r="AV208" s="352"/>
      <c r="AW208" s="352"/>
      <c r="AX208" s="352"/>
      <c r="AY208" s="352"/>
      <c r="AZ208" s="352"/>
      <c r="BB208" s="323"/>
      <c r="BW208" s="352"/>
      <c r="BX208" s="352"/>
      <c r="BY208" s="352"/>
      <c r="BZ208" s="352"/>
      <c r="CA208" s="352"/>
      <c r="CB208" s="352"/>
      <c r="CC208" s="352"/>
      <c r="CD208" s="352"/>
      <c r="CE208" s="352"/>
      <c r="CF208" s="352"/>
      <c r="CG208" s="352"/>
      <c r="CH208" s="352"/>
      <c r="CI208" s="352"/>
      <c r="CJ208" s="352"/>
      <c r="CK208" s="352"/>
      <c r="CL208" s="352"/>
      <c r="CM208" s="352"/>
      <c r="CN208" s="352"/>
      <c r="CO208" s="352"/>
      <c r="CP208" s="352"/>
      <c r="CQ208" s="352"/>
      <c r="CR208" s="352"/>
      <c r="CS208" s="352"/>
      <c r="CT208" s="352"/>
      <c r="CU208" s="352"/>
      <c r="CV208" s="352"/>
      <c r="CW208" s="352"/>
      <c r="CX208" s="352"/>
      <c r="CY208" s="352"/>
      <c r="CZ208" s="352"/>
    </row>
    <row r="209" s="300" customFormat="true" ht="22.5" customHeight="true" x14ac:dyDescent="0.35">
      <c r="A209" s="327" t="str">
        <f>A1034</f>
        <v>2013</v>
      </c>
      <c r="B209" s="328"/>
      <c r="W209" s="352"/>
      <c r="X209" s="352"/>
      <c r="Y209" s="352"/>
      <c r="Z209" s="352"/>
      <c r="AA209" s="352"/>
      <c r="AB209" s="352"/>
      <c r="AC209" s="352"/>
      <c r="AD209" s="352"/>
      <c r="AE209" s="352"/>
      <c r="AF209" s="352"/>
      <c r="AG209" s="352"/>
      <c r="AH209" s="352"/>
      <c r="AI209" s="352"/>
      <c r="AJ209" s="352"/>
      <c r="AK209" s="352"/>
      <c r="AL209" s="352"/>
      <c r="AM209" s="352"/>
      <c r="AN209" s="352"/>
      <c r="AO209" s="352"/>
      <c r="AP209" s="352"/>
      <c r="AQ209" s="352"/>
      <c r="AR209" s="352"/>
      <c r="AS209" s="352"/>
      <c r="AT209" s="352"/>
      <c r="AU209" s="352"/>
      <c r="AV209" s="352"/>
      <c r="AW209" s="352"/>
      <c r="AX209" s="352"/>
      <c r="AY209" s="352"/>
      <c r="AZ209" s="352"/>
      <c r="BB209" s="323"/>
      <c r="BW209" s="352"/>
      <c r="BX209" s="352"/>
      <c r="BY209" s="352"/>
      <c r="BZ209" s="352"/>
      <c r="CA209" s="352"/>
      <c r="CB209" s="352"/>
      <c r="CC209" s="352"/>
      <c r="CD209" s="352"/>
      <c r="CE209" s="352"/>
      <c r="CF209" s="352"/>
      <c r="CG209" s="352"/>
      <c r="CH209" s="352"/>
      <c r="CI209" s="352"/>
      <c r="CJ209" s="352"/>
      <c r="CK209" s="352"/>
      <c r="CL209" s="352"/>
      <c r="CM209" s="352"/>
      <c r="CN209" s="352"/>
      <c r="CO209" s="352"/>
      <c r="CP209" s="352"/>
      <c r="CQ209" s="352"/>
      <c r="CR209" s="352"/>
      <c r="CS209" s="352"/>
      <c r="CT209" s="352"/>
      <c r="CU209" s="352"/>
      <c r="CV209" s="352"/>
      <c r="CW209" s="352"/>
      <c r="CX209" s="352"/>
      <c r="CY209" s="352"/>
      <c r="CZ209" s="352"/>
    </row>
    <row r="210" s="300" customFormat="true" ht="22.5" customHeight="true" x14ac:dyDescent="0.35">
      <c r="A210" s="607" t="s">
        <v>112</v>
      </c>
      <c r="B210" s="330"/>
      <c r="W210" s="352"/>
      <c r="X210" s="352"/>
      <c r="Y210" s="352"/>
      <c r="Z210" s="352"/>
      <c r="AA210" s="352"/>
      <c r="AB210" s="352"/>
      <c r="AC210" s="352"/>
      <c r="AD210" s="352"/>
      <c r="AE210" s="352"/>
      <c r="AF210" s="352"/>
      <c r="AG210" s="352"/>
      <c r="AH210" s="352"/>
      <c r="AI210" s="352"/>
      <c r="AJ210" s="352"/>
      <c r="AK210" s="352"/>
      <c r="AL210" s="352"/>
      <c r="AM210" s="352"/>
      <c r="AN210" s="352"/>
      <c r="AO210" s="352"/>
      <c r="AP210" s="352"/>
      <c r="AQ210" s="352"/>
      <c r="AR210" s="352"/>
      <c r="AS210" s="352"/>
      <c r="AT210" s="352"/>
      <c r="AU210" s="352"/>
      <c r="AV210" s="352"/>
      <c r="AW210" s="352"/>
      <c r="AX210" s="352"/>
      <c r="AY210" s="352"/>
      <c r="AZ210" s="352"/>
      <c r="BB210" s="323"/>
      <c r="BW210" s="352"/>
      <c r="BX210" s="352"/>
      <c r="BY210" s="352"/>
      <c r="BZ210" s="352"/>
      <c r="CA210" s="352"/>
      <c r="CB210" s="352"/>
      <c r="CC210" s="352"/>
      <c r="CD210" s="352"/>
      <c r="CE210" s="352"/>
      <c r="CF210" s="352"/>
      <c r="CG210" s="352"/>
      <c r="CH210" s="352"/>
      <c r="CI210" s="352"/>
      <c r="CJ210" s="352"/>
      <c r="CK210" s="352"/>
      <c r="CL210" s="352"/>
      <c r="CM210" s="352"/>
      <c r="CN210" s="352"/>
      <c r="CO210" s="352"/>
      <c r="CP210" s="352"/>
      <c r="CQ210" s="352"/>
      <c r="CR210" s="352"/>
      <c r="CS210" s="352"/>
      <c r="CT210" s="352"/>
      <c r="CU210" s="352"/>
      <c r="CV210" s="352"/>
      <c r="CW210" s="352"/>
      <c r="CX210" s="352"/>
      <c r="CY210" s="352"/>
      <c r="CZ210" s="352"/>
    </row>
    <row r="211" s="300" customFormat="true" ht="20.1" customHeight="true" x14ac:dyDescent="0.35">
      <c r="A211" s="332" t="s">
        <v>97</v>
      </c>
      <c r="B211" s="328"/>
      <c r="W211" s="352"/>
      <c r="X211" s="352"/>
      <c r="Y211" s="352"/>
      <c r="Z211" s="352"/>
      <c r="AA211" s="352"/>
      <c r="AB211" s="352"/>
      <c r="AC211" s="352"/>
      <c r="AD211" s="352"/>
      <c r="AE211" s="352"/>
      <c r="AF211" s="352"/>
      <c r="AG211" s="352"/>
      <c r="AH211" s="352"/>
      <c r="AI211" s="352"/>
      <c r="AJ211" s="352"/>
      <c r="AK211" s="352"/>
      <c r="AL211" s="352"/>
      <c r="AM211" s="352"/>
      <c r="AN211" s="352"/>
      <c r="AO211" s="352"/>
      <c r="AP211" s="352"/>
      <c r="AQ211" s="352"/>
      <c r="AR211" s="352"/>
      <c r="AS211" s="352"/>
      <c r="AT211" s="352"/>
      <c r="AU211" s="352"/>
      <c r="AV211" s="352"/>
      <c r="AW211" s="352"/>
      <c r="AX211" s="352"/>
      <c r="AY211" s="352"/>
      <c r="AZ211" s="352"/>
      <c r="BB211" s="323"/>
      <c r="BW211" s="352"/>
      <c r="BX211" s="352"/>
      <c r="BY211" s="352"/>
      <c r="BZ211" s="352"/>
      <c r="CA211" s="352"/>
      <c r="CB211" s="352"/>
      <c r="CC211" s="352"/>
      <c r="CD211" s="352"/>
      <c r="CE211" s="352"/>
      <c r="CF211" s="352"/>
      <c r="CG211" s="352"/>
      <c r="CH211" s="352"/>
      <c r="CI211" s="352"/>
      <c r="CJ211" s="352"/>
      <c r="CK211" s="352"/>
      <c r="CL211" s="352"/>
      <c r="CM211" s="352"/>
      <c r="CN211" s="352"/>
      <c r="CO211" s="352"/>
      <c r="CP211" s="352"/>
      <c r="CQ211" s="352"/>
      <c r="CR211" s="352"/>
      <c r="CS211" s="352"/>
      <c r="CT211" s="352"/>
      <c r="CU211" s="352"/>
      <c r="CV211" s="352"/>
      <c r="CW211" s="352"/>
      <c r="CX211" s="352"/>
      <c r="CY211" s="352"/>
      <c r="CZ211" s="352"/>
    </row>
    <row r="212" s="300" customFormat="true" ht="15" customHeight="true" x14ac:dyDescent="0.2">
      <c r="A212" s="608" t="s">
        <v>98</v>
      </c>
      <c r="B212" s="365"/>
      <c r="W212" s="352"/>
      <c r="X212" s="352"/>
      <c r="Y212" s="352"/>
      <c r="Z212" s="352"/>
      <c r="AA212" s="352"/>
      <c r="AB212" s="352"/>
      <c r="AC212" s="352"/>
      <c r="AD212" s="352"/>
      <c r="AE212" s="352"/>
      <c r="AF212" s="352"/>
      <c r="AG212" s="352"/>
      <c r="AH212" s="352"/>
      <c r="AI212" s="352"/>
      <c r="AJ212" s="352"/>
      <c r="AK212" s="352"/>
      <c r="AL212" s="352"/>
      <c r="AM212" s="352"/>
      <c r="AN212" s="352"/>
      <c r="AO212" s="352"/>
      <c r="AP212" s="352"/>
      <c r="AQ212" s="352"/>
      <c r="AR212" s="352"/>
      <c r="AS212" s="352"/>
      <c r="AT212" s="352"/>
      <c r="AU212" s="352"/>
      <c r="AV212" s="352"/>
      <c r="AW212" s="352"/>
      <c r="AX212" s="352"/>
      <c r="AY212" s="352"/>
      <c r="AZ212" s="352"/>
      <c r="BB212" s="323"/>
      <c r="BW212" s="352"/>
      <c r="BX212" s="352"/>
      <c r="BY212" s="352"/>
      <c r="BZ212" s="352"/>
      <c r="CA212" s="352"/>
      <c r="CB212" s="352"/>
      <c r="CC212" s="352"/>
      <c r="CD212" s="352"/>
      <c r="CE212" s="352"/>
      <c r="CF212" s="352"/>
      <c r="CG212" s="352"/>
      <c r="CH212" s="352"/>
      <c r="CI212" s="352"/>
      <c r="CJ212" s="352"/>
      <c r="CK212" s="352"/>
      <c r="CL212" s="352"/>
      <c r="CM212" s="352"/>
      <c r="CN212" s="352"/>
      <c r="CO212" s="352"/>
      <c r="CP212" s="352"/>
      <c r="CQ212" s="352"/>
      <c r="CR212" s="352"/>
      <c r="CS212" s="352"/>
      <c r="CT212" s="352"/>
      <c r="CU212" s="352"/>
      <c r="CV212" s="352"/>
      <c r="CW212" s="352"/>
      <c r="CX212" s="352"/>
      <c r="CY212" s="352"/>
      <c r="CZ212" s="352"/>
    </row>
    <row r="213" s="300" customFormat="true" ht="15" customHeight="true" x14ac:dyDescent="0.2">
      <c r="A213" s="341" t="s">
        <v>40</v>
      </c>
      <c r="B213" s="340"/>
      <c r="W213" s="352"/>
      <c r="X213" s="352"/>
      <c r="Y213" s="352"/>
      <c r="Z213" s="352"/>
      <c r="AA213" s="352"/>
      <c r="AB213" s="352"/>
      <c r="AC213" s="352"/>
      <c r="AD213" s="352"/>
      <c r="AE213" s="352"/>
      <c r="AF213" s="352"/>
      <c r="AG213" s="352"/>
      <c r="AH213" s="352"/>
      <c r="AI213" s="352"/>
      <c r="AJ213" s="352"/>
      <c r="AK213" s="352"/>
      <c r="AL213" s="352"/>
      <c r="AM213" s="352"/>
      <c r="AN213" s="352"/>
      <c r="AO213" s="352"/>
      <c r="AP213" s="352"/>
      <c r="AQ213" s="352"/>
      <c r="AR213" s="352"/>
      <c r="AS213" s="352"/>
      <c r="AT213" s="352"/>
      <c r="AU213" s="352"/>
      <c r="AV213" s="352"/>
      <c r="AW213" s="352"/>
      <c r="AX213" s="352"/>
      <c r="AY213" s="352"/>
      <c r="AZ213" s="352"/>
      <c r="BB213" s="323"/>
      <c r="BW213" s="352"/>
      <c r="BX213" s="352"/>
      <c r="BY213" s="352"/>
      <c r="BZ213" s="352"/>
      <c r="CA213" s="352"/>
      <c r="CB213" s="352"/>
      <c r="CC213" s="352"/>
      <c r="CD213" s="352"/>
      <c r="CE213" s="352"/>
      <c r="CF213" s="352"/>
      <c r="CG213" s="352"/>
      <c r="CH213" s="352"/>
      <c r="CI213" s="352"/>
      <c r="CJ213" s="352"/>
      <c r="CK213" s="352"/>
      <c r="CL213" s="352"/>
      <c r="CM213" s="352"/>
      <c r="CN213" s="352"/>
      <c r="CO213" s="352"/>
      <c r="CP213" s="352"/>
      <c r="CQ213" s="352"/>
      <c r="CR213" s="352"/>
      <c r="CS213" s="352"/>
      <c r="CT213" s="352"/>
      <c r="CU213" s="352"/>
      <c r="CV213" s="352"/>
      <c r="CW213" s="352"/>
      <c r="CX213" s="352"/>
      <c r="CY213" s="352"/>
      <c r="CZ213" s="352"/>
    </row>
    <row r="214" s="300" customFormat="true" ht="15" customHeight="true" x14ac:dyDescent="0.2">
      <c r="A214" s="339" t="s">
        <v>39</v>
      </c>
      <c r="B214" s="340"/>
      <c r="W214" s="352"/>
      <c r="X214" s="352"/>
      <c r="Y214" s="352"/>
      <c r="Z214" s="352"/>
      <c r="AA214" s="352"/>
      <c r="AB214" s="352"/>
      <c r="AC214" s="352"/>
      <c r="AD214" s="352"/>
      <c r="AE214" s="352"/>
      <c r="AF214" s="352"/>
      <c r="AG214" s="352"/>
      <c r="AH214" s="352"/>
      <c r="AI214" s="352"/>
      <c r="AJ214" s="352"/>
      <c r="AK214" s="352"/>
      <c r="AL214" s="352"/>
      <c r="AM214" s="352"/>
      <c r="AN214" s="352"/>
      <c r="AO214" s="352"/>
      <c r="AP214" s="352"/>
      <c r="AQ214" s="352"/>
      <c r="AR214" s="352"/>
      <c r="AS214" s="352"/>
      <c r="AT214" s="352"/>
      <c r="AU214" s="352"/>
      <c r="AV214" s="352"/>
      <c r="AW214" s="352"/>
      <c r="AX214" s="352"/>
      <c r="AY214" s="352"/>
      <c r="AZ214" s="352"/>
      <c r="BB214" s="323"/>
      <c r="BW214" s="352"/>
      <c r="BX214" s="352"/>
      <c r="BY214" s="352"/>
      <c r="BZ214" s="352"/>
      <c r="CA214" s="352"/>
      <c r="CB214" s="352"/>
      <c r="CC214" s="352"/>
      <c r="CD214" s="352"/>
      <c r="CE214" s="352"/>
      <c r="CF214" s="352"/>
      <c r="CG214" s="352"/>
      <c r="CH214" s="352"/>
      <c r="CI214" s="352"/>
      <c r="CJ214" s="352"/>
      <c r="CK214" s="352"/>
      <c r="CL214" s="352"/>
      <c r="CM214" s="352"/>
      <c r="CN214" s="352"/>
      <c r="CO214" s="352"/>
      <c r="CP214" s="352"/>
      <c r="CQ214" s="352"/>
      <c r="CR214" s="352"/>
      <c r="CS214" s="352"/>
      <c r="CT214" s="352"/>
      <c r="CU214" s="352"/>
      <c r="CV214" s="352"/>
      <c r="CW214" s="352"/>
      <c r="CX214" s="352"/>
      <c r="CY214" s="352"/>
      <c r="CZ214" s="352"/>
    </row>
    <row r="215" s="300" customFormat="true" ht="15" customHeight="true" x14ac:dyDescent="0.2">
      <c r="A215" s="339" t="s">
        <v>136</v>
      </c>
      <c r="B215" s="364" t="str">
        <f>A1025</f>
        <v>DHS13</v>
      </c>
      <c r="W215" s="352"/>
      <c r="X215" s="352"/>
      <c r="Y215" s="352"/>
      <c r="Z215" s="352"/>
      <c r="AA215" s="352"/>
      <c r="AB215" s="352"/>
      <c r="AC215" s="352"/>
      <c r="AD215" s="352"/>
      <c r="AE215" s="352"/>
      <c r="AF215" s="352"/>
      <c r="AG215" s="352"/>
      <c r="AH215" s="352"/>
      <c r="AI215" s="352"/>
      <c r="AJ215" s="352"/>
      <c r="AK215" s="352"/>
      <c r="AL215" s="352"/>
      <c r="AM215" s="352"/>
      <c r="AN215" s="352"/>
      <c r="AO215" s="352"/>
      <c r="AP215" s="352"/>
      <c r="AQ215" s="352"/>
      <c r="AR215" s="352"/>
      <c r="AS215" s="352"/>
      <c r="AT215" s="352"/>
      <c r="AU215" s="352"/>
      <c r="AV215" s="352"/>
      <c r="AW215" s="352"/>
      <c r="AX215" s="352"/>
      <c r="AY215" s="352"/>
      <c r="AZ215" s="352"/>
      <c r="BB215" s="323"/>
      <c r="BW215" s="352"/>
      <c r="BX215" s="352"/>
      <c r="BY215" s="352"/>
      <c r="BZ215" s="352"/>
      <c r="CA215" s="352"/>
      <c r="CB215" s="352"/>
      <c r="CC215" s="352"/>
      <c r="CD215" s="352"/>
      <c r="CE215" s="352"/>
      <c r="CF215" s="352"/>
      <c r="CG215" s="352"/>
      <c r="CH215" s="352"/>
      <c r="CI215" s="352"/>
      <c r="CJ215" s="352"/>
      <c r="CK215" s="352"/>
      <c r="CL215" s="352"/>
      <c r="CM215" s="352"/>
      <c r="CN215" s="352"/>
      <c r="CO215" s="352"/>
      <c r="CP215" s="352"/>
      <c r="CQ215" s="352"/>
      <c r="CR215" s="352"/>
      <c r="CS215" s="352"/>
      <c r="CT215" s="352"/>
      <c r="CU215" s="352"/>
      <c r="CV215" s="352"/>
      <c r="CW215" s="352"/>
      <c r="CX215" s="352"/>
      <c r="CY215" s="352"/>
      <c r="CZ215" s="352"/>
    </row>
    <row r="216" s="300" customFormat="true" ht="15" customHeight="true" x14ac:dyDescent="0.2">
      <c r="A216" s="186"/>
      <c r="B216" s="188"/>
      <c r="W216" s="352"/>
      <c r="X216" s="352"/>
      <c r="Y216" s="352"/>
      <c r="Z216" s="352"/>
      <c r="AA216" s="352"/>
      <c r="AB216" s="352"/>
      <c r="AC216" s="352"/>
      <c r="AD216" s="352"/>
      <c r="AE216" s="352"/>
      <c r="AF216" s="352"/>
      <c r="AG216" s="352"/>
      <c r="AH216" s="352"/>
      <c r="AI216" s="352"/>
      <c r="AJ216" s="352"/>
      <c r="AK216" s="352"/>
      <c r="AL216" s="352"/>
      <c r="AM216" s="352"/>
      <c r="AN216" s="352"/>
      <c r="AO216" s="352"/>
      <c r="AP216" s="352"/>
      <c r="AQ216" s="352"/>
      <c r="AR216" s="352"/>
      <c r="AS216" s="352"/>
      <c r="AT216" s="352"/>
      <c r="AU216" s="352"/>
      <c r="AV216" s="352"/>
      <c r="AW216" s="352"/>
      <c r="AX216" s="352"/>
      <c r="AY216" s="352"/>
      <c r="AZ216" s="352"/>
      <c r="BB216" s="323"/>
      <c r="BW216" s="352"/>
      <c r="BX216" s="352"/>
      <c r="BY216" s="352"/>
      <c r="BZ216" s="352"/>
      <c r="CA216" s="352"/>
      <c r="CB216" s="352"/>
      <c r="CC216" s="352"/>
      <c r="CD216" s="352"/>
      <c r="CE216" s="352"/>
      <c r="CF216" s="352"/>
      <c r="CG216" s="352"/>
      <c r="CH216" s="352"/>
      <c r="CI216" s="352"/>
      <c r="CJ216" s="352"/>
      <c r="CK216" s="352"/>
      <c r="CL216" s="352"/>
      <c r="CM216" s="352"/>
      <c r="CN216" s="352"/>
      <c r="CO216" s="352"/>
      <c r="CP216" s="352"/>
      <c r="CQ216" s="352"/>
      <c r="CR216" s="352"/>
      <c r="CS216" s="352"/>
      <c r="CT216" s="352"/>
      <c r="CU216" s="352"/>
      <c r="CV216" s="352"/>
      <c r="CW216" s="352"/>
      <c r="CX216" s="352"/>
      <c r="CY216" s="352"/>
      <c r="CZ216" s="352"/>
    </row>
    <row r="217" s="300" customFormat="true" ht="15" customHeight="true" x14ac:dyDescent="0.2">
      <c r="A217" s="186"/>
      <c r="B217" s="187"/>
      <c r="W217" s="352"/>
      <c r="X217" s="352"/>
      <c r="Y217" s="352"/>
      <c r="Z217" s="352"/>
      <c r="AA217" s="352"/>
      <c r="AB217" s="352"/>
      <c r="AC217" s="352"/>
      <c r="AD217" s="352"/>
      <c r="AE217" s="352"/>
      <c r="AF217" s="352"/>
      <c r="AG217" s="352"/>
      <c r="AH217" s="352"/>
      <c r="AI217" s="352"/>
      <c r="AJ217" s="352"/>
      <c r="AK217" s="352"/>
      <c r="AL217" s="352"/>
      <c r="AM217" s="352"/>
      <c r="AN217" s="352"/>
      <c r="AO217" s="352"/>
      <c r="AP217" s="352"/>
      <c r="AQ217" s="352"/>
      <c r="AR217" s="352"/>
      <c r="AS217" s="352"/>
      <c r="AT217" s="352"/>
      <c r="AU217" s="352"/>
      <c r="AV217" s="352"/>
      <c r="AW217" s="352"/>
      <c r="AX217" s="352"/>
      <c r="AY217" s="352"/>
      <c r="AZ217" s="352"/>
      <c r="BB217" s="323"/>
      <c r="BW217" s="352"/>
      <c r="BX217" s="352"/>
      <c r="BY217" s="352"/>
      <c r="BZ217" s="352"/>
      <c r="CA217" s="352"/>
      <c r="CB217" s="352"/>
      <c r="CC217" s="352"/>
      <c r="CD217" s="352"/>
      <c r="CE217" s="352"/>
      <c r="CF217" s="352"/>
      <c r="CG217" s="352"/>
      <c r="CH217" s="352"/>
      <c r="CI217" s="352"/>
      <c r="CJ217" s="352"/>
      <c r="CK217" s="352"/>
      <c r="CL217" s="352"/>
      <c r="CM217" s="352"/>
      <c r="CN217" s="352"/>
      <c r="CO217" s="352"/>
      <c r="CP217" s="352"/>
      <c r="CQ217" s="352"/>
      <c r="CR217" s="352"/>
      <c r="CS217" s="352"/>
      <c r="CT217" s="352"/>
      <c r="CU217" s="352"/>
      <c r="CV217" s="352"/>
      <c r="CW217" s="352"/>
      <c r="CX217" s="352"/>
      <c r="CY217" s="352"/>
      <c r="CZ217" s="352"/>
    </row>
    <row r="218" s="300" customFormat="true" ht="18" customHeight="true" x14ac:dyDescent="0.2">
      <c r="A218" s="186"/>
      <c r="B218" s="188"/>
      <c r="W218" s="352"/>
      <c r="X218" s="352"/>
      <c r="Y218" s="352"/>
      <c r="Z218" s="352"/>
      <c r="AA218" s="352"/>
      <c r="AB218" s="352"/>
      <c r="AC218" s="352"/>
      <c r="AD218" s="352"/>
      <c r="AE218" s="352"/>
      <c r="AF218" s="352"/>
      <c r="AG218" s="352"/>
      <c r="AH218" s="352"/>
      <c r="AI218" s="352"/>
      <c r="AJ218" s="352"/>
      <c r="AK218" s="352"/>
      <c r="AL218" s="352"/>
      <c r="AM218" s="352"/>
      <c r="AN218" s="352"/>
      <c r="AO218" s="352"/>
      <c r="AP218" s="352"/>
      <c r="AQ218" s="352"/>
      <c r="AR218" s="352"/>
      <c r="AS218" s="352"/>
      <c r="AT218" s="352"/>
      <c r="AU218" s="352"/>
      <c r="AV218" s="352"/>
      <c r="AW218" s="352"/>
      <c r="AX218" s="352"/>
      <c r="AY218" s="352"/>
      <c r="AZ218" s="352"/>
      <c r="BB218" s="323"/>
      <c r="BW218" s="352"/>
      <c r="BX218" s="352"/>
      <c r="BY218" s="352"/>
      <c r="BZ218" s="352"/>
      <c r="CA218" s="352"/>
      <c r="CB218" s="352"/>
      <c r="CC218" s="352"/>
      <c r="CD218" s="352"/>
      <c r="CE218" s="352"/>
      <c r="CF218" s="352"/>
      <c r="CG218" s="352"/>
      <c r="CH218" s="352"/>
      <c r="CI218" s="352"/>
      <c r="CJ218" s="352"/>
      <c r="CK218" s="352"/>
      <c r="CL218" s="352"/>
      <c r="CM218" s="352"/>
      <c r="CN218" s="352"/>
      <c r="CO218" s="352"/>
      <c r="CP218" s="352"/>
      <c r="CQ218" s="352"/>
      <c r="CR218" s="352"/>
      <c r="CS218" s="352"/>
      <c r="CT218" s="352"/>
      <c r="CU218" s="352"/>
      <c r="CV218" s="352"/>
      <c r="CW218" s="352"/>
      <c r="CX218" s="352"/>
      <c r="CY218" s="352"/>
      <c r="CZ218" s="352"/>
    </row>
    <row r="219" s="300" customFormat="true" ht="18" customHeight="true" x14ac:dyDescent="0.2">
      <c r="A219" s="185"/>
      <c r="B219" s="184"/>
      <c r="W219" s="352"/>
      <c r="X219" s="352"/>
      <c r="Y219" s="352"/>
      <c r="Z219" s="352"/>
      <c r="AA219" s="352"/>
      <c r="AB219" s="352"/>
      <c r="AC219" s="352"/>
      <c r="AD219" s="352"/>
      <c r="AE219" s="352"/>
      <c r="AF219" s="352"/>
      <c r="AG219" s="352"/>
      <c r="AH219" s="352"/>
      <c r="AI219" s="352"/>
      <c r="AJ219" s="352"/>
      <c r="AK219" s="352"/>
      <c r="AL219" s="352"/>
      <c r="AM219" s="352"/>
      <c r="AN219" s="352"/>
      <c r="AO219" s="352"/>
      <c r="AP219" s="352"/>
      <c r="AQ219" s="352"/>
      <c r="AR219" s="352"/>
      <c r="AS219" s="352"/>
      <c r="AT219" s="352"/>
      <c r="AU219" s="352"/>
      <c r="AV219" s="352"/>
      <c r="AW219" s="352"/>
      <c r="AX219" s="352"/>
      <c r="AY219" s="352"/>
      <c r="AZ219" s="352"/>
      <c r="BB219" s="323"/>
      <c r="BW219" s="352"/>
      <c r="BX219" s="352"/>
      <c r="BY219" s="352"/>
      <c r="BZ219" s="352"/>
      <c r="CA219" s="352"/>
      <c r="CB219" s="352"/>
      <c r="CC219" s="352"/>
      <c r="CD219" s="352"/>
      <c r="CE219" s="352"/>
      <c r="CF219" s="352"/>
      <c r="CG219" s="352"/>
      <c r="CH219" s="352"/>
      <c r="CI219" s="352"/>
      <c r="CJ219" s="352"/>
      <c r="CK219" s="352"/>
      <c r="CL219" s="352"/>
      <c r="CM219" s="352"/>
      <c r="CN219" s="352"/>
      <c r="CO219" s="352"/>
      <c r="CP219" s="352"/>
      <c r="CQ219" s="352"/>
      <c r="CR219" s="352"/>
      <c r="CS219" s="352"/>
      <c r="CT219" s="352"/>
      <c r="CU219" s="352"/>
      <c r="CV219" s="352"/>
      <c r="CW219" s="352"/>
      <c r="CX219" s="352"/>
      <c r="CY219" s="352"/>
      <c r="CZ219" s="352"/>
    </row>
    <row r="220" s="324" customFormat="true" ht="15" customHeight="true" x14ac:dyDescent="0.2">
      <c r="A220" s="303" t="s">
        <v>86</v>
      </c>
      <c r="B220" s="347"/>
      <c r="C220" s="1076" t="s">
        <v>115</v>
      </c>
      <c r="D220" s="1077"/>
      <c r="E220" s="1077"/>
      <c r="F220" s="1077"/>
      <c r="G220" s="1078"/>
      <c r="H220" s="1073" t="s">
        <v>38</v>
      </c>
      <c r="I220" s="1074"/>
      <c r="J220" s="1074"/>
      <c r="K220" s="1074"/>
      <c r="L220" s="1075"/>
      <c r="M220" s="1051" t="s">
        <v>37</v>
      </c>
      <c r="N220" s="1052"/>
      <c r="O220" s="1052"/>
      <c r="P220" s="1052"/>
      <c r="Q220" s="1053"/>
      <c r="R220" s="35" t="s">
        <v>142</v>
      </c>
      <c r="S220" s="437"/>
      <c r="T220" s="437"/>
      <c r="U220" s="437"/>
      <c r="V220" s="437"/>
      <c r="W220" s="448"/>
      <c r="X220" s="448"/>
      <c r="Y220" s="448"/>
      <c r="Z220" s="448"/>
      <c r="AA220" s="448"/>
      <c r="AB220" s="448"/>
      <c r="AC220" s="448"/>
      <c r="AD220" s="448"/>
      <c r="AE220" s="448"/>
      <c r="AF220" s="448"/>
      <c r="AG220" s="448"/>
      <c r="AH220" s="448"/>
      <c r="AI220" s="448"/>
      <c r="AJ220" s="448"/>
      <c r="AK220" s="448"/>
      <c r="AL220" s="448"/>
      <c r="AM220" s="448"/>
      <c r="AN220" s="448"/>
      <c r="AO220" s="448"/>
      <c r="AP220" s="448"/>
      <c r="AQ220" s="448"/>
      <c r="AR220" s="448"/>
      <c r="AS220" s="448"/>
      <c r="AT220" s="448"/>
      <c r="AU220" s="448"/>
      <c r="AV220" s="448"/>
      <c r="AW220" s="448"/>
      <c r="AX220" s="448"/>
      <c r="AY220" s="448"/>
      <c r="AZ220" s="874"/>
      <c r="BA220" s="358" t="s">
        <v>131</v>
      </c>
      <c r="BB220" s="303" t="s">
        <v>86</v>
      </c>
      <c r="BC220" s="1051" t="s">
        <v>115</v>
      </c>
      <c r="BD220" s="1052"/>
      <c r="BE220" s="1052"/>
      <c r="BF220" s="1052"/>
      <c r="BG220" s="1086"/>
      <c r="BH220" s="1051" t="s">
        <v>38</v>
      </c>
      <c r="BI220" s="1052"/>
      <c r="BJ220" s="1052"/>
      <c r="BK220" s="1052"/>
      <c r="BL220" s="1086"/>
      <c r="BM220" s="1051" t="s">
        <v>37</v>
      </c>
      <c r="BN220" s="1052"/>
      <c r="BO220" s="1052"/>
      <c r="BP220" s="1052"/>
      <c r="BQ220" s="1053"/>
      <c r="BR220" s="34" t="s">
        <v>142</v>
      </c>
      <c r="BS220" s="437"/>
      <c r="BT220" s="437"/>
      <c r="BU220" s="437"/>
      <c r="BV220" s="437"/>
      <c r="BW220" s="23"/>
      <c r="BX220" s="23"/>
      <c r="BY220" s="23"/>
      <c r="BZ220" s="356"/>
      <c r="CA220" s="356"/>
      <c r="CB220" s="356"/>
      <c r="CC220" s="356"/>
      <c r="CD220" s="356"/>
      <c r="CE220" s="356"/>
      <c r="CF220" s="356"/>
      <c r="CG220" s="356"/>
      <c r="CH220" s="356"/>
      <c r="CI220" s="356"/>
      <c r="CJ220" s="356"/>
      <c r="CK220" s="356"/>
      <c r="CL220" s="356"/>
      <c r="CM220" s="356"/>
      <c r="CN220" s="356"/>
      <c r="CO220" s="356"/>
      <c r="CP220" s="356"/>
      <c r="CQ220" s="356"/>
      <c r="CR220" s="356"/>
      <c r="CS220" s="356"/>
      <c r="CT220" s="356"/>
      <c r="CU220" s="356"/>
      <c r="CV220" s="356"/>
      <c r="CW220" s="356"/>
      <c r="CX220" s="356"/>
      <c r="CY220" s="356"/>
      <c r="CZ220" s="356"/>
    </row>
    <row r="221" s="324" customFormat="true" ht="24" x14ac:dyDescent="0.2">
      <c r="A221" s="344" t="s">
        <v>87</v>
      </c>
      <c r="B221" s="386"/>
      <c r="C221" s="428" t="s">
        <v>0</v>
      </c>
      <c r="D221" s="611" t="s">
        <v>1</v>
      </c>
      <c r="E221" s="611" t="s">
        <v>2</v>
      </c>
      <c r="F221" s="611" t="s">
        <v>3</v>
      </c>
      <c r="G221" s="612" t="s">
        <v>4</v>
      </c>
      <c r="H221" s="391" t="s">
        <v>0</v>
      </c>
      <c r="I221" s="613" t="s">
        <v>1</v>
      </c>
      <c r="J221" s="613" t="s">
        <v>2</v>
      </c>
      <c r="K221" s="613" t="s">
        <v>3</v>
      </c>
      <c r="L221" s="614" t="s">
        <v>4</v>
      </c>
      <c r="M221" s="392" t="s">
        <v>0</v>
      </c>
      <c r="N221" s="613" t="s">
        <v>1</v>
      </c>
      <c r="O221" s="613" t="s">
        <v>2</v>
      </c>
      <c r="P221" s="613" t="s">
        <v>3</v>
      </c>
      <c r="Q221" s="609" t="s">
        <v>4</v>
      </c>
      <c r="R221" s="391" t="s">
        <v>157</v>
      </c>
      <c r="S221" s="613" t="s">
        <v>158</v>
      </c>
      <c r="T221" s="613" t="s">
        <v>159</v>
      </c>
      <c r="U221" s="613" t="s">
        <v>160</v>
      </c>
      <c r="V221" s="614" t="s">
        <v>161</v>
      </c>
      <c r="W221" s="448"/>
      <c r="X221" s="448"/>
      <c r="Y221" s="448"/>
      <c r="Z221" s="448"/>
      <c r="AA221" s="448"/>
      <c r="AB221" s="448"/>
      <c r="AC221" s="448"/>
      <c r="AD221" s="448"/>
      <c r="AE221" s="448"/>
      <c r="AF221" s="448"/>
      <c r="AG221" s="448"/>
      <c r="AH221" s="448"/>
      <c r="AI221" s="448"/>
      <c r="AJ221" s="448"/>
      <c r="AK221" s="448"/>
      <c r="AL221" s="448"/>
      <c r="AM221" s="448"/>
      <c r="AN221" s="448"/>
      <c r="AO221" s="448"/>
      <c r="AP221" s="448"/>
      <c r="AQ221" s="448"/>
      <c r="AR221" s="448"/>
      <c r="AS221" s="448"/>
      <c r="AT221" s="448"/>
      <c r="AU221" s="448"/>
      <c r="AV221" s="448"/>
      <c r="AW221" s="448"/>
      <c r="AX221" s="448"/>
      <c r="AY221" s="448"/>
      <c r="AZ221" s="874"/>
      <c r="BA221" s="344" t="s">
        <v>118</v>
      </c>
      <c r="BB221" s="343"/>
      <c r="BC221" s="466" t="s">
        <v>0</v>
      </c>
      <c r="BD221" s="581" t="s">
        <v>1</v>
      </c>
      <c r="BE221" s="581" t="s">
        <v>2</v>
      </c>
      <c r="BF221" s="581" t="s">
        <v>3</v>
      </c>
      <c r="BG221" s="467" t="s">
        <v>4</v>
      </c>
      <c r="BH221" s="466" t="s">
        <v>0</v>
      </c>
      <c r="BI221" s="581" t="s">
        <v>1</v>
      </c>
      <c r="BJ221" s="581" t="s">
        <v>2</v>
      </c>
      <c r="BK221" s="581" t="s">
        <v>3</v>
      </c>
      <c r="BL221" s="467" t="s">
        <v>4</v>
      </c>
      <c r="BM221" s="466" t="s">
        <v>0</v>
      </c>
      <c r="BN221" s="581" t="s">
        <v>1</v>
      </c>
      <c r="BO221" s="581" t="s">
        <v>2</v>
      </c>
      <c r="BP221" s="581" t="s">
        <v>3</v>
      </c>
      <c r="BQ221" s="467" t="s">
        <v>4</v>
      </c>
      <c r="BR221" s="466" t="s">
        <v>157</v>
      </c>
      <c r="BS221" s="581" t="s">
        <v>158</v>
      </c>
      <c r="BT221" s="581" t="s">
        <v>159</v>
      </c>
      <c r="BU221" s="581" t="s">
        <v>160</v>
      </c>
      <c r="BV221" s="582" t="s">
        <v>161</v>
      </c>
      <c r="BW221" s="878"/>
      <c r="BX221" s="878"/>
      <c r="BY221" s="878"/>
      <c r="BZ221" s="878"/>
      <c r="CA221" s="878"/>
      <c r="CB221" s="878"/>
      <c r="CC221" s="878"/>
      <c r="CD221" s="878"/>
      <c r="CE221" s="878"/>
      <c r="CF221" s="878"/>
      <c r="CG221" s="878"/>
      <c r="CH221" s="878"/>
      <c r="CI221" s="878"/>
      <c r="CJ221" s="878"/>
      <c r="CK221" s="878"/>
      <c r="CL221" s="878"/>
      <c r="CM221" s="878"/>
      <c r="CN221" s="878"/>
      <c r="CO221" s="878"/>
      <c r="CP221" s="878"/>
      <c r="CQ221" s="878"/>
      <c r="CR221" s="878"/>
      <c r="CS221" s="878"/>
      <c r="CT221" s="878"/>
      <c r="CU221" s="878"/>
      <c r="CV221" s="878"/>
      <c r="CW221" s="878"/>
      <c r="CX221" s="878"/>
      <c r="CY221" s="878"/>
      <c r="CZ221" s="878"/>
    </row>
    <row r="222" s="324" customFormat="true" ht="15" customHeight="true" x14ac:dyDescent="0.2">
      <c r="A222" s="1063" t="s">
        <v>36</v>
      </c>
      <c r="B222" s="388" t="s">
        <v>15</v>
      </c>
      <c r="C222" s="144">
        <v>0.57810339156955404</v>
      </c>
      <c r="D222" s="143">
        <v>0.6390818554925678</v>
      </c>
      <c r="E222" s="143">
        <v>0.11686760760409298</v>
      </c>
      <c r="F222" s="143">
        <v>0.37679411203032054</v>
      </c>
      <c r="G222" s="142">
        <v>4.6078596733632811</v>
      </c>
      <c r="H222" s="141">
        <v>0.28383903544361172</v>
      </c>
      <c r="I222" s="143">
        <v>0.20498506211387788</v>
      </c>
      <c r="J222" s="143">
        <v>0.18627766489349917</v>
      </c>
      <c r="K222" s="143">
        <v>0.84981078009174393</v>
      </c>
      <c r="L222" s="140">
        <v>7.4160200595388082</v>
      </c>
      <c r="M222" s="144">
        <v>0.33736462216392349</v>
      </c>
      <c r="N222" s="143">
        <v>0.80822676187015263</v>
      </c>
      <c r="O222" s="143">
        <v>0.70615302112122613</v>
      </c>
      <c r="P222" s="143">
        <v>0.5473403254900574</v>
      </c>
      <c r="Q222" s="142">
        <v>0.55114153244127262</v>
      </c>
      <c r="R222" s="141">
        <v>0.17814926775746767</v>
      </c>
      <c r="S222" s="143">
        <v>0.55179452447352628</v>
      </c>
      <c r="T222" s="143">
        <v>1.8907950272493639</v>
      </c>
      <c r="U222" s="143">
        <v>1.0676803793289125</v>
      </c>
      <c r="V222" s="140">
        <v>2.7387898759974414</v>
      </c>
      <c r="W222" s="448"/>
      <c r="X222" s="448"/>
      <c r="Y222" s="448"/>
      <c r="Z222" s="448"/>
      <c r="AA222" s="448"/>
      <c r="AB222" s="448"/>
      <c r="AC222" s="448"/>
      <c r="AD222" s="448"/>
      <c r="AE222" s="448"/>
      <c r="AF222" s="448"/>
      <c r="AG222" s="448"/>
      <c r="AH222" s="448"/>
      <c r="AI222" s="448"/>
      <c r="AJ222" s="448"/>
      <c r="AK222" s="448"/>
      <c r="AL222" s="448"/>
      <c r="AM222" s="448"/>
      <c r="AN222" s="448"/>
      <c r="AO222" s="448"/>
      <c r="AP222" s="448"/>
      <c r="AQ222" s="448"/>
      <c r="AR222" s="448"/>
      <c r="AS222" s="448"/>
      <c r="AT222" s="448"/>
      <c r="AU222" s="448"/>
      <c r="AV222" s="448"/>
      <c r="AW222" s="448"/>
      <c r="AX222" s="448"/>
      <c r="AY222" s="448"/>
      <c r="AZ222" s="874"/>
      <c r="BA222" s="1083" t="s">
        <v>36</v>
      </c>
      <c r="BB222" s="606" t="s">
        <v>15</v>
      </c>
      <c r="BC222" s="490">
        <v>52.260720000000006</v>
      </c>
      <c r="BD222" s="487">
        <v>55.321457000000002</v>
      </c>
      <c r="BE222" s="487">
        <v>10.209437999999999</v>
      </c>
      <c r="BF222" s="487">
        <v>33.520212999999998</v>
      </c>
      <c r="BG222" s="496">
        <v>405.71619000000004</v>
      </c>
      <c r="BH222" s="490">
        <v>13.50055</v>
      </c>
      <c r="BI222" s="487">
        <v>9.9964139999999997</v>
      </c>
      <c r="BJ222" s="487">
        <v>9.2244910000000004</v>
      </c>
      <c r="BK222" s="487">
        <v>42.898609999999998</v>
      </c>
      <c r="BL222" s="496">
        <v>365.99620600000003</v>
      </c>
      <c r="BM222" s="490">
        <v>13.3795</v>
      </c>
      <c r="BN222" s="487">
        <v>31.956968999999997</v>
      </c>
      <c r="BO222" s="487">
        <v>27.520206999999999</v>
      </c>
      <c r="BP222" s="487">
        <v>21.224951000000001</v>
      </c>
      <c r="BQ222" s="496">
        <v>21.330120000000001</v>
      </c>
      <c r="BR222" s="490">
        <v>22.925879999999999</v>
      </c>
      <c r="BS222" s="487">
        <v>24.500489999999999</v>
      </c>
      <c r="BT222" s="487">
        <v>392.17949500000003</v>
      </c>
      <c r="BU222" s="487">
        <v>31.416585999999995</v>
      </c>
      <c r="BV222" s="493">
        <v>86.005566999999985</v>
      </c>
      <c r="BW222" s="20"/>
      <c r="BX222" s="20"/>
      <c r="BY222" s="20"/>
      <c r="BZ222" s="20"/>
      <c r="CA222" s="20"/>
      <c r="CB222" s="20"/>
      <c r="CC222" s="20"/>
      <c r="CD222" s="20"/>
      <c r="CE222" s="20"/>
      <c r="CF222" s="20"/>
      <c r="CG222" s="20"/>
      <c r="CH222" s="20"/>
      <c r="CI222" s="20"/>
      <c r="CJ222" s="20"/>
      <c r="CK222" s="20"/>
      <c r="CL222" s="20"/>
      <c r="CM222" s="20"/>
      <c r="CN222" s="20"/>
      <c r="CO222" s="20"/>
      <c r="CP222" s="20"/>
      <c r="CQ222" s="20"/>
      <c r="CR222" s="20"/>
      <c r="CS222" s="20"/>
      <c r="CT222" s="20"/>
      <c r="CU222" s="20"/>
      <c r="CV222" s="20"/>
      <c r="CW222" s="20"/>
      <c r="CX222" s="20"/>
      <c r="CY222" s="20"/>
      <c r="CZ222" s="22"/>
    </row>
    <row r="223" s="324" customFormat="true" ht="15" customHeight="true" x14ac:dyDescent="0.2">
      <c r="A223" s="1064"/>
      <c r="B223" s="389" t="s">
        <v>16</v>
      </c>
      <c r="C223" s="139">
        <v>1.7543741789321345</v>
      </c>
      <c r="D223" s="138">
        <v>1.1828512290117263</v>
      </c>
      <c r="E223" s="138">
        <v>0.69683360639522096</v>
      </c>
      <c r="F223" s="138">
        <v>0.8170469411074226</v>
      </c>
      <c r="G223" s="137">
        <v>2.6033522150250525</v>
      </c>
      <c r="H223" s="136">
        <v>0.91212223981812157</v>
      </c>
      <c r="I223" s="138">
        <v>0.86872760509317981</v>
      </c>
      <c r="J223" s="138">
        <v>0.44867337107841143</v>
      </c>
      <c r="K223" s="138">
        <v>1.2757305284348806</v>
      </c>
      <c r="L223" s="135">
        <v>3.8150041270417336</v>
      </c>
      <c r="M223" s="139">
        <v>1.6549777765723046</v>
      </c>
      <c r="N223" s="138">
        <v>1.989847619018779</v>
      </c>
      <c r="O223" s="138">
        <v>1.3301771633794661</v>
      </c>
      <c r="P223" s="138">
        <v>0.71768450348972768</v>
      </c>
      <c r="Q223" s="137">
        <v>1.0113988905137392</v>
      </c>
      <c r="R223" s="136">
        <v>0.95135711495143138</v>
      </c>
      <c r="S223" s="138">
        <v>1.0879301767533791</v>
      </c>
      <c r="T223" s="138">
        <v>1.3033472965614583</v>
      </c>
      <c r="U223" s="138">
        <v>3.5987923811297859</v>
      </c>
      <c r="V223" s="135">
        <v>2.4458622041601878</v>
      </c>
      <c r="W223" s="448"/>
      <c r="X223" s="448"/>
      <c r="Y223" s="448"/>
      <c r="Z223" s="448"/>
      <c r="AA223" s="448"/>
      <c r="AB223" s="448"/>
      <c r="AC223" s="448"/>
      <c r="AD223" s="448"/>
      <c r="AE223" s="448"/>
      <c r="AF223" s="448"/>
      <c r="AG223" s="448"/>
      <c r="AH223" s="448"/>
      <c r="AI223" s="448"/>
      <c r="AJ223" s="448"/>
      <c r="AK223" s="448"/>
      <c r="AL223" s="448"/>
      <c r="AM223" s="448"/>
      <c r="AN223" s="448"/>
      <c r="AO223" s="448"/>
      <c r="AP223" s="448"/>
      <c r="AQ223" s="448"/>
      <c r="AR223" s="448"/>
      <c r="AS223" s="448"/>
      <c r="AT223" s="448"/>
      <c r="AU223" s="448"/>
      <c r="AV223" s="448"/>
      <c r="AW223" s="448"/>
      <c r="AX223" s="448"/>
      <c r="AY223" s="448"/>
      <c r="AZ223" s="874"/>
      <c r="BA223" s="1084"/>
      <c r="BB223" s="604" t="s">
        <v>16</v>
      </c>
      <c r="BC223" s="491">
        <v>158.59595199999998</v>
      </c>
      <c r="BD223" s="488">
        <v>102.39228799999998</v>
      </c>
      <c r="BE223" s="488">
        <v>60.874690999999999</v>
      </c>
      <c r="BF223" s="488">
        <v>72.685816000000003</v>
      </c>
      <c r="BG223" s="497">
        <v>229.22185499999998</v>
      </c>
      <c r="BH223" s="491">
        <v>43.384278999999999</v>
      </c>
      <c r="BI223" s="488">
        <v>42.364847000000005</v>
      </c>
      <c r="BJ223" s="488">
        <v>22.218356</v>
      </c>
      <c r="BK223" s="488">
        <v>64.399120000000011</v>
      </c>
      <c r="BL223" s="497">
        <v>188.27848699999998</v>
      </c>
      <c r="BM223" s="491">
        <v>65.634550000000019</v>
      </c>
      <c r="BN223" s="488">
        <v>78.677794000000006</v>
      </c>
      <c r="BO223" s="488">
        <v>51.839685999999993</v>
      </c>
      <c r="BP223" s="488">
        <v>27.830615999999999</v>
      </c>
      <c r="BQ223" s="497">
        <v>39.142867000000003</v>
      </c>
      <c r="BR223" s="491">
        <v>122.42935</v>
      </c>
      <c r="BS223" s="488">
        <v>48.305703000000001</v>
      </c>
      <c r="BT223" s="488">
        <v>270.33394799999996</v>
      </c>
      <c r="BU223" s="488">
        <v>105.89477199999997</v>
      </c>
      <c r="BV223" s="494">
        <v>76.806828999999993</v>
      </c>
      <c r="BW223" s="20"/>
      <c r="BX223" s="20"/>
      <c r="BY223" s="20"/>
      <c r="BZ223" s="20"/>
      <c r="CA223" s="20"/>
      <c r="CB223" s="20"/>
      <c r="CC223" s="20"/>
      <c r="CD223" s="20"/>
      <c r="CE223" s="20"/>
      <c r="CF223" s="20"/>
      <c r="CG223" s="20"/>
      <c r="CH223" s="20"/>
      <c r="CI223" s="20"/>
      <c r="CJ223" s="20"/>
      <c r="CK223" s="20"/>
      <c r="CL223" s="20"/>
      <c r="CM223" s="20"/>
      <c r="CN223" s="20"/>
      <c r="CO223" s="20"/>
      <c r="CP223" s="20"/>
      <c r="CQ223" s="20"/>
      <c r="CR223" s="20"/>
      <c r="CS223" s="20"/>
      <c r="CT223" s="20"/>
      <c r="CU223" s="20"/>
      <c r="CV223" s="20"/>
      <c r="CW223" s="20"/>
      <c r="CX223" s="20"/>
      <c r="CY223" s="20"/>
      <c r="CZ223" s="22"/>
    </row>
    <row r="224" s="324" customFormat="true" ht="15" customHeight="true" x14ac:dyDescent="0.2">
      <c r="A224" s="1065"/>
      <c r="B224" s="390" t="s">
        <v>20</v>
      </c>
      <c r="C224" s="139">
        <v>97.667522429498305</v>
      </c>
      <c r="D224" s="138">
        <v>98.178066915495648</v>
      </c>
      <c r="E224" s="138">
        <v>99.186298786000663</v>
      </c>
      <c r="F224" s="138">
        <v>98.80615894686224</v>
      </c>
      <c r="G224" s="137">
        <v>92.788788111611737</v>
      </c>
      <c r="H224" s="136">
        <v>98.804038724738305</v>
      </c>
      <c r="I224" s="138">
        <v>98.926287332792938</v>
      </c>
      <c r="J224" s="138">
        <v>99.365048964028119</v>
      </c>
      <c r="K224" s="138">
        <v>97.874458691473379</v>
      </c>
      <c r="L224" s="135">
        <v>88.768975813419488</v>
      </c>
      <c r="M224" s="139">
        <v>98.007657601263759</v>
      </c>
      <c r="N224" s="138">
        <v>97.201925619111094</v>
      </c>
      <c r="O224" s="138">
        <v>97.963669815499301</v>
      </c>
      <c r="P224" s="138">
        <v>98.734975171020196</v>
      </c>
      <c r="Q224" s="137">
        <v>98.437459577045004</v>
      </c>
      <c r="R224" s="136">
        <v>98.870493617291089</v>
      </c>
      <c r="S224" s="138">
        <v>98.360275298773146</v>
      </c>
      <c r="T224" s="138">
        <v>96.805857676189206</v>
      </c>
      <c r="U224" s="138">
        <v>95.33352723954124</v>
      </c>
      <c r="V224" s="135">
        <v>94.815347919842324</v>
      </c>
      <c r="W224" s="448"/>
      <c r="X224" s="448"/>
      <c r="Y224" s="448"/>
      <c r="Z224" s="448"/>
      <c r="AA224" s="448"/>
      <c r="AB224" s="448"/>
      <c r="AC224" s="448"/>
      <c r="AD224" s="448"/>
      <c r="AE224" s="448"/>
      <c r="AF224" s="448"/>
      <c r="AG224" s="448"/>
      <c r="AH224" s="448"/>
      <c r="AI224" s="448"/>
      <c r="AJ224" s="448"/>
      <c r="AK224" s="448"/>
      <c r="AL224" s="448"/>
      <c r="AM224" s="448"/>
      <c r="AN224" s="448"/>
      <c r="AO224" s="448"/>
      <c r="AP224" s="448"/>
      <c r="AQ224" s="448"/>
      <c r="AR224" s="448"/>
      <c r="AS224" s="448"/>
      <c r="AT224" s="448"/>
      <c r="AU224" s="448"/>
      <c r="AV224" s="448"/>
      <c r="AW224" s="448"/>
      <c r="AX224" s="448"/>
      <c r="AY224" s="448"/>
      <c r="AZ224" s="874"/>
      <c r="BA224" s="1084"/>
      <c r="BB224" s="604" t="s">
        <v>20</v>
      </c>
      <c r="BC224" s="491">
        <v>8829.1733230000027</v>
      </c>
      <c r="BD224" s="488">
        <v>8498.6823839999943</v>
      </c>
      <c r="BE224" s="488">
        <v>8664.8164419999976</v>
      </c>
      <c r="BF224" s="488">
        <v>8789.9555429999982</v>
      </c>
      <c r="BG224" s="497">
        <v>8169.9349059999968</v>
      </c>
      <c r="BH224" s="491">
        <v>4699.5257820000024</v>
      </c>
      <c r="BI224" s="488">
        <v>4824.2936020000025</v>
      </c>
      <c r="BJ224" s="488">
        <v>4920.5684450000026</v>
      </c>
      <c r="BK224" s="488">
        <v>4940.7213120000015</v>
      </c>
      <c r="BL224" s="497">
        <v>4380.9358790000024</v>
      </c>
      <c r="BM224" s="491">
        <v>3886.8730410000094</v>
      </c>
      <c r="BN224" s="488">
        <v>3843.3259950000074</v>
      </c>
      <c r="BO224" s="488">
        <v>3817.8417300000056</v>
      </c>
      <c r="BP224" s="488">
        <v>3828.7787550000066</v>
      </c>
      <c r="BQ224" s="497">
        <v>3809.698057000001</v>
      </c>
      <c r="BR224" s="491">
        <v>12723.560981999974</v>
      </c>
      <c r="BS224" s="488">
        <v>4367.3411650000126</v>
      </c>
      <c r="BT224" s="488">
        <v>20078.999484000007</v>
      </c>
      <c r="BU224" s="488">
        <v>2805.197150000005</v>
      </c>
      <c r="BV224" s="494">
        <v>2977.4638170000035</v>
      </c>
      <c r="BW224" s="20"/>
      <c r="BX224" s="20"/>
      <c r="BY224" s="20"/>
      <c r="BZ224" s="20"/>
      <c r="CA224" s="20"/>
      <c r="CB224" s="20"/>
      <c r="CC224" s="20"/>
      <c r="CD224" s="20"/>
      <c r="CE224" s="20"/>
      <c r="CF224" s="20"/>
      <c r="CG224" s="20"/>
      <c r="CH224" s="20"/>
      <c r="CI224" s="20"/>
      <c r="CJ224" s="20"/>
      <c r="CK224" s="20"/>
      <c r="CL224" s="20"/>
      <c r="CM224" s="20"/>
      <c r="CN224" s="20"/>
      <c r="CO224" s="20"/>
      <c r="CP224" s="20"/>
      <c r="CQ224" s="20"/>
      <c r="CR224" s="20"/>
      <c r="CS224" s="20"/>
      <c r="CT224" s="20"/>
      <c r="CU224" s="20"/>
      <c r="CV224" s="20"/>
      <c r="CW224" s="20"/>
      <c r="CX224" s="20"/>
      <c r="CY224" s="20"/>
      <c r="CZ224" s="22"/>
    </row>
    <row r="225" s="324" customFormat="true" ht="15" customHeight="true" x14ac:dyDescent="0.2">
      <c r="A225" s="1063" t="s">
        <v>361</v>
      </c>
      <c r="B225" s="388" t="s">
        <v>362</v>
      </c>
      <c r="C225" s="139">
        <v>2.2505900216965493</v>
      </c>
      <c r="D225" s="138">
        <v>1.6827988090943078</v>
      </c>
      <c r="E225" s="138">
        <v>0.75809394684028741</v>
      </c>
      <c r="F225" s="138">
        <v>1.1335656036293194</v>
      </c>
      <c r="G225" s="137">
        <v>6.7745636462315115</v>
      </c>
      <c r="H225" s="136">
        <v>1.0805550320763417</v>
      </c>
      <c r="I225" s="138">
        <v>0.99477494731363847</v>
      </c>
      <c r="J225" s="138">
        <v>0.59716291991609805</v>
      </c>
      <c r="K225" s="138">
        <v>2.0399361024654157</v>
      </c>
      <c r="L225" s="135">
        <v>10.518224267267543</v>
      </c>
      <c r="M225" s="139">
        <v>1.9239045798483463</v>
      </c>
      <c r="N225" s="138">
        <v>2.694634624844118</v>
      </c>
      <c r="O225" s="138">
        <v>1.93052294230926</v>
      </c>
      <c r="P225" s="138">
        <v>1.1947266689024469</v>
      </c>
      <c r="Q225" s="137">
        <v>1.4724739344402866</v>
      </c>
      <c r="R225" s="136">
        <v>1.0527415524699333</v>
      </c>
      <c r="S225" s="138">
        <v>1.5918680563620284</v>
      </c>
      <c r="T225" s="138">
        <v>2.9905701791986612</v>
      </c>
      <c r="U225" s="138">
        <v>4.6015034292426202</v>
      </c>
      <c r="V225" s="135">
        <v>4.8732689587978451</v>
      </c>
      <c r="W225" s="448"/>
      <c r="X225" s="448"/>
      <c r="Y225" s="448"/>
      <c r="Z225" s="448"/>
      <c r="AA225" s="448"/>
      <c r="AB225" s="448"/>
      <c r="AC225" s="448"/>
      <c r="AD225" s="448"/>
      <c r="AE225" s="448"/>
      <c r="AF225" s="448"/>
      <c r="AG225" s="448"/>
      <c r="AH225" s="448"/>
      <c r="AI225" s="448"/>
      <c r="AJ225" s="448"/>
      <c r="AK225" s="448"/>
      <c r="AL225" s="448"/>
      <c r="AM225" s="448"/>
      <c r="AN225" s="448"/>
      <c r="AO225" s="448"/>
      <c r="AP225" s="448"/>
      <c r="AQ225" s="448"/>
      <c r="AR225" s="448"/>
      <c r="AS225" s="448"/>
      <c r="AT225" s="448"/>
      <c r="AU225" s="448"/>
      <c r="AV225" s="448"/>
      <c r="AW225" s="448"/>
      <c r="AX225" s="448"/>
      <c r="AY225" s="448"/>
      <c r="AZ225" s="874"/>
      <c r="BA225" s="1084" t="s">
        <v>70</v>
      </c>
      <c r="BB225" s="604" t="s">
        <v>71</v>
      </c>
      <c r="BC225" s="72" t="s">
        <v>35</v>
      </c>
      <c r="BD225" s="68" t="s">
        <v>35</v>
      </c>
      <c r="BE225" s="68" t="s">
        <v>35</v>
      </c>
      <c r="BF225" s="68" t="s">
        <v>35</v>
      </c>
      <c r="BG225" s="63" t="s">
        <v>35</v>
      </c>
      <c r="BH225" s="72" t="s">
        <v>35</v>
      </c>
      <c r="BI225" s="68" t="s">
        <v>35</v>
      </c>
      <c r="BJ225" s="68" t="s">
        <v>35</v>
      </c>
      <c r="BK225" s="68" t="s">
        <v>35</v>
      </c>
      <c r="BL225" s="63" t="s">
        <v>35</v>
      </c>
      <c r="BM225" s="72" t="s">
        <v>35</v>
      </c>
      <c r="BN225" s="68" t="s">
        <v>35</v>
      </c>
      <c r="BO225" s="68" t="s">
        <v>35</v>
      </c>
      <c r="BP225" s="68" t="s">
        <v>35</v>
      </c>
      <c r="BQ225" s="63" t="s">
        <v>35</v>
      </c>
      <c r="BR225" s="72" t="s">
        <v>35</v>
      </c>
      <c r="BS225" s="68" t="s">
        <v>35</v>
      </c>
      <c r="BT225" s="68" t="s">
        <v>35</v>
      </c>
      <c r="BU225" s="68" t="s">
        <v>35</v>
      </c>
      <c r="BV225" s="56" t="s">
        <v>35</v>
      </c>
      <c r="BW225" s="22"/>
      <c r="BX225" s="22"/>
      <c r="BY225" s="22"/>
      <c r="BZ225" s="22"/>
      <c r="CA225" s="22"/>
      <c r="CB225" s="22"/>
      <c r="CC225" s="22"/>
      <c r="CD225" s="22"/>
      <c r="CE225" s="22"/>
      <c r="CF225" s="22"/>
      <c r="CG225" s="22"/>
      <c r="CH225" s="22"/>
      <c r="CI225" s="22"/>
      <c r="CJ225" s="22"/>
      <c r="CK225" s="22"/>
      <c r="CL225" s="22"/>
      <c r="CM225" s="22"/>
      <c r="CN225" s="22"/>
      <c r="CO225" s="22"/>
      <c r="CP225" s="22"/>
      <c r="CQ225" s="22"/>
      <c r="CR225" s="22"/>
      <c r="CS225" s="22"/>
      <c r="CT225" s="22"/>
      <c r="CU225" s="22"/>
      <c r="CV225" s="22"/>
      <c r="CW225" s="22"/>
      <c r="CX225" s="22"/>
      <c r="CY225" s="22"/>
      <c r="CZ225" s="22"/>
    </row>
    <row r="226" s="324" customFormat="true" ht="15" customHeight="true" x14ac:dyDescent="0.2">
      <c r="A226" s="1064"/>
      <c r="B226" s="389" t="s">
        <v>363</v>
      </c>
      <c r="C226" s="139">
        <v>25.378825494776741</v>
      </c>
      <c r="D226" s="138">
        <v>21.499910028045356</v>
      </c>
      <c r="E226" s="138">
        <v>30.003008399142239</v>
      </c>
      <c r="F226" s="138">
        <v>24.909736901624552</v>
      </c>
      <c r="G226" s="137">
        <v>19.881986833942982</v>
      </c>
      <c r="H226" s="136">
        <v>34.192245432472944</v>
      </c>
      <c r="I226" s="138">
        <v>31.465425089306038</v>
      </c>
      <c r="J226" s="138">
        <v>27.461968161721206</v>
      </c>
      <c r="K226" s="138">
        <v>19.90842187847467</v>
      </c>
      <c r="L226" s="135">
        <v>22.115184284088887</v>
      </c>
      <c r="M226" s="139">
        <v>24.502305266546095</v>
      </c>
      <c r="N226" s="138">
        <v>21.702666713269291</v>
      </c>
      <c r="O226" s="138">
        <v>20.470009529525058</v>
      </c>
      <c r="P226" s="138">
        <v>19.947823568665495</v>
      </c>
      <c r="Q226" s="137">
        <v>17.789834761870228</v>
      </c>
      <c r="R226" s="136">
        <v>27.405155347247963</v>
      </c>
      <c r="S226" s="138">
        <v>21.72363114724379</v>
      </c>
      <c r="T226" s="138">
        <v>22.864680206280518</v>
      </c>
      <c r="U226" s="138">
        <v>33.76889048607751</v>
      </c>
      <c r="V226" s="135">
        <v>16.546642007604166</v>
      </c>
      <c r="W226" s="448"/>
      <c r="X226" s="448"/>
      <c r="Y226" s="448"/>
      <c r="Z226" s="448"/>
      <c r="AA226" s="448"/>
      <c r="AB226" s="448"/>
      <c r="AC226" s="448"/>
      <c r="AD226" s="448"/>
      <c r="AE226" s="448"/>
      <c r="AF226" s="448"/>
      <c r="AG226" s="448"/>
      <c r="AH226" s="448"/>
      <c r="AI226" s="448"/>
      <c r="AJ226" s="448"/>
      <c r="AK226" s="448"/>
      <c r="AL226" s="448"/>
      <c r="AM226" s="448"/>
      <c r="AN226" s="448"/>
      <c r="AO226" s="448"/>
      <c r="AP226" s="448"/>
      <c r="AQ226" s="448"/>
      <c r="AR226" s="448"/>
      <c r="AS226" s="448"/>
      <c r="AT226" s="448"/>
      <c r="AU226" s="448"/>
      <c r="AV226" s="448"/>
      <c r="AW226" s="448"/>
      <c r="AX226" s="448"/>
      <c r="AY226" s="448"/>
      <c r="AZ226" s="874"/>
      <c r="BA226" s="1084"/>
      <c r="BB226" s="604" t="s">
        <v>72</v>
      </c>
      <c r="BC226" s="72" t="s">
        <v>35</v>
      </c>
      <c r="BD226" s="68" t="s">
        <v>35</v>
      </c>
      <c r="BE226" s="68" t="s">
        <v>35</v>
      </c>
      <c r="BF226" s="68" t="s">
        <v>35</v>
      </c>
      <c r="BG226" s="63" t="s">
        <v>35</v>
      </c>
      <c r="BH226" s="72" t="s">
        <v>35</v>
      </c>
      <c r="BI226" s="68" t="s">
        <v>35</v>
      </c>
      <c r="BJ226" s="68" t="s">
        <v>35</v>
      </c>
      <c r="BK226" s="68" t="s">
        <v>35</v>
      </c>
      <c r="BL226" s="63" t="s">
        <v>35</v>
      </c>
      <c r="BM226" s="72" t="s">
        <v>35</v>
      </c>
      <c r="BN226" s="68" t="s">
        <v>35</v>
      </c>
      <c r="BO226" s="68" t="s">
        <v>35</v>
      </c>
      <c r="BP226" s="68" t="s">
        <v>35</v>
      </c>
      <c r="BQ226" s="63" t="s">
        <v>35</v>
      </c>
      <c r="BR226" s="72" t="s">
        <v>35</v>
      </c>
      <c r="BS226" s="68" t="s">
        <v>35</v>
      </c>
      <c r="BT226" s="68" t="s">
        <v>35</v>
      </c>
      <c r="BU226" s="68" t="s">
        <v>35</v>
      </c>
      <c r="BV226" s="56" t="s">
        <v>35</v>
      </c>
      <c r="BW226" s="22"/>
      <c r="BX226" s="22"/>
      <c r="BY226" s="22"/>
      <c r="BZ226" s="22"/>
      <c r="CA226" s="22"/>
      <c r="CB226" s="22"/>
      <c r="CC226" s="22"/>
      <c r="CD226" s="22"/>
      <c r="CE226" s="22"/>
      <c r="CF226" s="22"/>
      <c r="CG226" s="22"/>
      <c r="CH226" s="22"/>
      <c r="CI226" s="22"/>
      <c r="CJ226" s="22"/>
      <c r="CK226" s="22"/>
      <c r="CL226" s="22"/>
      <c r="CM226" s="22"/>
      <c r="CN226" s="22"/>
      <c r="CO226" s="22"/>
      <c r="CP226" s="22"/>
      <c r="CQ226" s="22"/>
      <c r="CR226" s="22"/>
      <c r="CS226" s="22"/>
      <c r="CT226" s="22"/>
      <c r="CU226" s="22"/>
      <c r="CV226" s="22"/>
      <c r="CW226" s="22"/>
      <c r="CX226" s="22"/>
      <c r="CY226" s="22"/>
      <c r="CZ226" s="22"/>
    </row>
    <row r="227" s="324" customFormat="true" ht="15" customHeight="true" x14ac:dyDescent="0.2">
      <c r="A227" s="1064"/>
      <c r="B227" s="389" t="s">
        <v>364</v>
      </c>
      <c r="C227" s="139">
        <v>3.4768724023678228</v>
      </c>
      <c r="D227" s="138">
        <v>7.3755522062367449</v>
      </c>
      <c r="E227" s="138">
        <v>6.6276124755413459</v>
      </c>
      <c r="F227" s="138">
        <v>5.0094547981270967</v>
      </c>
      <c r="G227" s="137">
        <v>5.9920595301363377</v>
      </c>
      <c r="H227" s="136">
        <v>9.4169949585933761</v>
      </c>
      <c r="I227" s="138">
        <v>7.0909131986178986</v>
      </c>
      <c r="J227" s="138">
        <v>5.8812128842259757</v>
      </c>
      <c r="K227" s="138">
        <v>4.0246244333637735</v>
      </c>
      <c r="L227" s="135">
        <v>6.2373551539543701</v>
      </c>
      <c r="M227" s="139">
        <v>3.414861143579913</v>
      </c>
      <c r="N227" s="138">
        <v>3.6541941096352817</v>
      </c>
      <c r="O227" s="138">
        <v>5.0224871986920334</v>
      </c>
      <c r="P227" s="138">
        <v>5.2821262348532096</v>
      </c>
      <c r="Q227" s="137">
        <v>5.7641061435322154</v>
      </c>
      <c r="R227" s="136">
        <v>6.6551090406348381</v>
      </c>
      <c r="S227" s="138">
        <v>2.7618552451093867</v>
      </c>
      <c r="T227" s="138">
        <v>6.3732959891808436</v>
      </c>
      <c r="U227" s="138">
        <v>1.1305517035515409</v>
      </c>
      <c r="V227" s="135">
        <v>5.3440052655361576</v>
      </c>
      <c r="W227" s="448"/>
      <c r="X227" s="448"/>
      <c r="Y227" s="448"/>
      <c r="Z227" s="448"/>
      <c r="AA227" s="448"/>
      <c r="AB227" s="448"/>
      <c r="AC227" s="448"/>
      <c r="AD227" s="448"/>
      <c r="AE227" s="448"/>
      <c r="AF227" s="448"/>
      <c r="AG227" s="448"/>
      <c r="AH227" s="448"/>
      <c r="AI227" s="448"/>
      <c r="AJ227" s="448"/>
      <c r="AK227" s="448"/>
      <c r="AL227" s="448"/>
      <c r="AM227" s="448"/>
      <c r="AN227" s="448"/>
      <c r="AO227" s="448"/>
      <c r="AP227" s="448"/>
      <c r="AQ227" s="448"/>
      <c r="AR227" s="448"/>
      <c r="AS227" s="448"/>
      <c r="AT227" s="448"/>
      <c r="AU227" s="448"/>
      <c r="AV227" s="448"/>
      <c r="AW227" s="448"/>
      <c r="AX227" s="448"/>
      <c r="AY227" s="448"/>
      <c r="AZ227" s="874"/>
      <c r="BA227" s="1084" t="s">
        <v>95</v>
      </c>
      <c r="BB227" s="604" t="s">
        <v>61</v>
      </c>
      <c r="BC227" s="72" t="s">
        <v>35</v>
      </c>
      <c r="BD227" s="68" t="s">
        <v>35</v>
      </c>
      <c r="BE227" s="68" t="s">
        <v>35</v>
      </c>
      <c r="BF227" s="68" t="s">
        <v>35</v>
      </c>
      <c r="BG227" s="63" t="s">
        <v>35</v>
      </c>
      <c r="BH227" s="72" t="s">
        <v>35</v>
      </c>
      <c r="BI227" s="68" t="s">
        <v>35</v>
      </c>
      <c r="BJ227" s="68" t="s">
        <v>35</v>
      </c>
      <c r="BK227" s="68" t="s">
        <v>35</v>
      </c>
      <c r="BL227" s="63" t="s">
        <v>35</v>
      </c>
      <c r="BM227" s="72" t="s">
        <v>35</v>
      </c>
      <c r="BN227" s="68" t="s">
        <v>35</v>
      </c>
      <c r="BO227" s="68" t="s">
        <v>35</v>
      </c>
      <c r="BP227" s="68" t="s">
        <v>35</v>
      </c>
      <c r="BQ227" s="63" t="s">
        <v>35</v>
      </c>
      <c r="BR227" s="72" t="s">
        <v>35</v>
      </c>
      <c r="BS227" s="68" t="s">
        <v>35</v>
      </c>
      <c r="BT227" s="68" t="s">
        <v>35</v>
      </c>
      <c r="BU227" s="68" t="s">
        <v>35</v>
      </c>
      <c r="BV227" s="56" t="s">
        <v>35</v>
      </c>
      <c r="BW227" s="22"/>
      <c r="BX227" s="22"/>
      <c r="BY227" s="22"/>
      <c r="BZ227" s="22"/>
      <c r="CA227" s="22"/>
      <c r="CB227" s="22"/>
      <c r="CC227" s="22"/>
      <c r="CD227" s="22"/>
      <c r="CE227" s="22"/>
      <c r="CF227" s="22"/>
      <c r="CG227" s="22"/>
      <c r="CH227" s="22"/>
      <c r="CI227" s="22"/>
      <c r="CJ227" s="22"/>
      <c r="CK227" s="22"/>
      <c r="CL227" s="22"/>
      <c r="CM227" s="22"/>
      <c r="CN227" s="22"/>
      <c r="CO227" s="22"/>
      <c r="CP227" s="22"/>
      <c r="CQ227" s="22"/>
      <c r="CR227" s="22"/>
      <c r="CS227" s="22"/>
      <c r="CT227" s="22"/>
      <c r="CU227" s="22"/>
      <c r="CV227" s="22"/>
      <c r="CW227" s="22"/>
      <c r="CX227" s="22"/>
      <c r="CY227" s="22"/>
      <c r="CZ227" s="22"/>
    </row>
    <row r="228" s="324" customFormat="true" ht="15" customHeight="true" x14ac:dyDescent="0.2">
      <c r="A228" s="1064"/>
      <c r="B228" s="389" t="s">
        <v>365</v>
      </c>
      <c r="C228" s="139">
        <v>68.859830517840194</v>
      </c>
      <c r="D228" s="138">
        <v>69.180661881942598</v>
      </c>
      <c r="E228" s="138">
        <v>62.405029619617224</v>
      </c>
      <c r="F228" s="138">
        <v>68.90783028164411</v>
      </c>
      <c r="G228" s="137">
        <v>67.288319689846105</v>
      </c>
      <c r="H228" s="136">
        <v>55.077535656481501</v>
      </c>
      <c r="I228" s="138">
        <v>60.187952275976912</v>
      </c>
      <c r="J228" s="138">
        <v>65.98952559974434</v>
      </c>
      <c r="K228" s="138">
        <v>74.024187661066449</v>
      </c>
      <c r="L228" s="135">
        <v>61.019886932018231</v>
      </c>
      <c r="M228" s="139">
        <v>70.138747114251672</v>
      </c>
      <c r="N228" s="138">
        <v>71.905879279552806</v>
      </c>
      <c r="O228" s="138">
        <v>72.40349081492073</v>
      </c>
      <c r="P228" s="138">
        <v>73.300392029894695</v>
      </c>
      <c r="Q228" s="137">
        <v>74.973585160157214</v>
      </c>
      <c r="R228" s="136">
        <v>64.745786460188583</v>
      </c>
      <c r="S228" s="138">
        <v>73.765922767468311</v>
      </c>
      <c r="T228" s="138">
        <v>67.771453625340044</v>
      </c>
      <c r="U228" s="138">
        <v>60.237348279885481</v>
      </c>
      <c r="V228" s="135">
        <v>72.574225640150843</v>
      </c>
      <c r="W228" s="448"/>
      <c r="X228" s="448"/>
      <c r="Y228" s="448"/>
      <c r="Z228" s="448"/>
      <c r="AA228" s="448"/>
      <c r="AB228" s="448"/>
      <c r="AC228" s="448"/>
      <c r="AD228" s="448"/>
      <c r="AE228" s="448"/>
      <c r="AF228" s="448"/>
      <c r="AG228" s="448"/>
      <c r="AH228" s="448"/>
      <c r="AI228" s="448"/>
      <c r="AJ228" s="448"/>
      <c r="AK228" s="448"/>
      <c r="AL228" s="448"/>
      <c r="AM228" s="448"/>
      <c r="AN228" s="448"/>
      <c r="AO228" s="448"/>
      <c r="AP228" s="448"/>
      <c r="AQ228" s="448"/>
      <c r="AR228" s="448"/>
      <c r="AS228" s="448"/>
      <c r="AT228" s="448"/>
      <c r="AU228" s="448"/>
      <c r="AV228" s="448"/>
      <c r="AW228" s="448"/>
      <c r="AX228" s="448"/>
      <c r="AY228" s="448"/>
      <c r="AZ228" s="874"/>
      <c r="BA228" s="1084"/>
      <c r="BB228" s="604" t="s">
        <v>92</v>
      </c>
      <c r="BC228" s="72" t="s">
        <v>35</v>
      </c>
      <c r="BD228" s="68" t="s">
        <v>35</v>
      </c>
      <c r="BE228" s="68" t="s">
        <v>35</v>
      </c>
      <c r="BF228" s="68" t="s">
        <v>35</v>
      </c>
      <c r="BG228" s="63" t="s">
        <v>35</v>
      </c>
      <c r="BH228" s="72" t="s">
        <v>35</v>
      </c>
      <c r="BI228" s="68" t="s">
        <v>35</v>
      </c>
      <c r="BJ228" s="68" t="s">
        <v>35</v>
      </c>
      <c r="BK228" s="68" t="s">
        <v>35</v>
      </c>
      <c r="BL228" s="63" t="s">
        <v>35</v>
      </c>
      <c r="BM228" s="72" t="s">
        <v>35</v>
      </c>
      <c r="BN228" s="68" t="s">
        <v>35</v>
      </c>
      <c r="BO228" s="68" t="s">
        <v>35</v>
      </c>
      <c r="BP228" s="68" t="s">
        <v>35</v>
      </c>
      <c r="BQ228" s="63" t="s">
        <v>35</v>
      </c>
      <c r="BR228" s="72" t="s">
        <v>35</v>
      </c>
      <c r="BS228" s="68" t="s">
        <v>35</v>
      </c>
      <c r="BT228" s="68" t="s">
        <v>35</v>
      </c>
      <c r="BU228" s="68" t="s">
        <v>35</v>
      </c>
      <c r="BV228" s="56" t="s">
        <v>35</v>
      </c>
      <c r="BW228" s="22"/>
      <c r="BX228" s="22"/>
      <c r="BY228" s="22"/>
      <c r="BZ228" s="22"/>
      <c r="CA228" s="22"/>
      <c r="CB228" s="22"/>
      <c r="CC228" s="22"/>
      <c r="CD228" s="22"/>
      <c r="CE228" s="22"/>
      <c r="CF228" s="22"/>
      <c r="CG228" s="22"/>
      <c r="CH228" s="22"/>
      <c r="CI228" s="22"/>
      <c r="CJ228" s="22"/>
      <c r="CK228" s="22"/>
      <c r="CL228" s="22"/>
      <c r="CM228" s="22"/>
      <c r="CN228" s="22"/>
      <c r="CO228" s="22"/>
      <c r="CP228" s="22"/>
      <c r="CQ228" s="22"/>
      <c r="CR228" s="22"/>
      <c r="CS228" s="22"/>
      <c r="CT228" s="22"/>
      <c r="CU228" s="22"/>
      <c r="CV228" s="22"/>
      <c r="CW228" s="22"/>
      <c r="CX228" s="22"/>
      <c r="CY228" s="22"/>
      <c r="CZ228" s="22"/>
    </row>
    <row r="229" s="324" customFormat="true" ht="15" customHeight="true" x14ac:dyDescent="0.2">
      <c r="A229" s="1064"/>
      <c r="B229" s="389" t="s">
        <v>428</v>
      </c>
      <c r="C229" s="139">
        <v>3.3881563319003619E-2</v>
      </c>
      <c r="D229" s="138">
        <v>0.2610770746811486</v>
      </c>
      <c r="E229" s="138">
        <v>0.20625555885916499</v>
      </c>
      <c r="F229" s="138">
        <v>3.9412414975034289E-2</v>
      </c>
      <c r="G229" s="137">
        <v>6.3070299843140165E-2</v>
      </c>
      <c r="H229" s="136">
        <v>0.23266892037596926</v>
      </c>
      <c r="I229" s="138">
        <v>0.26093448878547226</v>
      </c>
      <c r="J229" s="138">
        <v>7.0130434392405405E-2</v>
      </c>
      <c r="K229" s="138">
        <v>2.8299246298311921E-3</v>
      </c>
      <c r="L229" s="135">
        <v>0.10934936267105821</v>
      </c>
      <c r="M229" s="139">
        <v>2.0181895773812884E-2</v>
      </c>
      <c r="N229" s="138">
        <v>4.2625272698290084E-2</v>
      </c>
      <c r="O229" s="138">
        <v>0.17348951455277301</v>
      </c>
      <c r="P229" s="138">
        <v>0.2749314976840937</v>
      </c>
      <c r="Q229" s="137">
        <v>0</v>
      </c>
      <c r="R229" s="136">
        <v>0.14120759945871125</v>
      </c>
      <c r="S229" s="138">
        <v>0.15672278381635385</v>
      </c>
      <c r="T229" s="138">
        <v>0</v>
      </c>
      <c r="U229" s="138">
        <v>0.26170610124259086</v>
      </c>
      <c r="V229" s="135">
        <v>0.66185812791101994</v>
      </c>
      <c r="W229" s="448"/>
      <c r="X229" s="448"/>
      <c r="Y229" s="448"/>
      <c r="Z229" s="448"/>
      <c r="AA229" s="448"/>
      <c r="AB229" s="448"/>
      <c r="AC229" s="448"/>
      <c r="AD229" s="448"/>
      <c r="AE229" s="448"/>
      <c r="AF229" s="448"/>
      <c r="AG229" s="448"/>
      <c r="AH229" s="448"/>
      <c r="AI229" s="448"/>
      <c r="AJ229" s="448"/>
      <c r="AK229" s="448"/>
      <c r="AL229" s="448"/>
      <c r="AM229" s="448"/>
      <c r="AN229" s="448"/>
      <c r="AO229" s="448"/>
      <c r="AP229" s="448"/>
      <c r="AQ229" s="448"/>
      <c r="AR229" s="448"/>
      <c r="AS229" s="448"/>
      <c r="AT229" s="448"/>
      <c r="AU229" s="448"/>
      <c r="AV229" s="448"/>
      <c r="AW229" s="448"/>
      <c r="AX229" s="448"/>
      <c r="AY229" s="448"/>
      <c r="AZ229" s="874"/>
      <c r="BA229" s="1084"/>
      <c r="BB229" s="604" t="s">
        <v>93</v>
      </c>
      <c r="BC229" s="72" t="s">
        <v>35</v>
      </c>
      <c r="BD229" s="68" t="s">
        <v>35</v>
      </c>
      <c r="BE229" s="68" t="s">
        <v>35</v>
      </c>
      <c r="BF229" s="68" t="s">
        <v>35</v>
      </c>
      <c r="BG229" s="63" t="s">
        <v>35</v>
      </c>
      <c r="BH229" s="72" t="s">
        <v>35</v>
      </c>
      <c r="BI229" s="68" t="s">
        <v>35</v>
      </c>
      <c r="BJ229" s="68" t="s">
        <v>35</v>
      </c>
      <c r="BK229" s="68" t="s">
        <v>35</v>
      </c>
      <c r="BL229" s="63" t="s">
        <v>35</v>
      </c>
      <c r="BM229" s="72" t="s">
        <v>35</v>
      </c>
      <c r="BN229" s="68" t="s">
        <v>35</v>
      </c>
      <c r="BO229" s="68" t="s">
        <v>35</v>
      </c>
      <c r="BP229" s="68" t="s">
        <v>35</v>
      </c>
      <c r="BQ229" s="63" t="s">
        <v>35</v>
      </c>
      <c r="BR229" s="72" t="s">
        <v>35</v>
      </c>
      <c r="BS229" s="68" t="s">
        <v>35</v>
      </c>
      <c r="BT229" s="68" t="s">
        <v>35</v>
      </c>
      <c r="BU229" s="68" t="s">
        <v>35</v>
      </c>
      <c r="BV229" s="56" t="s">
        <v>35</v>
      </c>
      <c r="BW229" s="22"/>
      <c r="BX229" s="22"/>
      <c r="BY229" s="22"/>
      <c r="BZ229" s="22"/>
      <c r="CA229" s="22"/>
      <c r="CB229" s="22"/>
      <c r="CC229" s="22"/>
      <c r="CD229" s="22"/>
      <c r="CE229" s="22"/>
      <c r="CF229" s="22"/>
      <c r="CG229" s="22"/>
      <c r="CH229" s="22"/>
      <c r="CI229" s="22"/>
      <c r="CJ229" s="22"/>
      <c r="CK229" s="22"/>
      <c r="CL229" s="22"/>
      <c r="CM229" s="22"/>
      <c r="CN229" s="22"/>
      <c r="CO229" s="22"/>
      <c r="CP229" s="22"/>
      <c r="CQ229" s="22"/>
      <c r="CR229" s="22"/>
      <c r="CS229" s="22"/>
      <c r="CT229" s="22"/>
      <c r="CU229" s="22"/>
      <c r="CV229" s="22"/>
      <c r="CW229" s="22"/>
      <c r="CX229" s="22"/>
      <c r="CY229" s="22"/>
      <c r="CZ229" s="22"/>
    </row>
    <row r="230" s="324" customFormat="true" ht="15" customHeight="true" x14ac:dyDescent="0.2">
      <c r="A230" s="178"/>
      <c r="B230" s="150"/>
      <c r="C230" s="51"/>
      <c r="D230" s="171"/>
      <c r="E230" s="171"/>
      <c r="F230" s="171"/>
      <c r="G230" s="160"/>
      <c r="H230" s="50"/>
      <c r="I230" s="171"/>
      <c r="J230" s="171"/>
      <c r="K230" s="171"/>
      <c r="L230" s="166"/>
      <c r="M230" s="51"/>
      <c r="N230" s="171"/>
      <c r="O230" s="171"/>
      <c r="P230" s="171"/>
      <c r="Q230" s="160"/>
      <c r="R230" s="50"/>
      <c r="S230" s="171"/>
      <c r="T230" s="171"/>
      <c r="U230" s="171"/>
      <c r="V230" s="166"/>
      <c r="W230" s="448"/>
      <c r="X230" s="448"/>
      <c r="Y230" s="448"/>
      <c r="Z230" s="448"/>
      <c r="AA230" s="448"/>
      <c r="AB230" s="448"/>
      <c r="AC230" s="448"/>
      <c r="AD230" s="448"/>
      <c r="AE230" s="448"/>
      <c r="AF230" s="448"/>
      <c r="AG230" s="448"/>
      <c r="AH230" s="448"/>
      <c r="AI230" s="448"/>
      <c r="AJ230" s="448"/>
      <c r="AK230" s="448"/>
      <c r="AL230" s="448"/>
      <c r="AM230" s="448"/>
      <c r="AN230" s="448"/>
      <c r="AO230" s="448"/>
      <c r="AP230" s="448"/>
      <c r="AQ230" s="448"/>
      <c r="AR230" s="448"/>
      <c r="AS230" s="448"/>
      <c r="AT230" s="448"/>
      <c r="AU230" s="448"/>
      <c r="AV230" s="448"/>
      <c r="AW230" s="448"/>
      <c r="AX230" s="448"/>
      <c r="AY230" s="448"/>
      <c r="AZ230" s="874"/>
      <c r="BA230" s="1084"/>
      <c r="BB230" s="604" t="s">
        <v>94</v>
      </c>
      <c r="BC230" s="72" t="s">
        <v>35</v>
      </c>
      <c r="BD230" s="68" t="s">
        <v>35</v>
      </c>
      <c r="BE230" s="68" t="s">
        <v>35</v>
      </c>
      <c r="BF230" s="68" t="s">
        <v>35</v>
      </c>
      <c r="BG230" s="63" t="s">
        <v>35</v>
      </c>
      <c r="BH230" s="72" t="s">
        <v>35</v>
      </c>
      <c r="BI230" s="68" t="s">
        <v>35</v>
      </c>
      <c r="BJ230" s="68" t="s">
        <v>35</v>
      </c>
      <c r="BK230" s="68" t="s">
        <v>35</v>
      </c>
      <c r="BL230" s="63" t="s">
        <v>35</v>
      </c>
      <c r="BM230" s="72" t="s">
        <v>35</v>
      </c>
      <c r="BN230" s="68" t="s">
        <v>35</v>
      </c>
      <c r="BO230" s="68" t="s">
        <v>35</v>
      </c>
      <c r="BP230" s="68" t="s">
        <v>35</v>
      </c>
      <c r="BQ230" s="63" t="s">
        <v>35</v>
      </c>
      <c r="BR230" s="72" t="s">
        <v>35</v>
      </c>
      <c r="BS230" s="68" t="s">
        <v>35</v>
      </c>
      <c r="BT230" s="68" t="s">
        <v>35</v>
      </c>
      <c r="BU230" s="68" t="s">
        <v>35</v>
      </c>
      <c r="BV230" s="56" t="s">
        <v>35</v>
      </c>
      <c r="BW230" s="22"/>
      <c r="BX230" s="22"/>
      <c r="BY230" s="22"/>
      <c r="BZ230" s="22"/>
      <c r="CA230" s="22"/>
      <c r="CB230" s="22"/>
      <c r="CC230" s="22"/>
      <c r="CD230" s="22"/>
      <c r="CE230" s="22"/>
      <c r="CF230" s="22"/>
      <c r="CG230" s="22"/>
      <c r="CH230" s="22"/>
      <c r="CI230" s="22"/>
      <c r="CJ230" s="22"/>
      <c r="CK230" s="22"/>
      <c r="CL230" s="22"/>
      <c r="CM230" s="22"/>
      <c r="CN230" s="22"/>
      <c r="CO230" s="22"/>
      <c r="CP230" s="22"/>
      <c r="CQ230" s="22"/>
      <c r="CR230" s="22"/>
      <c r="CS230" s="22"/>
      <c r="CT230" s="22"/>
      <c r="CU230" s="22"/>
      <c r="CV230" s="22"/>
      <c r="CW230" s="22"/>
      <c r="CX230" s="22"/>
      <c r="CY230" s="22"/>
      <c r="CZ230" s="22"/>
    </row>
    <row r="231" s="324" customFormat="true" ht="15" customHeight="true" x14ac:dyDescent="0.2">
      <c r="A231" s="157"/>
      <c r="B231" s="151"/>
      <c r="C231" s="169"/>
      <c r="D231" s="168"/>
      <c r="E231" s="168"/>
      <c r="F231" s="168"/>
      <c r="G231" s="158"/>
      <c r="H231" s="161"/>
      <c r="I231" s="168"/>
      <c r="J231" s="168"/>
      <c r="K231" s="168"/>
      <c r="L231" s="164"/>
      <c r="M231" s="169"/>
      <c r="N231" s="168"/>
      <c r="O231" s="168"/>
      <c r="P231" s="168"/>
      <c r="Q231" s="158"/>
      <c r="R231" s="161"/>
      <c r="S231" s="168"/>
      <c r="T231" s="168"/>
      <c r="U231" s="168"/>
      <c r="V231" s="164"/>
      <c r="W231" s="448"/>
      <c r="X231" s="448"/>
      <c r="Y231" s="448"/>
      <c r="Z231" s="448"/>
      <c r="AA231" s="448"/>
      <c r="AB231" s="448"/>
      <c r="AC231" s="448"/>
      <c r="AD231" s="448"/>
      <c r="AE231" s="448"/>
      <c r="AF231" s="448"/>
      <c r="AG231" s="448"/>
      <c r="AH231" s="448"/>
      <c r="AI231" s="448"/>
      <c r="AJ231" s="448"/>
      <c r="AK231" s="448"/>
      <c r="AL231" s="448"/>
      <c r="AM231" s="448"/>
      <c r="AN231" s="448"/>
      <c r="AO231" s="448"/>
      <c r="AP231" s="448"/>
      <c r="AQ231" s="448"/>
      <c r="AR231" s="448"/>
      <c r="AS231" s="448"/>
      <c r="AT231" s="448"/>
      <c r="AU231" s="448"/>
      <c r="AV231" s="448"/>
      <c r="AW231" s="448"/>
      <c r="AX231" s="448"/>
      <c r="AY231" s="448"/>
      <c r="AZ231" s="874"/>
      <c r="BA231" s="1084" t="s">
        <v>361</v>
      </c>
      <c r="BB231" s="604" t="s">
        <v>362</v>
      </c>
      <c r="BC231" s="458">
        <v>210.85667199999997</v>
      </c>
      <c r="BD231" s="445">
        <v>157.71374499999999</v>
      </c>
      <c r="BE231" s="445">
        <v>71.08412899999999</v>
      </c>
      <c r="BF231" s="445">
        <v>106.206029</v>
      </c>
      <c r="BG231" s="462">
        <v>634.93804500000033</v>
      </c>
      <c r="BH231" s="458">
        <v>56.884829000000003</v>
      </c>
      <c r="BI231" s="445">
        <v>52.361260999999999</v>
      </c>
      <c r="BJ231" s="445">
        <v>31.442847000000004</v>
      </c>
      <c r="BK231" s="445">
        <v>107.29772999999999</v>
      </c>
      <c r="BL231" s="462">
        <v>554.27469300000007</v>
      </c>
      <c r="BM231" s="458">
        <v>79.014049999999997</v>
      </c>
      <c r="BN231" s="445">
        <v>110.63476299999999</v>
      </c>
      <c r="BO231" s="445">
        <v>79.359893</v>
      </c>
      <c r="BP231" s="445">
        <v>49.055567000000003</v>
      </c>
      <c r="BQ231" s="462">
        <v>60.472987000000003</v>
      </c>
      <c r="BR231" s="458">
        <v>145.35522999999998</v>
      </c>
      <c r="BS231" s="445">
        <v>72.806193000000007</v>
      </c>
      <c r="BT231" s="445">
        <v>662.51344300000005</v>
      </c>
      <c r="BU231" s="445">
        <v>137.31135800000001</v>
      </c>
      <c r="BV231" s="446">
        <v>162.81239599999998</v>
      </c>
      <c r="BW231" s="21"/>
      <c r="BX231" s="21"/>
      <c r="BY231" s="21"/>
      <c r="BZ231" s="21"/>
      <c r="CA231" s="21"/>
      <c r="CB231" s="21"/>
      <c r="CC231" s="21"/>
      <c r="CD231" s="21"/>
      <c r="CE231" s="21"/>
      <c r="CF231" s="21"/>
      <c r="CG231" s="21"/>
      <c r="CH231" s="21"/>
      <c r="CI231" s="21"/>
      <c r="CJ231" s="21"/>
      <c r="CK231" s="21"/>
      <c r="CL231" s="21"/>
      <c r="CM231" s="21"/>
      <c r="CN231" s="21"/>
      <c r="CO231" s="21"/>
      <c r="CP231" s="21"/>
      <c r="CQ231" s="21"/>
      <c r="CR231" s="21"/>
      <c r="CS231" s="21"/>
      <c r="CT231" s="21"/>
      <c r="CU231" s="21"/>
      <c r="CV231" s="21"/>
      <c r="CW231" s="21"/>
      <c r="CX231" s="21"/>
      <c r="CY231" s="21"/>
      <c r="CZ231" s="21"/>
    </row>
    <row r="232" s="324" customFormat="true" ht="15" customHeight="true" x14ac:dyDescent="0.2">
      <c r="A232" s="157"/>
      <c r="B232" s="151"/>
      <c r="C232" s="169"/>
      <c r="D232" s="168"/>
      <c r="E232" s="168"/>
      <c r="F232" s="168"/>
      <c r="G232" s="158"/>
      <c r="H232" s="161"/>
      <c r="I232" s="168"/>
      <c r="J232" s="168"/>
      <c r="K232" s="168"/>
      <c r="L232" s="164"/>
      <c r="M232" s="169"/>
      <c r="N232" s="168"/>
      <c r="O232" s="168"/>
      <c r="P232" s="168"/>
      <c r="Q232" s="158"/>
      <c r="R232" s="161"/>
      <c r="S232" s="168"/>
      <c r="T232" s="168"/>
      <c r="U232" s="168"/>
      <c r="V232" s="164"/>
      <c r="W232" s="448"/>
      <c r="X232" s="448"/>
      <c r="Y232" s="448"/>
      <c r="Z232" s="448"/>
      <c r="AA232" s="448"/>
      <c r="AB232" s="448"/>
      <c r="AC232" s="448"/>
      <c r="AD232" s="448"/>
      <c r="AE232" s="448"/>
      <c r="AF232" s="448"/>
      <c r="AG232" s="448"/>
      <c r="AH232" s="448"/>
      <c r="AI232" s="448"/>
      <c r="AJ232" s="448"/>
      <c r="AK232" s="448"/>
      <c r="AL232" s="448"/>
      <c r="AM232" s="448"/>
      <c r="AN232" s="448"/>
      <c r="AO232" s="448"/>
      <c r="AP232" s="448"/>
      <c r="AQ232" s="448"/>
      <c r="AR232" s="448"/>
      <c r="AS232" s="448"/>
      <c r="AT232" s="448"/>
      <c r="AU232" s="448"/>
      <c r="AV232" s="448"/>
      <c r="AW232" s="448"/>
      <c r="AX232" s="448"/>
      <c r="AY232" s="448"/>
      <c r="AZ232" s="874"/>
      <c r="BA232" s="1084"/>
      <c r="BB232" s="604" t="s">
        <v>363</v>
      </c>
      <c r="BC232" s="458">
        <v>2377.7296760000036</v>
      </c>
      <c r="BD232" s="445">
        <v>2014.995084000002</v>
      </c>
      <c r="BE232" s="445">
        <v>2813.2894720000027</v>
      </c>
      <c r="BF232" s="445">
        <v>2333.8430799999978</v>
      </c>
      <c r="BG232" s="462">
        <v>1863.4159350000002</v>
      </c>
      <c r="BH232" s="458">
        <v>1800.0194130000018</v>
      </c>
      <c r="BI232" s="445">
        <v>1656.2231890000003</v>
      </c>
      <c r="BJ232" s="445">
        <v>1445.974682</v>
      </c>
      <c r="BK232" s="445">
        <v>1047.1546010000002</v>
      </c>
      <c r="BL232" s="462">
        <v>1165.3950960000004</v>
      </c>
      <c r="BM232" s="458">
        <v>1006.3006210000009</v>
      </c>
      <c r="BN232" s="445">
        <v>891.05564299999901</v>
      </c>
      <c r="BO232" s="445">
        <v>841.48068400000011</v>
      </c>
      <c r="BP232" s="445">
        <v>819.05913799999985</v>
      </c>
      <c r="BQ232" s="462">
        <v>730.61018000000035</v>
      </c>
      <c r="BR232" s="458">
        <v>3783.9132020000006</v>
      </c>
      <c r="BS232" s="445">
        <v>993.55903000000058</v>
      </c>
      <c r="BT232" s="445">
        <v>5065.3076500000025</v>
      </c>
      <c r="BU232" s="445">
        <v>1007.6820069999993</v>
      </c>
      <c r="BV232" s="446">
        <v>552.81135800000015</v>
      </c>
      <c r="BW232" s="21"/>
      <c r="BX232" s="21"/>
      <c r="BY232" s="21"/>
      <c r="BZ232" s="21"/>
      <c r="CA232" s="21"/>
      <c r="CB232" s="21"/>
      <c r="CC232" s="21"/>
      <c r="CD232" s="21"/>
      <c r="CE232" s="21"/>
      <c r="CF232" s="21"/>
      <c r="CG232" s="21"/>
      <c r="CH232" s="21"/>
      <c r="CI232" s="21"/>
      <c r="CJ232" s="21"/>
      <c r="CK232" s="21"/>
      <c r="CL232" s="21"/>
      <c r="CM232" s="21"/>
      <c r="CN232" s="21"/>
      <c r="CO232" s="21"/>
      <c r="CP232" s="21"/>
      <c r="CQ232" s="21"/>
      <c r="CR232" s="21"/>
      <c r="CS232" s="21"/>
      <c r="CT232" s="21"/>
      <c r="CU232" s="21"/>
      <c r="CV232" s="21"/>
      <c r="CW232" s="21"/>
      <c r="CX232" s="21"/>
      <c r="CY232" s="21"/>
      <c r="CZ232" s="21"/>
    </row>
    <row r="233" s="324" customFormat="true" ht="15" customHeight="true" x14ac:dyDescent="0.2">
      <c r="A233" s="157"/>
      <c r="B233" s="151"/>
      <c r="C233" s="125"/>
      <c r="D233" s="124"/>
      <c r="E233" s="124"/>
      <c r="F233" s="124"/>
      <c r="G233" s="123"/>
      <c r="H233" s="122"/>
      <c r="I233" s="124"/>
      <c r="J233" s="124"/>
      <c r="K233" s="124"/>
      <c r="L233" s="121"/>
      <c r="M233" s="125"/>
      <c r="N233" s="124"/>
      <c r="O233" s="124"/>
      <c r="P233" s="124"/>
      <c r="Q233" s="123"/>
      <c r="R233" s="122"/>
      <c r="S233" s="124"/>
      <c r="T233" s="124"/>
      <c r="U233" s="124"/>
      <c r="V233" s="121"/>
      <c r="W233" s="448"/>
      <c r="X233" s="448"/>
      <c r="Y233" s="448"/>
      <c r="Z233" s="448"/>
      <c r="AA233" s="448"/>
      <c r="AB233" s="448"/>
      <c r="AC233" s="448"/>
      <c r="AD233" s="448"/>
      <c r="AE233" s="448"/>
      <c r="AF233" s="448"/>
      <c r="AG233" s="448"/>
      <c r="AH233" s="448"/>
      <c r="AI233" s="448"/>
      <c r="AJ233" s="448"/>
      <c r="AK233" s="448"/>
      <c r="AL233" s="448"/>
      <c r="AM233" s="448"/>
      <c r="AN233" s="448"/>
      <c r="AO233" s="448"/>
      <c r="AP233" s="448"/>
      <c r="AQ233" s="448"/>
      <c r="AR233" s="448"/>
      <c r="AS233" s="448"/>
      <c r="AT233" s="448"/>
      <c r="AU233" s="448"/>
      <c r="AV233" s="448"/>
      <c r="AW233" s="448"/>
      <c r="AX233" s="448"/>
      <c r="AY233" s="448"/>
      <c r="AZ233" s="874"/>
      <c r="BA233" s="1084"/>
      <c r="BB233" s="604" t="s">
        <v>364</v>
      </c>
      <c r="BC233" s="458">
        <v>325.74646499999989</v>
      </c>
      <c r="BD233" s="445">
        <v>691.24482000000012</v>
      </c>
      <c r="BE233" s="445">
        <v>621.45076100000017</v>
      </c>
      <c r="BF233" s="445">
        <v>469.34584100000006</v>
      </c>
      <c r="BG233" s="462">
        <v>561.59876300000008</v>
      </c>
      <c r="BH233" s="458">
        <v>495.74906599999991</v>
      </c>
      <c r="BI233" s="445">
        <v>373.239352</v>
      </c>
      <c r="BJ233" s="445">
        <v>309.66771500000004</v>
      </c>
      <c r="BK233" s="445">
        <v>211.68950599999997</v>
      </c>
      <c r="BL233" s="462">
        <v>328.687431</v>
      </c>
      <c r="BM233" s="458">
        <v>140.24708500000006</v>
      </c>
      <c r="BN233" s="445">
        <v>150.03180599999996</v>
      </c>
      <c r="BO233" s="445">
        <v>206.46428900000006</v>
      </c>
      <c r="BP233" s="445">
        <v>216.88450099999997</v>
      </c>
      <c r="BQ233" s="462">
        <v>236.72589899999994</v>
      </c>
      <c r="BR233" s="458">
        <v>918.89115899999979</v>
      </c>
      <c r="BS233" s="445">
        <v>126.31710600000002</v>
      </c>
      <c r="BT233" s="445">
        <v>1411.9027529999996</v>
      </c>
      <c r="BU233" s="445">
        <v>33.736276000000004</v>
      </c>
      <c r="BV233" s="446">
        <v>178.539356</v>
      </c>
      <c r="BW233" s="21"/>
      <c r="BX233" s="21"/>
      <c r="BY233" s="21"/>
      <c r="BZ233" s="21"/>
      <c r="CA233" s="21"/>
      <c r="CB233" s="21"/>
      <c r="CC233" s="21"/>
      <c r="CD233" s="21"/>
      <c r="CE233" s="21"/>
      <c r="CF233" s="21"/>
      <c r="CG233" s="21"/>
      <c r="CH233" s="21"/>
      <c r="CI233" s="21"/>
      <c r="CJ233" s="21"/>
      <c r="CK233" s="21"/>
      <c r="CL233" s="21"/>
      <c r="CM233" s="21"/>
      <c r="CN233" s="21"/>
      <c r="CO233" s="21"/>
      <c r="CP233" s="21"/>
      <c r="CQ233" s="21"/>
      <c r="CR233" s="21"/>
      <c r="CS233" s="21"/>
      <c r="CT233" s="21"/>
      <c r="CU233" s="21"/>
      <c r="CV233" s="21"/>
      <c r="CW233" s="21"/>
      <c r="CX233" s="21"/>
      <c r="CY233" s="21"/>
      <c r="CZ233" s="21"/>
    </row>
    <row r="234" s="324" customFormat="true" ht="15" customHeight="true" x14ac:dyDescent="0.2">
      <c r="A234" s="157"/>
      <c r="B234" s="151"/>
      <c r="C234" s="125"/>
      <c r="D234" s="124"/>
      <c r="E234" s="124"/>
      <c r="F234" s="124"/>
      <c r="G234" s="123"/>
      <c r="H234" s="122"/>
      <c r="I234" s="124"/>
      <c r="J234" s="124"/>
      <c r="K234" s="124"/>
      <c r="L234" s="121"/>
      <c r="M234" s="125"/>
      <c r="N234" s="124"/>
      <c r="O234" s="124"/>
      <c r="P234" s="124"/>
      <c r="Q234" s="123"/>
      <c r="R234" s="122"/>
      <c r="S234" s="124"/>
      <c r="T234" s="124"/>
      <c r="U234" s="124"/>
      <c r="V234" s="121"/>
      <c r="W234" s="448"/>
      <c r="X234" s="448"/>
      <c r="Y234" s="448"/>
      <c r="Z234" s="448"/>
      <c r="AA234" s="448"/>
      <c r="AB234" s="448"/>
      <c r="AC234" s="448"/>
      <c r="AD234" s="448"/>
      <c r="AE234" s="448"/>
      <c r="AF234" s="448"/>
      <c r="AG234" s="448"/>
      <c r="AH234" s="448"/>
      <c r="AI234" s="448"/>
      <c r="AJ234" s="448"/>
      <c r="AK234" s="448"/>
      <c r="AL234" s="448"/>
      <c r="AM234" s="448"/>
      <c r="AN234" s="448"/>
      <c r="AO234" s="448"/>
      <c r="AP234" s="448"/>
      <c r="AQ234" s="448"/>
      <c r="AR234" s="448"/>
      <c r="AS234" s="448"/>
      <c r="AT234" s="448"/>
      <c r="AU234" s="448"/>
      <c r="AV234" s="448"/>
      <c r="AW234" s="448"/>
      <c r="AX234" s="448"/>
      <c r="AY234" s="448"/>
      <c r="AZ234" s="874"/>
      <c r="BA234" s="1084"/>
      <c r="BB234" s="604" t="s">
        <v>365</v>
      </c>
      <c r="BC234" s="458">
        <v>6451.443647000011</v>
      </c>
      <c r="BD234" s="445">
        <v>6483.6873000000151</v>
      </c>
      <c r="BE234" s="445">
        <v>5851.5269700000044</v>
      </c>
      <c r="BF234" s="445">
        <v>6456.1124630000058</v>
      </c>
      <c r="BG234" s="462">
        <v>6306.5189709999931</v>
      </c>
      <c r="BH234" s="458">
        <v>2899.5063690000011</v>
      </c>
      <c r="BI234" s="445">
        <v>3168.0704129999986</v>
      </c>
      <c r="BJ234" s="445">
        <v>3474.5937630000035</v>
      </c>
      <c r="BK234" s="445">
        <v>3893.5667110000054</v>
      </c>
      <c r="BL234" s="462">
        <v>3215.540783000004</v>
      </c>
      <c r="BM234" s="458">
        <v>2880.5724200000018</v>
      </c>
      <c r="BN234" s="445">
        <v>2952.2703520000009</v>
      </c>
      <c r="BO234" s="445">
        <v>2976.3610460000023</v>
      </c>
      <c r="BP234" s="445">
        <v>3009.7196170000066</v>
      </c>
      <c r="BQ234" s="462">
        <v>3079.0878770000004</v>
      </c>
      <c r="BR234" s="458">
        <v>8939.647780000003</v>
      </c>
      <c r="BS234" s="445">
        <v>3373.7821350000054</v>
      </c>
      <c r="BT234" s="445">
        <v>15013.691834000003</v>
      </c>
      <c r="BU234" s="445">
        <v>1797.5151430000001</v>
      </c>
      <c r="BV234" s="446">
        <v>2424.6524590000054</v>
      </c>
      <c r="BW234" s="21"/>
      <c r="BX234" s="21"/>
      <c r="BY234" s="21"/>
      <c r="BZ234" s="21"/>
      <c r="CA234" s="21"/>
      <c r="CB234" s="21"/>
      <c r="CC234" s="21"/>
      <c r="CD234" s="21"/>
      <c r="CE234" s="21"/>
      <c r="CF234" s="21"/>
      <c r="CG234" s="21"/>
      <c r="CH234" s="21"/>
      <c r="CI234" s="21"/>
      <c r="CJ234" s="21"/>
      <c r="CK234" s="21"/>
      <c r="CL234" s="21"/>
      <c r="CM234" s="21"/>
      <c r="CN234" s="21"/>
      <c r="CO234" s="21"/>
      <c r="CP234" s="21"/>
      <c r="CQ234" s="21"/>
      <c r="CR234" s="21"/>
      <c r="CS234" s="21"/>
      <c r="CT234" s="21"/>
      <c r="CU234" s="21"/>
      <c r="CV234" s="21"/>
      <c r="CW234" s="21"/>
      <c r="CX234" s="21"/>
      <c r="CY234" s="21"/>
      <c r="CZ234" s="21"/>
    </row>
    <row r="235" s="324" customFormat="true" ht="15" customHeight="true" x14ac:dyDescent="0.2">
      <c r="A235" s="157"/>
      <c r="B235" s="151"/>
      <c r="C235" s="125"/>
      <c r="D235" s="124"/>
      <c r="E235" s="124"/>
      <c r="F235" s="124"/>
      <c r="G235" s="123"/>
      <c r="H235" s="122"/>
      <c r="I235" s="124"/>
      <c r="J235" s="124"/>
      <c r="K235" s="124"/>
      <c r="L235" s="121"/>
      <c r="M235" s="125"/>
      <c r="N235" s="124"/>
      <c r="O235" s="124"/>
      <c r="P235" s="124"/>
      <c r="Q235" s="123"/>
      <c r="R235" s="122"/>
      <c r="S235" s="124"/>
      <c r="T235" s="124"/>
      <c r="U235" s="124"/>
      <c r="V235" s="121"/>
      <c r="W235" s="448"/>
      <c r="X235" s="448"/>
      <c r="Y235" s="448"/>
      <c r="Z235" s="448"/>
      <c r="AA235" s="448"/>
      <c r="AB235" s="448"/>
      <c r="AC235" s="448"/>
      <c r="AD235" s="448"/>
      <c r="AE235" s="448"/>
      <c r="AF235" s="448"/>
      <c r="AG235" s="448"/>
      <c r="AH235" s="448"/>
      <c r="AI235" s="448"/>
      <c r="AJ235" s="448"/>
      <c r="AK235" s="448"/>
      <c r="AL235" s="448"/>
      <c r="AM235" s="448"/>
      <c r="AN235" s="448"/>
      <c r="AO235" s="448"/>
      <c r="AP235" s="448"/>
      <c r="AQ235" s="448"/>
      <c r="AR235" s="448"/>
      <c r="AS235" s="448"/>
      <c r="AT235" s="448"/>
      <c r="AU235" s="448"/>
      <c r="AV235" s="448"/>
      <c r="AW235" s="448"/>
      <c r="AX235" s="448"/>
      <c r="AY235" s="448"/>
      <c r="AZ235" s="874"/>
      <c r="BA235" s="1084"/>
      <c r="BB235" s="604" t="s">
        <v>428</v>
      </c>
      <c r="BC235" s="458">
        <v>3.174347</v>
      </c>
      <c r="BD235" s="445">
        <v>24.468429</v>
      </c>
      <c r="BE235" s="445">
        <v>19.339946999999999</v>
      </c>
      <c r="BF235" s="445">
        <v>3.692628</v>
      </c>
      <c r="BG235" s="462">
        <v>5.9111900000000004</v>
      </c>
      <c r="BH235" s="458">
        <v>12.248642000000002</v>
      </c>
      <c r="BI235" s="445">
        <v>13.734622999999999</v>
      </c>
      <c r="BJ235" s="445">
        <v>3.692628</v>
      </c>
      <c r="BK235" s="445">
        <v>0.14885000000000001</v>
      </c>
      <c r="BL235" s="462">
        <v>5.76234</v>
      </c>
      <c r="BM235" s="458">
        <v>0.82886300000000002</v>
      </c>
      <c r="BN235" s="445">
        <v>1.750084</v>
      </c>
      <c r="BO235" s="445">
        <v>7.1318030000000006</v>
      </c>
      <c r="BP235" s="445">
        <v>11.288708</v>
      </c>
      <c r="BQ235" s="462">
        <v>0</v>
      </c>
      <c r="BR235" s="458">
        <v>19.496963000000001</v>
      </c>
      <c r="BS235" s="445">
        <v>7.1679240000000002</v>
      </c>
      <c r="BT235" s="445">
        <v>0</v>
      </c>
      <c r="BU235" s="445">
        <v>7.8094520000000003</v>
      </c>
      <c r="BV235" s="446">
        <v>22.112201999999996</v>
      </c>
      <c r="BW235" s="21"/>
      <c r="BX235" s="21"/>
      <c r="BY235" s="21"/>
      <c r="BZ235" s="21"/>
      <c r="CA235" s="21"/>
      <c r="CB235" s="21"/>
      <c r="CC235" s="21"/>
      <c r="CD235" s="21"/>
      <c r="CE235" s="21"/>
      <c r="CF235" s="21"/>
      <c r="CG235" s="21"/>
      <c r="CH235" s="21"/>
      <c r="CI235" s="21"/>
      <c r="CJ235" s="21"/>
      <c r="CK235" s="21"/>
      <c r="CL235" s="21"/>
      <c r="CM235" s="21"/>
      <c r="CN235" s="21"/>
      <c r="CO235" s="21"/>
      <c r="CP235" s="21"/>
      <c r="CQ235" s="21"/>
      <c r="CR235" s="21"/>
      <c r="CS235" s="21"/>
      <c r="CT235" s="21"/>
      <c r="CU235" s="21"/>
      <c r="CV235" s="21"/>
      <c r="CW235" s="21"/>
      <c r="CX235" s="21"/>
      <c r="CY235" s="21"/>
      <c r="CZ235" s="21"/>
    </row>
    <row r="236" s="324" customFormat="true" ht="15" customHeight="true" x14ac:dyDescent="0.2">
      <c r="A236" s="157"/>
      <c r="B236" s="151"/>
      <c r="C236" s="125"/>
      <c r="D236" s="124"/>
      <c r="E236" s="124"/>
      <c r="F236" s="124"/>
      <c r="G236" s="123"/>
      <c r="H236" s="122"/>
      <c r="I236" s="124"/>
      <c r="J236" s="124"/>
      <c r="K236" s="124"/>
      <c r="L236" s="121"/>
      <c r="M236" s="125"/>
      <c r="N236" s="124"/>
      <c r="O236" s="124"/>
      <c r="P236" s="124"/>
      <c r="Q236" s="123"/>
      <c r="R236" s="122"/>
      <c r="S236" s="124"/>
      <c r="T236" s="124"/>
      <c r="U236" s="124"/>
      <c r="V236" s="121"/>
      <c r="W236" s="448"/>
      <c r="X236" s="448"/>
      <c r="Y236" s="448"/>
      <c r="Z236" s="448"/>
      <c r="AA236" s="448"/>
      <c r="AB236" s="448"/>
      <c r="AC236" s="448"/>
      <c r="AD236" s="448"/>
      <c r="AE236" s="448"/>
      <c r="AF236" s="448"/>
      <c r="AG236" s="448"/>
      <c r="AH236" s="448"/>
      <c r="AI236" s="448"/>
      <c r="AJ236" s="448"/>
      <c r="AK236" s="448"/>
      <c r="AL236" s="448"/>
      <c r="AM236" s="448"/>
      <c r="AN236" s="448"/>
      <c r="AO236" s="448"/>
      <c r="AP236" s="448"/>
      <c r="AQ236" s="448"/>
      <c r="AR236" s="448"/>
      <c r="AS236" s="448"/>
      <c r="AT236" s="448"/>
      <c r="AU236" s="448"/>
      <c r="AV236" s="448"/>
      <c r="AW236" s="448"/>
      <c r="AX236" s="448"/>
      <c r="AY236" s="448"/>
      <c r="AZ236" s="874"/>
      <c r="BA236" s="1087"/>
      <c r="BB236" s="604" t="s">
        <v>191</v>
      </c>
      <c r="BC236" s="458">
        <v>9368.9508069999847</v>
      </c>
      <c r="BD236" s="445">
        <v>9372.1093780000028</v>
      </c>
      <c r="BE236" s="445">
        <v>9376.6912789999824</v>
      </c>
      <c r="BF236" s="445">
        <v>9369.2000409999928</v>
      </c>
      <c r="BG236" s="462">
        <v>9372.3829039999873</v>
      </c>
      <c r="BH236" s="458">
        <v>5264.4083189999956</v>
      </c>
      <c r="BI236" s="445">
        <v>5263.6288380000015</v>
      </c>
      <c r="BJ236" s="445">
        <v>5265.3716350000022</v>
      </c>
      <c r="BK236" s="445">
        <v>5259.8573979999983</v>
      </c>
      <c r="BL236" s="462">
        <v>5269.6603429999996</v>
      </c>
      <c r="BM236" s="458">
        <v>4106.9630390000093</v>
      </c>
      <c r="BN236" s="445">
        <v>4105.7426480000086</v>
      </c>
      <c r="BO236" s="445">
        <v>4110.7977150000088</v>
      </c>
      <c r="BP236" s="445">
        <v>4106.0075310000084</v>
      </c>
      <c r="BQ236" s="462">
        <v>4106.8969430000034</v>
      </c>
      <c r="BR236" s="458">
        <v>13807.304334</v>
      </c>
      <c r="BS236" s="445">
        <v>4573.6323880000118</v>
      </c>
      <c r="BT236" s="445">
        <v>22153.415679999991</v>
      </c>
      <c r="BU236" s="445">
        <v>2984.0542360000072</v>
      </c>
      <c r="BV236" s="446">
        <v>3340.9277710000042</v>
      </c>
      <c r="BW236" s="21"/>
      <c r="BX236" s="21"/>
      <c r="BY236" s="21"/>
      <c r="BZ236" s="21"/>
      <c r="CA236" s="21"/>
      <c r="CB236" s="21"/>
      <c r="CC236" s="21"/>
      <c r="CD236" s="21"/>
      <c r="CE236" s="21"/>
      <c r="CF236" s="21"/>
      <c r="CG236" s="21"/>
      <c r="CH236" s="21"/>
      <c r="CI236" s="21"/>
      <c r="CJ236" s="21"/>
      <c r="CK236" s="21"/>
      <c r="CL236" s="21"/>
      <c r="CM236" s="21"/>
      <c r="CN236" s="21"/>
      <c r="CO236" s="21"/>
      <c r="CP236" s="21"/>
      <c r="CQ236" s="21"/>
      <c r="CR236" s="21"/>
      <c r="CS236" s="21"/>
      <c r="CT236" s="21"/>
      <c r="CU236" s="21"/>
      <c r="CV236" s="21"/>
      <c r="CW236" s="21"/>
      <c r="CX236" s="21"/>
      <c r="CY236" s="21"/>
      <c r="CZ236" s="21"/>
    </row>
    <row r="237" s="324" customFormat="true" ht="15" customHeight="true" x14ac:dyDescent="0.2">
      <c r="A237" s="157"/>
      <c r="B237" s="151"/>
      <c r="C237" s="125"/>
      <c r="D237" s="124"/>
      <c r="E237" s="124"/>
      <c r="F237" s="124"/>
      <c r="G237" s="123"/>
      <c r="H237" s="122"/>
      <c r="I237" s="124"/>
      <c r="J237" s="124"/>
      <c r="K237" s="124"/>
      <c r="L237" s="121"/>
      <c r="M237" s="125"/>
      <c r="N237" s="124"/>
      <c r="O237" s="124"/>
      <c r="P237" s="124"/>
      <c r="Q237" s="123"/>
      <c r="R237" s="122"/>
      <c r="S237" s="124"/>
      <c r="T237" s="124"/>
      <c r="U237" s="124"/>
      <c r="V237" s="121"/>
      <c r="W237" s="448"/>
      <c r="X237" s="448"/>
      <c r="Y237" s="448"/>
      <c r="Z237" s="448"/>
      <c r="AA237" s="448"/>
      <c r="AB237" s="448"/>
      <c r="AC237" s="448"/>
      <c r="AD237" s="448"/>
      <c r="AE237" s="448"/>
      <c r="AF237" s="448"/>
      <c r="AG237" s="448"/>
      <c r="AH237" s="448"/>
      <c r="AI237" s="448"/>
      <c r="AJ237" s="448"/>
      <c r="AK237" s="448"/>
      <c r="AL237" s="448"/>
      <c r="AM237" s="448"/>
      <c r="AN237" s="448"/>
      <c r="AO237" s="448"/>
      <c r="AP237" s="448"/>
      <c r="AQ237" s="448"/>
      <c r="AR237" s="448"/>
      <c r="AS237" s="448"/>
      <c r="AT237" s="448"/>
      <c r="AU237" s="448"/>
      <c r="AV237" s="448"/>
      <c r="AW237" s="448"/>
      <c r="AX237" s="448"/>
      <c r="AY237" s="448"/>
      <c r="AZ237" s="874"/>
      <c r="BA237" s="877"/>
      <c r="BB237" s="604"/>
      <c r="BC237" s="458"/>
      <c r="BD237" s="445"/>
      <c r="BE237" s="445"/>
      <c r="BF237" s="445"/>
      <c r="BG237" s="462"/>
      <c r="BH237" s="458"/>
      <c r="BI237" s="445"/>
      <c r="BJ237" s="445"/>
      <c r="BK237" s="445"/>
      <c r="BL237" s="462"/>
      <c r="BM237" s="458"/>
      <c r="BN237" s="445"/>
      <c r="BO237" s="445"/>
      <c r="BP237" s="445"/>
      <c r="BQ237" s="462"/>
      <c r="BR237" s="458"/>
      <c r="BS237" s="445"/>
      <c r="BT237" s="445"/>
      <c r="BU237" s="445"/>
      <c r="BV237" s="446"/>
      <c r="BW237" s="21"/>
      <c r="BX237" s="21"/>
      <c r="BY237" s="21"/>
      <c r="BZ237" s="21"/>
      <c r="CA237" s="21"/>
      <c r="CB237" s="21"/>
      <c r="CC237" s="21"/>
      <c r="CD237" s="21"/>
      <c r="CE237" s="21"/>
      <c r="CF237" s="21"/>
      <c r="CG237" s="21"/>
      <c r="CH237" s="21"/>
      <c r="CI237" s="21"/>
      <c r="CJ237" s="21"/>
      <c r="CK237" s="21"/>
      <c r="CL237" s="21"/>
      <c r="CM237" s="21"/>
      <c r="CN237" s="21"/>
      <c r="CO237" s="21"/>
      <c r="CP237" s="21"/>
      <c r="CQ237" s="21"/>
      <c r="CR237" s="21"/>
      <c r="CS237" s="21"/>
      <c r="CT237" s="21"/>
      <c r="CU237" s="21"/>
      <c r="CV237" s="21"/>
      <c r="CW237" s="21"/>
      <c r="CX237" s="21"/>
      <c r="CY237" s="21"/>
      <c r="CZ237" s="21"/>
    </row>
    <row r="238" s="324" customFormat="true" ht="15" customHeight="true" x14ac:dyDescent="0.2">
      <c r="A238" s="157"/>
      <c r="B238" s="151"/>
      <c r="C238" s="125"/>
      <c r="D238" s="124"/>
      <c r="E238" s="124"/>
      <c r="F238" s="124"/>
      <c r="G238" s="123"/>
      <c r="H238" s="122"/>
      <c r="I238" s="124"/>
      <c r="J238" s="124"/>
      <c r="K238" s="124"/>
      <c r="L238" s="121"/>
      <c r="M238" s="125"/>
      <c r="N238" s="124"/>
      <c r="O238" s="124"/>
      <c r="P238" s="124"/>
      <c r="Q238" s="123"/>
      <c r="R238" s="122"/>
      <c r="S238" s="124"/>
      <c r="T238" s="124"/>
      <c r="U238" s="124"/>
      <c r="V238" s="121"/>
      <c r="W238" s="448"/>
      <c r="X238" s="448"/>
      <c r="Y238" s="448"/>
      <c r="Z238" s="448"/>
      <c r="AA238" s="448"/>
      <c r="AB238" s="448"/>
      <c r="AC238" s="448"/>
      <c r="AD238" s="448"/>
      <c r="AE238" s="448"/>
      <c r="AF238" s="448"/>
      <c r="AG238" s="448"/>
      <c r="AH238" s="448"/>
      <c r="AI238" s="448"/>
      <c r="AJ238" s="448"/>
      <c r="AK238" s="448"/>
      <c r="AL238" s="448"/>
      <c r="AM238" s="448"/>
      <c r="AN238" s="448"/>
      <c r="AO238" s="448"/>
      <c r="AP238" s="448"/>
      <c r="AQ238" s="448"/>
      <c r="AR238" s="448"/>
      <c r="AS238" s="448"/>
      <c r="AT238" s="448"/>
      <c r="AU238" s="448"/>
      <c r="AV238" s="448"/>
      <c r="AW238" s="448"/>
      <c r="AX238" s="448"/>
      <c r="AY238" s="448"/>
      <c r="AZ238" s="874"/>
      <c r="BA238" s="877"/>
      <c r="BB238" s="604"/>
      <c r="BC238" s="458"/>
      <c r="BD238" s="445"/>
      <c r="BE238" s="445"/>
      <c r="BF238" s="445"/>
      <c r="BG238" s="462"/>
      <c r="BH238" s="458"/>
      <c r="BI238" s="445"/>
      <c r="BJ238" s="445"/>
      <c r="BK238" s="445"/>
      <c r="BL238" s="462"/>
      <c r="BM238" s="458"/>
      <c r="BN238" s="445"/>
      <c r="BO238" s="445"/>
      <c r="BP238" s="445"/>
      <c r="BQ238" s="462"/>
      <c r="BR238" s="458"/>
      <c r="BS238" s="445"/>
      <c r="BT238" s="445"/>
      <c r="BU238" s="445"/>
      <c r="BV238" s="446"/>
      <c r="BW238" s="21"/>
      <c r="BX238" s="21"/>
      <c r="BY238" s="21"/>
      <c r="BZ238" s="21"/>
      <c r="CA238" s="21"/>
      <c r="CB238" s="21"/>
      <c r="CC238" s="21"/>
      <c r="CD238" s="21"/>
      <c r="CE238" s="21"/>
      <c r="CF238" s="21"/>
      <c r="CG238" s="21"/>
      <c r="CH238" s="21"/>
      <c r="CI238" s="21"/>
      <c r="CJ238" s="21"/>
      <c r="CK238" s="21"/>
      <c r="CL238" s="21"/>
      <c r="CM238" s="21"/>
      <c r="CN238" s="21"/>
      <c r="CO238" s="21"/>
      <c r="CP238" s="21"/>
      <c r="CQ238" s="21"/>
      <c r="CR238" s="21"/>
      <c r="CS238" s="21"/>
      <c r="CT238" s="21"/>
      <c r="CU238" s="21"/>
      <c r="CV238" s="21"/>
      <c r="CW238" s="21"/>
      <c r="CX238" s="21"/>
      <c r="CY238" s="21"/>
      <c r="CZ238" s="21"/>
    </row>
    <row r="239" s="324" customFormat="true" ht="15" customHeight="true" x14ac:dyDescent="0.2">
      <c r="A239" s="157"/>
      <c r="B239" s="151"/>
      <c r="C239" s="125"/>
      <c r="D239" s="124"/>
      <c r="E239" s="124"/>
      <c r="F239" s="124"/>
      <c r="G239" s="123"/>
      <c r="H239" s="122"/>
      <c r="I239" s="124"/>
      <c r="J239" s="124"/>
      <c r="K239" s="124"/>
      <c r="L239" s="121"/>
      <c r="M239" s="125"/>
      <c r="N239" s="124"/>
      <c r="O239" s="124"/>
      <c r="P239" s="124"/>
      <c r="Q239" s="123"/>
      <c r="R239" s="122"/>
      <c r="S239" s="124"/>
      <c r="T239" s="124"/>
      <c r="U239" s="124"/>
      <c r="V239" s="121"/>
      <c r="W239" s="448"/>
      <c r="X239" s="448"/>
      <c r="Y239" s="448"/>
      <c r="Z239" s="448"/>
      <c r="AA239" s="448"/>
      <c r="AB239" s="448"/>
      <c r="AC239" s="448"/>
      <c r="AD239" s="448"/>
      <c r="AE239" s="448"/>
      <c r="AF239" s="448"/>
      <c r="AG239" s="448"/>
      <c r="AH239" s="448"/>
      <c r="AI239" s="448"/>
      <c r="AJ239" s="448"/>
      <c r="AK239" s="448"/>
      <c r="AL239" s="448"/>
      <c r="AM239" s="448"/>
      <c r="AN239" s="448"/>
      <c r="AO239" s="448"/>
      <c r="AP239" s="448"/>
      <c r="AQ239" s="448"/>
      <c r="AR239" s="448"/>
      <c r="AS239" s="448"/>
      <c r="AT239" s="448"/>
      <c r="AU239" s="448"/>
      <c r="AV239" s="448"/>
      <c r="AW239" s="448"/>
      <c r="AX239" s="448"/>
      <c r="AY239" s="448"/>
      <c r="AZ239" s="874"/>
      <c r="BA239" s="877"/>
      <c r="BB239" s="604"/>
      <c r="BC239" s="458"/>
      <c r="BD239" s="445"/>
      <c r="BE239" s="445"/>
      <c r="BF239" s="445"/>
      <c r="BG239" s="462"/>
      <c r="BH239" s="458"/>
      <c r="BI239" s="445"/>
      <c r="BJ239" s="445"/>
      <c r="BK239" s="445"/>
      <c r="BL239" s="462"/>
      <c r="BM239" s="458"/>
      <c r="BN239" s="445"/>
      <c r="BO239" s="445"/>
      <c r="BP239" s="445"/>
      <c r="BQ239" s="462"/>
      <c r="BR239" s="458"/>
      <c r="BS239" s="445"/>
      <c r="BT239" s="445"/>
      <c r="BU239" s="445"/>
      <c r="BV239" s="446"/>
      <c r="BW239" s="21"/>
      <c r="BX239" s="21"/>
      <c r="BY239" s="21"/>
      <c r="BZ239" s="21"/>
      <c r="CA239" s="21"/>
      <c r="CB239" s="21"/>
      <c r="CC239" s="21"/>
      <c r="CD239" s="21"/>
      <c r="CE239" s="21"/>
      <c r="CF239" s="21"/>
      <c r="CG239" s="21"/>
      <c r="CH239" s="21"/>
      <c r="CI239" s="21"/>
      <c r="CJ239" s="21"/>
      <c r="CK239" s="21"/>
      <c r="CL239" s="21"/>
      <c r="CM239" s="21"/>
      <c r="CN239" s="21"/>
      <c r="CO239" s="21"/>
      <c r="CP239" s="21"/>
      <c r="CQ239" s="21"/>
      <c r="CR239" s="21"/>
      <c r="CS239" s="21"/>
      <c r="CT239" s="21"/>
      <c r="CU239" s="21"/>
      <c r="CV239" s="21"/>
      <c r="CW239" s="21"/>
      <c r="CX239" s="21"/>
      <c r="CY239" s="21"/>
      <c r="CZ239" s="21"/>
    </row>
    <row r="240" s="324" customFormat="true" ht="15" customHeight="true" x14ac:dyDescent="0.2">
      <c r="A240" s="157"/>
      <c r="B240" s="151"/>
      <c r="C240" s="125"/>
      <c r="D240" s="124"/>
      <c r="E240" s="124"/>
      <c r="F240" s="124"/>
      <c r="G240" s="123"/>
      <c r="H240" s="122"/>
      <c r="I240" s="124"/>
      <c r="J240" s="124"/>
      <c r="K240" s="124"/>
      <c r="L240" s="121"/>
      <c r="M240" s="125"/>
      <c r="N240" s="124"/>
      <c r="O240" s="124"/>
      <c r="P240" s="124"/>
      <c r="Q240" s="123"/>
      <c r="R240" s="122"/>
      <c r="S240" s="124"/>
      <c r="T240" s="124"/>
      <c r="U240" s="124"/>
      <c r="V240" s="121"/>
      <c r="W240" s="448"/>
      <c r="X240" s="448"/>
      <c r="Y240" s="448"/>
      <c r="Z240" s="448"/>
      <c r="AA240" s="448"/>
      <c r="AB240" s="448"/>
      <c r="AC240" s="448"/>
      <c r="AD240" s="448"/>
      <c r="AE240" s="448"/>
      <c r="AF240" s="448"/>
      <c r="AG240" s="448"/>
      <c r="AH240" s="448"/>
      <c r="AI240" s="448"/>
      <c r="AJ240" s="448"/>
      <c r="AK240" s="448"/>
      <c r="AL240" s="448"/>
      <c r="AM240" s="448"/>
      <c r="AN240" s="448"/>
      <c r="AO240" s="448"/>
      <c r="AP240" s="448"/>
      <c r="AQ240" s="448"/>
      <c r="AR240" s="448"/>
      <c r="AS240" s="448"/>
      <c r="AT240" s="448"/>
      <c r="AU240" s="448"/>
      <c r="AV240" s="448"/>
      <c r="AW240" s="448"/>
      <c r="AX240" s="448"/>
      <c r="AY240" s="448"/>
      <c r="AZ240" s="874"/>
      <c r="BA240" s="877"/>
      <c r="BB240" s="604"/>
      <c r="BC240" s="458"/>
      <c r="BD240" s="445"/>
      <c r="BE240" s="445"/>
      <c r="BF240" s="445"/>
      <c r="BG240" s="462"/>
      <c r="BH240" s="458"/>
      <c r="BI240" s="445"/>
      <c r="BJ240" s="445"/>
      <c r="BK240" s="445"/>
      <c r="BL240" s="462"/>
      <c r="BM240" s="458"/>
      <c r="BN240" s="445"/>
      <c r="BO240" s="445"/>
      <c r="BP240" s="445"/>
      <c r="BQ240" s="462"/>
      <c r="BR240" s="458"/>
      <c r="BS240" s="445"/>
      <c r="BT240" s="445"/>
      <c r="BU240" s="445"/>
      <c r="BV240" s="446"/>
      <c r="BW240" s="21"/>
      <c r="BX240" s="21"/>
      <c r="BY240" s="21"/>
      <c r="BZ240" s="21"/>
      <c r="CA240" s="21"/>
      <c r="CB240" s="21"/>
      <c r="CC240" s="21"/>
      <c r="CD240" s="21"/>
      <c r="CE240" s="21"/>
      <c r="CF240" s="21"/>
      <c r="CG240" s="21"/>
      <c r="CH240" s="21"/>
      <c r="CI240" s="21"/>
      <c r="CJ240" s="21"/>
      <c r="CK240" s="21"/>
      <c r="CL240" s="21"/>
      <c r="CM240" s="21"/>
      <c r="CN240" s="21"/>
      <c r="CO240" s="21"/>
      <c r="CP240" s="21"/>
      <c r="CQ240" s="21"/>
      <c r="CR240" s="21"/>
      <c r="CS240" s="21"/>
      <c r="CT240" s="21"/>
      <c r="CU240" s="21"/>
      <c r="CV240" s="21"/>
      <c r="CW240" s="21"/>
      <c r="CX240" s="21"/>
      <c r="CY240" s="21"/>
      <c r="CZ240" s="21"/>
    </row>
    <row r="241" s="324" customFormat="true" ht="15" customHeight="true" x14ac:dyDescent="0.2">
      <c r="A241" s="157"/>
      <c r="B241" s="151"/>
      <c r="C241" s="125"/>
      <c r="D241" s="124"/>
      <c r="E241" s="124"/>
      <c r="F241" s="124"/>
      <c r="G241" s="123"/>
      <c r="H241" s="122"/>
      <c r="I241" s="124"/>
      <c r="J241" s="124"/>
      <c r="K241" s="124"/>
      <c r="L241" s="121"/>
      <c r="M241" s="125"/>
      <c r="N241" s="124"/>
      <c r="O241" s="124"/>
      <c r="P241" s="124"/>
      <c r="Q241" s="123"/>
      <c r="R241" s="122"/>
      <c r="S241" s="124"/>
      <c r="T241" s="124"/>
      <c r="U241" s="124"/>
      <c r="V241" s="121"/>
      <c r="W241" s="448"/>
      <c r="X241" s="448"/>
      <c r="Y241" s="448"/>
      <c r="Z241" s="448"/>
      <c r="AA241" s="448"/>
      <c r="AB241" s="448"/>
      <c r="AC241" s="448"/>
      <c r="AD241" s="448"/>
      <c r="AE241" s="448"/>
      <c r="AF241" s="448"/>
      <c r="AG241" s="448"/>
      <c r="AH241" s="448"/>
      <c r="AI241" s="448"/>
      <c r="AJ241" s="448"/>
      <c r="AK241" s="448"/>
      <c r="AL241" s="448"/>
      <c r="AM241" s="448"/>
      <c r="AN241" s="448"/>
      <c r="AO241" s="448"/>
      <c r="AP241" s="448"/>
      <c r="AQ241" s="448"/>
      <c r="AR241" s="448"/>
      <c r="AS241" s="448"/>
      <c r="AT241" s="448"/>
      <c r="AU241" s="448"/>
      <c r="AV241" s="448"/>
      <c r="AW241" s="448"/>
      <c r="AX241" s="448"/>
      <c r="AY241" s="448"/>
      <c r="AZ241" s="874"/>
      <c r="BA241" s="877"/>
      <c r="BB241" s="604"/>
      <c r="BC241" s="458"/>
      <c r="BD241" s="445"/>
      <c r="BE241" s="445"/>
      <c r="BF241" s="445"/>
      <c r="BG241" s="462"/>
      <c r="BH241" s="458"/>
      <c r="BI241" s="445"/>
      <c r="BJ241" s="445"/>
      <c r="BK241" s="445"/>
      <c r="BL241" s="462"/>
      <c r="BM241" s="458"/>
      <c r="BN241" s="445"/>
      <c r="BO241" s="445"/>
      <c r="BP241" s="445"/>
      <c r="BQ241" s="462"/>
      <c r="BR241" s="458"/>
      <c r="BS241" s="445"/>
      <c r="BT241" s="445"/>
      <c r="BU241" s="445"/>
      <c r="BV241" s="446"/>
      <c r="BW241" s="21"/>
      <c r="BX241" s="21"/>
      <c r="BY241" s="21"/>
      <c r="BZ241" s="21"/>
      <c r="CA241" s="21"/>
      <c r="CB241" s="21"/>
      <c r="CC241" s="21"/>
      <c r="CD241" s="21"/>
      <c r="CE241" s="21"/>
      <c r="CF241" s="21"/>
      <c r="CG241" s="21"/>
      <c r="CH241" s="21"/>
      <c r="CI241" s="21"/>
      <c r="CJ241" s="21"/>
      <c r="CK241" s="21"/>
      <c r="CL241" s="21"/>
      <c r="CM241" s="21"/>
      <c r="CN241" s="21"/>
      <c r="CO241" s="21"/>
      <c r="CP241" s="21"/>
      <c r="CQ241" s="21"/>
      <c r="CR241" s="21"/>
      <c r="CS241" s="21"/>
      <c r="CT241" s="21"/>
      <c r="CU241" s="21"/>
      <c r="CV241" s="21"/>
      <c r="CW241" s="21"/>
      <c r="CX241" s="21"/>
      <c r="CY241" s="21"/>
      <c r="CZ241" s="21"/>
    </row>
    <row r="242" s="324" customFormat="true" ht="15" customHeight="true" x14ac:dyDescent="0.2">
      <c r="A242" s="178"/>
      <c r="B242" s="150"/>
      <c r="C242" s="51"/>
      <c r="D242" s="171"/>
      <c r="E242" s="171"/>
      <c r="F242" s="171"/>
      <c r="G242" s="160"/>
      <c r="H242" s="50"/>
      <c r="I242" s="171"/>
      <c r="J242" s="171"/>
      <c r="K242" s="171"/>
      <c r="L242" s="166"/>
      <c r="M242" s="51"/>
      <c r="N242" s="171"/>
      <c r="O242" s="171"/>
      <c r="P242" s="171"/>
      <c r="Q242" s="160"/>
      <c r="R242" s="50"/>
      <c r="S242" s="171"/>
      <c r="T242" s="171"/>
      <c r="U242" s="171"/>
      <c r="V242" s="166"/>
      <c r="W242" s="448"/>
      <c r="X242" s="448"/>
      <c r="Y242" s="448"/>
      <c r="Z242" s="448"/>
      <c r="AA242" s="448"/>
      <c r="AB242" s="448"/>
      <c r="AC242" s="448"/>
      <c r="AD242" s="448"/>
      <c r="AE242" s="448"/>
      <c r="AF242" s="448"/>
      <c r="AG242" s="448"/>
      <c r="AH242" s="448"/>
      <c r="AI242" s="448"/>
      <c r="AJ242" s="448"/>
      <c r="AK242" s="448"/>
      <c r="AL242" s="448"/>
      <c r="AM242" s="448"/>
      <c r="AN242" s="448"/>
      <c r="AO242" s="448"/>
      <c r="AP242" s="448"/>
      <c r="AQ242" s="448"/>
      <c r="AR242" s="448"/>
      <c r="AS242" s="448"/>
      <c r="AT242" s="448"/>
      <c r="AU242" s="448"/>
      <c r="AV242" s="448"/>
      <c r="AW242" s="448"/>
      <c r="AX242" s="448"/>
      <c r="AY242" s="448"/>
      <c r="AZ242" s="874"/>
      <c r="BA242" s="877"/>
      <c r="BB242" s="604"/>
      <c r="BC242" s="458"/>
      <c r="BD242" s="445"/>
      <c r="BE242" s="445"/>
      <c r="BF242" s="445"/>
      <c r="BG242" s="462"/>
      <c r="BH242" s="458"/>
      <c r="BI242" s="445"/>
      <c r="BJ242" s="445"/>
      <c r="BK242" s="445"/>
      <c r="BL242" s="462"/>
      <c r="BM242" s="458"/>
      <c r="BN242" s="445"/>
      <c r="BO242" s="445"/>
      <c r="BP242" s="445"/>
      <c r="BQ242" s="462"/>
      <c r="BR242" s="458"/>
      <c r="BS242" s="445"/>
      <c r="BT242" s="445"/>
      <c r="BU242" s="445"/>
      <c r="BV242" s="446"/>
      <c r="BW242" s="21"/>
      <c r="BX242" s="21"/>
      <c r="BY242" s="21"/>
      <c r="BZ242" s="21"/>
      <c r="CA242" s="21"/>
      <c r="CB242" s="21"/>
      <c r="CC242" s="21"/>
      <c r="CD242" s="21"/>
      <c r="CE242" s="21"/>
      <c r="CF242" s="21"/>
      <c r="CG242" s="21"/>
      <c r="CH242" s="21"/>
      <c r="CI242" s="21"/>
      <c r="CJ242" s="21"/>
      <c r="CK242" s="21"/>
      <c r="CL242" s="21"/>
      <c r="CM242" s="21"/>
      <c r="CN242" s="21"/>
      <c r="CO242" s="21"/>
      <c r="CP242" s="21"/>
      <c r="CQ242" s="21"/>
      <c r="CR242" s="21"/>
      <c r="CS242" s="21"/>
      <c r="CT242" s="21"/>
      <c r="CU242" s="21"/>
      <c r="CV242" s="21"/>
      <c r="CW242" s="21"/>
      <c r="CX242" s="21"/>
      <c r="CY242" s="21"/>
      <c r="CZ242" s="21"/>
    </row>
    <row r="243" s="324" customFormat="true" ht="15" customHeight="true" x14ac:dyDescent="0.2">
      <c r="A243" s="178"/>
      <c r="B243" s="150"/>
      <c r="C243" s="51"/>
      <c r="D243" s="171"/>
      <c r="E243" s="171"/>
      <c r="F243" s="171"/>
      <c r="G243" s="160"/>
      <c r="H243" s="50"/>
      <c r="I243" s="171"/>
      <c r="J243" s="171"/>
      <c r="K243" s="171"/>
      <c r="L243" s="166"/>
      <c r="M243" s="51"/>
      <c r="N243" s="171"/>
      <c r="O243" s="171"/>
      <c r="P243" s="171"/>
      <c r="Q243" s="160"/>
      <c r="R243" s="50"/>
      <c r="S243" s="171"/>
      <c r="T243" s="171"/>
      <c r="U243" s="171"/>
      <c r="V243" s="166"/>
      <c r="W243" s="448"/>
      <c r="X243" s="448"/>
      <c r="Y243" s="448"/>
      <c r="Z243" s="448"/>
      <c r="AA243" s="448"/>
      <c r="AB243" s="448"/>
      <c r="AC243" s="448"/>
      <c r="AD243" s="448"/>
      <c r="AE243" s="448"/>
      <c r="AF243" s="448"/>
      <c r="AG243" s="448"/>
      <c r="AH243" s="448"/>
      <c r="AI243" s="448"/>
      <c r="AJ243" s="448"/>
      <c r="AK243" s="448"/>
      <c r="AL243" s="448"/>
      <c r="AM243" s="448"/>
      <c r="AN243" s="448"/>
      <c r="AO243" s="448"/>
      <c r="AP243" s="448"/>
      <c r="AQ243" s="448"/>
      <c r="AR243" s="448"/>
      <c r="AS243" s="448"/>
      <c r="AT243" s="448"/>
      <c r="AU243" s="448"/>
      <c r="AV243" s="448"/>
      <c r="AW243" s="448"/>
      <c r="AX243" s="448"/>
      <c r="AY243" s="448"/>
      <c r="AZ243" s="874"/>
      <c r="BA243" s="877"/>
      <c r="BB243" s="604"/>
      <c r="BC243" s="458"/>
      <c r="BD243" s="445"/>
      <c r="BE243" s="445"/>
      <c r="BF243" s="445"/>
      <c r="BG243" s="462"/>
      <c r="BH243" s="458"/>
      <c r="BI243" s="445"/>
      <c r="BJ243" s="445"/>
      <c r="BK243" s="445"/>
      <c r="BL243" s="462"/>
      <c r="BM243" s="458"/>
      <c r="BN243" s="445"/>
      <c r="BO243" s="445"/>
      <c r="BP243" s="445"/>
      <c r="BQ243" s="462"/>
      <c r="BR243" s="458"/>
      <c r="BS243" s="445"/>
      <c r="BT243" s="445"/>
      <c r="BU243" s="445"/>
      <c r="BV243" s="446"/>
      <c r="BW243" s="21"/>
      <c r="BX243" s="21"/>
      <c r="BY243" s="21"/>
      <c r="BZ243" s="21"/>
      <c r="CA243" s="21"/>
      <c r="CB243" s="21"/>
      <c r="CC243" s="21"/>
      <c r="CD243" s="21"/>
      <c r="CE243" s="21"/>
      <c r="CF243" s="21"/>
      <c r="CG243" s="21"/>
      <c r="CH243" s="21"/>
      <c r="CI243" s="21"/>
      <c r="CJ243" s="21"/>
      <c r="CK243" s="21"/>
      <c r="CL243" s="21"/>
      <c r="CM243" s="21"/>
      <c r="CN243" s="21"/>
      <c r="CO243" s="21"/>
      <c r="CP243" s="21"/>
      <c r="CQ243" s="21"/>
      <c r="CR243" s="21"/>
      <c r="CS243" s="21"/>
      <c r="CT243" s="21"/>
      <c r="CU243" s="21"/>
      <c r="CV243" s="21"/>
      <c r="CW243" s="21"/>
      <c r="CX243" s="21"/>
      <c r="CY243" s="21"/>
      <c r="CZ243" s="21"/>
    </row>
    <row r="244" s="324" customFormat="true" ht="15" customHeight="true" x14ac:dyDescent="0.2">
      <c r="A244" s="178"/>
      <c r="B244" s="150"/>
      <c r="C244" s="51"/>
      <c r="D244" s="171"/>
      <c r="E244" s="171"/>
      <c r="F244" s="171"/>
      <c r="G244" s="160"/>
      <c r="H244" s="50"/>
      <c r="I244" s="171"/>
      <c r="J244" s="171"/>
      <c r="K244" s="171"/>
      <c r="L244" s="166"/>
      <c r="M244" s="51"/>
      <c r="N244" s="171"/>
      <c r="O244" s="171"/>
      <c r="P244" s="171"/>
      <c r="Q244" s="160"/>
      <c r="R244" s="50"/>
      <c r="S244" s="171"/>
      <c r="T244" s="171"/>
      <c r="U244" s="171"/>
      <c r="V244" s="166"/>
      <c r="W244" s="448"/>
      <c r="X244" s="448"/>
      <c r="Y244" s="448"/>
      <c r="Z244" s="448"/>
      <c r="AA244" s="448"/>
      <c r="AB244" s="448"/>
      <c r="AC244" s="448"/>
      <c r="AD244" s="448"/>
      <c r="AE244" s="448"/>
      <c r="AF244" s="448"/>
      <c r="AG244" s="448"/>
      <c r="AH244" s="448"/>
      <c r="AI244" s="448"/>
      <c r="AJ244" s="448"/>
      <c r="AK244" s="448"/>
      <c r="AL244" s="448"/>
      <c r="AM244" s="448"/>
      <c r="AN244" s="448"/>
      <c r="AO244" s="448"/>
      <c r="AP244" s="448"/>
      <c r="AQ244" s="448"/>
      <c r="AR244" s="448"/>
      <c r="AS244" s="448"/>
      <c r="AT244" s="448"/>
      <c r="AU244" s="448"/>
      <c r="AV244" s="448"/>
      <c r="AW244" s="448"/>
      <c r="AX244" s="448"/>
      <c r="AY244" s="448"/>
      <c r="AZ244" s="874"/>
      <c r="BA244" s="877"/>
      <c r="BB244" s="604"/>
      <c r="BC244" s="458"/>
      <c r="BD244" s="445"/>
      <c r="BE244" s="445"/>
      <c r="BF244" s="445"/>
      <c r="BG244" s="462"/>
      <c r="BH244" s="458"/>
      <c r="BI244" s="445"/>
      <c r="BJ244" s="445"/>
      <c r="BK244" s="445"/>
      <c r="BL244" s="462"/>
      <c r="BM244" s="458"/>
      <c r="BN244" s="445"/>
      <c r="BO244" s="445"/>
      <c r="BP244" s="445"/>
      <c r="BQ244" s="462"/>
      <c r="BR244" s="458"/>
      <c r="BS244" s="445"/>
      <c r="BT244" s="445"/>
      <c r="BU244" s="445"/>
      <c r="BV244" s="446"/>
      <c r="BW244" s="21"/>
      <c r="BX244" s="21"/>
      <c r="BY244" s="21"/>
      <c r="BZ244" s="21"/>
      <c r="CA244" s="21"/>
      <c r="CB244" s="21"/>
      <c r="CC244" s="21"/>
      <c r="CD244" s="21"/>
      <c r="CE244" s="21"/>
      <c r="CF244" s="21"/>
      <c r="CG244" s="21"/>
      <c r="CH244" s="21"/>
      <c r="CI244" s="21"/>
      <c r="CJ244" s="21"/>
      <c r="CK244" s="21"/>
      <c r="CL244" s="21"/>
      <c r="CM244" s="21"/>
      <c r="CN244" s="21"/>
      <c r="CO244" s="21"/>
      <c r="CP244" s="21"/>
      <c r="CQ244" s="21"/>
      <c r="CR244" s="21"/>
      <c r="CS244" s="21"/>
      <c r="CT244" s="21"/>
      <c r="CU244" s="21"/>
      <c r="CV244" s="21"/>
      <c r="CW244" s="21"/>
      <c r="CX244" s="21"/>
      <c r="CY244" s="21"/>
      <c r="CZ244" s="21"/>
    </row>
    <row r="245" s="324" customFormat="true" ht="15" customHeight="true" x14ac:dyDescent="0.2">
      <c r="A245" s="178"/>
      <c r="B245" s="150"/>
      <c r="C245" s="51"/>
      <c r="D245" s="171"/>
      <c r="E245" s="171"/>
      <c r="F245" s="171"/>
      <c r="G245" s="160"/>
      <c r="H245" s="50"/>
      <c r="I245" s="171"/>
      <c r="J245" s="171"/>
      <c r="K245" s="171"/>
      <c r="L245" s="166"/>
      <c r="M245" s="51"/>
      <c r="N245" s="171"/>
      <c r="O245" s="171"/>
      <c r="P245" s="171"/>
      <c r="Q245" s="160"/>
      <c r="R245" s="50"/>
      <c r="S245" s="171"/>
      <c r="T245" s="171"/>
      <c r="U245" s="171"/>
      <c r="V245" s="166"/>
      <c r="W245" s="448"/>
      <c r="X245" s="448"/>
      <c r="Y245" s="448"/>
      <c r="Z245" s="448"/>
      <c r="AA245" s="448"/>
      <c r="AB245" s="448"/>
      <c r="AC245" s="448"/>
      <c r="AD245" s="448"/>
      <c r="AE245" s="448"/>
      <c r="AF245" s="448"/>
      <c r="AG245" s="448"/>
      <c r="AH245" s="448"/>
      <c r="AI245" s="448"/>
      <c r="AJ245" s="448"/>
      <c r="AK245" s="448"/>
      <c r="AL245" s="448"/>
      <c r="AM245" s="448"/>
      <c r="AN245" s="448"/>
      <c r="AO245" s="448"/>
      <c r="AP245" s="448"/>
      <c r="AQ245" s="448"/>
      <c r="AR245" s="448"/>
      <c r="AS245" s="448"/>
      <c r="AT245" s="448"/>
      <c r="AU245" s="448"/>
      <c r="AV245" s="448"/>
      <c r="AW245" s="448"/>
      <c r="AX245" s="448"/>
      <c r="AY245" s="448"/>
      <c r="AZ245" s="874"/>
      <c r="BA245" s="877"/>
      <c r="BB245" s="604"/>
      <c r="BC245" s="458"/>
      <c r="BD245" s="445"/>
      <c r="BE245" s="445"/>
      <c r="BF245" s="445"/>
      <c r="BG245" s="462"/>
      <c r="BH245" s="458"/>
      <c r="BI245" s="445"/>
      <c r="BJ245" s="445"/>
      <c r="BK245" s="445"/>
      <c r="BL245" s="462"/>
      <c r="BM245" s="458"/>
      <c r="BN245" s="445"/>
      <c r="BO245" s="445"/>
      <c r="BP245" s="445"/>
      <c r="BQ245" s="462"/>
      <c r="BR245" s="458"/>
      <c r="BS245" s="445"/>
      <c r="BT245" s="445"/>
      <c r="BU245" s="445"/>
      <c r="BV245" s="446"/>
      <c r="BW245" s="21"/>
      <c r="BX245" s="21"/>
      <c r="BY245" s="21"/>
      <c r="BZ245" s="21"/>
      <c r="CA245" s="21"/>
      <c r="CB245" s="21"/>
      <c r="CC245" s="21"/>
      <c r="CD245" s="21"/>
      <c r="CE245" s="21"/>
      <c r="CF245" s="21"/>
      <c r="CG245" s="21"/>
      <c r="CH245" s="21"/>
      <c r="CI245" s="21"/>
      <c r="CJ245" s="21"/>
      <c r="CK245" s="21"/>
      <c r="CL245" s="21"/>
      <c r="CM245" s="21"/>
      <c r="CN245" s="21"/>
      <c r="CO245" s="21"/>
      <c r="CP245" s="21"/>
      <c r="CQ245" s="21"/>
      <c r="CR245" s="21"/>
      <c r="CS245" s="21"/>
      <c r="CT245" s="21"/>
      <c r="CU245" s="21"/>
      <c r="CV245" s="21"/>
      <c r="CW245" s="21"/>
      <c r="CX245" s="21"/>
      <c r="CY245" s="21"/>
      <c r="CZ245" s="21"/>
    </row>
    <row r="246" s="324" customFormat="true" ht="15" customHeight="true" x14ac:dyDescent="0.2">
      <c r="A246" s="178"/>
      <c r="B246" s="150"/>
      <c r="C246" s="51"/>
      <c r="D246" s="171"/>
      <c r="E246" s="171"/>
      <c r="F246" s="171"/>
      <c r="G246" s="160"/>
      <c r="H246" s="50"/>
      <c r="I246" s="171"/>
      <c r="J246" s="171"/>
      <c r="K246" s="171"/>
      <c r="L246" s="166"/>
      <c r="M246" s="51"/>
      <c r="N246" s="171"/>
      <c r="O246" s="171"/>
      <c r="P246" s="171"/>
      <c r="Q246" s="160"/>
      <c r="R246" s="50"/>
      <c r="S246" s="171"/>
      <c r="T246" s="171"/>
      <c r="U246" s="171"/>
      <c r="V246" s="166"/>
      <c r="W246" s="448"/>
      <c r="X246" s="448"/>
      <c r="Y246" s="448"/>
      <c r="Z246" s="448"/>
      <c r="AA246" s="448"/>
      <c r="AB246" s="448"/>
      <c r="AC246" s="448"/>
      <c r="AD246" s="448"/>
      <c r="AE246" s="448"/>
      <c r="AF246" s="448"/>
      <c r="AG246" s="448"/>
      <c r="AH246" s="448"/>
      <c r="AI246" s="448"/>
      <c r="AJ246" s="448"/>
      <c r="AK246" s="448"/>
      <c r="AL246" s="448"/>
      <c r="AM246" s="448"/>
      <c r="AN246" s="448"/>
      <c r="AO246" s="448"/>
      <c r="AP246" s="448"/>
      <c r="AQ246" s="448"/>
      <c r="AR246" s="448"/>
      <c r="AS246" s="448"/>
      <c r="AT246" s="448"/>
      <c r="AU246" s="448"/>
      <c r="AV246" s="448"/>
      <c r="AW246" s="448"/>
      <c r="AX246" s="448"/>
      <c r="AY246" s="448"/>
      <c r="AZ246" s="874"/>
      <c r="BA246" s="877"/>
      <c r="BB246" s="604"/>
      <c r="BC246" s="458"/>
      <c r="BD246" s="445"/>
      <c r="BE246" s="445"/>
      <c r="BF246" s="445"/>
      <c r="BG246" s="462"/>
      <c r="BH246" s="458"/>
      <c r="BI246" s="445"/>
      <c r="BJ246" s="445"/>
      <c r="BK246" s="445"/>
      <c r="BL246" s="462"/>
      <c r="BM246" s="458"/>
      <c r="BN246" s="445"/>
      <c r="BO246" s="445"/>
      <c r="BP246" s="445"/>
      <c r="BQ246" s="462"/>
      <c r="BR246" s="458"/>
      <c r="BS246" s="445"/>
      <c r="BT246" s="445"/>
      <c r="BU246" s="445"/>
      <c r="BV246" s="446"/>
      <c r="BW246" s="21"/>
      <c r="BX246" s="21"/>
      <c r="BY246" s="21"/>
      <c r="BZ246" s="21"/>
      <c r="CA246" s="21"/>
      <c r="CB246" s="21"/>
      <c r="CC246" s="21"/>
      <c r="CD246" s="21"/>
      <c r="CE246" s="21"/>
      <c r="CF246" s="21"/>
      <c r="CG246" s="21"/>
      <c r="CH246" s="21"/>
      <c r="CI246" s="21"/>
      <c r="CJ246" s="21"/>
      <c r="CK246" s="21"/>
      <c r="CL246" s="21"/>
      <c r="CM246" s="21"/>
      <c r="CN246" s="21"/>
      <c r="CO246" s="21"/>
      <c r="CP246" s="21"/>
      <c r="CQ246" s="21"/>
      <c r="CR246" s="21"/>
      <c r="CS246" s="21"/>
      <c r="CT246" s="21"/>
      <c r="CU246" s="21"/>
      <c r="CV246" s="21"/>
      <c r="CW246" s="21"/>
      <c r="CX246" s="21"/>
      <c r="CY246" s="21"/>
      <c r="CZ246" s="21"/>
    </row>
    <row r="247" s="324" customFormat="true" ht="15" customHeight="true" x14ac:dyDescent="0.2">
      <c r="A247" s="178"/>
      <c r="B247" s="150"/>
      <c r="C247" s="51"/>
      <c r="D247" s="171"/>
      <c r="E247" s="171"/>
      <c r="F247" s="171"/>
      <c r="G247" s="160"/>
      <c r="H247" s="50"/>
      <c r="I247" s="171"/>
      <c r="J247" s="171"/>
      <c r="K247" s="171"/>
      <c r="L247" s="166"/>
      <c r="M247" s="51"/>
      <c r="N247" s="171"/>
      <c r="O247" s="171"/>
      <c r="P247" s="171"/>
      <c r="Q247" s="160"/>
      <c r="R247" s="50"/>
      <c r="S247" s="171"/>
      <c r="T247" s="171"/>
      <c r="U247" s="171"/>
      <c r="V247" s="166"/>
      <c r="W247" s="448"/>
      <c r="X247" s="448"/>
      <c r="Y247" s="448"/>
      <c r="Z247" s="448"/>
      <c r="AA247" s="448"/>
      <c r="AB247" s="448"/>
      <c r="AC247" s="448"/>
      <c r="AD247" s="448"/>
      <c r="AE247" s="448"/>
      <c r="AF247" s="448"/>
      <c r="AG247" s="448"/>
      <c r="AH247" s="448"/>
      <c r="AI247" s="448"/>
      <c r="AJ247" s="448"/>
      <c r="AK247" s="448"/>
      <c r="AL247" s="448"/>
      <c r="AM247" s="448"/>
      <c r="AN247" s="448"/>
      <c r="AO247" s="448"/>
      <c r="AP247" s="448"/>
      <c r="AQ247" s="448"/>
      <c r="AR247" s="448"/>
      <c r="AS247" s="448"/>
      <c r="AT247" s="448"/>
      <c r="AU247" s="448"/>
      <c r="AV247" s="448"/>
      <c r="AW247" s="448"/>
      <c r="AX247" s="448"/>
      <c r="AY247" s="448"/>
      <c r="AZ247" s="874"/>
      <c r="BA247" s="877"/>
      <c r="BB247" s="604"/>
      <c r="BC247" s="458"/>
      <c r="BD247" s="445"/>
      <c r="BE247" s="445"/>
      <c r="BF247" s="445"/>
      <c r="BG247" s="462"/>
      <c r="BH247" s="458"/>
      <c r="BI247" s="445"/>
      <c r="BJ247" s="445"/>
      <c r="BK247" s="445"/>
      <c r="BL247" s="462"/>
      <c r="BM247" s="458"/>
      <c r="BN247" s="445"/>
      <c r="BO247" s="445"/>
      <c r="BP247" s="445"/>
      <c r="BQ247" s="462"/>
      <c r="BR247" s="458"/>
      <c r="BS247" s="445"/>
      <c r="BT247" s="445"/>
      <c r="BU247" s="445"/>
      <c r="BV247" s="446"/>
      <c r="BW247" s="21"/>
      <c r="BX247" s="21"/>
      <c r="BY247" s="21"/>
      <c r="BZ247" s="21"/>
      <c r="CA247" s="21"/>
      <c r="CB247" s="21"/>
      <c r="CC247" s="21"/>
      <c r="CD247" s="21"/>
      <c r="CE247" s="21"/>
      <c r="CF247" s="21"/>
      <c r="CG247" s="21"/>
      <c r="CH247" s="21"/>
      <c r="CI247" s="21"/>
      <c r="CJ247" s="21"/>
      <c r="CK247" s="21"/>
      <c r="CL247" s="21"/>
      <c r="CM247" s="21"/>
      <c r="CN247" s="21"/>
      <c r="CO247" s="21"/>
      <c r="CP247" s="21"/>
      <c r="CQ247" s="21"/>
      <c r="CR247" s="21"/>
      <c r="CS247" s="21"/>
      <c r="CT247" s="21"/>
      <c r="CU247" s="21"/>
      <c r="CV247" s="21"/>
      <c r="CW247" s="21"/>
      <c r="CX247" s="21"/>
      <c r="CY247" s="21"/>
      <c r="CZ247" s="21"/>
    </row>
    <row r="248" s="324" customFormat="true" ht="15" customHeight="true" x14ac:dyDescent="0.2">
      <c r="A248" s="176"/>
      <c r="B248" s="145"/>
      <c r="C248" s="44"/>
      <c r="D248" s="129"/>
      <c r="E248" s="129"/>
      <c r="F248" s="129"/>
      <c r="G248" s="128"/>
      <c r="H248" s="43"/>
      <c r="I248" s="129"/>
      <c r="J248" s="129"/>
      <c r="K248" s="129"/>
      <c r="L248" s="42"/>
      <c r="M248" s="44"/>
      <c r="N248" s="129"/>
      <c r="O248" s="129"/>
      <c r="P248" s="129"/>
      <c r="Q248" s="128"/>
      <c r="R248" s="43"/>
      <c r="S248" s="129"/>
      <c r="T248" s="129"/>
      <c r="U248" s="129"/>
      <c r="V248" s="42"/>
      <c r="W248" s="448"/>
      <c r="X248" s="448"/>
      <c r="Y248" s="448"/>
      <c r="Z248" s="448"/>
      <c r="AA248" s="448"/>
      <c r="AB248" s="448"/>
      <c r="AC248" s="448"/>
      <c r="AD248" s="448"/>
      <c r="AE248" s="448"/>
      <c r="AF248" s="448"/>
      <c r="AG248" s="448"/>
      <c r="AH248" s="448"/>
      <c r="AI248" s="448"/>
      <c r="AJ248" s="448"/>
      <c r="AK248" s="448"/>
      <c r="AL248" s="448"/>
      <c r="AM248" s="448"/>
      <c r="AN248" s="448"/>
      <c r="AO248" s="448"/>
      <c r="AP248" s="448"/>
      <c r="AQ248" s="448"/>
      <c r="AR248" s="448"/>
      <c r="AS248" s="448"/>
      <c r="AT248" s="448"/>
      <c r="AU248" s="448"/>
      <c r="AV248" s="448"/>
      <c r="AW248" s="448"/>
      <c r="AX248" s="448"/>
      <c r="AY248" s="448"/>
      <c r="AZ248" s="874"/>
      <c r="BA248" s="877"/>
      <c r="BB248" s="604"/>
      <c r="BC248" s="461"/>
      <c r="BD248" s="460"/>
      <c r="BE248" s="460"/>
      <c r="BF248" s="460"/>
      <c r="BG248" s="464"/>
      <c r="BH248" s="461"/>
      <c r="BI248" s="460"/>
      <c r="BJ248" s="460"/>
      <c r="BK248" s="460"/>
      <c r="BL248" s="464"/>
      <c r="BM248" s="461"/>
      <c r="BN248" s="460"/>
      <c r="BO248" s="460"/>
      <c r="BP248" s="460"/>
      <c r="BQ248" s="464"/>
      <c r="BR248" s="461"/>
      <c r="BS248" s="460"/>
      <c r="BT248" s="460"/>
      <c r="BU248" s="460"/>
      <c r="BV248" s="463"/>
      <c r="BW248" s="21"/>
      <c r="BX248" s="21"/>
      <c r="BY248" s="21"/>
      <c r="BZ248" s="21"/>
      <c r="CA248" s="21"/>
      <c r="CB248" s="21"/>
      <c r="CC248" s="21"/>
      <c r="CD248" s="21"/>
      <c r="CE248" s="21"/>
      <c r="CF248" s="21"/>
      <c r="CG248" s="21"/>
      <c r="CH248" s="21"/>
      <c r="CI248" s="21"/>
      <c r="CJ248" s="21"/>
      <c r="CK248" s="21"/>
      <c r="CL248" s="21"/>
      <c r="CM248" s="21"/>
      <c r="CN248" s="21"/>
      <c r="CO248" s="21"/>
      <c r="CP248" s="21"/>
      <c r="CQ248" s="21"/>
      <c r="CR248" s="21"/>
      <c r="CS248" s="21"/>
      <c r="CT248" s="21"/>
      <c r="CU248" s="21"/>
      <c r="CV248" s="21"/>
      <c r="CW248" s="21"/>
      <c r="CX248" s="21"/>
      <c r="CY248" s="21"/>
      <c r="CZ248" s="21"/>
    </row>
    <row r="249" s="324" customFormat="true" ht="250.15" customHeight="true" x14ac:dyDescent="0.2">
      <c r="W249" s="874"/>
      <c r="X249" s="874"/>
      <c r="Y249" s="874"/>
      <c r="Z249" s="874"/>
      <c r="AA249" s="874"/>
      <c r="AB249" s="874"/>
      <c r="AC249" s="874"/>
      <c r="AD249" s="874"/>
      <c r="AE249" s="874"/>
      <c r="AF249" s="874"/>
      <c r="AG249" s="874"/>
      <c r="AH249" s="874"/>
      <c r="AI249" s="874"/>
      <c r="AJ249" s="874"/>
      <c r="AK249" s="874"/>
      <c r="AL249" s="874"/>
      <c r="AM249" s="874"/>
      <c r="AN249" s="874"/>
      <c r="AO249" s="874"/>
      <c r="AP249" s="874"/>
      <c r="AQ249" s="874"/>
      <c r="AR249" s="874"/>
      <c r="AS249" s="874"/>
      <c r="AT249" s="874"/>
      <c r="AU249" s="874"/>
      <c r="AV249" s="874"/>
      <c r="AW249" s="874"/>
      <c r="AX249" s="874"/>
      <c r="AY249" s="874"/>
      <c r="AZ249" s="874"/>
      <c r="BA249" s="321"/>
      <c r="BB249" s="319"/>
      <c r="BC249" s="319"/>
      <c r="BD249" s="319"/>
      <c r="BE249" s="319"/>
      <c r="BF249" s="319"/>
      <c r="BG249" s="319"/>
      <c r="BH249" s="319"/>
      <c r="BI249" s="319"/>
      <c r="BJ249" s="319"/>
      <c r="BK249" s="319"/>
      <c r="BL249" s="319"/>
      <c r="BM249" s="319"/>
      <c r="BN249" s="319"/>
      <c r="BO249" s="319"/>
      <c r="BP249" s="319"/>
      <c r="BQ249" s="319"/>
      <c r="BR249" s="319"/>
      <c r="BS249" s="319"/>
      <c r="BT249" s="319"/>
      <c r="BU249" s="319"/>
      <c r="BV249" s="321"/>
      <c r="BW249" s="356"/>
      <c r="BX249" s="356"/>
      <c r="BY249" s="356"/>
      <c r="BZ249" s="356"/>
      <c r="CA249" s="356"/>
      <c r="CB249" s="356"/>
      <c r="CC249" s="356"/>
      <c r="CD249" s="356"/>
      <c r="CE249" s="356"/>
      <c r="CF249" s="356"/>
      <c r="CG249" s="356"/>
      <c r="CH249" s="356"/>
      <c r="CI249" s="356"/>
      <c r="CJ249" s="356"/>
      <c r="CK249" s="356"/>
      <c r="CL249" s="356"/>
      <c r="CM249" s="356"/>
      <c r="CN249" s="356"/>
      <c r="CO249" s="356"/>
      <c r="CP249" s="356"/>
      <c r="CQ249" s="356"/>
      <c r="CR249" s="356"/>
      <c r="CS249" s="356"/>
      <c r="CT249" s="356"/>
      <c r="CU249" s="356"/>
      <c r="CV249" s="356"/>
      <c r="CW249" s="356"/>
      <c r="CX249" s="356"/>
      <c r="CY249" s="356"/>
      <c r="CZ249" s="356"/>
    </row>
    <row r="250" s="535" customFormat="true" ht="19.15" customHeight="true" x14ac:dyDescent="0.2">
      <c r="W250" s="19"/>
      <c r="X250" s="19"/>
      <c r="Y250" s="19"/>
      <c r="Z250" s="19"/>
      <c r="AA250" s="19"/>
      <c r="AB250" s="19"/>
      <c r="AC250" s="19"/>
      <c r="AD250" s="19"/>
      <c r="AE250" s="19"/>
      <c r="AF250" s="19"/>
      <c r="AG250" s="19"/>
      <c r="AH250" s="19"/>
      <c r="AI250" s="19"/>
      <c r="AJ250" s="19"/>
      <c r="AK250" s="19"/>
      <c r="AL250" s="19"/>
      <c r="AM250" s="19"/>
      <c r="AN250" s="19"/>
      <c r="AO250" s="19"/>
      <c r="AP250" s="19"/>
      <c r="AQ250" s="19"/>
      <c r="AR250" s="19"/>
      <c r="AS250" s="19"/>
      <c r="AT250" s="19"/>
      <c r="AU250" s="19"/>
      <c r="AV250" s="19"/>
      <c r="AW250" s="19"/>
      <c r="AX250" s="19"/>
      <c r="AY250" s="19"/>
      <c r="AZ250" s="19"/>
      <c r="BA250" s="511"/>
      <c r="BB250" s="379"/>
      <c r="BC250" s="511"/>
      <c r="BD250" s="511"/>
      <c r="BE250" s="511"/>
      <c r="BF250" s="511"/>
      <c r="BG250" s="511"/>
      <c r="BH250" s="511"/>
      <c r="BI250" s="511"/>
      <c r="BJ250" s="511"/>
      <c r="BK250" s="511"/>
      <c r="BL250" s="511"/>
      <c r="BM250" s="511"/>
      <c r="BN250" s="511"/>
      <c r="BO250" s="511"/>
      <c r="BP250" s="511"/>
      <c r="BQ250" s="511"/>
      <c r="BR250" s="511"/>
      <c r="BS250" s="511"/>
      <c r="BT250" s="511"/>
      <c r="BU250" s="511"/>
      <c r="BV250" s="511"/>
      <c r="BW250" s="352"/>
      <c r="BX250" s="352"/>
      <c r="BY250" s="352"/>
      <c r="BZ250" s="352"/>
      <c r="CA250" s="352"/>
      <c r="CB250" s="352"/>
      <c r="CC250" s="352"/>
      <c r="CD250" s="352"/>
      <c r="CE250" s="352"/>
      <c r="CF250" s="352"/>
      <c r="CG250" s="352"/>
      <c r="CH250" s="352"/>
      <c r="CI250" s="352"/>
      <c r="CJ250" s="352"/>
      <c r="CK250" s="352"/>
      <c r="CL250" s="352"/>
      <c r="CM250" s="352"/>
      <c r="CN250" s="352"/>
      <c r="CO250" s="352"/>
      <c r="CP250" s="352"/>
      <c r="CQ250" s="352"/>
      <c r="CR250" s="352"/>
      <c r="CS250" s="352"/>
      <c r="CT250" s="352"/>
      <c r="CU250" s="352"/>
      <c r="CV250" s="352"/>
      <c r="CW250" s="352"/>
      <c r="CX250" s="352"/>
      <c r="CY250" s="352"/>
      <c r="CZ250" s="352"/>
    </row>
    <row r="251" s="535" customFormat="true" ht="12.75" x14ac:dyDescent="0.2">
      <c r="W251" s="19"/>
      <c r="X251" s="19"/>
      <c r="Y251" s="19"/>
      <c r="Z251" s="19"/>
      <c r="AA251" s="19"/>
      <c r="AB251" s="19"/>
      <c r="AC251" s="19"/>
      <c r="AD251" s="19"/>
      <c r="AE251" s="19"/>
      <c r="AF251" s="19"/>
      <c r="AG251" s="19"/>
      <c r="AH251" s="19"/>
      <c r="AI251" s="19"/>
      <c r="AJ251" s="19"/>
      <c r="AK251" s="19"/>
      <c r="AL251" s="19"/>
      <c r="AM251" s="19"/>
      <c r="AN251" s="19"/>
      <c r="AO251" s="19"/>
      <c r="AP251" s="19"/>
      <c r="AQ251" s="19"/>
      <c r="AR251" s="19"/>
      <c r="AS251" s="19"/>
      <c r="AT251" s="19"/>
      <c r="AU251" s="19"/>
      <c r="AV251" s="19"/>
      <c r="AW251" s="19"/>
      <c r="AX251" s="19"/>
      <c r="AY251" s="19"/>
      <c r="AZ251" s="19"/>
      <c r="BA251" s="511"/>
      <c r="BB251" s="379"/>
      <c r="BC251" s="511"/>
      <c r="BD251" s="511"/>
      <c r="BE251" s="511"/>
      <c r="BF251" s="511"/>
      <c r="BG251" s="511"/>
      <c r="BH251" s="511"/>
      <c r="BI251" s="511"/>
      <c r="BJ251" s="511"/>
      <c r="BK251" s="511"/>
      <c r="BL251" s="511"/>
      <c r="BM251" s="511"/>
      <c r="BN251" s="511"/>
      <c r="BO251" s="511"/>
      <c r="BP251" s="511"/>
      <c r="BQ251" s="511"/>
      <c r="BR251" s="511"/>
      <c r="BS251" s="511"/>
      <c r="BT251" s="511"/>
      <c r="BU251" s="511"/>
      <c r="BV251" s="511"/>
      <c r="BW251" s="352"/>
      <c r="BX251" s="352"/>
      <c r="BY251" s="352"/>
      <c r="BZ251" s="352"/>
      <c r="CA251" s="352"/>
      <c r="CB251" s="352"/>
      <c r="CC251" s="352"/>
      <c r="CD251" s="352"/>
      <c r="CE251" s="352"/>
      <c r="CF251" s="352"/>
      <c r="CG251" s="352"/>
      <c r="CH251" s="352"/>
      <c r="CI251" s="352"/>
      <c r="CJ251" s="352"/>
      <c r="CK251" s="352"/>
      <c r="CL251" s="352"/>
      <c r="CM251" s="352"/>
      <c r="CN251" s="352"/>
      <c r="CO251" s="352"/>
      <c r="CP251" s="352"/>
      <c r="CQ251" s="352"/>
      <c r="CR251" s="352"/>
      <c r="CS251" s="352"/>
      <c r="CT251" s="352"/>
      <c r="CU251" s="352"/>
      <c r="CV251" s="352"/>
      <c r="CW251" s="352"/>
      <c r="CX251" s="352"/>
      <c r="CY251" s="352"/>
      <c r="CZ251" s="352"/>
    </row>
    <row r="252" s="535" customFormat="true" ht="12.75" x14ac:dyDescent="0.2">
      <c r="W252" s="19"/>
      <c r="X252" s="19"/>
      <c r="Y252" s="19"/>
      <c r="Z252" s="19"/>
      <c r="AA252" s="19"/>
      <c r="AB252" s="19"/>
      <c r="AC252" s="19"/>
      <c r="AD252" s="19"/>
      <c r="AE252" s="19"/>
      <c r="AF252" s="19"/>
      <c r="AG252" s="19"/>
      <c r="AH252" s="19"/>
      <c r="AI252" s="19"/>
      <c r="AJ252" s="19"/>
      <c r="AK252" s="19"/>
      <c r="AL252" s="19"/>
      <c r="AM252" s="19"/>
      <c r="AN252" s="19"/>
      <c r="AO252" s="19"/>
      <c r="AP252" s="19"/>
      <c r="AQ252" s="19"/>
      <c r="AR252" s="19"/>
      <c r="AS252" s="19"/>
      <c r="AT252" s="19"/>
      <c r="AU252" s="19"/>
      <c r="AV252" s="19"/>
      <c r="AW252" s="19"/>
      <c r="AX252" s="19"/>
      <c r="AY252" s="19"/>
      <c r="AZ252" s="19"/>
      <c r="BA252" s="511"/>
      <c r="BB252" s="379"/>
      <c r="BC252" s="511"/>
      <c r="BD252" s="511"/>
      <c r="BE252" s="511"/>
      <c r="BF252" s="511"/>
      <c r="BG252" s="511"/>
      <c r="BH252" s="511"/>
      <c r="BI252" s="511"/>
      <c r="BJ252" s="511"/>
      <c r="BK252" s="511"/>
      <c r="BL252" s="511"/>
      <c r="BM252" s="511"/>
      <c r="BN252" s="511"/>
      <c r="BO252" s="511"/>
      <c r="BP252" s="511"/>
      <c r="BQ252" s="511"/>
      <c r="BR252" s="511"/>
      <c r="BS252" s="511"/>
      <c r="BT252" s="511"/>
      <c r="BU252" s="511"/>
      <c r="BV252" s="511"/>
      <c r="BW252" s="352"/>
      <c r="BX252" s="352"/>
      <c r="BY252" s="352"/>
      <c r="BZ252" s="352"/>
      <c r="CA252" s="352"/>
      <c r="CB252" s="352"/>
      <c r="CC252" s="352"/>
      <c r="CD252" s="352"/>
      <c r="CE252" s="352"/>
      <c r="CF252" s="352"/>
      <c r="CG252" s="352"/>
      <c r="CH252" s="352"/>
      <c r="CI252" s="352"/>
      <c r="CJ252" s="352"/>
      <c r="CK252" s="352"/>
      <c r="CL252" s="352"/>
      <c r="CM252" s="352"/>
      <c r="CN252" s="352"/>
      <c r="CO252" s="352"/>
      <c r="CP252" s="352"/>
      <c r="CQ252" s="352"/>
      <c r="CR252" s="352"/>
      <c r="CS252" s="352"/>
      <c r="CT252" s="352"/>
      <c r="CU252" s="352"/>
      <c r="CV252" s="352"/>
      <c r="CW252" s="352"/>
      <c r="CX252" s="352"/>
      <c r="CY252" s="352"/>
      <c r="CZ252" s="352"/>
    </row>
    <row r="253" s="535" customFormat="true" ht="12.75" x14ac:dyDescent="0.2">
      <c r="W253" s="19"/>
      <c r="X253" s="19"/>
      <c r="Y253" s="19"/>
      <c r="Z253" s="19"/>
      <c r="AA253" s="19"/>
      <c r="AB253" s="19"/>
      <c r="AC253" s="19"/>
      <c r="AD253" s="19"/>
      <c r="AE253" s="19"/>
      <c r="AF253" s="19"/>
      <c r="AG253" s="19"/>
      <c r="AH253" s="19"/>
      <c r="AI253" s="19"/>
      <c r="AJ253" s="19"/>
      <c r="AK253" s="19"/>
      <c r="AL253" s="19"/>
      <c r="AM253" s="19"/>
      <c r="AN253" s="19"/>
      <c r="AO253" s="19"/>
      <c r="AP253" s="19"/>
      <c r="AQ253" s="19"/>
      <c r="AR253" s="19"/>
      <c r="AS253" s="19"/>
      <c r="AT253" s="19"/>
      <c r="AU253" s="19"/>
      <c r="AV253" s="19"/>
      <c r="AW253" s="19"/>
      <c r="AX253" s="19"/>
      <c r="AY253" s="19"/>
      <c r="AZ253" s="19"/>
      <c r="BA253" s="511"/>
      <c r="BB253" s="379"/>
      <c r="BC253" s="511"/>
      <c r="BD253" s="511"/>
      <c r="BE253" s="511"/>
      <c r="BF253" s="511"/>
      <c r="BG253" s="511"/>
      <c r="BH253" s="511"/>
      <c r="BI253" s="511"/>
      <c r="BJ253" s="511"/>
      <c r="BK253" s="511"/>
      <c r="BL253" s="511"/>
      <c r="BM253" s="511"/>
      <c r="BN253" s="511"/>
      <c r="BO253" s="511"/>
      <c r="BP253" s="511"/>
      <c r="BQ253" s="511"/>
      <c r="BR253" s="511"/>
      <c r="BS253" s="511"/>
      <c r="BT253" s="511"/>
      <c r="BU253" s="511"/>
      <c r="BV253" s="511"/>
      <c r="BW253" s="352"/>
      <c r="BX253" s="352"/>
      <c r="BY253" s="352"/>
      <c r="BZ253" s="352"/>
      <c r="CA253" s="352"/>
      <c r="CB253" s="352"/>
      <c r="CC253" s="352"/>
      <c r="CD253" s="352"/>
      <c r="CE253" s="352"/>
      <c r="CF253" s="352"/>
      <c r="CG253" s="352"/>
      <c r="CH253" s="352"/>
      <c r="CI253" s="352"/>
      <c r="CJ253" s="352"/>
      <c r="CK253" s="352"/>
      <c r="CL253" s="352"/>
      <c r="CM253" s="352"/>
      <c r="CN253" s="352"/>
      <c r="CO253" s="352"/>
      <c r="CP253" s="352"/>
      <c r="CQ253" s="352"/>
      <c r="CR253" s="352"/>
      <c r="CS253" s="352"/>
      <c r="CT253" s="352"/>
      <c r="CU253" s="352"/>
      <c r="CV253" s="352"/>
      <c r="CW253" s="352"/>
      <c r="CX253" s="352"/>
      <c r="CY253" s="352"/>
      <c r="CZ253" s="352"/>
    </row>
    <row r="254" s="535" customFormat="true" ht="12.75" x14ac:dyDescent="0.2">
      <c r="W254" s="19"/>
      <c r="X254" s="19"/>
      <c r="Y254" s="19"/>
      <c r="Z254" s="19"/>
      <c r="AA254" s="19"/>
      <c r="AB254" s="19"/>
      <c r="AC254" s="19"/>
      <c r="AD254" s="19"/>
      <c r="AE254" s="19"/>
      <c r="AF254" s="19"/>
      <c r="AG254" s="19"/>
      <c r="AH254" s="19"/>
      <c r="AI254" s="19"/>
      <c r="AJ254" s="19"/>
      <c r="AK254" s="19"/>
      <c r="AL254" s="19"/>
      <c r="AM254" s="19"/>
      <c r="AN254" s="19"/>
      <c r="AO254" s="19"/>
      <c r="AP254" s="19"/>
      <c r="AQ254" s="19"/>
      <c r="AR254" s="19"/>
      <c r="AS254" s="19"/>
      <c r="AT254" s="19"/>
      <c r="AU254" s="19"/>
      <c r="AV254" s="19"/>
      <c r="AW254" s="19"/>
      <c r="AX254" s="19"/>
      <c r="AY254" s="19"/>
      <c r="AZ254" s="19"/>
      <c r="BA254" s="511"/>
      <c r="BB254" s="379"/>
      <c r="BC254" s="511"/>
      <c r="BD254" s="511"/>
      <c r="BE254" s="511"/>
      <c r="BF254" s="511"/>
      <c r="BG254" s="511"/>
      <c r="BH254" s="511"/>
      <c r="BI254" s="511"/>
      <c r="BJ254" s="511"/>
      <c r="BK254" s="511"/>
      <c r="BL254" s="511"/>
      <c r="BM254" s="511"/>
      <c r="BN254" s="511"/>
      <c r="BO254" s="511"/>
      <c r="BP254" s="511"/>
      <c r="BQ254" s="511"/>
      <c r="BR254" s="511"/>
      <c r="BS254" s="511"/>
      <c r="BT254" s="511"/>
      <c r="BU254" s="511"/>
      <c r="BV254" s="511"/>
      <c r="BW254" s="352"/>
      <c r="BX254" s="352"/>
      <c r="BY254" s="352"/>
      <c r="BZ254" s="352"/>
      <c r="CA254" s="352"/>
      <c r="CB254" s="352"/>
      <c r="CC254" s="352"/>
      <c r="CD254" s="352"/>
      <c r="CE254" s="352"/>
      <c r="CF254" s="352"/>
      <c r="CG254" s="352"/>
      <c r="CH254" s="352"/>
      <c r="CI254" s="352"/>
      <c r="CJ254" s="352"/>
      <c r="CK254" s="352"/>
      <c r="CL254" s="352"/>
      <c r="CM254" s="352"/>
      <c r="CN254" s="352"/>
      <c r="CO254" s="352"/>
      <c r="CP254" s="352"/>
      <c r="CQ254" s="352"/>
      <c r="CR254" s="352"/>
      <c r="CS254" s="352"/>
      <c r="CT254" s="352"/>
      <c r="CU254" s="352"/>
      <c r="CV254" s="352"/>
      <c r="CW254" s="352"/>
      <c r="CX254" s="352"/>
      <c r="CY254" s="352"/>
      <c r="CZ254" s="352"/>
    </row>
    <row r="255" s="535" customFormat="true" ht="12.75" x14ac:dyDescent="0.2">
      <c r="W255" s="19"/>
      <c r="X255" s="19"/>
      <c r="Y255" s="19"/>
      <c r="Z255" s="19"/>
      <c r="AA255" s="19"/>
      <c r="AB255" s="19"/>
      <c r="AC255" s="19"/>
      <c r="AD255" s="19"/>
      <c r="AE255" s="19"/>
      <c r="AF255" s="19"/>
      <c r="AG255" s="19"/>
      <c r="AH255" s="19"/>
      <c r="AI255" s="19"/>
      <c r="AJ255" s="19"/>
      <c r="AK255" s="19"/>
      <c r="AL255" s="19"/>
      <c r="AM255" s="19"/>
      <c r="AN255" s="19"/>
      <c r="AO255" s="19"/>
      <c r="AP255" s="19"/>
      <c r="AQ255" s="19"/>
      <c r="AR255" s="19"/>
      <c r="AS255" s="19"/>
      <c r="AT255" s="19"/>
      <c r="AU255" s="19"/>
      <c r="AV255" s="19"/>
      <c r="AW255" s="19"/>
      <c r="AX255" s="19"/>
      <c r="AY255" s="19"/>
      <c r="AZ255" s="19"/>
      <c r="BA255" s="511"/>
      <c r="BB255" s="379"/>
      <c r="BC255" s="511"/>
      <c r="BD255" s="511"/>
      <c r="BE255" s="511"/>
      <c r="BF255" s="511"/>
      <c r="BG255" s="511"/>
      <c r="BH255" s="511"/>
      <c r="BI255" s="511"/>
      <c r="BJ255" s="511"/>
      <c r="BK255" s="511"/>
      <c r="BL255" s="511"/>
      <c r="BM255" s="511"/>
      <c r="BN255" s="511"/>
      <c r="BO255" s="511"/>
      <c r="BP255" s="511"/>
      <c r="BQ255" s="511"/>
      <c r="BR255" s="511"/>
      <c r="BS255" s="511"/>
      <c r="BT255" s="511"/>
      <c r="BU255" s="511"/>
      <c r="BV255" s="511"/>
      <c r="BW255" s="352"/>
      <c r="BX255" s="352"/>
      <c r="BY255" s="352"/>
      <c r="BZ255" s="352"/>
      <c r="CA255" s="352"/>
      <c r="CB255" s="352"/>
      <c r="CC255" s="352"/>
      <c r="CD255" s="352"/>
      <c r="CE255" s="352"/>
      <c r="CF255" s="352"/>
      <c r="CG255" s="352"/>
      <c r="CH255" s="352"/>
      <c r="CI255" s="352"/>
      <c r="CJ255" s="352"/>
      <c r="CK255" s="352"/>
      <c r="CL255" s="352"/>
      <c r="CM255" s="352"/>
      <c r="CN255" s="352"/>
      <c r="CO255" s="352"/>
      <c r="CP255" s="352"/>
      <c r="CQ255" s="352"/>
      <c r="CR255" s="352"/>
      <c r="CS255" s="352"/>
      <c r="CT255" s="352"/>
      <c r="CU255" s="352"/>
      <c r="CV255" s="352"/>
      <c r="CW255" s="352"/>
      <c r="CX255" s="352"/>
      <c r="CY255" s="352"/>
      <c r="CZ255" s="352"/>
    </row>
    <row r="256" s="535" customFormat="true" ht="12.75" x14ac:dyDescent="0.2">
      <c r="W256" s="19"/>
      <c r="X256" s="19"/>
      <c r="Y256" s="19"/>
      <c r="Z256" s="19"/>
      <c r="AA256" s="19"/>
      <c r="AB256" s="19"/>
      <c r="AC256" s="19"/>
      <c r="AD256" s="19"/>
      <c r="AE256" s="19"/>
      <c r="AF256" s="19"/>
      <c r="AG256" s="19"/>
      <c r="AH256" s="19"/>
      <c r="AI256" s="19"/>
      <c r="AJ256" s="19"/>
      <c r="AK256" s="19"/>
      <c r="AL256" s="19"/>
      <c r="AM256" s="19"/>
      <c r="AN256" s="19"/>
      <c r="AO256" s="19"/>
      <c r="AP256" s="19"/>
      <c r="AQ256" s="19"/>
      <c r="AR256" s="19"/>
      <c r="AS256" s="19"/>
      <c r="AT256" s="19"/>
      <c r="AU256" s="19"/>
      <c r="AV256" s="19"/>
      <c r="AW256" s="19"/>
      <c r="AX256" s="19"/>
      <c r="AY256" s="19"/>
      <c r="AZ256" s="19"/>
      <c r="BA256" s="511"/>
      <c r="BB256" s="379"/>
      <c r="BC256" s="511"/>
      <c r="BD256" s="511"/>
      <c r="BE256" s="511"/>
      <c r="BF256" s="511"/>
      <c r="BG256" s="511"/>
      <c r="BH256" s="511"/>
      <c r="BI256" s="511"/>
      <c r="BJ256" s="511"/>
      <c r="BK256" s="511"/>
      <c r="BL256" s="511"/>
      <c r="BM256" s="511"/>
      <c r="BN256" s="511"/>
      <c r="BO256" s="511"/>
      <c r="BP256" s="511"/>
      <c r="BQ256" s="511"/>
      <c r="BR256" s="511"/>
      <c r="BS256" s="511"/>
      <c r="BT256" s="511"/>
      <c r="BU256" s="511"/>
      <c r="BV256" s="511"/>
      <c r="BW256" s="352"/>
      <c r="BX256" s="352"/>
      <c r="BY256" s="352"/>
      <c r="BZ256" s="352"/>
      <c r="CA256" s="352"/>
      <c r="CB256" s="352"/>
      <c r="CC256" s="352"/>
      <c r="CD256" s="352"/>
      <c r="CE256" s="352"/>
      <c r="CF256" s="352"/>
      <c r="CG256" s="352"/>
      <c r="CH256" s="352"/>
      <c r="CI256" s="352"/>
      <c r="CJ256" s="352"/>
      <c r="CK256" s="352"/>
      <c r="CL256" s="352"/>
      <c r="CM256" s="352"/>
      <c r="CN256" s="352"/>
      <c r="CO256" s="352"/>
      <c r="CP256" s="352"/>
      <c r="CQ256" s="352"/>
      <c r="CR256" s="352"/>
      <c r="CS256" s="352"/>
      <c r="CT256" s="352"/>
      <c r="CU256" s="352"/>
      <c r="CV256" s="352"/>
      <c r="CW256" s="352"/>
      <c r="CX256" s="352"/>
      <c r="CY256" s="352"/>
      <c r="CZ256" s="352"/>
    </row>
    <row r="257" s="535" customFormat="true" ht="18" customHeight="true" x14ac:dyDescent="0.2">
      <c r="W257" s="19"/>
      <c r="X257" s="19"/>
      <c r="Y257" s="19"/>
      <c r="Z257" s="19"/>
      <c r="AA257" s="19"/>
      <c r="AB257" s="19"/>
      <c r="AC257" s="19"/>
      <c r="AD257" s="19"/>
      <c r="AE257" s="19"/>
      <c r="AF257" s="19"/>
      <c r="AG257" s="19"/>
      <c r="AH257" s="19"/>
      <c r="AI257" s="19"/>
      <c r="AJ257" s="19"/>
      <c r="AK257" s="19"/>
      <c r="AL257" s="19"/>
      <c r="AM257" s="19"/>
      <c r="AN257" s="19"/>
      <c r="AO257" s="19"/>
      <c r="AP257" s="19"/>
      <c r="AQ257" s="19"/>
      <c r="AR257" s="19"/>
      <c r="AS257" s="19"/>
      <c r="AT257" s="19"/>
      <c r="AU257" s="19"/>
      <c r="AV257" s="19"/>
      <c r="AW257" s="19"/>
      <c r="AX257" s="19"/>
      <c r="AY257" s="19"/>
      <c r="AZ257" s="19"/>
      <c r="BA257" s="511"/>
      <c r="BB257" s="379"/>
      <c r="BC257" s="511"/>
      <c r="BD257" s="511"/>
      <c r="BE257" s="511"/>
      <c r="BF257" s="511"/>
      <c r="BG257" s="511"/>
      <c r="BH257" s="511"/>
      <c r="BI257" s="511"/>
      <c r="BJ257" s="511"/>
      <c r="BK257" s="511"/>
      <c r="BL257" s="511"/>
      <c r="BM257" s="511"/>
      <c r="BN257" s="511"/>
      <c r="BO257" s="511"/>
      <c r="BP257" s="511"/>
      <c r="BQ257" s="511"/>
      <c r="BR257" s="511"/>
      <c r="BS257" s="511"/>
      <c r="BT257" s="511"/>
      <c r="BU257" s="511"/>
      <c r="BV257" s="511"/>
      <c r="BW257" s="352"/>
      <c r="BX257" s="352"/>
      <c r="BY257" s="352"/>
      <c r="BZ257" s="352"/>
      <c r="CA257" s="352"/>
      <c r="CB257" s="352"/>
      <c r="CC257" s="352"/>
      <c r="CD257" s="352"/>
      <c r="CE257" s="352"/>
      <c r="CF257" s="352"/>
      <c r="CG257" s="352"/>
      <c r="CH257" s="352"/>
      <c r="CI257" s="352"/>
      <c r="CJ257" s="352"/>
      <c r="CK257" s="352"/>
      <c r="CL257" s="352"/>
      <c r="CM257" s="352"/>
      <c r="CN257" s="352"/>
      <c r="CO257" s="352"/>
      <c r="CP257" s="352"/>
      <c r="CQ257" s="352"/>
      <c r="CR257" s="352"/>
      <c r="CS257" s="352"/>
      <c r="CT257" s="352"/>
      <c r="CU257" s="352"/>
      <c r="CV257" s="352"/>
      <c r="CW257" s="352"/>
      <c r="CX257" s="352"/>
      <c r="CY257" s="352"/>
      <c r="CZ257" s="352"/>
    </row>
    <row r="258" s="535" customFormat="true" ht="18" customHeight="true" x14ac:dyDescent="0.2">
      <c r="W258" s="19"/>
      <c r="X258" s="19"/>
      <c r="Y258" s="19"/>
      <c r="Z258" s="19"/>
      <c r="AA258" s="19"/>
      <c r="AB258" s="19"/>
      <c r="AC258" s="19"/>
      <c r="AD258" s="19"/>
      <c r="AE258" s="19"/>
      <c r="AF258" s="19"/>
      <c r="AG258" s="19"/>
      <c r="AH258" s="19"/>
      <c r="AI258" s="19"/>
      <c r="AJ258" s="19"/>
      <c r="AK258" s="19"/>
      <c r="AL258" s="19"/>
      <c r="AM258" s="19"/>
      <c r="AN258" s="19"/>
      <c r="AO258" s="19"/>
      <c r="AP258" s="19"/>
      <c r="AQ258" s="19"/>
      <c r="AR258" s="19"/>
      <c r="AS258" s="19"/>
      <c r="AT258" s="19"/>
      <c r="AU258" s="19"/>
      <c r="AV258" s="19"/>
      <c r="AW258" s="19"/>
      <c r="AX258" s="19"/>
      <c r="AY258" s="19"/>
      <c r="AZ258" s="19"/>
      <c r="BA258" s="511"/>
      <c r="BB258" s="379"/>
      <c r="BC258" s="511"/>
      <c r="BD258" s="511"/>
      <c r="BE258" s="511"/>
      <c r="BF258" s="511"/>
      <c r="BG258" s="511"/>
      <c r="BH258" s="511"/>
      <c r="BI258" s="511"/>
      <c r="BJ258" s="511"/>
      <c r="BK258" s="511"/>
      <c r="BL258" s="511"/>
      <c r="BM258" s="511"/>
      <c r="BN258" s="511"/>
      <c r="BO258" s="511"/>
      <c r="BP258" s="511"/>
      <c r="BQ258" s="511"/>
      <c r="BR258" s="511"/>
      <c r="BS258" s="511"/>
      <c r="BT258" s="511"/>
      <c r="BU258" s="511"/>
      <c r="BV258" s="511"/>
      <c r="BW258" s="352"/>
      <c r="BX258" s="352"/>
      <c r="BY258" s="352"/>
      <c r="BZ258" s="352"/>
      <c r="CA258" s="352"/>
      <c r="CB258" s="352"/>
      <c r="CC258" s="352"/>
      <c r="CD258" s="352"/>
      <c r="CE258" s="352"/>
      <c r="CF258" s="352"/>
      <c r="CG258" s="352"/>
      <c r="CH258" s="352"/>
      <c r="CI258" s="352"/>
      <c r="CJ258" s="352"/>
      <c r="CK258" s="352"/>
      <c r="CL258" s="352"/>
      <c r="CM258" s="352"/>
      <c r="CN258" s="352"/>
      <c r="CO258" s="352"/>
      <c r="CP258" s="352"/>
      <c r="CQ258" s="352"/>
      <c r="CR258" s="352"/>
      <c r="CS258" s="352"/>
      <c r="CT258" s="352"/>
      <c r="CU258" s="352"/>
      <c r="CV258" s="352"/>
      <c r="CW258" s="352"/>
      <c r="CX258" s="352"/>
      <c r="CY258" s="352"/>
      <c r="CZ258" s="352"/>
    </row>
    <row r="259" s="324" customFormat="true" ht="15" customHeight="true" x14ac:dyDescent="0.2">
      <c r="W259" s="874"/>
      <c r="X259" s="874"/>
      <c r="Y259" s="874"/>
      <c r="Z259" s="874"/>
      <c r="AA259" s="874"/>
      <c r="AB259" s="874"/>
      <c r="AC259" s="874"/>
      <c r="AD259" s="874"/>
      <c r="AE259" s="874"/>
      <c r="AF259" s="874"/>
      <c r="AG259" s="874"/>
      <c r="AH259" s="874"/>
      <c r="AI259" s="874"/>
      <c r="AJ259" s="874"/>
      <c r="AK259" s="874"/>
      <c r="AL259" s="874"/>
      <c r="AM259" s="874"/>
      <c r="AN259" s="874"/>
      <c r="AO259" s="874"/>
      <c r="AP259" s="874"/>
      <c r="AQ259" s="874"/>
      <c r="AR259" s="874"/>
      <c r="AS259" s="874"/>
      <c r="AT259" s="874"/>
      <c r="AU259" s="874"/>
      <c r="AV259" s="874"/>
      <c r="AW259" s="874"/>
      <c r="AX259" s="874"/>
      <c r="AY259" s="874"/>
      <c r="AZ259" s="874"/>
      <c r="BA259" s="358" t="s">
        <v>131</v>
      </c>
      <c r="BB259" s="326" t="s">
        <v>85</v>
      </c>
      <c r="BC259" s="1051" t="s">
        <v>115</v>
      </c>
      <c r="BD259" s="1052"/>
      <c r="BE259" s="1052"/>
      <c r="BF259" s="1052"/>
      <c r="BG259" s="1086"/>
      <c r="BH259" s="1051" t="s">
        <v>38</v>
      </c>
      <c r="BI259" s="1052"/>
      <c r="BJ259" s="1052"/>
      <c r="BK259" s="1052"/>
      <c r="BL259" s="1086"/>
      <c r="BM259" s="1051" t="s">
        <v>37</v>
      </c>
      <c r="BN259" s="1052"/>
      <c r="BO259" s="1052"/>
      <c r="BP259" s="1052"/>
      <c r="BQ259" s="1053"/>
      <c r="BR259" s="34" t="s">
        <v>142</v>
      </c>
      <c r="BS259" s="437"/>
      <c r="BT259" s="437"/>
      <c r="BU259" s="437"/>
      <c r="BV259" s="437"/>
      <c r="BW259" s="23"/>
      <c r="BX259" s="23"/>
      <c r="BY259" s="23"/>
      <c r="BZ259" s="356"/>
      <c r="CA259" s="356"/>
      <c r="CB259" s="356"/>
      <c r="CC259" s="356"/>
      <c r="CD259" s="356"/>
      <c r="CE259" s="356"/>
      <c r="CF259" s="356"/>
      <c r="CG259" s="356"/>
      <c r="CH259" s="356"/>
      <c r="CI259" s="356"/>
      <c r="CJ259" s="356"/>
      <c r="CK259" s="356"/>
      <c r="CL259" s="356"/>
      <c r="CM259" s="356"/>
      <c r="CN259" s="356"/>
      <c r="CO259" s="356"/>
      <c r="CP259" s="356"/>
      <c r="CQ259" s="356"/>
      <c r="CR259" s="356"/>
      <c r="CS259" s="356"/>
      <c r="CT259" s="356"/>
      <c r="CU259" s="356"/>
      <c r="CV259" s="356"/>
      <c r="CW259" s="356"/>
      <c r="CX259" s="356"/>
      <c r="CY259" s="356"/>
      <c r="CZ259" s="356"/>
    </row>
    <row r="260" s="324" customFormat="true" ht="24" x14ac:dyDescent="0.2">
      <c r="W260" s="874"/>
      <c r="X260" s="874"/>
      <c r="Y260" s="874"/>
      <c r="Z260" s="874"/>
      <c r="AA260" s="874"/>
      <c r="AB260" s="874"/>
      <c r="AC260" s="874"/>
      <c r="AD260" s="874"/>
      <c r="AE260" s="874"/>
      <c r="AF260" s="874"/>
      <c r="AG260" s="874"/>
      <c r="AH260" s="874"/>
      <c r="AI260" s="874"/>
      <c r="AJ260" s="874"/>
      <c r="AK260" s="874"/>
      <c r="AL260" s="874"/>
      <c r="AM260" s="874"/>
      <c r="AN260" s="874"/>
      <c r="AO260" s="874"/>
      <c r="AP260" s="874"/>
      <c r="AQ260" s="874"/>
      <c r="AR260" s="874"/>
      <c r="AS260" s="874"/>
      <c r="AT260" s="874"/>
      <c r="AU260" s="874"/>
      <c r="AV260" s="874"/>
      <c r="AW260" s="874"/>
      <c r="AX260" s="874"/>
      <c r="AY260" s="874"/>
      <c r="AZ260" s="874"/>
      <c r="BA260" s="344" t="s">
        <v>119</v>
      </c>
      <c r="BB260" s="343"/>
      <c r="BC260" s="466" t="s">
        <v>0</v>
      </c>
      <c r="BD260" s="581" t="s">
        <v>1</v>
      </c>
      <c r="BE260" s="581" t="s">
        <v>2</v>
      </c>
      <c r="BF260" s="581" t="s">
        <v>3</v>
      </c>
      <c r="BG260" s="467" t="s">
        <v>4</v>
      </c>
      <c r="BH260" s="466" t="s">
        <v>0</v>
      </c>
      <c r="BI260" s="581" t="s">
        <v>1</v>
      </c>
      <c r="BJ260" s="581" t="s">
        <v>2</v>
      </c>
      <c r="BK260" s="581" t="s">
        <v>3</v>
      </c>
      <c r="BL260" s="467" t="s">
        <v>4</v>
      </c>
      <c r="BM260" s="466" t="s">
        <v>0</v>
      </c>
      <c r="BN260" s="581" t="s">
        <v>1</v>
      </c>
      <c r="BO260" s="581" t="s">
        <v>2</v>
      </c>
      <c r="BP260" s="581" t="s">
        <v>3</v>
      </c>
      <c r="BQ260" s="467" t="s">
        <v>4</v>
      </c>
      <c r="BR260" s="466" t="s">
        <v>157</v>
      </c>
      <c r="BS260" s="581" t="s">
        <v>158</v>
      </c>
      <c r="BT260" s="581" t="s">
        <v>159</v>
      </c>
      <c r="BU260" s="581" t="s">
        <v>160</v>
      </c>
      <c r="BV260" s="582" t="s">
        <v>161</v>
      </c>
      <c r="BW260" s="878"/>
      <c r="BX260" s="878"/>
      <c r="BY260" s="878"/>
      <c r="BZ260" s="878"/>
      <c r="CA260" s="878"/>
      <c r="CB260" s="878"/>
      <c r="CC260" s="878"/>
      <c r="CD260" s="878"/>
      <c r="CE260" s="878"/>
      <c r="CF260" s="878"/>
      <c r="CG260" s="878"/>
      <c r="CH260" s="878"/>
      <c r="CI260" s="878"/>
      <c r="CJ260" s="878"/>
      <c r="CK260" s="878"/>
      <c r="CL260" s="878"/>
      <c r="CM260" s="878"/>
      <c r="CN260" s="878"/>
      <c r="CO260" s="878"/>
      <c r="CP260" s="878"/>
      <c r="CQ260" s="878"/>
      <c r="CR260" s="878"/>
      <c r="CS260" s="878"/>
      <c r="CT260" s="878"/>
      <c r="CU260" s="878"/>
      <c r="CV260" s="878"/>
      <c r="CW260" s="878"/>
      <c r="CX260" s="878"/>
      <c r="CY260" s="878"/>
      <c r="CZ260" s="878"/>
    </row>
    <row r="261" s="324" customFormat="true" ht="15" customHeight="true" x14ac:dyDescent="0.2">
      <c r="W261" s="874"/>
      <c r="X261" s="874"/>
      <c r="Y261" s="874"/>
      <c r="Z261" s="874"/>
      <c r="AA261" s="874"/>
      <c r="AB261" s="874"/>
      <c r="AC261" s="874"/>
      <c r="AD261" s="874"/>
      <c r="AE261" s="874"/>
      <c r="AF261" s="874"/>
      <c r="AG261" s="874"/>
      <c r="AH261" s="874"/>
      <c r="AI261" s="874"/>
      <c r="AJ261" s="874"/>
      <c r="AK261" s="874"/>
      <c r="AL261" s="874"/>
      <c r="AM261" s="874"/>
      <c r="AN261" s="874"/>
      <c r="AO261" s="874"/>
      <c r="AP261" s="874"/>
      <c r="AQ261" s="874"/>
      <c r="AR261" s="874"/>
      <c r="AS261" s="874"/>
      <c r="AT261" s="874"/>
      <c r="AU261" s="874"/>
      <c r="AV261" s="874"/>
      <c r="AW261" s="874"/>
      <c r="AX261" s="874"/>
      <c r="AY261" s="874"/>
      <c r="AZ261" s="874"/>
      <c r="BA261" s="1083" t="s">
        <v>73</v>
      </c>
      <c r="BB261" s="606" t="s">
        <v>49</v>
      </c>
      <c r="BC261" s="73" t="s">
        <v>35</v>
      </c>
      <c r="BD261" s="69" t="s">
        <v>35</v>
      </c>
      <c r="BE261" s="69" t="s">
        <v>35</v>
      </c>
      <c r="BF261" s="69" t="s">
        <v>35</v>
      </c>
      <c r="BG261" s="64" t="s">
        <v>35</v>
      </c>
      <c r="BH261" s="73" t="s">
        <v>35</v>
      </c>
      <c r="BI261" s="69" t="s">
        <v>35</v>
      </c>
      <c r="BJ261" s="69" t="s">
        <v>35</v>
      </c>
      <c r="BK261" s="69" t="s">
        <v>35</v>
      </c>
      <c r="BL261" s="64" t="s">
        <v>35</v>
      </c>
      <c r="BM261" s="73" t="s">
        <v>35</v>
      </c>
      <c r="BN261" s="69" t="s">
        <v>35</v>
      </c>
      <c r="BO261" s="69" t="s">
        <v>35</v>
      </c>
      <c r="BP261" s="69" t="s">
        <v>35</v>
      </c>
      <c r="BQ261" s="64" t="s">
        <v>35</v>
      </c>
      <c r="BR261" s="73" t="s">
        <v>35</v>
      </c>
      <c r="BS261" s="69" t="s">
        <v>35</v>
      </c>
      <c r="BT261" s="69" t="s">
        <v>35</v>
      </c>
      <c r="BU261" s="69" t="s">
        <v>35</v>
      </c>
      <c r="BV261" s="57" t="s">
        <v>35</v>
      </c>
      <c r="BW261" s="22"/>
      <c r="BX261" s="22"/>
      <c r="BY261" s="22"/>
      <c r="BZ261" s="22"/>
      <c r="CA261" s="22"/>
      <c r="CB261" s="22"/>
      <c r="CC261" s="22"/>
      <c r="CD261" s="22"/>
      <c r="CE261" s="22"/>
      <c r="CF261" s="22"/>
      <c r="CG261" s="22"/>
      <c r="CH261" s="22"/>
      <c r="CI261" s="22"/>
      <c r="CJ261" s="22"/>
      <c r="CK261" s="22"/>
      <c r="CL261" s="22"/>
      <c r="CM261" s="22"/>
      <c r="CN261" s="22"/>
      <c r="CO261" s="22"/>
      <c r="CP261" s="22"/>
      <c r="CQ261" s="22"/>
      <c r="CR261" s="22"/>
      <c r="CS261" s="22"/>
      <c r="CT261" s="22"/>
      <c r="CU261" s="22"/>
      <c r="CV261" s="22"/>
      <c r="CW261" s="22"/>
      <c r="CX261" s="22"/>
      <c r="CY261" s="22"/>
      <c r="CZ261" s="22"/>
    </row>
    <row r="262" s="324" customFormat="true" ht="15" customHeight="true" x14ac:dyDescent="0.2">
      <c r="W262" s="874"/>
      <c r="X262" s="874"/>
      <c r="Y262" s="874"/>
      <c r="Z262" s="874"/>
      <c r="AA262" s="874"/>
      <c r="AB262" s="874"/>
      <c r="AC262" s="874"/>
      <c r="AD262" s="874"/>
      <c r="AE262" s="874"/>
      <c r="AF262" s="874"/>
      <c r="AG262" s="874"/>
      <c r="AH262" s="874"/>
      <c r="AI262" s="874"/>
      <c r="AJ262" s="874"/>
      <c r="AK262" s="874"/>
      <c r="AL262" s="874"/>
      <c r="AM262" s="874"/>
      <c r="AN262" s="874"/>
      <c r="AO262" s="874"/>
      <c r="AP262" s="874"/>
      <c r="AQ262" s="874"/>
      <c r="AR262" s="874"/>
      <c r="AS262" s="874"/>
      <c r="AT262" s="874"/>
      <c r="AU262" s="874"/>
      <c r="AV262" s="874"/>
      <c r="AW262" s="874"/>
      <c r="AX262" s="874"/>
      <c r="AY262" s="874"/>
      <c r="AZ262" s="874"/>
      <c r="BA262" s="1084"/>
      <c r="BB262" s="604" t="s">
        <v>48</v>
      </c>
      <c r="BC262" s="72" t="s">
        <v>35</v>
      </c>
      <c r="BD262" s="68" t="s">
        <v>35</v>
      </c>
      <c r="BE262" s="68" t="s">
        <v>35</v>
      </c>
      <c r="BF262" s="68" t="s">
        <v>35</v>
      </c>
      <c r="BG262" s="63" t="s">
        <v>35</v>
      </c>
      <c r="BH262" s="72" t="s">
        <v>35</v>
      </c>
      <c r="BI262" s="68" t="s">
        <v>35</v>
      </c>
      <c r="BJ262" s="68" t="s">
        <v>35</v>
      </c>
      <c r="BK262" s="68" t="s">
        <v>35</v>
      </c>
      <c r="BL262" s="63" t="s">
        <v>35</v>
      </c>
      <c r="BM262" s="72" t="s">
        <v>35</v>
      </c>
      <c r="BN262" s="68" t="s">
        <v>35</v>
      </c>
      <c r="BO262" s="68" t="s">
        <v>35</v>
      </c>
      <c r="BP262" s="68" t="s">
        <v>35</v>
      </c>
      <c r="BQ262" s="63" t="s">
        <v>35</v>
      </c>
      <c r="BR262" s="72" t="s">
        <v>35</v>
      </c>
      <c r="BS262" s="68" t="s">
        <v>35</v>
      </c>
      <c r="BT262" s="68" t="s">
        <v>35</v>
      </c>
      <c r="BU262" s="68" t="s">
        <v>35</v>
      </c>
      <c r="BV262" s="56" t="s">
        <v>35</v>
      </c>
      <c r="BW262" s="22"/>
      <c r="BX262" s="22"/>
      <c r="BY262" s="22"/>
      <c r="BZ262" s="22"/>
      <c r="CA262" s="22"/>
      <c r="CB262" s="22"/>
      <c r="CC262" s="22"/>
      <c r="CD262" s="22"/>
      <c r="CE262" s="22"/>
      <c r="CF262" s="22"/>
      <c r="CG262" s="22"/>
      <c r="CH262" s="22"/>
      <c r="CI262" s="22"/>
      <c r="CJ262" s="22"/>
      <c r="CK262" s="22"/>
      <c r="CL262" s="22"/>
      <c r="CM262" s="22"/>
      <c r="CN262" s="22"/>
      <c r="CO262" s="22"/>
      <c r="CP262" s="22"/>
      <c r="CQ262" s="22"/>
      <c r="CR262" s="22"/>
      <c r="CS262" s="22"/>
      <c r="CT262" s="22"/>
      <c r="CU262" s="22"/>
      <c r="CV262" s="22"/>
      <c r="CW262" s="22"/>
      <c r="CX262" s="22"/>
      <c r="CY262" s="22"/>
      <c r="CZ262" s="22"/>
    </row>
    <row r="263" s="324" customFormat="true" ht="15" customHeight="true" x14ac:dyDescent="0.2">
      <c r="W263" s="874"/>
      <c r="X263" s="874"/>
      <c r="Y263" s="874"/>
      <c r="Z263" s="874"/>
      <c r="AA263" s="874"/>
      <c r="AB263" s="874"/>
      <c r="AC263" s="874"/>
      <c r="AD263" s="874"/>
      <c r="AE263" s="874"/>
      <c r="AF263" s="874"/>
      <c r="AG263" s="874"/>
      <c r="AH263" s="874"/>
      <c r="AI263" s="874"/>
      <c r="AJ263" s="874"/>
      <c r="AK263" s="874"/>
      <c r="AL263" s="874"/>
      <c r="AM263" s="874"/>
      <c r="AN263" s="874"/>
      <c r="AO263" s="874"/>
      <c r="AP263" s="874"/>
      <c r="AQ263" s="874"/>
      <c r="AR263" s="874"/>
      <c r="AS263" s="874"/>
      <c r="AT263" s="874"/>
      <c r="AU263" s="874"/>
      <c r="AV263" s="874"/>
      <c r="AW263" s="874"/>
      <c r="AX263" s="874"/>
      <c r="AY263" s="874"/>
      <c r="AZ263" s="874"/>
      <c r="BA263" s="1084"/>
      <c r="BB263" s="604" t="s">
        <v>113</v>
      </c>
      <c r="BC263" s="72" t="s">
        <v>35</v>
      </c>
      <c r="BD263" s="68" t="s">
        <v>35</v>
      </c>
      <c r="BE263" s="68" t="s">
        <v>35</v>
      </c>
      <c r="BF263" s="68" t="s">
        <v>35</v>
      </c>
      <c r="BG263" s="63" t="s">
        <v>35</v>
      </c>
      <c r="BH263" s="72" t="s">
        <v>35</v>
      </c>
      <c r="BI263" s="68" t="s">
        <v>35</v>
      </c>
      <c r="BJ263" s="68" t="s">
        <v>35</v>
      </c>
      <c r="BK263" s="68" t="s">
        <v>35</v>
      </c>
      <c r="BL263" s="63" t="s">
        <v>35</v>
      </c>
      <c r="BM263" s="72" t="s">
        <v>35</v>
      </c>
      <c r="BN263" s="68" t="s">
        <v>35</v>
      </c>
      <c r="BO263" s="68" t="s">
        <v>35</v>
      </c>
      <c r="BP263" s="68" t="s">
        <v>35</v>
      </c>
      <c r="BQ263" s="63" t="s">
        <v>35</v>
      </c>
      <c r="BR263" s="72" t="s">
        <v>35</v>
      </c>
      <c r="BS263" s="68" t="s">
        <v>35</v>
      </c>
      <c r="BT263" s="68" t="s">
        <v>35</v>
      </c>
      <c r="BU263" s="68" t="s">
        <v>35</v>
      </c>
      <c r="BV263" s="56" t="s">
        <v>35</v>
      </c>
      <c r="BW263" s="22"/>
      <c r="BX263" s="22"/>
      <c r="BY263" s="22"/>
      <c r="BZ263" s="22"/>
      <c r="CA263" s="22"/>
      <c r="CB263" s="22"/>
      <c r="CC263" s="22"/>
      <c r="CD263" s="22"/>
      <c r="CE263" s="22"/>
      <c r="CF263" s="22"/>
      <c r="CG263" s="22"/>
      <c r="CH263" s="22"/>
      <c r="CI263" s="22"/>
      <c r="CJ263" s="22"/>
      <c r="CK263" s="22"/>
      <c r="CL263" s="22"/>
      <c r="CM263" s="22"/>
      <c r="CN263" s="22"/>
      <c r="CO263" s="22"/>
      <c r="CP263" s="22"/>
      <c r="CQ263" s="22"/>
      <c r="CR263" s="22"/>
      <c r="CS263" s="22"/>
      <c r="CT263" s="22"/>
      <c r="CU263" s="22"/>
      <c r="CV263" s="22"/>
      <c r="CW263" s="22"/>
      <c r="CX263" s="22"/>
      <c r="CY263" s="22"/>
      <c r="CZ263" s="22"/>
    </row>
    <row r="264" s="324" customFormat="true" ht="15" customHeight="true" x14ac:dyDescent="0.2">
      <c r="W264" s="874"/>
      <c r="X264" s="874"/>
      <c r="Y264" s="874"/>
      <c r="Z264" s="874"/>
      <c r="AA264" s="874"/>
      <c r="AB264" s="874"/>
      <c r="AC264" s="874"/>
      <c r="AD264" s="874"/>
      <c r="AE264" s="874"/>
      <c r="AF264" s="874"/>
      <c r="AG264" s="874"/>
      <c r="AH264" s="874"/>
      <c r="AI264" s="874"/>
      <c r="AJ264" s="874"/>
      <c r="AK264" s="874"/>
      <c r="AL264" s="874"/>
      <c r="AM264" s="874"/>
      <c r="AN264" s="874"/>
      <c r="AO264" s="874"/>
      <c r="AP264" s="874"/>
      <c r="AQ264" s="874"/>
      <c r="AR264" s="874"/>
      <c r="AS264" s="874"/>
      <c r="AT264" s="874"/>
      <c r="AU264" s="874"/>
      <c r="AV264" s="874"/>
      <c r="AW264" s="874"/>
      <c r="AX264" s="874"/>
      <c r="AY264" s="874"/>
      <c r="AZ264" s="874"/>
      <c r="BA264" s="1084" t="s">
        <v>74</v>
      </c>
      <c r="BB264" s="604" t="s">
        <v>89</v>
      </c>
      <c r="BC264" s="72" t="s">
        <v>35</v>
      </c>
      <c r="BD264" s="68" t="s">
        <v>35</v>
      </c>
      <c r="BE264" s="68" t="s">
        <v>35</v>
      </c>
      <c r="BF264" s="68" t="s">
        <v>35</v>
      </c>
      <c r="BG264" s="63" t="s">
        <v>35</v>
      </c>
      <c r="BH264" s="72" t="s">
        <v>35</v>
      </c>
      <c r="BI264" s="68" t="s">
        <v>35</v>
      </c>
      <c r="BJ264" s="68" t="s">
        <v>35</v>
      </c>
      <c r="BK264" s="68" t="s">
        <v>35</v>
      </c>
      <c r="BL264" s="63" t="s">
        <v>35</v>
      </c>
      <c r="BM264" s="72" t="s">
        <v>35</v>
      </c>
      <c r="BN264" s="68" t="s">
        <v>35</v>
      </c>
      <c r="BO264" s="68" t="s">
        <v>35</v>
      </c>
      <c r="BP264" s="68" t="s">
        <v>35</v>
      </c>
      <c r="BQ264" s="63" t="s">
        <v>35</v>
      </c>
      <c r="BR264" s="72" t="s">
        <v>35</v>
      </c>
      <c r="BS264" s="68" t="s">
        <v>35</v>
      </c>
      <c r="BT264" s="68" t="s">
        <v>35</v>
      </c>
      <c r="BU264" s="68" t="s">
        <v>35</v>
      </c>
      <c r="BV264" s="56" t="s">
        <v>35</v>
      </c>
      <c r="BW264" s="22"/>
      <c r="BX264" s="22"/>
      <c r="BY264" s="22"/>
      <c r="BZ264" s="22"/>
      <c r="CA264" s="22"/>
      <c r="CB264" s="22"/>
      <c r="CC264" s="22"/>
      <c r="CD264" s="22"/>
      <c r="CE264" s="22"/>
      <c r="CF264" s="22"/>
      <c r="CG264" s="22"/>
      <c r="CH264" s="22"/>
      <c r="CI264" s="22"/>
      <c r="CJ264" s="22"/>
      <c r="CK264" s="22"/>
      <c r="CL264" s="22"/>
      <c r="CM264" s="22"/>
      <c r="CN264" s="22"/>
      <c r="CO264" s="22"/>
      <c r="CP264" s="22"/>
      <c r="CQ264" s="22"/>
      <c r="CR264" s="22"/>
      <c r="CS264" s="22"/>
      <c r="CT264" s="22"/>
      <c r="CU264" s="22"/>
      <c r="CV264" s="22"/>
      <c r="CW264" s="22"/>
      <c r="CX264" s="22"/>
      <c r="CY264" s="22"/>
      <c r="CZ264" s="22"/>
    </row>
    <row r="265" s="324" customFormat="true" ht="15" customHeight="true" x14ac:dyDescent="0.2">
      <c r="W265" s="874"/>
      <c r="X265" s="874"/>
      <c r="Y265" s="874"/>
      <c r="Z265" s="874"/>
      <c r="AA265" s="874"/>
      <c r="AB265" s="874"/>
      <c r="AC265" s="874"/>
      <c r="AD265" s="874"/>
      <c r="AE265" s="874"/>
      <c r="AF265" s="874"/>
      <c r="AG265" s="874"/>
      <c r="AH265" s="874"/>
      <c r="AI265" s="874"/>
      <c r="AJ265" s="874"/>
      <c r="AK265" s="874"/>
      <c r="AL265" s="874"/>
      <c r="AM265" s="874"/>
      <c r="AN265" s="874"/>
      <c r="AO265" s="874"/>
      <c r="AP265" s="874"/>
      <c r="AQ265" s="874"/>
      <c r="AR265" s="874"/>
      <c r="AS265" s="874"/>
      <c r="AT265" s="874"/>
      <c r="AU265" s="874"/>
      <c r="AV265" s="874"/>
      <c r="AW265" s="874"/>
      <c r="AX265" s="874"/>
      <c r="AY265" s="874"/>
      <c r="AZ265" s="874"/>
      <c r="BA265" s="1084"/>
      <c r="BB265" s="604" t="s">
        <v>90</v>
      </c>
      <c r="BC265" s="72" t="s">
        <v>35</v>
      </c>
      <c r="BD265" s="68" t="s">
        <v>35</v>
      </c>
      <c r="BE265" s="68" t="s">
        <v>35</v>
      </c>
      <c r="BF265" s="68" t="s">
        <v>35</v>
      </c>
      <c r="BG265" s="63" t="s">
        <v>35</v>
      </c>
      <c r="BH265" s="72" t="s">
        <v>35</v>
      </c>
      <c r="BI265" s="68" t="s">
        <v>35</v>
      </c>
      <c r="BJ265" s="68" t="s">
        <v>35</v>
      </c>
      <c r="BK265" s="68" t="s">
        <v>35</v>
      </c>
      <c r="BL265" s="63" t="s">
        <v>35</v>
      </c>
      <c r="BM265" s="72" t="s">
        <v>35</v>
      </c>
      <c r="BN265" s="68" t="s">
        <v>35</v>
      </c>
      <c r="BO265" s="68" t="s">
        <v>35</v>
      </c>
      <c r="BP265" s="68" t="s">
        <v>35</v>
      </c>
      <c r="BQ265" s="63" t="s">
        <v>35</v>
      </c>
      <c r="BR265" s="72" t="s">
        <v>35</v>
      </c>
      <c r="BS265" s="68" t="s">
        <v>35</v>
      </c>
      <c r="BT265" s="68" t="s">
        <v>35</v>
      </c>
      <c r="BU265" s="68" t="s">
        <v>35</v>
      </c>
      <c r="BV265" s="56" t="s">
        <v>35</v>
      </c>
      <c r="BW265" s="22"/>
      <c r="BX265" s="22"/>
      <c r="BY265" s="22"/>
      <c r="BZ265" s="22"/>
      <c r="CA265" s="22"/>
      <c r="CB265" s="22"/>
      <c r="CC265" s="22"/>
      <c r="CD265" s="22"/>
      <c r="CE265" s="22"/>
      <c r="CF265" s="22"/>
      <c r="CG265" s="22"/>
      <c r="CH265" s="22"/>
      <c r="CI265" s="22"/>
      <c r="CJ265" s="22"/>
      <c r="CK265" s="22"/>
      <c r="CL265" s="22"/>
      <c r="CM265" s="22"/>
      <c r="CN265" s="22"/>
      <c r="CO265" s="22"/>
      <c r="CP265" s="22"/>
      <c r="CQ265" s="22"/>
      <c r="CR265" s="22"/>
      <c r="CS265" s="22"/>
      <c r="CT265" s="22"/>
      <c r="CU265" s="22"/>
      <c r="CV265" s="22"/>
      <c r="CW265" s="22"/>
      <c r="CX265" s="22"/>
      <c r="CY265" s="22"/>
      <c r="CZ265" s="22"/>
    </row>
    <row r="266" s="324" customFormat="true" ht="15" customHeight="true" x14ac:dyDescent="0.2">
      <c r="W266" s="874"/>
      <c r="X266" s="874"/>
      <c r="Y266" s="874"/>
      <c r="Z266" s="874"/>
      <c r="AA266" s="874"/>
      <c r="AB266" s="874"/>
      <c r="AC266" s="874"/>
      <c r="AD266" s="874"/>
      <c r="AE266" s="874"/>
      <c r="AF266" s="874"/>
      <c r="AG266" s="874"/>
      <c r="AH266" s="874"/>
      <c r="AI266" s="874"/>
      <c r="AJ266" s="874"/>
      <c r="AK266" s="874"/>
      <c r="AL266" s="874"/>
      <c r="AM266" s="874"/>
      <c r="AN266" s="874"/>
      <c r="AO266" s="874"/>
      <c r="AP266" s="874"/>
      <c r="AQ266" s="874"/>
      <c r="AR266" s="874"/>
      <c r="AS266" s="874"/>
      <c r="AT266" s="874"/>
      <c r="AU266" s="874"/>
      <c r="AV266" s="874"/>
      <c r="AW266" s="874"/>
      <c r="AX266" s="874"/>
      <c r="AY266" s="874"/>
      <c r="AZ266" s="874"/>
      <c r="BA266" s="1084"/>
      <c r="BB266" s="604" t="s">
        <v>91</v>
      </c>
      <c r="BC266" s="72" t="s">
        <v>35</v>
      </c>
      <c r="BD266" s="68" t="s">
        <v>35</v>
      </c>
      <c r="BE266" s="68" t="s">
        <v>35</v>
      </c>
      <c r="BF266" s="68" t="s">
        <v>35</v>
      </c>
      <c r="BG266" s="63" t="s">
        <v>35</v>
      </c>
      <c r="BH266" s="72" t="s">
        <v>35</v>
      </c>
      <c r="BI266" s="68" t="s">
        <v>35</v>
      </c>
      <c r="BJ266" s="68" t="s">
        <v>35</v>
      </c>
      <c r="BK266" s="68" t="s">
        <v>35</v>
      </c>
      <c r="BL266" s="63" t="s">
        <v>35</v>
      </c>
      <c r="BM266" s="72" t="s">
        <v>35</v>
      </c>
      <c r="BN266" s="68" t="s">
        <v>35</v>
      </c>
      <c r="BO266" s="68" t="s">
        <v>35</v>
      </c>
      <c r="BP266" s="68" t="s">
        <v>35</v>
      </c>
      <c r="BQ266" s="63" t="s">
        <v>35</v>
      </c>
      <c r="BR266" s="72" t="s">
        <v>35</v>
      </c>
      <c r="BS266" s="68" t="s">
        <v>35</v>
      </c>
      <c r="BT266" s="68" t="s">
        <v>35</v>
      </c>
      <c r="BU266" s="68" t="s">
        <v>35</v>
      </c>
      <c r="BV266" s="56" t="s">
        <v>35</v>
      </c>
      <c r="BW266" s="22"/>
      <c r="BX266" s="22"/>
      <c r="BY266" s="22"/>
      <c r="BZ266" s="22"/>
      <c r="CA266" s="22"/>
      <c r="CB266" s="22"/>
      <c r="CC266" s="22"/>
      <c r="CD266" s="22"/>
      <c r="CE266" s="22"/>
      <c r="CF266" s="22"/>
      <c r="CG266" s="22"/>
      <c r="CH266" s="22"/>
      <c r="CI266" s="22"/>
      <c r="CJ266" s="22"/>
      <c r="CK266" s="22"/>
      <c r="CL266" s="22"/>
      <c r="CM266" s="22"/>
      <c r="CN266" s="22"/>
      <c r="CO266" s="22"/>
      <c r="CP266" s="22"/>
      <c r="CQ266" s="22"/>
      <c r="CR266" s="22"/>
      <c r="CS266" s="22"/>
      <c r="CT266" s="22"/>
      <c r="CU266" s="22"/>
      <c r="CV266" s="22"/>
      <c r="CW266" s="22"/>
      <c r="CX266" s="22"/>
      <c r="CY266" s="22"/>
      <c r="CZ266" s="22"/>
    </row>
    <row r="267" s="324" customFormat="true" ht="15" customHeight="true" x14ac:dyDescent="0.2">
      <c r="W267" s="874"/>
      <c r="X267" s="874"/>
      <c r="Y267" s="874"/>
      <c r="Z267" s="874"/>
      <c r="AA267" s="874"/>
      <c r="AB267" s="874"/>
      <c r="AC267" s="874"/>
      <c r="AD267" s="874"/>
      <c r="AE267" s="874"/>
      <c r="AF267" s="874"/>
      <c r="AG267" s="874"/>
      <c r="AH267" s="874"/>
      <c r="AI267" s="874"/>
      <c r="AJ267" s="874"/>
      <c r="AK267" s="874"/>
      <c r="AL267" s="874"/>
      <c r="AM267" s="874"/>
      <c r="AN267" s="874"/>
      <c r="AO267" s="874"/>
      <c r="AP267" s="874"/>
      <c r="AQ267" s="874"/>
      <c r="AR267" s="874"/>
      <c r="AS267" s="874"/>
      <c r="AT267" s="874"/>
      <c r="AU267" s="874"/>
      <c r="AV267" s="874"/>
      <c r="AW267" s="874"/>
      <c r="AX267" s="874"/>
      <c r="AY267" s="874"/>
      <c r="AZ267" s="874"/>
      <c r="BA267" s="1084"/>
      <c r="BB267" s="604" t="s">
        <v>113</v>
      </c>
      <c r="BC267" s="72" t="s">
        <v>35</v>
      </c>
      <c r="BD267" s="68" t="s">
        <v>35</v>
      </c>
      <c r="BE267" s="68" t="s">
        <v>35</v>
      </c>
      <c r="BF267" s="68" t="s">
        <v>35</v>
      </c>
      <c r="BG267" s="63" t="s">
        <v>35</v>
      </c>
      <c r="BH267" s="72" t="s">
        <v>35</v>
      </c>
      <c r="BI267" s="68" t="s">
        <v>35</v>
      </c>
      <c r="BJ267" s="68" t="s">
        <v>35</v>
      </c>
      <c r="BK267" s="68" t="s">
        <v>35</v>
      </c>
      <c r="BL267" s="63" t="s">
        <v>35</v>
      </c>
      <c r="BM267" s="72" t="s">
        <v>35</v>
      </c>
      <c r="BN267" s="68" t="s">
        <v>35</v>
      </c>
      <c r="BO267" s="68" t="s">
        <v>35</v>
      </c>
      <c r="BP267" s="68" t="s">
        <v>35</v>
      </c>
      <c r="BQ267" s="63" t="s">
        <v>35</v>
      </c>
      <c r="BR267" s="72" t="s">
        <v>35</v>
      </c>
      <c r="BS267" s="68" t="s">
        <v>35</v>
      </c>
      <c r="BT267" s="68" t="s">
        <v>35</v>
      </c>
      <c r="BU267" s="68" t="s">
        <v>35</v>
      </c>
      <c r="BV267" s="56" t="s">
        <v>35</v>
      </c>
      <c r="BW267" s="22"/>
      <c r="BX267" s="22"/>
      <c r="BY267" s="22"/>
      <c r="BZ267" s="22"/>
      <c r="CA267" s="22"/>
      <c r="CB267" s="22"/>
      <c r="CC267" s="22"/>
      <c r="CD267" s="22"/>
      <c r="CE267" s="22"/>
      <c r="CF267" s="22"/>
      <c r="CG267" s="22"/>
      <c r="CH267" s="22"/>
      <c r="CI267" s="22"/>
      <c r="CJ267" s="22"/>
      <c r="CK267" s="22"/>
      <c r="CL267" s="22"/>
      <c r="CM267" s="22"/>
      <c r="CN267" s="22"/>
      <c r="CO267" s="22"/>
      <c r="CP267" s="22"/>
      <c r="CQ267" s="22"/>
      <c r="CR267" s="22"/>
      <c r="CS267" s="22"/>
      <c r="CT267" s="22"/>
      <c r="CU267" s="22"/>
      <c r="CV267" s="22"/>
      <c r="CW267" s="22"/>
      <c r="CX267" s="22"/>
      <c r="CY267" s="22"/>
      <c r="CZ267" s="22"/>
    </row>
    <row r="268" s="324" customFormat="true" ht="15" customHeight="true" x14ac:dyDescent="0.2">
      <c r="W268" s="874"/>
      <c r="X268" s="874"/>
      <c r="Y268" s="874"/>
      <c r="Z268" s="874"/>
      <c r="AA268" s="874"/>
      <c r="AB268" s="874"/>
      <c r="AC268" s="874"/>
      <c r="AD268" s="874"/>
      <c r="AE268" s="874"/>
      <c r="AF268" s="874"/>
      <c r="AG268" s="874"/>
      <c r="AH268" s="874"/>
      <c r="AI268" s="874"/>
      <c r="AJ268" s="874"/>
      <c r="AK268" s="874"/>
      <c r="AL268" s="874"/>
      <c r="AM268" s="874"/>
      <c r="AN268" s="874"/>
      <c r="AO268" s="874"/>
      <c r="AP268" s="874"/>
      <c r="AQ268" s="874"/>
      <c r="AR268" s="874"/>
      <c r="AS268" s="874"/>
      <c r="AT268" s="874"/>
      <c r="AU268" s="874"/>
      <c r="AV268" s="874"/>
      <c r="AW268" s="874"/>
      <c r="AX268" s="874"/>
      <c r="AY268" s="874"/>
      <c r="AZ268" s="874"/>
      <c r="BA268" s="1084" t="s">
        <v>116</v>
      </c>
      <c r="BB268" s="604" t="s">
        <v>89</v>
      </c>
      <c r="BC268" s="72" t="s">
        <v>35</v>
      </c>
      <c r="BD268" s="68" t="s">
        <v>35</v>
      </c>
      <c r="BE268" s="68" t="s">
        <v>35</v>
      </c>
      <c r="BF268" s="68" t="s">
        <v>35</v>
      </c>
      <c r="BG268" s="63" t="s">
        <v>35</v>
      </c>
      <c r="BH268" s="72" t="s">
        <v>35</v>
      </c>
      <c r="BI268" s="68" t="s">
        <v>35</v>
      </c>
      <c r="BJ268" s="68" t="s">
        <v>35</v>
      </c>
      <c r="BK268" s="68" t="s">
        <v>35</v>
      </c>
      <c r="BL268" s="63" t="s">
        <v>35</v>
      </c>
      <c r="BM268" s="72" t="s">
        <v>35</v>
      </c>
      <c r="BN268" s="68" t="s">
        <v>35</v>
      </c>
      <c r="BO268" s="68" t="s">
        <v>35</v>
      </c>
      <c r="BP268" s="68" t="s">
        <v>35</v>
      </c>
      <c r="BQ268" s="63" t="s">
        <v>35</v>
      </c>
      <c r="BR268" s="72" t="s">
        <v>35</v>
      </c>
      <c r="BS268" s="68" t="s">
        <v>35</v>
      </c>
      <c r="BT268" s="68" t="s">
        <v>35</v>
      </c>
      <c r="BU268" s="68" t="s">
        <v>35</v>
      </c>
      <c r="BV268" s="56" t="s">
        <v>35</v>
      </c>
      <c r="BW268" s="22"/>
      <c r="BX268" s="22"/>
      <c r="BY268" s="22"/>
      <c r="BZ268" s="22"/>
      <c r="CA268" s="22"/>
      <c r="CB268" s="22"/>
      <c r="CC268" s="22"/>
      <c r="CD268" s="22"/>
      <c r="CE268" s="22"/>
      <c r="CF268" s="22"/>
      <c r="CG268" s="22"/>
      <c r="CH268" s="22"/>
      <c r="CI268" s="22"/>
      <c r="CJ268" s="22"/>
      <c r="CK268" s="22"/>
      <c r="CL268" s="22"/>
      <c r="CM268" s="22"/>
      <c r="CN268" s="22"/>
      <c r="CO268" s="22"/>
      <c r="CP268" s="22"/>
      <c r="CQ268" s="22"/>
      <c r="CR268" s="22"/>
      <c r="CS268" s="22"/>
      <c r="CT268" s="22"/>
      <c r="CU268" s="22"/>
      <c r="CV268" s="22"/>
      <c r="CW268" s="22"/>
      <c r="CX268" s="22"/>
      <c r="CY268" s="22"/>
      <c r="CZ268" s="22"/>
    </row>
    <row r="269" s="324" customFormat="true" ht="15" customHeight="true" x14ac:dyDescent="0.2">
      <c r="W269" s="874"/>
      <c r="X269" s="874"/>
      <c r="Y269" s="874"/>
      <c r="Z269" s="874"/>
      <c r="AA269" s="874"/>
      <c r="AB269" s="874"/>
      <c r="AC269" s="874"/>
      <c r="AD269" s="874"/>
      <c r="AE269" s="874"/>
      <c r="AF269" s="874"/>
      <c r="AG269" s="874"/>
      <c r="AH269" s="874"/>
      <c r="AI269" s="874"/>
      <c r="AJ269" s="874"/>
      <c r="AK269" s="874"/>
      <c r="AL269" s="874"/>
      <c r="AM269" s="874"/>
      <c r="AN269" s="874"/>
      <c r="AO269" s="874"/>
      <c r="AP269" s="874"/>
      <c r="AQ269" s="874"/>
      <c r="AR269" s="874"/>
      <c r="AS269" s="874"/>
      <c r="AT269" s="874"/>
      <c r="AU269" s="874"/>
      <c r="AV269" s="874"/>
      <c r="AW269" s="874"/>
      <c r="AX269" s="874"/>
      <c r="AY269" s="874"/>
      <c r="AZ269" s="874"/>
      <c r="BA269" s="1084"/>
      <c r="BB269" s="604" t="s">
        <v>90</v>
      </c>
      <c r="BC269" s="72" t="s">
        <v>35</v>
      </c>
      <c r="BD269" s="68" t="s">
        <v>35</v>
      </c>
      <c r="BE269" s="68" t="s">
        <v>35</v>
      </c>
      <c r="BF269" s="68" t="s">
        <v>35</v>
      </c>
      <c r="BG269" s="63" t="s">
        <v>35</v>
      </c>
      <c r="BH269" s="72" t="s">
        <v>35</v>
      </c>
      <c r="BI269" s="68" t="s">
        <v>35</v>
      </c>
      <c r="BJ269" s="68" t="s">
        <v>35</v>
      </c>
      <c r="BK269" s="68" t="s">
        <v>35</v>
      </c>
      <c r="BL269" s="63" t="s">
        <v>35</v>
      </c>
      <c r="BM269" s="72" t="s">
        <v>35</v>
      </c>
      <c r="BN269" s="68" t="s">
        <v>35</v>
      </c>
      <c r="BO269" s="68" t="s">
        <v>35</v>
      </c>
      <c r="BP269" s="68" t="s">
        <v>35</v>
      </c>
      <c r="BQ269" s="63" t="s">
        <v>35</v>
      </c>
      <c r="BR269" s="72" t="s">
        <v>35</v>
      </c>
      <c r="BS269" s="68" t="s">
        <v>35</v>
      </c>
      <c r="BT269" s="68" t="s">
        <v>35</v>
      </c>
      <c r="BU269" s="68" t="s">
        <v>35</v>
      </c>
      <c r="BV269" s="56" t="s">
        <v>35</v>
      </c>
      <c r="BW269" s="22"/>
      <c r="BX269" s="22"/>
      <c r="BY269" s="22"/>
      <c r="BZ269" s="22"/>
      <c r="CA269" s="22"/>
      <c r="CB269" s="22"/>
      <c r="CC269" s="22"/>
      <c r="CD269" s="22"/>
      <c r="CE269" s="22"/>
      <c r="CF269" s="22"/>
      <c r="CG269" s="22"/>
      <c r="CH269" s="22"/>
      <c r="CI269" s="22"/>
      <c r="CJ269" s="22"/>
      <c r="CK269" s="22"/>
      <c r="CL269" s="22"/>
      <c r="CM269" s="22"/>
      <c r="CN269" s="22"/>
      <c r="CO269" s="22"/>
      <c r="CP269" s="22"/>
      <c r="CQ269" s="22"/>
      <c r="CR269" s="22"/>
      <c r="CS269" s="22"/>
      <c r="CT269" s="22"/>
      <c r="CU269" s="22"/>
      <c r="CV269" s="22"/>
      <c r="CW269" s="22"/>
      <c r="CX269" s="22"/>
      <c r="CY269" s="22"/>
      <c r="CZ269" s="22"/>
    </row>
    <row r="270" s="324" customFormat="true" ht="15" customHeight="true" x14ac:dyDescent="0.2">
      <c r="W270" s="874"/>
      <c r="X270" s="874"/>
      <c r="Y270" s="874"/>
      <c r="Z270" s="874"/>
      <c r="AA270" s="874"/>
      <c r="AB270" s="874"/>
      <c r="AC270" s="874"/>
      <c r="AD270" s="874"/>
      <c r="AE270" s="874"/>
      <c r="AF270" s="874"/>
      <c r="AG270" s="874"/>
      <c r="AH270" s="874"/>
      <c r="AI270" s="874"/>
      <c r="AJ270" s="874"/>
      <c r="AK270" s="874"/>
      <c r="AL270" s="874"/>
      <c r="AM270" s="874"/>
      <c r="AN270" s="874"/>
      <c r="AO270" s="874"/>
      <c r="AP270" s="874"/>
      <c r="AQ270" s="874"/>
      <c r="AR270" s="874"/>
      <c r="AS270" s="874"/>
      <c r="AT270" s="874"/>
      <c r="AU270" s="874"/>
      <c r="AV270" s="874"/>
      <c r="AW270" s="874"/>
      <c r="AX270" s="874"/>
      <c r="AY270" s="874"/>
      <c r="AZ270" s="874"/>
      <c r="BA270" s="1084"/>
      <c r="BB270" s="604" t="s">
        <v>91</v>
      </c>
      <c r="BC270" s="72" t="s">
        <v>35</v>
      </c>
      <c r="BD270" s="68" t="s">
        <v>35</v>
      </c>
      <c r="BE270" s="68" t="s">
        <v>35</v>
      </c>
      <c r="BF270" s="68" t="s">
        <v>35</v>
      </c>
      <c r="BG270" s="63" t="s">
        <v>35</v>
      </c>
      <c r="BH270" s="72" t="s">
        <v>35</v>
      </c>
      <c r="BI270" s="68" t="s">
        <v>35</v>
      </c>
      <c r="BJ270" s="68" t="s">
        <v>35</v>
      </c>
      <c r="BK270" s="68" t="s">
        <v>35</v>
      </c>
      <c r="BL270" s="63" t="s">
        <v>35</v>
      </c>
      <c r="BM270" s="72" t="s">
        <v>35</v>
      </c>
      <c r="BN270" s="68" t="s">
        <v>35</v>
      </c>
      <c r="BO270" s="68" t="s">
        <v>35</v>
      </c>
      <c r="BP270" s="68" t="s">
        <v>35</v>
      </c>
      <c r="BQ270" s="63" t="s">
        <v>35</v>
      </c>
      <c r="BR270" s="72" t="s">
        <v>35</v>
      </c>
      <c r="BS270" s="68" t="s">
        <v>35</v>
      </c>
      <c r="BT270" s="68" t="s">
        <v>35</v>
      </c>
      <c r="BU270" s="68" t="s">
        <v>35</v>
      </c>
      <c r="BV270" s="56" t="s">
        <v>35</v>
      </c>
      <c r="BW270" s="22"/>
      <c r="BX270" s="22"/>
      <c r="BY270" s="22"/>
      <c r="BZ270" s="22"/>
      <c r="CA270" s="22"/>
      <c r="CB270" s="22"/>
      <c r="CC270" s="22"/>
      <c r="CD270" s="22"/>
      <c r="CE270" s="22"/>
      <c r="CF270" s="22"/>
      <c r="CG270" s="22"/>
      <c r="CH270" s="22"/>
      <c r="CI270" s="22"/>
      <c r="CJ270" s="22"/>
      <c r="CK270" s="22"/>
      <c r="CL270" s="22"/>
      <c r="CM270" s="22"/>
      <c r="CN270" s="22"/>
      <c r="CO270" s="22"/>
      <c r="CP270" s="22"/>
      <c r="CQ270" s="22"/>
      <c r="CR270" s="22"/>
      <c r="CS270" s="22"/>
      <c r="CT270" s="22"/>
      <c r="CU270" s="22"/>
      <c r="CV270" s="22"/>
      <c r="CW270" s="22"/>
      <c r="CX270" s="22"/>
      <c r="CY270" s="22"/>
      <c r="CZ270" s="22"/>
    </row>
    <row r="271" s="324" customFormat="true" ht="15" customHeight="true" x14ac:dyDescent="0.2">
      <c r="W271" s="874"/>
      <c r="X271" s="874"/>
      <c r="Y271" s="874"/>
      <c r="Z271" s="874"/>
      <c r="AA271" s="874"/>
      <c r="AB271" s="874"/>
      <c r="AC271" s="874"/>
      <c r="AD271" s="874"/>
      <c r="AE271" s="874"/>
      <c r="AF271" s="874"/>
      <c r="AG271" s="874"/>
      <c r="AH271" s="874"/>
      <c r="AI271" s="874"/>
      <c r="AJ271" s="874"/>
      <c r="AK271" s="874"/>
      <c r="AL271" s="874"/>
      <c r="AM271" s="874"/>
      <c r="AN271" s="874"/>
      <c r="AO271" s="874"/>
      <c r="AP271" s="874"/>
      <c r="AQ271" s="874"/>
      <c r="AR271" s="874"/>
      <c r="AS271" s="874"/>
      <c r="AT271" s="874"/>
      <c r="AU271" s="874"/>
      <c r="AV271" s="874"/>
      <c r="AW271" s="874"/>
      <c r="AX271" s="874"/>
      <c r="AY271" s="874"/>
      <c r="AZ271" s="874"/>
      <c r="BA271" s="1084" t="s">
        <v>75</v>
      </c>
      <c r="BB271" s="604" t="s">
        <v>49</v>
      </c>
      <c r="BC271" s="72" t="s">
        <v>35</v>
      </c>
      <c r="BD271" s="65" t="s">
        <v>35</v>
      </c>
      <c r="BE271" s="65" t="s">
        <v>35</v>
      </c>
      <c r="BF271" s="65" t="s">
        <v>35</v>
      </c>
      <c r="BG271" s="60" t="s">
        <v>35</v>
      </c>
      <c r="BH271" s="72" t="s">
        <v>35</v>
      </c>
      <c r="BI271" s="65" t="s">
        <v>35</v>
      </c>
      <c r="BJ271" s="65" t="s">
        <v>35</v>
      </c>
      <c r="BK271" s="65" t="s">
        <v>35</v>
      </c>
      <c r="BL271" s="60" t="s">
        <v>35</v>
      </c>
      <c r="BM271" s="72" t="s">
        <v>35</v>
      </c>
      <c r="BN271" s="65" t="s">
        <v>35</v>
      </c>
      <c r="BO271" s="65" t="s">
        <v>35</v>
      </c>
      <c r="BP271" s="65" t="s">
        <v>35</v>
      </c>
      <c r="BQ271" s="60" t="s">
        <v>35</v>
      </c>
      <c r="BR271" s="72" t="s">
        <v>35</v>
      </c>
      <c r="BS271" s="65" t="s">
        <v>35</v>
      </c>
      <c r="BT271" s="65" t="s">
        <v>35</v>
      </c>
      <c r="BU271" s="65" t="s">
        <v>35</v>
      </c>
      <c r="BV271" s="54" t="s">
        <v>35</v>
      </c>
      <c r="BW271" s="22"/>
      <c r="BX271" s="22"/>
      <c r="BY271" s="22"/>
      <c r="BZ271" s="22"/>
      <c r="CA271" s="22"/>
      <c r="CB271" s="22"/>
      <c r="CC271" s="22"/>
      <c r="CD271" s="22"/>
      <c r="CE271" s="22"/>
      <c r="CF271" s="22"/>
      <c r="CG271" s="22"/>
      <c r="CH271" s="22"/>
      <c r="CI271" s="22"/>
      <c r="CJ271" s="22"/>
      <c r="CK271" s="22"/>
      <c r="CL271" s="22"/>
      <c r="CM271" s="22"/>
      <c r="CN271" s="22"/>
      <c r="CO271" s="22"/>
      <c r="CP271" s="22"/>
      <c r="CQ271" s="22"/>
      <c r="CR271" s="22"/>
      <c r="CS271" s="22"/>
      <c r="CT271" s="22"/>
      <c r="CU271" s="22"/>
      <c r="CV271" s="22"/>
      <c r="CW271" s="22"/>
      <c r="CX271" s="22"/>
      <c r="CY271" s="22"/>
      <c r="CZ271" s="22"/>
    </row>
    <row r="272" s="324" customFormat="true" ht="15" customHeight="true" x14ac:dyDescent="0.2">
      <c r="W272" s="874"/>
      <c r="X272" s="874"/>
      <c r="Y272" s="874"/>
      <c r="Z272" s="874"/>
      <c r="AA272" s="874"/>
      <c r="AB272" s="874"/>
      <c r="AC272" s="874"/>
      <c r="AD272" s="874"/>
      <c r="AE272" s="874"/>
      <c r="AF272" s="874"/>
      <c r="AG272" s="874"/>
      <c r="AH272" s="874"/>
      <c r="AI272" s="874"/>
      <c r="AJ272" s="874"/>
      <c r="AK272" s="874"/>
      <c r="AL272" s="874"/>
      <c r="AM272" s="874"/>
      <c r="AN272" s="874"/>
      <c r="AO272" s="874"/>
      <c r="AP272" s="874"/>
      <c r="AQ272" s="874"/>
      <c r="AR272" s="874"/>
      <c r="AS272" s="874"/>
      <c r="AT272" s="874"/>
      <c r="AU272" s="874"/>
      <c r="AV272" s="874"/>
      <c r="AW272" s="874"/>
      <c r="AX272" s="874"/>
      <c r="AY272" s="874"/>
      <c r="AZ272" s="874"/>
      <c r="BA272" s="1084"/>
      <c r="BB272" s="604" t="s">
        <v>48</v>
      </c>
      <c r="BC272" s="72" t="s">
        <v>35</v>
      </c>
      <c r="BD272" s="65" t="s">
        <v>35</v>
      </c>
      <c r="BE272" s="65" t="s">
        <v>35</v>
      </c>
      <c r="BF272" s="65" t="s">
        <v>35</v>
      </c>
      <c r="BG272" s="60" t="s">
        <v>35</v>
      </c>
      <c r="BH272" s="72" t="s">
        <v>35</v>
      </c>
      <c r="BI272" s="65" t="s">
        <v>35</v>
      </c>
      <c r="BJ272" s="65" t="s">
        <v>35</v>
      </c>
      <c r="BK272" s="65" t="s">
        <v>35</v>
      </c>
      <c r="BL272" s="60" t="s">
        <v>35</v>
      </c>
      <c r="BM272" s="72" t="s">
        <v>35</v>
      </c>
      <c r="BN272" s="65" t="s">
        <v>35</v>
      </c>
      <c r="BO272" s="65" t="s">
        <v>35</v>
      </c>
      <c r="BP272" s="65" t="s">
        <v>35</v>
      </c>
      <c r="BQ272" s="60" t="s">
        <v>35</v>
      </c>
      <c r="BR272" s="72" t="s">
        <v>35</v>
      </c>
      <c r="BS272" s="65" t="s">
        <v>35</v>
      </c>
      <c r="BT272" s="65" t="s">
        <v>35</v>
      </c>
      <c r="BU272" s="65" t="s">
        <v>35</v>
      </c>
      <c r="BV272" s="54" t="s">
        <v>35</v>
      </c>
      <c r="BW272" s="22"/>
      <c r="BX272" s="22"/>
      <c r="BY272" s="22"/>
      <c r="BZ272" s="22"/>
      <c r="CA272" s="22"/>
      <c r="CB272" s="22"/>
      <c r="CC272" s="22"/>
      <c r="CD272" s="22"/>
      <c r="CE272" s="22"/>
      <c r="CF272" s="22"/>
      <c r="CG272" s="22"/>
      <c r="CH272" s="22"/>
      <c r="CI272" s="22"/>
      <c r="CJ272" s="22"/>
      <c r="CK272" s="22"/>
      <c r="CL272" s="22"/>
      <c r="CM272" s="22"/>
      <c r="CN272" s="22"/>
      <c r="CO272" s="22"/>
      <c r="CP272" s="22"/>
      <c r="CQ272" s="22"/>
      <c r="CR272" s="22"/>
      <c r="CS272" s="22"/>
      <c r="CT272" s="22"/>
      <c r="CU272" s="22"/>
      <c r="CV272" s="22"/>
      <c r="CW272" s="22"/>
      <c r="CX272" s="22"/>
      <c r="CY272" s="22"/>
      <c r="CZ272" s="22"/>
    </row>
    <row r="273" s="324" customFormat="true" ht="15" customHeight="true" x14ac:dyDescent="0.2">
      <c r="W273" s="874"/>
      <c r="X273" s="874"/>
      <c r="Y273" s="874"/>
      <c r="Z273" s="874"/>
      <c r="AA273" s="874"/>
      <c r="AB273" s="874"/>
      <c r="AC273" s="874"/>
      <c r="AD273" s="874"/>
      <c r="AE273" s="874"/>
      <c r="AF273" s="874"/>
      <c r="AG273" s="874"/>
      <c r="AH273" s="874"/>
      <c r="AI273" s="874"/>
      <c r="AJ273" s="874"/>
      <c r="AK273" s="874"/>
      <c r="AL273" s="874"/>
      <c r="AM273" s="874"/>
      <c r="AN273" s="874"/>
      <c r="AO273" s="874"/>
      <c r="AP273" s="874"/>
      <c r="AQ273" s="874"/>
      <c r="AR273" s="874"/>
      <c r="AS273" s="874"/>
      <c r="AT273" s="874"/>
      <c r="AU273" s="874"/>
      <c r="AV273" s="874"/>
      <c r="AW273" s="874"/>
      <c r="AX273" s="874"/>
      <c r="AY273" s="874"/>
      <c r="AZ273" s="874"/>
      <c r="BA273" s="1084"/>
      <c r="BB273" s="604" t="s">
        <v>113</v>
      </c>
      <c r="BC273" s="72" t="s">
        <v>35</v>
      </c>
      <c r="BD273" s="65" t="s">
        <v>35</v>
      </c>
      <c r="BE273" s="65" t="s">
        <v>35</v>
      </c>
      <c r="BF273" s="65" t="s">
        <v>35</v>
      </c>
      <c r="BG273" s="60" t="s">
        <v>35</v>
      </c>
      <c r="BH273" s="72" t="s">
        <v>35</v>
      </c>
      <c r="BI273" s="65" t="s">
        <v>35</v>
      </c>
      <c r="BJ273" s="65" t="s">
        <v>35</v>
      </c>
      <c r="BK273" s="65" t="s">
        <v>35</v>
      </c>
      <c r="BL273" s="60" t="s">
        <v>35</v>
      </c>
      <c r="BM273" s="72" t="s">
        <v>35</v>
      </c>
      <c r="BN273" s="65" t="s">
        <v>35</v>
      </c>
      <c r="BO273" s="65" t="s">
        <v>35</v>
      </c>
      <c r="BP273" s="65" t="s">
        <v>35</v>
      </c>
      <c r="BQ273" s="60" t="s">
        <v>35</v>
      </c>
      <c r="BR273" s="72" t="s">
        <v>35</v>
      </c>
      <c r="BS273" s="65" t="s">
        <v>35</v>
      </c>
      <c r="BT273" s="65" t="s">
        <v>35</v>
      </c>
      <c r="BU273" s="65" t="s">
        <v>35</v>
      </c>
      <c r="BV273" s="54" t="s">
        <v>35</v>
      </c>
      <c r="BW273" s="22"/>
      <c r="BX273" s="22"/>
      <c r="BY273" s="22"/>
      <c r="BZ273" s="22"/>
      <c r="CA273" s="22"/>
      <c r="CB273" s="22"/>
      <c r="CC273" s="22"/>
      <c r="CD273" s="22"/>
      <c r="CE273" s="22"/>
      <c r="CF273" s="22"/>
      <c r="CG273" s="22"/>
      <c r="CH273" s="22"/>
      <c r="CI273" s="22"/>
      <c r="CJ273" s="22"/>
      <c r="CK273" s="22"/>
      <c r="CL273" s="22"/>
      <c r="CM273" s="22"/>
      <c r="CN273" s="22"/>
      <c r="CO273" s="22"/>
      <c r="CP273" s="22"/>
      <c r="CQ273" s="22"/>
      <c r="CR273" s="22"/>
      <c r="CS273" s="22"/>
      <c r="CT273" s="22"/>
      <c r="CU273" s="22"/>
      <c r="CV273" s="22"/>
      <c r="CW273" s="22"/>
      <c r="CX273" s="22"/>
      <c r="CY273" s="22"/>
      <c r="CZ273" s="22"/>
    </row>
    <row r="274" s="324" customFormat="true" ht="15" customHeight="true" x14ac:dyDescent="0.2">
      <c r="W274" s="874"/>
      <c r="X274" s="874"/>
      <c r="Y274" s="874"/>
      <c r="Z274" s="874"/>
      <c r="AA274" s="874"/>
      <c r="AB274" s="874"/>
      <c r="AC274" s="874"/>
      <c r="AD274" s="874"/>
      <c r="AE274" s="874"/>
      <c r="AF274" s="874"/>
      <c r="AG274" s="874"/>
      <c r="AH274" s="874"/>
      <c r="AI274" s="874"/>
      <c r="AJ274" s="874"/>
      <c r="AK274" s="874"/>
      <c r="AL274" s="874"/>
      <c r="AM274" s="874"/>
      <c r="AN274" s="874"/>
      <c r="AO274" s="874"/>
      <c r="AP274" s="874"/>
      <c r="AQ274" s="874"/>
      <c r="AR274" s="874"/>
      <c r="AS274" s="874"/>
      <c r="AT274" s="874"/>
      <c r="AU274" s="874"/>
      <c r="AV274" s="874"/>
      <c r="AW274" s="874"/>
      <c r="AX274" s="874"/>
      <c r="AY274" s="874"/>
      <c r="AZ274" s="874"/>
      <c r="BA274" s="1084" t="s">
        <v>76</v>
      </c>
      <c r="BB274" s="604" t="s">
        <v>49</v>
      </c>
      <c r="BC274" s="72" t="s">
        <v>35</v>
      </c>
      <c r="BD274" s="68" t="s">
        <v>35</v>
      </c>
      <c r="BE274" s="68" t="s">
        <v>35</v>
      </c>
      <c r="BF274" s="68" t="s">
        <v>35</v>
      </c>
      <c r="BG274" s="63" t="s">
        <v>35</v>
      </c>
      <c r="BH274" s="72" t="s">
        <v>35</v>
      </c>
      <c r="BI274" s="68" t="s">
        <v>35</v>
      </c>
      <c r="BJ274" s="68" t="s">
        <v>35</v>
      </c>
      <c r="BK274" s="68" t="s">
        <v>35</v>
      </c>
      <c r="BL274" s="63" t="s">
        <v>35</v>
      </c>
      <c r="BM274" s="72" t="s">
        <v>35</v>
      </c>
      <c r="BN274" s="68" t="s">
        <v>35</v>
      </c>
      <c r="BO274" s="68" t="s">
        <v>35</v>
      </c>
      <c r="BP274" s="68" t="s">
        <v>35</v>
      </c>
      <c r="BQ274" s="63" t="s">
        <v>35</v>
      </c>
      <c r="BR274" s="72" t="s">
        <v>35</v>
      </c>
      <c r="BS274" s="68" t="s">
        <v>35</v>
      </c>
      <c r="BT274" s="68" t="s">
        <v>35</v>
      </c>
      <c r="BU274" s="68" t="s">
        <v>35</v>
      </c>
      <c r="BV274" s="56" t="s">
        <v>35</v>
      </c>
      <c r="BW274" s="22"/>
      <c r="BX274" s="22"/>
      <c r="BY274" s="22"/>
      <c r="BZ274" s="22"/>
      <c r="CA274" s="22"/>
      <c r="CB274" s="22"/>
      <c r="CC274" s="22"/>
      <c r="CD274" s="22"/>
      <c r="CE274" s="22"/>
      <c r="CF274" s="22"/>
      <c r="CG274" s="22"/>
      <c r="CH274" s="22"/>
      <c r="CI274" s="22"/>
      <c r="CJ274" s="22"/>
      <c r="CK274" s="22"/>
      <c r="CL274" s="22"/>
      <c r="CM274" s="22"/>
      <c r="CN274" s="22"/>
      <c r="CO274" s="22"/>
      <c r="CP274" s="22"/>
      <c r="CQ274" s="22"/>
      <c r="CR274" s="22"/>
      <c r="CS274" s="22"/>
      <c r="CT274" s="22"/>
      <c r="CU274" s="22"/>
      <c r="CV274" s="22"/>
      <c r="CW274" s="22"/>
      <c r="CX274" s="22"/>
      <c r="CY274" s="22"/>
      <c r="CZ274" s="22"/>
    </row>
    <row r="275" s="324" customFormat="true" ht="15" customHeight="true" x14ac:dyDescent="0.2">
      <c r="W275" s="874"/>
      <c r="X275" s="874"/>
      <c r="Y275" s="874"/>
      <c r="Z275" s="874"/>
      <c r="AA275" s="874"/>
      <c r="AB275" s="874"/>
      <c r="AC275" s="874"/>
      <c r="AD275" s="874"/>
      <c r="AE275" s="874"/>
      <c r="AF275" s="874"/>
      <c r="AG275" s="874"/>
      <c r="AH275" s="874"/>
      <c r="AI275" s="874"/>
      <c r="AJ275" s="874"/>
      <c r="AK275" s="874"/>
      <c r="AL275" s="874"/>
      <c r="AM275" s="874"/>
      <c r="AN275" s="874"/>
      <c r="AO275" s="874"/>
      <c r="AP275" s="874"/>
      <c r="AQ275" s="874"/>
      <c r="AR275" s="874"/>
      <c r="AS275" s="874"/>
      <c r="AT275" s="874"/>
      <c r="AU275" s="874"/>
      <c r="AV275" s="874"/>
      <c r="AW275" s="874"/>
      <c r="AX275" s="874"/>
      <c r="AY275" s="874"/>
      <c r="AZ275" s="874"/>
      <c r="BA275" s="1084"/>
      <c r="BB275" s="604" t="s">
        <v>48</v>
      </c>
      <c r="BC275" s="72" t="s">
        <v>35</v>
      </c>
      <c r="BD275" s="68" t="s">
        <v>35</v>
      </c>
      <c r="BE275" s="68" t="s">
        <v>35</v>
      </c>
      <c r="BF275" s="68" t="s">
        <v>35</v>
      </c>
      <c r="BG275" s="63" t="s">
        <v>35</v>
      </c>
      <c r="BH275" s="72" t="s">
        <v>35</v>
      </c>
      <c r="BI275" s="68" t="s">
        <v>35</v>
      </c>
      <c r="BJ275" s="68" t="s">
        <v>35</v>
      </c>
      <c r="BK275" s="68" t="s">
        <v>35</v>
      </c>
      <c r="BL275" s="63" t="s">
        <v>35</v>
      </c>
      <c r="BM275" s="72" t="s">
        <v>35</v>
      </c>
      <c r="BN275" s="68" t="s">
        <v>35</v>
      </c>
      <c r="BO275" s="68" t="s">
        <v>35</v>
      </c>
      <c r="BP275" s="68" t="s">
        <v>35</v>
      </c>
      <c r="BQ275" s="63" t="s">
        <v>35</v>
      </c>
      <c r="BR275" s="72" t="s">
        <v>35</v>
      </c>
      <c r="BS275" s="68" t="s">
        <v>35</v>
      </c>
      <c r="BT275" s="68" t="s">
        <v>35</v>
      </c>
      <c r="BU275" s="68" t="s">
        <v>35</v>
      </c>
      <c r="BV275" s="56" t="s">
        <v>35</v>
      </c>
      <c r="BW275" s="22"/>
      <c r="BX275" s="22"/>
      <c r="BY275" s="22"/>
      <c r="BZ275" s="22"/>
      <c r="CA275" s="22"/>
      <c r="CB275" s="22"/>
      <c r="CC275" s="22"/>
      <c r="CD275" s="22"/>
      <c r="CE275" s="22"/>
      <c r="CF275" s="22"/>
      <c r="CG275" s="22"/>
      <c r="CH275" s="22"/>
      <c r="CI275" s="22"/>
      <c r="CJ275" s="22"/>
      <c r="CK275" s="22"/>
      <c r="CL275" s="22"/>
      <c r="CM275" s="22"/>
      <c r="CN275" s="22"/>
      <c r="CO275" s="22"/>
      <c r="CP275" s="22"/>
      <c r="CQ275" s="22"/>
      <c r="CR275" s="22"/>
      <c r="CS275" s="22"/>
      <c r="CT275" s="22"/>
      <c r="CU275" s="22"/>
      <c r="CV275" s="22"/>
      <c r="CW275" s="22"/>
      <c r="CX275" s="22"/>
      <c r="CY275" s="22"/>
      <c r="CZ275" s="22"/>
    </row>
    <row r="276" s="324" customFormat="true" ht="15" customHeight="true" x14ac:dyDescent="0.2">
      <c r="W276" s="874"/>
      <c r="X276" s="874"/>
      <c r="Y276" s="874"/>
      <c r="Z276" s="874"/>
      <c r="AA276" s="874"/>
      <c r="AB276" s="874"/>
      <c r="AC276" s="874"/>
      <c r="AD276" s="874"/>
      <c r="AE276" s="874"/>
      <c r="AF276" s="874"/>
      <c r="AG276" s="874"/>
      <c r="AH276" s="874"/>
      <c r="AI276" s="874"/>
      <c r="AJ276" s="874"/>
      <c r="AK276" s="874"/>
      <c r="AL276" s="874"/>
      <c r="AM276" s="874"/>
      <c r="AN276" s="874"/>
      <c r="AO276" s="874"/>
      <c r="AP276" s="874"/>
      <c r="AQ276" s="874"/>
      <c r="AR276" s="874"/>
      <c r="AS276" s="874"/>
      <c r="AT276" s="874"/>
      <c r="AU276" s="874"/>
      <c r="AV276" s="874"/>
      <c r="AW276" s="874"/>
      <c r="AX276" s="874"/>
      <c r="AY276" s="874"/>
      <c r="AZ276" s="874"/>
      <c r="BA276" s="1084"/>
      <c r="BB276" s="604" t="s">
        <v>114</v>
      </c>
      <c r="BC276" s="72" t="s">
        <v>35</v>
      </c>
      <c r="BD276" s="68" t="s">
        <v>35</v>
      </c>
      <c r="BE276" s="68" t="s">
        <v>35</v>
      </c>
      <c r="BF276" s="68" t="s">
        <v>35</v>
      </c>
      <c r="BG276" s="63" t="s">
        <v>35</v>
      </c>
      <c r="BH276" s="72" t="s">
        <v>35</v>
      </c>
      <c r="BI276" s="68" t="s">
        <v>35</v>
      </c>
      <c r="BJ276" s="68" t="s">
        <v>35</v>
      </c>
      <c r="BK276" s="68" t="s">
        <v>35</v>
      </c>
      <c r="BL276" s="63" t="s">
        <v>35</v>
      </c>
      <c r="BM276" s="72" t="s">
        <v>35</v>
      </c>
      <c r="BN276" s="68" t="s">
        <v>35</v>
      </c>
      <c r="BO276" s="68" t="s">
        <v>35</v>
      </c>
      <c r="BP276" s="68" t="s">
        <v>35</v>
      </c>
      <c r="BQ276" s="63" t="s">
        <v>35</v>
      </c>
      <c r="BR276" s="72" t="s">
        <v>35</v>
      </c>
      <c r="BS276" s="68" t="s">
        <v>35</v>
      </c>
      <c r="BT276" s="68" t="s">
        <v>35</v>
      </c>
      <c r="BU276" s="68" t="s">
        <v>35</v>
      </c>
      <c r="BV276" s="56" t="s">
        <v>35</v>
      </c>
      <c r="BW276" s="22"/>
      <c r="BX276" s="22"/>
      <c r="BY276" s="22"/>
      <c r="BZ276" s="22"/>
      <c r="CA276" s="22"/>
      <c r="CB276" s="22"/>
      <c r="CC276" s="22"/>
      <c r="CD276" s="22"/>
      <c r="CE276" s="22"/>
      <c r="CF276" s="22"/>
      <c r="CG276" s="22"/>
      <c r="CH276" s="22"/>
      <c r="CI276" s="22"/>
      <c r="CJ276" s="22"/>
      <c r="CK276" s="22"/>
      <c r="CL276" s="22"/>
      <c r="CM276" s="22"/>
      <c r="CN276" s="22"/>
      <c r="CO276" s="22"/>
      <c r="CP276" s="22"/>
      <c r="CQ276" s="22"/>
      <c r="CR276" s="22"/>
      <c r="CS276" s="22"/>
      <c r="CT276" s="22"/>
      <c r="CU276" s="22"/>
      <c r="CV276" s="22"/>
      <c r="CW276" s="22"/>
      <c r="CX276" s="22"/>
      <c r="CY276" s="22"/>
      <c r="CZ276" s="22"/>
    </row>
    <row r="277" s="324" customFormat="true" ht="15" customHeight="true" x14ac:dyDescent="0.2">
      <c r="W277" s="874"/>
      <c r="X277" s="874"/>
      <c r="Y277" s="874"/>
      <c r="Z277" s="874"/>
      <c r="AA277" s="874"/>
      <c r="AB277" s="874"/>
      <c r="AC277" s="874"/>
      <c r="AD277" s="874"/>
      <c r="AE277" s="874"/>
      <c r="AF277" s="874"/>
      <c r="AG277" s="874"/>
      <c r="AH277" s="874"/>
      <c r="AI277" s="874"/>
      <c r="AJ277" s="874"/>
      <c r="AK277" s="874"/>
      <c r="AL277" s="874"/>
      <c r="AM277" s="874"/>
      <c r="AN277" s="874"/>
      <c r="AO277" s="874"/>
      <c r="AP277" s="874"/>
      <c r="AQ277" s="874"/>
      <c r="AR277" s="874"/>
      <c r="AS277" s="874"/>
      <c r="AT277" s="874"/>
      <c r="AU277" s="874"/>
      <c r="AV277" s="874"/>
      <c r="AW277" s="874"/>
      <c r="AX277" s="874"/>
      <c r="AY277" s="874"/>
      <c r="AZ277" s="874"/>
      <c r="BA277" s="1084" t="s">
        <v>77</v>
      </c>
      <c r="BB277" s="604" t="s">
        <v>78</v>
      </c>
      <c r="BC277" s="72" t="s">
        <v>35</v>
      </c>
      <c r="BD277" s="68" t="s">
        <v>35</v>
      </c>
      <c r="BE277" s="68" t="s">
        <v>35</v>
      </c>
      <c r="BF277" s="68" t="s">
        <v>35</v>
      </c>
      <c r="BG277" s="63" t="s">
        <v>35</v>
      </c>
      <c r="BH277" s="72" t="s">
        <v>35</v>
      </c>
      <c r="BI277" s="68" t="s">
        <v>35</v>
      </c>
      <c r="BJ277" s="68" t="s">
        <v>35</v>
      </c>
      <c r="BK277" s="68" t="s">
        <v>35</v>
      </c>
      <c r="BL277" s="63" t="s">
        <v>35</v>
      </c>
      <c r="BM277" s="72" t="s">
        <v>35</v>
      </c>
      <c r="BN277" s="68" t="s">
        <v>35</v>
      </c>
      <c r="BO277" s="68" t="s">
        <v>35</v>
      </c>
      <c r="BP277" s="68" t="s">
        <v>35</v>
      </c>
      <c r="BQ277" s="63" t="s">
        <v>35</v>
      </c>
      <c r="BR277" s="72" t="s">
        <v>35</v>
      </c>
      <c r="BS277" s="68" t="s">
        <v>35</v>
      </c>
      <c r="BT277" s="68" t="s">
        <v>35</v>
      </c>
      <c r="BU277" s="68" t="s">
        <v>35</v>
      </c>
      <c r="BV277" s="56" t="s">
        <v>35</v>
      </c>
      <c r="BW277" s="22"/>
      <c r="BX277" s="22"/>
      <c r="BY277" s="22"/>
      <c r="BZ277" s="22"/>
      <c r="CA277" s="22"/>
      <c r="CB277" s="22"/>
      <c r="CC277" s="22"/>
      <c r="CD277" s="22"/>
      <c r="CE277" s="22"/>
      <c r="CF277" s="22"/>
      <c r="CG277" s="22"/>
      <c r="CH277" s="22"/>
      <c r="CI277" s="22"/>
      <c r="CJ277" s="22"/>
      <c r="CK277" s="22"/>
      <c r="CL277" s="22"/>
      <c r="CM277" s="22"/>
      <c r="CN277" s="22"/>
      <c r="CO277" s="22"/>
      <c r="CP277" s="22"/>
      <c r="CQ277" s="22"/>
      <c r="CR277" s="22"/>
      <c r="CS277" s="22"/>
      <c r="CT277" s="22"/>
      <c r="CU277" s="22"/>
      <c r="CV277" s="22"/>
      <c r="CW277" s="22"/>
      <c r="CX277" s="22"/>
      <c r="CY277" s="22"/>
      <c r="CZ277" s="22"/>
    </row>
    <row r="278" s="324" customFormat="true" ht="15" customHeight="true" x14ac:dyDescent="0.2">
      <c r="W278" s="874"/>
      <c r="X278" s="874"/>
      <c r="Y278" s="874"/>
      <c r="Z278" s="874"/>
      <c r="AA278" s="874"/>
      <c r="AB278" s="874"/>
      <c r="AC278" s="874"/>
      <c r="AD278" s="874"/>
      <c r="AE278" s="874"/>
      <c r="AF278" s="874"/>
      <c r="AG278" s="874"/>
      <c r="AH278" s="874"/>
      <c r="AI278" s="874"/>
      <c r="AJ278" s="874"/>
      <c r="AK278" s="874"/>
      <c r="AL278" s="874"/>
      <c r="AM278" s="874"/>
      <c r="AN278" s="874"/>
      <c r="AO278" s="874"/>
      <c r="AP278" s="874"/>
      <c r="AQ278" s="874"/>
      <c r="AR278" s="874"/>
      <c r="AS278" s="874"/>
      <c r="AT278" s="874"/>
      <c r="AU278" s="874"/>
      <c r="AV278" s="874"/>
      <c r="AW278" s="874"/>
      <c r="AX278" s="874"/>
      <c r="AY278" s="874"/>
      <c r="AZ278" s="874"/>
      <c r="BA278" s="1084"/>
      <c r="BB278" s="604" t="s">
        <v>79</v>
      </c>
      <c r="BC278" s="72" t="s">
        <v>35</v>
      </c>
      <c r="BD278" s="68" t="s">
        <v>35</v>
      </c>
      <c r="BE278" s="68" t="s">
        <v>35</v>
      </c>
      <c r="BF278" s="68" t="s">
        <v>35</v>
      </c>
      <c r="BG278" s="63" t="s">
        <v>35</v>
      </c>
      <c r="BH278" s="72" t="s">
        <v>35</v>
      </c>
      <c r="BI278" s="68" t="s">
        <v>35</v>
      </c>
      <c r="BJ278" s="68" t="s">
        <v>35</v>
      </c>
      <c r="BK278" s="68" t="s">
        <v>35</v>
      </c>
      <c r="BL278" s="63" t="s">
        <v>35</v>
      </c>
      <c r="BM278" s="72" t="s">
        <v>35</v>
      </c>
      <c r="BN278" s="68" t="s">
        <v>35</v>
      </c>
      <c r="BO278" s="68" t="s">
        <v>35</v>
      </c>
      <c r="BP278" s="68" t="s">
        <v>35</v>
      </c>
      <c r="BQ278" s="63" t="s">
        <v>35</v>
      </c>
      <c r="BR278" s="72" t="s">
        <v>35</v>
      </c>
      <c r="BS278" s="68" t="s">
        <v>35</v>
      </c>
      <c r="BT278" s="68" t="s">
        <v>35</v>
      </c>
      <c r="BU278" s="68" t="s">
        <v>35</v>
      </c>
      <c r="BV278" s="56" t="s">
        <v>35</v>
      </c>
      <c r="BW278" s="22"/>
      <c r="BX278" s="22"/>
      <c r="BY278" s="22"/>
      <c r="BZ278" s="22"/>
      <c r="CA278" s="22"/>
      <c r="CB278" s="22"/>
      <c r="CC278" s="22"/>
      <c r="CD278" s="22"/>
      <c r="CE278" s="22"/>
      <c r="CF278" s="22"/>
      <c r="CG278" s="22"/>
      <c r="CH278" s="22"/>
      <c r="CI278" s="22"/>
      <c r="CJ278" s="22"/>
      <c r="CK278" s="22"/>
      <c r="CL278" s="22"/>
      <c r="CM278" s="22"/>
      <c r="CN278" s="22"/>
      <c r="CO278" s="22"/>
      <c r="CP278" s="22"/>
      <c r="CQ278" s="22"/>
      <c r="CR278" s="22"/>
      <c r="CS278" s="22"/>
      <c r="CT278" s="22"/>
      <c r="CU278" s="22"/>
      <c r="CV278" s="22"/>
      <c r="CW278" s="22"/>
      <c r="CX278" s="22"/>
      <c r="CY278" s="22"/>
      <c r="CZ278" s="22"/>
    </row>
    <row r="279" s="324" customFormat="true" ht="15" customHeight="true" x14ac:dyDescent="0.2">
      <c r="W279" s="874"/>
      <c r="X279" s="874"/>
      <c r="Y279" s="874"/>
      <c r="Z279" s="874"/>
      <c r="AA279" s="874"/>
      <c r="AB279" s="874"/>
      <c r="AC279" s="874"/>
      <c r="AD279" s="874"/>
      <c r="AE279" s="874"/>
      <c r="AF279" s="874"/>
      <c r="AG279" s="874"/>
      <c r="AH279" s="874"/>
      <c r="AI279" s="874"/>
      <c r="AJ279" s="874"/>
      <c r="AK279" s="874"/>
      <c r="AL279" s="874"/>
      <c r="AM279" s="874"/>
      <c r="AN279" s="874"/>
      <c r="AO279" s="874"/>
      <c r="AP279" s="874"/>
      <c r="AQ279" s="874"/>
      <c r="AR279" s="874"/>
      <c r="AS279" s="874"/>
      <c r="AT279" s="874"/>
      <c r="AU279" s="874"/>
      <c r="AV279" s="874"/>
      <c r="AW279" s="874"/>
      <c r="AX279" s="874"/>
      <c r="AY279" s="874"/>
      <c r="AZ279" s="874"/>
      <c r="BA279" s="1084"/>
      <c r="BB279" s="604" t="s">
        <v>80</v>
      </c>
      <c r="BC279" s="72" t="s">
        <v>35</v>
      </c>
      <c r="BD279" s="65" t="s">
        <v>35</v>
      </c>
      <c r="BE279" s="65" t="s">
        <v>35</v>
      </c>
      <c r="BF279" s="65" t="s">
        <v>35</v>
      </c>
      <c r="BG279" s="60" t="s">
        <v>35</v>
      </c>
      <c r="BH279" s="72" t="s">
        <v>35</v>
      </c>
      <c r="BI279" s="65" t="s">
        <v>35</v>
      </c>
      <c r="BJ279" s="65" t="s">
        <v>35</v>
      </c>
      <c r="BK279" s="65" t="s">
        <v>35</v>
      </c>
      <c r="BL279" s="60" t="s">
        <v>35</v>
      </c>
      <c r="BM279" s="72" t="s">
        <v>35</v>
      </c>
      <c r="BN279" s="65" t="s">
        <v>35</v>
      </c>
      <c r="BO279" s="65" t="s">
        <v>35</v>
      </c>
      <c r="BP279" s="65" t="s">
        <v>35</v>
      </c>
      <c r="BQ279" s="60" t="s">
        <v>35</v>
      </c>
      <c r="BR279" s="72" t="s">
        <v>35</v>
      </c>
      <c r="BS279" s="65" t="s">
        <v>35</v>
      </c>
      <c r="BT279" s="65" t="s">
        <v>35</v>
      </c>
      <c r="BU279" s="65" t="s">
        <v>35</v>
      </c>
      <c r="BV279" s="54" t="s">
        <v>35</v>
      </c>
      <c r="BW279" s="22"/>
      <c r="BX279" s="22"/>
      <c r="BY279" s="22"/>
      <c r="BZ279" s="22"/>
      <c r="CA279" s="22"/>
      <c r="CB279" s="22"/>
      <c r="CC279" s="22"/>
      <c r="CD279" s="22"/>
      <c r="CE279" s="22"/>
      <c r="CF279" s="22"/>
      <c r="CG279" s="22"/>
      <c r="CH279" s="22"/>
      <c r="CI279" s="22"/>
      <c r="CJ279" s="22"/>
      <c r="CK279" s="22"/>
      <c r="CL279" s="22"/>
      <c r="CM279" s="22"/>
      <c r="CN279" s="22"/>
      <c r="CO279" s="22"/>
      <c r="CP279" s="22"/>
      <c r="CQ279" s="22"/>
      <c r="CR279" s="22"/>
      <c r="CS279" s="22"/>
      <c r="CT279" s="22"/>
      <c r="CU279" s="22"/>
      <c r="CV279" s="22"/>
      <c r="CW279" s="22"/>
      <c r="CX279" s="22"/>
      <c r="CY279" s="22"/>
      <c r="CZ279" s="22"/>
    </row>
    <row r="280" s="514" customFormat="true" ht="15" customHeight="true" x14ac:dyDescent="0.2">
      <c r="B280" s="513"/>
      <c r="W280" s="357"/>
      <c r="X280" s="357"/>
      <c r="Y280" s="357"/>
      <c r="Z280" s="357"/>
      <c r="AA280" s="357"/>
      <c r="AB280" s="357"/>
      <c r="AC280" s="357"/>
      <c r="AD280" s="357"/>
      <c r="AE280" s="357"/>
      <c r="AF280" s="357"/>
      <c r="AG280" s="357"/>
      <c r="AH280" s="357"/>
      <c r="AI280" s="357"/>
      <c r="AJ280" s="357"/>
      <c r="AK280" s="357"/>
      <c r="AL280" s="357"/>
      <c r="AM280" s="357"/>
      <c r="AN280" s="357"/>
      <c r="AO280" s="357"/>
      <c r="AP280" s="357"/>
      <c r="AQ280" s="357"/>
      <c r="AR280" s="357"/>
      <c r="AS280" s="357"/>
      <c r="AT280" s="357"/>
      <c r="AU280" s="357"/>
      <c r="AV280" s="357"/>
      <c r="AW280" s="357"/>
      <c r="AX280" s="357"/>
      <c r="AY280" s="357"/>
      <c r="AZ280" s="357"/>
      <c r="BA280" s="1084"/>
      <c r="BB280" s="604" t="s">
        <v>81</v>
      </c>
      <c r="BC280" s="72" t="s">
        <v>35</v>
      </c>
      <c r="BD280" s="65" t="s">
        <v>35</v>
      </c>
      <c r="BE280" s="65" t="s">
        <v>35</v>
      </c>
      <c r="BF280" s="65" t="s">
        <v>35</v>
      </c>
      <c r="BG280" s="60" t="s">
        <v>35</v>
      </c>
      <c r="BH280" s="72" t="s">
        <v>35</v>
      </c>
      <c r="BI280" s="65" t="s">
        <v>35</v>
      </c>
      <c r="BJ280" s="65" t="s">
        <v>35</v>
      </c>
      <c r="BK280" s="65" t="s">
        <v>35</v>
      </c>
      <c r="BL280" s="60" t="s">
        <v>35</v>
      </c>
      <c r="BM280" s="72" t="s">
        <v>35</v>
      </c>
      <c r="BN280" s="65" t="s">
        <v>35</v>
      </c>
      <c r="BO280" s="65" t="s">
        <v>35</v>
      </c>
      <c r="BP280" s="65" t="s">
        <v>35</v>
      </c>
      <c r="BQ280" s="60" t="s">
        <v>35</v>
      </c>
      <c r="BR280" s="72" t="s">
        <v>35</v>
      </c>
      <c r="BS280" s="65" t="s">
        <v>35</v>
      </c>
      <c r="BT280" s="65" t="s">
        <v>35</v>
      </c>
      <c r="BU280" s="65" t="s">
        <v>35</v>
      </c>
      <c r="BV280" s="54" t="s">
        <v>35</v>
      </c>
      <c r="BW280" s="22"/>
      <c r="BX280" s="22"/>
      <c r="BY280" s="22"/>
      <c r="BZ280" s="22"/>
      <c r="CA280" s="22"/>
      <c r="CB280" s="22"/>
      <c r="CC280" s="22"/>
      <c r="CD280" s="22"/>
      <c r="CE280" s="22"/>
      <c r="CF280" s="22"/>
      <c r="CG280" s="22"/>
      <c r="CH280" s="22"/>
      <c r="CI280" s="22"/>
      <c r="CJ280" s="22"/>
      <c r="CK280" s="22"/>
      <c r="CL280" s="22"/>
      <c r="CM280" s="22"/>
      <c r="CN280" s="22"/>
      <c r="CO280" s="22"/>
      <c r="CP280" s="22"/>
      <c r="CQ280" s="22"/>
      <c r="CR280" s="22"/>
      <c r="CS280" s="22"/>
      <c r="CT280" s="22"/>
      <c r="CU280" s="22"/>
      <c r="CV280" s="22"/>
      <c r="CW280" s="22"/>
      <c r="CX280" s="22"/>
      <c r="CY280" s="22"/>
      <c r="CZ280" s="22"/>
    </row>
    <row r="281" s="514" customFormat="true" ht="15" customHeight="true" x14ac:dyDescent="0.2">
      <c r="B281" s="513"/>
      <c r="W281" s="357"/>
      <c r="X281" s="357"/>
      <c r="Y281" s="357"/>
      <c r="Z281" s="357"/>
      <c r="AA281" s="357"/>
      <c r="AB281" s="357"/>
      <c r="AC281" s="357"/>
      <c r="AD281" s="357"/>
      <c r="AE281" s="357"/>
      <c r="AF281" s="357"/>
      <c r="AG281" s="357"/>
      <c r="AH281" s="357"/>
      <c r="AI281" s="357"/>
      <c r="AJ281" s="357"/>
      <c r="AK281" s="357"/>
      <c r="AL281" s="357"/>
      <c r="AM281" s="357"/>
      <c r="AN281" s="357"/>
      <c r="AO281" s="357"/>
      <c r="AP281" s="357"/>
      <c r="AQ281" s="357"/>
      <c r="AR281" s="357"/>
      <c r="AS281" s="357"/>
      <c r="AT281" s="357"/>
      <c r="AU281" s="357"/>
      <c r="AV281" s="357"/>
      <c r="AW281" s="357"/>
      <c r="AX281" s="357"/>
      <c r="AY281" s="357"/>
      <c r="AZ281" s="357"/>
      <c r="BA281" s="1084"/>
      <c r="BB281" s="604" t="s">
        <v>82</v>
      </c>
      <c r="BC281" s="72" t="s">
        <v>35</v>
      </c>
      <c r="BD281" s="65" t="s">
        <v>35</v>
      </c>
      <c r="BE281" s="65" t="s">
        <v>35</v>
      </c>
      <c r="BF281" s="65" t="s">
        <v>35</v>
      </c>
      <c r="BG281" s="60" t="s">
        <v>35</v>
      </c>
      <c r="BH281" s="72" t="s">
        <v>35</v>
      </c>
      <c r="BI281" s="65" t="s">
        <v>35</v>
      </c>
      <c r="BJ281" s="65" t="s">
        <v>35</v>
      </c>
      <c r="BK281" s="65" t="s">
        <v>35</v>
      </c>
      <c r="BL281" s="60" t="s">
        <v>35</v>
      </c>
      <c r="BM281" s="72" t="s">
        <v>35</v>
      </c>
      <c r="BN281" s="65" t="s">
        <v>35</v>
      </c>
      <c r="BO281" s="65" t="s">
        <v>35</v>
      </c>
      <c r="BP281" s="65" t="s">
        <v>35</v>
      </c>
      <c r="BQ281" s="60" t="s">
        <v>35</v>
      </c>
      <c r="BR281" s="72" t="s">
        <v>35</v>
      </c>
      <c r="BS281" s="65" t="s">
        <v>35</v>
      </c>
      <c r="BT281" s="65" t="s">
        <v>35</v>
      </c>
      <c r="BU281" s="65" t="s">
        <v>35</v>
      </c>
      <c r="BV281" s="54" t="s">
        <v>35</v>
      </c>
      <c r="BW281" s="22"/>
      <c r="BX281" s="22"/>
      <c r="BY281" s="22"/>
      <c r="BZ281" s="22"/>
      <c r="CA281" s="22"/>
      <c r="CB281" s="22"/>
      <c r="CC281" s="22"/>
      <c r="CD281" s="22"/>
      <c r="CE281" s="22"/>
      <c r="CF281" s="22"/>
      <c r="CG281" s="22"/>
      <c r="CH281" s="22"/>
      <c r="CI281" s="22"/>
      <c r="CJ281" s="22"/>
      <c r="CK281" s="22"/>
      <c r="CL281" s="22"/>
      <c r="CM281" s="22"/>
      <c r="CN281" s="22"/>
      <c r="CO281" s="22"/>
      <c r="CP281" s="22"/>
      <c r="CQ281" s="22"/>
      <c r="CR281" s="22"/>
      <c r="CS281" s="22"/>
      <c r="CT281" s="22"/>
      <c r="CU281" s="22"/>
      <c r="CV281" s="22"/>
      <c r="CW281" s="22"/>
      <c r="CX281" s="22"/>
      <c r="CY281" s="22"/>
      <c r="CZ281" s="22"/>
    </row>
    <row r="282" s="514" customFormat="true" ht="15" customHeight="true" x14ac:dyDescent="0.2">
      <c r="B282" s="513"/>
      <c r="W282" s="357"/>
      <c r="X282" s="357"/>
      <c r="Y282" s="357"/>
      <c r="Z282" s="357"/>
      <c r="AA282" s="357"/>
      <c r="AB282" s="357"/>
      <c r="AC282" s="357"/>
      <c r="AD282" s="357"/>
      <c r="AE282" s="357"/>
      <c r="AF282" s="357"/>
      <c r="AG282" s="357"/>
      <c r="AH282" s="357"/>
      <c r="AI282" s="357"/>
      <c r="AJ282" s="357"/>
      <c r="AK282" s="357"/>
      <c r="AL282" s="357"/>
      <c r="AM282" s="357"/>
      <c r="AN282" s="357"/>
      <c r="AO282" s="357"/>
      <c r="AP282" s="357"/>
      <c r="AQ282" s="357"/>
      <c r="AR282" s="357"/>
      <c r="AS282" s="357"/>
      <c r="AT282" s="357"/>
      <c r="AU282" s="357"/>
      <c r="AV282" s="357"/>
      <c r="AW282" s="357"/>
      <c r="AX282" s="357"/>
      <c r="AY282" s="357"/>
      <c r="AZ282" s="357"/>
      <c r="BA282" s="1084"/>
      <c r="BB282" s="604" t="s">
        <v>83</v>
      </c>
      <c r="BC282" s="72" t="s">
        <v>35</v>
      </c>
      <c r="BD282" s="65" t="s">
        <v>35</v>
      </c>
      <c r="BE282" s="65" t="s">
        <v>35</v>
      </c>
      <c r="BF282" s="65" t="s">
        <v>35</v>
      </c>
      <c r="BG282" s="60" t="s">
        <v>35</v>
      </c>
      <c r="BH282" s="72" t="s">
        <v>35</v>
      </c>
      <c r="BI282" s="65" t="s">
        <v>35</v>
      </c>
      <c r="BJ282" s="65" t="s">
        <v>35</v>
      </c>
      <c r="BK282" s="65" t="s">
        <v>35</v>
      </c>
      <c r="BL282" s="60" t="s">
        <v>35</v>
      </c>
      <c r="BM282" s="72" t="s">
        <v>35</v>
      </c>
      <c r="BN282" s="65" t="s">
        <v>35</v>
      </c>
      <c r="BO282" s="65" t="s">
        <v>35</v>
      </c>
      <c r="BP282" s="65" t="s">
        <v>35</v>
      </c>
      <c r="BQ282" s="60" t="s">
        <v>35</v>
      </c>
      <c r="BR282" s="72" t="s">
        <v>35</v>
      </c>
      <c r="BS282" s="65" t="s">
        <v>35</v>
      </c>
      <c r="BT282" s="65" t="s">
        <v>35</v>
      </c>
      <c r="BU282" s="65" t="s">
        <v>35</v>
      </c>
      <c r="BV282" s="54" t="s">
        <v>35</v>
      </c>
      <c r="BW282" s="22"/>
      <c r="BX282" s="22"/>
      <c r="BY282" s="22"/>
      <c r="BZ282" s="22"/>
      <c r="CA282" s="22"/>
      <c r="CB282" s="22"/>
      <c r="CC282" s="22"/>
      <c r="CD282" s="22"/>
      <c r="CE282" s="22"/>
      <c r="CF282" s="22"/>
      <c r="CG282" s="22"/>
      <c r="CH282" s="22"/>
      <c r="CI282" s="22"/>
      <c r="CJ282" s="22"/>
      <c r="CK282" s="22"/>
      <c r="CL282" s="22"/>
      <c r="CM282" s="22"/>
      <c r="CN282" s="22"/>
      <c r="CO282" s="22"/>
      <c r="CP282" s="22"/>
      <c r="CQ282" s="22"/>
      <c r="CR282" s="22"/>
      <c r="CS282" s="22"/>
      <c r="CT282" s="22"/>
      <c r="CU282" s="22"/>
      <c r="CV282" s="22"/>
      <c r="CW282" s="22"/>
      <c r="CX282" s="22"/>
      <c r="CY282" s="22"/>
      <c r="CZ282" s="22"/>
    </row>
    <row r="283" s="514" customFormat="true" ht="15" customHeight="true" x14ac:dyDescent="0.2">
      <c r="B283" s="513"/>
      <c r="W283" s="357"/>
      <c r="X283" s="357"/>
      <c r="Y283" s="357"/>
      <c r="Z283" s="357"/>
      <c r="AA283" s="357"/>
      <c r="AB283" s="357"/>
      <c r="AC283" s="357"/>
      <c r="AD283" s="357"/>
      <c r="AE283" s="357"/>
      <c r="AF283" s="357"/>
      <c r="AG283" s="357"/>
      <c r="AH283" s="357"/>
      <c r="AI283" s="357"/>
      <c r="AJ283" s="357"/>
      <c r="AK283" s="357"/>
      <c r="AL283" s="357"/>
      <c r="AM283" s="357"/>
      <c r="AN283" s="357"/>
      <c r="AO283" s="357"/>
      <c r="AP283" s="357"/>
      <c r="AQ283" s="357"/>
      <c r="AR283" s="357"/>
      <c r="AS283" s="357"/>
      <c r="AT283" s="357"/>
      <c r="AU283" s="357"/>
      <c r="AV283" s="357"/>
      <c r="AW283" s="357"/>
      <c r="AX283" s="357"/>
      <c r="AY283" s="357"/>
      <c r="AZ283" s="357"/>
      <c r="BA283" s="1084"/>
      <c r="BB283" s="604" t="s">
        <v>84</v>
      </c>
      <c r="BC283" s="72" t="s">
        <v>35</v>
      </c>
      <c r="BD283" s="65" t="s">
        <v>35</v>
      </c>
      <c r="BE283" s="65" t="s">
        <v>35</v>
      </c>
      <c r="BF283" s="65" t="s">
        <v>35</v>
      </c>
      <c r="BG283" s="60" t="s">
        <v>35</v>
      </c>
      <c r="BH283" s="72" t="s">
        <v>35</v>
      </c>
      <c r="BI283" s="65" t="s">
        <v>35</v>
      </c>
      <c r="BJ283" s="65" t="s">
        <v>35</v>
      </c>
      <c r="BK283" s="65" t="s">
        <v>35</v>
      </c>
      <c r="BL283" s="60" t="s">
        <v>35</v>
      </c>
      <c r="BM283" s="72" t="s">
        <v>35</v>
      </c>
      <c r="BN283" s="65" t="s">
        <v>35</v>
      </c>
      <c r="BO283" s="65" t="s">
        <v>35</v>
      </c>
      <c r="BP283" s="65" t="s">
        <v>35</v>
      </c>
      <c r="BQ283" s="60" t="s">
        <v>35</v>
      </c>
      <c r="BR283" s="72" t="s">
        <v>35</v>
      </c>
      <c r="BS283" s="65" t="s">
        <v>35</v>
      </c>
      <c r="BT283" s="65" t="s">
        <v>35</v>
      </c>
      <c r="BU283" s="65" t="s">
        <v>35</v>
      </c>
      <c r="BV283" s="54" t="s">
        <v>35</v>
      </c>
      <c r="BW283" s="22"/>
      <c r="BX283" s="22"/>
      <c r="BY283" s="22"/>
      <c r="BZ283" s="22"/>
      <c r="CA283" s="22"/>
      <c r="CB283" s="22"/>
      <c r="CC283" s="22"/>
      <c r="CD283" s="22"/>
      <c r="CE283" s="22"/>
      <c r="CF283" s="22"/>
      <c r="CG283" s="22"/>
      <c r="CH283" s="22"/>
      <c r="CI283" s="22"/>
      <c r="CJ283" s="22"/>
      <c r="CK283" s="22"/>
      <c r="CL283" s="22"/>
      <c r="CM283" s="22"/>
      <c r="CN283" s="22"/>
      <c r="CO283" s="22"/>
      <c r="CP283" s="22"/>
      <c r="CQ283" s="22"/>
      <c r="CR283" s="22"/>
      <c r="CS283" s="22"/>
      <c r="CT283" s="22"/>
      <c r="CU283" s="22"/>
      <c r="CV283" s="22"/>
      <c r="CW283" s="22"/>
      <c r="CX283" s="22"/>
      <c r="CY283" s="22"/>
      <c r="CZ283" s="22"/>
    </row>
    <row r="284" s="514" customFormat="true" ht="15" customHeight="true" x14ac:dyDescent="0.2">
      <c r="B284" s="513"/>
      <c r="W284" s="357"/>
      <c r="X284" s="357"/>
      <c r="Y284" s="357"/>
      <c r="Z284" s="357"/>
      <c r="AA284" s="357"/>
      <c r="AB284" s="357"/>
      <c r="AC284" s="357"/>
      <c r="AD284" s="357"/>
      <c r="AE284" s="357"/>
      <c r="AF284" s="357"/>
      <c r="AG284" s="357"/>
      <c r="AH284" s="357"/>
      <c r="AI284" s="357"/>
      <c r="AJ284" s="357"/>
      <c r="AK284" s="357"/>
      <c r="AL284" s="357"/>
      <c r="AM284" s="357"/>
      <c r="AN284" s="357"/>
      <c r="AO284" s="357"/>
      <c r="AP284" s="357"/>
      <c r="AQ284" s="357"/>
      <c r="AR284" s="357"/>
      <c r="AS284" s="357"/>
      <c r="AT284" s="357"/>
      <c r="AU284" s="357"/>
      <c r="AV284" s="357"/>
      <c r="AW284" s="357"/>
      <c r="AX284" s="357"/>
      <c r="AY284" s="357"/>
      <c r="AZ284" s="357"/>
      <c r="BA284" s="1087"/>
      <c r="BB284" s="605" t="s">
        <v>114</v>
      </c>
      <c r="BC284" s="71" t="s">
        <v>35</v>
      </c>
      <c r="BD284" s="67" t="s">
        <v>35</v>
      </c>
      <c r="BE284" s="67" t="s">
        <v>35</v>
      </c>
      <c r="BF284" s="67" t="s">
        <v>35</v>
      </c>
      <c r="BG284" s="62" t="s">
        <v>35</v>
      </c>
      <c r="BH284" s="71" t="s">
        <v>35</v>
      </c>
      <c r="BI284" s="67" t="s">
        <v>35</v>
      </c>
      <c r="BJ284" s="67" t="s">
        <v>35</v>
      </c>
      <c r="BK284" s="67" t="s">
        <v>35</v>
      </c>
      <c r="BL284" s="62" t="s">
        <v>35</v>
      </c>
      <c r="BM284" s="71" t="s">
        <v>35</v>
      </c>
      <c r="BN284" s="67" t="s">
        <v>35</v>
      </c>
      <c r="BO284" s="67" t="s">
        <v>35</v>
      </c>
      <c r="BP284" s="67" t="s">
        <v>35</v>
      </c>
      <c r="BQ284" s="62" t="s">
        <v>35</v>
      </c>
      <c r="BR284" s="71" t="s">
        <v>35</v>
      </c>
      <c r="BS284" s="67" t="s">
        <v>35</v>
      </c>
      <c r="BT284" s="67" t="s">
        <v>35</v>
      </c>
      <c r="BU284" s="67" t="s">
        <v>35</v>
      </c>
      <c r="BV284" s="55" t="s">
        <v>35</v>
      </c>
      <c r="BW284" s="22"/>
      <c r="BX284" s="22"/>
      <c r="BY284" s="22"/>
      <c r="BZ284" s="22"/>
      <c r="CA284" s="22"/>
      <c r="CB284" s="22"/>
      <c r="CC284" s="22"/>
      <c r="CD284" s="22"/>
      <c r="CE284" s="22"/>
      <c r="CF284" s="22"/>
      <c r="CG284" s="22"/>
      <c r="CH284" s="22"/>
      <c r="CI284" s="22"/>
      <c r="CJ284" s="22"/>
      <c r="CK284" s="22"/>
      <c r="CL284" s="22"/>
      <c r="CM284" s="22"/>
      <c r="CN284" s="22"/>
      <c r="CO284" s="22"/>
      <c r="CP284" s="22"/>
      <c r="CQ284" s="22"/>
      <c r="CR284" s="22"/>
      <c r="CS284" s="22"/>
      <c r="CT284" s="22"/>
      <c r="CU284" s="22"/>
      <c r="CV284" s="22"/>
      <c r="CW284" s="22"/>
      <c r="CX284" s="22"/>
      <c r="CY284" s="22"/>
      <c r="CZ284" s="22"/>
    </row>
    <row r="285" s="514" customFormat="true" ht="15" customHeight="true" x14ac:dyDescent="0.2">
      <c r="B285" s="513"/>
      <c r="W285" s="357"/>
      <c r="X285" s="357"/>
      <c r="Y285" s="357"/>
      <c r="Z285" s="357"/>
      <c r="AA285" s="357"/>
      <c r="AB285" s="357"/>
      <c r="AC285" s="357"/>
      <c r="AD285" s="357"/>
      <c r="AE285" s="357"/>
      <c r="AF285" s="357"/>
      <c r="AG285" s="357"/>
      <c r="AH285" s="357"/>
      <c r="AI285" s="357"/>
      <c r="AJ285" s="357"/>
      <c r="AK285" s="357"/>
      <c r="AL285" s="357"/>
      <c r="AM285" s="357"/>
      <c r="AN285" s="357"/>
      <c r="AO285" s="357"/>
      <c r="AP285" s="357"/>
      <c r="AQ285" s="357"/>
      <c r="AR285" s="357"/>
      <c r="AS285" s="357"/>
      <c r="AT285" s="357"/>
      <c r="AU285" s="357"/>
      <c r="AV285" s="357"/>
      <c r="AW285" s="357"/>
      <c r="AX285" s="357"/>
      <c r="AY285" s="357"/>
      <c r="AZ285" s="357"/>
      <c r="BA285" s="321"/>
      <c r="BB285" s="319"/>
      <c r="BC285" s="319"/>
      <c r="BD285" s="319"/>
      <c r="BE285" s="319"/>
      <c r="BF285" s="319"/>
      <c r="BG285" s="319"/>
      <c r="BH285" s="319"/>
      <c r="BI285" s="319"/>
      <c r="BJ285" s="319"/>
      <c r="BK285" s="319"/>
      <c r="BL285" s="319"/>
      <c r="BM285" s="319"/>
      <c r="BN285" s="319"/>
      <c r="BO285" s="319"/>
      <c r="BP285" s="319"/>
      <c r="BQ285" s="319"/>
      <c r="BR285" s="319"/>
      <c r="BS285" s="319"/>
      <c r="BT285" s="319"/>
      <c r="BU285" s="319"/>
      <c r="BV285" s="321"/>
      <c r="BW285" s="356"/>
      <c r="BX285" s="356"/>
      <c r="BY285" s="356"/>
      <c r="BZ285" s="356"/>
      <c r="CA285" s="356"/>
      <c r="CB285" s="356"/>
      <c r="CC285" s="356"/>
      <c r="CD285" s="356"/>
      <c r="CE285" s="356"/>
      <c r="CF285" s="356"/>
      <c r="CG285" s="356"/>
      <c r="CH285" s="356"/>
      <c r="CI285" s="356"/>
      <c r="CJ285" s="356"/>
      <c r="CK285" s="356"/>
      <c r="CL285" s="356"/>
      <c r="CM285" s="356"/>
      <c r="CN285" s="356"/>
      <c r="CO285" s="356"/>
      <c r="CP285" s="356"/>
      <c r="CQ285" s="356"/>
      <c r="CR285" s="356"/>
      <c r="CS285" s="356"/>
      <c r="CT285" s="356"/>
      <c r="CU285" s="356"/>
      <c r="CV285" s="356"/>
      <c r="CW285" s="356"/>
      <c r="CX285" s="356"/>
      <c r="CY285" s="356"/>
      <c r="CZ285" s="356"/>
    </row>
    <row r="286" s="514" customFormat="true" ht="15" customHeight="true" x14ac:dyDescent="0.2">
      <c r="B286" s="513"/>
      <c r="W286" s="357"/>
      <c r="X286" s="357"/>
      <c r="Y286" s="357"/>
      <c r="Z286" s="357"/>
      <c r="AA286" s="357"/>
      <c r="AB286" s="357"/>
      <c r="AC286" s="357"/>
      <c r="AD286" s="357"/>
      <c r="AE286" s="357"/>
      <c r="AF286" s="357"/>
      <c r="AG286" s="357"/>
      <c r="AH286" s="357"/>
      <c r="AI286" s="357"/>
      <c r="AJ286" s="357"/>
      <c r="AK286" s="357"/>
      <c r="AL286" s="357"/>
      <c r="AM286" s="357"/>
      <c r="AN286" s="357"/>
      <c r="AO286" s="357"/>
      <c r="AP286" s="357"/>
      <c r="AQ286" s="357"/>
      <c r="AR286" s="357"/>
      <c r="AS286" s="357"/>
      <c r="AT286" s="357"/>
      <c r="AU286" s="357"/>
      <c r="AV286" s="357"/>
      <c r="AW286" s="357"/>
      <c r="AX286" s="357"/>
      <c r="AY286" s="357"/>
      <c r="AZ286" s="357"/>
      <c r="BA286" s="321"/>
      <c r="BB286" s="319"/>
      <c r="BC286" s="319"/>
      <c r="BD286" s="319"/>
      <c r="BE286" s="319"/>
      <c r="BF286" s="319"/>
      <c r="BG286" s="319"/>
      <c r="BH286" s="319"/>
      <c r="BI286" s="319"/>
      <c r="BJ286" s="319"/>
      <c r="BK286" s="319"/>
      <c r="BL286" s="319"/>
      <c r="BM286" s="319"/>
      <c r="BN286" s="319"/>
      <c r="BO286" s="319"/>
      <c r="BP286" s="319"/>
      <c r="BQ286" s="319"/>
      <c r="BR286" s="319"/>
      <c r="BS286" s="319"/>
      <c r="BT286" s="319"/>
      <c r="BU286" s="319"/>
      <c r="BV286" s="321"/>
      <c r="BW286" s="356"/>
      <c r="BX286" s="356"/>
      <c r="BY286" s="356"/>
      <c r="BZ286" s="356"/>
      <c r="CA286" s="356"/>
      <c r="CB286" s="356"/>
      <c r="CC286" s="356"/>
      <c r="CD286" s="356"/>
      <c r="CE286" s="356"/>
      <c r="CF286" s="356"/>
      <c r="CG286" s="356"/>
      <c r="CH286" s="356"/>
      <c r="CI286" s="356"/>
      <c r="CJ286" s="356"/>
      <c r="CK286" s="356"/>
      <c r="CL286" s="356"/>
      <c r="CM286" s="356"/>
      <c r="CN286" s="356"/>
      <c r="CO286" s="356"/>
      <c r="CP286" s="356"/>
      <c r="CQ286" s="356"/>
      <c r="CR286" s="356"/>
      <c r="CS286" s="356"/>
      <c r="CT286" s="356"/>
      <c r="CU286" s="356"/>
      <c r="CV286" s="356"/>
      <c r="CW286" s="356"/>
      <c r="CX286" s="356"/>
      <c r="CY286" s="356"/>
      <c r="CZ286" s="356"/>
    </row>
    <row r="287" s="514" customFormat="true" ht="15" customHeight="true" x14ac:dyDescent="0.2">
      <c r="B287" s="513"/>
      <c r="W287" s="357"/>
      <c r="X287" s="357"/>
      <c r="Y287" s="357"/>
      <c r="Z287" s="357"/>
      <c r="AA287" s="357"/>
      <c r="AB287" s="357"/>
      <c r="AC287" s="357"/>
      <c r="AD287" s="357"/>
      <c r="AE287" s="357"/>
      <c r="AF287" s="357"/>
      <c r="AG287" s="357"/>
      <c r="AH287" s="357"/>
      <c r="AI287" s="357"/>
      <c r="AJ287" s="357"/>
      <c r="AK287" s="357"/>
      <c r="AL287" s="357"/>
      <c r="AM287" s="357"/>
      <c r="AN287" s="357"/>
      <c r="AO287" s="357"/>
      <c r="AP287" s="357"/>
      <c r="AQ287" s="357"/>
      <c r="AR287" s="357"/>
      <c r="AS287" s="357"/>
      <c r="AT287" s="357"/>
      <c r="AU287" s="357"/>
      <c r="AV287" s="357"/>
      <c r="AW287" s="357"/>
      <c r="AX287" s="357"/>
      <c r="AY287" s="357"/>
      <c r="AZ287" s="357"/>
      <c r="BA287" s="321"/>
      <c r="BB287" s="319"/>
      <c r="BC287" s="319"/>
      <c r="BD287" s="319"/>
      <c r="BE287" s="319"/>
      <c r="BF287" s="319"/>
      <c r="BG287" s="319"/>
      <c r="BH287" s="319"/>
      <c r="BI287" s="319"/>
      <c r="BJ287" s="319"/>
      <c r="BK287" s="319"/>
      <c r="BL287" s="319"/>
      <c r="BM287" s="319"/>
      <c r="BN287" s="319"/>
      <c r="BO287" s="319"/>
      <c r="BP287" s="319"/>
      <c r="BQ287" s="319"/>
      <c r="BR287" s="319"/>
      <c r="BS287" s="319"/>
      <c r="BT287" s="319"/>
      <c r="BU287" s="319"/>
      <c r="BV287" s="321"/>
      <c r="BW287" s="356"/>
      <c r="BX287" s="356"/>
      <c r="BY287" s="356"/>
      <c r="BZ287" s="356"/>
      <c r="CA287" s="356"/>
      <c r="CB287" s="356"/>
      <c r="CC287" s="356"/>
      <c r="CD287" s="356"/>
      <c r="CE287" s="356"/>
      <c r="CF287" s="356"/>
      <c r="CG287" s="356"/>
      <c r="CH287" s="356"/>
      <c r="CI287" s="356"/>
      <c r="CJ287" s="356"/>
      <c r="CK287" s="356"/>
      <c r="CL287" s="356"/>
      <c r="CM287" s="356"/>
      <c r="CN287" s="356"/>
      <c r="CO287" s="356"/>
      <c r="CP287" s="356"/>
      <c r="CQ287" s="356"/>
      <c r="CR287" s="356"/>
      <c r="CS287" s="356"/>
      <c r="CT287" s="356"/>
      <c r="CU287" s="356"/>
      <c r="CV287" s="356"/>
      <c r="CW287" s="356"/>
      <c r="CX287" s="356"/>
      <c r="CY287" s="356"/>
      <c r="CZ287" s="356"/>
    </row>
    <row r="288" s="514" customFormat="true" ht="15" customHeight="true" x14ac:dyDescent="0.2">
      <c r="B288" s="513"/>
      <c r="W288" s="357"/>
      <c r="X288" s="357"/>
      <c r="Y288" s="357"/>
      <c r="Z288" s="357"/>
      <c r="AA288" s="357"/>
      <c r="AB288" s="357"/>
      <c r="AC288" s="357"/>
      <c r="AD288" s="357"/>
      <c r="AE288" s="357"/>
      <c r="AF288" s="357"/>
      <c r="AG288" s="357"/>
      <c r="AH288" s="357"/>
      <c r="AI288" s="357"/>
      <c r="AJ288" s="357"/>
      <c r="AK288" s="357"/>
      <c r="AL288" s="357"/>
      <c r="AM288" s="357"/>
      <c r="AN288" s="357"/>
      <c r="AO288" s="357"/>
      <c r="AP288" s="357"/>
      <c r="AQ288" s="357"/>
      <c r="AR288" s="357"/>
      <c r="AS288" s="357"/>
      <c r="AT288" s="357"/>
      <c r="AU288" s="357"/>
      <c r="AV288" s="357"/>
      <c r="AW288" s="357"/>
      <c r="AX288" s="357"/>
      <c r="AY288" s="357"/>
      <c r="AZ288" s="357"/>
      <c r="BA288" s="321"/>
      <c r="BB288" s="319"/>
      <c r="BC288" s="319"/>
      <c r="BD288" s="319"/>
      <c r="BE288" s="319"/>
      <c r="BF288" s="319"/>
      <c r="BG288" s="319"/>
      <c r="BH288" s="319"/>
      <c r="BI288" s="319"/>
      <c r="BJ288" s="319"/>
      <c r="BK288" s="319"/>
      <c r="BL288" s="319"/>
      <c r="BM288" s="319"/>
      <c r="BN288" s="319"/>
      <c r="BO288" s="319"/>
      <c r="BP288" s="319"/>
      <c r="BQ288" s="319"/>
      <c r="BR288" s="319"/>
      <c r="BS288" s="319"/>
      <c r="BT288" s="319"/>
      <c r="BU288" s="319"/>
      <c r="BV288" s="321"/>
      <c r="BW288" s="356"/>
      <c r="BX288" s="356"/>
      <c r="BY288" s="356"/>
      <c r="BZ288" s="356"/>
      <c r="CA288" s="356"/>
      <c r="CB288" s="356"/>
      <c r="CC288" s="356"/>
      <c r="CD288" s="356"/>
      <c r="CE288" s="356"/>
      <c r="CF288" s="356"/>
      <c r="CG288" s="356"/>
      <c r="CH288" s="356"/>
      <c r="CI288" s="356"/>
      <c r="CJ288" s="356"/>
      <c r="CK288" s="356"/>
      <c r="CL288" s="356"/>
      <c r="CM288" s="356"/>
      <c r="CN288" s="356"/>
      <c r="CO288" s="356"/>
      <c r="CP288" s="356"/>
      <c r="CQ288" s="356"/>
      <c r="CR288" s="356"/>
      <c r="CS288" s="356"/>
      <c r="CT288" s="356"/>
      <c r="CU288" s="356"/>
      <c r="CV288" s="356"/>
      <c r="CW288" s="356"/>
      <c r="CX288" s="356"/>
      <c r="CY288" s="356"/>
      <c r="CZ288" s="356"/>
    </row>
    <row r="289" s="514" customFormat="true" ht="15" customHeight="true" x14ac:dyDescent="0.2">
      <c r="A289" s="527"/>
      <c r="B289" s="526"/>
      <c r="C289" s="527"/>
      <c r="W289" s="357"/>
      <c r="X289" s="357"/>
      <c r="Y289" s="357"/>
      <c r="Z289" s="357"/>
      <c r="AA289" s="357"/>
      <c r="AB289" s="357"/>
      <c r="AC289" s="357"/>
      <c r="AD289" s="357"/>
      <c r="AE289" s="357"/>
      <c r="AF289" s="357"/>
      <c r="AG289" s="357"/>
      <c r="AH289" s="357"/>
      <c r="AI289" s="357"/>
      <c r="AJ289" s="357"/>
      <c r="AK289" s="357"/>
      <c r="AL289" s="357"/>
      <c r="AM289" s="357"/>
      <c r="AN289" s="357"/>
      <c r="AO289" s="357"/>
      <c r="AP289" s="357"/>
      <c r="AQ289" s="357"/>
      <c r="AR289" s="357"/>
      <c r="AS289" s="357"/>
      <c r="AT289" s="357"/>
      <c r="AU289" s="357"/>
      <c r="AV289" s="357"/>
      <c r="AW289" s="357"/>
      <c r="AX289" s="357"/>
      <c r="AY289" s="357"/>
      <c r="AZ289" s="357"/>
      <c r="BA289" s="321"/>
      <c r="BB289" s="319"/>
      <c r="BC289" s="319"/>
      <c r="BD289" s="319"/>
      <c r="BE289" s="319"/>
      <c r="BF289" s="319"/>
      <c r="BG289" s="319"/>
      <c r="BH289" s="319"/>
      <c r="BI289" s="319"/>
      <c r="BJ289" s="319"/>
      <c r="BK289" s="319"/>
      <c r="BL289" s="319"/>
      <c r="BM289" s="319"/>
      <c r="BN289" s="319"/>
      <c r="BO289" s="319"/>
      <c r="BP289" s="319"/>
      <c r="BQ289" s="319"/>
      <c r="BR289" s="319"/>
      <c r="BS289" s="319"/>
      <c r="BT289" s="319"/>
      <c r="BU289" s="319"/>
      <c r="BV289" s="321"/>
      <c r="BW289" s="356"/>
      <c r="BX289" s="356"/>
      <c r="BY289" s="356"/>
      <c r="BZ289" s="356"/>
      <c r="CA289" s="356"/>
      <c r="CB289" s="356"/>
      <c r="CC289" s="356"/>
      <c r="CD289" s="356"/>
      <c r="CE289" s="356"/>
      <c r="CF289" s="356"/>
      <c r="CG289" s="356"/>
      <c r="CH289" s="356"/>
      <c r="CI289" s="356"/>
      <c r="CJ289" s="356"/>
      <c r="CK289" s="356"/>
      <c r="CL289" s="356"/>
      <c r="CM289" s="356"/>
      <c r="CN289" s="356"/>
      <c r="CO289" s="356"/>
      <c r="CP289" s="356"/>
      <c r="CQ289" s="356"/>
      <c r="CR289" s="356"/>
      <c r="CS289" s="356"/>
      <c r="CT289" s="356"/>
      <c r="CU289" s="356"/>
      <c r="CV289" s="356"/>
      <c r="CW289" s="356"/>
      <c r="CX289" s="356"/>
      <c r="CY289" s="356"/>
      <c r="CZ289" s="356"/>
    </row>
    <row r="290" s="514" customFormat="true" ht="15" customHeight="true" x14ac:dyDescent="0.2">
      <c r="A290" s="516"/>
      <c r="B290" s="181"/>
      <c r="C290" s="180"/>
      <c r="W290" s="357"/>
      <c r="X290" s="357"/>
      <c r="Y290" s="357"/>
      <c r="Z290" s="357"/>
      <c r="AA290" s="357"/>
      <c r="AB290" s="357"/>
      <c r="AC290" s="357"/>
      <c r="AD290" s="357"/>
      <c r="AE290" s="357"/>
      <c r="AF290" s="357"/>
      <c r="AG290" s="357"/>
      <c r="AH290" s="357"/>
      <c r="AI290" s="357"/>
      <c r="AJ290" s="357"/>
      <c r="AK290" s="357"/>
      <c r="AL290" s="357"/>
      <c r="AM290" s="357"/>
      <c r="AN290" s="357"/>
      <c r="AO290" s="357"/>
      <c r="AP290" s="357"/>
      <c r="AQ290" s="357"/>
      <c r="AR290" s="357"/>
      <c r="AS290" s="357"/>
      <c r="AT290" s="357"/>
      <c r="AU290" s="357"/>
      <c r="AV290" s="357"/>
      <c r="AW290" s="357"/>
      <c r="AX290" s="357"/>
      <c r="AY290" s="357"/>
      <c r="AZ290" s="357"/>
      <c r="BA290" s="321"/>
      <c r="BB290" s="319"/>
      <c r="BC290" s="319"/>
      <c r="BD290" s="319"/>
      <c r="BE290" s="319"/>
      <c r="BF290" s="319"/>
      <c r="BG290" s="319"/>
      <c r="BH290" s="319"/>
      <c r="BI290" s="319"/>
      <c r="BJ290" s="319"/>
      <c r="BK290" s="319"/>
      <c r="BL290" s="319"/>
      <c r="BM290" s="319"/>
      <c r="BN290" s="319"/>
      <c r="BO290" s="319"/>
      <c r="BP290" s="319"/>
      <c r="BQ290" s="319"/>
      <c r="BR290" s="319"/>
      <c r="BS290" s="319"/>
      <c r="BT290" s="319"/>
      <c r="BU290" s="319"/>
      <c r="BV290" s="321"/>
      <c r="BW290" s="356"/>
      <c r="BX290" s="356"/>
      <c r="BY290" s="356"/>
      <c r="BZ290" s="356"/>
      <c r="CA290" s="356"/>
      <c r="CB290" s="356"/>
      <c r="CC290" s="356"/>
      <c r="CD290" s="356"/>
      <c r="CE290" s="356"/>
      <c r="CF290" s="356"/>
      <c r="CG290" s="356"/>
      <c r="CH290" s="356"/>
      <c r="CI290" s="356"/>
      <c r="CJ290" s="356"/>
      <c r="CK290" s="356"/>
      <c r="CL290" s="356"/>
      <c r="CM290" s="356"/>
      <c r="CN290" s="356"/>
      <c r="CO290" s="356"/>
      <c r="CP290" s="356"/>
      <c r="CQ290" s="356"/>
      <c r="CR290" s="356"/>
      <c r="CS290" s="356"/>
      <c r="CT290" s="356"/>
      <c r="CU290" s="356"/>
      <c r="CV290" s="356"/>
      <c r="CW290" s="356"/>
      <c r="CX290" s="356"/>
      <c r="CY290" s="356"/>
      <c r="CZ290" s="356"/>
    </row>
    <row r="291" s="514" customFormat="true" ht="15" customHeight="true" x14ac:dyDescent="0.2">
      <c r="A291" s="516"/>
      <c r="B291" s="181"/>
      <c r="C291" s="180"/>
      <c r="W291" s="357"/>
      <c r="X291" s="357"/>
      <c r="Y291" s="357"/>
      <c r="Z291" s="357"/>
      <c r="AA291" s="357"/>
      <c r="AB291" s="357"/>
      <c r="AC291" s="357"/>
      <c r="AD291" s="357"/>
      <c r="AE291" s="357"/>
      <c r="AF291" s="357"/>
      <c r="AG291" s="357"/>
      <c r="AH291" s="357"/>
      <c r="AI291" s="357"/>
      <c r="AJ291" s="357"/>
      <c r="AK291" s="357"/>
      <c r="AL291" s="357"/>
      <c r="AM291" s="357"/>
      <c r="AN291" s="357"/>
      <c r="AO291" s="357"/>
      <c r="AP291" s="357"/>
      <c r="AQ291" s="357"/>
      <c r="AR291" s="357"/>
      <c r="AS291" s="357"/>
      <c r="AT291" s="357"/>
      <c r="AU291" s="357"/>
      <c r="AV291" s="357"/>
      <c r="AW291" s="357"/>
      <c r="AX291" s="357"/>
      <c r="AY291" s="357"/>
      <c r="AZ291" s="357"/>
      <c r="BA291" s="321"/>
      <c r="BB291" s="319"/>
      <c r="BC291" s="319"/>
      <c r="BD291" s="319"/>
      <c r="BE291" s="319"/>
      <c r="BF291" s="319"/>
      <c r="BG291" s="319"/>
      <c r="BH291" s="319"/>
      <c r="BI291" s="319"/>
      <c r="BJ291" s="319"/>
      <c r="BK291" s="319"/>
      <c r="BL291" s="319"/>
      <c r="BM291" s="319"/>
      <c r="BN291" s="319"/>
      <c r="BO291" s="319"/>
      <c r="BP291" s="319"/>
      <c r="BQ291" s="319"/>
      <c r="BR291" s="319"/>
      <c r="BS291" s="319"/>
      <c r="BT291" s="319"/>
      <c r="BU291" s="319"/>
      <c r="BV291" s="321"/>
      <c r="BW291" s="356"/>
      <c r="BX291" s="356"/>
      <c r="BY291" s="356"/>
      <c r="BZ291" s="356"/>
      <c r="CA291" s="356"/>
      <c r="CB291" s="356"/>
      <c r="CC291" s="356"/>
      <c r="CD291" s="356"/>
      <c r="CE291" s="356"/>
      <c r="CF291" s="356"/>
      <c r="CG291" s="356"/>
      <c r="CH291" s="356"/>
      <c r="CI291" s="356"/>
      <c r="CJ291" s="356"/>
      <c r="CK291" s="356"/>
      <c r="CL291" s="356"/>
      <c r="CM291" s="356"/>
      <c r="CN291" s="356"/>
      <c r="CO291" s="356"/>
      <c r="CP291" s="356"/>
      <c r="CQ291" s="356"/>
      <c r="CR291" s="356"/>
      <c r="CS291" s="356"/>
      <c r="CT291" s="356"/>
      <c r="CU291" s="356"/>
      <c r="CV291" s="356"/>
      <c r="CW291" s="356"/>
      <c r="CX291" s="356"/>
      <c r="CY291" s="356"/>
      <c r="CZ291" s="356"/>
    </row>
    <row r="292" s="514" customFormat="true" ht="15" customHeight="true" x14ac:dyDescent="0.2">
      <c r="A292" s="516"/>
      <c r="B292" s="181"/>
      <c r="C292" s="180"/>
      <c r="W292" s="357"/>
      <c r="X292" s="357"/>
      <c r="Y292" s="357"/>
      <c r="Z292" s="357"/>
      <c r="AA292" s="357"/>
      <c r="AB292" s="357"/>
      <c r="AC292" s="357"/>
      <c r="AD292" s="357"/>
      <c r="AE292" s="357"/>
      <c r="AF292" s="357"/>
      <c r="AG292" s="357"/>
      <c r="AH292" s="357"/>
      <c r="AI292" s="357"/>
      <c r="AJ292" s="357"/>
      <c r="AK292" s="357"/>
      <c r="AL292" s="357"/>
      <c r="AM292" s="357"/>
      <c r="AN292" s="357"/>
      <c r="AO292" s="357"/>
      <c r="AP292" s="357"/>
      <c r="AQ292" s="357"/>
      <c r="AR292" s="357"/>
      <c r="AS292" s="357"/>
      <c r="AT292" s="357"/>
      <c r="AU292" s="357"/>
      <c r="AV292" s="357"/>
      <c r="AW292" s="357"/>
      <c r="AX292" s="357"/>
      <c r="AY292" s="357"/>
      <c r="AZ292" s="357"/>
      <c r="BA292" s="321"/>
      <c r="BB292" s="319"/>
      <c r="BC292" s="319"/>
      <c r="BD292" s="319"/>
      <c r="BE292" s="319"/>
      <c r="BF292" s="319"/>
      <c r="BG292" s="319"/>
      <c r="BH292" s="319"/>
      <c r="BI292" s="319"/>
      <c r="BJ292" s="319"/>
      <c r="BK292" s="319"/>
      <c r="BL292" s="319"/>
      <c r="BM292" s="319"/>
      <c r="BN292" s="319"/>
      <c r="BO292" s="319"/>
      <c r="BP292" s="319"/>
      <c r="BQ292" s="319"/>
      <c r="BR292" s="319"/>
      <c r="BS292" s="319"/>
      <c r="BT292" s="319"/>
      <c r="BU292" s="319"/>
      <c r="BV292" s="321"/>
      <c r="BW292" s="356"/>
      <c r="BX292" s="356"/>
      <c r="BY292" s="356"/>
      <c r="BZ292" s="356"/>
      <c r="CA292" s="356"/>
      <c r="CB292" s="356"/>
      <c r="CC292" s="356"/>
      <c r="CD292" s="356"/>
      <c r="CE292" s="356"/>
      <c r="CF292" s="356"/>
      <c r="CG292" s="356"/>
      <c r="CH292" s="356"/>
      <c r="CI292" s="356"/>
      <c r="CJ292" s="356"/>
      <c r="CK292" s="356"/>
      <c r="CL292" s="356"/>
      <c r="CM292" s="356"/>
      <c r="CN292" s="356"/>
      <c r="CO292" s="356"/>
      <c r="CP292" s="356"/>
      <c r="CQ292" s="356"/>
      <c r="CR292" s="356"/>
      <c r="CS292" s="356"/>
      <c r="CT292" s="356"/>
      <c r="CU292" s="356"/>
      <c r="CV292" s="356"/>
      <c r="CW292" s="356"/>
      <c r="CX292" s="356"/>
      <c r="CY292" s="356"/>
      <c r="CZ292" s="356"/>
    </row>
    <row r="293" s="514" customFormat="true" ht="15" customHeight="true" x14ac:dyDescent="0.2">
      <c r="A293" s="516"/>
      <c r="B293" s="181"/>
      <c r="C293" s="179"/>
      <c r="W293" s="357"/>
      <c r="X293" s="357"/>
      <c r="Y293" s="357"/>
      <c r="Z293" s="357"/>
      <c r="AA293" s="357"/>
      <c r="AB293" s="357"/>
      <c r="AC293" s="357"/>
      <c r="AD293" s="357"/>
      <c r="AE293" s="357"/>
      <c r="AF293" s="357"/>
      <c r="AG293" s="357"/>
      <c r="AH293" s="357"/>
      <c r="AI293" s="357"/>
      <c r="AJ293" s="357"/>
      <c r="AK293" s="357"/>
      <c r="AL293" s="357"/>
      <c r="AM293" s="357"/>
      <c r="AN293" s="357"/>
      <c r="AO293" s="357"/>
      <c r="AP293" s="357"/>
      <c r="AQ293" s="357"/>
      <c r="AR293" s="357"/>
      <c r="AS293" s="357"/>
      <c r="AT293" s="357"/>
      <c r="AU293" s="357"/>
      <c r="AV293" s="357"/>
      <c r="AW293" s="357"/>
      <c r="AX293" s="357"/>
      <c r="AY293" s="357"/>
      <c r="AZ293" s="357"/>
      <c r="BA293" s="321"/>
      <c r="BB293" s="319"/>
      <c r="BC293" s="319"/>
      <c r="BD293" s="319"/>
      <c r="BE293" s="319"/>
      <c r="BF293" s="319"/>
      <c r="BG293" s="319"/>
      <c r="BH293" s="319"/>
      <c r="BI293" s="319"/>
      <c r="BJ293" s="319"/>
      <c r="BK293" s="319"/>
      <c r="BL293" s="319"/>
      <c r="BM293" s="319"/>
      <c r="BN293" s="319"/>
      <c r="BO293" s="319"/>
      <c r="BP293" s="319"/>
      <c r="BQ293" s="319"/>
      <c r="BR293" s="319"/>
      <c r="BS293" s="319"/>
      <c r="BT293" s="319"/>
      <c r="BU293" s="319"/>
      <c r="BV293" s="321"/>
      <c r="BW293" s="356"/>
      <c r="BX293" s="356"/>
      <c r="BY293" s="356"/>
      <c r="BZ293" s="356"/>
      <c r="CA293" s="356"/>
      <c r="CB293" s="356"/>
      <c r="CC293" s="356"/>
      <c r="CD293" s="356"/>
      <c r="CE293" s="356"/>
      <c r="CF293" s="356"/>
      <c r="CG293" s="356"/>
      <c r="CH293" s="356"/>
      <c r="CI293" s="356"/>
      <c r="CJ293" s="356"/>
      <c r="CK293" s="356"/>
      <c r="CL293" s="356"/>
      <c r="CM293" s="356"/>
      <c r="CN293" s="356"/>
      <c r="CO293" s="356"/>
      <c r="CP293" s="356"/>
      <c r="CQ293" s="356"/>
      <c r="CR293" s="356"/>
      <c r="CS293" s="356"/>
      <c r="CT293" s="356"/>
      <c r="CU293" s="356"/>
      <c r="CV293" s="356"/>
      <c r="CW293" s="356"/>
      <c r="CX293" s="356"/>
      <c r="CY293" s="356"/>
      <c r="CZ293" s="356"/>
    </row>
    <row r="294" s="514" customFormat="true" ht="15" customHeight="true" x14ac:dyDescent="0.2">
      <c r="A294" s="516"/>
      <c r="B294" s="181"/>
      <c r="C294" s="179"/>
      <c r="W294" s="357"/>
      <c r="X294" s="357"/>
      <c r="Y294" s="357"/>
      <c r="Z294" s="357"/>
      <c r="AA294" s="357"/>
      <c r="AB294" s="357"/>
      <c r="AC294" s="357"/>
      <c r="AD294" s="357"/>
      <c r="AE294" s="357"/>
      <c r="AF294" s="357"/>
      <c r="AG294" s="357"/>
      <c r="AH294" s="357"/>
      <c r="AI294" s="357"/>
      <c r="AJ294" s="357"/>
      <c r="AK294" s="357"/>
      <c r="AL294" s="357"/>
      <c r="AM294" s="357"/>
      <c r="AN294" s="357"/>
      <c r="AO294" s="357"/>
      <c r="AP294" s="357"/>
      <c r="AQ294" s="357"/>
      <c r="AR294" s="357"/>
      <c r="AS294" s="357"/>
      <c r="AT294" s="357"/>
      <c r="AU294" s="357"/>
      <c r="AV294" s="357"/>
      <c r="AW294" s="357"/>
      <c r="AX294" s="357"/>
      <c r="AY294" s="357"/>
      <c r="AZ294" s="357"/>
      <c r="BA294" s="321"/>
      <c r="BB294" s="319"/>
      <c r="BC294" s="319"/>
      <c r="BD294" s="319"/>
      <c r="BE294" s="319"/>
      <c r="BF294" s="319"/>
      <c r="BG294" s="319"/>
      <c r="BH294" s="319"/>
      <c r="BI294" s="319"/>
      <c r="BJ294" s="319"/>
      <c r="BK294" s="319"/>
      <c r="BL294" s="319"/>
      <c r="BM294" s="319"/>
      <c r="BN294" s="319"/>
      <c r="BO294" s="319"/>
      <c r="BP294" s="319"/>
      <c r="BQ294" s="319"/>
      <c r="BR294" s="319"/>
      <c r="BS294" s="319"/>
      <c r="BT294" s="319"/>
      <c r="BU294" s="319"/>
      <c r="BV294" s="321"/>
      <c r="BW294" s="356"/>
      <c r="BX294" s="356"/>
      <c r="BY294" s="356"/>
      <c r="BZ294" s="356"/>
      <c r="CA294" s="356"/>
      <c r="CB294" s="356"/>
      <c r="CC294" s="356"/>
      <c r="CD294" s="356"/>
      <c r="CE294" s="356"/>
      <c r="CF294" s="356"/>
      <c r="CG294" s="356"/>
      <c r="CH294" s="356"/>
      <c r="CI294" s="356"/>
      <c r="CJ294" s="356"/>
      <c r="CK294" s="356"/>
      <c r="CL294" s="356"/>
      <c r="CM294" s="356"/>
      <c r="CN294" s="356"/>
      <c r="CO294" s="356"/>
      <c r="CP294" s="356"/>
      <c r="CQ294" s="356"/>
      <c r="CR294" s="356"/>
      <c r="CS294" s="356"/>
      <c r="CT294" s="356"/>
      <c r="CU294" s="356"/>
      <c r="CV294" s="356"/>
      <c r="CW294" s="356"/>
      <c r="CX294" s="356"/>
      <c r="CY294" s="356"/>
      <c r="CZ294" s="356"/>
    </row>
    <row r="295" s="514" customFormat="true" ht="15" customHeight="true" x14ac:dyDescent="0.2">
      <c r="A295" s="516"/>
      <c r="B295" s="181"/>
      <c r="C295" s="179"/>
      <c r="W295" s="357"/>
      <c r="X295" s="357"/>
      <c r="Y295" s="357"/>
      <c r="Z295" s="357"/>
      <c r="AA295" s="357"/>
      <c r="AB295" s="357"/>
      <c r="AC295" s="357"/>
      <c r="AD295" s="357"/>
      <c r="AE295" s="357"/>
      <c r="AF295" s="357"/>
      <c r="AG295" s="357"/>
      <c r="AH295" s="357"/>
      <c r="AI295" s="357"/>
      <c r="AJ295" s="357"/>
      <c r="AK295" s="357"/>
      <c r="AL295" s="357"/>
      <c r="AM295" s="357"/>
      <c r="AN295" s="357"/>
      <c r="AO295" s="357"/>
      <c r="AP295" s="357"/>
      <c r="AQ295" s="357"/>
      <c r="AR295" s="357"/>
      <c r="AS295" s="357"/>
      <c r="AT295" s="357"/>
      <c r="AU295" s="357"/>
      <c r="AV295" s="357"/>
      <c r="AW295" s="357"/>
      <c r="AX295" s="357"/>
      <c r="AY295" s="357"/>
      <c r="AZ295" s="357"/>
      <c r="BA295" s="321"/>
      <c r="BB295" s="319"/>
      <c r="BC295" s="319"/>
      <c r="BD295" s="319"/>
      <c r="BE295" s="319"/>
      <c r="BF295" s="319"/>
      <c r="BG295" s="319"/>
      <c r="BH295" s="319"/>
      <c r="BI295" s="319"/>
      <c r="BJ295" s="319"/>
      <c r="BK295" s="319"/>
      <c r="BL295" s="319"/>
      <c r="BM295" s="319"/>
      <c r="BN295" s="319"/>
      <c r="BO295" s="319"/>
      <c r="BP295" s="319"/>
      <c r="BQ295" s="319"/>
      <c r="BR295" s="319"/>
      <c r="BS295" s="319"/>
      <c r="BT295" s="319"/>
      <c r="BU295" s="319"/>
      <c r="BV295" s="321"/>
      <c r="BW295" s="356"/>
      <c r="BX295" s="356"/>
      <c r="BY295" s="356"/>
      <c r="BZ295" s="356"/>
      <c r="CA295" s="356"/>
      <c r="CB295" s="356"/>
      <c r="CC295" s="356"/>
      <c r="CD295" s="356"/>
      <c r="CE295" s="356"/>
      <c r="CF295" s="356"/>
      <c r="CG295" s="356"/>
      <c r="CH295" s="356"/>
      <c r="CI295" s="356"/>
      <c r="CJ295" s="356"/>
      <c r="CK295" s="356"/>
      <c r="CL295" s="356"/>
      <c r="CM295" s="356"/>
      <c r="CN295" s="356"/>
      <c r="CO295" s="356"/>
      <c r="CP295" s="356"/>
      <c r="CQ295" s="356"/>
      <c r="CR295" s="356"/>
      <c r="CS295" s="356"/>
      <c r="CT295" s="356"/>
      <c r="CU295" s="356"/>
      <c r="CV295" s="356"/>
      <c r="CW295" s="356"/>
      <c r="CX295" s="356"/>
      <c r="CY295" s="356"/>
      <c r="CZ295" s="356"/>
    </row>
    <row r="296" s="514" customFormat="true" ht="15" customHeight="true" x14ac:dyDescent="0.2">
      <c r="A296" s="516"/>
      <c r="B296" s="181"/>
      <c r="C296" s="179"/>
      <c r="W296" s="357"/>
      <c r="X296" s="357"/>
      <c r="Y296" s="357"/>
      <c r="Z296" s="357"/>
      <c r="AA296" s="357"/>
      <c r="AB296" s="357"/>
      <c r="AC296" s="357"/>
      <c r="AD296" s="357"/>
      <c r="AE296" s="357"/>
      <c r="AF296" s="357"/>
      <c r="AG296" s="357"/>
      <c r="AH296" s="357"/>
      <c r="AI296" s="357"/>
      <c r="AJ296" s="357"/>
      <c r="AK296" s="357"/>
      <c r="AL296" s="357"/>
      <c r="AM296" s="357"/>
      <c r="AN296" s="357"/>
      <c r="AO296" s="357"/>
      <c r="AP296" s="357"/>
      <c r="AQ296" s="357"/>
      <c r="AR296" s="357"/>
      <c r="AS296" s="357"/>
      <c r="AT296" s="357"/>
      <c r="AU296" s="357"/>
      <c r="AV296" s="357"/>
      <c r="AW296" s="357"/>
      <c r="AX296" s="357"/>
      <c r="AY296" s="357"/>
      <c r="AZ296" s="357"/>
      <c r="BA296" s="321"/>
      <c r="BB296" s="319"/>
      <c r="BC296" s="319"/>
      <c r="BD296" s="319"/>
      <c r="BE296" s="319"/>
      <c r="BF296" s="319"/>
      <c r="BG296" s="319"/>
      <c r="BH296" s="319"/>
      <c r="BI296" s="319"/>
      <c r="BJ296" s="319"/>
      <c r="BK296" s="319"/>
      <c r="BL296" s="319"/>
      <c r="BM296" s="319"/>
      <c r="BN296" s="319"/>
      <c r="BO296" s="319"/>
      <c r="BP296" s="319"/>
      <c r="BQ296" s="319"/>
      <c r="BR296" s="319"/>
      <c r="BS296" s="319"/>
      <c r="BT296" s="319"/>
      <c r="BU296" s="319"/>
      <c r="BV296" s="321"/>
      <c r="BW296" s="356"/>
      <c r="BX296" s="356"/>
      <c r="BY296" s="356"/>
      <c r="BZ296" s="356"/>
      <c r="CA296" s="356"/>
      <c r="CB296" s="356"/>
      <c r="CC296" s="356"/>
      <c r="CD296" s="356"/>
      <c r="CE296" s="356"/>
      <c r="CF296" s="356"/>
      <c r="CG296" s="356"/>
      <c r="CH296" s="356"/>
      <c r="CI296" s="356"/>
      <c r="CJ296" s="356"/>
      <c r="CK296" s="356"/>
      <c r="CL296" s="356"/>
      <c r="CM296" s="356"/>
      <c r="CN296" s="356"/>
      <c r="CO296" s="356"/>
      <c r="CP296" s="356"/>
      <c r="CQ296" s="356"/>
      <c r="CR296" s="356"/>
      <c r="CS296" s="356"/>
      <c r="CT296" s="356"/>
      <c r="CU296" s="356"/>
      <c r="CV296" s="356"/>
      <c r="CW296" s="356"/>
      <c r="CX296" s="356"/>
      <c r="CY296" s="356"/>
      <c r="CZ296" s="356"/>
    </row>
    <row r="297" s="514" customFormat="true" ht="15" customHeight="true" x14ac:dyDescent="0.2">
      <c r="A297" s="516"/>
      <c r="B297" s="181"/>
      <c r="C297" s="179"/>
      <c r="W297" s="357"/>
      <c r="X297" s="357"/>
      <c r="Y297" s="357"/>
      <c r="Z297" s="357"/>
      <c r="AA297" s="357"/>
      <c r="AB297" s="357"/>
      <c r="AC297" s="357"/>
      <c r="AD297" s="357"/>
      <c r="AE297" s="357"/>
      <c r="AF297" s="357"/>
      <c r="AG297" s="357"/>
      <c r="AH297" s="357"/>
      <c r="AI297" s="357"/>
      <c r="AJ297" s="357"/>
      <c r="AK297" s="357"/>
      <c r="AL297" s="357"/>
      <c r="AM297" s="357"/>
      <c r="AN297" s="357"/>
      <c r="AO297" s="357"/>
      <c r="AP297" s="357"/>
      <c r="AQ297" s="357"/>
      <c r="AR297" s="357"/>
      <c r="AS297" s="357"/>
      <c r="AT297" s="357"/>
      <c r="AU297" s="357"/>
      <c r="AV297" s="357"/>
      <c r="AW297" s="357"/>
      <c r="AX297" s="357"/>
      <c r="AY297" s="357"/>
      <c r="AZ297" s="357"/>
      <c r="BA297" s="321"/>
      <c r="BB297" s="319"/>
      <c r="BC297" s="319"/>
      <c r="BD297" s="319"/>
      <c r="BE297" s="319"/>
      <c r="BF297" s="319"/>
      <c r="BG297" s="319"/>
      <c r="BH297" s="319"/>
      <c r="BI297" s="319"/>
      <c r="BJ297" s="319"/>
      <c r="BK297" s="319"/>
      <c r="BL297" s="319"/>
      <c r="BM297" s="319"/>
      <c r="BN297" s="319"/>
      <c r="BO297" s="319"/>
      <c r="BP297" s="319"/>
      <c r="BQ297" s="319"/>
      <c r="BR297" s="319"/>
      <c r="BS297" s="319"/>
      <c r="BT297" s="319"/>
      <c r="BU297" s="319"/>
      <c r="BV297" s="321"/>
      <c r="BW297" s="356"/>
      <c r="BX297" s="356"/>
      <c r="BY297" s="356"/>
      <c r="BZ297" s="356"/>
      <c r="CA297" s="356"/>
      <c r="CB297" s="356"/>
      <c r="CC297" s="356"/>
      <c r="CD297" s="356"/>
      <c r="CE297" s="356"/>
      <c r="CF297" s="356"/>
      <c r="CG297" s="356"/>
      <c r="CH297" s="356"/>
      <c r="CI297" s="356"/>
      <c r="CJ297" s="356"/>
      <c r="CK297" s="356"/>
      <c r="CL297" s="356"/>
      <c r="CM297" s="356"/>
      <c r="CN297" s="356"/>
      <c r="CO297" s="356"/>
      <c r="CP297" s="356"/>
      <c r="CQ297" s="356"/>
      <c r="CR297" s="356"/>
      <c r="CS297" s="356"/>
      <c r="CT297" s="356"/>
      <c r="CU297" s="356"/>
      <c r="CV297" s="356"/>
      <c r="CW297" s="356"/>
      <c r="CX297" s="356"/>
      <c r="CY297" s="356"/>
      <c r="CZ297" s="356"/>
    </row>
    <row r="298" s="514" customFormat="true" ht="15" customHeight="true" x14ac:dyDescent="0.2">
      <c r="B298" s="513"/>
      <c r="W298" s="357"/>
      <c r="X298" s="357"/>
      <c r="Y298" s="357"/>
      <c r="Z298" s="357"/>
      <c r="AA298" s="357"/>
      <c r="AB298" s="357"/>
      <c r="AC298" s="357"/>
      <c r="AD298" s="357"/>
      <c r="AE298" s="357"/>
      <c r="AF298" s="357"/>
      <c r="AG298" s="357"/>
      <c r="AH298" s="357"/>
      <c r="AI298" s="357"/>
      <c r="AJ298" s="357"/>
      <c r="AK298" s="357"/>
      <c r="AL298" s="357"/>
      <c r="AM298" s="357"/>
      <c r="AN298" s="357"/>
      <c r="AO298" s="357"/>
      <c r="AP298" s="357"/>
      <c r="AQ298" s="357"/>
      <c r="AR298" s="357"/>
      <c r="AS298" s="357"/>
      <c r="AT298" s="357"/>
      <c r="AU298" s="357"/>
      <c r="AV298" s="357"/>
      <c r="AW298" s="357"/>
      <c r="AX298" s="357"/>
      <c r="AY298" s="357"/>
      <c r="AZ298" s="357"/>
      <c r="BA298" s="321"/>
      <c r="BB298" s="319"/>
      <c r="BC298" s="319"/>
      <c r="BD298" s="319"/>
      <c r="BE298" s="319"/>
      <c r="BF298" s="319"/>
      <c r="BG298" s="319"/>
      <c r="BH298" s="319"/>
      <c r="BI298" s="319"/>
      <c r="BJ298" s="319"/>
      <c r="BK298" s="319"/>
      <c r="BL298" s="319"/>
      <c r="BM298" s="319"/>
      <c r="BN298" s="319"/>
      <c r="BO298" s="319"/>
      <c r="BP298" s="319"/>
      <c r="BQ298" s="319"/>
      <c r="BR298" s="319"/>
      <c r="BS298" s="319"/>
      <c r="BT298" s="319"/>
      <c r="BU298" s="319"/>
      <c r="BV298" s="321"/>
      <c r="BW298" s="356"/>
      <c r="BX298" s="356"/>
      <c r="BY298" s="356"/>
      <c r="BZ298" s="356"/>
      <c r="CA298" s="356"/>
      <c r="CB298" s="356"/>
      <c r="CC298" s="356"/>
      <c r="CD298" s="356"/>
      <c r="CE298" s="356"/>
      <c r="CF298" s="356"/>
      <c r="CG298" s="356"/>
      <c r="CH298" s="356"/>
      <c r="CI298" s="356"/>
      <c r="CJ298" s="356"/>
      <c r="CK298" s="356"/>
      <c r="CL298" s="356"/>
      <c r="CM298" s="356"/>
      <c r="CN298" s="356"/>
      <c r="CO298" s="356"/>
      <c r="CP298" s="356"/>
      <c r="CQ298" s="356"/>
      <c r="CR298" s="356"/>
      <c r="CS298" s="356"/>
      <c r="CT298" s="356"/>
      <c r="CU298" s="356"/>
      <c r="CV298" s="356"/>
      <c r="CW298" s="356"/>
      <c r="CX298" s="356"/>
      <c r="CY298" s="356"/>
      <c r="CZ298" s="356"/>
    </row>
    <row r="299" s="514" customFormat="true" ht="15" customHeight="true" x14ac:dyDescent="0.2">
      <c r="A299" s="527"/>
      <c r="B299" s="526"/>
      <c r="C299" s="527"/>
      <c r="D299" s="527"/>
      <c r="W299" s="357"/>
      <c r="X299" s="357"/>
      <c r="Y299" s="357"/>
      <c r="Z299" s="357"/>
      <c r="AA299" s="357"/>
      <c r="AB299" s="357"/>
      <c r="AC299" s="357"/>
      <c r="AD299" s="357"/>
      <c r="AE299" s="357"/>
      <c r="AF299" s="357"/>
      <c r="AG299" s="357"/>
      <c r="AH299" s="357"/>
      <c r="AI299" s="357"/>
      <c r="AJ299" s="357"/>
      <c r="AK299" s="357"/>
      <c r="AL299" s="357"/>
      <c r="AM299" s="357"/>
      <c r="AN299" s="357"/>
      <c r="AO299" s="357"/>
      <c r="AP299" s="357"/>
      <c r="AQ299" s="357"/>
      <c r="AR299" s="357"/>
      <c r="AS299" s="357"/>
      <c r="AT299" s="357"/>
      <c r="AU299" s="357"/>
      <c r="AV299" s="357"/>
      <c r="AW299" s="357"/>
      <c r="AX299" s="357"/>
      <c r="AY299" s="357"/>
      <c r="AZ299" s="357"/>
      <c r="BA299" s="321"/>
      <c r="BB299" s="319"/>
      <c r="BC299" s="319"/>
      <c r="BD299" s="319"/>
      <c r="BE299" s="319"/>
      <c r="BF299" s="319"/>
      <c r="BG299" s="319"/>
      <c r="BH299" s="319"/>
      <c r="BI299" s="319"/>
      <c r="BJ299" s="319"/>
      <c r="BK299" s="319"/>
      <c r="BL299" s="319"/>
      <c r="BM299" s="319"/>
      <c r="BN299" s="319"/>
      <c r="BO299" s="319"/>
      <c r="BP299" s="319"/>
      <c r="BQ299" s="319"/>
      <c r="BR299" s="319"/>
      <c r="BS299" s="319"/>
      <c r="BT299" s="319"/>
      <c r="BU299" s="319"/>
      <c r="BV299" s="321"/>
      <c r="BW299" s="356"/>
      <c r="BX299" s="356"/>
      <c r="BY299" s="356"/>
      <c r="BZ299" s="356"/>
      <c r="CA299" s="356"/>
      <c r="CB299" s="356"/>
      <c r="CC299" s="356"/>
      <c r="CD299" s="356"/>
      <c r="CE299" s="356"/>
      <c r="CF299" s="356"/>
      <c r="CG299" s="356"/>
      <c r="CH299" s="356"/>
      <c r="CI299" s="356"/>
      <c r="CJ299" s="356"/>
      <c r="CK299" s="356"/>
      <c r="CL299" s="356"/>
      <c r="CM299" s="356"/>
      <c r="CN299" s="356"/>
      <c r="CO299" s="356"/>
      <c r="CP299" s="356"/>
      <c r="CQ299" s="356"/>
      <c r="CR299" s="356"/>
      <c r="CS299" s="356"/>
      <c r="CT299" s="356"/>
      <c r="CU299" s="356"/>
      <c r="CV299" s="356"/>
      <c r="CW299" s="356"/>
      <c r="CX299" s="356"/>
      <c r="CY299" s="356"/>
      <c r="CZ299" s="356"/>
    </row>
    <row r="300" s="514" customFormat="true" ht="15" customHeight="true" x14ac:dyDescent="0.2">
      <c r="A300" s="516"/>
      <c r="B300" s="181"/>
      <c r="C300" s="180"/>
      <c r="D300" s="180"/>
      <c r="W300" s="357"/>
      <c r="X300" s="357"/>
      <c r="Y300" s="357"/>
      <c r="Z300" s="357"/>
      <c r="AA300" s="357"/>
      <c r="AB300" s="357"/>
      <c r="AC300" s="357"/>
      <c r="AD300" s="357"/>
      <c r="AE300" s="357"/>
      <c r="AF300" s="357"/>
      <c r="AG300" s="357"/>
      <c r="AH300" s="357"/>
      <c r="AI300" s="357"/>
      <c r="AJ300" s="357"/>
      <c r="AK300" s="357"/>
      <c r="AL300" s="357"/>
      <c r="AM300" s="357"/>
      <c r="AN300" s="357"/>
      <c r="AO300" s="357"/>
      <c r="AP300" s="357"/>
      <c r="AQ300" s="357"/>
      <c r="AR300" s="357"/>
      <c r="AS300" s="357"/>
      <c r="AT300" s="357"/>
      <c r="AU300" s="357"/>
      <c r="AV300" s="357"/>
      <c r="AW300" s="357"/>
      <c r="AX300" s="357"/>
      <c r="AY300" s="357"/>
      <c r="AZ300" s="357"/>
      <c r="BA300" s="321"/>
      <c r="BB300" s="319"/>
      <c r="BC300" s="319"/>
      <c r="BD300" s="319"/>
      <c r="BE300" s="319"/>
      <c r="BF300" s="319"/>
      <c r="BG300" s="319"/>
      <c r="BH300" s="319"/>
      <c r="BI300" s="319"/>
      <c r="BJ300" s="319"/>
      <c r="BK300" s="319"/>
      <c r="BL300" s="319"/>
      <c r="BM300" s="319"/>
      <c r="BN300" s="319"/>
      <c r="BO300" s="319"/>
      <c r="BP300" s="319"/>
      <c r="BQ300" s="319"/>
      <c r="BR300" s="319"/>
      <c r="BS300" s="319"/>
      <c r="BT300" s="319"/>
      <c r="BU300" s="319"/>
      <c r="BV300" s="321"/>
      <c r="BW300" s="356"/>
      <c r="BX300" s="356"/>
      <c r="BY300" s="356"/>
      <c r="BZ300" s="356"/>
      <c r="CA300" s="356"/>
      <c r="CB300" s="356"/>
      <c r="CC300" s="356"/>
      <c r="CD300" s="356"/>
      <c r="CE300" s="356"/>
      <c r="CF300" s="356"/>
      <c r="CG300" s="356"/>
      <c r="CH300" s="356"/>
      <c r="CI300" s="356"/>
      <c r="CJ300" s="356"/>
      <c r="CK300" s="356"/>
      <c r="CL300" s="356"/>
      <c r="CM300" s="356"/>
      <c r="CN300" s="356"/>
      <c r="CO300" s="356"/>
      <c r="CP300" s="356"/>
      <c r="CQ300" s="356"/>
      <c r="CR300" s="356"/>
      <c r="CS300" s="356"/>
      <c r="CT300" s="356"/>
      <c r="CU300" s="356"/>
      <c r="CV300" s="356"/>
      <c r="CW300" s="356"/>
      <c r="CX300" s="356"/>
      <c r="CY300" s="356"/>
      <c r="CZ300" s="356"/>
    </row>
    <row r="301" s="514" customFormat="true" ht="15" customHeight="true" x14ac:dyDescent="0.2">
      <c r="A301" s="516"/>
      <c r="B301" s="181"/>
      <c r="C301" s="180"/>
      <c r="D301" s="180"/>
      <c r="W301" s="357"/>
      <c r="X301" s="357"/>
      <c r="Y301" s="357"/>
      <c r="Z301" s="357"/>
      <c r="AA301" s="357"/>
      <c r="AB301" s="357"/>
      <c r="AC301" s="357"/>
      <c r="AD301" s="357"/>
      <c r="AE301" s="357"/>
      <c r="AF301" s="357"/>
      <c r="AG301" s="357"/>
      <c r="AH301" s="357"/>
      <c r="AI301" s="357"/>
      <c r="AJ301" s="357"/>
      <c r="AK301" s="357"/>
      <c r="AL301" s="357"/>
      <c r="AM301" s="357"/>
      <c r="AN301" s="357"/>
      <c r="AO301" s="357"/>
      <c r="AP301" s="357"/>
      <c r="AQ301" s="357"/>
      <c r="AR301" s="357"/>
      <c r="AS301" s="357"/>
      <c r="AT301" s="357"/>
      <c r="AU301" s="357"/>
      <c r="AV301" s="357"/>
      <c r="AW301" s="357"/>
      <c r="AX301" s="357"/>
      <c r="AY301" s="357"/>
      <c r="AZ301" s="357"/>
      <c r="BA301" s="321"/>
      <c r="BB301" s="319"/>
      <c r="BC301" s="319"/>
      <c r="BD301" s="319"/>
      <c r="BE301" s="319"/>
      <c r="BF301" s="319"/>
      <c r="BG301" s="319"/>
      <c r="BH301" s="319"/>
      <c r="BI301" s="319"/>
      <c r="BJ301" s="319"/>
      <c r="BK301" s="319"/>
      <c r="BL301" s="319"/>
      <c r="BM301" s="319"/>
      <c r="BN301" s="319"/>
      <c r="BO301" s="319"/>
      <c r="BP301" s="319"/>
      <c r="BQ301" s="319"/>
      <c r="BR301" s="319"/>
      <c r="BS301" s="319"/>
      <c r="BT301" s="319"/>
      <c r="BU301" s="319"/>
      <c r="BV301" s="321"/>
      <c r="BW301" s="356"/>
      <c r="BX301" s="356"/>
      <c r="BY301" s="356"/>
      <c r="BZ301" s="356"/>
      <c r="CA301" s="356"/>
      <c r="CB301" s="356"/>
      <c r="CC301" s="356"/>
      <c r="CD301" s="356"/>
      <c r="CE301" s="356"/>
      <c r="CF301" s="356"/>
      <c r="CG301" s="356"/>
      <c r="CH301" s="356"/>
      <c r="CI301" s="356"/>
      <c r="CJ301" s="356"/>
      <c r="CK301" s="356"/>
      <c r="CL301" s="356"/>
      <c r="CM301" s="356"/>
      <c r="CN301" s="356"/>
      <c r="CO301" s="356"/>
      <c r="CP301" s="356"/>
      <c r="CQ301" s="356"/>
      <c r="CR301" s="356"/>
      <c r="CS301" s="356"/>
      <c r="CT301" s="356"/>
      <c r="CU301" s="356"/>
      <c r="CV301" s="356"/>
      <c r="CW301" s="356"/>
      <c r="CX301" s="356"/>
      <c r="CY301" s="356"/>
      <c r="CZ301" s="356"/>
    </row>
    <row r="302" s="514" customFormat="true" ht="15" customHeight="true" x14ac:dyDescent="0.2">
      <c r="A302" s="516"/>
      <c r="B302" s="181"/>
      <c r="C302" s="180"/>
      <c r="D302" s="180"/>
      <c r="W302" s="357"/>
      <c r="X302" s="357"/>
      <c r="Y302" s="357"/>
      <c r="Z302" s="357"/>
      <c r="AA302" s="357"/>
      <c r="AB302" s="357"/>
      <c r="AC302" s="357"/>
      <c r="AD302" s="357"/>
      <c r="AE302" s="357"/>
      <c r="AF302" s="357"/>
      <c r="AG302" s="357"/>
      <c r="AH302" s="357"/>
      <c r="AI302" s="357"/>
      <c r="AJ302" s="357"/>
      <c r="AK302" s="357"/>
      <c r="AL302" s="357"/>
      <c r="AM302" s="357"/>
      <c r="AN302" s="357"/>
      <c r="AO302" s="357"/>
      <c r="AP302" s="357"/>
      <c r="AQ302" s="357"/>
      <c r="AR302" s="357"/>
      <c r="AS302" s="357"/>
      <c r="AT302" s="357"/>
      <c r="AU302" s="357"/>
      <c r="AV302" s="357"/>
      <c r="AW302" s="357"/>
      <c r="AX302" s="357"/>
      <c r="AY302" s="357"/>
      <c r="AZ302" s="357"/>
      <c r="BA302" s="321"/>
      <c r="BB302" s="319"/>
      <c r="BC302" s="319"/>
      <c r="BD302" s="319"/>
      <c r="BE302" s="319"/>
      <c r="BF302" s="319"/>
      <c r="BG302" s="319"/>
      <c r="BH302" s="319"/>
      <c r="BI302" s="319"/>
      <c r="BJ302" s="319"/>
      <c r="BK302" s="319"/>
      <c r="BL302" s="319"/>
      <c r="BM302" s="319"/>
      <c r="BN302" s="319"/>
      <c r="BO302" s="319"/>
      <c r="BP302" s="319"/>
      <c r="BQ302" s="319"/>
      <c r="BR302" s="319"/>
      <c r="BS302" s="319"/>
      <c r="BT302" s="319"/>
      <c r="BU302" s="319"/>
      <c r="BV302" s="321"/>
      <c r="BW302" s="356"/>
      <c r="BX302" s="356"/>
      <c r="BY302" s="356"/>
      <c r="BZ302" s="356"/>
      <c r="CA302" s="356"/>
      <c r="CB302" s="356"/>
      <c r="CC302" s="356"/>
      <c r="CD302" s="356"/>
      <c r="CE302" s="356"/>
      <c r="CF302" s="356"/>
      <c r="CG302" s="356"/>
      <c r="CH302" s="356"/>
      <c r="CI302" s="356"/>
      <c r="CJ302" s="356"/>
      <c r="CK302" s="356"/>
      <c r="CL302" s="356"/>
      <c r="CM302" s="356"/>
      <c r="CN302" s="356"/>
      <c r="CO302" s="356"/>
      <c r="CP302" s="356"/>
      <c r="CQ302" s="356"/>
      <c r="CR302" s="356"/>
      <c r="CS302" s="356"/>
      <c r="CT302" s="356"/>
      <c r="CU302" s="356"/>
      <c r="CV302" s="356"/>
      <c r="CW302" s="356"/>
      <c r="CX302" s="356"/>
      <c r="CY302" s="356"/>
      <c r="CZ302" s="356"/>
    </row>
    <row r="303" s="514" customFormat="true" ht="15" customHeight="true" x14ac:dyDescent="0.2">
      <c r="A303" s="516"/>
      <c r="B303" s="181"/>
      <c r="C303" s="179"/>
      <c r="D303" s="179"/>
      <c r="W303" s="357"/>
      <c r="X303" s="357"/>
      <c r="Y303" s="357"/>
      <c r="Z303" s="357"/>
      <c r="AA303" s="357"/>
      <c r="AB303" s="357"/>
      <c r="AC303" s="357"/>
      <c r="AD303" s="357"/>
      <c r="AE303" s="357"/>
      <c r="AF303" s="357"/>
      <c r="AG303" s="357"/>
      <c r="AH303" s="357"/>
      <c r="AI303" s="357"/>
      <c r="AJ303" s="357"/>
      <c r="AK303" s="357"/>
      <c r="AL303" s="357"/>
      <c r="AM303" s="357"/>
      <c r="AN303" s="357"/>
      <c r="AO303" s="357"/>
      <c r="AP303" s="357"/>
      <c r="AQ303" s="357"/>
      <c r="AR303" s="357"/>
      <c r="AS303" s="357"/>
      <c r="AT303" s="357"/>
      <c r="AU303" s="357"/>
      <c r="AV303" s="357"/>
      <c r="AW303" s="357"/>
      <c r="AX303" s="357"/>
      <c r="AY303" s="357"/>
      <c r="AZ303" s="357"/>
      <c r="BA303" s="321"/>
      <c r="BB303" s="319"/>
      <c r="BC303" s="319"/>
      <c r="BD303" s="319"/>
      <c r="BE303" s="319"/>
      <c r="BF303" s="319"/>
      <c r="BG303" s="319"/>
      <c r="BH303" s="319"/>
      <c r="BI303" s="319"/>
      <c r="BJ303" s="319"/>
      <c r="BK303" s="319"/>
      <c r="BL303" s="319"/>
      <c r="BM303" s="319"/>
      <c r="BN303" s="319"/>
      <c r="BO303" s="319"/>
      <c r="BP303" s="319"/>
      <c r="BQ303" s="319"/>
      <c r="BR303" s="319"/>
      <c r="BS303" s="319"/>
      <c r="BT303" s="319"/>
      <c r="BU303" s="319"/>
      <c r="BV303" s="321"/>
      <c r="BW303" s="356"/>
      <c r="BX303" s="356"/>
      <c r="BY303" s="356"/>
      <c r="BZ303" s="356"/>
      <c r="CA303" s="356"/>
      <c r="CB303" s="356"/>
      <c r="CC303" s="356"/>
      <c r="CD303" s="356"/>
      <c r="CE303" s="356"/>
      <c r="CF303" s="356"/>
      <c r="CG303" s="356"/>
      <c r="CH303" s="356"/>
      <c r="CI303" s="356"/>
      <c r="CJ303" s="356"/>
      <c r="CK303" s="356"/>
      <c r="CL303" s="356"/>
      <c r="CM303" s="356"/>
      <c r="CN303" s="356"/>
      <c r="CO303" s="356"/>
      <c r="CP303" s="356"/>
      <c r="CQ303" s="356"/>
      <c r="CR303" s="356"/>
      <c r="CS303" s="356"/>
      <c r="CT303" s="356"/>
      <c r="CU303" s="356"/>
      <c r="CV303" s="356"/>
      <c r="CW303" s="356"/>
      <c r="CX303" s="356"/>
      <c r="CY303" s="356"/>
      <c r="CZ303" s="356"/>
    </row>
    <row r="304" s="514" customFormat="true" ht="15" customHeight="true" x14ac:dyDescent="0.2">
      <c r="A304" s="516"/>
      <c r="B304" s="181"/>
      <c r="C304" s="179"/>
      <c r="D304" s="179"/>
      <c r="W304" s="357"/>
      <c r="X304" s="357"/>
      <c r="Y304" s="357"/>
      <c r="Z304" s="357"/>
      <c r="AA304" s="357"/>
      <c r="AB304" s="357"/>
      <c r="AC304" s="357"/>
      <c r="AD304" s="357"/>
      <c r="AE304" s="357"/>
      <c r="AF304" s="357"/>
      <c r="AG304" s="357"/>
      <c r="AH304" s="357"/>
      <c r="AI304" s="357"/>
      <c r="AJ304" s="357"/>
      <c r="AK304" s="357"/>
      <c r="AL304" s="357"/>
      <c r="AM304" s="357"/>
      <c r="AN304" s="357"/>
      <c r="AO304" s="357"/>
      <c r="AP304" s="357"/>
      <c r="AQ304" s="357"/>
      <c r="AR304" s="357"/>
      <c r="AS304" s="357"/>
      <c r="AT304" s="357"/>
      <c r="AU304" s="357"/>
      <c r="AV304" s="357"/>
      <c r="AW304" s="357"/>
      <c r="AX304" s="357"/>
      <c r="AY304" s="357"/>
      <c r="AZ304" s="357"/>
      <c r="BA304" s="321"/>
      <c r="BB304" s="319"/>
      <c r="BC304" s="319"/>
      <c r="BD304" s="319"/>
      <c r="BE304" s="319"/>
      <c r="BF304" s="319"/>
      <c r="BG304" s="319"/>
      <c r="BH304" s="319"/>
      <c r="BI304" s="319"/>
      <c r="BJ304" s="319"/>
      <c r="BK304" s="319"/>
      <c r="BL304" s="319"/>
      <c r="BM304" s="319"/>
      <c r="BN304" s="319"/>
      <c r="BO304" s="319"/>
      <c r="BP304" s="319"/>
      <c r="BQ304" s="319"/>
      <c r="BR304" s="319"/>
      <c r="BS304" s="319"/>
      <c r="BT304" s="319"/>
      <c r="BU304" s="319"/>
      <c r="BV304" s="321"/>
      <c r="BW304" s="356"/>
      <c r="BX304" s="356"/>
      <c r="BY304" s="356"/>
      <c r="BZ304" s="356"/>
      <c r="CA304" s="356"/>
      <c r="CB304" s="356"/>
      <c r="CC304" s="356"/>
      <c r="CD304" s="356"/>
      <c r="CE304" s="356"/>
      <c r="CF304" s="356"/>
      <c r="CG304" s="356"/>
      <c r="CH304" s="356"/>
      <c r="CI304" s="356"/>
      <c r="CJ304" s="356"/>
      <c r="CK304" s="356"/>
      <c r="CL304" s="356"/>
      <c r="CM304" s="356"/>
      <c r="CN304" s="356"/>
      <c r="CO304" s="356"/>
      <c r="CP304" s="356"/>
      <c r="CQ304" s="356"/>
      <c r="CR304" s="356"/>
      <c r="CS304" s="356"/>
      <c r="CT304" s="356"/>
      <c r="CU304" s="356"/>
      <c r="CV304" s="356"/>
      <c r="CW304" s="356"/>
      <c r="CX304" s="356"/>
      <c r="CY304" s="356"/>
      <c r="CZ304" s="356"/>
    </row>
    <row r="305" s="514" customFormat="true" ht="15" customHeight="true" x14ac:dyDescent="0.2">
      <c r="A305" s="516"/>
      <c r="B305" s="181"/>
      <c r="C305" s="179"/>
      <c r="D305" s="179"/>
      <c r="W305" s="357"/>
      <c r="X305" s="357"/>
      <c r="Y305" s="357"/>
      <c r="Z305" s="357"/>
      <c r="AA305" s="357"/>
      <c r="AB305" s="357"/>
      <c r="AC305" s="357"/>
      <c r="AD305" s="357"/>
      <c r="AE305" s="357"/>
      <c r="AF305" s="357"/>
      <c r="AG305" s="357"/>
      <c r="AH305" s="357"/>
      <c r="AI305" s="357"/>
      <c r="AJ305" s="357"/>
      <c r="AK305" s="357"/>
      <c r="AL305" s="357"/>
      <c r="AM305" s="357"/>
      <c r="AN305" s="357"/>
      <c r="AO305" s="357"/>
      <c r="AP305" s="357"/>
      <c r="AQ305" s="357"/>
      <c r="AR305" s="357"/>
      <c r="AS305" s="357"/>
      <c r="AT305" s="357"/>
      <c r="AU305" s="357"/>
      <c r="AV305" s="357"/>
      <c r="AW305" s="357"/>
      <c r="AX305" s="357"/>
      <c r="AY305" s="357"/>
      <c r="AZ305" s="357"/>
      <c r="BA305" s="321"/>
      <c r="BB305" s="319"/>
      <c r="BC305" s="319"/>
      <c r="BD305" s="319"/>
      <c r="BE305" s="319"/>
      <c r="BF305" s="319"/>
      <c r="BG305" s="319"/>
      <c r="BH305" s="319"/>
      <c r="BI305" s="319"/>
      <c r="BJ305" s="319"/>
      <c r="BK305" s="319"/>
      <c r="BL305" s="319"/>
      <c r="BM305" s="319"/>
      <c r="BN305" s="319"/>
      <c r="BO305" s="319"/>
      <c r="BP305" s="319"/>
      <c r="BQ305" s="319"/>
      <c r="BR305" s="319"/>
      <c r="BS305" s="319"/>
      <c r="BT305" s="319"/>
      <c r="BU305" s="319"/>
      <c r="BV305" s="321"/>
      <c r="BW305" s="356"/>
      <c r="BX305" s="356"/>
      <c r="BY305" s="356"/>
      <c r="BZ305" s="356"/>
      <c r="CA305" s="356"/>
      <c r="CB305" s="356"/>
      <c r="CC305" s="356"/>
      <c r="CD305" s="356"/>
      <c r="CE305" s="356"/>
      <c r="CF305" s="356"/>
      <c r="CG305" s="356"/>
      <c r="CH305" s="356"/>
      <c r="CI305" s="356"/>
      <c r="CJ305" s="356"/>
      <c r="CK305" s="356"/>
      <c r="CL305" s="356"/>
      <c r="CM305" s="356"/>
      <c r="CN305" s="356"/>
      <c r="CO305" s="356"/>
      <c r="CP305" s="356"/>
      <c r="CQ305" s="356"/>
      <c r="CR305" s="356"/>
      <c r="CS305" s="356"/>
      <c r="CT305" s="356"/>
      <c r="CU305" s="356"/>
      <c r="CV305" s="356"/>
      <c r="CW305" s="356"/>
      <c r="CX305" s="356"/>
      <c r="CY305" s="356"/>
      <c r="CZ305" s="356"/>
    </row>
    <row r="306" s="514" customFormat="true" ht="15" customHeight="true" x14ac:dyDescent="0.2">
      <c r="B306" s="513"/>
      <c r="W306" s="357"/>
      <c r="X306" s="357"/>
      <c r="Y306" s="357"/>
      <c r="Z306" s="357"/>
      <c r="AA306" s="357"/>
      <c r="AB306" s="357"/>
      <c r="AC306" s="357"/>
      <c r="AD306" s="357"/>
      <c r="AE306" s="357"/>
      <c r="AF306" s="357"/>
      <c r="AG306" s="357"/>
      <c r="AH306" s="357"/>
      <c r="AI306" s="357"/>
      <c r="AJ306" s="357"/>
      <c r="AK306" s="357"/>
      <c r="AL306" s="357"/>
      <c r="AM306" s="357"/>
      <c r="AN306" s="357"/>
      <c r="AO306" s="357"/>
      <c r="AP306" s="357"/>
      <c r="AQ306" s="357"/>
      <c r="AR306" s="357"/>
      <c r="AS306" s="357"/>
      <c r="AT306" s="357"/>
      <c r="AU306" s="357"/>
      <c r="AV306" s="357"/>
      <c r="AW306" s="357"/>
      <c r="AX306" s="357"/>
      <c r="AY306" s="357"/>
      <c r="AZ306" s="357"/>
      <c r="BA306" s="321"/>
      <c r="BB306" s="319"/>
      <c r="BC306" s="319"/>
      <c r="BD306" s="319"/>
      <c r="BE306" s="319"/>
      <c r="BF306" s="319"/>
      <c r="BG306" s="319"/>
      <c r="BH306" s="319"/>
      <c r="BI306" s="319"/>
      <c r="BJ306" s="319"/>
      <c r="BK306" s="319"/>
      <c r="BL306" s="319"/>
      <c r="BM306" s="319"/>
      <c r="BN306" s="319"/>
      <c r="BO306" s="319"/>
      <c r="BP306" s="319"/>
      <c r="BQ306" s="319"/>
      <c r="BR306" s="319"/>
      <c r="BS306" s="319"/>
      <c r="BT306" s="319"/>
      <c r="BU306" s="319"/>
      <c r="BV306" s="321"/>
      <c r="BW306" s="356"/>
      <c r="BX306" s="356"/>
      <c r="BY306" s="356"/>
      <c r="BZ306" s="356"/>
      <c r="CA306" s="356"/>
      <c r="CB306" s="356"/>
      <c r="CC306" s="356"/>
      <c r="CD306" s="356"/>
      <c r="CE306" s="356"/>
      <c r="CF306" s="356"/>
      <c r="CG306" s="356"/>
      <c r="CH306" s="356"/>
      <c r="CI306" s="356"/>
      <c r="CJ306" s="356"/>
      <c r="CK306" s="356"/>
      <c r="CL306" s="356"/>
      <c r="CM306" s="356"/>
      <c r="CN306" s="356"/>
      <c r="CO306" s="356"/>
      <c r="CP306" s="356"/>
      <c r="CQ306" s="356"/>
      <c r="CR306" s="356"/>
      <c r="CS306" s="356"/>
      <c r="CT306" s="356"/>
      <c r="CU306" s="356"/>
      <c r="CV306" s="356"/>
      <c r="CW306" s="356"/>
      <c r="CX306" s="356"/>
      <c r="CY306" s="356"/>
      <c r="CZ306" s="356"/>
    </row>
    <row r="307" s="514" customFormat="true" ht="15" customHeight="true" x14ac:dyDescent="0.2">
      <c r="B307" s="513"/>
      <c r="W307" s="357"/>
      <c r="X307" s="357"/>
      <c r="Y307" s="357"/>
      <c r="Z307" s="357"/>
      <c r="AA307" s="357"/>
      <c r="AB307" s="357"/>
      <c r="AC307" s="357"/>
      <c r="AD307" s="357"/>
      <c r="AE307" s="357"/>
      <c r="AF307" s="357"/>
      <c r="AG307" s="357"/>
      <c r="AH307" s="357"/>
      <c r="AI307" s="357"/>
      <c r="AJ307" s="357"/>
      <c r="AK307" s="357"/>
      <c r="AL307" s="357"/>
      <c r="AM307" s="357"/>
      <c r="AN307" s="357"/>
      <c r="AO307" s="357"/>
      <c r="AP307" s="357"/>
      <c r="AQ307" s="357"/>
      <c r="AR307" s="357"/>
      <c r="AS307" s="357"/>
      <c r="AT307" s="357"/>
      <c r="AU307" s="357"/>
      <c r="AV307" s="357"/>
      <c r="AW307" s="357"/>
      <c r="AX307" s="357"/>
      <c r="AY307" s="357"/>
      <c r="AZ307" s="357"/>
      <c r="BA307" s="321"/>
      <c r="BB307" s="319"/>
      <c r="BC307" s="319"/>
      <c r="BD307" s="319"/>
      <c r="BE307" s="319"/>
      <c r="BF307" s="319"/>
      <c r="BG307" s="319"/>
      <c r="BH307" s="319"/>
      <c r="BI307" s="319"/>
      <c r="BJ307" s="319"/>
      <c r="BK307" s="319"/>
      <c r="BL307" s="319"/>
      <c r="BM307" s="319"/>
      <c r="BN307" s="319"/>
      <c r="BO307" s="319"/>
      <c r="BP307" s="319"/>
      <c r="BQ307" s="319"/>
      <c r="BR307" s="319"/>
      <c r="BS307" s="319"/>
      <c r="BT307" s="319"/>
      <c r="BU307" s="319"/>
      <c r="BV307" s="321"/>
      <c r="BW307" s="356"/>
      <c r="BX307" s="356"/>
      <c r="BY307" s="356"/>
      <c r="BZ307" s="356"/>
      <c r="CA307" s="356"/>
      <c r="CB307" s="356"/>
      <c r="CC307" s="356"/>
      <c r="CD307" s="356"/>
      <c r="CE307" s="356"/>
      <c r="CF307" s="356"/>
      <c r="CG307" s="356"/>
      <c r="CH307" s="356"/>
      <c r="CI307" s="356"/>
      <c r="CJ307" s="356"/>
      <c r="CK307" s="356"/>
      <c r="CL307" s="356"/>
      <c r="CM307" s="356"/>
      <c r="CN307" s="356"/>
      <c r="CO307" s="356"/>
      <c r="CP307" s="356"/>
      <c r="CQ307" s="356"/>
      <c r="CR307" s="356"/>
      <c r="CS307" s="356"/>
      <c r="CT307" s="356"/>
      <c r="CU307" s="356"/>
      <c r="CV307" s="356"/>
      <c r="CW307" s="356"/>
      <c r="CX307" s="356"/>
      <c r="CY307" s="356"/>
      <c r="CZ307" s="356"/>
    </row>
    <row r="308" s="514" customFormat="true" ht="15" customHeight="true" x14ac:dyDescent="0.2">
      <c r="B308" s="513"/>
      <c r="W308" s="357"/>
      <c r="X308" s="357"/>
      <c r="Y308" s="357"/>
      <c r="Z308" s="357"/>
      <c r="AA308" s="357"/>
      <c r="AB308" s="357"/>
      <c r="AC308" s="357"/>
      <c r="AD308" s="357"/>
      <c r="AE308" s="357"/>
      <c r="AF308" s="357"/>
      <c r="AG308" s="357"/>
      <c r="AH308" s="357"/>
      <c r="AI308" s="357"/>
      <c r="AJ308" s="357"/>
      <c r="AK308" s="357"/>
      <c r="AL308" s="357"/>
      <c r="AM308" s="357"/>
      <c r="AN308" s="357"/>
      <c r="AO308" s="357"/>
      <c r="AP308" s="357"/>
      <c r="AQ308" s="357"/>
      <c r="AR308" s="357"/>
      <c r="AS308" s="357"/>
      <c r="AT308" s="357"/>
      <c r="AU308" s="357"/>
      <c r="AV308" s="357"/>
      <c r="AW308" s="357"/>
      <c r="AX308" s="357"/>
      <c r="AY308" s="357"/>
      <c r="AZ308" s="357"/>
      <c r="BA308" s="321"/>
      <c r="BB308" s="319"/>
      <c r="BC308" s="319"/>
      <c r="BD308" s="319"/>
      <c r="BE308" s="319"/>
      <c r="BF308" s="319"/>
      <c r="BG308" s="319"/>
      <c r="BH308" s="319"/>
      <c r="BI308" s="319"/>
      <c r="BJ308" s="319"/>
      <c r="BK308" s="319"/>
      <c r="BL308" s="319"/>
      <c r="BM308" s="319"/>
      <c r="BN308" s="319"/>
      <c r="BO308" s="319"/>
      <c r="BP308" s="319"/>
      <c r="BQ308" s="319"/>
      <c r="BR308" s="319"/>
      <c r="BS308" s="319"/>
      <c r="BT308" s="319"/>
      <c r="BU308" s="319"/>
      <c r="BV308" s="321"/>
      <c r="BW308" s="356"/>
      <c r="BX308" s="356"/>
      <c r="BY308" s="356"/>
      <c r="BZ308" s="356"/>
      <c r="CA308" s="356"/>
      <c r="CB308" s="356"/>
      <c r="CC308" s="356"/>
      <c r="CD308" s="356"/>
      <c r="CE308" s="356"/>
      <c r="CF308" s="356"/>
      <c r="CG308" s="356"/>
      <c r="CH308" s="356"/>
      <c r="CI308" s="356"/>
      <c r="CJ308" s="356"/>
      <c r="CK308" s="356"/>
      <c r="CL308" s="356"/>
      <c r="CM308" s="356"/>
      <c r="CN308" s="356"/>
      <c r="CO308" s="356"/>
      <c r="CP308" s="356"/>
      <c r="CQ308" s="356"/>
      <c r="CR308" s="356"/>
      <c r="CS308" s="356"/>
      <c r="CT308" s="356"/>
      <c r="CU308" s="356"/>
      <c r="CV308" s="356"/>
      <c r="CW308" s="356"/>
      <c r="CX308" s="356"/>
      <c r="CY308" s="356"/>
      <c r="CZ308" s="356"/>
    </row>
    <row r="309" s="514" customFormat="true" ht="15" customHeight="true" x14ac:dyDescent="0.2">
      <c r="B309" s="513"/>
      <c r="W309" s="357"/>
      <c r="X309" s="357"/>
      <c r="Y309" s="357"/>
      <c r="Z309" s="357"/>
      <c r="AA309" s="357"/>
      <c r="AB309" s="357"/>
      <c r="AC309" s="357"/>
      <c r="AD309" s="357"/>
      <c r="AE309" s="357"/>
      <c r="AF309" s="357"/>
      <c r="AG309" s="357"/>
      <c r="AH309" s="357"/>
      <c r="AI309" s="357"/>
      <c r="AJ309" s="357"/>
      <c r="AK309" s="357"/>
      <c r="AL309" s="357"/>
      <c r="AM309" s="357"/>
      <c r="AN309" s="357"/>
      <c r="AO309" s="357"/>
      <c r="AP309" s="357"/>
      <c r="AQ309" s="357"/>
      <c r="AR309" s="357"/>
      <c r="AS309" s="357"/>
      <c r="AT309" s="357"/>
      <c r="AU309" s="357"/>
      <c r="AV309" s="357"/>
      <c r="AW309" s="357"/>
      <c r="AX309" s="357"/>
      <c r="AY309" s="357"/>
      <c r="AZ309" s="357"/>
      <c r="BA309" s="321"/>
      <c r="BB309" s="319"/>
      <c r="BC309" s="319"/>
      <c r="BD309" s="319"/>
      <c r="BE309" s="319"/>
      <c r="BF309" s="319"/>
      <c r="BG309" s="319"/>
      <c r="BH309" s="319"/>
      <c r="BI309" s="319"/>
      <c r="BJ309" s="319"/>
      <c r="BK309" s="319"/>
      <c r="BL309" s="319"/>
      <c r="BM309" s="319"/>
      <c r="BN309" s="319"/>
      <c r="BO309" s="319"/>
      <c r="BP309" s="319"/>
      <c r="BQ309" s="319"/>
      <c r="BR309" s="319"/>
      <c r="BS309" s="319"/>
      <c r="BT309" s="319"/>
      <c r="BU309" s="319"/>
      <c r="BV309" s="321"/>
      <c r="BW309" s="356"/>
      <c r="BX309" s="356"/>
      <c r="BY309" s="356"/>
      <c r="BZ309" s="356"/>
      <c r="CA309" s="356"/>
      <c r="CB309" s="356"/>
      <c r="CC309" s="356"/>
      <c r="CD309" s="356"/>
      <c r="CE309" s="356"/>
      <c r="CF309" s="356"/>
      <c r="CG309" s="356"/>
      <c r="CH309" s="356"/>
      <c r="CI309" s="356"/>
      <c r="CJ309" s="356"/>
      <c r="CK309" s="356"/>
      <c r="CL309" s="356"/>
      <c r="CM309" s="356"/>
      <c r="CN309" s="356"/>
      <c r="CO309" s="356"/>
      <c r="CP309" s="356"/>
      <c r="CQ309" s="356"/>
      <c r="CR309" s="356"/>
      <c r="CS309" s="356"/>
      <c r="CT309" s="356"/>
      <c r="CU309" s="356"/>
      <c r="CV309" s="356"/>
      <c r="CW309" s="356"/>
      <c r="CX309" s="356"/>
      <c r="CY309" s="356"/>
      <c r="CZ309" s="356"/>
    </row>
    <row r="310" s="514" customFormat="true" ht="15" customHeight="true" x14ac:dyDescent="0.2">
      <c r="B310" s="513"/>
      <c r="W310" s="357"/>
      <c r="X310" s="357"/>
      <c r="Y310" s="357"/>
      <c r="Z310" s="357"/>
      <c r="AA310" s="357"/>
      <c r="AB310" s="357"/>
      <c r="AC310" s="357"/>
      <c r="AD310" s="357"/>
      <c r="AE310" s="357"/>
      <c r="AF310" s="357"/>
      <c r="AG310" s="357"/>
      <c r="AH310" s="357"/>
      <c r="AI310" s="357"/>
      <c r="AJ310" s="357"/>
      <c r="AK310" s="357"/>
      <c r="AL310" s="357"/>
      <c r="AM310" s="357"/>
      <c r="AN310" s="357"/>
      <c r="AO310" s="357"/>
      <c r="AP310" s="357"/>
      <c r="AQ310" s="357"/>
      <c r="AR310" s="357"/>
      <c r="AS310" s="357"/>
      <c r="AT310" s="357"/>
      <c r="AU310" s="357"/>
      <c r="AV310" s="357"/>
      <c r="AW310" s="357"/>
      <c r="AX310" s="357"/>
      <c r="AY310" s="357"/>
      <c r="AZ310" s="357"/>
      <c r="BA310" s="321"/>
      <c r="BB310" s="319"/>
      <c r="BC310" s="319"/>
      <c r="BD310" s="319"/>
      <c r="BE310" s="319"/>
      <c r="BF310" s="319"/>
      <c r="BG310" s="319"/>
      <c r="BH310" s="319"/>
      <c r="BI310" s="319"/>
      <c r="BJ310" s="319"/>
      <c r="BK310" s="319"/>
      <c r="BL310" s="319"/>
      <c r="BM310" s="319"/>
      <c r="BN310" s="319"/>
      <c r="BO310" s="319"/>
      <c r="BP310" s="319"/>
      <c r="BQ310" s="319"/>
      <c r="BR310" s="319"/>
      <c r="BS310" s="319"/>
      <c r="BT310" s="319"/>
      <c r="BU310" s="319"/>
      <c r="BV310" s="321"/>
      <c r="BW310" s="356"/>
      <c r="BX310" s="356"/>
      <c r="BY310" s="356"/>
      <c r="BZ310" s="356"/>
      <c r="CA310" s="356"/>
      <c r="CB310" s="356"/>
      <c r="CC310" s="356"/>
      <c r="CD310" s="356"/>
      <c r="CE310" s="356"/>
      <c r="CF310" s="356"/>
      <c r="CG310" s="356"/>
      <c r="CH310" s="356"/>
      <c r="CI310" s="356"/>
      <c r="CJ310" s="356"/>
      <c r="CK310" s="356"/>
      <c r="CL310" s="356"/>
      <c r="CM310" s="356"/>
      <c r="CN310" s="356"/>
      <c r="CO310" s="356"/>
      <c r="CP310" s="356"/>
      <c r="CQ310" s="356"/>
      <c r="CR310" s="356"/>
      <c r="CS310" s="356"/>
      <c r="CT310" s="356"/>
      <c r="CU310" s="356"/>
      <c r="CV310" s="356"/>
      <c r="CW310" s="356"/>
      <c r="CX310" s="356"/>
      <c r="CY310" s="356"/>
      <c r="CZ310" s="356"/>
    </row>
    <row r="311" s="514" customFormat="true" ht="15" customHeight="true" x14ac:dyDescent="0.2">
      <c r="B311" s="513"/>
      <c r="W311" s="357"/>
      <c r="X311" s="357"/>
      <c r="Y311" s="357"/>
      <c r="Z311" s="357"/>
      <c r="AA311" s="357"/>
      <c r="AB311" s="357"/>
      <c r="AC311" s="357"/>
      <c r="AD311" s="357"/>
      <c r="AE311" s="357"/>
      <c r="AF311" s="357"/>
      <c r="AG311" s="357"/>
      <c r="AH311" s="357"/>
      <c r="AI311" s="357"/>
      <c r="AJ311" s="357"/>
      <c r="AK311" s="357"/>
      <c r="AL311" s="357"/>
      <c r="AM311" s="357"/>
      <c r="AN311" s="357"/>
      <c r="AO311" s="357"/>
      <c r="AP311" s="357"/>
      <c r="AQ311" s="357"/>
      <c r="AR311" s="357"/>
      <c r="AS311" s="357"/>
      <c r="AT311" s="357"/>
      <c r="AU311" s="357"/>
      <c r="AV311" s="357"/>
      <c r="AW311" s="357"/>
      <c r="AX311" s="357"/>
      <c r="AY311" s="357"/>
      <c r="AZ311" s="357"/>
      <c r="BA311" s="321"/>
      <c r="BB311" s="319"/>
      <c r="BC311" s="319"/>
      <c r="BD311" s="319"/>
      <c r="BE311" s="319"/>
      <c r="BF311" s="319"/>
      <c r="BG311" s="319"/>
      <c r="BH311" s="319"/>
      <c r="BI311" s="319"/>
      <c r="BJ311" s="319"/>
      <c r="BK311" s="319"/>
      <c r="BL311" s="319"/>
      <c r="BM311" s="319"/>
      <c r="BN311" s="319"/>
      <c r="BO311" s="319"/>
      <c r="BP311" s="319"/>
      <c r="BQ311" s="319"/>
      <c r="BR311" s="319"/>
      <c r="BS311" s="319"/>
      <c r="BT311" s="319"/>
      <c r="BU311" s="319"/>
      <c r="BV311" s="321"/>
      <c r="BW311" s="356"/>
      <c r="BX311" s="356"/>
      <c r="BY311" s="356"/>
      <c r="BZ311" s="356"/>
      <c r="CA311" s="356"/>
      <c r="CB311" s="356"/>
      <c r="CC311" s="356"/>
      <c r="CD311" s="356"/>
      <c r="CE311" s="356"/>
      <c r="CF311" s="356"/>
      <c r="CG311" s="356"/>
      <c r="CH311" s="356"/>
      <c r="CI311" s="356"/>
      <c r="CJ311" s="356"/>
      <c r="CK311" s="356"/>
      <c r="CL311" s="356"/>
      <c r="CM311" s="356"/>
      <c r="CN311" s="356"/>
      <c r="CO311" s="356"/>
      <c r="CP311" s="356"/>
      <c r="CQ311" s="356"/>
      <c r="CR311" s="356"/>
      <c r="CS311" s="356"/>
      <c r="CT311" s="356"/>
      <c r="CU311" s="356"/>
      <c r="CV311" s="356"/>
      <c r="CW311" s="356"/>
      <c r="CX311" s="356"/>
      <c r="CY311" s="356"/>
      <c r="CZ311" s="356"/>
    </row>
    <row r="312" s="514" customFormat="true" ht="15" customHeight="true" x14ac:dyDescent="0.2">
      <c r="B312" s="513"/>
      <c r="W312" s="357"/>
      <c r="X312" s="357"/>
      <c r="Y312" s="357"/>
      <c r="Z312" s="357"/>
      <c r="AA312" s="357"/>
      <c r="AB312" s="357"/>
      <c r="AC312" s="357"/>
      <c r="AD312" s="357"/>
      <c r="AE312" s="357"/>
      <c r="AF312" s="357"/>
      <c r="AG312" s="357"/>
      <c r="AH312" s="357"/>
      <c r="AI312" s="357"/>
      <c r="AJ312" s="357"/>
      <c r="AK312" s="357"/>
      <c r="AL312" s="357"/>
      <c r="AM312" s="357"/>
      <c r="AN312" s="357"/>
      <c r="AO312" s="357"/>
      <c r="AP312" s="357"/>
      <c r="AQ312" s="357"/>
      <c r="AR312" s="357"/>
      <c r="AS312" s="357"/>
      <c r="AT312" s="357"/>
      <c r="AU312" s="357"/>
      <c r="AV312" s="357"/>
      <c r="AW312" s="357"/>
      <c r="AX312" s="357"/>
      <c r="AY312" s="357"/>
      <c r="AZ312" s="357"/>
      <c r="BA312" s="321"/>
      <c r="BB312" s="319"/>
      <c r="BC312" s="319"/>
      <c r="BD312" s="319"/>
      <c r="BE312" s="319"/>
      <c r="BF312" s="319"/>
      <c r="BG312" s="319"/>
      <c r="BH312" s="319"/>
      <c r="BI312" s="319"/>
      <c r="BJ312" s="319"/>
      <c r="BK312" s="319"/>
      <c r="BL312" s="319"/>
      <c r="BM312" s="319"/>
      <c r="BN312" s="319"/>
      <c r="BO312" s="319"/>
      <c r="BP312" s="319"/>
      <c r="BQ312" s="319"/>
      <c r="BR312" s="319"/>
      <c r="BS312" s="319"/>
      <c r="BT312" s="319"/>
      <c r="BU312" s="319"/>
      <c r="BV312" s="321"/>
      <c r="BW312" s="356"/>
      <c r="BX312" s="356"/>
      <c r="BY312" s="356"/>
      <c r="BZ312" s="356"/>
      <c r="CA312" s="356"/>
      <c r="CB312" s="356"/>
      <c r="CC312" s="356"/>
      <c r="CD312" s="356"/>
      <c r="CE312" s="356"/>
      <c r="CF312" s="356"/>
      <c r="CG312" s="356"/>
      <c r="CH312" s="356"/>
      <c r="CI312" s="356"/>
      <c r="CJ312" s="356"/>
      <c r="CK312" s="356"/>
      <c r="CL312" s="356"/>
      <c r="CM312" s="356"/>
      <c r="CN312" s="356"/>
      <c r="CO312" s="356"/>
      <c r="CP312" s="356"/>
      <c r="CQ312" s="356"/>
      <c r="CR312" s="356"/>
      <c r="CS312" s="356"/>
      <c r="CT312" s="356"/>
      <c r="CU312" s="356"/>
      <c r="CV312" s="356"/>
      <c r="CW312" s="356"/>
      <c r="CX312" s="356"/>
      <c r="CY312" s="356"/>
      <c r="CZ312" s="356"/>
    </row>
    <row r="313" s="514" customFormat="true" ht="15" customHeight="true" x14ac:dyDescent="0.2">
      <c r="B313" s="513"/>
      <c r="W313" s="357"/>
      <c r="X313" s="357"/>
      <c r="Y313" s="357"/>
      <c r="Z313" s="357"/>
      <c r="AA313" s="357"/>
      <c r="AB313" s="357"/>
      <c r="AC313" s="357"/>
      <c r="AD313" s="357"/>
      <c r="AE313" s="357"/>
      <c r="AF313" s="357"/>
      <c r="AG313" s="357"/>
      <c r="AH313" s="357"/>
      <c r="AI313" s="357"/>
      <c r="AJ313" s="357"/>
      <c r="AK313" s="357"/>
      <c r="AL313" s="357"/>
      <c r="AM313" s="357"/>
      <c r="AN313" s="357"/>
      <c r="AO313" s="357"/>
      <c r="AP313" s="357"/>
      <c r="AQ313" s="357"/>
      <c r="AR313" s="357"/>
      <c r="AS313" s="357"/>
      <c r="AT313" s="357"/>
      <c r="AU313" s="357"/>
      <c r="AV313" s="357"/>
      <c r="AW313" s="357"/>
      <c r="AX313" s="357"/>
      <c r="AY313" s="357"/>
      <c r="AZ313" s="357"/>
      <c r="BA313" s="321"/>
      <c r="BB313" s="319"/>
      <c r="BC313" s="319"/>
      <c r="BD313" s="319"/>
      <c r="BE313" s="319"/>
      <c r="BF313" s="319"/>
      <c r="BG313" s="319"/>
      <c r="BH313" s="319"/>
      <c r="BI313" s="319"/>
      <c r="BJ313" s="319"/>
      <c r="BK313" s="319"/>
      <c r="BL313" s="319"/>
      <c r="BM313" s="319"/>
      <c r="BN313" s="319"/>
      <c r="BO313" s="319"/>
      <c r="BP313" s="319"/>
      <c r="BQ313" s="319"/>
      <c r="BR313" s="319"/>
      <c r="BS313" s="319"/>
      <c r="BT313" s="319"/>
      <c r="BU313" s="319"/>
      <c r="BV313" s="321"/>
      <c r="BW313" s="356"/>
      <c r="BX313" s="356"/>
      <c r="BY313" s="356"/>
      <c r="BZ313" s="356"/>
      <c r="CA313" s="356"/>
      <c r="CB313" s="356"/>
      <c r="CC313" s="356"/>
      <c r="CD313" s="356"/>
      <c r="CE313" s="356"/>
      <c r="CF313" s="356"/>
      <c r="CG313" s="356"/>
      <c r="CH313" s="356"/>
      <c r="CI313" s="356"/>
      <c r="CJ313" s="356"/>
      <c r="CK313" s="356"/>
      <c r="CL313" s="356"/>
      <c r="CM313" s="356"/>
      <c r="CN313" s="356"/>
      <c r="CO313" s="356"/>
      <c r="CP313" s="356"/>
      <c r="CQ313" s="356"/>
      <c r="CR313" s="356"/>
      <c r="CS313" s="356"/>
      <c r="CT313" s="356"/>
      <c r="CU313" s="356"/>
      <c r="CV313" s="356"/>
      <c r="CW313" s="356"/>
      <c r="CX313" s="356"/>
      <c r="CY313" s="356"/>
      <c r="CZ313" s="356"/>
    </row>
    <row r="314" s="514" customFormat="true" ht="15" customHeight="true" x14ac:dyDescent="0.2">
      <c r="B314" s="513"/>
      <c r="W314" s="357"/>
      <c r="X314" s="357"/>
      <c r="Y314" s="357"/>
      <c r="Z314" s="357"/>
      <c r="AA314" s="357"/>
      <c r="AB314" s="357"/>
      <c r="AC314" s="357"/>
      <c r="AD314" s="357"/>
      <c r="AE314" s="357"/>
      <c r="AF314" s="357"/>
      <c r="AG314" s="357"/>
      <c r="AH314" s="357"/>
      <c r="AI314" s="357"/>
      <c r="AJ314" s="357"/>
      <c r="AK314" s="357"/>
      <c r="AL314" s="357"/>
      <c r="AM314" s="357"/>
      <c r="AN314" s="357"/>
      <c r="AO314" s="357"/>
      <c r="AP314" s="357"/>
      <c r="AQ314" s="357"/>
      <c r="AR314" s="357"/>
      <c r="AS314" s="357"/>
      <c r="AT314" s="357"/>
      <c r="AU314" s="357"/>
      <c r="AV314" s="357"/>
      <c r="AW314" s="357"/>
      <c r="AX314" s="357"/>
      <c r="AY314" s="357"/>
      <c r="AZ314" s="357"/>
      <c r="BA314" s="321"/>
      <c r="BB314" s="319"/>
      <c r="BC314" s="319"/>
      <c r="BD314" s="319"/>
      <c r="BE314" s="319"/>
      <c r="BF314" s="319"/>
      <c r="BG314" s="319"/>
      <c r="BH314" s="319"/>
      <c r="BI314" s="319"/>
      <c r="BJ314" s="319"/>
      <c r="BK314" s="319"/>
      <c r="BL314" s="319"/>
      <c r="BM314" s="319"/>
      <c r="BN314" s="319"/>
      <c r="BO314" s="319"/>
      <c r="BP314" s="319"/>
      <c r="BQ314" s="319"/>
      <c r="BR314" s="319"/>
      <c r="BS314" s="319"/>
      <c r="BT314" s="319"/>
      <c r="BU314" s="319"/>
      <c r="BV314" s="321"/>
      <c r="BW314" s="356"/>
      <c r="BX314" s="356"/>
      <c r="BY314" s="356"/>
      <c r="BZ314" s="356"/>
      <c r="CA314" s="356"/>
      <c r="CB314" s="356"/>
      <c r="CC314" s="356"/>
      <c r="CD314" s="356"/>
      <c r="CE314" s="356"/>
      <c r="CF314" s="356"/>
      <c r="CG314" s="356"/>
      <c r="CH314" s="356"/>
      <c r="CI314" s="356"/>
      <c r="CJ314" s="356"/>
      <c r="CK314" s="356"/>
      <c r="CL314" s="356"/>
      <c r="CM314" s="356"/>
      <c r="CN314" s="356"/>
      <c r="CO314" s="356"/>
      <c r="CP314" s="356"/>
      <c r="CQ314" s="356"/>
      <c r="CR314" s="356"/>
      <c r="CS314" s="356"/>
      <c r="CT314" s="356"/>
      <c r="CU314" s="356"/>
      <c r="CV314" s="356"/>
      <c r="CW314" s="356"/>
      <c r="CX314" s="356"/>
      <c r="CY314" s="356"/>
      <c r="CZ314" s="356"/>
    </row>
    <row r="315" s="514" customFormat="true" ht="15" customHeight="true" x14ac:dyDescent="0.2">
      <c r="B315" s="513"/>
      <c r="W315" s="357"/>
      <c r="X315" s="357"/>
      <c r="Y315" s="357"/>
      <c r="Z315" s="357"/>
      <c r="AA315" s="357"/>
      <c r="AB315" s="357"/>
      <c r="AC315" s="357"/>
      <c r="AD315" s="357"/>
      <c r="AE315" s="357"/>
      <c r="AF315" s="357"/>
      <c r="AG315" s="357"/>
      <c r="AH315" s="357"/>
      <c r="AI315" s="357"/>
      <c r="AJ315" s="357"/>
      <c r="AK315" s="357"/>
      <c r="AL315" s="357"/>
      <c r="AM315" s="357"/>
      <c r="AN315" s="357"/>
      <c r="AO315" s="357"/>
      <c r="AP315" s="357"/>
      <c r="AQ315" s="357"/>
      <c r="AR315" s="357"/>
      <c r="AS315" s="357"/>
      <c r="AT315" s="357"/>
      <c r="AU315" s="357"/>
      <c r="AV315" s="357"/>
      <c r="AW315" s="357"/>
      <c r="AX315" s="357"/>
      <c r="AY315" s="357"/>
      <c r="AZ315" s="357"/>
      <c r="BA315" s="321"/>
      <c r="BB315" s="319"/>
      <c r="BC315" s="319"/>
      <c r="BD315" s="319"/>
      <c r="BE315" s="319"/>
      <c r="BF315" s="319"/>
      <c r="BG315" s="319"/>
      <c r="BH315" s="319"/>
      <c r="BI315" s="319"/>
      <c r="BJ315" s="319"/>
      <c r="BK315" s="319"/>
      <c r="BL315" s="319"/>
      <c r="BM315" s="319"/>
      <c r="BN315" s="319"/>
      <c r="BO315" s="319"/>
      <c r="BP315" s="319"/>
      <c r="BQ315" s="319"/>
      <c r="BR315" s="319"/>
      <c r="BS315" s="319"/>
      <c r="BT315" s="319"/>
      <c r="BU315" s="319"/>
      <c r="BV315" s="321"/>
      <c r="BW315" s="356"/>
      <c r="BX315" s="356"/>
      <c r="BY315" s="356"/>
      <c r="BZ315" s="356"/>
      <c r="CA315" s="356"/>
      <c r="CB315" s="356"/>
      <c r="CC315" s="356"/>
      <c r="CD315" s="356"/>
      <c r="CE315" s="356"/>
      <c r="CF315" s="356"/>
      <c r="CG315" s="356"/>
      <c r="CH315" s="356"/>
      <c r="CI315" s="356"/>
      <c r="CJ315" s="356"/>
      <c r="CK315" s="356"/>
      <c r="CL315" s="356"/>
      <c r="CM315" s="356"/>
      <c r="CN315" s="356"/>
      <c r="CO315" s="356"/>
      <c r="CP315" s="356"/>
      <c r="CQ315" s="356"/>
      <c r="CR315" s="356"/>
      <c r="CS315" s="356"/>
      <c r="CT315" s="356"/>
      <c r="CU315" s="356"/>
      <c r="CV315" s="356"/>
      <c r="CW315" s="356"/>
      <c r="CX315" s="356"/>
      <c r="CY315" s="356"/>
      <c r="CZ315" s="356"/>
    </row>
    <row r="316" s="514" customFormat="true" ht="15" customHeight="true" x14ac:dyDescent="0.2">
      <c r="B316" s="513"/>
      <c r="W316" s="357"/>
      <c r="X316" s="357"/>
      <c r="Y316" s="357"/>
      <c r="Z316" s="357"/>
      <c r="AA316" s="357"/>
      <c r="AB316" s="357"/>
      <c r="AC316" s="357"/>
      <c r="AD316" s="357"/>
      <c r="AE316" s="357"/>
      <c r="AF316" s="357"/>
      <c r="AG316" s="357"/>
      <c r="AH316" s="357"/>
      <c r="AI316" s="357"/>
      <c r="AJ316" s="357"/>
      <c r="AK316" s="357"/>
      <c r="AL316" s="357"/>
      <c r="AM316" s="357"/>
      <c r="AN316" s="357"/>
      <c r="AO316" s="357"/>
      <c r="AP316" s="357"/>
      <c r="AQ316" s="357"/>
      <c r="AR316" s="357"/>
      <c r="AS316" s="357"/>
      <c r="AT316" s="357"/>
      <c r="AU316" s="357"/>
      <c r="AV316" s="357"/>
      <c r="AW316" s="357"/>
      <c r="AX316" s="357"/>
      <c r="AY316" s="357"/>
      <c r="AZ316" s="357"/>
      <c r="BA316" s="321"/>
      <c r="BB316" s="319"/>
      <c r="BC316" s="319"/>
      <c r="BD316" s="319"/>
      <c r="BE316" s="319"/>
      <c r="BF316" s="319"/>
      <c r="BG316" s="319"/>
      <c r="BH316" s="319"/>
      <c r="BI316" s="319"/>
      <c r="BJ316" s="319"/>
      <c r="BK316" s="319"/>
      <c r="BL316" s="319"/>
      <c r="BM316" s="319"/>
      <c r="BN316" s="319"/>
      <c r="BO316" s="319"/>
      <c r="BP316" s="319"/>
      <c r="BQ316" s="319"/>
      <c r="BR316" s="319"/>
      <c r="BS316" s="319"/>
      <c r="BT316" s="319"/>
      <c r="BU316" s="319"/>
      <c r="BV316" s="321"/>
      <c r="BW316" s="356"/>
      <c r="BX316" s="356"/>
      <c r="BY316" s="356"/>
      <c r="BZ316" s="356"/>
      <c r="CA316" s="356"/>
      <c r="CB316" s="356"/>
      <c r="CC316" s="356"/>
      <c r="CD316" s="356"/>
      <c r="CE316" s="356"/>
      <c r="CF316" s="356"/>
      <c r="CG316" s="356"/>
      <c r="CH316" s="356"/>
      <c r="CI316" s="356"/>
      <c r="CJ316" s="356"/>
      <c r="CK316" s="356"/>
      <c r="CL316" s="356"/>
      <c r="CM316" s="356"/>
      <c r="CN316" s="356"/>
      <c r="CO316" s="356"/>
      <c r="CP316" s="356"/>
      <c r="CQ316" s="356"/>
      <c r="CR316" s="356"/>
      <c r="CS316" s="356"/>
      <c r="CT316" s="356"/>
      <c r="CU316" s="356"/>
      <c r="CV316" s="356"/>
      <c r="CW316" s="356"/>
      <c r="CX316" s="356"/>
      <c r="CY316" s="356"/>
      <c r="CZ316" s="356"/>
    </row>
    <row r="317" s="514" customFormat="true" ht="15" customHeight="true" x14ac:dyDescent="0.2">
      <c r="B317" s="513"/>
      <c r="W317" s="357"/>
      <c r="X317" s="357"/>
      <c r="Y317" s="357"/>
      <c r="Z317" s="357"/>
      <c r="AA317" s="357"/>
      <c r="AB317" s="357"/>
      <c r="AC317" s="357"/>
      <c r="AD317" s="357"/>
      <c r="AE317" s="357"/>
      <c r="AF317" s="357"/>
      <c r="AG317" s="357"/>
      <c r="AH317" s="357"/>
      <c r="AI317" s="357"/>
      <c r="AJ317" s="357"/>
      <c r="AK317" s="357"/>
      <c r="AL317" s="357"/>
      <c r="AM317" s="357"/>
      <c r="AN317" s="357"/>
      <c r="AO317" s="357"/>
      <c r="AP317" s="357"/>
      <c r="AQ317" s="357"/>
      <c r="AR317" s="357"/>
      <c r="AS317" s="357"/>
      <c r="AT317" s="357"/>
      <c r="AU317" s="357"/>
      <c r="AV317" s="357"/>
      <c r="AW317" s="357"/>
      <c r="AX317" s="357"/>
      <c r="AY317" s="357"/>
      <c r="AZ317" s="357"/>
      <c r="BA317" s="321"/>
      <c r="BB317" s="319"/>
      <c r="BC317" s="319"/>
      <c r="BD317" s="319"/>
      <c r="BE317" s="319"/>
      <c r="BF317" s="319"/>
      <c r="BG317" s="319"/>
      <c r="BH317" s="319"/>
      <c r="BI317" s="319"/>
      <c r="BJ317" s="319"/>
      <c r="BK317" s="319"/>
      <c r="BL317" s="319"/>
      <c r="BM317" s="319"/>
      <c r="BN317" s="319"/>
      <c r="BO317" s="319"/>
      <c r="BP317" s="319"/>
      <c r="BQ317" s="319"/>
      <c r="BR317" s="319"/>
      <c r="BS317" s="319"/>
      <c r="BT317" s="319"/>
      <c r="BU317" s="319"/>
      <c r="BV317" s="321"/>
      <c r="BW317" s="356"/>
      <c r="BX317" s="356"/>
      <c r="BY317" s="356"/>
      <c r="BZ317" s="356"/>
      <c r="CA317" s="356"/>
      <c r="CB317" s="356"/>
      <c r="CC317" s="356"/>
      <c r="CD317" s="356"/>
      <c r="CE317" s="356"/>
      <c r="CF317" s="356"/>
      <c r="CG317" s="356"/>
      <c r="CH317" s="356"/>
      <c r="CI317" s="356"/>
      <c r="CJ317" s="356"/>
      <c r="CK317" s="356"/>
      <c r="CL317" s="356"/>
      <c r="CM317" s="356"/>
      <c r="CN317" s="356"/>
      <c r="CO317" s="356"/>
      <c r="CP317" s="356"/>
      <c r="CQ317" s="356"/>
      <c r="CR317" s="356"/>
      <c r="CS317" s="356"/>
      <c r="CT317" s="356"/>
      <c r="CU317" s="356"/>
      <c r="CV317" s="356"/>
      <c r="CW317" s="356"/>
      <c r="CX317" s="356"/>
      <c r="CY317" s="356"/>
      <c r="CZ317" s="356"/>
    </row>
    <row r="318" s="514" customFormat="true" ht="15" customHeight="true" x14ac:dyDescent="0.2">
      <c r="B318" s="513"/>
      <c r="W318" s="357"/>
      <c r="X318" s="357"/>
      <c r="Y318" s="357"/>
      <c r="Z318" s="357"/>
      <c r="AA318" s="357"/>
      <c r="AB318" s="357"/>
      <c r="AC318" s="357"/>
      <c r="AD318" s="357"/>
      <c r="AE318" s="357"/>
      <c r="AF318" s="357"/>
      <c r="AG318" s="357"/>
      <c r="AH318" s="357"/>
      <c r="AI318" s="357"/>
      <c r="AJ318" s="357"/>
      <c r="AK318" s="357"/>
      <c r="AL318" s="357"/>
      <c r="AM318" s="357"/>
      <c r="AN318" s="357"/>
      <c r="AO318" s="357"/>
      <c r="AP318" s="357"/>
      <c r="AQ318" s="357"/>
      <c r="AR318" s="357"/>
      <c r="AS318" s="357"/>
      <c r="AT318" s="357"/>
      <c r="AU318" s="357"/>
      <c r="AV318" s="357"/>
      <c r="AW318" s="357"/>
      <c r="AX318" s="357"/>
      <c r="AY318" s="357"/>
      <c r="AZ318" s="357"/>
      <c r="BA318" s="321"/>
      <c r="BB318" s="319"/>
      <c r="BC318" s="319"/>
      <c r="BD318" s="319"/>
      <c r="BE318" s="319"/>
      <c r="BF318" s="319"/>
      <c r="BG318" s="319"/>
      <c r="BH318" s="319"/>
      <c r="BI318" s="319"/>
      <c r="BJ318" s="319"/>
      <c r="BK318" s="319"/>
      <c r="BL318" s="319"/>
      <c r="BM318" s="319"/>
      <c r="BN318" s="319"/>
      <c r="BO318" s="319"/>
      <c r="BP318" s="319"/>
      <c r="BQ318" s="319"/>
      <c r="BR318" s="319"/>
      <c r="BS318" s="319"/>
      <c r="BT318" s="319"/>
      <c r="BU318" s="319"/>
      <c r="BV318" s="321"/>
      <c r="BW318" s="356"/>
      <c r="BX318" s="356"/>
      <c r="BY318" s="356"/>
      <c r="BZ318" s="356"/>
      <c r="CA318" s="356"/>
      <c r="CB318" s="356"/>
      <c r="CC318" s="356"/>
      <c r="CD318" s="356"/>
      <c r="CE318" s="356"/>
      <c r="CF318" s="356"/>
      <c r="CG318" s="356"/>
      <c r="CH318" s="356"/>
      <c r="CI318" s="356"/>
      <c r="CJ318" s="356"/>
      <c r="CK318" s="356"/>
      <c r="CL318" s="356"/>
      <c r="CM318" s="356"/>
      <c r="CN318" s="356"/>
      <c r="CO318" s="356"/>
      <c r="CP318" s="356"/>
      <c r="CQ318" s="356"/>
      <c r="CR318" s="356"/>
      <c r="CS318" s="356"/>
      <c r="CT318" s="356"/>
      <c r="CU318" s="356"/>
      <c r="CV318" s="356"/>
      <c r="CW318" s="356"/>
      <c r="CX318" s="356"/>
      <c r="CY318" s="356"/>
      <c r="CZ318" s="356"/>
    </row>
    <row r="319" s="514" customFormat="true" ht="15" customHeight="true" x14ac:dyDescent="0.2">
      <c r="B319" s="513"/>
      <c r="W319" s="357"/>
      <c r="X319" s="357"/>
      <c r="Y319" s="357"/>
      <c r="Z319" s="357"/>
      <c r="AA319" s="357"/>
      <c r="AB319" s="357"/>
      <c r="AC319" s="357"/>
      <c r="AD319" s="357"/>
      <c r="AE319" s="357"/>
      <c r="AF319" s="357"/>
      <c r="AG319" s="357"/>
      <c r="AH319" s="357"/>
      <c r="AI319" s="357"/>
      <c r="AJ319" s="357"/>
      <c r="AK319" s="357"/>
      <c r="AL319" s="357"/>
      <c r="AM319" s="357"/>
      <c r="AN319" s="357"/>
      <c r="AO319" s="357"/>
      <c r="AP319" s="357"/>
      <c r="AQ319" s="357"/>
      <c r="AR319" s="357"/>
      <c r="AS319" s="357"/>
      <c r="AT319" s="357"/>
      <c r="AU319" s="357"/>
      <c r="AV319" s="357"/>
      <c r="AW319" s="357"/>
      <c r="AX319" s="357"/>
      <c r="AY319" s="357"/>
      <c r="AZ319" s="357"/>
      <c r="BA319" s="321"/>
      <c r="BB319" s="319"/>
      <c r="BC319" s="319"/>
      <c r="BD319" s="319"/>
      <c r="BE319" s="319"/>
      <c r="BF319" s="319"/>
      <c r="BG319" s="319"/>
      <c r="BH319" s="319"/>
      <c r="BI319" s="319"/>
      <c r="BJ319" s="319"/>
      <c r="BK319" s="319"/>
      <c r="BL319" s="319"/>
      <c r="BM319" s="319"/>
      <c r="BN319" s="319"/>
      <c r="BO319" s="319"/>
      <c r="BP319" s="319"/>
      <c r="BQ319" s="319"/>
      <c r="BR319" s="319"/>
      <c r="BS319" s="319"/>
      <c r="BT319" s="319"/>
      <c r="BU319" s="319"/>
      <c r="BV319" s="321"/>
      <c r="BW319" s="356"/>
      <c r="BX319" s="356"/>
      <c r="BY319" s="356"/>
      <c r="BZ319" s="356"/>
      <c r="CA319" s="356"/>
      <c r="CB319" s="356"/>
      <c r="CC319" s="356"/>
      <c r="CD319" s="356"/>
      <c r="CE319" s="356"/>
      <c r="CF319" s="356"/>
      <c r="CG319" s="356"/>
      <c r="CH319" s="356"/>
      <c r="CI319" s="356"/>
      <c r="CJ319" s="356"/>
      <c r="CK319" s="356"/>
      <c r="CL319" s="356"/>
      <c r="CM319" s="356"/>
      <c r="CN319" s="356"/>
      <c r="CO319" s="356"/>
      <c r="CP319" s="356"/>
      <c r="CQ319" s="356"/>
      <c r="CR319" s="356"/>
      <c r="CS319" s="356"/>
      <c r="CT319" s="356"/>
      <c r="CU319" s="356"/>
      <c r="CV319" s="356"/>
      <c r="CW319" s="356"/>
      <c r="CX319" s="356"/>
      <c r="CY319" s="356"/>
      <c r="CZ319" s="356"/>
    </row>
    <row r="320" s="514" customFormat="true" ht="15" customHeight="true" x14ac:dyDescent="0.2">
      <c r="B320" s="513"/>
      <c r="W320" s="357"/>
      <c r="X320" s="357"/>
      <c r="Y320" s="357"/>
      <c r="Z320" s="357"/>
      <c r="AA320" s="357"/>
      <c r="AB320" s="357"/>
      <c r="AC320" s="357"/>
      <c r="AD320" s="357"/>
      <c r="AE320" s="357"/>
      <c r="AF320" s="357"/>
      <c r="AG320" s="357"/>
      <c r="AH320" s="357"/>
      <c r="AI320" s="357"/>
      <c r="AJ320" s="357"/>
      <c r="AK320" s="357"/>
      <c r="AL320" s="357"/>
      <c r="AM320" s="357"/>
      <c r="AN320" s="357"/>
      <c r="AO320" s="357"/>
      <c r="AP320" s="357"/>
      <c r="AQ320" s="357"/>
      <c r="AR320" s="357"/>
      <c r="AS320" s="357"/>
      <c r="AT320" s="357"/>
      <c r="AU320" s="357"/>
      <c r="AV320" s="357"/>
      <c r="AW320" s="357"/>
      <c r="AX320" s="357"/>
      <c r="AY320" s="357"/>
      <c r="AZ320" s="357"/>
      <c r="BA320" s="321"/>
      <c r="BB320" s="319"/>
      <c r="BC320" s="319"/>
      <c r="BD320" s="319"/>
      <c r="BE320" s="319"/>
      <c r="BF320" s="319"/>
      <c r="BG320" s="319"/>
      <c r="BH320" s="319"/>
      <c r="BI320" s="319"/>
      <c r="BJ320" s="319"/>
      <c r="BK320" s="319"/>
      <c r="BL320" s="319"/>
      <c r="BM320" s="319"/>
      <c r="BN320" s="319"/>
      <c r="BO320" s="319"/>
      <c r="BP320" s="319"/>
      <c r="BQ320" s="319"/>
      <c r="BR320" s="319"/>
      <c r="BS320" s="319"/>
      <c r="BT320" s="319"/>
      <c r="BU320" s="319"/>
      <c r="BV320" s="321"/>
      <c r="BW320" s="356"/>
      <c r="BX320" s="356"/>
      <c r="BY320" s="356"/>
      <c r="BZ320" s="356"/>
      <c r="CA320" s="356"/>
      <c r="CB320" s="356"/>
      <c r="CC320" s="356"/>
      <c r="CD320" s="356"/>
      <c r="CE320" s="356"/>
      <c r="CF320" s="356"/>
      <c r="CG320" s="356"/>
      <c r="CH320" s="356"/>
      <c r="CI320" s="356"/>
      <c r="CJ320" s="356"/>
      <c r="CK320" s="356"/>
      <c r="CL320" s="356"/>
      <c r="CM320" s="356"/>
      <c r="CN320" s="356"/>
      <c r="CO320" s="356"/>
      <c r="CP320" s="356"/>
      <c r="CQ320" s="356"/>
      <c r="CR320" s="356"/>
      <c r="CS320" s="356"/>
      <c r="CT320" s="356"/>
      <c r="CU320" s="356"/>
      <c r="CV320" s="356"/>
      <c r="CW320" s="356"/>
      <c r="CX320" s="356"/>
      <c r="CY320" s="356"/>
      <c r="CZ320" s="356"/>
    </row>
    <row r="321" s="514" customFormat="true" ht="15" customHeight="true" x14ac:dyDescent="0.2">
      <c r="B321" s="513"/>
      <c r="W321" s="357"/>
      <c r="X321" s="357"/>
      <c r="Y321" s="357"/>
      <c r="Z321" s="357"/>
      <c r="AA321" s="357"/>
      <c r="AB321" s="357"/>
      <c r="AC321" s="357"/>
      <c r="AD321" s="357"/>
      <c r="AE321" s="357"/>
      <c r="AF321" s="357"/>
      <c r="AG321" s="357"/>
      <c r="AH321" s="357"/>
      <c r="AI321" s="357"/>
      <c r="AJ321" s="357"/>
      <c r="AK321" s="357"/>
      <c r="AL321" s="357"/>
      <c r="AM321" s="357"/>
      <c r="AN321" s="357"/>
      <c r="AO321" s="357"/>
      <c r="AP321" s="357"/>
      <c r="AQ321" s="357"/>
      <c r="AR321" s="357"/>
      <c r="AS321" s="357"/>
      <c r="AT321" s="357"/>
      <c r="AU321" s="357"/>
      <c r="AV321" s="357"/>
      <c r="AW321" s="357"/>
      <c r="AX321" s="357"/>
      <c r="AY321" s="357"/>
      <c r="AZ321" s="357"/>
      <c r="BA321" s="321"/>
      <c r="BB321" s="319"/>
      <c r="BC321" s="319"/>
      <c r="BD321" s="319"/>
      <c r="BE321" s="319"/>
      <c r="BF321" s="319"/>
      <c r="BG321" s="319"/>
      <c r="BH321" s="319"/>
      <c r="BI321" s="319"/>
      <c r="BJ321" s="319"/>
      <c r="BK321" s="319"/>
      <c r="BL321" s="319"/>
      <c r="BM321" s="319"/>
      <c r="BN321" s="319"/>
      <c r="BO321" s="319"/>
      <c r="BP321" s="319"/>
      <c r="BQ321" s="319"/>
      <c r="BR321" s="319"/>
      <c r="BS321" s="319"/>
      <c r="BT321" s="319"/>
      <c r="BU321" s="319"/>
      <c r="BV321" s="321"/>
      <c r="BW321" s="356"/>
      <c r="BX321" s="356"/>
      <c r="BY321" s="356"/>
      <c r="BZ321" s="356"/>
      <c r="CA321" s="356"/>
      <c r="CB321" s="356"/>
      <c r="CC321" s="356"/>
      <c r="CD321" s="356"/>
      <c r="CE321" s="356"/>
      <c r="CF321" s="356"/>
      <c r="CG321" s="356"/>
      <c r="CH321" s="356"/>
      <c r="CI321" s="356"/>
      <c r="CJ321" s="356"/>
      <c r="CK321" s="356"/>
      <c r="CL321" s="356"/>
      <c r="CM321" s="356"/>
      <c r="CN321" s="356"/>
      <c r="CO321" s="356"/>
      <c r="CP321" s="356"/>
      <c r="CQ321" s="356"/>
      <c r="CR321" s="356"/>
      <c r="CS321" s="356"/>
      <c r="CT321" s="356"/>
      <c r="CU321" s="356"/>
      <c r="CV321" s="356"/>
      <c r="CW321" s="356"/>
      <c r="CX321" s="356"/>
      <c r="CY321" s="356"/>
      <c r="CZ321" s="356"/>
    </row>
    <row r="322" s="514" customFormat="true" ht="15" customHeight="true" x14ac:dyDescent="0.2">
      <c r="B322" s="513"/>
      <c r="W322" s="357"/>
      <c r="X322" s="357"/>
      <c r="Y322" s="357"/>
      <c r="Z322" s="357"/>
      <c r="AA322" s="357"/>
      <c r="AB322" s="357"/>
      <c r="AC322" s="357"/>
      <c r="AD322" s="357"/>
      <c r="AE322" s="357"/>
      <c r="AF322" s="357"/>
      <c r="AG322" s="357"/>
      <c r="AH322" s="357"/>
      <c r="AI322" s="357"/>
      <c r="AJ322" s="357"/>
      <c r="AK322" s="357"/>
      <c r="AL322" s="357"/>
      <c r="AM322" s="357"/>
      <c r="AN322" s="357"/>
      <c r="AO322" s="357"/>
      <c r="AP322" s="357"/>
      <c r="AQ322" s="357"/>
      <c r="AR322" s="357"/>
      <c r="AS322" s="357"/>
      <c r="AT322" s="357"/>
      <c r="AU322" s="357"/>
      <c r="AV322" s="357"/>
      <c r="AW322" s="357"/>
      <c r="AX322" s="357"/>
      <c r="AY322" s="357"/>
      <c r="AZ322" s="357"/>
      <c r="BA322" s="321"/>
      <c r="BB322" s="319"/>
      <c r="BC322" s="319"/>
      <c r="BD322" s="319"/>
      <c r="BE322" s="319"/>
      <c r="BF322" s="319"/>
      <c r="BG322" s="319"/>
      <c r="BH322" s="319"/>
      <c r="BI322" s="319"/>
      <c r="BJ322" s="319"/>
      <c r="BK322" s="319"/>
      <c r="BL322" s="319"/>
      <c r="BM322" s="319"/>
      <c r="BN322" s="319"/>
      <c r="BO322" s="319"/>
      <c r="BP322" s="319"/>
      <c r="BQ322" s="319"/>
      <c r="BR322" s="319"/>
      <c r="BS322" s="319"/>
      <c r="BT322" s="319"/>
      <c r="BU322" s="319"/>
      <c r="BV322" s="321"/>
      <c r="BW322" s="356"/>
      <c r="BX322" s="356"/>
      <c r="BY322" s="356"/>
      <c r="BZ322" s="356"/>
      <c r="CA322" s="356"/>
      <c r="CB322" s="356"/>
      <c r="CC322" s="356"/>
      <c r="CD322" s="356"/>
      <c r="CE322" s="356"/>
      <c r="CF322" s="356"/>
      <c r="CG322" s="356"/>
      <c r="CH322" s="356"/>
      <c r="CI322" s="356"/>
      <c r="CJ322" s="356"/>
      <c r="CK322" s="356"/>
      <c r="CL322" s="356"/>
      <c r="CM322" s="356"/>
      <c r="CN322" s="356"/>
      <c r="CO322" s="356"/>
      <c r="CP322" s="356"/>
      <c r="CQ322" s="356"/>
      <c r="CR322" s="356"/>
      <c r="CS322" s="356"/>
      <c r="CT322" s="356"/>
      <c r="CU322" s="356"/>
      <c r="CV322" s="356"/>
      <c r="CW322" s="356"/>
      <c r="CX322" s="356"/>
      <c r="CY322" s="356"/>
      <c r="CZ322" s="356"/>
    </row>
    <row r="323" s="514" customFormat="true" ht="15" customHeight="true" x14ac:dyDescent="0.2">
      <c r="B323" s="513"/>
      <c r="W323" s="357"/>
      <c r="X323" s="357"/>
      <c r="Y323" s="357"/>
      <c r="Z323" s="357"/>
      <c r="AA323" s="357"/>
      <c r="AB323" s="357"/>
      <c r="AC323" s="357"/>
      <c r="AD323" s="357"/>
      <c r="AE323" s="357"/>
      <c r="AF323" s="357"/>
      <c r="AG323" s="357"/>
      <c r="AH323" s="357"/>
      <c r="AI323" s="357"/>
      <c r="AJ323" s="357"/>
      <c r="AK323" s="357"/>
      <c r="AL323" s="357"/>
      <c r="AM323" s="357"/>
      <c r="AN323" s="357"/>
      <c r="AO323" s="357"/>
      <c r="AP323" s="357"/>
      <c r="AQ323" s="357"/>
      <c r="AR323" s="357"/>
      <c r="AS323" s="357"/>
      <c r="AT323" s="357"/>
      <c r="AU323" s="357"/>
      <c r="AV323" s="357"/>
      <c r="AW323" s="357"/>
      <c r="AX323" s="357"/>
      <c r="AY323" s="357"/>
      <c r="AZ323" s="357"/>
      <c r="BA323" s="321"/>
      <c r="BB323" s="319"/>
      <c r="BC323" s="319"/>
      <c r="BD323" s="319"/>
      <c r="BE323" s="319"/>
      <c r="BF323" s="319"/>
      <c r="BG323" s="319"/>
      <c r="BH323" s="319"/>
      <c r="BI323" s="319"/>
      <c r="BJ323" s="319"/>
      <c r="BK323" s="319"/>
      <c r="BL323" s="319"/>
      <c r="BM323" s="319"/>
      <c r="BN323" s="319"/>
      <c r="BO323" s="319"/>
      <c r="BP323" s="319"/>
      <c r="BQ323" s="319"/>
      <c r="BR323" s="319"/>
      <c r="BS323" s="319"/>
      <c r="BT323" s="319"/>
      <c r="BU323" s="319"/>
      <c r="BV323" s="321"/>
      <c r="BW323" s="356"/>
      <c r="BX323" s="356"/>
      <c r="BY323" s="356"/>
      <c r="BZ323" s="356"/>
      <c r="CA323" s="356"/>
      <c r="CB323" s="356"/>
      <c r="CC323" s="356"/>
      <c r="CD323" s="356"/>
      <c r="CE323" s="356"/>
      <c r="CF323" s="356"/>
      <c r="CG323" s="356"/>
      <c r="CH323" s="356"/>
      <c r="CI323" s="356"/>
      <c r="CJ323" s="356"/>
      <c r="CK323" s="356"/>
      <c r="CL323" s="356"/>
      <c r="CM323" s="356"/>
      <c r="CN323" s="356"/>
      <c r="CO323" s="356"/>
      <c r="CP323" s="356"/>
      <c r="CQ323" s="356"/>
      <c r="CR323" s="356"/>
      <c r="CS323" s="356"/>
      <c r="CT323" s="356"/>
      <c r="CU323" s="356"/>
      <c r="CV323" s="356"/>
      <c r="CW323" s="356"/>
      <c r="CX323" s="356"/>
      <c r="CY323" s="356"/>
      <c r="CZ323" s="356"/>
    </row>
    <row r="324" s="514" customFormat="true" ht="15" customHeight="true" x14ac:dyDescent="0.2">
      <c r="B324" s="513"/>
      <c r="W324" s="357"/>
      <c r="X324" s="357"/>
      <c r="Y324" s="357"/>
      <c r="Z324" s="357"/>
      <c r="AA324" s="357"/>
      <c r="AB324" s="357"/>
      <c r="AC324" s="357"/>
      <c r="AD324" s="357"/>
      <c r="AE324" s="357"/>
      <c r="AF324" s="357"/>
      <c r="AG324" s="357"/>
      <c r="AH324" s="357"/>
      <c r="AI324" s="357"/>
      <c r="AJ324" s="357"/>
      <c r="AK324" s="357"/>
      <c r="AL324" s="357"/>
      <c r="AM324" s="357"/>
      <c r="AN324" s="357"/>
      <c r="AO324" s="357"/>
      <c r="AP324" s="357"/>
      <c r="AQ324" s="357"/>
      <c r="AR324" s="357"/>
      <c r="AS324" s="357"/>
      <c r="AT324" s="357"/>
      <c r="AU324" s="357"/>
      <c r="AV324" s="357"/>
      <c r="AW324" s="357"/>
      <c r="AX324" s="357"/>
      <c r="AY324" s="357"/>
      <c r="AZ324" s="357"/>
      <c r="BA324" s="321"/>
      <c r="BB324" s="319"/>
      <c r="BC324" s="319"/>
      <c r="BD324" s="319"/>
      <c r="BE324" s="319"/>
      <c r="BF324" s="319"/>
      <c r="BG324" s="319"/>
      <c r="BH324" s="319"/>
      <c r="BI324" s="319"/>
      <c r="BJ324" s="319"/>
      <c r="BK324" s="319"/>
      <c r="BL324" s="319"/>
      <c r="BM324" s="319"/>
      <c r="BN324" s="319"/>
      <c r="BO324" s="319"/>
      <c r="BP324" s="319"/>
      <c r="BQ324" s="319"/>
      <c r="BR324" s="319"/>
      <c r="BS324" s="319"/>
      <c r="BT324" s="319"/>
      <c r="BU324" s="319"/>
      <c r="BV324" s="321"/>
      <c r="BW324" s="356"/>
      <c r="BX324" s="356"/>
      <c r="BY324" s="356"/>
      <c r="BZ324" s="356"/>
      <c r="CA324" s="356"/>
      <c r="CB324" s="356"/>
      <c r="CC324" s="356"/>
      <c r="CD324" s="356"/>
      <c r="CE324" s="356"/>
      <c r="CF324" s="356"/>
      <c r="CG324" s="356"/>
      <c r="CH324" s="356"/>
      <c r="CI324" s="356"/>
      <c r="CJ324" s="356"/>
      <c r="CK324" s="356"/>
      <c r="CL324" s="356"/>
      <c r="CM324" s="356"/>
      <c r="CN324" s="356"/>
      <c r="CO324" s="356"/>
      <c r="CP324" s="356"/>
      <c r="CQ324" s="356"/>
      <c r="CR324" s="356"/>
      <c r="CS324" s="356"/>
      <c r="CT324" s="356"/>
      <c r="CU324" s="356"/>
      <c r="CV324" s="356"/>
      <c r="CW324" s="356"/>
      <c r="CX324" s="356"/>
      <c r="CY324" s="356"/>
      <c r="CZ324" s="356"/>
    </row>
    <row r="325" s="514" customFormat="true" ht="15" customHeight="true" x14ac:dyDescent="0.2">
      <c r="B325" s="513"/>
      <c r="W325" s="357"/>
      <c r="X325" s="357"/>
      <c r="Y325" s="357"/>
      <c r="Z325" s="357"/>
      <c r="AA325" s="357"/>
      <c r="AB325" s="357"/>
      <c r="AC325" s="357"/>
      <c r="AD325" s="357"/>
      <c r="AE325" s="357"/>
      <c r="AF325" s="357"/>
      <c r="AG325" s="357"/>
      <c r="AH325" s="357"/>
      <c r="AI325" s="357"/>
      <c r="AJ325" s="357"/>
      <c r="AK325" s="357"/>
      <c r="AL325" s="357"/>
      <c r="AM325" s="357"/>
      <c r="AN325" s="357"/>
      <c r="AO325" s="357"/>
      <c r="AP325" s="357"/>
      <c r="AQ325" s="357"/>
      <c r="AR325" s="357"/>
      <c r="AS325" s="357"/>
      <c r="AT325" s="357"/>
      <c r="AU325" s="357"/>
      <c r="AV325" s="357"/>
      <c r="AW325" s="357"/>
      <c r="AX325" s="357"/>
      <c r="AY325" s="357"/>
      <c r="AZ325" s="357"/>
      <c r="BA325" s="321"/>
      <c r="BB325" s="319"/>
      <c r="BC325" s="319"/>
      <c r="BD325" s="319"/>
      <c r="BE325" s="319"/>
      <c r="BF325" s="319"/>
      <c r="BG325" s="319"/>
      <c r="BH325" s="319"/>
      <c r="BI325" s="319"/>
      <c r="BJ325" s="319"/>
      <c r="BK325" s="319"/>
      <c r="BL325" s="319"/>
      <c r="BM325" s="319"/>
      <c r="BN325" s="319"/>
      <c r="BO325" s="319"/>
      <c r="BP325" s="319"/>
      <c r="BQ325" s="319"/>
      <c r="BR325" s="319"/>
      <c r="BS325" s="319"/>
      <c r="BT325" s="319"/>
      <c r="BU325" s="319"/>
      <c r="BV325" s="321"/>
      <c r="BW325" s="356"/>
      <c r="BX325" s="356"/>
      <c r="BY325" s="356"/>
      <c r="BZ325" s="356"/>
      <c r="CA325" s="356"/>
      <c r="CB325" s="356"/>
      <c r="CC325" s="356"/>
      <c r="CD325" s="356"/>
      <c r="CE325" s="356"/>
      <c r="CF325" s="356"/>
      <c r="CG325" s="356"/>
      <c r="CH325" s="356"/>
      <c r="CI325" s="356"/>
      <c r="CJ325" s="356"/>
      <c r="CK325" s="356"/>
      <c r="CL325" s="356"/>
      <c r="CM325" s="356"/>
      <c r="CN325" s="356"/>
      <c r="CO325" s="356"/>
      <c r="CP325" s="356"/>
      <c r="CQ325" s="356"/>
      <c r="CR325" s="356"/>
      <c r="CS325" s="356"/>
      <c r="CT325" s="356"/>
      <c r="CU325" s="356"/>
      <c r="CV325" s="356"/>
      <c r="CW325" s="356"/>
      <c r="CX325" s="356"/>
      <c r="CY325" s="356"/>
      <c r="CZ325" s="356"/>
    </row>
    <row r="326" s="514" customFormat="true" ht="15" customHeight="true" x14ac:dyDescent="0.2">
      <c r="B326" s="513"/>
      <c r="W326" s="357"/>
      <c r="X326" s="357"/>
      <c r="Y326" s="357"/>
      <c r="Z326" s="357"/>
      <c r="AA326" s="357"/>
      <c r="AB326" s="357"/>
      <c r="AC326" s="357"/>
      <c r="AD326" s="357"/>
      <c r="AE326" s="357"/>
      <c r="AF326" s="357"/>
      <c r="AG326" s="357"/>
      <c r="AH326" s="357"/>
      <c r="AI326" s="357"/>
      <c r="AJ326" s="357"/>
      <c r="AK326" s="357"/>
      <c r="AL326" s="357"/>
      <c r="AM326" s="357"/>
      <c r="AN326" s="357"/>
      <c r="AO326" s="357"/>
      <c r="AP326" s="357"/>
      <c r="AQ326" s="357"/>
      <c r="AR326" s="357"/>
      <c r="AS326" s="357"/>
      <c r="AT326" s="357"/>
      <c r="AU326" s="357"/>
      <c r="AV326" s="357"/>
      <c r="AW326" s="357"/>
      <c r="AX326" s="357"/>
      <c r="AY326" s="357"/>
      <c r="AZ326" s="357"/>
      <c r="BA326" s="321"/>
      <c r="BB326" s="319"/>
      <c r="BC326" s="319"/>
      <c r="BD326" s="319"/>
      <c r="BE326" s="319"/>
      <c r="BF326" s="319"/>
      <c r="BG326" s="319"/>
      <c r="BH326" s="319"/>
      <c r="BI326" s="319"/>
      <c r="BJ326" s="319"/>
      <c r="BK326" s="319"/>
      <c r="BL326" s="319"/>
      <c r="BM326" s="319"/>
      <c r="BN326" s="319"/>
      <c r="BO326" s="319"/>
      <c r="BP326" s="319"/>
      <c r="BQ326" s="319"/>
      <c r="BR326" s="319"/>
      <c r="BS326" s="319"/>
      <c r="BT326" s="319"/>
      <c r="BU326" s="319"/>
      <c r="BV326" s="321"/>
      <c r="BW326" s="356"/>
      <c r="BX326" s="356"/>
      <c r="BY326" s="356"/>
      <c r="BZ326" s="356"/>
      <c r="CA326" s="356"/>
      <c r="CB326" s="356"/>
      <c r="CC326" s="356"/>
      <c r="CD326" s="356"/>
      <c r="CE326" s="356"/>
      <c r="CF326" s="356"/>
      <c r="CG326" s="356"/>
      <c r="CH326" s="356"/>
      <c r="CI326" s="356"/>
      <c r="CJ326" s="356"/>
      <c r="CK326" s="356"/>
      <c r="CL326" s="356"/>
      <c r="CM326" s="356"/>
      <c r="CN326" s="356"/>
      <c r="CO326" s="356"/>
      <c r="CP326" s="356"/>
      <c r="CQ326" s="356"/>
      <c r="CR326" s="356"/>
      <c r="CS326" s="356"/>
      <c r="CT326" s="356"/>
      <c r="CU326" s="356"/>
      <c r="CV326" s="356"/>
      <c r="CW326" s="356"/>
      <c r="CX326" s="356"/>
      <c r="CY326" s="356"/>
      <c r="CZ326" s="356"/>
    </row>
    <row r="327" s="514" customFormat="true" ht="15" customHeight="true" x14ac:dyDescent="0.2">
      <c r="B327" s="513"/>
      <c r="W327" s="357"/>
      <c r="X327" s="357"/>
      <c r="Y327" s="357"/>
      <c r="Z327" s="357"/>
      <c r="AA327" s="357"/>
      <c r="AB327" s="357"/>
      <c r="AC327" s="357"/>
      <c r="AD327" s="357"/>
      <c r="AE327" s="357"/>
      <c r="AF327" s="357"/>
      <c r="AG327" s="357"/>
      <c r="AH327" s="357"/>
      <c r="AI327" s="357"/>
      <c r="AJ327" s="357"/>
      <c r="AK327" s="357"/>
      <c r="AL327" s="357"/>
      <c r="AM327" s="357"/>
      <c r="AN327" s="357"/>
      <c r="AO327" s="357"/>
      <c r="AP327" s="357"/>
      <c r="AQ327" s="357"/>
      <c r="AR327" s="357"/>
      <c r="AS327" s="357"/>
      <c r="AT327" s="357"/>
      <c r="AU327" s="357"/>
      <c r="AV327" s="357"/>
      <c r="AW327" s="357"/>
      <c r="AX327" s="357"/>
      <c r="AY327" s="357"/>
      <c r="AZ327" s="357"/>
      <c r="BA327" s="321"/>
      <c r="BB327" s="319"/>
      <c r="BC327" s="319"/>
      <c r="BD327" s="319"/>
      <c r="BE327" s="319"/>
      <c r="BF327" s="319"/>
      <c r="BG327" s="319"/>
      <c r="BH327" s="319"/>
      <c r="BI327" s="319"/>
      <c r="BJ327" s="319"/>
      <c r="BK327" s="319"/>
      <c r="BL327" s="319"/>
      <c r="BM327" s="319"/>
      <c r="BN327" s="319"/>
      <c r="BO327" s="319"/>
      <c r="BP327" s="319"/>
      <c r="BQ327" s="319"/>
      <c r="BR327" s="319"/>
      <c r="BS327" s="319"/>
      <c r="BT327" s="319"/>
      <c r="BU327" s="319"/>
      <c r="BV327" s="321"/>
      <c r="BW327" s="356"/>
      <c r="BX327" s="356"/>
      <c r="BY327" s="356"/>
      <c r="BZ327" s="356"/>
      <c r="CA327" s="356"/>
      <c r="CB327" s="356"/>
      <c r="CC327" s="356"/>
      <c r="CD327" s="356"/>
      <c r="CE327" s="356"/>
      <c r="CF327" s="356"/>
      <c r="CG327" s="356"/>
      <c r="CH327" s="356"/>
      <c r="CI327" s="356"/>
      <c r="CJ327" s="356"/>
      <c r="CK327" s="356"/>
      <c r="CL327" s="356"/>
      <c r="CM327" s="356"/>
      <c r="CN327" s="356"/>
      <c r="CO327" s="356"/>
      <c r="CP327" s="356"/>
      <c r="CQ327" s="356"/>
      <c r="CR327" s="356"/>
      <c r="CS327" s="356"/>
      <c r="CT327" s="356"/>
      <c r="CU327" s="356"/>
      <c r="CV327" s="356"/>
      <c r="CW327" s="356"/>
      <c r="CX327" s="356"/>
      <c r="CY327" s="356"/>
      <c r="CZ327" s="356"/>
    </row>
    <row r="328" s="514" customFormat="true" ht="15" customHeight="true" x14ac:dyDescent="0.2">
      <c r="B328" s="513"/>
      <c r="W328" s="357"/>
      <c r="X328" s="357"/>
      <c r="Y328" s="357"/>
      <c r="Z328" s="357"/>
      <c r="AA328" s="357"/>
      <c r="AB328" s="357"/>
      <c r="AC328" s="357"/>
      <c r="AD328" s="357"/>
      <c r="AE328" s="357"/>
      <c r="AF328" s="357"/>
      <c r="AG328" s="357"/>
      <c r="AH328" s="357"/>
      <c r="AI328" s="357"/>
      <c r="AJ328" s="357"/>
      <c r="AK328" s="357"/>
      <c r="AL328" s="357"/>
      <c r="AM328" s="357"/>
      <c r="AN328" s="357"/>
      <c r="AO328" s="357"/>
      <c r="AP328" s="357"/>
      <c r="AQ328" s="357"/>
      <c r="AR328" s="357"/>
      <c r="AS328" s="357"/>
      <c r="AT328" s="357"/>
      <c r="AU328" s="357"/>
      <c r="AV328" s="357"/>
      <c r="AW328" s="357"/>
      <c r="AX328" s="357"/>
      <c r="AY328" s="357"/>
      <c r="AZ328" s="357"/>
      <c r="BA328" s="321"/>
      <c r="BB328" s="319"/>
      <c r="BC328" s="319"/>
      <c r="BD328" s="319"/>
      <c r="BE328" s="319"/>
      <c r="BF328" s="319"/>
      <c r="BG328" s="319"/>
      <c r="BH328" s="319"/>
      <c r="BI328" s="319"/>
      <c r="BJ328" s="319"/>
      <c r="BK328" s="319"/>
      <c r="BL328" s="319"/>
      <c r="BM328" s="319"/>
      <c r="BN328" s="319"/>
      <c r="BO328" s="319"/>
      <c r="BP328" s="319"/>
      <c r="BQ328" s="319"/>
      <c r="BR328" s="319"/>
      <c r="BS328" s="319"/>
      <c r="BT328" s="319"/>
      <c r="BU328" s="319"/>
      <c r="BV328" s="321"/>
      <c r="BW328" s="356"/>
      <c r="BX328" s="356"/>
      <c r="BY328" s="356"/>
      <c r="BZ328" s="356"/>
      <c r="CA328" s="356"/>
      <c r="CB328" s="356"/>
      <c r="CC328" s="356"/>
      <c r="CD328" s="356"/>
      <c r="CE328" s="356"/>
      <c r="CF328" s="356"/>
      <c r="CG328" s="356"/>
      <c r="CH328" s="356"/>
      <c r="CI328" s="356"/>
      <c r="CJ328" s="356"/>
      <c r="CK328" s="356"/>
      <c r="CL328" s="356"/>
      <c r="CM328" s="356"/>
      <c r="CN328" s="356"/>
      <c r="CO328" s="356"/>
      <c r="CP328" s="356"/>
      <c r="CQ328" s="356"/>
      <c r="CR328" s="356"/>
      <c r="CS328" s="356"/>
      <c r="CT328" s="356"/>
      <c r="CU328" s="356"/>
      <c r="CV328" s="356"/>
      <c r="CW328" s="356"/>
      <c r="CX328" s="356"/>
      <c r="CY328" s="356"/>
      <c r="CZ328" s="356"/>
    </row>
    <row r="329" s="514" customFormat="true" ht="250.15" customHeight="true" x14ac:dyDescent="0.2">
      <c r="B329" s="513"/>
      <c r="W329" s="357"/>
      <c r="X329" s="357"/>
      <c r="Y329" s="357"/>
      <c r="Z329" s="357"/>
      <c r="AA329" s="357"/>
      <c r="AB329" s="357"/>
      <c r="AC329" s="357"/>
      <c r="AD329" s="357"/>
      <c r="AE329" s="357"/>
      <c r="AF329" s="357"/>
      <c r="AG329" s="357"/>
      <c r="AH329" s="357"/>
      <c r="AI329" s="357"/>
      <c r="AJ329" s="357"/>
      <c r="AK329" s="357"/>
      <c r="AL329" s="357"/>
      <c r="AM329" s="357"/>
      <c r="AN329" s="357"/>
      <c r="AO329" s="357"/>
      <c r="AP329" s="357"/>
      <c r="AQ329" s="357"/>
      <c r="AR329" s="357"/>
      <c r="AS329" s="357"/>
      <c r="AT329" s="357"/>
      <c r="AU329" s="357"/>
      <c r="AV329" s="357"/>
      <c r="AW329" s="357"/>
      <c r="AX329" s="357"/>
      <c r="AY329" s="357"/>
      <c r="AZ329" s="357"/>
      <c r="BA329" s="321"/>
      <c r="BB329" s="319"/>
      <c r="BC329" s="319"/>
      <c r="BD329" s="319"/>
      <c r="BE329" s="319"/>
      <c r="BF329" s="319"/>
      <c r="BG329" s="319"/>
      <c r="BH329" s="319"/>
      <c r="BI329" s="319"/>
      <c r="BJ329" s="319"/>
      <c r="BK329" s="319"/>
      <c r="BL329" s="319"/>
      <c r="BM329" s="319"/>
      <c r="BN329" s="319"/>
      <c r="BO329" s="319"/>
      <c r="BP329" s="319"/>
      <c r="BQ329" s="319"/>
      <c r="BR329" s="319"/>
      <c r="BS329" s="319"/>
      <c r="BT329" s="319"/>
      <c r="BU329" s="319"/>
      <c r="BV329" s="321"/>
      <c r="BW329" s="356"/>
      <c r="BX329" s="356"/>
      <c r="BY329" s="356"/>
      <c r="BZ329" s="356"/>
      <c r="CA329" s="356"/>
      <c r="CB329" s="356"/>
      <c r="CC329" s="356"/>
      <c r="CD329" s="356"/>
      <c r="CE329" s="356"/>
      <c r="CF329" s="356"/>
      <c r="CG329" s="356"/>
      <c r="CH329" s="356"/>
      <c r="CI329" s="356"/>
      <c r="CJ329" s="356"/>
      <c r="CK329" s="356"/>
      <c r="CL329" s="356"/>
      <c r="CM329" s="356"/>
      <c r="CN329" s="356"/>
      <c r="CO329" s="356"/>
      <c r="CP329" s="356"/>
      <c r="CQ329" s="356"/>
      <c r="CR329" s="356"/>
      <c r="CS329" s="356"/>
      <c r="CT329" s="356"/>
      <c r="CU329" s="356"/>
      <c r="CV329" s="356"/>
      <c r="CW329" s="356"/>
      <c r="CX329" s="356"/>
      <c r="CY329" s="356"/>
      <c r="CZ329" s="356"/>
    </row>
    <row r="330" s="359" customFormat="true" ht="19.15" customHeight="true" x14ac:dyDescent="0.2">
      <c r="B330" s="512"/>
      <c r="W330" s="352"/>
      <c r="X330" s="352"/>
      <c r="Y330" s="352"/>
      <c r="Z330" s="352"/>
      <c r="AA330" s="352"/>
      <c r="AB330" s="352"/>
      <c r="AC330" s="352"/>
      <c r="AD330" s="352"/>
      <c r="AE330" s="352"/>
      <c r="AF330" s="352"/>
      <c r="AG330" s="352"/>
      <c r="AH330" s="352"/>
      <c r="AI330" s="352"/>
      <c r="AJ330" s="352"/>
      <c r="AK330" s="352"/>
      <c r="AL330" s="352"/>
      <c r="AM330" s="352"/>
      <c r="AN330" s="352"/>
      <c r="AO330" s="352"/>
      <c r="AP330" s="352"/>
      <c r="AQ330" s="352"/>
      <c r="AR330" s="352"/>
      <c r="AS330" s="352"/>
      <c r="AT330" s="352"/>
      <c r="AU330" s="352"/>
      <c r="AV330" s="352"/>
      <c r="AW330" s="352"/>
      <c r="AX330" s="352"/>
      <c r="AY330" s="352"/>
      <c r="AZ330" s="352"/>
      <c r="BA330" s="324"/>
      <c r="BB330" s="324"/>
      <c r="BC330" s="511"/>
      <c r="BD330" s="511"/>
      <c r="BE330" s="511"/>
      <c r="BF330" s="511"/>
      <c r="BG330" s="511"/>
      <c r="BH330" s="511"/>
      <c r="BI330" s="511"/>
      <c r="BJ330" s="511"/>
      <c r="BK330" s="511"/>
      <c r="BL330" s="511"/>
      <c r="BM330" s="511"/>
      <c r="BN330" s="511"/>
      <c r="BO330" s="511"/>
      <c r="BP330" s="511"/>
      <c r="BQ330" s="511"/>
      <c r="BR330" s="511"/>
      <c r="BS330" s="511"/>
      <c r="BT330" s="511"/>
      <c r="BU330" s="511"/>
      <c r="BV330" s="511"/>
      <c r="BW330" s="352"/>
      <c r="BX330" s="352"/>
      <c r="BY330" s="352"/>
      <c r="BZ330" s="352"/>
      <c r="CA330" s="352"/>
      <c r="CB330" s="352"/>
      <c r="CC330" s="352"/>
      <c r="CD330" s="352"/>
      <c r="CE330" s="352"/>
      <c r="CF330" s="352"/>
      <c r="CG330" s="352"/>
      <c r="CH330" s="352"/>
      <c r="CI330" s="352"/>
      <c r="CJ330" s="352"/>
      <c r="CK330" s="352"/>
      <c r="CL330" s="352"/>
      <c r="CM330" s="352"/>
      <c r="CN330" s="352"/>
      <c r="CO330" s="352"/>
      <c r="CP330" s="352"/>
      <c r="CQ330" s="352"/>
      <c r="CR330" s="352"/>
      <c r="CS330" s="352"/>
      <c r="CT330" s="352"/>
      <c r="CU330" s="352"/>
      <c r="CV330" s="352"/>
      <c r="CW330" s="352"/>
      <c r="CX330" s="352"/>
      <c r="CY330" s="352"/>
      <c r="CZ330" s="352"/>
    </row>
    <row r="331" s="359" customFormat="true" ht="15" customHeight="true" x14ac:dyDescent="0.2">
      <c r="B331" s="512"/>
      <c r="W331" s="352"/>
      <c r="X331" s="352"/>
      <c r="Y331" s="352"/>
      <c r="Z331" s="352"/>
      <c r="AA331" s="352"/>
      <c r="AB331" s="352"/>
      <c r="AC331" s="352"/>
      <c r="AD331" s="352"/>
      <c r="AE331" s="352"/>
      <c r="AF331" s="352"/>
      <c r="AG331" s="352"/>
      <c r="AH331" s="352"/>
      <c r="AI331" s="352"/>
      <c r="AJ331" s="352"/>
      <c r="AK331" s="352"/>
      <c r="AL331" s="352"/>
      <c r="AM331" s="352"/>
      <c r="AN331" s="352"/>
      <c r="AO331" s="352"/>
      <c r="AP331" s="352"/>
      <c r="AQ331" s="352"/>
      <c r="AR331" s="352"/>
      <c r="AS331" s="352"/>
      <c r="AT331" s="352"/>
      <c r="AU331" s="352"/>
      <c r="AV331" s="352"/>
      <c r="AW331" s="352"/>
      <c r="AX331" s="352"/>
      <c r="AY331" s="352"/>
      <c r="AZ331" s="352"/>
      <c r="BA331" s="324"/>
      <c r="BB331" s="324"/>
      <c r="BC331" s="511"/>
      <c r="BD331" s="511"/>
      <c r="BE331" s="511"/>
      <c r="BF331" s="511"/>
      <c r="BG331" s="511"/>
      <c r="BH331" s="511"/>
      <c r="BI331" s="511"/>
      <c r="BJ331" s="511"/>
      <c r="BK331" s="511"/>
      <c r="BL331" s="511"/>
      <c r="BM331" s="511"/>
      <c r="BN331" s="511"/>
      <c r="BO331" s="511"/>
      <c r="BP331" s="511"/>
      <c r="BQ331" s="511"/>
      <c r="BR331" s="511"/>
      <c r="BS331" s="511"/>
      <c r="BT331" s="511"/>
      <c r="BU331" s="511"/>
      <c r="BV331" s="511"/>
      <c r="BW331" s="352"/>
      <c r="BX331" s="352"/>
      <c r="BY331" s="352"/>
      <c r="BZ331" s="352"/>
      <c r="CA331" s="352"/>
      <c r="CB331" s="352"/>
      <c r="CC331" s="352"/>
      <c r="CD331" s="352"/>
      <c r="CE331" s="352"/>
      <c r="CF331" s="352"/>
      <c r="CG331" s="352"/>
      <c r="CH331" s="352"/>
      <c r="CI331" s="352"/>
      <c r="CJ331" s="352"/>
      <c r="CK331" s="352"/>
      <c r="CL331" s="352"/>
      <c r="CM331" s="352"/>
      <c r="CN331" s="352"/>
      <c r="CO331" s="352"/>
      <c r="CP331" s="352"/>
      <c r="CQ331" s="352"/>
      <c r="CR331" s="352"/>
      <c r="CS331" s="352"/>
      <c r="CT331" s="352"/>
      <c r="CU331" s="352"/>
      <c r="CV331" s="352"/>
      <c r="CW331" s="352"/>
      <c r="CX331" s="352"/>
      <c r="CY331" s="352"/>
      <c r="CZ331" s="352"/>
    </row>
    <row r="332" s="359" customFormat="true" ht="15" customHeight="true" x14ac:dyDescent="0.2">
      <c r="B332" s="512"/>
      <c r="W332" s="352"/>
      <c r="X332" s="352"/>
      <c r="Y332" s="352"/>
      <c r="Z332" s="352"/>
      <c r="AA332" s="352"/>
      <c r="AB332" s="352"/>
      <c r="AC332" s="352"/>
      <c r="AD332" s="352"/>
      <c r="AE332" s="352"/>
      <c r="AF332" s="352"/>
      <c r="AG332" s="352"/>
      <c r="AH332" s="352"/>
      <c r="AI332" s="352"/>
      <c r="AJ332" s="352"/>
      <c r="AK332" s="352"/>
      <c r="AL332" s="352"/>
      <c r="AM332" s="352"/>
      <c r="AN332" s="352"/>
      <c r="AO332" s="352"/>
      <c r="AP332" s="352"/>
      <c r="AQ332" s="352"/>
      <c r="AR332" s="352"/>
      <c r="AS332" s="352"/>
      <c r="AT332" s="352"/>
      <c r="AU332" s="352"/>
      <c r="AV332" s="352"/>
      <c r="AW332" s="352"/>
      <c r="AX332" s="352"/>
      <c r="AY332" s="352"/>
      <c r="AZ332" s="352"/>
      <c r="BA332" s="324"/>
      <c r="BB332" s="324"/>
      <c r="BC332" s="511"/>
      <c r="BD332" s="511"/>
      <c r="BE332" s="511"/>
      <c r="BF332" s="511"/>
      <c r="BG332" s="511"/>
      <c r="BH332" s="511"/>
      <c r="BI332" s="511"/>
      <c r="BJ332" s="511"/>
      <c r="BK332" s="511"/>
      <c r="BL332" s="511"/>
      <c r="BM332" s="511"/>
      <c r="BN332" s="511"/>
      <c r="BO332" s="511"/>
      <c r="BP332" s="511"/>
      <c r="BQ332" s="511"/>
      <c r="BR332" s="511"/>
      <c r="BS332" s="511"/>
      <c r="BT332" s="511"/>
      <c r="BU332" s="511"/>
      <c r="BV332" s="511"/>
      <c r="BW332" s="352"/>
      <c r="BX332" s="352"/>
      <c r="BY332" s="352"/>
      <c r="BZ332" s="352"/>
      <c r="CA332" s="352"/>
      <c r="CB332" s="352"/>
      <c r="CC332" s="352"/>
      <c r="CD332" s="352"/>
      <c r="CE332" s="352"/>
      <c r="CF332" s="352"/>
      <c r="CG332" s="352"/>
      <c r="CH332" s="352"/>
      <c r="CI332" s="352"/>
      <c r="CJ332" s="352"/>
      <c r="CK332" s="352"/>
      <c r="CL332" s="352"/>
      <c r="CM332" s="352"/>
      <c r="CN332" s="352"/>
      <c r="CO332" s="352"/>
      <c r="CP332" s="352"/>
      <c r="CQ332" s="352"/>
      <c r="CR332" s="352"/>
      <c r="CS332" s="352"/>
      <c r="CT332" s="352"/>
      <c r="CU332" s="352"/>
      <c r="CV332" s="352"/>
      <c r="CW332" s="352"/>
      <c r="CX332" s="352"/>
      <c r="CY332" s="352"/>
      <c r="CZ332" s="352"/>
    </row>
    <row r="333" s="359" customFormat="true" ht="15" customHeight="true" x14ac:dyDescent="0.2">
      <c r="B333" s="512"/>
      <c r="W333" s="352"/>
      <c r="X333" s="352"/>
      <c r="Y333" s="352"/>
      <c r="Z333" s="352"/>
      <c r="AA333" s="352"/>
      <c r="AB333" s="352"/>
      <c r="AC333" s="352"/>
      <c r="AD333" s="352"/>
      <c r="AE333" s="352"/>
      <c r="AF333" s="352"/>
      <c r="AG333" s="352"/>
      <c r="AH333" s="352"/>
      <c r="AI333" s="352"/>
      <c r="AJ333" s="352"/>
      <c r="AK333" s="352"/>
      <c r="AL333" s="352"/>
      <c r="AM333" s="352"/>
      <c r="AN333" s="352"/>
      <c r="AO333" s="352"/>
      <c r="AP333" s="352"/>
      <c r="AQ333" s="352"/>
      <c r="AR333" s="352"/>
      <c r="AS333" s="352"/>
      <c r="AT333" s="352"/>
      <c r="AU333" s="352"/>
      <c r="AV333" s="352"/>
      <c r="AW333" s="352"/>
      <c r="AX333" s="352"/>
      <c r="AY333" s="352"/>
      <c r="AZ333" s="352"/>
      <c r="BA333" s="324"/>
      <c r="BB333" s="324"/>
      <c r="BC333" s="511"/>
      <c r="BD333" s="511"/>
      <c r="BE333" s="511"/>
      <c r="BF333" s="511"/>
      <c r="BG333" s="511"/>
      <c r="BH333" s="511"/>
      <c r="BI333" s="511"/>
      <c r="BJ333" s="511"/>
      <c r="BK333" s="511"/>
      <c r="BL333" s="511"/>
      <c r="BM333" s="511"/>
      <c r="BN333" s="511"/>
      <c r="BO333" s="511"/>
      <c r="BP333" s="511"/>
      <c r="BQ333" s="511"/>
      <c r="BR333" s="511"/>
      <c r="BS333" s="511"/>
      <c r="BT333" s="511"/>
      <c r="BU333" s="511"/>
      <c r="BV333" s="511"/>
      <c r="BW333" s="352"/>
      <c r="BX333" s="352"/>
      <c r="BY333" s="352"/>
      <c r="BZ333" s="352"/>
      <c r="CA333" s="352"/>
      <c r="CB333" s="352"/>
      <c r="CC333" s="352"/>
      <c r="CD333" s="352"/>
      <c r="CE333" s="352"/>
      <c r="CF333" s="352"/>
      <c r="CG333" s="352"/>
      <c r="CH333" s="352"/>
      <c r="CI333" s="352"/>
      <c r="CJ333" s="352"/>
      <c r="CK333" s="352"/>
      <c r="CL333" s="352"/>
      <c r="CM333" s="352"/>
      <c r="CN333" s="352"/>
      <c r="CO333" s="352"/>
      <c r="CP333" s="352"/>
      <c r="CQ333" s="352"/>
      <c r="CR333" s="352"/>
      <c r="CS333" s="352"/>
      <c r="CT333" s="352"/>
      <c r="CU333" s="352"/>
      <c r="CV333" s="352"/>
      <c r="CW333" s="352"/>
      <c r="CX333" s="352"/>
      <c r="CY333" s="352"/>
      <c r="CZ333" s="352"/>
    </row>
    <row r="334" s="359" customFormat="true" ht="15" customHeight="true" x14ac:dyDescent="0.2">
      <c r="B334" s="512"/>
      <c r="W334" s="352"/>
      <c r="X334" s="352"/>
      <c r="Y334" s="352"/>
      <c r="Z334" s="352"/>
      <c r="AA334" s="352"/>
      <c r="AB334" s="352"/>
      <c r="AC334" s="352"/>
      <c r="AD334" s="352"/>
      <c r="AE334" s="352"/>
      <c r="AF334" s="352"/>
      <c r="AG334" s="352"/>
      <c r="AH334" s="352"/>
      <c r="AI334" s="352"/>
      <c r="AJ334" s="352"/>
      <c r="AK334" s="352"/>
      <c r="AL334" s="352"/>
      <c r="AM334" s="352"/>
      <c r="AN334" s="352"/>
      <c r="AO334" s="352"/>
      <c r="AP334" s="352"/>
      <c r="AQ334" s="352"/>
      <c r="AR334" s="352"/>
      <c r="AS334" s="352"/>
      <c r="AT334" s="352"/>
      <c r="AU334" s="352"/>
      <c r="AV334" s="352"/>
      <c r="AW334" s="352"/>
      <c r="AX334" s="352"/>
      <c r="AY334" s="352"/>
      <c r="AZ334" s="352"/>
      <c r="BA334" s="324"/>
      <c r="BB334" s="324"/>
      <c r="BC334" s="511"/>
      <c r="BD334" s="511"/>
      <c r="BE334" s="511"/>
      <c r="BF334" s="511"/>
      <c r="BG334" s="511"/>
      <c r="BH334" s="511"/>
      <c r="BI334" s="511"/>
      <c r="BJ334" s="511"/>
      <c r="BK334" s="511"/>
      <c r="BL334" s="511"/>
      <c r="BM334" s="511"/>
      <c r="BN334" s="511"/>
      <c r="BO334" s="511"/>
      <c r="BP334" s="511"/>
      <c r="BQ334" s="511"/>
      <c r="BR334" s="511"/>
      <c r="BS334" s="511"/>
      <c r="BT334" s="511"/>
      <c r="BU334" s="511"/>
      <c r="BV334" s="511"/>
      <c r="BW334" s="352"/>
      <c r="BX334" s="352"/>
      <c r="BY334" s="352"/>
      <c r="BZ334" s="352"/>
      <c r="CA334" s="352"/>
      <c r="CB334" s="352"/>
      <c r="CC334" s="352"/>
      <c r="CD334" s="352"/>
      <c r="CE334" s="352"/>
      <c r="CF334" s="352"/>
      <c r="CG334" s="352"/>
      <c r="CH334" s="352"/>
      <c r="CI334" s="352"/>
      <c r="CJ334" s="352"/>
      <c r="CK334" s="352"/>
      <c r="CL334" s="352"/>
      <c r="CM334" s="352"/>
      <c r="CN334" s="352"/>
      <c r="CO334" s="352"/>
      <c r="CP334" s="352"/>
      <c r="CQ334" s="352"/>
      <c r="CR334" s="352"/>
      <c r="CS334" s="352"/>
      <c r="CT334" s="352"/>
      <c r="CU334" s="352"/>
      <c r="CV334" s="352"/>
      <c r="CW334" s="352"/>
      <c r="CX334" s="352"/>
      <c r="CY334" s="352"/>
      <c r="CZ334" s="352"/>
    </row>
    <row r="335" s="359" customFormat="true" ht="15" customHeight="true" x14ac:dyDescent="0.2">
      <c r="B335" s="512"/>
      <c r="W335" s="352"/>
      <c r="X335" s="352"/>
      <c r="Y335" s="352"/>
      <c r="Z335" s="352"/>
      <c r="AA335" s="352"/>
      <c r="AB335" s="352"/>
      <c r="AC335" s="352"/>
      <c r="AD335" s="352"/>
      <c r="AE335" s="352"/>
      <c r="AF335" s="352"/>
      <c r="AG335" s="352"/>
      <c r="AH335" s="352"/>
      <c r="AI335" s="352"/>
      <c r="AJ335" s="352"/>
      <c r="AK335" s="352"/>
      <c r="AL335" s="352"/>
      <c r="AM335" s="352"/>
      <c r="AN335" s="352"/>
      <c r="AO335" s="352"/>
      <c r="AP335" s="352"/>
      <c r="AQ335" s="352"/>
      <c r="AR335" s="352"/>
      <c r="AS335" s="352"/>
      <c r="AT335" s="352"/>
      <c r="AU335" s="352"/>
      <c r="AV335" s="352"/>
      <c r="AW335" s="352"/>
      <c r="AX335" s="352"/>
      <c r="AY335" s="352"/>
      <c r="AZ335" s="352"/>
      <c r="BA335" s="324"/>
      <c r="BB335" s="324"/>
      <c r="BC335" s="511"/>
      <c r="BD335" s="511"/>
      <c r="BE335" s="511"/>
      <c r="BF335" s="511"/>
      <c r="BG335" s="511"/>
      <c r="BH335" s="511"/>
      <c r="BI335" s="511"/>
      <c r="BJ335" s="511"/>
      <c r="BK335" s="511"/>
      <c r="BL335" s="511"/>
      <c r="BM335" s="511"/>
      <c r="BN335" s="511"/>
      <c r="BO335" s="511"/>
      <c r="BP335" s="511"/>
      <c r="BQ335" s="511"/>
      <c r="BR335" s="511"/>
      <c r="BS335" s="511"/>
      <c r="BT335" s="511"/>
      <c r="BU335" s="511"/>
      <c r="BV335" s="511"/>
      <c r="BW335" s="352"/>
      <c r="BX335" s="352"/>
      <c r="BY335" s="352"/>
      <c r="BZ335" s="352"/>
      <c r="CA335" s="352"/>
      <c r="CB335" s="352"/>
      <c r="CC335" s="352"/>
      <c r="CD335" s="352"/>
      <c r="CE335" s="352"/>
      <c r="CF335" s="352"/>
      <c r="CG335" s="352"/>
      <c r="CH335" s="352"/>
      <c r="CI335" s="352"/>
      <c r="CJ335" s="352"/>
      <c r="CK335" s="352"/>
      <c r="CL335" s="352"/>
      <c r="CM335" s="352"/>
      <c r="CN335" s="352"/>
      <c r="CO335" s="352"/>
      <c r="CP335" s="352"/>
      <c r="CQ335" s="352"/>
      <c r="CR335" s="352"/>
      <c r="CS335" s="352"/>
      <c r="CT335" s="352"/>
      <c r="CU335" s="352"/>
      <c r="CV335" s="352"/>
      <c r="CW335" s="352"/>
      <c r="CX335" s="352"/>
      <c r="CY335" s="352"/>
      <c r="CZ335" s="352"/>
    </row>
    <row r="336" s="359" customFormat="true" ht="15" customHeight="true" x14ac:dyDescent="0.2">
      <c r="B336" s="512"/>
      <c r="W336" s="352"/>
      <c r="X336" s="352"/>
      <c r="Y336" s="352"/>
      <c r="Z336" s="352"/>
      <c r="AA336" s="352"/>
      <c r="AB336" s="352"/>
      <c r="AC336" s="352"/>
      <c r="AD336" s="352"/>
      <c r="AE336" s="352"/>
      <c r="AF336" s="352"/>
      <c r="AG336" s="352"/>
      <c r="AH336" s="352"/>
      <c r="AI336" s="352"/>
      <c r="AJ336" s="352"/>
      <c r="AK336" s="352"/>
      <c r="AL336" s="352"/>
      <c r="AM336" s="352"/>
      <c r="AN336" s="352"/>
      <c r="AO336" s="352"/>
      <c r="AP336" s="352"/>
      <c r="AQ336" s="352"/>
      <c r="AR336" s="352"/>
      <c r="AS336" s="352"/>
      <c r="AT336" s="352"/>
      <c r="AU336" s="352"/>
      <c r="AV336" s="352"/>
      <c r="AW336" s="352"/>
      <c r="AX336" s="352"/>
      <c r="AY336" s="352"/>
      <c r="AZ336" s="352"/>
      <c r="BA336" s="324"/>
      <c r="BB336" s="324"/>
      <c r="BC336" s="511"/>
      <c r="BD336" s="511"/>
      <c r="BE336" s="511"/>
      <c r="BF336" s="511"/>
      <c r="BG336" s="511"/>
      <c r="BH336" s="511"/>
      <c r="BI336" s="511"/>
      <c r="BJ336" s="511"/>
      <c r="BK336" s="511"/>
      <c r="BL336" s="511"/>
      <c r="BM336" s="511"/>
      <c r="BN336" s="511"/>
      <c r="BO336" s="511"/>
      <c r="BP336" s="511"/>
      <c r="BQ336" s="511"/>
      <c r="BR336" s="511"/>
      <c r="BS336" s="511"/>
      <c r="BT336" s="511"/>
      <c r="BU336" s="511"/>
      <c r="BV336" s="511"/>
      <c r="BW336" s="352"/>
      <c r="BX336" s="352"/>
      <c r="BY336" s="352"/>
      <c r="BZ336" s="352"/>
      <c r="CA336" s="352"/>
      <c r="CB336" s="352"/>
      <c r="CC336" s="352"/>
      <c r="CD336" s="352"/>
      <c r="CE336" s="352"/>
      <c r="CF336" s="352"/>
      <c r="CG336" s="352"/>
      <c r="CH336" s="352"/>
      <c r="CI336" s="352"/>
      <c r="CJ336" s="352"/>
      <c r="CK336" s="352"/>
      <c r="CL336" s="352"/>
      <c r="CM336" s="352"/>
      <c r="CN336" s="352"/>
      <c r="CO336" s="352"/>
      <c r="CP336" s="352"/>
      <c r="CQ336" s="352"/>
      <c r="CR336" s="352"/>
      <c r="CS336" s="352"/>
      <c r="CT336" s="352"/>
      <c r="CU336" s="352"/>
      <c r="CV336" s="352"/>
      <c r="CW336" s="352"/>
      <c r="CX336" s="352"/>
      <c r="CY336" s="352"/>
      <c r="CZ336" s="352"/>
    </row>
    <row r="337" s="359" customFormat="true" ht="18" customHeight="true" x14ac:dyDescent="0.2">
      <c r="B337" s="512"/>
      <c r="W337" s="352"/>
      <c r="X337" s="352"/>
      <c r="Y337" s="352"/>
      <c r="Z337" s="352"/>
      <c r="AA337" s="352"/>
      <c r="AB337" s="352"/>
      <c r="AC337" s="352"/>
      <c r="AD337" s="352"/>
      <c r="AE337" s="352"/>
      <c r="AF337" s="352"/>
      <c r="AG337" s="352"/>
      <c r="AH337" s="352"/>
      <c r="AI337" s="352"/>
      <c r="AJ337" s="352"/>
      <c r="AK337" s="352"/>
      <c r="AL337" s="352"/>
      <c r="AM337" s="352"/>
      <c r="AN337" s="352"/>
      <c r="AO337" s="352"/>
      <c r="AP337" s="352"/>
      <c r="AQ337" s="352"/>
      <c r="AR337" s="352"/>
      <c r="AS337" s="352"/>
      <c r="AT337" s="352"/>
      <c r="AU337" s="352"/>
      <c r="AV337" s="352"/>
      <c r="AW337" s="352"/>
      <c r="AX337" s="352"/>
      <c r="AY337" s="352"/>
      <c r="AZ337" s="352"/>
      <c r="BA337" s="324"/>
      <c r="BB337" s="324"/>
      <c r="BC337" s="511"/>
      <c r="BD337" s="511"/>
      <c r="BE337" s="511"/>
      <c r="BF337" s="511"/>
      <c r="BG337" s="511"/>
      <c r="BH337" s="511"/>
      <c r="BI337" s="511"/>
      <c r="BJ337" s="511"/>
      <c r="BK337" s="511"/>
      <c r="BL337" s="511"/>
      <c r="BM337" s="511"/>
      <c r="BN337" s="511"/>
      <c r="BO337" s="511"/>
      <c r="BP337" s="511"/>
      <c r="BQ337" s="511"/>
      <c r="BR337" s="511"/>
      <c r="BS337" s="511"/>
      <c r="BT337" s="511"/>
      <c r="BU337" s="511"/>
      <c r="BV337" s="511"/>
      <c r="BW337" s="352"/>
      <c r="BX337" s="352"/>
      <c r="BY337" s="352"/>
      <c r="BZ337" s="352"/>
      <c r="CA337" s="352"/>
      <c r="CB337" s="352"/>
      <c r="CC337" s="352"/>
      <c r="CD337" s="352"/>
      <c r="CE337" s="352"/>
      <c r="CF337" s="352"/>
      <c r="CG337" s="352"/>
      <c r="CH337" s="352"/>
      <c r="CI337" s="352"/>
      <c r="CJ337" s="352"/>
      <c r="CK337" s="352"/>
      <c r="CL337" s="352"/>
      <c r="CM337" s="352"/>
      <c r="CN337" s="352"/>
      <c r="CO337" s="352"/>
      <c r="CP337" s="352"/>
      <c r="CQ337" s="352"/>
      <c r="CR337" s="352"/>
      <c r="CS337" s="352"/>
      <c r="CT337" s="352"/>
      <c r="CU337" s="352"/>
      <c r="CV337" s="352"/>
      <c r="CW337" s="352"/>
      <c r="CX337" s="352"/>
      <c r="CY337" s="352"/>
      <c r="CZ337" s="352"/>
    </row>
    <row r="338" s="359" customFormat="true" ht="18" customHeight="true" x14ac:dyDescent="0.2">
      <c r="B338" s="512"/>
      <c r="W338" s="352"/>
      <c r="X338" s="352"/>
      <c r="Y338" s="352"/>
      <c r="Z338" s="352"/>
      <c r="AA338" s="352"/>
      <c r="AB338" s="352"/>
      <c r="AC338" s="352"/>
      <c r="AD338" s="352"/>
      <c r="AE338" s="352"/>
      <c r="AF338" s="352"/>
      <c r="AG338" s="352"/>
      <c r="AH338" s="352"/>
      <c r="AI338" s="352"/>
      <c r="AJ338" s="352"/>
      <c r="AK338" s="352"/>
      <c r="AL338" s="352"/>
      <c r="AM338" s="352"/>
      <c r="AN338" s="352"/>
      <c r="AO338" s="352"/>
      <c r="AP338" s="352"/>
      <c r="AQ338" s="352"/>
      <c r="AR338" s="352"/>
      <c r="AS338" s="352"/>
      <c r="AT338" s="352"/>
      <c r="AU338" s="352"/>
      <c r="AV338" s="352"/>
      <c r="AW338" s="352"/>
      <c r="AX338" s="352"/>
      <c r="AY338" s="352"/>
      <c r="AZ338" s="352"/>
      <c r="BA338" s="324"/>
      <c r="BB338" s="324"/>
      <c r="BC338" s="511"/>
      <c r="BD338" s="511"/>
      <c r="BE338" s="511"/>
      <c r="BF338" s="511"/>
      <c r="BG338" s="511"/>
      <c r="BH338" s="511"/>
      <c r="BI338" s="511"/>
      <c r="BJ338" s="511"/>
      <c r="BK338" s="511"/>
      <c r="BL338" s="511"/>
      <c r="BM338" s="511"/>
      <c r="BN338" s="511"/>
      <c r="BO338" s="511"/>
      <c r="BP338" s="511"/>
      <c r="BQ338" s="511"/>
      <c r="BR338" s="511"/>
      <c r="BS338" s="511"/>
      <c r="BT338" s="511"/>
      <c r="BU338" s="511"/>
      <c r="BV338" s="511"/>
      <c r="BW338" s="352"/>
      <c r="BX338" s="352"/>
      <c r="BY338" s="352"/>
      <c r="BZ338" s="352"/>
      <c r="CA338" s="352"/>
      <c r="CB338" s="352"/>
      <c r="CC338" s="352"/>
      <c r="CD338" s="352"/>
      <c r="CE338" s="352"/>
      <c r="CF338" s="352"/>
      <c r="CG338" s="352"/>
      <c r="CH338" s="352"/>
      <c r="CI338" s="352"/>
      <c r="CJ338" s="352"/>
      <c r="CK338" s="352"/>
      <c r="CL338" s="352"/>
      <c r="CM338" s="352"/>
      <c r="CN338" s="352"/>
      <c r="CO338" s="352"/>
      <c r="CP338" s="352"/>
      <c r="CQ338" s="352"/>
      <c r="CR338" s="352"/>
      <c r="CS338" s="352"/>
      <c r="CT338" s="352"/>
      <c r="CU338" s="352"/>
      <c r="CV338" s="352"/>
      <c r="CW338" s="352"/>
      <c r="CX338" s="352"/>
      <c r="CY338" s="352"/>
      <c r="CZ338" s="352"/>
    </row>
    <row r="339" s="514" customFormat="true" ht="15" customHeight="true" x14ac:dyDescent="0.2">
      <c r="B339" s="513"/>
      <c r="W339" s="357"/>
      <c r="X339" s="357"/>
      <c r="Y339" s="357"/>
      <c r="Z339" s="357"/>
      <c r="AA339" s="357"/>
      <c r="AB339" s="357"/>
      <c r="AC339" s="357"/>
      <c r="AD339" s="357"/>
      <c r="AE339" s="357"/>
      <c r="AF339" s="357"/>
      <c r="AG339" s="357"/>
      <c r="AH339" s="357"/>
      <c r="AI339" s="357"/>
      <c r="AJ339" s="357"/>
      <c r="AK339" s="357"/>
      <c r="AL339" s="357"/>
      <c r="AM339" s="357"/>
      <c r="AN339" s="357"/>
      <c r="AO339" s="357"/>
      <c r="AP339" s="357"/>
      <c r="AQ339" s="357"/>
      <c r="AR339" s="357"/>
      <c r="AS339" s="357"/>
      <c r="AT339" s="357"/>
      <c r="AU339" s="357"/>
      <c r="AV339" s="357"/>
      <c r="AW339" s="357"/>
      <c r="AX339" s="357"/>
      <c r="AY339" s="357"/>
      <c r="AZ339" s="357"/>
      <c r="BA339" s="358" t="s">
        <v>131</v>
      </c>
      <c r="BB339" s="306" t="s">
        <v>130</v>
      </c>
      <c r="BC339" s="1051" t="s">
        <v>115</v>
      </c>
      <c r="BD339" s="1052"/>
      <c r="BE339" s="1052"/>
      <c r="BF339" s="1052"/>
      <c r="BG339" s="1086"/>
      <c r="BH339" s="1051" t="s">
        <v>38</v>
      </c>
      <c r="BI339" s="1052"/>
      <c r="BJ339" s="1052"/>
      <c r="BK339" s="1052"/>
      <c r="BL339" s="1086"/>
      <c r="BM339" s="1051" t="s">
        <v>37</v>
      </c>
      <c r="BN339" s="1052"/>
      <c r="BO339" s="1052"/>
      <c r="BP339" s="1052"/>
      <c r="BQ339" s="1053"/>
      <c r="BR339" s="34" t="s">
        <v>142</v>
      </c>
      <c r="BS339" s="437"/>
      <c r="BT339" s="437"/>
      <c r="BU339" s="437"/>
      <c r="BV339" s="437"/>
      <c r="BW339" s="23"/>
      <c r="BX339" s="23"/>
      <c r="BY339" s="23"/>
      <c r="BZ339" s="356"/>
      <c r="CA339" s="356"/>
      <c r="CB339" s="356"/>
      <c r="CC339" s="356"/>
      <c r="CD339" s="356"/>
      <c r="CE339" s="356"/>
      <c r="CF339" s="356"/>
      <c r="CG339" s="356"/>
      <c r="CH339" s="356"/>
      <c r="CI339" s="356"/>
      <c r="CJ339" s="356"/>
      <c r="CK339" s="356"/>
      <c r="CL339" s="356"/>
      <c r="CM339" s="356"/>
      <c r="CN339" s="356"/>
      <c r="CO339" s="356"/>
      <c r="CP339" s="356"/>
      <c r="CQ339" s="356"/>
      <c r="CR339" s="356"/>
      <c r="CS339" s="356"/>
      <c r="CT339" s="356"/>
      <c r="CU339" s="356"/>
      <c r="CV339" s="356"/>
      <c r="CW339" s="356"/>
      <c r="CX339" s="356"/>
      <c r="CY339" s="356"/>
      <c r="CZ339" s="356"/>
    </row>
    <row r="340" s="514" customFormat="true" ht="24" x14ac:dyDescent="0.2">
      <c r="B340" s="513"/>
      <c r="W340" s="357"/>
      <c r="X340" s="357"/>
      <c r="Y340" s="357"/>
      <c r="Z340" s="357"/>
      <c r="AA340" s="357"/>
      <c r="AB340" s="357"/>
      <c r="AC340" s="357"/>
      <c r="AD340" s="357"/>
      <c r="AE340" s="357"/>
      <c r="AF340" s="357"/>
      <c r="AG340" s="357"/>
      <c r="AH340" s="357"/>
      <c r="AI340" s="357"/>
      <c r="AJ340" s="357"/>
      <c r="AK340" s="357"/>
      <c r="AL340" s="357"/>
      <c r="AM340" s="357"/>
      <c r="AN340" s="357"/>
      <c r="AO340" s="357"/>
      <c r="AP340" s="357"/>
      <c r="AQ340" s="357"/>
      <c r="AR340" s="357"/>
      <c r="AS340" s="357"/>
      <c r="AT340" s="357"/>
      <c r="AU340" s="357"/>
      <c r="AV340" s="357"/>
      <c r="AW340" s="357"/>
      <c r="AX340" s="357"/>
      <c r="AY340" s="357"/>
      <c r="AZ340" s="357"/>
      <c r="BA340" s="344" t="s">
        <v>127</v>
      </c>
      <c r="BB340" s="343"/>
      <c r="BC340" s="466" t="s">
        <v>0</v>
      </c>
      <c r="BD340" s="581" t="s">
        <v>1</v>
      </c>
      <c r="BE340" s="581" t="s">
        <v>2</v>
      </c>
      <c r="BF340" s="581" t="s">
        <v>3</v>
      </c>
      <c r="BG340" s="467" t="s">
        <v>4</v>
      </c>
      <c r="BH340" s="466" t="s">
        <v>0</v>
      </c>
      <c r="BI340" s="581" t="s">
        <v>1</v>
      </c>
      <c r="BJ340" s="581" t="s">
        <v>2</v>
      </c>
      <c r="BK340" s="581" t="s">
        <v>3</v>
      </c>
      <c r="BL340" s="467" t="s">
        <v>4</v>
      </c>
      <c r="BM340" s="466" t="s">
        <v>0</v>
      </c>
      <c r="BN340" s="581" t="s">
        <v>1</v>
      </c>
      <c r="BO340" s="581" t="s">
        <v>2</v>
      </c>
      <c r="BP340" s="581" t="s">
        <v>3</v>
      </c>
      <c r="BQ340" s="467" t="s">
        <v>4</v>
      </c>
      <c r="BR340" s="466" t="s">
        <v>157</v>
      </c>
      <c r="BS340" s="581" t="s">
        <v>158</v>
      </c>
      <c r="BT340" s="581" t="s">
        <v>159</v>
      </c>
      <c r="BU340" s="581" t="s">
        <v>160</v>
      </c>
      <c r="BV340" s="582" t="s">
        <v>161</v>
      </c>
      <c r="BW340" s="878"/>
      <c r="BX340" s="878"/>
      <c r="BY340" s="878"/>
      <c r="BZ340" s="878"/>
      <c r="CA340" s="878"/>
      <c r="CB340" s="878"/>
      <c r="CC340" s="878"/>
      <c r="CD340" s="878"/>
      <c r="CE340" s="878"/>
      <c r="CF340" s="878"/>
      <c r="CG340" s="878"/>
      <c r="CH340" s="878"/>
      <c r="CI340" s="878"/>
      <c r="CJ340" s="878"/>
      <c r="CK340" s="878"/>
      <c r="CL340" s="878"/>
      <c r="CM340" s="878"/>
      <c r="CN340" s="878"/>
      <c r="CO340" s="878"/>
      <c r="CP340" s="878"/>
      <c r="CQ340" s="878"/>
      <c r="CR340" s="878"/>
      <c r="CS340" s="878"/>
      <c r="CT340" s="878"/>
      <c r="CU340" s="878"/>
      <c r="CV340" s="878"/>
      <c r="CW340" s="878"/>
      <c r="CX340" s="878"/>
      <c r="CY340" s="878"/>
      <c r="CZ340" s="878"/>
    </row>
    <row r="341" s="514" customFormat="true" ht="15" customHeight="true" x14ac:dyDescent="0.2">
      <c r="B341" s="513"/>
      <c r="W341" s="357"/>
      <c r="X341" s="357"/>
      <c r="Y341" s="357"/>
      <c r="Z341" s="357"/>
      <c r="AA341" s="357"/>
      <c r="AB341" s="357"/>
      <c r="AC341" s="357"/>
      <c r="AD341" s="357"/>
      <c r="AE341" s="357"/>
      <c r="AF341" s="357"/>
      <c r="AG341" s="357"/>
      <c r="AH341" s="357"/>
      <c r="AI341" s="357"/>
      <c r="AJ341" s="357"/>
      <c r="AK341" s="357"/>
      <c r="AL341" s="357"/>
      <c r="AM341" s="357"/>
      <c r="AN341" s="357"/>
      <c r="AO341" s="357"/>
      <c r="AP341" s="357"/>
      <c r="AQ341" s="357"/>
      <c r="AR341" s="357"/>
      <c r="AS341" s="357"/>
      <c r="AT341" s="357"/>
      <c r="AU341" s="357"/>
      <c r="AV341" s="357"/>
      <c r="AW341" s="357"/>
      <c r="AX341" s="357"/>
      <c r="AY341" s="357"/>
      <c r="AZ341" s="357"/>
      <c r="BA341" s="1089" t="s">
        <v>155</v>
      </c>
      <c r="BB341" s="606" t="s">
        <v>49</v>
      </c>
      <c r="BC341" s="73" t="s">
        <v>35</v>
      </c>
      <c r="BD341" s="69" t="s">
        <v>35</v>
      </c>
      <c r="BE341" s="69" t="s">
        <v>35</v>
      </c>
      <c r="BF341" s="69" t="s">
        <v>35</v>
      </c>
      <c r="BG341" s="64" t="s">
        <v>35</v>
      </c>
      <c r="BH341" s="73" t="s">
        <v>35</v>
      </c>
      <c r="BI341" s="69" t="s">
        <v>35</v>
      </c>
      <c r="BJ341" s="69" t="s">
        <v>35</v>
      </c>
      <c r="BK341" s="69" t="s">
        <v>35</v>
      </c>
      <c r="BL341" s="64" t="s">
        <v>35</v>
      </c>
      <c r="BM341" s="73" t="s">
        <v>35</v>
      </c>
      <c r="BN341" s="69" t="s">
        <v>35</v>
      </c>
      <c r="BO341" s="69" t="s">
        <v>35</v>
      </c>
      <c r="BP341" s="69" t="s">
        <v>35</v>
      </c>
      <c r="BQ341" s="64" t="s">
        <v>35</v>
      </c>
      <c r="BR341" s="73" t="s">
        <v>35</v>
      </c>
      <c r="BS341" s="69" t="s">
        <v>35</v>
      </c>
      <c r="BT341" s="69" t="s">
        <v>35</v>
      </c>
      <c r="BU341" s="69" t="s">
        <v>35</v>
      </c>
      <c r="BV341" s="57" t="s">
        <v>35</v>
      </c>
      <c r="BW341" s="22"/>
      <c r="BX341" s="22"/>
      <c r="BY341" s="22"/>
      <c r="BZ341" s="22"/>
      <c r="CA341" s="22"/>
      <c r="CB341" s="22"/>
      <c r="CC341" s="22"/>
      <c r="CD341" s="22"/>
      <c r="CE341" s="22"/>
      <c r="CF341" s="22"/>
      <c r="CG341" s="22"/>
      <c r="CH341" s="22"/>
      <c r="CI341" s="22"/>
      <c r="CJ341" s="22"/>
      <c r="CK341" s="22"/>
      <c r="CL341" s="22"/>
      <c r="CM341" s="22"/>
      <c r="CN341" s="22"/>
      <c r="CO341" s="22"/>
      <c r="CP341" s="22"/>
      <c r="CQ341" s="22"/>
      <c r="CR341" s="22"/>
      <c r="CS341" s="22"/>
      <c r="CT341" s="22"/>
      <c r="CU341" s="22"/>
      <c r="CV341" s="22"/>
      <c r="CW341" s="22"/>
      <c r="CX341" s="22"/>
      <c r="CY341" s="22"/>
      <c r="CZ341" s="22"/>
    </row>
    <row r="342" s="514" customFormat="true" ht="15" customHeight="true" x14ac:dyDescent="0.2">
      <c r="B342" s="513"/>
      <c r="W342" s="357"/>
      <c r="X342" s="357"/>
      <c r="Y342" s="357"/>
      <c r="Z342" s="357"/>
      <c r="AA342" s="357"/>
      <c r="AB342" s="357"/>
      <c r="AC342" s="357"/>
      <c r="AD342" s="357"/>
      <c r="AE342" s="357"/>
      <c r="AF342" s="357"/>
      <c r="AG342" s="357"/>
      <c r="AH342" s="357"/>
      <c r="AI342" s="357"/>
      <c r="AJ342" s="357"/>
      <c r="AK342" s="357"/>
      <c r="AL342" s="357"/>
      <c r="AM342" s="357"/>
      <c r="AN342" s="357"/>
      <c r="AO342" s="357"/>
      <c r="AP342" s="357"/>
      <c r="AQ342" s="357"/>
      <c r="AR342" s="357"/>
      <c r="AS342" s="357"/>
      <c r="AT342" s="357"/>
      <c r="AU342" s="357"/>
      <c r="AV342" s="357"/>
      <c r="AW342" s="357"/>
      <c r="AX342" s="357"/>
      <c r="AY342" s="357"/>
      <c r="AZ342" s="357"/>
      <c r="BA342" s="1084"/>
      <c r="BB342" s="604" t="s">
        <v>48</v>
      </c>
      <c r="BC342" s="72" t="s">
        <v>35</v>
      </c>
      <c r="BD342" s="68" t="s">
        <v>35</v>
      </c>
      <c r="BE342" s="68" t="s">
        <v>35</v>
      </c>
      <c r="BF342" s="68" t="s">
        <v>35</v>
      </c>
      <c r="BG342" s="63" t="s">
        <v>35</v>
      </c>
      <c r="BH342" s="72" t="s">
        <v>35</v>
      </c>
      <c r="BI342" s="68" t="s">
        <v>35</v>
      </c>
      <c r="BJ342" s="68" t="s">
        <v>35</v>
      </c>
      <c r="BK342" s="68" t="s">
        <v>35</v>
      </c>
      <c r="BL342" s="63" t="s">
        <v>35</v>
      </c>
      <c r="BM342" s="72" t="s">
        <v>35</v>
      </c>
      <c r="BN342" s="68" t="s">
        <v>35</v>
      </c>
      <c r="BO342" s="68" t="s">
        <v>35</v>
      </c>
      <c r="BP342" s="68" t="s">
        <v>35</v>
      </c>
      <c r="BQ342" s="63" t="s">
        <v>35</v>
      </c>
      <c r="BR342" s="72" t="s">
        <v>35</v>
      </c>
      <c r="BS342" s="68" t="s">
        <v>35</v>
      </c>
      <c r="BT342" s="68" t="s">
        <v>35</v>
      </c>
      <c r="BU342" s="68" t="s">
        <v>35</v>
      </c>
      <c r="BV342" s="56" t="s">
        <v>35</v>
      </c>
      <c r="BW342" s="22"/>
      <c r="BX342" s="22"/>
      <c r="BY342" s="22"/>
      <c r="BZ342" s="22"/>
      <c r="CA342" s="22"/>
      <c r="CB342" s="22"/>
      <c r="CC342" s="22"/>
      <c r="CD342" s="22"/>
      <c r="CE342" s="22"/>
      <c r="CF342" s="22"/>
      <c r="CG342" s="22"/>
      <c r="CH342" s="22"/>
      <c r="CI342" s="22"/>
      <c r="CJ342" s="22"/>
      <c r="CK342" s="22"/>
      <c r="CL342" s="22"/>
      <c r="CM342" s="22"/>
      <c r="CN342" s="22"/>
      <c r="CO342" s="22"/>
      <c r="CP342" s="22"/>
      <c r="CQ342" s="22"/>
      <c r="CR342" s="22"/>
      <c r="CS342" s="22"/>
      <c r="CT342" s="22"/>
      <c r="CU342" s="22"/>
      <c r="CV342" s="22"/>
      <c r="CW342" s="22"/>
      <c r="CX342" s="22"/>
      <c r="CY342" s="22"/>
      <c r="CZ342" s="22"/>
    </row>
    <row r="343" s="514" customFormat="true" ht="15" customHeight="true" x14ac:dyDescent="0.2">
      <c r="B343" s="513"/>
      <c r="W343" s="357"/>
      <c r="X343" s="357"/>
      <c r="Y343" s="357"/>
      <c r="Z343" s="357"/>
      <c r="AA343" s="357"/>
      <c r="AB343" s="357"/>
      <c r="AC343" s="357"/>
      <c r="AD343" s="357"/>
      <c r="AE343" s="357"/>
      <c r="AF343" s="357"/>
      <c r="AG343" s="357"/>
      <c r="AH343" s="357"/>
      <c r="AI343" s="357"/>
      <c r="AJ343" s="357"/>
      <c r="AK343" s="357"/>
      <c r="AL343" s="357"/>
      <c r="AM343" s="357"/>
      <c r="AN343" s="357"/>
      <c r="AO343" s="357"/>
      <c r="AP343" s="357"/>
      <c r="AQ343" s="357"/>
      <c r="AR343" s="357"/>
      <c r="AS343" s="357"/>
      <c r="AT343" s="357"/>
      <c r="AU343" s="357"/>
      <c r="AV343" s="357"/>
      <c r="AW343" s="357"/>
      <c r="AX343" s="357"/>
      <c r="AY343" s="357"/>
      <c r="AZ343" s="357"/>
      <c r="BA343" s="1090" t="s">
        <v>150</v>
      </c>
      <c r="BB343" s="604" t="s">
        <v>49</v>
      </c>
      <c r="BC343" s="72" t="s">
        <v>35</v>
      </c>
      <c r="BD343" s="68" t="s">
        <v>35</v>
      </c>
      <c r="BE343" s="68" t="s">
        <v>35</v>
      </c>
      <c r="BF343" s="68" t="s">
        <v>35</v>
      </c>
      <c r="BG343" s="63" t="s">
        <v>35</v>
      </c>
      <c r="BH343" s="72" t="s">
        <v>35</v>
      </c>
      <c r="BI343" s="68" t="s">
        <v>35</v>
      </c>
      <c r="BJ343" s="68" t="s">
        <v>35</v>
      </c>
      <c r="BK343" s="68" t="s">
        <v>35</v>
      </c>
      <c r="BL343" s="63" t="s">
        <v>35</v>
      </c>
      <c r="BM343" s="72" t="s">
        <v>35</v>
      </c>
      <c r="BN343" s="68" t="s">
        <v>35</v>
      </c>
      <c r="BO343" s="68" t="s">
        <v>35</v>
      </c>
      <c r="BP343" s="68" t="s">
        <v>35</v>
      </c>
      <c r="BQ343" s="63" t="s">
        <v>35</v>
      </c>
      <c r="BR343" s="72" t="s">
        <v>35</v>
      </c>
      <c r="BS343" s="68" t="s">
        <v>35</v>
      </c>
      <c r="BT343" s="68" t="s">
        <v>35</v>
      </c>
      <c r="BU343" s="68" t="s">
        <v>35</v>
      </c>
      <c r="BV343" s="56" t="s">
        <v>35</v>
      </c>
      <c r="BW343" s="22"/>
      <c r="BX343" s="22"/>
      <c r="BY343" s="22"/>
      <c r="BZ343" s="22"/>
      <c r="CA343" s="22"/>
      <c r="CB343" s="22"/>
      <c r="CC343" s="22"/>
      <c r="CD343" s="22"/>
      <c r="CE343" s="22"/>
      <c r="CF343" s="22"/>
      <c r="CG343" s="22"/>
      <c r="CH343" s="22"/>
      <c r="CI343" s="22"/>
      <c r="CJ343" s="22"/>
      <c r="CK343" s="22"/>
      <c r="CL343" s="22"/>
      <c r="CM343" s="22"/>
      <c r="CN343" s="22"/>
      <c r="CO343" s="22"/>
      <c r="CP343" s="22"/>
      <c r="CQ343" s="22"/>
      <c r="CR343" s="22"/>
      <c r="CS343" s="22"/>
      <c r="CT343" s="22"/>
      <c r="CU343" s="22"/>
      <c r="CV343" s="22"/>
      <c r="CW343" s="22"/>
      <c r="CX343" s="22"/>
      <c r="CY343" s="22"/>
      <c r="CZ343" s="22"/>
    </row>
    <row r="344" s="514" customFormat="true" ht="15" customHeight="true" x14ac:dyDescent="0.2">
      <c r="B344" s="513"/>
      <c r="W344" s="357"/>
      <c r="X344" s="357"/>
      <c r="Y344" s="357"/>
      <c r="Z344" s="357"/>
      <c r="AA344" s="357"/>
      <c r="AB344" s="357"/>
      <c r="AC344" s="357"/>
      <c r="AD344" s="357"/>
      <c r="AE344" s="357"/>
      <c r="AF344" s="357"/>
      <c r="AG344" s="357"/>
      <c r="AH344" s="357"/>
      <c r="AI344" s="357"/>
      <c r="AJ344" s="357"/>
      <c r="AK344" s="357"/>
      <c r="AL344" s="357"/>
      <c r="AM344" s="357"/>
      <c r="AN344" s="357"/>
      <c r="AO344" s="357"/>
      <c r="AP344" s="357"/>
      <c r="AQ344" s="357"/>
      <c r="AR344" s="357"/>
      <c r="AS344" s="357"/>
      <c r="AT344" s="357"/>
      <c r="AU344" s="357"/>
      <c r="AV344" s="357"/>
      <c r="AW344" s="357"/>
      <c r="AX344" s="357"/>
      <c r="AY344" s="357"/>
      <c r="AZ344" s="357"/>
      <c r="BA344" s="1084"/>
      <c r="BB344" s="604" t="s">
        <v>48</v>
      </c>
      <c r="BC344" s="72" t="s">
        <v>35</v>
      </c>
      <c r="BD344" s="68" t="s">
        <v>35</v>
      </c>
      <c r="BE344" s="68" t="s">
        <v>35</v>
      </c>
      <c r="BF344" s="68" t="s">
        <v>35</v>
      </c>
      <c r="BG344" s="63" t="s">
        <v>35</v>
      </c>
      <c r="BH344" s="72" t="s">
        <v>35</v>
      </c>
      <c r="BI344" s="68" t="s">
        <v>35</v>
      </c>
      <c r="BJ344" s="68" t="s">
        <v>35</v>
      </c>
      <c r="BK344" s="68" t="s">
        <v>35</v>
      </c>
      <c r="BL344" s="63" t="s">
        <v>35</v>
      </c>
      <c r="BM344" s="72" t="s">
        <v>35</v>
      </c>
      <c r="BN344" s="68" t="s">
        <v>35</v>
      </c>
      <c r="BO344" s="68" t="s">
        <v>35</v>
      </c>
      <c r="BP344" s="68" t="s">
        <v>35</v>
      </c>
      <c r="BQ344" s="63" t="s">
        <v>35</v>
      </c>
      <c r="BR344" s="72" t="s">
        <v>35</v>
      </c>
      <c r="BS344" s="68" t="s">
        <v>35</v>
      </c>
      <c r="BT344" s="68" t="s">
        <v>35</v>
      </c>
      <c r="BU344" s="68" t="s">
        <v>35</v>
      </c>
      <c r="BV344" s="56" t="s">
        <v>35</v>
      </c>
      <c r="BW344" s="22"/>
      <c r="BX344" s="22"/>
      <c r="BY344" s="22"/>
      <c r="BZ344" s="22"/>
      <c r="CA344" s="22"/>
      <c r="CB344" s="22"/>
      <c r="CC344" s="22"/>
      <c r="CD344" s="22"/>
      <c r="CE344" s="22"/>
      <c r="CF344" s="22"/>
      <c r="CG344" s="22"/>
      <c r="CH344" s="22"/>
      <c r="CI344" s="22"/>
      <c r="CJ344" s="22"/>
      <c r="CK344" s="22"/>
      <c r="CL344" s="22"/>
      <c r="CM344" s="22"/>
      <c r="CN344" s="22"/>
      <c r="CO344" s="22"/>
      <c r="CP344" s="22"/>
      <c r="CQ344" s="22"/>
      <c r="CR344" s="22"/>
      <c r="CS344" s="22"/>
      <c r="CT344" s="22"/>
      <c r="CU344" s="22"/>
      <c r="CV344" s="22"/>
      <c r="CW344" s="22"/>
      <c r="CX344" s="22"/>
      <c r="CY344" s="22"/>
      <c r="CZ344" s="22"/>
    </row>
    <row r="345" s="514" customFormat="true" ht="15" customHeight="true" x14ac:dyDescent="0.2">
      <c r="B345" s="513"/>
      <c r="W345" s="357"/>
      <c r="X345" s="357"/>
      <c r="Y345" s="357"/>
      <c r="Z345" s="357"/>
      <c r="AA345" s="357"/>
      <c r="AB345" s="357"/>
      <c r="AC345" s="357"/>
      <c r="AD345" s="357"/>
      <c r="AE345" s="357"/>
      <c r="AF345" s="357"/>
      <c r="AG345" s="357"/>
      <c r="AH345" s="357"/>
      <c r="AI345" s="357"/>
      <c r="AJ345" s="357"/>
      <c r="AK345" s="357"/>
      <c r="AL345" s="357"/>
      <c r="AM345" s="357"/>
      <c r="AN345" s="357"/>
      <c r="AO345" s="357"/>
      <c r="AP345" s="357"/>
      <c r="AQ345" s="357"/>
      <c r="AR345" s="357"/>
      <c r="AS345" s="357"/>
      <c r="AT345" s="357"/>
      <c r="AU345" s="357"/>
      <c r="AV345" s="357"/>
      <c r="AW345" s="357"/>
      <c r="AX345" s="357"/>
      <c r="AY345" s="357"/>
      <c r="AZ345" s="357"/>
      <c r="BA345" s="1090" t="s">
        <v>151</v>
      </c>
      <c r="BB345" s="604" t="s">
        <v>49</v>
      </c>
      <c r="BC345" s="72" t="s">
        <v>35</v>
      </c>
      <c r="BD345" s="68" t="s">
        <v>35</v>
      </c>
      <c r="BE345" s="68" t="s">
        <v>35</v>
      </c>
      <c r="BF345" s="68" t="s">
        <v>35</v>
      </c>
      <c r="BG345" s="63" t="s">
        <v>35</v>
      </c>
      <c r="BH345" s="72" t="s">
        <v>35</v>
      </c>
      <c r="BI345" s="68" t="s">
        <v>35</v>
      </c>
      <c r="BJ345" s="68" t="s">
        <v>35</v>
      </c>
      <c r="BK345" s="68" t="s">
        <v>35</v>
      </c>
      <c r="BL345" s="63" t="s">
        <v>35</v>
      </c>
      <c r="BM345" s="72" t="s">
        <v>35</v>
      </c>
      <c r="BN345" s="68" t="s">
        <v>35</v>
      </c>
      <c r="BO345" s="68" t="s">
        <v>35</v>
      </c>
      <c r="BP345" s="68" t="s">
        <v>35</v>
      </c>
      <c r="BQ345" s="63" t="s">
        <v>35</v>
      </c>
      <c r="BR345" s="72" t="s">
        <v>35</v>
      </c>
      <c r="BS345" s="68" t="s">
        <v>35</v>
      </c>
      <c r="BT345" s="68" t="s">
        <v>35</v>
      </c>
      <c r="BU345" s="68" t="s">
        <v>35</v>
      </c>
      <c r="BV345" s="56" t="s">
        <v>35</v>
      </c>
      <c r="BW345" s="22"/>
      <c r="BX345" s="22"/>
      <c r="BY345" s="22"/>
      <c r="BZ345" s="22"/>
      <c r="CA345" s="22"/>
      <c r="CB345" s="22"/>
      <c r="CC345" s="22"/>
      <c r="CD345" s="22"/>
      <c r="CE345" s="22"/>
      <c r="CF345" s="22"/>
      <c r="CG345" s="22"/>
      <c r="CH345" s="22"/>
      <c r="CI345" s="22"/>
      <c r="CJ345" s="22"/>
      <c r="CK345" s="22"/>
      <c r="CL345" s="22"/>
      <c r="CM345" s="22"/>
      <c r="CN345" s="22"/>
      <c r="CO345" s="22"/>
      <c r="CP345" s="22"/>
      <c r="CQ345" s="22"/>
      <c r="CR345" s="22"/>
      <c r="CS345" s="22"/>
      <c r="CT345" s="22"/>
      <c r="CU345" s="22"/>
      <c r="CV345" s="22"/>
      <c r="CW345" s="22"/>
      <c r="CX345" s="22"/>
      <c r="CY345" s="22"/>
      <c r="CZ345" s="22"/>
    </row>
    <row r="346" s="514" customFormat="true" ht="15" customHeight="true" x14ac:dyDescent="0.2">
      <c r="B346" s="513"/>
      <c r="W346" s="357"/>
      <c r="X346" s="357"/>
      <c r="Y346" s="357"/>
      <c r="Z346" s="357"/>
      <c r="AA346" s="357"/>
      <c r="AB346" s="357"/>
      <c r="AC346" s="357"/>
      <c r="AD346" s="357"/>
      <c r="AE346" s="357"/>
      <c r="AF346" s="357"/>
      <c r="AG346" s="357"/>
      <c r="AH346" s="357"/>
      <c r="AI346" s="357"/>
      <c r="AJ346" s="357"/>
      <c r="AK346" s="357"/>
      <c r="AL346" s="357"/>
      <c r="AM346" s="357"/>
      <c r="AN346" s="357"/>
      <c r="AO346" s="357"/>
      <c r="AP346" s="357"/>
      <c r="AQ346" s="357"/>
      <c r="AR346" s="357"/>
      <c r="AS346" s="357"/>
      <c r="AT346" s="357"/>
      <c r="AU346" s="357"/>
      <c r="AV346" s="357"/>
      <c r="AW346" s="357"/>
      <c r="AX346" s="357"/>
      <c r="AY346" s="357"/>
      <c r="AZ346" s="357"/>
      <c r="BA346" s="1084"/>
      <c r="BB346" s="604" t="s">
        <v>48</v>
      </c>
      <c r="BC346" s="72" t="s">
        <v>35</v>
      </c>
      <c r="BD346" s="68" t="s">
        <v>35</v>
      </c>
      <c r="BE346" s="68" t="s">
        <v>35</v>
      </c>
      <c r="BF346" s="68" t="s">
        <v>35</v>
      </c>
      <c r="BG346" s="63" t="s">
        <v>35</v>
      </c>
      <c r="BH346" s="72" t="s">
        <v>35</v>
      </c>
      <c r="BI346" s="68" t="s">
        <v>35</v>
      </c>
      <c r="BJ346" s="68" t="s">
        <v>35</v>
      </c>
      <c r="BK346" s="68" t="s">
        <v>35</v>
      </c>
      <c r="BL346" s="63" t="s">
        <v>35</v>
      </c>
      <c r="BM346" s="72" t="s">
        <v>35</v>
      </c>
      <c r="BN346" s="68" t="s">
        <v>35</v>
      </c>
      <c r="BO346" s="68" t="s">
        <v>35</v>
      </c>
      <c r="BP346" s="68" t="s">
        <v>35</v>
      </c>
      <c r="BQ346" s="63" t="s">
        <v>35</v>
      </c>
      <c r="BR346" s="72" t="s">
        <v>35</v>
      </c>
      <c r="BS346" s="68" t="s">
        <v>35</v>
      </c>
      <c r="BT346" s="68" t="s">
        <v>35</v>
      </c>
      <c r="BU346" s="68" t="s">
        <v>35</v>
      </c>
      <c r="BV346" s="56" t="s">
        <v>35</v>
      </c>
      <c r="BW346" s="22"/>
      <c r="BX346" s="22"/>
      <c r="BY346" s="22"/>
      <c r="BZ346" s="22"/>
      <c r="CA346" s="22"/>
      <c r="CB346" s="22"/>
      <c r="CC346" s="22"/>
      <c r="CD346" s="22"/>
      <c r="CE346" s="22"/>
      <c r="CF346" s="22"/>
      <c r="CG346" s="22"/>
      <c r="CH346" s="22"/>
      <c r="CI346" s="22"/>
      <c r="CJ346" s="22"/>
      <c r="CK346" s="22"/>
      <c r="CL346" s="22"/>
      <c r="CM346" s="22"/>
      <c r="CN346" s="22"/>
      <c r="CO346" s="22"/>
      <c r="CP346" s="22"/>
      <c r="CQ346" s="22"/>
      <c r="CR346" s="22"/>
      <c r="CS346" s="22"/>
      <c r="CT346" s="22"/>
      <c r="CU346" s="22"/>
      <c r="CV346" s="22"/>
      <c r="CW346" s="22"/>
      <c r="CX346" s="22"/>
      <c r="CY346" s="22"/>
      <c r="CZ346" s="22"/>
    </row>
    <row r="347" s="514" customFormat="true" ht="15" customHeight="true" x14ac:dyDescent="0.2">
      <c r="B347" s="513"/>
      <c r="W347" s="357"/>
      <c r="X347" s="357"/>
      <c r="Y347" s="357"/>
      <c r="Z347" s="357"/>
      <c r="AA347" s="357"/>
      <c r="AB347" s="357"/>
      <c r="AC347" s="357"/>
      <c r="AD347" s="357"/>
      <c r="AE347" s="357"/>
      <c r="AF347" s="357"/>
      <c r="AG347" s="357"/>
      <c r="AH347" s="357"/>
      <c r="AI347" s="357"/>
      <c r="AJ347" s="357"/>
      <c r="AK347" s="357"/>
      <c r="AL347" s="357"/>
      <c r="AM347" s="357"/>
      <c r="AN347" s="357"/>
      <c r="AO347" s="357"/>
      <c r="AP347" s="357"/>
      <c r="AQ347" s="357"/>
      <c r="AR347" s="357"/>
      <c r="AS347" s="357"/>
      <c r="AT347" s="357"/>
      <c r="AU347" s="357"/>
      <c r="AV347" s="357"/>
      <c r="AW347" s="357"/>
      <c r="AX347" s="357"/>
      <c r="AY347" s="357"/>
      <c r="AZ347" s="357"/>
      <c r="BA347" s="1090" t="s">
        <v>152</v>
      </c>
      <c r="BB347" s="604" t="s">
        <v>49</v>
      </c>
      <c r="BC347" s="72" t="s">
        <v>35</v>
      </c>
      <c r="BD347" s="68" t="s">
        <v>35</v>
      </c>
      <c r="BE347" s="68" t="s">
        <v>35</v>
      </c>
      <c r="BF347" s="68" t="s">
        <v>35</v>
      </c>
      <c r="BG347" s="63" t="s">
        <v>35</v>
      </c>
      <c r="BH347" s="72" t="s">
        <v>35</v>
      </c>
      <c r="BI347" s="68" t="s">
        <v>35</v>
      </c>
      <c r="BJ347" s="68" t="s">
        <v>35</v>
      </c>
      <c r="BK347" s="68" t="s">
        <v>35</v>
      </c>
      <c r="BL347" s="63" t="s">
        <v>35</v>
      </c>
      <c r="BM347" s="72" t="s">
        <v>35</v>
      </c>
      <c r="BN347" s="68" t="s">
        <v>35</v>
      </c>
      <c r="BO347" s="68" t="s">
        <v>35</v>
      </c>
      <c r="BP347" s="68" t="s">
        <v>35</v>
      </c>
      <c r="BQ347" s="63" t="s">
        <v>35</v>
      </c>
      <c r="BR347" s="72" t="s">
        <v>35</v>
      </c>
      <c r="BS347" s="68" t="s">
        <v>35</v>
      </c>
      <c r="BT347" s="68" t="s">
        <v>35</v>
      </c>
      <c r="BU347" s="68" t="s">
        <v>35</v>
      </c>
      <c r="BV347" s="56" t="s">
        <v>35</v>
      </c>
      <c r="BW347" s="22"/>
      <c r="BX347" s="22"/>
      <c r="BY347" s="22"/>
      <c r="BZ347" s="22"/>
      <c r="CA347" s="22"/>
      <c r="CB347" s="22"/>
      <c r="CC347" s="22"/>
      <c r="CD347" s="22"/>
      <c r="CE347" s="22"/>
      <c r="CF347" s="22"/>
      <c r="CG347" s="22"/>
      <c r="CH347" s="22"/>
      <c r="CI347" s="22"/>
      <c r="CJ347" s="22"/>
      <c r="CK347" s="22"/>
      <c r="CL347" s="22"/>
      <c r="CM347" s="22"/>
      <c r="CN347" s="22"/>
      <c r="CO347" s="22"/>
      <c r="CP347" s="22"/>
      <c r="CQ347" s="22"/>
      <c r="CR347" s="22"/>
      <c r="CS347" s="22"/>
      <c r="CT347" s="22"/>
      <c r="CU347" s="22"/>
      <c r="CV347" s="22"/>
      <c r="CW347" s="22"/>
      <c r="CX347" s="22"/>
      <c r="CY347" s="22"/>
      <c r="CZ347" s="22"/>
    </row>
    <row r="348" s="514" customFormat="true" ht="15" customHeight="true" x14ac:dyDescent="0.2">
      <c r="B348" s="513"/>
      <c r="W348" s="357"/>
      <c r="X348" s="357"/>
      <c r="Y348" s="357"/>
      <c r="Z348" s="357"/>
      <c r="AA348" s="357"/>
      <c r="AB348" s="357"/>
      <c r="AC348" s="357"/>
      <c r="AD348" s="357"/>
      <c r="AE348" s="357"/>
      <c r="AF348" s="357"/>
      <c r="AG348" s="357"/>
      <c r="AH348" s="357"/>
      <c r="AI348" s="357"/>
      <c r="AJ348" s="357"/>
      <c r="AK348" s="357"/>
      <c r="AL348" s="357"/>
      <c r="AM348" s="357"/>
      <c r="AN348" s="357"/>
      <c r="AO348" s="357"/>
      <c r="AP348" s="357"/>
      <c r="AQ348" s="357"/>
      <c r="AR348" s="357"/>
      <c r="AS348" s="357"/>
      <c r="AT348" s="357"/>
      <c r="AU348" s="357"/>
      <c r="AV348" s="357"/>
      <c r="AW348" s="357"/>
      <c r="AX348" s="357"/>
      <c r="AY348" s="357"/>
      <c r="AZ348" s="357"/>
      <c r="BA348" s="1084"/>
      <c r="BB348" s="604" t="s">
        <v>48</v>
      </c>
      <c r="BC348" s="72" t="s">
        <v>35</v>
      </c>
      <c r="BD348" s="68" t="s">
        <v>35</v>
      </c>
      <c r="BE348" s="68" t="s">
        <v>35</v>
      </c>
      <c r="BF348" s="68" t="s">
        <v>35</v>
      </c>
      <c r="BG348" s="63" t="s">
        <v>35</v>
      </c>
      <c r="BH348" s="72" t="s">
        <v>35</v>
      </c>
      <c r="BI348" s="68" t="s">
        <v>35</v>
      </c>
      <c r="BJ348" s="68" t="s">
        <v>35</v>
      </c>
      <c r="BK348" s="68" t="s">
        <v>35</v>
      </c>
      <c r="BL348" s="63" t="s">
        <v>35</v>
      </c>
      <c r="BM348" s="72" t="s">
        <v>35</v>
      </c>
      <c r="BN348" s="68" t="s">
        <v>35</v>
      </c>
      <c r="BO348" s="68" t="s">
        <v>35</v>
      </c>
      <c r="BP348" s="68" t="s">
        <v>35</v>
      </c>
      <c r="BQ348" s="63" t="s">
        <v>35</v>
      </c>
      <c r="BR348" s="72" t="s">
        <v>35</v>
      </c>
      <c r="BS348" s="68" t="s">
        <v>35</v>
      </c>
      <c r="BT348" s="68" t="s">
        <v>35</v>
      </c>
      <c r="BU348" s="68" t="s">
        <v>35</v>
      </c>
      <c r="BV348" s="56" t="s">
        <v>35</v>
      </c>
      <c r="BW348" s="22"/>
      <c r="BX348" s="22"/>
      <c r="BY348" s="22"/>
      <c r="BZ348" s="22"/>
      <c r="CA348" s="22"/>
      <c r="CB348" s="22"/>
      <c r="CC348" s="22"/>
      <c r="CD348" s="22"/>
      <c r="CE348" s="22"/>
      <c r="CF348" s="22"/>
      <c r="CG348" s="22"/>
      <c r="CH348" s="22"/>
      <c r="CI348" s="22"/>
      <c r="CJ348" s="22"/>
      <c r="CK348" s="22"/>
      <c r="CL348" s="22"/>
      <c r="CM348" s="22"/>
      <c r="CN348" s="22"/>
      <c r="CO348" s="22"/>
      <c r="CP348" s="22"/>
      <c r="CQ348" s="22"/>
      <c r="CR348" s="22"/>
      <c r="CS348" s="22"/>
      <c r="CT348" s="22"/>
      <c r="CU348" s="22"/>
      <c r="CV348" s="22"/>
      <c r="CW348" s="22"/>
      <c r="CX348" s="22"/>
      <c r="CY348" s="22"/>
      <c r="CZ348" s="22"/>
    </row>
    <row r="349" s="514" customFormat="true" ht="15" customHeight="true" x14ac:dyDescent="0.2">
      <c r="B349" s="513"/>
      <c r="W349" s="357"/>
      <c r="X349" s="357"/>
      <c r="Y349" s="357"/>
      <c r="Z349" s="357"/>
      <c r="AA349" s="357"/>
      <c r="AB349" s="357"/>
      <c r="AC349" s="357"/>
      <c r="AD349" s="357"/>
      <c r="AE349" s="357"/>
      <c r="AF349" s="357"/>
      <c r="AG349" s="357"/>
      <c r="AH349" s="357"/>
      <c r="AI349" s="357"/>
      <c r="AJ349" s="357"/>
      <c r="AK349" s="357"/>
      <c r="AL349" s="357"/>
      <c r="AM349" s="357"/>
      <c r="AN349" s="357"/>
      <c r="AO349" s="357"/>
      <c r="AP349" s="357"/>
      <c r="AQ349" s="357"/>
      <c r="AR349" s="357"/>
      <c r="AS349" s="357"/>
      <c r="AT349" s="357"/>
      <c r="AU349" s="357"/>
      <c r="AV349" s="357"/>
      <c r="AW349" s="357"/>
      <c r="AX349" s="357"/>
      <c r="AY349" s="357"/>
      <c r="AZ349" s="357"/>
      <c r="BA349" s="1090" t="s">
        <v>153</v>
      </c>
      <c r="BB349" s="604" t="s">
        <v>49</v>
      </c>
      <c r="BC349" s="72" t="s">
        <v>35</v>
      </c>
      <c r="BD349" s="68" t="s">
        <v>35</v>
      </c>
      <c r="BE349" s="68" t="s">
        <v>35</v>
      </c>
      <c r="BF349" s="68" t="s">
        <v>35</v>
      </c>
      <c r="BG349" s="63" t="s">
        <v>35</v>
      </c>
      <c r="BH349" s="72" t="s">
        <v>35</v>
      </c>
      <c r="BI349" s="68" t="s">
        <v>35</v>
      </c>
      <c r="BJ349" s="68" t="s">
        <v>35</v>
      </c>
      <c r="BK349" s="68" t="s">
        <v>35</v>
      </c>
      <c r="BL349" s="63" t="s">
        <v>35</v>
      </c>
      <c r="BM349" s="72" t="s">
        <v>35</v>
      </c>
      <c r="BN349" s="68" t="s">
        <v>35</v>
      </c>
      <c r="BO349" s="68" t="s">
        <v>35</v>
      </c>
      <c r="BP349" s="68" t="s">
        <v>35</v>
      </c>
      <c r="BQ349" s="63" t="s">
        <v>35</v>
      </c>
      <c r="BR349" s="72" t="s">
        <v>35</v>
      </c>
      <c r="BS349" s="68" t="s">
        <v>35</v>
      </c>
      <c r="BT349" s="68" t="s">
        <v>35</v>
      </c>
      <c r="BU349" s="68" t="s">
        <v>35</v>
      </c>
      <c r="BV349" s="56" t="s">
        <v>35</v>
      </c>
      <c r="BW349" s="22"/>
      <c r="BX349" s="22"/>
      <c r="BY349" s="22"/>
      <c r="BZ349" s="22"/>
      <c r="CA349" s="22"/>
      <c r="CB349" s="22"/>
      <c r="CC349" s="22"/>
      <c r="CD349" s="22"/>
      <c r="CE349" s="22"/>
      <c r="CF349" s="22"/>
      <c r="CG349" s="22"/>
      <c r="CH349" s="22"/>
      <c r="CI349" s="22"/>
      <c r="CJ349" s="22"/>
      <c r="CK349" s="22"/>
      <c r="CL349" s="22"/>
      <c r="CM349" s="22"/>
      <c r="CN349" s="22"/>
      <c r="CO349" s="22"/>
      <c r="CP349" s="22"/>
      <c r="CQ349" s="22"/>
      <c r="CR349" s="22"/>
      <c r="CS349" s="22"/>
      <c r="CT349" s="22"/>
      <c r="CU349" s="22"/>
      <c r="CV349" s="22"/>
      <c r="CW349" s="22"/>
      <c r="CX349" s="22"/>
      <c r="CY349" s="22"/>
      <c r="CZ349" s="22"/>
    </row>
    <row r="350" s="514" customFormat="true" ht="15" customHeight="true" x14ac:dyDescent="0.2">
      <c r="B350" s="513"/>
      <c r="W350" s="357"/>
      <c r="X350" s="357"/>
      <c r="Y350" s="357"/>
      <c r="Z350" s="357"/>
      <c r="AA350" s="357"/>
      <c r="AB350" s="357"/>
      <c r="AC350" s="357"/>
      <c r="AD350" s="357"/>
      <c r="AE350" s="357"/>
      <c r="AF350" s="357"/>
      <c r="AG350" s="357"/>
      <c r="AH350" s="357"/>
      <c r="AI350" s="357"/>
      <c r="AJ350" s="357"/>
      <c r="AK350" s="357"/>
      <c r="AL350" s="357"/>
      <c r="AM350" s="357"/>
      <c r="AN350" s="357"/>
      <c r="AO350" s="357"/>
      <c r="AP350" s="357"/>
      <c r="AQ350" s="357"/>
      <c r="AR350" s="357"/>
      <c r="AS350" s="357"/>
      <c r="AT350" s="357"/>
      <c r="AU350" s="357"/>
      <c r="AV350" s="357"/>
      <c r="AW350" s="357"/>
      <c r="AX350" s="357"/>
      <c r="AY350" s="357"/>
      <c r="AZ350" s="357"/>
      <c r="BA350" s="1084"/>
      <c r="BB350" s="604" t="s">
        <v>48</v>
      </c>
      <c r="BC350" s="72" t="s">
        <v>35</v>
      </c>
      <c r="BD350" s="68" t="s">
        <v>35</v>
      </c>
      <c r="BE350" s="68" t="s">
        <v>35</v>
      </c>
      <c r="BF350" s="68" t="s">
        <v>35</v>
      </c>
      <c r="BG350" s="63" t="s">
        <v>35</v>
      </c>
      <c r="BH350" s="72" t="s">
        <v>35</v>
      </c>
      <c r="BI350" s="68" t="s">
        <v>35</v>
      </c>
      <c r="BJ350" s="68" t="s">
        <v>35</v>
      </c>
      <c r="BK350" s="68" t="s">
        <v>35</v>
      </c>
      <c r="BL350" s="63" t="s">
        <v>35</v>
      </c>
      <c r="BM350" s="72" t="s">
        <v>35</v>
      </c>
      <c r="BN350" s="68" t="s">
        <v>35</v>
      </c>
      <c r="BO350" s="68" t="s">
        <v>35</v>
      </c>
      <c r="BP350" s="68" t="s">
        <v>35</v>
      </c>
      <c r="BQ350" s="63" t="s">
        <v>35</v>
      </c>
      <c r="BR350" s="72" t="s">
        <v>35</v>
      </c>
      <c r="BS350" s="68" t="s">
        <v>35</v>
      </c>
      <c r="BT350" s="68" t="s">
        <v>35</v>
      </c>
      <c r="BU350" s="68" t="s">
        <v>35</v>
      </c>
      <c r="BV350" s="56" t="s">
        <v>35</v>
      </c>
      <c r="BW350" s="22"/>
      <c r="BX350" s="22"/>
      <c r="BY350" s="22"/>
      <c r="BZ350" s="22"/>
      <c r="CA350" s="22"/>
      <c r="CB350" s="22"/>
      <c r="CC350" s="22"/>
      <c r="CD350" s="22"/>
      <c r="CE350" s="22"/>
      <c r="CF350" s="22"/>
      <c r="CG350" s="22"/>
      <c r="CH350" s="22"/>
      <c r="CI350" s="22"/>
      <c r="CJ350" s="22"/>
      <c r="CK350" s="22"/>
      <c r="CL350" s="22"/>
      <c r="CM350" s="22"/>
      <c r="CN350" s="22"/>
      <c r="CO350" s="22"/>
      <c r="CP350" s="22"/>
      <c r="CQ350" s="22"/>
      <c r="CR350" s="22"/>
      <c r="CS350" s="22"/>
      <c r="CT350" s="22"/>
      <c r="CU350" s="22"/>
      <c r="CV350" s="22"/>
      <c r="CW350" s="22"/>
      <c r="CX350" s="22"/>
      <c r="CY350" s="22"/>
      <c r="CZ350" s="22"/>
    </row>
    <row r="351" s="514" customFormat="true" ht="15" customHeight="true" x14ac:dyDescent="0.2">
      <c r="B351" s="513"/>
      <c r="W351" s="357"/>
      <c r="X351" s="357"/>
      <c r="Y351" s="357"/>
      <c r="Z351" s="357"/>
      <c r="AA351" s="357"/>
      <c r="AB351" s="357"/>
      <c r="AC351" s="357"/>
      <c r="AD351" s="357"/>
      <c r="AE351" s="357"/>
      <c r="AF351" s="357"/>
      <c r="AG351" s="357"/>
      <c r="AH351" s="357"/>
      <c r="AI351" s="357"/>
      <c r="AJ351" s="357"/>
      <c r="AK351" s="357"/>
      <c r="AL351" s="357"/>
      <c r="AM351" s="357"/>
      <c r="AN351" s="357"/>
      <c r="AO351" s="357"/>
      <c r="AP351" s="357"/>
      <c r="AQ351" s="357"/>
      <c r="AR351" s="357"/>
      <c r="AS351" s="357"/>
      <c r="AT351" s="357"/>
      <c r="AU351" s="357"/>
      <c r="AV351" s="357"/>
      <c r="AW351" s="357"/>
      <c r="AX351" s="357"/>
      <c r="AY351" s="357"/>
      <c r="AZ351" s="357"/>
      <c r="BA351" s="1090" t="s">
        <v>154</v>
      </c>
      <c r="BB351" s="604" t="s">
        <v>49</v>
      </c>
      <c r="BC351" s="72" t="s">
        <v>35</v>
      </c>
      <c r="BD351" s="68" t="s">
        <v>35</v>
      </c>
      <c r="BE351" s="68" t="s">
        <v>35</v>
      </c>
      <c r="BF351" s="68" t="s">
        <v>35</v>
      </c>
      <c r="BG351" s="63" t="s">
        <v>35</v>
      </c>
      <c r="BH351" s="72" t="s">
        <v>35</v>
      </c>
      <c r="BI351" s="68" t="s">
        <v>35</v>
      </c>
      <c r="BJ351" s="68" t="s">
        <v>35</v>
      </c>
      <c r="BK351" s="68" t="s">
        <v>35</v>
      </c>
      <c r="BL351" s="63" t="s">
        <v>35</v>
      </c>
      <c r="BM351" s="72" t="s">
        <v>35</v>
      </c>
      <c r="BN351" s="68" t="s">
        <v>35</v>
      </c>
      <c r="BO351" s="68" t="s">
        <v>35</v>
      </c>
      <c r="BP351" s="68" t="s">
        <v>35</v>
      </c>
      <c r="BQ351" s="63" t="s">
        <v>35</v>
      </c>
      <c r="BR351" s="72" t="s">
        <v>35</v>
      </c>
      <c r="BS351" s="68" t="s">
        <v>35</v>
      </c>
      <c r="BT351" s="68" t="s">
        <v>35</v>
      </c>
      <c r="BU351" s="68" t="s">
        <v>35</v>
      </c>
      <c r="BV351" s="56" t="s">
        <v>35</v>
      </c>
      <c r="BW351" s="22"/>
      <c r="BX351" s="22"/>
      <c r="BY351" s="22"/>
      <c r="BZ351" s="22"/>
      <c r="CA351" s="22"/>
      <c r="CB351" s="22"/>
      <c r="CC351" s="22"/>
      <c r="CD351" s="22"/>
      <c r="CE351" s="22"/>
      <c r="CF351" s="22"/>
      <c r="CG351" s="22"/>
      <c r="CH351" s="22"/>
      <c r="CI351" s="22"/>
      <c r="CJ351" s="22"/>
      <c r="CK351" s="22"/>
      <c r="CL351" s="22"/>
      <c r="CM351" s="22"/>
      <c r="CN351" s="22"/>
      <c r="CO351" s="22"/>
      <c r="CP351" s="22"/>
      <c r="CQ351" s="22"/>
      <c r="CR351" s="22"/>
      <c r="CS351" s="22"/>
      <c r="CT351" s="22"/>
      <c r="CU351" s="22"/>
      <c r="CV351" s="22"/>
      <c r="CW351" s="22"/>
      <c r="CX351" s="22"/>
      <c r="CY351" s="22"/>
      <c r="CZ351" s="22"/>
    </row>
    <row r="352" s="514" customFormat="true" ht="15" customHeight="true" x14ac:dyDescent="0.2">
      <c r="B352" s="513"/>
      <c r="W352" s="357"/>
      <c r="X352" s="357"/>
      <c r="Y352" s="357"/>
      <c r="Z352" s="357"/>
      <c r="AA352" s="357"/>
      <c r="AB352" s="357"/>
      <c r="AC352" s="357"/>
      <c r="AD352" s="357"/>
      <c r="AE352" s="357"/>
      <c r="AF352" s="357"/>
      <c r="AG352" s="357"/>
      <c r="AH352" s="357"/>
      <c r="AI352" s="357"/>
      <c r="AJ352" s="357"/>
      <c r="AK352" s="357"/>
      <c r="AL352" s="357"/>
      <c r="AM352" s="357"/>
      <c r="AN352" s="357"/>
      <c r="AO352" s="357"/>
      <c r="AP352" s="357"/>
      <c r="AQ352" s="357"/>
      <c r="AR352" s="357"/>
      <c r="AS352" s="357"/>
      <c r="AT352" s="357"/>
      <c r="AU352" s="357"/>
      <c r="AV352" s="357"/>
      <c r="AW352" s="357"/>
      <c r="AX352" s="357"/>
      <c r="AY352" s="357"/>
      <c r="AZ352" s="357"/>
      <c r="BA352" s="1084"/>
      <c r="BB352" s="604" t="s">
        <v>48</v>
      </c>
      <c r="BC352" s="72" t="s">
        <v>35</v>
      </c>
      <c r="BD352" s="68" t="s">
        <v>35</v>
      </c>
      <c r="BE352" s="68" t="s">
        <v>35</v>
      </c>
      <c r="BF352" s="68" t="s">
        <v>35</v>
      </c>
      <c r="BG352" s="63" t="s">
        <v>35</v>
      </c>
      <c r="BH352" s="72" t="s">
        <v>35</v>
      </c>
      <c r="BI352" s="68" t="s">
        <v>35</v>
      </c>
      <c r="BJ352" s="68" t="s">
        <v>35</v>
      </c>
      <c r="BK352" s="68" t="s">
        <v>35</v>
      </c>
      <c r="BL352" s="63" t="s">
        <v>35</v>
      </c>
      <c r="BM352" s="72" t="s">
        <v>35</v>
      </c>
      <c r="BN352" s="68" t="s">
        <v>35</v>
      </c>
      <c r="BO352" s="68" t="s">
        <v>35</v>
      </c>
      <c r="BP352" s="68" t="s">
        <v>35</v>
      </c>
      <c r="BQ352" s="63" t="s">
        <v>35</v>
      </c>
      <c r="BR352" s="72" t="s">
        <v>35</v>
      </c>
      <c r="BS352" s="68" t="s">
        <v>35</v>
      </c>
      <c r="BT352" s="68" t="s">
        <v>35</v>
      </c>
      <c r="BU352" s="68" t="s">
        <v>35</v>
      </c>
      <c r="BV352" s="56" t="s">
        <v>35</v>
      </c>
      <c r="BW352" s="22"/>
      <c r="BX352" s="22"/>
      <c r="BY352" s="22"/>
      <c r="BZ352" s="22"/>
      <c r="CA352" s="22"/>
      <c r="CB352" s="22"/>
      <c r="CC352" s="22"/>
      <c r="CD352" s="22"/>
      <c r="CE352" s="22"/>
      <c r="CF352" s="22"/>
      <c r="CG352" s="22"/>
      <c r="CH352" s="22"/>
      <c r="CI352" s="22"/>
      <c r="CJ352" s="22"/>
      <c r="CK352" s="22"/>
      <c r="CL352" s="22"/>
      <c r="CM352" s="22"/>
      <c r="CN352" s="22"/>
      <c r="CO352" s="22"/>
      <c r="CP352" s="22"/>
      <c r="CQ352" s="22"/>
      <c r="CR352" s="22"/>
      <c r="CS352" s="22"/>
      <c r="CT352" s="22"/>
      <c r="CU352" s="22"/>
      <c r="CV352" s="22"/>
      <c r="CW352" s="22"/>
      <c r="CX352" s="22"/>
      <c r="CY352" s="22"/>
      <c r="CZ352" s="22"/>
    </row>
    <row r="353" s="514" customFormat="true" ht="15" customHeight="true" x14ac:dyDescent="0.2">
      <c r="B353" s="513"/>
      <c r="W353" s="357"/>
      <c r="X353" s="357"/>
      <c r="Y353" s="357"/>
      <c r="Z353" s="357"/>
      <c r="AA353" s="357"/>
      <c r="AB353" s="357"/>
      <c r="AC353" s="357"/>
      <c r="AD353" s="357"/>
      <c r="AE353" s="357"/>
      <c r="AF353" s="357"/>
      <c r="AG353" s="357"/>
      <c r="AH353" s="357"/>
      <c r="AI353" s="357"/>
      <c r="AJ353" s="357"/>
      <c r="AK353" s="357"/>
      <c r="AL353" s="357"/>
      <c r="AM353" s="357"/>
      <c r="AN353" s="357"/>
      <c r="AO353" s="357"/>
      <c r="AP353" s="357"/>
      <c r="AQ353" s="357"/>
      <c r="AR353" s="357"/>
      <c r="AS353" s="357"/>
      <c r="AT353" s="357"/>
      <c r="AU353" s="357"/>
      <c r="AV353" s="357"/>
      <c r="AW353" s="357"/>
      <c r="AX353" s="357"/>
      <c r="AY353" s="357"/>
      <c r="AZ353" s="357"/>
      <c r="BA353" s="1090" t="s">
        <v>143</v>
      </c>
      <c r="BB353" s="604" t="s">
        <v>49</v>
      </c>
      <c r="BC353" s="72" t="s">
        <v>35</v>
      </c>
      <c r="BD353" s="68" t="s">
        <v>35</v>
      </c>
      <c r="BE353" s="68" t="s">
        <v>35</v>
      </c>
      <c r="BF353" s="68" t="s">
        <v>35</v>
      </c>
      <c r="BG353" s="63" t="s">
        <v>35</v>
      </c>
      <c r="BH353" s="72" t="s">
        <v>35</v>
      </c>
      <c r="BI353" s="68" t="s">
        <v>35</v>
      </c>
      <c r="BJ353" s="68" t="s">
        <v>35</v>
      </c>
      <c r="BK353" s="68" t="s">
        <v>35</v>
      </c>
      <c r="BL353" s="63" t="s">
        <v>35</v>
      </c>
      <c r="BM353" s="72" t="s">
        <v>35</v>
      </c>
      <c r="BN353" s="68" t="s">
        <v>35</v>
      </c>
      <c r="BO353" s="68" t="s">
        <v>35</v>
      </c>
      <c r="BP353" s="68" t="s">
        <v>35</v>
      </c>
      <c r="BQ353" s="63" t="s">
        <v>35</v>
      </c>
      <c r="BR353" s="72" t="s">
        <v>35</v>
      </c>
      <c r="BS353" s="68" t="s">
        <v>35</v>
      </c>
      <c r="BT353" s="68" t="s">
        <v>35</v>
      </c>
      <c r="BU353" s="68" t="s">
        <v>35</v>
      </c>
      <c r="BV353" s="56" t="s">
        <v>35</v>
      </c>
      <c r="BW353" s="22"/>
      <c r="BX353" s="22"/>
      <c r="BY353" s="22"/>
      <c r="BZ353" s="22"/>
      <c r="CA353" s="22"/>
      <c r="CB353" s="22"/>
      <c r="CC353" s="22"/>
      <c r="CD353" s="22"/>
      <c r="CE353" s="22"/>
      <c r="CF353" s="22"/>
      <c r="CG353" s="22"/>
      <c r="CH353" s="22"/>
      <c r="CI353" s="22"/>
      <c r="CJ353" s="22"/>
      <c r="CK353" s="22"/>
      <c r="CL353" s="22"/>
      <c r="CM353" s="22"/>
      <c r="CN353" s="22"/>
      <c r="CO353" s="22"/>
      <c r="CP353" s="22"/>
      <c r="CQ353" s="22"/>
      <c r="CR353" s="22"/>
      <c r="CS353" s="22"/>
      <c r="CT353" s="22"/>
      <c r="CU353" s="22"/>
      <c r="CV353" s="22"/>
      <c r="CW353" s="22"/>
      <c r="CX353" s="22"/>
      <c r="CY353" s="22"/>
      <c r="CZ353" s="22"/>
    </row>
    <row r="354" s="514" customFormat="true" ht="15" customHeight="true" x14ac:dyDescent="0.2">
      <c r="B354" s="513"/>
      <c r="W354" s="357"/>
      <c r="X354" s="357"/>
      <c r="Y354" s="357"/>
      <c r="Z354" s="357"/>
      <c r="AA354" s="357"/>
      <c r="AB354" s="357"/>
      <c r="AC354" s="357"/>
      <c r="AD354" s="357"/>
      <c r="AE354" s="357"/>
      <c r="AF354" s="357"/>
      <c r="AG354" s="357"/>
      <c r="AH354" s="357"/>
      <c r="AI354" s="357"/>
      <c r="AJ354" s="357"/>
      <c r="AK354" s="357"/>
      <c r="AL354" s="357"/>
      <c r="AM354" s="357"/>
      <c r="AN354" s="357"/>
      <c r="AO354" s="357"/>
      <c r="AP354" s="357"/>
      <c r="AQ354" s="357"/>
      <c r="AR354" s="357"/>
      <c r="AS354" s="357"/>
      <c r="AT354" s="357"/>
      <c r="AU354" s="357"/>
      <c r="AV354" s="357"/>
      <c r="AW354" s="357"/>
      <c r="AX354" s="357"/>
      <c r="AY354" s="357"/>
      <c r="AZ354" s="357"/>
      <c r="BA354" s="1087"/>
      <c r="BB354" s="605" t="s">
        <v>48</v>
      </c>
      <c r="BC354" s="71" t="s">
        <v>35</v>
      </c>
      <c r="BD354" s="67" t="s">
        <v>35</v>
      </c>
      <c r="BE354" s="67" t="s">
        <v>35</v>
      </c>
      <c r="BF354" s="67" t="s">
        <v>35</v>
      </c>
      <c r="BG354" s="62" t="s">
        <v>35</v>
      </c>
      <c r="BH354" s="71" t="s">
        <v>35</v>
      </c>
      <c r="BI354" s="67" t="s">
        <v>35</v>
      </c>
      <c r="BJ354" s="67" t="s">
        <v>35</v>
      </c>
      <c r="BK354" s="67" t="s">
        <v>35</v>
      </c>
      <c r="BL354" s="62" t="s">
        <v>35</v>
      </c>
      <c r="BM354" s="71" t="s">
        <v>35</v>
      </c>
      <c r="BN354" s="67" t="s">
        <v>35</v>
      </c>
      <c r="BO354" s="67" t="s">
        <v>35</v>
      </c>
      <c r="BP354" s="67" t="s">
        <v>35</v>
      </c>
      <c r="BQ354" s="62" t="s">
        <v>35</v>
      </c>
      <c r="BR354" s="71" t="s">
        <v>35</v>
      </c>
      <c r="BS354" s="67" t="s">
        <v>35</v>
      </c>
      <c r="BT354" s="67" t="s">
        <v>35</v>
      </c>
      <c r="BU354" s="67" t="s">
        <v>35</v>
      </c>
      <c r="BV354" s="55" t="s">
        <v>35</v>
      </c>
      <c r="BW354" s="22"/>
      <c r="BX354" s="22"/>
      <c r="BY354" s="22"/>
      <c r="BZ354" s="22"/>
      <c r="CA354" s="22"/>
      <c r="CB354" s="22"/>
      <c r="CC354" s="22"/>
      <c r="CD354" s="22"/>
      <c r="CE354" s="22"/>
      <c r="CF354" s="22"/>
      <c r="CG354" s="22"/>
      <c r="CH354" s="22"/>
      <c r="CI354" s="22"/>
      <c r="CJ354" s="22"/>
      <c r="CK354" s="22"/>
      <c r="CL354" s="22"/>
      <c r="CM354" s="22"/>
      <c r="CN354" s="22"/>
      <c r="CO354" s="22"/>
      <c r="CP354" s="22"/>
      <c r="CQ354" s="22"/>
      <c r="CR354" s="22"/>
      <c r="CS354" s="22"/>
      <c r="CT354" s="22"/>
      <c r="CU354" s="22"/>
      <c r="CV354" s="22"/>
      <c r="CW354" s="22"/>
      <c r="CX354" s="22"/>
      <c r="CY354" s="22"/>
      <c r="CZ354" s="22"/>
    </row>
    <row r="355" s="514" customFormat="true" ht="15" customHeight="true" x14ac:dyDescent="0.2">
      <c r="B355" s="513"/>
      <c r="W355" s="357"/>
      <c r="X355" s="357"/>
      <c r="Y355" s="357"/>
      <c r="Z355" s="357"/>
      <c r="AA355" s="357"/>
      <c r="AB355" s="357"/>
      <c r="AC355" s="357"/>
      <c r="AD355" s="357"/>
      <c r="AE355" s="357"/>
      <c r="AF355" s="357"/>
      <c r="AG355" s="357"/>
      <c r="AH355" s="357"/>
      <c r="AI355" s="357"/>
      <c r="AJ355" s="357"/>
      <c r="AK355" s="357"/>
      <c r="AL355" s="357"/>
      <c r="AM355" s="357"/>
      <c r="AN355" s="357"/>
      <c r="AO355" s="357"/>
      <c r="AP355" s="357"/>
      <c r="AQ355" s="357"/>
      <c r="AR355" s="357"/>
      <c r="AS355" s="357"/>
      <c r="AT355" s="357"/>
      <c r="AU355" s="357"/>
      <c r="AV355" s="357"/>
      <c r="AW355" s="357"/>
      <c r="AX355" s="357"/>
      <c r="AY355" s="357"/>
      <c r="AZ355" s="357"/>
      <c r="BA355" s="383"/>
      <c r="BB355" s="324"/>
      <c r="BC355" s="447"/>
      <c r="BD355" s="447"/>
      <c r="BE355" s="447"/>
      <c r="BF355" s="447"/>
      <c r="BG355" s="447"/>
      <c r="BH355" s="447"/>
      <c r="BI355" s="447"/>
      <c r="BJ355" s="447"/>
      <c r="BK355" s="447"/>
      <c r="BL355" s="447"/>
      <c r="BM355" s="447"/>
      <c r="BN355" s="447"/>
      <c r="BO355" s="447"/>
      <c r="BP355" s="447"/>
      <c r="BQ355" s="447"/>
      <c r="BR355" s="447"/>
      <c r="BS355" s="447"/>
      <c r="BT355" s="447"/>
      <c r="BU355" s="447"/>
      <c r="BV355" s="447"/>
      <c r="BW355" s="448"/>
      <c r="BX355" s="448"/>
      <c r="BY355" s="448"/>
      <c r="BZ355" s="448"/>
      <c r="CA355" s="448"/>
      <c r="CB355" s="448"/>
      <c r="CC355" s="448"/>
      <c r="CD355" s="448"/>
      <c r="CE355" s="448"/>
      <c r="CF355" s="448"/>
      <c r="CG355" s="448"/>
      <c r="CH355" s="448"/>
      <c r="CI355" s="448"/>
      <c r="CJ355" s="448"/>
      <c r="CK355" s="448"/>
      <c r="CL355" s="448"/>
      <c r="CM355" s="448"/>
      <c r="CN355" s="448"/>
      <c r="CO355" s="448"/>
      <c r="CP355" s="448"/>
      <c r="CQ355" s="448"/>
      <c r="CR355" s="448"/>
      <c r="CS355" s="448"/>
      <c r="CT355" s="448"/>
      <c r="CU355" s="448"/>
      <c r="CV355" s="448"/>
      <c r="CW355" s="448"/>
      <c r="CX355" s="448"/>
      <c r="CY355" s="448"/>
      <c r="CZ355" s="448"/>
    </row>
    <row r="356" s="514" customFormat="true" ht="15" customHeight="true" x14ac:dyDescent="0.2">
      <c r="B356" s="513"/>
      <c r="W356" s="357"/>
      <c r="X356" s="357"/>
      <c r="Y356" s="357"/>
      <c r="Z356" s="357"/>
      <c r="AA356" s="357"/>
      <c r="AB356" s="357"/>
      <c r="AC356" s="357"/>
      <c r="AD356" s="357"/>
      <c r="AE356" s="357"/>
      <c r="AF356" s="357"/>
      <c r="AG356" s="357"/>
      <c r="AH356" s="357"/>
      <c r="AI356" s="357"/>
      <c r="AJ356" s="357"/>
      <c r="AK356" s="357"/>
      <c r="AL356" s="357"/>
      <c r="AM356" s="357"/>
      <c r="AN356" s="357"/>
      <c r="AO356" s="357"/>
      <c r="AP356" s="357"/>
      <c r="AQ356" s="357"/>
      <c r="AR356" s="357"/>
      <c r="AS356" s="357"/>
      <c r="AT356" s="357"/>
      <c r="AU356" s="357"/>
      <c r="AV356" s="357"/>
      <c r="AW356" s="357"/>
      <c r="AX356" s="357"/>
      <c r="AY356" s="357"/>
      <c r="AZ356" s="357"/>
      <c r="BA356" s="383"/>
      <c r="BB356" s="324"/>
      <c r="BC356" s="383"/>
      <c r="BD356" s="383"/>
      <c r="BE356" s="383"/>
      <c r="BF356" s="383"/>
      <c r="BG356" s="383"/>
      <c r="BH356" s="383"/>
      <c r="BI356" s="383"/>
      <c r="BJ356" s="383"/>
      <c r="BK356" s="383"/>
      <c r="BL356" s="383"/>
      <c r="BM356" s="383"/>
      <c r="BN356" s="383"/>
      <c r="BO356" s="383"/>
      <c r="BP356" s="383"/>
      <c r="BQ356" s="383"/>
      <c r="BR356" s="383"/>
      <c r="BS356" s="383"/>
      <c r="BT356" s="383"/>
      <c r="BU356" s="383"/>
      <c r="BV356" s="383"/>
      <c r="BW356" s="357"/>
      <c r="BX356" s="357"/>
      <c r="BY356" s="357"/>
      <c r="BZ356" s="357"/>
      <c r="CA356" s="357"/>
      <c r="CB356" s="357"/>
      <c r="CC356" s="357"/>
      <c r="CD356" s="357"/>
      <c r="CE356" s="357"/>
      <c r="CF356" s="357"/>
      <c r="CG356" s="357"/>
      <c r="CH356" s="357"/>
      <c r="CI356" s="357"/>
      <c r="CJ356" s="357"/>
      <c r="CK356" s="357"/>
      <c r="CL356" s="357"/>
      <c r="CM356" s="357"/>
      <c r="CN356" s="357"/>
      <c r="CO356" s="357"/>
      <c r="CP356" s="357"/>
      <c r="CQ356" s="357"/>
      <c r="CR356" s="357"/>
      <c r="CS356" s="357"/>
      <c r="CT356" s="357"/>
      <c r="CU356" s="357"/>
      <c r="CV356" s="357"/>
      <c r="CW356" s="357"/>
      <c r="CX356" s="357"/>
      <c r="CY356" s="357"/>
      <c r="CZ356" s="357"/>
    </row>
    <row r="357" s="320" customFormat="true" ht="15" customHeight="true" x14ac:dyDescent="0.2">
      <c r="B357" s="322"/>
      <c r="W357" s="357"/>
      <c r="X357" s="357"/>
      <c r="Y357" s="357"/>
      <c r="Z357" s="357"/>
      <c r="AA357" s="357"/>
      <c r="AB357" s="357"/>
      <c r="AC357" s="357"/>
      <c r="AD357" s="357"/>
      <c r="AE357" s="357"/>
      <c r="AF357" s="357"/>
      <c r="AG357" s="357"/>
      <c r="AH357" s="357"/>
      <c r="AI357" s="357"/>
      <c r="AJ357" s="357"/>
      <c r="AK357" s="357"/>
      <c r="AL357" s="357"/>
      <c r="AM357" s="357"/>
      <c r="AN357" s="357"/>
      <c r="AO357" s="357"/>
      <c r="AP357" s="357"/>
      <c r="AQ357" s="357"/>
      <c r="AR357" s="357"/>
      <c r="AS357" s="357"/>
      <c r="AT357" s="357"/>
      <c r="AU357" s="357"/>
      <c r="AV357" s="357"/>
      <c r="AW357" s="357"/>
      <c r="AX357" s="357"/>
      <c r="AY357" s="357"/>
      <c r="AZ357" s="357"/>
      <c r="BA357" s="383"/>
      <c r="BB357" s="324"/>
      <c r="BC357" s="383"/>
      <c r="BD357" s="383"/>
      <c r="BE357" s="383"/>
      <c r="BF357" s="383"/>
      <c r="BG357" s="383"/>
      <c r="BH357" s="383"/>
      <c r="BI357" s="383"/>
      <c r="BJ357" s="383"/>
      <c r="BK357" s="383"/>
      <c r="BL357" s="383"/>
      <c r="BM357" s="383"/>
      <c r="BN357" s="383"/>
      <c r="BO357" s="383"/>
      <c r="BP357" s="383"/>
      <c r="BQ357" s="383"/>
      <c r="BR357" s="383"/>
      <c r="BS357" s="383"/>
      <c r="BT357" s="383"/>
      <c r="BU357" s="383"/>
      <c r="BV357" s="383"/>
      <c r="BW357" s="357"/>
      <c r="BX357" s="357"/>
      <c r="BY357" s="357"/>
      <c r="BZ357" s="357"/>
      <c r="CA357" s="357"/>
      <c r="CB357" s="357"/>
      <c r="CC357" s="357"/>
      <c r="CD357" s="357"/>
      <c r="CE357" s="357"/>
      <c r="CF357" s="357"/>
      <c r="CG357" s="357"/>
      <c r="CH357" s="357"/>
      <c r="CI357" s="357"/>
      <c r="CJ357" s="357"/>
      <c r="CK357" s="357"/>
      <c r="CL357" s="357"/>
      <c r="CM357" s="357"/>
      <c r="CN357" s="357"/>
      <c r="CO357" s="357"/>
      <c r="CP357" s="357"/>
      <c r="CQ357" s="357"/>
      <c r="CR357" s="357"/>
      <c r="CS357" s="357"/>
      <c r="CT357" s="357"/>
      <c r="CU357" s="357"/>
      <c r="CV357" s="357"/>
      <c r="CW357" s="357"/>
      <c r="CX357" s="357"/>
      <c r="CY357" s="357"/>
      <c r="CZ357" s="357"/>
    </row>
    <row r="358" s="320" customFormat="true" ht="15" customHeight="true" x14ac:dyDescent="0.2">
      <c r="B358" s="322"/>
      <c r="W358" s="357"/>
      <c r="X358" s="357"/>
      <c r="Y358" s="357"/>
      <c r="Z358" s="357"/>
      <c r="AA358" s="357"/>
      <c r="AB358" s="357"/>
      <c r="AC358" s="357"/>
      <c r="AD358" s="357"/>
      <c r="AE358" s="357"/>
      <c r="AF358" s="357"/>
      <c r="AG358" s="357"/>
      <c r="AH358" s="357"/>
      <c r="AI358" s="357"/>
      <c r="AJ358" s="357"/>
      <c r="AK358" s="357"/>
      <c r="AL358" s="357"/>
      <c r="AM358" s="357"/>
      <c r="AN358" s="357"/>
      <c r="AO358" s="357"/>
      <c r="AP358" s="357"/>
      <c r="AQ358" s="357"/>
      <c r="AR358" s="357"/>
      <c r="AS358" s="357"/>
      <c r="AT358" s="357"/>
      <c r="AU358" s="357"/>
      <c r="AV358" s="357"/>
      <c r="AW358" s="357"/>
      <c r="AX358" s="357"/>
      <c r="AY358" s="357"/>
      <c r="AZ358" s="357"/>
      <c r="BA358" s="383"/>
      <c r="BB358" s="324"/>
      <c r="BC358" s="383"/>
      <c r="BD358" s="383"/>
      <c r="BE358" s="383"/>
      <c r="BF358" s="383"/>
      <c r="BG358" s="383"/>
      <c r="BH358" s="383"/>
      <c r="BI358" s="383"/>
      <c r="BJ358" s="383"/>
      <c r="BK358" s="383"/>
      <c r="BL358" s="383"/>
      <c r="BM358" s="383"/>
      <c r="BN358" s="383"/>
      <c r="BO358" s="383"/>
      <c r="BP358" s="383"/>
      <c r="BQ358" s="383"/>
      <c r="BR358" s="383"/>
      <c r="BS358" s="383"/>
      <c r="BT358" s="383"/>
      <c r="BU358" s="383"/>
      <c r="BV358" s="383"/>
      <c r="BW358" s="357"/>
      <c r="BX358" s="357"/>
      <c r="BY358" s="357"/>
      <c r="BZ358" s="357"/>
      <c r="CA358" s="357"/>
      <c r="CB358" s="357"/>
      <c r="CC358" s="357"/>
      <c r="CD358" s="357"/>
      <c r="CE358" s="357"/>
      <c r="CF358" s="357"/>
      <c r="CG358" s="357"/>
      <c r="CH358" s="357"/>
      <c r="CI358" s="357"/>
      <c r="CJ358" s="357"/>
      <c r="CK358" s="357"/>
      <c r="CL358" s="357"/>
      <c r="CM358" s="357"/>
      <c r="CN358" s="357"/>
      <c r="CO358" s="357"/>
      <c r="CP358" s="357"/>
      <c r="CQ358" s="357"/>
      <c r="CR358" s="357"/>
      <c r="CS358" s="357"/>
      <c r="CT358" s="357"/>
      <c r="CU358" s="357"/>
      <c r="CV358" s="357"/>
      <c r="CW358" s="357"/>
      <c r="CX358" s="357"/>
      <c r="CY358" s="357"/>
      <c r="CZ358" s="357"/>
    </row>
    <row r="359" s="320" customFormat="true" ht="15" customHeight="true" x14ac:dyDescent="0.2">
      <c r="B359" s="322"/>
      <c r="W359" s="357"/>
      <c r="X359" s="357"/>
      <c r="Y359" s="357"/>
      <c r="Z359" s="357"/>
      <c r="AA359" s="357"/>
      <c r="AB359" s="357"/>
      <c r="AC359" s="357"/>
      <c r="AD359" s="357"/>
      <c r="AE359" s="357"/>
      <c r="AF359" s="357"/>
      <c r="AG359" s="357"/>
      <c r="AH359" s="357"/>
      <c r="AI359" s="357"/>
      <c r="AJ359" s="357"/>
      <c r="AK359" s="357"/>
      <c r="AL359" s="357"/>
      <c r="AM359" s="357"/>
      <c r="AN359" s="357"/>
      <c r="AO359" s="357"/>
      <c r="AP359" s="357"/>
      <c r="AQ359" s="357"/>
      <c r="AR359" s="357"/>
      <c r="AS359" s="357"/>
      <c r="AT359" s="357"/>
      <c r="AU359" s="357"/>
      <c r="AV359" s="357"/>
      <c r="AW359" s="357"/>
      <c r="AX359" s="357"/>
      <c r="AY359" s="357"/>
      <c r="AZ359" s="357"/>
      <c r="BA359" s="383"/>
      <c r="BB359" s="324"/>
      <c r="BC359" s="383"/>
      <c r="BD359" s="383"/>
      <c r="BE359" s="383"/>
      <c r="BF359" s="383"/>
      <c r="BG359" s="383"/>
      <c r="BH359" s="383"/>
      <c r="BI359" s="383"/>
      <c r="BJ359" s="383"/>
      <c r="BK359" s="383"/>
      <c r="BL359" s="383"/>
      <c r="BM359" s="383"/>
      <c r="BN359" s="383"/>
      <c r="BO359" s="383"/>
      <c r="BP359" s="383"/>
      <c r="BQ359" s="383"/>
      <c r="BR359" s="383"/>
      <c r="BS359" s="383"/>
      <c r="BT359" s="383"/>
      <c r="BU359" s="383"/>
      <c r="BV359" s="383"/>
      <c r="BW359" s="357"/>
      <c r="BX359" s="357"/>
      <c r="BY359" s="357"/>
      <c r="BZ359" s="357"/>
      <c r="CA359" s="357"/>
      <c r="CB359" s="357"/>
      <c r="CC359" s="357"/>
      <c r="CD359" s="357"/>
      <c r="CE359" s="357"/>
      <c r="CF359" s="357"/>
      <c r="CG359" s="357"/>
      <c r="CH359" s="357"/>
      <c r="CI359" s="357"/>
      <c r="CJ359" s="357"/>
      <c r="CK359" s="357"/>
      <c r="CL359" s="357"/>
      <c r="CM359" s="357"/>
      <c r="CN359" s="357"/>
      <c r="CO359" s="357"/>
      <c r="CP359" s="357"/>
      <c r="CQ359" s="357"/>
      <c r="CR359" s="357"/>
      <c r="CS359" s="357"/>
      <c r="CT359" s="357"/>
      <c r="CU359" s="357"/>
      <c r="CV359" s="357"/>
      <c r="CW359" s="357"/>
      <c r="CX359" s="357"/>
      <c r="CY359" s="357"/>
      <c r="CZ359" s="357"/>
    </row>
    <row r="360" s="320" customFormat="true" ht="15" customHeight="true" x14ac:dyDescent="0.2">
      <c r="B360" s="322"/>
      <c r="W360" s="357"/>
      <c r="X360" s="357"/>
      <c r="Y360" s="357"/>
      <c r="Z360" s="357"/>
      <c r="AA360" s="357"/>
      <c r="AB360" s="357"/>
      <c r="AC360" s="357"/>
      <c r="AD360" s="357"/>
      <c r="AE360" s="357"/>
      <c r="AF360" s="357"/>
      <c r="AG360" s="357"/>
      <c r="AH360" s="357"/>
      <c r="AI360" s="357"/>
      <c r="AJ360" s="357"/>
      <c r="AK360" s="357"/>
      <c r="AL360" s="357"/>
      <c r="AM360" s="357"/>
      <c r="AN360" s="357"/>
      <c r="AO360" s="357"/>
      <c r="AP360" s="357"/>
      <c r="AQ360" s="357"/>
      <c r="AR360" s="357"/>
      <c r="AS360" s="357"/>
      <c r="AT360" s="357"/>
      <c r="AU360" s="357"/>
      <c r="AV360" s="357"/>
      <c r="AW360" s="357"/>
      <c r="AX360" s="357"/>
      <c r="AY360" s="357"/>
      <c r="AZ360" s="357"/>
      <c r="BA360" s="383"/>
      <c r="BB360" s="324"/>
      <c r="BC360" s="383"/>
      <c r="BD360" s="383"/>
      <c r="BE360" s="383"/>
      <c r="BF360" s="383"/>
      <c r="BG360" s="383"/>
      <c r="BH360" s="383"/>
      <c r="BI360" s="383"/>
      <c r="BJ360" s="383"/>
      <c r="BK360" s="383"/>
      <c r="BL360" s="383"/>
      <c r="BM360" s="383"/>
      <c r="BN360" s="383"/>
      <c r="BO360" s="383"/>
      <c r="BP360" s="383"/>
      <c r="BQ360" s="383"/>
      <c r="BR360" s="383"/>
      <c r="BS360" s="383"/>
      <c r="BT360" s="383"/>
      <c r="BU360" s="383"/>
      <c r="BV360" s="383"/>
      <c r="BW360" s="357"/>
      <c r="BX360" s="357"/>
      <c r="BY360" s="357"/>
      <c r="BZ360" s="357"/>
      <c r="CA360" s="357"/>
      <c r="CB360" s="357"/>
      <c r="CC360" s="357"/>
      <c r="CD360" s="357"/>
      <c r="CE360" s="357"/>
      <c r="CF360" s="357"/>
      <c r="CG360" s="357"/>
      <c r="CH360" s="357"/>
      <c r="CI360" s="357"/>
      <c r="CJ360" s="357"/>
      <c r="CK360" s="357"/>
      <c r="CL360" s="357"/>
      <c r="CM360" s="357"/>
      <c r="CN360" s="357"/>
      <c r="CO360" s="357"/>
      <c r="CP360" s="357"/>
      <c r="CQ360" s="357"/>
      <c r="CR360" s="357"/>
      <c r="CS360" s="357"/>
      <c r="CT360" s="357"/>
      <c r="CU360" s="357"/>
      <c r="CV360" s="357"/>
      <c r="CW360" s="357"/>
      <c r="CX360" s="357"/>
      <c r="CY360" s="357"/>
      <c r="CZ360" s="357"/>
    </row>
    <row r="361" s="320" customFormat="true" ht="15" customHeight="true" x14ac:dyDescent="0.2">
      <c r="B361" s="322"/>
      <c r="W361" s="357"/>
      <c r="X361" s="357"/>
      <c r="Y361" s="357"/>
      <c r="Z361" s="357"/>
      <c r="AA361" s="357"/>
      <c r="AB361" s="357"/>
      <c r="AC361" s="357"/>
      <c r="AD361" s="357"/>
      <c r="AE361" s="357"/>
      <c r="AF361" s="357"/>
      <c r="AG361" s="357"/>
      <c r="AH361" s="357"/>
      <c r="AI361" s="357"/>
      <c r="AJ361" s="357"/>
      <c r="AK361" s="357"/>
      <c r="AL361" s="357"/>
      <c r="AM361" s="357"/>
      <c r="AN361" s="357"/>
      <c r="AO361" s="357"/>
      <c r="AP361" s="357"/>
      <c r="AQ361" s="357"/>
      <c r="AR361" s="357"/>
      <c r="AS361" s="357"/>
      <c r="AT361" s="357"/>
      <c r="AU361" s="357"/>
      <c r="AV361" s="357"/>
      <c r="AW361" s="357"/>
      <c r="AX361" s="357"/>
      <c r="AY361" s="357"/>
      <c r="AZ361" s="357"/>
      <c r="BA361" s="383"/>
      <c r="BB361" s="324"/>
      <c r="BC361" s="383"/>
      <c r="BD361" s="383"/>
      <c r="BE361" s="383"/>
      <c r="BF361" s="383"/>
      <c r="BG361" s="383"/>
      <c r="BH361" s="383"/>
      <c r="BI361" s="383"/>
      <c r="BJ361" s="383"/>
      <c r="BK361" s="383"/>
      <c r="BL361" s="383"/>
      <c r="BM361" s="383"/>
      <c r="BN361" s="383"/>
      <c r="BO361" s="383"/>
      <c r="BP361" s="383"/>
      <c r="BQ361" s="383"/>
      <c r="BR361" s="383"/>
      <c r="BS361" s="383"/>
      <c r="BT361" s="383"/>
      <c r="BU361" s="383"/>
      <c r="BV361" s="383"/>
      <c r="BW361" s="357"/>
      <c r="BX361" s="357"/>
      <c r="BY361" s="357"/>
      <c r="BZ361" s="357"/>
      <c r="CA361" s="357"/>
      <c r="CB361" s="357"/>
      <c r="CC361" s="357"/>
      <c r="CD361" s="357"/>
      <c r="CE361" s="357"/>
      <c r="CF361" s="357"/>
      <c r="CG361" s="357"/>
      <c r="CH361" s="357"/>
      <c r="CI361" s="357"/>
      <c r="CJ361" s="357"/>
      <c r="CK361" s="357"/>
      <c r="CL361" s="357"/>
      <c r="CM361" s="357"/>
      <c r="CN361" s="357"/>
      <c r="CO361" s="357"/>
      <c r="CP361" s="357"/>
      <c r="CQ361" s="357"/>
      <c r="CR361" s="357"/>
      <c r="CS361" s="357"/>
      <c r="CT361" s="357"/>
      <c r="CU361" s="357"/>
      <c r="CV361" s="357"/>
      <c r="CW361" s="357"/>
      <c r="CX361" s="357"/>
      <c r="CY361" s="357"/>
      <c r="CZ361" s="357"/>
    </row>
    <row r="362" s="320" customFormat="true" ht="15" customHeight="true" x14ac:dyDescent="0.2">
      <c r="B362" s="322"/>
      <c r="W362" s="357"/>
      <c r="X362" s="357"/>
      <c r="Y362" s="357"/>
      <c r="Z362" s="357"/>
      <c r="AA362" s="357"/>
      <c r="AB362" s="357"/>
      <c r="AC362" s="357"/>
      <c r="AD362" s="357"/>
      <c r="AE362" s="357"/>
      <c r="AF362" s="357"/>
      <c r="AG362" s="357"/>
      <c r="AH362" s="357"/>
      <c r="AI362" s="357"/>
      <c r="AJ362" s="357"/>
      <c r="AK362" s="357"/>
      <c r="AL362" s="357"/>
      <c r="AM362" s="357"/>
      <c r="AN362" s="357"/>
      <c r="AO362" s="357"/>
      <c r="AP362" s="357"/>
      <c r="AQ362" s="357"/>
      <c r="AR362" s="357"/>
      <c r="AS362" s="357"/>
      <c r="AT362" s="357"/>
      <c r="AU362" s="357"/>
      <c r="AV362" s="357"/>
      <c r="AW362" s="357"/>
      <c r="AX362" s="357"/>
      <c r="AY362" s="357"/>
      <c r="AZ362" s="357"/>
      <c r="BA362" s="383"/>
      <c r="BB362" s="324"/>
      <c r="BC362" s="383"/>
      <c r="BD362" s="383"/>
      <c r="BE362" s="383"/>
      <c r="BF362" s="383"/>
      <c r="BG362" s="383"/>
      <c r="BH362" s="383"/>
      <c r="BI362" s="383"/>
      <c r="BJ362" s="383"/>
      <c r="BK362" s="383"/>
      <c r="BL362" s="383"/>
      <c r="BM362" s="383"/>
      <c r="BN362" s="383"/>
      <c r="BO362" s="383"/>
      <c r="BP362" s="383"/>
      <c r="BQ362" s="383"/>
      <c r="BR362" s="383"/>
      <c r="BS362" s="383"/>
      <c r="BT362" s="383"/>
      <c r="BU362" s="383"/>
      <c r="BV362" s="383"/>
      <c r="BW362" s="357"/>
      <c r="BX362" s="357"/>
      <c r="BY362" s="357"/>
      <c r="BZ362" s="357"/>
      <c r="CA362" s="357"/>
      <c r="CB362" s="357"/>
      <c r="CC362" s="357"/>
      <c r="CD362" s="357"/>
      <c r="CE362" s="357"/>
      <c r="CF362" s="357"/>
      <c r="CG362" s="357"/>
      <c r="CH362" s="357"/>
      <c r="CI362" s="357"/>
      <c r="CJ362" s="357"/>
      <c r="CK362" s="357"/>
      <c r="CL362" s="357"/>
      <c r="CM362" s="357"/>
      <c r="CN362" s="357"/>
      <c r="CO362" s="357"/>
      <c r="CP362" s="357"/>
      <c r="CQ362" s="357"/>
      <c r="CR362" s="357"/>
      <c r="CS362" s="357"/>
      <c r="CT362" s="357"/>
      <c r="CU362" s="357"/>
      <c r="CV362" s="357"/>
      <c r="CW362" s="357"/>
      <c r="CX362" s="357"/>
      <c r="CY362" s="357"/>
      <c r="CZ362" s="357"/>
    </row>
    <row r="363" s="320" customFormat="true" ht="15" customHeight="true" x14ac:dyDescent="0.2">
      <c r="B363" s="322"/>
      <c r="W363" s="357"/>
      <c r="X363" s="357"/>
      <c r="Y363" s="357"/>
      <c r="Z363" s="357"/>
      <c r="AA363" s="357"/>
      <c r="AB363" s="357"/>
      <c r="AC363" s="357"/>
      <c r="AD363" s="357"/>
      <c r="AE363" s="357"/>
      <c r="AF363" s="357"/>
      <c r="AG363" s="357"/>
      <c r="AH363" s="357"/>
      <c r="AI363" s="357"/>
      <c r="AJ363" s="357"/>
      <c r="AK363" s="357"/>
      <c r="AL363" s="357"/>
      <c r="AM363" s="357"/>
      <c r="AN363" s="357"/>
      <c r="AO363" s="357"/>
      <c r="AP363" s="357"/>
      <c r="AQ363" s="357"/>
      <c r="AR363" s="357"/>
      <c r="AS363" s="357"/>
      <c r="AT363" s="357"/>
      <c r="AU363" s="357"/>
      <c r="AV363" s="357"/>
      <c r="AW363" s="357"/>
      <c r="AX363" s="357"/>
      <c r="AY363" s="357"/>
      <c r="AZ363" s="357"/>
      <c r="BA363" s="383"/>
      <c r="BB363" s="324"/>
      <c r="BC363" s="383"/>
      <c r="BD363" s="383"/>
      <c r="BE363" s="383"/>
      <c r="BF363" s="383"/>
      <c r="BG363" s="383"/>
      <c r="BH363" s="383"/>
      <c r="BI363" s="383"/>
      <c r="BJ363" s="383"/>
      <c r="BK363" s="383"/>
      <c r="BL363" s="383"/>
      <c r="BM363" s="383"/>
      <c r="BN363" s="383"/>
      <c r="BO363" s="383"/>
      <c r="BP363" s="383"/>
      <c r="BQ363" s="383"/>
      <c r="BR363" s="383"/>
      <c r="BS363" s="383"/>
      <c r="BT363" s="383"/>
      <c r="BU363" s="383"/>
      <c r="BV363" s="383"/>
      <c r="BW363" s="357"/>
      <c r="BX363" s="357"/>
      <c r="BY363" s="357"/>
      <c r="BZ363" s="357"/>
      <c r="CA363" s="357"/>
      <c r="CB363" s="357"/>
      <c r="CC363" s="357"/>
      <c r="CD363" s="357"/>
      <c r="CE363" s="357"/>
      <c r="CF363" s="357"/>
      <c r="CG363" s="357"/>
      <c r="CH363" s="357"/>
      <c r="CI363" s="357"/>
      <c r="CJ363" s="357"/>
      <c r="CK363" s="357"/>
      <c r="CL363" s="357"/>
      <c r="CM363" s="357"/>
      <c r="CN363" s="357"/>
      <c r="CO363" s="357"/>
      <c r="CP363" s="357"/>
      <c r="CQ363" s="357"/>
      <c r="CR363" s="357"/>
      <c r="CS363" s="357"/>
      <c r="CT363" s="357"/>
      <c r="CU363" s="357"/>
      <c r="CV363" s="357"/>
      <c r="CW363" s="357"/>
      <c r="CX363" s="357"/>
      <c r="CY363" s="357"/>
      <c r="CZ363" s="357"/>
    </row>
    <row r="364" s="320" customFormat="true" ht="15" customHeight="true" x14ac:dyDescent="0.2">
      <c r="B364" s="322"/>
      <c r="W364" s="357"/>
      <c r="X364" s="357"/>
      <c r="Y364" s="357"/>
      <c r="Z364" s="357"/>
      <c r="AA364" s="357"/>
      <c r="AB364" s="357"/>
      <c r="AC364" s="357"/>
      <c r="AD364" s="357"/>
      <c r="AE364" s="357"/>
      <c r="AF364" s="357"/>
      <c r="AG364" s="357"/>
      <c r="AH364" s="357"/>
      <c r="AI364" s="357"/>
      <c r="AJ364" s="357"/>
      <c r="AK364" s="357"/>
      <c r="AL364" s="357"/>
      <c r="AM364" s="357"/>
      <c r="AN364" s="357"/>
      <c r="AO364" s="357"/>
      <c r="AP364" s="357"/>
      <c r="AQ364" s="357"/>
      <c r="AR364" s="357"/>
      <c r="AS364" s="357"/>
      <c r="AT364" s="357"/>
      <c r="AU364" s="357"/>
      <c r="AV364" s="357"/>
      <c r="AW364" s="357"/>
      <c r="AX364" s="357"/>
      <c r="AY364" s="357"/>
      <c r="AZ364" s="357"/>
      <c r="BA364" s="383"/>
      <c r="BB364" s="324"/>
      <c r="BC364" s="383"/>
      <c r="BD364" s="383"/>
      <c r="BE364" s="383"/>
      <c r="BF364" s="383"/>
      <c r="BG364" s="383"/>
      <c r="BH364" s="383"/>
      <c r="BI364" s="383"/>
      <c r="BJ364" s="383"/>
      <c r="BK364" s="383"/>
      <c r="BL364" s="383"/>
      <c r="BM364" s="383"/>
      <c r="BN364" s="383"/>
      <c r="BO364" s="383"/>
      <c r="BP364" s="383"/>
      <c r="BQ364" s="383"/>
      <c r="BR364" s="383"/>
      <c r="BS364" s="383"/>
      <c r="BT364" s="383"/>
      <c r="BU364" s="383"/>
      <c r="BV364" s="383"/>
      <c r="BW364" s="357"/>
      <c r="BX364" s="357"/>
      <c r="BY364" s="357"/>
      <c r="BZ364" s="357"/>
      <c r="CA364" s="357"/>
      <c r="CB364" s="357"/>
      <c r="CC364" s="357"/>
      <c r="CD364" s="357"/>
      <c r="CE364" s="357"/>
      <c r="CF364" s="357"/>
      <c r="CG364" s="357"/>
      <c r="CH364" s="357"/>
      <c r="CI364" s="357"/>
      <c r="CJ364" s="357"/>
      <c r="CK364" s="357"/>
      <c r="CL364" s="357"/>
      <c r="CM364" s="357"/>
      <c r="CN364" s="357"/>
      <c r="CO364" s="357"/>
      <c r="CP364" s="357"/>
      <c r="CQ364" s="357"/>
      <c r="CR364" s="357"/>
      <c r="CS364" s="357"/>
      <c r="CT364" s="357"/>
      <c r="CU364" s="357"/>
      <c r="CV364" s="357"/>
      <c r="CW364" s="357"/>
      <c r="CX364" s="357"/>
      <c r="CY364" s="357"/>
      <c r="CZ364" s="357"/>
    </row>
    <row r="365" s="320" customFormat="true" ht="15" customHeight="true" x14ac:dyDescent="0.2">
      <c r="B365" s="322"/>
      <c r="W365" s="357"/>
      <c r="X365" s="357"/>
      <c r="Y365" s="357"/>
      <c r="Z365" s="357"/>
      <c r="AA365" s="357"/>
      <c r="AB365" s="357"/>
      <c r="AC365" s="357"/>
      <c r="AD365" s="357"/>
      <c r="AE365" s="357"/>
      <c r="AF365" s="357"/>
      <c r="AG365" s="357"/>
      <c r="AH365" s="357"/>
      <c r="AI365" s="357"/>
      <c r="AJ365" s="357"/>
      <c r="AK365" s="357"/>
      <c r="AL365" s="357"/>
      <c r="AM365" s="357"/>
      <c r="AN365" s="357"/>
      <c r="AO365" s="357"/>
      <c r="AP365" s="357"/>
      <c r="AQ365" s="357"/>
      <c r="AR365" s="357"/>
      <c r="AS365" s="357"/>
      <c r="AT365" s="357"/>
      <c r="AU365" s="357"/>
      <c r="AV365" s="357"/>
      <c r="AW365" s="357"/>
      <c r="AX365" s="357"/>
      <c r="AY365" s="357"/>
      <c r="AZ365" s="357"/>
      <c r="BA365" s="383"/>
      <c r="BB365" s="324"/>
      <c r="BC365" s="383"/>
      <c r="BD365" s="383"/>
      <c r="BE365" s="383"/>
      <c r="BF365" s="383"/>
      <c r="BG365" s="383"/>
      <c r="BH365" s="383"/>
      <c r="BI365" s="383"/>
      <c r="BJ365" s="383"/>
      <c r="BK365" s="383"/>
      <c r="BL365" s="383"/>
      <c r="BM365" s="383"/>
      <c r="BN365" s="383"/>
      <c r="BO365" s="383"/>
      <c r="BP365" s="383"/>
      <c r="BQ365" s="383"/>
      <c r="BR365" s="383"/>
      <c r="BS365" s="383"/>
      <c r="BT365" s="383"/>
      <c r="BU365" s="383"/>
      <c r="BV365" s="383"/>
      <c r="BW365" s="357"/>
      <c r="BX365" s="357"/>
      <c r="BY365" s="357"/>
      <c r="BZ365" s="357"/>
      <c r="CA365" s="357"/>
      <c r="CB365" s="357"/>
      <c r="CC365" s="357"/>
      <c r="CD365" s="357"/>
      <c r="CE365" s="357"/>
      <c r="CF365" s="357"/>
      <c r="CG365" s="357"/>
      <c r="CH365" s="357"/>
      <c r="CI365" s="357"/>
      <c r="CJ365" s="357"/>
      <c r="CK365" s="357"/>
      <c r="CL365" s="357"/>
      <c r="CM365" s="357"/>
      <c r="CN365" s="357"/>
      <c r="CO365" s="357"/>
      <c r="CP365" s="357"/>
      <c r="CQ365" s="357"/>
      <c r="CR365" s="357"/>
      <c r="CS365" s="357"/>
      <c r="CT365" s="357"/>
      <c r="CU365" s="357"/>
      <c r="CV365" s="357"/>
      <c r="CW365" s="357"/>
      <c r="CX365" s="357"/>
      <c r="CY365" s="357"/>
      <c r="CZ365" s="357"/>
    </row>
    <row r="366" s="320" customFormat="true" ht="15" customHeight="true" x14ac:dyDescent="0.2">
      <c r="B366" s="322"/>
      <c r="W366" s="357"/>
      <c r="X366" s="357"/>
      <c r="Y366" s="357"/>
      <c r="Z366" s="357"/>
      <c r="AA366" s="357"/>
      <c r="AB366" s="357"/>
      <c r="AC366" s="357"/>
      <c r="AD366" s="357"/>
      <c r="AE366" s="357"/>
      <c r="AF366" s="357"/>
      <c r="AG366" s="357"/>
      <c r="AH366" s="357"/>
      <c r="AI366" s="357"/>
      <c r="AJ366" s="357"/>
      <c r="AK366" s="357"/>
      <c r="AL366" s="357"/>
      <c r="AM366" s="357"/>
      <c r="AN366" s="357"/>
      <c r="AO366" s="357"/>
      <c r="AP366" s="357"/>
      <c r="AQ366" s="357"/>
      <c r="AR366" s="357"/>
      <c r="AS366" s="357"/>
      <c r="AT366" s="357"/>
      <c r="AU366" s="357"/>
      <c r="AV366" s="357"/>
      <c r="AW366" s="357"/>
      <c r="AX366" s="357"/>
      <c r="AY366" s="357"/>
      <c r="AZ366" s="357"/>
      <c r="BA366" s="383"/>
      <c r="BB366" s="324"/>
      <c r="BC366" s="383"/>
      <c r="BD366" s="383"/>
      <c r="BE366" s="383"/>
      <c r="BF366" s="383"/>
      <c r="BG366" s="383"/>
      <c r="BH366" s="383"/>
      <c r="BI366" s="383"/>
      <c r="BJ366" s="383"/>
      <c r="BK366" s="383"/>
      <c r="BL366" s="383"/>
      <c r="BM366" s="383"/>
      <c r="BN366" s="383"/>
      <c r="BO366" s="383"/>
      <c r="BP366" s="383"/>
      <c r="BQ366" s="383"/>
      <c r="BR366" s="383"/>
      <c r="BS366" s="383"/>
      <c r="BT366" s="383"/>
      <c r="BU366" s="383"/>
      <c r="BV366" s="383"/>
      <c r="BW366" s="357"/>
      <c r="BX366" s="357"/>
      <c r="BY366" s="357"/>
      <c r="BZ366" s="357"/>
      <c r="CA366" s="357"/>
      <c r="CB366" s="357"/>
      <c r="CC366" s="357"/>
      <c r="CD366" s="357"/>
      <c r="CE366" s="357"/>
      <c r="CF366" s="357"/>
      <c r="CG366" s="357"/>
      <c r="CH366" s="357"/>
      <c r="CI366" s="357"/>
      <c r="CJ366" s="357"/>
      <c r="CK366" s="357"/>
      <c r="CL366" s="357"/>
      <c r="CM366" s="357"/>
      <c r="CN366" s="357"/>
      <c r="CO366" s="357"/>
      <c r="CP366" s="357"/>
      <c r="CQ366" s="357"/>
      <c r="CR366" s="357"/>
      <c r="CS366" s="357"/>
      <c r="CT366" s="357"/>
      <c r="CU366" s="357"/>
      <c r="CV366" s="357"/>
      <c r="CW366" s="357"/>
      <c r="CX366" s="357"/>
      <c r="CY366" s="357"/>
      <c r="CZ366" s="357"/>
    </row>
    <row r="367" s="320" customFormat="true" ht="15" customHeight="true" x14ac:dyDescent="0.2">
      <c r="B367" s="322"/>
      <c r="W367" s="357"/>
      <c r="X367" s="357"/>
      <c r="Y367" s="357"/>
      <c r="Z367" s="357"/>
      <c r="AA367" s="357"/>
      <c r="AB367" s="357"/>
      <c r="AC367" s="357"/>
      <c r="AD367" s="357"/>
      <c r="AE367" s="357"/>
      <c r="AF367" s="357"/>
      <c r="AG367" s="357"/>
      <c r="AH367" s="357"/>
      <c r="AI367" s="357"/>
      <c r="AJ367" s="357"/>
      <c r="AK367" s="357"/>
      <c r="AL367" s="357"/>
      <c r="AM367" s="357"/>
      <c r="AN367" s="357"/>
      <c r="AO367" s="357"/>
      <c r="AP367" s="357"/>
      <c r="AQ367" s="357"/>
      <c r="AR367" s="357"/>
      <c r="AS367" s="357"/>
      <c r="AT367" s="357"/>
      <c r="AU367" s="357"/>
      <c r="AV367" s="357"/>
      <c r="AW367" s="357"/>
      <c r="AX367" s="357"/>
      <c r="AY367" s="357"/>
      <c r="AZ367" s="357"/>
      <c r="BA367" s="383"/>
      <c r="BB367" s="324"/>
      <c r="BC367" s="383"/>
      <c r="BD367" s="383"/>
      <c r="BE367" s="383"/>
      <c r="BF367" s="383"/>
      <c r="BG367" s="383"/>
      <c r="BH367" s="383"/>
      <c r="BI367" s="383"/>
      <c r="BJ367" s="383"/>
      <c r="BK367" s="383"/>
      <c r="BL367" s="383"/>
      <c r="BM367" s="383"/>
      <c r="BN367" s="383"/>
      <c r="BO367" s="383"/>
      <c r="BP367" s="383"/>
      <c r="BQ367" s="383"/>
      <c r="BR367" s="383"/>
      <c r="BS367" s="383"/>
      <c r="BT367" s="383"/>
      <c r="BU367" s="383"/>
      <c r="BV367" s="383"/>
      <c r="BW367" s="357"/>
      <c r="BX367" s="357"/>
      <c r="BY367" s="357"/>
      <c r="BZ367" s="357"/>
      <c r="CA367" s="357"/>
      <c r="CB367" s="357"/>
      <c r="CC367" s="357"/>
      <c r="CD367" s="357"/>
      <c r="CE367" s="357"/>
      <c r="CF367" s="357"/>
      <c r="CG367" s="357"/>
      <c r="CH367" s="357"/>
      <c r="CI367" s="357"/>
      <c r="CJ367" s="357"/>
      <c r="CK367" s="357"/>
      <c r="CL367" s="357"/>
      <c r="CM367" s="357"/>
      <c r="CN367" s="357"/>
      <c r="CO367" s="357"/>
      <c r="CP367" s="357"/>
      <c r="CQ367" s="357"/>
      <c r="CR367" s="357"/>
      <c r="CS367" s="357"/>
      <c r="CT367" s="357"/>
      <c r="CU367" s="357"/>
      <c r="CV367" s="357"/>
      <c r="CW367" s="357"/>
      <c r="CX367" s="357"/>
      <c r="CY367" s="357"/>
      <c r="CZ367" s="357"/>
    </row>
    <row r="368" s="320" customFormat="true" ht="15" customHeight="true" x14ac:dyDescent="0.2">
      <c r="B368" s="322"/>
      <c r="W368" s="357"/>
      <c r="X368" s="357"/>
      <c r="Y368" s="357"/>
      <c r="Z368" s="357"/>
      <c r="AA368" s="357"/>
      <c r="AB368" s="357"/>
      <c r="AC368" s="357"/>
      <c r="AD368" s="357"/>
      <c r="AE368" s="357"/>
      <c r="AF368" s="357"/>
      <c r="AG368" s="357"/>
      <c r="AH368" s="357"/>
      <c r="AI368" s="357"/>
      <c r="AJ368" s="357"/>
      <c r="AK368" s="357"/>
      <c r="AL368" s="357"/>
      <c r="AM368" s="357"/>
      <c r="AN368" s="357"/>
      <c r="AO368" s="357"/>
      <c r="AP368" s="357"/>
      <c r="AQ368" s="357"/>
      <c r="AR368" s="357"/>
      <c r="AS368" s="357"/>
      <c r="AT368" s="357"/>
      <c r="AU368" s="357"/>
      <c r="AV368" s="357"/>
      <c r="AW368" s="357"/>
      <c r="AX368" s="357"/>
      <c r="AY368" s="357"/>
      <c r="AZ368" s="357"/>
      <c r="BA368" s="383"/>
      <c r="BB368" s="324"/>
      <c r="BC368" s="383"/>
      <c r="BD368" s="383"/>
      <c r="BE368" s="383"/>
      <c r="BF368" s="383"/>
      <c r="BG368" s="383"/>
      <c r="BH368" s="383"/>
      <c r="BI368" s="383"/>
      <c r="BJ368" s="383"/>
      <c r="BK368" s="383"/>
      <c r="BL368" s="383"/>
      <c r="BM368" s="383"/>
      <c r="BN368" s="383"/>
      <c r="BO368" s="383"/>
      <c r="BP368" s="383"/>
      <c r="BQ368" s="383"/>
      <c r="BR368" s="383"/>
      <c r="BS368" s="383"/>
      <c r="BT368" s="383"/>
      <c r="BU368" s="383"/>
      <c r="BV368" s="383"/>
      <c r="BW368" s="357"/>
      <c r="BX368" s="357"/>
      <c r="BY368" s="357"/>
      <c r="BZ368" s="357"/>
      <c r="CA368" s="357"/>
      <c r="CB368" s="357"/>
      <c r="CC368" s="357"/>
      <c r="CD368" s="357"/>
      <c r="CE368" s="357"/>
      <c r="CF368" s="357"/>
      <c r="CG368" s="357"/>
      <c r="CH368" s="357"/>
      <c r="CI368" s="357"/>
      <c r="CJ368" s="357"/>
      <c r="CK368" s="357"/>
      <c r="CL368" s="357"/>
      <c r="CM368" s="357"/>
      <c r="CN368" s="357"/>
      <c r="CO368" s="357"/>
      <c r="CP368" s="357"/>
      <c r="CQ368" s="357"/>
      <c r="CR368" s="357"/>
      <c r="CS368" s="357"/>
      <c r="CT368" s="357"/>
      <c r="CU368" s="357"/>
      <c r="CV368" s="357"/>
      <c r="CW368" s="357"/>
      <c r="CX368" s="357"/>
      <c r="CY368" s="357"/>
      <c r="CZ368" s="357"/>
    </row>
    <row r="369" s="320" customFormat="true" ht="15" customHeight="true" x14ac:dyDescent="0.2">
      <c r="B369" s="322"/>
      <c r="W369" s="357"/>
      <c r="X369" s="357"/>
      <c r="Y369" s="357"/>
      <c r="Z369" s="357"/>
      <c r="AA369" s="357"/>
      <c r="AB369" s="357"/>
      <c r="AC369" s="357"/>
      <c r="AD369" s="357"/>
      <c r="AE369" s="357"/>
      <c r="AF369" s="357"/>
      <c r="AG369" s="357"/>
      <c r="AH369" s="357"/>
      <c r="AI369" s="357"/>
      <c r="AJ369" s="357"/>
      <c r="AK369" s="357"/>
      <c r="AL369" s="357"/>
      <c r="AM369" s="357"/>
      <c r="AN369" s="357"/>
      <c r="AO369" s="357"/>
      <c r="AP369" s="357"/>
      <c r="AQ369" s="357"/>
      <c r="AR369" s="357"/>
      <c r="AS369" s="357"/>
      <c r="AT369" s="357"/>
      <c r="AU369" s="357"/>
      <c r="AV369" s="357"/>
      <c r="AW369" s="357"/>
      <c r="AX369" s="357"/>
      <c r="AY369" s="357"/>
      <c r="AZ369" s="357"/>
      <c r="BA369" s="383"/>
      <c r="BB369" s="324"/>
      <c r="BC369" s="383"/>
      <c r="BD369" s="383"/>
      <c r="BE369" s="383"/>
      <c r="BF369" s="383"/>
      <c r="BG369" s="383"/>
      <c r="BH369" s="383"/>
      <c r="BI369" s="383"/>
      <c r="BJ369" s="383"/>
      <c r="BK369" s="383"/>
      <c r="BL369" s="383"/>
      <c r="BM369" s="383"/>
      <c r="BN369" s="383"/>
      <c r="BO369" s="383"/>
      <c r="BP369" s="383"/>
      <c r="BQ369" s="383"/>
      <c r="BR369" s="383"/>
      <c r="BS369" s="383"/>
      <c r="BT369" s="383"/>
      <c r="BU369" s="383"/>
      <c r="BV369" s="383"/>
      <c r="BW369" s="357"/>
      <c r="BX369" s="357"/>
      <c r="BY369" s="357"/>
      <c r="BZ369" s="357"/>
      <c r="CA369" s="357"/>
      <c r="CB369" s="357"/>
      <c r="CC369" s="357"/>
      <c r="CD369" s="357"/>
      <c r="CE369" s="357"/>
      <c r="CF369" s="357"/>
      <c r="CG369" s="357"/>
      <c r="CH369" s="357"/>
      <c r="CI369" s="357"/>
      <c r="CJ369" s="357"/>
      <c r="CK369" s="357"/>
      <c r="CL369" s="357"/>
      <c r="CM369" s="357"/>
      <c r="CN369" s="357"/>
      <c r="CO369" s="357"/>
      <c r="CP369" s="357"/>
      <c r="CQ369" s="357"/>
      <c r="CR369" s="357"/>
      <c r="CS369" s="357"/>
      <c r="CT369" s="357"/>
      <c r="CU369" s="357"/>
      <c r="CV369" s="357"/>
      <c r="CW369" s="357"/>
      <c r="CX369" s="357"/>
      <c r="CY369" s="357"/>
      <c r="CZ369" s="357"/>
    </row>
    <row r="370" s="320" customFormat="true" ht="15" customHeight="true" x14ac:dyDescent="0.2">
      <c r="B370" s="322"/>
      <c r="W370" s="357"/>
      <c r="X370" s="357"/>
      <c r="Y370" s="357"/>
      <c r="Z370" s="357"/>
      <c r="AA370" s="357"/>
      <c r="AB370" s="357"/>
      <c r="AC370" s="357"/>
      <c r="AD370" s="357"/>
      <c r="AE370" s="357"/>
      <c r="AF370" s="357"/>
      <c r="AG370" s="357"/>
      <c r="AH370" s="357"/>
      <c r="AI370" s="357"/>
      <c r="AJ370" s="357"/>
      <c r="AK370" s="357"/>
      <c r="AL370" s="357"/>
      <c r="AM370" s="357"/>
      <c r="AN370" s="357"/>
      <c r="AO370" s="357"/>
      <c r="AP370" s="357"/>
      <c r="AQ370" s="357"/>
      <c r="AR370" s="357"/>
      <c r="AS370" s="357"/>
      <c r="AT370" s="357"/>
      <c r="AU370" s="357"/>
      <c r="AV370" s="357"/>
      <c r="AW370" s="357"/>
      <c r="AX370" s="357"/>
      <c r="AY370" s="357"/>
      <c r="AZ370" s="357"/>
      <c r="BA370" s="383"/>
      <c r="BB370" s="324"/>
      <c r="BC370" s="383"/>
      <c r="BD370" s="383"/>
      <c r="BE370" s="383"/>
      <c r="BF370" s="383"/>
      <c r="BG370" s="383"/>
      <c r="BH370" s="383"/>
      <c r="BI370" s="383"/>
      <c r="BJ370" s="383"/>
      <c r="BK370" s="383"/>
      <c r="BL370" s="383"/>
      <c r="BM370" s="383"/>
      <c r="BN370" s="383"/>
      <c r="BO370" s="383"/>
      <c r="BP370" s="383"/>
      <c r="BQ370" s="383"/>
      <c r="BR370" s="383"/>
      <c r="BS370" s="383"/>
      <c r="BT370" s="383"/>
      <c r="BU370" s="383"/>
      <c r="BV370" s="383"/>
      <c r="BW370" s="357"/>
      <c r="BX370" s="357"/>
      <c r="BY370" s="357"/>
      <c r="BZ370" s="357"/>
      <c r="CA370" s="357"/>
      <c r="CB370" s="357"/>
      <c r="CC370" s="357"/>
      <c r="CD370" s="357"/>
      <c r="CE370" s="357"/>
      <c r="CF370" s="357"/>
      <c r="CG370" s="357"/>
      <c r="CH370" s="357"/>
      <c r="CI370" s="357"/>
      <c r="CJ370" s="357"/>
      <c r="CK370" s="357"/>
      <c r="CL370" s="357"/>
      <c r="CM370" s="357"/>
      <c r="CN370" s="357"/>
      <c r="CO370" s="357"/>
      <c r="CP370" s="357"/>
      <c r="CQ370" s="357"/>
      <c r="CR370" s="357"/>
      <c r="CS370" s="357"/>
      <c r="CT370" s="357"/>
      <c r="CU370" s="357"/>
      <c r="CV370" s="357"/>
      <c r="CW370" s="357"/>
      <c r="CX370" s="357"/>
      <c r="CY370" s="357"/>
      <c r="CZ370" s="357"/>
    </row>
    <row r="371" s="320" customFormat="true" ht="15" customHeight="true" x14ac:dyDescent="0.2">
      <c r="B371" s="322"/>
      <c r="W371" s="357"/>
      <c r="X371" s="357"/>
      <c r="Y371" s="357"/>
      <c r="Z371" s="357"/>
      <c r="AA371" s="357"/>
      <c r="AB371" s="357"/>
      <c r="AC371" s="357"/>
      <c r="AD371" s="357"/>
      <c r="AE371" s="357"/>
      <c r="AF371" s="357"/>
      <c r="AG371" s="357"/>
      <c r="AH371" s="357"/>
      <c r="AI371" s="357"/>
      <c r="AJ371" s="357"/>
      <c r="AK371" s="357"/>
      <c r="AL371" s="357"/>
      <c r="AM371" s="357"/>
      <c r="AN371" s="357"/>
      <c r="AO371" s="357"/>
      <c r="AP371" s="357"/>
      <c r="AQ371" s="357"/>
      <c r="AR371" s="357"/>
      <c r="AS371" s="357"/>
      <c r="AT371" s="357"/>
      <c r="AU371" s="357"/>
      <c r="AV371" s="357"/>
      <c r="AW371" s="357"/>
      <c r="AX371" s="357"/>
      <c r="AY371" s="357"/>
      <c r="AZ371" s="357"/>
      <c r="BA371" s="383"/>
      <c r="BB371" s="324"/>
      <c r="BC371" s="383"/>
      <c r="BD371" s="383"/>
      <c r="BE371" s="383"/>
      <c r="BF371" s="383"/>
      <c r="BG371" s="383"/>
      <c r="BH371" s="383"/>
      <c r="BI371" s="383"/>
      <c r="BJ371" s="383"/>
      <c r="BK371" s="383"/>
      <c r="BL371" s="383"/>
      <c r="BM371" s="383"/>
      <c r="BN371" s="383"/>
      <c r="BO371" s="383"/>
      <c r="BP371" s="383"/>
      <c r="BQ371" s="383"/>
      <c r="BR371" s="383"/>
      <c r="BS371" s="383"/>
      <c r="BT371" s="383"/>
      <c r="BU371" s="383"/>
      <c r="BV371" s="383"/>
      <c r="BW371" s="357"/>
      <c r="BX371" s="357"/>
      <c r="BY371" s="357"/>
      <c r="BZ371" s="357"/>
      <c r="CA371" s="357"/>
      <c r="CB371" s="357"/>
      <c r="CC371" s="357"/>
      <c r="CD371" s="357"/>
      <c r="CE371" s="357"/>
      <c r="CF371" s="357"/>
      <c r="CG371" s="357"/>
      <c r="CH371" s="357"/>
      <c r="CI371" s="357"/>
      <c r="CJ371" s="357"/>
      <c r="CK371" s="357"/>
      <c r="CL371" s="357"/>
      <c r="CM371" s="357"/>
      <c r="CN371" s="357"/>
      <c r="CO371" s="357"/>
      <c r="CP371" s="357"/>
      <c r="CQ371" s="357"/>
      <c r="CR371" s="357"/>
      <c r="CS371" s="357"/>
      <c r="CT371" s="357"/>
      <c r="CU371" s="357"/>
      <c r="CV371" s="357"/>
      <c r="CW371" s="357"/>
      <c r="CX371" s="357"/>
      <c r="CY371" s="357"/>
      <c r="CZ371" s="357"/>
    </row>
    <row r="372" s="320" customFormat="true" ht="15" customHeight="true" x14ac:dyDescent="0.2">
      <c r="B372" s="322"/>
      <c r="W372" s="357"/>
      <c r="X372" s="357"/>
      <c r="Y372" s="357"/>
      <c r="Z372" s="357"/>
      <c r="AA372" s="357"/>
      <c r="AB372" s="357"/>
      <c r="AC372" s="357"/>
      <c r="AD372" s="357"/>
      <c r="AE372" s="357"/>
      <c r="AF372" s="357"/>
      <c r="AG372" s="357"/>
      <c r="AH372" s="357"/>
      <c r="AI372" s="357"/>
      <c r="AJ372" s="357"/>
      <c r="AK372" s="357"/>
      <c r="AL372" s="357"/>
      <c r="AM372" s="357"/>
      <c r="AN372" s="357"/>
      <c r="AO372" s="357"/>
      <c r="AP372" s="357"/>
      <c r="AQ372" s="357"/>
      <c r="AR372" s="357"/>
      <c r="AS372" s="357"/>
      <c r="AT372" s="357"/>
      <c r="AU372" s="357"/>
      <c r="AV372" s="357"/>
      <c r="AW372" s="357"/>
      <c r="AX372" s="357"/>
      <c r="AY372" s="357"/>
      <c r="AZ372" s="357"/>
      <c r="BA372" s="383"/>
      <c r="BB372" s="324"/>
      <c r="BC372" s="383"/>
      <c r="BD372" s="383"/>
      <c r="BE372" s="383"/>
      <c r="BF372" s="383"/>
      <c r="BG372" s="383"/>
      <c r="BH372" s="383"/>
      <c r="BI372" s="383"/>
      <c r="BJ372" s="383"/>
      <c r="BK372" s="383"/>
      <c r="BL372" s="383"/>
      <c r="BM372" s="383"/>
      <c r="BN372" s="383"/>
      <c r="BO372" s="383"/>
      <c r="BP372" s="383"/>
      <c r="BQ372" s="383"/>
      <c r="BR372" s="383"/>
      <c r="BS372" s="383"/>
      <c r="BT372" s="383"/>
      <c r="BU372" s="383"/>
      <c r="BV372" s="383"/>
      <c r="BW372" s="357"/>
      <c r="BX372" s="357"/>
      <c r="BY372" s="357"/>
      <c r="BZ372" s="357"/>
      <c r="CA372" s="357"/>
      <c r="CB372" s="357"/>
      <c r="CC372" s="357"/>
      <c r="CD372" s="357"/>
      <c r="CE372" s="357"/>
      <c r="CF372" s="357"/>
      <c r="CG372" s="357"/>
      <c r="CH372" s="357"/>
      <c r="CI372" s="357"/>
      <c r="CJ372" s="357"/>
      <c r="CK372" s="357"/>
      <c r="CL372" s="357"/>
      <c r="CM372" s="357"/>
      <c r="CN372" s="357"/>
      <c r="CO372" s="357"/>
      <c r="CP372" s="357"/>
      <c r="CQ372" s="357"/>
      <c r="CR372" s="357"/>
      <c r="CS372" s="357"/>
      <c r="CT372" s="357"/>
      <c r="CU372" s="357"/>
      <c r="CV372" s="357"/>
      <c r="CW372" s="357"/>
      <c r="CX372" s="357"/>
      <c r="CY372" s="357"/>
      <c r="CZ372" s="357"/>
    </row>
    <row r="373" s="320" customFormat="true" ht="15" customHeight="true" x14ac:dyDescent="0.2">
      <c r="B373" s="322"/>
      <c r="W373" s="357"/>
      <c r="X373" s="357"/>
      <c r="Y373" s="357"/>
      <c r="Z373" s="357"/>
      <c r="AA373" s="357"/>
      <c r="AB373" s="357"/>
      <c r="AC373" s="357"/>
      <c r="AD373" s="357"/>
      <c r="AE373" s="357"/>
      <c r="AF373" s="357"/>
      <c r="AG373" s="357"/>
      <c r="AH373" s="357"/>
      <c r="AI373" s="357"/>
      <c r="AJ373" s="357"/>
      <c r="AK373" s="357"/>
      <c r="AL373" s="357"/>
      <c r="AM373" s="357"/>
      <c r="AN373" s="357"/>
      <c r="AO373" s="357"/>
      <c r="AP373" s="357"/>
      <c r="AQ373" s="357"/>
      <c r="AR373" s="357"/>
      <c r="AS373" s="357"/>
      <c r="AT373" s="357"/>
      <c r="AU373" s="357"/>
      <c r="AV373" s="357"/>
      <c r="AW373" s="357"/>
      <c r="AX373" s="357"/>
      <c r="AY373" s="357"/>
      <c r="AZ373" s="357"/>
      <c r="BA373" s="383"/>
      <c r="BB373" s="324"/>
      <c r="BC373" s="383"/>
      <c r="BD373" s="383"/>
      <c r="BE373" s="383"/>
      <c r="BF373" s="383"/>
      <c r="BG373" s="383"/>
      <c r="BH373" s="383"/>
      <c r="BI373" s="383"/>
      <c r="BJ373" s="383"/>
      <c r="BK373" s="383"/>
      <c r="BL373" s="383"/>
      <c r="BM373" s="383"/>
      <c r="BN373" s="383"/>
      <c r="BO373" s="383"/>
      <c r="BP373" s="383"/>
      <c r="BQ373" s="383"/>
      <c r="BR373" s="383"/>
      <c r="BS373" s="383"/>
      <c r="BT373" s="383"/>
      <c r="BU373" s="383"/>
      <c r="BV373" s="383"/>
      <c r="BW373" s="357"/>
      <c r="BX373" s="357"/>
      <c r="BY373" s="357"/>
      <c r="BZ373" s="357"/>
      <c r="CA373" s="357"/>
      <c r="CB373" s="357"/>
      <c r="CC373" s="357"/>
      <c r="CD373" s="357"/>
      <c r="CE373" s="357"/>
      <c r="CF373" s="357"/>
      <c r="CG373" s="357"/>
      <c r="CH373" s="357"/>
      <c r="CI373" s="357"/>
      <c r="CJ373" s="357"/>
      <c r="CK373" s="357"/>
      <c r="CL373" s="357"/>
      <c r="CM373" s="357"/>
      <c r="CN373" s="357"/>
      <c r="CO373" s="357"/>
      <c r="CP373" s="357"/>
      <c r="CQ373" s="357"/>
      <c r="CR373" s="357"/>
      <c r="CS373" s="357"/>
      <c r="CT373" s="357"/>
      <c r="CU373" s="357"/>
      <c r="CV373" s="357"/>
      <c r="CW373" s="357"/>
      <c r="CX373" s="357"/>
      <c r="CY373" s="357"/>
      <c r="CZ373" s="357"/>
    </row>
    <row r="374" s="320" customFormat="true" ht="15" customHeight="true" x14ac:dyDescent="0.2">
      <c r="B374" s="322"/>
      <c r="W374" s="357"/>
      <c r="X374" s="357"/>
      <c r="Y374" s="357"/>
      <c r="Z374" s="357"/>
      <c r="AA374" s="357"/>
      <c r="AB374" s="357"/>
      <c r="AC374" s="357"/>
      <c r="AD374" s="357"/>
      <c r="AE374" s="357"/>
      <c r="AF374" s="357"/>
      <c r="AG374" s="357"/>
      <c r="AH374" s="357"/>
      <c r="AI374" s="357"/>
      <c r="AJ374" s="357"/>
      <c r="AK374" s="357"/>
      <c r="AL374" s="357"/>
      <c r="AM374" s="357"/>
      <c r="AN374" s="357"/>
      <c r="AO374" s="357"/>
      <c r="AP374" s="357"/>
      <c r="AQ374" s="357"/>
      <c r="AR374" s="357"/>
      <c r="AS374" s="357"/>
      <c r="AT374" s="357"/>
      <c r="AU374" s="357"/>
      <c r="AV374" s="357"/>
      <c r="AW374" s="357"/>
      <c r="AX374" s="357"/>
      <c r="AY374" s="357"/>
      <c r="AZ374" s="357"/>
      <c r="BA374" s="383"/>
      <c r="BB374" s="324"/>
      <c r="BC374" s="383"/>
      <c r="BD374" s="383"/>
      <c r="BE374" s="383"/>
      <c r="BF374" s="383"/>
      <c r="BG374" s="383"/>
      <c r="BH374" s="383"/>
      <c r="BI374" s="383"/>
      <c r="BJ374" s="383"/>
      <c r="BK374" s="383"/>
      <c r="BL374" s="383"/>
      <c r="BM374" s="383"/>
      <c r="BN374" s="383"/>
      <c r="BO374" s="383"/>
      <c r="BP374" s="383"/>
      <c r="BQ374" s="383"/>
      <c r="BR374" s="383"/>
      <c r="BS374" s="383"/>
      <c r="BT374" s="383"/>
      <c r="BU374" s="383"/>
      <c r="BV374" s="383"/>
      <c r="BW374" s="357"/>
      <c r="BX374" s="357"/>
      <c r="BY374" s="357"/>
      <c r="BZ374" s="357"/>
      <c r="CA374" s="357"/>
      <c r="CB374" s="357"/>
      <c r="CC374" s="357"/>
      <c r="CD374" s="357"/>
      <c r="CE374" s="357"/>
      <c r="CF374" s="357"/>
      <c r="CG374" s="357"/>
      <c r="CH374" s="357"/>
      <c r="CI374" s="357"/>
      <c r="CJ374" s="357"/>
      <c r="CK374" s="357"/>
      <c r="CL374" s="357"/>
      <c r="CM374" s="357"/>
      <c r="CN374" s="357"/>
      <c r="CO374" s="357"/>
      <c r="CP374" s="357"/>
      <c r="CQ374" s="357"/>
      <c r="CR374" s="357"/>
      <c r="CS374" s="357"/>
      <c r="CT374" s="357"/>
      <c r="CU374" s="357"/>
      <c r="CV374" s="357"/>
      <c r="CW374" s="357"/>
      <c r="CX374" s="357"/>
      <c r="CY374" s="357"/>
      <c r="CZ374" s="357"/>
    </row>
    <row r="375" s="320" customFormat="true" ht="15" customHeight="true" x14ac:dyDescent="0.2">
      <c r="B375" s="322"/>
      <c r="W375" s="357"/>
      <c r="X375" s="357"/>
      <c r="Y375" s="357"/>
      <c r="Z375" s="357"/>
      <c r="AA375" s="357"/>
      <c r="AB375" s="357"/>
      <c r="AC375" s="357"/>
      <c r="AD375" s="357"/>
      <c r="AE375" s="357"/>
      <c r="AF375" s="357"/>
      <c r="AG375" s="357"/>
      <c r="AH375" s="357"/>
      <c r="AI375" s="357"/>
      <c r="AJ375" s="357"/>
      <c r="AK375" s="357"/>
      <c r="AL375" s="357"/>
      <c r="AM375" s="357"/>
      <c r="AN375" s="357"/>
      <c r="AO375" s="357"/>
      <c r="AP375" s="357"/>
      <c r="AQ375" s="357"/>
      <c r="AR375" s="357"/>
      <c r="AS375" s="357"/>
      <c r="AT375" s="357"/>
      <c r="AU375" s="357"/>
      <c r="AV375" s="357"/>
      <c r="AW375" s="357"/>
      <c r="AX375" s="357"/>
      <c r="AY375" s="357"/>
      <c r="AZ375" s="357"/>
      <c r="BA375" s="321"/>
      <c r="BB375" s="319"/>
      <c r="BC375" s="319"/>
      <c r="BD375" s="319"/>
      <c r="BE375" s="319"/>
      <c r="BF375" s="319"/>
      <c r="BG375" s="319"/>
      <c r="BH375" s="319"/>
      <c r="BI375" s="319"/>
      <c r="BJ375" s="319"/>
      <c r="BK375" s="319"/>
      <c r="BL375" s="319"/>
      <c r="BM375" s="319"/>
      <c r="BN375" s="319"/>
      <c r="BO375" s="319"/>
      <c r="BP375" s="319"/>
      <c r="BQ375" s="319"/>
      <c r="BR375" s="319"/>
      <c r="BS375" s="319"/>
      <c r="BT375" s="319"/>
      <c r="BU375" s="319"/>
      <c r="BV375" s="321"/>
      <c r="BW375" s="356"/>
      <c r="BX375" s="356"/>
      <c r="BY375" s="356"/>
      <c r="BZ375" s="356"/>
      <c r="CA375" s="356"/>
      <c r="CB375" s="356"/>
      <c r="CC375" s="356"/>
      <c r="CD375" s="356"/>
      <c r="CE375" s="356"/>
      <c r="CF375" s="356"/>
      <c r="CG375" s="356"/>
      <c r="CH375" s="356"/>
      <c r="CI375" s="356"/>
      <c r="CJ375" s="356"/>
      <c r="CK375" s="356"/>
      <c r="CL375" s="356"/>
      <c r="CM375" s="356"/>
      <c r="CN375" s="356"/>
      <c r="CO375" s="356"/>
      <c r="CP375" s="356"/>
      <c r="CQ375" s="356"/>
      <c r="CR375" s="356"/>
      <c r="CS375" s="356"/>
      <c r="CT375" s="356"/>
      <c r="CU375" s="356"/>
      <c r="CV375" s="356"/>
      <c r="CW375" s="356"/>
      <c r="CX375" s="356"/>
      <c r="CY375" s="356"/>
      <c r="CZ375" s="356"/>
    </row>
    <row r="376" s="320" customFormat="true" ht="15" customHeight="true" x14ac:dyDescent="0.2">
      <c r="B376" s="322"/>
      <c r="W376" s="357"/>
      <c r="X376" s="357"/>
      <c r="Y376" s="357"/>
      <c r="Z376" s="357"/>
      <c r="AA376" s="357"/>
      <c r="AB376" s="357"/>
      <c r="AC376" s="357"/>
      <c r="AD376" s="357"/>
      <c r="AE376" s="357"/>
      <c r="AF376" s="357"/>
      <c r="AG376" s="357"/>
      <c r="AH376" s="357"/>
      <c r="AI376" s="357"/>
      <c r="AJ376" s="357"/>
      <c r="AK376" s="357"/>
      <c r="AL376" s="357"/>
      <c r="AM376" s="357"/>
      <c r="AN376" s="357"/>
      <c r="AO376" s="357"/>
      <c r="AP376" s="357"/>
      <c r="AQ376" s="357"/>
      <c r="AR376" s="357"/>
      <c r="AS376" s="357"/>
      <c r="AT376" s="357"/>
      <c r="AU376" s="357"/>
      <c r="AV376" s="357"/>
      <c r="AW376" s="357"/>
      <c r="AX376" s="357"/>
      <c r="AY376" s="357"/>
      <c r="AZ376" s="357"/>
      <c r="BA376" s="321"/>
      <c r="BB376" s="319"/>
      <c r="BC376" s="319"/>
      <c r="BD376" s="319"/>
      <c r="BE376" s="319"/>
      <c r="BF376" s="319"/>
      <c r="BG376" s="319"/>
      <c r="BH376" s="319"/>
      <c r="BI376" s="319"/>
      <c r="BJ376" s="319"/>
      <c r="BK376" s="319"/>
      <c r="BL376" s="319"/>
      <c r="BM376" s="319"/>
      <c r="BN376" s="319"/>
      <c r="BO376" s="319"/>
      <c r="BP376" s="319"/>
      <c r="BQ376" s="319"/>
      <c r="BR376" s="319"/>
      <c r="BS376" s="319"/>
      <c r="BT376" s="319"/>
      <c r="BU376" s="319"/>
      <c r="BV376" s="321"/>
      <c r="BW376" s="356"/>
      <c r="BX376" s="356"/>
      <c r="BY376" s="356"/>
      <c r="BZ376" s="356"/>
      <c r="CA376" s="356"/>
      <c r="CB376" s="356"/>
      <c r="CC376" s="356"/>
      <c r="CD376" s="356"/>
      <c r="CE376" s="356"/>
      <c r="CF376" s="356"/>
      <c r="CG376" s="356"/>
      <c r="CH376" s="356"/>
      <c r="CI376" s="356"/>
      <c r="CJ376" s="356"/>
      <c r="CK376" s="356"/>
      <c r="CL376" s="356"/>
      <c r="CM376" s="356"/>
      <c r="CN376" s="356"/>
      <c r="CO376" s="356"/>
      <c r="CP376" s="356"/>
      <c r="CQ376" s="356"/>
      <c r="CR376" s="356"/>
      <c r="CS376" s="356"/>
      <c r="CT376" s="356"/>
      <c r="CU376" s="356"/>
      <c r="CV376" s="356"/>
      <c r="CW376" s="356"/>
      <c r="CX376" s="356"/>
      <c r="CY376" s="356"/>
      <c r="CZ376" s="356"/>
    </row>
    <row r="377" s="320" customFormat="true" ht="15" customHeight="true" x14ac:dyDescent="0.2">
      <c r="B377" s="322"/>
      <c r="W377" s="357"/>
      <c r="X377" s="357"/>
      <c r="Y377" s="357"/>
      <c r="Z377" s="357"/>
      <c r="AA377" s="357"/>
      <c r="AB377" s="357"/>
      <c r="AC377" s="357"/>
      <c r="AD377" s="357"/>
      <c r="AE377" s="357"/>
      <c r="AF377" s="357"/>
      <c r="AG377" s="357"/>
      <c r="AH377" s="357"/>
      <c r="AI377" s="357"/>
      <c r="AJ377" s="357"/>
      <c r="AK377" s="357"/>
      <c r="AL377" s="357"/>
      <c r="AM377" s="357"/>
      <c r="AN377" s="357"/>
      <c r="AO377" s="357"/>
      <c r="AP377" s="357"/>
      <c r="AQ377" s="357"/>
      <c r="AR377" s="357"/>
      <c r="AS377" s="357"/>
      <c r="AT377" s="357"/>
      <c r="AU377" s="357"/>
      <c r="AV377" s="357"/>
      <c r="AW377" s="357"/>
      <c r="AX377" s="357"/>
      <c r="AY377" s="357"/>
      <c r="AZ377" s="357"/>
      <c r="BA377" s="321"/>
      <c r="BB377" s="319"/>
      <c r="BC377" s="319"/>
      <c r="BD377" s="319"/>
      <c r="BE377" s="319"/>
      <c r="BF377" s="319"/>
      <c r="BG377" s="319"/>
      <c r="BH377" s="319"/>
      <c r="BI377" s="319"/>
      <c r="BJ377" s="319"/>
      <c r="BK377" s="319"/>
      <c r="BL377" s="319"/>
      <c r="BM377" s="319"/>
      <c r="BN377" s="319"/>
      <c r="BO377" s="319"/>
      <c r="BP377" s="319"/>
      <c r="BQ377" s="319"/>
      <c r="BR377" s="319"/>
      <c r="BS377" s="319"/>
      <c r="BT377" s="319"/>
      <c r="BU377" s="319"/>
      <c r="BV377" s="321"/>
      <c r="BW377" s="356"/>
      <c r="BX377" s="356"/>
      <c r="BY377" s="356"/>
      <c r="BZ377" s="356"/>
      <c r="CA377" s="356"/>
      <c r="CB377" s="356"/>
      <c r="CC377" s="356"/>
      <c r="CD377" s="356"/>
      <c r="CE377" s="356"/>
      <c r="CF377" s="356"/>
      <c r="CG377" s="356"/>
      <c r="CH377" s="356"/>
      <c r="CI377" s="356"/>
      <c r="CJ377" s="356"/>
      <c r="CK377" s="356"/>
      <c r="CL377" s="356"/>
      <c r="CM377" s="356"/>
      <c r="CN377" s="356"/>
      <c r="CO377" s="356"/>
      <c r="CP377" s="356"/>
      <c r="CQ377" s="356"/>
      <c r="CR377" s="356"/>
      <c r="CS377" s="356"/>
      <c r="CT377" s="356"/>
      <c r="CU377" s="356"/>
      <c r="CV377" s="356"/>
      <c r="CW377" s="356"/>
      <c r="CX377" s="356"/>
      <c r="CY377" s="356"/>
      <c r="CZ377" s="356"/>
    </row>
    <row r="378" s="320" customFormat="true" ht="15" customHeight="true" x14ac:dyDescent="0.2">
      <c r="B378" s="322"/>
      <c r="W378" s="357"/>
      <c r="X378" s="357"/>
      <c r="Y378" s="357"/>
      <c r="Z378" s="357"/>
      <c r="AA378" s="357"/>
      <c r="AB378" s="357"/>
      <c r="AC378" s="357"/>
      <c r="AD378" s="357"/>
      <c r="AE378" s="357"/>
      <c r="AF378" s="357"/>
      <c r="AG378" s="357"/>
      <c r="AH378" s="357"/>
      <c r="AI378" s="357"/>
      <c r="AJ378" s="357"/>
      <c r="AK378" s="357"/>
      <c r="AL378" s="357"/>
      <c r="AM378" s="357"/>
      <c r="AN378" s="357"/>
      <c r="AO378" s="357"/>
      <c r="AP378" s="357"/>
      <c r="AQ378" s="357"/>
      <c r="AR378" s="357"/>
      <c r="AS378" s="357"/>
      <c r="AT378" s="357"/>
      <c r="AU378" s="357"/>
      <c r="AV378" s="357"/>
      <c r="AW378" s="357"/>
      <c r="AX378" s="357"/>
      <c r="AY378" s="357"/>
      <c r="AZ378" s="357"/>
      <c r="BA378" s="321"/>
      <c r="BB378" s="319"/>
      <c r="BC378" s="319"/>
      <c r="BD378" s="319"/>
      <c r="BE378" s="319"/>
      <c r="BF378" s="319"/>
      <c r="BG378" s="319"/>
      <c r="BH378" s="319"/>
      <c r="BI378" s="319"/>
      <c r="BJ378" s="319"/>
      <c r="BK378" s="319"/>
      <c r="BL378" s="319"/>
      <c r="BM378" s="319"/>
      <c r="BN378" s="319"/>
      <c r="BO378" s="319"/>
      <c r="BP378" s="319"/>
      <c r="BQ378" s="319"/>
      <c r="BR378" s="319"/>
      <c r="BS378" s="319"/>
      <c r="BT378" s="319"/>
      <c r="BU378" s="319"/>
      <c r="BV378" s="321"/>
      <c r="BW378" s="356"/>
      <c r="BX378" s="356"/>
      <c r="BY378" s="356"/>
      <c r="BZ378" s="356"/>
      <c r="CA378" s="356"/>
      <c r="CB378" s="356"/>
      <c r="CC378" s="356"/>
      <c r="CD378" s="356"/>
      <c r="CE378" s="356"/>
      <c r="CF378" s="356"/>
      <c r="CG378" s="356"/>
      <c r="CH378" s="356"/>
      <c r="CI378" s="356"/>
      <c r="CJ378" s="356"/>
      <c r="CK378" s="356"/>
      <c r="CL378" s="356"/>
      <c r="CM378" s="356"/>
      <c r="CN378" s="356"/>
      <c r="CO378" s="356"/>
      <c r="CP378" s="356"/>
      <c r="CQ378" s="356"/>
      <c r="CR378" s="356"/>
      <c r="CS378" s="356"/>
      <c r="CT378" s="356"/>
      <c r="CU378" s="356"/>
      <c r="CV378" s="356"/>
      <c r="CW378" s="356"/>
      <c r="CX378" s="356"/>
      <c r="CY378" s="356"/>
      <c r="CZ378" s="356"/>
    </row>
    <row r="379" s="320" customFormat="true" ht="15" customHeight="true" x14ac:dyDescent="0.2">
      <c r="B379" s="322"/>
      <c r="W379" s="357"/>
      <c r="X379" s="357"/>
      <c r="Y379" s="357"/>
      <c r="Z379" s="357"/>
      <c r="AA379" s="357"/>
      <c r="AB379" s="357"/>
      <c r="AC379" s="357"/>
      <c r="AD379" s="357"/>
      <c r="AE379" s="357"/>
      <c r="AF379" s="357"/>
      <c r="AG379" s="357"/>
      <c r="AH379" s="357"/>
      <c r="AI379" s="357"/>
      <c r="AJ379" s="357"/>
      <c r="AK379" s="357"/>
      <c r="AL379" s="357"/>
      <c r="AM379" s="357"/>
      <c r="AN379" s="357"/>
      <c r="AO379" s="357"/>
      <c r="AP379" s="357"/>
      <c r="AQ379" s="357"/>
      <c r="AR379" s="357"/>
      <c r="AS379" s="357"/>
      <c r="AT379" s="357"/>
      <c r="AU379" s="357"/>
      <c r="AV379" s="357"/>
      <c r="AW379" s="357"/>
      <c r="AX379" s="357"/>
      <c r="AY379" s="357"/>
      <c r="AZ379" s="357"/>
      <c r="BA379" s="321"/>
      <c r="BB379" s="319"/>
      <c r="BC379" s="319"/>
      <c r="BD379" s="319"/>
      <c r="BE379" s="319"/>
      <c r="BF379" s="319"/>
      <c r="BG379" s="319"/>
      <c r="BH379" s="319"/>
      <c r="BI379" s="319"/>
      <c r="BJ379" s="319"/>
      <c r="BK379" s="319"/>
      <c r="BL379" s="319"/>
      <c r="BM379" s="319"/>
      <c r="BN379" s="319"/>
      <c r="BO379" s="319"/>
      <c r="BP379" s="319"/>
      <c r="BQ379" s="319"/>
      <c r="BR379" s="319"/>
      <c r="BS379" s="319"/>
      <c r="BT379" s="319"/>
      <c r="BU379" s="319"/>
      <c r="BV379" s="321"/>
      <c r="BW379" s="356"/>
      <c r="BX379" s="356"/>
      <c r="BY379" s="356"/>
      <c r="BZ379" s="356"/>
      <c r="CA379" s="356"/>
      <c r="CB379" s="356"/>
      <c r="CC379" s="356"/>
      <c r="CD379" s="356"/>
      <c r="CE379" s="356"/>
      <c r="CF379" s="356"/>
      <c r="CG379" s="356"/>
      <c r="CH379" s="356"/>
      <c r="CI379" s="356"/>
      <c r="CJ379" s="356"/>
      <c r="CK379" s="356"/>
      <c r="CL379" s="356"/>
      <c r="CM379" s="356"/>
      <c r="CN379" s="356"/>
      <c r="CO379" s="356"/>
      <c r="CP379" s="356"/>
      <c r="CQ379" s="356"/>
      <c r="CR379" s="356"/>
      <c r="CS379" s="356"/>
      <c r="CT379" s="356"/>
      <c r="CU379" s="356"/>
      <c r="CV379" s="356"/>
      <c r="CW379" s="356"/>
      <c r="CX379" s="356"/>
      <c r="CY379" s="356"/>
      <c r="CZ379" s="356"/>
    </row>
    <row r="380" s="320" customFormat="true" ht="15" customHeight="true" x14ac:dyDescent="0.2">
      <c r="B380" s="322"/>
      <c r="W380" s="357"/>
      <c r="X380" s="357"/>
      <c r="Y380" s="357"/>
      <c r="Z380" s="357"/>
      <c r="AA380" s="357"/>
      <c r="AB380" s="357"/>
      <c r="AC380" s="357"/>
      <c r="AD380" s="357"/>
      <c r="AE380" s="357"/>
      <c r="AF380" s="357"/>
      <c r="AG380" s="357"/>
      <c r="AH380" s="357"/>
      <c r="AI380" s="357"/>
      <c r="AJ380" s="357"/>
      <c r="AK380" s="357"/>
      <c r="AL380" s="357"/>
      <c r="AM380" s="357"/>
      <c r="AN380" s="357"/>
      <c r="AO380" s="357"/>
      <c r="AP380" s="357"/>
      <c r="AQ380" s="357"/>
      <c r="AR380" s="357"/>
      <c r="AS380" s="357"/>
      <c r="AT380" s="357"/>
      <c r="AU380" s="357"/>
      <c r="AV380" s="357"/>
      <c r="AW380" s="357"/>
      <c r="AX380" s="357"/>
      <c r="AY380" s="357"/>
      <c r="AZ380" s="357"/>
      <c r="BA380" s="321"/>
      <c r="BB380" s="319"/>
      <c r="BC380" s="319"/>
      <c r="BD380" s="319"/>
      <c r="BE380" s="319"/>
      <c r="BF380" s="319"/>
      <c r="BG380" s="319"/>
      <c r="BH380" s="319"/>
      <c r="BI380" s="319"/>
      <c r="BJ380" s="319"/>
      <c r="BK380" s="319"/>
      <c r="BL380" s="319"/>
      <c r="BM380" s="319"/>
      <c r="BN380" s="319"/>
      <c r="BO380" s="319"/>
      <c r="BP380" s="319"/>
      <c r="BQ380" s="319"/>
      <c r="BR380" s="319"/>
      <c r="BS380" s="319"/>
      <c r="BT380" s="319"/>
      <c r="BU380" s="319"/>
      <c r="BV380" s="321"/>
      <c r="BW380" s="356"/>
      <c r="BX380" s="356"/>
      <c r="BY380" s="356"/>
      <c r="BZ380" s="356"/>
      <c r="CA380" s="356"/>
      <c r="CB380" s="356"/>
      <c r="CC380" s="356"/>
      <c r="CD380" s="356"/>
      <c r="CE380" s="356"/>
      <c r="CF380" s="356"/>
      <c r="CG380" s="356"/>
      <c r="CH380" s="356"/>
      <c r="CI380" s="356"/>
      <c r="CJ380" s="356"/>
      <c r="CK380" s="356"/>
      <c r="CL380" s="356"/>
      <c r="CM380" s="356"/>
      <c r="CN380" s="356"/>
      <c r="CO380" s="356"/>
      <c r="CP380" s="356"/>
      <c r="CQ380" s="356"/>
      <c r="CR380" s="356"/>
      <c r="CS380" s="356"/>
      <c r="CT380" s="356"/>
      <c r="CU380" s="356"/>
      <c r="CV380" s="356"/>
      <c r="CW380" s="356"/>
      <c r="CX380" s="356"/>
      <c r="CY380" s="356"/>
      <c r="CZ380" s="356"/>
    </row>
    <row r="381" s="320" customFormat="true" ht="15" customHeight="true" x14ac:dyDescent="0.2">
      <c r="B381" s="322"/>
      <c r="W381" s="357"/>
      <c r="X381" s="357"/>
      <c r="Y381" s="357"/>
      <c r="Z381" s="357"/>
      <c r="AA381" s="357"/>
      <c r="AB381" s="357"/>
      <c r="AC381" s="357"/>
      <c r="AD381" s="357"/>
      <c r="AE381" s="357"/>
      <c r="AF381" s="357"/>
      <c r="AG381" s="357"/>
      <c r="AH381" s="357"/>
      <c r="AI381" s="357"/>
      <c r="AJ381" s="357"/>
      <c r="AK381" s="357"/>
      <c r="AL381" s="357"/>
      <c r="AM381" s="357"/>
      <c r="AN381" s="357"/>
      <c r="AO381" s="357"/>
      <c r="AP381" s="357"/>
      <c r="AQ381" s="357"/>
      <c r="AR381" s="357"/>
      <c r="AS381" s="357"/>
      <c r="AT381" s="357"/>
      <c r="AU381" s="357"/>
      <c r="AV381" s="357"/>
      <c r="AW381" s="357"/>
      <c r="AX381" s="357"/>
      <c r="AY381" s="357"/>
      <c r="AZ381" s="357"/>
      <c r="BA381" s="321"/>
      <c r="BB381" s="319"/>
      <c r="BC381" s="319"/>
      <c r="BD381" s="319"/>
      <c r="BE381" s="319"/>
      <c r="BF381" s="319"/>
      <c r="BG381" s="319"/>
      <c r="BH381" s="319"/>
      <c r="BI381" s="319"/>
      <c r="BJ381" s="319"/>
      <c r="BK381" s="319"/>
      <c r="BL381" s="319"/>
      <c r="BM381" s="319"/>
      <c r="BN381" s="319"/>
      <c r="BO381" s="319"/>
      <c r="BP381" s="319"/>
      <c r="BQ381" s="319"/>
      <c r="BR381" s="319"/>
      <c r="BS381" s="319"/>
      <c r="BT381" s="319"/>
      <c r="BU381" s="319"/>
      <c r="BV381" s="321"/>
      <c r="BW381" s="356"/>
      <c r="BX381" s="356"/>
      <c r="BY381" s="356"/>
      <c r="BZ381" s="356"/>
      <c r="CA381" s="356"/>
      <c r="CB381" s="356"/>
      <c r="CC381" s="356"/>
      <c r="CD381" s="356"/>
      <c r="CE381" s="356"/>
      <c r="CF381" s="356"/>
      <c r="CG381" s="356"/>
      <c r="CH381" s="356"/>
      <c r="CI381" s="356"/>
      <c r="CJ381" s="356"/>
      <c r="CK381" s="356"/>
      <c r="CL381" s="356"/>
      <c r="CM381" s="356"/>
      <c r="CN381" s="356"/>
      <c r="CO381" s="356"/>
      <c r="CP381" s="356"/>
      <c r="CQ381" s="356"/>
      <c r="CR381" s="356"/>
      <c r="CS381" s="356"/>
      <c r="CT381" s="356"/>
      <c r="CU381" s="356"/>
      <c r="CV381" s="356"/>
      <c r="CW381" s="356"/>
      <c r="CX381" s="356"/>
      <c r="CY381" s="356"/>
      <c r="CZ381" s="356"/>
    </row>
    <row r="382" s="320" customFormat="true" ht="15" customHeight="true" x14ac:dyDescent="0.2">
      <c r="B382" s="322"/>
      <c r="W382" s="357"/>
      <c r="X382" s="357"/>
      <c r="Y382" s="357"/>
      <c r="Z382" s="357"/>
      <c r="AA382" s="357"/>
      <c r="AB382" s="357"/>
      <c r="AC382" s="357"/>
      <c r="AD382" s="357"/>
      <c r="AE382" s="357"/>
      <c r="AF382" s="357"/>
      <c r="AG382" s="357"/>
      <c r="AH382" s="357"/>
      <c r="AI382" s="357"/>
      <c r="AJ382" s="357"/>
      <c r="AK382" s="357"/>
      <c r="AL382" s="357"/>
      <c r="AM382" s="357"/>
      <c r="AN382" s="357"/>
      <c r="AO382" s="357"/>
      <c r="AP382" s="357"/>
      <c r="AQ382" s="357"/>
      <c r="AR382" s="357"/>
      <c r="AS382" s="357"/>
      <c r="AT382" s="357"/>
      <c r="AU382" s="357"/>
      <c r="AV382" s="357"/>
      <c r="AW382" s="357"/>
      <c r="AX382" s="357"/>
      <c r="AY382" s="357"/>
      <c r="AZ382" s="357"/>
      <c r="BA382" s="321"/>
      <c r="BB382" s="319"/>
      <c r="BC382" s="319"/>
      <c r="BD382" s="319"/>
      <c r="BE382" s="319"/>
      <c r="BF382" s="319"/>
      <c r="BG382" s="319"/>
      <c r="BH382" s="319"/>
      <c r="BI382" s="319"/>
      <c r="BJ382" s="319"/>
      <c r="BK382" s="319"/>
      <c r="BL382" s="319"/>
      <c r="BM382" s="319"/>
      <c r="BN382" s="319"/>
      <c r="BO382" s="319"/>
      <c r="BP382" s="319"/>
      <c r="BQ382" s="319"/>
      <c r="BR382" s="319"/>
      <c r="BS382" s="319"/>
      <c r="BT382" s="319"/>
      <c r="BU382" s="319"/>
      <c r="BV382" s="321"/>
      <c r="BW382" s="356"/>
      <c r="BX382" s="356"/>
      <c r="BY382" s="356"/>
      <c r="BZ382" s="356"/>
      <c r="CA382" s="356"/>
      <c r="CB382" s="356"/>
      <c r="CC382" s="356"/>
      <c r="CD382" s="356"/>
      <c r="CE382" s="356"/>
      <c r="CF382" s="356"/>
      <c r="CG382" s="356"/>
      <c r="CH382" s="356"/>
      <c r="CI382" s="356"/>
      <c r="CJ382" s="356"/>
      <c r="CK382" s="356"/>
      <c r="CL382" s="356"/>
      <c r="CM382" s="356"/>
      <c r="CN382" s="356"/>
      <c r="CO382" s="356"/>
      <c r="CP382" s="356"/>
      <c r="CQ382" s="356"/>
      <c r="CR382" s="356"/>
      <c r="CS382" s="356"/>
      <c r="CT382" s="356"/>
      <c r="CU382" s="356"/>
      <c r="CV382" s="356"/>
      <c r="CW382" s="356"/>
      <c r="CX382" s="356"/>
      <c r="CY382" s="356"/>
      <c r="CZ382" s="356"/>
    </row>
    <row r="383" s="320" customFormat="true" ht="15" customHeight="true" x14ac:dyDescent="0.2">
      <c r="B383" s="322"/>
      <c r="W383" s="357"/>
      <c r="X383" s="357"/>
      <c r="Y383" s="357"/>
      <c r="Z383" s="357"/>
      <c r="AA383" s="357"/>
      <c r="AB383" s="357"/>
      <c r="AC383" s="357"/>
      <c r="AD383" s="357"/>
      <c r="AE383" s="357"/>
      <c r="AF383" s="357"/>
      <c r="AG383" s="357"/>
      <c r="AH383" s="357"/>
      <c r="AI383" s="357"/>
      <c r="AJ383" s="357"/>
      <c r="AK383" s="357"/>
      <c r="AL383" s="357"/>
      <c r="AM383" s="357"/>
      <c r="AN383" s="357"/>
      <c r="AO383" s="357"/>
      <c r="AP383" s="357"/>
      <c r="AQ383" s="357"/>
      <c r="AR383" s="357"/>
      <c r="AS383" s="357"/>
      <c r="AT383" s="357"/>
      <c r="AU383" s="357"/>
      <c r="AV383" s="357"/>
      <c r="AW383" s="357"/>
      <c r="AX383" s="357"/>
      <c r="AY383" s="357"/>
      <c r="AZ383" s="357"/>
      <c r="BA383" s="321"/>
      <c r="BB383" s="319"/>
      <c r="BC383" s="319"/>
      <c r="BD383" s="319"/>
      <c r="BE383" s="319"/>
      <c r="BF383" s="319"/>
      <c r="BG383" s="319"/>
      <c r="BH383" s="319"/>
      <c r="BI383" s="319"/>
      <c r="BJ383" s="319"/>
      <c r="BK383" s="319"/>
      <c r="BL383" s="319"/>
      <c r="BM383" s="319"/>
      <c r="BN383" s="319"/>
      <c r="BO383" s="319"/>
      <c r="BP383" s="319"/>
      <c r="BQ383" s="319"/>
      <c r="BR383" s="319"/>
      <c r="BS383" s="319"/>
      <c r="BT383" s="319"/>
      <c r="BU383" s="319"/>
      <c r="BV383" s="321"/>
      <c r="BW383" s="356"/>
      <c r="BX383" s="356"/>
      <c r="BY383" s="356"/>
      <c r="BZ383" s="356"/>
      <c r="CA383" s="356"/>
      <c r="CB383" s="356"/>
      <c r="CC383" s="356"/>
      <c r="CD383" s="356"/>
      <c r="CE383" s="356"/>
      <c r="CF383" s="356"/>
      <c r="CG383" s="356"/>
      <c r="CH383" s="356"/>
      <c r="CI383" s="356"/>
      <c r="CJ383" s="356"/>
      <c r="CK383" s="356"/>
      <c r="CL383" s="356"/>
      <c r="CM383" s="356"/>
      <c r="CN383" s="356"/>
      <c r="CO383" s="356"/>
      <c r="CP383" s="356"/>
      <c r="CQ383" s="356"/>
      <c r="CR383" s="356"/>
      <c r="CS383" s="356"/>
      <c r="CT383" s="356"/>
      <c r="CU383" s="356"/>
      <c r="CV383" s="356"/>
      <c r="CW383" s="356"/>
      <c r="CX383" s="356"/>
      <c r="CY383" s="356"/>
      <c r="CZ383" s="356"/>
    </row>
    <row r="384" s="320" customFormat="true" ht="15" customHeight="true" x14ac:dyDescent="0.2">
      <c r="B384" s="322"/>
      <c r="W384" s="357"/>
      <c r="X384" s="357"/>
      <c r="Y384" s="357"/>
      <c r="Z384" s="357"/>
      <c r="AA384" s="357"/>
      <c r="AB384" s="357"/>
      <c r="AC384" s="357"/>
      <c r="AD384" s="357"/>
      <c r="AE384" s="357"/>
      <c r="AF384" s="357"/>
      <c r="AG384" s="357"/>
      <c r="AH384" s="357"/>
      <c r="AI384" s="357"/>
      <c r="AJ384" s="357"/>
      <c r="AK384" s="357"/>
      <c r="AL384" s="357"/>
      <c r="AM384" s="357"/>
      <c r="AN384" s="357"/>
      <c r="AO384" s="357"/>
      <c r="AP384" s="357"/>
      <c r="AQ384" s="357"/>
      <c r="AR384" s="357"/>
      <c r="AS384" s="357"/>
      <c r="AT384" s="357"/>
      <c r="AU384" s="357"/>
      <c r="AV384" s="357"/>
      <c r="AW384" s="357"/>
      <c r="AX384" s="357"/>
      <c r="AY384" s="357"/>
      <c r="AZ384" s="357"/>
      <c r="BA384" s="321"/>
      <c r="BB384" s="319"/>
      <c r="BC384" s="319"/>
      <c r="BD384" s="319"/>
      <c r="BE384" s="319"/>
      <c r="BF384" s="319"/>
      <c r="BG384" s="319"/>
      <c r="BH384" s="319"/>
      <c r="BI384" s="319"/>
      <c r="BJ384" s="319"/>
      <c r="BK384" s="319"/>
      <c r="BL384" s="319"/>
      <c r="BM384" s="319"/>
      <c r="BN384" s="319"/>
      <c r="BO384" s="319"/>
      <c r="BP384" s="319"/>
      <c r="BQ384" s="319"/>
      <c r="BR384" s="319"/>
      <c r="BS384" s="319"/>
      <c r="BT384" s="319"/>
      <c r="BU384" s="319"/>
      <c r="BV384" s="321"/>
      <c r="BW384" s="356"/>
      <c r="BX384" s="356"/>
      <c r="BY384" s="356"/>
      <c r="BZ384" s="356"/>
      <c r="CA384" s="356"/>
      <c r="CB384" s="356"/>
      <c r="CC384" s="356"/>
      <c r="CD384" s="356"/>
      <c r="CE384" s="356"/>
      <c r="CF384" s="356"/>
      <c r="CG384" s="356"/>
      <c r="CH384" s="356"/>
      <c r="CI384" s="356"/>
      <c r="CJ384" s="356"/>
      <c r="CK384" s="356"/>
      <c r="CL384" s="356"/>
      <c r="CM384" s="356"/>
      <c r="CN384" s="356"/>
      <c r="CO384" s="356"/>
      <c r="CP384" s="356"/>
      <c r="CQ384" s="356"/>
      <c r="CR384" s="356"/>
      <c r="CS384" s="356"/>
      <c r="CT384" s="356"/>
      <c r="CU384" s="356"/>
      <c r="CV384" s="356"/>
      <c r="CW384" s="356"/>
      <c r="CX384" s="356"/>
      <c r="CY384" s="356"/>
      <c r="CZ384" s="356"/>
    </row>
    <row r="385" s="320" customFormat="true" ht="15" customHeight="true" x14ac:dyDescent="0.2">
      <c r="B385" s="322"/>
      <c r="W385" s="357"/>
      <c r="X385" s="357"/>
      <c r="Y385" s="357"/>
      <c r="Z385" s="357"/>
      <c r="AA385" s="357"/>
      <c r="AB385" s="357"/>
      <c r="AC385" s="357"/>
      <c r="AD385" s="357"/>
      <c r="AE385" s="357"/>
      <c r="AF385" s="357"/>
      <c r="AG385" s="357"/>
      <c r="AH385" s="357"/>
      <c r="AI385" s="357"/>
      <c r="AJ385" s="357"/>
      <c r="AK385" s="357"/>
      <c r="AL385" s="357"/>
      <c r="AM385" s="357"/>
      <c r="AN385" s="357"/>
      <c r="AO385" s="357"/>
      <c r="AP385" s="357"/>
      <c r="AQ385" s="357"/>
      <c r="AR385" s="357"/>
      <c r="AS385" s="357"/>
      <c r="AT385" s="357"/>
      <c r="AU385" s="357"/>
      <c r="AV385" s="357"/>
      <c r="AW385" s="357"/>
      <c r="AX385" s="357"/>
      <c r="AY385" s="357"/>
      <c r="AZ385" s="357"/>
      <c r="BA385" s="321"/>
      <c r="BB385" s="319"/>
      <c r="BC385" s="319"/>
      <c r="BD385" s="319"/>
      <c r="BE385" s="319"/>
      <c r="BF385" s="319"/>
      <c r="BG385" s="319"/>
      <c r="BH385" s="319"/>
      <c r="BI385" s="319"/>
      <c r="BJ385" s="319"/>
      <c r="BK385" s="319"/>
      <c r="BL385" s="319"/>
      <c r="BM385" s="319"/>
      <c r="BN385" s="319"/>
      <c r="BO385" s="319"/>
      <c r="BP385" s="319"/>
      <c r="BQ385" s="319"/>
      <c r="BR385" s="319"/>
      <c r="BS385" s="319"/>
      <c r="BT385" s="319"/>
      <c r="BU385" s="319"/>
      <c r="BV385" s="321"/>
      <c r="BW385" s="356"/>
      <c r="BX385" s="356"/>
      <c r="BY385" s="356"/>
      <c r="BZ385" s="356"/>
      <c r="CA385" s="356"/>
      <c r="CB385" s="356"/>
      <c r="CC385" s="356"/>
      <c r="CD385" s="356"/>
      <c r="CE385" s="356"/>
      <c r="CF385" s="356"/>
      <c r="CG385" s="356"/>
      <c r="CH385" s="356"/>
      <c r="CI385" s="356"/>
      <c r="CJ385" s="356"/>
      <c r="CK385" s="356"/>
      <c r="CL385" s="356"/>
      <c r="CM385" s="356"/>
      <c r="CN385" s="356"/>
      <c r="CO385" s="356"/>
      <c r="CP385" s="356"/>
      <c r="CQ385" s="356"/>
      <c r="CR385" s="356"/>
      <c r="CS385" s="356"/>
      <c r="CT385" s="356"/>
      <c r="CU385" s="356"/>
      <c r="CV385" s="356"/>
      <c r="CW385" s="356"/>
      <c r="CX385" s="356"/>
      <c r="CY385" s="356"/>
      <c r="CZ385" s="356"/>
    </row>
    <row r="386" s="320" customFormat="true" ht="15" customHeight="true" x14ac:dyDescent="0.2">
      <c r="B386" s="322"/>
      <c r="W386" s="357"/>
      <c r="X386" s="357"/>
      <c r="Y386" s="357"/>
      <c r="Z386" s="357"/>
      <c r="AA386" s="357"/>
      <c r="AB386" s="357"/>
      <c r="AC386" s="357"/>
      <c r="AD386" s="357"/>
      <c r="AE386" s="357"/>
      <c r="AF386" s="357"/>
      <c r="AG386" s="357"/>
      <c r="AH386" s="357"/>
      <c r="AI386" s="357"/>
      <c r="AJ386" s="357"/>
      <c r="AK386" s="357"/>
      <c r="AL386" s="357"/>
      <c r="AM386" s="357"/>
      <c r="AN386" s="357"/>
      <c r="AO386" s="357"/>
      <c r="AP386" s="357"/>
      <c r="AQ386" s="357"/>
      <c r="AR386" s="357"/>
      <c r="AS386" s="357"/>
      <c r="AT386" s="357"/>
      <c r="AU386" s="357"/>
      <c r="AV386" s="357"/>
      <c r="AW386" s="357"/>
      <c r="AX386" s="357"/>
      <c r="AY386" s="357"/>
      <c r="AZ386" s="357"/>
      <c r="BA386" s="321"/>
      <c r="BB386" s="319"/>
      <c r="BC386" s="319"/>
      <c r="BD386" s="319"/>
      <c r="BE386" s="319"/>
      <c r="BF386" s="319"/>
      <c r="BG386" s="319"/>
      <c r="BH386" s="319"/>
      <c r="BI386" s="319"/>
      <c r="BJ386" s="319"/>
      <c r="BK386" s="319"/>
      <c r="BL386" s="319"/>
      <c r="BM386" s="319"/>
      <c r="BN386" s="319"/>
      <c r="BO386" s="319"/>
      <c r="BP386" s="319"/>
      <c r="BQ386" s="319"/>
      <c r="BR386" s="319"/>
      <c r="BS386" s="319"/>
      <c r="BT386" s="319"/>
      <c r="BU386" s="319"/>
      <c r="BV386" s="321"/>
      <c r="BW386" s="356"/>
      <c r="BX386" s="356"/>
      <c r="BY386" s="356"/>
      <c r="BZ386" s="356"/>
      <c r="CA386" s="356"/>
      <c r="CB386" s="356"/>
      <c r="CC386" s="356"/>
      <c r="CD386" s="356"/>
      <c r="CE386" s="356"/>
      <c r="CF386" s="356"/>
      <c r="CG386" s="356"/>
      <c r="CH386" s="356"/>
      <c r="CI386" s="356"/>
      <c r="CJ386" s="356"/>
      <c r="CK386" s="356"/>
      <c r="CL386" s="356"/>
      <c r="CM386" s="356"/>
      <c r="CN386" s="356"/>
      <c r="CO386" s="356"/>
      <c r="CP386" s="356"/>
      <c r="CQ386" s="356"/>
      <c r="CR386" s="356"/>
      <c r="CS386" s="356"/>
      <c r="CT386" s="356"/>
      <c r="CU386" s="356"/>
      <c r="CV386" s="356"/>
      <c r="CW386" s="356"/>
      <c r="CX386" s="356"/>
      <c r="CY386" s="356"/>
      <c r="CZ386" s="356"/>
    </row>
    <row r="387" s="320" customFormat="true" ht="15" customHeight="true" x14ac:dyDescent="0.2">
      <c r="B387" s="322"/>
      <c r="W387" s="357"/>
      <c r="X387" s="357"/>
      <c r="Y387" s="357"/>
      <c r="Z387" s="357"/>
      <c r="AA387" s="357"/>
      <c r="AB387" s="357"/>
      <c r="AC387" s="357"/>
      <c r="AD387" s="357"/>
      <c r="AE387" s="357"/>
      <c r="AF387" s="357"/>
      <c r="AG387" s="357"/>
      <c r="AH387" s="357"/>
      <c r="AI387" s="357"/>
      <c r="AJ387" s="357"/>
      <c r="AK387" s="357"/>
      <c r="AL387" s="357"/>
      <c r="AM387" s="357"/>
      <c r="AN387" s="357"/>
      <c r="AO387" s="357"/>
      <c r="AP387" s="357"/>
      <c r="AQ387" s="357"/>
      <c r="AR387" s="357"/>
      <c r="AS387" s="357"/>
      <c r="AT387" s="357"/>
      <c r="AU387" s="357"/>
      <c r="AV387" s="357"/>
      <c r="AW387" s="357"/>
      <c r="AX387" s="357"/>
      <c r="AY387" s="357"/>
      <c r="AZ387" s="357"/>
      <c r="BA387" s="321"/>
      <c r="BB387" s="319"/>
      <c r="BC387" s="319"/>
      <c r="BD387" s="319"/>
      <c r="BE387" s="319"/>
      <c r="BF387" s="319"/>
      <c r="BG387" s="319"/>
      <c r="BH387" s="319"/>
      <c r="BI387" s="319"/>
      <c r="BJ387" s="319"/>
      <c r="BK387" s="319"/>
      <c r="BL387" s="319"/>
      <c r="BM387" s="319"/>
      <c r="BN387" s="319"/>
      <c r="BO387" s="319"/>
      <c r="BP387" s="319"/>
      <c r="BQ387" s="319"/>
      <c r="BR387" s="319"/>
      <c r="BS387" s="319"/>
      <c r="BT387" s="319"/>
      <c r="BU387" s="319"/>
      <c r="BV387" s="321"/>
      <c r="BW387" s="356"/>
      <c r="BX387" s="356"/>
      <c r="BY387" s="356"/>
      <c r="BZ387" s="356"/>
      <c r="CA387" s="356"/>
      <c r="CB387" s="356"/>
      <c r="CC387" s="356"/>
      <c r="CD387" s="356"/>
      <c r="CE387" s="356"/>
      <c r="CF387" s="356"/>
      <c r="CG387" s="356"/>
      <c r="CH387" s="356"/>
      <c r="CI387" s="356"/>
      <c r="CJ387" s="356"/>
      <c r="CK387" s="356"/>
      <c r="CL387" s="356"/>
      <c r="CM387" s="356"/>
      <c r="CN387" s="356"/>
      <c r="CO387" s="356"/>
      <c r="CP387" s="356"/>
      <c r="CQ387" s="356"/>
      <c r="CR387" s="356"/>
      <c r="CS387" s="356"/>
      <c r="CT387" s="356"/>
      <c r="CU387" s="356"/>
      <c r="CV387" s="356"/>
      <c r="CW387" s="356"/>
      <c r="CX387" s="356"/>
      <c r="CY387" s="356"/>
      <c r="CZ387" s="356"/>
    </row>
    <row r="388" s="320" customFormat="true" ht="15" customHeight="true" x14ac:dyDescent="0.2">
      <c r="B388" s="322"/>
      <c r="W388" s="357"/>
      <c r="X388" s="357"/>
      <c r="Y388" s="357"/>
      <c r="Z388" s="357"/>
      <c r="AA388" s="357"/>
      <c r="AB388" s="357"/>
      <c r="AC388" s="357"/>
      <c r="AD388" s="357"/>
      <c r="AE388" s="357"/>
      <c r="AF388" s="357"/>
      <c r="AG388" s="357"/>
      <c r="AH388" s="357"/>
      <c r="AI388" s="357"/>
      <c r="AJ388" s="357"/>
      <c r="AK388" s="357"/>
      <c r="AL388" s="357"/>
      <c r="AM388" s="357"/>
      <c r="AN388" s="357"/>
      <c r="AO388" s="357"/>
      <c r="AP388" s="357"/>
      <c r="AQ388" s="357"/>
      <c r="AR388" s="357"/>
      <c r="AS388" s="357"/>
      <c r="AT388" s="357"/>
      <c r="AU388" s="357"/>
      <c r="AV388" s="357"/>
      <c r="AW388" s="357"/>
      <c r="AX388" s="357"/>
      <c r="AY388" s="357"/>
      <c r="AZ388" s="357"/>
      <c r="BA388" s="321"/>
      <c r="BB388" s="319"/>
      <c r="BC388" s="319"/>
      <c r="BD388" s="319"/>
      <c r="BE388" s="319"/>
      <c r="BF388" s="319"/>
      <c r="BG388" s="319"/>
      <c r="BH388" s="319"/>
      <c r="BI388" s="319"/>
      <c r="BJ388" s="319"/>
      <c r="BK388" s="319"/>
      <c r="BL388" s="319"/>
      <c r="BM388" s="319"/>
      <c r="BN388" s="319"/>
      <c r="BO388" s="319"/>
      <c r="BP388" s="319"/>
      <c r="BQ388" s="319"/>
      <c r="BR388" s="319"/>
      <c r="BS388" s="319"/>
      <c r="BT388" s="319"/>
      <c r="BU388" s="319"/>
      <c r="BV388" s="321"/>
      <c r="BW388" s="356"/>
      <c r="BX388" s="356"/>
      <c r="BY388" s="356"/>
      <c r="BZ388" s="356"/>
      <c r="CA388" s="356"/>
      <c r="CB388" s="356"/>
      <c r="CC388" s="356"/>
      <c r="CD388" s="356"/>
      <c r="CE388" s="356"/>
      <c r="CF388" s="356"/>
      <c r="CG388" s="356"/>
      <c r="CH388" s="356"/>
      <c r="CI388" s="356"/>
      <c r="CJ388" s="356"/>
      <c r="CK388" s="356"/>
      <c r="CL388" s="356"/>
      <c r="CM388" s="356"/>
      <c r="CN388" s="356"/>
      <c r="CO388" s="356"/>
      <c r="CP388" s="356"/>
      <c r="CQ388" s="356"/>
      <c r="CR388" s="356"/>
      <c r="CS388" s="356"/>
      <c r="CT388" s="356"/>
      <c r="CU388" s="356"/>
      <c r="CV388" s="356"/>
      <c r="CW388" s="356"/>
      <c r="CX388" s="356"/>
      <c r="CY388" s="356"/>
      <c r="CZ388" s="356"/>
    </row>
    <row r="389" s="320" customFormat="true" ht="15" customHeight="true" x14ac:dyDescent="0.2">
      <c r="B389" s="322"/>
      <c r="W389" s="357"/>
      <c r="X389" s="357"/>
      <c r="Y389" s="357"/>
      <c r="Z389" s="357"/>
      <c r="AA389" s="357"/>
      <c r="AB389" s="357"/>
      <c r="AC389" s="357"/>
      <c r="AD389" s="357"/>
      <c r="AE389" s="357"/>
      <c r="AF389" s="357"/>
      <c r="AG389" s="357"/>
      <c r="AH389" s="357"/>
      <c r="AI389" s="357"/>
      <c r="AJ389" s="357"/>
      <c r="AK389" s="357"/>
      <c r="AL389" s="357"/>
      <c r="AM389" s="357"/>
      <c r="AN389" s="357"/>
      <c r="AO389" s="357"/>
      <c r="AP389" s="357"/>
      <c r="AQ389" s="357"/>
      <c r="AR389" s="357"/>
      <c r="AS389" s="357"/>
      <c r="AT389" s="357"/>
      <c r="AU389" s="357"/>
      <c r="AV389" s="357"/>
      <c r="AW389" s="357"/>
      <c r="AX389" s="357"/>
      <c r="AY389" s="357"/>
      <c r="AZ389" s="357"/>
      <c r="BA389" s="321"/>
      <c r="BB389" s="319"/>
      <c r="BC389" s="319"/>
      <c r="BD389" s="319"/>
      <c r="BE389" s="319"/>
      <c r="BF389" s="319"/>
      <c r="BG389" s="319"/>
      <c r="BH389" s="319"/>
      <c r="BI389" s="319"/>
      <c r="BJ389" s="319"/>
      <c r="BK389" s="319"/>
      <c r="BL389" s="319"/>
      <c r="BM389" s="319"/>
      <c r="BN389" s="319"/>
      <c r="BO389" s="319"/>
      <c r="BP389" s="319"/>
      <c r="BQ389" s="319"/>
      <c r="BR389" s="319"/>
      <c r="BS389" s="319"/>
      <c r="BT389" s="319"/>
      <c r="BU389" s="319"/>
      <c r="BV389" s="321"/>
      <c r="BW389" s="356"/>
      <c r="BX389" s="356"/>
      <c r="BY389" s="356"/>
      <c r="BZ389" s="356"/>
      <c r="CA389" s="356"/>
      <c r="CB389" s="356"/>
      <c r="CC389" s="356"/>
      <c r="CD389" s="356"/>
      <c r="CE389" s="356"/>
      <c r="CF389" s="356"/>
      <c r="CG389" s="356"/>
      <c r="CH389" s="356"/>
      <c r="CI389" s="356"/>
      <c r="CJ389" s="356"/>
      <c r="CK389" s="356"/>
      <c r="CL389" s="356"/>
      <c r="CM389" s="356"/>
      <c r="CN389" s="356"/>
      <c r="CO389" s="356"/>
      <c r="CP389" s="356"/>
      <c r="CQ389" s="356"/>
      <c r="CR389" s="356"/>
      <c r="CS389" s="356"/>
      <c r="CT389" s="356"/>
      <c r="CU389" s="356"/>
      <c r="CV389" s="356"/>
      <c r="CW389" s="356"/>
      <c r="CX389" s="356"/>
      <c r="CY389" s="356"/>
      <c r="CZ389" s="356"/>
    </row>
    <row r="390" s="514" customFormat="true" ht="15" customHeight="true" x14ac:dyDescent="0.2">
      <c r="B390" s="513"/>
      <c r="W390" s="357"/>
      <c r="X390" s="357"/>
      <c r="Y390" s="357"/>
      <c r="Z390" s="357"/>
      <c r="AA390" s="357"/>
      <c r="AB390" s="357"/>
      <c r="AC390" s="357"/>
      <c r="AD390" s="357"/>
      <c r="AE390" s="357"/>
      <c r="AF390" s="357"/>
      <c r="AG390" s="357"/>
      <c r="AH390" s="357"/>
      <c r="AI390" s="357"/>
      <c r="AJ390" s="357"/>
      <c r="AK390" s="357"/>
      <c r="AL390" s="357"/>
      <c r="AM390" s="357"/>
      <c r="AN390" s="357"/>
      <c r="AO390" s="357"/>
      <c r="AP390" s="357"/>
      <c r="AQ390" s="357"/>
      <c r="AR390" s="357"/>
      <c r="AS390" s="357"/>
      <c r="AT390" s="357"/>
      <c r="AU390" s="357"/>
      <c r="AV390" s="357"/>
      <c r="AW390" s="357"/>
      <c r="AX390" s="357"/>
      <c r="AY390" s="357"/>
      <c r="AZ390" s="357"/>
      <c r="BA390" s="321"/>
      <c r="BB390" s="319"/>
      <c r="BC390" s="319"/>
      <c r="BD390" s="319"/>
      <c r="BE390" s="319"/>
      <c r="BF390" s="319"/>
      <c r="BG390" s="319"/>
      <c r="BH390" s="319"/>
      <c r="BI390" s="319"/>
      <c r="BJ390" s="319"/>
      <c r="BK390" s="319"/>
      <c r="BL390" s="319"/>
      <c r="BM390" s="319"/>
      <c r="BN390" s="319"/>
      <c r="BO390" s="319"/>
      <c r="BP390" s="319"/>
      <c r="BQ390" s="319"/>
      <c r="BR390" s="319"/>
      <c r="BS390" s="319"/>
      <c r="BT390" s="319"/>
      <c r="BU390" s="319"/>
      <c r="BV390" s="321"/>
      <c r="BW390" s="356"/>
      <c r="BX390" s="356"/>
      <c r="BY390" s="356"/>
      <c r="BZ390" s="356"/>
      <c r="CA390" s="356"/>
      <c r="CB390" s="356"/>
      <c r="CC390" s="356"/>
      <c r="CD390" s="356"/>
      <c r="CE390" s="356"/>
      <c r="CF390" s="356"/>
      <c r="CG390" s="356"/>
      <c r="CH390" s="356"/>
      <c r="CI390" s="356"/>
      <c r="CJ390" s="356"/>
      <c r="CK390" s="356"/>
      <c r="CL390" s="356"/>
      <c r="CM390" s="356"/>
      <c r="CN390" s="356"/>
      <c r="CO390" s="356"/>
      <c r="CP390" s="356"/>
      <c r="CQ390" s="356"/>
      <c r="CR390" s="356"/>
      <c r="CS390" s="356"/>
      <c r="CT390" s="356"/>
      <c r="CU390" s="356"/>
      <c r="CV390" s="356"/>
      <c r="CW390" s="356"/>
      <c r="CX390" s="356"/>
      <c r="CY390" s="356"/>
      <c r="CZ390" s="356"/>
    </row>
    <row r="391" s="514" customFormat="true" ht="15" customHeight="true" x14ac:dyDescent="0.2">
      <c r="B391" s="513"/>
      <c r="W391" s="357"/>
      <c r="X391" s="357"/>
      <c r="Y391" s="357"/>
      <c r="Z391" s="357"/>
      <c r="AA391" s="357"/>
      <c r="AB391" s="357"/>
      <c r="AC391" s="357"/>
      <c r="AD391" s="357"/>
      <c r="AE391" s="357"/>
      <c r="AF391" s="357"/>
      <c r="AG391" s="357"/>
      <c r="AH391" s="357"/>
      <c r="AI391" s="357"/>
      <c r="AJ391" s="357"/>
      <c r="AK391" s="357"/>
      <c r="AL391" s="357"/>
      <c r="AM391" s="357"/>
      <c r="AN391" s="357"/>
      <c r="AO391" s="357"/>
      <c r="AP391" s="357"/>
      <c r="AQ391" s="357"/>
      <c r="AR391" s="357"/>
      <c r="AS391" s="357"/>
      <c r="AT391" s="357"/>
      <c r="AU391" s="357"/>
      <c r="AV391" s="357"/>
      <c r="AW391" s="357"/>
      <c r="AX391" s="357"/>
      <c r="AY391" s="357"/>
      <c r="AZ391" s="357"/>
      <c r="BA391" s="321"/>
      <c r="BB391" s="319"/>
      <c r="BC391" s="319"/>
      <c r="BD391" s="319"/>
      <c r="BE391" s="319"/>
      <c r="BF391" s="319"/>
      <c r="BG391" s="319"/>
      <c r="BH391" s="319"/>
      <c r="BI391" s="319"/>
      <c r="BJ391" s="319"/>
      <c r="BK391" s="319"/>
      <c r="BL391" s="319"/>
      <c r="BM391" s="319"/>
      <c r="BN391" s="319"/>
      <c r="BO391" s="319"/>
      <c r="BP391" s="319"/>
      <c r="BQ391" s="319"/>
      <c r="BR391" s="319"/>
      <c r="BS391" s="319"/>
      <c r="BT391" s="319"/>
      <c r="BU391" s="319"/>
      <c r="BV391" s="321"/>
      <c r="BW391" s="356"/>
      <c r="BX391" s="356"/>
      <c r="BY391" s="356"/>
      <c r="BZ391" s="356"/>
      <c r="CA391" s="356"/>
      <c r="CB391" s="356"/>
      <c r="CC391" s="356"/>
      <c r="CD391" s="356"/>
      <c r="CE391" s="356"/>
      <c r="CF391" s="356"/>
      <c r="CG391" s="356"/>
      <c r="CH391" s="356"/>
      <c r="CI391" s="356"/>
      <c r="CJ391" s="356"/>
      <c r="CK391" s="356"/>
      <c r="CL391" s="356"/>
      <c r="CM391" s="356"/>
      <c r="CN391" s="356"/>
      <c r="CO391" s="356"/>
      <c r="CP391" s="356"/>
      <c r="CQ391" s="356"/>
      <c r="CR391" s="356"/>
      <c r="CS391" s="356"/>
      <c r="CT391" s="356"/>
      <c r="CU391" s="356"/>
      <c r="CV391" s="356"/>
      <c r="CW391" s="356"/>
      <c r="CX391" s="356"/>
      <c r="CY391" s="356"/>
      <c r="CZ391" s="356"/>
    </row>
    <row r="392" s="514" customFormat="true" ht="15" customHeight="true" x14ac:dyDescent="0.2">
      <c r="W392" s="357"/>
      <c r="X392" s="357"/>
      <c r="Y392" s="357"/>
      <c r="Z392" s="357"/>
      <c r="AA392" s="357"/>
      <c r="AB392" s="357"/>
      <c r="AC392" s="357"/>
      <c r="AD392" s="357"/>
      <c r="AE392" s="357"/>
      <c r="AF392" s="357"/>
      <c r="AG392" s="357"/>
      <c r="AH392" s="357"/>
      <c r="AI392" s="357"/>
      <c r="AJ392" s="357"/>
      <c r="AK392" s="357"/>
      <c r="AL392" s="357"/>
      <c r="AM392" s="357"/>
      <c r="AN392" s="357"/>
      <c r="AO392" s="357"/>
      <c r="AP392" s="357"/>
      <c r="AQ392" s="357"/>
      <c r="AR392" s="357"/>
      <c r="AS392" s="357"/>
      <c r="AT392" s="357"/>
      <c r="AU392" s="357"/>
      <c r="AV392" s="357"/>
      <c r="AW392" s="357"/>
      <c r="AX392" s="357"/>
      <c r="AY392" s="357"/>
      <c r="AZ392" s="357"/>
      <c r="BA392" s="321"/>
      <c r="BB392" s="319"/>
      <c r="BC392" s="319"/>
      <c r="BD392" s="319"/>
      <c r="BE392" s="319"/>
      <c r="BF392" s="319"/>
      <c r="BG392" s="319"/>
      <c r="BH392" s="319"/>
      <c r="BI392" s="319"/>
      <c r="BJ392" s="319"/>
      <c r="BK392" s="319"/>
      <c r="BL392" s="319"/>
      <c r="BM392" s="319"/>
      <c r="BN392" s="319"/>
      <c r="BO392" s="319"/>
      <c r="BP392" s="319"/>
      <c r="BQ392" s="319"/>
      <c r="BR392" s="319"/>
      <c r="BS392" s="319"/>
      <c r="BT392" s="319"/>
      <c r="BU392" s="319"/>
      <c r="BV392" s="321"/>
      <c r="BW392" s="356"/>
      <c r="BX392" s="356"/>
      <c r="BY392" s="356"/>
      <c r="BZ392" s="356"/>
      <c r="CA392" s="356"/>
      <c r="CB392" s="356"/>
      <c r="CC392" s="356"/>
      <c r="CD392" s="356"/>
      <c r="CE392" s="356"/>
      <c r="CF392" s="356"/>
      <c r="CG392" s="356"/>
      <c r="CH392" s="356"/>
      <c r="CI392" s="356"/>
      <c r="CJ392" s="356"/>
      <c r="CK392" s="356"/>
      <c r="CL392" s="356"/>
      <c r="CM392" s="356"/>
      <c r="CN392" s="356"/>
      <c r="CO392" s="356"/>
      <c r="CP392" s="356"/>
      <c r="CQ392" s="356"/>
      <c r="CR392" s="356"/>
      <c r="CS392" s="356"/>
      <c r="CT392" s="356"/>
      <c r="CU392" s="356"/>
      <c r="CV392" s="356"/>
      <c r="CW392" s="356"/>
      <c r="CX392" s="356"/>
      <c r="CY392" s="356"/>
      <c r="CZ392" s="356"/>
    </row>
    <row r="393" s="514" customFormat="true" ht="15" customHeight="true" x14ac:dyDescent="0.2">
      <c r="W393" s="357"/>
      <c r="X393" s="357"/>
      <c r="Y393" s="357"/>
      <c r="Z393" s="357"/>
      <c r="AA393" s="357"/>
      <c r="AB393" s="357"/>
      <c r="AC393" s="357"/>
      <c r="AD393" s="357"/>
      <c r="AE393" s="357"/>
      <c r="AF393" s="357"/>
      <c r="AG393" s="357"/>
      <c r="AH393" s="357"/>
      <c r="AI393" s="357"/>
      <c r="AJ393" s="357"/>
      <c r="AK393" s="357"/>
      <c r="AL393" s="357"/>
      <c r="AM393" s="357"/>
      <c r="AN393" s="357"/>
      <c r="AO393" s="357"/>
      <c r="AP393" s="357"/>
      <c r="AQ393" s="357"/>
      <c r="AR393" s="357"/>
      <c r="AS393" s="357"/>
      <c r="AT393" s="357"/>
      <c r="AU393" s="357"/>
      <c r="AV393" s="357"/>
      <c r="AW393" s="357"/>
      <c r="AX393" s="357"/>
      <c r="AY393" s="357"/>
      <c r="AZ393" s="357"/>
      <c r="BA393" s="321"/>
      <c r="BB393" s="319"/>
      <c r="BC393" s="319"/>
      <c r="BD393" s="319"/>
      <c r="BE393" s="319"/>
      <c r="BF393" s="319"/>
      <c r="BG393" s="319"/>
      <c r="BH393" s="319"/>
      <c r="BI393" s="319"/>
      <c r="BJ393" s="319"/>
      <c r="BK393" s="319"/>
      <c r="BL393" s="319"/>
      <c r="BM393" s="319"/>
      <c r="BN393" s="319"/>
      <c r="BO393" s="319"/>
      <c r="BP393" s="319"/>
      <c r="BQ393" s="319"/>
      <c r="BR393" s="319"/>
      <c r="BS393" s="319"/>
      <c r="BT393" s="319"/>
      <c r="BU393" s="319"/>
      <c r="BV393" s="321"/>
      <c r="BW393" s="356"/>
      <c r="BX393" s="356"/>
      <c r="BY393" s="356"/>
      <c r="BZ393" s="356"/>
      <c r="CA393" s="356"/>
      <c r="CB393" s="356"/>
      <c r="CC393" s="356"/>
      <c r="CD393" s="356"/>
      <c r="CE393" s="356"/>
      <c r="CF393" s="356"/>
      <c r="CG393" s="356"/>
      <c r="CH393" s="356"/>
      <c r="CI393" s="356"/>
      <c r="CJ393" s="356"/>
      <c r="CK393" s="356"/>
      <c r="CL393" s="356"/>
      <c r="CM393" s="356"/>
      <c r="CN393" s="356"/>
      <c r="CO393" s="356"/>
      <c r="CP393" s="356"/>
      <c r="CQ393" s="356"/>
      <c r="CR393" s="356"/>
      <c r="CS393" s="356"/>
      <c r="CT393" s="356"/>
      <c r="CU393" s="356"/>
      <c r="CV393" s="356"/>
      <c r="CW393" s="356"/>
      <c r="CX393" s="356"/>
      <c r="CY393" s="356"/>
      <c r="CZ393" s="356"/>
    </row>
    <row r="394" s="514" customFormat="true" ht="15" customHeight="true" x14ac:dyDescent="0.2">
      <c r="W394" s="357"/>
      <c r="X394" s="357"/>
      <c r="Y394" s="357"/>
      <c r="Z394" s="357"/>
      <c r="AA394" s="357"/>
      <c r="AB394" s="357"/>
      <c r="AC394" s="357"/>
      <c r="AD394" s="357"/>
      <c r="AE394" s="357"/>
      <c r="AF394" s="357"/>
      <c r="AG394" s="357"/>
      <c r="AH394" s="357"/>
      <c r="AI394" s="357"/>
      <c r="AJ394" s="357"/>
      <c r="AK394" s="357"/>
      <c r="AL394" s="357"/>
      <c r="AM394" s="357"/>
      <c r="AN394" s="357"/>
      <c r="AO394" s="357"/>
      <c r="AP394" s="357"/>
      <c r="AQ394" s="357"/>
      <c r="AR394" s="357"/>
      <c r="AS394" s="357"/>
      <c r="AT394" s="357"/>
      <c r="AU394" s="357"/>
      <c r="AV394" s="357"/>
      <c r="AW394" s="357"/>
      <c r="AX394" s="357"/>
      <c r="AY394" s="357"/>
      <c r="AZ394" s="357"/>
      <c r="BA394" s="321"/>
      <c r="BB394" s="319"/>
      <c r="BC394" s="319"/>
      <c r="BD394" s="319"/>
      <c r="BE394" s="319"/>
      <c r="BF394" s="319"/>
      <c r="BG394" s="319"/>
      <c r="BH394" s="319"/>
      <c r="BI394" s="319"/>
      <c r="BJ394" s="319"/>
      <c r="BK394" s="319"/>
      <c r="BL394" s="319"/>
      <c r="BM394" s="319"/>
      <c r="BN394" s="319"/>
      <c r="BO394" s="319"/>
      <c r="BP394" s="319"/>
      <c r="BQ394" s="319"/>
      <c r="BR394" s="319"/>
      <c r="BS394" s="319"/>
      <c r="BT394" s="319"/>
      <c r="BU394" s="319"/>
      <c r="BV394" s="321"/>
      <c r="BW394" s="356"/>
      <c r="BX394" s="356"/>
      <c r="BY394" s="356"/>
      <c r="BZ394" s="356"/>
      <c r="CA394" s="356"/>
      <c r="CB394" s="356"/>
      <c r="CC394" s="356"/>
      <c r="CD394" s="356"/>
      <c r="CE394" s="356"/>
      <c r="CF394" s="356"/>
      <c r="CG394" s="356"/>
      <c r="CH394" s="356"/>
      <c r="CI394" s="356"/>
      <c r="CJ394" s="356"/>
      <c r="CK394" s="356"/>
      <c r="CL394" s="356"/>
      <c r="CM394" s="356"/>
      <c r="CN394" s="356"/>
      <c r="CO394" s="356"/>
      <c r="CP394" s="356"/>
      <c r="CQ394" s="356"/>
      <c r="CR394" s="356"/>
      <c r="CS394" s="356"/>
      <c r="CT394" s="356"/>
      <c r="CU394" s="356"/>
      <c r="CV394" s="356"/>
      <c r="CW394" s="356"/>
      <c r="CX394" s="356"/>
      <c r="CY394" s="356"/>
      <c r="CZ394" s="356"/>
    </row>
    <row r="395" s="514" customFormat="true" ht="15" customHeight="true" x14ac:dyDescent="0.2">
      <c r="W395" s="357"/>
      <c r="X395" s="357"/>
      <c r="Y395" s="357"/>
      <c r="Z395" s="357"/>
      <c r="AA395" s="357"/>
      <c r="AB395" s="357"/>
      <c r="AC395" s="357"/>
      <c r="AD395" s="357"/>
      <c r="AE395" s="357"/>
      <c r="AF395" s="357"/>
      <c r="AG395" s="357"/>
      <c r="AH395" s="357"/>
      <c r="AI395" s="357"/>
      <c r="AJ395" s="357"/>
      <c r="AK395" s="357"/>
      <c r="AL395" s="357"/>
      <c r="AM395" s="357"/>
      <c r="AN395" s="357"/>
      <c r="AO395" s="357"/>
      <c r="AP395" s="357"/>
      <c r="AQ395" s="357"/>
      <c r="AR395" s="357"/>
      <c r="AS395" s="357"/>
      <c r="AT395" s="357"/>
      <c r="AU395" s="357"/>
      <c r="AV395" s="357"/>
      <c r="AW395" s="357"/>
      <c r="AX395" s="357"/>
      <c r="AY395" s="357"/>
      <c r="AZ395" s="357"/>
      <c r="BA395" s="321"/>
      <c r="BB395" s="319"/>
      <c r="BC395" s="319"/>
      <c r="BD395" s="319"/>
      <c r="BE395" s="319"/>
      <c r="BF395" s="319"/>
      <c r="BG395" s="319"/>
      <c r="BH395" s="319"/>
      <c r="BI395" s="319"/>
      <c r="BJ395" s="319"/>
      <c r="BK395" s="319"/>
      <c r="BL395" s="319"/>
      <c r="BM395" s="319"/>
      <c r="BN395" s="319"/>
      <c r="BO395" s="319"/>
      <c r="BP395" s="319"/>
      <c r="BQ395" s="319"/>
      <c r="BR395" s="319"/>
      <c r="BS395" s="319"/>
      <c r="BT395" s="319"/>
      <c r="BU395" s="319"/>
      <c r="BV395" s="321"/>
      <c r="BW395" s="356"/>
      <c r="BX395" s="356"/>
      <c r="BY395" s="356"/>
      <c r="BZ395" s="356"/>
      <c r="CA395" s="356"/>
      <c r="CB395" s="356"/>
      <c r="CC395" s="356"/>
      <c r="CD395" s="356"/>
      <c r="CE395" s="356"/>
      <c r="CF395" s="356"/>
      <c r="CG395" s="356"/>
      <c r="CH395" s="356"/>
      <c r="CI395" s="356"/>
      <c r="CJ395" s="356"/>
      <c r="CK395" s="356"/>
      <c r="CL395" s="356"/>
      <c r="CM395" s="356"/>
      <c r="CN395" s="356"/>
      <c r="CO395" s="356"/>
      <c r="CP395" s="356"/>
      <c r="CQ395" s="356"/>
      <c r="CR395" s="356"/>
      <c r="CS395" s="356"/>
      <c r="CT395" s="356"/>
      <c r="CU395" s="356"/>
      <c r="CV395" s="356"/>
      <c r="CW395" s="356"/>
      <c r="CX395" s="356"/>
      <c r="CY395" s="356"/>
      <c r="CZ395" s="356"/>
    </row>
    <row r="396" s="514" customFormat="true" ht="15" customHeight="true" x14ac:dyDescent="0.2">
      <c r="W396" s="357"/>
      <c r="X396" s="357"/>
      <c r="Y396" s="357"/>
      <c r="Z396" s="357"/>
      <c r="AA396" s="357"/>
      <c r="AB396" s="357"/>
      <c r="AC396" s="357"/>
      <c r="AD396" s="357"/>
      <c r="AE396" s="357"/>
      <c r="AF396" s="357"/>
      <c r="AG396" s="357"/>
      <c r="AH396" s="357"/>
      <c r="AI396" s="357"/>
      <c r="AJ396" s="357"/>
      <c r="AK396" s="357"/>
      <c r="AL396" s="357"/>
      <c r="AM396" s="357"/>
      <c r="AN396" s="357"/>
      <c r="AO396" s="357"/>
      <c r="AP396" s="357"/>
      <c r="AQ396" s="357"/>
      <c r="AR396" s="357"/>
      <c r="AS396" s="357"/>
      <c r="AT396" s="357"/>
      <c r="AU396" s="357"/>
      <c r="AV396" s="357"/>
      <c r="AW396" s="357"/>
      <c r="AX396" s="357"/>
      <c r="AY396" s="357"/>
      <c r="AZ396" s="357"/>
      <c r="BA396" s="321"/>
      <c r="BB396" s="319"/>
      <c r="BC396" s="319"/>
      <c r="BD396" s="319"/>
      <c r="BE396" s="319"/>
      <c r="BF396" s="319"/>
      <c r="BG396" s="319"/>
      <c r="BH396" s="319"/>
      <c r="BI396" s="319"/>
      <c r="BJ396" s="319"/>
      <c r="BK396" s="319"/>
      <c r="BL396" s="319"/>
      <c r="BM396" s="319"/>
      <c r="BN396" s="319"/>
      <c r="BO396" s="319"/>
      <c r="BP396" s="319"/>
      <c r="BQ396" s="319"/>
      <c r="BR396" s="319"/>
      <c r="BS396" s="319"/>
      <c r="BT396" s="319"/>
      <c r="BU396" s="319"/>
      <c r="BV396" s="321"/>
      <c r="BW396" s="356"/>
      <c r="BX396" s="356"/>
      <c r="BY396" s="356"/>
      <c r="BZ396" s="356"/>
      <c r="CA396" s="356"/>
      <c r="CB396" s="356"/>
      <c r="CC396" s="356"/>
      <c r="CD396" s="356"/>
      <c r="CE396" s="356"/>
      <c r="CF396" s="356"/>
      <c r="CG396" s="356"/>
      <c r="CH396" s="356"/>
      <c r="CI396" s="356"/>
      <c r="CJ396" s="356"/>
      <c r="CK396" s="356"/>
      <c r="CL396" s="356"/>
      <c r="CM396" s="356"/>
      <c r="CN396" s="356"/>
      <c r="CO396" s="356"/>
      <c r="CP396" s="356"/>
      <c r="CQ396" s="356"/>
      <c r="CR396" s="356"/>
      <c r="CS396" s="356"/>
      <c r="CT396" s="356"/>
      <c r="CU396" s="356"/>
      <c r="CV396" s="356"/>
      <c r="CW396" s="356"/>
      <c r="CX396" s="356"/>
      <c r="CY396" s="356"/>
      <c r="CZ396" s="356"/>
    </row>
    <row r="397" s="514" customFormat="true" ht="15" customHeight="true" x14ac:dyDescent="0.2">
      <c r="W397" s="357"/>
      <c r="X397" s="357"/>
      <c r="Y397" s="357"/>
      <c r="Z397" s="357"/>
      <c r="AA397" s="357"/>
      <c r="AB397" s="357"/>
      <c r="AC397" s="357"/>
      <c r="AD397" s="357"/>
      <c r="AE397" s="357"/>
      <c r="AF397" s="357"/>
      <c r="AG397" s="357"/>
      <c r="AH397" s="357"/>
      <c r="AI397" s="357"/>
      <c r="AJ397" s="357"/>
      <c r="AK397" s="357"/>
      <c r="AL397" s="357"/>
      <c r="AM397" s="357"/>
      <c r="AN397" s="357"/>
      <c r="AO397" s="357"/>
      <c r="AP397" s="357"/>
      <c r="AQ397" s="357"/>
      <c r="AR397" s="357"/>
      <c r="AS397" s="357"/>
      <c r="AT397" s="357"/>
      <c r="AU397" s="357"/>
      <c r="AV397" s="357"/>
      <c r="AW397" s="357"/>
      <c r="AX397" s="357"/>
      <c r="AY397" s="357"/>
      <c r="AZ397" s="357"/>
      <c r="BA397" s="321"/>
      <c r="BB397" s="319"/>
      <c r="BC397" s="319"/>
      <c r="BD397" s="319"/>
      <c r="BE397" s="319"/>
      <c r="BF397" s="319"/>
      <c r="BG397" s="319"/>
      <c r="BH397" s="319"/>
      <c r="BI397" s="319"/>
      <c r="BJ397" s="319"/>
      <c r="BK397" s="319"/>
      <c r="BL397" s="319"/>
      <c r="BM397" s="319"/>
      <c r="BN397" s="319"/>
      <c r="BO397" s="319"/>
      <c r="BP397" s="319"/>
      <c r="BQ397" s="319"/>
      <c r="BR397" s="319"/>
      <c r="BS397" s="319"/>
      <c r="BT397" s="319"/>
      <c r="BU397" s="319"/>
      <c r="BV397" s="321"/>
      <c r="BW397" s="356"/>
      <c r="BX397" s="356"/>
      <c r="BY397" s="356"/>
      <c r="BZ397" s="356"/>
      <c r="CA397" s="356"/>
      <c r="CB397" s="356"/>
      <c r="CC397" s="356"/>
      <c r="CD397" s="356"/>
      <c r="CE397" s="356"/>
      <c r="CF397" s="356"/>
      <c r="CG397" s="356"/>
      <c r="CH397" s="356"/>
      <c r="CI397" s="356"/>
      <c r="CJ397" s="356"/>
      <c r="CK397" s="356"/>
      <c r="CL397" s="356"/>
      <c r="CM397" s="356"/>
      <c r="CN397" s="356"/>
      <c r="CO397" s="356"/>
      <c r="CP397" s="356"/>
      <c r="CQ397" s="356"/>
      <c r="CR397" s="356"/>
      <c r="CS397" s="356"/>
      <c r="CT397" s="356"/>
      <c r="CU397" s="356"/>
      <c r="CV397" s="356"/>
      <c r="CW397" s="356"/>
      <c r="CX397" s="356"/>
      <c r="CY397" s="356"/>
      <c r="CZ397" s="356"/>
    </row>
    <row r="398" s="514" customFormat="true" ht="15" customHeight="true" x14ac:dyDescent="0.2">
      <c r="W398" s="357"/>
      <c r="X398" s="357"/>
      <c r="Y398" s="357"/>
      <c r="Z398" s="357"/>
      <c r="AA398" s="357"/>
      <c r="AB398" s="357"/>
      <c r="AC398" s="357"/>
      <c r="AD398" s="357"/>
      <c r="AE398" s="357"/>
      <c r="AF398" s="357"/>
      <c r="AG398" s="357"/>
      <c r="AH398" s="357"/>
      <c r="AI398" s="357"/>
      <c r="AJ398" s="357"/>
      <c r="AK398" s="357"/>
      <c r="AL398" s="357"/>
      <c r="AM398" s="357"/>
      <c r="AN398" s="357"/>
      <c r="AO398" s="357"/>
      <c r="AP398" s="357"/>
      <c r="AQ398" s="357"/>
      <c r="AR398" s="357"/>
      <c r="AS398" s="357"/>
      <c r="AT398" s="357"/>
      <c r="AU398" s="357"/>
      <c r="AV398" s="357"/>
      <c r="AW398" s="357"/>
      <c r="AX398" s="357"/>
      <c r="AY398" s="357"/>
      <c r="AZ398" s="357"/>
      <c r="BA398" s="321"/>
      <c r="BB398" s="319"/>
      <c r="BC398" s="319"/>
      <c r="BD398" s="319"/>
      <c r="BE398" s="319"/>
      <c r="BF398" s="319"/>
      <c r="BG398" s="319"/>
      <c r="BH398" s="319"/>
      <c r="BI398" s="319"/>
      <c r="BJ398" s="319"/>
      <c r="BK398" s="319"/>
      <c r="BL398" s="319"/>
      <c r="BM398" s="319"/>
      <c r="BN398" s="319"/>
      <c r="BO398" s="319"/>
      <c r="BP398" s="319"/>
      <c r="BQ398" s="319"/>
      <c r="BR398" s="319"/>
      <c r="BS398" s="319"/>
      <c r="BT398" s="319"/>
      <c r="BU398" s="319"/>
      <c r="BV398" s="321"/>
      <c r="BW398" s="356"/>
      <c r="BX398" s="356"/>
      <c r="BY398" s="356"/>
      <c r="BZ398" s="356"/>
      <c r="CA398" s="356"/>
      <c r="CB398" s="356"/>
      <c r="CC398" s="356"/>
      <c r="CD398" s="356"/>
      <c r="CE398" s="356"/>
      <c r="CF398" s="356"/>
      <c r="CG398" s="356"/>
      <c r="CH398" s="356"/>
      <c r="CI398" s="356"/>
      <c r="CJ398" s="356"/>
      <c r="CK398" s="356"/>
      <c r="CL398" s="356"/>
      <c r="CM398" s="356"/>
      <c r="CN398" s="356"/>
      <c r="CO398" s="356"/>
      <c r="CP398" s="356"/>
      <c r="CQ398" s="356"/>
      <c r="CR398" s="356"/>
      <c r="CS398" s="356"/>
      <c r="CT398" s="356"/>
      <c r="CU398" s="356"/>
      <c r="CV398" s="356"/>
      <c r="CW398" s="356"/>
      <c r="CX398" s="356"/>
      <c r="CY398" s="356"/>
      <c r="CZ398" s="356"/>
    </row>
    <row r="399" s="528" customFormat="true" ht="15" customHeight="true" x14ac:dyDescent="0.25">
      <c r="A399" s="325"/>
      <c r="B399" s="325"/>
      <c r="C399" s="1061" t="s">
        <v>132</v>
      </c>
      <c r="D399" s="1062"/>
      <c r="E399" s="1062"/>
      <c r="F399" s="1062"/>
      <c r="G399" s="325"/>
      <c r="H399" s="1066" t="s">
        <v>133</v>
      </c>
      <c r="I399" s="1067"/>
      <c r="J399" s="1067"/>
      <c r="K399" s="1067"/>
      <c r="M399" s="1066" t="s">
        <v>134</v>
      </c>
      <c r="N399" s="1067"/>
      <c r="O399" s="1067"/>
      <c r="P399" s="1067"/>
      <c r="W399" s="352"/>
      <c r="X399" s="352"/>
      <c r="Y399" s="352"/>
      <c r="Z399" s="352"/>
      <c r="AA399" s="352"/>
      <c r="AB399" s="352"/>
      <c r="AC399" s="352"/>
      <c r="AD399" s="352"/>
      <c r="AE399" s="352"/>
      <c r="AF399" s="352"/>
      <c r="AG399" s="352"/>
      <c r="AH399" s="352"/>
      <c r="AI399" s="352"/>
      <c r="AJ399" s="352"/>
      <c r="AK399" s="352"/>
      <c r="AL399" s="352"/>
      <c r="AM399" s="352"/>
      <c r="AN399" s="352"/>
      <c r="AO399" s="352"/>
      <c r="AP399" s="352"/>
      <c r="AQ399" s="352"/>
      <c r="AR399" s="352"/>
      <c r="AS399" s="352"/>
      <c r="AT399" s="352"/>
      <c r="AU399" s="352"/>
      <c r="AV399" s="352"/>
      <c r="AW399" s="352"/>
      <c r="AX399" s="352"/>
      <c r="AY399" s="352"/>
      <c r="AZ399" s="352"/>
      <c r="BB399" s="325"/>
      <c r="BW399" s="352"/>
      <c r="BX399" s="352"/>
      <c r="BY399" s="352"/>
      <c r="BZ399" s="352"/>
      <c r="CA399" s="352"/>
      <c r="CB399" s="352"/>
      <c r="CC399" s="352"/>
      <c r="CD399" s="352"/>
      <c r="CE399" s="352"/>
      <c r="CF399" s="352"/>
      <c r="CG399" s="352"/>
      <c r="CH399" s="352"/>
      <c r="CI399" s="352"/>
      <c r="CJ399" s="352"/>
      <c r="CK399" s="352"/>
      <c r="CL399" s="352"/>
      <c r="CM399" s="352"/>
      <c r="CN399" s="352"/>
      <c r="CO399" s="352"/>
      <c r="CP399" s="352"/>
      <c r="CQ399" s="352"/>
      <c r="CR399" s="352"/>
      <c r="CS399" s="352"/>
      <c r="CT399" s="352"/>
      <c r="CU399" s="352"/>
      <c r="CV399" s="352"/>
      <c r="CW399" s="352"/>
      <c r="CX399" s="352"/>
      <c r="CY399" s="352"/>
      <c r="CZ399" s="352"/>
    </row>
    <row r="400" s="359" customFormat="true" ht="15" customHeight="true" x14ac:dyDescent="0.2">
      <c r="C400" s="1068" t="s">
        <v>205</v>
      </c>
      <c r="D400" s="962"/>
      <c r="E400" s="962"/>
      <c r="F400" s="535"/>
      <c r="G400" s="535"/>
      <c r="H400" s="1092" t="s">
        <v>205</v>
      </c>
      <c r="I400" s="1092"/>
      <c r="J400" s="1092"/>
      <c r="K400" s="535"/>
      <c r="L400" s="535"/>
      <c r="M400" s="1092" t="s">
        <v>205</v>
      </c>
      <c r="N400" s="1092"/>
      <c r="O400" s="1092"/>
      <c r="P400" s="535"/>
      <c r="Q400" s="535"/>
      <c r="W400" s="352"/>
      <c r="X400" s="352"/>
      <c r="Y400" s="352"/>
      <c r="Z400" s="352"/>
      <c r="AA400" s="352"/>
      <c r="AB400" s="352"/>
      <c r="AC400" s="352"/>
      <c r="AD400" s="352"/>
      <c r="AE400" s="352"/>
      <c r="AF400" s="352"/>
      <c r="AG400" s="352"/>
      <c r="AH400" s="352"/>
      <c r="AI400" s="352"/>
      <c r="AJ400" s="352"/>
      <c r="AK400" s="352"/>
      <c r="AL400" s="352"/>
      <c r="AM400" s="352"/>
      <c r="AN400" s="352"/>
      <c r="AO400" s="352"/>
      <c r="AP400" s="352"/>
      <c r="AQ400" s="352"/>
      <c r="AR400" s="352"/>
      <c r="AS400" s="352"/>
      <c r="AT400" s="352"/>
      <c r="AU400" s="352"/>
      <c r="AV400" s="352"/>
      <c r="AW400" s="352"/>
      <c r="AX400" s="352"/>
      <c r="AY400" s="352"/>
      <c r="AZ400" s="352"/>
      <c r="BA400" s="528"/>
      <c r="BB400" s="325"/>
      <c r="BC400" s="528"/>
      <c r="BD400" s="528"/>
      <c r="BE400" s="528"/>
      <c r="BF400" s="528"/>
      <c r="BG400" s="528"/>
      <c r="BH400" s="528"/>
      <c r="BI400" s="528"/>
      <c r="BJ400" s="528"/>
      <c r="BK400" s="528"/>
      <c r="BL400" s="528"/>
      <c r="BM400" s="528"/>
      <c r="BN400" s="528"/>
      <c r="BO400" s="528"/>
      <c r="BP400" s="528"/>
      <c r="BQ400" s="528"/>
      <c r="BR400" s="528"/>
      <c r="BS400" s="528"/>
      <c r="BT400" s="528"/>
      <c r="BU400" s="528"/>
      <c r="BV400" s="528"/>
      <c r="BW400" s="352"/>
      <c r="BX400" s="352"/>
      <c r="BY400" s="352"/>
      <c r="BZ400" s="352"/>
      <c r="CA400" s="352"/>
      <c r="CB400" s="352"/>
      <c r="CC400" s="352"/>
      <c r="CD400" s="352"/>
      <c r="CE400" s="352"/>
      <c r="CF400" s="352"/>
      <c r="CG400" s="352"/>
      <c r="CH400" s="352"/>
      <c r="CI400" s="352"/>
      <c r="CJ400" s="352"/>
      <c r="CK400" s="352"/>
      <c r="CL400" s="352"/>
      <c r="CM400" s="352"/>
      <c r="CN400" s="352"/>
      <c r="CO400" s="352"/>
      <c r="CP400" s="352"/>
      <c r="CQ400" s="352"/>
      <c r="CR400" s="352"/>
      <c r="CS400" s="352"/>
      <c r="CT400" s="352"/>
      <c r="CU400" s="352"/>
      <c r="CV400" s="352"/>
      <c r="CW400" s="352"/>
      <c r="CX400" s="352"/>
      <c r="CY400" s="352"/>
      <c r="CZ400" s="352"/>
    </row>
    <row r="401" s="359" customFormat="true" ht="25.15" customHeight="true" x14ac:dyDescent="0.2">
      <c r="C401" s="1068"/>
      <c r="D401" s="962"/>
      <c r="E401" s="575" t="s">
        <v>206</v>
      </c>
      <c r="F401" s="535"/>
      <c r="G401" s="535"/>
      <c r="H401" s="1092"/>
      <c r="I401" s="1092"/>
      <c r="J401" s="576" t="s">
        <v>206</v>
      </c>
      <c r="K401" s="535"/>
      <c r="L401" s="535"/>
      <c r="M401" s="1092"/>
      <c r="N401" s="1092"/>
      <c r="O401" s="577" t="s">
        <v>206</v>
      </c>
      <c r="P401" s="535"/>
      <c r="Q401" s="535"/>
      <c r="W401" s="352"/>
      <c r="X401" s="352"/>
      <c r="Y401" s="352"/>
      <c r="Z401" s="352"/>
      <c r="AA401" s="352"/>
      <c r="AB401" s="352"/>
      <c r="AC401" s="352"/>
      <c r="AD401" s="352"/>
      <c r="AE401" s="352"/>
      <c r="AF401" s="352"/>
      <c r="AG401" s="352"/>
      <c r="AH401" s="352"/>
      <c r="AI401" s="352"/>
      <c r="AJ401" s="352"/>
      <c r="AK401" s="352"/>
      <c r="AL401" s="352"/>
      <c r="AM401" s="352"/>
      <c r="AN401" s="352"/>
      <c r="AO401" s="352"/>
      <c r="AP401" s="352"/>
      <c r="AQ401" s="352"/>
      <c r="AR401" s="352"/>
      <c r="AS401" s="352"/>
      <c r="AT401" s="352"/>
      <c r="AU401" s="352"/>
      <c r="AV401" s="352"/>
      <c r="AW401" s="352"/>
      <c r="AX401" s="352"/>
      <c r="AY401" s="352"/>
      <c r="AZ401" s="352"/>
      <c r="BA401" s="528"/>
      <c r="BB401" s="325"/>
      <c r="BC401" s="528"/>
      <c r="BD401" s="528"/>
      <c r="BE401" s="528"/>
      <c r="BF401" s="528"/>
      <c r="BG401" s="528"/>
      <c r="BH401" s="528"/>
      <c r="BI401" s="528"/>
      <c r="BJ401" s="528"/>
      <c r="BK401" s="528"/>
      <c r="BL401" s="528"/>
      <c r="BM401" s="528"/>
      <c r="BN401" s="528"/>
      <c r="BO401" s="528"/>
      <c r="BP401" s="528"/>
      <c r="BQ401" s="528"/>
      <c r="BR401" s="528"/>
      <c r="BS401" s="528"/>
      <c r="BT401" s="528"/>
      <c r="BU401" s="528"/>
      <c r="BV401" s="528"/>
      <c r="BW401" s="352"/>
      <c r="BX401" s="352"/>
      <c r="BY401" s="352"/>
      <c r="BZ401" s="352"/>
      <c r="CA401" s="352"/>
      <c r="CB401" s="352"/>
      <c r="CC401" s="352"/>
      <c r="CD401" s="352"/>
      <c r="CE401" s="352"/>
      <c r="CF401" s="352"/>
      <c r="CG401" s="352"/>
      <c r="CH401" s="352"/>
      <c r="CI401" s="352"/>
      <c r="CJ401" s="352"/>
      <c r="CK401" s="352"/>
      <c r="CL401" s="352"/>
      <c r="CM401" s="352"/>
      <c r="CN401" s="352"/>
      <c r="CO401" s="352"/>
      <c r="CP401" s="352"/>
      <c r="CQ401" s="352"/>
      <c r="CR401" s="352"/>
      <c r="CS401" s="352"/>
      <c r="CT401" s="352"/>
      <c r="CU401" s="352"/>
      <c r="CV401" s="352"/>
      <c r="CW401" s="352"/>
      <c r="CX401" s="352"/>
      <c r="CY401" s="352"/>
      <c r="CZ401" s="352"/>
    </row>
    <row r="402" s="359" customFormat="true" ht="25.15" customHeight="true" x14ac:dyDescent="0.2">
      <c r="B402" s="1069" t="s">
        <v>139</v>
      </c>
      <c r="C402" s="962"/>
      <c r="D402" s="962"/>
      <c r="E402" s="578" t="s">
        <v>207</v>
      </c>
      <c r="F402" s="535"/>
      <c r="G402" s="535"/>
      <c r="H402" s="1092"/>
      <c r="I402" s="1092"/>
      <c r="J402" s="579" t="s">
        <v>207</v>
      </c>
      <c r="K402" s="535"/>
      <c r="L402" s="535"/>
      <c r="M402" s="1092"/>
      <c r="N402" s="1092"/>
      <c r="O402" s="580" t="s">
        <v>207</v>
      </c>
      <c r="P402" s="535"/>
      <c r="Q402" s="535"/>
      <c r="W402" s="352"/>
      <c r="X402" s="352"/>
      <c r="Y402" s="352"/>
      <c r="Z402" s="352"/>
      <c r="AA402" s="352"/>
      <c r="AB402" s="352"/>
      <c r="AC402" s="352"/>
      <c r="AD402" s="352"/>
      <c r="AE402" s="352"/>
      <c r="AF402" s="352"/>
      <c r="AG402" s="352"/>
      <c r="AH402" s="352"/>
      <c r="AI402" s="352"/>
      <c r="AJ402" s="352"/>
      <c r="AK402" s="352"/>
      <c r="AL402" s="352"/>
      <c r="AM402" s="352"/>
      <c r="AN402" s="352"/>
      <c r="AO402" s="352"/>
      <c r="AP402" s="352"/>
      <c r="AQ402" s="352"/>
      <c r="AR402" s="352"/>
      <c r="AS402" s="352"/>
      <c r="AT402" s="352"/>
      <c r="AU402" s="352"/>
      <c r="AV402" s="352"/>
      <c r="AW402" s="352"/>
      <c r="AX402" s="352"/>
      <c r="AY402" s="352"/>
      <c r="AZ402" s="352"/>
      <c r="BA402" s="528"/>
      <c r="BB402" s="325"/>
      <c r="BC402" s="528"/>
      <c r="BD402" s="528"/>
      <c r="BE402" s="528"/>
      <c r="BF402" s="528"/>
      <c r="BG402" s="528"/>
      <c r="BH402" s="528"/>
      <c r="BI402" s="528"/>
      <c r="BJ402" s="528"/>
      <c r="BK402" s="528"/>
      <c r="BL402" s="528"/>
      <c r="BM402" s="528"/>
      <c r="BN402" s="528"/>
      <c r="BO402" s="528"/>
      <c r="BP402" s="528"/>
      <c r="BQ402" s="528"/>
      <c r="BR402" s="528"/>
      <c r="BS402" s="528"/>
      <c r="BT402" s="528"/>
      <c r="BU402" s="528"/>
      <c r="BV402" s="528"/>
      <c r="BW402" s="352"/>
      <c r="BX402" s="352"/>
      <c r="BY402" s="352"/>
      <c r="BZ402" s="352"/>
      <c r="CA402" s="352"/>
      <c r="CB402" s="352"/>
      <c r="CC402" s="352"/>
      <c r="CD402" s="352"/>
      <c r="CE402" s="352"/>
      <c r="CF402" s="352"/>
      <c r="CG402" s="352"/>
      <c r="CH402" s="352"/>
      <c r="CI402" s="352"/>
      <c r="CJ402" s="352"/>
      <c r="CK402" s="352"/>
      <c r="CL402" s="352"/>
      <c r="CM402" s="352"/>
      <c r="CN402" s="352"/>
      <c r="CO402" s="352"/>
      <c r="CP402" s="352"/>
      <c r="CQ402" s="352"/>
      <c r="CR402" s="352"/>
      <c r="CS402" s="352"/>
      <c r="CT402" s="352"/>
      <c r="CU402" s="352"/>
      <c r="CV402" s="352"/>
      <c r="CW402" s="352"/>
      <c r="CX402" s="352"/>
      <c r="CY402" s="352"/>
      <c r="CZ402" s="352"/>
    </row>
    <row r="403" s="359" customFormat="true" ht="25.15" customHeight="true" x14ac:dyDescent="0.2">
      <c r="B403" s="962"/>
      <c r="C403" s="1044" t="s">
        <v>368</v>
      </c>
      <c r="D403" s="1045"/>
      <c r="E403" s="764">
        <v>-0.78785494938024658</v>
      </c>
      <c r="F403" s="631"/>
      <c r="G403" s="631"/>
      <c r="H403" s="1045" t="s">
        <v>368</v>
      </c>
      <c r="I403" s="1045"/>
      <c r="J403" s="765">
        <v>-0.71658267397600284</v>
      </c>
      <c r="K403" s="631"/>
      <c r="L403" s="631"/>
      <c r="M403" s="1045" t="s">
        <v>368</v>
      </c>
      <c r="N403" s="1045"/>
      <c r="O403" s="766">
        <v>-0.74641275168744159</v>
      </c>
      <c r="P403" s="631"/>
      <c r="Q403" s="631"/>
      <c r="W403" s="352"/>
      <c r="X403" s="352"/>
      <c r="Y403" s="352"/>
      <c r="Z403" s="352"/>
      <c r="AA403" s="352"/>
      <c r="AB403" s="352"/>
      <c r="AC403" s="352"/>
      <c r="AD403" s="352"/>
      <c r="AE403" s="352"/>
      <c r="AF403" s="352"/>
      <c r="AG403" s="352"/>
      <c r="AH403" s="352"/>
      <c r="AI403" s="352"/>
      <c r="AJ403" s="352"/>
      <c r="AK403" s="352"/>
      <c r="AL403" s="352"/>
      <c r="AM403" s="352"/>
      <c r="AN403" s="352"/>
      <c r="AO403" s="352"/>
      <c r="AP403" s="352"/>
      <c r="AQ403" s="352"/>
      <c r="AR403" s="352"/>
      <c r="AS403" s="352"/>
      <c r="AT403" s="352"/>
      <c r="AU403" s="352"/>
      <c r="AV403" s="352"/>
      <c r="AW403" s="352"/>
      <c r="AX403" s="352"/>
      <c r="AY403" s="352"/>
      <c r="AZ403" s="352"/>
      <c r="BA403" s="354"/>
      <c r="BB403" s="430"/>
      <c r="BC403" s="354"/>
      <c r="BD403" s="354"/>
      <c r="BE403" s="354"/>
      <c r="BF403" s="354"/>
      <c r="BG403" s="354"/>
      <c r="BH403" s="354"/>
      <c r="BI403" s="354"/>
      <c r="BJ403" s="354"/>
      <c r="BK403" s="354"/>
      <c r="BL403" s="354"/>
      <c r="BM403" s="354"/>
      <c r="BN403" s="354"/>
      <c r="BO403" s="354"/>
      <c r="BP403" s="354"/>
      <c r="BQ403" s="354"/>
      <c r="BR403" s="354"/>
      <c r="BS403" s="354"/>
      <c r="BT403" s="354"/>
      <c r="BU403" s="354"/>
      <c r="BV403" s="354"/>
      <c r="BW403" s="355"/>
      <c r="BX403" s="355"/>
      <c r="BY403" s="355"/>
      <c r="BZ403" s="355"/>
      <c r="CA403" s="355"/>
      <c r="CB403" s="355"/>
      <c r="CC403" s="355"/>
      <c r="CD403" s="355"/>
      <c r="CE403" s="355"/>
      <c r="CF403" s="355"/>
      <c r="CG403" s="355"/>
      <c r="CH403" s="355"/>
      <c r="CI403" s="355"/>
      <c r="CJ403" s="355"/>
      <c r="CK403" s="355"/>
      <c r="CL403" s="355"/>
      <c r="CM403" s="355"/>
      <c r="CN403" s="355"/>
      <c r="CO403" s="355"/>
      <c r="CP403" s="355"/>
      <c r="CQ403" s="355"/>
      <c r="CR403" s="355"/>
      <c r="CS403" s="355"/>
      <c r="CT403" s="355"/>
      <c r="CU403" s="355"/>
      <c r="CV403" s="355"/>
      <c r="CW403" s="355"/>
      <c r="CX403" s="355"/>
      <c r="CY403" s="355"/>
      <c r="CZ403" s="355"/>
    </row>
    <row r="404" s="359" customFormat="true" ht="25.15" customHeight="true" x14ac:dyDescent="0.2">
      <c r="B404" s="962"/>
      <c r="C404" s="1044" t="s">
        <v>369</v>
      </c>
      <c r="D404" s="1045"/>
      <c r="E404" s="767">
        <v>-0.76752110855866496</v>
      </c>
      <c r="F404" s="631"/>
      <c r="G404" s="631"/>
      <c r="H404" s="1045" t="s">
        <v>369</v>
      </c>
      <c r="I404" s="1045"/>
      <c r="J404" s="768">
        <v>-0.71018738196837028</v>
      </c>
      <c r="K404" s="631"/>
      <c r="L404" s="631"/>
      <c r="M404" s="1045" t="s">
        <v>370</v>
      </c>
      <c r="N404" s="1045"/>
      <c r="O404" s="769">
        <v>0.69291684219364535</v>
      </c>
      <c r="P404" s="631"/>
      <c r="Q404" s="631"/>
      <c r="W404" s="352"/>
      <c r="X404" s="352"/>
      <c r="Y404" s="352"/>
      <c r="Z404" s="352"/>
      <c r="AA404" s="352"/>
      <c r="AB404" s="352"/>
      <c r="AC404" s="352"/>
      <c r="AD404" s="352"/>
      <c r="AE404" s="352"/>
      <c r="AF404" s="352"/>
      <c r="AG404" s="352"/>
      <c r="AH404" s="352"/>
      <c r="AI404" s="352"/>
      <c r="AJ404" s="352"/>
      <c r="AK404" s="352"/>
      <c r="AL404" s="352"/>
      <c r="AM404" s="352"/>
      <c r="AN404" s="352"/>
      <c r="AO404" s="352"/>
      <c r="AP404" s="352"/>
      <c r="AQ404" s="352"/>
      <c r="AR404" s="352"/>
      <c r="AS404" s="352"/>
      <c r="AT404" s="352"/>
      <c r="AU404" s="352"/>
      <c r="AV404" s="352"/>
      <c r="AW404" s="352"/>
      <c r="AX404" s="352"/>
      <c r="AY404" s="352"/>
      <c r="AZ404" s="352"/>
      <c r="BA404" s="354"/>
      <c r="BB404" s="430"/>
      <c r="BC404" s="354"/>
      <c r="BD404" s="354"/>
      <c r="BE404" s="354"/>
      <c r="BF404" s="354"/>
      <c r="BG404" s="354"/>
      <c r="BH404" s="354"/>
      <c r="BI404" s="354"/>
      <c r="BJ404" s="354"/>
      <c r="BK404" s="354"/>
      <c r="BL404" s="354"/>
      <c r="BM404" s="354"/>
      <c r="BN404" s="354"/>
      <c r="BO404" s="354"/>
      <c r="BP404" s="354"/>
      <c r="BQ404" s="354"/>
      <c r="BR404" s="354"/>
      <c r="BS404" s="354"/>
      <c r="BT404" s="354"/>
      <c r="BU404" s="354"/>
      <c r="BV404" s="354"/>
      <c r="BW404" s="355"/>
      <c r="BX404" s="355"/>
      <c r="BY404" s="355"/>
      <c r="BZ404" s="355"/>
      <c r="CA404" s="355"/>
      <c r="CB404" s="355"/>
      <c r="CC404" s="355"/>
      <c r="CD404" s="355"/>
      <c r="CE404" s="355"/>
      <c r="CF404" s="355"/>
      <c r="CG404" s="355"/>
      <c r="CH404" s="355"/>
      <c r="CI404" s="355"/>
      <c r="CJ404" s="355"/>
      <c r="CK404" s="355"/>
      <c r="CL404" s="355"/>
      <c r="CM404" s="355"/>
      <c r="CN404" s="355"/>
      <c r="CO404" s="355"/>
      <c r="CP404" s="355"/>
      <c r="CQ404" s="355"/>
      <c r="CR404" s="355"/>
      <c r="CS404" s="355"/>
      <c r="CT404" s="355"/>
      <c r="CU404" s="355"/>
      <c r="CV404" s="355"/>
      <c r="CW404" s="355"/>
      <c r="CX404" s="355"/>
      <c r="CY404" s="355"/>
      <c r="CZ404" s="355"/>
    </row>
    <row r="405" s="359" customFormat="true" ht="25.15" customHeight="true" x14ac:dyDescent="0.2">
      <c r="B405" s="962"/>
      <c r="C405" s="1044" t="s">
        <v>309</v>
      </c>
      <c r="D405" s="1045"/>
      <c r="E405" s="767">
        <v>-0.7474121600744279</v>
      </c>
      <c r="F405" s="631"/>
      <c r="G405" s="631"/>
      <c r="H405" s="1045" t="s">
        <v>309</v>
      </c>
      <c r="I405" s="1045"/>
      <c r="J405" s="768">
        <v>-0.70388390142981494</v>
      </c>
      <c r="K405" s="631"/>
      <c r="L405" s="631"/>
      <c r="M405" s="1045" t="s">
        <v>369</v>
      </c>
      <c r="N405" s="1045"/>
      <c r="O405" s="769">
        <v>-0.68280390828954851</v>
      </c>
      <c r="P405" s="631"/>
      <c r="Q405" s="631"/>
      <c r="W405" s="352"/>
      <c r="X405" s="352"/>
      <c r="Y405" s="352"/>
      <c r="Z405" s="352"/>
      <c r="AA405" s="352"/>
      <c r="AB405" s="352"/>
      <c r="AC405" s="352"/>
      <c r="AD405" s="352"/>
      <c r="AE405" s="352"/>
      <c r="AF405" s="352"/>
      <c r="AG405" s="352"/>
      <c r="AH405" s="352"/>
      <c r="AI405" s="352"/>
      <c r="AJ405" s="352"/>
      <c r="AK405" s="352"/>
      <c r="AL405" s="352"/>
      <c r="AM405" s="352"/>
      <c r="AN405" s="352"/>
      <c r="AO405" s="352"/>
      <c r="AP405" s="352"/>
      <c r="AQ405" s="352"/>
      <c r="AR405" s="352"/>
      <c r="AS405" s="352"/>
      <c r="AT405" s="352"/>
      <c r="AU405" s="352"/>
      <c r="AV405" s="352"/>
      <c r="AW405" s="352"/>
      <c r="AX405" s="352"/>
      <c r="AY405" s="352"/>
      <c r="AZ405" s="352"/>
      <c r="BA405" s="354"/>
      <c r="BB405" s="430"/>
      <c r="BC405" s="354"/>
      <c r="BD405" s="354"/>
      <c r="BE405" s="354"/>
      <c r="BF405" s="354"/>
      <c r="BG405" s="354"/>
      <c r="BH405" s="354"/>
      <c r="BI405" s="354"/>
      <c r="BJ405" s="354"/>
      <c r="BK405" s="354"/>
      <c r="BL405" s="354"/>
      <c r="BM405" s="354"/>
      <c r="BN405" s="354"/>
      <c r="BO405" s="354"/>
      <c r="BP405" s="354"/>
      <c r="BQ405" s="354"/>
      <c r="BR405" s="354"/>
      <c r="BS405" s="354"/>
      <c r="BT405" s="354"/>
      <c r="BU405" s="354"/>
      <c r="BV405" s="354"/>
      <c r="BW405" s="355"/>
      <c r="BX405" s="355"/>
      <c r="BY405" s="355"/>
      <c r="BZ405" s="355"/>
      <c r="CA405" s="355"/>
      <c r="CB405" s="355"/>
      <c r="CC405" s="355"/>
      <c r="CD405" s="355"/>
      <c r="CE405" s="355"/>
      <c r="CF405" s="355"/>
      <c r="CG405" s="355"/>
      <c r="CH405" s="355"/>
      <c r="CI405" s="355"/>
      <c r="CJ405" s="355"/>
      <c r="CK405" s="355"/>
      <c r="CL405" s="355"/>
      <c r="CM405" s="355"/>
      <c r="CN405" s="355"/>
      <c r="CO405" s="355"/>
      <c r="CP405" s="355"/>
      <c r="CQ405" s="355"/>
      <c r="CR405" s="355"/>
      <c r="CS405" s="355"/>
      <c r="CT405" s="355"/>
      <c r="CU405" s="355"/>
      <c r="CV405" s="355"/>
      <c r="CW405" s="355"/>
      <c r="CX405" s="355"/>
      <c r="CY405" s="355"/>
      <c r="CZ405" s="355"/>
    </row>
    <row r="406" s="359" customFormat="true" ht="25.15" customHeight="true" x14ac:dyDescent="0.2">
      <c r="B406" s="962"/>
      <c r="C406" s="1044" t="s">
        <v>311</v>
      </c>
      <c r="D406" s="1045"/>
      <c r="E406" s="767">
        <v>0.73482218438697333</v>
      </c>
      <c r="F406" s="631"/>
      <c r="G406" s="631"/>
      <c r="H406" s="1045" t="s">
        <v>311</v>
      </c>
      <c r="I406" s="1045"/>
      <c r="J406" s="768">
        <v>0.67270633296859406</v>
      </c>
      <c r="K406" s="631"/>
      <c r="L406" s="631"/>
      <c r="M406" s="1045" t="s">
        <v>371</v>
      </c>
      <c r="N406" s="1045"/>
      <c r="O406" s="769">
        <v>-0.56832928424647433</v>
      </c>
      <c r="P406" s="631"/>
      <c r="Q406" s="631"/>
      <c r="W406" s="352"/>
      <c r="X406" s="352"/>
      <c r="Y406" s="352"/>
      <c r="Z406" s="352"/>
      <c r="AA406" s="352"/>
      <c r="AB406" s="352"/>
      <c r="AC406" s="352"/>
      <c r="AD406" s="352"/>
      <c r="AE406" s="352"/>
      <c r="AF406" s="352"/>
      <c r="AG406" s="352"/>
      <c r="AH406" s="352"/>
      <c r="AI406" s="352"/>
      <c r="AJ406" s="352"/>
      <c r="AK406" s="352"/>
      <c r="AL406" s="352"/>
      <c r="AM406" s="352"/>
      <c r="AN406" s="352"/>
      <c r="AO406" s="352"/>
      <c r="AP406" s="352"/>
      <c r="AQ406" s="352"/>
      <c r="AR406" s="352"/>
      <c r="AS406" s="352"/>
      <c r="AT406" s="352"/>
      <c r="AU406" s="352"/>
      <c r="AV406" s="352"/>
      <c r="AW406" s="352"/>
      <c r="AX406" s="352"/>
      <c r="AY406" s="352"/>
      <c r="AZ406" s="352"/>
      <c r="BA406" s="354"/>
      <c r="BB406" s="430"/>
      <c r="BC406" s="354"/>
      <c r="BD406" s="354"/>
      <c r="BE406" s="354"/>
      <c r="BF406" s="354"/>
      <c r="BG406" s="354"/>
      <c r="BH406" s="354"/>
      <c r="BI406" s="354"/>
      <c r="BJ406" s="354"/>
      <c r="BK406" s="354"/>
      <c r="BL406" s="354"/>
      <c r="BM406" s="354"/>
      <c r="BN406" s="354"/>
      <c r="BO406" s="354"/>
      <c r="BP406" s="354"/>
      <c r="BQ406" s="354"/>
      <c r="BR406" s="354"/>
      <c r="BS406" s="354"/>
      <c r="BT406" s="354"/>
      <c r="BU406" s="354"/>
      <c r="BV406" s="354"/>
      <c r="BW406" s="355"/>
      <c r="BX406" s="355"/>
      <c r="BY406" s="355"/>
      <c r="BZ406" s="355"/>
      <c r="CA406" s="355"/>
      <c r="CB406" s="355"/>
      <c r="CC406" s="355"/>
      <c r="CD406" s="355"/>
      <c r="CE406" s="355"/>
      <c r="CF406" s="355"/>
      <c r="CG406" s="355"/>
      <c r="CH406" s="355"/>
      <c r="CI406" s="355"/>
      <c r="CJ406" s="355"/>
      <c r="CK406" s="355"/>
      <c r="CL406" s="355"/>
      <c r="CM406" s="355"/>
      <c r="CN406" s="355"/>
      <c r="CO406" s="355"/>
      <c r="CP406" s="355"/>
      <c r="CQ406" s="355"/>
      <c r="CR406" s="355"/>
      <c r="CS406" s="355"/>
      <c r="CT406" s="355"/>
      <c r="CU406" s="355"/>
      <c r="CV406" s="355"/>
      <c r="CW406" s="355"/>
      <c r="CX406" s="355"/>
      <c r="CY406" s="355"/>
      <c r="CZ406" s="355"/>
    </row>
    <row r="407" s="359" customFormat="true" ht="25.15" customHeight="true" x14ac:dyDescent="0.2">
      <c r="B407" s="962"/>
      <c r="C407" s="1044" t="s">
        <v>370</v>
      </c>
      <c r="D407" s="1045"/>
      <c r="E407" s="767">
        <v>0.65091615443772799</v>
      </c>
      <c r="F407" s="631"/>
      <c r="G407" s="631"/>
      <c r="H407" s="1045" t="s">
        <v>215</v>
      </c>
      <c r="I407" s="1045"/>
      <c r="J407" s="768">
        <v>0.59530564611714476</v>
      </c>
      <c r="K407" s="631"/>
      <c r="L407" s="631"/>
      <c r="M407" s="1045" t="s">
        <v>372</v>
      </c>
      <c r="N407" s="1045"/>
      <c r="O407" s="769">
        <v>0.54418077240837237</v>
      </c>
      <c r="P407" s="631"/>
      <c r="Q407" s="631"/>
      <c r="W407" s="352"/>
      <c r="X407" s="352"/>
      <c r="Y407" s="352"/>
      <c r="Z407" s="352"/>
      <c r="AA407" s="352"/>
      <c r="AB407" s="352"/>
      <c r="AC407" s="352"/>
      <c r="AD407" s="352"/>
      <c r="AE407" s="352"/>
      <c r="AF407" s="352"/>
      <c r="AG407" s="352"/>
      <c r="AH407" s="352"/>
      <c r="AI407" s="352"/>
      <c r="AJ407" s="352"/>
      <c r="AK407" s="352"/>
      <c r="AL407" s="352"/>
      <c r="AM407" s="352"/>
      <c r="AN407" s="352"/>
      <c r="AO407" s="352"/>
      <c r="AP407" s="352"/>
      <c r="AQ407" s="352"/>
      <c r="AR407" s="352"/>
      <c r="AS407" s="352"/>
      <c r="AT407" s="352"/>
      <c r="AU407" s="352"/>
      <c r="AV407" s="352"/>
      <c r="AW407" s="352"/>
      <c r="AX407" s="352"/>
      <c r="AY407" s="352"/>
      <c r="AZ407" s="352"/>
      <c r="BA407" s="354"/>
      <c r="BB407" s="430"/>
      <c r="BC407" s="354"/>
      <c r="BD407" s="354"/>
      <c r="BE407" s="354"/>
      <c r="BF407" s="354"/>
      <c r="BG407" s="354"/>
      <c r="BH407" s="354"/>
      <c r="BI407" s="354"/>
      <c r="BJ407" s="354"/>
      <c r="BK407" s="354"/>
      <c r="BL407" s="354"/>
      <c r="BM407" s="354"/>
      <c r="BN407" s="354"/>
      <c r="BO407" s="354"/>
      <c r="BP407" s="354"/>
      <c r="BQ407" s="354"/>
      <c r="BR407" s="354"/>
      <c r="BS407" s="354"/>
      <c r="BT407" s="354"/>
      <c r="BU407" s="354"/>
      <c r="BV407" s="354"/>
      <c r="BW407" s="355"/>
      <c r="BX407" s="355"/>
      <c r="BY407" s="355"/>
      <c r="BZ407" s="355"/>
      <c r="CA407" s="355"/>
      <c r="CB407" s="355"/>
      <c r="CC407" s="355"/>
      <c r="CD407" s="355"/>
      <c r="CE407" s="355"/>
      <c r="CF407" s="355"/>
      <c r="CG407" s="355"/>
      <c r="CH407" s="355"/>
      <c r="CI407" s="355"/>
      <c r="CJ407" s="355"/>
      <c r="CK407" s="355"/>
      <c r="CL407" s="355"/>
      <c r="CM407" s="355"/>
      <c r="CN407" s="355"/>
      <c r="CO407" s="355"/>
      <c r="CP407" s="355"/>
      <c r="CQ407" s="355"/>
      <c r="CR407" s="355"/>
      <c r="CS407" s="355"/>
      <c r="CT407" s="355"/>
      <c r="CU407" s="355"/>
      <c r="CV407" s="355"/>
      <c r="CW407" s="355"/>
      <c r="CX407" s="355"/>
      <c r="CY407" s="355"/>
      <c r="CZ407" s="355"/>
    </row>
    <row r="408" s="359" customFormat="true" ht="25.15" customHeight="true" x14ac:dyDescent="0.2">
      <c r="B408" s="962"/>
      <c r="C408" s="1044" t="s">
        <v>371</v>
      </c>
      <c r="D408" s="1045"/>
      <c r="E408" s="767">
        <v>-0.60041471857422402</v>
      </c>
      <c r="F408" s="631"/>
      <c r="G408" s="631"/>
      <c r="H408" s="1045" t="s">
        <v>371</v>
      </c>
      <c r="I408" s="1045"/>
      <c r="J408" s="768">
        <v>-0.54941810774791366</v>
      </c>
      <c r="K408" s="631"/>
      <c r="L408" s="631"/>
      <c r="M408" s="1045" t="s">
        <v>373</v>
      </c>
      <c r="N408" s="1045"/>
      <c r="O408" s="769">
        <v>0.52671193611828948</v>
      </c>
      <c r="P408" s="631"/>
      <c r="Q408" s="631"/>
      <c r="W408" s="352"/>
      <c r="X408" s="352"/>
      <c r="Y408" s="352"/>
      <c r="Z408" s="352"/>
      <c r="AA408" s="352"/>
      <c r="AB408" s="352"/>
      <c r="AC408" s="352"/>
      <c r="AD408" s="352"/>
      <c r="AE408" s="352"/>
      <c r="AF408" s="352"/>
      <c r="AG408" s="352"/>
      <c r="AH408" s="352"/>
      <c r="AI408" s="352"/>
      <c r="AJ408" s="352"/>
      <c r="AK408" s="352"/>
      <c r="AL408" s="352"/>
      <c r="AM408" s="352"/>
      <c r="AN408" s="352"/>
      <c r="AO408" s="352"/>
      <c r="AP408" s="352"/>
      <c r="AQ408" s="352"/>
      <c r="AR408" s="352"/>
      <c r="AS408" s="352"/>
      <c r="AT408" s="352"/>
      <c r="AU408" s="352"/>
      <c r="AV408" s="352"/>
      <c r="AW408" s="352"/>
      <c r="AX408" s="352"/>
      <c r="AY408" s="352"/>
      <c r="AZ408" s="352"/>
      <c r="BA408" s="354"/>
      <c r="BB408" s="430"/>
      <c r="BC408" s="354"/>
      <c r="BD408" s="354"/>
      <c r="BE408" s="354"/>
      <c r="BF408" s="354"/>
      <c r="BG408" s="354"/>
      <c r="BH408" s="354"/>
      <c r="BI408" s="354"/>
      <c r="BJ408" s="354"/>
      <c r="BK408" s="354"/>
      <c r="BL408" s="354"/>
      <c r="BM408" s="354"/>
      <c r="BN408" s="354"/>
      <c r="BO408" s="354"/>
      <c r="BP408" s="354"/>
      <c r="BQ408" s="354"/>
      <c r="BR408" s="354"/>
      <c r="BS408" s="354"/>
      <c r="BT408" s="354"/>
      <c r="BU408" s="354"/>
      <c r="BV408" s="354"/>
      <c r="BW408" s="355"/>
      <c r="BX408" s="355"/>
      <c r="BY408" s="355"/>
      <c r="BZ408" s="355"/>
      <c r="CA408" s="355"/>
      <c r="CB408" s="355"/>
      <c r="CC408" s="355"/>
      <c r="CD408" s="355"/>
      <c r="CE408" s="355"/>
      <c r="CF408" s="355"/>
      <c r="CG408" s="355"/>
      <c r="CH408" s="355"/>
      <c r="CI408" s="355"/>
      <c r="CJ408" s="355"/>
      <c r="CK408" s="355"/>
      <c r="CL408" s="355"/>
      <c r="CM408" s="355"/>
      <c r="CN408" s="355"/>
      <c r="CO408" s="355"/>
      <c r="CP408" s="355"/>
      <c r="CQ408" s="355"/>
      <c r="CR408" s="355"/>
      <c r="CS408" s="355"/>
      <c r="CT408" s="355"/>
      <c r="CU408" s="355"/>
      <c r="CV408" s="355"/>
      <c r="CW408" s="355"/>
      <c r="CX408" s="355"/>
      <c r="CY408" s="355"/>
      <c r="CZ408" s="355"/>
    </row>
    <row r="409" s="359" customFormat="true" ht="25.15" customHeight="true" x14ac:dyDescent="0.2">
      <c r="B409" s="962"/>
      <c r="C409" s="1044" t="s">
        <v>215</v>
      </c>
      <c r="D409" s="1045"/>
      <c r="E409" s="767">
        <v>0.59238023034143483</v>
      </c>
      <c r="F409" s="631"/>
      <c r="G409" s="631"/>
      <c r="H409" s="1045" t="s">
        <v>316</v>
      </c>
      <c r="I409" s="1045"/>
      <c r="J409" s="768">
        <v>0.54910683185864084</v>
      </c>
      <c r="K409" s="631"/>
      <c r="L409" s="631"/>
      <c r="M409" s="1045" t="s">
        <v>311</v>
      </c>
      <c r="N409" s="1045"/>
      <c r="O409" s="769">
        <v>0.5124578654132147</v>
      </c>
      <c r="P409" s="631"/>
      <c r="Q409" s="631"/>
      <c r="W409" s="352"/>
      <c r="X409" s="352"/>
      <c r="Y409" s="352"/>
      <c r="Z409" s="352"/>
      <c r="AA409" s="352"/>
      <c r="AB409" s="352"/>
      <c r="AC409" s="352"/>
      <c r="AD409" s="352"/>
      <c r="AE409" s="352"/>
      <c r="AF409" s="352"/>
      <c r="AG409" s="352"/>
      <c r="AH409" s="352"/>
      <c r="AI409" s="352"/>
      <c r="AJ409" s="352"/>
      <c r="AK409" s="352"/>
      <c r="AL409" s="352"/>
      <c r="AM409" s="352"/>
      <c r="AN409" s="352"/>
      <c r="AO409" s="352"/>
      <c r="AP409" s="352"/>
      <c r="AQ409" s="352"/>
      <c r="AR409" s="352"/>
      <c r="AS409" s="352"/>
      <c r="AT409" s="352"/>
      <c r="AU409" s="352"/>
      <c r="AV409" s="352"/>
      <c r="AW409" s="352"/>
      <c r="AX409" s="352"/>
      <c r="AY409" s="352"/>
      <c r="AZ409" s="352"/>
      <c r="BA409" s="354"/>
      <c r="BB409" s="430"/>
      <c r="BC409" s="354"/>
      <c r="BD409" s="354"/>
      <c r="BE409" s="354"/>
      <c r="BF409" s="354"/>
      <c r="BG409" s="354"/>
      <c r="BH409" s="354"/>
      <c r="BI409" s="354"/>
      <c r="BJ409" s="354"/>
      <c r="BK409" s="354"/>
      <c r="BL409" s="354"/>
      <c r="BM409" s="354"/>
      <c r="BN409" s="354"/>
      <c r="BO409" s="354"/>
      <c r="BP409" s="354"/>
      <c r="BQ409" s="354"/>
      <c r="BR409" s="354"/>
      <c r="BS409" s="354"/>
      <c r="BT409" s="354"/>
      <c r="BU409" s="354"/>
      <c r="BV409" s="354"/>
      <c r="BW409" s="355"/>
      <c r="BX409" s="355"/>
      <c r="BY409" s="355"/>
      <c r="BZ409" s="355"/>
      <c r="CA409" s="355"/>
      <c r="CB409" s="355"/>
      <c r="CC409" s="355"/>
      <c r="CD409" s="355"/>
      <c r="CE409" s="355"/>
      <c r="CF409" s="355"/>
      <c r="CG409" s="355"/>
      <c r="CH409" s="355"/>
      <c r="CI409" s="355"/>
      <c r="CJ409" s="355"/>
      <c r="CK409" s="355"/>
      <c r="CL409" s="355"/>
      <c r="CM409" s="355"/>
      <c r="CN409" s="355"/>
      <c r="CO409" s="355"/>
      <c r="CP409" s="355"/>
      <c r="CQ409" s="355"/>
      <c r="CR409" s="355"/>
      <c r="CS409" s="355"/>
      <c r="CT409" s="355"/>
      <c r="CU409" s="355"/>
      <c r="CV409" s="355"/>
      <c r="CW409" s="355"/>
      <c r="CX409" s="355"/>
      <c r="CY409" s="355"/>
      <c r="CZ409" s="355"/>
    </row>
    <row r="410" s="359" customFormat="true" ht="25.15" customHeight="true" x14ac:dyDescent="0.2">
      <c r="B410" s="962"/>
      <c r="C410" s="1044" t="s">
        <v>372</v>
      </c>
      <c r="D410" s="1045"/>
      <c r="E410" s="767">
        <v>0.57478016968026335</v>
      </c>
      <c r="F410" s="631"/>
      <c r="G410" s="631"/>
      <c r="H410" s="1045" t="s">
        <v>374</v>
      </c>
      <c r="I410" s="1045"/>
      <c r="J410" s="768">
        <v>0.52747387831231274</v>
      </c>
      <c r="K410" s="631"/>
      <c r="L410" s="631"/>
      <c r="M410" s="1045" t="s">
        <v>309</v>
      </c>
      <c r="N410" s="1045"/>
      <c r="O410" s="769">
        <v>-0.4969550350974124</v>
      </c>
      <c r="P410" s="631"/>
      <c r="Q410" s="631"/>
      <c r="W410" s="352"/>
      <c r="X410" s="352"/>
      <c r="Y410" s="352"/>
      <c r="Z410" s="352"/>
      <c r="AA410" s="352"/>
      <c r="AB410" s="352"/>
      <c r="AC410" s="352"/>
      <c r="AD410" s="352"/>
      <c r="AE410" s="352"/>
      <c r="AF410" s="352"/>
      <c r="AG410" s="352"/>
      <c r="AH410" s="352"/>
      <c r="AI410" s="352"/>
      <c r="AJ410" s="352"/>
      <c r="AK410" s="352"/>
      <c r="AL410" s="352"/>
      <c r="AM410" s="352"/>
      <c r="AN410" s="352"/>
      <c r="AO410" s="352"/>
      <c r="AP410" s="352"/>
      <c r="AQ410" s="352"/>
      <c r="AR410" s="352"/>
      <c r="AS410" s="352"/>
      <c r="AT410" s="352"/>
      <c r="AU410" s="352"/>
      <c r="AV410" s="352"/>
      <c r="AW410" s="352"/>
      <c r="AX410" s="352"/>
      <c r="AY410" s="352"/>
      <c r="AZ410" s="352"/>
      <c r="BA410" s="354"/>
      <c r="BB410" s="430"/>
      <c r="BC410" s="354"/>
      <c r="BD410" s="354"/>
      <c r="BE410" s="354"/>
      <c r="BF410" s="354"/>
      <c r="BG410" s="354"/>
      <c r="BH410" s="354"/>
      <c r="BI410" s="354"/>
      <c r="BJ410" s="354"/>
      <c r="BK410" s="354"/>
      <c r="BL410" s="354"/>
      <c r="BM410" s="354"/>
      <c r="BN410" s="354"/>
      <c r="BO410" s="354"/>
      <c r="BP410" s="354"/>
      <c r="BQ410" s="354"/>
      <c r="BR410" s="354"/>
      <c r="BS410" s="354"/>
      <c r="BT410" s="354"/>
      <c r="BU410" s="354"/>
      <c r="BV410" s="354"/>
      <c r="BW410" s="355"/>
      <c r="BX410" s="355"/>
      <c r="BY410" s="355"/>
      <c r="BZ410" s="355"/>
      <c r="CA410" s="355"/>
      <c r="CB410" s="355"/>
      <c r="CC410" s="355"/>
      <c r="CD410" s="355"/>
      <c r="CE410" s="355"/>
      <c r="CF410" s="355"/>
      <c r="CG410" s="355"/>
      <c r="CH410" s="355"/>
      <c r="CI410" s="355"/>
      <c r="CJ410" s="355"/>
      <c r="CK410" s="355"/>
      <c r="CL410" s="355"/>
      <c r="CM410" s="355"/>
      <c r="CN410" s="355"/>
      <c r="CO410" s="355"/>
      <c r="CP410" s="355"/>
      <c r="CQ410" s="355"/>
      <c r="CR410" s="355"/>
      <c r="CS410" s="355"/>
      <c r="CT410" s="355"/>
      <c r="CU410" s="355"/>
      <c r="CV410" s="355"/>
      <c r="CW410" s="355"/>
      <c r="CX410" s="355"/>
      <c r="CY410" s="355"/>
      <c r="CZ410" s="355"/>
    </row>
    <row r="411" s="359" customFormat="true" ht="25.15" customHeight="true" x14ac:dyDescent="0.2">
      <c r="B411" s="962"/>
      <c r="C411" s="1044" t="s">
        <v>316</v>
      </c>
      <c r="D411" s="1045"/>
      <c r="E411" s="767">
        <v>0.56993066341720522</v>
      </c>
      <c r="F411" s="631"/>
      <c r="G411" s="631"/>
      <c r="H411" s="1045" t="s">
        <v>375</v>
      </c>
      <c r="I411" s="1045"/>
      <c r="J411" s="768">
        <v>0.51261028684785537</v>
      </c>
      <c r="K411" s="631"/>
      <c r="L411" s="631"/>
      <c r="M411" s="1045" t="s">
        <v>375</v>
      </c>
      <c r="N411" s="1045"/>
      <c r="O411" s="769">
        <v>0.48530781707093995</v>
      </c>
      <c r="P411" s="631"/>
      <c r="Q411" s="631"/>
      <c r="W411" s="352"/>
      <c r="X411" s="352"/>
      <c r="Y411" s="352"/>
      <c r="Z411" s="352"/>
      <c r="AA411" s="352"/>
      <c r="AB411" s="352"/>
      <c r="AC411" s="352"/>
      <c r="AD411" s="352"/>
      <c r="AE411" s="352"/>
      <c r="AF411" s="352"/>
      <c r="AG411" s="352"/>
      <c r="AH411" s="352"/>
      <c r="AI411" s="352"/>
      <c r="AJ411" s="352"/>
      <c r="AK411" s="352"/>
      <c r="AL411" s="352"/>
      <c r="AM411" s="352"/>
      <c r="AN411" s="352"/>
      <c r="AO411" s="352"/>
      <c r="AP411" s="352"/>
      <c r="AQ411" s="352"/>
      <c r="AR411" s="352"/>
      <c r="AS411" s="352"/>
      <c r="AT411" s="352"/>
      <c r="AU411" s="352"/>
      <c r="AV411" s="352"/>
      <c r="AW411" s="352"/>
      <c r="AX411" s="352"/>
      <c r="AY411" s="352"/>
      <c r="AZ411" s="352"/>
      <c r="BA411" s="354"/>
      <c r="BB411" s="430"/>
      <c r="BC411" s="354"/>
      <c r="BD411" s="354"/>
      <c r="BE411" s="354"/>
      <c r="BF411" s="354"/>
      <c r="BG411" s="354"/>
      <c r="BH411" s="354"/>
      <c r="BI411" s="354"/>
      <c r="BJ411" s="354"/>
      <c r="BK411" s="354"/>
      <c r="BL411" s="354"/>
      <c r="BM411" s="354"/>
      <c r="BN411" s="354"/>
      <c r="BO411" s="354"/>
      <c r="BP411" s="354"/>
      <c r="BQ411" s="354"/>
      <c r="BR411" s="354"/>
      <c r="BS411" s="354"/>
      <c r="BT411" s="354"/>
      <c r="BU411" s="354"/>
      <c r="BV411" s="354"/>
      <c r="BW411" s="355"/>
      <c r="BX411" s="355"/>
      <c r="BY411" s="355"/>
      <c r="BZ411" s="355"/>
      <c r="CA411" s="355"/>
      <c r="CB411" s="355"/>
      <c r="CC411" s="355"/>
      <c r="CD411" s="355"/>
      <c r="CE411" s="355"/>
      <c r="CF411" s="355"/>
      <c r="CG411" s="355"/>
      <c r="CH411" s="355"/>
      <c r="CI411" s="355"/>
      <c r="CJ411" s="355"/>
      <c r="CK411" s="355"/>
      <c r="CL411" s="355"/>
      <c r="CM411" s="355"/>
      <c r="CN411" s="355"/>
      <c r="CO411" s="355"/>
      <c r="CP411" s="355"/>
      <c r="CQ411" s="355"/>
      <c r="CR411" s="355"/>
      <c r="CS411" s="355"/>
      <c r="CT411" s="355"/>
      <c r="CU411" s="355"/>
      <c r="CV411" s="355"/>
      <c r="CW411" s="355"/>
      <c r="CX411" s="355"/>
      <c r="CY411" s="355"/>
      <c r="CZ411" s="355"/>
    </row>
    <row r="412" s="359" customFormat="true" ht="25.15" customHeight="true" x14ac:dyDescent="0.2">
      <c r="B412" s="962"/>
      <c r="C412" s="1044" t="s">
        <v>373</v>
      </c>
      <c r="D412" s="1045"/>
      <c r="E412" s="767">
        <v>0.56208767207242494</v>
      </c>
      <c r="F412" s="631"/>
      <c r="G412" s="631"/>
      <c r="H412" s="1045" t="s">
        <v>372</v>
      </c>
      <c r="I412" s="1045"/>
      <c r="J412" s="768">
        <v>0.49480466207286777</v>
      </c>
      <c r="K412" s="631"/>
      <c r="L412" s="631"/>
      <c r="M412" s="1045" t="s">
        <v>215</v>
      </c>
      <c r="N412" s="1045"/>
      <c r="O412" s="769">
        <v>0.45445483418922117</v>
      </c>
      <c r="P412" s="631"/>
      <c r="Q412" s="631"/>
      <c r="W412" s="352"/>
      <c r="X412" s="352"/>
      <c r="Y412" s="352"/>
      <c r="Z412" s="352"/>
      <c r="AA412" s="352"/>
      <c r="AB412" s="352"/>
      <c r="AC412" s="352"/>
      <c r="AD412" s="352"/>
      <c r="AE412" s="352"/>
      <c r="AF412" s="352"/>
      <c r="AG412" s="352"/>
      <c r="AH412" s="352"/>
      <c r="AI412" s="352"/>
      <c r="AJ412" s="352"/>
      <c r="AK412" s="352"/>
      <c r="AL412" s="352"/>
      <c r="AM412" s="352"/>
      <c r="AN412" s="352"/>
      <c r="AO412" s="352"/>
      <c r="AP412" s="352"/>
      <c r="AQ412" s="352"/>
      <c r="AR412" s="352"/>
      <c r="AS412" s="352"/>
      <c r="AT412" s="352"/>
      <c r="AU412" s="352"/>
      <c r="AV412" s="352"/>
      <c r="AW412" s="352"/>
      <c r="AX412" s="352"/>
      <c r="AY412" s="352"/>
      <c r="AZ412" s="352"/>
      <c r="BA412" s="354"/>
      <c r="BB412" s="430"/>
      <c r="BC412" s="354"/>
      <c r="BD412" s="354"/>
      <c r="BE412" s="354"/>
      <c r="BF412" s="354"/>
      <c r="BG412" s="354"/>
      <c r="BH412" s="354"/>
      <c r="BI412" s="354"/>
      <c r="BJ412" s="354"/>
      <c r="BK412" s="354"/>
      <c r="BL412" s="354"/>
      <c r="BM412" s="354"/>
      <c r="BN412" s="354"/>
      <c r="BO412" s="354"/>
      <c r="BP412" s="354"/>
      <c r="BQ412" s="354"/>
      <c r="BR412" s="354"/>
      <c r="BS412" s="354"/>
      <c r="BT412" s="354"/>
      <c r="BU412" s="354"/>
      <c r="BV412" s="354"/>
      <c r="BW412" s="355"/>
      <c r="BX412" s="355"/>
      <c r="BY412" s="355"/>
      <c r="BZ412" s="355"/>
      <c r="CA412" s="355"/>
      <c r="CB412" s="355"/>
      <c r="CC412" s="355"/>
      <c r="CD412" s="355"/>
      <c r="CE412" s="355"/>
      <c r="CF412" s="355"/>
      <c r="CG412" s="355"/>
      <c r="CH412" s="355"/>
      <c r="CI412" s="355"/>
      <c r="CJ412" s="355"/>
      <c r="CK412" s="355"/>
      <c r="CL412" s="355"/>
      <c r="CM412" s="355"/>
      <c r="CN412" s="355"/>
      <c r="CO412" s="355"/>
      <c r="CP412" s="355"/>
      <c r="CQ412" s="355"/>
      <c r="CR412" s="355"/>
      <c r="CS412" s="355"/>
      <c r="CT412" s="355"/>
      <c r="CU412" s="355"/>
      <c r="CV412" s="355"/>
      <c r="CW412" s="355"/>
      <c r="CX412" s="355"/>
      <c r="CY412" s="355"/>
      <c r="CZ412" s="355"/>
    </row>
    <row r="413" s="359" customFormat="true" ht="25.15" customHeight="true" x14ac:dyDescent="0.2">
      <c r="B413" s="962"/>
      <c r="C413" s="1044" t="s">
        <v>375</v>
      </c>
      <c r="D413" s="1045"/>
      <c r="E413" s="767">
        <v>0.53278580230288997</v>
      </c>
      <c r="F413" s="631"/>
      <c r="G413" s="631"/>
      <c r="H413" s="1045" t="s">
        <v>323</v>
      </c>
      <c r="I413" s="1045"/>
      <c r="J413" s="768">
        <v>0.48056951749313104</v>
      </c>
      <c r="K413" s="631"/>
      <c r="L413" s="631"/>
      <c r="M413" s="1045" t="s">
        <v>316</v>
      </c>
      <c r="N413" s="1045"/>
      <c r="O413" s="769">
        <v>0.44673046654280996</v>
      </c>
      <c r="P413" s="631"/>
      <c r="Q413" s="631"/>
      <c r="W413" s="352"/>
      <c r="X413" s="352"/>
      <c r="Y413" s="352"/>
      <c r="Z413" s="352"/>
      <c r="AA413" s="352"/>
      <c r="AB413" s="352"/>
      <c r="AC413" s="352"/>
      <c r="AD413" s="352"/>
      <c r="AE413" s="352"/>
      <c r="AF413" s="352"/>
      <c r="AG413" s="352"/>
      <c r="AH413" s="352"/>
      <c r="AI413" s="352"/>
      <c r="AJ413" s="352"/>
      <c r="AK413" s="352"/>
      <c r="AL413" s="352"/>
      <c r="AM413" s="352"/>
      <c r="AN413" s="352"/>
      <c r="AO413" s="352"/>
      <c r="AP413" s="352"/>
      <c r="AQ413" s="352"/>
      <c r="AR413" s="352"/>
      <c r="AS413" s="352"/>
      <c r="AT413" s="352"/>
      <c r="AU413" s="352"/>
      <c r="AV413" s="352"/>
      <c r="AW413" s="352"/>
      <c r="AX413" s="352"/>
      <c r="AY413" s="352"/>
      <c r="AZ413" s="352"/>
      <c r="BA413" s="354"/>
      <c r="BB413" s="430"/>
      <c r="BC413" s="354"/>
      <c r="BD413" s="354"/>
      <c r="BE413" s="354"/>
      <c r="BF413" s="354"/>
      <c r="BG413" s="354"/>
      <c r="BH413" s="354"/>
      <c r="BI413" s="354"/>
      <c r="BJ413" s="354"/>
      <c r="BK413" s="354"/>
      <c r="BL413" s="354"/>
      <c r="BM413" s="354"/>
      <c r="BN413" s="354"/>
      <c r="BO413" s="354"/>
      <c r="BP413" s="354"/>
      <c r="BQ413" s="354"/>
      <c r="BR413" s="354"/>
      <c r="BS413" s="354"/>
      <c r="BT413" s="354"/>
      <c r="BU413" s="354"/>
      <c r="BV413" s="354"/>
      <c r="BW413" s="355"/>
      <c r="BX413" s="355"/>
      <c r="BY413" s="355"/>
      <c r="BZ413" s="355"/>
      <c r="CA413" s="355"/>
      <c r="CB413" s="355"/>
      <c r="CC413" s="355"/>
      <c r="CD413" s="355"/>
      <c r="CE413" s="355"/>
      <c r="CF413" s="355"/>
      <c r="CG413" s="355"/>
      <c r="CH413" s="355"/>
      <c r="CI413" s="355"/>
      <c r="CJ413" s="355"/>
      <c r="CK413" s="355"/>
      <c r="CL413" s="355"/>
      <c r="CM413" s="355"/>
      <c r="CN413" s="355"/>
      <c r="CO413" s="355"/>
      <c r="CP413" s="355"/>
      <c r="CQ413" s="355"/>
      <c r="CR413" s="355"/>
      <c r="CS413" s="355"/>
      <c r="CT413" s="355"/>
      <c r="CU413" s="355"/>
      <c r="CV413" s="355"/>
      <c r="CW413" s="355"/>
      <c r="CX413" s="355"/>
      <c r="CY413" s="355"/>
      <c r="CZ413" s="355"/>
    </row>
    <row r="414" s="359" customFormat="true" ht="25.15" customHeight="true" x14ac:dyDescent="0.2">
      <c r="B414" s="962"/>
      <c r="C414" s="1044" t="s">
        <v>374</v>
      </c>
      <c r="D414" s="1045"/>
      <c r="E414" s="767">
        <v>0.53190706744985783</v>
      </c>
      <c r="F414" s="631"/>
      <c r="G414" s="631"/>
      <c r="H414" s="1045" t="s">
        <v>370</v>
      </c>
      <c r="I414" s="1045"/>
      <c r="J414" s="768">
        <v>0.47618143662052898</v>
      </c>
      <c r="K414" s="631"/>
      <c r="L414" s="631"/>
      <c r="M414" s="1045" t="s">
        <v>376</v>
      </c>
      <c r="N414" s="1045"/>
      <c r="O414" s="769">
        <v>0.40883825212827085</v>
      </c>
      <c r="P414" s="631"/>
      <c r="Q414" s="631"/>
      <c r="W414" s="352"/>
      <c r="X414" s="352"/>
      <c r="Y414" s="352"/>
      <c r="Z414" s="352"/>
      <c r="AA414" s="352"/>
      <c r="AB414" s="352"/>
      <c r="AC414" s="352"/>
      <c r="AD414" s="352"/>
      <c r="AE414" s="352"/>
      <c r="AF414" s="352"/>
      <c r="AG414" s="352"/>
      <c r="AH414" s="352"/>
      <c r="AI414" s="352"/>
      <c r="AJ414" s="352"/>
      <c r="AK414" s="352"/>
      <c r="AL414" s="352"/>
      <c r="AM414" s="352"/>
      <c r="AN414" s="352"/>
      <c r="AO414" s="352"/>
      <c r="AP414" s="352"/>
      <c r="AQ414" s="352"/>
      <c r="AR414" s="352"/>
      <c r="AS414" s="352"/>
      <c r="AT414" s="352"/>
      <c r="AU414" s="352"/>
      <c r="AV414" s="352"/>
      <c r="AW414" s="352"/>
      <c r="AX414" s="352"/>
      <c r="AY414" s="352"/>
      <c r="AZ414" s="352"/>
      <c r="BA414" s="354"/>
      <c r="BB414" s="430"/>
      <c r="BC414" s="354"/>
      <c r="BD414" s="354"/>
      <c r="BE414" s="354"/>
      <c r="BF414" s="354"/>
      <c r="BG414" s="354"/>
      <c r="BH414" s="354"/>
      <c r="BI414" s="354"/>
      <c r="BJ414" s="354"/>
      <c r="BK414" s="354"/>
      <c r="BL414" s="354"/>
      <c r="BM414" s="354"/>
      <c r="BN414" s="354"/>
      <c r="BO414" s="354"/>
      <c r="BP414" s="354"/>
      <c r="BQ414" s="354"/>
      <c r="BR414" s="354"/>
      <c r="BS414" s="354"/>
      <c r="BT414" s="354"/>
      <c r="BU414" s="354"/>
      <c r="BV414" s="354"/>
      <c r="BW414" s="355"/>
      <c r="BX414" s="355"/>
      <c r="BY414" s="355"/>
      <c r="BZ414" s="355"/>
      <c r="CA414" s="355"/>
      <c r="CB414" s="355"/>
      <c r="CC414" s="355"/>
      <c r="CD414" s="355"/>
      <c r="CE414" s="355"/>
      <c r="CF414" s="355"/>
      <c r="CG414" s="355"/>
      <c r="CH414" s="355"/>
      <c r="CI414" s="355"/>
      <c r="CJ414" s="355"/>
      <c r="CK414" s="355"/>
      <c r="CL414" s="355"/>
      <c r="CM414" s="355"/>
      <c r="CN414" s="355"/>
      <c r="CO414" s="355"/>
      <c r="CP414" s="355"/>
      <c r="CQ414" s="355"/>
      <c r="CR414" s="355"/>
      <c r="CS414" s="355"/>
      <c r="CT414" s="355"/>
      <c r="CU414" s="355"/>
      <c r="CV414" s="355"/>
      <c r="CW414" s="355"/>
      <c r="CX414" s="355"/>
      <c r="CY414" s="355"/>
      <c r="CZ414" s="355"/>
    </row>
    <row r="415" s="359" customFormat="true" ht="25.15" customHeight="true" x14ac:dyDescent="0.2">
      <c r="B415" s="962"/>
      <c r="C415" s="1044" t="s">
        <v>222</v>
      </c>
      <c r="D415" s="1045"/>
      <c r="E415" s="767">
        <v>0.44777215368893214</v>
      </c>
      <c r="F415" s="631"/>
      <c r="G415" s="631"/>
      <c r="H415" s="1045" t="s">
        <v>373</v>
      </c>
      <c r="I415" s="1045"/>
      <c r="J415" s="768">
        <v>0.44887926109142601</v>
      </c>
      <c r="K415" s="631"/>
      <c r="L415" s="631"/>
      <c r="M415" s="1045" t="s">
        <v>323</v>
      </c>
      <c r="N415" s="1045"/>
      <c r="O415" s="769">
        <v>0.37459254734137504</v>
      </c>
      <c r="P415" s="631"/>
      <c r="Q415" s="631"/>
      <c r="W415" s="352"/>
      <c r="X415" s="352"/>
      <c r="Y415" s="352"/>
      <c r="Z415" s="352"/>
      <c r="AA415" s="352"/>
      <c r="AB415" s="352"/>
      <c r="AC415" s="352"/>
      <c r="AD415" s="352"/>
      <c r="AE415" s="352"/>
      <c r="AF415" s="352"/>
      <c r="AG415" s="352"/>
      <c r="AH415" s="352"/>
      <c r="AI415" s="352"/>
      <c r="AJ415" s="352"/>
      <c r="AK415" s="352"/>
      <c r="AL415" s="352"/>
      <c r="AM415" s="352"/>
      <c r="AN415" s="352"/>
      <c r="AO415" s="352"/>
      <c r="AP415" s="352"/>
      <c r="AQ415" s="352"/>
      <c r="AR415" s="352"/>
      <c r="AS415" s="352"/>
      <c r="AT415" s="352"/>
      <c r="AU415" s="352"/>
      <c r="AV415" s="352"/>
      <c r="AW415" s="352"/>
      <c r="AX415" s="352"/>
      <c r="AY415" s="352"/>
      <c r="AZ415" s="352"/>
      <c r="BA415" s="354"/>
      <c r="BB415" s="430"/>
      <c r="BC415" s="354"/>
      <c r="BD415" s="354"/>
      <c r="BE415" s="354"/>
      <c r="BF415" s="354"/>
      <c r="BG415" s="354"/>
      <c r="BH415" s="354"/>
      <c r="BI415" s="354"/>
      <c r="BJ415" s="354"/>
      <c r="BK415" s="354"/>
      <c r="BL415" s="354"/>
      <c r="BM415" s="354"/>
      <c r="BN415" s="354"/>
      <c r="BO415" s="354"/>
      <c r="BP415" s="354"/>
      <c r="BQ415" s="354"/>
      <c r="BR415" s="354"/>
      <c r="BS415" s="354"/>
      <c r="BT415" s="354"/>
      <c r="BU415" s="354"/>
      <c r="BV415" s="354"/>
      <c r="BW415" s="355"/>
      <c r="BX415" s="355"/>
      <c r="BY415" s="355"/>
      <c r="BZ415" s="355"/>
      <c r="CA415" s="355"/>
      <c r="CB415" s="355"/>
      <c r="CC415" s="355"/>
      <c r="CD415" s="355"/>
      <c r="CE415" s="355"/>
      <c r="CF415" s="355"/>
      <c r="CG415" s="355"/>
      <c r="CH415" s="355"/>
      <c r="CI415" s="355"/>
      <c r="CJ415" s="355"/>
      <c r="CK415" s="355"/>
      <c r="CL415" s="355"/>
      <c r="CM415" s="355"/>
      <c r="CN415" s="355"/>
      <c r="CO415" s="355"/>
      <c r="CP415" s="355"/>
      <c r="CQ415" s="355"/>
      <c r="CR415" s="355"/>
      <c r="CS415" s="355"/>
      <c r="CT415" s="355"/>
      <c r="CU415" s="355"/>
      <c r="CV415" s="355"/>
      <c r="CW415" s="355"/>
      <c r="CX415" s="355"/>
      <c r="CY415" s="355"/>
      <c r="CZ415" s="355"/>
    </row>
    <row r="416" s="359" customFormat="true" ht="25.15" customHeight="true" x14ac:dyDescent="0.2">
      <c r="B416" s="962"/>
      <c r="C416" s="1044" t="s">
        <v>323</v>
      </c>
      <c r="D416" s="1045"/>
      <c r="E416" s="767">
        <v>0.44245041360714427</v>
      </c>
      <c r="F416" s="631"/>
      <c r="G416" s="631"/>
      <c r="H416" s="1045" t="s">
        <v>222</v>
      </c>
      <c r="I416" s="1045"/>
      <c r="J416" s="768">
        <v>0.44285696757843546</v>
      </c>
      <c r="K416" s="631"/>
      <c r="L416" s="631"/>
      <c r="M416" s="1045" t="s">
        <v>221</v>
      </c>
      <c r="N416" s="1045"/>
      <c r="O416" s="769">
        <v>0.36299371194376567</v>
      </c>
      <c r="P416" s="631"/>
      <c r="Q416" s="631"/>
      <c r="W416" s="352"/>
      <c r="X416" s="352"/>
      <c r="Y416" s="352"/>
      <c r="Z416" s="352"/>
      <c r="AA416" s="352"/>
      <c r="AB416" s="352"/>
      <c r="AC416" s="352"/>
      <c r="AD416" s="352"/>
      <c r="AE416" s="352"/>
      <c r="AF416" s="352"/>
      <c r="AG416" s="352"/>
      <c r="AH416" s="352"/>
      <c r="AI416" s="352"/>
      <c r="AJ416" s="352"/>
      <c r="AK416" s="352"/>
      <c r="AL416" s="352"/>
      <c r="AM416" s="352"/>
      <c r="AN416" s="352"/>
      <c r="AO416" s="352"/>
      <c r="AP416" s="352"/>
      <c r="AQ416" s="352"/>
      <c r="AR416" s="352"/>
      <c r="AS416" s="352"/>
      <c r="AT416" s="352"/>
      <c r="AU416" s="352"/>
      <c r="AV416" s="352"/>
      <c r="AW416" s="352"/>
      <c r="AX416" s="352"/>
      <c r="AY416" s="352"/>
      <c r="AZ416" s="352"/>
      <c r="BA416" s="354"/>
      <c r="BB416" s="430"/>
      <c r="BC416" s="354"/>
      <c r="BD416" s="354"/>
      <c r="BE416" s="354"/>
      <c r="BF416" s="354"/>
      <c r="BG416" s="354"/>
      <c r="BH416" s="354"/>
      <c r="BI416" s="354"/>
      <c r="BJ416" s="354"/>
      <c r="BK416" s="354"/>
      <c r="BL416" s="354"/>
      <c r="BM416" s="354"/>
      <c r="BN416" s="354"/>
      <c r="BO416" s="354"/>
      <c r="BP416" s="354"/>
      <c r="BQ416" s="354"/>
      <c r="BR416" s="354"/>
      <c r="BS416" s="354"/>
      <c r="BT416" s="354"/>
      <c r="BU416" s="354"/>
      <c r="BV416" s="354"/>
      <c r="BW416" s="355"/>
      <c r="BX416" s="355"/>
      <c r="BY416" s="355"/>
      <c r="BZ416" s="355"/>
      <c r="CA416" s="355"/>
      <c r="CB416" s="355"/>
      <c r="CC416" s="355"/>
      <c r="CD416" s="355"/>
      <c r="CE416" s="355"/>
      <c r="CF416" s="355"/>
      <c r="CG416" s="355"/>
      <c r="CH416" s="355"/>
      <c r="CI416" s="355"/>
      <c r="CJ416" s="355"/>
      <c r="CK416" s="355"/>
      <c r="CL416" s="355"/>
      <c r="CM416" s="355"/>
      <c r="CN416" s="355"/>
      <c r="CO416" s="355"/>
      <c r="CP416" s="355"/>
      <c r="CQ416" s="355"/>
      <c r="CR416" s="355"/>
      <c r="CS416" s="355"/>
      <c r="CT416" s="355"/>
      <c r="CU416" s="355"/>
      <c r="CV416" s="355"/>
      <c r="CW416" s="355"/>
      <c r="CX416" s="355"/>
      <c r="CY416" s="355"/>
      <c r="CZ416" s="355"/>
    </row>
    <row r="417" s="359" customFormat="true" ht="25.15" customHeight="true" x14ac:dyDescent="0.2">
      <c r="B417" s="962"/>
      <c r="C417" s="1044" t="s">
        <v>376</v>
      </c>
      <c r="D417" s="1045"/>
      <c r="E417" s="767">
        <v>0.4398830539363433</v>
      </c>
      <c r="F417" s="631"/>
      <c r="G417" s="631"/>
      <c r="H417" s="1045" t="s">
        <v>377</v>
      </c>
      <c r="I417" s="1045"/>
      <c r="J417" s="768">
        <v>0.43113052855335166</v>
      </c>
      <c r="K417" s="631"/>
      <c r="L417" s="631"/>
      <c r="M417" s="1045" t="s">
        <v>377</v>
      </c>
      <c r="N417" s="1045"/>
      <c r="O417" s="769">
        <v>0.34943210238591293</v>
      </c>
      <c r="P417" s="631"/>
      <c r="Q417" s="631"/>
      <c r="W417" s="352"/>
      <c r="X417" s="352"/>
      <c r="Y417" s="352"/>
      <c r="Z417" s="352"/>
      <c r="AA417" s="352"/>
      <c r="AB417" s="352"/>
      <c r="AC417" s="352"/>
      <c r="AD417" s="352"/>
      <c r="AE417" s="352"/>
      <c r="AF417" s="352"/>
      <c r="AG417" s="352"/>
      <c r="AH417" s="352"/>
      <c r="AI417" s="352"/>
      <c r="AJ417" s="352"/>
      <c r="AK417" s="352"/>
      <c r="AL417" s="352"/>
      <c r="AM417" s="352"/>
      <c r="AN417" s="352"/>
      <c r="AO417" s="352"/>
      <c r="AP417" s="352"/>
      <c r="AQ417" s="352"/>
      <c r="AR417" s="352"/>
      <c r="AS417" s="352"/>
      <c r="AT417" s="352"/>
      <c r="AU417" s="352"/>
      <c r="AV417" s="352"/>
      <c r="AW417" s="352"/>
      <c r="AX417" s="352"/>
      <c r="AY417" s="352"/>
      <c r="AZ417" s="352"/>
      <c r="BA417" s="354"/>
      <c r="BB417" s="430"/>
      <c r="BC417" s="354"/>
      <c r="BD417" s="354"/>
      <c r="BE417" s="354"/>
      <c r="BF417" s="354"/>
      <c r="BG417" s="354"/>
      <c r="BH417" s="354"/>
      <c r="BI417" s="354"/>
      <c r="BJ417" s="354"/>
      <c r="BK417" s="354"/>
      <c r="BL417" s="354"/>
      <c r="BM417" s="354"/>
      <c r="BN417" s="354"/>
      <c r="BO417" s="354"/>
      <c r="BP417" s="354"/>
      <c r="BQ417" s="354"/>
      <c r="BR417" s="354"/>
      <c r="BS417" s="354"/>
      <c r="BT417" s="354"/>
      <c r="BU417" s="354"/>
      <c r="BV417" s="354"/>
      <c r="BW417" s="355"/>
      <c r="BX417" s="355"/>
      <c r="BY417" s="355"/>
      <c r="BZ417" s="355"/>
      <c r="CA417" s="355"/>
      <c r="CB417" s="355"/>
      <c r="CC417" s="355"/>
      <c r="CD417" s="355"/>
      <c r="CE417" s="355"/>
      <c r="CF417" s="355"/>
      <c r="CG417" s="355"/>
      <c r="CH417" s="355"/>
      <c r="CI417" s="355"/>
      <c r="CJ417" s="355"/>
      <c r="CK417" s="355"/>
      <c r="CL417" s="355"/>
      <c r="CM417" s="355"/>
      <c r="CN417" s="355"/>
      <c r="CO417" s="355"/>
      <c r="CP417" s="355"/>
      <c r="CQ417" s="355"/>
      <c r="CR417" s="355"/>
      <c r="CS417" s="355"/>
      <c r="CT417" s="355"/>
      <c r="CU417" s="355"/>
      <c r="CV417" s="355"/>
      <c r="CW417" s="355"/>
      <c r="CX417" s="355"/>
      <c r="CY417" s="355"/>
      <c r="CZ417" s="355"/>
    </row>
    <row r="418" s="359" customFormat="true" ht="25.15" customHeight="true" x14ac:dyDescent="0.2">
      <c r="B418" s="962"/>
      <c r="C418" s="1044" t="s">
        <v>377</v>
      </c>
      <c r="D418" s="1045"/>
      <c r="E418" s="767">
        <v>0.43225480779851388</v>
      </c>
      <c r="F418" s="631"/>
      <c r="G418" s="631"/>
      <c r="H418" s="1045" t="s">
        <v>221</v>
      </c>
      <c r="I418" s="1045"/>
      <c r="J418" s="768">
        <v>0.4253141792292412</v>
      </c>
      <c r="K418" s="631"/>
      <c r="L418" s="631"/>
      <c r="M418" s="1045" t="s">
        <v>374</v>
      </c>
      <c r="N418" s="1045"/>
      <c r="O418" s="769">
        <v>0.29207521527674291</v>
      </c>
      <c r="P418" s="631"/>
      <c r="Q418" s="631"/>
      <c r="W418" s="352"/>
      <c r="X418" s="352"/>
      <c r="Y418" s="352"/>
      <c r="Z418" s="352"/>
      <c r="AA418" s="352"/>
      <c r="AB418" s="352"/>
      <c r="AC418" s="352"/>
      <c r="AD418" s="352"/>
      <c r="AE418" s="352"/>
      <c r="AF418" s="352"/>
      <c r="AG418" s="352"/>
      <c r="AH418" s="352"/>
      <c r="AI418" s="352"/>
      <c r="AJ418" s="352"/>
      <c r="AK418" s="352"/>
      <c r="AL418" s="352"/>
      <c r="AM418" s="352"/>
      <c r="AN418" s="352"/>
      <c r="AO418" s="352"/>
      <c r="AP418" s="352"/>
      <c r="AQ418" s="352"/>
      <c r="AR418" s="352"/>
      <c r="AS418" s="352"/>
      <c r="AT418" s="352"/>
      <c r="AU418" s="352"/>
      <c r="AV418" s="352"/>
      <c r="AW418" s="352"/>
      <c r="AX418" s="352"/>
      <c r="AY418" s="352"/>
      <c r="AZ418" s="352"/>
      <c r="BA418" s="354"/>
      <c r="BB418" s="430"/>
      <c r="BC418" s="354"/>
      <c r="BD418" s="354"/>
      <c r="BE418" s="354"/>
      <c r="BF418" s="354"/>
      <c r="BG418" s="354"/>
      <c r="BH418" s="354"/>
      <c r="BI418" s="354"/>
      <c r="BJ418" s="354"/>
      <c r="BK418" s="354"/>
      <c r="BL418" s="354"/>
      <c r="BM418" s="354"/>
      <c r="BN418" s="354"/>
      <c r="BO418" s="354"/>
      <c r="BP418" s="354"/>
      <c r="BQ418" s="354"/>
      <c r="BR418" s="354"/>
      <c r="BS418" s="354"/>
      <c r="BT418" s="354"/>
      <c r="BU418" s="354"/>
      <c r="BV418" s="354"/>
      <c r="BW418" s="355"/>
      <c r="BX418" s="355"/>
      <c r="BY418" s="355"/>
      <c r="BZ418" s="355"/>
      <c r="CA418" s="355"/>
      <c r="CB418" s="355"/>
      <c r="CC418" s="355"/>
      <c r="CD418" s="355"/>
      <c r="CE418" s="355"/>
      <c r="CF418" s="355"/>
      <c r="CG418" s="355"/>
      <c r="CH418" s="355"/>
      <c r="CI418" s="355"/>
      <c r="CJ418" s="355"/>
      <c r="CK418" s="355"/>
      <c r="CL418" s="355"/>
      <c r="CM418" s="355"/>
      <c r="CN418" s="355"/>
      <c r="CO418" s="355"/>
      <c r="CP418" s="355"/>
      <c r="CQ418" s="355"/>
      <c r="CR418" s="355"/>
      <c r="CS418" s="355"/>
      <c r="CT418" s="355"/>
      <c r="CU418" s="355"/>
      <c r="CV418" s="355"/>
      <c r="CW418" s="355"/>
      <c r="CX418" s="355"/>
      <c r="CY418" s="355"/>
      <c r="CZ418" s="355"/>
    </row>
    <row r="419" s="359" customFormat="true" ht="25.15" customHeight="true" x14ac:dyDescent="0.2">
      <c r="B419" s="962"/>
      <c r="C419" s="1044" t="s">
        <v>378</v>
      </c>
      <c r="D419" s="1045"/>
      <c r="E419" s="767">
        <v>0.40552898373119384</v>
      </c>
      <c r="F419" s="631"/>
      <c r="G419" s="631"/>
      <c r="H419" s="1045" t="s">
        <v>378</v>
      </c>
      <c r="I419" s="1045"/>
      <c r="J419" s="768">
        <v>0.42124651059783264</v>
      </c>
      <c r="K419" s="631"/>
      <c r="L419" s="631"/>
      <c r="M419" s="1045" t="s">
        <v>222</v>
      </c>
      <c r="N419" s="1045"/>
      <c r="O419" s="769">
        <v>0.2866287062115182</v>
      </c>
      <c r="P419" s="631"/>
      <c r="Q419" s="631"/>
      <c r="W419" s="352"/>
      <c r="X419" s="352"/>
      <c r="Y419" s="352"/>
      <c r="Z419" s="352"/>
      <c r="AA419" s="352"/>
      <c r="AB419" s="352"/>
      <c r="AC419" s="352"/>
      <c r="AD419" s="352"/>
      <c r="AE419" s="352"/>
      <c r="AF419" s="352"/>
      <c r="AG419" s="352"/>
      <c r="AH419" s="352"/>
      <c r="AI419" s="352"/>
      <c r="AJ419" s="352"/>
      <c r="AK419" s="352"/>
      <c r="AL419" s="352"/>
      <c r="AM419" s="352"/>
      <c r="AN419" s="352"/>
      <c r="AO419" s="352"/>
      <c r="AP419" s="352"/>
      <c r="AQ419" s="352"/>
      <c r="AR419" s="352"/>
      <c r="AS419" s="352"/>
      <c r="AT419" s="352"/>
      <c r="AU419" s="352"/>
      <c r="AV419" s="352"/>
      <c r="AW419" s="352"/>
      <c r="AX419" s="352"/>
      <c r="AY419" s="352"/>
      <c r="AZ419" s="352"/>
      <c r="BA419" s="354"/>
      <c r="BB419" s="430"/>
      <c r="BC419" s="354"/>
      <c r="BD419" s="354"/>
      <c r="BE419" s="354"/>
      <c r="BF419" s="354"/>
      <c r="BG419" s="354"/>
      <c r="BH419" s="354"/>
      <c r="BI419" s="354"/>
      <c r="BJ419" s="354"/>
      <c r="BK419" s="354"/>
      <c r="BL419" s="354"/>
      <c r="BM419" s="354"/>
      <c r="BN419" s="354"/>
      <c r="BO419" s="354"/>
      <c r="BP419" s="354"/>
      <c r="BQ419" s="354"/>
      <c r="BR419" s="354"/>
      <c r="BS419" s="354"/>
      <c r="BT419" s="354"/>
      <c r="BU419" s="354"/>
      <c r="BV419" s="354"/>
      <c r="BW419" s="355"/>
      <c r="BX419" s="355"/>
      <c r="BY419" s="355"/>
      <c r="BZ419" s="355"/>
      <c r="CA419" s="355"/>
      <c r="CB419" s="355"/>
      <c r="CC419" s="355"/>
      <c r="CD419" s="355"/>
      <c r="CE419" s="355"/>
      <c r="CF419" s="355"/>
      <c r="CG419" s="355"/>
      <c r="CH419" s="355"/>
      <c r="CI419" s="355"/>
      <c r="CJ419" s="355"/>
      <c r="CK419" s="355"/>
      <c r="CL419" s="355"/>
      <c r="CM419" s="355"/>
      <c r="CN419" s="355"/>
      <c r="CO419" s="355"/>
      <c r="CP419" s="355"/>
      <c r="CQ419" s="355"/>
      <c r="CR419" s="355"/>
      <c r="CS419" s="355"/>
      <c r="CT419" s="355"/>
      <c r="CU419" s="355"/>
      <c r="CV419" s="355"/>
      <c r="CW419" s="355"/>
      <c r="CX419" s="355"/>
      <c r="CY419" s="355"/>
      <c r="CZ419" s="355"/>
    </row>
    <row r="420" s="359" customFormat="true" ht="25.15" customHeight="true" x14ac:dyDescent="0.2">
      <c r="B420" s="962"/>
      <c r="C420" s="1044" t="s">
        <v>221</v>
      </c>
      <c r="D420" s="1045"/>
      <c r="E420" s="767">
        <v>0.39192521335185204</v>
      </c>
      <c r="F420" s="631"/>
      <c r="G420" s="631"/>
      <c r="H420" s="1045" t="s">
        <v>376</v>
      </c>
      <c r="I420" s="1045"/>
      <c r="J420" s="768">
        <v>0.41291401622288154</v>
      </c>
      <c r="K420" s="631"/>
      <c r="L420" s="631"/>
      <c r="M420" s="1045" t="s">
        <v>379</v>
      </c>
      <c r="N420" s="1045"/>
      <c r="O420" s="769">
        <v>0.26147934555669389</v>
      </c>
      <c r="P420" s="631"/>
      <c r="Q420" s="631"/>
      <c r="W420" s="352"/>
      <c r="X420" s="352"/>
      <c r="Y420" s="352"/>
      <c r="Z420" s="352"/>
      <c r="AA420" s="352"/>
      <c r="AB420" s="352"/>
      <c r="AC420" s="352"/>
      <c r="AD420" s="352"/>
      <c r="AE420" s="352"/>
      <c r="AF420" s="352"/>
      <c r="AG420" s="352"/>
      <c r="AH420" s="352"/>
      <c r="AI420" s="352"/>
      <c r="AJ420" s="352"/>
      <c r="AK420" s="352"/>
      <c r="AL420" s="352"/>
      <c r="AM420" s="352"/>
      <c r="AN420" s="352"/>
      <c r="AO420" s="352"/>
      <c r="AP420" s="352"/>
      <c r="AQ420" s="352"/>
      <c r="AR420" s="352"/>
      <c r="AS420" s="352"/>
      <c r="AT420" s="352"/>
      <c r="AU420" s="352"/>
      <c r="AV420" s="352"/>
      <c r="AW420" s="352"/>
      <c r="AX420" s="352"/>
      <c r="AY420" s="352"/>
      <c r="AZ420" s="352"/>
      <c r="BA420" s="354"/>
      <c r="BB420" s="430"/>
      <c r="BC420" s="354"/>
      <c r="BD420" s="354"/>
      <c r="BE420" s="354"/>
      <c r="BF420" s="354"/>
      <c r="BG420" s="354"/>
      <c r="BH420" s="354"/>
      <c r="BI420" s="354"/>
      <c r="BJ420" s="354"/>
      <c r="BK420" s="354"/>
      <c r="BL420" s="354"/>
      <c r="BM420" s="354"/>
      <c r="BN420" s="354"/>
      <c r="BO420" s="354"/>
      <c r="BP420" s="354"/>
      <c r="BQ420" s="354"/>
      <c r="BR420" s="354"/>
      <c r="BS420" s="354"/>
      <c r="BT420" s="354"/>
      <c r="BU420" s="354"/>
      <c r="BV420" s="354"/>
      <c r="BW420" s="355"/>
      <c r="BX420" s="355"/>
      <c r="BY420" s="355"/>
      <c r="BZ420" s="355"/>
      <c r="CA420" s="355"/>
      <c r="CB420" s="355"/>
      <c r="CC420" s="355"/>
      <c r="CD420" s="355"/>
      <c r="CE420" s="355"/>
      <c r="CF420" s="355"/>
      <c r="CG420" s="355"/>
      <c r="CH420" s="355"/>
      <c r="CI420" s="355"/>
      <c r="CJ420" s="355"/>
      <c r="CK420" s="355"/>
      <c r="CL420" s="355"/>
      <c r="CM420" s="355"/>
      <c r="CN420" s="355"/>
      <c r="CO420" s="355"/>
      <c r="CP420" s="355"/>
      <c r="CQ420" s="355"/>
      <c r="CR420" s="355"/>
      <c r="CS420" s="355"/>
      <c r="CT420" s="355"/>
      <c r="CU420" s="355"/>
      <c r="CV420" s="355"/>
      <c r="CW420" s="355"/>
      <c r="CX420" s="355"/>
      <c r="CY420" s="355"/>
      <c r="CZ420" s="355"/>
    </row>
    <row r="421" s="359" customFormat="true" ht="25.15" customHeight="true" x14ac:dyDescent="0.2">
      <c r="B421" s="962"/>
      <c r="C421" s="1044" t="s">
        <v>226</v>
      </c>
      <c r="D421" s="1045"/>
      <c r="E421" s="767">
        <v>0.3617347580996792</v>
      </c>
      <c r="F421" s="631"/>
      <c r="G421" s="631"/>
      <c r="H421" s="1045" t="s">
        <v>320</v>
      </c>
      <c r="I421" s="1045"/>
      <c r="J421" s="768">
        <v>0.40252086041446045</v>
      </c>
      <c r="K421" s="631"/>
      <c r="L421" s="631"/>
      <c r="M421" s="1045" t="s">
        <v>334</v>
      </c>
      <c r="N421" s="1045"/>
      <c r="O421" s="769">
        <v>0.26015577669741979</v>
      </c>
      <c r="P421" s="631"/>
      <c r="Q421" s="631"/>
      <c r="W421" s="352"/>
      <c r="X421" s="352"/>
      <c r="Y421" s="352"/>
      <c r="Z421" s="352"/>
      <c r="AA421" s="352"/>
      <c r="AB421" s="352"/>
      <c r="AC421" s="352"/>
      <c r="AD421" s="352"/>
      <c r="AE421" s="352"/>
      <c r="AF421" s="352"/>
      <c r="AG421" s="352"/>
      <c r="AH421" s="352"/>
      <c r="AI421" s="352"/>
      <c r="AJ421" s="352"/>
      <c r="AK421" s="352"/>
      <c r="AL421" s="352"/>
      <c r="AM421" s="352"/>
      <c r="AN421" s="352"/>
      <c r="AO421" s="352"/>
      <c r="AP421" s="352"/>
      <c r="AQ421" s="352"/>
      <c r="AR421" s="352"/>
      <c r="AS421" s="352"/>
      <c r="AT421" s="352"/>
      <c r="AU421" s="352"/>
      <c r="AV421" s="352"/>
      <c r="AW421" s="352"/>
      <c r="AX421" s="352"/>
      <c r="AY421" s="352"/>
      <c r="AZ421" s="352"/>
      <c r="BA421" s="354"/>
      <c r="BB421" s="430"/>
      <c r="BC421" s="354"/>
      <c r="BD421" s="354"/>
      <c r="BE421" s="354"/>
      <c r="BF421" s="354"/>
      <c r="BG421" s="354"/>
      <c r="BH421" s="354"/>
      <c r="BI421" s="354"/>
      <c r="BJ421" s="354"/>
      <c r="BK421" s="354"/>
      <c r="BL421" s="354"/>
      <c r="BM421" s="354"/>
      <c r="BN421" s="354"/>
      <c r="BO421" s="354"/>
      <c r="BP421" s="354"/>
      <c r="BQ421" s="354"/>
      <c r="BR421" s="354"/>
      <c r="BS421" s="354"/>
      <c r="BT421" s="354"/>
      <c r="BU421" s="354"/>
      <c r="BV421" s="354"/>
      <c r="BW421" s="355"/>
      <c r="BX421" s="355"/>
      <c r="BY421" s="355"/>
      <c r="BZ421" s="355"/>
      <c r="CA421" s="355"/>
      <c r="CB421" s="355"/>
      <c r="CC421" s="355"/>
      <c r="CD421" s="355"/>
      <c r="CE421" s="355"/>
      <c r="CF421" s="355"/>
      <c r="CG421" s="355"/>
      <c r="CH421" s="355"/>
      <c r="CI421" s="355"/>
      <c r="CJ421" s="355"/>
      <c r="CK421" s="355"/>
      <c r="CL421" s="355"/>
      <c r="CM421" s="355"/>
      <c r="CN421" s="355"/>
      <c r="CO421" s="355"/>
      <c r="CP421" s="355"/>
      <c r="CQ421" s="355"/>
      <c r="CR421" s="355"/>
      <c r="CS421" s="355"/>
      <c r="CT421" s="355"/>
      <c r="CU421" s="355"/>
      <c r="CV421" s="355"/>
      <c r="CW421" s="355"/>
      <c r="CX421" s="355"/>
      <c r="CY421" s="355"/>
      <c r="CZ421" s="355"/>
    </row>
    <row r="422" s="359" customFormat="true" ht="25.15" customHeight="true" x14ac:dyDescent="0.2">
      <c r="B422" s="962"/>
      <c r="C422" s="1044" t="s">
        <v>228</v>
      </c>
      <c r="D422" s="1045"/>
      <c r="E422" s="767">
        <v>0.3554753269274275</v>
      </c>
      <c r="F422" s="631"/>
      <c r="G422" s="631"/>
      <c r="H422" s="1045" t="s">
        <v>228</v>
      </c>
      <c r="I422" s="1045"/>
      <c r="J422" s="768">
        <v>0.37134147418556496</v>
      </c>
      <c r="K422" s="631"/>
      <c r="L422" s="631"/>
      <c r="M422" s="1045" t="s">
        <v>226</v>
      </c>
      <c r="N422" s="1045"/>
      <c r="O422" s="769">
        <v>0.25576175137308482</v>
      </c>
      <c r="P422" s="631"/>
      <c r="Q422" s="631"/>
      <c r="W422" s="352"/>
      <c r="X422" s="352"/>
      <c r="Y422" s="352"/>
      <c r="Z422" s="352"/>
      <c r="AA422" s="352"/>
      <c r="AB422" s="352"/>
      <c r="AC422" s="352"/>
      <c r="AD422" s="352"/>
      <c r="AE422" s="352"/>
      <c r="AF422" s="352"/>
      <c r="AG422" s="352"/>
      <c r="AH422" s="352"/>
      <c r="AI422" s="352"/>
      <c r="AJ422" s="352"/>
      <c r="AK422" s="352"/>
      <c r="AL422" s="352"/>
      <c r="AM422" s="352"/>
      <c r="AN422" s="352"/>
      <c r="AO422" s="352"/>
      <c r="AP422" s="352"/>
      <c r="AQ422" s="352"/>
      <c r="AR422" s="352"/>
      <c r="AS422" s="352"/>
      <c r="AT422" s="352"/>
      <c r="AU422" s="352"/>
      <c r="AV422" s="352"/>
      <c r="AW422" s="352"/>
      <c r="AX422" s="352"/>
      <c r="AY422" s="352"/>
      <c r="AZ422" s="352"/>
      <c r="BA422" s="354"/>
      <c r="BB422" s="430"/>
      <c r="BC422" s="354"/>
      <c r="BD422" s="354"/>
      <c r="BE422" s="354"/>
      <c r="BF422" s="354"/>
      <c r="BG422" s="354"/>
      <c r="BH422" s="354"/>
      <c r="BI422" s="354"/>
      <c r="BJ422" s="354"/>
      <c r="BK422" s="354"/>
      <c r="BL422" s="354"/>
      <c r="BM422" s="354"/>
      <c r="BN422" s="354"/>
      <c r="BO422" s="354"/>
      <c r="BP422" s="354"/>
      <c r="BQ422" s="354"/>
      <c r="BR422" s="354"/>
      <c r="BS422" s="354"/>
      <c r="BT422" s="354"/>
      <c r="BU422" s="354"/>
      <c r="BV422" s="354"/>
      <c r="BW422" s="355"/>
      <c r="BX422" s="355"/>
      <c r="BY422" s="355"/>
      <c r="BZ422" s="355"/>
      <c r="CA422" s="355"/>
      <c r="CB422" s="355"/>
      <c r="CC422" s="355"/>
      <c r="CD422" s="355"/>
      <c r="CE422" s="355"/>
      <c r="CF422" s="355"/>
      <c r="CG422" s="355"/>
      <c r="CH422" s="355"/>
      <c r="CI422" s="355"/>
      <c r="CJ422" s="355"/>
      <c r="CK422" s="355"/>
      <c r="CL422" s="355"/>
      <c r="CM422" s="355"/>
      <c r="CN422" s="355"/>
      <c r="CO422" s="355"/>
      <c r="CP422" s="355"/>
      <c r="CQ422" s="355"/>
      <c r="CR422" s="355"/>
      <c r="CS422" s="355"/>
      <c r="CT422" s="355"/>
      <c r="CU422" s="355"/>
      <c r="CV422" s="355"/>
      <c r="CW422" s="355"/>
      <c r="CX422" s="355"/>
      <c r="CY422" s="355"/>
      <c r="CZ422" s="355"/>
    </row>
    <row r="423" s="359" customFormat="true" ht="25.15" customHeight="true" x14ac:dyDescent="0.2">
      <c r="B423" s="962"/>
      <c r="C423" s="1044" t="s">
        <v>320</v>
      </c>
      <c r="D423" s="1045"/>
      <c r="E423" s="767">
        <v>0.34151612106559054</v>
      </c>
      <c r="F423" s="631"/>
      <c r="G423" s="631"/>
      <c r="H423" s="1045" t="s">
        <v>226</v>
      </c>
      <c r="I423" s="1045"/>
      <c r="J423" s="768">
        <v>0.36598138174798794</v>
      </c>
      <c r="K423" s="631"/>
      <c r="L423" s="631"/>
      <c r="M423" s="1045" t="s">
        <v>228</v>
      </c>
      <c r="N423" s="1045"/>
      <c r="O423" s="769">
        <v>0.25234489554664308</v>
      </c>
      <c r="P423" s="631"/>
      <c r="Q423" s="631"/>
      <c r="W423" s="352"/>
      <c r="X423" s="352"/>
      <c r="Y423" s="352"/>
      <c r="Z423" s="352"/>
      <c r="AA423" s="352"/>
      <c r="AB423" s="352"/>
      <c r="AC423" s="352"/>
      <c r="AD423" s="352"/>
      <c r="AE423" s="352"/>
      <c r="AF423" s="352"/>
      <c r="AG423" s="352"/>
      <c r="AH423" s="352"/>
      <c r="AI423" s="352"/>
      <c r="AJ423" s="352"/>
      <c r="AK423" s="352"/>
      <c r="AL423" s="352"/>
      <c r="AM423" s="352"/>
      <c r="AN423" s="352"/>
      <c r="AO423" s="352"/>
      <c r="AP423" s="352"/>
      <c r="AQ423" s="352"/>
      <c r="AR423" s="352"/>
      <c r="AS423" s="352"/>
      <c r="AT423" s="352"/>
      <c r="AU423" s="352"/>
      <c r="AV423" s="352"/>
      <c r="AW423" s="352"/>
      <c r="AX423" s="352"/>
      <c r="AY423" s="352"/>
      <c r="AZ423" s="352"/>
      <c r="BA423" s="354"/>
      <c r="BB423" s="430"/>
      <c r="BC423" s="354"/>
      <c r="BD423" s="354"/>
      <c r="BE423" s="354"/>
      <c r="BF423" s="354"/>
      <c r="BG423" s="354"/>
      <c r="BH423" s="354"/>
      <c r="BI423" s="354"/>
      <c r="BJ423" s="354"/>
      <c r="BK423" s="354"/>
      <c r="BL423" s="354"/>
      <c r="BM423" s="354"/>
      <c r="BN423" s="354"/>
      <c r="BO423" s="354"/>
      <c r="BP423" s="354"/>
      <c r="BQ423" s="354"/>
      <c r="BR423" s="354"/>
      <c r="BS423" s="354"/>
      <c r="BT423" s="354"/>
      <c r="BU423" s="354"/>
      <c r="BV423" s="354"/>
      <c r="BW423" s="355"/>
      <c r="BX423" s="355"/>
      <c r="BY423" s="355"/>
      <c r="BZ423" s="355"/>
      <c r="CA423" s="355"/>
      <c r="CB423" s="355"/>
      <c r="CC423" s="355"/>
      <c r="CD423" s="355"/>
      <c r="CE423" s="355"/>
      <c r="CF423" s="355"/>
      <c r="CG423" s="355"/>
      <c r="CH423" s="355"/>
      <c r="CI423" s="355"/>
      <c r="CJ423" s="355"/>
      <c r="CK423" s="355"/>
      <c r="CL423" s="355"/>
      <c r="CM423" s="355"/>
      <c r="CN423" s="355"/>
      <c r="CO423" s="355"/>
      <c r="CP423" s="355"/>
      <c r="CQ423" s="355"/>
      <c r="CR423" s="355"/>
      <c r="CS423" s="355"/>
      <c r="CT423" s="355"/>
      <c r="CU423" s="355"/>
      <c r="CV423" s="355"/>
      <c r="CW423" s="355"/>
      <c r="CX423" s="355"/>
      <c r="CY423" s="355"/>
      <c r="CZ423" s="355"/>
    </row>
    <row r="424" s="359" customFormat="true" ht="25.15" customHeight="true" x14ac:dyDescent="0.2">
      <c r="B424" s="962"/>
      <c r="C424" s="1044" t="s">
        <v>380</v>
      </c>
      <c r="D424" s="1045"/>
      <c r="E424" s="767">
        <v>0.32226777309281146</v>
      </c>
      <c r="F424" s="631"/>
      <c r="G424" s="631"/>
      <c r="H424" s="1045" t="s">
        <v>380</v>
      </c>
      <c r="I424" s="1045"/>
      <c r="J424" s="768">
        <v>0.32102049680208339</v>
      </c>
      <c r="K424" s="631"/>
      <c r="L424" s="631"/>
      <c r="M424" s="1045" t="s">
        <v>235</v>
      </c>
      <c r="N424" s="1045"/>
      <c r="O424" s="769">
        <v>0.25098004648496591</v>
      </c>
      <c r="P424" s="631"/>
      <c r="Q424" s="631"/>
      <c r="W424" s="352"/>
      <c r="X424" s="352"/>
      <c r="Y424" s="352"/>
      <c r="Z424" s="352"/>
      <c r="AA424" s="352"/>
      <c r="AB424" s="352"/>
      <c r="AC424" s="352"/>
      <c r="AD424" s="352"/>
      <c r="AE424" s="352"/>
      <c r="AF424" s="352"/>
      <c r="AG424" s="352"/>
      <c r="AH424" s="352"/>
      <c r="AI424" s="352"/>
      <c r="AJ424" s="352"/>
      <c r="AK424" s="352"/>
      <c r="AL424" s="352"/>
      <c r="AM424" s="352"/>
      <c r="AN424" s="352"/>
      <c r="AO424" s="352"/>
      <c r="AP424" s="352"/>
      <c r="AQ424" s="352"/>
      <c r="AR424" s="352"/>
      <c r="AS424" s="352"/>
      <c r="AT424" s="352"/>
      <c r="AU424" s="352"/>
      <c r="AV424" s="352"/>
      <c r="AW424" s="352"/>
      <c r="AX424" s="352"/>
      <c r="AY424" s="352"/>
      <c r="AZ424" s="352"/>
      <c r="BA424" s="354"/>
      <c r="BB424" s="430"/>
      <c r="BC424" s="354"/>
      <c r="BD424" s="354"/>
      <c r="BE424" s="354"/>
      <c r="BF424" s="354"/>
      <c r="BG424" s="354"/>
      <c r="BH424" s="354"/>
      <c r="BI424" s="354"/>
      <c r="BJ424" s="354"/>
      <c r="BK424" s="354"/>
      <c r="BL424" s="354"/>
      <c r="BM424" s="354"/>
      <c r="BN424" s="354"/>
      <c r="BO424" s="354"/>
      <c r="BP424" s="354"/>
      <c r="BQ424" s="354"/>
      <c r="BR424" s="354"/>
      <c r="BS424" s="354"/>
      <c r="BT424" s="354"/>
      <c r="BU424" s="354"/>
      <c r="BV424" s="354"/>
      <c r="BW424" s="355"/>
      <c r="BX424" s="355"/>
      <c r="BY424" s="355"/>
      <c r="BZ424" s="355"/>
      <c r="CA424" s="355"/>
      <c r="CB424" s="355"/>
      <c r="CC424" s="355"/>
      <c r="CD424" s="355"/>
      <c r="CE424" s="355"/>
      <c r="CF424" s="355"/>
      <c r="CG424" s="355"/>
      <c r="CH424" s="355"/>
      <c r="CI424" s="355"/>
      <c r="CJ424" s="355"/>
      <c r="CK424" s="355"/>
      <c r="CL424" s="355"/>
      <c r="CM424" s="355"/>
      <c r="CN424" s="355"/>
      <c r="CO424" s="355"/>
      <c r="CP424" s="355"/>
      <c r="CQ424" s="355"/>
      <c r="CR424" s="355"/>
      <c r="CS424" s="355"/>
      <c r="CT424" s="355"/>
      <c r="CU424" s="355"/>
      <c r="CV424" s="355"/>
      <c r="CW424" s="355"/>
      <c r="CX424" s="355"/>
      <c r="CY424" s="355"/>
      <c r="CZ424" s="355"/>
    </row>
    <row r="425" s="359" customFormat="true" ht="25.15" customHeight="true" x14ac:dyDescent="0.2">
      <c r="B425" s="962"/>
      <c r="C425" s="1044" t="s">
        <v>379</v>
      </c>
      <c r="D425" s="1045"/>
      <c r="E425" s="767">
        <v>0.26388354861717173</v>
      </c>
      <c r="F425" s="631"/>
      <c r="G425" s="631"/>
      <c r="H425" s="1045" t="s">
        <v>381</v>
      </c>
      <c r="I425" s="1045"/>
      <c r="J425" s="768">
        <v>-0.25040684993281392</v>
      </c>
      <c r="K425" s="631"/>
      <c r="L425" s="631"/>
      <c r="M425" s="1045" t="s">
        <v>380</v>
      </c>
      <c r="N425" s="1045"/>
      <c r="O425" s="769">
        <v>0.23922963610571524</v>
      </c>
      <c r="P425" s="631"/>
      <c r="Q425" s="631"/>
      <c r="W425" s="352"/>
      <c r="X425" s="352"/>
      <c r="Y425" s="352"/>
      <c r="Z425" s="352"/>
      <c r="AA425" s="352"/>
      <c r="AB425" s="352"/>
      <c r="AC425" s="352"/>
      <c r="AD425" s="352"/>
      <c r="AE425" s="352"/>
      <c r="AF425" s="352"/>
      <c r="AG425" s="352"/>
      <c r="AH425" s="352"/>
      <c r="AI425" s="352"/>
      <c r="AJ425" s="352"/>
      <c r="AK425" s="352"/>
      <c r="AL425" s="352"/>
      <c r="AM425" s="352"/>
      <c r="AN425" s="352"/>
      <c r="AO425" s="352"/>
      <c r="AP425" s="352"/>
      <c r="AQ425" s="352"/>
      <c r="AR425" s="352"/>
      <c r="AS425" s="352"/>
      <c r="AT425" s="352"/>
      <c r="AU425" s="352"/>
      <c r="AV425" s="352"/>
      <c r="AW425" s="352"/>
      <c r="AX425" s="352"/>
      <c r="AY425" s="352"/>
      <c r="AZ425" s="352"/>
      <c r="BA425" s="354"/>
      <c r="BB425" s="430"/>
      <c r="BC425" s="354"/>
      <c r="BD425" s="354"/>
      <c r="BE425" s="354"/>
      <c r="BF425" s="354"/>
      <c r="BG425" s="354"/>
      <c r="BH425" s="354"/>
      <c r="BI425" s="354"/>
      <c r="BJ425" s="354"/>
      <c r="BK425" s="354"/>
      <c r="BL425" s="354"/>
      <c r="BM425" s="354"/>
      <c r="BN425" s="354"/>
      <c r="BO425" s="354"/>
      <c r="BP425" s="354"/>
      <c r="BQ425" s="354"/>
      <c r="BR425" s="354"/>
      <c r="BS425" s="354"/>
      <c r="BT425" s="354"/>
      <c r="BU425" s="354"/>
      <c r="BV425" s="354"/>
      <c r="BW425" s="355"/>
      <c r="BX425" s="355"/>
      <c r="BY425" s="355"/>
      <c r="BZ425" s="355"/>
      <c r="CA425" s="355"/>
      <c r="CB425" s="355"/>
      <c r="CC425" s="355"/>
      <c r="CD425" s="355"/>
      <c r="CE425" s="355"/>
      <c r="CF425" s="355"/>
      <c r="CG425" s="355"/>
      <c r="CH425" s="355"/>
      <c r="CI425" s="355"/>
      <c r="CJ425" s="355"/>
      <c r="CK425" s="355"/>
      <c r="CL425" s="355"/>
      <c r="CM425" s="355"/>
      <c r="CN425" s="355"/>
      <c r="CO425" s="355"/>
      <c r="CP425" s="355"/>
      <c r="CQ425" s="355"/>
      <c r="CR425" s="355"/>
      <c r="CS425" s="355"/>
      <c r="CT425" s="355"/>
      <c r="CU425" s="355"/>
      <c r="CV425" s="355"/>
      <c r="CW425" s="355"/>
      <c r="CX425" s="355"/>
      <c r="CY425" s="355"/>
      <c r="CZ425" s="355"/>
    </row>
    <row r="426" s="359" customFormat="true" ht="25.15" customHeight="true" x14ac:dyDescent="0.2">
      <c r="B426" s="962"/>
      <c r="C426" s="1044" t="s">
        <v>334</v>
      </c>
      <c r="D426" s="1045"/>
      <c r="E426" s="767">
        <v>0.26106431330660601</v>
      </c>
      <c r="F426" s="631"/>
      <c r="G426" s="631"/>
      <c r="H426" s="1045" t="s">
        <v>233</v>
      </c>
      <c r="I426" s="1045"/>
      <c r="J426" s="768">
        <v>0.24354661333713493</v>
      </c>
      <c r="K426" s="631"/>
      <c r="L426" s="631"/>
      <c r="M426" s="1045" t="s">
        <v>320</v>
      </c>
      <c r="N426" s="1045"/>
      <c r="O426" s="769">
        <v>0.22380287199591342</v>
      </c>
      <c r="P426" s="631"/>
      <c r="Q426" s="631"/>
      <c r="W426" s="352"/>
      <c r="X426" s="352"/>
      <c r="Y426" s="352"/>
      <c r="Z426" s="352"/>
      <c r="AA426" s="352"/>
      <c r="AB426" s="352"/>
      <c r="AC426" s="352"/>
      <c r="AD426" s="352"/>
      <c r="AE426" s="352"/>
      <c r="AF426" s="352"/>
      <c r="AG426" s="352"/>
      <c r="AH426" s="352"/>
      <c r="AI426" s="352"/>
      <c r="AJ426" s="352"/>
      <c r="AK426" s="352"/>
      <c r="AL426" s="352"/>
      <c r="AM426" s="352"/>
      <c r="AN426" s="352"/>
      <c r="AO426" s="352"/>
      <c r="AP426" s="352"/>
      <c r="AQ426" s="352"/>
      <c r="AR426" s="352"/>
      <c r="AS426" s="352"/>
      <c r="AT426" s="352"/>
      <c r="AU426" s="352"/>
      <c r="AV426" s="352"/>
      <c r="AW426" s="352"/>
      <c r="AX426" s="352"/>
      <c r="AY426" s="352"/>
      <c r="AZ426" s="352"/>
      <c r="BA426" s="354"/>
      <c r="BB426" s="430"/>
      <c r="BC426" s="354"/>
      <c r="BD426" s="354"/>
      <c r="BE426" s="354"/>
      <c r="BF426" s="354"/>
      <c r="BG426" s="354"/>
      <c r="BH426" s="354"/>
      <c r="BI426" s="354"/>
      <c r="BJ426" s="354"/>
      <c r="BK426" s="354"/>
      <c r="BL426" s="354"/>
      <c r="BM426" s="354"/>
      <c r="BN426" s="354"/>
      <c r="BO426" s="354"/>
      <c r="BP426" s="354"/>
      <c r="BQ426" s="354"/>
      <c r="BR426" s="354"/>
      <c r="BS426" s="354"/>
      <c r="BT426" s="354"/>
      <c r="BU426" s="354"/>
      <c r="BV426" s="354"/>
      <c r="BW426" s="355"/>
      <c r="BX426" s="355"/>
      <c r="BY426" s="355"/>
      <c r="BZ426" s="355"/>
      <c r="CA426" s="355"/>
      <c r="CB426" s="355"/>
      <c r="CC426" s="355"/>
      <c r="CD426" s="355"/>
      <c r="CE426" s="355"/>
      <c r="CF426" s="355"/>
      <c r="CG426" s="355"/>
      <c r="CH426" s="355"/>
      <c r="CI426" s="355"/>
      <c r="CJ426" s="355"/>
      <c r="CK426" s="355"/>
      <c r="CL426" s="355"/>
      <c r="CM426" s="355"/>
      <c r="CN426" s="355"/>
      <c r="CO426" s="355"/>
      <c r="CP426" s="355"/>
      <c r="CQ426" s="355"/>
      <c r="CR426" s="355"/>
      <c r="CS426" s="355"/>
      <c r="CT426" s="355"/>
      <c r="CU426" s="355"/>
      <c r="CV426" s="355"/>
      <c r="CW426" s="355"/>
      <c r="CX426" s="355"/>
      <c r="CY426" s="355"/>
      <c r="CZ426" s="355"/>
    </row>
    <row r="427" s="359" customFormat="true" ht="25.15" customHeight="true" x14ac:dyDescent="0.2">
      <c r="B427" s="962"/>
      <c r="C427" s="1044" t="s">
        <v>235</v>
      </c>
      <c r="D427" s="1045"/>
      <c r="E427" s="767">
        <v>0.22940699945834839</v>
      </c>
      <c r="F427" s="631"/>
      <c r="G427" s="631"/>
      <c r="H427" s="1045" t="s">
        <v>334</v>
      </c>
      <c r="I427" s="1045"/>
      <c r="J427" s="768">
        <v>0.21630642845318995</v>
      </c>
      <c r="K427" s="631"/>
      <c r="L427" s="631"/>
      <c r="M427" s="1045" t="s">
        <v>378</v>
      </c>
      <c r="N427" s="1045"/>
      <c r="O427" s="769">
        <v>0.21412759391870445</v>
      </c>
      <c r="P427" s="631"/>
      <c r="Q427" s="631"/>
      <c r="W427" s="352"/>
      <c r="X427" s="352"/>
      <c r="Y427" s="352"/>
      <c r="Z427" s="352"/>
      <c r="AA427" s="352"/>
      <c r="AB427" s="352"/>
      <c r="AC427" s="352"/>
      <c r="AD427" s="352"/>
      <c r="AE427" s="352"/>
      <c r="AF427" s="352"/>
      <c r="AG427" s="352"/>
      <c r="AH427" s="352"/>
      <c r="AI427" s="352"/>
      <c r="AJ427" s="352"/>
      <c r="AK427" s="352"/>
      <c r="AL427" s="352"/>
      <c r="AM427" s="352"/>
      <c r="AN427" s="352"/>
      <c r="AO427" s="352"/>
      <c r="AP427" s="352"/>
      <c r="AQ427" s="352"/>
      <c r="AR427" s="352"/>
      <c r="AS427" s="352"/>
      <c r="AT427" s="352"/>
      <c r="AU427" s="352"/>
      <c r="AV427" s="352"/>
      <c r="AW427" s="352"/>
      <c r="AX427" s="352"/>
      <c r="AY427" s="352"/>
      <c r="AZ427" s="352"/>
      <c r="BA427" s="354"/>
      <c r="BB427" s="430"/>
      <c r="BC427" s="354"/>
      <c r="BD427" s="354"/>
      <c r="BE427" s="354"/>
      <c r="BF427" s="354"/>
      <c r="BG427" s="354"/>
      <c r="BH427" s="354"/>
      <c r="BI427" s="354"/>
      <c r="BJ427" s="354"/>
      <c r="BK427" s="354"/>
      <c r="BL427" s="354"/>
      <c r="BM427" s="354"/>
      <c r="BN427" s="354"/>
      <c r="BO427" s="354"/>
      <c r="BP427" s="354"/>
      <c r="BQ427" s="354"/>
      <c r="BR427" s="354"/>
      <c r="BS427" s="354"/>
      <c r="BT427" s="354"/>
      <c r="BU427" s="354"/>
      <c r="BV427" s="354"/>
      <c r="BW427" s="355"/>
      <c r="BX427" s="355"/>
      <c r="BY427" s="355"/>
      <c r="BZ427" s="355"/>
      <c r="CA427" s="355"/>
      <c r="CB427" s="355"/>
      <c r="CC427" s="355"/>
      <c r="CD427" s="355"/>
      <c r="CE427" s="355"/>
      <c r="CF427" s="355"/>
      <c r="CG427" s="355"/>
      <c r="CH427" s="355"/>
      <c r="CI427" s="355"/>
      <c r="CJ427" s="355"/>
      <c r="CK427" s="355"/>
      <c r="CL427" s="355"/>
      <c r="CM427" s="355"/>
      <c r="CN427" s="355"/>
      <c r="CO427" s="355"/>
      <c r="CP427" s="355"/>
      <c r="CQ427" s="355"/>
      <c r="CR427" s="355"/>
      <c r="CS427" s="355"/>
      <c r="CT427" s="355"/>
      <c r="CU427" s="355"/>
      <c r="CV427" s="355"/>
      <c r="CW427" s="355"/>
      <c r="CX427" s="355"/>
      <c r="CY427" s="355"/>
      <c r="CZ427" s="355"/>
    </row>
    <row r="428" s="359" customFormat="true" ht="25.15" customHeight="true" x14ac:dyDescent="0.2">
      <c r="B428" s="962"/>
      <c r="C428" s="1044" t="s">
        <v>233</v>
      </c>
      <c r="D428" s="1045"/>
      <c r="E428" s="767">
        <v>0.22550109191634113</v>
      </c>
      <c r="F428" s="631"/>
      <c r="G428" s="631"/>
      <c r="H428" s="1045" t="s">
        <v>379</v>
      </c>
      <c r="I428" s="1045"/>
      <c r="J428" s="768">
        <v>0.20889641448686411</v>
      </c>
      <c r="K428" s="631"/>
      <c r="L428" s="631"/>
      <c r="M428" s="1045" t="s">
        <v>382</v>
      </c>
      <c r="N428" s="1045"/>
      <c r="O428" s="769">
        <v>0.20552013312099596</v>
      </c>
      <c r="P428" s="631"/>
      <c r="Q428" s="631"/>
      <c r="W428" s="352"/>
      <c r="X428" s="352"/>
      <c r="Y428" s="352"/>
      <c r="Z428" s="352"/>
      <c r="AA428" s="352"/>
      <c r="AB428" s="352"/>
      <c r="AC428" s="352"/>
      <c r="AD428" s="352"/>
      <c r="AE428" s="352"/>
      <c r="AF428" s="352"/>
      <c r="AG428" s="352"/>
      <c r="AH428" s="352"/>
      <c r="AI428" s="352"/>
      <c r="AJ428" s="352"/>
      <c r="AK428" s="352"/>
      <c r="AL428" s="352"/>
      <c r="AM428" s="352"/>
      <c r="AN428" s="352"/>
      <c r="AO428" s="352"/>
      <c r="AP428" s="352"/>
      <c r="AQ428" s="352"/>
      <c r="AR428" s="352"/>
      <c r="AS428" s="352"/>
      <c r="AT428" s="352"/>
      <c r="AU428" s="352"/>
      <c r="AV428" s="352"/>
      <c r="AW428" s="352"/>
      <c r="AX428" s="352"/>
      <c r="AY428" s="352"/>
      <c r="AZ428" s="352"/>
      <c r="BA428" s="354"/>
      <c r="BB428" s="430"/>
      <c r="BC428" s="354"/>
      <c r="BD428" s="354"/>
      <c r="BE428" s="354"/>
      <c r="BF428" s="354"/>
      <c r="BG428" s="354"/>
      <c r="BH428" s="354"/>
      <c r="BI428" s="354"/>
      <c r="BJ428" s="354"/>
      <c r="BK428" s="354"/>
      <c r="BL428" s="354"/>
      <c r="BM428" s="354"/>
      <c r="BN428" s="354"/>
      <c r="BO428" s="354"/>
      <c r="BP428" s="354"/>
      <c r="BQ428" s="354"/>
      <c r="BR428" s="354"/>
      <c r="BS428" s="354"/>
      <c r="BT428" s="354"/>
      <c r="BU428" s="354"/>
      <c r="BV428" s="354"/>
      <c r="BW428" s="355"/>
      <c r="BX428" s="355"/>
      <c r="BY428" s="355"/>
      <c r="BZ428" s="355"/>
      <c r="CA428" s="355"/>
      <c r="CB428" s="355"/>
      <c r="CC428" s="355"/>
      <c r="CD428" s="355"/>
      <c r="CE428" s="355"/>
      <c r="CF428" s="355"/>
      <c r="CG428" s="355"/>
      <c r="CH428" s="355"/>
      <c r="CI428" s="355"/>
      <c r="CJ428" s="355"/>
      <c r="CK428" s="355"/>
      <c r="CL428" s="355"/>
      <c r="CM428" s="355"/>
      <c r="CN428" s="355"/>
      <c r="CO428" s="355"/>
      <c r="CP428" s="355"/>
      <c r="CQ428" s="355"/>
      <c r="CR428" s="355"/>
      <c r="CS428" s="355"/>
      <c r="CT428" s="355"/>
      <c r="CU428" s="355"/>
      <c r="CV428" s="355"/>
      <c r="CW428" s="355"/>
      <c r="CX428" s="355"/>
      <c r="CY428" s="355"/>
      <c r="CZ428" s="355"/>
    </row>
    <row r="429" s="359" customFormat="true" ht="25.15" customHeight="true" x14ac:dyDescent="0.2">
      <c r="B429" s="962"/>
      <c r="C429" s="1044" t="s">
        <v>381</v>
      </c>
      <c r="D429" s="1045"/>
      <c r="E429" s="767">
        <v>-0.20584852590692945</v>
      </c>
      <c r="F429" s="631"/>
      <c r="G429" s="631"/>
      <c r="H429" s="1045" t="s">
        <v>235</v>
      </c>
      <c r="I429" s="1045"/>
      <c r="J429" s="768">
        <v>0.1739656162343331</v>
      </c>
      <c r="K429" s="631"/>
      <c r="L429" s="631"/>
      <c r="M429" s="1045" t="s">
        <v>338</v>
      </c>
      <c r="N429" s="1045"/>
      <c r="O429" s="769">
        <v>0.18375545932699458</v>
      </c>
      <c r="P429" s="631"/>
      <c r="Q429" s="631"/>
      <c r="W429" s="352"/>
      <c r="X429" s="352"/>
      <c r="Y429" s="352"/>
      <c r="Z429" s="352"/>
      <c r="AA429" s="352"/>
      <c r="AB429" s="352"/>
      <c r="AC429" s="352"/>
      <c r="AD429" s="352"/>
      <c r="AE429" s="352"/>
      <c r="AF429" s="352"/>
      <c r="AG429" s="352"/>
      <c r="AH429" s="352"/>
      <c r="AI429" s="352"/>
      <c r="AJ429" s="352"/>
      <c r="AK429" s="352"/>
      <c r="AL429" s="352"/>
      <c r="AM429" s="352"/>
      <c r="AN429" s="352"/>
      <c r="AO429" s="352"/>
      <c r="AP429" s="352"/>
      <c r="AQ429" s="352"/>
      <c r="AR429" s="352"/>
      <c r="AS429" s="352"/>
      <c r="AT429" s="352"/>
      <c r="AU429" s="352"/>
      <c r="AV429" s="352"/>
      <c r="AW429" s="352"/>
      <c r="AX429" s="352"/>
      <c r="AY429" s="352"/>
      <c r="AZ429" s="352"/>
      <c r="BA429" s="354"/>
      <c r="BB429" s="430"/>
      <c r="BC429" s="354"/>
      <c r="BD429" s="354"/>
      <c r="BE429" s="354"/>
      <c r="BF429" s="354"/>
      <c r="BG429" s="354"/>
      <c r="BH429" s="354"/>
      <c r="BI429" s="354"/>
      <c r="BJ429" s="354"/>
      <c r="BK429" s="354"/>
      <c r="BL429" s="354"/>
      <c r="BM429" s="354"/>
      <c r="BN429" s="354"/>
      <c r="BO429" s="354"/>
      <c r="BP429" s="354"/>
      <c r="BQ429" s="354"/>
      <c r="BR429" s="354"/>
      <c r="BS429" s="354"/>
      <c r="BT429" s="354"/>
      <c r="BU429" s="354"/>
      <c r="BV429" s="354"/>
      <c r="BW429" s="355"/>
      <c r="BX429" s="355"/>
      <c r="BY429" s="355"/>
      <c r="BZ429" s="355"/>
      <c r="CA429" s="355"/>
      <c r="CB429" s="355"/>
      <c r="CC429" s="355"/>
      <c r="CD429" s="355"/>
      <c r="CE429" s="355"/>
      <c r="CF429" s="355"/>
      <c r="CG429" s="355"/>
      <c r="CH429" s="355"/>
      <c r="CI429" s="355"/>
      <c r="CJ429" s="355"/>
      <c r="CK429" s="355"/>
      <c r="CL429" s="355"/>
      <c r="CM429" s="355"/>
      <c r="CN429" s="355"/>
      <c r="CO429" s="355"/>
      <c r="CP429" s="355"/>
      <c r="CQ429" s="355"/>
      <c r="CR429" s="355"/>
      <c r="CS429" s="355"/>
      <c r="CT429" s="355"/>
      <c r="CU429" s="355"/>
      <c r="CV429" s="355"/>
      <c r="CW429" s="355"/>
      <c r="CX429" s="355"/>
      <c r="CY429" s="355"/>
      <c r="CZ429" s="355"/>
    </row>
    <row r="430" s="359" customFormat="true" ht="25.15" customHeight="true" x14ac:dyDescent="0.2">
      <c r="B430" s="962"/>
      <c r="C430" s="1044" t="s">
        <v>383</v>
      </c>
      <c r="D430" s="1045"/>
      <c r="E430" s="767">
        <v>0.17411265002434573</v>
      </c>
      <c r="F430" s="631"/>
      <c r="G430" s="631"/>
      <c r="H430" s="1045" t="s">
        <v>384</v>
      </c>
      <c r="I430" s="1045"/>
      <c r="J430" s="768">
        <v>-0.13411695921411423</v>
      </c>
      <c r="K430" s="631"/>
      <c r="L430" s="631"/>
      <c r="M430" s="1045" t="s">
        <v>233</v>
      </c>
      <c r="N430" s="1045"/>
      <c r="O430" s="769">
        <v>0.15215810244087136</v>
      </c>
      <c r="P430" s="631"/>
      <c r="Q430" s="631"/>
      <c r="W430" s="352"/>
      <c r="X430" s="352"/>
      <c r="Y430" s="352"/>
      <c r="Z430" s="352"/>
      <c r="AA430" s="352"/>
      <c r="AB430" s="352"/>
      <c r="AC430" s="352"/>
      <c r="AD430" s="352"/>
      <c r="AE430" s="352"/>
      <c r="AF430" s="352"/>
      <c r="AG430" s="352"/>
      <c r="AH430" s="352"/>
      <c r="AI430" s="352"/>
      <c r="AJ430" s="352"/>
      <c r="AK430" s="352"/>
      <c r="AL430" s="352"/>
      <c r="AM430" s="352"/>
      <c r="AN430" s="352"/>
      <c r="AO430" s="352"/>
      <c r="AP430" s="352"/>
      <c r="AQ430" s="352"/>
      <c r="AR430" s="352"/>
      <c r="AS430" s="352"/>
      <c r="AT430" s="352"/>
      <c r="AU430" s="352"/>
      <c r="AV430" s="352"/>
      <c r="AW430" s="352"/>
      <c r="AX430" s="352"/>
      <c r="AY430" s="352"/>
      <c r="AZ430" s="352"/>
      <c r="BA430" s="354"/>
      <c r="BB430" s="430"/>
      <c r="BC430" s="354"/>
      <c r="BD430" s="354"/>
      <c r="BE430" s="354"/>
      <c r="BF430" s="354"/>
      <c r="BG430" s="354"/>
      <c r="BH430" s="354"/>
      <c r="BI430" s="354"/>
      <c r="BJ430" s="354"/>
      <c r="BK430" s="354"/>
      <c r="BL430" s="354"/>
      <c r="BM430" s="354"/>
      <c r="BN430" s="354"/>
      <c r="BO430" s="354"/>
      <c r="BP430" s="354"/>
      <c r="BQ430" s="354"/>
      <c r="BR430" s="354"/>
      <c r="BS430" s="354"/>
      <c r="BT430" s="354"/>
      <c r="BU430" s="354"/>
      <c r="BV430" s="354"/>
      <c r="BW430" s="355"/>
      <c r="BX430" s="355"/>
      <c r="BY430" s="355"/>
      <c r="BZ430" s="355"/>
      <c r="CA430" s="355"/>
      <c r="CB430" s="355"/>
      <c r="CC430" s="355"/>
      <c r="CD430" s="355"/>
      <c r="CE430" s="355"/>
      <c r="CF430" s="355"/>
      <c r="CG430" s="355"/>
      <c r="CH430" s="355"/>
      <c r="CI430" s="355"/>
      <c r="CJ430" s="355"/>
      <c r="CK430" s="355"/>
      <c r="CL430" s="355"/>
      <c r="CM430" s="355"/>
      <c r="CN430" s="355"/>
      <c r="CO430" s="355"/>
      <c r="CP430" s="355"/>
      <c r="CQ430" s="355"/>
      <c r="CR430" s="355"/>
      <c r="CS430" s="355"/>
      <c r="CT430" s="355"/>
      <c r="CU430" s="355"/>
      <c r="CV430" s="355"/>
      <c r="CW430" s="355"/>
      <c r="CX430" s="355"/>
      <c r="CY430" s="355"/>
      <c r="CZ430" s="355"/>
    </row>
    <row r="431" s="359" customFormat="true" ht="25.15" customHeight="true" x14ac:dyDescent="0.2">
      <c r="B431" s="962"/>
      <c r="C431" s="1044" t="s">
        <v>310</v>
      </c>
      <c r="D431" s="1045"/>
      <c r="E431" s="767">
        <v>0.15308118797859963</v>
      </c>
      <c r="F431" s="631"/>
      <c r="G431" s="631"/>
      <c r="H431" s="1045" t="s">
        <v>383</v>
      </c>
      <c r="I431" s="1045"/>
      <c r="J431" s="768">
        <v>0.1303036641876579</v>
      </c>
      <c r="K431" s="631"/>
      <c r="L431" s="631"/>
      <c r="M431" s="1045" t="s">
        <v>385</v>
      </c>
      <c r="N431" s="1045"/>
      <c r="O431" s="769">
        <v>0.13415404194956157</v>
      </c>
      <c r="P431" s="631"/>
      <c r="Q431" s="631"/>
      <c r="W431" s="352"/>
      <c r="X431" s="352"/>
      <c r="Y431" s="352"/>
      <c r="Z431" s="352"/>
      <c r="AA431" s="352"/>
      <c r="AB431" s="352"/>
      <c r="AC431" s="352"/>
      <c r="AD431" s="352"/>
      <c r="AE431" s="352"/>
      <c r="AF431" s="352"/>
      <c r="AG431" s="352"/>
      <c r="AH431" s="352"/>
      <c r="AI431" s="352"/>
      <c r="AJ431" s="352"/>
      <c r="AK431" s="352"/>
      <c r="AL431" s="352"/>
      <c r="AM431" s="352"/>
      <c r="AN431" s="352"/>
      <c r="AO431" s="352"/>
      <c r="AP431" s="352"/>
      <c r="AQ431" s="352"/>
      <c r="AR431" s="352"/>
      <c r="AS431" s="352"/>
      <c r="AT431" s="352"/>
      <c r="AU431" s="352"/>
      <c r="AV431" s="352"/>
      <c r="AW431" s="352"/>
      <c r="AX431" s="352"/>
      <c r="AY431" s="352"/>
      <c r="AZ431" s="352"/>
      <c r="BA431" s="354"/>
      <c r="BB431" s="430"/>
      <c r="BC431" s="354"/>
      <c r="BD431" s="354"/>
      <c r="BE431" s="354"/>
      <c r="BF431" s="354"/>
      <c r="BG431" s="354"/>
      <c r="BH431" s="354"/>
      <c r="BI431" s="354"/>
      <c r="BJ431" s="354"/>
      <c r="BK431" s="354"/>
      <c r="BL431" s="354"/>
      <c r="BM431" s="354"/>
      <c r="BN431" s="354"/>
      <c r="BO431" s="354"/>
      <c r="BP431" s="354"/>
      <c r="BQ431" s="354"/>
      <c r="BR431" s="354"/>
      <c r="BS431" s="354"/>
      <c r="BT431" s="354"/>
      <c r="BU431" s="354"/>
      <c r="BV431" s="354"/>
      <c r="BW431" s="355"/>
      <c r="BX431" s="355"/>
      <c r="BY431" s="355"/>
      <c r="BZ431" s="355"/>
      <c r="CA431" s="355"/>
      <c r="CB431" s="355"/>
      <c r="CC431" s="355"/>
      <c r="CD431" s="355"/>
      <c r="CE431" s="355"/>
      <c r="CF431" s="355"/>
      <c r="CG431" s="355"/>
      <c r="CH431" s="355"/>
      <c r="CI431" s="355"/>
      <c r="CJ431" s="355"/>
      <c r="CK431" s="355"/>
      <c r="CL431" s="355"/>
      <c r="CM431" s="355"/>
      <c r="CN431" s="355"/>
      <c r="CO431" s="355"/>
      <c r="CP431" s="355"/>
      <c r="CQ431" s="355"/>
      <c r="CR431" s="355"/>
      <c r="CS431" s="355"/>
      <c r="CT431" s="355"/>
      <c r="CU431" s="355"/>
      <c r="CV431" s="355"/>
      <c r="CW431" s="355"/>
      <c r="CX431" s="355"/>
      <c r="CY431" s="355"/>
      <c r="CZ431" s="355"/>
    </row>
    <row r="432" s="359" customFormat="true" ht="25.15" customHeight="true" x14ac:dyDescent="0.2">
      <c r="B432" s="962"/>
      <c r="C432" s="1044" t="s">
        <v>386</v>
      </c>
      <c r="D432" s="1045"/>
      <c r="E432" s="767">
        <v>0.13854041635255138</v>
      </c>
      <c r="F432" s="631"/>
      <c r="G432" s="631"/>
      <c r="H432" s="1045" t="s">
        <v>387</v>
      </c>
      <c r="I432" s="1045"/>
      <c r="J432" s="768">
        <v>-0.12393496794357603</v>
      </c>
      <c r="K432" s="631"/>
      <c r="L432" s="631"/>
      <c r="M432" s="1045" t="s">
        <v>386</v>
      </c>
      <c r="N432" s="1045"/>
      <c r="O432" s="769">
        <v>0.12889496431164096</v>
      </c>
      <c r="P432" s="631"/>
      <c r="Q432" s="631"/>
      <c r="W432" s="352"/>
      <c r="X432" s="352"/>
      <c r="Y432" s="352"/>
      <c r="Z432" s="352"/>
      <c r="AA432" s="352"/>
      <c r="AB432" s="352"/>
      <c r="AC432" s="352"/>
      <c r="AD432" s="352"/>
      <c r="AE432" s="352"/>
      <c r="AF432" s="352"/>
      <c r="AG432" s="352"/>
      <c r="AH432" s="352"/>
      <c r="AI432" s="352"/>
      <c r="AJ432" s="352"/>
      <c r="AK432" s="352"/>
      <c r="AL432" s="352"/>
      <c r="AM432" s="352"/>
      <c r="AN432" s="352"/>
      <c r="AO432" s="352"/>
      <c r="AP432" s="352"/>
      <c r="AQ432" s="352"/>
      <c r="AR432" s="352"/>
      <c r="AS432" s="352"/>
      <c r="AT432" s="352"/>
      <c r="AU432" s="352"/>
      <c r="AV432" s="352"/>
      <c r="AW432" s="352"/>
      <c r="AX432" s="352"/>
      <c r="AY432" s="352"/>
      <c r="AZ432" s="352"/>
      <c r="BA432" s="354"/>
      <c r="BB432" s="430"/>
      <c r="BC432" s="354"/>
      <c r="BD432" s="354"/>
      <c r="BE432" s="354"/>
      <c r="BF432" s="354"/>
      <c r="BG432" s="354"/>
      <c r="BH432" s="354"/>
      <c r="BI432" s="354"/>
      <c r="BJ432" s="354"/>
      <c r="BK432" s="354"/>
      <c r="BL432" s="354"/>
      <c r="BM432" s="354"/>
      <c r="BN432" s="354"/>
      <c r="BO432" s="354"/>
      <c r="BP432" s="354"/>
      <c r="BQ432" s="354"/>
      <c r="BR432" s="354"/>
      <c r="BS432" s="354"/>
      <c r="BT432" s="354"/>
      <c r="BU432" s="354"/>
      <c r="BV432" s="354"/>
      <c r="BW432" s="355"/>
      <c r="BX432" s="355"/>
      <c r="BY432" s="355"/>
      <c r="BZ432" s="355"/>
      <c r="CA432" s="355"/>
      <c r="CB432" s="355"/>
      <c r="CC432" s="355"/>
      <c r="CD432" s="355"/>
      <c r="CE432" s="355"/>
      <c r="CF432" s="355"/>
      <c r="CG432" s="355"/>
      <c r="CH432" s="355"/>
      <c r="CI432" s="355"/>
      <c r="CJ432" s="355"/>
      <c r="CK432" s="355"/>
      <c r="CL432" s="355"/>
      <c r="CM432" s="355"/>
      <c r="CN432" s="355"/>
      <c r="CO432" s="355"/>
      <c r="CP432" s="355"/>
      <c r="CQ432" s="355"/>
      <c r="CR432" s="355"/>
      <c r="CS432" s="355"/>
      <c r="CT432" s="355"/>
      <c r="CU432" s="355"/>
      <c r="CV432" s="355"/>
      <c r="CW432" s="355"/>
      <c r="CX432" s="355"/>
      <c r="CY432" s="355"/>
      <c r="CZ432" s="355"/>
    </row>
    <row r="433" s="359" customFormat="true" ht="25.15" customHeight="true" x14ac:dyDescent="0.2">
      <c r="B433" s="962"/>
      <c r="C433" s="1044" t="s">
        <v>338</v>
      </c>
      <c r="D433" s="1045"/>
      <c r="E433" s="767">
        <v>0.10457945848698892</v>
      </c>
      <c r="F433" s="631"/>
      <c r="G433" s="631"/>
      <c r="H433" s="1045" t="s">
        <v>388</v>
      </c>
      <c r="I433" s="1045"/>
      <c r="J433" s="768">
        <v>-0.12390659613439019</v>
      </c>
      <c r="K433" s="631"/>
      <c r="L433" s="631"/>
      <c r="M433" s="1045" t="s">
        <v>389</v>
      </c>
      <c r="N433" s="1045"/>
      <c r="O433" s="769">
        <v>0.11233591151424333</v>
      </c>
      <c r="P433" s="631"/>
      <c r="Q433" s="631"/>
      <c r="W433" s="352"/>
      <c r="X433" s="352"/>
      <c r="Y433" s="352"/>
      <c r="Z433" s="352"/>
      <c r="AA433" s="352"/>
      <c r="AB433" s="352"/>
      <c r="AC433" s="352"/>
      <c r="AD433" s="352"/>
      <c r="AE433" s="352"/>
      <c r="AF433" s="352"/>
      <c r="AG433" s="352"/>
      <c r="AH433" s="352"/>
      <c r="AI433" s="352"/>
      <c r="AJ433" s="352"/>
      <c r="AK433" s="352"/>
      <c r="AL433" s="352"/>
      <c r="AM433" s="352"/>
      <c r="AN433" s="352"/>
      <c r="AO433" s="352"/>
      <c r="AP433" s="352"/>
      <c r="AQ433" s="352"/>
      <c r="AR433" s="352"/>
      <c r="AS433" s="352"/>
      <c r="AT433" s="352"/>
      <c r="AU433" s="352"/>
      <c r="AV433" s="352"/>
      <c r="AW433" s="352"/>
      <c r="AX433" s="352"/>
      <c r="AY433" s="352"/>
      <c r="AZ433" s="352"/>
      <c r="BA433" s="354"/>
      <c r="BB433" s="430"/>
      <c r="BC433" s="354"/>
      <c r="BD433" s="354"/>
      <c r="BE433" s="354"/>
      <c r="BF433" s="354"/>
      <c r="BG433" s="354"/>
      <c r="BH433" s="354"/>
      <c r="BI433" s="354"/>
      <c r="BJ433" s="354"/>
      <c r="BK433" s="354"/>
      <c r="BL433" s="354"/>
      <c r="BM433" s="354"/>
      <c r="BN433" s="354"/>
      <c r="BO433" s="354"/>
      <c r="BP433" s="354"/>
      <c r="BQ433" s="354"/>
      <c r="BR433" s="354"/>
      <c r="BS433" s="354"/>
      <c r="BT433" s="354"/>
      <c r="BU433" s="354"/>
      <c r="BV433" s="354"/>
      <c r="BW433" s="355"/>
      <c r="BX433" s="355"/>
      <c r="BY433" s="355"/>
      <c r="BZ433" s="355"/>
      <c r="CA433" s="355"/>
      <c r="CB433" s="355"/>
      <c r="CC433" s="355"/>
      <c r="CD433" s="355"/>
      <c r="CE433" s="355"/>
      <c r="CF433" s="355"/>
      <c r="CG433" s="355"/>
      <c r="CH433" s="355"/>
      <c r="CI433" s="355"/>
      <c r="CJ433" s="355"/>
      <c r="CK433" s="355"/>
      <c r="CL433" s="355"/>
      <c r="CM433" s="355"/>
      <c r="CN433" s="355"/>
      <c r="CO433" s="355"/>
      <c r="CP433" s="355"/>
      <c r="CQ433" s="355"/>
      <c r="CR433" s="355"/>
      <c r="CS433" s="355"/>
      <c r="CT433" s="355"/>
      <c r="CU433" s="355"/>
      <c r="CV433" s="355"/>
      <c r="CW433" s="355"/>
      <c r="CX433" s="355"/>
      <c r="CY433" s="355"/>
      <c r="CZ433" s="355"/>
    </row>
    <row r="434" s="359" customFormat="true" ht="25.15" customHeight="true" x14ac:dyDescent="0.2">
      <c r="B434" s="962"/>
      <c r="C434" s="1044" t="s">
        <v>382</v>
      </c>
      <c r="D434" s="1045"/>
      <c r="E434" s="767">
        <v>8.9560839415554372E-2</v>
      </c>
      <c r="F434" s="631"/>
      <c r="G434" s="631"/>
      <c r="H434" s="1045" t="s">
        <v>354</v>
      </c>
      <c r="I434" s="1045"/>
      <c r="J434" s="768">
        <v>-0.10959311308415037</v>
      </c>
      <c r="K434" s="631"/>
      <c r="L434" s="631"/>
      <c r="M434" s="1045" t="s">
        <v>333</v>
      </c>
      <c r="N434" s="1045"/>
      <c r="O434" s="769">
        <v>0.10291314992959578</v>
      </c>
      <c r="P434" s="631"/>
      <c r="Q434" s="631"/>
      <c r="W434" s="352"/>
      <c r="X434" s="352"/>
      <c r="Y434" s="352"/>
      <c r="Z434" s="352"/>
      <c r="AA434" s="352"/>
      <c r="AB434" s="352"/>
      <c r="AC434" s="352"/>
      <c r="AD434" s="352"/>
      <c r="AE434" s="352"/>
      <c r="AF434" s="352"/>
      <c r="AG434" s="352"/>
      <c r="AH434" s="352"/>
      <c r="AI434" s="352"/>
      <c r="AJ434" s="352"/>
      <c r="AK434" s="352"/>
      <c r="AL434" s="352"/>
      <c r="AM434" s="352"/>
      <c r="AN434" s="352"/>
      <c r="AO434" s="352"/>
      <c r="AP434" s="352"/>
      <c r="AQ434" s="352"/>
      <c r="AR434" s="352"/>
      <c r="AS434" s="352"/>
      <c r="AT434" s="352"/>
      <c r="AU434" s="352"/>
      <c r="AV434" s="352"/>
      <c r="AW434" s="352"/>
      <c r="AX434" s="352"/>
      <c r="AY434" s="352"/>
      <c r="AZ434" s="352"/>
      <c r="BA434" s="354"/>
      <c r="BB434" s="430"/>
      <c r="BC434" s="354"/>
      <c r="BD434" s="354"/>
      <c r="BE434" s="354"/>
      <c r="BF434" s="354"/>
      <c r="BG434" s="354"/>
      <c r="BH434" s="354"/>
      <c r="BI434" s="354"/>
      <c r="BJ434" s="354"/>
      <c r="BK434" s="354"/>
      <c r="BL434" s="354"/>
      <c r="BM434" s="354"/>
      <c r="BN434" s="354"/>
      <c r="BO434" s="354"/>
      <c r="BP434" s="354"/>
      <c r="BQ434" s="354"/>
      <c r="BR434" s="354"/>
      <c r="BS434" s="354"/>
      <c r="BT434" s="354"/>
      <c r="BU434" s="354"/>
      <c r="BV434" s="354"/>
      <c r="BW434" s="355"/>
      <c r="BX434" s="355"/>
      <c r="BY434" s="355"/>
      <c r="BZ434" s="355"/>
      <c r="CA434" s="355"/>
      <c r="CB434" s="355"/>
      <c r="CC434" s="355"/>
      <c r="CD434" s="355"/>
      <c r="CE434" s="355"/>
      <c r="CF434" s="355"/>
      <c r="CG434" s="355"/>
      <c r="CH434" s="355"/>
      <c r="CI434" s="355"/>
      <c r="CJ434" s="355"/>
      <c r="CK434" s="355"/>
      <c r="CL434" s="355"/>
      <c r="CM434" s="355"/>
      <c r="CN434" s="355"/>
      <c r="CO434" s="355"/>
      <c r="CP434" s="355"/>
      <c r="CQ434" s="355"/>
      <c r="CR434" s="355"/>
      <c r="CS434" s="355"/>
      <c r="CT434" s="355"/>
      <c r="CU434" s="355"/>
      <c r="CV434" s="355"/>
      <c r="CW434" s="355"/>
      <c r="CX434" s="355"/>
      <c r="CY434" s="355"/>
      <c r="CZ434" s="355"/>
    </row>
    <row r="435" s="359" customFormat="true" ht="25.15" customHeight="true" x14ac:dyDescent="0.2">
      <c r="B435" s="962"/>
      <c r="C435" s="1044" t="s">
        <v>385</v>
      </c>
      <c r="D435" s="1045"/>
      <c r="E435" s="767">
        <v>8.228942645258859E-2</v>
      </c>
      <c r="F435" s="631"/>
      <c r="G435" s="631"/>
      <c r="H435" s="1045" t="s">
        <v>386</v>
      </c>
      <c r="I435" s="1045"/>
      <c r="J435" s="768">
        <v>0.1076867836891286</v>
      </c>
      <c r="K435" s="631"/>
      <c r="L435" s="631"/>
      <c r="M435" s="1045" t="s">
        <v>383</v>
      </c>
      <c r="N435" s="1045"/>
      <c r="O435" s="769">
        <v>9.9274441323092141E-2</v>
      </c>
      <c r="P435" s="631"/>
      <c r="Q435" s="631"/>
      <c r="W435" s="352"/>
      <c r="X435" s="352"/>
      <c r="Y435" s="352"/>
      <c r="Z435" s="352"/>
      <c r="AA435" s="352"/>
      <c r="AB435" s="352"/>
      <c r="AC435" s="352"/>
      <c r="AD435" s="352"/>
      <c r="AE435" s="352"/>
      <c r="AF435" s="352"/>
      <c r="AG435" s="352"/>
      <c r="AH435" s="352"/>
      <c r="AI435" s="352"/>
      <c r="AJ435" s="352"/>
      <c r="AK435" s="352"/>
      <c r="AL435" s="352"/>
      <c r="AM435" s="352"/>
      <c r="AN435" s="352"/>
      <c r="AO435" s="352"/>
      <c r="AP435" s="352"/>
      <c r="AQ435" s="352"/>
      <c r="AR435" s="352"/>
      <c r="AS435" s="352"/>
      <c r="AT435" s="352"/>
      <c r="AU435" s="352"/>
      <c r="AV435" s="352"/>
      <c r="AW435" s="352"/>
      <c r="AX435" s="352"/>
      <c r="AY435" s="352"/>
      <c r="AZ435" s="352"/>
      <c r="BA435" s="354"/>
      <c r="BB435" s="430"/>
      <c r="BC435" s="354"/>
      <c r="BD435" s="354"/>
      <c r="BE435" s="354"/>
      <c r="BF435" s="354"/>
      <c r="BG435" s="354"/>
      <c r="BH435" s="354"/>
      <c r="BI435" s="354"/>
      <c r="BJ435" s="354"/>
      <c r="BK435" s="354"/>
      <c r="BL435" s="354"/>
      <c r="BM435" s="354"/>
      <c r="BN435" s="354"/>
      <c r="BO435" s="354"/>
      <c r="BP435" s="354"/>
      <c r="BQ435" s="354"/>
      <c r="BR435" s="354"/>
      <c r="BS435" s="354"/>
      <c r="BT435" s="354"/>
      <c r="BU435" s="354"/>
      <c r="BV435" s="354"/>
      <c r="BW435" s="355"/>
      <c r="BX435" s="355"/>
      <c r="BY435" s="355"/>
      <c r="BZ435" s="355"/>
      <c r="CA435" s="355"/>
      <c r="CB435" s="355"/>
      <c r="CC435" s="355"/>
      <c r="CD435" s="355"/>
      <c r="CE435" s="355"/>
      <c r="CF435" s="355"/>
      <c r="CG435" s="355"/>
      <c r="CH435" s="355"/>
      <c r="CI435" s="355"/>
      <c r="CJ435" s="355"/>
      <c r="CK435" s="355"/>
      <c r="CL435" s="355"/>
      <c r="CM435" s="355"/>
      <c r="CN435" s="355"/>
      <c r="CO435" s="355"/>
      <c r="CP435" s="355"/>
      <c r="CQ435" s="355"/>
      <c r="CR435" s="355"/>
      <c r="CS435" s="355"/>
      <c r="CT435" s="355"/>
      <c r="CU435" s="355"/>
      <c r="CV435" s="355"/>
      <c r="CW435" s="355"/>
      <c r="CX435" s="355"/>
      <c r="CY435" s="355"/>
      <c r="CZ435" s="355"/>
    </row>
    <row r="436" s="359" customFormat="true" ht="25.15" customHeight="true" x14ac:dyDescent="0.2">
      <c r="B436" s="962"/>
      <c r="C436" s="1044" t="s">
        <v>354</v>
      </c>
      <c r="D436" s="1045"/>
      <c r="E436" s="767">
        <v>-7.7411746859500016E-2</v>
      </c>
      <c r="F436" s="631"/>
      <c r="G436" s="631"/>
      <c r="H436" s="1045" t="s">
        <v>390</v>
      </c>
      <c r="I436" s="1045"/>
      <c r="J436" s="768">
        <v>-0.1068596189594474</v>
      </c>
      <c r="K436" s="631"/>
      <c r="L436" s="631"/>
      <c r="M436" s="1045" t="s">
        <v>391</v>
      </c>
      <c r="N436" s="1045"/>
      <c r="O436" s="769">
        <v>8.0089310991177928E-2</v>
      </c>
      <c r="P436" s="631"/>
      <c r="Q436" s="631"/>
      <c r="W436" s="352"/>
      <c r="X436" s="352"/>
      <c r="Y436" s="352"/>
      <c r="Z436" s="352"/>
      <c r="AA436" s="352"/>
      <c r="AB436" s="352"/>
      <c r="AC436" s="352"/>
      <c r="AD436" s="352"/>
      <c r="AE436" s="352"/>
      <c r="AF436" s="352"/>
      <c r="AG436" s="352"/>
      <c r="AH436" s="352"/>
      <c r="AI436" s="352"/>
      <c r="AJ436" s="352"/>
      <c r="AK436" s="352"/>
      <c r="AL436" s="352"/>
      <c r="AM436" s="352"/>
      <c r="AN436" s="352"/>
      <c r="AO436" s="352"/>
      <c r="AP436" s="352"/>
      <c r="AQ436" s="352"/>
      <c r="AR436" s="352"/>
      <c r="AS436" s="352"/>
      <c r="AT436" s="352"/>
      <c r="AU436" s="352"/>
      <c r="AV436" s="352"/>
      <c r="AW436" s="352"/>
      <c r="AX436" s="352"/>
      <c r="AY436" s="352"/>
      <c r="AZ436" s="352"/>
      <c r="BA436" s="354"/>
      <c r="BB436" s="430"/>
      <c r="BC436" s="354"/>
      <c r="BD436" s="354"/>
      <c r="BE436" s="354"/>
      <c r="BF436" s="354"/>
      <c r="BG436" s="354"/>
      <c r="BH436" s="354"/>
      <c r="BI436" s="354"/>
      <c r="BJ436" s="354"/>
      <c r="BK436" s="354"/>
      <c r="BL436" s="354"/>
      <c r="BM436" s="354"/>
      <c r="BN436" s="354"/>
      <c r="BO436" s="354"/>
      <c r="BP436" s="354"/>
      <c r="BQ436" s="354"/>
      <c r="BR436" s="354"/>
      <c r="BS436" s="354"/>
      <c r="BT436" s="354"/>
      <c r="BU436" s="354"/>
      <c r="BV436" s="354"/>
      <c r="BW436" s="355"/>
      <c r="BX436" s="355"/>
      <c r="BY436" s="355"/>
      <c r="BZ436" s="355"/>
      <c r="CA436" s="355"/>
      <c r="CB436" s="355"/>
      <c r="CC436" s="355"/>
      <c r="CD436" s="355"/>
      <c r="CE436" s="355"/>
      <c r="CF436" s="355"/>
      <c r="CG436" s="355"/>
      <c r="CH436" s="355"/>
      <c r="CI436" s="355"/>
      <c r="CJ436" s="355"/>
      <c r="CK436" s="355"/>
      <c r="CL436" s="355"/>
      <c r="CM436" s="355"/>
      <c r="CN436" s="355"/>
      <c r="CO436" s="355"/>
      <c r="CP436" s="355"/>
      <c r="CQ436" s="355"/>
      <c r="CR436" s="355"/>
      <c r="CS436" s="355"/>
      <c r="CT436" s="355"/>
      <c r="CU436" s="355"/>
      <c r="CV436" s="355"/>
      <c r="CW436" s="355"/>
      <c r="CX436" s="355"/>
      <c r="CY436" s="355"/>
      <c r="CZ436" s="355"/>
    </row>
    <row r="437" s="359" customFormat="true" ht="25.15" customHeight="true" x14ac:dyDescent="0.2">
      <c r="B437" s="962"/>
      <c r="C437" s="1044" t="s">
        <v>352</v>
      </c>
      <c r="D437" s="1045"/>
      <c r="E437" s="767">
        <v>7.3062574197778063E-2</v>
      </c>
      <c r="F437" s="631"/>
      <c r="G437" s="631"/>
      <c r="H437" s="1045" t="s">
        <v>326</v>
      </c>
      <c r="I437" s="1045"/>
      <c r="J437" s="768">
        <v>7.2389173539262955E-2</v>
      </c>
      <c r="K437" s="631"/>
      <c r="L437" s="631"/>
      <c r="M437" s="1045" t="s">
        <v>310</v>
      </c>
      <c r="N437" s="1045"/>
      <c r="O437" s="769">
        <v>7.9616296126123115E-2</v>
      </c>
      <c r="P437" s="631"/>
      <c r="Q437" s="631"/>
      <c r="W437" s="352"/>
      <c r="X437" s="352"/>
      <c r="Y437" s="352"/>
      <c r="Z437" s="352"/>
      <c r="AA437" s="352"/>
      <c r="AB437" s="352"/>
      <c r="AC437" s="352"/>
      <c r="AD437" s="352"/>
      <c r="AE437" s="352"/>
      <c r="AF437" s="352"/>
      <c r="AG437" s="352"/>
      <c r="AH437" s="352"/>
      <c r="AI437" s="352"/>
      <c r="AJ437" s="352"/>
      <c r="AK437" s="352"/>
      <c r="AL437" s="352"/>
      <c r="AM437" s="352"/>
      <c r="AN437" s="352"/>
      <c r="AO437" s="352"/>
      <c r="AP437" s="352"/>
      <c r="AQ437" s="352"/>
      <c r="AR437" s="352"/>
      <c r="AS437" s="352"/>
      <c r="AT437" s="352"/>
      <c r="AU437" s="352"/>
      <c r="AV437" s="352"/>
      <c r="AW437" s="352"/>
      <c r="AX437" s="352"/>
      <c r="AY437" s="352"/>
      <c r="AZ437" s="352"/>
      <c r="BA437" s="354"/>
      <c r="BB437" s="430"/>
      <c r="BC437" s="354"/>
      <c r="BD437" s="354"/>
      <c r="BE437" s="354"/>
      <c r="BF437" s="354"/>
      <c r="BG437" s="354"/>
      <c r="BH437" s="354"/>
      <c r="BI437" s="354"/>
      <c r="BJ437" s="354"/>
      <c r="BK437" s="354"/>
      <c r="BL437" s="354"/>
      <c r="BM437" s="354"/>
      <c r="BN437" s="354"/>
      <c r="BO437" s="354"/>
      <c r="BP437" s="354"/>
      <c r="BQ437" s="354"/>
      <c r="BR437" s="354"/>
      <c r="BS437" s="354"/>
      <c r="BT437" s="354"/>
      <c r="BU437" s="354"/>
      <c r="BV437" s="354"/>
      <c r="BW437" s="355"/>
      <c r="BX437" s="355"/>
      <c r="BY437" s="355"/>
      <c r="BZ437" s="355"/>
      <c r="CA437" s="355"/>
      <c r="CB437" s="355"/>
      <c r="CC437" s="355"/>
      <c r="CD437" s="355"/>
      <c r="CE437" s="355"/>
      <c r="CF437" s="355"/>
      <c r="CG437" s="355"/>
      <c r="CH437" s="355"/>
      <c r="CI437" s="355"/>
      <c r="CJ437" s="355"/>
      <c r="CK437" s="355"/>
      <c r="CL437" s="355"/>
      <c r="CM437" s="355"/>
      <c r="CN437" s="355"/>
      <c r="CO437" s="355"/>
      <c r="CP437" s="355"/>
      <c r="CQ437" s="355"/>
      <c r="CR437" s="355"/>
      <c r="CS437" s="355"/>
      <c r="CT437" s="355"/>
      <c r="CU437" s="355"/>
      <c r="CV437" s="355"/>
      <c r="CW437" s="355"/>
      <c r="CX437" s="355"/>
      <c r="CY437" s="355"/>
      <c r="CZ437" s="355"/>
    </row>
    <row r="438" s="359" customFormat="true" ht="25.15" customHeight="true" x14ac:dyDescent="0.2">
      <c r="B438" s="962"/>
      <c r="C438" s="1044" t="s">
        <v>326</v>
      </c>
      <c r="D438" s="1045"/>
      <c r="E438" s="767">
        <v>7.1580758616350076E-2</v>
      </c>
      <c r="F438" s="631"/>
      <c r="G438" s="631"/>
      <c r="H438" s="1045" t="s">
        <v>385</v>
      </c>
      <c r="I438" s="1045"/>
      <c r="J438" s="768">
        <v>6.3656541079135223E-2</v>
      </c>
      <c r="K438" s="631"/>
      <c r="L438" s="631"/>
      <c r="M438" s="1045" t="s">
        <v>392</v>
      </c>
      <c r="N438" s="1045"/>
      <c r="O438" s="769">
        <v>7.5239504744434235E-2</v>
      </c>
      <c r="P438" s="631"/>
      <c r="Q438" s="631"/>
      <c r="W438" s="352"/>
      <c r="X438" s="352"/>
      <c r="Y438" s="352"/>
      <c r="Z438" s="352"/>
      <c r="AA438" s="352"/>
      <c r="AB438" s="352"/>
      <c r="AC438" s="352"/>
      <c r="AD438" s="352"/>
      <c r="AE438" s="352"/>
      <c r="AF438" s="352"/>
      <c r="AG438" s="352"/>
      <c r="AH438" s="352"/>
      <c r="AI438" s="352"/>
      <c r="AJ438" s="352"/>
      <c r="AK438" s="352"/>
      <c r="AL438" s="352"/>
      <c r="AM438" s="352"/>
      <c r="AN438" s="352"/>
      <c r="AO438" s="352"/>
      <c r="AP438" s="352"/>
      <c r="AQ438" s="352"/>
      <c r="AR438" s="352"/>
      <c r="AS438" s="352"/>
      <c r="AT438" s="352"/>
      <c r="AU438" s="352"/>
      <c r="AV438" s="352"/>
      <c r="AW438" s="352"/>
      <c r="AX438" s="352"/>
      <c r="AY438" s="352"/>
      <c r="AZ438" s="352"/>
      <c r="BA438" s="354"/>
      <c r="BB438" s="430"/>
      <c r="BC438" s="354"/>
      <c r="BD438" s="354"/>
      <c r="BE438" s="354"/>
      <c r="BF438" s="354"/>
      <c r="BG438" s="354"/>
      <c r="BH438" s="354"/>
      <c r="BI438" s="354"/>
      <c r="BJ438" s="354"/>
      <c r="BK438" s="354"/>
      <c r="BL438" s="354"/>
      <c r="BM438" s="354"/>
      <c r="BN438" s="354"/>
      <c r="BO438" s="354"/>
      <c r="BP438" s="354"/>
      <c r="BQ438" s="354"/>
      <c r="BR438" s="354"/>
      <c r="BS438" s="354"/>
      <c r="BT438" s="354"/>
      <c r="BU438" s="354"/>
      <c r="BV438" s="354"/>
      <c r="BW438" s="355"/>
      <c r="BX438" s="355"/>
      <c r="BY438" s="355"/>
      <c r="BZ438" s="355"/>
      <c r="CA438" s="355"/>
      <c r="CB438" s="355"/>
      <c r="CC438" s="355"/>
      <c r="CD438" s="355"/>
      <c r="CE438" s="355"/>
      <c r="CF438" s="355"/>
      <c r="CG438" s="355"/>
      <c r="CH438" s="355"/>
      <c r="CI438" s="355"/>
      <c r="CJ438" s="355"/>
      <c r="CK438" s="355"/>
      <c r="CL438" s="355"/>
      <c r="CM438" s="355"/>
      <c r="CN438" s="355"/>
      <c r="CO438" s="355"/>
      <c r="CP438" s="355"/>
      <c r="CQ438" s="355"/>
      <c r="CR438" s="355"/>
      <c r="CS438" s="355"/>
      <c r="CT438" s="355"/>
      <c r="CU438" s="355"/>
      <c r="CV438" s="355"/>
      <c r="CW438" s="355"/>
      <c r="CX438" s="355"/>
      <c r="CY438" s="355"/>
      <c r="CZ438" s="355"/>
    </row>
    <row r="439" s="359" customFormat="true" ht="25.15" customHeight="true" x14ac:dyDescent="0.2">
      <c r="B439" s="962"/>
      <c r="C439" s="1044" t="s">
        <v>351</v>
      </c>
      <c r="D439" s="1045"/>
      <c r="E439" s="767">
        <v>6.5850876261306285E-2</v>
      </c>
      <c r="F439" s="631"/>
      <c r="G439" s="631"/>
      <c r="H439" s="1045" t="s">
        <v>342</v>
      </c>
      <c r="I439" s="1045"/>
      <c r="J439" s="768">
        <v>5.7969544938957736E-2</v>
      </c>
      <c r="K439" s="631"/>
      <c r="L439" s="631"/>
      <c r="M439" s="1045" t="s">
        <v>393</v>
      </c>
      <c r="N439" s="1045"/>
      <c r="O439" s="769">
        <v>6.0718087077082414E-2</v>
      </c>
      <c r="P439" s="631"/>
      <c r="Q439" s="631"/>
      <c r="W439" s="352"/>
      <c r="X439" s="352"/>
      <c r="Y439" s="352"/>
      <c r="Z439" s="352"/>
      <c r="AA439" s="352"/>
      <c r="AB439" s="352"/>
      <c r="AC439" s="352"/>
      <c r="AD439" s="352"/>
      <c r="AE439" s="352"/>
      <c r="AF439" s="352"/>
      <c r="AG439" s="352"/>
      <c r="AH439" s="352"/>
      <c r="AI439" s="352"/>
      <c r="AJ439" s="352"/>
      <c r="AK439" s="352"/>
      <c r="AL439" s="352"/>
      <c r="AM439" s="352"/>
      <c r="AN439" s="352"/>
      <c r="AO439" s="352"/>
      <c r="AP439" s="352"/>
      <c r="AQ439" s="352"/>
      <c r="AR439" s="352"/>
      <c r="AS439" s="352"/>
      <c r="AT439" s="352"/>
      <c r="AU439" s="352"/>
      <c r="AV439" s="352"/>
      <c r="AW439" s="352"/>
      <c r="AX439" s="352"/>
      <c r="AY439" s="352"/>
      <c r="AZ439" s="352"/>
      <c r="BA439" s="354"/>
      <c r="BB439" s="430"/>
      <c r="BC439" s="354"/>
      <c r="BD439" s="354"/>
      <c r="BE439" s="354"/>
      <c r="BF439" s="354"/>
      <c r="BG439" s="354"/>
      <c r="BH439" s="354"/>
      <c r="BI439" s="354"/>
      <c r="BJ439" s="354"/>
      <c r="BK439" s="354"/>
      <c r="BL439" s="354"/>
      <c r="BM439" s="354"/>
      <c r="BN439" s="354"/>
      <c r="BO439" s="354"/>
      <c r="BP439" s="354"/>
      <c r="BQ439" s="354"/>
      <c r="BR439" s="354"/>
      <c r="BS439" s="354"/>
      <c r="BT439" s="354"/>
      <c r="BU439" s="354"/>
      <c r="BV439" s="354"/>
      <c r="BW439" s="355"/>
      <c r="BX439" s="355"/>
      <c r="BY439" s="355"/>
      <c r="BZ439" s="355"/>
      <c r="CA439" s="355"/>
      <c r="CB439" s="355"/>
      <c r="CC439" s="355"/>
      <c r="CD439" s="355"/>
      <c r="CE439" s="355"/>
      <c r="CF439" s="355"/>
      <c r="CG439" s="355"/>
      <c r="CH439" s="355"/>
      <c r="CI439" s="355"/>
      <c r="CJ439" s="355"/>
      <c r="CK439" s="355"/>
      <c r="CL439" s="355"/>
      <c r="CM439" s="355"/>
      <c r="CN439" s="355"/>
      <c r="CO439" s="355"/>
      <c r="CP439" s="355"/>
      <c r="CQ439" s="355"/>
      <c r="CR439" s="355"/>
      <c r="CS439" s="355"/>
      <c r="CT439" s="355"/>
      <c r="CU439" s="355"/>
      <c r="CV439" s="355"/>
      <c r="CW439" s="355"/>
      <c r="CX439" s="355"/>
      <c r="CY439" s="355"/>
      <c r="CZ439" s="355"/>
    </row>
    <row r="440" s="359" customFormat="true" ht="25.15" customHeight="true" x14ac:dyDescent="0.2">
      <c r="B440" s="962"/>
      <c r="C440" s="1044" t="s">
        <v>394</v>
      </c>
      <c r="D440" s="1045"/>
      <c r="E440" s="767">
        <v>6.1512374309326025E-2</v>
      </c>
      <c r="F440" s="631"/>
      <c r="G440" s="631"/>
      <c r="H440" s="1045" t="s">
        <v>350</v>
      </c>
      <c r="I440" s="1045"/>
      <c r="J440" s="768">
        <v>5.5575548706875165E-2</v>
      </c>
      <c r="K440" s="631"/>
      <c r="L440" s="631"/>
      <c r="M440" s="1045" t="s">
        <v>395</v>
      </c>
      <c r="N440" s="1045"/>
      <c r="O440" s="769">
        <v>6.0567376643883279E-2</v>
      </c>
      <c r="P440" s="631"/>
      <c r="Q440" s="631"/>
      <c r="W440" s="352"/>
      <c r="X440" s="352"/>
      <c r="Y440" s="352"/>
      <c r="Z440" s="352"/>
      <c r="AA440" s="352"/>
      <c r="AB440" s="352"/>
      <c r="AC440" s="352"/>
      <c r="AD440" s="352"/>
      <c r="AE440" s="352"/>
      <c r="AF440" s="352"/>
      <c r="AG440" s="352"/>
      <c r="AH440" s="352"/>
      <c r="AI440" s="352"/>
      <c r="AJ440" s="352"/>
      <c r="AK440" s="352"/>
      <c r="AL440" s="352"/>
      <c r="AM440" s="352"/>
      <c r="AN440" s="352"/>
      <c r="AO440" s="352"/>
      <c r="AP440" s="352"/>
      <c r="AQ440" s="352"/>
      <c r="AR440" s="352"/>
      <c r="AS440" s="352"/>
      <c r="AT440" s="352"/>
      <c r="AU440" s="352"/>
      <c r="AV440" s="352"/>
      <c r="AW440" s="352"/>
      <c r="AX440" s="352"/>
      <c r="AY440" s="352"/>
      <c r="AZ440" s="352"/>
      <c r="BA440" s="354"/>
      <c r="BB440" s="430"/>
      <c r="BC440" s="354"/>
      <c r="BD440" s="354"/>
      <c r="BE440" s="354"/>
      <c r="BF440" s="354"/>
      <c r="BG440" s="354"/>
      <c r="BH440" s="354"/>
      <c r="BI440" s="354"/>
      <c r="BJ440" s="354"/>
      <c r="BK440" s="354"/>
      <c r="BL440" s="354"/>
      <c r="BM440" s="354"/>
      <c r="BN440" s="354"/>
      <c r="BO440" s="354"/>
      <c r="BP440" s="354"/>
      <c r="BQ440" s="354"/>
      <c r="BR440" s="354"/>
      <c r="BS440" s="354"/>
      <c r="BT440" s="354"/>
      <c r="BU440" s="354"/>
      <c r="BV440" s="354"/>
      <c r="BW440" s="355"/>
      <c r="BX440" s="355"/>
      <c r="BY440" s="355"/>
      <c r="BZ440" s="355"/>
      <c r="CA440" s="355"/>
      <c r="CB440" s="355"/>
      <c r="CC440" s="355"/>
      <c r="CD440" s="355"/>
      <c r="CE440" s="355"/>
      <c r="CF440" s="355"/>
      <c r="CG440" s="355"/>
      <c r="CH440" s="355"/>
      <c r="CI440" s="355"/>
      <c r="CJ440" s="355"/>
      <c r="CK440" s="355"/>
      <c r="CL440" s="355"/>
      <c r="CM440" s="355"/>
      <c r="CN440" s="355"/>
      <c r="CO440" s="355"/>
      <c r="CP440" s="355"/>
      <c r="CQ440" s="355"/>
      <c r="CR440" s="355"/>
      <c r="CS440" s="355"/>
      <c r="CT440" s="355"/>
      <c r="CU440" s="355"/>
      <c r="CV440" s="355"/>
      <c r="CW440" s="355"/>
      <c r="CX440" s="355"/>
      <c r="CY440" s="355"/>
      <c r="CZ440" s="355"/>
    </row>
    <row r="441" s="359" customFormat="true" ht="25.15" customHeight="true" x14ac:dyDescent="0.2">
      <c r="B441" s="962"/>
      <c r="C441" s="1044" t="s">
        <v>333</v>
      </c>
      <c r="D441" s="1045"/>
      <c r="E441" s="767">
        <v>5.6318350069340474E-2</v>
      </c>
      <c r="F441" s="631"/>
      <c r="G441" s="631"/>
      <c r="H441" s="1045" t="s">
        <v>392</v>
      </c>
      <c r="I441" s="1045"/>
      <c r="J441" s="768">
        <v>-5.4262817971174979E-2</v>
      </c>
      <c r="K441" s="631"/>
      <c r="L441" s="631"/>
      <c r="M441" s="1045" t="s">
        <v>396</v>
      </c>
      <c r="N441" s="1045"/>
      <c r="O441" s="769">
        <v>6.0178468494208645E-2</v>
      </c>
      <c r="P441" s="631"/>
      <c r="Q441" s="631"/>
      <c r="W441" s="352"/>
      <c r="X441" s="352"/>
      <c r="Y441" s="352"/>
      <c r="Z441" s="352"/>
      <c r="AA441" s="352"/>
      <c r="AB441" s="352"/>
      <c r="AC441" s="352"/>
      <c r="AD441" s="352"/>
      <c r="AE441" s="352"/>
      <c r="AF441" s="352"/>
      <c r="AG441" s="352"/>
      <c r="AH441" s="352"/>
      <c r="AI441" s="352"/>
      <c r="AJ441" s="352"/>
      <c r="AK441" s="352"/>
      <c r="AL441" s="352"/>
      <c r="AM441" s="352"/>
      <c r="AN441" s="352"/>
      <c r="AO441" s="352"/>
      <c r="AP441" s="352"/>
      <c r="AQ441" s="352"/>
      <c r="AR441" s="352"/>
      <c r="AS441" s="352"/>
      <c r="AT441" s="352"/>
      <c r="AU441" s="352"/>
      <c r="AV441" s="352"/>
      <c r="AW441" s="352"/>
      <c r="AX441" s="352"/>
      <c r="AY441" s="352"/>
      <c r="AZ441" s="352"/>
      <c r="BA441" s="354"/>
      <c r="BB441" s="430"/>
      <c r="BC441" s="354"/>
      <c r="BD441" s="354"/>
      <c r="BE441" s="354"/>
      <c r="BF441" s="354"/>
      <c r="BG441" s="354"/>
      <c r="BH441" s="354"/>
      <c r="BI441" s="354"/>
      <c r="BJ441" s="354"/>
      <c r="BK441" s="354"/>
      <c r="BL441" s="354"/>
      <c r="BM441" s="354"/>
      <c r="BN441" s="354"/>
      <c r="BO441" s="354"/>
      <c r="BP441" s="354"/>
      <c r="BQ441" s="354"/>
      <c r="BR441" s="354"/>
      <c r="BS441" s="354"/>
      <c r="BT441" s="354"/>
      <c r="BU441" s="354"/>
      <c r="BV441" s="354"/>
      <c r="BW441" s="355"/>
      <c r="BX441" s="355"/>
      <c r="BY441" s="355"/>
      <c r="BZ441" s="355"/>
      <c r="CA441" s="355"/>
      <c r="CB441" s="355"/>
      <c r="CC441" s="355"/>
      <c r="CD441" s="355"/>
      <c r="CE441" s="355"/>
      <c r="CF441" s="355"/>
      <c r="CG441" s="355"/>
      <c r="CH441" s="355"/>
      <c r="CI441" s="355"/>
      <c r="CJ441" s="355"/>
      <c r="CK441" s="355"/>
      <c r="CL441" s="355"/>
      <c r="CM441" s="355"/>
      <c r="CN441" s="355"/>
      <c r="CO441" s="355"/>
      <c r="CP441" s="355"/>
      <c r="CQ441" s="355"/>
      <c r="CR441" s="355"/>
      <c r="CS441" s="355"/>
      <c r="CT441" s="355"/>
      <c r="CU441" s="355"/>
      <c r="CV441" s="355"/>
      <c r="CW441" s="355"/>
      <c r="CX441" s="355"/>
      <c r="CY441" s="355"/>
      <c r="CZ441" s="355"/>
    </row>
    <row r="442" s="359" customFormat="true" ht="25.15" customHeight="true" x14ac:dyDescent="0.2">
      <c r="B442" s="962"/>
      <c r="C442" s="1044" t="s">
        <v>350</v>
      </c>
      <c r="D442" s="1045"/>
      <c r="E442" s="767">
        <v>4.874102379619865E-2</v>
      </c>
      <c r="F442" s="631"/>
      <c r="G442" s="631"/>
      <c r="H442" s="1045" t="s">
        <v>397</v>
      </c>
      <c r="I442" s="1045"/>
      <c r="J442" s="768">
        <v>-5.2621547611466223E-2</v>
      </c>
      <c r="K442" s="631"/>
      <c r="L442" s="631"/>
      <c r="M442" s="1045" t="s">
        <v>394</v>
      </c>
      <c r="N442" s="1045"/>
      <c r="O442" s="769">
        <v>5.973290619851622E-2</v>
      </c>
      <c r="P442" s="631"/>
      <c r="Q442" s="631"/>
      <c r="W442" s="352"/>
      <c r="X442" s="352"/>
      <c r="Y442" s="352"/>
      <c r="Z442" s="352"/>
      <c r="AA442" s="352"/>
      <c r="AB442" s="352"/>
      <c r="AC442" s="352"/>
      <c r="AD442" s="352"/>
      <c r="AE442" s="352"/>
      <c r="AF442" s="352"/>
      <c r="AG442" s="352"/>
      <c r="AH442" s="352"/>
      <c r="AI442" s="352"/>
      <c r="AJ442" s="352"/>
      <c r="AK442" s="352"/>
      <c r="AL442" s="352"/>
      <c r="AM442" s="352"/>
      <c r="AN442" s="352"/>
      <c r="AO442" s="352"/>
      <c r="AP442" s="352"/>
      <c r="AQ442" s="352"/>
      <c r="AR442" s="352"/>
      <c r="AS442" s="352"/>
      <c r="AT442" s="352"/>
      <c r="AU442" s="352"/>
      <c r="AV442" s="352"/>
      <c r="AW442" s="352"/>
      <c r="AX442" s="352"/>
      <c r="AY442" s="352"/>
      <c r="AZ442" s="352"/>
      <c r="BA442" s="354"/>
      <c r="BB442" s="430"/>
      <c r="BC442" s="354"/>
      <c r="BD442" s="354"/>
      <c r="BE442" s="354"/>
      <c r="BF442" s="354"/>
      <c r="BG442" s="354"/>
      <c r="BH442" s="354"/>
      <c r="BI442" s="354"/>
      <c r="BJ442" s="354"/>
      <c r="BK442" s="354"/>
      <c r="BL442" s="354"/>
      <c r="BM442" s="354"/>
      <c r="BN442" s="354"/>
      <c r="BO442" s="354"/>
      <c r="BP442" s="354"/>
      <c r="BQ442" s="354"/>
      <c r="BR442" s="354"/>
      <c r="BS442" s="354"/>
      <c r="BT442" s="354"/>
      <c r="BU442" s="354"/>
      <c r="BV442" s="354"/>
      <c r="BW442" s="355"/>
      <c r="BX442" s="355"/>
      <c r="BY442" s="355"/>
      <c r="BZ442" s="355"/>
      <c r="CA442" s="355"/>
      <c r="CB442" s="355"/>
      <c r="CC442" s="355"/>
      <c r="CD442" s="355"/>
      <c r="CE442" s="355"/>
      <c r="CF442" s="355"/>
      <c r="CG442" s="355"/>
      <c r="CH442" s="355"/>
      <c r="CI442" s="355"/>
      <c r="CJ442" s="355"/>
      <c r="CK442" s="355"/>
      <c r="CL442" s="355"/>
      <c r="CM442" s="355"/>
      <c r="CN442" s="355"/>
      <c r="CO442" s="355"/>
      <c r="CP442" s="355"/>
      <c r="CQ442" s="355"/>
      <c r="CR442" s="355"/>
      <c r="CS442" s="355"/>
      <c r="CT442" s="355"/>
      <c r="CU442" s="355"/>
      <c r="CV442" s="355"/>
      <c r="CW442" s="355"/>
      <c r="CX442" s="355"/>
      <c r="CY442" s="355"/>
      <c r="CZ442" s="355"/>
    </row>
    <row r="443" s="359" customFormat="true" ht="25.15" customHeight="true" x14ac:dyDescent="0.2">
      <c r="B443" s="962"/>
      <c r="C443" s="1044" t="s">
        <v>342</v>
      </c>
      <c r="D443" s="1045"/>
      <c r="E443" s="767">
        <v>4.4281321573037137E-2</v>
      </c>
      <c r="F443" s="631"/>
      <c r="G443" s="631"/>
      <c r="H443" s="1045" t="s">
        <v>310</v>
      </c>
      <c r="I443" s="1045"/>
      <c r="J443" s="768">
        <v>5.2277977189008389E-2</v>
      </c>
      <c r="K443" s="631"/>
      <c r="L443" s="631"/>
      <c r="M443" s="1045" t="s">
        <v>387</v>
      </c>
      <c r="N443" s="1045"/>
      <c r="O443" s="769">
        <v>5.8834781411175735E-2</v>
      </c>
      <c r="P443" s="631"/>
      <c r="Q443" s="631"/>
      <c r="W443" s="352"/>
      <c r="X443" s="352"/>
      <c r="Y443" s="352"/>
      <c r="Z443" s="352"/>
      <c r="AA443" s="352"/>
      <c r="AB443" s="352"/>
      <c r="AC443" s="352"/>
      <c r="AD443" s="352"/>
      <c r="AE443" s="352"/>
      <c r="AF443" s="352"/>
      <c r="AG443" s="352"/>
      <c r="AH443" s="352"/>
      <c r="AI443" s="352"/>
      <c r="AJ443" s="352"/>
      <c r="AK443" s="352"/>
      <c r="AL443" s="352"/>
      <c r="AM443" s="352"/>
      <c r="AN443" s="352"/>
      <c r="AO443" s="352"/>
      <c r="AP443" s="352"/>
      <c r="AQ443" s="352"/>
      <c r="AR443" s="352"/>
      <c r="AS443" s="352"/>
      <c r="AT443" s="352"/>
      <c r="AU443" s="352"/>
      <c r="AV443" s="352"/>
      <c r="AW443" s="352"/>
      <c r="AX443" s="352"/>
      <c r="AY443" s="352"/>
      <c r="AZ443" s="352"/>
      <c r="BA443" s="354"/>
      <c r="BB443" s="430"/>
      <c r="BC443" s="354"/>
      <c r="BD443" s="354"/>
      <c r="BE443" s="354"/>
      <c r="BF443" s="354"/>
      <c r="BG443" s="354"/>
      <c r="BH443" s="354"/>
      <c r="BI443" s="354"/>
      <c r="BJ443" s="354"/>
      <c r="BK443" s="354"/>
      <c r="BL443" s="354"/>
      <c r="BM443" s="354"/>
      <c r="BN443" s="354"/>
      <c r="BO443" s="354"/>
      <c r="BP443" s="354"/>
      <c r="BQ443" s="354"/>
      <c r="BR443" s="354"/>
      <c r="BS443" s="354"/>
      <c r="BT443" s="354"/>
      <c r="BU443" s="354"/>
      <c r="BV443" s="354"/>
      <c r="BW443" s="355"/>
      <c r="BX443" s="355"/>
      <c r="BY443" s="355"/>
      <c r="BZ443" s="355"/>
      <c r="CA443" s="355"/>
      <c r="CB443" s="355"/>
      <c r="CC443" s="355"/>
      <c r="CD443" s="355"/>
      <c r="CE443" s="355"/>
      <c r="CF443" s="355"/>
      <c r="CG443" s="355"/>
      <c r="CH443" s="355"/>
      <c r="CI443" s="355"/>
      <c r="CJ443" s="355"/>
      <c r="CK443" s="355"/>
      <c r="CL443" s="355"/>
      <c r="CM443" s="355"/>
      <c r="CN443" s="355"/>
      <c r="CO443" s="355"/>
      <c r="CP443" s="355"/>
      <c r="CQ443" s="355"/>
      <c r="CR443" s="355"/>
      <c r="CS443" s="355"/>
      <c r="CT443" s="355"/>
      <c r="CU443" s="355"/>
      <c r="CV443" s="355"/>
      <c r="CW443" s="355"/>
      <c r="CX443" s="355"/>
      <c r="CY443" s="355"/>
      <c r="CZ443" s="355"/>
    </row>
    <row r="444" s="359" customFormat="true" ht="25.15" customHeight="true" x14ac:dyDescent="0.2">
      <c r="B444" s="962"/>
      <c r="C444" s="1044" t="s">
        <v>398</v>
      </c>
      <c r="D444" s="1045"/>
      <c r="E444" s="767">
        <v>3.5808037853912442E-2</v>
      </c>
      <c r="F444" s="631"/>
      <c r="G444" s="631"/>
      <c r="H444" s="1045" t="s">
        <v>399</v>
      </c>
      <c r="I444" s="1045"/>
      <c r="J444" s="768">
        <v>4.46121904512558E-2</v>
      </c>
      <c r="K444" s="631"/>
      <c r="L444" s="631"/>
      <c r="M444" s="1045" t="s">
        <v>352</v>
      </c>
      <c r="N444" s="1045"/>
      <c r="O444" s="769">
        <v>5.4519337459233395E-2</v>
      </c>
      <c r="P444" s="631"/>
      <c r="Q444" s="631"/>
      <c r="W444" s="352"/>
      <c r="X444" s="352"/>
      <c r="Y444" s="352"/>
      <c r="Z444" s="352"/>
      <c r="AA444" s="352"/>
      <c r="AB444" s="352"/>
      <c r="AC444" s="352"/>
      <c r="AD444" s="352"/>
      <c r="AE444" s="352"/>
      <c r="AF444" s="352"/>
      <c r="AG444" s="352"/>
      <c r="AH444" s="352"/>
      <c r="AI444" s="352"/>
      <c r="AJ444" s="352"/>
      <c r="AK444" s="352"/>
      <c r="AL444" s="352"/>
      <c r="AM444" s="352"/>
      <c r="AN444" s="352"/>
      <c r="AO444" s="352"/>
      <c r="AP444" s="352"/>
      <c r="AQ444" s="352"/>
      <c r="AR444" s="352"/>
      <c r="AS444" s="352"/>
      <c r="AT444" s="352"/>
      <c r="AU444" s="352"/>
      <c r="AV444" s="352"/>
      <c r="AW444" s="352"/>
      <c r="AX444" s="352"/>
      <c r="AY444" s="352"/>
      <c r="AZ444" s="352"/>
      <c r="BA444" s="354"/>
      <c r="BB444" s="430"/>
      <c r="BC444" s="354"/>
      <c r="BD444" s="354"/>
      <c r="BE444" s="354"/>
      <c r="BF444" s="354"/>
      <c r="BG444" s="354"/>
      <c r="BH444" s="354"/>
      <c r="BI444" s="354"/>
      <c r="BJ444" s="354"/>
      <c r="BK444" s="354"/>
      <c r="BL444" s="354"/>
      <c r="BM444" s="354"/>
      <c r="BN444" s="354"/>
      <c r="BO444" s="354"/>
      <c r="BP444" s="354"/>
      <c r="BQ444" s="354"/>
      <c r="BR444" s="354"/>
      <c r="BS444" s="354"/>
      <c r="BT444" s="354"/>
      <c r="BU444" s="354"/>
      <c r="BV444" s="354"/>
      <c r="BW444" s="355"/>
      <c r="BX444" s="355"/>
      <c r="BY444" s="355"/>
      <c r="BZ444" s="355"/>
      <c r="CA444" s="355"/>
      <c r="CB444" s="355"/>
      <c r="CC444" s="355"/>
      <c r="CD444" s="355"/>
      <c r="CE444" s="355"/>
      <c r="CF444" s="355"/>
      <c r="CG444" s="355"/>
      <c r="CH444" s="355"/>
      <c r="CI444" s="355"/>
      <c r="CJ444" s="355"/>
      <c r="CK444" s="355"/>
      <c r="CL444" s="355"/>
      <c r="CM444" s="355"/>
      <c r="CN444" s="355"/>
      <c r="CO444" s="355"/>
      <c r="CP444" s="355"/>
      <c r="CQ444" s="355"/>
      <c r="CR444" s="355"/>
      <c r="CS444" s="355"/>
      <c r="CT444" s="355"/>
      <c r="CU444" s="355"/>
      <c r="CV444" s="355"/>
      <c r="CW444" s="355"/>
      <c r="CX444" s="355"/>
      <c r="CY444" s="355"/>
      <c r="CZ444" s="355"/>
    </row>
    <row r="445" s="359" customFormat="true" ht="25.15" customHeight="true" x14ac:dyDescent="0.2">
      <c r="B445" s="962"/>
      <c r="C445" s="1044" t="s">
        <v>393</v>
      </c>
      <c r="D445" s="1045"/>
      <c r="E445" s="767">
        <v>3.2517259846525759E-2</v>
      </c>
      <c r="F445" s="631"/>
      <c r="G445" s="631"/>
      <c r="H445" s="1045" t="s">
        <v>400</v>
      </c>
      <c r="I445" s="1045"/>
      <c r="J445" s="768">
        <v>4.3023127961717318E-2</v>
      </c>
      <c r="K445" s="631"/>
      <c r="L445" s="631"/>
      <c r="M445" s="1045" t="s">
        <v>401</v>
      </c>
      <c r="N445" s="1045"/>
      <c r="O445" s="769">
        <v>5.3494001229741864E-2</v>
      </c>
      <c r="P445" s="631"/>
      <c r="Q445" s="631"/>
      <c r="W445" s="352"/>
      <c r="X445" s="352"/>
      <c r="Y445" s="352"/>
      <c r="Z445" s="352"/>
      <c r="AA445" s="352"/>
      <c r="AB445" s="352"/>
      <c r="AC445" s="352"/>
      <c r="AD445" s="352"/>
      <c r="AE445" s="352"/>
      <c r="AF445" s="352"/>
      <c r="AG445" s="352"/>
      <c r="AH445" s="352"/>
      <c r="AI445" s="352"/>
      <c r="AJ445" s="352"/>
      <c r="AK445" s="352"/>
      <c r="AL445" s="352"/>
      <c r="AM445" s="352"/>
      <c r="AN445" s="352"/>
      <c r="AO445" s="352"/>
      <c r="AP445" s="352"/>
      <c r="AQ445" s="352"/>
      <c r="AR445" s="352"/>
      <c r="AS445" s="352"/>
      <c r="AT445" s="352"/>
      <c r="AU445" s="352"/>
      <c r="AV445" s="352"/>
      <c r="AW445" s="352"/>
      <c r="AX445" s="352"/>
      <c r="AY445" s="352"/>
      <c r="AZ445" s="352"/>
      <c r="BA445" s="354"/>
      <c r="BB445" s="430"/>
      <c r="BC445" s="354"/>
      <c r="BD445" s="354"/>
      <c r="BE445" s="354"/>
      <c r="BF445" s="354"/>
      <c r="BG445" s="354"/>
      <c r="BH445" s="354"/>
      <c r="BI445" s="354"/>
      <c r="BJ445" s="354"/>
      <c r="BK445" s="354"/>
      <c r="BL445" s="354"/>
      <c r="BM445" s="354"/>
      <c r="BN445" s="354"/>
      <c r="BO445" s="354"/>
      <c r="BP445" s="354"/>
      <c r="BQ445" s="354"/>
      <c r="BR445" s="354"/>
      <c r="BS445" s="354"/>
      <c r="BT445" s="354"/>
      <c r="BU445" s="354"/>
      <c r="BV445" s="354"/>
      <c r="BW445" s="355"/>
      <c r="BX445" s="355"/>
      <c r="BY445" s="355"/>
      <c r="BZ445" s="355"/>
      <c r="CA445" s="355"/>
      <c r="CB445" s="355"/>
      <c r="CC445" s="355"/>
      <c r="CD445" s="355"/>
      <c r="CE445" s="355"/>
      <c r="CF445" s="355"/>
      <c r="CG445" s="355"/>
      <c r="CH445" s="355"/>
      <c r="CI445" s="355"/>
      <c r="CJ445" s="355"/>
      <c r="CK445" s="355"/>
      <c r="CL445" s="355"/>
      <c r="CM445" s="355"/>
      <c r="CN445" s="355"/>
      <c r="CO445" s="355"/>
      <c r="CP445" s="355"/>
      <c r="CQ445" s="355"/>
      <c r="CR445" s="355"/>
      <c r="CS445" s="355"/>
      <c r="CT445" s="355"/>
      <c r="CU445" s="355"/>
      <c r="CV445" s="355"/>
      <c r="CW445" s="355"/>
      <c r="CX445" s="355"/>
      <c r="CY445" s="355"/>
      <c r="CZ445" s="355"/>
    </row>
    <row r="446" s="359" customFormat="true" ht="25.15" customHeight="true" x14ac:dyDescent="0.2">
      <c r="C446" s="1044" t="s">
        <v>402</v>
      </c>
      <c r="D446" s="1045"/>
      <c r="E446" s="767">
        <v>2.0381126664895655E-2</v>
      </c>
      <c r="F446" s="631"/>
      <c r="G446" s="631"/>
      <c r="H446" s="1045" t="s">
        <v>351</v>
      </c>
      <c r="I446" s="1045"/>
      <c r="J446" s="768">
        <v>4.2472328606203195E-2</v>
      </c>
      <c r="K446" s="631"/>
      <c r="L446" s="631"/>
      <c r="M446" s="1045" t="s">
        <v>399</v>
      </c>
      <c r="N446" s="1045"/>
      <c r="O446" s="769">
        <v>5.1864845109669162E-2</v>
      </c>
      <c r="P446" s="631"/>
      <c r="Q446" s="631"/>
      <c r="W446" s="352"/>
      <c r="X446" s="352"/>
      <c r="Y446" s="352"/>
      <c r="Z446" s="352"/>
      <c r="AA446" s="352"/>
      <c r="AB446" s="352"/>
      <c r="AC446" s="352"/>
      <c r="AD446" s="352"/>
      <c r="AE446" s="352"/>
      <c r="AF446" s="352"/>
      <c r="AG446" s="352"/>
      <c r="AH446" s="352"/>
      <c r="AI446" s="352"/>
      <c r="AJ446" s="352"/>
      <c r="AK446" s="352"/>
      <c r="AL446" s="352"/>
      <c r="AM446" s="352"/>
      <c r="AN446" s="352"/>
      <c r="AO446" s="352"/>
      <c r="AP446" s="352"/>
      <c r="AQ446" s="352"/>
      <c r="AR446" s="352"/>
      <c r="AS446" s="352"/>
      <c r="AT446" s="352"/>
      <c r="AU446" s="352"/>
      <c r="AV446" s="352"/>
      <c r="AW446" s="352"/>
      <c r="AX446" s="352"/>
      <c r="AY446" s="352"/>
      <c r="AZ446" s="352"/>
      <c r="BA446" s="354"/>
      <c r="BB446" s="430"/>
      <c r="BC446" s="354"/>
      <c r="BD446" s="354"/>
      <c r="BE446" s="354"/>
      <c r="BF446" s="354"/>
      <c r="BG446" s="354"/>
      <c r="BH446" s="354"/>
      <c r="BI446" s="354"/>
      <c r="BJ446" s="354"/>
      <c r="BK446" s="354"/>
      <c r="BL446" s="354"/>
      <c r="BM446" s="354"/>
      <c r="BN446" s="354"/>
      <c r="BO446" s="354"/>
      <c r="BP446" s="354"/>
      <c r="BQ446" s="354"/>
      <c r="BR446" s="354"/>
      <c r="BS446" s="354"/>
      <c r="BT446" s="354"/>
      <c r="BU446" s="354"/>
      <c r="BV446" s="354"/>
      <c r="BW446" s="355"/>
      <c r="BX446" s="355"/>
      <c r="BY446" s="355"/>
      <c r="BZ446" s="355"/>
      <c r="CA446" s="355"/>
      <c r="CB446" s="355"/>
      <c r="CC446" s="355"/>
      <c r="CD446" s="355"/>
      <c r="CE446" s="355"/>
      <c r="CF446" s="355"/>
      <c r="CG446" s="355"/>
      <c r="CH446" s="355"/>
      <c r="CI446" s="355"/>
      <c r="CJ446" s="355"/>
      <c r="CK446" s="355"/>
      <c r="CL446" s="355"/>
      <c r="CM446" s="355"/>
      <c r="CN446" s="355"/>
      <c r="CO446" s="355"/>
      <c r="CP446" s="355"/>
      <c r="CQ446" s="355"/>
      <c r="CR446" s="355"/>
      <c r="CS446" s="355"/>
      <c r="CT446" s="355"/>
      <c r="CU446" s="355"/>
      <c r="CV446" s="355"/>
      <c r="CW446" s="355"/>
      <c r="CX446" s="355"/>
      <c r="CY446" s="355"/>
      <c r="CZ446" s="355"/>
    </row>
    <row r="447" s="359" customFormat="true" ht="25.15" customHeight="true" x14ac:dyDescent="0.2">
      <c r="C447" s="1044" t="s">
        <v>346</v>
      </c>
      <c r="D447" s="1045"/>
      <c r="E447" s="767">
        <v>1.9081255297480112E-2</v>
      </c>
      <c r="F447" s="631"/>
      <c r="G447" s="631"/>
      <c r="H447" s="1045" t="s">
        <v>352</v>
      </c>
      <c r="I447" s="1045"/>
      <c r="J447" s="768">
        <v>4.1545835174539775E-2</v>
      </c>
      <c r="K447" s="631"/>
      <c r="L447" s="631"/>
      <c r="M447" s="1045" t="s">
        <v>381</v>
      </c>
      <c r="N447" s="1045"/>
      <c r="O447" s="769">
        <v>5.0281487343847568E-2</v>
      </c>
      <c r="P447" s="631"/>
      <c r="Q447" s="631"/>
      <c r="W447" s="352"/>
      <c r="X447" s="352"/>
      <c r="Y447" s="352"/>
      <c r="Z447" s="352"/>
      <c r="AA447" s="352"/>
      <c r="AB447" s="352"/>
      <c r="AC447" s="352"/>
      <c r="AD447" s="352"/>
      <c r="AE447" s="352"/>
      <c r="AF447" s="352"/>
      <c r="AG447" s="352"/>
      <c r="AH447" s="352"/>
      <c r="AI447" s="352"/>
      <c r="AJ447" s="352"/>
      <c r="AK447" s="352"/>
      <c r="AL447" s="352"/>
      <c r="AM447" s="352"/>
      <c r="AN447" s="352"/>
      <c r="AO447" s="352"/>
      <c r="AP447" s="352"/>
      <c r="AQ447" s="352"/>
      <c r="AR447" s="352"/>
      <c r="AS447" s="352"/>
      <c r="AT447" s="352"/>
      <c r="AU447" s="352"/>
      <c r="AV447" s="352"/>
      <c r="AW447" s="352"/>
      <c r="AX447" s="352"/>
      <c r="AY447" s="352"/>
      <c r="AZ447" s="352"/>
      <c r="BA447" s="354"/>
      <c r="BB447" s="430"/>
      <c r="BC447" s="354"/>
      <c r="BD447" s="354"/>
      <c r="BE447" s="354"/>
      <c r="BF447" s="354"/>
      <c r="BG447" s="354"/>
      <c r="BH447" s="354"/>
      <c r="BI447" s="354"/>
      <c r="BJ447" s="354"/>
      <c r="BK447" s="354"/>
      <c r="BL447" s="354"/>
      <c r="BM447" s="354"/>
      <c r="BN447" s="354"/>
      <c r="BO447" s="354"/>
      <c r="BP447" s="354"/>
      <c r="BQ447" s="354"/>
      <c r="BR447" s="354"/>
      <c r="BS447" s="354"/>
      <c r="BT447" s="354"/>
      <c r="BU447" s="354"/>
      <c r="BV447" s="354"/>
      <c r="BW447" s="355"/>
      <c r="BX447" s="355"/>
      <c r="BY447" s="355"/>
      <c r="BZ447" s="355"/>
      <c r="CA447" s="355"/>
      <c r="CB447" s="355"/>
      <c r="CC447" s="355"/>
      <c r="CD447" s="355"/>
      <c r="CE447" s="355"/>
      <c r="CF447" s="355"/>
      <c r="CG447" s="355"/>
      <c r="CH447" s="355"/>
      <c r="CI447" s="355"/>
      <c r="CJ447" s="355"/>
      <c r="CK447" s="355"/>
      <c r="CL447" s="355"/>
      <c r="CM447" s="355"/>
      <c r="CN447" s="355"/>
      <c r="CO447" s="355"/>
      <c r="CP447" s="355"/>
      <c r="CQ447" s="355"/>
      <c r="CR447" s="355"/>
      <c r="CS447" s="355"/>
      <c r="CT447" s="355"/>
      <c r="CU447" s="355"/>
      <c r="CV447" s="355"/>
      <c r="CW447" s="355"/>
      <c r="CX447" s="355"/>
      <c r="CY447" s="355"/>
      <c r="CZ447" s="355"/>
    </row>
    <row r="448" s="359" customFormat="true" ht="25.15" customHeight="true" x14ac:dyDescent="0.2">
      <c r="C448" s="1044" t="s">
        <v>290</v>
      </c>
      <c r="D448" s="1045"/>
      <c r="E448" s="767">
        <v>1.5161811032421237E-2</v>
      </c>
      <c r="F448" s="631"/>
      <c r="G448" s="631"/>
      <c r="H448" s="1045" t="s">
        <v>333</v>
      </c>
      <c r="I448" s="1045"/>
      <c r="J448" s="768">
        <v>4.0798731195034466E-2</v>
      </c>
      <c r="K448" s="631"/>
      <c r="L448" s="631"/>
      <c r="M448" s="1045" t="s">
        <v>390</v>
      </c>
      <c r="N448" s="1045"/>
      <c r="O448" s="769">
        <v>-5.021255948543317E-2</v>
      </c>
      <c r="P448" s="631"/>
      <c r="Q448" s="631"/>
      <c r="W448" s="352"/>
      <c r="X448" s="352"/>
      <c r="Y448" s="352"/>
      <c r="Z448" s="352"/>
      <c r="AA448" s="352"/>
      <c r="AB448" s="352"/>
      <c r="AC448" s="352"/>
      <c r="AD448" s="352"/>
      <c r="AE448" s="352"/>
      <c r="AF448" s="352"/>
      <c r="AG448" s="352"/>
      <c r="AH448" s="352"/>
      <c r="AI448" s="352"/>
      <c r="AJ448" s="352"/>
      <c r="AK448" s="352"/>
      <c r="AL448" s="352"/>
      <c r="AM448" s="352"/>
      <c r="AN448" s="352"/>
      <c r="AO448" s="352"/>
      <c r="AP448" s="352"/>
      <c r="AQ448" s="352"/>
      <c r="AR448" s="352"/>
      <c r="AS448" s="352"/>
      <c r="AT448" s="352"/>
      <c r="AU448" s="352"/>
      <c r="AV448" s="352"/>
      <c r="AW448" s="352"/>
      <c r="AX448" s="352"/>
      <c r="AY448" s="352"/>
      <c r="AZ448" s="352"/>
      <c r="BA448" s="354"/>
      <c r="BB448" s="430"/>
      <c r="BC448" s="354"/>
      <c r="BD448" s="354"/>
      <c r="BE448" s="354"/>
      <c r="BF448" s="354"/>
      <c r="BG448" s="354"/>
      <c r="BH448" s="354"/>
      <c r="BI448" s="354"/>
      <c r="BJ448" s="354"/>
      <c r="BK448" s="354"/>
      <c r="BL448" s="354"/>
      <c r="BM448" s="354"/>
      <c r="BN448" s="354"/>
      <c r="BO448" s="354"/>
      <c r="BP448" s="354"/>
      <c r="BQ448" s="354"/>
      <c r="BR448" s="354"/>
      <c r="BS448" s="354"/>
      <c r="BT448" s="354"/>
      <c r="BU448" s="354"/>
      <c r="BV448" s="354"/>
      <c r="BW448" s="355"/>
      <c r="BX448" s="355"/>
      <c r="BY448" s="355"/>
      <c r="BZ448" s="355"/>
      <c r="CA448" s="355"/>
      <c r="CB448" s="355"/>
      <c r="CC448" s="355"/>
      <c r="CD448" s="355"/>
      <c r="CE448" s="355"/>
      <c r="CF448" s="355"/>
      <c r="CG448" s="355"/>
      <c r="CH448" s="355"/>
      <c r="CI448" s="355"/>
      <c r="CJ448" s="355"/>
      <c r="CK448" s="355"/>
      <c r="CL448" s="355"/>
      <c r="CM448" s="355"/>
      <c r="CN448" s="355"/>
      <c r="CO448" s="355"/>
      <c r="CP448" s="355"/>
      <c r="CQ448" s="355"/>
      <c r="CR448" s="355"/>
      <c r="CS448" s="355"/>
      <c r="CT448" s="355"/>
      <c r="CU448" s="355"/>
      <c r="CV448" s="355"/>
      <c r="CW448" s="355"/>
      <c r="CX448" s="355"/>
      <c r="CY448" s="355"/>
      <c r="CZ448" s="355"/>
    </row>
    <row r="449" s="359" customFormat="true" ht="25.15" customHeight="true" x14ac:dyDescent="0.2">
      <c r="C449" s="1044" t="s">
        <v>403</v>
      </c>
      <c r="D449" s="1045"/>
      <c r="E449" s="767">
        <v>-1.4542937932009715E-2</v>
      </c>
      <c r="F449" s="631"/>
      <c r="G449" s="631"/>
      <c r="H449" s="1045" t="s">
        <v>394</v>
      </c>
      <c r="I449" s="1045"/>
      <c r="J449" s="768">
        <v>4.0584122772774144E-2</v>
      </c>
      <c r="K449" s="631"/>
      <c r="L449" s="631"/>
      <c r="M449" s="1045" t="s">
        <v>354</v>
      </c>
      <c r="N449" s="1045"/>
      <c r="O449" s="769">
        <v>-4.9574486627198287E-2</v>
      </c>
      <c r="P449" s="631"/>
      <c r="Q449" s="631"/>
      <c r="W449" s="352"/>
      <c r="X449" s="352"/>
      <c r="Y449" s="352"/>
      <c r="Z449" s="352"/>
      <c r="AA449" s="352"/>
      <c r="AB449" s="352"/>
      <c r="AC449" s="352"/>
      <c r="AD449" s="352"/>
      <c r="AE449" s="352"/>
      <c r="AF449" s="352"/>
      <c r="AG449" s="352"/>
      <c r="AH449" s="352"/>
      <c r="AI449" s="352"/>
      <c r="AJ449" s="352"/>
      <c r="AK449" s="352"/>
      <c r="AL449" s="352"/>
      <c r="AM449" s="352"/>
      <c r="AN449" s="352"/>
      <c r="AO449" s="352"/>
      <c r="AP449" s="352"/>
      <c r="AQ449" s="352"/>
      <c r="AR449" s="352"/>
      <c r="AS449" s="352"/>
      <c r="AT449" s="352"/>
      <c r="AU449" s="352"/>
      <c r="AV449" s="352"/>
      <c r="AW449" s="352"/>
      <c r="AX449" s="352"/>
      <c r="AY449" s="352"/>
      <c r="AZ449" s="352"/>
      <c r="BA449" s="354"/>
      <c r="BB449" s="430"/>
      <c r="BC449" s="354"/>
      <c r="BD449" s="354"/>
      <c r="BE449" s="354"/>
      <c r="BF449" s="354"/>
      <c r="BG449" s="354"/>
      <c r="BH449" s="354"/>
      <c r="BI449" s="354"/>
      <c r="BJ449" s="354"/>
      <c r="BK449" s="354"/>
      <c r="BL449" s="354"/>
      <c r="BM449" s="354"/>
      <c r="BN449" s="354"/>
      <c r="BO449" s="354"/>
      <c r="BP449" s="354"/>
      <c r="BQ449" s="354"/>
      <c r="BR449" s="354"/>
      <c r="BS449" s="354"/>
      <c r="BT449" s="354"/>
      <c r="BU449" s="354"/>
      <c r="BV449" s="354"/>
      <c r="BW449" s="355"/>
      <c r="BX449" s="355"/>
      <c r="BY449" s="355"/>
      <c r="BZ449" s="355"/>
      <c r="CA449" s="355"/>
      <c r="CB449" s="355"/>
      <c r="CC449" s="355"/>
      <c r="CD449" s="355"/>
      <c r="CE449" s="355"/>
      <c r="CF449" s="355"/>
      <c r="CG449" s="355"/>
      <c r="CH449" s="355"/>
      <c r="CI449" s="355"/>
      <c r="CJ449" s="355"/>
      <c r="CK449" s="355"/>
      <c r="CL449" s="355"/>
      <c r="CM449" s="355"/>
      <c r="CN449" s="355"/>
      <c r="CO449" s="355"/>
      <c r="CP449" s="355"/>
      <c r="CQ449" s="355"/>
      <c r="CR449" s="355"/>
      <c r="CS449" s="355"/>
      <c r="CT449" s="355"/>
      <c r="CU449" s="355"/>
      <c r="CV449" s="355"/>
      <c r="CW449" s="355"/>
      <c r="CX449" s="355"/>
      <c r="CY449" s="355"/>
      <c r="CZ449" s="355"/>
    </row>
    <row r="450" s="359" customFormat="true" ht="25.15" customHeight="true" x14ac:dyDescent="0.2">
      <c r="C450" s="1044" t="s">
        <v>404</v>
      </c>
      <c r="D450" s="1045"/>
      <c r="E450" s="767">
        <v>1.3178555042875417E-2</v>
      </c>
      <c r="F450" s="631"/>
      <c r="G450" s="631"/>
      <c r="H450" s="1045" t="s">
        <v>405</v>
      </c>
      <c r="I450" s="1045"/>
      <c r="J450" s="768">
        <v>-3.7916545366324363E-2</v>
      </c>
      <c r="K450" s="631"/>
      <c r="L450" s="631"/>
      <c r="M450" s="1045" t="s">
        <v>406</v>
      </c>
      <c r="N450" s="1045"/>
      <c r="O450" s="769">
        <v>3.6379591362562518E-2</v>
      </c>
      <c r="P450" s="631"/>
      <c r="Q450" s="631"/>
      <c r="W450" s="352"/>
      <c r="X450" s="352"/>
      <c r="Y450" s="352"/>
      <c r="Z450" s="352"/>
      <c r="AA450" s="352"/>
      <c r="AB450" s="352"/>
      <c r="AC450" s="352"/>
      <c r="AD450" s="352"/>
      <c r="AE450" s="352"/>
      <c r="AF450" s="352"/>
      <c r="AG450" s="352"/>
      <c r="AH450" s="352"/>
      <c r="AI450" s="352"/>
      <c r="AJ450" s="352"/>
      <c r="AK450" s="352"/>
      <c r="AL450" s="352"/>
      <c r="AM450" s="352"/>
      <c r="AN450" s="352"/>
      <c r="AO450" s="352"/>
      <c r="AP450" s="352"/>
      <c r="AQ450" s="352"/>
      <c r="AR450" s="352"/>
      <c r="AS450" s="352"/>
      <c r="AT450" s="352"/>
      <c r="AU450" s="352"/>
      <c r="AV450" s="352"/>
      <c r="AW450" s="352"/>
      <c r="AX450" s="352"/>
      <c r="AY450" s="352"/>
      <c r="AZ450" s="352"/>
      <c r="BA450" s="354"/>
      <c r="BB450" s="430"/>
      <c r="BC450" s="354"/>
      <c r="BD450" s="354"/>
      <c r="BE450" s="354"/>
      <c r="BF450" s="354"/>
      <c r="BG450" s="354"/>
      <c r="BH450" s="354"/>
      <c r="BI450" s="354"/>
      <c r="BJ450" s="354"/>
      <c r="BK450" s="354"/>
      <c r="BL450" s="354"/>
      <c r="BM450" s="354"/>
      <c r="BN450" s="354"/>
      <c r="BO450" s="354"/>
      <c r="BP450" s="354"/>
      <c r="BQ450" s="354"/>
      <c r="BR450" s="354"/>
      <c r="BS450" s="354"/>
      <c r="BT450" s="354"/>
      <c r="BU450" s="354"/>
      <c r="BV450" s="354"/>
      <c r="BW450" s="355"/>
      <c r="BX450" s="355"/>
      <c r="BY450" s="355"/>
      <c r="BZ450" s="355"/>
      <c r="CA450" s="355"/>
      <c r="CB450" s="355"/>
      <c r="CC450" s="355"/>
      <c r="CD450" s="355"/>
      <c r="CE450" s="355"/>
      <c r="CF450" s="355"/>
      <c r="CG450" s="355"/>
      <c r="CH450" s="355"/>
      <c r="CI450" s="355"/>
      <c r="CJ450" s="355"/>
      <c r="CK450" s="355"/>
      <c r="CL450" s="355"/>
      <c r="CM450" s="355"/>
      <c r="CN450" s="355"/>
      <c r="CO450" s="355"/>
      <c r="CP450" s="355"/>
      <c r="CQ450" s="355"/>
      <c r="CR450" s="355"/>
      <c r="CS450" s="355"/>
      <c r="CT450" s="355"/>
      <c r="CU450" s="355"/>
      <c r="CV450" s="355"/>
      <c r="CW450" s="355"/>
      <c r="CX450" s="355"/>
      <c r="CY450" s="355"/>
      <c r="CZ450" s="355"/>
    </row>
    <row r="451" s="359" customFormat="true" ht="25.15" customHeight="true" x14ac:dyDescent="0.2">
      <c r="C451" s="1044" t="s">
        <v>407</v>
      </c>
      <c r="D451" s="1045"/>
      <c r="E451" s="767">
        <v>-1.3114070685020249E-2</v>
      </c>
      <c r="F451" s="631"/>
      <c r="G451" s="631"/>
      <c r="H451" s="1045" t="s">
        <v>407</v>
      </c>
      <c r="I451" s="1045"/>
      <c r="J451" s="768">
        <v>-3.7443028090090646E-2</v>
      </c>
      <c r="K451" s="631"/>
      <c r="L451" s="631"/>
      <c r="M451" s="1045" t="s">
        <v>400</v>
      </c>
      <c r="N451" s="1045"/>
      <c r="O451" s="769">
        <v>3.526714773818479E-2</v>
      </c>
      <c r="P451" s="631"/>
      <c r="Q451" s="631"/>
      <c r="W451" s="352"/>
      <c r="X451" s="352"/>
      <c r="Y451" s="352"/>
      <c r="Z451" s="352"/>
      <c r="AA451" s="352"/>
      <c r="AB451" s="352"/>
      <c r="AC451" s="352"/>
      <c r="AD451" s="352"/>
      <c r="AE451" s="352"/>
      <c r="AF451" s="352"/>
      <c r="AG451" s="352"/>
      <c r="AH451" s="352"/>
      <c r="AI451" s="352"/>
      <c r="AJ451" s="352"/>
      <c r="AK451" s="352"/>
      <c r="AL451" s="352"/>
      <c r="AM451" s="352"/>
      <c r="AN451" s="352"/>
      <c r="AO451" s="352"/>
      <c r="AP451" s="352"/>
      <c r="AQ451" s="352"/>
      <c r="AR451" s="352"/>
      <c r="AS451" s="352"/>
      <c r="AT451" s="352"/>
      <c r="AU451" s="352"/>
      <c r="AV451" s="352"/>
      <c r="AW451" s="352"/>
      <c r="AX451" s="352"/>
      <c r="AY451" s="352"/>
      <c r="AZ451" s="352"/>
      <c r="BA451" s="354"/>
      <c r="BB451" s="430"/>
      <c r="BC451" s="354"/>
      <c r="BD451" s="354"/>
      <c r="BE451" s="354"/>
      <c r="BF451" s="354"/>
      <c r="BG451" s="354"/>
      <c r="BH451" s="354"/>
      <c r="BI451" s="354"/>
      <c r="BJ451" s="354"/>
      <c r="BK451" s="354"/>
      <c r="BL451" s="354"/>
      <c r="BM451" s="354"/>
      <c r="BN451" s="354"/>
      <c r="BO451" s="354"/>
      <c r="BP451" s="354"/>
      <c r="BQ451" s="354"/>
      <c r="BR451" s="354"/>
      <c r="BS451" s="354"/>
      <c r="BT451" s="354"/>
      <c r="BU451" s="354"/>
      <c r="BV451" s="354"/>
      <c r="BW451" s="355"/>
      <c r="BX451" s="355"/>
      <c r="BY451" s="355"/>
      <c r="BZ451" s="355"/>
      <c r="CA451" s="355"/>
      <c r="CB451" s="355"/>
      <c r="CC451" s="355"/>
      <c r="CD451" s="355"/>
      <c r="CE451" s="355"/>
      <c r="CF451" s="355"/>
      <c r="CG451" s="355"/>
      <c r="CH451" s="355"/>
      <c r="CI451" s="355"/>
      <c r="CJ451" s="355"/>
      <c r="CK451" s="355"/>
      <c r="CL451" s="355"/>
      <c r="CM451" s="355"/>
      <c r="CN451" s="355"/>
      <c r="CO451" s="355"/>
      <c r="CP451" s="355"/>
      <c r="CQ451" s="355"/>
      <c r="CR451" s="355"/>
      <c r="CS451" s="355"/>
      <c r="CT451" s="355"/>
      <c r="CU451" s="355"/>
      <c r="CV451" s="355"/>
      <c r="CW451" s="355"/>
      <c r="CX451" s="355"/>
      <c r="CY451" s="355"/>
      <c r="CZ451" s="355"/>
    </row>
    <row r="452" s="359" customFormat="true" ht="25.15" customHeight="true" x14ac:dyDescent="0.2">
      <c r="C452" s="1044" t="s">
        <v>340</v>
      </c>
      <c r="D452" s="1045"/>
      <c r="E452" s="767">
        <v>-1.2879060059800076E-2</v>
      </c>
      <c r="F452" s="631"/>
      <c r="G452" s="631"/>
      <c r="H452" s="1045" t="s">
        <v>408</v>
      </c>
      <c r="I452" s="1045"/>
      <c r="J452" s="768">
        <v>-3.7150164717307976E-2</v>
      </c>
      <c r="K452" s="631"/>
      <c r="L452" s="631"/>
      <c r="M452" s="1045" t="s">
        <v>397</v>
      </c>
      <c r="N452" s="1045"/>
      <c r="O452" s="769">
        <v>3.4603508195894896E-2</v>
      </c>
      <c r="P452" s="631"/>
      <c r="Q452" s="631"/>
      <c r="W452" s="352"/>
      <c r="X452" s="352"/>
      <c r="Y452" s="352"/>
      <c r="Z452" s="352"/>
      <c r="AA452" s="352"/>
      <c r="AB452" s="352"/>
      <c r="AC452" s="352"/>
      <c r="AD452" s="352"/>
      <c r="AE452" s="352"/>
      <c r="AF452" s="352"/>
      <c r="AG452" s="352"/>
      <c r="AH452" s="352"/>
      <c r="AI452" s="352"/>
      <c r="AJ452" s="352"/>
      <c r="AK452" s="352"/>
      <c r="AL452" s="352"/>
      <c r="AM452" s="352"/>
      <c r="AN452" s="352"/>
      <c r="AO452" s="352"/>
      <c r="AP452" s="352"/>
      <c r="AQ452" s="352"/>
      <c r="AR452" s="352"/>
      <c r="AS452" s="352"/>
      <c r="AT452" s="352"/>
      <c r="AU452" s="352"/>
      <c r="AV452" s="352"/>
      <c r="AW452" s="352"/>
      <c r="AX452" s="352"/>
      <c r="AY452" s="352"/>
      <c r="AZ452" s="352"/>
      <c r="BA452" s="354"/>
      <c r="BB452" s="430"/>
      <c r="BC452" s="354"/>
      <c r="BD452" s="354"/>
      <c r="BE452" s="354"/>
      <c r="BF452" s="354"/>
      <c r="BG452" s="354"/>
      <c r="BH452" s="354"/>
      <c r="BI452" s="354"/>
      <c r="BJ452" s="354"/>
      <c r="BK452" s="354"/>
      <c r="BL452" s="354"/>
      <c r="BM452" s="354"/>
      <c r="BN452" s="354"/>
      <c r="BO452" s="354"/>
      <c r="BP452" s="354"/>
      <c r="BQ452" s="354"/>
      <c r="BR452" s="354"/>
      <c r="BS452" s="354"/>
      <c r="BT452" s="354"/>
      <c r="BU452" s="354"/>
      <c r="BV452" s="354"/>
      <c r="BW452" s="355"/>
      <c r="BX452" s="355"/>
      <c r="BY452" s="355"/>
      <c r="BZ452" s="355"/>
      <c r="CA452" s="355"/>
      <c r="CB452" s="355"/>
      <c r="CC452" s="355"/>
      <c r="CD452" s="355"/>
      <c r="CE452" s="355"/>
      <c r="CF452" s="355"/>
      <c r="CG452" s="355"/>
      <c r="CH452" s="355"/>
      <c r="CI452" s="355"/>
      <c r="CJ452" s="355"/>
      <c r="CK452" s="355"/>
      <c r="CL452" s="355"/>
      <c r="CM452" s="355"/>
      <c r="CN452" s="355"/>
      <c r="CO452" s="355"/>
      <c r="CP452" s="355"/>
      <c r="CQ452" s="355"/>
      <c r="CR452" s="355"/>
      <c r="CS452" s="355"/>
      <c r="CT452" s="355"/>
      <c r="CU452" s="355"/>
      <c r="CV452" s="355"/>
      <c r="CW452" s="355"/>
      <c r="CX452" s="355"/>
      <c r="CY452" s="355"/>
      <c r="CZ452" s="355"/>
    </row>
    <row r="453" s="359" customFormat="true" ht="25.15" customHeight="true" x14ac:dyDescent="0.2">
      <c r="C453" s="1044" t="s">
        <v>355</v>
      </c>
      <c r="D453" s="1045"/>
      <c r="E453" s="767">
        <v>-1.2660701617711267E-2</v>
      </c>
      <c r="F453" s="631"/>
      <c r="G453" s="631"/>
      <c r="H453" s="1045" t="s">
        <v>396</v>
      </c>
      <c r="I453" s="1045"/>
      <c r="J453" s="768">
        <v>-3.6850937838857782E-2</v>
      </c>
      <c r="K453" s="631"/>
      <c r="L453" s="631"/>
      <c r="M453" s="1045" t="s">
        <v>409</v>
      </c>
      <c r="N453" s="1045"/>
      <c r="O453" s="769">
        <v>2.7738695065100957E-2</v>
      </c>
      <c r="P453" s="631"/>
      <c r="Q453" s="631"/>
      <c r="W453" s="352"/>
      <c r="X453" s="352"/>
      <c r="Y453" s="352"/>
      <c r="Z453" s="352"/>
      <c r="AA453" s="352"/>
      <c r="AB453" s="352"/>
      <c r="AC453" s="352"/>
      <c r="AD453" s="352"/>
      <c r="AE453" s="352"/>
      <c r="AF453" s="352"/>
      <c r="AG453" s="352"/>
      <c r="AH453" s="352"/>
      <c r="AI453" s="352"/>
      <c r="AJ453" s="352"/>
      <c r="AK453" s="352"/>
      <c r="AL453" s="352"/>
      <c r="AM453" s="352"/>
      <c r="AN453" s="352"/>
      <c r="AO453" s="352"/>
      <c r="AP453" s="352"/>
      <c r="AQ453" s="352"/>
      <c r="AR453" s="352"/>
      <c r="AS453" s="352"/>
      <c r="AT453" s="352"/>
      <c r="AU453" s="352"/>
      <c r="AV453" s="352"/>
      <c r="AW453" s="352"/>
      <c r="AX453" s="352"/>
      <c r="AY453" s="352"/>
      <c r="AZ453" s="352"/>
      <c r="BA453" s="354"/>
      <c r="BB453" s="430"/>
      <c r="BC453" s="354"/>
      <c r="BD453" s="354"/>
      <c r="BE453" s="354"/>
      <c r="BF453" s="354"/>
      <c r="BG453" s="354"/>
      <c r="BH453" s="354"/>
      <c r="BI453" s="354"/>
      <c r="BJ453" s="354"/>
      <c r="BK453" s="354"/>
      <c r="BL453" s="354"/>
      <c r="BM453" s="354"/>
      <c r="BN453" s="354"/>
      <c r="BO453" s="354"/>
      <c r="BP453" s="354"/>
      <c r="BQ453" s="354"/>
      <c r="BR453" s="354"/>
      <c r="BS453" s="354"/>
      <c r="BT453" s="354"/>
      <c r="BU453" s="354"/>
      <c r="BV453" s="354"/>
      <c r="BW453" s="355"/>
      <c r="BX453" s="355"/>
      <c r="BY453" s="355"/>
      <c r="BZ453" s="355"/>
      <c r="CA453" s="355"/>
      <c r="CB453" s="355"/>
      <c r="CC453" s="355"/>
      <c r="CD453" s="355"/>
      <c r="CE453" s="355"/>
      <c r="CF453" s="355"/>
      <c r="CG453" s="355"/>
      <c r="CH453" s="355"/>
      <c r="CI453" s="355"/>
      <c r="CJ453" s="355"/>
      <c r="CK453" s="355"/>
      <c r="CL453" s="355"/>
      <c r="CM453" s="355"/>
      <c r="CN453" s="355"/>
      <c r="CO453" s="355"/>
      <c r="CP453" s="355"/>
      <c r="CQ453" s="355"/>
      <c r="CR453" s="355"/>
      <c r="CS453" s="355"/>
      <c r="CT453" s="355"/>
      <c r="CU453" s="355"/>
      <c r="CV453" s="355"/>
      <c r="CW453" s="355"/>
      <c r="CX453" s="355"/>
      <c r="CY453" s="355"/>
      <c r="CZ453" s="355"/>
    </row>
    <row r="454" s="359" customFormat="true" ht="25.15" customHeight="true" x14ac:dyDescent="0.2">
      <c r="C454" s="1044" t="s">
        <v>405</v>
      </c>
      <c r="D454" s="1045"/>
      <c r="E454" s="767">
        <v>-1.1046693108755499E-2</v>
      </c>
      <c r="F454" s="631"/>
      <c r="G454" s="631"/>
      <c r="H454" s="1045" t="s">
        <v>338</v>
      </c>
      <c r="I454" s="1045"/>
      <c r="J454" s="768">
        <v>3.6671653269112092E-2</v>
      </c>
      <c r="K454" s="631"/>
      <c r="L454" s="631"/>
      <c r="M454" s="1045" t="s">
        <v>350</v>
      </c>
      <c r="N454" s="1045"/>
      <c r="O454" s="769">
        <v>2.6829785415002083E-2</v>
      </c>
      <c r="P454" s="631"/>
      <c r="Q454" s="631"/>
      <c r="W454" s="352"/>
      <c r="X454" s="352"/>
      <c r="Y454" s="352"/>
      <c r="Z454" s="352"/>
      <c r="AA454" s="352"/>
      <c r="AB454" s="352"/>
      <c r="AC454" s="352"/>
      <c r="AD454" s="352"/>
      <c r="AE454" s="352"/>
      <c r="AF454" s="352"/>
      <c r="AG454" s="352"/>
      <c r="AH454" s="352"/>
      <c r="AI454" s="352"/>
      <c r="AJ454" s="352"/>
      <c r="AK454" s="352"/>
      <c r="AL454" s="352"/>
      <c r="AM454" s="352"/>
      <c r="AN454" s="352"/>
      <c r="AO454" s="352"/>
      <c r="AP454" s="352"/>
      <c r="AQ454" s="352"/>
      <c r="AR454" s="352"/>
      <c r="AS454" s="352"/>
      <c r="AT454" s="352"/>
      <c r="AU454" s="352"/>
      <c r="AV454" s="352"/>
      <c r="AW454" s="352"/>
      <c r="AX454" s="352"/>
      <c r="AY454" s="352"/>
      <c r="AZ454" s="352"/>
      <c r="BA454" s="354"/>
      <c r="BB454" s="430"/>
      <c r="BC454" s="354"/>
      <c r="BD454" s="354"/>
      <c r="BE454" s="354"/>
      <c r="BF454" s="354"/>
      <c r="BG454" s="354"/>
      <c r="BH454" s="354"/>
      <c r="BI454" s="354"/>
      <c r="BJ454" s="354"/>
      <c r="BK454" s="354"/>
      <c r="BL454" s="354"/>
      <c r="BM454" s="354"/>
      <c r="BN454" s="354"/>
      <c r="BO454" s="354"/>
      <c r="BP454" s="354"/>
      <c r="BQ454" s="354"/>
      <c r="BR454" s="354"/>
      <c r="BS454" s="354"/>
      <c r="BT454" s="354"/>
      <c r="BU454" s="354"/>
      <c r="BV454" s="354"/>
      <c r="BW454" s="355"/>
      <c r="BX454" s="355"/>
      <c r="BY454" s="355"/>
      <c r="BZ454" s="355"/>
      <c r="CA454" s="355"/>
      <c r="CB454" s="355"/>
      <c r="CC454" s="355"/>
      <c r="CD454" s="355"/>
      <c r="CE454" s="355"/>
      <c r="CF454" s="355"/>
      <c r="CG454" s="355"/>
      <c r="CH454" s="355"/>
      <c r="CI454" s="355"/>
      <c r="CJ454" s="355"/>
      <c r="CK454" s="355"/>
      <c r="CL454" s="355"/>
      <c r="CM454" s="355"/>
      <c r="CN454" s="355"/>
      <c r="CO454" s="355"/>
      <c r="CP454" s="355"/>
      <c r="CQ454" s="355"/>
      <c r="CR454" s="355"/>
      <c r="CS454" s="355"/>
      <c r="CT454" s="355"/>
      <c r="CU454" s="355"/>
      <c r="CV454" s="355"/>
      <c r="CW454" s="355"/>
      <c r="CX454" s="355"/>
      <c r="CY454" s="355"/>
      <c r="CZ454" s="355"/>
    </row>
    <row r="455" s="359" customFormat="true" ht="25.15" customHeight="true" x14ac:dyDescent="0.2">
      <c r="C455" s="1044" t="s">
        <v>357</v>
      </c>
      <c r="D455" s="1045"/>
      <c r="E455" s="767">
        <v>9.4504512398908939E-3</v>
      </c>
      <c r="F455" s="631"/>
      <c r="G455" s="631"/>
      <c r="H455" s="1045" t="s">
        <v>410</v>
      </c>
      <c r="I455" s="1045"/>
      <c r="J455" s="768">
        <v>-3.1700938415591934E-2</v>
      </c>
      <c r="K455" s="631"/>
      <c r="L455" s="631"/>
      <c r="M455" s="1045" t="s">
        <v>402</v>
      </c>
      <c r="N455" s="1045"/>
      <c r="O455" s="769">
        <v>2.46821824839135E-2</v>
      </c>
      <c r="P455" s="631"/>
      <c r="Q455" s="631"/>
      <c r="W455" s="352"/>
      <c r="X455" s="352"/>
      <c r="Y455" s="352"/>
      <c r="Z455" s="352"/>
      <c r="AA455" s="352"/>
      <c r="AB455" s="352"/>
      <c r="AC455" s="352"/>
      <c r="AD455" s="352"/>
      <c r="AE455" s="352"/>
      <c r="AF455" s="352"/>
      <c r="AG455" s="352"/>
      <c r="AH455" s="352"/>
      <c r="AI455" s="352"/>
      <c r="AJ455" s="352"/>
      <c r="AK455" s="352"/>
      <c r="AL455" s="352"/>
      <c r="AM455" s="352"/>
      <c r="AN455" s="352"/>
      <c r="AO455" s="352"/>
      <c r="AP455" s="352"/>
      <c r="AQ455" s="352"/>
      <c r="AR455" s="352"/>
      <c r="AS455" s="352"/>
      <c r="AT455" s="352"/>
      <c r="AU455" s="352"/>
      <c r="AV455" s="352"/>
      <c r="AW455" s="352"/>
      <c r="AX455" s="352"/>
      <c r="AY455" s="352"/>
      <c r="AZ455" s="352"/>
      <c r="BA455" s="354"/>
      <c r="BB455" s="430"/>
      <c r="BC455" s="354"/>
      <c r="BD455" s="354"/>
      <c r="BE455" s="354"/>
      <c r="BF455" s="354"/>
      <c r="BG455" s="354"/>
      <c r="BH455" s="354"/>
      <c r="BI455" s="354"/>
      <c r="BJ455" s="354"/>
      <c r="BK455" s="354"/>
      <c r="BL455" s="354"/>
      <c r="BM455" s="354"/>
      <c r="BN455" s="354"/>
      <c r="BO455" s="354"/>
      <c r="BP455" s="354"/>
      <c r="BQ455" s="354"/>
      <c r="BR455" s="354"/>
      <c r="BS455" s="354"/>
      <c r="BT455" s="354"/>
      <c r="BU455" s="354"/>
      <c r="BV455" s="354"/>
      <c r="BW455" s="355"/>
      <c r="BX455" s="355"/>
      <c r="BY455" s="355"/>
      <c r="BZ455" s="355"/>
      <c r="CA455" s="355"/>
      <c r="CB455" s="355"/>
      <c r="CC455" s="355"/>
      <c r="CD455" s="355"/>
      <c r="CE455" s="355"/>
      <c r="CF455" s="355"/>
      <c r="CG455" s="355"/>
      <c r="CH455" s="355"/>
      <c r="CI455" s="355"/>
      <c r="CJ455" s="355"/>
      <c r="CK455" s="355"/>
      <c r="CL455" s="355"/>
      <c r="CM455" s="355"/>
      <c r="CN455" s="355"/>
      <c r="CO455" s="355"/>
      <c r="CP455" s="355"/>
      <c r="CQ455" s="355"/>
      <c r="CR455" s="355"/>
      <c r="CS455" s="355"/>
      <c r="CT455" s="355"/>
      <c r="CU455" s="355"/>
      <c r="CV455" s="355"/>
      <c r="CW455" s="355"/>
      <c r="CX455" s="355"/>
      <c r="CY455" s="355"/>
      <c r="CZ455" s="355"/>
    </row>
    <row r="456" s="359" customFormat="true" ht="25.15" customHeight="true" x14ac:dyDescent="0.2">
      <c r="C456" s="1044" t="s">
        <v>411</v>
      </c>
      <c r="D456" s="1045"/>
      <c r="E456" s="767">
        <v>5.5387231785816527E-3</v>
      </c>
      <c r="F456" s="631"/>
      <c r="G456" s="631"/>
      <c r="H456" s="1045" t="s">
        <v>398</v>
      </c>
      <c r="I456" s="1045"/>
      <c r="J456" s="768">
        <v>-3.1598161471842974E-2</v>
      </c>
      <c r="K456" s="631"/>
      <c r="L456" s="631"/>
      <c r="M456" s="1045" t="s">
        <v>388</v>
      </c>
      <c r="N456" s="1045"/>
      <c r="O456" s="769">
        <v>1.4224544880126262E-2</v>
      </c>
      <c r="P456" s="631"/>
      <c r="Q456" s="631"/>
      <c r="W456" s="352"/>
      <c r="X456" s="352"/>
      <c r="Y456" s="352"/>
      <c r="Z456" s="352"/>
      <c r="AA456" s="352"/>
      <c r="AB456" s="352"/>
      <c r="AC456" s="352"/>
      <c r="AD456" s="352"/>
      <c r="AE456" s="352"/>
      <c r="AF456" s="352"/>
      <c r="AG456" s="352"/>
      <c r="AH456" s="352"/>
      <c r="AI456" s="352"/>
      <c r="AJ456" s="352"/>
      <c r="AK456" s="352"/>
      <c r="AL456" s="352"/>
      <c r="AM456" s="352"/>
      <c r="AN456" s="352"/>
      <c r="AO456" s="352"/>
      <c r="AP456" s="352"/>
      <c r="AQ456" s="352"/>
      <c r="AR456" s="352"/>
      <c r="AS456" s="352"/>
      <c r="AT456" s="352"/>
      <c r="AU456" s="352"/>
      <c r="AV456" s="352"/>
      <c r="AW456" s="352"/>
      <c r="AX456" s="352"/>
      <c r="AY456" s="352"/>
      <c r="AZ456" s="352"/>
      <c r="BA456" s="354"/>
      <c r="BB456" s="430"/>
      <c r="BC456" s="354"/>
      <c r="BD456" s="354"/>
      <c r="BE456" s="354"/>
      <c r="BF456" s="354"/>
      <c r="BG456" s="354"/>
      <c r="BH456" s="354"/>
      <c r="BI456" s="354"/>
      <c r="BJ456" s="354"/>
      <c r="BK456" s="354"/>
      <c r="BL456" s="354"/>
      <c r="BM456" s="354"/>
      <c r="BN456" s="354"/>
      <c r="BO456" s="354"/>
      <c r="BP456" s="354"/>
      <c r="BQ456" s="354"/>
      <c r="BR456" s="354"/>
      <c r="BS456" s="354"/>
      <c r="BT456" s="354"/>
      <c r="BU456" s="354"/>
      <c r="BV456" s="354"/>
      <c r="BW456" s="355"/>
      <c r="BX456" s="355"/>
      <c r="BY456" s="355"/>
      <c r="BZ456" s="355"/>
      <c r="CA456" s="355"/>
      <c r="CB456" s="355"/>
      <c r="CC456" s="355"/>
      <c r="CD456" s="355"/>
      <c r="CE456" s="355"/>
      <c r="CF456" s="355"/>
      <c r="CG456" s="355"/>
      <c r="CH456" s="355"/>
      <c r="CI456" s="355"/>
      <c r="CJ456" s="355"/>
      <c r="CK456" s="355"/>
      <c r="CL456" s="355"/>
      <c r="CM456" s="355"/>
      <c r="CN456" s="355"/>
      <c r="CO456" s="355"/>
      <c r="CP456" s="355"/>
      <c r="CQ456" s="355"/>
      <c r="CR456" s="355"/>
      <c r="CS456" s="355"/>
      <c r="CT456" s="355"/>
      <c r="CU456" s="355"/>
      <c r="CV456" s="355"/>
      <c r="CW456" s="355"/>
      <c r="CX456" s="355"/>
      <c r="CY456" s="355"/>
      <c r="CZ456" s="355"/>
    </row>
    <row r="457" s="359" customFormat="true" ht="25.15" customHeight="true" x14ac:dyDescent="0.2">
      <c r="C457" s="1044" t="s">
        <v>412</v>
      </c>
      <c r="D457" s="1045"/>
      <c r="E457" s="767">
        <v>-5.2771644313734023E-3</v>
      </c>
      <c r="F457" s="631"/>
      <c r="G457" s="631"/>
      <c r="H457" s="1045" t="s">
        <v>406</v>
      </c>
      <c r="I457" s="1045"/>
      <c r="J457" s="768">
        <v>-2.9842410946931557E-2</v>
      </c>
      <c r="K457" s="631"/>
      <c r="L457" s="631"/>
      <c r="M457" s="1045" t="s">
        <v>403</v>
      </c>
      <c r="N457" s="1045"/>
      <c r="O457" s="769">
        <v>-1.387797941873071E-2</v>
      </c>
      <c r="P457" s="631"/>
      <c r="Q457" s="631"/>
      <c r="W457" s="352"/>
      <c r="X457" s="352"/>
      <c r="Y457" s="352"/>
      <c r="Z457" s="352"/>
      <c r="AA457" s="352"/>
      <c r="AB457" s="352"/>
      <c r="AC457" s="352"/>
      <c r="AD457" s="352"/>
      <c r="AE457" s="352"/>
      <c r="AF457" s="352"/>
      <c r="AG457" s="352"/>
      <c r="AH457" s="352"/>
      <c r="AI457" s="352"/>
      <c r="AJ457" s="352"/>
      <c r="AK457" s="352"/>
      <c r="AL457" s="352"/>
      <c r="AM457" s="352"/>
      <c r="AN457" s="352"/>
      <c r="AO457" s="352"/>
      <c r="AP457" s="352"/>
      <c r="AQ457" s="352"/>
      <c r="AR457" s="352"/>
      <c r="AS457" s="352"/>
      <c r="AT457" s="352"/>
      <c r="AU457" s="352"/>
      <c r="AV457" s="352"/>
      <c r="AW457" s="352"/>
      <c r="AX457" s="352"/>
      <c r="AY457" s="352"/>
      <c r="AZ457" s="352"/>
      <c r="BA457" s="354"/>
      <c r="BB457" s="430"/>
      <c r="BC457" s="354"/>
      <c r="BD457" s="354"/>
      <c r="BE457" s="354"/>
      <c r="BF457" s="354"/>
      <c r="BG457" s="354"/>
      <c r="BH457" s="354"/>
      <c r="BI457" s="354"/>
      <c r="BJ457" s="354"/>
      <c r="BK457" s="354"/>
      <c r="BL457" s="354"/>
      <c r="BM457" s="354"/>
      <c r="BN457" s="354"/>
      <c r="BO457" s="354"/>
      <c r="BP457" s="354"/>
      <c r="BQ457" s="354"/>
      <c r="BR457" s="354"/>
      <c r="BS457" s="354"/>
      <c r="BT457" s="354"/>
      <c r="BU457" s="354"/>
      <c r="BV457" s="354"/>
      <c r="BW457" s="355"/>
      <c r="BX457" s="355"/>
      <c r="BY457" s="355"/>
      <c r="BZ457" s="355"/>
      <c r="CA457" s="355"/>
      <c r="CB457" s="355"/>
      <c r="CC457" s="355"/>
      <c r="CD457" s="355"/>
      <c r="CE457" s="355"/>
      <c r="CF457" s="355"/>
      <c r="CG457" s="355"/>
      <c r="CH457" s="355"/>
      <c r="CI457" s="355"/>
      <c r="CJ457" s="355"/>
      <c r="CK457" s="355"/>
      <c r="CL457" s="355"/>
      <c r="CM457" s="355"/>
      <c r="CN457" s="355"/>
      <c r="CO457" s="355"/>
      <c r="CP457" s="355"/>
      <c r="CQ457" s="355"/>
      <c r="CR457" s="355"/>
      <c r="CS457" s="355"/>
      <c r="CT457" s="355"/>
      <c r="CU457" s="355"/>
      <c r="CV457" s="355"/>
      <c r="CW457" s="355"/>
      <c r="CX457" s="355"/>
      <c r="CY457" s="355"/>
      <c r="CZ457" s="355"/>
    </row>
    <row r="458" s="359" customFormat="true" ht="25.15" customHeight="true" x14ac:dyDescent="0.2">
      <c r="C458" s="1044" t="s">
        <v>410</v>
      </c>
      <c r="D458" s="1045"/>
      <c r="E458" s="767">
        <v>-4.4162680322931344E-3</v>
      </c>
      <c r="F458" s="631"/>
      <c r="G458" s="631"/>
      <c r="H458" s="1045" t="s">
        <v>382</v>
      </c>
      <c r="I458" s="1045"/>
      <c r="J458" s="768">
        <v>-2.643292492153795E-2</v>
      </c>
      <c r="K458" s="631"/>
      <c r="L458" s="631"/>
      <c r="M458" s="1045" t="s">
        <v>405</v>
      </c>
      <c r="N458" s="1045"/>
      <c r="O458" s="769">
        <v>-1.3306901023957063E-2</v>
      </c>
      <c r="P458" s="631"/>
      <c r="Q458" s="631"/>
      <c r="W458" s="352"/>
      <c r="X458" s="352"/>
      <c r="Y458" s="352"/>
      <c r="Z458" s="352"/>
      <c r="AA458" s="352"/>
      <c r="AB458" s="352"/>
      <c r="AC458" s="352"/>
      <c r="AD458" s="352"/>
      <c r="AE458" s="352"/>
      <c r="AF458" s="352"/>
      <c r="AG458" s="352"/>
      <c r="AH458" s="352"/>
      <c r="AI458" s="352"/>
      <c r="AJ458" s="352"/>
      <c r="AK458" s="352"/>
      <c r="AL458" s="352"/>
      <c r="AM458" s="352"/>
      <c r="AN458" s="352"/>
      <c r="AO458" s="352"/>
      <c r="AP458" s="352"/>
      <c r="AQ458" s="352"/>
      <c r="AR458" s="352"/>
      <c r="AS458" s="352"/>
      <c r="AT458" s="352"/>
      <c r="AU458" s="352"/>
      <c r="AV458" s="352"/>
      <c r="AW458" s="352"/>
      <c r="AX458" s="352"/>
      <c r="AY458" s="352"/>
      <c r="AZ458" s="352"/>
      <c r="BA458" s="354"/>
      <c r="BB458" s="430"/>
      <c r="BC458" s="354"/>
      <c r="BD458" s="354"/>
      <c r="BE458" s="354"/>
      <c r="BF458" s="354"/>
      <c r="BG458" s="354"/>
      <c r="BH458" s="354"/>
      <c r="BI458" s="354"/>
      <c r="BJ458" s="354"/>
      <c r="BK458" s="354"/>
      <c r="BL458" s="354"/>
      <c r="BM458" s="354"/>
      <c r="BN458" s="354"/>
      <c r="BO458" s="354"/>
      <c r="BP458" s="354"/>
      <c r="BQ458" s="354"/>
      <c r="BR458" s="354"/>
      <c r="BS458" s="354"/>
      <c r="BT458" s="354"/>
      <c r="BU458" s="354"/>
      <c r="BV458" s="354"/>
      <c r="BW458" s="355"/>
      <c r="BX458" s="355"/>
      <c r="BY458" s="355"/>
      <c r="BZ458" s="355"/>
      <c r="CA458" s="355"/>
      <c r="CB458" s="355"/>
      <c r="CC458" s="355"/>
      <c r="CD458" s="355"/>
      <c r="CE458" s="355"/>
      <c r="CF458" s="355"/>
      <c r="CG458" s="355"/>
      <c r="CH458" s="355"/>
      <c r="CI458" s="355"/>
      <c r="CJ458" s="355"/>
      <c r="CK458" s="355"/>
      <c r="CL458" s="355"/>
      <c r="CM458" s="355"/>
      <c r="CN458" s="355"/>
      <c r="CO458" s="355"/>
      <c r="CP458" s="355"/>
      <c r="CQ458" s="355"/>
      <c r="CR458" s="355"/>
      <c r="CS458" s="355"/>
      <c r="CT458" s="355"/>
      <c r="CU458" s="355"/>
      <c r="CV458" s="355"/>
      <c r="CW458" s="355"/>
      <c r="CX458" s="355"/>
      <c r="CY458" s="355"/>
      <c r="CZ458" s="355"/>
    </row>
    <row r="459" s="359" customFormat="true" ht="25.15" customHeight="true" x14ac:dyDescent="0.2">
      <c r="C459" s="1044" t="s">
        <v>409</v>
      </c>
      <c r="D459" s="1045"/>
      <c r="E459" s="767">
        <v>2.3899424504478751E-3</v>
      </c>
      <c r="F459" s="631"/>
      <c r="G459" s="631"/>
      <c r="H459" s="1045" t="s">
        <v>413</v>
      </c>
      <c r="I459" s="1045"/>
      <c r="J459" s="768">
        <v>-2.1253082782081548E-2</v>
      </c>
      <c r="K459" s="631"/>
      <c r="L459" s="631"/>
      <c r="M459" s="1045" t="s">
        <v>412</v>
      </c>
      <c r="N459" s="1045"/>
      <c r="O459" s="769">
        <v>1.3162687608500756E-2</v>
      </c>
      <c r="P459" s="631"/>
      <c r="Q459" s="631"/>
      <c r="W459" s="352"/>
      <c r="X459" s="352"/>
      <c r="Y459" s="352"/>
      <c r="Z459" s="352"/>
      <c r="AA459" s="352"/>
      <c r="AB459" s="352"/>
      <c r="AC459" s="352"/>
      <c r="AD459" s="352"/>
      <c r="AE459" s="352"/>
      <c r="AF459" s="352"/>
      <c r="AG459" s="352"/>
      <c r="AH459" s="352"/>
      <c r="AI459" s="352"/>
      <c r="AJ459" s="352"/>
      <c r="AK459" s="352"/>
      <c r="AL459" s="352"/>
      <c r="AM459" s="352"/>
      <c r="AN459" s="352"/>
      <c r="AO459" s="352"/>
      <c r="AP459" s="352"/>
      <c r="AQ459" s="352"/>
      <c r="AR459" s="352"/>
      <c r="AS459" s="352"/>
      <c r="AT459" s="352"/>
      <c r="AU459" s="352"/>
      <c r="AV459" s="352"/>
      <c r="AW459" s="352"/>
      <c r="AX459" s="352"/>
      <c r="AY459" s="352"/>
      <c r="AZ459" s="352"/>
      <c r="BA459" s="354"/>
      <c r="BB459" s="430"/>
      <c r="BC459" s="354"/>
      <c r="BD459" s="354"/>
      <c r="BE459" s="354"/>
      <c r="BF459" s="354"/>
      <c r="BG459" s="354"/>
      <c r="BH459" s="354"/>
      <c r="BI459" s="354"/>
      <c r="BJ459" s="354"/>
      <c r="BK459" s="354"/>
      <c r="BL459" s="354"/>
      <c r="BM459" s="354"/>
      <c r="BN459" s="354"/>
      <c r="BO459" s="354"/>
      <c r="BP459" s="354"/>
      <c r="BQ459" s="354"/>
      <c r="BR459" s="354"/>
      <c r="BS459" s="354"/>
      <c r="BT459" s="354"/>
      <c r="BU459" s="354"/>
      <c r="BV459" s="354"/>
      <c r="BW459" s="355"/>
      <c r="BX459" s="355"/>
      <c r="BY459" s="355"/>
      <c r="BZ459" s="355"/>
      <c r="CA459" s="355"/>
      <c r="CB459" s="355"/>
      <c r="CC459" s="355"/>
      <c r="CD459" s="355"/>
      <c r="CE459" s="355"/>
      <c r="CF459" s="355"/>
      <c r="CG459" s="355"/>
      <c r="CH459" s="355"/>
      <c r="CI459" s="355"/>
      <c r="CJ459" s="355"/>
      <c r="CK459" s="355"/>
      <c r="CL459" s="355"/>
      <c r="CM459" s="355"/>
      <c r="CN459" s="355"/>
      <c r="CO459" s="355"/>
      <c r="CP459" s="355"/>
      <c r="CQ459" s="355"/>
      <c r="CR459" s="355"/>
      <c r="CS459" s="355"/>
      <c r="CT459" s="355"/>
      <c r="CU459" s="355"/>
      <c r="CV459" s="355"/>
      <c r="CW459" s="355"/>
      <c r="CX459" s="355"/>
      <c r="CY459" s="355"/>
      <c r="CZ459" s="355"/>
    </row>
    <row r="460" s="359" customFormat="true" ht="25.15" customHeight="true" x14ac:dyDescent="0.2">
      <c r="C460" s="1044" t="s">
        <v>413</v>
      </c>
      <c r="D460" s="1045"/>
      <c r="E460" s="770">
        <v>1.3764049402811764E-4</v>
      </c>
      <c r="F460" s="631"/>
      <c r="G460" s="631"/>
      <c r="H460" s="1045" t="s">
        <v>402</v>
      </c>
      <c r="I460" s="1045"/>
      <c r="J460" s="768">
        <v>2.0125760691167026E-2</v>
      </c>
      <c r="K460" s="631"/>
      <c r="L460" s="631"/>
      <c r="M460" s="1045" t="s">
        <v>342</v>
      </c>
      <c r="N460" s="1045"/>
      <c r="O460" s="769">
        <v>1.2860124367424864E-2</v>
      </c>
      <c r="P460" s="631"/>
      <c r="Q460" s="631"/>
      <c r="W460" s="352"/>
      <c r="X460" s="352"/>
      <c r="Y460" s="352"/>
      <c r="Z460" s="352"/>
      <c r="AA460" s="352"/>
      <c r="AB460" s="352"/>
      <c r="AC460" s="352"/>
      <c r="AD460" s="352"/>
      <c r="AE460" s="352"/>
      <c r="AF460" s="352"/>
      <c r="AG460" s="352"/>
      <c r="AH460" s="352"/>
      <c r="AI460" s="352"/>
      <c r="AJ460" s="352"/>
      <c r="AK460" s="352"/>
      <c r="AL460" s="352"/>
      <c r="AM460" s="352"/>
      <c r="AN460" s="352"/>
      <c r="AO460" s="352"/>
      <c r="AP460" s="352"/>
      <c r="AQ460" s="352"/>
      <c r="AR460" s="352"/>
      <c r="AS460" s="352"/>
      <c r="AT460" s="352"/>
      <c r="AU460" s="352"/>
      <c r="AV460" s="352"/>
      <c r="AW460" s="352"/>
      <c r="AX460" s="352"/>
      <c r="AY460" s="352"/>
      <c r="AZ460" s="352"/>
      <c r="BA460" s="354"/>
      <c r="BB460" s="430"/>
      <c r="BC460" s="354"/>
      <c r="BD460" s="354"/>
      <c r="BE460" s="354"/>
      <c r="BF460" s="354"/>
      <c r="BG460" s="354"/>
      <c r="BH460" s="354"/>
      <c r="BI460" s="354"/>
      <c r="BJ460" s="354"/>
      <c r="BK460" s="354"/>
      <c r="BL460" s="354"/>
      <c r="BM460" s="354"/>
      <c r="BN460" s="354"/>
      <c r="BO460" s="354"/>
      <c r="BP460" s="354"/>
      <c r="BQ460" s="354"/>
      <c r="BR460" s="354"/>
      <c r="BS460" s="354"/>
      <c r="BT460" s="354"/>
      <c r="BU460" s="354"/>
      <c r="BV460" s="354"/>
      <c r="BW460" s="355"/>
      <c r="BX460" s="355"/>
      <c r="BY460" s="355"/>
      <c r="BZ460" s="355"/>
      <c r="CA460" s="355"/>
      <c r="CB460" s="355"/>
      <c r="CC460" s="355"/>
      <c r="CD460" s="355"/>
      <c r="CE460" s="355"/>
      <c r="CF460" s="355"/>
      <c r="CG460" s="355"/>
      <c r="CH460" s="355"/>
      <c r="CI460" s="355"/>
      <c r="CJ460" s="355"/>
      <c r="CK460" s="355"/>
      <c r="CL460" s="355"/>
      <c r="CM460" s="355"/>
      <c r="CN460" s="355"/>
      <c r="CO460" s="355"/>
      <c r="CP460" s="355"/>
      <c r="CQ460" s="355"/>
      <c r="CR460" s="355"/>
      <c r="CS460" s="355"/>
      <c r="CT460" s="355"/>
      <c r="CU460" s="355"/>
      <c r="CV460" s="355"/>
      <c r="CW460" s="355"/>
      <c r="CX460" s="355"/>
      <c r="CY460" s="355"/>
      <c r="CZ460" s="355"/>
    </row>
    <row r="461" s="359" customFormat="true" ht="25.15" customHeight="true" x14ac:dyDescent="0.2">
      <c r="C461" s="1044"/>
      <c r="D461" s="1045"/>
      <c r="E461" s="631"/>
      <c r="F461" s="631"/>
      <c r="G461" s="631"/>
      <c r="H461" s="1045" t="s">
        <v>389</v>
      </c>
      <c r="I461" s="1045"/>
      <c r="J461" s="768">
        <v>1.837598031797158E-2</v>
      </c>
      <c r="K461" s="631"/>
      <c r="L461" s="631"/>
      <c r="M461" s="1045" t="s">
        <v>410</v>
      </c>
      <c r="N461" s="1045"/>
      <c r="O461" s="769">
        <v>1.2108973395526338E-2</v>
      </c>
      <c r="P461" s="631"/>
      <c r="Q461" s="631"/>
      <c r="W461" s="352"/>
      <c r="X461" s="352"/>
      <c r="Y461" s="352"/>
      <c r="Z461" s="352"/>
      <c r="AA461" s="352"/>
      <c r="AB461" s="352"/>
      <c r="AC461" s="352"/>
      <c r="AD461" s="352"/>
      <c r="AE461" s="352"/>
      <c r="AF461" s="352"/>
      <c r="AG461" s="352"/>
      <c r="AH461" s="352"/>
      <c r="AI461" s="352"/>
      <c r="AJ461" s="352"/>
      <c r="AK461" s="352"/>
      <c r="AL461" s="352"/>
      <c r="AM461" s="352"/>
      <c r="AN461" s="352"/>
      <c r="AO461" s="352"/>
      <c r="AP461" s="352"/>
      <c r="AQ461" s="352"/>
      <c r="AR461" s="352"/>
      <c r="AS461" s="352"/>
      <c r="AT461" s="352"/>
      <c r="AU461" s="352"/>
      <c r="AV461" s="352"/>
      <c r="AW461" s="352"/>
      <c r="AX461" s="352"/>
      <c r="AY461" s="352"/>
      <c r="AZ461" s="352"/>
      <c r="BA461" s="354"/>
      <c r="BB461" s="430"/>
      <c r="BC461" s="354"/>
      <c r="BD461" s="354"/>
      <c r="BE461" s="354"/>
      <c r="BF461" s="354"/>
      <c r="BG461" s="354"/>
      <c r="BH461" s="354"/>
      <c r="BI461" s="354"/>
      <c r="BJ461" s="354"/>
      <c r="BK461" s="354"/>
      <c r="BL461" s="354"/>
      <c r="BM461" s="354"/>
      <c r="BN461" s="354"/>
      <c r="BO461" s="354"/>
      <c r="BP461" s="354"/>
      <c r="BQ461" s="354"/>
      <c r="BR461" s="354"/>
      <c r="BS461" s="354"/>
      <c r="BT461" s="354"/>
      <c r="BU461" s="354"/>
      <c r="BV461" s="354"/>
      <c r="BW461" s="355"/>
      <c r="BX461" s="355"/>
      <c r="BY461" s="355"/>
      <c r="BZ461" s="355"/>
      <c r="CA461" s="355"/>
      <c r="CB461" s="355"/>
      <c r="CC461" s="355"/>
      <c r="CD461" s="355"/>
      <c r="CE461" s="355"/>
      <c r="CF461" s="355"/>
      <c r="CG461" s="355"/>
      <c r="CH461" s="355"/>
      <c r="CI461" s="355"/>
      <c r="CJ461" s="355"/>
      <c r="CK461" s="355"/>
      <c r="CL461" s="355"/>
      <c r="CM461" s="355"/>
      <c r="CN461" s="355"/>
      <c r="CO461" s="355"/>
      <c r="CP461" s="355"/>
      <c r="CQ461" s="355"/>
      <c r="CR461" s="355"/>
      <c r="CS461" s="355"/>
      <c r="CT461" s="355"/>
      <c r="CU461" s="355"/>
      <c r="CV461" s="355"/>
      <c r="CW461" s="355"/>
      <c r="CX461" s="355"/>
      <c r="CY461" s="355"/>
      <c r="CZ461" s="355"/>
    </row>
    <row r="462" s="359" customFormat="true" ht="25.15" customHeight="true" x14ac:dyDescent="0.2">
      <c r="C462" s="1044"/>
      <c r="D462" s="1045"/>
      <c r="E462" s="631"/>
      <c r="F462" s="631"/>
      <c r="G462" s="631"/>
      <c r="H462" s="1045" t="s">
        <v>391</v>
      </c>
      <c r="I462" s="1045"/>
      <c r="J462" s="768">
        <v>-1.4421084194382006E-2</v>
      </c>
      <c r="K462" s="631"/>
      <c r="L462" s="631"/>
      <c r="M462" s="1045" t="s">
        <v>355</v>
      </c>
      <c r="N462" s="1045"/>
      <c r="O462" s="769">
        <v>-1.1156126227527591E-2</v>
      </c>
      <c r="P462" s="631"/>
      <c r="Q462" s="631"/>
      <c r="W462" s="352"/>
      <c r="X462" s="352"/>
      <c r="Y462" s="352"/>
      <c r="Z462" s="352"/>
      <c r="AA462" s="352"/>
      <c r="AB462" s="352"/>
      <c r="AC462" s="352"/>
      <c r="AD462" s="352"/>
      <c r="AE462" s="352"/>
      <c r="AF462" s="352"/>
      <c r="AG462" s="352"/>
      <c r="AH462" s="352"/>
      <c r="AI462" s="352"/>
      <c r="AJ462" s="352"/>
      <c r="AK462" s="352"/>
      <c r="AL462" s="352"/>
      <c r="AM462" s="352"/>
      <c r="AN462" s="352"/>
      <c r="AO462" s="352"/>
      <c r="AP462" s="352"/>
      <c r="AQ462" s="352"/>
      <c r="AR462" s="352"/>
      <c r="AS462" s="352"/>
      <c r="AT462" s="352"/>
      <c r="AU462" s="352"/>
      <c r="AV462" s="352"/>
      <c r="AW462" s="352"/>
      <c r="AX462" s="352"/>
      <c r="AY462" s="352"/>
      <c r="AZ462" s="352"/>
      <c r="BA462" s="354"/>
      <c r="BB462" s="430"/>
      <c r="BC462" s="354"/>
      <c r="BD462" s="354"/>
      <c r="BE462" s="354"/>
      <c r="BF462" s="354"/>
      <c r="BG462" s="354"/>
      <c r="BH462" s="354"/>
      <c r="BI462" s="354"/>
      <c r="BJ462" s="354"/>
      <c r="BK462" s="354"/>
      <c r="BL462" s="354"/>
      <c r="BM462" s="354"/>
      <c r="BN462" s="354"/>
      <c r="BO462" s="354"/>
      <c r="BP462" s="354"/>
      <c r="BQ462" s="354"/>
      <c r="BR462" s="354"/>
      <c r="BS462" s="354"/>
      <c r="BT462" s="354"/>
      <c r="BU462" s="354"/>
      <c r="BV462" s="354"/>
      <c r="BW462" s="355"/>
      <c r="BX462" s="355"/>
      <c r="BY462" s="355"/>
      <c r="BZ462" s="355"/>
      <c r="CA462" s="355"/>
      <c r="CB462" s="355"/>
      <c r="CC462" s="355"/>
      <c r="CD462" s="355"/>
      <c r="CE462" s="355"/>
      <c r="CF462" s="355"/>
      <c r="CG462" s="355"/>
      <c r="CH462" s="355"/>
      <c r="CI462" s="355"/>
      <c r="CJ462" s="355"/>
      <c r="CK462" s="355"/>
      <c r="CL462" s="355"/>
      <c r="CM462" s="355"/>
      <c r="CN462" s="355"/>
      <c r="CO462" s="355"/>
      <c r="CP462" s="355"/>
      <c r="CQ462" s="355"/>
      <c r="CR462" s="355"/>
      <c r="CS462" s="355"/>
      <c r="CT462" s="355"/>
      <c r="CU462" s="355"/>
      <c r="CV462" s="355"/>
      <c r="CW462" s="355"/>
      <c r="CX462" s="355"/>
      <c r="CY462" s="355"/>
      <c r="CZ462" s="355"/>
    </row>
    <row r="463" s="359" customFormat="true" ht="25.15" customHeight="true" x14ac:dyDescent="0.2">
      <c r="C463" s="1044"/>
      <c r="D463" s="1045"/>
      <c r="E463" s="631"/>
      <c r="F463" s="631"/>
      <c r="G463" s="631"/>
      <c r="H463" s="1045" t="s">
        <v>404</v>
      </c>
      <c r="I463" s="1045"/>
      <c r="J463" s="768">
        <v>1.0505031023061854E-2</v>
      </c>
      <c r="K463" s="631"/>
      <c r="L463" s="631"/>
      <c r="M463" s="1045" t="s">
        <v>290</v>
      </c>
      <c r="N463" s="1045"/>
      <c r="O463" s="769">
        <v>-1.0693225788960384E-2</v>
      </c>
      <c r="P463" s="631"/>
      <c r="Q463" s="631"/>
      <c r="W463" s="352"/>
      <c r="X463" s="352"/>
      <c r="Y463" s="352"/>
      <c r="Z463" s="352"/>
      <c r="AA463" s="352"/>
      <c r="AB463" s="352"/>
      <c r="AC463" s="352"/>
      <c r="AD463" s="352"/>
      <c r="AE463" s="352"/>
      <c r="AF463" s="352"/>
      <c r="AG463" s="352"/>
      <c r="AH463" s="352"/>
      <c r="AI463" s="352"/>
      <c r="AJ463" s="352"/>
      <c r="AK463" s="352"/>
      <c r="AL463" s="352"/>
      <c r="AM463" s="352"/>
      <c r="AN463" s="352"/>
      <c r="AO463" s="352"/>
      <c r="AP463" s="352"/>
      <c r="AQ463" s="352"/>
      <c r="AR463" s="352"/>
      <c r="AS463" s="352"/>
      <c r="AT463" s="352"/>
      <c r="AU463" s="352"/>
      <c r="AV463" s="352"/>
      <c r="AW463" s="352"/>
      <c r="AX463" s="352"/>
      <c r="AY463" s="352"/>
      <c r="AZ463" s="352"/>
      <c r="BA463" s="354"/>
      <c r="BB463" s="430"/>
      <c r="BC463" s="354"/>
      <c r="BD463" s="354"/>
      <c r="BE463" s="354"/>
      <c r="BF463" s="354"/>
      <c r="BG463" s="354"/>
      <c r="BH463" s="354"/>
      <c r="BI463" s="354"/>
      <c r="BJ463" s="354"/>
      <c r="BK463" s="354"/>
      <c r="BL463" s="354"/>
      <c r="BM463" s="354"/>
      <c r="BN463" s="354"/>
      <c r="BO463" s="354"/>
      <c r="BP463" s="354"/>
      <c r="BQ463" s="354"/>
      <c r="BR463" s="354"/>
      <c r="BS463" s="354"/>
      <c r="BT463" s="354"/>
      <c r="BU463" s="354"/>
      <c r="BV463" s="354"/>
      <c r="BW463" s="355"/>
      <c r="BX463" s="355"/>
      <c r="BY463" s="355"/>
      <c r="BZ463" s="355"/>
      <c r="CA463" s="355"/>
      <c r="CB463" s="355"/>
      <c r="CC463" s="355"/>
      <c r="CD463" s="355"/>
      <c r="CE463" s="355"/>
      <c r="CF463" s="355"/>
      <c r="CG463" s="355"/>
      <c r="CH463" s="355"/>
      <c r="CI463" s="355"/>
      <c r="CJ463" s="355"/>
      <c r="CK463" s="355"/>
      <c r="CL463" s="355"/>
      <c r="CM463" s="355"/>
      <c r="CN463" s="355"/>
      <c r="CO463" s="355"/>
      <c r="CP463" s="355"/>
      <c r="CQ463" s="355"/>
      <c r="CR463" s="355"/>
      <c r="CS463" s="355"/>
      <c r="CT463" s="355"/>
      <c r="CU463" s="355"/>
      <c r="CV463" s="355"/>
      <c r="CW463" s="355"/>
      <c r="CX463" s="355"/>
      <c r="CY463" s="355"/>
      <c r="CZ463" s="355"/>
    </row>
    <row r="464" s="359" customFormat="true" ht="25.15" customHeight="true" x14ac:dyDescent="0.2">
      <c r="C464" s="1044" t="s">
        <v>249</v>
      </c>
      <c r="D464" s="1045"/>
      <c r="E464" s="1045"/>
      <c r="F464" s="631"/>
      <c r="G464" s="631"/>
      <c r="H464" s="1045" t="s">
        <v>290</v>
      </c>
      <c r="I464" s="1045"/>
      <c r="J464" s="768">
        <v>9.0201795015409543E-3</v>
      </c>
      <c r="K464" s="631"/>
      <c r="L464" s="631"/>
      <c r="M464" s="1045" t="s">
        <v>408</v>
      </c>
      <c r="N464" s="1045"/>
      <c r="O464" s="769">
        <v>1.0452856176648444E-2</v>
      </c>
      <c r="P464" s="631"/>
      <c r="Q464" s="631"/>
      <c r="W464" s="352"/>
      <c r="X464" s="352"/>
      <c r="Y464" s="352"/>
      <c r="Z464" s="352"/>
      <c r="AA464" s="352"/>
      <c r="AB464" s="352"/>
      <c r="AC464" s="352"/>
      <c r="AD464" s="352"/>
      <c r="AE464" s="352"/>
      <c r="AF464" s="352"/>
      <c r="AG464" s="352"/>
      <c r="AH464" s="352"/>
      <c r="AI464" s="352"/>
      <c r="AJ464" s="352"/>
      <c r="AK464" s="352"/>
      <c r="AL464" s="352"/>
      <c r="AM464" s="352"/>
      <c r="AN464" s="352"/>
      <c r="AO464" s="352"/>
      <c r="AP464" s="352"/>
      <c r="AQ464" s="352"/>
      <c r="AR464" s="352"/>
      <c r="AS464" s="352"/>
      <c r="AT464" s="352"/>
      <c r="AU464" s="352"/>
      <c r="AV464" s="352"/>
      <c r="AW464" s="352"/>
      <c r="AX464" s="352"/>
      <c r="AY464" s="352"/>
      <c r="AZ464" s="352"/>
      <c r="BA464" s="354"/>
      <c r="BB464" s="430"/>
      <c r="BC464" s="354"/>
      <c r="BD464" s="354"/>
      <c r="BE464" s="354"/>
      <c r="BF464" s="354"/>
      <c r="BG464" s="354"/>
      <c r="BH464" s="354"/>
      <c r="BI464" s="354"/>
      <c r="BJ464" s="354"/>
      <c r="BK464" s="354"/>
      <c r="BL464" s="354"/>
      <c r="BM464" s="354"/>
      <c r="BN464" s="354"/>
      <c r="BO464" s="354"/>
      <c r="BP464" s="354"/>
      <c r="BQ464" s="354"/>
      <c r="BR464" s="354"/>
      <c r="BS464" s="354"/>
      <c r="BT464" s="354"/>
      <c r="BU464" s="354"/>
      <c r="BV464" s="354"/>
      <c r="BW464" s="355"/>
      <c r="BX464" s="355"/>
      <c r="BY464" s="355"/>
      <c r="BZ464" s="355"/>
      <c r="CA464" s="355"/>
      <c r="CB464" s="355"/>
      <c r="CC464" s="355"/>
      <c r="CD464" s="355"/>
      <c r="CE464" s="355"/>
      <c r="CF464" s="355"/>
      <c r="CG464" s="355"/>
      <c r="CH464" s="355"/>
      <c r="CI464" s="355"/>
      <c r="CJ464" s="355"/>
      <c r="CK464" s="355"/>
      <c r="CL464" s="355"/>
      <c r="CM464" s="355"/>
      <c r="CN464" s="355"/>
      <c r="CO464" s="355"/>
      <c r="CP464" s="355"/>
      <c r="CQ464" s="355"/>
      <c r="CR464" s="355"/>
      <c r="CS464" s="355"/>
      <c r="CT464" s="355"/>
      <c r="CU464" s="355"/>
      <c r="CV464" s="355"/>
      <c r="CW464" s="355"/>
      <c r="CX464" s="355"/>
      <c r="CY464" s="355"/>
      <c r="CZ464" s="355"/>
    </row>
    <row r="465" s="359" customFormat="true" ht="25.15" customHeight="true" x14ac:dyDescent="0.2">
      <c r="C465" s="1044"/>
      <c r="D465" s="1045"/>
      <c r="E465" s="749" t="s">
        <v>250</v>
      </c>
      <c r="F465" s="631"/>
      <c r="G465" s="631"/>
      <c r="H465" s="1045" t="s">
        <v>346</v>
      </c>
      <c r="I465" s="1045"/>
      <c r="J465" s="768">
        <v>8.9555024770627545E-3</v>
      </c>
      <c r="K465" s="631"/>
      <c r="L465" s="631"/>
      <c r="M465" s="1045" t="s">
        <v>404</v>
      </c>
      <c r="N465" s="1045"/>
      <c r="O465" s="769">
        <v>1.011162911705467E-2</v>
      </c>
      <c r="P465" s="631"/>
      <c r="Q465" s="631"/>
      <c r="W465" s="352"/>
      <c r="X465" s="352"/>
      <c r="Y465" s="352"/>
      <c r="Z465" s="352"/>
      <c r="AA465" s="352"/>
      <c r="AB465" s="352"/>
      <c r="AC465" s="352"/>
      <c r="AD465" s="352"/>
      <c r="AE465" s="352"/>
      <c r="AF465" s="352"/>
      <c r="AG465" s="352"/>
      <c r="AH465" s="352"/>
      <c r="AI465" s="352"/>
      <c r="AJ465" s="352"/>
      <c r="AK465" s="352"/>
      <c r="AL465" s="352"/>
      <c r="AM465" s="352"/>
      <c r="AN465" s="352"/>
      <c r="AO465" s="352"/>
      <c r="AP465" s="352"/>
      <c r="AQ465" s="352"/>
      <c r="AR465" s="352"/>
      <c r="AS465" s="352"/>
      <c r="AT465" s="352"/>
      <c r="AU465" s="352"/>
      <c r="AV465" s="352"/>
      <c r="AW465" s="352"/>
      <c r="AX465" s="352"/>
      <c r="AY465" s="352"/>
      <c r="AZ465" s="352"/>
      <c r="BA465" s="354"/>
      <c r="BB465" s="430"/>
      <c r="BC465" s="354"/>
      <c r="BD465" s="354"/>
      <c r="BE465" s="354"/>
      <c r="BF465" s="354"/>
      <c r="BG465" s="354"/>
      <c r="BH465" s="354"/>
      <c r="BI465" s="354"/>
      <c r="BJ465" s="354"/>
      <c r="BK465" s="354"/>
      <c r="BL465" s="354"/>
      <c r="BM465" s="354"/>
      <c r="BN465" s="354"/>
      <c r="BO465" s="354"/>
      <c r="BP465" s="354"/>
      <c r="BQ465" s="354"/>
      <c r="BR465" s="354"/>
      <c r="BS465" s="354"/>
      <c r="BT465" s="354"/>
      <c r="BU465" s="354"/>
      <c r="BV465" s="354"/>
      <c r="BW465" s="355"/>
      <c r="BX465" s="355"/>
      <c r="BY465" s="355"/>
      <c r="BZ465" s="355"/>
      <c r="CA465" s="355"/>
      <c r="CB465" s="355"/>
      <c r="CC465" s="355"/>
      <c r="CD465" s="355"/>
      <c r="CE465" s="355"/>
      <c r="CF465" s="355"/>
      <c r="CG465" s="355"/>
      <c r="CH465" s="355"/>
      <c r="CI465" s="355"/>
      <c r="CJ465" s="355"/>
      <c r="CK465" s="355"/>
      <c r="CL465" s="355"/>
      <c r="CM465" s="355"/>
      <c r="CN465" s="355"/>
      <c r="CO465" s="355"/>
      <c r="CP465" s="355"/>
      <c r="CQ465" s="355"/>
      <c r="CR465" s="355"/>
      <c r="CS465" s="355"/>
      <c r="CT465" s="355"/>
      <c r="CU465" s="355"/>
      <c r="CV465" s="355"/>
      <c r="CW465" s="355"/>
      <c r="CX465" s="355"/>
      <c r="CY465" s="355"/>
      <c r="CZ465" s="355"/>
    </row>
    <row r="466" s="359" customFormat="true" ht="25.15" customHeight="true" x14ac:dyDescent="0.2">
      <c r="C466" s="1044" t="s">
        <v>290</v>
      </c>
      <c r="D466" s="1045"/>
      <c r="E466" s="764">
        <v>2.2988051378285032E-4</v>
      </c>
      <c r="F466" s="631"/>
      <c r="G466" s="631"/>
      <c r="H466" s="1045" t="s">
        <v>393</v>
      </c>
      <c r="I466" s="1045"/>
      <c r="J466" s="768">
        <v>8.2473062391974009E-3</v>
      </c>
      <c r="K466" s="631"/>
      <c r="L466" s="631"/>
      <c r="M466" s="1045" t="s">
        <v>384</v>
      </c>
      <c r="N466" s="1045"/>
      <c r="O466" s="769">
        <v>1.0027366786864325E-2</v>
      </c>
      <c r="P466" s="631"/>
      <c r="Q466" s="631"/>
      <c r="W466" s="352"/>
      <c r="X466" s="352"/>
      <c r="Y466" s="352"/>
      <c r="Z466" s="352"/>
      <c r="AA466" s="352"/>
      <c r="AB466" s="352"/>
      <c r="AC466" s="352"/>
      <c r="AD466" s="352"/>
      <c r="AE466" s="352"/>
      <c r="AF466" s="352"/>
      <c r="AG466" s="352"/>
      <c r="AH466" s="352"/>
      <c r="AI466" s="352"/>
      <c r="AJ466" s="352"/>
      <c r="AK466" s="352"/>
      <c r="AL466" s="352"/>
      <c r="AM466" s="352"/>
      <c r="AN466" s="352"/>
      <c r="AO466" s="352"/>
      <c r="AP466" s="352"/>
      <c r="AQ466" s="352"/>
      <c r="AR466" s="352"/>
      <c r="AS466" s="352"/>
      <c r="AT466" s="352"/>
      <c r="AU466" s="352"/>
      <c r="AV466" s="352"/>
      <c r="AW466" s="352"/>
      <c r="AX466" s="352"/>
      <c r="AY466" s="352"/>
      <c r="AZ466" s="352"/>
      <c r="BA466" s="354"/>
      <c r="BB466" s="430"/>
      <c r="BC466" s="354"/>
      <c r="BD466" s="354"/>
      <c r="BE466" s="354"/>
      <c r="BF466" s="354"/>
      <c r="BG466" s="354"/>
      <c r="BH466" s="354"/>
      <c r="BI466" s="354"/>
      <c r="BJ466" s="354"/>
      <c r="BK466" s="354"/>
      <c r="BL466" s="354"/>
      <c r="BM466" s="354"/>
      <c r="BN466" s="354"/>
      <c r="BO466" s="354"/>
      <c r="BP466" s="354"/>
      <c r="BQ466" s="354"/>
      <c r="BR466" s="354"/>
      <c r="BS466" s="354"/>
      <c r="BT466" s="354"/>
      <c r="BU466" s="354"/>
      <c r="BV466" s="354"/>
      <c r="BW466" s="355"/>
      <c r="BX466" s="355"/>
      <c r="BY466" s="355"/>
      <c r="BZ466" s="355"/>
      <c r="CA466" s="355"/>
      <c r="CB466" s="355"/>
      <c r="CC466" s="355"/>
      <c r="CD466" s="355"/>
      <c r="CE466" s="355"/>
      <c r="CF466" s="355"/>
      <c r="CG466" s="355"/>
      <c r="CH466" s="355"/>
      <c r="CI466" s="355"/>
      <c r="CJ466" s="355"/>
      <c r="CK466" s="355"/>
      <c r="CL466" s="355"/>
      <c r="CM466" s="355"/>
      <c r="CN466" s="355"/>
      <c r="CO466" s="355"/>
      <c r="CP466" s="355"/>
      <c r="CQ466" s="355"/>
      <c r="CR466" s="355"/>
      <c r="CS466" s="355"/>
      <c r="CT466" s="355"/>
      <c r="CU466" s="355"/>
      <c r="CV466" s="355"/>
      <c r="CW466" s="355"/>
      <c r="CX466" s="355"/>
      <c r="CY466" s="355"/>
      <c r="CZ466" s="355"/>
    </row>
    <row r="467" s="359" customFormat="true" ht="25.15" customHeight="true" x14ac:dyDescent="0.2">
      <c r="C467" s="1044" t="s">
        <v>368</v>
      </c>
      <c r="D467" s="1045"/>
      <c r="E467" s="767">
        <v>0.62071542126295087</v>
      </c>
      <c r="F467" s="631"/>
      <c r="G467" s="631"/>
      <c r="H467" s="1045" t="s">
        <v>411</v>
      </c>
      <c r="I467" s="1045"/>
      <c r="J467" s="768">
        <v>-7.8754230253452445E-3</v>
      </c>
      <c r="K467" s="631"/>
      <c r="L467" s="631"/>
      <c r="M467" s="1045" t="s">
        <v>398</v>
      </c>
      <c r="N467" s="1045"/>
      <c r="O467" s="769">
        <v>9.8248314941860749E-3</v>
      </c>
      <c r="P467" s="631"/>
      <c r="Q467" s="631"/>
      <c r="W467" s="352"/>
      <c r="X467" s="352"/>
      <c r="Y467" s="352"/>
      <c r="Z467" s="352"/>
      <c r="AA467" s="352"/>
      <c r="AB467" s="352"/>
      <c r="AC467" s="352"/>
      <c r="AD467" s="352"/>
      <c r="AE467" s="352"/>
      <c r="AF467" s="352"/>
      <c r="AG467" s="352"/>
      <c r="AH467" s="352"/>
      <c r="AI467" s="352"/>
      <c r="AJ467" s="352"/>
      <c r="AK467" s="352"/>
      <c r="AL467" s="352"/>
      <c r="AM467" s="352"/>
      <c r="AN467" s="352"/>
      <c r="AO467" s="352"/>
      <c r="AP467" s="352"/>
      <c r="AQ467" s="352"/>
      <c r="AR467" s="352"/>
      <c r="AS467" s="352"/>
      <c r="AT467" s="352"/>
      <c r="AU467" s="352"/>
      <c r="AV467" s="352"/>
      <c r="AW467" s="352"/>
      <c r="AX467" s="352"/>
      <c r="AY467" s="352"/>
      <c r="AZ467" s="352"/>
      <c r="BA467" s="354"/>
      <c r="BB467" s="430"/>
      <c r="BC467" s="354"/>
      <c r="BD467" s="354"/>
      <c r="BE467" s="354"/>
      <c r="BF467" s="354"/>
      <c r="BG467" s="354"/>
      <c r="BH467" s="354"/>
      <c r="BI467" s="354"/>
      <c r="BJ467" s="354"/>
      <c r="BK467" s="354"/>
      <c r="BL467" s="354"/>
      <c r="BM467" s="354"/>
      <c r="BN467" s="354"/>
      <c r="BO467" s="354"/>
      <c r="BP467" s="354"/>
      <c r="BQ467" s="354"/>
      <c r="BR467" s="354"/>
      <c r="BS467" s="354"/>
      <c r="BT467" s="354"/>
      <c r="BU467" s="354"/>
      <c r="BV467" s="354"/>
      <c r="BW467" s="355"/>
      <c r="BX467" s="355"/>
      <c r="BY467" s="355"/>
      <c r="BZ467" s="355"/>
      <c r="CA467" s="355"/>
      <c r="CB467" s="355"/>
      <c r="CC467" s="355"/>
      <c r="CD467" s="355"/>
      <c r="CE467" s="355"/>
      <c r="CF467" s="355"/>
      <c r="CG467" s="355"/>
      <c r="CH467" s="355"/>
      <c r="CI467" s="355"/>
      <c r="CJ467" s="355"/>
      <c r="CK467" s="355"/>
      <c r="CL467" s="355"/>
      <c r="CM467" s="355"/>
      <c r="CN467" s="355"/>
      <c r="CO467" s="355"/>
      <c r="CP467" s="355"/>
      <c r="CQ467" s="355"/>
      <c r="CR467" s="355"/>
      <c r="CS467" s="355"/>
      <c r="CT467" s="355"/>
      <c r="CU467" s="355"/>
      <c r="CV467" s="355"/>
      <c r="CW467" s="355"/>
      <c r="CX467" s="355"/>
      <c r="CY467" s="355"/>
      <c r="CZ467" s="355"/>
    </row>
    <row r="468" s="359" customFormat="true" ht="25.15" customHeight="true" x14ac:dyDescent="0.2">
      <c r="C468" s="1044" t="s">
        <v>350</v>
      </c>
      <c r="D468" s="1045"/>
      <c r="E468" s="767">
        <v>2.375687400701603E-3</v>
      </c>
      <c r="F468" s="631"/>
      <c r="G468" s="631"/>
      <c r="H468" s="1045" t="s">
        <v>357</v>
      </c>
      <c r="I468" s="1045"/>
      <c r="J468" s="768">
        <v>-5.4333694392737567E-3</v>
      </c>
      <c r="K468" s="631"/>
      <c r="L468" s="631"/>
      <c r="M468" s="1045" t="s">
        <v>340</v>
      </c>
      <c r="N468" s="1045"/>
      <c r="O468" s="769">
        <v>-5.3283591748690788E-3</v>
      </c>
      <c r="P468" s="631"/>
      <c r="Q468" s="631"/>
      <c r="W468" s="352"/>
      <c r="X468" s="352"/>
      <c r="Y468" s="352"/>
      <c r="Z468" s="352"/>
      <c r="AA468" s="352"/>
      <c r="AB468" s="352"/>
      <c r="AC468" s="352"/>
      <c r="AD468" s="352"/>
      <c r="AE468" s="352"/>
      <c r="AF468" s="352"/>
      <c r="AG468" s="352"/>
      <c r="AH468" s="352"/>
      <c r="AI468" s="352"/>
      <c r="AJ468" s="352"/>
      <c r="AK468" s="352"/>
      <c r="AL468" s="352"/>
      <c r="AM468" s="352"/>
      <c r="AN468" s="352"/>
      <c r="AO468" s="352"/>
      <c r="AP468" s="352"/>
      <c r="AQ468" s="352"/>
      <c r="AR468" s="352"/>
      <c r="AS468" s="352"/>
      <c r="AT468" s="352"/>
      <c r="AU468" s="352"/>
      <c r="AV468" s="352"/>
      <c r="AW468" s="352"/>
      <c r="AX468" s="352"/>
      <c r="AY468" s="352"/>
      <c r="AZ468" s="352"/>
      <c r="BA468" s="354"/>
      <c r="BB468" s="430"/>
      <c r="BC468" s="354"/>
      <c r="BD468" s="354"/>
      <c r="BE468" s="354"/>
      <c r="BF468" s="354"/>
      <c r="BG468" s="354"/>
      <c r="BH468" s="354"/>
      <c r="BI468" s="354"/>
      <c r="BJ468" s="354"/>
      <c r="BK468" s="354"/>
      <c r="BL468" s="354"/>
      <c r="BM468" s="354"/>
      <c r="BN468" s="354"/>
      <c r="BO468" s="354"/>
      <c r="BP468" s="354"/>
      <c r="BQ468" s="354"/>
      <c r="BR468" s="354"/>
      <c r="BS468" s="354"/>
      <c r="BT468" s="354"/>
      <c r="BU468" s="354"/>
      <c r="BV468" s="354"/>
      <c r="BW468" s="355"/>
      <c r="BX468" s="355"/>
      <c r="BY468" s="355"/>
      <c r="BZ468" s="355"/>
      <c r="CA468" s="355"/>
      <c r="CB468" s="355"/>
      <c r="CC468" s="355"/>
      <c r="CD468" s="355"/>
      <c r="CE468" s="355"/>
      <c r="CF468" s="355"/>
      <c r="CG468" s="355"/>
      <c r="CH468" s="355"/>
      <c r="CI468" s="355"/>
      <c r="CJ468" s="355"/>
      <c r="CK468" s="355"/>
      <c r="CL468" s="355"/>
      <c r="CM468" s="355"/>
      <c r="CN468" s="355"/>
      <c r="CO468" s="355"/>
      <c r="CP468" s="355"/>
      <c r="CQ468" s="355"/>
      <c r="CR468" s="355"/>
      <c r="CS468" s="355"/>
      <c r="CT468" s="355"/>
      <c r="CU468" s="355"/>
      <c r="CV468" s="355"/>
      <c r="CW468" s="355"/>
      <c r="CX468" s="355"/>
      <c r="CY468" s="355"/>
      <c r="CZ468" s="355"/>
    </row>
    <row r="469" s="359" customFormat="true" ht="25.15" customHeight="true" x14ac:dyDescent="0.2">
      <c r="C469" s="1044" t="s">
        <v>393</v>
      </c>
      <c r="D469" s="1045"/>
      <c r="E469" s="767">
        <v>1.0573721879264765E-3</v>
      </c>
      <c r="F469" s="631"/>
      <c r="G469" s="631"/>
      <c r="H469" s="1045" t="s">
        <v>409</v>
      </c>
      <c r="I469" s="1045"/>
      <c r="J469" s="768">
        <v>-4.9074379719434083E-3</v>
      </c>
      <c r="K469" s="631"/>
      <c r="L469" s="631"/>
      <c r="M469" s="1045" t="s">
        <v>407</v>
      </c>
      <c r="N469" s="1045"/>
      <c r="O469" s="769">
        <v>-2.1858327334860162E-3</v>
      </c>
      <c r="P469" s="631"/>
      <c r="Q469" s="631"/>
      <c r="W469" s="352"/>
      <c r="X469" s="352"/>
      <c r="Y469" s="352"/>
      <c r="Z469" s="352"/>
      <c r="AA469" s="352"/>
      <c r="AB469" s="352"/>
      <c r="AC469" s="352"/>
      <c r="AD469" s="352"/>
      <c r="AE469" s="352"/>
      <c r="AF469" s="352"/>
      <c r="AG469" s="352"/>
      <c r="AH469" s="352"/>
      <c r="AI469" s="352"/>
      <c r="AJ469" s="352"/>
      <c r="AK469" s="352"/>
      <c r="AL469" s="352"/>
      <c r="AM469" s="352"/>
      <c r="AN469" s="352"/>
      <c r="AO469" s="352"/>
      <c r="AP469" s="352"/>
      <c r="AQ469" s="352"/>
      <c r="AR469" s="352"/>
      <c r="AS469" s="352"/>
      <c r="AT469" s="352"/>
      <c r="AU469" s="352"/>
      <c r="AV469" s="352"/>
      <c r="AW469" s="352"/>
      <c r="AX469" s="352"/>
      <c r="AY469" s="352"/>
      <c r="AZ469" s="352"/>
      <c r="BA469" s="354"/>
      <c r="BB469" s="430"/>
      <c r="BC469" s="354"/>
      <c r="BD469" s="354"/>
      <c r="BE469" s="354"/>
      <c r="BF469" s="354"/>
      <c r="BG469" s="354"/>
      <c r="BH469" s="354"/>
      <c r="BI469" s="354"/>
      <c r="BJ469" s="354"/>
      <c r="BK469" s="354"/>
      <c r="BL469" s="354"/>
      <c r="BM469" s="354"/>
      <c r="BN469" s="354"/>
      <c r="BO469" s="354"/>
      <c r="BP469" s="354"/>
      <c r="BQ469" s="354"/>
      <c r="BR469" s="354"/>
      <c r="BS469" s="354"/>
      <c r="BT469" s="354"/>
      <c r="BU469" s="354"/>
      <c r="BV469" s="354"/>
      <c r="BW469" s="355"/>
      <c r="BX469" s="355"/>
      <c r="BY469" s="355"/>
      <c r="BZ469" s="355"/>
      <c r="CA469" s="355"/>
      <c r="CB469" s="355"/>
      <c r="CC469" s="355"/>
      <c r="CD469" s="355"/>
      <c r="CE469" s="355"/>
      <c r="CF469" s="355"/>
      <c r="CG469" s="355"/>
      <c r="CH469" s="355"/>
      <c r="CI469" s="355"/>
      <c r="CJ469" s="355"/>
      <c r="CK469" s="355"/>
      <c r="CL469" s="355"/>
      <c r="CM469" s="355"/>
      <c r="CN469" s="355"/>
      <c r="CO469" s="355"/>
      <c r="CP469" s="355"/>
      <c r="CQ469" s="355"/>
      <c r="CR469" s="355"/>
      <c r="CS469" s="355"/>
      <c r="CT469" s="355"/>
      <c r="CU469" s="355"/>
      <c r="CV469" s="355"/>
      <c r="CW469" s="355"/>
      <c r="CX469" s="355"/>
      <c r="CY469" s="355"/>
      <c r="CZ469" s="355"/>
    </row>
    <row r="470" s="359" customFormat="true" ht="25.15" customHeight="true" x14ac:dyDescent="0.2">
      <c r="C470" s="1044" t="s">
        <v>383</v>
      </c>
      <c r="D470" s="1045"/>
      <c r="E470" s="767">
        <v>3.0315214898500299E-2</v>
      </c>
      <c r="F470" s="631"/>
      <c r="G470" s="631"/>
      <c r="H470" s="1045" t="s">
        <v>340</v>
      </c>
      <c r="I470" s="1045"/>
      <c r="J470" s="768">
        <v>3.9971602111123113E-3</v>
      </c>
      <c r="K470" s="631"/>
      <c r="L470" s="631"/>
      <c r="M470" s="1045" t="s">
        <v>351</v>
      </c>
      <c r="N470" s="1045"/>
      <c r="O470" s="771">
        <v>-2.8719082026461848E-4</v>
      </c>
      <c r="P470" s="631"/>
      <c r="Q470" s="631"/>
      <c r="W470" s="352"/>
      <c r="X470" s="352"/>
      <c r="Y470" s="352"/>
      <c r="Z470" s="352"/>
      <c r="AA470" s="352"/>
      <c r="AB470" s="352"/>
      <c r="AC470" s="352"/>
      <c r="AD470" s="352"/>
      <c r="AE470" s="352"/>
      <c r="AF470" s="352"/>
      <c r="AG470" s="352"/>
      <c r="AH470" s="352"/>
      <c r="AI470" s="352"/>
      <c r="AJ470" s="352"/>
      <c r="AK470" s="352"/>
      <c r="AL470" s="352"/>
      <c r="AM470" s="352"/>
      <c r="AN470" s="352"/>
      <c r="AO470" s="352"/>
      <c r="AP470" s="352"/>
      <c r="AQ470" s="352"/>
      <c r="AR470" s="352"/>
      <c r="AS470" s="352"/>
      <c r="AT470" s="352"/>
      <c r="AU470" s="352"/>
      <c r="AV470" s="352"/>
      <c r="AW470" s="352"/>
      <c r="AX470" s="352"/>
      <c r="AY470" s="352"/>
      <c r="AZ470" s="352"/>
      <c r="BA470" s="354"/>
      <c r="BB470" s="430"/>
      <c r="BC470" s="354"/>
      <c r="BD470" s="354"/>
      <c r="BE470" s="354"/>
      <c r="BF470" s="354"/>
      <c r="BG470" s="354"/>
      <c r="BH470" s="354"/>
      <c r="BI470" s="354"/>
      <c r="BJ470" s="354"/>
      <c r="BK470" s="354"/>
      <c r="BL470" s="354"/>
      <c r="BM470" s="354"/>
      <c r="BN470" s="354"/>
      <c r="BO470" s="354"/>
      <c r="BP470" s="354"/>
      <c r="BQ470" s="354"/>
      <c r="BR470" s="354"/>
      <c r="BS470" s="354"/>
      <c r="BT470" s="354"/>
      <c r="BU470" s="354"/>
      <c r="BV470" s="354"/>
      <c r="BW470" s="355"/>
      <c r="BX470" s="355"/>
      <c r="BY470" s="355"/>
      <c r="BZ470" s="355"/>
      <c r="CA470" s="355"/>
      <c r="CB470" s="355"/>
      <c r="CC470" s="355"/>
      <c r="CD470" s="355"/>
      <c r="CE470" s="355"/>
      <c r="CF470" s="355"/>
      <c r="CG470" s="355"/>
      <c r="CH470" s="355"/>
      <c r="CI470" s="355"/>
      <c r="CJ470" s="355"/>
      <c r="CK470" s="355"/>
      <c r="CL470" s="355"/>
      <c r="CM470" s="355"/>
      <c r="CN470" s="355"/>
      <c r="CO470" s="355"/>
      <c r="CP470" s="355"/>
      <c r="CQ470" s="355"/>
      <c r="CR470" s="355"/>
      <c r="CS470" s="355"/>
      <c r="CT470" s="355"/>
      <c r="CU470" s="355"/>
      <c r="CV470" s="355"/>
      <c r="CW470" s="355"/>
      <c r="CX470" s="355"/>
      <c r="CY470" s="355"/>
      <c r="CZ470" s="355"/>
    </row>
    <row r="471" s="359" customFormat="true" ht="25.15" customHeight="true" x14ac:dyDescent="0.2">
      <c r="C471" s="1044" t="s">
        <v>380</v>
      </c>
      <c r="D471" s="1045"/>
      <c r="E471" s="767">
        <v>0.10385651757419981</v>
      </c>
      <c r="F471" s="631"/>
      <c r="G471" s="631"/>
      <c r="H471" s="1045" t="s">
        <v>401</v>
      </c>
      <c r="I471" s="1045"/>
      <c r="J471" s="768">
        <v>-1.5307817724418357E-3</v>
      </c>
      <c r="K471" s="631"/>
      <c r="L471" s="631"/>
      <c r="M471" s="1045"/>
      <c r="N471" s="1045"/>
      <c r="O471" s="631"/>
      <c r="P471" s="631"/>
      <c r="Q471" s="631"/>
      <c r="W471" s="352"/>
      <c r="X471" s="352"/>
      <c r="Y471" s="352"/>
      <c r="Z471" s="352"/>
      <c r="AA471" s="352"/>
      <c r="AB471" s="352"/>
      <c r="AC471" s="352"/>
      <c r="AD471" s="352"/>
      <c r="AE471" s="352"/>
      <c r="AF471" s="352"/>
      <c r="AG471" s="352"/>
      <c r="AH471" s="352"/>
      <c r="AI471" s="352"/>
      <c r="AJ471" s="352"/>
      <c r="AK471" s="352"/>
      <c r="AL471" s="352"/>
      <c r="AM471" s="352"/>
      <c r="AN471" s="352"/>
      <c r="AO471" s="352"/>
      <c r="AP471" s="352"/>
      <c r="AQ471" s="352"/>
      <c r="AR471" s="352"/>
      <c r="AS471" s="352"/>
      <c r="AT471" s="352"/>
      <c r="AU471" s="352"/>
      <c r="AV471" s="352"/>
      <c r="AW471" s="352"/>
      <c r="AX471" s="352"/>
      <c r="AY471" s="352"/>
      <c r="AZ471" s="352"/>
      <c r="BA471" s="354"/>
      <c r="BB471" s="430"/>
      <c r="BC471" s="354"/>
      <c r="BD471" s="354"/>
      <c r="BE471" s="354"/>
      <c r="BF471" s="354"/>
      <c r="BG471" s="354"/>
      <c r="BH471" s="354"/>
      <c r="BI471" s="354"/>
      <c r="BJ471" s="354"/>
      <c r="BK471" s="354"/>
      <c r="BL471" s="354"/>
      <c r="BM471" s="354"/>
      <c r="BN471" s="354"/>
      <c r="BO471" s="354"/>
      <c r="BP471" s="354"/>
      <c r="BQ471" s="354"/>
      <c r="BR471" s="354"/>
      <c r="BS471" s="354"/>
      <c r="BT471" s="354"/>
      <c r="BU471" s="354"/>
      <c r="BV471" s="354"/>
      <c r="BW471" s="355"/>
      <c r="BX471" s="355"/>
      <c r="BY471" s="355"/>
      <c r="BZ471" s="355"/>
      <c r="CA471" s="355"/>
      <c r="CB471" s="355"/>
      <c r="CC471" s="355"/>
      <c r="CD471" s="355"/>
      <c r="CE471" s="355"/>
      <c r="CF471" s="355"/>
      <c r="CG471" s="355"/>
      <c r="CH471" s="355"/>
      <c r="CI471" s="355"/>
      <c r="CJ471" s="355"/>
      <c r="CK471" s="355"/>
      <c r="CL471" s="355"/>
      <c r="CM471" s="355"/>
      <c r="CN471" s="355"/>
      <c r="CO471" s="355"/>
      <c r="CP471" s="355"/>
      <c r="CQ471" s="355"/>
      <c r="CR471" s="355"/>
      <c r="CS471" s="355"/>
      <c r="CT471" s="355"/>
      <c r="CU471" s="355"/>
      <c r="CV471" s="355"/>
      <c r="CW471" s="355"/>
      <c r="CX471" s="355"/>
      <c r="CY471" s="355"/>
      <c r="CZ471" s="355"/>
    </row>
    <row r="472" s="359" customFormat="true" ht="25.15" customHeight="true" x14ac:dyDescent="0.2">
      <c r="C472" s="1044" t="s">
        <v>370</v>
      </c>
      <c r="D472" s="1045"/>
      <c r="E472" s="767">
        <v>0.42369184010800015</v>
      </c>
      <c r="F472" s="631"/>
      <c r="G472" s="631"/>
      <c r="H472" s="1045" t="s">
        <v>412</v>
      </c>
      <c r="I472" s="1045"/>
      <c r="J472" s="768">
        <v>-1.1511865624416985E-3</v>
      </c>
      <c r="K472" s="631"/>
      <c r="L472" s="631"/>
      <c r="M472" s="1045"/>
      <c r="N472" s="1045"/>
      <c r="O472" s="631"/>
      <c r="P472" s="631"/>
      <c r="Q472" s="631"/>
      <c r="W472" s="352"/>
      <c r="X472" s="352"/>
      <c r="Y472" s="352"/>
      <c r="Z472" s="352"/>
      <c r="AA472" s="352"/>
      <c r="AB472" s="352"/>
      <c r="AC472" s="352"/>
      <c r="AD472" s="352"/>
      <c r="AE472" s="352"/>
      <c r="AF472" s="352"/>
      <c r="AG472" s="352"/>
      <c r="AH472" s="352"/>
      <c r="AI472" s="352"/>
      <c r="AJ472" s="352"/>
      <c r="AK472" s="352"/>
      <c r="AL472" s="352"/>
      <c r="AM472" s="352"/>
      <c r="AN472" s="352"/>
      <c r="AO472" s="352"/>
      <c r="AP472" s="352"/>
      <c r="AQ472" s="352"/>
      <c r="AR472" s="352"/>
      <c r="AS472" s="352"/>
      <c r="AT472" s="352"/>
      <c r="AU472" s="352"/>
      <c r="AV472" s="352"/>
      <c r="AW472" s="352"/>
      <c r="AX472" s="352"/>
      <c r="AY472" s="352"/>
      <c r="AZ472" s="352"/>
      <c r="BA472" s="354"/>
      <c r="BB472" s="430"/>
      <c r="BC472" s="354"/>
      <c r="BD472" s="354"/>
      <c r="BE472" s="354"/>
      <c r="BF472" s="354"/>
      <c r="BG472" s="354"/>
      <c r="BH472" s="354"/>
      <c r="BI472" s="354"/>
      <c r="BJ472" s="354"/>
      <c r="BK472" s="354"/>
      <c r="BL472" s="354"/>
      <c r="BM472" s="354"/>
      <c r="BN472" s="354"/>
      <c r="BO472" s="354"/>
      <c r="BP472" s="354"/>
      <c r="BQ472" s="354"/>
      <c r="BR472" s="354"/>
      <c r="BS472" s="354"/>
      <c r="BT472" s="354"/>
      <c r="BU472" s="354"/>
      <c r="BV472" s="354"/>
      <c r="BW472" s="355"/>
      <c r="BX472" s="355"/>
      <c r="BY472" s="355"/>
      <c r="BZ472" s="355"/>
      <c r="CA472" s="355"/>
      <c r="CB472" s="355"/>
      <c r="CC472" s="355"/>
      <c r="CD472" s="355"/>
      <c r="CE472" s="355"/>
      <c r="CF472" s="355"/>
      <c r="CG472" s="355"/>
      <c r="CH472" s="355"/>
      <c r="CI472" s="355"/>
      <c r="CJ472" s="355"/>
      <c r="CK472" s="355"/>
      <c r="CL472" s="355"/>
      <c r="CM472" s="355"/>
      <c r="CN472" s="355"/>
      <c r="CO472" s="355"/>
      <c r="CP472" s="355"/>
      <c r="CQ472" s="355"/>
      <c r="CR472" s="355"/>
      <c r="CS472" s="355"/>
      <c r="CT472" s="355"/>
      <c r="CU472" s="355"/>
      <c r="CV472" s="355"/>
      <c r="CW472" s="355"/>
      <c r="CX472" s="355"/>
      <c r="CY472" s="355"/>
      <c r="CZ472" s="355"/>
    </row>
    <row r="473" s="359" customFormat="true" ht="25.15" customHeight="true" x14ac:dyDescent="0.2">
      <c r="C473" s="1044" t="s">
        <v>394</v>
      </c>
      <c r="D473" s="1045"/>
      <c r="E473" s="767">
        <v>3.7837721931706322E-3</v>
      </c>
      <c r="F473" s="631"/>
      <c r="G473" s="631"/>
      <c r="H473" s="1045" t="s">
        <v>395</v>
      </c>
      <c r="I473" s="1045"/>
      <c r="J473" s="772">
        <v>1.5570229290177198E-4</v>
      </c>
      <c r="K473" s="631"/>
      <c r="L473" s="631"/>
      <c r="M473" s="1045"/>
      <c r="N473" s="1045"/>
      <c r="O473" s="631"/>
      <c r="P473" s="631"/>
      <c r="Q473" s="631"/>
      <c r="W473" s="352"/>
      <c r="X473" s="352"/>
      <c r="Y473" s="352"/>
      <c r="Z473" s="352"/>
      <c r="AA473" s="352"/>
      <c r="AB473" s="352"/>
      <c r="AC473" s="352"/>
      <c r="AD473" s="352"/>
      <c r="AE473" s="352"/>
      <c r="AF473" s="352"/>
      <c r="AG473" s="352"/>
      <c r="AH473" s="352"/>
      <c r="AI473" s="352"/>
      <c r="AJ473" s="352"/>
      <c r="AK473" s="352"/>
      <c r="AL473" s="352"/>
      <c r="AM473" s="352"/>
      <c r="AN473" s="352"/>
      <c r="AO473" s="352"/>
      <c r="AP473" s="352"/>
      <c r="AQ473" s="352"/>
      <c r="AR473" s="352"/>
      <c r="AS473" s="352"/>
      <c r="AT473" s="352"/>
      <c r="AU473" s="352"/>
      <c r="AV473" s="352"/>
      <c r="AW473" s="352"/>
      <c r="AX473" s="352"/>
      <c r="AY473" s="352"/>
      <c r="AZ473" s="352"/>
      <c r="BA473" s="354"/>
      <c r="BB473" s="430"/>
      <c r="BC473" s="354"/>
      <c r="BD473" s="354"/>
      <c r="BE473" s="354"/>
      <c r="BF473" s="354"/>
      <c r="BG473" s="354"/>
      <c r="BH473" s="354"/>
      <c r="BI473" s="354"/>
      <c r="BJ473" s="354"/>
      <c r="BK473" s="354"/>
      <c r="BL473" s="354"/>
      <c r="BM473" s="354"/>
      <c r="BN473" s="354"/>
      <c r="BO473" s="354"/>
      <c r="BP473" s="354"/>
      <c r="BQ473" s="354"/>
      <c r="BR473" s="354"/>
      <c r="BS473" s="354"/>
      <c r="BT473" s="354"/>
      <c r="BU473" s="354"/>
      <c r="BV473" s="354"/>
      <c r="BW473" s="355"/>
      <c r="BX473" s="355"/>
      <c r="BY473" s="355"/>
      <c r="BZ473" s="355"/>
      <c r="CA473" s="355"/>
      <c r="CB473" s="355"/>
      <c r="CC473" s="355"/>
      <c r="CD473" s="355"/>
      <c r="CE473" s="355"/>
      <c r="CF473" s="355"/>
      <c r="CG473" s="355"/>
      <c r="CH473" s="355"/>
      <c r="CI473" s="355"/>
      <c r="CJ473" s="355"/>
      <c r="CK473" s="355"/>
      <c r="CL473" s="355"/>
      <c r="CM473" s="355"/>
      <c r="CN473" s="355"/>
      <c r="CO473" s="355"/>
      <c r="CP473" s="355"/>
      <c r="CQ473" s="355"/>
      <c r="CR473" s="355"/>
      <c r="CS473" s="355"/>
      <c r="CT473" s="355"/>
      <c r="CU473" s="355"/>
      <c r="CV473" s="355"/>
      <c r="CW473" s="355"/>
      <c r="CX473" s="355"/>
      <c r="CY473" s="355"/>
      <c r="CZ473" s="355"/>
    </row>
    <row r="474" s="359" customFormat="true" ht="25.15" customHeight="true" x14ac:dyDescent="0.2">
      <c r="C474" s="1044" t="s">
        <v>355</v>
      </c>
      <c r="D474" s="1045"/>
      <c r="E474" s="767">
        <v>1.6029336545271672E-4</v>
      </c>
      <c r="F474" s="631"/>
      <c r="G474" s="631"/>
      <c r="H474" s="1045"/>
      <c r="I474" s="1045"/>
      <c r="J474" s="631"/>
      <c r="K474" s="631"/>
      <c r="L474" s="631"/>
      <c r="M474" s="1045" t="s">
        <v>249</v>
      </c>
      <c r="N474" s="1045"/>
      <c r="O474" s="1045"/>
      <c r="P474" s="631"/>
      <c r="Q474" s="631"/>
      <c r="W474" s="352"/>
      <c r="X474" s="352"/>
      <c r="Y474" s="352"/>
      <c r="Z474" s="352"/>
      <c r="AA474" s="352"/>
      <c r="AB474" s="352"/>
      <c r="AC474" s="352"/>
      <c r="AD474" s="352"/>
      <c r="AE474" s="352"/>
      <c r="AF474" s="352"/>
      <c r="AG474" s="352"/>
      <c r="AH474" s="352"/>
      <c r="AI474" s="352"/>
      <c r="AJ474" s="352"/>
      <c r="AK474" s="352"/>
      <c r="AL474" s="352"/>
      <c r="AM474" s="352"/>
      <c r="AN474" s="352"/>
      <c r="AO474" s="352"/>
      <c r="AP474" s="352"/>
      <c r="AQ474" s="352"/>
      <c r="AR474" s="352"/>
      <c r="AS474" s="352"/>
      <c r="AT474" s="352"/>
      <c r="AU474" s="352"/>
      <c r="AV474" s="352"/>
      <c r="AW474" s="352"/>
      <c r="AX474" s="352"/>
      <c r="AY474" s="352"/>
      <c r="AZ474" s="352"/>
      <c r="BA474" s="354"/>
      <c r="BB474" s="430"/>
      <c r="BC474" s="354"/>
      <c r="BD474" s="354"/>
      <c r="BE474" s="354"/>
      <c r="BF474" s="354"/>
      <c r="BG474" s="354"/>
      <c r="BH474" s="354"/>
      <c r="BI474" s="354"/>
      <c r="BJ474" s="354"/>
      <c r="BK474" s="354"/>
      <c r="BL474" s="354"/>
      <c r="BM474" s="354"/>
      <c r="BN474" s="354"/>
      <c r="BO474" s="354"/>
      <c r="BP474" s="354"/>
      <c r="BQ474" s="354"/>
      <c r="BR474" s="354"/>
      <c r="BS474" s="354"/>
      <c r="BT474" s="354"/>
      <c r="BU474" s="354"/>
      <c r="BV474" s="354"/>
      <c r="BW474" s="355"/>
      <c r="BX474" s="355"/>
      <c r="BY474" s="355"/>
      <c r="BZ474" s="355"/>
      <c r="CA474" s="355"/>
      <c r="CB474" s="355"/>
      <c r="CC474" s="355"/>
      <c r="CD474" s="355"/>
      <c r="CE474" s="355"/>
      <c r="CF474" s="355"/>
      <c r="CG474" s="355"/>
      <c r="CH474" s="355"/>
      <c r="CI474" s="355"/>
      <c r="CJ474" s="355"/>
      <c r="CK474" s="355"/>
      <c r="CL474" s="355"/>
      <c r="CM474" s="355"/>
      <c r="CN474" s="355"/>
      <c r="CO474" s="355"/>
      <c r="CP474" s="355"/>
      <c r="CQ474" s="355"/>
      <c r="CR474" s="355"/>
      <c r="CS474" s="355"/>
      <c r="CT474" s="355"/>
      <c r="CU474" s="355"/>
      <c r="CV474" s="355"/>
      <c r="CW474" s="355"/>
      <c r="CX474" s="355"/>
      <c r="CY474" s="355"/>
      <c r="CZ474" s="355"/>
    </row>
    <row r="475" s="359" customFormat="true" ht="25.15" customHeight="true" x14ac:dyDescent="0.2">
      <c r="C475" s="1044" t="s">
        <v>369</v>
      </c>
      <c r="D475" s="1045"/>
      <c r="E475" s="767">
        <v>0.589088652083122</v>
      </c>
      <c r="F475" s="631"/>
      <c r="G475" s="631"/>
      <c r="H475" s="1045"/>
      <c r="I475" s="1045"/>
      <c r="J475" s="631"/>
      <c r="K475" s="631"/>
      <c r="L475" s="631"/>
      <c r="M475" s="1045"/>
      <c r="N475" s="1045"/>
      <c r="O475" s="750" t="s">
        <v>250</v>
      </c>
      <c r="P475" s="631"/>
      <c r="Q475" s="631"/>
      <c r="W475" s="352"/>
      <c r="X475" s="352"/>
      <c r="Y475" s="352"/>
      <c r="Z475" s="352"/>
      <c r="AA475" s="352"/>
      <c r="AB475" s="352"/>
      <c r="AC475" s="352"/>
      <c r="AD475" s="352"/>
      <c r="AE475" s="352"/>
      <c r="AF475" s="352"/>
      <c r="AG475" s="352"/>
      <c r="AH475" s="352"/>
      <c r="AI475" s="352"/>
      <c r="AJ475" s="352"/>
      <c r="AK475" s="352"/>
      <c r="AL475" s="352"/>
      <c r="AM475" s="352"/>
      <c r="AN475" s="352"/>
      <c r="AO475" s="352"/>
      <c r="AP475" s="352"/>
      <c r="AQ475" s="352"/>
      <c r="AR475" s="352"/>
      <c r="AS475" s="352"/>
      <c r="AT475" s="352"/>
      <c r="AU475" s="352"/>
      <c r="AV475" s="352"/>
      <c r="AW475" s="352"/>
      <c r="AX475" s="352"/>
      <c r="AY475" s="352"/>
      <c r="AZ475" s="352"/>
      <c r="BA475" s="354"/>
      <c r="BB475" s="430"/>
      <c r="BC475" s="354"/>
      <c r="BD475" s="354"/>
      <c r="BE475" s="354"/>
      <c r="BF475" s="354"/>
      <c r="BG475" s="354"/>
      <c r="BH475" s="354"/>
      <c r="BI475" s="354"/>
      <c r="BJ475" s="354"/>
      <c r="BK475" s="354"/>
      <c r="BL475" s="354"/>
      <c r="BM475" s="354"/>
      <c r="BN475" s="354"/>
      <c r="BO475" s="354"/>
      <c r="BP475" s="354"/>
      <c r="BQ475" s="354"/>
      <c r="BR475" s="354"/>
      <c r="BS475" s="354"/>
      <c r="BT475" s="354"/>
      <c r="BU475" s="354"/>
      <c r="BV475" s="354"/>
      <c r="BW475" s="355"/>
      <c r="BX475" s="355"/>
      <c r="BY475" s="355"/>
      <c r="BZ475" s="355"/>
      <c r="CA475" s="355"/>
      <c r="CB475" s="355"/>
      <c r="CC475" s="355"/>
      <c r="CD475" s="355"/>
      <c r="CE475" s="355"/>
      <c r="CF475" s="355"/>
      <c r="CG475" s="355"/>
      <c r="CH475" s="355"/>
      <c r="CI475" s="355"/>
      <c r="CJ475" s="355"/>
      <c r="CK475" s="355"/>
      <c r="CL475" s="355"/>
      <c r="CM475" s="355"/>
      <c r="CN475" s="355"/>
      <c r="CO475" s="355"/>
      <c r="CP475" s="355"/>
      <c r="CQ475" s="355"/>
      <c r="CR475" s="355"/>
      <c r="CS475" s="355"/>
      <c r="CT475" s="355"/>
      <c r="CU475" s="355"/>
      <c r="CV475" s="355"/>
      <c r="CW475" s="355"/>
      <c r="CX475" s="355"/>
      <c r="CY475" s="355"/>
      <c r="CZ475" s="355"/>
    </row>
    <row r="476" s="359" customFormat="true" ht="25.15" customHeight="true" x14ac:dyDescent="0.2">
      <c r="C476" s="1044" t="s">
        <v>340</v>
      </c>
      <c r="D476" s="1045"/>
      <c r="E476" s="767">
        <v>1.6587018802393752E-4</v>
      </c>
      <c r="F476" s="631"/>
      <c r="G476" s="631"/>
      <c r="H476" s="1045"/>
      <c r="I476" s="1045"/>
      <c r="J476" s="631"/>
      <c r="K476" s="631"/>
      <c r="L476" s="631"/>
      <c r="M476" s="1045" t="s">
        <v>290</v>
      </c>
      <c r="N476" s="1045"/>
      <c r="O476" s="766">
        <v>1.1434507777368742E-4</v>
      </c>
      <c r="P476" s="631"/>
      <c r="Q476" s="631"/>
      <c r="W476" s="352"/>
      <c r="X476" s="352"/>
      <c r="Y476" s="352"/>
      <c r="Z476" s="352"/>
      <c r="AA476" s="352"/>
      <c r="AB476" s="352"/>
      <c r="AC476" s="352"/>
      <c r="AD476" s="352"/>
      <c r="AE476" s="352"/>
      <c r="AF476" s="352"/>
      <c r="AG476" s="352"/>
      <c r="AH476" s="352"/>
      <c r="AI476" s="352"/>
      <c r="AJ476" s="352"/>
      <c r="AK476" s="352"/>
      <c r="AL476" s="352"/>
      <c r="AM476" s="352"/>
      <c r="AN476" s="352"/>
      <c r="AO476" s="352"/>
      <c r="AP476" s="352"/>
      <c r="AQ476" s="352"/>
      <c r="AR476" s="352"/>
      <c r="AS476" s="352"/>
      <c r="AT476" s="352"/>
      <c r="AU476" s="352"/>
      <c r="AV476" s="352"/>
      <c r="AW476" s="352"/>
      <c r="AX476" s="352"/>
      <c r="AY476" s="352"/>
      <c r="AZ476" s="352"/>
      <c r="BA476" s="354"/>
      <c r="BB476" s="430"/>
      <c r="BC476" s="354"/>
      <c r="BD476" s="354"/>
      <c r="BE476" s="354"/>
      <c r="BF476" s="354"/>
      <c r="BG476" s="354"/>
      <c r="BH476" s="354"/>
      <c r="BI476" s="354"/>
      <c r="BJ476" s="354"/>
      <c r="BK476" s="354"/>
      <c r="BL476" s="354"/>
      <c r="BM476" s="354"/>
      <c r="BN476" s="354"/>
      <c r="BO476" s="354"/>
      <c r="BP476" s="354"/>
      <c r="BQ476" s="354"/>
      <c r="BR476" s="354"/>
      <c r="BS476" s="354"/>
      <c r="BT476" s="354"/>
      <c r="BU476" s="354"/>
      <c r="BV476" s="354"/>
      <c r="BW476" s="355"/>
      <c r="BX476" s="355"/>
      <c r="BY476" s="355"/>
      <c r="BZ476" s="355"/>
      <c r="CA476" s="355"/>
      <c r="CB476" s="355"/>
      <c r="CC476" s="355"/>
      <c r="CD476" s="355"/>
      <c r="CE476" s="355"/>
      <c r="CF476" s="355"/>
      <c r="CG476" s="355"/>
      <c r="CH476" s="355"/>
      <c r="CI476" s="355"/>
      <c r="CJ476" s="355"/>
      <c r="CK476" s="355"/>
      <c r="CL476" s="355"/>
      <c r="CM476" s="355"/>
      <c r="CN476" s="355"/>
      <c r="CO476" s="355"/>
      <c r="CP476" s="355"/>
      <c r="CQ476" s="355"/>
      <c r="CR476" s="355"/>
      <c r="CS476" s="355"/>
      <c r="CT476" s="355"/>
      <c r="CU476" s="355"/>
      <c r="CV476" s="355"/>
      <c r="CW476" s="355"/>
      <c r="CX476" s="355"/>
      <c r="CY476" s="355"/>
      <c r="CZ476" s="355"/>
    </row>
    <row r="477" s="359" customFormat="true" ht="25.15" customHeight="true" x14ac:dyDescent="0.2">
      <c r="C477" s="1044" t="s">
        <v>398</v>
      </c>
      <c r="D477" s="1045"/>
      <c r="E477" s="767">
        <v>1.2822155749472263E-3</v>
      </c>
      <c r="F477" s="631"/>
      <c r="G477" s="631"/>
      <c r="H477" s="1045" t="s">
        <v>249</v>
      </c>
      <c r="I477" s="1045"/>
      <c r="J477" s="1045"/>
      <c r="K477" s="631"/>
      <c r="L477" s="631"/>
      <c r="M477" s="1045" t="s">
        <v>368</v>
      </c>
      <c r="N477" s="1045"/>
      <c r="O477" s="769">
        <v>0.55713199588161832</v>
      </c>
      <c r="P477" s="631"/>
      <c r="Q477" s="631"/>
      <c r="W477" s="352"/>
      <c r="X477" s="352"/>
      <c r="Y477" s="352"/>
      <c r="Z477" s="352"/>
      <c r="AA477" s="352"/>
      <c r="AB477" s="352"/>
      <c r="AC477" s="352"/>
      <c r="AD477" s="352"/>
      <c r="AE477" s="352"/>
      <c r="AF477" s="352"/>
      <c r="AG477" s="352"/>
      <c r="AH477" s="352"/>
      <c r="AI477" s="352"/>
      <c r="AJ477" s="352"/>
      <c r="AK477" s="352"/>
      <c r="AL477" s="352"/>
      <c r="AM477" s="352"/>
      <c r="AN477" s="352"/>
      <c r="AO477" s="352"/>
      <c r="AP477" s="352"/>
      <c r="AQ477" s="352"/>
      <c r="AR477" s="352"/>
      <c r="AS477" s="352"/>
      <c r="AT477" s="352"/>
      <c r="AU477" s="352"/>
      <c r="AV477" s="352"/>
      <c r="AW477" s="352"/>
      <c r="AX477" s="352"/>
      <c r="AY477" s="352"/>
      <c r="AZ477" s="352"/>
      <c r="BA477" s="354"/>
      <c r="BB477" s="430"/>
      <c r="BC477" s="354"/>
      <c r="BD477" s="354"/>
      <c r="BE477" s="354"/>
      <c r="BF477" s="354"/>
      <c r="BG477" s="354"/>
      <c r="BH477" s="354"/>
      <c r="BI477" s="354"/>
      <c r="BJ477" s="354"/>
      <c r="BK477" s="354"/>
      <c r="BL477" s="354"/>
      <c r="BM477" s="354"/>
      <c r="BN477" s="354"/>
      <c r="BO477" s="354"/>
      <c r="BP477" s="354"/>
      <c r="BQ477" s="354"/>
      <c r="BR477" s="354"/>
      <c r="BS477" s="354"/>
      <c r="BT477" s="354"/>
      <c r="BU477" s="354"/>
      <c r="BV477" s="354"/>
      <c r="BW477" s="355"/>
      <c r="BX477" s="355"/>
      <c r="BY477" s="355"/>
      <c r="BZ477" s="355"/>
      <c r="CA477" s="355"/>
      <c r="CB477" s="355"/>
      <c r="CC477" s="355"/>
      <c r="CD477" s="355"/>
      <c r="CE477" s="355"/>
      <c r="CF477" s="355"/>
      <c r="CG477" s="355"/>
      <c r="CH477" s="355"/>
      <c r="CI477" s="355"/>
      <c r="CJ477" s="355"/>
      <c r="CK477" s="355"/>
      <c r="CL477" s="355"/>
      <c r="CM477" s="355"/>
      <c r="CN477" s="355"/>
      <c r="CO477" s="355"/>
      <c r="CP477" s="355"/>
      <c r="CQ477" s="355"/>
      <c r="CR477" s="355"/>
      <c r="CS477" s="355"/>
      <c r="CT477" s="355"/>
      <c r="CU477" s="355"/>
      <c r="CV477" s="355"/>
      <c r="CW477" s="355"/>
      <c r="CX477" s="355"/>
      <c r="CY477" s="355"/>
      <c r="CZ477" s="355"/>
    </row>
    <row r="478" s="359" customFormat="true" ht="25.15" customHeight="true" x14ac:dyDescent="0.2">
      <c r="C478" s="1044" t="s">
        <v>382</v>
      </c>
      <c r="D478" s="1045"/>
      <c r="E478" s="767">
        <v>8.0211439568187177E-3</v>
      </c>
      <c r="F478" s="631"/>
      <c r="G478" s="631"/>
      <c r="H478" s="1045"/>
      <c r="I478" s="1045"/>
      <c r="J478" s="751" t="s">
        <v>250</v>
      </c>
      <c r="K478" s="631"/>
      <c r="L478" s="631"/>
      <c r="M478" s="1045" t="s">
        <v>350</v>
      </c>
      <c r="N478" s="1045"/>
      <c r="O478" s="769">
        <v>7.1983738541505846E-4</v>
      </c>
      <c r="P478" s="631"/>
      <c r="Q478" s="631"/>
      <c r="W478" s="352"/>
      <c r="X478" s="352"/>
      <c r="Y478" s="352"/>
      <c r="Z478" s="352"/>
      <c r="AA478" s="352"/>
      <c r="AB478" s="352"/>
      <c r="AC478" s="352"/>
      <c r="AD478" s="352"/>
      <c r="AE478" s="352"/>
      <c r="AF478" s="352"/>
      <c r="AG478" s="352"/>
      <c r="AH478" s="352"/>
      <c r="AI478" s="352"/>
      <c r="AJ478" s="352"/>
      <c r="AK478" s="352"/>
      <c r="AL478" s="352"/>
      <c r="AM478" s="352"/>
      <c r="AN478" s="352"/>
      <c r="AO478" s="352"/>
      <c r="AP478" s="352"/>
      <c r="AQ478" s="352"/>
      <c r="AR478" s="352"/>
      <c r="AS478" s="352"/>
      <c r="AT478" s="352"/>
      <c r="AU478" s="352"/>
      <c r="AV478" s="352"/>
      <c r="AW478" s="352"/>
      <c r="AX478" s="352"/>
      <c r="AY478" s="352"/>
      <c r="AZ478" s="352"/>
      <c r="BA478" s="354"/>
      <c r="BB478" s="430"/>
      <c r="BC478" s="354"/>
      <c r="BD478" s="354"/>
      <c r="BE478" s="354"/>
      <c r="BF478" s="354"/>
      <c r="BG478" s="354"/>
      <c r="BH478" s="354"/>
      <c r="BI478" s="354"/>
      <c r="BJ478" s="354"/>
      <c r="BK478" s="354"/>
      <c r="BL478" s="354"/>
      <c r="BM478" s="354"/>
      <c r="BN478" s="354"/>
      <c r="BO478" s="354"/>
      <c r="BP478" s="354"/>
      <c r="BQ478" s="354"/>
      <c r="BR478" s="354"/>
      <c r="BS478" s="354"/>
      <c r="BT478" s="354"/>
      <c r="BU478" s="354"/>
      <c r="BV478" s="354"/>
      <c r="BW478" s="355"/>
      <c r="BX478" s="355"/>
      <c r="BY478" s="355"/>
      <c r="BZ478" s="355"/>
      <c r="CA478" s="355"/>
      <c r="CB478" s="355"/>
      <c r="CC478" s="355"/>
      <c r="CD478" s="355"/>
      <c r="CE478" s="355"/>
      <c r="CF478" s="355"/>
      <c r="CG478" s="355"/>
      <c r="CH478" s="355"/>
      <c r="CI478" s="355"/>
      <c r="CJ478" s="355"/>
      <c r="CK478" s="355"/>
      <c r="CL478" s="355"/>
      <c r="CM478" s="355"/>
      <c r="CN478" s="355"/>
      <c r="CO478" s="355"/>
      <c r="CP478" s="355"/>
      <c r="CQ478" s="355"/>
      <c r="CR478" s="355"/>
      <c r="CS478" s="355"/>
      <c r="CT478" s="355"/>
      <c r="CU478" s="355"/>
      <c r="CV478" s="355"/>
      <c r="CW478" s="355"/>
      <c r="CX478" s="355"/>
      <c r="CY478" s="355"/>
      <c r="CZ478" s="355"/>
    </row>
    <row r="479" s="359" customFormat="true" ht="25.15" customHeight="true" x14ac:dyDescent="0.2">
      <c r="C479" s="1044" t="s">
        <v>402</v>
      </c>
      <c r="D479" s="1045"/>
      <c r="E479" s="767">
        <v>4.1539032413052067E-4</v>
      </c>
      <c r="F479" s="631"/>
      <c r="G479" s="631"/>
      <c r="H479" s="1045" t="s">
        <v>290</v>
      </c>
      <c r="I479" s="1045"/>
      <c r="J479" s="765">
        <v>8.1363638240019619E-5</v>
      </c>
      <c r="K479" s="631"/>
      <c r="L479" s="631"/>
      <c r="M479" s="1045" t="s">
        <v>393</v>
      </c>
      <c r="N479" s="1045"/>
      <c r="O479" s="769">
        <v>3.6866860983001625E-3</v>
      </c>
      <c r="P479" s="631"/>
      <c r="Q479" s="631"/>
      <c r="W479" s="352"/>
      <c r="X479" s="352"/>
      <c r="Y479" s="352"/>
      <c r="Z479" s="352"/>
      <c r="AA479" s="352"/>
      <c r="AB479" s="352"/>
      <c r="AC479" s="352"/>
      <c r="AD479" s="352"/>
      <c r="AE479" s="352"/>
      <c r="AF479" s="352"/>
      <c r="AG479" s="352"/>
      <c r="AH479" s="352"/>
      <c r="AI479" s="352"/>
      <c r="AJ479" s="352"/>
      <c r="AK479" s="352"/>
      <c r="AL479" s="352"/>
      <c r="AM479" s="352"/>
      <c r="AN479" s="352"/>
      <c r="AO479" s="352"/>
      <c r="AP479" s="352"/>
      <c r="AQ479" s="352"/>
      <c r="AR479" s="352"/>
      <c r="AS479" s="352"/>
      <c r="AT479" s="352"/>
      <c r="AU479" s="352"/>
      <c r="AV479" s="352"/>
      <c r="AW479" s="352"/>
      <c r="AX479" s="352"/>
      <c r="AY479" s="352"/>
      <c r="AZ479" s="352"/>
      <c r="BA479" s="354"/>
      <c r="BB479" s="430"/>
      <c r="BC479" s="354"/>
      <c r="BD479" s="354"/>
      <c r="BE479" s="354"/>
      <c r="BF479" s="354"/>
      <c r="BG479" s="354"/>
      <c r="BH479" s="354"/>
      <c r="BI479" s="354"/>
      <c r="BJ479" s="354"/>
      <c r="BK479" s="354"/>
      <c r="BL479" s="354"/>
      <c r="BM479" s="354"/>
      <c r="BN479" s="354"/>
      <c r="BO479" s="354"/>
      <c r="BP479" s="354"/>
      <c r="BQ479" s="354"/>
      <c r="BR479" s="354"/>
      <c r="BS479" s="354"/>
      <c r="BT479" s="354"/>
      <c r="BU479" s="354"/>
      <c r="BV479" s="354"/>
      <c r="BW479" s="355"/>
      <c r="BX479" s="355"/>
      <c r="BY479" s="355"/>
      <c r="BZ479" s="355"/>
      <c r="CA479" s="355"/>
      <c r="CB479" s="355"/>
      <c r="CC479" s="355"/>
      <c r="CD479" s="355"/>
      <c r="CE479" s="355"/>
      <c r="CF479" s="355"/>
      <c r="CG479" s="355"/>
      <c r="CH479" s="355"/>
      <c r="CI479" s="355"/>
      <c r="CJ479" s="355"/>
      <c r="CK479" s="355"/>
      <c r="CL479" s="355"/>
      <c r="CM479" s="355"/>
      <c r="CN479" s="355"/>
      <c r="CO479" s="355"/>
      <c r="CP479" s="355"/>
      <c r="CQ479" s="355"/>
      <c r="CR479" s="355"/>
      <c r="CS479" s="355"/>
      <c r="CT479" s="355"/>
      <c r="CU479" s="355"/>
      <c r="CV479" s="355"/>
      <c r="CW479" s="355"/>
      <c r="CX479" s="355"/>
      <c r="CY479" s="355"/>
      <c r="CZ479" s="355"/>
    </row>
    <row r="480" s="359" customFormat="true" ht="25.15" customHeight="true" x14ac:dyDescent="0.2">
      <c r="C480" s="1044" t="s">
        <v>413</v>
      </c>
      <c r="D480" s="1045"/>
      <c r="E480" s="767">
        <v>1.8944905596304288E-8</v>
      </c>
      <c r="F480" s="631"/>
      <c r="G480" s="631"/>
      <c r="H480" s="1045" t="s">
        <v>368</v>
      </c>
      <c r="I480" s="1045"/>
      <c r="J480" s="768">
        <v>0.51349072864259837</v>
      </c>
      <c r="K480" s="631"/>
      <c r="L480" s="631"/>
      <c r="M480" s="1045" t="s">
        <v>383</v>
      </c>
      <c r="N480" s="1045"/>
      <c r="O480" s="769">
        <v>9.8554147000120638E-3</v>
      </c>
      <c r="P480" s="631"/>
      <c r="Q480" s="631"/>
      <c r="W480" s="352"/>
      <c r="X480" s="352"/>
      <c r="Y480" s="352"/>
      <c r="Z480" s="352"/>
      <c r="AA480" s="352"/>
      <c r="AB480" s="352"/>
      <c r="AC480" s="352"/>
      <c r="AD480" s="352"/>
      <c r="AE480" s="352"/>
      <c r="AF480" s="352"/>
      <c r="AG480" s="352"/>
      <c r="AH480" s="352"/>
      <c r="AI480" s="352"/>
      <c r="AJ480" s="352"/>
      <c r="AK480" s="352"/>
      <c r="AL480" s="352"/>
      <c r="AM480" s="352"/>
      <c r="AN480" s="352"/>
      <c r="AO480" s="352"/>
      <c r="AP480" s="352"/>
      <c r="AQ480" s="352"/>
      <c r="AR480" s="352"/>
      <c r="AS480" s="352"/>
      <c r="AT480" s="352"/>
      <c r="AU480" s="352"/>
      <c r="AV480" s="352"/>
      <c r="AW480" s="352"/>
      <c r="AX480" s="352"/>
      <c r="AY480" s="352"/>
      <c r="AZ480" s="352"/>
      <c r="BA480" s="354"/>
      <c r="BB480" s="430"/>
      <c r="BC480" s="354"/>
      <c r="BD480" s="354"/>
      <c r="BE480" s="354"/>
      <c r="BF480" s="354"/>
      <c r="BG480" s="354"/>
      <c r="BH480" s="354"/>
      <c r="BI480" s="354"/>
      <c r="BJ480" s="354"/>
      <c r="BK480" s="354"/>
      <c r="BL480" s="354"/>
      <c r="BM480" s="354"/>
      <c r="BN480" s="354"/>
      <c r="BO480" s="354"/>
      <c r="BP480" s="354"/>
      <c r="BQ480" s="354"/>
      <c r="BR480" s="354"/>
      <c r="BS480" s="354"/>
      <c r="BT480" s="354"/>
      <c r="BU480" s="354"/>
      <c r="BV480" s="354"/>
      <c r="BW480" s="355"/>
      <c r="BX480" s="355"/>
      <c r="BY480" s="355"/>
      <c r="BZ480" s="355"/>
      <c r="CA480" s="355"/>
      <c r="CB480" s="355"/>
      <c r="CC480" s="355"/>
      <c r="CD480" s="355"/>
      <c r="CE480" s="355"/>
      <c r="CF480" s="355"/>
      <c r="CG480" s="355"/>
      <c r="CH480" s="355"/>
      <c r="CI480" s="355"/>
      <c r="CJ480" s="355"/>
      <c r="CK480" s="355"/>
      <c r="CL480" s="355"/>
      <c r="CM480" s="355"/>
      <c r="CN480" s="355"/>
      <c r="CO480" s="355"/>
      <c r="CP480" s="355"/>
      <c r="CQ480" s="355"/>
      <c r="CR480" s="355"/>
      <c r="CS480" s="355"/>
      <c r="CT480" s="355"/>
      <c r="CU480" s="355"/>
      <c r="CV480" s="355"/>
      <c r="CW480" s="355"/>
      <c r="CX480" s="355"/>
      <c r="CY480" s="355"/>
      <c r="CZ480" s="355"/>
    </row>
    <row r="481" s="359" customFormat="true" ht="25.15" customHeight="true" x14ac:dyDescent="0.2">
      <c r="C481" s="1044" t="s">
        <v>346</v>
      </c>
      <c r="D481" s="1045"/>
      <c r="E481" s="767">
        <v>3.640943037276128E-4</v>
      </c>
      <c r="F481" s="631"/>
      <c r="G481" s="631"/>
      <c r="H481" s="1045" t="s">
        <v>350</v>
      </c>
      <c r="I481" s="1045"/>
      <c r="J481" s="768">
        <v>3.0886416140702539E-3</v>
      </c>
      <c r="K481" s="631"/>
      <c r="L481" s="631"/>
      <c r="M481" s="1045" t="s">
        <v>380</v>
      </c>
      <c r="N481" s="1045"/>
      <c r="O481" s="769">
        <v>5.7230818791272932E-2</v>
      </c>
      <c r="P481" s="631"/>
      <c r="Q481" s="631"/>
      <c r="W481" s="352"/>
      <c r="X481" s="352"/>
      <c r="Y481" s="352"/>
      <c r="Z481" s="352"/>
      <c r="AA481" s="352"/>
      <c r="AB481" s="352"/>
      <c r="AC481" s="352"/>
      <c r="AD481" s="352"/>
      <c r="AE481" s="352"/>
      <c r="AF481" s="352"/>
      <c r="AG481" s="352"/>
      <c r="AH481" s="352"/>
      <c r="AI481" s="352"/>
      <c r="AJ481" s="352"/>
      <c r="AK481" s="352"/>
      <c r="AL481" s="352"/>
      <c r="AM481" s="352"/>
      <c r="AN481" s="352"/>
      <c r="AO481" s="352"/>
      <c r="AP481" s="352"/>
      <c r="AQ481" s="352"/>
      <c r="AR481" s="352"/>
      <c r="AS481" s="352"/>
      <c r="AT481" s="352"/>
      <c r="AU481" s="352"/>
      <c r="AV481" s="352"/>
      <c r="AW481" s="352"/>
      <c r="AX481" s="352"/>
      <c r="AY481" s="352"/>
      <c r="AZ481" s="352"/>
      <c r="BA481" s="354"/>
      <c r="BB481" s="430"/>
      <c r="BC481" s="354"/>
      <c r="BD481" s="354"/>
      <c r="BE481" s="354"/>
      <c r="BF481" s="354"/>
      <c r="BG481" s="354"/>
      <c r="BH481" s="354"/>
      <c r="BI481" s="354"/>
      <c r="BJ481" s="354"/>
      <c r="BK481" s="354"/>
      <c r="BL481" s="354"/>
      <c r="BM481" s="354"/>
      <c r="BN481" s="354"/>
      <c r="BO481" s="354"/>
      <c r="BP481" s="354"/>
      <c r="BQ481" s="354"/>
      <c r="BR481" s="354"/>
      <c r="BS481" s="354"/>
      <c r="BT481" s="354"/>
      <c r="BU481" s="354"/>
      <c r="BV481" s="354"/>
      <c r="BW481" s="355"/>
      <c r="BX481" s="355"/>
      <c r="BY481" s="355"/>
      <c r="BZ481" s="355"/>
      <c r="CA481" s="355"/>
      <c r="CB481" s="355"/>
      <c r="CC481" s="355"/>
      <c r="CD481" s="355"/>
      <c r="CE481" s="355"/>
      <c r="CF481" s="355"/>
      <c r="CG481" s="355"/>
      <c r="CH481" s="355"/>
      <c r="CI481" s="355"/>
      <c r="CJ481" s="355"/>
      <c r="CK481" s="355"/>
      <c r="CL481" s="355"/>
      <c r="CM481" s="355"/>
      <c r="CN481" s="355"/>
      <c r="CO481" s="355"/>
      <c r="CP481" s="355"/>
      <c r="CQ481" s="355"/>
      <c r="CR481" s="355"/>
      <c r="CS481" s="355"/>
      <c r="CT481" s="355"/>
      <c r="CU481" s="355"/>
      <c r="CV481" s="355"/>
      <c r="CW481" s="355"/>
      <c r="CX481" s="355"/>
      <c r="CY481" s="355"/>
      <c r="CZ481" s="355"/>
    </row>
    <row r="482" s="359" customFormat="true" ht="25.15" customHeight="true" x14ac:dyDescent="0.2">
      <c r="C482" s="1044" t="s">
        <v>310</v>
      </c>
      <c r="D482" s="1045"/>
      <c r="E482" s="767">
        <v>2.3433850112939355E-2</v>
      </c>
      <c r="F482" s="631"/>
      <c r="G482" s="631"/>
      <c r="H482" s="1045" t="s">
        <v>393</v>
      </c>
      <c r="I482" s="1045"/>
      <c r="J482" s="768">
        <v>6.8018060203104381E-5</v>
      </c>
      <c r="K482" s="631"/>
      <c r="L482" s="631"/>
      <c r="M482" s="1045" t="s">
        <v>370</v>
      </c>
      <c r="N482" s="1045"/>
      <c r="O482" s="769">
        <v>0.48013375019561322</v>
      </c>
      <c r="P482" s="631"/>
      <c r="Q482" s="631"/>
      <c r="W482" s="352"/>
      <c r="X482" s="352"/>
      <c r="Y482" s="352"/>
      <c r="Z482" s="352"/>
      <c r="AA482" s="352"/>
      <c r="AB482" s="352"/>
      <c r="AC482" s="352"/>
      <c r="AD482" s="352"/>
      <c r="AE482" s="352"/>
      <c r="AF482" s="352"/>
      <c r="AG482" s="352"/>
      <c r="AH482" s="352"/>
      <c r="AI482" s="352"/>
      <c r="AJ482" s="352"/>
      <c r="AK482" s="352"/>
      <c r="AL482" s="352"/>
      <c r="AM482" s="352"/>
      <c r="AN482" s="352"/>
      <c r="AO482" s="352"/>
      <c r="AP482" s="352"/>
      <c r="AQ482" s="352"/>
      <c r="AR482" s="352"/>
      <c r="AS482" s="352"/>
      <c r="AT482" s="352"/>
      <c r="AU482" s="352"/>
      <c r="AV482" s="352"/>
      <c r="AW482" s="352"/>
      <c r="AX482" s="352"/>
      <c r="AY482" s="352"/>
      <c r="AZ482" s="352"/>
      <c r="BA482" s="354"/>
      <c r="BB482" s="430"/>
      <c r="BC482" s="354"/>
      <c r="BD482" s="354"/>
      <c r="BE482" s="354"/>
      <c r="BF482" s="354"/>
      <c r="BG482" s="354"/>
      <c r="BH482" s="354"/>
      <c r="BI482" s="354"/>
      <c r="BJ482" s="354"/>
      <c r="BK482" s="354"/>
      <c r="BL482" s="354"/>
      <c r="BM482" s="354"/>
      <c r="BN482" s="354"/>
      <c r="BO482" s="354"/>
      <c r="BP482" s="354"/>
      <c r="BQ482" s="354"/>
      <c r="BR482" s="354"/>
      <c r="BS482" s="354"/>
      <c r="BT482" s="354"/>
      <c r="BU482" s="354"/>
      <c r="BV482" s="354"/>
      <c r="BW482" s="355"/>
      <c r="BX482" s="355"/>
      <c r="BY482" s="355"/>
      <c r="BZ482" s="355"/>
      <c r="CA482" s="355"/>
      <c r="CB482" s="355"/>
      <c r="CC482" s="355"/>
      <c r="CD482" s="355"/>
      <c r="CE482" s="355"/>
      <c r="CF482" s="355"/>
      <c r="CG482" s="355"/>
      <c r="CH482" s="355"/>
      <c r="CI482" s="355"/>
      <c r="CJ482" s="355"/>
      <c r="CK482" s="355"/>
      <c r="CL482" s="355"/>
      <c r="CM482" s="355"/>
      <c r="CN482" s="355"/>
      <c r="CO482" s="355"/>
      <c r="CP482" s="355"/>
      <c r="CQ482" s="355"/>
      <c r="CR482" s="355"/>
      <c r="CS482" s="355"/>
      <c r="CT482" s="355"/>
      <c r="CU482" s="355"/>
      <c r="CV482" s="355"/>
      <c r="CW482" s="355"/>
      <c r="CX482" s="355"/>
      <c r="CY482" s="355"/>
      <c r="CZ482" s="355"/>
    </row>
    <row r="483" s="359" customFormat="true" ht="25.15" customHeight="true" x14ac:dyDescent="0.2">
      <c r="C483" s="1044" t="s">
        <v>373</v>
      </c>
      <c r="D483" s="1045"/>
      <c r="E483" s="767">
        <v>0.31594255109579789</v>
      </c>
      <c r="F483" s="631"/>
      <c r="G483" s="631"/>
      <c r="H483" s="1045" t="s">
        <v>383</v>
      </c>
      <c r="I483" s="1045"/>
      <c r="J483" s="768">
        <v>1.697904490072992E-2</v>
      </c>
      <c r="K483" s="631"/>
      <c r="L483" s="631"/>
      <c r="M483" s="1045" t="s">
        <v>394</v>
      </c>
      <c r="N483" s="1045"/>
      <c r="O483" s="769">
        <v>3.5680200829207374E-3</v>
      </c>
      <c r="P483" s="631"/>
      <c r="Q483" s="631"/>
      <c r="W483" s="352"/>
      <c r="X483" s="352"/>
      <c r="Y483" s="352"/>
      <c r="Z483" s="352"/>
      <c r="AA483" s="352"/>
      <c r="AB483" s="352"/>
      <c r="AC483" s="352"/>
      <c r="AD483" s="352"/>
      <c r="AE483" s="352"/>
      <c r="AF483" s="352"/>
      <c r="AG483" s="352"/>
      <c r="AH483" s="352"/>
      <c r="AI483" s="352"/>
      <c r="AJ483" s="352"/>
      <c r="AK483" s="352"/>
      <c r="AL483" s="352"/>
      <c r="AM483" s="352"/>
      <c r="AN483" s="352"/>
      <c r="AO483" s="352"/>
      <c r="AP483" s="352"/>
      <c r="AQ483" s="352"/>
      <c r="AR483" s="352"/>
      <c r="AS483" s="352"/>
      <c r="AT483" s="352"/>
      <c r="AU483" s="352"/>
      <c r="AV483" s="352"/>
      <c r="AW483" s="352"/>
      <c r="AX483" s="352"/>
      <c r="AY483" s="352"/>
      <c r="AZ483" s="352"/>
      <c r="BA483" s="354"/>
      <c r="BB483" s="430"/>
      <c r="BC483" s="354"/>
      <c r="BD483" s="354"/>
      <c r="BE483" s="354"/>
      <c r="BF483" s="354"/>
      <c r="BG483" s="354"/>
      <c r="BH483" s="354"/>
      <c r="BI483" s="354"/>
      <c r="BJ483" s="354"/>
      <c r="BK483" s="354"/>
      <c r="BL483" s="354"/>
      <c r="BM483" s="354"/>
      <c r="BN483" s="354"/>
      <c r="BO483" s="354"/>
      <c r="BP483" s="354"/>
      <c r="BQ483" s="354"/>
      <c r="BR483" s="354"/>
      <c r="BS483" s="354"/>
      <c r="BT483" s="354"/>
      <c r="BU483" s="354"/>
      <c r="BV483" s="354"/>
      <c r="BW483" s="355"/>
      <c r="BX483" s="355"/>
      <c r="BY483" s="355"/>
      <c r="BZ483" s="355"/>
      <c r="CA483" s="355"/>
      <c r="CB483" s="355"/>
      <c r="CC483" s="355"/>
      <c r="CD483" s="355"/>
      <c r="CE483" s="355"/>
      <c r="CF483" s="355"/>
      <c r="CG483" s="355"/>
      <c r="CH483" s="355"/>
      <c r="CI483" s="355"/>
      <c r="CJ483" s="355"/>
      <c r="CK483" s="355"/>
      <c r="CL483" s="355"/>
      <c r="CM483" s="355"/>
      <c r="CN483" s="355"/>
      <c r="CO483" s="355"/>
      <c r="CP483" s="355"/>
      <c r="CQ483" s="355"/>
      <c r="CR483" s="355"/>
      <c r="CS483" s="355"/>
      <c r="CT483" s="355"/>
      <c r="CU483" s="355"/>
      <c r="CV483" s="355"/>
      <c r="CW483" s="355"/>
      <c r="CX483" s="355"/>
      <c r="CY483" s="355"/>
      <c r="CZ483" s="355"/>
    </row>
    <row r="484" s="359" customFormat="true" ht="25.15" customHeight="true" x14ac:dyDescent="0.2">
      <c r="C484" s="1044" t="s">
        <v>334</v>
      </c>
      <c r="D484" s="1045"/>
      <c r="E484" s="767">
        <v>6.8154575682249738E-2</v>
      </c>
      <c r="F484" s="631"/>
      <c r="G484" s="631"/>
      <c r="H484" s="1045" t="s">
        <v>380</v>
      </c>
      <c r="I484" s="1045"/>
      <c r="J484" s="768">
        <v>0.10305415936705643</v>
      </c>
      <c r="K484" s="631"/>
      <c r="L484" s="631"/>
      <c r="M484" s="1045" t="s">
        <v>355</v>
      </c>
      <c r="N484" s="1045"/>
      <c r="O484" s="769">
        <v>1.2445915240452899E-4</v>
      </c>
      <c r="P484" s="631"/>
      <c r="Q484" s="631"/>
      <c r="W484" s="352"/>
      <c r="X484" s="352"/>
      <c r="Y484" s="352"/>
      <c r="Z484" s="352"/>
      <c r="AA484" s="352"/>
      <c r="AB484" s="352"/>
      <c r="AC484" s="352"/>
      <c r="AD484" s="352"/>
      <c r="AE484" s="352"/>
      <c r="AF484" s="352"/>
      <c r="AG484" s="352"/>
      <c r="AH484" s="352"/>
      <c r="AI484" s="352"/>
      <c r="AJ484" s="352"/>
      <c r="AK484" s="352"/>
      <c r="AL484" s="352"/>
      <c r="AM484" s="352"/>
      <c r="AN484" s="352"/>
      <c r="AO484" s="352"/>
      <c r="AP484" s="352"/>
      <c r="AQ484" s="352"/>
      <c r="AR484" s="352"/>
      <c r="AS484" s="352"/>
      <c r="AT484" s="352"/>
      <c r="AU484" s="352"/>
      <c r="AV484" s="352"/>
      <c r="AW484" s="352"/>
      <c r="AX484" s="352"/>
      <c r="AY484" s="352"/>
      <c r="AZ484" s="352"/>
      <c r="BA484" s="354"/>
      <c r="BB484" s="430"/>
      <c r="BC484" s="354"/>
      <c r="BD484" s="354"/>
      <c r="BE484" s="354"/>
      <c r="BF484" s="354"/>
      <c r="BG484" s="354"/>
      <c r="BH484" s="354"/>
      <c r="BI484" s="354"/>
      <c r="BJ484" s="354"/>
      <c r="BK484" s="354"/>
      <c r="BL484" s="354"/>
      <c r="BM484" s="354"/>
      <c r="BN484" s="354"/>
      <c r="BO484" s="354"/>
      <c r="BP484" s="354"/>
      <c r="BQ484" s="354"/>
      <c r="BR484" s="354"/>
      <c r="BS484" s="354"/>
      <c r="BT484" s="354"/>
      <c r="BU484" s="354"/>
      <c r="BV484" s="354"/>
      <c r="BW484" s="355"/>
      <c r="BX484" s="355"/>
      <c r="BY484" s="355"/>
      <c r="BZ484" s="355"/>
      <c r="CA484" s="355"/>
      <c r="CB484" s="355"/>
      <c r="CC484" s="355"/>
      <c r="CD484" s="355"/>
      <c r="CE484" s="355"/>
      <c r="CF484" s="355"/>
      <c r="CG484" s="355"/>
      <c r="CH484" s="355"/>
      <c r="CI484" s="355"/>
      <c r="CJ484" s="355"/>
      <c r="CK484" s="355"/>
      <c r="CL484" s="355"/>
      <c r="CM484" s="355"/>
      <c r="CN484" s="355"/>
      <c r="CO484" s="355"/>
      <c r="CP484" s="355"/>
      <c r="CQ484" s="355"/>
      <c r="CR484" s="355"/>
      <c r="CS484" s="355"/>
      <c r="CT484" s="355"/>
      <c r="CU484" s="355"/>
      <c r="CV484" s="355"/>
      <c r="CW484" s="355"/>
      <c r="CX484" s="355"/>
      <c r="CY484" s="355"/>
      <c r="CZ484" s="355"/>
    </row>
    <row r="485" s="359" customFormat="true" ht="25.15" customHeight="true" x14ac:dyDescent="0.2">
      <c r="C485" s="1044" t="s">
        <v>379</v>
      </c>
      <c r="D485" s="1045"/>
      <c r="E485" s="767">
        <v>6.9634527230791235E-2</v>
      </c>
      <c r="F485" s="631"/>
      <c r="G485" s="631"/>
      <c r="H485" s="1045" t="s">
        <v>370</v>
      </c>
      <c r="I485" s="1045"/>
      <c r="J485" s="768">
        <v>0.22674876058199087</v>
      </c>
      <c r="K485" s="631"/>
      <c r="L485" s="631"/>
      <c r="M485" s="1045" t="s">
        <v>369</v>
      </c>
      <c r="N485" s="1045"/>
      <c r="O485" s="769">
        <v>0.46622117717548217</v>
      </c>
      <c r="P485" s="631"/>
      <c r="Q485" s="631"/>
      <c r="W485" s="352"/>
      <c r="X485" s="352"/>
      <c r="Y485" s="352"/>
      <c r="Z485" s="352"/>
      <c r="AA485" s="352"/>
      <c r="AB485" s="352"/>
      <c r="AC485" s="352"/>
      <c r="AD485" s="352"/>
      <c r="AE485" s="352"/>
      <c r="AF485" s="352"/>
      <c r="AG485" s="352"/>
      <c r="AH485" s="352"/>
      <c r="AI485" s="352"/>
      <c r="AJ485" s="352"/>
      <c r="AK485" s="352"/>
      <c r="AL485" s="352"/>
      <c r="AM485" s="352"/>
      <c r="AN485" s="352"/>
      <c r="AO485" s="352"/>
      <c r="AP485" s="352"/>
      <c r="AQ485" s="352"/>
      <c r="AR485" s="352"/>
      <c r="AS485" s="352"/>
      <c r="AT485" s="352"/>
      <c r="AU485" s="352"/>
      <c r="AV485" s="352"/>
      <c r="AW485" s="352"/>
      <c r="AX485" s="352"/>
      <c r="AY485" s="352"/>
      <c r="AZ485" s="352"/>
      <c r="BA485" s="354"/>
      <c r="BB485" s="430"/>
      <c r="BC485" s="354"/>
      <c r="BD485" s="354"/>
      <c r="BE485" s="354"/>
      <c r="BF485" s="354"/>
      <c r="BG485" s="354"/>
      <c r="BH485" s="354"/>
      <c r="BI485" s="354"/>
      <c r="BJ485" s="354"/>
      <c r="BK485" s="354"/>
      <c r="BL485" s="354"/>
      <c r="BM485" s="354"/>
      <c r="BN485" s="354"/>
      <c r="BO485" s="354"/>
      <c r="BP485" s="354"/>
      <c r="BQ485" s="354"/>
      <c r="BR485" s="354"/>
      <c r="BS485" s="354"/>
      <c r="BT485" s="354"/>
      <c r="BU485" s="354"/>
      <c r="BV485" s="354"/>
      <c r="BW485" s="355"/>
      <c r="BX485" s="355"/>
      <c r="BY485" s="355"/>
      <c r="BZ485" s="355"/>
      <c r="CA485" s="355"/>
      <c r="CB485" s="355"/>
      <c r="CC485" s="355"/>
      <c r="CD485" s="355"/>
      <c r="CE485" s="355"/>
      <c r="CF485" s="355"/>
      <c r="CG485" s="355"/>
      <c r="CH485" s="355"/>
      <c r="CI485" s="355"/>
      <c r="CJ485" s="355"/>
      <c r="CK485" s="355"/>
      <c r="CL485" s="355"/>
      <c r="CM485" s="355"/>
      <c r="CN485" s="355"/>
      <c r="CO485" s="355"/>
      <c r="CP485" s="355"/>
      <c r="CQ485" s="355"/>
      <c r="CR485" s="355"/>
      <c r="CS485" s="355"/>
      <c r="CT485" s="355"/>
      <c r="CU485" s="355"/>
      <c r="CV485" s="355"/>
      <c r="CW485" s="355"/>
      <c r="CX485" s="355"/>
      <c r="CY485" s="355"/>
      <c r="CZ485" s="355"/>
    </row>
    <row r="486" s="359" customFormat="true" ht="25.15" customHeight="true" x14ac:dyDescent="0.2">
      <c r="C486" s="1044" t="s">
        <v>404</v>
      </c>
      <c r="D486" s="1045"/>
      <c r="E486" s="767">
        <v>1.7367431301809708E-4</v>
      </c>
      <c r="F486" s="631"/>
      <c r="G486" s="631"/>
      <c r="H486" s="1045" t="s">
        <v>394</v>
      </c>
      <c r="I486" s="1045"/>
      <c r="J486" s="768">
        <v>1.6470710212356048E-3</v>
      </c>
      <c r="K486" s="631"/>
      <c r="L486" s="631"/>
      <c r="M486" s="1045" t="s">
        <v>340</v>
      </c>
      <c r="N486" s="1045"/>
      <c r="O486" s="769">
        <v>2.8391411496411489E-5</v>
      </c>
      <c r="P486" s="631"/>
      <c r="Q486" s="631"/>
      <c r="W486" s="352"/>
      <c r="X486" s="352"/>
      <c r="Y486" s="352"/>
      <c r="Z486" s="352"/>
      <c r="AA486" s="352"/>
      <c r="AB486" s="352"/>
      <c r="AC486" s="352"/>
      <c r="AD486" s="352"/>
      <c r="AE486" s="352"/>
      <c r="AF486" s="352"/>
      <c r="AG486" s="352"/>
      <c r="AH486" s="352"/>
      <c r="AI486" s="352"/>
      <c r="AJ486" s="352"/>
      <c r="AK486" s="352"/>
      <c r="AL486" s="352"/>
      <c r="AM486" s="352"/>
      <c r="AN486" s="352"/>
      <c r="AO486" s="352"/>
      <c r="AP486" s="352"/>
      <c r="AQ486" s="352"/>
      <c r="AR486" s="352"/>
      <c r="AS486" s="352"/>
      <c r="AT486" s="352"/>
      <c r="AU486" s="352"/>
      <c r="AV486" s="352"/>
      <c r="AW486" s="352"/>
      <c r="AX486" s="352"/>
      <c r="AY486" s="352"/>
      <c r="AZ486" s="352"/>
      <c r="BA486" s="354"/>
      <c r="BB486" s="430"/>
      <c r="BC486" s="354"/>
      <c r="BD486" s="354"/>
      <c r="BE486" s="354"/>
      <c r="BF486" s="354"/>
      <c r="BG486" s="354"/>
      <c r="BH486" s="354"/>
      <c r="BI486" s="354"/>
      <c r="BJ486" s="354"/>
      <c r="BK486" s="354"/>
      <c r="BL486" s="354"/>
      <c r="BM486" s="354"/>
      <c r="BN486" s="354"/>
      <c r="BO486" s="354"/>
      <c r="BP486" s="354"/>
      <c r="BQ486" s="354"/>
      <c r="BR486" s="354"/>
      <c r="BS486" s="354"/>
      <c r="BT486" s="354"/>
      <c r="BU486" s="354"/>
      <c r="BV486" s="354"/>
      <c r="BW486" s="355"/>
      <c r="BX486" s="355"/>
      <c r="BY486" s="355"/>
      <c r="BZ486" s="355"/>
      <c r="CA486" s="355"/>
      <c r="CB486" s="355"/>
      <c r="CC486" s="355"/>
      <c r="CD486" s="355"/>
      <c r="CE486" s="355"/>
      <c r="CF486" s="355"/>
      <c r="CG486" s="355"/>
      <c r="CH486" s="355"/>
      <c r="CI486" s="355"/>
      <c r="CJ486" s="355"/>
      <c r="CK486" s="355"/>
      <c r="CL486" s="355"/>
      <c r="CM486" s="355"/>
      <c r="CN486" s="355"/>
      <c r="CO486" s="355"/>
      <c r="CP486" s="355"/>
      <c r="CQ486" s="355"/>
      <c r="CR486" s="355"/>
      <c r="CS486" s="355"/>
      <c r="CT486" s="355"/>
      <c r="CU486" s="355"/>
      <c r="CV486" s="355"/>
      <c r="CW486" s="355"/>
      <c r="CX486" s="355"/>
      <c r="CY486" s="355"/>
      <c r="CZ486" s="355"/>
    </row>
    <row r="487" s="359" customFormat="true" ht="25.15" customHeight="true" x14ac:dyDescent="0.2">
      <c r="C487" s="1044" t="s">
        <v>357</v>
      </c>
      <c r="D487" s="1045"/>
      <c r="E487" s="767">
        <v>8.9311028637555339E-5</v>
      </c>
      <c r="F487" s="631"/>
      <c r="G487" s="631"/>
      <c r="H487" s="1045" t="s">
        <v>369</v>
      </c>
      <c r="I487" s="1045"/>
      <c r="J487" s="768">
        <v>0.50436611750708782</v>
      </c>
      <c r="K487" s="631"/>
      <c r="L487" s="631"/>
      <c r="M487" s="1045" t="s">
        <v>398</v>
      </c>
      <c r="N487" s="1045"/>
      <c r="O487" s="769">
        <v>9.6527313889150585E-5</v>
      </c>
      <c r="P487" s="631"/>
      <c r="Q487" s="631"/>
      <c r="W487" s="352"/>
      <c r="X487" s="352"/>
      <c r="Y487" s="352"/>
      <c r="Z487" s="352"/>
      <c r="AA487" s="352"/>
      <c r="AB487" s="352"/>
      <c r="AC487" s="352"/>
      <c r="AD487" s="352"/>
      <c r="AE487" s="352"/>
      <c r="AF487" s="352"/>
      <c r="AG487" s="352"/>
      <c r="AH487" s="352"/>
      <c r="AI487" s="352"/>
      <c r="AJ487" s="352"/>
      <c r="AK487" s="352"/>
      <c r="AL487" s="352"/>
      <c r="AM487" s="352"/>
      <c r="AN487" s="352"/>
      <c r="AO487" s="352"/>
      <c r="AP487" s="352"/>
      <c r="AQ487" s="352"/>
      <c r="AR487" s="352"/>
      <c r="AS487" s="352"/>
      <c r="AT487" s="352"/>
      <c r="AU487" s="352"/>
      <c r="AV487" s="352"/>
      <c r="AW487" s="352"/>
      <c r="AX487" s="352"/>
      <c r="AY487" s="352"/>
      <c r="AZ487" s="352"/>
      <c r="BA487" s="354"/>
      <c r="BB487" s="430"/>
      <c r="BC487" s="354"/>
      <c r="BD487" s="354"/>
      <c r="BE487" s="354"/>
      <c r="BF487" s="354"/>
      <c r="BG487" s="354"/>
      <c r="BH487" s="354"/>
      <c r="BI487" s="354"/>
      <c r="BJ487" s="354"/>
      <c r="BK487" s="354"/>
      <c r="BL487" s="354"/>
      <c r="BM487" s="354"/>
      <c r="BN487" s="354"/>
      <c r="BO487" s="354"/>
      <c r="BP487" s="354"/>
      <c r="BQ487" s="354"/>
      <c r="BR487" s="354"/>
      <c r="BS487" s="354"/>
      <c r="BT487" s="354"/>
      <c r="BU487" s="354"/>
      <c r="BV487" s="354"/>
      <c r="BW487" s="355"/>
      <c r="BX487" s="355"/>
      <c r="BY487" s="355"/>
      <c r="BZ487" s="355"/>
      <c r="CA487" s="355"/>
      <c r="CB487" s="355"/>
      <c r="CC487" s="355"/>
      <c r="CD487" s="355"/>
      <c r="CE487" s="355"/>
      <c r="CF487" s="355"/>
      <c r="CG487" s="355"/>
      <c r="CH487" s="355"/>
      <c r="CI487" s="355"/>
      <c r="CJ487" s="355"/>
      <c r="CK487" s="355"/>
      <c r="CL487" s="355"/>
      <c r="CM487" s="355"/>
      <c r="CN487" s="355"/>
      <c r="CO487" s="355"/>
      <c r="CP487" s="355"/>
      <c r="CQ487" s="355"/>
      <c r="CR487" s="355"/>
      <c r="CS487" s="355"/>
      <c r="CT487" s="355"/>
      <c r="CU487" s="355"/>
      <c r="CV487" s="355"/>
      <c r="CW487" s="355"/>
      <c r="CX487" s="355"/>
      <c r="CY487" s="355"/>
      <c r="CZ487" s="355"/>
    </row>
    <row r="488" s="359" customFormat="true" ht="25.15" customHeight="true" x14ac:dyDescent="0.2">
      <c r="C488" s="1044" t="s">
        <v>371</v>
      </c>
      <c r="D488" s="1045"/>
      <c r="E488" s="767">
        <v>0.36049783428056464</v>
      </c>
      <c r="F488" s="631"/>
      <c r="G488" s="631"/>
      <c r="H488" s="1045" t="s">
        <v>340</v>
      </c>
      <c r="I488" s="1045"/>
      <c r="J488" s="768">
        <v>1.5977289753299418E-5</v>
      </c>
      <c r="K488" s="631"/>
      <c r="L488" s="631"/>
      <c r="M488" s="1045" t="s">
        <v>382</v>
      </c>
      <c r="N488" s="1045"/>
      <c r="O488" s="769">
        <v>4.2238525118071898E-2</v>
      </c>
      <c r="P488" s="631"/>
      <c r="Q488" s="631"/>
      <c r="W488" s="352"/>
      <c r="X488" s="352"/>
      <c r="Y488" s="352"/>
      <c r="Z488" s="352"/>
      <c r="AA488" s="352"/>
      <c r="AB488" s="352"/>
      <c r="AC488" s="352"/>
      <c r="AD488" s="352"/>
      <c r="AE488" s="352"/>
      <c r="AF488" s="352"/>
      <c r="AG488" s="352"/>
      <c r="AH488" s="352"/>
      <c r="AI488" s="352"/>
      <c r="AJ488" s="352"/>
      <c r="AK488" s="352"/>
      <c r="AL488" s="352"/>
      <c r="AM488" s="352"/>
      <c r="AN488" s="352"/>
      <c r="AO488" s="352"/>
      <c r="AP488" s="352"/>
      <c r="AQ488" s="352"/>
      <c r="AR488" s="352"/>
      <c r="AS488" s="352"/>
      <c r="AT488" s="352"/>
      <c r="AU488" s="352"/>
      <c r="AV488" s="352"/>
      <c r="AW488" s="352"/>
      <c r="AX488" s="352"/>
      <c r="AY488" s="352"/>
      <c r="AZ488" s="352"/>
      <c r="BA488" s="354"/>
      <c r="BB488" s="430"/>
      <c r="BC488" s="354"/>
      <c r="BD488" s="354"/>
      <c r="BE488" s="354"/>
      <c r="BF488" s="354"/>
      <c r="BG488" s="354"/>
      <c r="BH488" s="354"/>
      <c r="BI488" s="354"/>
      <c r="BJ488" s="354"/>
      <c r="BK488" s="354"/>
      <c r="BL488" s="354"/>
      <c r="BM488" s="354"/>
      <c r="BN488" s="354"/>
      <c r="BO488" s="354"/>
      <c r="BP488" s="354"/>
      <c r="BQ488" s="354"/>
      <c r="BR488" s="354"/>
      <c r="BS488" s="354"/>
      <c r="BT488" s="354"/>
      <c r="BU488" s="354"/>
      <c r="BV488" s="354"/>
      <c r="BW488" s="355"/>
      <c r="BX488" s="355"/>
      <c r="BY488" s="355"/>
      <c r="BZ488" s="355"/>
      <c r="CA488" s="355"/>
      <c r="CB488" s="355"/>
      <c r="CC488" s="355"/>
      <c r="CD488" s="355"/>
      <c r="CE488" s="355"/>
      <c r="CF488" s="355"/>
      <c r="CG488" s="355"/>
      <c r="CH488" s="355"/>
      <c r="CI488" s="355"/>
      <c r="CJ488" s="355"/>
      <c r="CK488" s="355"/>
      <c r="CL488" s="355"/>
      <c r="CM488" s="355"/>
      <c r="CN488" s="355"/>
      <c r="CO488" s="355"/>
      <c r="CP488" s="355"/>
      <c r="CQ488" s="355"/>
      <c r="CR488" s="355"/>
      <c r="CS488" s="355"/>
      <c r="CT488" s="355"/>
      <c r="CU488" s="355"/>
      <c r="CV488" s="355"/>
      <c r="CW488" s="355"/>
      <c r="CX488" s="355"/>
      <c r="CY488" s="355"/>
      <c r="CZ488" s="355"/>
    </row>
    <row r="489" s="359" customFormat="true" ht="25.15" customHeight="true" x14ac:dyDescent="0.2">
      <c r="C489" s="1044" t="s">
        <v>407</v>
      </c>
      <c r="D489" s="1045"/>
      <c r="E489" s="767">
        <v>1.7197884993170746E-4</v>
      </c>
      <c r="F489" s="631"/>
      <c r="G489" s="631"/>
      <c r="H489" s="1045" t="s">
        <v>398</v>
      </c>
      <c r="I489" s="1045"/>
      <c r="J489" s="768">
        <v>9.9844380840066185E-4</v>
      </c>
      <c r="K489" s="631"/>
      <c r="L489" s="631"/>
      <c r="M489" s="1045" t="s">
        <v>402</v>
      </c>
      <c r="N489" s="1045"/>
      <c r="O489" s="769">
        <v>6.0921013216920636E-4</v>
      </c>
      <c r="P489" s="631"/>
      <c r="Q489" s="631"/>
      <c r="W489" s="352"/>
      <c r="X489" s="352"/>
      <c r="Y489" s="352"/>
      <c r="Z489" s="352"/>
      <c r="AA489" s="352"/>
      <c r="AB489" s="352"/>
      <c r="AC489" s="352"/>
      <c r="AD489" s="352"/>
      <c r="AE489" s="352"/>
      <c r="AF489" s="352"/>
      <c r="AG489" s="352"/>
      <c r="AH489" s="352"/>
      <c r="AI489" s="352"/>
      <c r="AJ489" s="352"/>
      <c r="AK489" s="352"/>
      <c r="AL489" s="352"/>
      <c r="AM489" s="352"/>
      <c r="AN489" s="352"/>
      <c r="AO489" s="352"/>
      <c r="AP489" s="352"/>
      <c r="AQ489" s="352"/>
      <c r="AR489" s="352"/>
      <c r="AS489" s="352"/>
      <c r="AT489" s="352"/>
      <c r="AU489" s="352"/>
      <c r="AV489" s="352"/>
      <c r="AW489" s="352"/>
      <c r="AX489" s="352"/>
      <c r="AY489" s="352"/>
      <c r="AZ489" s="352"/>
      <c r="BA489" s="354"/>
      <c r="BB489" s="430"/>
      <c r="BC489" s="354"/>
      <c r="BD489" s="354"/>
      <c r="BE489" s="354"/>
      <c r="BF489" s="354"/>
      <c r="BG489" s="354"/>
      <c r="BH489" s="354"/>
      <c r="BI489" s="354"/>
      <c r="BJ489" s="354"/>
      <c r="BK489" s="354"/>
      <c r="BL489" s="354"/>
      <c r="BM489" s="354"/>
      <c r="BN489" s="354"/>
      <c r="BO489" s="354"/>
      <c r="BP489" s="354"/>
      <c r="BQ489" s="354"/>
      <c r="BR489" s="354"/>
      <c r="BS489" s="354"/>
      <c r="BT489" s="354"/>
      <c r="BU489" s="354"/>
      <c r="BV489" s="354"/>
      <c r="BW489" s="355"/>
      <c r="BX489" s="355"/>
      <c r="BY489" s="355"/>
      <c r="BZ489" s="355"/>
      <c r="CA489" s="355"/>
      <c r="CB489" s="355"/>
      <c r="CC489" s="355"/>
      <c r="CD489" s="355"/>
      <c r="CE489" s="355"/>
      <c r="CF489" s="355"/>
      <c r="CG489" s="355"/>
      <c r="CH489" s="355"/>
      <c r="CI489" s="355"/>
      <c r="CJ489" s="355"/>
      <c r="CK489" s="355"/>
      <c r="CL489" s="355"/>
      <c r="CM489" s="355"/>
      <c r="CN489" s="355"/>
      <c r="CO489" s="355"/>
      <c r="CP489" s="355"/>
      <c r="CQ489" s="355"/>
      <c r="CR489" s="355"/>
      <c r="CS489" s="355"/>
      <c r="CT489" s="355"/>
      <c r="CU489" s="355"/>
      <c r="CV489" s="355"/>
      <c r="CW489" s="355"/>
      <c r="CX489" s="355"/>
      <c r="CY489" s="355"/>
      <c r="CZ489" s="355"/>
    </row>
    <row r="490" s="359" customFormat="true" ht="25.15" customHeight="true" x14ac:dyDescent="0.2">
      <c r="C490" s="1044" t="s">
        <v>354</v>
      </c>
      <c r="D490" s="1045"/>
      <c r="E490" s="767">
        <v>5.9925785518393105E-3</v>
      </c>
      <c r="F490" s="631"/>
      <c r="G490" s="631"/>
      <c r="H490" s="1045" t="s">
        <v>382</v>
      </c>
      <c r="I490" s="1045"/>
      <c r="J490" s="768">
        <v>6.9869951990766206E-4</v>
      </c>
      <c r="K490" s="631"/>
      <c r="L490" s="631"/>
      <c r="M490" s="1045" t="s">
        <v>310</v>
      </c>
      <c r="N490" s="1045"/>
      <c r="O490" s="769">
        <v>6.3387546088425261E-3</v>
      </c>
      <c r="P490" s="631"/>
      <c r="Q490" s="631"/>
      <c r="W490" s="352"/>
      <c r="X490" s="352"/>
      <c r="Y490" s="352"/>
      <c r="Z490" s="352"/>
      <c r="AA490" s="352"/>
      <c r="AB490" s="352"/>
      <c r="AC490" s="352"/>
      <c r="AD490" s="352"/>
      <c r="AE490" s="352"/>
      <c r="AF490" s="352"/>
      <c r="AG490" s="352"/>
      <c r="AH490" s="352"/>
      <c r="AI490" s="352"/>
      <c r="AJ490" s="352"/>
      <c r="AK490" s="352"/>
      <c r="AL490" s="352"/>
      <c r="AM490" s="352"/>
      <c r="AN490" s="352"/>
      <c r="AO490" s="352"/>
      <c r="AP490" s="352"/>
      <c r="AQ490" s="352"/>
      <c r="AR490" s="352"/>
      <c r="AS490" s="352"/>
      <c r="AT490" s="352"/>
      <c r="AU490" s="352"/>
      <c r="AV490" s="352"/>
      <c r="AW490" s="352"/>
      <c r="AX490" s="352"/>
      <c r="AY490" s="352"/>
      <c r="AZ490" s="352"/>
      <c r="BA490" s="354"/>
      <c r="BB490" s="430"/>
      <c r="BC490" s="354"/>
      <c r="BD490" s="354"/>
      <c r="BE490" s="354"/>
      <c r="BF490" s="354"/>
      <c r="BG490" s="354"/>
      <c r="BH490" s="354"/>
      <c r="BI490" s="354"/>
      <c r="BJ490" s="354"/>
      <c r="BK490" s="354"/>
      <c r="BL490" s="354"/>
      <c r="BM490" s="354"/>
      <c r="BN490" s="354"/>
      <c r="BO490" s="354"/>
      <c r="BP490" s="354"/>
      <c r="BQ490" s="354"/>
      <c r="BR490" s="354"/>
      <c r="BS490" s="354"/>
      <c r="BT490" s="354"/>
      <c r="BU490" s="354"/>
      <c r="BV490" s="354"/>
      <c r="BW490" s="355"/>
      <c r="BX490" s="355"/>
      <c r="BY490" s="355"/>
      <c r="BZ490" s="355"/>
      <c r="CA490" s="355"/>
      <c r="CB490" s="355"/>
      <c r="CC490" s="355"/>
      <c r="CD490" s="355"/>
      <c r="CE490" s="355"/>
      <c r="CF490" s="355"/>
      <c r="CG490" s="355"/>
      <c r="CH490" s="355"/>
      <c r="CI490" s="355"/>
      <c r="CJ490" s="355"/>
      <c r="CK490" s="355"/>
      <c r="CL490" s="355"/>
      <c r="CM490" s="355"/>
      <c r="CN490" s="355"/>
      <c r="CO490" s="355"/>
      <c r="CP490" s="355"/>
      <c r="CQ490" s="355"/>
      <c r="CR490" s="355"/>
      <c r="CS490" s="355"/>
      <c r="CT490" s="355"/>
      <c r="CU490" s="355"/>
      <c r="CV490" s="355"/>
      <c r="CW490" s="355"/>
      <c r="CX490" s="355"/>
      <c r="CY490" s="355"/>
      <c r="CZ490" s="355"/>
    </row>
    <row r="491" s="359" customFormat="true" ht="25.15" customHeight="true" x14ac:dyDescent="0.2">
      <c r="C491" s="1044" t="s">
        <v>409</v>
      </c>
      <c r="D491" s="1045"/>
      <c r="E491" s="767">
        <v>5.7118249164527936E-6</v>
      </c>
      <c r="F491" s="631"/>
      <c r="G491" s="631"/>
      <c r="H491" s="1045" t="s">
        <v>402</v>
      </c>
      <c r="I491" s="1045"/>
      <c r="J491" s="768">
        <v>4.0504624339812386E-4</v>
      </c>
      <c r="K491" s="631"/>
      <c r="L491" s="631"/>
      <c r="M491" s="1045" t="s">
        <v>373</v>
      </c>
      <c r="N491" s="1045"/>
      <c r="O491" s="769">
        <v>0.27742546364947707</v>
      </c>
      <c r="P491" s="631"/>
      <c r="Q491" s="631"/>
      <c r="W491" s="352"/>
      <c r="X491" s="352"/>
      <c r="Y491" s="352"/>
      <c r="Z491" s="352"/>
      <c r="AA491" s="352"/>
      <c r="AB491" s="352"/>
      <c r="AC491" s="352"/>
      <c r="AD491" s="352"/>
      <c r="AE491" s="352"/>
      <c r="AF491" s="352"/>
      <c r="AG491" s="352"/>
      <c r="AH491" s="352"/>
      <c r="AI491" s="352"/>
      <c r="AJ491" s="352"/>
      <c r="AK491" s="352"/>
      <c r="AL491" s="352"/>
      <c r="AM491" s="352"/>
      <c r="AN491" s="352"/>
      <c r="AO491" s="352"/>
      <c r="AP491" s="352"/>
      <c r="AQ491" s="352"/>
      <c r="AR491" s="352"/>
      <c r="AS491" s="352"/>
      <c r="AT491" s="352"/>
      <c r="AU491" s="352"/>
      <c r="AV491" s="352"/>
      <c r="AW491" s="352"/>
      <c r="AX491" s="352"/>
      <c r="AY491" s="352"/>
      <c r="AZ491" s="352"/>
      <c r="BA491" s="354"/>
      <c r="BB491" s="430"/>
      <c r="BC491" s="354"/>
      <c r="BD491" s="354"/>
      <c r="BE491" s="354"/>
      <c r="BF491" s="354"/>
      <c r="BG491" s="354"/>
      <c r="BH491" s="354"/>
      <c r="BI491" s="354"/>
      <c r="BJ491" s="354"/>
      <c r="BK491" s="354"/>
      <c r="BL491" s="354"/>
      <c r="BM491" s="354"/>
      <c r="BN491" s="354"/>
      <c r="BO491" s="354"/>
      <c r="BP491" s="354"/>
      <c r="BQ491" s="354"/>
      <c r="BR491" s="354"/>
      <c r="BS491" s="354"/>
      <c r="BT491" s="354"/>
      <c r="BU491" s="354"/>
      <c r="BV491" s="354"/>
      <c r="BW491" s="355"/>
      <c r="BX491" s="355"/>
      <c r="BY491" s="355"/>
      <c r="BZ491" s="355"/>
      <c r="CA491" s="355"/>
      <c r="CB491" s="355"/>
      <c r="CC491" s="355"/>
      <c r="CD491" s="355"/>
      <c r="CE491" s="355"/>
      <c r="CF491" s="355"/>
      <c r="CG491" s="355"/>
      <c r="CH491" s="355"/>
      <c r="CI491" s="355"/>
      <c r="CJ491" s="355"/>
      <c r="CK491" s="355"/>
      <c r="CL491" s="355"/>
      <c r="CM491" s="355"/>
      <c r="CN491" s="355"/>
      <c r="CO491" s="355"/>
      <c r="CP491" s="355"/>
      <c r="CQ491" s="355"/>
      <c r="CR491" s="355"/>
      <c r="CS491" s="355"/>
      <c r="CT491" s="355"/>
      <c r="CU491" s="355"/>
      <c r="CV491" s="355"/>
      <c r="CW491" s="355"/>
      <c r="CX491" s="355"/>
      <c r="CY491" s="355"/>
      <c r="CZ491" s="355"/>
    </row>
    <row r="492" s="359" customFormat="true" ht="25.15" customHeight="true" x14ac:dyDescent="0.2">
      <c r="C492" s="1044" t="s">
        <v>405</v>
      </c>
      <c r="D492" s="1045"/>
      <c r="E492" s="767">
        <v>1.2202942863902623E-4</v>
      </c>
      <c r="F492" s="631"/>
      <c r="G492" s="631"/>
      <c r="H492" s="1045" t="s">
        <v>413</v>
      </c>
      <c r="I492" s="1045"/>
      <c r="J492" s="768">
        <v>4.5169352774201114E-4</v>
      </c>
      <c r="K492" s="631"/>
      <c r="L492" s="631"/>
      <c r="M492" s="1045" t="s">
        <v>334</v>
      </c>
      <c r="N492" s="1045"/>
      <c r="O492" s="769">
        <v>6.7681028149037759E-2</v>
      </c>
      <c r="P492" s="631"/>
      <c r="Q492" s="631"/>
      <c r="W492" s="352"/>
      <c r="X492" s="352"/>
      <c r="Y492" s="352"/>
      <c r="Z492" s="352"/>
      <c r="AA492" s="352"/>
      <c r="AB492" s="352"/>
      <c r="AC492" s="352"/>
      <c r="AD492" s="352"/>
      <c r="AE492" s="352"/>
      <c r="AF492" s="352"/>
      <c r="AG492" s="352"/>
      <c r="AH492" s="352"/>
      <c r="AI492" s="352"/>
      <c r="AJ492" s="352"/>
      <c r="AK492" s="352"/>
      <c r="AL492" s="352"/>
      <c r="AM492" s="352"/>
      <c r="AN492" s="352"/>
      <c r="AO492" s="352"/>
      <c r="AP492" s="352"/>
      <c r="AQ492" s="352"/>
      <c r="AR492" s="352"/>
      <c r="AS492" s="352"/>
      <c r="AT492" s="352"/>
      <c r="AU492" s="352"/>
      <c r="AV492" s="352"/>
      <c r="AW492" s="352"/>
      <c r="AX492" s="352"/>
      <c r="AY492" s="352"/>
      <c r="AZ492" s="352"/>
      <c r="BA492" s="354"/>
      <c r="BB492" s="430"/>
      <c r="BC492" s="354"/>
      <c r="BD492" s="354"/>
      <c r="BE492" s="354"/>
      <c r="BF492" s="354"/>
      <c r="BG492" s="354"/>
      <c r="BH492" s="354"/>
      <c r="BI492" s="354"/>
      <c r="BJ492" s="354"/>
      <c r="BK492" s="354"/>
      <c r="BL492" s="354"/>
      <c r="BM492" s="354"/>
      <c r="BN492" s="354"/>
      <c r="BO492" s="354"/>
      <c r="BP492" s="354"/>
      <c r="BQ492" s="354"/>
      <c r="BR492" s="354"/>
      <c r="BS492" s="354"/>
      <c r="BT492" s="354"/>
      <c r="BU492" s="354"/>
      <c r="BV492" s="354"/>
      <c r="BW492" s="355"/>
      <c r="BX492" s="355"/>
      <c r="BY492" s="355"/>
      <c r="BZ492" s="355"/>
      <c r="CA492" s="355"/>
      <c r="CB492" s="355"/>
      <c r="CC492" s="355"/>
      <c r="CD492" s="355"/>
      <c r="CE492" s="355"/>
      <c r="CF492" s="355"/>
      <c r="CG492" s="355"/>
      <c r="CH492" s="355"/>
      <c r="CI492" s="355"/>
      <c r="CJ492" s="355"/>
      <c r="CK492" s="355"/>
      <c r="CL492" s="355"/>
      <c r="CM492" s="355"/>
      <c r="CN492" s="355"/>
      <c r="CO492" s="355"/>
      <c r="CP492" s="355"/>
      <c r="CQ492" s="355"/>
      <c r="CR492" s="355"/>
      <c r="CS492" s="355"/>
      <c r="CT492" s="355"/>
      <c r="CU492" s="355"/>
      <c r="CV492" s="355"/>
      <c r="CW492" s="355"/>
      <c r="CX492" s="355"/>
      <c r="CY492" s="355"/>
      <c r="CZ492" s="355"/>
    </row>
    <row r="493" s="359" customFormat="true" ht="25.15" customHeight="true" x14ac:dyDescent="0.2">
      <c r="C493" s="1044" t="s">
        <v>372</v>
      </c>
      <c r="D493" s="1045"/>
      <c r="E493" s="767">
        <v>0.33037224345767235</v>
      </c>
      <c r="F493" s="631"/>
      <c r="G493" s="631"/>
      <c r="H493" s="1045" t="s">
        <v>346</v>
      </c>
      <c r="I493" s="1045"/>
      <c r="J493" s="768">
        <v>8.0201024616677132E-5</v>
      </c>
      <c r="K493" s="631"/>
      <c r="L493" s="631"/>
      <c r="M493" s="1045" t="s">
        <v>379</v>
      </c>
      <c r="N493" s="1045"/>
      <c r="O493" s="769">
        <v>6.8371448152756933E-2</v>
      </c>
      <c r="P493" s="631"/>
      <c r="Q493" s="631"/>
      <c r="W493" s="352"/>
      <c r="X493" s="352"/>
      <c r="Y493" s="352"/>
      <c r="Z493" s="352"/>
      <c r="AA493" s="352"/>
      <c r="AB493" s="352"/>
      <c r="AC493" s="352"/>
      <c r="AD493" s="352"/>
      <c r="AE493" s="352"/>
      <c r="AF493" s="352"/>
      <c r="AG493" s="352"/>
      <c r="AH493" s="352"/>
      <c r="AI493" s="352"/>
      <c r="AJ493" s="352"/>
      <c r="AK493" s="352"/>
      <c r="AL493" s="352"/>
      <c r="AM493" s="352"/>
      <c r="AN493" s="352"/>
      <c r="AO493" s="352"/>
      <c r="AP493" s="352"/>
      <c r="AQ493" s="352"/>
      <c r="AR493" s="352"/>
      <c r="AS493" s="352"/>
      <c r="AT493" s="352"/>
      <c r="AU493" s="352"/>
      <c r="AV493" s="352"/>
      <c r="AW493" s="352"/>
      <c r="AX493" s="352"/>
      <c r="AY493" s="352"/>
      <c r="AZ493" s="352"/>
      <c r="BA493" s="354"/>
      <c r="BB493" s="430"/>
      <c r="BC493" s="354"/>
      <c r="BD493" s="354"/>
      <c r="BE493" s="354"/>
      <c r="BF493" s="354"/>
      <c r="BG493" s="354"/>
      <c r="BH493" s="354"/>
      <c r="BI493" s="354"/>
      <c r="BJ493" s="354"/>
      <c r="BK493" s="354"/>
      <c r="BL493" s="354"/>
      <c r="BM493" s="354"/>
      <c r="BN493" s="354"/>
      <c r="BO493" s="354"/>
      <c r="BP493" s="354"/>
      <c r="BQ493" s="354"/>
      <c r="BR493" s="354"/>
      <c r="BS493" s="354"/>
      <c r="BT493" s="354"/>
      <c r="BU493" s="354"/>
      <c r="BV493" s="354"/>
      <c r="BW493" s="355"/>
      <c r="BX493" s="355"/>
      <c r="BY493" s="355"/>
      <c r="BZ493" s="355"/>
      <c r="CA493" s="355"/>
      <c r="CB493" s="355"/>
      <c r="CC493" s="355"/>
      <c r="CD493" s="355"/>
      <c r="CE493" s="355"/>
      <c r="CF493" s="355"/>
      <c r="CG493" s="355"/>
      <c r="CH493" s="355"/>
      <c r="CI493" s="355"/>
      <c r="CJ493" s="355"/>
      <c r="CK493" s="355"/>
      <c r="CL493" s="355"/>
      <c r="CM493" s="355"/>
      <c r="CN493" s="355"/>
      <c r="CO493" s="355"/>
      <c r="CP493" s="355"/>
      <c r="CQ493" s="355"/>
      <c r="CR493" s="355"/>
      <c r="CS493" s="355"/>
      <c r="CT493" s="355"/>
      <c r="CU493" s="355"/>
      <c r="CV493" s="355"/>
      <c r="CW493" s="355"/>
      <c r="CX493" s="355"/>
      <c r="CY493" s="355"/>
      <c r="CZ493" s="355"/>
    </row>
    <row r="494" s="359" customFormat="true" ht="25.15" customHeight="true" x14ac:dyDescent="0.2">
      <c r="C494" s="1044" t="s">
        <v>410</v>
      </c>
      <c r="D494" s="1045"/>
      <c r="E494" s="767">
        <v>1.9503423333054273E-5</v>
      </c>
      <c r="F494" s="631"/>
      <c r="G494" s="631"/>
      <c r="H494" s="1045" t="s">
        <v>310</v>
      </c>
      <c r="I494" s="1045"/>
      <c r="J494" s="768">
        <v>2.7329868989744814E-3</v>
      </c>
      <c r="K494" s="631"/>
      <c r="L494" s="631"/>
      <c r="M494" s="1045" t="s">
        <v>404</v>
      </c>
      <c r="N494" s="1045"/>
      <c r="O494" s="769">
        <v>1.0224504340086781E-4</v>
      </c>
      <c r="P494" s="631"/>
      <c r="Q494" s="631"/>
      <c r="W494" s="352"/>
      <c r="X494" s="352"/>
      <c r="Y494" s="352"/>
      <c r="Z494" s="352"/>
      <c r="AA494" s="352"/>
      <c r="AB494" s="352"/>
      <c r="AC494" s="352"/>
      <c r="AD494" s="352"/>
      <c r="AE494" s="352"/>
      <c r="AF494" s="352"/>
      <c r="AG494" s="352"/>
      <c r="AH494" s="352"/>
      <c r="AI494" s="352"/>
      <c r="AJ494" s="352"/>
      <c r="AK494" s="352"/>
      <c r="AL494" s="352"/>
      <c r="AM494" s="352"/>
      <c r="AN494" s="352"/>
      <c r="AO494" s="352"/>
      <c r="AP494" s="352"/>
      <c r="AQ494" s="352"/>
      <c r="AR494" s="352"/>
      <c r="AS494" s="352"/>
      <c r="AT494" s="352"/>
      <c r="AU494" s="352"/>
      <c r="AV494" s="352"/>
      <c r="AW494" s="352"/>
      <c r="AX494" s="352"/>
      <c r="AY494" s="352"/>
      <c r="AZ494" s="352"/>
      <c r="BA494" s="354"/>
      <c r="BB494" s="430"/>
      <c r="BC494" s="354"/>
      <c r="BD494" s="354"/>
      <c r="BE494" s="354"/>
      <c r="BF494" s="354"/>
      <c r="BG494" s="354"/>
      <c r="BH494" s="354"/>
      <c r="BI494" s="354"/>
      <c r="BJ494" s="354"/>
      <c r="BK494" s="354"/>
      <c r="BL494" s="354"/>
      <c r="BM494" s="354"/>
      <c r="BN494" s="354"/>
      <c r="BO494" s="354"/>
      <c r="BP494" s="354"/>
      <c r="BQ494" s="354"/>
      <c r="BR494" s="354"/>
      <c r="BS494" s="354"/>
      <c r="BT494" s="354"/>
      <c r="BU494" s="354"/>
      <c r="BV494" s="354"/>
      <c r="BW494" s="355"/>
      <c r="BX494" s="355"/>
      <c r="BY494" s="355"/>
      <c r="BZ494" s="355"/>
      <c r="CA494" s="355"/>
      <c r="CB494" s="355"/>
      <c r="CC494" s="355"/>
      <c r="CD494" s="355"/>
      <c r="CE494" s="355"/>
      <c r="CF494" s="355"/>
      <c r="CG494" s="355"/>
      <c r="CH494" s="355"/>
      <c r="CI494" s="355"/>
      <c r="CJ494" s="355"/>
      <c r="CK494" s="355"/>
      <c r="CL494" s="355"/>
      <c r="CM494" s="355"/>
      <c r="CN494" s="355"/>
      <c r="CO494" s="355"/>
      <c r="CP494" s="355"/>
      <c r="CQ494" s="355"/>
      <c r="CR494" s="355"/>
      <c r="CS494" s="355"/>
      <c r="CT494" s="355"/>
      <c r="CU494" s="355"/>
      <c r="CV494" s="355"/>
      <c r="CW494" s="355"/>
      <c r="CX494" s="355"/>
      <c r="CY494" s="355"/>
      <c r="CZ494" s="355"/>
    </row>
    <row r="495" s="359" customFormat="true" ht="25.15" customHeight="true" x14ac:dyDescent="0.2">
      <c r="C495" s="1044" t="s">
        <v>411</v>
      </c>
      <c r="D495" s="1045"/>
      <c r="E495" s="767">
        <v>3.0677454448957643E-5</v>
      </c>
      <c r="F495" s="631"/>
      <c r="G495" s="631"/>
      <c r="H495" s="1045" t="s">
        <v>373</v>
      </c>
      <c r="I495" s="1045"/>
      <c r="J495" s="768">
        <v>0.20149259103798459</v>
      </c>
      <c r="K495" s="631"/>
      <c r="L495" s="631"/>
      <c r="M495" s="1045" t="s">
        <v>371</v>
      </c>
      <c r="N495" s="1045"/>
      <c r="O495" s="769">
        <v>0.32299817533210984</v>
      </c>
      <c r="P495" s="631"/>
      <c r="Q495" s="631"/>
      <c r="W495" s="352"/>
      <c r="X495" s="352"/>
      <c r="Y495" s="352"/>
      <c r="Z495" s="352"/>
      <c r="AA495" s="352"/>
      <c r="AB495" s="352"/>
      <c r="AC495" s="352"/>
      <c r="AD495" s="352"/>
      <c r="AE495" s="352"/>
      <c r="AF495" s="352"/>
      <c r="AG495" s="352"/>
      <c r="AH495" s="352"/>
      <c r="AI495" s="352"/>
      <c r="AJ495" s="352"/>
      <c r="AK495" s="352"/>
      <c r="AL495" s="352"/>
      <c r="AM495" s="352"/>
      <c r="AN495" s="352"/>
      <c r="AO495" s="352"/>
      <c r="AP495" s="352"/>
      <c r="AQ495" s="352"/>
      <c r="AR495" s="352"/>
      <c r="AS495" s="352"/>
      <c r="AT495" s="352"/>
      <c r="AU495" s="352"/>
      <c r="AV495" s="352"/>
      <c r="AW495" s="352"/>
      <c r="AX495" s="352"/>
      <c r="AY495" s="352"/>
      <c r="AZ495" s="352"/>
      <c r="BA495" s="354"/>
      <c r="BB495" s="430"/>
      <c r="BC495" s="354"/>
      <c r="BD495" s="354"/>
      <c r="BE495" s="354"/>
      <c r="BF495" s="354"/>
      <c r="BG495" s="354"/>
      <c r="BH495" s="354"/>
      <c r="BI495" s="354"/>
      <c r="BJ495" s="354"/>
      <c r="BK495" s="354"/>
      <c r="BL495" s="354"/>
      <c r="BM495" s="354"/>
      <c r="BN495" s="354"/>
      <c r="BO495" s="354"/>
      <c r="BP495" s="354"/>
      <c r="BQ495" s="354"/>
      <c r="BR495" s="354"/>
      <c r="BS495" s="354"/>
      <c r="BT495" s="354"/>
      <c r="BU495" s="354"/>
      <c r="BV495" s="354"/>
      <c r="BW495" s="355"/>
      <c r="BX495" s="355"/>
      <c r="BY495" s="355"/>
      <c r="BZ495" s="355"/>
      <c r="CA495" s="355"/>
      <c r="CB495" s="355"/>
      <c r="CC495" s="355"/>
      <c r="CD495" s="355"/>
      <c r="CE495" s="355"/>
      <c r="CF495" s="355"/>
      <c r="CG495" s="355"/>
      <c r="CH495" s="355"/>
      <c r="CI495" s="355"/>
      <c r="CJ495" s="355"/>
      <c r="CK495" s="355"/>
      <c r="CL495" s="355"/>
      <c r="CM495" s="355"/>
      <c r="CN495" s="355"/>
      <c r="CO495" s="355"/>
      <c r="CP495" s="355"/>
      <c r="CQ495" s="355"/>
      <c r="CR495" s="355"/>
      <c r="CS495" s="355"/>
      <c r="CT495" s="355"/>
      <c r="CU495" s="355"/>
      <c r="CV495" s="355"/>
      <c r="CW495" s="355"/>
      <c r="CX495" s="355"/>
      <c r="CY495" s="355"/>
      <c r="CZ495" s="355"/>
    </row>
    <row r="496" s="359" customFormat="true" ht="25.15" customHeight="true" x14ac:dyDescent="0.2">
      <c r="C496" s="1044" t="s">
        <v>352</v>
      </c>
      <c r="D496" s="1045"/>
      <c r="E496" s="767">
        <v>5.3381397484058247E-3</v>
      </c>
      <c r="F496" s="631"/>
      <c r="G496" s="631"/>
      <c r="H496" s="1045" t="s">
        <v>334</v>
      </c>
      <c r="I496" s="1045"/>
      <c r="J496" s="768">
        <v>4.6788470990174982E-2</v>
      </c>
      <c r="K496" s="631"/>
      <c r="L496" s="631"/>
      <c r="M496" s="1045" t="s">
        <v>407</v>
      </c>
      <c r="N496" s="1045"/>
      <c r="O496" s="769">
        <v>4.7778647387789495E-6</v>
      </c>
      <c r="P496" s="631"/>
      <c r="Q496" s="631"/>
      <c r="W496" s="352"/>
      <c r="X496" s="352"/>
      <c r="Y496" s="352"/>
      <c r="Z496" s="352"/>
      <c r="AA496" s="352"/>
      <c r="AB496" s="352"/>
      <c r="AC496" s="352"/>
      <c r="AD496" s="352"/>
      <c r="AE496" s="352"/>
      <c r="AF496" s="352"/>
      <c r="AG496" s="352"/>
      <c r="AH496" s="352"/>
      <c r="AI496" s="352"/>
      <c r="AJ496" s="352"/>
      <c r="AK496" s="352"/>
      <c r="AL496" s="352"/>
      <c r="AM496" s="352"/>
      <c r="AN496" s="352"/>
      <c r="AO496" s="352"/>
      <c r="AP496" s="352"/>
      <c r="AQ496" s="352"/>
      <c r="AR496" s="352"/>
      <c r="AS496" s="352"/>
      <c r="AT496" s="352"/>
      <c r="AU496" s="352"/>
      <c r="AV496" s="352"/>
      <c r="AW496" s="352"/>
      <c r="AX496" s="352"/>
      <c r="AY496" s="352"/>
      <c r="AZ496" s="352"/>
      <c r="BA496" s="354"/>
      <c r="BB496" s="430"/>
      <c r="BC496" s="354"/>
      <c r="BD496" s="354"/>
      <c r="BE496" s="354"/>
      <c r="BF496" s="354"/>
      <c r="BG496" s="354"/>
      <c r="BH496" s="354"/>
      <c r="BI496" s="354"/>
      <c r="BJ496" s="354"/>
      <c r="BK496" s="354"/>
      <c r="BL496" s="354"/>
      <c r="BM496" s="354"/>
      <c r="BN496" s="354"/>
      <c r="BO496" s="354"/>
      <c r="BP496" s="354"/>
      <c r="BQ496" s="354"/>
      <c r="BR496" s="354"/>
      <c r="BS496" s="354"/>
      <c r="BT496" s="354"/>
      <c r="BU496" s="354"/>
      <c r="BV496" s="354"/>
      <c r="BW496" s="355"/>
      <c r="BX496" s="355"/>
      <c r="BY496" s="355"/>
      <c r="BZ496" s="355"/>
      <c r="CA496" s="355"/>
      <c r="CB496" s="355"/>
      <c r="CC496" s="355"/>
      <c r="CD496" s="355"/>
      <c r="CE496" s="355"/>
      <c r="CF496" s="355"/>
      <c r="CG496" s="355"/>
      <c r="CH496" s="355"/>
      <c r="CI496" s="355"/>
      <c r="CJ496" s="355"/>
      <c r="CK496" s="355"/>
      <c r="CL496" s="355"/>
      <c r="CM496" s="355"/>
      <c r="CN496" s="355"/>
      <c r="CO496" s="355"/>
      <c r="CP496" s="355"/>
      <c r="CQ496" s="355"/>
      <c r="CR496" s="355"/>
      <c r="CS496" s="355"/>
      <c r="CT496" s="355"/>
      <c r="CU496" s="355"/>
      <c r="CV496" s="355"/>
      <c r="CW496" s="355"/>
      <c r="CX496" s="355"/>
      <c r="CY496" s="355"/>
      <c r="CZ496" s="355"/>
    </row>
    <row r="497" s="359" customFormat="true" ht="25.15" customHeight="true" x14ac:dyDescent="0.2">
      <c r="C497" s="1044" t="s">
        <v>338</v>
      </c>
      <c r="D497" s="1045"/>
      <c r="E497" s="767">
        <v>1.093686313743184E-2</v>
      </c>
      <c r="F497" s="631"/>
      <c r="G497" s="631"/>
      <c r="H497" s="1045" t="s">
        <v>379</v>
      </c>
      <c r="I497" s="1045"/>
      <c r="J497" s="768">
        <v>4.3637711985467731E-2</v>
      </c>
      <c r="K497" s="631"/>
      <c r="L497" s="631"/>
      <c r="M497" s="1045" t="s">
        <v>354</v>
      </c>
      <c r="N497" s="1045"/>
      <c r="O497" s="769">
        <v>2.4576297243502619E-3</v>
      </c>
      <c r="P497" s="631"/>
      <c r="Q497" s="631"/>
      <c r="W497" s="352"/>
      <c r="X497" s="352"/>
      <c r="Y497" s="352"/>
      <c r="Z497" s="352"/>
      <c r="AA497" s="352"/>
      <c r="AB497" s="352"/>
      <c r="AC497" s="352"/>
      <c r="AD497" s="352"/>
      <c r="AE497" s="352"/>
      <c r="AF497" s="352"/>
      <c r="AG497" s="352"/>
      <c r="AH497" s="352"/>
      <c r="AI497" s="352"/>
      <c r="AJ497" s="352"/>
      <c r="AK497" s="352"/>
      <c r="AL497" s="352"/>
      <c r="AM497" s="352"/>
      <c r="AN497" s="352"/>
      <c r="AO497" s="352"/>
      <c r="AP497" s="352"/>
      <c r="AQ497" s="352"/>
      <c r="AR497" s="352"/>
      <c r="AS497" s="352"/>
      <c r="AT497" s="352"/>
      <c r="AU497" s="352"/>
      <c r="AV497" s="352"/>
      <c r="AW497" s="352"/>
      <c r="AX497" s="352"/>
      <c r="AY497" s="352"/>
      <c r="AZ497" s="352"/>
      <c r="BA497" s="354"/>
      <c r="BB497" s="430"/>
      <c r="BC497" s="354"/>
      <c r="BD497" s="354"/>
      <c r="BE497" s="354"/>
      <c r="BF497" s="354"/>
      <c r="BG497" s="354"/>
      <c r="BH497" s="354"/>
      <c r="BI497" s="354"/>
      <c r="BJ497" s="354"/>
      <c r="BK497" s="354"/>
      <c r="BL497" s="354"/>
      <c r="BM497" s="354"/>
      <c r="BN497" s="354"/>
      <c r="BO497" s="354"/>
      <c r="BP497" s="354"/>
      <c r="BQ497" s="354"/>
      <c r="BR497" s="354"/>
      <c r="BS497" s="354"/>
      <c r="BT497" s="354"/>
      <c r="BU497" s="354"/>
      <c r="BV497" s="354"/>
      <c r="BW497" s="355"/>
      <c r="BX497" s="355"/>
      <c r="BY497" s="355"/>
      <c r="BZ497" s="355"/>
      <c r="CA497" s="355"/>
      <c r="CB497" s="355"/>
      <c r="CC497" s="355"/>
      <c r="CD497" s="355"/>
      <c r="CE497" s="355"/>
      <c r="CF497" s="355"/>
      <c r="CG497" s="355"/>
      <c r="CH497" s="355"/>
      <c r="CI497" s="355"/>
      <c r="CJ497" s="355"/>
      <c r="CK497" s="355"/>
      <c r="CL497" s="355"/>
      <c r="CM497" s="355"/>
      <c r="CN497" s="355"/>
      <c r="CO497" s="355"/>
      <c r="CP497" s="355"/>
      <c r="CQ497" s="355"/>
      <c r="CR497" s="355"/>
      <c r="CS497" s="355"/>
      <c r="CT497" s="355"/>
      <c r="CU497" s="355"/>
      <c r="CV497" s="355"/>
      <c r="CW497" s="355"/>
      <c r="CX497" s="355"/>
      <c r="CY497" s="355"/>
      <c r="CZ497" s="355"/>
    </row>
    <row r="498" s="359" customFormat="true" ht="25.15" customHeight="true" x14ac:dyDescent="0.2">
      <c r="C498" s="1044" t="s">
        <v>342</v>
      </c>
      <c r="D498" s="1045"/>
      <c r="E498" s="767">
        <v>1.9608354402547244E-3</v>
      </c>
      <c r="F498" s="631"/>
      <c r="G498" s="631"/>
      <c r="H498" s="1045" t="s">
        <v>404</v>
      </c>
      <c r="I498" s="1045"/>
      <c r="J498" s="768">
        <v>1.1035567679549199E-4</v>
      </c>
      <c r="K498" s="631"/>
      <c r="L498" s="631"/>
      <c r="M498" s="1045" t="s">
        <v>409</v>
      </c>
      <c r="N498" s="1045"/>
      <c r="O498" s="769">
        <v>7.6943520391465616E-4</v>
      </c>
      <c r="P498" s="631"/>
      <c r="Q498" s="631"/>
      <c r="W498" s="352"/>
      <c r="X498" s="352"/>
      <c r="Y498" s="352"/>
      <c r="Z498" s="352"/>
      <c r="AA498" s="352"/>
      <c r="AB498" s="352"/>
      <c r="AC498" s="352"/>
      <c r="AD498" s="352"/>
      <c r="AE498" s="352"/>
      <c r="AF498" s="352"/>
      <c r="AG498" s="352"/>
      <c r="AH498" s="352"/>
      <c r="AI498" s="352"/>
      <c r="AJ498" s="352"/>
      <c r="AK498" s="352"/>
      <c r="AL498" s="352"/>
      <c r="AM498" s="352"/>
      <c r="AN498" s="352"/>
      <c r="AO498" s="352"/>
      <c r="AP498" s="352"/>
      <c r="AQ498" s="352"/>
      <c r="AR498" s="352"/>
      <c r="AS498" s="352"/>
      <c r="AT498" s="352"/>
      <c r="AU498" s="352"/>
      <c r="AV498" s="352"/>
      <c r="AW498" s="352"/>
      <c r="AX498" s="352"/>
      <c r="AY498" s="352"/>
      <c r="AZ498" s="352"/>
      <c r="BA498" s="354"/>
      <c r="BB498" s="430"/>
      <c r="BC498" s="354"/>
      <c r="BD498" s="354"/>
      <c r="BE498" s="354"/>
      <c r="BF498" s="354"/>
      <c r="BG498" s="354"/>
      <c r="BH498" s="354"/>
      <c r="BI498" s="354"/>
      <c r="BJ498" s="354"/>
      <c r="BK498" s="354"/>
      <c r="BL498" s="354"/>
      <c r="BM498" s="354"/>
      <c r="BN498" s="354"/>
      <c r="BO498" s="354"/>
      <c r="BP498" s="354"/>
      <c r="BQ498" s="354"/>
      <c r="BR498" s="354"/>
      <c r="BS498" s="354"/>
      <c r="BT498" s="354"/>
      <c r="BU498" s="354"/>
      <c r="BV498" s="354"/>
      <c r="BW498" s="355"/>
      <c r="BX498" s="355"/>
      <c r="BY498" s="355"/>
      <c r="BZ498" s="355"/>
      <c r="CA498" s="355"/>
      <c r="CB498" s="355"/>
      <c r="CC498" s="355"/>
      <c r="CD498" s="355"/>
      <c r="CE498" s="355"/>
      <c r="CF498" s="355"/>
      <c r="CG498" s="355"/>
      <c r="CH498" s="355"/>
      <c r="CI498" s="355"/>
      <c r="CJ498" s="355"/>
      <c r="CK498" s="355"/>
      <c r="CL498" s="355"/>
      <c r="CM498" s="355"/>
      <c r="CN498" s="355"/>
      <c r="CO498" s="355"/>
      <c r="CP498" s="355"/>
      <c r="CQ498" s="355"/>
      <c r="CR498" s="355"/>
      <c r="CS498" s="355"/>
      <c r="CT498" s="355"/>
      <c r="CU498" s="355"/>
      <c r="CV498" s="355"/>
      <c r="CW498" s="355"/>
      <c r="CX498" s="355"/>
      <c r="CY498" s="355"/>
      <c r="CZ498" s="355"/>
    </row>
    <row r="499" s="359" customFormat="true" ht="25.15" customHeight="true" x14ac:dyDescent="0.2">
      <c r="C499" s="1044" t="s">
        <v>333</v>
      </c>
      <c r="D499" s="1045"/>
      <c r="E499" s="767">
        <v>3.1717565545327821E-3</v>
      </c>
      <c r="F499" s="631"/>
      <c r="G499" s="631"/>
      <c r="H499" s="1045" t="s">
        <v>357</v>
      </c>
      <c r="I499" s="1045"/>
      <c r="J499" s="768">
        <v>2.9521503463634017E-5</v>
      </c>
      <c r="K499" s="631"/>
      <c r="L499" s="631"/>
      <c r="M499" s="1045" t="s">
        <v>405</v>
      </c>
      <c r="N499" s="1045"/>
      <c r="O499" s="769">
        <v>1.7707361486138954E-4</v>
      </c>
      <c r="P499" s="631"/>
      <c r="Q499" s="631"/>
      <c r="W499" s="352"/>
      <c r="X499" s="352"/>
      <c r="Y499" s="352"/>
      <c r="Z499" s="352"/>
      <c r="AA499" s="352"/>
      <c r="AB499" s="352"/>
      <c r="AC499" s="352"/>
      <c r="AD499" s="352"/>
      <c r="AE499" s="352"/>
      <c r="AF499" s="352"/>
      <c r="AG499" s="352"/>
      <c r="AH499" s="352"/>
      <c r="AI499" s="352"/>
      <c r="AJ499" s="352"/>
      <c r="AK499" s="352"/>
      <c r="AL499" s="352"/>
      <c r="AM499" s="352"/>
      <c r="AN499" s="352"/>
      <c r="AO499" s="352"/>
      <c r="AP499" s="352"/>
      <c r="AQ499" s="352"/>
      <c r="AR499" s="352"/>
      <c r="AS499" s="352"/>
      <c r="AT499" s="352"/>
      <c r="AU499" s="352"/>
      <c r="AV499" s="352"/>
      <c r="AW499" s="352"/>
      <c r="AX499" s="352"/>
      <c r="AY499" s="352"/>
      <c r="AZ499" s="352"/>
      <c r="BA499" s="354"/>
      <c r="BB499" s="430"/>
      <c r="BC499" s="354"/>
      <c r="BD499" s="354"/>
      <c r="BE499" s="354"/>
      <c r="BF499" s="354"/>
      <c r="BG499" s="354"/>
      <c r="BH499" s="354"/>
      <c r="BI499" s="354"/>
      <c r="BJ499" s="354"/>
      <c r="BK499" s="354"/>
      <c r="BL499" s="354"/>
      <c r="BM499" s="354"/>
      <c r="BN499" s="354"/>
      <c r="BO499" s="354"/>
      <c r="BP499" s="354"/>
      <c r="BQ499" s="354"/>
      <c r="BR499" s="354"/>
      <c r="BS499" s="354"/>
      <c r="BT499" s="354"/>
      <c r="BU499" s="354"/>
      <c r="BV499" s="354"/>
      <c r="BW499" s="355"/>
      <c r="BX499" s="355"/>
      <c r="BY499" s="355"/>
      <c r="BZ499" s="355"/>
      <c r="CA499" s="355"/>
      <c r="CB499" s="355"/>
      <c r="CC499" s="355"/>
      <c r="CD499" s="355"/>
      <c r="CE499" s="355"/>
      <c r="CF499" s="355"/>
      <c r="CG499" s="355"/>
      <c r="CH499" s="355"/>
      <c r="CI499" s="355"/>
      <c r="CJ499" s="355"/>
      <c r="CK499" s="355"/>
      <c r="CL499" s="355"/>
      <c r="CM499" s="355"/>
      <c r="CN499" s="355"/>
      <c r="CO499" s="355"/>
      <c r="CP499" s="355"/>
      <c r="CQ499" s="355"/>
      <c r="CR499" s="355"/>
      <c r="CS499" s="355"/>
      <c r="CT499" s="355"/>
      <c r="CU499" s="355"/>
      <c r="CV499" s="355"/>
      <c r="CW499" s="355"/>
      <c r="CX499" s="355"/>
      <c r="CY499" s="355"/>
      <c r="CZ499" s="355"/>
    </row>
    <row r="500" s="359" customFormat="true" ht="25.15" customHeight="true" x14ac:dyDescent="0.2">
      <c r="C500" s="1044" t="s">
        <v>326</v>
      </c>
      <c r="D500" s="1045"/>
      <c r="E500" s="767">
        <v>5.1238050040921758E-3</v>
      </c>
      <c r="F500" s="631"/>
      <c r="G500" s="631"/>
      <c r="H500" s="1045" t="s">
        <v>371</v>
      </c>
      <c r="I500" s="1045"/>
      <c r="J500" s="768">
        <v>0.30186025712129805</v>
      </c>
      <c r="K500" s="631"/>
      <c r="L500" s="631"/>
      <c r="M500" s="1045" t="s">
        <v>372</v>
      </c>
      <c r="N500" s="1045"/>
      <c r="O500" s="769">
        <v>0.29613271305897276</v>
      </c>
      <c r="P500" s="631"/>
      <c r="Q500" s="631"/>
      <c r="W500" s="352"/>
      <c r="X500" s="352"/>
      <c r="Y500" s="352"/>
      <c r="Z500" s="352"/>
      <c r="AA500" s="352"/>
      <c r="AB500" s="352"/>
      <c r="AC500" s="352"/>
      <c r="AD500" s="352"/>
      <c r="AE500" s="352"/>
      <c r="AF500" s="352"/>
      <c r="AG500" s="352"/>
      <c r="AH500" s="352"/>
      <c r="AI500" s="352"/>
      <c r="AJ500" s="352"/>
      <c r="AK500" s="352"/>
      <c r="AL500" s="352"/>
      <c r="AM500" s="352"/>
      <c r="AN500" s="352"/>
      <c r="AO500" s="352"/>
      <c r="AP500" s="352"/>
      <c r="AQ500" s="352"/>
      <c r="AR500" s="352"/>
      <c r="AS500" s="352"/>
      <c r="AT500" s="352"/>
      <c r="AU500" s="352"/>
      <c r="AV500" s="352"/>
      <c r="AW500" s="352"/>
      <c r="AX500" s="352"/>
      <c r="AY500" s="352"/>
      <c r="AZ500" s="352"/>
      <c r="BA500" s="354"/>
      <c r="BB500" s="430"/>
      <c r="BC500" s="354"/>
      <c r="BD500" s="354"/>
      <c r="BE500" s="354"/>
      <c r="BF500" s="354"/>
      <c r="BG500" s="354"/>
      <c r="BH500" s="354"/>
      <c r="BI500" s="354"/>
      <c r="BJ500" s="354"/>
      <c r="BK500" s="354"/>
      <c r="BL500" s="354"/>
      <c r="BM500" s="354"/>
      <c r="BN500" s="354"/>
      <c r="BO500" s="354"/>
      <c r="BP500" s="354"/>
      <c r="BQ500" s="354"/>
      <c r="BR500" s="354"/>
      <c r="BS500" s="354"/>
      <c r="BT500" s="354"/>
      <c r="BU500" s="354"/>
      <c r="BV500" s="354"/>
      <c r="BW500" s="355"/>
      <c r="BX500" s="355"/>
      <c r="BY500" s="355"/>
      <c r="BZ500" s="355"/>
      <c r="CA500" s="355"/>
      <c r="CB500" s="355"/>
      <c r="CC500" s="355"/>
      <c r="CD500" s="355"/>
      <c r="CE500" s="355"/>
      <c r="CF500" s="355"/>
      <c r="CG500" s="355"/>
      <c r="CH500" s="355"/>
      <c r="CI500" s="355"/>
      <c r="CJ500" s="355"/>
      <c r="CK500" s="355"/>
      <c r="CL500" s="355"/>
      <c r="CM500" s="355"/>
      <c r="CN500" s="355"/>
      <c r="CO500" s="355"/>
      <c r="CP500" s="355"/>
      <c r="CQ500" s="355"/>
      <c r="CR500" s="355"/>
      <c r="CS500" s="355"/>
      <c r="CT500" s="355"/>
      <c r="CU500" s="355"/>
      <c r="CV500" s="355"/>
      <c r="CW500" s="355"/>
      <c r="CX500" s="355"/>
      <c r="CY500" s="355"/>
      <c r="CZ500" s="355"/>
    </row>
    <row r="501" s="359" customFormat="true" ht="25.15" customHeight="true" x14ac:dyDescent="0.2">
      <c r="C501" s="1044" t="s">
        <v>311</v>
      </c>
      <c r="D501" s="1045"/>
      <c r="E501" s="767">
        <v>0.53996364266724306</v>
      </c>
      <c r="F501" s="631"/>
      <c r="G501" s="631"/>
      <c r="H501" s="1045" t="s">
        <v>407</v>
      </c>
      <c r="I501" s="1045"/>
      <c r="J501" s="768">
        <v>1.4019803525553171E-3</v>
      </c>
      <c r="K501" s="631"/>
      <c r="L501" s="631"/>
      <c r="M501" s="1045" t="s">
        <v>410</v>
      </c>
      <c r="N501" s="1045"/>
      <c r="O501" s="769">
        <v>1.4662723669356465E-4</v>
      </c>
      <c r="P501" s="631"/>
      <c r="Q501" s="631"/>
      <c r="W501" s="352"/>
      <c r="X501" s="352"/>
      <c r="Y501" s="352"/>
      <c r="Z501" s="352"/>
      <c r="AA501" s="352"/>
      <c r="AB501" s="352"/>
      <c r="AC501" s="352"/>
      <c r="AD501" s="352"/>
      <c r="AE501" s="352"/>
      <c r="AF501" s="352"/>
      <c r="AG501" s="352"/>
      <c r="AH501" s="352"/>
      <c r="AI501" s="352"/>
      <c r="AJ501" s="352"/>
      <c r="AK501" s="352"/>
      <c r="AL501" s="352"/>
      <c r="AM501" s="352"/>
      <c r="AN501" s="352"/>
      <c r="AO501" s="352"/>
      <c r="AP501" s="352"/>
      <c r="AQ501" s="352"/>
      <c r="AR501" s="352"/>
      <c r="AS501" s="352"/>
      <c r="AT501" s="352"/>
      <c r="AU501" s="352"/>
      <c r="AV501" s="352"/>
      <c r="AW501" s="352"/>
      <c r="AX501" s="352"/>
      <c r="AY501" s="352"/>
      <c r="AZ501" s="352"/>
      <c r="BA501" s="354"/>
      <c r="BB501" s="430"/>
      <c r="BC501" s="354"/>
      <c r="BD501" s="354"/>
      <c r="BE501" s="354"/>
      <c r="BF501" s="354"/>
      <c r="BG501" s="354"/>
      <c r="BH501" s="354"/>
      <c r="BI501" s="354"/>
      <c r="BJ501" s="354"/>
      <c r="BK501" s="354"/>
      <c r="BL501" s="354"/>
      <c r="BM501" s="354"/>
      <c r="BN501" s="354"/>
      <c r="BO501" s="354"/>
      <c r="BP501" s="354"/>
      <c r="BQ501" s="354"/>
      <c r="BR501" s="354"/>
      <c r="BS501" s="354"/>
      <c r="BT501" s="354"/>
      <c r="BU501" s="354"/>
      <c r="BV501" s="354"/>
      <c r="BW501" s="355"/>
      <c r="BX501" s="355"/>
      <c r="BY501" s="355"/>
      <c r="BZ501" s="355"/>
      <c r="CA501" s="355"/>
      <c r="CB501" s="355"/>
      <c r="CC501" s="355"/>
      <c r="CD501" s="355"/>
      <c r="CE501" s="355"/>
      <c r="CF501" s="355"/>
      <c r="CG501" s="355"/>
      <c r="CH501" s="355"/>
      <c r="CI501" s="355"/>
      <c r="CJ501" s="355"/>
      <c r="CK501" s="355"/>
      <c r="CL501" s="355"/>
      <c r="CM501" s="355"/>
      <c r="CN501" s="355"/>
      <c r="CO501" s="355"/>
      <c r="CP501" s="355"/>
      <c r="CQ501" s="355"/>
      <c r="CR501" s="355"/>
      <c r="CS501" s="355"/>
      <c r="CT501" s="355"/>
      <c r="CU501" s="355"/>
      <c r="CV501" s="355"/>
      <c r="CW501" s="355"/>
      <c r="CX501" s="355"/>
      <c r="CY501" s="355"/>
      <c r="CZ501" s="355"/>
    </row>
    <row r="502" s="359" customFormat="true" ht="25.15" customHeight="true" x14ac:dyDescent="0.2">
      <c r="C502" s="1044" t="s">
        <v>309</v>
      </c>
      <c r="D502" s="1045"/>
      <c r="E502" s="767">
        <v>0.55862493702712224</v>
      </c>
      <c r="F502" s="631"/>
      <c r="G502" s="631"/>
      <c r="H502" s="1045" t="s">
        <v>354</v>
      </c>
      <c r="I502" s="1045"/>
      <c r="J502" s="768">
        <v>1.2010650435475372E-2</v>
      </c>
      <c r="K502" s="631"/>
      <c r="L502" s="631"/>
      <c r="M502" s="1045" t="s">
        <v>352</v>
      </c>
      <c r="N502" s="1045"/>
      <c r="O502" s="769">
        <v>2.9723581569937696E-3</v>
      </c>
      <c r="P502" s="631"/>
      <c r="Q502" s="631"/>
      <c r="W502" s="352"/>
      <c r="X502" s="352"/>
      <c r="Y502" s="352"/>
      <c r="Z502" s="352"/>
      <c r="AA502" s="352"/>
      <c r="AB502" s="352"/>
      <c r="AC502" s="352"/>
      <c r="AD502" s="352"/>
      <c r="AE502" s="352"/>
      <c r="AF502" s="352"/>
      <c r="AG502" s="352"/>
      <c r="AH502" s="352"/>
      <c r="AI502" s="352"/>
      <c r="AJ502" s="352"/>
      <c r="AK502" s="352"/>
      <c r="AL502" s="352"/>
      <c r="AM502" s="352"/>
      <c r="AN502" s="352"/>
      <c r="AO502" s="352"/>
      <c r="AP502" s="352"/>
      <c r="AQ502" s="352"/>
      <c r="AR502" s="352"/>
      <c r="AS502" s="352"/>
      <c r="AT502" s="352"/>
      <c r="AU502" s="352"/>
      <c r="AV502" s="352"/>
      <c r="AW502" s="352"/>
      <c r="AX502" s="352"/>
      <c r="AY502" s="352"/>
      <c r="AZ502" s="352"/>
      <c r="BA502" s="354"/>
      <c r="BB502" s="430"/>
      <c r="BC502" s="354"/>
      <c r="BD502" s="354"/>
      <c r="BE502" s="354"/>
      <c r="BF502" s="354"/>
      <c r="BG502" s="354"/>
      <c r="BH502" s="354"/>
      <c r="BI502" s="354"/>
      <c r="BJ502" s="354"/>
      <c r="BK502" s="354"/>
      <c r="BL502" s="354"/>
      <c r="BM502" s="354"/>
      <c r="BN502" s="354"/>
      <c r="BO502" s="354"/>
      <c r="BP502" s="354"/>
      <c r="BQ502" s="354"/>
      <c r="BR502" s="354"/>
      <c r="BS502" s="354"/>
      <c r="BT502" s="354"/>
      <c r="BU502" s="354"/>
      <c r="BV502" s="354"/>
      <c r="BW502" s="355"/>
      <c r="BX502" s="355"/>
      <c r="BY502" s="355"/>
      <c r="BZ502" s="355"/>
      <c r="CA502" s="355"/>
      <c r="CB502" s="355"/>
      <c r="CC502" s="355"/>
      <c r="CD502" s="355"/>
      <c r="CE502" s="355"/>
      <c r="CF502" s="355"/>
      <c r="CG502" s="355"/>
      <c r="CH502" s="355"/>
      <c r="CI502" s="355"/>
      <c r="CJ502" s="355"/>
      <c r="CK502" s="355"/>
      <c r="CL502" s="355"/>
      <c r="CM502" s="355"/>
      <c r="CN502" s="355"/>
      <c r="CO502" s="355"/>
      <c r="CP502" s="355"/>
      <c r="CQ502" s="355"/>
      <c r="CR502" s="355"/>
      <c r="CS502" s="355"/>
      <c r="CT502" s="355"/>
      <c r="CU502" s="355"/>
      <c r="CV502" s="355"/>
      <c r="CW502" s="355"/>
      <c r="CX502" s="355"/>
      <c r="CY502" s="355"/>
      <c r="CZ502" s="355"/>
    </row>
    <row r="503" s="359" customFormat="true" ht="25.15" customHeight="true" x14ac:dyDescent="0.2">
      <c r="C503" s="1044" t="s">
        <v>351</v>
      </c>
      <c r="D503" s="1045"/>
      <c r="E503" s="767">
        <v>4.3363379043818715E-3</v>
      </c>
      <c r="F503" s="631"/>
      <c r="G503" s="631"/>
      <c r="H503" s="1045" t="s">
        <v>409</v>
      </c>
      <c r="I503" s="1045"/>
      <c r="J503" s="768">
        <v>2.4082947448472031E-5</v>
      </c>
      <c r="K503" s="631"/>
      <c r="L503" s="631"/>
      <c r="M503" s="1045" t="s">
        <v>338</v>
      </c>
      <c r="N503" s="1045"/>
      <c r="O503" s="769">
        <v>3.3766068832474759E-2</v>
      </c>
      <c r="P503" s="631"/>
      <c r="Q503" s="631"/>
      <c r="W503" s="352"/>
      <c r="X503" s="352"/>
      <c r="Y503" s="352"/>
      <c r="Z503" s="352"/>
      <c r="AA503" s="352"/>
      <c r="AB503" s="352"/>
      <c r="AC503" s="352"/>
      <c r="AD503" s="352"/>
      <c r="AE503" s="352"/>
      <c r="AF503" s="352"/>
      <c r="AG503" s="352"/>
      <c r="AH503" s="352"/>
      <c r="AI503" s="352"/>
      <c r="AJ503" s="352"/>
      <c r="AK503" s="352"/>
      <c r="AL503" s="352"/>
      <c r="AM503" s="352"/>
      <c r="AN503" s="352"/>
      <c r="AO503" s="352"/>
      <c r="AP503" s="352"/>
      <c r="AQ503" s="352"/>
      <c r="AR503" s="352"/>
      <c r="AS503" s="352"/>
      <c r="AT503" s="352"/>
      <c r="AU503" s="352"/>
      <c r="AV503" s="352"/>
      <c r="AW503" s="352"/>
      <c r="AX503" s="352"/>
      <c r="AY503" s="352"/>
      <c r="AZ503" s="352"/>
      <c r="BA503" s="354"/>
      <c r="BB503" s="430"/>
      <c r="BC503" s="354"/>
      <c r="BD503" s="354"/>
      <c r="BE503" s="354"/>
      <c r="BF503" s="354"/>
      <c r="BG503" s="354"/>
      <c r="BH503" s="354"/>
      <c r="BI503" s="354"/>
      <c r="BJ503" s="354"/>
      <c r="BK503" s="354"/>
      <c r="BL503" s="354"/>
      <c r="BM503" s="354"/>
      <c r="BN503" s="354"/>
      <c r="BO503" s="354"/>
      <c r="BP503" s="354"/>
      <c r="BQ503" s="354"/>
      <c r="BR503" s="354"/>
      <c r="BS503" s="354"/>
      <c r="BT503" s="354"/>
      <c r="BU503" s="354"/>
      <c r="BV503" s="354"/>
      <c r="BW503" s="355"/>
      <c r="BX503" s="355"/>
      <c r="BY503" s="355"/>
      <c r="BZ503" s="355"/>
      <c r="CA503" s="355"/>
      <c r="CB503" s="355"/>
      <c r="CC503" s="355"/>
      <c r="CD503" s="355"/>
      <c r="CE503" s="355"/>
      <c r="CF503" s="355"/>
      <c r="CG503" s="355"/>
      <c r="CH503" s="355"/>
      <c r="CI503" s="355"/>
      <c r="CJ503" s="355"/>
      <c r="CK503" s="355"/>
      <c r="CL503" s="355"/>
      <c r="CM503" s="355"/>
      <c r="CN503" s="355"/>
      <c r="CO503" s="355"/>
      <c r="CP503" s="355"/>
      <c r="CQ503" s="355"/>
      <c r="CR503" s="355"/>
      <c r="CS503" s="355"/>
      <c r="CT503" s="355"/>
      <c r="CU503" s="355"/>
      <c r="CV503" s="355"/>
      <c r="CW503" s="355"/>
      <c r="CX503" s="355"/>
      <c r="CY503" s="355"/>
      <c r="CZ503" s="355"/>
    </row>
    <row r="504" s="359" customFormat="true" ht="25.15" customHeight="true" x14ac:dyDescent="0.2">
      <c r="C504" s="1044" t="s">
        <v>381</v>
      </c>
      <c r="D504" s="1045"/>
      <c r="E504" s="767">
        <v>4.2373615618055804E-2</v>
      </c>
      <c r="F504" s="631"/>
      <c r="G504" s="631"/>
      <c r="H504" s="1045" t="s">
        <v>405</v>
      </c>
      <c r="I504" s="1045"/>
      <c r="J504" s="768">
        <v>1.4376644125165335E-3</v>
      </c>
      <c r="K504" s="631"/>
      <c r="L504" s="631"/>
      <c r="M504" s="1045" t="s">
        <v>342</v>
      </c>
      <c r="N504" s="1045"/>
      <c r="O504" s="769">
        <v>1.6538279874563476E-4</v>
      </c>
      <c r="P504" s="631"/>
      <c r="Q504" s="631"/>
      <c r="W504" s="352"/>
      <c r="X504" s="352"/>
      <c r="Y504" s="352"/>
      <c r="Z504" s="352"/>
      <c r="AA504" s="352"/>
      <c r="AB504" s="352"/>
      <c r="AC504" s="352"/>
      <c r="AD504" s="352"/>
      <c r="AE504" s="352"/>
      <c r="AF504" s="352"/>
      <c r="AG504" s="352"/>
      <c r="AH504" s="352"/>
      <c r="AI504" s="352"/>
      <c r="AJ504" s="352"/>
      <c r="AK504" s="352"/>
      <c r="AL504" s="352"/>
      <c r="AM504" s="352"/>
      <c r="AN504" s="352"/>
      <c r="AO504" s="352"/>
      <c r="AP504" s="352"/>
      <c r="AQ504" s="352"/>
      <c r="AR504" s="352"/>
      <c r="AS504" s="352"/>
      <c r="AT504" s="352"/>
      <c r="AU504" s="352"/>
      <c r="AV504" s="352"/>
      <c r="AW504" s="352"/>
      <c r="AX504" s="352"/>
      <c r="AY504" s="352"/>
      <c r="AZ504" s="352"/>
      <c r="BA504" s="354"/>
      <c r="BB504" s="430"/>
      <c r="BC504" s="354"/>
      <c r="BD504" s="354"/>
      <c r="BE504" s="354"/>
      <c r="BF504" s="354"/>
      <c r="BG504" s="354"/>
      <c r="BH504" s="354"/>
      <c r="BI504" s="354"/>
      <c r="BJ504" s="354"/>
      <c r="BK504" s="354"/>
      <c r="BL504" s="354"/>
      <c r="BM504" s="354"/>
      <c r="BN504" s="354"/>
      <c r="BO504" s="354"/>
      <c r="BP504" s="354"/>
      <c r="BQ504" s="354"/>
      <c r="BR504" s="354"/>
      <c r="BS504" s="354"/>
      <c r="BT504" s="354"/>
      <c r="BU504" s="354"/>
      <c r="BV504" s="354"/>
      <c r="BW504" s="355"/>
      <c r="BX504" s="355"/>
      <c r="BY504" s="355"/>
      <c r="BZ504" s="355"/>
      <c r="CA504" s="355"/>
      <c r="CB504" s="355"/>
      <c r="CC504" s="355"/>
      <c r="CD504" s="355"/>
      <c r="CE504" s="355"/>
      <c r="CF504" s="355"/>
      <c r="CG504" s="355"/>
      <c r="CH504" s="355"/>
      <c r="CI504" s="355"/>
      <c r="CJ504" s="355"/>
      <c r="CK504" s="355"/>
      <c r="CL504" s="355"/>
      <c r="CM504" s="355"/>
      <c r="CN504" s="355"/>
      <c r="CO504" s="355"/>
      <c r="CP504" s="355"/>
      <c r="CQ504" s="355"/>
      <c r="CR504" s="355"/>
      <c r="CS504" s="355"/>
      <c r="CT504" s="355"/>
      <c r="CU504" s="355"/>
      <c r="CV504" s="355"/>
      <c r="CW504" s="355"/>
      <c r="CX504" s="355"/>
      <c r="CY504" s="355"/>
      <c r="CZ504" s="355"/>
    </row>
    <row r="505" s="359" customFormat="true" ht="25.15" customHeight="true" x14ac:dyDescent="0.2">
      <c r="C505" s="1044" t="s">
        <v>403</v>
      </c>
      <c r="D505" s="1045"/>
      <c r="E505" s="767">
        <v>2.1149704369428701E-4</v>
      </c>
      <c r="F505" s="631"/>
      <c r="G505" s="631"/>
      <c r="H505" s="1045" t="s">
        <v>372</v>
      </c>
      <c r="I505" s="1045"/>
      <c r="J505" s="768">
        <v>0.24483165360904488</v>
      </c>
      <c r="K505" s="631"/>
      <c r="L505" s="631"/>
      <c r="M505" s="1045" t="s">
        <v>333</v>
      </c>
      <c r="N505" s="1045"/>
      <c r="O505" s="769">
        <v>1.0591116428431462E-2</v>
      </c>
      <c r="P505" s="631"/>
      <c r="Q505" s="631"/>
      <c r="W505" s="352"/>
      <c r="X505" s="352"/>
      <c r="Y505" s="352"/>
      <c r="Z505" s="352"/>
      <c r="AA505" s="352"/>
      <c r="AB505" s="352"/>
      <c r="AC505" s="352"/>
      <c r="AD505" s="352"/>
      <c r="AE505" s="352"/>
      <c r="AF505" s="352"/>
      <c r="AG505" s="352"/>
      <c r="AH505" s="352"/>
      <c r="AI505" s="352"/>
      <c r="AJ505" s="352"/>
      <c r="AK505" s="352"/>
      <c r="AL505" s="352"/>
      <c r="AM505" s="352"/>
      <c r="AN505" s="352"/>
      <c r="AO505" s="352"/>
      <c r="AP505" s="352"/>
      <c r="AQ505" s="352"/>
      <c r="AR505" s="352"/>
      <c r="AS505" s="352"/>
      <c r="AT505" s="352"/>
      <c r="AU505" s="352"/>
      <c r="AV505" s="352"/>
      <c r="AW505" s="352"/>
      <c r="AX505" s="352"/>
      <c r="AY505" s="352"/>
      <c r="AZ505" s="352"/>
      <c r="BA505" s="354"/>
      <c r="BB505" s="430"/>
      <c r="BC505" s="354"/>
      <c r="BD505" s="354"/>
      <c r="BE505" s="354"/>
      <c r="BF505" s="354"/>
      <c r="BG505" s="354"/>
      <c r="BH505" s="354"/>
      <c r="BI505" s="354"/>
      <c r="BJ505" s="354"/>
      <c r="BK505" s="354"/>
      <c r="BL505" s="354"/>
      <c r="BM505" s="354"/>
      <c r="BN505" s="354"/>
      <c r="BO505" s="354"/>
      <c r="BP505" s="354"/>
      <c r="BQ505" s="354"/>
      <c r="BR505" s="354"/>
      <c r="BS505" s="354"/>
      <c r="BT505" s="354"/>
      <c r="BU505" s="354"/>
      <c r="BV505" s="354"/>
      <c r="BW505" s="355"/>
      <c r="BX505" s="355"/>
      <c r="BY505" s="355"/>
      <c r="BZ505" s="355"/>
      <c r="CA505" s="355"/>
      <c r="CB505" s="355"/>
      <c r="CC505" s="355"/>
      <c r="CD505" s="355"/>
      <c r="CE505" s="355"/>
      <c r="CF505" s="355"/>
      <c r="CG505" s="355"/>
      <c r="CH505" s="355"/>
      <c r="CI505" s="355"/>
      <c r="CJ505" s="355"/>
      <c r="CK505" s="355"/>
      <c r="CL505" s="355"/>
      <c r="CM505" s="355"/>
      <c r="CN505" s="355"/>
      <c r="CO505" s="355"/>
      <c r="CP505" s="355"/>
      <c r="CQ505" s="355"/>
      <c r="CR505" s="355"/>
      <c r="CS505" s="355"/>
      <c r="CT505" s="355"/>
      <c r="CU505" s="355"/>
      <c r="CV505" s="355"/>
      <c r="CW505" s="355"/>
      <c r="CX505" s="355"/>
      <c r="CY505" s="355"/>
      <c r="CZ505" s="355"/>
    </row>
    <row r="506" s="359" customFormat="true" ht="25.15" customHeight="true" x14ac:dyDescent="0.2">
      <c r="C506" s="1044" t="s">
        <v>222</v>
      </c>
      <c r="D506" s="1045"/>
      <c r="E506" s="767">
        <v>0.20049990161922465</v>
      </c>
      <c r="F506" s="631"/>
      <c r="G506" s="631"/>
      <c r="H506" s="1045" t="s">
        <v>410</v>
      </c>
      <c r="I506" s="1045"/>
      <c r="J506" s="768">
        <v>1.0049494964291523E-3</v>
      </c>
      <c r="K506" s="631"/>
      <c r="L506" s="631"/>
      <c r="M506" s="1045" t="s">
        <v>311</v>
      </c>
      <c r="N506" s="1045"/>
      <c r="O506" s="769">
        <v>0.26261306382386845</v>
      </c>
      <c r="P506" s="631"/>
      <c r="Q506" s="631"/>
      <c r="W506" s="352"/>
      <c r="X506" s="352"/>
      <c r="Y506" s="352"/>
      <c r="Z506" s="352"/>
      <c r="AA506" s="352"/>
      <c r="AB506" s="352"/>
      <c r="AC506" s="352"/>
      <c r="AD506" s="352"/>
      <c r="AE506" s="352"/>
      <c r="AF506" s="352"/>
      <c r="AG506" s="352"/>
      <c r="AH506" s="352"/>
      <c r="AI506" s="352"/>
      <c r="AJ506" s="352"/>
      <c r="AK506" s="352"/>
      <c r="AL506" s="352"/>
      <c r="AM506" s="352"/>
      <c r="AN506" s="352"/>
      <c r="AO506" s="352"/>
      <c r="AP506" s="352"/>
      <c r="AQ506" s="352"/>
      <c r="AR506" s="352"/>
      <c r="AS506" s="352"/>
      <c r="AT506" s="352"/>
      <c r="AU506" s="352"/>
      <c r="AV506" s="352"/>
      <c r="AW506" s="352"/>
      <c r="AX506" s="352"/>
      <c r="AY506" s="352"/>
      <c r="AZ506" s="352"/>
      <c r="BA506" s="354"/>
      <c r="BB506" s="430"/>
      <c r="BC506" s="354"/>
      <c r="BD506" s="354"/>
      <c r="BE506" s="354"/>
      <c r="BF506" s="354"/>
      <c r="BG506" s="354"/>
      <c r="BH506" s="354"/>
      <c r="BI506" s="354"/>
      <c r="BJ506" s="354"/>
      <c r="BK506" s="354"/>
      <c r="BL506" s="354"/>
      <c r="BM506" s="354"/>
      <c r="BN506" s="354"/>
      <c r="BO506" s="354"/>
      <c r="BP506" s="354"/>
      <c r="BQ506" s="354"/>
      <c r="BR506" s="354"/>
      <c r="BS506" s="354"/>
      <c r="BT506" s="354"/>
      <c r="BU506" s="354"/>
      <c r="BV506" s="354"/>
      <c r="BW506" s="355"/>
      <c r="BX506" s="355"/>
      <c r="BY506" s="355"/>
      <c r="BZ506" s="355"/>
      <c r="CA506" s="355"/>
      <c r="CB506" s="355"/>
      <c r="CC506" s="355"/>
      <c r="CD506" s="355"/>
      <c r="CE506" s="355"/>
      <c r="CF506" s="355"/>
      <c r="CG506" s="355"/>
      <c r="CH506" s="355"/>
      <c r="CI506" s="355"/>
      <c r="CJ506" s="355"/>
      <c r="CK506" s="355"/>
      <c r="CL506" s="355"/>
      <c r="CM506" s="355"/>
      <c r="CN506" s="355"/>
      <c r="CO506" s="355"/>
      <c r="CP506" s="355"/>
      <c r="CQ506" s="355"/>
      <c r="CR506" s="355"/>
      <c r="CS506" s="355"/>
      <c r="CT506" s="355"/>
      <c r="CU506" s="355"/>
      <c r="CV506" s="355"/>
      <c r="CW506" s="355"/>
      <c r="CX506" s="355"/>
      <c r="CY506" s="355"/>
      <c r="CZ506" s="355"/>
    </row>
    <row r="507" s="359" customFormat="true" ht="25.15" customHeight="true" x14ac:dyDescent="0.2">
      <c r="C507" s="1044" t="s">
        <v>221</v>
      </c>
      <c r="D507" s="1045"/>
      <c r="E507" s="767">
        <v>0.15360537286089473</v>
      </c>
      <c r="F507" s="631"/>
      <c r="G507" s="631"/>
      <c r="H507" s="1045" t="s">
        <v>411</v>
      </c>
      <c r="I507" s="1045"/>
      <c r="J507" s="768">
        <v>6.2022287828138043E-5</v>
      </c>
      <c r="K507" s="631"/>
      <c r="L507" s="631"/>
      <c r="M507" s="1045" t="s">
        <v>309</v>
      </c>
      <c r="N507" s="1045"/>
      <c r="O507" s="769">
        <v>0.24696430690867038</v>
      </c>
      <c r="P507" s="631"/>
      <c r="Q507" s="631"/>
      <c r="W507" s="352"/>
      <c r="X507" s="352"/>
      <c r="Y507" s="352"/>
      <c r="Z507" s="352"/>
      <c r="AA507" s="352"/>
      <c r="AB507" s="352"/>
      <c r="AC507" s="352"/>
      <c r="AD507" s="352"/>
      <c r="AE507" s="352"/>
      <c r="AF507" s="352"/>
      <c r="AG507" s="352"/>
      <c r="AH507" s="352"/>
      <c r="AI507" s="352"/>
      <c r="AJ507" s="352"/>
      <c r="AK507" s="352"/>
      <c r="AL507" s="352"/>
      <c r="AM507" s="352"/>
      <c r="AN507" s="352"/>
      <c r="AO507" s="352"/>
      <c r="AP507" s="352"/>
      <c r="AQ507" s="352"/>
      <c r="AR507" s="352"/>
      <c r="AS507" s="352"/>
      <c r="AT507" s="352"/>
      <c r="AU507" s="352"/>
      <c r="AV507" s="352"/>
      <c r="AW507" s="352"/>
      <c r="AX507" s="352"/>
      <c r="AY507" s="352"/>
      <c r="AZ507" s="352"/>
      <c r="BA507" s="354"/>
      <c r="BB507" s="430"/>
      <c r="BC507" s="354"/>
      <c r="BD507" s="354"/>
      <c r="BE507" s="354"/>
      <c r="BF507" s="354"/>
      <c r="BG507" s="354"/>
      <c r="BH507" s="354"/>
      <c r="BI507" s="354"/>
      <c r="BJ507" s="354"/>
      <c r="BK507" s="354"/>
      <c r="BL507" s="354"/>
      <c r="BM507" s="354"/>
      <c r="BN507" s="354"/>
      <c r="BO507" s="354"/>
      <c r="BP507" s="354"/>
      <c r="BQ507" s="354"/>
      <c r="BR507" s="354"/>
      <c r="BS507" s="354"/>
      <c r="BT507" s="354"/>
      <c r="BU507" s="354"/>
      <c r="BV507" s="354"/>
      <c r="BW507" s="355"/>
      <c r="BX507" s="355"/>
      <c r="BY507" s="355"/>
      <c r="BZ507" s="355"/>
      <c r="CA507" s="355"/>
      <c r="CB507" s="355"/>
      <c r="CC507" s="355"/>
      <c r="CD507" s="355"/>
      <c r="CE507" s="355"/>
      <c r="CF507" s="355"/>
      <c r="CG507" s="355"/>
      <c r="CH507" s="355"/>
      <c r="CI507" s="355"/>
      <c r="CJ507" s="355"/>
      <c r="CK507" s="355"/>
      <c r="CL507" s="355"/>
      <c r="CM507" s="355"/>
      <c r="CN507" s="355"/>
      <c r="CO507" s="355"/>
      <c r="CP507" s="355"/>
      <c r="CQ507" s="355"/>
      <c r="CR507" s="355"/>
      <c r="CS507" s="355"/>
      <c r="CT507" s="355"/>
      <c r="CU507" s="355"/>
      <c r="CV507" s="355"/>
      <c r="CW507" s="355"/>
      <c r="CX507" s="355"/>
      <c r="CY507" s="355"/>
      <c r="CZ507" s="355"/>
    </row>
    <row r="508" s="359" customFormat="true" ht="25.15" customHeight="true" x14ac:dyDescent="0.2">
      <c r="C508" s="1044" t="s">
        <v>215</v>
      </c>
      <c r="D508" s="1045"/>
      <c r="E508" s="767">
        <v>0.35091433729937138</v>
      </c>
      <c r="F508" s="631"/>
      <c r="G508" s="631"/>
      <c r="H508" s="1045" t="s">
        <v>352</v>
      </c>
      <c r="I508" s="1045"/>
      <c r="J508" s="768">
        <v>1.7260564203500264E-3</v>
      </c>
      <c r="K508" s="631"/>
      <c r="L508" s="631"/>
      <c r="M508" s="1045" t="s">
        <v>351</v>
      </c>
      <c r="N508" s="1045"/>
      <c r="O508" s="769">
        <v>8.2478567244264395E-8</v>
      </c>
      <c r="P508" s="631"/>
      <c r="Q508" s="631"/>
      <c r="W508" s="352"/>
      <c r="X508" s="352"/>
      <c r="Y508" s="352"/>
      <c r="Z508" s="352"/>
      <c r="AA508" s="352"/>
      <c r="AB508" s="352"/>
      <c r="AC508" s="352"/>
      <c r="AD508" s="352"/>
      <c r="AE508" s="352"/>
      <c r="AF508" s="352"/>
      <c r="AG508" s="352"/>
      <c r="AH508" s="352"/>
      <c r="AI508" s="352"/>
      <c r="AJ508" s="352"/>
      <c r="AK508" s="352"/>
      <c r="AL508" s="352"/>
      <c r="AM508" s="352"/>
      <c r="AN508" s="352"/>
      <c r="AO508" s="352"/>
      <c r="AP508" s="352"/>
      <c r="AQ508" s="352"/>
      <c r="AR508" s="352"/>
      <c r="AS508" s="352"/>
      <c r="AT508" s="352"/>
      <c r="AU508" s="352"/>
      <c r="AV508" s="352"/>
      <c r="AW508" s="352"/>
      <c r="AX508" s="352"/>
      <c r="AY508" s="352"/>
      <c r="AZ508" s="352"/>
      <c r="BA508" s="354"/>
      <c r="BB508" s="430"/>
      <c r="BC508" s="354"/>
      <c r="BD508" s="354"/>
      <c r="BE508" s="354"/>
      <c r="BF508" s="354"/>
      <c r="BG508" s="354"/>
      <c r="BH508" s="354"/>
      <c r="BI508" s="354"/>
      <c r="BJ508" s="354"/>
      <c r="BK508" s="354"/>
      <c r="BL508" s="354"/>
      <c r="BM508" s="354"/>
      <c r="BN508" s="354"/>
      <c r="BO508" s="354"/>
      <c r="BP508" s="354"/>
      <c r="BQ508" s="354"/>
      <c r="BR508" s="354"/>
      <c r="BS508" s="354"/>
      <c r="BT508" s="354"/>
      <c r="BU508" s="354"/>
      <c r="BV508" s="354"/>
      <c r="BW508" s="355"/>
      <c r="BX508" s="355"/>
      <c r="BY508" s="355"/>
      <c r="BZ508" s="355"/>
      <c r="CA508" s="355"/>
      <c r="CB508" s="355"/>
      <c r="CC508" s="355"/>
      <c r="CD508" s="355"/>
      <c r="CE508" s="355"/>
      <c r="CF508" s="355"/>
      <c r="CG508" s="355"/>
      <c r="CH508" s="355"/>
      <c r="CI508" s="355"/>
      <c r="CJ508" s="355"/>
      <c r="CK508" s="355"/>
      <c r="CL508" s="355"/>
      <c r="CM508" s="355"/>
      <c r="CN508" s="355"/>
      <c r="CO508" s="355"/>
      <c r="CP508" s="355"/>
      <c r="CQ508" s="355"/>
      <c r="CR508" s="355"/>
      <c r="CS508" s="355"/>
      <c r="CT508" s="355"/>
      <c r="CU508" s="355"/>
      <c r="CV508" s="355"/>
      <c r="CW508" s="355"/>
      <c r="CX508" s="355"/>
      <c r="CY508" s="355"/>
      <c r="CZ508" s="355"/>
    </row>
    <row r="509" s="359" customFormat="true" ht="25.15" customHeight="true" x14ac:dyDescent="0.2">
      <c r="C509" s="1044" t="s">
        <v>228</v>
      </c>
      <c r="D509" s="1045"/>
      <c r="E509" s="767">
        <v>0.12636270805416147</v>
      </c>
      <c r="F509" s="631"/>
      <c r="G509" s="631"/>
      <c r="H509" s="1045" t="s">
        <v>338</v>
      </c>
      <c r="I509" s="1045"/>
      <c r="J509" s="768">
        <v>1.3448101534899795E-3</v>
      </c>
      <c r="K509" s="631"/>
      <c r="L509" s="631"/>
      <c r="M509" s="1045" t="s">
        <v>381</v>
      </c>
      <c r="N509" s="1045"/>
      <c r="O509" s="769">
        <v>2.5282279695095031E-3</v>
      </c>
      <c r="P509" s="631"/>
      <c r="Q509" s="631"/>
      <c r="W509" s="352"/>
      <c r="X509" s="352"/>
      <c r="Y509" s="352"/>
      <c r="Z509" s="352"/>
      <c r="AA509" s="352"/>
      <c r="AB509" s="352"/>
      <c r="AC509" s="352"/>
      <c r="AD509" s="352"/>
      <c r="AE509" s="352"/>
      <c r="AF509" s="352"/>
      <c r="AG509" s="352"/>
      <c r="AH509" s="352"/>
      <c r="AI509" s="352"/>
      <c r="AJ509" s="352"/>
      <c r="AK509" s="352"/>
      <c r="AL509" s="352"/>
      <c r="AM509" s="352"/>
      <c r="AN509" s="352"/>
      <c r="AO509" s="352"/>
      <c r="AP509" s="352"/>
      <c r="AQ509" s="352"/>
      <c r="AR509" s="352"/>
      <c r="AS509" s="352"/>
      <c r="AT509" s="352"/>
      <c r="AU509" s="352"/>
      <c r="AV509" s="352"/>
      <c r="AW509" s="352"/>
      <c r="AX509" s="352"/>
      <c r="AY509" s="352"/>
      <c r="AZ509" s="352"/>
      <c r="BA509" s="354"/>
      <c r="BB509" s="430"/>
      <c r="BC509" s="354"/>
      <c r="BD509" s="354"/>
      <c r="BE509" s="354"/>
      <c r="BF509" s="354"/>
      <c r="BG509" s="354"/>
      <c r="BH509" s="354"/>
      <c r="BI509" s="354"/>
      <c r="BJ509" s="354"/>
      <c r="BK509" s="354"/>
      <c r="BL509" s="354"/>
      <c r="BM509" s="354"/>
      <c r="BN509" s="354"/>
      <c r="BO509" s="354"/>
      <c r="BP509" s="354"/>
      <c r="BQ509" s="354"/>
      <c r="BR509" s="354"/>
      <c r="BS509" s="354"/>
      <c r="BT509" s="354"/>
      <c r="BU509" s="354"/>
      <c r="BV509" s="354"/>
      <c r="BW509" s="355"/>
      <c r="BX509" s="355"/>
      <c r="BY509" s="355"/>
      <c r="BZ509" s="355"/>
      <c r="CA509" s="355"/>
      <c r="CB509" s="355"/>
      <c r="CC509" s="355"/>
      <c r="CD509" s="355"/>
      <c r="CE509" s="355"/>
      <c r="CF509" s="355"/>
      <c r="CG509" s="355"/>
      <c r="CH509" s="355"/>
      <c r="CI509" s="355"/>
      <c r="CJ509" s="355"/>
      <c r="CK509" s="355"/>
      <c r="CL509" s="355"/>
      <c r="CM509" s="355"/>
      <c r="CN509" s="355"/>
      <c r="CO509" s="355"/>
      <c r="CP509" s="355"/>
      <c r="CQ509" s="355"/>
      <c r="CR509" s="355"/>
      <c r="CS509" s="355"/>
      <c r="CT509" s="355"/>
      <c r="CU509" s="355"/>
      <c r="CV509" s="355"/>
      <c r="CW509" s="355"/>
      <c r="CX509" s="355"/>
      <c r="CY509" s="355"/>
      <c r="CZ509" s="355"/>
    </row>
    <row r="510" s="359" customFormat="true" ht="25.15" customHeight="true" x14ac:dyDescent="0.2">
      <c r="C510" s="1044" t="s">
        <v>233</v>
      </c>
      <c r="D510" s="1045"/>
      <c r="E510" s="767">
        <v>5.0850742455462131E-2</v>
      </c>
      <c r="F510" s="631"/>
      <c r="G510" s="631"/>
      <c r="H510" s="1045" t="s">
        <v>342</v>
      </c>
      <c r="I510" s="1045"/>
      <c r="J510" s="768">
        <v>3.3604681404298406E-3</v>
      </c>
      <c r="K510" s="631"/>
      <c r="L510" s="631"/>
      <c r="M510" s="1045" t="s">
        <v>403</v>
      </c>
      <c r="N510" s="1045"/>
      <c r="O510" s="769">
        <v>1.9259831274671317E-4</v>
      </c>
      <c r="P510" s="631"/>
      <c r="Q510" s="631"/>
      <c r="W510" s="352"/>
      <c r="X510" s="352"/>
      <c r="Y510" s="352"/>
      <c r="Z510" s="352"/>
      <c r="AA510" s="352"/>
      <c r="AB510" s="352"/>
      <c r="AC510" s="352"/>
      <c r="AD510" s="352"/>
      <c r="AE510" s="352"/>
      <c r="AF510" s="352"/>
      <c r="AG510" s="352"/>
      <c r="AH510" s="352"/>
      <c r="AI510" s="352"/>
      <c r="AJ510" s="352"/>
      <c r="AK510" s="352"/>
      <c r="AL510" s="352"/>
      <c r="AM510" s="352"/>
      <c r="AN510" s="352"/>
      <c r="AO510" s="352"/>
      <c r="AP510" s="352"/>
      <c r="AQ510" s="352"/>
      <c r="AR510" s="352"/>
      <c r="AS510" s="352"/>
      <c r="AT510" s="352"/>
      <c r="AU510" s="352"/>
      <c r="AV510" s="352"/>
      <c r="AW510" s="352"/>
      <c r="AX510" s="352"/>
      <c r="AY510" s="352"/>
      <c r="AZ510" s="352"/>
      <c r="BA510" s="354"/>
      <c r="BB510" s="430"/>
      <c r="BC510" s="354"/>
      <c r="BD510" s="354"/>
      <c r="BE510" s="354"/>
      <c r="BF510" s="354"/>
      <c r="BG510" s="354"/>
      <c r="BH510" s="354"/>
      <c r="BI510" s="354"/>
      <c r="BJ510" s="354"/>
      <c r="BK510" s="354"/>
      <c r="BL510" s="354"/>
      <c r="BM510" s="354"/>
      <c r="BN510" s="354"/>
      <c r="BO510" s="354"/>
      <c r="BP510" s="354"/>
      <c r="BQ510" s="354"/>
      <c r="BR510" s="354"/>
      <c r="BS510" s="354"/>
      <c r="BT510" s="354"/>
      <c r="BU510" s="354"/>
      <c r="BV510" s="354"/>
      <c r="BW510" s="355"/>
      <c r="BX510" s="355"/>
      <c r="BY510" s="355"/>
      <c r="BZ510" s="355"/>
      <c r="CA510" s="355"/>
      <c r="CB510" s="355"/>
      <c r="CC510" s="355"/>
      <c r="CD510" s="355"/>
      <c r="CE510" s="355"/>
      <c r="CF510" s="355"/>
      <c r="CG510" s="355"/>
      <c r="CH510" s="355"/>
      <c r="CI510" s="355"/>
      <c r="CJ510" s="355"/>
      <c r="CK510" s="355"/>
      <c r="CL510" s="355"/>
      <c r="CM510" s="355"/>
      <c r="CN510" s="355"/>
      <c r="CO510" s="355"/>
      <c r="CP510" s="355"/>
      <c r="CQ510" s="355"/>
      <c r="CR510" s="355"/>
      <c r="CS510" s="355"/>
      <c r="CT510" s="355"/>
      <c r="CU510" s="355"/>
      <c r="CV510" s="355"/>
      <c r="CW510" s="355"/>
      <c r="CX510" s="355"/>
      <c r="CY510" s="355"/>
      <c r="CZ510" s="355"/>
    </row>
    <row r="511" s="359" customFormat="true" ht="25.15" customHeight="true" x14ac:dyDescent="0.2">
      <c r="C511" s="1044" t="s">
        <v>235</v>
      </c>
      <c r="D511" s="1045"/>
      <c r="E511" s="767">
        <v>5.2627571400482659E-2</v>
      </c>
      <c r="F511" s="631"/>
      <c r="G511" s="631"/>
      <c r="H511" s="1045" t="s">
        <v>333</v>
      </c>
      <c r="I511" s="1045"/>
      <c r="J511" s="768">
        <v>1.6645364671246784E-3</v>
      </c>
      <c r="K511" s="631"/>
      <c r="L511" s="631"/>
      <c r="M511" s="1045" t="s">
        <v>222</v>
      </c>
      <c r="N511" s="1045"/>
      <c r="O511" s="769">
        <v>8.2156015224488815E-2</v>
      </c>
      <c r="P511" s="631"/>
      <c r="Q511" s="631"/>
      <c r="W511" s="352"/>
      <c r="X511" s="352"/>
      <c r="Y511" s="352"/>
      <c r="Z511" s="352"/>
      <c r="AA511" s="352"/>
      <c r="AB511" s="352"/>
      <c r="AC511" s="352"/>
      <c r="AD511" s="352"/>
      <c r="AE511" s="352"/>
      <c r="AF511" s="352"/>
      <c r="AG511" s="352"/>
      <c r="AH511" s="352"/>
      <c r="AI511" s="352"/>
      <c r="AJ511" s="352"/>
      <c r="AK511" s="352"/>
      <c r="AL511" s="352"/>
      <c r="AM511" s="352"/>
      <c r="AN511" s="352"/>
      <c r="AO511" s="352"/>
      <c r="AP511" s="352"/>
      <c r="AQ511" s="352"/>
      <c r="AR511" s="352"/>
      <c r="AS511" s="352"/>
      <c r="AT511" s="352"/>
      <c r="AU511" s="352"/>
      <c r="AV511" s="352"/>
      <c r="AW511" s="352"/>
      <c r="AX511" s="352"/>
      <c r="AY511" s="352"/>
      <c r="AZ511" s="352"/>
      <c r="BA511" s="354"/>
      <c r="BB511" s="430"/>
      <c r="BC511" s="354"/>
      <c r="BD511" s="354"/>
      <c r="BE511" s="354"/>
      <c r="BF511" s="354"/>
      <c r="BG511" s="354"/>
      <c r="BH511" s="354"/>
      <c r="BI511" s="354"/>
      <c r="BJ511" s="354"/>
      <c r="BK511" s="354"/>
      <c r="BL511" s="354"/>
      <c r="BM511" s="354"/>
      <c r="BN511" s="354"/>
      <c r="BO511" s="354"/>
      <c r="BP511" s="354"/>
      <c r="BQ511" s="354"/>
      <c r="BR511" s="354"/>
      <c r="BS511" s="354"/>
      <c r="BT511" s="354"/>
      <c r="BU511" s="354"/>
      <c r="BV511" s="354"/>
      <c r="BW511" s="355"/>
      <c r="BX511" s="355"/>
      <c r="BY511" s="355"/>
      <c r="BZ511" s="355"/>
      <c r="CA511" s="355"/>
      <c r="CB511" s="355"/>
      <c r="CC511" s="355"/>
      <c r="CD511" s="355"/>
      <c r="CE511" s="355"/>
      <c r="CF511" s="355"/>
      <c r="CG511" s="355"/>
      <c r="CH511" s="355"/>
      <c r="CI511" s="355"/>
      <c r="CJ511" s="355"/>
      <c r="CK511" s="355"/>
      <c r="CL511" s="355"/>
      <c r="CM511" s="355"/>
      <c r="CN511" s="355"/>
      <c r="CO511" s="355"/>
      <c r="CP511" s="355"/>
      <c r="CQ511" s="355"/>
      <c r="CR511" s="355"/>
      <c r="CS511" s="355"/>
      <c r="CT511" s="355"/>
      <c r="CU511" s="355"/>
      <c r="CV511" s="355"/>
      <c r="CW511" s="355"/>
      <c r="CX511" s="355"/>
      <c r="CY511" s="355"/>
      <c r="CZ511" s="355"/>
    </row>
    <row r="512" s="359" customFormat="true" ht="25.15" customHeight="true" x14ac:dyDescent="0.2">
      <c r="C512" s="1044" t="s">
        <v>226</v>
      </c>
      <c r="D512" s="1045"/>
      <c r="E512" s="767">
        <v>0.13085203521743344</v>
      </c>
      <c r="F512" s="631"/>
      <c r="G512" s="631"/>
      <c r="H512" s="1045" t="s">
        <v>326</v>
      </c>
      <c r="I512" s="1045"/>
      <c r="J512" s="768">
        <v>5.2401924456975278E-3</v>
      </c>
      <c r="K512" s="631"/>
      <c r="L512" s="631"/>
      <c r="M512" s="1045" t="s">
        <v>221</v>
      </c>
      <c r="N512" s="1045"/>
      <c r="O512" s="769">
        <v>0.13176443491071352</v>
      </c>
      <c r="P512" s="631"/>
      <c r="Q512" s="631"/>
      <c r="W512" s="352"/>
      <c r="X512" s="352"/>
      <c r="Y512" s="352"/>
      <c r="Z512" s="352"/>
      <c r="AA512" s="352"/>
      <c r="AB512" s="352"/>
      <c r="AC512" s="352"/>
      <c r="AD512" s="352"/>
      <c r="AE512" s="352"/>
      <c r="AF512" s="352"/>
      <c r="AG512" s="352"/>
      <c r="AH512" s="352"/>
      <c r="AI512" s="352"/>
      <c r="AJ512" s="352"/>
      <c r="AK512" s="352"/>
      <c r="AL512" s="352"/>
      <c r="AM512" s="352"/>
      <c r="AN512" s="352"/>
      <c r="AO512" s="352"/>
      <c r="AP512" s="352"/>
      <c r="AQ512" s="352"/>
      <c r="AR512" s="352"/>
      <c r="AS512" s="352"/>
      <c r="AT512" s="352"/>
      <c r="AU512" s="352"/>
      <c r="AV512" s="352"/>
      <c r="AW512" s="352"/>
      <c r="AX512" s="352"/>
      <c r="AY512" s="352"/>
      <c r="AZ512" s="352"/>
      <c r="BA512" s="354"/>
      <c r="BB512" s="430"/>
      <c r="BC512" s="354"/>
      <c r="BD512" s="354"/>
      <c r="BE512" s="354"/>
      <c r="BF512" s="354"/>
      <c r="BG512" s="354"/>
      <c r="BH512" s="354"/>
      <c r="BI512" s="354"/>
      <c r="BJ512" s="354"/>
      <c r="BK512" s="354"/>
      <c r="BL512" s="354"/>
      <c r="BM512" s="354"/>
      <c r="BN512" s="354"/>
      <c r="BO512" s="354"/>
      <c r="BP512" s="354"/>
      <c r="BQ512" s="354"/>
      <c r="BR512" s="354"/>
      <c r="BS512" s="354"/>
      <c r="BT512" s="354"/>
      <c r="BU512" s="354"/>
      <c r="BV512" s="354"/>
      <c r="BW512" s="355"/>
      <c r="BX512" s="355"/>
      <c r="BY512" s="355"/>
      <c r="BZ512" s="355"/>
      <c r="CA512" s="355"/>
      <c r="CB512" s="355"/>
      <c r="CC512" s="355"/>
      <c r="CD512" s="355"/>
      <c r="CE512" s="355"/>
      <c r="CF512" s="355"/>
      <c r="CG512" s="355"/>
      <c r="CH512" s="355"/>
      <c r="CI512" s="355"/>
      <c r="CJ512" s="355"/>
      <c r="CK512" s="355"/>
      <c r="CL512" s="355"/>
      <c r="CM512" s="355"/>
      <c r="CN512" s="355"/>
      <c r="CO512" s="355"/>
      <c r="CP512" s="355"/>
      <c r="CQ512" s="355"/>
      <c r="CR512" s="355"/>
      <c r="CS512" s="355"/>
      <c r="CT512" s="355"/>
      <c r="CU512" s="355"/>
      <c r="CV512" s="355"/>
      <c r="CW512" s="355"/>
      <c r="CX512" s="355"/>
      <c r="CY512" s="355"/>
      <c r="CZ512" s="355"/>
    </row>
    <row r="513" s="359" customFormat="true" ht="25.15" customHeight="true" x14ac:dyDescent="0.2">
      <c r="C513" s="1044" t="s">
        <v>316</v>
      </c>
      <c r="D513" s="1045"/>
      <c r="E513" s="767">
        <v>0.32482096110317565</v>
      </c>
      <c r="F513" s="631"/>
      <c r="G513" s="631"/>
      <c r="H513" s="1045" t="s">
        <v>311</v>
      </c>
      <c r="I513" s="1045"/>
      <c r="J513" s="768">
        <v>0.45253381041605295</v>
      </c>
      <c r="K513" s="631"/>
      <c r="L513" s="631"/>
      <c r="M513" s="1045" t="s">
        <v>215</v>
      </c>
      <c r="N513" s="1045"/>
      <c r="O513" s="769">
        <v>0.2065291963179525</v>
      </c>
      <c r="P513" s="631"/>
      <c r="Q513" s="631"/>
      <c r="W513" s="352"/>
      <c r="X513" s="352"/>
      <c r="Y513" s="352"/>
      <c r="Z513" s="352"/>
      <c r="AA513" s="352"/>
      <c r="AB513" s="352"/>
      <c r="AC513" s="352"/>
      <c r="AD513" s="352"/>
      <c r="AE513" s="352"/>
      <c r="AF513" s="352"/>
      <c r="AG513" s="352"/>
      <c r="AH513" s="352"/>
      <c r="AI513" s="352"/>
      <c r="AJ513" s="352"/>
      <c r="AK513" s="352"/>
      <c r="AL513" s="352"/>
      <c r="AM513" s="352"/>
      <c r="AN513" s="352"/>
      <c r="AO513" s="352"/>
      <c r="AP513" s="352"/>
      <c r="AQ513" s="352"/>
      <c r="AR513" s="352"/>
      <c r="AS513" s="352"/>
      <c r="AT513" s="352"/>
      <c r="AU513" s="352"/>
      <c r="AV513" s="352"/>
      <c r="AW513" s="352"/>
      <c r="AX513" s="352"/>
      <c r="AY513" s="352"/>
      <c r="AZ513" s="352"/>
      <c r="BA513" s="354"/>
      <c r="BB513" s="430"/>
      <c r="BC513" s="354"/>
      <c r="BD513" s="354"/>
      <c r="BE513" s="354"/>
      <c r="BF513" s="354"/>
      <c r="BG513" s="354"/>
      <c r="BH513" s="354"/>
      <c r="BI513" s="354"/>
      <c r="BJ513" s="354"/>
      <c r="BK513" s="354"/>
      <c r="BL513" s="354"/>
      <c r="BM513" s="354"/>
      <c r="BN513" s="354"/>
      <c r="BO513" s="354"/>
      <c r="BP513" s="354"/>
      <c r="BQ513" s="354"/>
      <c r="BR513" s="354"/>
      <c r="BS513" s="354"/>
      <c r="BT513" s="354"/>
      <c r="BU513" s="354"/>
      <c r="BV513" s="354"/>
      <c r="BW513" s="355"/>
      <c r="BX513" s="355"/>
      <c r="BY513" s="355"/>
      <c r="BZ513" s="355"/>
      <c r="CA513" s="355"/>
      <c r="CB513" s="355"/>
      <c r="CC513" s="355"/>
      <c r="CD513" s="355"/>
      <c r="CE513" s="355"/>
      <c r="CF513" s="355"/>
      <c r="CG513" s="355"/>
      <c r="CH513" s="355"/>
      <c r="CI513" s="355"/>
      <c r="CJ513" s="355"/>
      <c r="CK513" s="355"/>
      <c r="CL513" s="355"/>
      <c r="CM513" s="355"/>
      <c r="CN513" s="355"/>
      <c r="CO513" s="355"/>
      <c r="CP513" s="355"/>
      <c r="CQ513" s="355"/>
      <c r="CR513" s="355"/>
      <c r="CS513" s="355"/>
      <c r="CT513" s="355"/>
      <c r="CU513" s="355"/>
      <c r="CV513" s="355"/>
      <c r="CW513" s="355"/>
      <c r="CX513" s="355"/>
      <c r="CY513" s="355"/>
      <c r="CZ513" s="355"/>
    </row>
    <row r="514" s="359" customFormat="true" ht="25.15" customHeight="true" x14ac:dyDescent="0.2">
      <c r="C514" s="1044" t="s">
        <v>320</v>
      </c>
      <c r="D514" s="1045"/>
      <c r="E514" s="767">
        <v>0.1166332609476871</v>
      </c>
      <c r="F514" s="631"/>
      <c r="G514" s="631"/>
      <c r="H514" s="1045" t="s">
        <v>309</v>
      </c>
      <c r="I514" s="1045"/>
      <c r="J514" s="768">
        <v>0.49545254669205746</v>
      </c>
      <c r="K514" s="631"/>
      <c r="L514" s="631"/>
      <c r="M514" s="1045" t="s">
        <v>228</v>
      </c>
      <c r="N514" s="1045"/>
      <c r="O514" s="769">
        <v>6.3677946308446212E-2</v>
      </c>
      <c r="P514" s="631"/>
      <c r="Q514" s="631"/>
      <c r="W514" s="352"/>
      <c r="X514" s="352"/>
      <c r="Y514" s="352"/>
      <c r="Z514" s="352"/>
      <c r="AA514" s="352"/>
      <c r="AB514" s="352"/>
      <c r="AC514" s="352"/>
      <c r="AD514" s="352"/>
      <c r="AE514" s="352"/>
      <c r="AF514" s="352"/>
      <c r="AG514" s="352"/>
      <c r="AH514" s="352"/>
      <c r="AI514" s="352"/>
      <c r="AJ514" s="352"/>
      <c r="AK514" s="352"/>
      <c r="AL514" s="352"/>
      <c r="AM514" s="352"/>
      <c r="AN514" s="352"/>
      <c r="AO514" s="352"/>
      <c r="AP514" s="352"/>
      <c r="AQ514" s="352"/>
      <c r="AR514" s="352"/>
      <c r="AS514" s="352"/>
      <c r="AT514" s="352"/>
      <c r="AU514" s="352"/>
      <c r="AV514" s="352"/>
      <c r="AW514" s="352"/>
      <c r="AX514" s="352"/>
      <c r="AY514" s="352"/>
      <c r="AZ514" s="352"/>
      <c r="BA514" s="354"/>
      <c r="BB514" s="430"/>
      <c r="BC514" s="354"/>
      <c r="BD514" s="354"/>
      <c r="BE514" s="354"/>
      <c r="BF514" s="354"/>
      <c r="BG514" s="354"/>
      <c r="BH514" s="354"/>
      <c r="BI514" s="354"/>
      <c r="BJ514" s="354"/>
      <c r="BK514" s="354"/>
      <c r="BL514" s="354"/>
      <c r="BM514" s="354"/>
      <c r="BN514" s="354"/>
      <c r="BO514" s="354"/>
      <c r="BP514" s="354"/>
      <c r="BQ514" s="354"/>
      <c r="BR514" s="354"/>
      <c r="BS514" s="354"/>
      <c r="BT514" s="354"/>
      <c r="BU514" s="354"/>
      <c r="BV514" s="354"/>
      <c r="BW514" s="355"/>
      <c r="BX514" s="355"/>
      <c r="BY514" s="355"/>
      <c r="BZ514" s="355"/>
      <c r="CA514" s="355"/>
      <c r="CB514" s="355"/>
      <c r="CC514" s="355"/>
      <c r="CD514" s="355"/>
      <c r="CE514" s="355"/>
      <c r="CF514" s="355"/>
      <c r="CG514" s="355"/>
      <c r="CH514" s="355"/>
      <c r="CI514" s="355"/>
      <c r="CJ514" s="355"/>
      <c r="CK514" s="355"/>
      <c r="CL514" s="355"/>
      <c r="CM514" s="355"/>
      <c r="CN514" s="355"/>
      <c r="CO514" s="355"/>
      <c r="CP514" s="355"/>
      <c r="CQ514" s="355"/>
      <c r="CR514" s="355"/>
      <c r="CS514" s="355"/>
      <c r="CT514" s="355"/>
      <c r="CU514" s="355"/>
      <c r="CV514" s="355"/>
      <c r="CW514" s="355"/>
      <c r="CX514" s="355"/>
      <c r="CY514" s="355"/>
      <c r="CZ514" s="355"/>
    </row>
    <row r="515" s="359" customFormat="true" ht="25.15" customHeight="true" x14ac:dyDescent="0.2">
      <c r="C515" s="1044" t="s">
        <v>375</v>
      </c>
      <c r="D515" s="1045"/>
      <c r="E515" s="767">
        <v>0.28386071113553413</v>
      </c>
      <c r="F515" s="631"/>
      <c r="G515" s="631"/>
      <c r="H515" s="1045" t="s">
        <v>351</v>
      </c>
      <c r="I515" s="1045"/>
      <c r="J515" s="768">
        <v>1.8038986972333062E-3</v>
      </c>
      <c r="K515" s="631"/>
      <c r="L515" s="631"/>
      <c r="M515" s="1045" t="s">
        <v>233</v>
      </c>
      <c r="N515" s="1045"/>
      <c r="O515" s="769">
        <v>2.3152088138406701E-2</v>
      </c>
      <c r="P515" s="631"/>
      <c r="Q515" s="631"/>
      <c r="W515" s="352"/>
      <c r="X515" s="352"/>
      <c r="Y515" s="352"/>
      <c r="Z515" s="352"/>
      <c r="AA515" s="352"/>
      <c r="AB515" s="352"/>
      <c r="AC515" s="352"/>
      <c r="AD515" s="352"/>
      <c r="AE515" s="352"/>
      <c r="AF515" s="352"/>
      <c r="AG515" s="352"/>
      <c r="AH515" s="352"/>
      <c r="AI515" s="352"/>
      <c r="AJ515" s="352"/>
      <c r="AK515" s="352"/>
      <c r="AL515" s="352"/>
      <c r="AM515" s="352"/>
      <c r="AN515" s="352"/>
      <c r="AO515" s="352"/>
      <c r="AP515" s="352"/>
      <c r="AQ515" s="352"/>
      <c r="AR515" s="352"/>
      <c r="AS515" s="352"/>
      <c r="AT515" s="352"/>
      <c r="AU515" s="352"/>
      <c r="AV515" s="352"/>
      <c r="AW515" s="352"/>
      <c r="AX515" s="352"/>
      <c r="AY515" s="352"/>
      <c r="AZ515" s="352"/>
      <c r="BA515" s="354"/>
      <c r="BB515" s="430"/>
      <c r="BC515" s="354"/>
      <c r="BD515" s="354"/>
      <c r="BE515" s="354"/>
      <c r="BF515" s="354"/>
      <c r="BG515" s="354"/>
      <c r="BH515" s="354"/>
      <c r="BI515" s="354"/>
      <c r="BJ515" s="354"/>
      <c r="BK515" s="354"/>
      <c r="BL515" s="354"/>
      <c r="BM515" s="354"/>
      <c r="BN515" s="354"/>
      <c r="BO515" s="354"/>
      <c r="BP515" s="354"/>
      <c r="BQ515" s="354"/>
      <c r="BR515" s="354"/>
      <c r="BS515" s="354"/>
      <c r="BT515" s="354"/>
      <c r="BU515" s="354"/>
      <c r="BV515" s="354"/>
      <c r="BW515" s="355"/>
      <c r="BX515" s="355"/>
      <c r="BY515" s="355"/>
      <c r="BZ515" s="355"/>
      <c r="CA515" s="355"/>
      <c r="CB515" s="355"/>
      <c r="CC515" s="355"/>
      <c r="CD515" s="355"/>
      <c r="CE515" s="355"/>
      <c r="CF515" s="355"/>
      <c r="CG515" s="355"/>
      <c r="CH515" s="355"/>
      <c r="CI515" s="355"/>
      <c r="CJ515" s="355"/>
      <c r="CK515" s="355"/>
      <c r="CL515" s="355"/>
      <c r="CM515" s="355"/>
      <c r="CN515" s="355"/>
      <c r="CO515" s="355"/>
      <c r="CP515" s="355"/>
      <c r="CQ515" s="355"/>
      <c r="CR515" s="355"/>
      <c r="CS515" s="355"/>
      <c r="CT515" s="355"/>
      <c r="CU515" s="355"/>
      <c r="CV515" s="355"/>
      <c r="CW515" s="355"/>
      <c r="CX515" s="355"/>
      <c r="CY515" s="355"/>
      <c r="CZ515" s="355"/>
    </row>
    <row r="516" s="359" customFormat="true" ht="25.15" customHeight="true" x14ac:dyDescent="0.2">
      <c r="C516" s="1044" t="s">
        <v>385</v>
      </c>
      <c r="D516" s="1045"/>
      <c r="E516" s="767">
        <v>6.7715497058959866E-3</v>
      </c>
      <c r="F516" s="631"/>
      <c r="G516" s="631"/>
      <c r="H516" s="1045" t="s">
        <v>381</v>
      </c>
      <c r="I516" s="1045"/>
      <c r="J516" s="768">
        <v>6.2703590493274799E-2</v>
      </c>
      <c r="K516" s="631"/>
      <c r="L516" s="631"/>
      <c r="M516" s="1045" t="s">
        <v>235</v>
      </c>
      <c r="N516" s="1045"/>
      <c r="O516" s="769">
        <v>6.2990983733595657E-2</v>
      </c>
      <c r="P516" s="631"/>
      <c r="Q516" s="631"/>
      <c r="W516" s="352"/>
      <c r="X516" s="352"/>
      <c r="Y516" s="352"/>
      <c r="Z516" s="352"/>
      <c r="AA516" s="352"/>
      <c r="AB516" s="352"/>
      <c r="AC516" s="352"/>
      <c r="AD516" s="352"/>
      <c r="AE516" s="352"/>
      <c r="AF516" s="352"/>
      <c r="AG516" s="352"/>
      <c r="AH516" s="352"/>
      <c r="AI516" s="352"/>
      <c r="AJ516" s="352"/>
      <c r="AK516" s="352"/>
      <c r="AL516" s="352"/>
      <c r="AM516" s="352"/>
      <c r="AN516" s="352"/>
      <c r="AO516" s="352"/>
      <c r="AP516" s="352"/>
      <c r="AQ516" s="352"/>
      <c r="AR516" s="352"/>
      <c r="AS516" s="352"/>
      <c r="AT516" s="352"/>
      <c r="AU516" s="352"/>
      <c r="AV516" s="352"/>
      <c r="AW516" s="352"/>
      <c r="AX516" s="352"/>
      <c r="AY516" s="352"/>
      <c r="AZ516" s="352"/>
      <c r="BA516" s="354"/>
      <c r="BB516" s="430"/>
      <c r="BC516" s="354"/>
      <c r="BD516" s="354"/>
      <c r="BE516" s="354"/>
      <c r="BF516" s="354"/>
      <c r="BG516" s="354"/>
      <c r="BH516" s="354"/>
      <c r="BI516" s="354"/>
      <c r="BJ516" s="354"/>
      <c r="BK516" s="354"/>
      <c r="BL516" s="354"/>
      <c r="BM516" s="354"/>
      <c r="BN516" s="354"/>
      <c r="BO516" s="354"/>
      <c r="BP516" s="354"/>
      <c r="BQ516" s="354"/>
      <c r="BR516" s="354"/>
      <c r="BS516" s="354"/>
      <c r="BT516" s="354"/>
      <c r="BU516" s="354"/>
      <c r="BV516" s="354"/>
      <c r="BW516" s="355"/>
      <c r="BX516" s="355"/>
      <c r="BY516" s="355"/>
      <c r="BZ516" s="355"/>
      <c r="CA516" s="355"/>
      <c r="CB516" s="355"/>
      <c r="CC516" s="355"/>
      <c r="CD516" s="355"/>
      <c r="CE516" s="355"/>
      <c r="CF516" s="355"/>
      <c r="CG516" s="355"/>
      <c r="CH516" s="355"/>
      <c r="CI516" s="355"/>
      <c r="CJ516" s="355"/>
      <c r="CK516" s="355"/>
      <c r="CL516" s="355"/>
      <c r="CM516" s="355"/>
      <c r="CN516" s="355"/>
      <c r="CO516" s="355"/>
      <c r="CP516" s="355"/>
      <c r="CQ516" s="355"/>
      <c r="CR516" s="355"/>
      <c r="CS516" s="355"/>
      <c r="CT516" s="355"/>
      <c r="CU516" s="355"/>
      <c r="CV516" s="355"/>
      <c r="CW516" s="355"/>
      <c r="CX516" s="355"/>
      <c r="CY516" s="355"/>
      <c r="CZ516" s="355"/>
    </row>
    <row r="517" s="359" customFormat="true" ht="25.15" customHeight="true" x14ac:dyDescent="0.2">
      <c r="C517" s="1044" t="s">
        <v>376</v>
      </c>
      <c r="D517" s="1045"/>
      <c r="E517" s="767">
        <v>0.19349710114036392</v>
      </c>
      <c r="F517" s="631"/>
      <c r="G517" s="631"/>
      <c r="H517" s="1045" t="s">
        <v>222</v>
      </c>
      <c r="I517" s="1045"/>
      <c r="J517" s="768">
        <v>0.19612229373276743</v>
      </c>
      <c r="K517" s="631"/>
      <c r="L517" s="631"/>
      <c r="M517" s="1045" t="s">
        <v>226</v>
      </c>
      <c r="N517" s="1045"/>
      <c r="O517" s="769">
        <v>6.5414073465427658E-2</v>
      </c>
      <c r="P517" s="631"/>
      <c r="Q517" s="631"/>
      <c r="W517" s="352"/>
      <c r="X517" s="352"/>
      <c r="Y517" s="352"/>
      <c r="Z517" s="352"/>
      <c r="AA517" s="352"/>
      <c r="AB517" s="352"/>
      <c r="AC517" s="352"/>
      <c r="AD517" s="352"/>
      <c r="AE517" s="352"/>
      <c r="AF517" s="352"/>
      <c r="AG517" s="352"/>
      <c r="AH517" s="352"/>
      <c r="AI517" s="352"/>
      <c r="AJ517" s="352"/>
      <c r="AK517" s="352"/>
      <c r="AL517" s="352"/>
      <c r="AM517" s="352"/>
      <c r="AN517" s="352"/>
      <c r="AO517" s="352"/>
      <c r="AP517" s="352"/>
      <c r="AQ517" s="352"/>
      <c r="AR517" s="352"/>
      <c r="AS517" s="352"/>
      <c r="AT517" s="352"/>
      <c r="AU517" s="352"/>
      <c r="AV517" s="352"/>
      <c r="AW517" s="352"/>
      <c r="AX517" s="352"/>
      <c r="AY517" s="352"/>
      <c r="AZ517" s="352"/>
      <c r="BA517" s="354"/>
      <c r="BB517" s="430"/>
      <c r="BC517" s="354"/>
      <c r="BD517" s="354"/>
      <c r="BE517" s="354"/>
      <c r="BF517" s="354"/>
      <c r="BG517" s="354"/>
      <c r="BH517" s="354"/>
      <c r="BI517" s="354"/>
      <c r="BJ517" s="354"/>
      <c r="BK517" s="354"/>
      <c r="BL517" s="354"/>
      <c r="BM517" s="354"/>
      <c r="BN517" s="354"/>
      <c r="BO517" s="354"/>
      <c r="BP517" s="354"/>
      <c r="BQ517" s="354"/>
      <c r="BR517" s="354"/>
      <c r="BS517" s="354"/>
      <c r="BT517" s="354"/>
      <c r="BU517" s="354"/>
      <c r="BV517" s="354"/>
      <c r="BW517" s="355"/>
      <c r="BX517" s="355"/>
      <c r="BY517" s="355"/>
      <c r="BZ517" s="355"/>
      <c r="CA517" s="355"/>
      <c r="CB517" s="355"/>
      <c r="CC517" s="355"/>
      <c r="CD517" s="355"/>
      <c r="CE517" s="355"/>
      <c r="CF517" s="355"/>
      <c r="CG517" s="355"/>
      <c r="CH517" s="355"/>
      <c r="CI517" s="355"/>
      <c r="CJ517" s="355"/>
      <c r="CK517" s="355"/>
      <c r="CL517" s="355"/>
      <c r="CM517" s="355"/>
      <c r="CN517" s="355"/>
      <c r="CO517" s="355"/>
      <c r="CP517" s="355"/>
      <c r="CQ517" s="355"/>
      <c r="CR517" s="355"/>
      <c r="CS517" s="355"/>
      <c r="CT517" s="355"/>
      <c r="CU517" s="355"/>
      <c r="CV517" s="355"/>
      <c r="CW517" s="355"/>
      <c r="CX517" s="355"/>
      <c r="CY517" s="355"/>
      <c r="CZ517" s="355"/>
    </row>
    <row r="518" s="359" customFormat="true" ht="25.15" customHeight="true" x14ac:dyDescent="0.2">
      <c r="C518" s="1044" t="s">
        <v>323</v>
      </c>
      <c r="D518" s="1045"/>
      <c r="E518" s="767">
        <v>0.19576236850113304</v>
      </c>
      <c r="F518" s="631"/>
      <c r="G518" s="631"/>
      <c r="H518" s="1045" t="s">
        <v>221</v>
      </c>
      <c r="I518" s="1045"/>
      <c r="J518" s="768">
        <v>0.18089215105344311</v>
      </c>
      <c r="K518" s="631"/>
      <c r="L518" s="631"/>
      <c r="M518" s="1045" t="s">
        <v>316</v>
      </c>
      <c r="N518" s="1045"/>
      <c r="O518" s="769">
        <v>0.19956810973755665</v>
      </c>
      <c r="P518" s="631"/>
      <c r="Q518" s="631"/>
      <c r="W518" s="352"/>
      <c r="X518" s="352"/>
      <c r="Y518" s="352"/>
      <c r="Z518" s="352"/>
      <c r="AA518" s="352"/>
      <c r="AB518" s="352"/>
      <c r="AC518" s="352"/>
      <c r="AD518" s="352"/>
      <c r="AE518" s="352"/>
      <c r="AF518" s="352"/>
      <c r="AG518" s="352"/>
      <c r="AH518" s="352"/>
      <c r="AI518" s="352"/>
      <c r="AJ518" s="352"/>
      <c r="AK518" s="352"/>
      <c r="AL518" s="352"/>
      <c r="AM518" s="352"/>
      <c r="AN518" s="352"/>
      <c r="AO518" s="352"/>
      <c r="AP518" s="352"/>
      <c r="AQ518" s="352"/>
      <c r="AR518" s="352"/>
      <c r="AS518" s="352"/>
      <c r="AT518" s="352"/>
      <c r="AU518" s="352"/>
      <c r="AV518" s="352"/>
      <c r="AW518" s="352"/>
      <c r="AX518" s="352"/>
      <c r="AY518" s="352"/>
      <c r="AZ518" s="352"/>
      <c r="BA518" s="354"/>
      <c r="BB518" s="430"/>
      <c r="BC518" s="354"/>
      <c r="BD518" s="354"/>
      <c r="BE518" s="354"/>
      <c r="BF518" s="354"/>
      <c r="BG518" s="354"/>
      <c r="BH518" s="354"/>
      <c r="BI518" s="354"/>
      <c r="BJ518" s="354"/>
      <c r="BK518" s="354"/>
      <c r="BL518" s="354"/>
      <c r="BM518" s="354"/>
      <c r="BN518" s="354"/>
      <c r="BO518" s="354"/>
      <c r="BP518" s="354"/>
      <c r="BQ518" s="354"/>
      <c r="BR518" s="354"/>
      <c r="BS518" s="354"/>
      <c r="BT518" s="354"/>
      <c r="BU518" s="354"/>
      <c r="BV518" s="354"/>
      <c r="BW518" s="355"/>
      <c r="BX518" s="355"/>
      <c r="BY518" s="355"/>
      <c r="BZ518" s="355"/>
      <c r="CA518" s="355"/>
      <c r="CB518" s="355"/>
      <c r="CC518" s="355"/>
      <c r="CD518" s="355"/>
      <c r="CE518" s="355"/>
      <c r="CF518" s="355"/>
      <c r="CG518" s="355"/>
      <c r="CH518" s="355"/>
      <c r="CI518" s="355"/>
      <c r="CJ518" s="355"/>
      <c r="CK518" s="355"/>
      <c r="CL518" s="355"/>
      <c r="CM518" s="355"/>
      <c r="CN518" s="355"/>
      <c r="CO518" s="355"/>
      <c r="CP518" s="355"/>
      <c r="CQ518" s="355"/>
      <c r="CR518" s="355"/>
      <c r="CS518" s="355"/>
      <c r="CT518" s="355"/>
      <c r="CU518" s="355"/>
      <c r="CV518" s="355"/>
      <c r="CW518" s="355"/>
      <c r="CX518" s="355"/>
      <c r="CY518" s="355"/>
      <c r="CZ518" s="355"/>
    </row>
    <row r="519" s="359" customFormat="true" ht="25.15" customHeight="true" x14ac:dyDescent="0.2">
      <c r="C519" s="1044" t="s">
        <v>374</v>
      </c>
      <c r="D519" s="1045"/>
      <c r="E519" s="767">
        <v>0.28292512840310763</v>
      </c>
      <c r="F519" s="631"/>
      <c r="G519" s="631"/>
      <c r="H519" s="1045" t="s">
        <v>215</v>
      </c>
      <c r="I519" s="1045"/>
      <c r="J519" s="768">
        <v>0.35438881229895119</v>
      </c>
      <c r="K519" s="631"/>
      <c r="L519" s="631"/>
      <c r="M519" s="1045" t="s">
        <v>320</v>
      </c>
      <c r="N519" s="1045"/>
      <c r="O519" s="769">
        <v>5.0087725513619209E-2</v>
      </c>
      <c r="P519" s="631"/>
      <c r="Q519" s="631"/>
      <c r="W519" s="352"/>
      <c r="X519" s="352"/>
      <c r="Y519" s="352"/>
      <c r="Z519" s="352"/>
      <c r="AA519" s="352"/>
      <c r="AB519" s="352"/>
      <c r="AC519" s="352"/>
      <c r="AD519" s="352"/>
      <c r="AE519" s="352"/>
      <c r="AF519" s="352"/>
      <c r="AG519" s="352"/>
      <c r="AH519" s="352"/>
      <c r="AI519" s="352"/>
      <c r="AJ519" s="352"/>
      <c r="AK519" s="352"/>
      <c r="AL519" s="352"/>
      <c r="AM519" s="352"/>
      <c r="AN519" s="352"/>
      <c r="AO519" s="352"/>
      <c r="AP519" s="352"/>
      <c r="AQ519" s="352"/>
      <c r="AR519" s="352"/>
      <c r="AS519" s="352"/>
      <c r="AT519" s="352"/>
      <c r="AU519" s="352"/>
      <c r="AV519" s="352"/>
      <c r="AW519" s="352"/>
      <c r="AX519" s="352"/>
      <c r="AY519" s="352"/>
      <c r="AZ519" s="352"/>
      <c r="BA519" s="354"/>
      <c r="BB519" s="430"/>
      <c r="BC519" s="354"/>
      <c r="BD519" s="354"/>
      <c r="BE519" s="354"/>
      <c r="BF519" s="354"/>
      <c r="BG519" s="354"/>
      <c r="BH519" s="354"/>
      <c r="BI519" s="354"/>
      <c r="BJ519" s="354"/>
      <c r="BK519" s="354"/>
      <c r="BL519" s="354"/>
      <c r="BM519" s="354"/>
      <c r="BN519" s="354"/>
      <c r="BO519" s="354"/>
      <c r="BP519" s="354"/>
      <c r="BQ519" s="354"/>
      <c r="BR519" s="354"/>
      <c r="BS519" s="354"/>
      <c r="BT519" s="354"/>
      <c r="BU519" s="354"/>
      <c r="BV519" s="354"/>
      <c r="BW519" s="355"/>
      <c r="BX519" s="355"/>
      <c r="BY519" s="355"/>
      <c r="BZ519" s="355"/>
      <c r="CA519" s="355"/>
      <c r="CB519" s="355"/>
      <c r="CC519" s="355"/>
      <c r="CD519" s="355"/>
      <c r="CE519" s="355"/>
      <c r="CF519" s="355"/>
      <c r="CG519" s="355"/>
      <c r="CH519" s="355"/>
      <c r="CI519" s="355"/>
      <c r="CJ519" s="355"/>
      <c r="CK519" s="355"/>
      <c r="CL519" s="355"/>
      <c r="CM519" s="355"/>
      <c r="CN519" s="355"/>
      <c r="CO519" s="355"/>
      <c r="CP519" s="355"/>
      <c r="CQ519" s="355"/>
      <c r="CR519" s="355"/>
      <c r="CS519" s="355"/>
      <c r="CT519" s="355"/>
      <c r="CU519" s="355"/>
      <c r="CV519" s="355"/>
      <c r="CW519" s="355"/>
      <c r="CX519" s="355"/>
      <c r="CY519" s="355"/>
      <c r="CZ519" s="355"/>
    </row>
    <row r="520" s="359" customFormat="true" ht="25.15" customHeight="true" x14ac:dyDescent="0.2">
      <c r="C520" s="1044" t="s">
        <v>377</v>
      </c>
      <c r="D520" s="1045"/>
      <c r="E520" s="767">
        <v>0.18684421886493019</v>
      </c>
      <c r="F520" s="631"/>
      <c r="G520" s="631"/>
      <c r="H520" s="1045" t="s">
        <v>228</v>
      </c>
      <c r="I520" s="1045"/>
      <c r="J520" s="768">
        <v>0.1378944904503086</v>
      </c>
      <c r="K520" s="631"/>
      <c r="L520" s="631"/>
      <c r="M520" s="1045" t="s">
        <v>375</v>
      </c>
      <c r="N520" s="1045"/>
      <c r="O520" s="769">
        <v>0.23552367731016091</v>
      </c>
      <c r="P520" s="631"/>
      <c r="Q520" s="631"/>
      <c r="W520" s="352"/>
      <c r="X520" s="352"/>
      <c r="Y520" s="352"/>
      <c r="Z520" s="352"/>
      <c r="AA520" s="352"/>
      <c r="AB520" s="352"/>
      <c r="AC520" s="352"/>
      <c r="AD520" s="352"/>
      <c r="AE520" s="352"/>
      <c r="AF520" s="352"/>
      <c r="AG520" s="352"/>
      <c r="AH520" s="352"/>
      <c r="AI520" s="352"/>
      <c r="AJ520" s="352"/>
      <c r="AK520" s="352"/>
      <c r="AL520" s="352"/>
      <c r="AM520" s="352"/>
      <c r="AN520" s="352"/>
      <c r="AO520" s="352"/>
      <c r="AP520" s="352"/>
      <c r="AQ520" s="352"/>
      <c r="AR520" s="352"/>
      <c r="AS520" s="352"/>
      <c r="AT520" s="352"/>
      <c r="AU520" s="352"/>
      <c r="AV520" s="352"/>
      <c r="AW520" s="352"/>
      <c r="AX520" s="352"/>
      <c r="AY520" s="352"/>
      <c r="AZ520" s="352"/>
      <c r="BA520" s="354"/>
      <c r="BB520" s="430"/>
      <c r="BC520" s="354"/>
      <c r="BD520" s="354"/>
      <c r="BE520" s="354"/>
      <c r="BF520" s="354"/>
      <c r="BG520" s="354"/>
      <c r="BH520" s="354"/>
      <c r="BI520" s="354"/>
      <c r="BJ520" s="354"/>
      <c r="BK520" s="354"/>
      <c r="BL520" s="354"/>
      <c r="BM520" s="354"/>
      <c r="BN520" s="354"/>
      <c r="BO520" s="354"/>
      <c r="BP520" s="354"/>
      <c r="BQ520" s="354"/>
      <c r="BR520" s="354"/>
      <c r="BS520" s="354"/>
      <c r="BT520" s="354"/>
      <c r="BU520" s="354"/>
      <c r="BV520" s="354"/>
      <c r="BW520" s="355"/>
      <c r="BX520" s="355"/>
      <c r="BY520" s="355"/>
      <c r="BZ520" s="355"/>
      <c r="CA520" s="355"/>
      <c r="CB520" s="355"/>
      <c r="CC520" s="355"/>
      <c r="CD520" s="355"/>
      <c r="CE520" s="355"/>
      <c r="CF520" s="355"/>
      <c r="CG520" s="355"/>
      <c r="CH520" s="355"/>
      <c r="CI520" s="355"/>
      <c r="CJ520" s="355"/>
      <c r="CK520" s="355"/>
      <c r="CL520" s="355"/>
      <c r="CM520" s="355"/>
      <c r="CN520" s="355"/>
      <c r="CO520" s="355"/>
      <c r="CP520" s="355"/>
      <c r="CQ520" s="355"/>
      <c r="CR520" s="355"/>
      <c r="CS520" s="355"/>
      <c r="CT520" s="355"/>
      <c r="CU520" s="355"/>
      <c r="CV520" s="355"/>
      <c r="CW520" s="355"/>
      <c r="CX520" s="355"/>
      <c r="CY520" s="355"/>
      <c r="CZ520" s="355"/>
    </row>
    <row r="521" s="359" customFormat="true" ht="25.15" customHeight="true" x14ac:dyDescent="0.2">
      <c r="C521" s="1044" t="s">
        <v>386</v>
      </c>
      <c r="D521" s="1045"/>
      <c r="E521" s="767">
        <v>1.9193446963138284E-2</v>
      </c>
      <c r="F521" s="631"/>
      <c r="G521" s="631"/>
      <c r="H521" s="1045" t="s">
        <v>233</v>
      </c>
      <c r="I521" s="1045"/>
      <c r="J521" s="768">
        <v>5.9314952867987908E-2</v>
      </c>
      <c r="K521" s="631"/>
      <c r="L521" s="631"/>
      <c r="M521" s="1045" t="s">
        <v>385</v>
      </c>
      <c r="N521" s="1045"/>
      <c r="O521" s="769">
        <v>1.7997306971404725E-2</v>
      </c>
      <c r="P521" s="631"/>
      <c r="Q521" s="631"/>
      <c r="W521" s="352"/>
      <c r="X521" s="352"/>
      <c r="Y521" s="352"/>
      <c r="Z521" s="352"/>
      <c r="AA521" s="352"/>
      <c r="AB521" s="352"/>
      <c r="AC521" s="352"/>
      <c r="AD521" s="352"/>
      <c r="AE521" s="352"/>
      <c r="AF521" s="352"/>
      <c r="AG521" s="352"/>
      <c r="AH521" s="352"/>
      <c r="AI521" s="352"/>
      <c r="AJ521" s="352"/>
      <c r="AK521" s="352"/>
      <c r="AL521" s="352"/>
      <c r="AM521" s="352"/>
      <c r="AN521" s="352"/>
      <c r="AO521" s="352"/>
      <c r="AP521" s="352"/>
      <c r="AQ521" s="352"/>
      <c r="AR521" s="352"/>
      <c r="AS521" s="352"/>
      <c r="AT521" s="352"/>
      <c r="AU521" s="352"/>
      <c r="AV521" s="352"/>
      <c r="AW521" s="352"/>
      <c r="AX521" s="352"/>
      <c r="AY521" s="352"/>
      <c r="AZ521" s="352"/>
      <c r="BA521" s="354"/>
      <c r="BB521" s="430"/>
      <c r="BC521" s="354"/>
      <c r="BD521" s="354"/>
      <c r="BE521" s="354"/>
      <c r="BF521" s="354"/>
      <c r="BG521" s="354"/>
      <c r="BH521" s="354"/>
      <c r="BI521" s="354"/>
      <c r="BJ521" s="354"/>
      <c r="BK521" s="354"/>
      <c r="BL521" s="354"/>
      <c r="BM521" s="354"/>
      <c r="BN521" s="354"/>
      <c r="BO521" s="354"/>
      <c r="BP521" s="354"/>
      <c r="BQ521" s="354"/>
      <c r="BR521" s="354"/>
      <c r="BS521" s="354"/>
      <c r="BT521" s="354"/>
      <c r="BU521" s="354"/>
      <c r="BV521" s="354"/>
      <c r="BW521" s="355"/>
      <c r="BX521" s="355"/>
      <c r="BY521" s="355"/>
      <c r="BZ521" s="355"/>
      <c r="CA521" s="355"/>
      <c r="CB521" s="355"/>
      <c r="CC521" s="355"/>
      <c r="CD521" s="355"/>
      <c r="CE521" s="355"/>
      <c r="CF521" s="355"/>
      <c r="CG521" s="355"/>
      <c r="CH521" s="355"/>
      <c r="CI521" s="355"/>
      <c r="CJ521" s="355"/>
      <c r="CK521" s="355"/>
      <c r="CL521" s="355"/>
      <c r="CM521" s="355"/>
      <c r="CN521" s="355"/>
      <c r="CO521" s="355"/>
      <c r="CP521" s="355"/>
      <c r="CQ521" s="355"/>
      <c r="CR521" s="355"/>
      <c r="CS521" s="355"/>
      <c r="CT521" s="355"/>
      <c r="CU521" s="355"/>
      <c r="CV521" s="355"/>
      <c r="CW521" s="355"/>
      <c r="CX521" s="355"/>
      <c r="CY521" s="355"/>
      <c r="CZ521" s="355"/>
    </row>
    <row r="522" s="359" customFormat="true" ht="25.15" customHeight="true" x14ac:dyDescent="0.2">
      <c r="C522" s="1044" t="s">
        <v>378</v>
      </c>
      <c r="D522" s="1045"/>
      <c r="E522" s="767">
        <v>0.16445375664605488</v>
      </c>
      <c r="F522" s="631"/>
      <c r="G522" s="631"/>
      <c r="H522" s="1045" t="s">
        <v>235</v>
      </c>
      <c r="I522" s="1045"/>
      <c r="J522" s="768">
        <v>3.026403563179126E-2</v>
      </c>
      <c r="K522" s="631"/>
      <c r="L522" s="631"/>
      <c r="M522" s="1045" t="s">
        <v>376</v>
      </c>
      <c r="N522" s="1045"/>
      <c r="O522" s="769">
        <v>0.16714871640329956</v>
      </c>
      <c r="P522" s="631"/>
      <c r="Q522" s="631"/>
      <c r="W522" s="352"/>
      <c r="X522" s="352"/>
      <c r="Y522" s="352"/>
      <c r="Z522" s="352"/>
      <c r="AA522" s="352"/>
      <c r="AB522" s="352"/>
      <c r="AC522" s="352"/>
      <c r="AD522" s="352"/>
      <c r="AE522" s="352"/>
      <c r="AF522" s="352"/>
      <c r="AG522" s="352"/>
      <c r="AH522" s="352"/>
      <c r="AI522" s="352"/>
      <c r="AJ522" s="352"/>
      <c r="AK522" s="352"/>
      <c r="AL522" s="352"/>
      <c r="AM522" s="352"/>
      <c r="AN522" s="352"/>
      <c r="AO522" s="352"/>
      <c r="AP522" s="352"/>
      <c r="AQ522" s="352"/>
      <c r="AR522" s="352"/>
      <c r="AS522" s="352"/>
      <c r="AT522" s="352"/>
      <c r="AU522" s="352"/>
      <c r="AV522" s="352"/>
      <c r="AW522" s="352"/>
      <c r="AX522" s="352"/>
      <c r="AY522" s="352"/>
      <c r="AZ522" s="352"/>
      <c r="BA522" s="354"/>
      <c r="BB522" s="430"/>
      <c r="BC522" s="354"/>
      <c r="BD522" s="354"/>
      <c r="BE522" s="354"/>
      <c r="BF522" s="354"/>
      <c r="BG522" s="354"/>
      <c r="BH522" s="354"/>
      <c r="BI522" s="354"/>
      <c r="BJ522" s="354"/>
      <c r="BK522" s="354"/>
      <c r="BL522" s="354"/>
      <c r="BM522" s="354"/>
      <c r="BN522" s="354"/>
      <c r="BO522" s="354"/>
      <c r="BP522" s="354"/>
      <c r="BQ522" s="354"/>
      <c r="BR522" s="354"/>
      <c r="BS522" s="354"/>
      <c r="BT522" s="354"/>
      <c r="BU522" s="354"/>
      <c r="BV522" s="354"/>
      <c r="BW522" s="355"/>
      <c r="BX522" s="355"/>
      <c r="BY522" s="355"/>
      <c r="BZ522" s="355"/>
      <c r="CA522" s="355"/>
      <c r="CB522" s="355"/>
      <c r="CC522" s="355"/>
      <c r="CD522" s="355"/>
      <c r="CE522" s="355"/>
      <c r="CF522" s="355"/>
      <c r="CG522" s="355"/>
      <c r="CH522" s="355"/>
      <c r="CI522" s="355"/>
      <c r="CJ522" s="355"/>
      <c r="CK522" s="355"/>
      <c r="CL522" s="355"/>
      <c r="CM522" s="355"/>
      <c r="CN522" s="355"/>
      <c r="CO522" s="355"/>
      <c r="CP522" s="355"/>
      <c r="CQ522" s="355"/>
      <c r="CR522" s="355"/>
      <c r="CS522" s="355"/>
      <c r="CT522" s="355"/>
      <c r="CU522" s="355"/>
      <c r="CV522" s="355"/>
      <c r="CW522" s="355"/>
      <c r="CX522" s="355"/>
      <c r="CY522" s="355"/>
      <c r="CZ522" s="355"/>
    </row>
    <row r="523" s="359" customFormat="true" ht="25.15" customHeight="true" x14ac:dyDescent="0.2">
      <c r="C523" s="1044" t="s">
        <v>412</v>
      </c>
      <c r="D523" s="1045"/>
      <c r="E523" s="770">
        <v>2.7848464435752563E-5</v>
      </c>
      <c r="F523" s="631"/>
      <c r="G523" s="631"/>
      <c r="H523" s="1045" t="s">
        <v>226</v>
      </c>
      <c r="I523" s="1045"/>
      <c r="J523" s="768">
        <v>0.13394237178616647</v>
      </c>
      <c r="K523" s="631"/>
      <c r="L523" s="631"/>
      <c r="M523" s="1045" t="s">
        <v>323</v>
      </c>
      <c r="N523" s="1045"/>
      <c r="O523" s="769">
        <v>0.14031957652370031</v>
      </c>
      <c r="P523" s="631"/>
      <c r="Q523" s="631"/>
      <c r="W523" s="352"/>
      <c r="X523" s="352"/>
      <c r="Y523" s="352"/>
      <c r="Z523" s="352"/>
      <c r="AA523" s="352"/>
      <c r="AB523" s="352"/>
      <c r="AC523" s="352"/>
      <c r="AD523" s="352"/>
      <c r="AE523" s="352"/>
      <c r="AF523" s="352"/>
      <c r="AG523" s="352"/>
      <c r="AH523" s="352"/>
      <c r="AI523" s="352"/>
      <c r="AJ523" s="352"/>
      <c r="AK523" s="352"/>
      <c r="AL523" s="352"/>
      <c r="AM523" s="352"/>
      <c r="AN523" s="352"/>
      <c r="AO523" s="352"/>
      <c r="AP523" s="352"/>
      <c r="AQ523" s="352"/>
      <c r="AR523" s="352"/>
      <c r="AS523" s="352"/>
      <c r="AT523" s="352"/>
      <c r="AU523" s="352"/>
      <c r="AV523" s="352"/>
      <c r="AW523" s="352"/>
      <c r="AX523" s="352"/>
      <c r="AY523" s="352"/>
      <c r="AZ523" s="352"/>
      <c r="BA523" s="354"/>
      <c r="BB523" s="430"/>
      <c r="BC523" s="354"/>
      <c r="BD523" s="354"/>
      <c r="BE523" s="354"/>
      <c r="BF523" s="354"/>
      <c r="BG523" s="354"/>
      <c r="BH523" s="354"/>
      <c r="BI523" s="354"/>
      <c r="BJ523" s="354"/>
      <c r="BK523" s="354"/>
      <c r="BL523" s="354"/>
      <c r="BM523" s="354"/>
      <c r="BN523" s="354"/>
      <c r="BO523" s="354"/>
      <c r="BP523" s="354"/>
      <c r="BQ523" s="354"/>
      <c r="BR523" s="354"/>
      <c r="BS523" s="354"/>
      <c r="BT523" s="354"/>
      <c r="BU523" s="354"/>
      <c r="BV523" s="354"/>
      <c r="BW523" s="355"/>
      <c r="BX523" s="355"/>
      <c r="BY523" s="355"/>
      <c r="BZ523" s="355"/>
      <c r="CA523" s="355"/>
      <c r="CB523" s="355"/>
      <c r="CC523" s="355"/>
      <c r="CD523" s="355"/>
      <c r="CE523" s="355"/>
      <c r="CF523" s="355"/>
      <c r="CG523" s="355"/>
      <c r="CH523" s="355"/>
      <c r="CI523" s="355"/>
      <c r="CJ523" s="355"/>
      <c r="CK523" s="355"/>
      <c r="CL523" s="355"/>
      <c r="CM523" s="355"/>
      <c r="CN523" s="355"/>
      <c r="CO523" s="355"/>
      <c r="CP523" s="355"/>
      <c r="CQ523" s="355"/>
      <c r="CR523" s="355"/>
      <c r="CS523" s="355"/>
      <c r="CT523" s="355"/>
      <c r="CU523" s="355"/>
      <c r="CV523" s="355"/>
      <c r="CW523" s="355"/>
      <c r="CX523" s="355"/>
      <c r="CY523" s="355"/>
      <c r="CZ523" s="355"/>
    </row>
    <row r="524" s="359" customFormat="true" ht="25.15" customHeight="true" x14ac:dyDescent="0.2">
      <c r="C524" s="1044"/>
      <c r="D524" s="1045"/>
      <c r="E524" s="631"/>
      <c r="F524" s="631"/>
      <c r="G524" s="631"/>
      <c r="H524" s="1045" t="s">
        <v>316</v>
      </c>
      <c r="I524" s="1045"/>
      <c r="J524" s="768">
        <v>0.30151831279383368</v>
      </c>
      <c r="K524" s="631"/>
      <c r="L524" s="631"/>
      <c r="M524" s="1045" t="s">
        <v>374</v>
      </c>
      <c r="N524" s="1045"/>
      <c r="O524" s="769">
        <v>8.5307931378955718E-2</v>
      </c>
      <c r="P524" s="631"/>
      <c r="Q524" s="631"/>
      <c r="W524" s="352"/>
      <c r="X524" s="352"/>
      <c r="Y524" s="352"/>
      <c r="Z524" s="352"/>
      <c r="AA524" s="352"/>
      <c r="AB524" s="352"/>
      <c r="AC524" s="352"/>
      <c r="AD524" s="352"/>
      <c r="AE524" s="352"/>
      <c r="AF524" s="352"/>
      <c r="AG524" s="352"/>
      <c r="AH524" s="352"/>
      <c r="AI524" s="352"/>
      <c r="AJ524" s="352"/>
      <c r="AK524" s="352"/>
      <c r="AL524" s="352"/>
      <c r="AM524" s="352"/>
      <c r="AN524" s="352"/>
      <c r="AO524" s="352"/>
      <c r="AP524" s="352"/>
      <c r="AQ524" s="352"/>
      <c r="AR524" s="352"/>
      <c r="AS524" s="352"/>
      <c r="AT524" s="352"/>
      <c r="AU524" s="352"/>
      <c r="AV524" s="352"/>
      <c r="AW524" s="352"/>
      <c r="AX524" s="352"/>
      <c r="AY524" s="352"/>
      <c r="AZ524" s="352"/>
      <c r="BA524" s="354"/>
      <c r="BB524" s="430"/>
      <c r="BC524" s="354"/>
      <c r="BD524" s="354"/>
      <c r="BE524" s="354"/>
      <c r="BF524" s="354"/>
      <c r="BG524" s="354"/>
      <c r="BH524" s="354"/>
      <c r="BI524" s="354"/>
      <c r="BJ524" s="354"/>
      <c r="BK524" s="354"/>
      <c r="BL524" s="354"/>
      <c r="BM524" s="354"/>
      <c r="BN524" s="354"/>
      <c r="BO524" s="354"/>
      <c r="BP524" s="354"/>
      <c r="BQ524" s="354"/>
      <c r="BR524" s="354"/>
      <c r="BS524" s="354"/>
      <c r="BT524" s="354"/>
      <c r="BU524" s="354"/>
      <c r="BV524" s="354"/>
      <c r="BW524" s="355"/>
      <c r="BX524" s="355"/>
      <c r="BY524" s="355"/>
      <c r="BZ524" s="355"/>
      <c r="CA524" s="355"/>
      <c r="CB524" s="355"/>
      <c r="CC524" s="355"/>
      <c r="CD524" s="355"/>
      <c r="CE524" s="355"/>
      <c r="CF524" s="355"/>
      <c r="CG524" s="355"/>
      <c r="CH524" s="355"/>
      <c r="CI524" s="355"/>
      <c r="CJ524" s="355"/>
      <c r="CK524" s="355"/>
      <c r="CL524" s="355"/>
      <c r="CM524" s="355"/>
      <c r="CN524" s="355"/>
      <c r="CO524" s="355"/>
      <c r="CP524" s="355"/>
      <c r="CQ524" s="355"/>
      <c r="CR524" s="355"/>
      <c r="CS524" s="355"/>
      <c r="CT524" s="355"/>
      <c r="CU524" s="355"/>
      <c r="CV524" s="355"/>
      <c r="CW524" s="355"/>
      <c r="CX524" s="355"/>
      <c r="CY524" s="355"/>
      <c r="CZ524" s="355"/>
    </row>
    <row r="525" s="359" customFormat="true" ht="25.15" customHeight="true" x14ac:dyDescent="0.2">
      <c r="C525" s="1044"/>
      <c r="D525" s="1045"/>
      <c r="E525" s="631"/>
      <c r="F525" s="631"/>
      <c r="G525" s="631"/>
      <c r="H525" s="1045" t="s">
        <v>320</v>
      </c>
      <c r="I525" s="1045"/>
      <c r="J525" s="768">
        <v>0.16202304306879756</v>
      </c>
      <c r="K525" s="631"/>
      <c r="L525" s="631"/>
      <c r="M525" s="1045" t="s">
        <v>377</v>
      </c>
      <c r="N525" s="1045"/>
      <c r="O525" s="769">
        <v>0.12210279417783915</v>
      </c>
      <c r="P525" s="631"/>
      <c r="Q525" s="631"/>
      <c r="W525" s="352"/>
      <c r="X525" s="352"/>
      <c r="Y525" s="352"/>
      <c r="Z525" s="352"/>
      <c r="AA525" s="352"/>
      <c r="AB525" s="352"/>
      <c r="AC525" s="352"/>
      <c r="AD525" s="352"/>
      <c r="AE525" s="352"/>
      <c r="AF525" s="352"/>
      <c r="AG525" s="352"/>
      <c r="AH525" s="352"/>
      <c r="AI525" s="352"/>
      <c r="AJ525" s="352"/>
      <c r="AK525" s="352"/>
      <c r="AL525" s="352"/>
      <c r="AM525" s="352"/>
      <c r="AN525" s="352"/>
      <c r="AO525" s="352"/>
      <c r="AP525" s="352"/>
      <c r="AQ525" s="352"/>
      <c r="AR525" s="352"/>
      <c r="AS525" s="352"/>
      <c r="AT525" s="352"/>
      <c r="AU525" s="352"/>
      <c r="AV525" s="352"/>
      <c r="AW525" s="352"/>
      <c r="AX525" s="352"/>
      <c r="AY525" s="352"/>
      <c r="AZ525" s="352"/>
      <c r="BA525" s="354"/>
      <c r="BB525" s="430"/>
      <c r="BC525" s="354"/>
      <c r="BD525" s="354"/>
      <c r="BE525" s="354"/>
      <c r="BF525" s="354"/>
      <c r="BG525" s="354"/>
      <c r="BH525" s="354"/>
      <c r="BI525" s="354"/>
      <c r="BJ525" s="354"/>
      <c r="BK525" s="354"/>
      <c r="BL525" s="354"/>
      <c r="BM525" s="354"/>
      <c r="BN525" s="354"/>
      <c r="BO525" s="354"/>
      <c r="BP525" s="354"/>
      <c r="BQ525" s="354"/>
      <c r="BR525" s="354"/>
      <c r="BS525" s="354"/>
      <c r="BT525" s="354"/>
      <c r="BU525" s="354"/>
      <c r="BV525" s="354"/>
      <c r="BW525" s="355"/>
      <c r="BX525" s="355"/>
      <c r="BY525" s="355"/>
      <c r="BZ525" s="355"/>
      <c r="CA525" s="355"/>
      <c r="CB525" s="355"/>
      <c r="CC525" s="355"/>
      <c r="CD525" s="355"/>
      <c r="CE525" s="355"/>
      <c r="CF525" s="355"/>
      <c r="CG525" s="355"/>
      <c r="CH525" s="355"/>
      <c r="CI525" s="355"/>
      <c r="CJ525" s="355"/>
      <c r="CK525" s="355"/>
      <c r="CL525" s="355"/>
      <c r="CM525" s="355"/>
      <c r="CN525" s="355"/>
      <c r="CO525" s="355"/>
      <c r="CP525" s="355"/>
      <c r="CQ525" s="355"/>
      <c r="CR525" s="355"/>
      <c r="CS525" s="355"/>
      <c r="CT525" s="355"/>
      <c r="CU525" s="355"/>
      <c r="CV525" s="355"/>
      <c r="CW525" s="355"/>
      <c r="CX525" s="355"/>
      <c r="CY525" s="355"/>
      <c r="CZ525" s="355"/>
    </row>
    <row r="526" s="359" customFormat="true" ht="25.15" customHeight="true" x14ac:dyDescent="0.2">
      <c r="C526" s="1044" t="s">
        <v>251</v>
      </c>
      <c r="D526" s="1045"/>
      <c r="E526" s="1045"/>
      <c r="F526" s="1045"/>
      <c r="G526" s="1045"/>
      <c r="H526" s="1045" t="s">
        <v>375</v>
      </c>
      <c r="I526" s="1045"/>
      <c r="J526" s="768">
        <v>0.26276930618224054</v>
      </c>
      <c r="K526" s="631"/>
      <c r="L526" s="631"/>
      <c r="M526" s="1045" t="s">
        <v>386</v>
      </c>
      <c r="N526" s="1045"/>
      <c r="O526" s="769">
        <v>1.6613911824899196E-2</v>
      </c>
      <c r="P526" s="631"/>
      <c r="Q526" s="631"/>
      <c r="W526" s="352"/>
      <c r="X526" s="352"/>
      <c r="Y526" s="352"/>
      <c r="Z526" s="352"/>
      <c r="AA526" s="352"/>
      <c r="AB526" s="352"/>
      <c r="AC526" s="352"/>
      <c r="AD526" s="352"/>
      <c r="AE526" s="352"/>
      <c r="AF526" s="352"/>
      <c r="AG526" s="352"/>
      <c r="AH526" s="352"/>
      <c r="AI526" s="352"/>
      <c r="AJ526" s="352"/>
      <c r="AK526" s="352"/>
      <c r="AL526" s="352"/>
      <c r="AM526" s="352"/>
      <c r="AN526" s="352"/>
      <c r="AO526" s="352"/>
      <c r="AP526" s="352"/>
      <c r="AQ526" s="352"/>
      <c r="AR526" s="352"/>
      <c r="AS526" s="352"/>
      <c r="AT526" s="352"/>
      <c r="AU526" s="352"/>
      <c r="AV526" s="352"/>
      <c r="AW526" s="352"/>
      <c r="AX526" s="352"/>
      <c r="AY526" s="352"/>
      <c r="AZ526" s="352"/>
      <c r="BA526" s="354"/>
      <c r="BB526" s="430"/>
      <c r="BC526" s="354"/>
      <c r="BD526" s="354"/>
      <c r="BE526" s="354"/>
      <c r="BF526" s="354"/>
      <c r="BG526" s="354"/>
      <c r="BH526" s="354"/>
      <c r="BI526" s="354"/>
      <c r="BJ526" s="354"/>
      <c r="BK526" s="354"/>
      <c r="BL526" s="354"/>
      <c r="BM526" s="354"/>
      <c r="BN526" s="354"/>
      <c r="BO526" s="354"/>
      <c r="BP526" s="354"/>
      <c r="BQ526" s="354"/>
      <c r="BR526" s="354"/>
      <c r="BS526" s="354"/>
      <c r="BT526" s="354"/>
      <c r="BU526" s="354"/>
      <c r="BV526" s="354"/>
      <c r="BW526" s="355"/>
      <c r="BX526" s="355"/>
      <c r="BY526" s="355"/>
      <c r="BZ526" s="355"/>
      <c r="CA526" s="355"/>
      <c r="CB526" s="355"/>
      <c r="CC526" s="355"/>
      <c r="CD526" s="355"/>
      <c r="CE526" s="355"/>
      <c r="CF526" s="355"/>
      <c r="CG526" s="355"/>
      <c r="CH526" s="355"/>
      <c r="CI526" s="355"/>
      <c r="CJ526" s="355"/>
      <c r="CK526" s="355"/>
      <c r="CL526" s="355"/>
      <c r="CM526" s="355"/>
      <c r="CN526" s="355"/>
      <c r="CO526" s="355"/>
      <c r="CP526" s="355"/>
      <c r="CQ526" s="355"/>
      <c r="CR526" s="355"/>
      <c r="CS526" s="355"/>
      <c r="CT526" s="355"/>
      <c r="CU526" s="355"/>
      <c r="CV526" s="355"/>
      <c r="CW526" s="355"/>
      <c r="CX526" s="355"/>
      <c r="CY526" s="355"/>
      <c r="CZ526" s="355"/>
    </row>
    <row r="527" s="359" customFormat="true" ht="25.15" customHeight="true" x14ac:dyDescent="0.2">
      <c r="C527" s="1044" t="s">
        <v>206</v>
      </c>
      <c r="D527" s="1045"/>
      <c r="E527" s="1048" t="s">
        <v>252</v>
      </c>
      <c r="F527" s="1049"/>
      <c r="G527" s="1050"/>
      <c r="H527" s="1045" t="s">
        <v>385</v>
      </c>
      <c r="I527" s="1045"/>
      <c r="J527" s="768">
        <v>4.0521552221596301E-3</v>
      </c>
      <c r="K527" s="631"/>
      <c r="L527" s="631"/>
      <c r="M527" s="1045" t="s">
        <v>378</v>
      </c>
      <c r="N527" s="1045"/>
      <c r="O527" s="769">
        <v>4.5850626477413593E-2</v>
      </c>
      <c r="P527" s="631"/>
      <c r="Q527" s="631"/>
      <c r="W527" s="352"/>
      <c r="X527" s="352"/>
      <c r="Y527" s="352"/>
      <c r="Z527" s="352"/>
      <c r="AA527" s="352"/>
      <c r="AB527" s="352"/>
      <c r="AC527" s="352"/>
      <c r="AD527" s="352"/>
      <c r="AE527" s="352"/>
      <c r="AF527" s="352"/>
      <c r="AG527" s="352"/>
      <c r="AH527" s="352"/>
      <c r="AI527" s="352"/>
      <c r="AJ527" s="352"/>
      <c r="AK527" s="352"/>
      <c r="AL527" s="352"/>
      <c r="AM527" s="352"/>
      <c r="AN527" s="352"/>
      <c r="AO527" s="352"/>
      <c r="AP527" s="352"/>
      <c r="AQ527" s="352"/>
      <c r="AR527" s="352"/>
      <c r="AS527" s="352"/>
      <c r="AT527" s="352"/>
      <c r="AU527" s="352"/>
      <c r="AV527" s="352"/>
      <c r="AW527" s="352"/>
      <c r="AX527" s="352"/>
      <c r="AY527" s="352"/>
      <c r="AZ527" s="352"/>
      <c r="BA527" s="354"/>
      <c r="BB527" s="430"/>
      <c r="BC527" s="354"/>
      <c r="BD527" s="354"/>
      <c r="BE527" s="354"/>
      <c r="BF527" s="354"/>
      <c r="BG527" s="354"/>
      <c r="BH527" s="354"/>
      <c r="BI527" s="354"/>
      <c r="BJ527" s="354"/>
      <c r="BK527" s="354"/>
      <c r="BL527" s="354"/>
      <c r="BM527" s="354"/>
      <c r="BN527" s="354"/>
      <c r="BO527" s="354"/>
      <c r="BP527" s="354"/>
      <c r="BQ527" s="354"/>
      <c r="BR527" s="354"/>
      <c r="BS527" s="354"/>
      <c r="BT527" s="354"/>
      <c r="BU527" s="354"/>
      <c r="BV527" s="354"/>
      <c r="BW527" s="355"/>
      <c r="BX527" s="355"/>
      <c r="BY527" s="355"/>
      <c r="BZ527" s="355"/>
      <c r="CA527" s="355"/>
      <c r="CB527" s="355"/>
      <c r="CC527" s="355"/>
      <c r="CD527" s="355"/>
      <c r="CE527" s="355"/>
      <c r="CF527" s="355"/>
      <c r="CG527" s="355"/>
      <c r="CH527" s="355"/>
      <c r="CI527" s="355"/>
      <c r="CJ527" s="355"/>
      <c r="CK527" s="355"/>
      <c r="CL527" s="355"/>
      <c r="CM527" s="355"/>
      <c r="CN527" s="355"/>
      <c r="CO527" s="355"/>
      <c r="CP527" s="355"/>
      <c r="CQ527" s="355"/>
      <c r="CR527" s="355"/>
      <c r="CS527" s="355"/>
      <c r="CT527" s="355"/>
      <c r="CU527" s="355"/>
      <c r="CV527" s="355"/>
      <c r="CW527" s="355"/>
      <c r="CX527" s="355"/>
      <c r="CY527" s="355"/>
      <c r="CZ527" s="355"/>
    </row>
    <row r="528" s="359" customFormat="true" ht="25.15" customHeight="true" x14ac:dyDescent="0.2">
      <c r="C528" s="1045"/>
      <c r="D528" s="1045"/>
      <c r="E528" s="752" t="s">
        <v>191</v>
      </c>
      <c r="F528" s="753" t="s">
        <v>253</v>
      </c>
      <c r="G528" s="754" t="s">
        <v>254</v>
      </c>
      <c r="H528" s="1045" t="s">
        <v>376</v>
      </c>
      <c r="I528" s="1045"/>
      <c r="J528" s="768">
        <v>0.17049798479331008</v>
      </c>
      <c r="K528" s="631"/>
      <c r="L528" s="631"/>
      <c r="M528" s="1045" t="s">
        <v>412</v>
      </c>
      <c r="N528" s="1045"/>
      <c r="O528" s="769">
        <v>1.7325634507897936E-4</v>
      </c>
      <c r="P528" s="631"/>
      <c r="Q528" s="631"/>
      <c r="W528" s="352"/>
      <c r="X528" s="352"/>
      <c r="Y528" s="352"/>
      <c r="Z528" s="352"/>
      <c r="AA528" s="352"/>
      <c r="AB528" s="352"/>
      <c r="AC528" s="352"/>
      <c r="AD528" s="352"/>
      <c r="AE528" s="352"/>
      <c r="AF528" s="352"/>
      <c r="AG528" s="352"/>
      <c r="AH528" s="352"/>
      <c r="AI528" s="352"/>
      <c r="AJ528" s="352"/>
      <c r="AK528" s="352"/>
      <c r="AL528" s="352"/>
      <c r="AM528" s="352"/>
      <c r="AN528" s="352"/>
      <c r="AO528" s="352"/>
      <c r="AP528" s="352"/>
      <c r="AQ528" s="352"/>
      <c r="AR528" s="352"/>
      <c r="AS528" s="352"/>
      <c r="AT528" s="352"/>
      <c r="AU528" s="352"/>
      <c r="AV528" s="352"/>
      <c r="AW528" s="352"/>
      <c r="AX528" s="352"/>
      <c r="AY528" s="352"/>
      <c r="AZ528" s="352"/>
      <c r="BA528" s="354"/>
      <c r="BB528" s="430"/>
      <c r="BC528" s="354"/>
      <c r="BD528" s="354"/>
      <c r="BE528" s="354"/>
      <c r="BF528" s="354"/>
      <c r="BG528" s="354"/>
      <c r="BH528" s="354"/>
      <c r="BI528" s="354"/>
      <c r="BJ528" s="354"/>
      <c r="BK528" s="354"/>
      <c r="BL528" s="354"/>
      <c r="BM528" s="354"/>
      <c r="BN528" s="354"/>
      <c r="BO528" s="354"/>
      <c r="BP528" s="354"/>
      <c r="BQ528" s="354"/>
      <c r="BR528" s="354"/>
      <c r="BS528" s="354"/>
      <c r="BT528" s="354"/>
      <c r="BU528" s="354"/>
      <c r="BV528" s="354"/>
      <c r="BW528" s="355"/>
      <c r="BX528" s="355"/>
      <c r="BY528" s="355"/>
      <c r="BZ528" s="355"/>
      <c r="CA528" s="355"/>
      <c r="CB528" s="355"/>
      <c r="CC528" s="355"/>
      <c r="CD528" s="355"/>
      <c r="CE528" s="355"/>
      <c r="CF528" s="355"/>
      <c r="CG528" s="355"/>
      <c r="CH528" s="355"/>
      <c r="CI528" s="355"/>
      <c r="CJ528" s="355"/>
      <c r="CK528" s="355"/>
      <c r="CL528" s="355"/>
      <c r="CM528" s="355"/>
      <c r="CN528" s="355"/>
      <c r="CO528" s="355"/>
      <c r="CP528" s="355"/>
      <c r="CQ528" s="355"/>
      <c r="CR528" s="355"/>
      <c r="CS528" s="355"/>
      <c r="CT528" s="355"/>
      <c r="CU528" s="355"/>
      <c r="CV528" s="355"/>
      <c r="CW528" s="355"/>
      <c r="CX528" s="355"/>
      <c r="CY528" s="355"/>
      <c r="CZ528" s="355"/>
    </row>
    <row r="529" s="359" customFormat="true" ht="25.15" customHeight="true" x14ac:dyDescent="0.2">
      <c r="C529" s="1044" t="s">
        <v>207</v>
      </c>
      <c r="D529" s="1045"/>
      <c r="E529" s="773">
        <v>6.9727088825428432</v>
      </c>
      <c r="F529" s="774">
        <v>12.021911866453177</v>
      </c>
      <c r="G529" s="775">
        <v>12.021911866453177</v>
      </c>
      <c r="H529" s="1045" t="s">
        <v>323</v>
      </c>
      <c r="I529" s="1045"/>
      <c r="J529" s="768">
        <v>0.23094706114358077</v>
      </c>
      <c r="K529" s="631"/>
      <c r="L529" s="631"/>
      <c r="M529" s="1045" t="s">
        <v>408</v>
      </c>
      <c r="N529" s="1045"/>
      <c r="O529" s="769">
        <v>1.0926220224969752E-4</v>
      </c>
      <c r="P529" s="631"/>
      <c r="Q529" s="631"/>
      <c r="W529" s="352"/>
      <c r="X529" s="352"/>
      <c r="Y529" s="352"/>
      <c r="Z529" s="352"/>
      <c r="AA529" s="352"/>
      <c r="AB529" s="352"/>
      <c r="AC529" s="352"/>
      <c r="AD529" s="352"/>
      <c r="AE529" s="352"/>
      <c r="AF529" s="352"/>
      <c r="AG529" s="352"/>
      <c r="AH529" s="352"/>
      <c r="AI529" s="352"/>
      <c r="AJ529" s="352"/>
      <c r="AK529" s="352"/>
      <c r="AL529" s="352"/>
      <c r="AM529" s="352"/>
      <c r="AN529" s="352"/>
      <c r="AO529" s="352"/>
      <c r="AP529" s="352"/>
      <c r="AQ529" s="352"/>
      <c r="AR529" s="352"/>
      <c r="AS529" s="352"/>
      <c r="AT529" s="352"/>
      <c r="AU529" s="352"/>
      <c r="AV529" s="352"/>
      <c r="AW529" s="352"/>
      <c r="AX529" s="352"/>
      <c r="AY529" s="352"/>
      <c r="AZ529" s="352"/>
      <c r="BA529" s="354"/>
      <c r="BB529" s="430"/>
      <c r="BC529" s="354"/>
      <c r="BD529" s="354"/>
      <c r="BE529" s="354"/>
      <c r="BF529" s="354"/>
      <c r="BG529" s="354"/>
      <c r="BH529" s="354"/>
      <c r="BI529" s="354"/>
      <c r="BJ529" s="354"/>
      <c r="BK529" s="354"/>
      <c r="BL529" s="354"/>
      <c r="BM529" s="354"/>
      <c r="BN529" s="354"/>
      <c r="BO529" s="354"/>
      <c r="BP529" s="354"/>
      <c r="BQ529" s="354"/>
      <c r="BR529" s="354"/>
      <c r="BS529" s="354"/>
      <c r="BT529" s="354"/>
      <c r="BU529" s="354"/>
      <c r="BV529" s="354"/>
      <c r="BW529" s="355"/>
      <c r="BX529" s="355"/>
      <c r="BY529" s="355"/>
      <c r="BZ529" s="355"/>
      <c r="CA529" s="355"/>
      <c r="CB529" s="355"/>
      <c r="CC529" s="355"/>
      <c r="CD529" s="355"/>
      <c r="CE529" s="355"/>
      <c r="CF529" s="355"/>
      <c r="CG529" s="355"/>
      <c r="CH529" s="355"/>
      <c r="CI529" s="355"/>
      <c r="CJ529" s="355"/>
      <c r="CK529" s="355"/>
      <c r="CL529" s="355"/>
      <c r="CM529" s="355"/>
      <c r="CN529" s="355"/>
      <c r="CO529" s="355"/>
      <c r="CP529" s="355"/>
      <c r="CQ529" s="355"/>
      <c r="CR529" s="355"/>
      <c r="CS529" s="355"/>
      <c r="CT529" s="355"/>
      <c r="CU529" s="355"/>
      <c r="CV529" s="355"/>
      <c r="CW529" s="355"/>
      <c r="CX529" s="355"/>
      <c r="CY529" s="355"/>
      <c r="CZ529" s="355"/>
    </row>
    <row r="530" s="359" customFormat="true" ht="25.15" customHeight="true" x14ac:dyDescent="0.2">
      <c r="C530" s="1044"/>
      <c r="D530" s="1045"/>
      <c r="E530" s="631"/>
      <c r="F530" s="631"/>
      <c r="G530" s="631"/>
      <c r="H530" s="1045" t="s">
        <v>374</v>
      </c>
      <c r="I530" s="1045"/>
      <c r="J530" s="768">
        <v>0.2782286923018325</v>
      </c>
      <c r="K530" s="631"/>
      <c r="L530" s="631"/>
      <c r="M530" s="1045" t="s">
        <v>399</v>
      </c>
      <c r="N530" s="1045"/>
      <c r="O530" s="769">
        <v>2.6899621582499732E-3</v>
      </c>
      <c r="P530" s="631"/>
      <c r="Q530" s="631"/>
      <c r="W530" s="352"/>
      <c r="X530" s="352"/>
      <c r="Y530" s="352"/>
      <c r="Z530" s="352"/>
      <c r="AA530" s="352"/>
      <c r="AB530" s="352"/>
      <c r="AC530" s="352"/>
      <c r="AD530" s="352"/>
      <c r="AE530" s="352"/>
      <c r="AF530" s="352"/>
      <c r="AG530" s="352"/>
      <c r="AH530" s="352"/>
      <c r="AI530" s="352"/>
      <c r="AJ530" s="352"/>
      <c r="AK530" s="352"/>
      <c r="AL530" s="352"/>
      <c r="AM530" s="352"/>
      <c r="AN530" s="352"/>
      <c r="AO530" s="352"/>
      <c r="AP530" s="352"/>
      <c r="AQ530" s="352"/>
      <c r="AR530" s="352"/>
      <c r="AS530" s="352"/>
      <c r="AT530" s="352"/>
      <c r="AU530" s="352"/>
      <c r="AV530" s="352"/>
      <c r="AW530" s="352"/>
      <c r="AX530" s="352"/>
      <c r="AY530" s="352"/>
      <c r="AZ530" s="352"/>
      <c r="BA530" s="354"/>
      <c r="BB530" s="430"/>
      <c r="BC530" s="354"/>
      <c r="BD530" s="354"/>
      <c r="BE530" s="354"/>
      <c r="BF530" s="354"/>
      <c r="BG530" s="354"/>
      <c r="BH530" s="354"/>
      <c r="BI530" s="354"/>
      <c r="BJ530" s="354"/>
      <c r="BK530" s="354"/>
      <c r="BL530" s="354"/>
      <c r="BM530" s="354"/>
      <c r="BN530" s="354"/>
      <c r="BO530" s="354"/>
      <c r="BP530" s="354"/>
      <c r="BQ530" s="354"/>
      <c r="BR530" s="354"/>
      <c r="BS530" s="354"/>
      <c r="BT530" s="354"/>
      <c r="BU530" s="354"/>
      <c r="BV530" s="354"/>
      <c r="BW530" s="355"/>
      <c r="BX530" s="355"/>
      <c r="BY530" s="355"/>
      <c r="BZ530" s="355"/>
      <c r="CA530" s="355"/>
      <c r="CB530" s="355"/>
      <c r="CC530" s="355"/>
      <c r="CD530" s="355"/>
      <c r="CE530" s="355"/>
      <c r="CF530" s="355"/>
      <c r="CG530" s="355"/>
      <c r="CH530" s="355"/>
      <c r="CI530" s="355"/>
      <c r="CJ530" s="355"/>
      <c r="CK530" s="355"/>
      <c r="CL530" s="355"/>
      <c r="CM530" s="355"/>
      <c r="CN530" s="355"/>
      <c r="CO530" s="355"/>
      <c r="CP530" s="355"/>
      <c r="CQ530" s="355"/>
      <c r="CR530" s="355"/>
      <c r="CS530" s="355"/>
      <c r="CT530" s="355"/>
      <c r="CU530" s="355"/>
      <c r="CV530" s="355"/>
      <c r="CW530" s="355"/>
      <c r="CX530" s="355"/>
      <c r="CY530" s="355"/>
      <c r="CZ530" s="355"/>
    </row>
    <row r="531" s="359" customFormat="true" ht="25.15" customHeight="true" x14ac:dyDescent="0.2">
      <c r="C531" s="1044"/>
      <c r="D531" s="1045"/>
      <c r="E531" s="631"/>
      <c r="F531" s="631"/>
      <c r="G531" s="631"/>
      <c r="H531" s="1045" t="s">
        <v>377</v>
      </c>
      <c r="I531" s="1045"/>
      <c r="J531" s="768">
        <v>0.18587353265069237</v>
      </c>
      <c r="K531" s="631"/>
      <c r="L531" s="631"/>
      <c r="M531" s="1045" t="s">
        <v>401</v>
      </c>
      <c r="N531" s="1045"/>
      <c r="O531" s="769">
        <v>2.8616081675676241E-3</v>
      </c>
      <c r="P531" s="631"/>
      <c r="Q531" s="631"/>
      <c r="W531" s="352"/>
      <c r="X531" s="352"/>
      <c r="Y531" s="352"/>
      <c r="Z531" s="352"/>
      <c r="AA531" s="352"/>
      <c r="AB531" s="352"/>
      <c r="AC531" s="352"/>
      <c r="AD531" s="352"/>
      <c r="AE531" s="352"/>
      <c r="AF531" s="352"/>
      <c r="AG531" s="352"/>
      <c r="AH531" s="352"/>
      <c r="AI531" s="352"/>
      <c r="AJ531" s="352"/>
      <c r="AK531" s="352"/>
      <c r="AL531" s="352"/>
      <c r="AM531" s="352"/>
      <c r="AN531" s="352"/>
      <c r="AO531" s="352"/>
      <c r="AP531" s="352"/>
      <c r="AQ531" s="352"/>
      <c r="AR531" s="352"/>
      <c r="AS531" s="352"/>
      <c r="AT531" s="352"/>
      <c r="AU531" s="352"/>
      <c r="AV531" s="352"/>
      <c r="AW531" s="352"/>
      <c r="AX531" s="352"/>
      <c r="AY531" s="352"/>
      <c r="AZ531" s="352"/>
      <c r="BA531" s="354"/>
      <c r="BB531" s="430"/>
      <c r="BC531" s="354"/>
      <c r="BD531" s="354"/>
      <c r="BE531" s="354"/>
      <c r="BF531" s="354"/>
      <c r="BG531" s="354"/>
      <c r="BH531" s="354"/>
      <c r="BI531" s="354"/>
      <c r="BJ531" s="354"/>
      <c r="BK531" s="354"/>
      <c r="BL531" s="354"/>
      <c r="BM531" s="354"/>
      <c r="BN531" s="354"/>
      <c r="BO531" s="354"/>
      <c r="BP531" s="354"/>
      <c r="BQ531" s="354"/>
      <c r="BR531" s="354"/>
      <c r="BS531" s="354"/>
      <c r="BT531" s="354"/>
      <c r="BU531" s="354"/>
      <c r="BV531" s="354"/>
      <c r="BW531" s="355"/>
      <c r="BX531" s="355"/>
      <c r="BY531" s="355"/>
      <c r="BZ531" s="355"/>
      <c r="CA531" s="355"/>
      <c r="CB531" s="355"/>
      <c r="CC531" s="355"/>
      <c r="CD531" s="355"/>
      <c r="CE531" s="355"/>
      <c r="CF531" s="355"/>
      <c r="CG531" s="355"/>
      <c r="CH531" s="355"/>
      <c r="CI531" s="355"/>
      <c r="CJ531" s="355"/>
      <c r="CK531" s="355"/>
      <c r="CL531" s="355"/>
      <c r="CM531" s="355"/>
      <c r="CN531" s="355"/>
      <c r="CO531" s="355"/>
      <c r="CP531" s="355"/>
      <c r="CQ531" s="355"/>
      <c r="CR531" s="355"/>
      <c r="CS531" s="355"/>
      <c r="CT531" s="355"/>
      <c r="CU531" s="355"/>
      <c r="CV531" s="355"/>
      <c r="CW531" s="355"/>
      <c r="CX531" s="355"/>
      <c r="CY531" s="355"/>
      <c r="CZ531" s="355"/>
    </row>
    <row r="532" s="359" customFormat="true" ht="25.15" customHeight="true" x14ac:dyDescent="0.2">
      <c r="C532" s="1044" t="s">
        <v>255</v>
      </c>
      <c r="D532" s="1045"/>
      <c r="E532" s="1045"/>
      <c r="F532" s="631"/>
      <c r="G532" s="631"/>
      <c r="H532" s="1045" t="s">
        <v>386</v>
      </c>
      <c r="I532" s="1045"/>
      <c r="J532" s="768">
        <v>1.1596443381309173E-2</v>
      </c>
      <c r="K532" s="631"/>
      <c r="L532" s="631"/>
      <c r="M532" s="1045" t="s">
        <v>384</v>
      </c>
      <c r="N532" s="1045"/>
      <c r="O532" s="769">
        <v>1.0054808467830977E-4</v>
      </c>
      <c r="P532" s="631"/>
      <c r="Q532" s="631"/>
      <c r="W532" s="352"/>
      <c r="X532" s="352"/>
      <c r="Y532" s="352"/>
      <c r="Z532" s="352"/>
      <c r="AA532" s="352"/>
      <c r="AB532" s="352"/>
      <c r="AC532" s="352"/>
      <c r="AD532" s="352"/>
      <c r="AE532" s="352"/>
      <c r="AF532" s="352"/>
      <c r="AG532" s="352"/>
      <c r="AH532" s="352"/>
      <c r="AI532" s="352"/>
      <c r="AJ532" s="352"/>
      <c r="AK532" s="352"/>
      <c r="AL532" s="352"/>
      <c r="AM532" s="352"/>
      <c r="AN532" s="352"/>
      <c r="AO532" s="352"/>
      <c r="AP532" s="352"/>
      <c r="AQ532" s="352"/>
      <c r="AR532" s="352"/>
      <c r="AS532" s="352"/>
      <c r="AT532" s="352"/>
      <c r="AU532" s="352"/>
      <c r="AV532" s="352"/>
      <c r="AW532" s="352"/>
      <c r="AX532" s="352"/>
      <c r="AY532" s="352"/>
      <c r="AZ532" s="352"/>
      <c r="BA532" s="354"/>
      <c r="BB532" s="430"/>
      <c r="BC532" s="354"/>
      <c r="BD532" s="354"/>
      <c r="BE532" s="354"/>
      <c r="BF532" s="354"/>
      <c r="BG532" s="354"/>
      <c r="BH532" s="354"/>
      <c r="BI532" s="354"/>
      <c r="BJ532" s="354"/>
      <c r="BK532" s="354"/>
      <c r="BL532" s="354"/>
      <c r="BM532" s="354"/>
      <c r="BN532" s="354"/>
      <c r="BO532" s="354"/>
      <c r="BP532" s="354"/>
      <c r="BQ532" s="354"/>
      <c r="BR532" s="354"/>
      <c r="BS532" s="354"/>
      <c r="BT532" s="354"/>
      <c r="BU532" s="354"/>
      <c r="BV532" s="354"/>
      <c r="BW532" s="355"/>
      <c r="BX532" s="355"/>
      <c r="BY532" s="355"/>
      <c r="BZ532" s="355"/>
      <c r="CA532" s="355"/>
      <c r="CB532" s="355"/>
      <c r="CC532" s="355"/>
      <c r="CD532" s="355"/>
      <c r="CE532" s="355"/>
      <c r="CF532" s="355"/>
      <c r="CG532" s="355"/>
      <c r="CH532" s="355"/>
      <c r="CI532" s="355"/>
      <c r="CJ532" s="355"/>
      <c r="CK532" s="355"/>
      <c r="CL532" s="355"/>
      <c r="CM532" s="355"/>
      <c r="CN532" s="355"/>
      <c r="CO532" s="355"/>
      <c r="CP532" s="355"/>
      <c r="CQ532" s="355"/>
      <c r="CR532" s="355"/>
      <c r="CS532" s="355"/>
      <c r="CT532" s="355"/>
      <c r="CU532" s="355"/>
      <c r="CV532" s="355"/>
      <c r="CW532" s="355"/>
      <c r="CX532" s="355"/>
      <c r="CY532" s="355"/>
      <c r="CZ532" s="355"/>
    </row>
    <row r="533" s="359" customFormat="true" ht="25.15" customHeight="true" x14ac:dyDescent="0.2">
      <c r="C533" s="1044"/>
      <c r="D533" s="1045"/>
      <c r="E533" s="755" t="s">
        <v>206</v>
      </c>
      <c r="F533" s="631"/>
      <c r="G533" s="631"/>
      <c r="H533" s="1045" t="s">
        <v>378</v>
      </c>
      <c r="I533" s="1045"/>
      <c r="J533" s="768">
        <v>0.17744862269084993</v>
      </c>
      <c r="K533" s="631"/>
      <c r="L533" s="631"/>
      <c r="M533" s="1045" t="s">
        <v>406</v>
      </c>
      <c r="N533" s="1045"/>
      <c r="O533" s="769">
        <v>1.3234746677070334E-3</v>
      </c>
      <c r="P533" s="631"/>
      <c r="Q533" s="631"/>
      <c r="W533" s="352"/>
      <c r="X533" s="352"/>
      <c r="Y533" s="352"/>
      <c r="Z533" s="352"/>
      <c r="AA533" s="352"/>
      <c r="AB533" s="352"/>
      <c r="AC533" s="352"/>
      <c r="AD533" s="352"/>
      <c r="AE533" s="352"/>
      <c r="AF533" s="352"/>
      <c r="AG533" s="352"/>
      <c r="AH533" s="352"/>
      <c r="AI533" s="352"/>
      <c r="AJ533" s="352"/>
      <c r="AK533" s="352"/>
      <c r="AL533" s="352"/>
      <c r="AM533" s="352"/>
      <c r="AN533" s="352"/>
      <c r="AO533" s="352"/>
      <c r="AP533" s="352"/>
      <c r="AQ533" s="352"/>
      <c r="AR533" s="352"/>
      <c r="AS533" s="352"/>
      <c r="AT533" s="352"/>
      <c r="AU533" s="352"/>
      <c r="AV533" s="352"/>
      <c r="AW533" s="352"/>
      <c r="AX533" s="352"/>
      <c r="AY533" s="352"/>
      <c r="AZ533" s="352"/>
      <c r="BA533" s="354"/>
      <c r="BB533" s="430"/>
      <c r="BC533" s="354"/>
      <c r="BD533" s="354"/>
      <c r="BE533" s="354"/>
      <c r="BF533" s="354"/>
      <c r="BG533" s="354"/>
      <c r="BH533" s="354"/>
      <c r="BI533" s="354"/>
      <c r="BJ533" s="354"/>
      <c r="BK533" s="354"/>
      <c r="BL533" s="354"/>
      <c r="BM533" s="354"/>
      <c r="BN533" s="354"/>
      <c r="BO533" s="354"/>
      <c r="BP533" s="354"/>
      <c r="BQ533" s="354"/>
      <c r="BR533" s="354"/>
      <c r="BS533" s="354"/>
      <c r="BT533" s="354"/>
      <c r="BU533" s="354"/>
      <c r="BV533" s="354"/>
      <c r="BW533" s="355"/>
      <c r="BX533" s="355"/>
      <c r="BY533" s="355"/>
      <c r="BZ533" s="355"/>
      <c r="CA533" s="355"/>
      <c r="CB533" s="355"/>
      <c r="CC533" s="355"/>
      <c r="CD533" s="355"/>
      <c r="CE533" s="355"/>
      <c r="CF533" s="355"/>
      <c r="CG533" s="355"/>
      <c r="CH533" s="355"/>
      <c r="CI533" s="355"/>
      <c r="CJ533" s="355"/>
      <c r="CK533" s="355"/>
      <c r="CL533" s="355"/>
      <c r="CM533" s="355"/>
      <c r="CN533" s="355"/>
      <c r="CO533" s="355"/>
      <c r="CP533" s="355"/>
      <c r="CQ533" s="355"/>
      <c r="CR533" s="355"/>
      <c r="CS533" s="355"/>
      <c r="CT533" s="355"/>
      <c r="CU533" s="355"/>
      <c r="CV533" s="355"/>
      <c r="CW533" s="355"/>
      <c r="CX533" s="355"/>
      <c r="CY533" s="355"/>
      <c r="CZ533" s="355"/>
    </row>
    <row r="534" s="359" customFormat="true" ht="25.15" customHeight="true" x14ac:dyDescent="0.2">
      <c r="C534" s="1045"/>
      <c r="D534" s="1045"/>
      <c r="E534" s="776" t="s">
        <v>207</v>
      </c>
      <c r="F534" s="631"/>
      <c r="G534" s="631"/>
      <c r="H534" s="1045" t="s">
        <v>412</v>
      </c>
      <c r="I534" s="1045"/>
      <c r="J534" s="768">
        <v>1.3252305015463346E-6</v>
      </c>
      <c r="K534" s="631"/>
      <c r="L534" s="631"/>
      <c r="M534" s="1045" t="s">
        <v>389</v>
      </c>
      <c r="N534" s="1045"/>
      <c r="O534" s="769">
        <v>1.2619357015735907E-2</v>
      </c>
      <c r="P534" s="631"/>
      <c r="Q534" s="631"/>
      <c r="W534" s="352"/>
      <c r="X534" s="352"/>
      <c r="Y534" s="352"/>
      <c r="Z534" s="352"/>
      <c r="AA534" s="352"/>
      <c r="AB534" s="352"/>
      <c r="AC534" s="352"/>
      <c r="AD534" s="352"/>
      <c r="AE534" s="352"/>
      <c r="AF534" s="352"/>
      <c r="AG534" s="352"/>
      <c r="AH534" s="352"/>
      <c r="AI534" s="352"/>
      <c r="AJ534" s="352"/>
      <c r="AK534" s="352"/>
      <c r="AL534" s="352"/>
      <c r="AM534" s="352"/>
      <c r="AN534" s="352"/>
      <c r="AO534" s="352"/>
      <c r="AP534" s="352"/>
      <c r="AQ534" s="352"/>
      <c r="AR534" s="352"/>
      <c r="AS534" s="352"/>
      <c r="AT534" s="352"/>
      <c r="AU534" s="352"/>
      <c r="AV534" s="352"/>
      <c r="AW534" s="352"/>
      <c r="AX534" s="352"/>
      <c r="AY534" s="352"/>
      <c r="AZ534" s="352"/>
      <c r="BA534" s="354"/>
      <c r="BB534" s="430"/>
      <c r="BC534" s="354"/>
      <c r="BD534" s="354"/>
      <c r="BE534" s="354"/>
      <c r="BF534" s="354"/>
      <c r="BG534" s="354"/>
      <c r="BH534" s="354"/>
      <c r="BI534" s="354"/>
      <c r="BJ534" s="354"/>
      <c r="BK534" s="354"/>
      <c r="BL534" s="354"/>
      <c r="BM534" s="354"/>
      <c r="BN534" s="354"/>
      <c r="BO534" s="354"/>
      <c r="BP534" s="354"/>
      <c r="BQ534" s="354"/>
      <c r="BR534" s="354"/>
      <c r="BS534" s="354"/>
      <c r="BT534" s="354"/>
      <c r="BU534" s="354"/>
      <c r="BV534" s="354"/>
      <c r="BW534" s="355"/>
      <c r="BX534" s="355"/>
      <c r="BY534" s="355"/>
      <c r="BZ534" s="355"/>
      <c r="CA534" s="355"/>
      <c r="CB534" s="355"/>
      <c r="CC534" s="355"/>
      <c r="CD534" s="355"/>
      <c r="CE534" s="355"/>
      <c r="CF534" s="355"/>
      <c r="CG534" s="355"/>
      <c r="CH534" s="355"/>
      <c r="CI534" s="355"/>
      <c r="CJ534" s="355"/>
      <c r="CK534" s="355"/>
      <c r="CL534" s="355"/>
      <c r="CM534" s="355"/>
      <c r="CN534" s="355"/>
      <c r="CO534" s="355"/>
      <c r="CP534" s="355"/>
      <c r="CQ534" s="355"/>
      <c r="CR534" s="355"/>
      <c r="CS534" s="355"/>
      <c r="CT534" s="355"/>
      <c r="CU534" s="355"/>
      <c r="CV534" s="355"/>
      <c r="CW534" s="355"/>
      <c r="CX534" s="355"/>
      <c r="CY534" s="355"/>
      <c r="CZ534" s="355"/>
    </row>
    <row r="535" s="359" customFormat="true" ht="25.15" customHeight="true" x14ac:dyDescent="0.2">
      <c r="C535" s="1044" t="s">
        <v>290</v>
      </c>
      <c r="D535" s="1045"/>
      <c r="E535" s="764">
        <v>2.1744506027465108E-3</v>
      </c>
      <c r="F535" s="631"/>
      <c r="G535" s="631"/>
      <c r="H535" s="1045" t="s">
        <v>408</v>
      </c>
      <c r="I535" s="1045"/>
      <c r="J535" s="768">
        <v>1.3801347385231145E-3</v>
      </c>
      <c r="K535" s="631"/>
      <c r="L535" s="631"/>
      <c r="M535" s="1045" t="s">
        <v>392</v>
      </c>
      <c r="N535" s="1045"/>
      <c r="O535" s="769">
        <v>5.6609830741877415E-3</v>
      </c>
      <c r="P535" s="631"/>
      <c r="Q535" s="631"/>
      <c r="W535" s="352"/>
      <c r="X535" s="352"/>
      <c r="Y535" s="352"/>
      <c r="Z535" s="352"/>
      <c r="AA535" s="352"/>
      <c r="AB535" s="352"/>
      <c r="AC535" s="352"/>
      <c r="AD535" s="352"/>
      <c r="AE535" s="352"/>
      <c r="AF535" s="352"/>
      <c r="AG535" s="352"/>
      <c r="AH535" s="352"/>
      <c r="AI535" s="352"/>
      <c r="AJ535" s="352"/>
      <c r="AK535" s="352"/>
      <c r="AL535" s="352"/>
      <c r="AM535" s="352"/>
      <c r="AN535" s="352"/>
      <c r="AO535" s="352"/>
      <c r="AP535" s="352"/>
      <c r="AQ535" s="352"/>
      <c r="AR535" s="352"/>
      <c r="AS535" s="352"/>
      <c r="AT535" s="352"/>
      <c r="AU535" s="352"/>
      <c r="AV535" s="352"/>
      <c r="AW535" s="352"/>
      <c r="AX535" s="352"/>
      <c r="AY535" s="352"/>
      <c r="AZ535" s="352"/>
      <c r="BA535" s="354"/>
      <c r="BB535" s="430"/>
      <c r="BC535" s="354"/>
      <c r="BD535" s="354"/>
      <c r="BE535" s="354"/>
      <c r="BF535" s="354"/>
      <c r="BG535" s="354"/>
      <c r="BH535" s="354"/>
      <c r="BI535" s="354"/>
      <c r="BJ535" s="354"/>
      <c r="BK535" s="354"/>
      <c r="BL535" s="354"/>
      <c r="BM535" s="354"/>
      <c r="BN535" s="354"/>
      <c r="BO535" s="354"/>
      <c r="BP535" s="354"/>
      <c r="BQ535" s="354"/>
      <c r="BR535" s="354"/>
      <c r="BS535" s="354"/>
      <c r="BT535" s="354"/>
      <c r="BU535" s="354"/>
      <c r="BV535" s="354"/>
      <c r="BW535" s="355"/>
      <c r="BX535" s="355"/>
      <c r="BY535" s="355"/>
      <c r="BZ535" s="355"/>
      <c r="CA535" s="355"/>
      <c r="CB535" s="355"/>
      <c r="CC535" s="355"/>
      <c r="CD535" s="355"/>
      <c r="CE535" s="355"/>
      <c r="CF535" s="355"/>
      <c r="CG535" s="355"/>
      <c r="CH535" s="355"/>
      <c r="CI535" s="355"/>
      <c r="CJ535" s="355"/>
      <c r="CK535" s="355"/>
      <c r="CL535" s="355"/>
      <c r="CM535" s="355"/>
      <c r="CN535" s="355"/>
      <c r="CO535" s="355"/>
      <c r="CP535" s="355"/>
      <c r="CQ535" s="355"/>
      <c r="CR535" s="355"/>
      <c r="CS535" s="355"/>
      <c r="CT535" s="355"/>
      <c r="CU535" s="355"/>
      <c r="CV535" s="355"/>
      <c r="CW535" s="355"/>
      <c r="CX535" s="355"/>
      <c r="CY535" s="355"/>
      <c r="CZ535" s="355"/>
    </row>
    <row r="536" s="359" customFormat="true" ht="25.15" customHeight="true" x14ac:dyDescent="0.2">
      <c r="C536" s="1044" t="s">
        <v>368</v>
      </c>
      <c r="D536" s="1045"/>
      <c r="E536" s="767">
        <v>-0.11299122947076597</v>
      </c>
      <c r="F536" s="631"/>
      <c r="G536" s="631"/>
      <c r="H536" s="1045" t="s">
        <v>399</v>
      </c>
      <c r="I536" s="1045"/>
      <c r="J536" s="768">
        <v>1.9902475368591193E-3</v>
      </c>
      <c r="K536" s="631"/>
      <c r="L536" s="631"/>
      <c r="M536" s="1045" t="s">
        <v>395</v>
      </c>
      <c r="N536" s="1045"/>
      <c r="O536" s="769">
        <v>3.6684071135220176E-3</v>
      </c>
      <c r="P536" s="631"/>
      <c r="Q536" s="631"/>
      <c r="W536" s="352"/>
      <c r="X536" s="352"/>
      <c r="Y536" s="352"/>
      <c r="Z536" s="352"/>
      <c r="AA536" s="352"/>
      <c r="AB536" s="352"/>
      <c r="AC536" s="352"/>
      <c r="AD536" s="352"/>
      <c r="AE536" s="352"/>
      <c r="AF536" s="352"/>
      <c r="AG536" s="352"/>
      <c r="AH536" s="352"/>
      <c r="AI536" s="352"/>
      <c r="AJ536" s="352"/>
      <c r="AK536" s="352"/>
      <c r="AL536" s="352"/>
      <c r="AM536" s="352"/>
      <c r="AN536" s="352"/>
      <c r="AO536" s="352"/>
      <c r="AP536" s="352"/>
      <c r="AQ536" s="352"/>
      <c r="AR536" s="352"/>
      <c r="AS536" s="352"/>
      <c r="AT536" s="352"/>
      <c r="AU536" s="352"/>
      <c r="AV536" s="352"/>
      <c r="AW536" s="352"/>
      <c r="AX536" s="352"/>
      <c r="AY536" s="352"/>
      <c r="AZ536" s="352"/>
      <c r="BA536" s="354"/>
      <c r="BB536" s="430"/>
      <c r="BC536" s="354"/>
      <c r="BD536" s="354"/>
      <c r="BE536" s="354"/>
      <c r="BF536" s="354"/>
      <c r="BG536" s="354"/>
      <c r="BH536" s="354"/>
      <c r="BI536" s="354"/>
      <c r="BJ536" s="354"/>
      <c r="BK536" s="354"/>
      <c r="BL536" s="354"/>
      <c r="BM536" s="354"/>
      <c r="BN536" s="354"/>
      <c r="BO536" s="354"/>
      <c r="BP536" s="354"/>
      <c r="BQ536" s="354"/>
      <c r="BR536" s="354"/>
      <c r="BS536" s="354"/>
      <c r="BT536" s="354"/>
      <c r="BU536" s="354"/>
      <c r="BV536" s="354"/>
      <c r="BW536" s="355"/>
      <c r="BX536" s="355"/>
      <c r="BY536" s="355"/>
      <c r="BZ536" s="355"/>
      <c r="CA536" s="355"/>
      <c r="CB536" s="355"/>
      <c r="CC536" s="355"/>
      <c r="CD536" s="355"/>
      <c r="CE536" s="355"/>
      <c r="CF536" s="355"/>
      <c r="CG536" s="355"/>
      <c r="CH536" s="355"/>
      <c r="CI536" s="355"/>
      <c r="CJ536" s="355"/>
      <c r="CK536" s="355"/>
      <c r="CL536" s="355"/>
      <c r="CM536" s="355"/>
      <c r="CN536" s="355"/>
      <c r="CO536" s="355"/>
      <c r="CP536" s="355"/>
      <c r="CQ536" s="355"/>
      <c r="CR536" s="355"/>
      <c r="CS536" s="355"/>
      <c r="CT536" s="355"/>
      <c r="CU536" s="355"/>
      <c r="CV536" s="355"/>
      <c r="CW536" s="355"/>
      <c r="CX536" s="355"/>
      <c r="CY536" s="355"/>
      <c r="CZ536" s="355"/>
    </row>
    <row r="537" s="359" customFormat="true" ht="25.15" customHeight="true" x14ac:dyDescent="0.2">
      <c r="C537" s="1044" t="s">
        <v>350</v>
      </c>
      <c r="D537" s="1045"/>
      <c r="E537" s="767">
        <v>6.9902565297439356E-3</v>
      </c>
      <c r="F537" s="631"/>
      <c r="G537" s="631"/>
      <c r="H537" s="1045" t="s">
        <v>401</v>
      </c>
      <c r="I537" s="1045"/>
      <c r="J537" s="768">
        <v>2.3432928348401679E-6</v>
      </c>
      <c r="K537" s="631"/>
      <c r="L537" s="631"/>
      <c r="M537" s="1045" t="s">
        <v>400</v>
      </c>
      <c r="N537" s="1045"/>
      <c r="O537" s="769">
        <v>1.2437717095869526E-3</v>
      </c>
      <c r="P537" s="631"/>
      <c r="Q537" s="631"/>
      <c r="W537" s="352"/>
      <c r="X537" s="352"/>
      <c r="Y537" s="352"/>
      <c r="Z537" s="352"/>
      <c r="AA537" s="352"/>
      <c r="AB537" s="352"/>
      <c r="AC537" s="352"/>
      <c r="AD537" s="352"/>
      <c r="AE537" s="352"/>
      <c r="AF537" s="352"/>
      <c r="AG537" s="352"/>
      <c r="AH537" s="352"/>
      <c r="AI537" s="352"/>
      <c r="AJ537" s="352"/>
      <c r="AK537" s="352"/>
      <c r="AL537" s="352"/>
      <c r="AM537" s="352"/>
      <c r="AN537" s="352"/>
      <c r="AO537" s="352"/>
      <c r="AP537" s="352"/>
      <c r="AQ537" s="352"/>
      <c r="AR537" s="352"/>
      <c r="AS537" s="352"/>
      <c r="AT537" s="352"/>
      <c r="AU537" s="352"/>
      <c r="AV537" s="352"/>
      <c r="AW537" s="352"/>
      <c r="AX537" s="352"/>
      <c r="AY537" s="352"/>
      <c r="AZ537" s="352"/>
      <c r="BA537" s="354"/>
      <c r="BB537" s="430"/>
      <c r="BC537" s="354"/>
      <c r="BD537" s="354"/>
      <c r="BE537" s="354"/>
      <c r="BF537" s="354"/>
      <c r="BG537" s="354"/>
      <c r="BH537" s="354"/>
      <c r="BI537" s="354"/>
      <c r="BJ537" s="354"/>
      <c r="BK537" s="354"/>
      <c r="BL537" s="354"/>
      <c r="BM537" s="354"/>
      <c r="BN537" s="354"/>
      <c r="BO537" s="354"/>
      <c r="BP537" s="354"/>
      <c r="BQ537" s="354"/>
      <c r="BR537" s="354"/>
      <c r="BS537" s="354"/>
      <c r="BT537" s="354"/>
      <c r="BU537" s="354"/>
      <c r="BV537" s="354"/>
      <c r="BW537" s="355"/>
      <c r="BX537" s="355"/>
      <c r="BY537" s="355"/>
      <c r="BZ537" s="355"/>
      <c r="CA537" s="355"/>
      <c r="CB537" s="355"/>
      <c r="CC537" s="355"/>
      <c r="CD537" s="355"/>
      <c r="CE537" s="355"/>
      <c r="CF537" s="355"/>
      <c r="CG537" s="355"/>
      <c r="CH537" s="355"/>
      <c r="CI537" s="355"/>
      <c r="CJ537" s="355"/>
      <c r="CK537" s="355"/>
      <c r="CL537" s="355"/>
      <c r="CM537" s="355"/>
      <c r="CN537" s="355"/>
      <c r="CO537" s="355"/>
      <c r="CP537" s="355"/>
      <c r="CQ537" s="355"/>
      <c r="CR537" s="355"/>
      <c r="CS537" s="355"/>
      <c r="CT537" s="355"/>
      <c r="CU537" s="355"/>
      <c r="CV537" s="355"/>
      <c r="CW537" s="355"/>
      <c r="CX537" s="355"/>
      <c r="CY537" s="355"/>
      <c r="CZ537" s="355"/>
    </row>
    <row r="538" s="359" customFormat="true" ht="25.15" customHeight="true" x14ac:dyDescent="0.2">
      <c r="C538" s="1044" t="s">
        <v>393</v>
      </c>
      <c r="D538" s="1045"/>
      <c r="E538" s="767">
        <v>4.6635045854183429E-3</v>
      </c>
      <c r="F538" s="631"/>
      <c r="G538" s="631"/>
      <c r="H538" s="1045" t="s">
        <v>384</v>
      </c>
      <c r="I538" s="1045"/>
      <c r="J538" s="768">
        <v>1.798735874884038E-2</v>
      </c>
      <c r="K538" s="631"/>
      <c r="L538" s="631"/>
      <c r="M538" s="1045" t="s">
        <v>390</v>
      </c>
      <c r="N538" s="1045"/>
      <c r="O538" s="769">
        <v>2.5213011300781645E-3</v>
      </c>
      <c r="P538" s="631"/>
      <c r="Q538" s="631"/>
      <c r="W538" s="352"/>
      <c r="X538" s="352"/>
      <c r="Y538" s="352"/>
      <c r="Z538" s="352"/>
      <c r="AA538" s="352"/>
      <c r="AB538" s="352"/>
      <c r="AC538" s="352"/>
      <c r="AD538" s="352"/>
      <c r="AE538" s="352"/>
      <c r="AF538" s="352"/>
      <c r="AG538" s="352"/>
      <c r="AH538" s="352"/>
      <c r="AI538" s="352"/>
      <c r="AJ538" s="352"/>
      <c r="AK538" s="352"/>
      <c r="AL538" s="352"/>
      <c r="AM538" s="352"/>
      <c r="AN538" s="352"/>
      <c r="AO538" s="352"/>
      <c r="AP538" s="352"/>
      <c r="AQ538" s="352"/>
      <c r="AR538" s="352"/>
      <c r="AS538" s="352"/>
      <c r="AT538" s="352"/>
      <c r="AU538" s="352"/>
      <c r="AV538" s="352"/>
      <c r="AW538" s="352"/>
      <c r="AX538" s="352"/>
      <c r="AY538" s="352"/>
      <c r="AZ538" s="352"/>
      <c r="BA538" s="354"/>
      <c r="BB538" s="430"/>
      <c r="BC538" s="354"/>
      <c r="BD538" s="354"/>
      <c r="BE538" s="354"/>
      <c r="BF538" s="354"/>
      <c r="BG538" s="354"/>
      <c r="BH538" s="354"/>
      <c r="BI538" s="354"/>
      <c r="BJ538" s="354"/>
      <c r="BK538" s="354"/>
      <c r="BL538" s="354"/>
      <c r="BM538" s="354"/>
      <c r="BN538" s="354"/>
      <c r="BO538" s="354"/>
      <c r="BP538" s="354"/>
      <c r="BQ538" s="354"/>
      <c r="BR538" s="354"/>
      <c r="BS538" s="354"/>
      <c r="BT538" s="354"/>
      <c r="BU538" s="354"/>
      <c r="BV538" s="354"/>
      <c r="BW538" s="355"/>
      <c r="BX538" s="355"/>
      <c r="BY538" s="355"/>
      <c r="BZ538" s="355"/>
      <c r="CA538" s="355"/>
      <c r="CB538" s="355"/>
      <c r="CC538" s="355"/>
      <c r="CD538" s="355"/>
      <c r="CE538" s="355"/>
      <c r="CF538" s="355"/>
      <c r="CG538" s="355"/>
      <c r="CH538" s="355"/>
      <c r="CI538" s="355"/>
      <c r="CJ538" s="355"/>
      <c r="CK538" s="355"/>
      <c r="CL538" s="355"/>
      <c r="CM538" s="355"/>
      <c r="CN538" s="355"/>
      <c r="CO538" s="355"/>
      <c r="CP538" s="355"/>
      <c r="CQ538" s="355"/>
      <c r="CR538" s="355"/>
      <c r="CS538" s="355"/>
      <c r="CT538" s="355"/>
      <c r="CU538" s="355"/>
      <c r="CV538" s="355"/>
      <c r="CW538" s="355"/>
      <c r="CX538" s="355"/>
      <c r="CY538" s="355"/>
      <c r="CZ538" s="355"/>
    </row>
    <row r="539" s="359" customFormat="true" ht="25.15" customHeight="true" x14ac:dyDescent="0.2">
      <c r="C539" s="1044" t="s">
        <v>383</v>
      </c>
      <c r="D539" s="1045"/>
      <c r="E539" s="767">
        <v>2.4970589330104001E-2</v>
      </c>
      <c r="F539" s="631"/>
      <c r="G539" s="631"/>
      <c r="H539" s="1045" t="s">
        <v>406</v>
      </c>
      <c r="I539" s="1045"/>
      <c r="J539" s="768">
        <v>8.9056949112554043E-4</v>
      </c>
      <c r="K539" s="631"/>
      <c r="L539" s="631"/>
      <c r="M539" s="1045" t="s">
        <v>388</v>
      </c>
      <c r="N539" s="1045"/>
      <c r="O539" s="769">
        <v>2.0233767704672627E-4</v>
      </c>
      <c r="P539" s="631"/>
      <c r="Q539" s="631"/>
      <c r="W539" s="352"/>
      <c r="X539" s="352"/>
      <c r="Y539" s="352"/>
      <c r="Z539" s="352"/>
      <c r="AA539" s="352"/>
      <c r="AB539" s="352"/>
      <c r="AC539" s="352"/>
      <c r="AD539" s="352"/>
      <c r="AE539" s="352"/>
      <c r="AF539" s="352"/>
      <c r="AG539" s="352"/>
      <c r="AH539" s="352"/>
      <c r="AI539" s="352"/>
      <c r="AJ539" s="352"/>
      <c r="AK539" s="352"/>
      <c r="AL539" s="352"/>
      <c r="AM539" s="352"/>
      <c r="AN539" s="352"/>
      <c r="AO539" s="352"/>
      <c r="AP539" s="352"/>
      <c r="AQ539" s="352"/>
      <c r="AR539" s="352"/>
      <c r="AS539" s="352"/>
      <c r="AT539" s="352"/>
      <c r="AU539" s="352"/>
      <c r="AV539" s="352"/>
      <c r="AW539" s="352"/>
      <c r="AX539" s="352"/>
      <c r="AY539" s="352"/>
      <c r="AZ539" s="352"/>
      <c r="BA539" s="354"/>
      <c r="BB539" s="430"/>
      <c r="BC539" s="354"/>
      <c r="BD539" s="354"/>
      <c r="BE539" s="354"/>
      <c r="BF539" s="354"/>
      <c r="BG539" s="354"/>
      <c r="BH539" s="354"/>
      <c r="BI539" s="354"/>
      <c r="BJ539" s="354"/>
      <c r="BK539" s="354"/>
      <c r="BL539" s="354"/>
      <c r="BM539" s="354"/>
      <c r="BN539" s="354"/>
      <c r="BO539" s="354"/>
      <c r="BP539" s="354"/>
      <c r="BQ539" s="354"/>
      <c r="BR539" s="354"/>
      <c r="BS539" s="354"/>
      <c r="BT539" s="354"/>
      <c r="BU539" s="354"/>
      <c r="BV539" s="354"/>
      <c r="BW539" s="355"/>
      <c r="BX539" s="355"/>
      <c r="BY539" s="355"/>
      <c r="BZ539" s="355"/>
      <c r="CA539" s="355"/>
      <c r="CB539" s="355"/>
      <c r="CC539" s="355"/>
      <c r="CD539" s="355"/>
      <c r="CE539" s="355"/>
      <c r="CF539" s="355"/>
      <c r="CG539" s="355"/>
      <c r="CH539" s="355"/>
      <c r="CI539" s="355"/>
      <c r="CJ539" s="355"/>
      <c r="CK539" s="355"/>
      <c r="CL539" s="355"/>
      <c r="CM539" s="355"/>
      <c r="CN539" s="355"/>
      <c r="CO539" s="355"/>
      <c r="CP539" s="355"/>
      <c r="CQ539" s="355"/>
      <c r="CR539" s="355"/>
      <c r="CS539" s="355"/>
      <c r="CT539" s="355"/>
      <c r="CU539" s="355"/>
      <c r="CV539" s="355"/>
      <c r="CW539" s="355"/>
      <c r="CX539" s="355"/>
      <c r="CY539" s="355"/>
      <c r="CZ539" s="355"/>
    </row>
    <row r="540" s="359" customFormat="true" ht="25.15" customHeight="true" x14ac:dyDescent="0.2">
      <c r="C540" s="1044" t="s">
        <v>380</v>
      </c>
      <c r="D540" s="1045"/>
      <c r="E540" s="767">
        <v>4.6218446592493502E-2</v>
      </c>
      <c r="F540" s="631"/>
      <c r="G540" s="631"/>
      <c r="H540" s="1045" t="s">
        <v>389</v>
      </c>
      <c r="I540" s="1045"/>
      <c r="J540" s="768">
        <v>3.3767665264647888E-4</v>
      </c>
      <c r="K540" s="631"/>
      <c r="L540" s="631"/>
      <c r="M540" s="1045" t="s">
        <v>387</v>
      </c>
      <c r="N540" s="1045"/>
      <c r="O540" s="769">
        <v>3.4615315037008296E-3</v>
      </c>
      <c r="P540" s="631"/>
      <c r="Q540" s="631"/>
      <c r="W540" s="352"/>
      <c r="X540" s="352"/>
      <c r="Y540" s="352"/>
      <c r="Z540" s="352"/>
      <c r="AA540" s="352"/>
      <c r="AB540" s="352"/>
      <c r="AC540" s="352"/>
      <c r="AD540" s="352"/>
      <c r="AE540" s="352"/>
      <c r="AF540" s="352"/>
      <c r="AG540" s="352"/>
      <c r="AH540" s="352"/>
      <c r="AI540" s="352"/>
      <c r="AJ540" s="352"/>
      <c r="AK540" s="352"/>
      <c r="AL540" s="352"/>
      <c r="AM540" s="352"/>
      <c r="AN540" s="352"/>
      <c r="AO540" s="352"/>
      <c r="AP540" s="352"/>
      <c r="AQ540" s="352"/>
      <c r="AR540" s="352"/>
      <c r="AS540" s="352"/>
      <c r="AT540" s="352"/>
      <c r="AU540" s="352"/>
      <c r="AV540" s="352"/>
      <c r="AW540" s="352"/>
      <c r="AX540" s="352"/>
      <c r="AY540" s="352"/>
      <c r="AZ540" s="352"/>
      <c r="BA540" s="354"/>
      <c r="BB540" s="430"/>
      <c r="BC540" s="354"/>
      <c r="BD540" s="354"/>
      <c r="BE540" s="354"/>
      <c r="BF540" s="354"/>
      <c r="BG540" s="354"/>
      <c r="BH540" s="354"/>
      <c r="BI540" s="354"/>
      <c r="BJ540" s="354"/>
      <c r="BK540" s="354"/>
      <c r="BL540" s="354"/>
      <c r="BM540" s="354"/>
      <c r="BN540" s="354"/>
      <c r="BO540" s="354"/>
      <c r="BP540" s="354"/>
      <c r="BQ540" s="354"/>
      <c r="BR540" s="354"/>
      <c r="BS540" s="354"/>
      <c r="BT540" s="354"/>
      <c r="BU540" s="354"/>
      <c r="BV540" s="354"/>
      <c r="BW540" s="355"/>
      <c r="BX540" s="355"/>
      <c r="BY540" s="355"/>
      <c r="BZ540" s="355"/>
      <c r="CA540" s="355"/>
      <c r="CB540" s="355"/>
      <c r="CC540" s="355"/>
      <c r="CD540" s="355"/>
      <c r="CE540" s="355"/>
      <c r="CF540" s="355"/>
      <c r="CG540" s="355"/>
      <c r="CH540" s="355"/>
      <c r="CI540" s="355"/>
      <c r="CJ540" s="355"/>
      <c r="CK540" s="355"/>
      <c r="CL540" s="355"/>
      <c r="CM540" s="355"/>
      <c r="CN540" s="355"/>
      <c r="CO540" s="355"/>
      <c r="CP540" s="355"/>
      <c r="CQ540" s="355"/>
      <c r="CR540" s="355"/>
      <c r="CS540" s="355"/>
      <c r="CT540" s="355"/>
      <c r="CU540" s="355"/>
      <c r="CV540" s="355"/>
      <c r="CW540" s="355"/>
      <c r="CX540" s="355"/>
      <c r="CY540" s="355"/>
      <c r="CZ540" s="355"/>
    </row>
    <row r="541" s="359" customFormat="true" ht="25.15" customHeight="true" x14ac:dyDescent="0.2">
      <c r="C541" s="1044" t="s">
        <v>370</v>
      </c>
      <c r="D541" s="1045"/>
      <c r="E541" s="767">
        <v>9.3351976312590373E-2</v>
      </c>
      <c r="F541" s="631"/>
      <c r="G541" s="631"/>
      <c r="H541" s="1045" t="s">
        <v>392</v>
      </c>
      <c r="I541" s="1045"/>
      <c r="J541" s="768">
        <v>2.9444534141728701E-3</v>
      </c>
      <c r="K541" s="631"/>
      <c r="L541" s="631"/>
      <c r="M541" s="1045" t="s">
        <v>397</v>
      </c>
      <c r="N541" s="1045"/>
      <c r="O541" s="769">
        <v>1.1974027794633651E-3</v>
      </c>
      <c r="P541" s="631"/>
      <c r="Q541" s="631"/>
      <c r="W541" s="352"/>
      <c r="X541" s="352"/>
      <c r="Y541" s="352"/>
      <c r="Z541" s="352"/>
      <c r="AA541" s="352"/>
      <c r="AB541" s="352"/>
      <c r="AC541" s="352"/>
      <c r="AD541" s="352"/>
      <c r="AE541" s="352"/>
      <c r="AF541" s="352"/>
      <c r="AG541" s="352"/>
      <c r="AH541" s="352"/>
      <c r="AI541" s="352"/>
      <c r="AJ541" s="352"/>
      <c r="AK541" s="352"/>
      <c r="AL541" s="352"/>
      <c r="AM541" s="352"/>
      <c r="AN541" s="352"/>
      <c r="AO541" s="352"/>
      <c r="AP541" s="352"/>
      <c r="AQ541" s="352"/>
      <c r="AR541" s="352"/>
      <c r="AS541" s="352"/>
      <c r="AT541" s="352"/>
      <c r="AU541" s="352"/>
      <c r="AV541" s="352"/>
      <c r="AW541" s="352"/>
      <c r="AX541" s="352"/>
      <c r="AY541" s="352"/>
      <c r="AZ541" s="352"/>
      <c r="BA541" s="354"/>
      <c r="BB541" s="430"/>
      <c r="BC541" s="354"/>
      <c r="BD541" s="354"/>
      <c r="BE541" s="354"/>
      <c r="BF541" s="354"/>
      <c r="BG541" s="354"/>
      <c r="BH541" s="354"/>
      <c r="BI541" s="354"/>
      <c r="BJ541" s="354"/>
      <c r="BK541" s="354"/>
      <c r="BL541" s="354"/>
      <c r="BM541" s="354"/>
      <c r="BN541" s="354"/>
      <c r="BO541" s="354"/>
      <c r="BP541" s="354"/>
      <c r="BQ541" s="354"/>
      <c r="BR541" s="354"/>
      <c r="BS541" s="354"/>
      <c r="BT541" s="354"/>
      <c r="BU541" s="354"/>
      <c r="BV541" s="354"/>
      <c r="BW541" s="355"/>
      <c r="BX541" s="355"/>
      <c r="BY541" s="355"/>
      <c r="BZ541" s="355"/>
      <c r="CA541" s="355"/>
      <c r="CB541" s="355"/>
      <c r="CC541" s="355"/>
      <c r="CD541" s="355"/>
      <c r="CE541" s="355"/>
      <c r="CF541" s="355"/>
      <c r="CG541" s="355"/>
      <c r="CH541" s="355"/>
      <c r="CI541" s="355"/>
      <c r="CJ541" s="355"/>
      <c r="CK541" s="355"/>
      <c r="CL541" s="355"/>
      <c r="CM541" s="355"/>
      <c r="CN541" s="355"/>
      <c r="CO541" s="355"/>
      <c r="CP541" s="355"/>
      <c r="CQ541" s="355"/>
      <c r="CR541" s="355"/>
      <c r="CS541" s="355"/>
      <c r="CT541" s="355"/>
      <c r="CU541" s="355"/>
      <c r="CV541" s="355"/>
      <c r="CW541" s="355"/>
      <c r="CX541" s="355"/>
      <c r="CY541" s="355"/>
      <c r="CZ541" s="355"/>
    </row>
    <row r="542" s="359" customFormat="true" ht="25.15" customHeight="true" x14ac:dyDescent="0.2">
      <c r="C542" s="1044" t="s">
        <v>394</v>
      </c>
      <c r="D542" s="1045"/>
      <c r="E542" s="767">
        <v>8.8218761668554524E-3</v>
      </c>
      <c r="F542" s="631"/>
      <c r="G542" s="631"/>
      <c r="H542" s="1045" t="s">
        <v>395</v>
      </c>
      <c r="I542" s="1045"/>
      <c r="J542" s="768">
        <v>2.4243204014869193E-8</v>
      </c>
      <c r="K542" s="631"/>
      <c r="L542" s="631"/>
      <c r="M542" s="1045" t="s">
        <v>396</v>
      </c>
      <c r="N542" s="1045"/>
      <c r="O542" s="769">
        <v>3.6214480703084624E-3</v>
      </c>
      <c r="P542" s="631"/>
      <c r="Q542" s="631"/>
      <c r="W542" s="352"/>
      <c r="X542" s="352"/>
      <c r="Y542" s="352"/>
      <c r="Z542" s="352"/>
      <c r="AA542" s="352"/>
      <c r="AB542" s="352"/>
      <c r="AC542" s="352"/>
      <c r="AD542" s="352"/>
      <c r="AE542" s="352"/>
      <c r="AF542" s="352"/>
      <c r="AG542" s="352"/>
      <c r="AH542" s="352"/>
      <c r="AI542" s="352"/>
      <c r="AJ542" s="352"/>
      <c r="AK542" s="352"/>
      <c r="AL542" s="352"/>
      <c r="AM542" s="352"/>
      <c r="AN542" s="352"/>
      <c r="AO542" s="352"/>
      <c r="AP542" s="352"/>
      <c r="AQ542" s="352"/>
      <c r="AR542" s="352"/>
      <c r="AS542" s="352"/>
      <c r="AT542" s="352"/>
      <c r="AU542" s="352"/>
      <c r="AV542" s="352"/>
      <c r="AW542" s="352"/>
      <c r="AX542" s="352"/>
      <c r="AY542" s="352"/>
      <c r="AZ542" s="352"/>
      <c r="BA542" s="354"/>
      <c r="BB542" s="430"/>
      <c r="BC542" s="354"/>
      <c r="BD542" s="354"/>
      <c r="BE542" s="354"/>
      <c r="BF542" s="354"/>
      <c r="BG542" s="354"/>
      <c r="BH542" s="354"/>
      <c r="BI542" s="354"/>
      <c r="BJ542" s="354"/>
      <c r="BK542" s="354"/>
      <c r="BL542" s="354"/>
      <c r="BM542" s="354"/>
      <c r="BN542" s="354"/>
      <c r="BO542" s="354"/>
      <c r="BP542" s="354"/>
      <c r="BQ542" s="354"/>
      <c r="BR542" s="354"/>
      <c r="BS542" s="354"/>
      <c r="BT542" s="354"/>
      <c r="BU542" s="354"/>
      <c r="BV542" s="354"/>
      <c r="BW542" s="355"/>
      <c r="BX542" s="355"/>
      <c r="BY542" s="355"/>
      <c r="BZ542" s="355"/>
      <c r="CA542" s="355"/>
      <c r="CB542" s="355"/>
      <c r="CC542" s="355"/>
      <c r="CD542" s="355"/>
      <c r="CE542" s="355"/>
      <c r="CF542" s="355"/>
      <c r="CG542" s="355"/>
      <c r="CH542" s="355"/>
      <c r="CI542" s="355"/>
      <c r="CJ542" s="355"/>
      <c r="CK542" s="355"/>
      <c r="CL542" s="355"/>
      <c r="CM542" s="355"/>
      <c r="CN542" s="355"/>
      <c r="CO542" s="355"/>
      <c r="CP542" s="355"/>
      <c r="CQ542" s="355"/>
      <c r="CR542" s="355"/>
      <c r="CS542" s="355"/>
      <c r="CT542" s="355"/>
      <c r="CU542" s="355"/>
      <c r="CV542" s="355"/>
      <c r="CW542" s="355"/>
      <c r="CX542" s="355"/>
      <c r="CY542" s="355"/>
      <c r="CZ542" s="355"/>
    </row>
    <row r="543" s="359" customFormat="true" ht="25.15" customHeight="true" x14ac:dyDescent="0.2">
      <c r="C543" s="1044" t="s">
        <v>355</v>
      </c>
      <c r="D543" s="1045"/>
      <c r="E543" s="767">
        <v>-1.8157507836601516E-3</v>
      </c>
      <c r="F543" s="631"/>
      <c r="G543" s="631"/>
      <c r="H543" s="1045" t="s">
        <v>400</v>
      </c>
      <c r="I543" s="1045"/>
      <c r="J543" s="768">
        <v>1.8509895396103026E-3</v>
      </c>
      <c r="K543" s="631"/>
      <c r="L543" s="631"/>
      <c r="M543" s="1045" t="s">
        <v>391</v>
      </c>
      <c r="N543" s="1045"/>
      <c r="O543" s="771">
        <v>6.4142977350416137E-3</v>
      </c>
      <c r="P543" s="631"/>
      <c r="Q543" s="631"/>
      <c r="W543" s="352"/>
      <c r="X543" s="352"/>
      <c r="Y543" s="352"/>
      <c r="Z543" s="352"/>
      <c r="AA543" s="352"/>
      <c r="AB543" s="352"/>
      <c r="AC543" s="352"/>
      <c r="AD543" s="352"/>
      <c r="AE543" s="352"/>
      <c r="AF543" s="352"/>
      <c r="AG543" s="352"/>
      <c r="AH543" s="352"/>
      <c r="AI543" s="352"/>
      <c r="AJ543" s="352"/>
      <c r="AK543" s="352"/>
      <c r="AL543" s="352"/>
      <c r="AM543" s="352"/>
      <c r="AN543" s="352"/>
      <c r="AO543" s="352"/>
      <c r="AP543" s="352"/>
      <c r="AQ543" s="352"/>
      <c r="AR543" s="352"/>
      <c r="AS543" s="352"/>
      <c r="AT543" s="352"/>
      <c r="AU543" s="352"/>
      <c r="AV543" s="352"/>
      <c r="AW543" s="352"/>
      <c r="AX543" s="352"/>
      <c r="AY543" s="352"/>
      <c r="AZ543" s="352"/>
      <c r="BA543" s="354"/>
      <c r="BB543" s="430"/>
      <c r="BC543" s="354"/>
      <c r="BD543" s="354"/>
      <c r="BE543" s="354"/>
      <c r="BF543" s="354"/>
      <c r="BG543" s="354"/>
      <c r="BH543" s="354"/>
      <c r="BI543" s="354"/>
      <c r="BJ543" s="354"/>
      <c r="BK543" s="354"/>
      <c r="BL543" s="354"/>
      <c r="BM543" s="354"/>
      <c r="BN543" s="354"/>
      <c r="BO543" s="354"/>
      <c r="BP543" s="354"/>
      <c r="BQ543" s="354"/>
      <c r="BR543" s="354"/>
      <c r="BS543" s="354"/>
      <c r="BT543" s="354"/>
      <c r="BU543" s="354"/>
      <c r="BV543" s="354"/>
      <c r="BW543" s="355"/>
      <c r="BX543" s="355"/>
      <c r="BY543" s="355"/>
      <c r="BZ543" s="355"/>
      <c r="CA543" s="355"/>
      <c r="CB543" s="355"/>
      <c r="CC543" s="355"/>
      <c r="CD543" s="355"/>
      <c r="CE543" s="355"/>
      <c r="CF543" s="355"/>
      <c r="CG543" s="355"/>
      <c r="CH543" s="355"/>
      <c r="CI543" s="355"/>
      <c r="CJ543" s="355"/>
      <c r="CK543" s="355"/>
      <c r="CL543" s="355"/>
      <c r="CM543" s="355"/>
      <c r="CN543" s="355"/>
      <c r="CO543" s="355"/>
      <c r="CP543" s="355"/>
      <c r="CQ543" s="355"/>
      <c r="CR543" s="355"/>
      <c r="CS543" s="355"/>
      <c r="CT543" s="355"/>
      <c r="CU543" s="355"/>
      <c r="CV543" s="355"/>
      <c r="CW543" s="355"/>
      <c r="CX543" s="355"/>
      <c r="CY543" s="355"/>
      <c r="CZ543" s="355"/>
    </row>
    <row r="544" s="359" customFormat="true" ht="25.15" customHeight="true" x14ac:dyDescent="0.2">
      <c r="C544" s="1044" t="s">
        <v>369</v>
      </c>
      <c r="D544" s="1045"/>
      <c r="E544" s="767">
        <v>-0.11007502557295371</v>
      </c>
      <c r="F544" s="631"/>
      <c r="G544" s="631"/>
      <c r="H544" s="1045" t="s">
        <v>390</v>
      </c>
      <c r="I544" s="1045"/>
      <c r="J544" s="768">
        <v>1.1418978164158291E-2</v>
      </c>
      <c r="K544" s="631"/>
      <c r="L544" s="631"/>
      <c r="M544" s="1045"/>
      <c r="N544" s="1045"/>
      <c r="O544" s="631"/>
      <c r="P544" s="631"/>
      <c r="Q544" s="631"/>
      <c r="W544" s="352"/>
      <c r="X544" s="352"/>
      <c r="Y544" s="352"/>
      <c r="Z544" s="352"/>
      <c r="AA544" s="352"/>
      <c r="AB544" s="352"/>
      <c r="AC544" s="352"/>
      <c r="AD544" s="352"/>
      <c r="AE544" s="352"/>
      <c r="AF544" s="352"/>
      <c r="AG544" s="352"/>
      <c r="AH544" s="352"/>
      <c r="AI544" s="352"/>
      <c r="AJ544" s="352"/>
      <c r="AK544" s="352"/>
      <c r="AL544" s="352"/>
      <c r="AM544" s="352"/>
      <c r="AN544" s="352"/>
      <c r="AO544" s="352"/>
      <c r="AP544" s="352"/>
      <c r="AQ544" s="352"/>
      <c r="AR544" s="352"/>
      <c r="AS544" s="352"/>
      <c r="AT544" s="352"/>
      <c r="AU544" s="352"/>
      <c r="AV544" s="352"/>
      <c r="AW544" s="352"/>
      <c r="AX544" s="352"/>
      <c r="AY544" s="352"/>
      <c r="AZ544" s="352"/>
      <c r="BA544" s="354"/>
      <c r="BB544" s="430"/>
      <c r="BC544" s="354"/>
      <c r="BD544" s="354"/>
      <c r="BE544" s="354"/>
      <c r="BF544" s="354"/>
      <c r="BG544" s="354"/>
      <c r="BH544" s="354"/>
      <c r="BI544" s="354"/>
      <c r="BJ544" s="354"/>
      <c r="BK544" s="354"/>
      <c r="BL544" s="354"/>
      <c r="BM544" s="354"/>
      <c r="BN544" s="354"/>
      <c r="BO544" s="354"/>
      <c r="BP544" s="354"/>
      <c r="BQ544" s="354"/>
      <c r="BR544" s="354"/>
      <c r="BS544" s="354"/>
      <c r="BT544" s="354"/>
      <c r="BU544" s="354"/>
      <c r="BV544" s="354"/>
      <c r="BW544" s="355"/>
      <c r="BX544" s="355"/>
      <c r="BY544" s="355"/>
      <c r="BZ544" s="355"/>
      <c r="CA544" s="355"/>
      <c r="CB544" s="355"/>
      <c r="CC544" s="355"/>
      <c r="CD544" s="355"/>
      <c r="CE544" s="355"/>
      <c r="CF544" s="355"/>
      <c r="CG544" s="355"/>
      <c r="CH544" s="355"/>
      <c r="CI544" s="355"/>
      <c r="CJ544" s="355"/>
      <c r="CK544" s="355"/>
      <c r="CL544" s="355"/>
      <c r="CM544" s="355"/>
      <c r="CN544" s="355"/>
      <c r="CO544" s="355"/>
      <c r="CP544" s="355"/>
      <c r="CQ544" s="355"/>
      <c r="CR544" s="355"/>
      <c r="CS544" s="355"/>
      <c r="CT544" s="355"/>
      <c r="CU544" s="355"/>
      <c r="CV544" s="355"/>
      <c r="CW544" s="355"/>
      <c r="CX544" s="355"/>
      <c r="CY544" s="355"/>
      <c r="CZ544" s="355"/>
    </row>
    <row r="545" s="359" customFormat="true" ht="25.15" customHeight="true" x14ac:dyDescent="0.2">
      <c r="C545" s="1044" t="s">
        <v>340</v>
      </c>
      <c r="D545" s="1045"/>
      <c r="E545" s="767">
        <v>-1.8470669400876053E-3</v>
      </c>
      <c r="F545" s="631"/>
      <c r="G545" s="631"/>
      <c r="H545" s="1045" t="s">
        <v>388</v>
      </c>
      <c r="I545" s="1045"/>
      <c r="J545" s="768">
        <v>1.5352844565610877E-2</v>
      </c>
      <c r="K545" s="631"/>
      <c r="L545" s="631"/>
      <c r="M545" s="1045"/>
      <c r="N545" s="1045"/>
      <c r="O545" s="631"/>
      <c r="P545" s="631"/>
      <c r="Q545" s="631"/>
      <c r="W545" s="352"/>
      <c r="X545" s="352"/>
      <c r="Y545" s="352"/>
      <c r="Z545" s="352"/>
      <c r="AA545" s="352"/>
      <c r="AB545" s="352"/>
      <c r="AC545" s="352"/>
      <c r="AD545" s="352"/>
      <c r="AE545" s="352"/>
      <c r="AF545" s="352"/>
      <c r="AG545" s="352"/>
      <c r="AH545" s="352"/>
      <c r="AI545" s="352"/>
      <c r="AJ545" s="352"/>
      <c r="AK545" s="352"/>
      <c r="AL545" s="352"/>
      <c r="AM545" s="352"/>
      <c r="AN545" s="352"/>
      <c r="AO545" s="352"/>
      <c r="AP545" s="352"/>
      <c r="AQ545" s="352"/>
      <c r="AR545" s="352"/>
      <c r="AS545" s="352"/>
      <c r="AT545" s="352"/>
      <c r="AU545" s="352"/>
      <c r="AV545" s="352"/>
      <c r="AW545" s="352"/>
      <c r="AX545" s="352"/>
      <c r="AY545" s="352"/>
      <c r="AZ545" s="352"/>
      <c r="BA545" s="354"/>
      <c r="BB545" s="430"/>
      <c r="BC545" s="354"/>
      <c r="BD545" s="354"/>
      <c r="BE545" s="354"/>
      <c r="BF545" s="354"/>
      <c r="BG545" s="354"/>
      <c r="BH545" s="354"/>
      <c r="BI545" s="354"/>
      <c r="BJ545" s="354"/>
      <c r="BK545" s="354"/>
      <c r="BL545" s="354"/>
      <c r="BM545" s="354"/>
      <c r="BN545" s="354"/>
      <c r="BO545" s="354"/>
      <c r="BP545" s="354"/>
      <c r="BQ545" s="354"/>
      <c r="BR545" s="354"/>
      <c r="BS545" s="354"/>
      <c r="BT545" s="354"/>
      <c r="BU545" s="354"/>
      <c r="BV545" s="354"/>
      <c r="BW545" s="355"/>
      <c r="BX545" s="355"/>
      <c r="BY545" s="355"/>
      <c r="BZ545" s="355"/>
      <c r="CA545" s="355"/>
      <c r="CB545" s="355"/>
      <c r="CC545" s="355"/>
      <c r="CD545" s="355"/>
      <c r="CE545" s="355"/>
      <c r="CF545" s="355"/>
      <c r="CG545" s="355"/>
      <c r="CH545" s="355"/>
      <c r="CI545" s="355"/>
      <c r="CJ545" s="355"/>
      <c r="CK545" s="355"/>
      <c r="CL545" s="355"/>
      <c r="CM545" s="355"/>
      <c r="CN545" s="355"/>
      <c r="CO545" s="355"/>
      <c r="CP545" s="355"/>
      <c r="CQ545" s="355"/>
      <c r="CR545" s="355"/>
      <c r="CS545" s="355"/>
      <c r="CT545" s="355"/>
      <c r="CU545" s="355"/>
      <c r="CV545" s="355"/>
      <c r="CW545" s="355"/>
      <c r="CX545" s="355"/>
      <c r="CY545" s="355"/>
      <c r="CZ545" s="355"/>
    </row>
    <row r="546" s="359" customFormat="true" ht="25.15" customHeight="true" x14ac:dyDescent="0.2">
      <c r="C546" s="1044" t="s">
        <v>398</v>
      </c>
      <c r="D546" s="1045"/>
      <c r="E546" s="767">
        <v>5.1354557399582385E-3</v>
      </c>
      <c r="F546" s="631"/>
      <c r="G546" s="631"/>
      <c r="H546" s="1045" t="s">
        <v>387</v>
      </c>
      <c r="I546" s="1045"/>
      <c r="J546" s="768">
        <v>1.5359876279175217E-2</v>
      </c>
      <c r="K546" s="631"/>
      <c r="L546" s="631"/>
      <c r="M546" s="1045" t="s">
        <v>251</v>
      </c>
      <c r="N546" s="1045"/>
      <c r="O546" s="1045"/>
      <c r="P546" s="1045"/>
      <c r="Q546" s="1045"/>
      <c r="W546" s="352"/>
      <c r="X546" s="352"/>
      <c r="Y546" s="352"/>
      <c r="Z546" s="352"/>
      <c r="AA546" s="352"/>
      <c r="AB546" s="352"/>
      <c r="AC546" s="352"/>
      <c r="AD546" s="352"/>
      <c r="AE546" s="352"/>
      <c r="AF546" s="352"/>
      <c r="AG546" s="352"/>
      <c r="AH546" s="352"/>
      <c r="AI546" s="352"/>
      <c r="AJ546" s="352"/>
      <c r="AK546" s="352"/>
      <c r="AL546" s="352"/>
      <c r="AM546" s="352"/>
      <c r="AN546" s="352"/>
      <c r="AO546" s="352"/>
      <c r="AP546" s="352"/>
      <c r="AQ546" s="352"/>
      <c r="AR546" s="352"/>
      <c r="AS546" s="352"/>
      <c r="AT546" s="352"/>
      <c r="AU546" s="352"/>
      <c r="AV546" s="352"/>
      <c r="AW546" s="352"/>
      <c r="AX546" s="352"/>
      <c r="AY546" s="352"/>
      <c r="AZ546" s="352"/>
      <c r="BA546" s="354"/>
      <c r="BB546" s="430"/>
      <c r="BC546" s="354"/>
      <c r="BD546" s="354"/>
      <c r="BE546" s="354"/>
      <c r="BF546" s="354"/>
      <c r="BG546" s="354"/>
      <c r="BH546" s="354"/>
      <c r="BI546" s="354"/>
      <c r="BJ546" s="354"/>
      <c r="BK546" s="354"/>
      <c r="BL546" s="354"/>
      <c r="BM546" s="354"/>
      <c r="BN546" s="354"/>
      <c r="BO546" s="354"/>
      <c r="BP546" s="354"/>
      <c r="BQ546" s="354"/>
      <c r="BR546" s="354"/>
      <c r="BS546" s="354"/>
      <c r="BT546" s="354"/>
      <c r="BU546" s="354"/>
      <c r="BV546" s="354"/>
      <c r="BW546" s="355"/>
      <c r="BX546" s="355"/>
      <c r="BY546" s="355"/>
      <c r="BZ546" s="355"/>
      <c r="CA546" s="355"/>
      <c r="CB546" s="355"/>
      <c r="CC546" s="355"/>
      <c r="CD546" s="355"/>
      <c r="CE546" s="355"/>
      <c r="CF546" s="355"/>
      <c r="CG546" s="355"/>
      <c r="CH546" s="355"/>
      <c r="CI546" s="355"/>
      <c r="CJ546" s="355"/>
      <c r="CK546" s="355"/>
      <c r="CL546" s="355"/>
      <c r="CM546" s="355"/>
      <c r="CN546" s="355"/>
      <c r="CO546" s="355"/>
      <c r="CP546" s="355"/>
      <c r="CQ546" s="355"/>
      <c r="CR546" s="355"/>
      <c r="CS546" s="355"/>
      <c r="CT546" s="355"/>
      <c r="CU546" s="355"/>
      <c r="CV546" s="355"/>
      <c r="CW546" s="355"/>
      <c r="CX546" s="355"/>
      <c r="CY546" s="355"/>
      <c r="CZ546" s="355"/>
    </row>
    <row r="547" s="359" customFormat="true" ht="25.15" customHeight="true" x14ac:dyDescent="0.2">
      <c r="C547" s="1044" t="s">
        <v>382</v>
      </c>
      <c r="D547" s="1045"/>
      <c r="E547" s="767">
        <v>1.2844482814961989E-2</v>
      </c>
      <c r="F547" s="631"/>
      <c r="G547" s="631"/>
      <c r="H547" s="1045" t="s">
        <v>397</v>
      </c>
      <c r="I547" s="1045"/>
      <c r="J547" s="768">
        <v>2.7690272730258067E-3</v>
      </c>
      <c r="K547" s="631"/>
      <c r="L547" s="631"/>
      <c r="M547" s="1045" t="s">
        <v>206</v>
      </c>
      <c r="N547" s="1045"/>
      <c r="O547" s="1048" t="s">
        <v>252</v>
      </c>
      <c r="P547" s="1049"/>
      <c r="Q547" s="1050"/>
      <c r="W547" s="352"/>
      <c r="X547" s="352"/>
      <c r="Y547" s="352"/>
      <c r="Z547" s="352"/>
      <c r="AA547" s="352"/>
      <c r="AB547" s="352"/>
      <c r="AC547" s="352"/>
      <c r="AD547" s="352"/>
      <c r="AE547" s="352"/>
      <c r="AF547" s="352"/>
      <c r="AG547" s="352"/>
      <c r="AH547" s="352"/>
      <c r="AI547" s="352"/>
      <c r="AJ547" s="352"/>
      <c r="AK547" s="352"/>
      <c r="AL547" s="352"/>
      <c r="AM547" s="352"/>
      <c r="AN547" s="352"/>
      <c r="AO547" s="352"/>
      <c r="AP547" s="352"/>
      <c r="AQ547" s="352"/>
      <c r="AR547" s="352"/>
      <c r="AS547" s="352"/>
      <c r="AT547" s="352"/>
      <c r="AU547" s="352"/>
      <c r="AV547" s="352"/>
      <c r="AW547" s="352"/>
      <c r="AX547" s="352"/>
      <c r="AY547" s="352"/>
      <c r="AZ547" s="352"/>
      <c r="BA547" s="354"/>
      <c r="BB547" s="430"/>
      <c r="BC547" s="354"/>
      <c r="BD547" s="354"/>
      <c r="BE547" s="354"/>
      <c r="BF547" s="354"/>
      <c r="BG547" s="354"/>
      <c r="BH547" s="354"/>
      <c r="BI547" s="354"/>
      <c r="BJ547" s="354"/>
      <c r="BK547" s="354"/>
      <c r="BL547" s="354"/>
      <c r="BM547" s="354"/>
      <c r="BN547" s="354"/>
      <c r="BO547" s="354"/>
      <c r="BP547" s="354"/>
      <c r="BQ547" s="354"/>
      <c r="BR547" s="354"/>
      <c r="BS547" s="354"/>
      <c r="BT547" s="354"/>
      <c r="BU547" s="354"/>
      <c r="BV547" s="354"/>
      <c r="BW547" s="355"/>
      <c r="BX547" s="355"/>
      <c r="BY547" s="355"/>
      <c r="BZ547" s="355"/>
      <c r="CA547" s="355"/>
      <c r="CB547" s="355"/>
      <c r="CC547" s="355"/>
      <c r="CD547" s="355"/>
      <c r="CE547" s="355"/>
      <c r="CF547" s="355"/>
      <c r="CG547" s="355"/>
      <c r="CH547" s="355"/>
      <c r="CI547" s="355"/>
      <c r="CJ547" s="355"/>
      <c r="CK547" s="355"/>
      <c r="CL547" s="355"/>
      <c r="CM547" s="355"/>
      <c r="CN547" s="355"/>
      <c r="CO547" s="355"/>
      <c r="CP547" s="355"/>
      <c r="CQ547" s="355"/>
      <c r="CR547" s="355"/>
      <c r="CS547" s="355"/>
      <c r="CT547" s="355"/>
      <c r="CU547" s="355"/>
      <c r="CV547" s="355"/>
      <c r="CW547" s="355"/>
      <c r="CX547" s="355"/>
      <c r="CY547" s="355"/>
      <c r="CZ547" s="355"/>
    </row>
    <row r="548" s="359" customFormat="true" ht="25.15" customHeight="true" x14ac:dyDescent="0.2">
      <c r="C548" s="1044" t="s">
        <v>402</v>
      </c>
      <c r="D548" s="1045"/>
      <c r="E548" s="767">
        <v>2.9229854577641511E-3</v>
      </c>
      <c r="F548" s="631"/>
      <c r="G548" s="631"/>
      <c r="H548" s="1045" t="s">
        <v>396</v>
      </c>
      <c r="I548" s="1045"/>
      <c r="J548" s="768">
        <v>1.3579916196033602E-3</v>
      </c>
      <c r="K548" s="631"/>
      <c r="L548" s="631"/>
      <c r="M548" s="1045"/>
      <c r="N548" s="1045"/>
      <c r="O548" s="756" t="s">
        <v>191</v>
      </c>
      <c r="P548" s="757" t="s">
        <v>253</v>
      </c>
      <c r="Q548" s="758" t="s">
        <v>254</v>
      </c>
      <c r="W548" s="352"/>
      <c r="X548" s="352"/>
      <c r="Y548" s="352"/>
      <c r="Z548" s="352"/>
      <c r="AA548" s="352"/>
      <c r="AB548" s="352"/>
      <c r="AC548" s="352"/>
      <c r="AD548" s="352"/>
      <c r="AE548" s="352"/>
      <c r="AF548" s="352"/>
      <c r="AG548" s="352"/>
      <c r="AH548" s="352"/>
      <c r="AI548" s="352"/>
      <c r="AJ548" s="352"/>
      <c r="AK548" s="352"/>
      <c r="AL548" s="352"/>
      <c r="AM548" s="352"/>
      <c r="AN548" s="352"/>
      <c r="AO548" s="352"/>
      <c r="AP548" s="352"/>
      <c r="AQ548" s="352"/>
      <c r="AR548" s="352"/>
      <c r="AS548" s="352"/>
      <c r="AT548" s="352"/>
      <c r="AU548" s="352"/>
      <c r="AV548" s="352"/>
      <c r="AW548" s="352"/>
      <c r="AX548" s="352"/>
      <c r="AY548" s="352"/>
      <c r="AZ548" s="352"/>
      <c r="BA548" s="354"/>
      <c r="BB548" s="430"/>
      <c r="BC548" s="354"/>
      <c r="BD548" s="354"/>
      <c r="BE548" s="354"/>
      <c r="BF548" s="354"/>
      <c r="BG548" s="354"/>
      <c r="BH548" s="354"/>
      <c r="BI548" s="354"/>
      <c r="BJ548" s="354"/>
      <c r="BK548" s="354"/>
      <c r="BL548" s="354"/>
      <c r="BM548" s="354"/>
      <c r="BN548" s="354"/>
      <c r="BO548" s="354"/>
      <c r="BP548" s="354"/>
      <c r="BQ548" s="354"/>
      <c r="BR548" s="354"/>
      <c r="BS548" s="354"/>
      <c r="BT548" s="354"/>
      <c r="BU548" s="354"/>
      <c r="BV548" s="354"/>
      <c r="BW548" s="355"/>
      <c r="BX548" s="355"/>
      <c r="BY548" s="355"/>
      <c r="BZ548" s="355"/>
      <c r="CA548" s="355"/>
      <c r="CB548" s="355"/>
      <c r="CC548" s="355"/>
      <c r="CD548" s="355"/>
      <c r="CE548" s="355"/>
      <c r="CF548" s="355"/>
      <c r="CG548" s="355"/>
      <c r="CH548" s="355"/>
      <c r="CI548" s="355"/>
      <c r="CJ548" s="355"/>
      <c r="CK548" s="355"/>
      <c r="CL548" s="355"/>
      <c r="CM548" s="355"/>
      <c r="CN548" s="355"/>
      <c r="CO548" s="355"/>
      <c r="CP548" s="355"/>
      <c r="CQ548" s="355"/>
      <c r="CR548" s="355"/>
      <c r="CS548" s="355"/>
      <c r="CT548" s="355"/>
      <c r="CU548" s="355"/>
      <c r="CV548" s="355"/>
      <c r="CW548" s="355"/>
      <c r="CX548" s="355"/>
      <c r="CY548" s="355"/>
      <c r="CZ548" s="355"/>
    </row>
    <row r="549" s="359" customFormat="true" ht="25.15" customHeight="true" x14ac:dyDescent="0.2">
      <c r="C549" s="1044" t="s">
        <v>413</v>
      </c>
      <c r="D549" s="1045"/>
      <c r="E549" s="767">
        <v>1.9739888233785289E-5</v>
      </c>
      <c r="F549" s="631"/>
      <c r="G549" s="631"/>
      <c r="H549" s="1045" t="s">
        <v>391</v>
      </c>
      <c r="I549" s="1045"/>
      <c r="J549" s="772">
        <v>2.0796766934145451E-4</v>
      </c>
      <c r="K549" s="631"/>
      <c r="L549" s="631"/>
      <c r="M549" s="1045" t="s">
        <v>207</v>
      </c>
      <c r="N549" s="1045"/>
      <c r="O549" s="777">
        <v>4.9882317997176884</v>
      </c>
      <c r="P549" s="778">
        <v>7.335634999584836</v>
      </c>
      <c r="Q549" s="779">
        <v>7.335634999584836</v>
      </c>
      <c r="W549" s="352"/>
      <c r="X549" s="352"/>
      <c r="Y549" s="352"/>
      <c r="Z549" s="352"/>
      <c r="AA549" s="352"/>
      <c r="AB549" s="352"/>
      <c r="AC549" s="352"/>
      <c r="AD549" s="352"/>
      <c r="AE549" s="352"/>
      <c r="AF549" s="352"/>
      <c r="AG549" s="352"/>
      <c r="AH549" s="352"/>
      <c r="AI549" s="352"/>
      <c r="AJ549" s="352"/>
      <c r="AK549" s="352"/>
      <c r="AL549" s="352"/>
      <c r="AM549" s="352"/>
      <c r="AN549" s="352"/>
      <c r="AO549" s="352"/>
      <c r="AP549" s="352"/>
      <c r="AQ549" s="352"/>
      <c r="AR549" s="352"/>
      <c r="AS549" s="352"/>
      <c r="AT549" s="352"/>
      <c r="AU549" s="352"/>
      <c r="AV549" s="352"/>
      <c r="AW549" s="352"/>
      <c r="AX549" s="352"/>
      <c r="AY549" s="352"/>
      <c r="AZ549" s="352"/>
      <c r="BA549" s="354"/>
      <c r="BB549" s="430"/>
      <c r="BC549" s="354"/>
      <c r="BD549" s="354"/>
      <c r="BE549" s="354"/>
      <c r="BF549" s="354"/>
      <c r="BG549" s="354"/>
      <c r="BH549" s="354"/>
      <c r="BI549" s="354"/>
      <c r="BJ549" s="354"/>
      <c r="BK549" s="354"/>
      <c r="BL549" s="354"/>
      <c r="BM549" s="354"/>
      <c r="BN549" s="354"/>
      <c r="BO549" s="354"/>
      <c r="BP549" s="354"/>
      <c r="BQ549" s="354"/>
      <c r="BR549" s="354"/>
      <c r="BS549" s="354"/>
      <c r="BT549" s="354"/>
      <c r="BU549" s="354"/>
      <c r="BV549" s="354"/>
      <c r="BW549" s="355"/>
      <c r="BX549" s="355"/>
      <c r="BY549" s="355"/>
      <c r="BZ549" s="355"/>
      <c r="CA549" s="355"/>
      <c r="CB549" s="355"/>
      <c r="CC549" s="355"/>
      <c r="CD549" s="355"/>
      <c r="CE549" s="355"/>
      <c r="CF549" s="355"/>
      <c r="CG549" s="355"/>
      <c r="CH549" s="355"/>
      <c r="CI549" s="355"/>
      <c r="CJ549" s="355"/>
      <c r="CK549" s="355"/>
      <c r="CL549" s="355"/>
      <c r="CM549" s="355"/>
      <c r="CN549" s="355"/>
      <c r="CO549" s="355"/>
      <c r="CP549" s="355"/>
      <c r="CQ549" s="355"/>
      <c r="CR549" s="355"/>
      <c r="CS549" s="355"/>
      <c r="CT549" s="355"/>
      <c r="CU549" s="355"/>
      <c r="CV549" s="355"/>
      <c r="CW549" s="355"/>
      <c r="CX549" s="355"/>
      <c r="CY549" s="355"/>
      <c r="CZ549" s="355"/>
    </row>
    <row r="550" s="359" customFormat="true" ht="25.15" customHeight="true" x14ac:dyDescent="0.2">
      <c r="C550" s="1044" t="s">
        <v>346</v>
      </c>
      <c r="D550" s="1045"/>
      <c r="E550" s="767">
        <v>2.7365627360770384E-3</v>
      </c>
      <c r="F550" s="631"/>
      <c r="G550" s="631"/>
      <c r="H550" s="1045"/>
      <c r="I550" s="1045"/>
      <c r="J550" s="631"/>
      <c r="K550" s="631"/>
      <c r="L550" s="631"/>
      <c r="M550" s="1045"/>
      <c r="N550" s="1045"/>
      <c r="O550" s="631"/>
      <c r="P550" s="631"/>
      <c r="Q550" s="631"/>
      <c r="W550" s="352"/>
      <c r="X550" s="352"/>
      <c r="Y550" s="352"/>
      <c r="Z550" s="352"/>
      <c r="AA550" s="352"/>
      <c r="AB550" s="352"/>
      <c r="AC550" s="352"/>
      <c r="AD550" s="352"/>
      <c r="AE550" s="352"/>
      <c r="AF550" s="352"/>
      <c r="AG550" s="352"/>
      <c r="AH550" s="352"/>
      <c r="AI550" s="352"/>
      <c r="AJ550" s="352"/>
      <c r="AK550" s="352"/>
      <c r="AL550" s="352"/>
      <c r="AM550" s="352"/>
      <c r="AN550" s="352"/>
      <c r="AO550" s="352"/>
      <c r="AP550" s="352"/>
      <c r="AQ550" s="352"/>
      <c r="AR550" s="352"/>
      <c r="AS550" s="352"/>
      <c r="AT550" s="352"/>
      <c r="AU550" s="352"/>
      <c r="AV550" s="352"/>
      <c r="AW550" s="352"/>
      <c r="AX550" s="352"/>
      <c r="AY550" s="352"/>
      <c r="AZ550" s="352"/>
      <c r="BA550" s="354"/>
      <c r="BB550" s="430"/>
      <c r="BC550" s="354"/>
      <c r="BD550" s="354"/>
      <c r="BE550" s="354"/>
      <c r="BF550" s="354"/>
      <c r="BG550" s="354"/>
      <c r="BH550" s="354"/>
      <c r="BI550" s="354"/>
      <c r="BJ550" s="354"/>
      <c r="BK550" s="354"/>
      <c r="BL550" s="354"/>
      <c r="BM550" s="354"/>
      <c r="BN550" s="354"/>
      <c r="BO550" s="354"/>
      <c r="BP550" s="354"/>
      <c r="BQ550" s="354"/>
      <c r="BR550" s="354"/>
      <c r="BS550" s="354"/>
      <c r="BT550" s="354"/>
      <c r="BU550" s="354"/>
      <c r="BV550" s="354"/>
      <c r="BW550" s="355"/>
      <c r="BX550" s="355"/>
      <c r="BY550" s="355"/>
      <c r="BZ550" s="355"/>
      <c r="CA550" s="355"/>
      <c r="CB550" s="355"/>
      <c r="CC550" s="355"/>
      <c r="CD550" s="355"/>
      <c r="CE550" s="355"/>
      <c r="CF550" s="355"/>
      <c r="CG550" s="355"/>
      <c r="CH550" s="355"/>
      <c r="CI550" s="355"/>
      <c r="CJ550" s="355"/>
      <c r="CK550" s="355"/>
      <c r="CL550" s="355"/>
      <c r="CM550" s="355"/>
      <c r="CN550" s="355"/>
      <c r="CO550" s="355"/>
      <c r="CP550" s="355"/>
      <c r="CQ550" s="355"/>
      <c r="CR550" s="355"/>
      <c r="CS550" s="355"/>
      <c r="CT550" s="355"/>
      <c r="CU550" s="355"/>
      <c r="CV550" s="355"/>
      <c r="CW550" s="355"/>
      <c r="CX550" s="355"/>
      <c r="CY550" s="355"/>
      <c r="CZ550" s="355"/>
    </row>
    <row r="551" s="359" customFormat="true" ht="25.15" customHeight="true" x14ac:dyDescent="0.2">
      <c r="C551" s="1044" t="s">
        <v>310</v>
      </c>
      <c r="D551" s="1045"/>
      <c r="E551" s="767">
        <v>2.1954335188417214E-2</v>
      </c>
      <c r="F551" s="631"/>
      <c r="G551" s="631"/>
      <c r="H551" s="1045"/>
      <c r="I551" s="1045"/>
      <c r="J551" s="631"/>
      <c r="K551" s="631"/>
      <c r="L551" s="631"/>
      <c r="M551" s="1045"/>
      <c r="N551" s="1045"/>
      <c r="O551" s="631"/>
      <c r="P551" s="631"/>
      <c r="Q551" s="631"/>
      <c r="W551" s="352"/>
      <c r="X551" s="352"/>
      <c r="Y551" s="352"/>
      <c r="Z551" s="352"/>
      <c r="AA551" s="352"/>
      <c r="AB551" s="352"/>
      <c r="AC551" s="352"/>
      <c r="AD551" s="352"/>
      <c r="AE551" s="352"/>
      <c r="AF551" s="352"/>
      <c r="AG551" s="352"/>
      <c r="AH551" s="352"/>
      <c r="AI551" s="352"/>
      <c r="AJ551" s="352"/>
      <c r="AK551" s="352"/>
      <c r="AL551" s="352"/>
      <c r="AM551" s="352"/>
      <c r="AN551" s="352"/>
      <c r="AO551" s="352"/>
      <c r="AP551" s="352"/>
      <c r="AQ551" s="352"/>
      <c r="AR551" s="352"/>
      <c r="AS551" s="352"/>
      <c r="AT551" s="352"/>
      <c r="AU551" s="352"/>
      <c r="AV551" s="352"/>
      <c r="AW551" s="352"/>
      <c r="AX551" s="352"/>
      <c r="AY551" s="352"/>
      <c r="AZ551" s="352"/>
      <c r="BA551" s="354"/>
      <c r="BB551" s="430"/>
      <c r="BC551" s="354"/>
      <c r="BD551" s="354"/>
      <c r="BE551" s="354"/>
      <c r="BF551" s="354"/>
      <c r="BG551" s="354"/>
      <c r="BH551" s="354"/>
      <c r="BI551" s="354"/>
      <c r="BJ551" s="354"/>
      <c r="BK551" s="354"/>
      <c r="BL551" s="354"/>
      <c r="BM551" s="354"/>
      <c r="BN551" s="354"/>
      <c r="BO551" s="354"/>
      <c r="BP551" s="354"/>
      <c r="BQ551" s="354"/>
      <c r="BR551" s="354"/>
      <c r="BS551" s="354"/>
      <c r="BT551" s="354"/>
      <c r="BU551" s="354"/>
      <c r="BV551" s="354"/>
      <c r="BW551" s="355"/>
      <c r="BX551" s="355"/>
      <c r="BY551" s="355"/>
      <c r="BZ551" s="355"/>
      <c r="CA551" s="355"/>
      <c r="CB551" s="355"/>
      <c r="CC551" s="355"/>
      <c r="CD551" s="355"/>
      <c r="CE551" s="355"/>
      <c r="CF551" s="355"/>
      <c r="CG551" s="355"/>
      <c r="CH551" s="355"/>
      <c r="CI551" s="355"/>
      <c r="CJ551" s="355"/>
      <c r="CK551" s="355"/>
      <c r="CL551" s="355"/>
      <c r="CM551" s="355"/>
      <c r="CN551" s="355"/>
      <c r="CO551" s="355"/>
      <c r="CP551" s="355"/>
      <c r="CQ551" s="355"/>
      <c r="CR551" s="355"/>
      <c r="CS551" s="355"/>
      <c r="CT551" s="355"/>
      <c r="CU551" s="355"/>
      <c r="CV551" s="355"/>
      <c r="CW551" s="355"/>
      <c r="CX551" s="355"/>
      <c r="CY551" s="355"/>
      <c r="CZ551" s="355"/>
    </row>
    <row r="552" s="359" customFormat="true" ht="25.15" customHeight="true" x14ac:dyDescent="0.2">
      <c r="C552" s="1044" t="s">
        <v>373</v>
      </c>
      <c r="D552" s="1045"/>
      <c r="E552" s="767">
        <v>8.0612525424615167E-2</v>
      </c>
      <c r="F552" s="631"/>
      <c r="G552" s="631"/>
      <c r="H552" s="1045" t="s">
        <v>251</v>
      </c>
      <c r="I552" s="1045"/>
      <c r="J552" s="1045"/>
      <c r="K552" s="1045"/>
      <c r="L552" s="1045"/>
      <c r="M552" s="1045" t="s">
        <v>255</v>
      </c>
      <c r="N552" s="1045"/>
      <c r="O552" s="1045"/>
      <c r="P552" s="631"/>
      <c r="Q552" s="631"/>
      <c r="W552" s="352"/>
      <c r="X552" s="352"/>
      <c r="Y552" s="352"/>
      <c r="Z552" s="352"/>
      <c r="AA552" s="352"/>
      <c r="AB552" s="352"/>
      <c r="AC552" s="352"/>
      <c r="AD552" s="352"/>
      <c r="AE552" s="352"/>
      <c r="AF552" s="352"/>
      <c r="AG552" s="352"/>
      <c r="AH552" s="352"/>
      <c r="AI552" s="352"/>
      <c r="AJ552" s="352"/>
      <c r="AK552" s="352"/>
      <c r="AL552" s="352"/>
      <c r="AM552" s="352"/>
      <c r="AN552" s="352"/>
      <c r="AO552" s="352"/>
      <c r="AP552" s="352"/>
      <c r="AQ552" s="352"/>
      <c r="AR552" s="352"/>
      <c r="AS552" s="352"/>
      <c r="AT552" s="352"/>
      <c r="AU552" s="352"/>
      <c r="AV552" s="352"/>
      <c r="AW552" s="352"/>
      <c r="AX552" s="352"/>
      <c r="AY552" s="352"/>
      <c r="AZ552" s="352"/>
      <c r="BA552" s="354"/>
      <c r="BB552" s="430"/>
      <c r="BC552" s="354"/>
      <c r="BD552" s="354"/>
      <c r="BE552" s="354"/>
      <c r="BF552" s="354"/>
      <c r="BG552" s="354"/>
      <c r="BH552" s="354"/>
      <c r="BI552" s="354"/>
      <c r="BJ552" s="354"/>
      <c r="BK552" s="354"/>
      <c r="BL552" s="354"/>
      <c r="BM552" s="354"/>
      <c r="BN552" s="354"/>
      <c r="BO552" s="354"/>
      <c r="BP552" s="354"/>
      <c r="BQ552" s="354"/>
      <c r="BR552" s="354"/>
      <c r="BS552" s="354"/>
      <c r="BT552" s="354"/>
      <c r="BU552" s="354"/>
      <c r="BV552" s="354"/>
      <c r="BW552" s="355"/>
      <c r="BX552" s="355"/>
      <c r="BY552" s="355"/>
      <c r="BZ552" s="355"/>
      <c r="CA552" s="355"/>
      <c r="CB552" s="355"/>
      <c r="CC552" s="355"/>
      <c r="CD552" s="355"/>
      <c r="CE552" s="355"/>
      <c r="CF552" s="355"/>
      <c r="CG552" s="355"/>
      <c r="CH552" s="355"/>
      <c r="CI552" s="355"/>
      <c r="CJ552" s="355"/>
      <c r="CK552" s="355"/>
      <c r="CL552" s="355"/>
      <c r="CM552" s="355"/>
      <c r="CN552" s="355"/>
      <c r="CO552" s="355"/>
      <c r="CP552" s="355"/>
      <c r="CQ552" s="355"/>
      <c r="CR552" s="355"/>
      <c r="CS552" s="355"/>
      <c r="CT552" s="355"/>
      <c r="CU552" s="355"/>
      <c r="CV552" s="355"/>
      <c r="CW552" s="355"/>
      <c r="CX552" s="355"/>
      <c r="CY552" s="355"/>
      <c r="CZ552" s="355"/>
    </row>
    <row r="553" s="359" customFormat="true" ht="25.15" customHeight="true" x14ac:dyDescent="0.2">
      <c r="C553" s="1044" t="s">
        <v>334</v>
      </c>
      <c r="D553" s="1045"/>
      <c r="E553" s="767">
        <v>3.7440873798735126E-2</v>
      </c>
      <c r="F553" s="631"/>
      <c r="G553" s="631"/>
      <c r="H553" s="1045" t="s">
        <v>206</v>
      </c>
      <c r="I553" s="1045"/>
      <c r="J553" s="1048" t="s">
        <v>252</v>
      </c>
      <c r="K553" s="1049"/>
      <c r="L553" s="1050"/>
      <c r="M553" s="1045"/>
      <c r="N553" s="1045"/>
      <c r="O553" s="759" t="s">
        <v>206</v>
      </c>
      <c r="P553" s="631"/>
      <c r="Q553" s="631"/>
      <c r="W553" s="352"/>
      <c r="X553" s="352"/>
      <c r="Y553" s="352"/>
      <c r="Z553" s="352"/>
      <c r="AA553" s="352"/>
      <c r="AB553" s="352"/>
      <c r="AC553" s="352"/>
      <c r="AD553" s="352"/>
      <c r="AE553" s="352"/>
      <c r="AF553" s="352"/>
      <c r="AG553" s="352"/>
      <c r="AH553" s="352"/>
      <c r="AI553" s="352"/>
      <c r="AJ553" s="352"/>
      <c r="AK553" s="352"/>
      <c r="AL553" s="352"/>
      <c r="AM553" s="352"/>
      <c r="AN553" s="352"/>
      <c r="AO553" s="352"/>
      <c r="AP553" s="352"/>
      <c r="AQ553" s="352"/>
      <c r="AR553" s="352"/>
      <c r="AS553" s="352"/>
      <c r="AT553" s="352"/>
      <c r="AU553" s="352"/>
      <c r="AV553" s="352"/>
      <c r="AW553" s="352"/>
      <c r="AX553" s="352"/>
      <c r="AY553" s="352"/>
      <c r="AZ553" s="352"/>
      <c r="BA553" s="354"/>
      <c r="BB553" s="430"/>
      <c r="BC553" s="354"/>
      <c r="BD553" s="354"/>
      <c r="BE553" s="354"/>
      <c r="BF553" s="354"/>
      <c r="BG553" s="354"/>
      <c r="BH553" s="354"/>
      <c r="BI553" s="354"/>
      <c r="BJ553" s="354"/>
      <c r="BK553" s="354"/>
      <c r="BL553" s="354"/>
      <c r="BM553" s="354"/>
      <c r="BN553" s="354"/>
      <c r="BO553" s="354"/>
      <c r="BP553" s="354"/>
      <c r="BQ553" s="354"/>
      <c r="BR553" s="354"/>
      <c r="BS553" s="354"/>
      <c r="BT553" s="354"/>
      <c r="BU553" s="354"/>
      <c r="BV553" s="354"/>
      <c r="BW553" s="355"/>
      <c r="BX553" s="355"/>
      <c r="BY553" s="355"/>
      <c r="BZ553" s="355"/>
      <c r="CA553" s="355"/>
      <c r="CB553" s="355"/>
      <c r="CC553" s="355"/>
      <c r="CD553" s="355"/>
      <c r="CE553" s="355"/>
      <c r="CF553" s="355"/>
      <c r="CG553" s="355"/>
      <c r="CH553" s="355"/>
      <c r="CI553" s="355"/>
      <c r="CJ553" s="355"/>
      <c r="CK553" s="355"/>
      <c r="CL553" s="355"/>
      <c r="CM553" s="355"/>
      <c r="CN553" s="355"/>
      <c r="CO553" s="355"/>
      <c r="CP553" s="355"/>
      <c r="CQ553" s="355"/>
      <c r="CR553" s="355"/>
      <c r="CS553" s="355"/>
      <c r="CT553" s="355"/>
      <c r="CU553" s="355"/>
      <c r="CV553" s="355"/>
      <c r="CW553" s="355"/>
      <c r="CX553" s="355"/>
      <c r="CY553" s="355"/>
      <c r="CZ553" s="355"/>
    </row>
    <row r="554" s="359" customFormat="true" ht="25.15" customHeight="true" x14ac:dyDescent="0.2">
      <c r="C554" s="1044" t="s">
        <v>379</v>
      </c>
      <c r="D554" s="1045"/>
      <c r="E554" s="767">
        <v>3.7845198051770279E-2</v>
      </c>
      <c r="F554" s="631"/>
      <c r="G554" s="631"/>
      <c r="H554" s="1045"/>
      <c r="I554" s="1045"/>
      <c r="J554" s="760" t="s">
        <v>191</v>
      </c>
      <c r="K554" s="761" t="s">
        <v>253</v>
      </c>
      <c r="L554" s="762" t="s">
        <v>254</v>
      </c>
      <c r="M554" s="1045"/>
      <c r="N554" s="1045"/>
      <c r="O554" s="780" t="s">
        <v>207</v>
      </c>
      <c r="P554" s="631"/>
      <c r="Q554" s="631"/>
      <c r="W554" s="352"/>
      <c r="X554" s="352"/>
      <c r="Y554" s="352"/>
      <c r="Z554" s="352"/>
      <c r="AA554" s="352"/>
      <c r="AB554" s="352"/>
      <c r="AC554" s="352"/>
      <c r="AD554" s="352"/>
      <c r="AE554" s="352"/>
      <c r="AF554" s="352"/>
      <c r="AG554" s="352"/>
      <c r="AH554" s="352"/>
      <c r="AI554" s="352"/>
      <c r="AJ554" s="352"/>
      <c r="AK554" s="352"/>
      <c r="AL554" s="352"/>
      <c r="AM554" s="352"/>
      <c r="AN554" s="352"/>
      <c r="AO554" s="352"/>
      <c r="AP554" s="352"/>
      <c r="AQ554" s="352"/>
      <c r="AR554" s="352"/>
      <c r="AS554" s="352"/>
      <c r="AT554" s="352"/>
      <c r="AU554" s="352"/>
      <c r="AV554" s="352"/>
      <c r="AW554" s="352"/>
      <c r="AX554" s="352"/>
      <c r="AY554" s="352"/>
      <c r="AZ554" s="352"/>
      <c r="BA554" s="354"/>
      <c r="BB554" s="430"/>
      <c r="BC554" s="354"/>
      <c r="BD554" s="354"/>
      <c r="BE554" s="354"/>
      <c r="BF554" s="354"/>
      <c r="BG554" s="354"/>
      <c r="BH554" s="354"/>
      <c r="BI554" s="354"/>
      <c r="BJ554" s="354"/>
      <c r="BK554" s="354"/>
      <c r="BL554" s="354"/>
      <c r="BM554" s="354"/>
      <c r="BN554" s="354"/>
      <c r="BO554" s="354"/>
      <c r="BP554" s="354"/>
      <c r="BQ554" s="354"/>
      <c r="BR554" s="354"/>
      <c r="BS554" s="354"/>
      <c r="BT554" s="354"/>
      <c r="BU554" s="354"/>
      <c r="BV554" s="354"/>
      <c r="BW554" s="355"/>
      <c r="BX554" s="355"/>
      <c r="BY554" s="355"/>
      <c r="BZ554" s="355"/>
      <c r="CA554" s="355"/>
      <c r="CB554" s="355"/>
      <c r="CC554" s="355"/>
      <c r="CD554" s="355"/>
      <c r="CE554" s="355"/>
      <c r="CF554" s="355"/>
      <c r="CG554" s="355"/>
      <c r="CH554" s="355"/>
      <c r="CI554" s="355"/>
      <c r="CJ554" s="355"/>
      <c r="CK554" s="355"/>
      <c r="CL554" s="355"/>
      <c r="CM554" s="355"/>
      <c r="CN554" s="355"/>
      <c r="CO554" s="355"/>
      <c r="CP554" s="355"/>
      <c r="CQ554" s="355"/>
      <c r="CR554" s="355"/>
      <c r="CS554" s="355"/>
      <c r="CT554" s="355"/>
      <c r="CU554" s="355"/>
      <c r="CV554" s="355"/>
      <c r="CW554" s="355"/>
      <c r="CX554" s="355"/>
      <c r="CY554" s="355"/>
      <c r="CZ554" s="355"/>
    </row>
    <row r="555" s="359" customFormat="true" ht="25.15" customHeight="true" x14ac:dyDescent="0.2">
      <c r="C555" s="1044" t="s">
        <v>404</v>
      </c>
      <c r="D555" s="1045"/>
      <c r="E555" s="767">
        <v>1.8900193977508199E-3</v>
      </c>
      <c r="F555" s="631"/>
      <c r="G555" s="631"/>
      <c r="H555" s="1045" t="s">
        <v>207</v>
      </c>
      <c r="I555" s="1045"/>
      <c r="J555" s="781">
        <v>6.2070548459374546</v>
      </c>
      <c r="K555" s="782">
        <v>8.7423307689259921</v>
      </c>
      <c r="L555" s="783">
        <v>8.7423307689259921</v>
      </c>
      <c r="M555" s="1045" t="s">
        <v>290</v>
      </c>
      <c r="N555" s="1045"/>
      <c r="O555" s="766">
        <v>-2.143690633936773E-3</v>
      </c>
      <c r="P555" s="631"/>
      <c r="Q555" s="631"/>
      <c r="W555" s="352"/>
      <c r="X555" s="352"/>
      <c r="Y555" s="352"/>
      <c r="Z555" s="352"/>
      <c r="AA555" s="352"/>
      <c r="AB555" s="352"/>
      <c r="AC555" s="352"/>
      <c r="AD555" s="352"/>
      <c r="AE555" s="352"/>
      <c r="AF555" s="352"/>
      <c r="AG555" s="352"/>
      <c r="AH555" s="352"/>
      <c r="AI555" s="352"/>
      <c r="AJ555" s="352"/>
      <c r="AK555" s="352"/>
      <c r="AL555" s="352"/>
      <c r="AM555" s="352"/>
      <c r="AN555" s="352"/>
      <c r="AO555" s="352"/>
      <c r="AP555" s="352"/>
      <c r="AQ555" s="352"/>
      <c r="AR555" s="352"/>
      <c r="AS555" s="352"/>
      <c r="AT555" s="352"/>
      <c r="AU555" s="352"/>
      <c r="AV555" s="352"/>
      <c r="AW555" s="352"/>
      <c r="AX555" s="352"/>
      <c r="AY555" s="352"/>
      <c r="AZ555" s="352"/>
      <c r="BA555" s="354"/>
      <c r="BB555" s="430"/>
      <c r="BC555" s="354"/>
      <c r="BD555" s="354"/>
      <c r="BE555" s="354"/>
      <c r="BF555" s="354"/>
      <c r="BG555" s="354"/>
      <c r="BH555" s="354"/>
      <c r="BI555" s="354"/>
      <c r="BJ555" s="354"/>
      <c r="BK555" s="354"/>
      <c r="BL555" s="354"/>
      <c r="BM555" s="354"/>
      <c r="BN555" s="354"/>
      <c r="BO555" s="354"/>
      <c r="BP555" s="354"/>
      <c r="BQ555" s="354"/>
      <c r="BR555" s="354"/>
      <c r="BS555" s="354"/>
      <c r="BT555" s="354"/>
      <c r="BU555" s="354"/>
      <c r="BV555" s="354"/>
      <c r="BW555" s="355"/>
      <c r="BX555" s="355"/>
      <c r="BY555" s="355"/>
      <c r="BZ555" s="355"/>
      <c r="CA555" s="355"/>
      <c r="CB555" s="355"/>
      <c r="CC555" s="355"/>
      <c r="CD555" s="355"/>
      <c r="CE555" s="355"/>
      <c r="CF555" s="355"/>
      <c r="CG555" s="355"/>
      <c r="CH555" s="355"/>
      <c r="CI555" s="355"/>
      <c r="CJ555" s="355"/>
      <c r="CK555" s="355"/>
      <c r="CL555" s="355"/>
      <c r="CM555" s="355"/>
      <c r="CN555" s="355"/>
      <c r="CO555" s="355"/>
      <c r="CP555" s="355"/>
      <c r="CQ555" s="355"/>
      <c r="CR555" s="355"/>
      <c r="CS555" s="355"/>
      <c r="CT555" s="355"/>
      <c r="CU555" s="355"/>
      <c r="CV555" s="355"/>
      <c r="CW555" s="355"/>
      <c r="CX555" s="355"/>
      <c r="CY555" s="355"/>
      <c r="CZ555" s="355"/>
    </row>
    <row r="556" s="359" customFormat="true" ht="25.15" customHeight="true" x14ac:dyDescent="0.2">
      <c r="C556" s="1044" t="s">
        <v>357</v>
      </c>
      <c r="D556" s="1045"/>
      <c r="E556" s="767">
        <v>1.355348602542611E-3</v>
      </c>
      <c r="F556" s="631"/>
      <c r="G556" s="631"/>
      <c r="H556" s="1045"/>
      <c r="I556" s="1045"/>
      <c r="J556" s="631"/>
      <c r="K556" s="631"/>
      <c r="L556" s="631"/>
      <c r="M556" s="1045" t="s">
        <v>368</v>
      </c>
      <c r="N556" s="1045"/>
      <c r="O556" s="769">
        <v>-0.14963473664750004</v>
      </c>
      <c r="P556" s="631"/>
      <c r="Q556" s="631"/>
      <c r="W556" s="352"/>
      <c r="X556" s="352"/>
      <c r="Y556" s="352"/>
      <c r="Z556" s="352"/>
      <c r="AA556" s="352"/>
      <c r="AB556" s="352"/>
      <c r="AC556" s="352"/>
      <c r="AD556" s="352"/>
      <c r="AE556" s="352"/>
      <c r="AF556" s="352"/>
      <c r="AG556" s="352"/>
      <c r="AH556" s="352"/>
      <c r="AI556" s="352"/>
      <c r="AJ556" s="352"/>
      <c r="AK556" s="352"/>
      <c r="AL556" s="352"/>
      <c r="AM556" s="352"/>
      <c r="AN556" s="352"/>
      <c r="AO556" s="352"/>
      <c r="AP556" s="352"/>
      <c r="AQ556" s="352"/>
      <c r="AR556" s="352"/>
      <c r="AS556" s="352"/>
      <c r="AT556" s="352"/>
      <c r="AU556" s="352"/>
      <c r="AV556" s="352"/>
      <c r="AW556" s="352"/>
      <c r="AX556" s="352"/>
      <c r="AY556" s="352"/>
      <c r="AZ556" s="352"/>
      <c r="BA556" s="354"/>
      <c r="BB556" s="430"/>
      <c r="BC556" s="354"/>
      <c r="BD556" s="354"/>
      <c r="BE556" s="354"/>
      <c r="BF556" s="354"/>
      <c r="BG556" s="354"/>
      <c r="BH556" s="354"/>
      <c r="BI556" s="354"/>
      <c r="BJ556" s="354"/>
      <c r="BK556" s="354"/>
      <c r="BL556" s="354"/>
      <c r="BM556" s="354"/>
      <c r="BN556" s="354"/>
      <c r="BO556" s="354"/>
      <c r="BP556" s="354"/>
      <c r="BQ556" s="354"/>
      <c r="BR556" s="354"/>
      <c r="BS556" s="354"/>
      <c r="BT556" s="354"/>
      <c r="BU556" s="354"/>
      <c r="BV556" s="354"/>
      <c r="BW556" s="355"/>
      <c r="BX556" s="355"/>
      <c r="BY556" s="355"/>
      <c r="BZ556" s="355"/>
      <c r="CA556" s="355"/>
      <c r="CB556" s="355"/>
      <c r="CC556" s="355"/>
      <c r="CD556" s="355"/>
      <c r="CE556" s="355"/>
      <c r="CF556" s="355"/>
      <c r="CG556" s="355"/>
      <c r="CH556" s="355"/>
      <c r="CI556" s="355"/>
      <c r="CJ556" s="355"/>
      <c r="CK556" s="355"/>
      <c r="CL556" s="355"/>
      <c r="CM556" s="355"/>
      <c r="CN556" s="355"/>
      <c r="CO556" s="355"/>
      <c r="CP556" s="355"/>
      <c r="CQ556" s="355"/>
      <c r="CR556" s="355"/>
      <c r="CS556" s="355"/>
      <c r="CT556" s="355"/>
      <c r="CU556" s="355"/>
      <c r="CV556" s="355"/>
      <c r="CW556" s="355"/>
      <c r="CX556" s="355"/>
      <c r="CY556" s="355"/>
      <c r="CZ556" s="355"/>
    </row>
    <row r="557" s="359" customFormat="true" ht="25.15" customHeight="true" x14ac:dyDescent="0.2">
      <c r="C557" s="1044" t="s">
        <v>371</v>
      </c>
      <c r="D557" s="1045"/>
      <c r="E557" s="767">
        <v>-8.6109248025175208E-2</v>
      </c>
      <c r="F557" s="631"/>
      <c r="G557" s="631"/>
      <c r="H557" s="1045"/>
      <c r="I557" s="1045"/>
      <c r="J557" s="631"/>
      <c r="K557" s="631"/>
      <c r="L557" s="631"/>
      <c r="M557" s="1045" t="s">
        <v>350</v>
      </c>
      <c r="N557" s="1045"/>
      <c r="O557" s="769">
        <v>5.3786164100314109E-3</v>
      </c>
      <c r="P557" s="631"/>
      <c r="Q557" s="631"/>
      <c r="W557" s="352"/>
      <c r="X557" s="352"/>
      <c r="Y557" s="352"/>
      <c r="Z557" s="352"/>
      <c r="AA557" s="352"/>
      <c r="AB557" s="352"/>
      <c r="AC557" s="352"/>
      <c r="AD557" s="352"/>
      <c r="AE557" s="352"/>
      <c r="AF557" s="352"/>
      <c r="AG557" s="352"/>
      <c r="AH557" s="352"/>
      <c r="AI557" s="352"/>
      <c r="AJ557" s="352"/>
      <c r="AK557" s="352"/>
      <c r="AL557" s="352"/>
      <c r="AM557" s="352"/>
      <c r="AN557" s="352"/>
      <c r="AO557" s="352"/>
      <c r="AP557" s="352"/>
      <c r="AQ557" s="352"/>
      <c r="AR557" s="352"/>
      <c r="AS557" s="352"/>
      <c r="AT557" s="352"/>
      <c r="AU557" s="352"/>
      <c r="AV557" s="352"/>
      <c r="AW557" s="352"/>
      <c r="AX557" s="352"/>
      <c r="AY557" s="352"/>
      <c r="AZ557" s="352"/>
      <c r="BA557" s="354"/>
      <c r="BB557" s="430"/>
      <c r="BC557" s="354"/>
      <c r="BD557" s="354"/>
      <c r="BE557" s="354"/>
      <c r="BF557" s="354"/>
      <c r="BG557" s="354"/>
      <c r="BH557" s="354"/>
      <c r="BI557" s="354"/>
      <c r="BJ557" s="354"/>
      <c r="BK557" s="354"/>
      <c r="BL557" s="354"/>
      <c r="BM557" s="354"/>
      <c r="BN557" s="354"/>
      <c r="BO557" s="354"/>
      <c r="BP557" s="354"/>
      <c r="BQ557" s="354"/>
      <c r="BR557" s="354"/>
      <c r="BS557" s="354"/>
      <c r="BT557" s="354"/>
      <c r="BU557" s="354"/>
      <c r="BV557" s="354"/>
      <c r="BW557" s="355"/>
      <c r="BX557" s="355"/>
      <c r="BY557" s="355"/>
      <c r="BZ557" s="355"/>
      <c r="CA557" s="355"/>
      <c r="CB557" s="355"/>
      <c r="CC557" s="355"/>
      <c r="CD557" s="355"/>
      <c r="CE557" s="355"/>
      <c r="CF557" s="355"/>
      <c r="CG557" s="355"/>
      <c r="CH557" s="355"/>
      <c r="CI557" s="355"/>
      <c r="CJ557" s="355"/>
      <c r="CK557" s="355"/>
      <c r="CL557" s="355"/>
      <c r="CM557" s="355"/>
      <c r="CN557" s="355"/>
      <c r="CO557" s="355"/>
      <c r="CP557" s="355"/>
      <c r="CQ557" s="355"/>
      <c r="CR557" s="355"/>
      <c r="CS557" s="355"/>
      <c r="CT557" s="355"/>
      <c r="CU557" s="355"/>
      <c r="CV557" s="355"/>
      <c r="CW557" s="355"/>
      <c r="CX557" s="355"/>
      <c r="CY557" s="355"/>
      <c r="CZ557" s="355"/>
    </row>
    <row r="558" s="359" customFormat="true" ht="25.15" customHeight="true" x14ac:dyDescent="0.2">
      <c r="C558" s="1044" t="s">
        <v>407</v>
      </c>
      <c r="D558" s="1045"/>
      <c r="E558" s="767">
        <v>-1.8807712907465803E-3</v>
      </c>
      <c r="F558" s="631"/>
      <c r="G558" s="631"/>
      <c r="H558" s="1045" t="s">
        <v>255</v>
      </c>
      <c r="I558" s="1045"/>
      <c r="J558" s="1045"/>
      <c r="K558" s="631"/>
      <c r="L558" s="631"/>
      <c r="M558" s="1045" t="s">
        <v>393</v>
      </c>
      <c r="N558" s="1045"/>
      <c r="O558" s="769">
        <v>1.2172266549545428E-2</v>
      </c>
      <c r="P558" s="631"/>
      <c r="Q558" s="631"/>
      <c r="W558" s="352"/>
      <c r="X558" s="352"/>
      <c r="Y558" s="352"/>
      <c r="Z558" s="352"/>
      <c r="AA558" s="352"/>
      <c r="AB558" s="352"/>
      <c r="AC558" s="352"/>
      <c r="AD558" s="352"/>
      <c r="AE558" s="352"/>
      <c r="AF558" s="352"/>
      <c r="AG558" s="352"/>
      <c r="AH558" s="352"/>
      <c r="AI558" s="352"/>
      <c r="AJ558" s="352"/>
      <c r="AK558" s="352"/>
      <c r="AL558" s="352"/>
      <c r="AM558" s="352"/>
      <c r="AN558" s="352"/>
      <c r="AO558" s="352"/>
      <c r="AP558" s="352"/>
      <c r="AQ558" s="352"/>
      <c r="AR558" s="352"/>
      <c r="AS558" s="352"/>
      <c r="AT558" s="352"/>
      <c r="AU558" s="352"/>
      <c r="AV558" s="352"/>
      <c r="AW558" s="352"/>
      <c r="AX558" s="352"/>
      <c r="AY558" s="352"/>
      <c r="AZ558" s="352"/>
      <c r="BA558" s="354"/>
      <c r="BB558" s="430"/>
      <c r="BC558" s="354"/>
      <c r="BD558" s="354"/>
      <c r="BE558" s="354"/>
      <c r="BF558" s="354"/>
      <c r="BG558" s="354"/>
      <c r="BH558" s="354"/>
      <c r="BI558" s="354"/>
      <c r="BJ558" s="354"/>
      <c r="BK558" s="354"/>
      <c r="BL558" s="354"/>
      <c r="BM558" s="354"/>
      <c r="BN558" s="354"/>
      <c r="BO558" s="354"/>
      <c r="BP558" s="354"/>
      <c r="BQ558" s="354"/>
      <c r="BR558" s="354"/>
      <c r="BS558" s="354"/>
      <c r="BT558" s="354"/>
      <c r="BU558" s="354"/>
      <c r="BV558" s="354"/>
      <c r="BW558" s="355"/>
      <c r="BX558" s="355"/>
      <c r="BY558" s="355"/>
      <c r="BZ558" s="355"/>
      <c r="CA558" s="355"/>
      <c r="CB558" s="355"/>
      <c r="CC558" s="355"/>
      <c r="CD558" s="355"/>
      <c r="CE558" s="355"/>
      <c r="CF558" s="355"/>
      <c r="CG558" s="355"/>
      <c r="CH558" s="355"/>
      <c r="CI558" s="355"/>
      <c r="CJ558" s="355"/>
      <c r="CK558" s="355"/>
      <c r="CL558" s="355"/>
      <c r="CM558" s="355"/>
      <c r="CN558" s="355"/>
      <c r="CO558" s="355"/>
      <c r="CP558" s="355"/>
      <c r="CQ558" s="355"/>
      <c r="CR558" s="355"/>
      <c r="CS558" s="355"/>
      <c r="CT558" s="355"/>
      <c r="CU558" s="355"/>
      <c r="CV558" s="355"/>
      <c r="CW558" s="355"/>
      <c r="CX558" s="355"/>
      <c r="CY558" s="355"/>
      <c r="CZ558" s="355"/>
    </row>
    <row r="559" s="359" customFormat="true" ht="25.15" customHeight="true" x14ac:dyDescent="0.2">
      <c r="C559" s="1044" t="s">
        <v>354</v>
      </c>
      <c r="D559" s="1045"/>
      <c r="E559" s="767">
        <v>-1.1102105101979978E-2</v>
      </c>
      <c r="F559" s="631"/>
      <c r="G559" s="631"/>
      <c r="H559" s="1045"/>
      <c r="I559" s="1045"/>
      <c r="J559" s="763" t="s">
        <v>206</v>
      </c>
      <c r="K559" s="631"/>
      <c r="L559" s="631"/>
      <c r="M559" s="1045" t="s">
        <v>383</v>
      </c>
      <c r="N559" s="1045"/>
      <c r="O559" s="769">
        <v>1.9901729773005059E-2</v>
      </c>
      <c r="P559" s="631"/>
      <c r="Q559" s="631"/>
      <c r="W559" s="352"/>
      <c r="X559" s="352"/>
      <c r="Y559" s="352"/>
      <c r="Z559" s="352"/>
      <c r="AA559" s="352"/>
      <c r="AB559" s="352"/>
      <c r="AC559" s="352"/>
      <c r="AD559" s="352"/>
      <c r="AE559" s="352"/>
      <c r="AF559" s="352"/>
      <c r="AG559" s="352"/>
      <c r="AH559" s="352"/>
      <c r="AI559" s="352"/>
      <c r="AJ559" s="352"/>
      <c r="AK559" s="352"/>
      <c r="AL559" s="352"/>
      <c r="AM559" s="352"/>
      <c r="AN559" s="352"/>
      <c r="AO559" s="352"/>
      <c r="AP559" s="352"/>
      <c r="AQ559" s="352"/>
      <c r="AR559" s="352"/>
      <c r="AS559" s="352"/>
      <c r="AT559" s="352"/>
      <c r="AU559" s="352"/>
      <c r="AV559" s="352"/>
      <c r="AW559" s="352"/>
      <c r="AX559" s="352"/>
      <c r="AY559" s="352"/>
      <c r="AZ559" s="352"/>
      <c r="BA559" s="354"/>
      <c r="BB559" s="430"/>
      <c r="BC559" s="354"/>
      <c r="BD559" s="354"/>
      <c r="BE559" s="354"/>
      <c r="BF559" s="354"/>
      <c r="BG559" s="354"/>
      <c r="BH559" s="354"/>
      <c r="BI559" s="354"/>
      <c r="BJ559" s="354"/>
      <c r="BK559" s="354"/>
      <c r="BL559" s="354"/>
      <c r="BM559" s="354"/>
      <c r="BN559" s="354"/>
      <c r="BO559" s="354"/>
      <c r="BP559" s="354"/>
      <c r="BQ559" s="354"/>
      <c r="BR559" s="354"/>
      <c r="BS559" s="354"/>
      <c r="BT559" s="354"/>
      <c r="BU559" s="354"/>
      <c r="BV559" s="354"/>
      <c r="BW559" s="355"/>
      <c r="BX559" s="355"/>
      <c r="BY559" s="355"/>
      <c r="BZ559" s="355"/>
      <c r="CA559" s="355"/>
      <c r="CB559" s="355"/>
      <c r="CC559" s="355"/>
      <c r="CD559" s="355"/>
      <c r="CE559" s="355"/>
      <c r="CF559" s="355"/>
      <c r="CG559" s="355"/>
      <c r="CH559" s="355"/>
      <c r="CI559" s="355"/>
      <c r="CJ559" s="355"/>
      <c r="CK559" s="355"/>
      <c r="CL559" s="355"/>
      <c r="CM559" s="355"/>
      <c r="CN559" s="355"/>
      <c r="CO559" s="355"/>
      <c r="CP559" s="355"/>
      <c r="CQ559" s="355"/>
      <c r="CR559" s="355"/>
      <c r="CS559" s="355"/>
      <c r="CT559" s="355"/>
      <c r="CU559" s="355"/>
      <c r="CV559" s="355"/>
      <c r="CW559" s="355"/>
      <c r="CX559" s="355"/>
      <c r="CY559" s="355"/>
      <c r="CZ559" s="355"/>
    </row>
    <row r="560" s="359" customFormat="true" ht="25.15" customHeight="true" x14ac:dyDescent="0.2">
      <c r="C560" s="1044" t="s">
        <v>409</v>
      </c>
      <c r="D560" s="1045"/>
      <c r="E560" s="767">
        <v>3.4275666612604923E-4</v>
      </c>
      <c r="F560" s="631"/>
      <c r="G560" s="631"/>
      <c r="H560" s="1045"/>
      <c r="I560" s="1045"/>
      <c r="J560" s="784" t="s">
        <v>207</v>
      </c>
      <c r="K560" s="631"/>
      <c r="L560" s="631"/>
      <c r="M560" s="1045" t="s">
        <v>380</v>
      </c>
      <c r="N560" s="1045"/>
      <c r="O560" s="769">
        <v>4.7958804985617248E-2</v>
      </c>
      <c r="P560" s="631"/>
      <c r="Q560" s="631"/>
      <c r="W560" s="352"/>
      <c r="X560" s="352"/>
      <c r="Y560" s="352"/>
      <c r="Z560" s="352"/>
      <c r="AA560" s="352"/>
      <c r="AB560" s="352"/>
      <c r="AC560" s="352"/>
      <c r="AD560" s="352"/>
      <c r="AE560" s="352"/>
      <c r="AF560" s="352"/>
      <c r="AG560" s="352"/>
      <c r="AH560" s="352"/>
      <c r="AI560" s="352"/>
      <c r="AJ560" s="352"/>
      <c r="AK560" s="352"/>
      <c r="AL560" s="352"/>
      <c r="AM560" s="352"/>
      <c r="AN560" s="352"/>
      <c r="AO560" s="352"/>
      <c r="AP560" s="352"/>
      <c r="AQ560" s="352"/>
      <c r="AR560" s="352"/>
      <c r="AS560" s="352"/>
      <c r="AT560" s="352"/>
      <c r="AU560" s="352"/>
      <c r="AV560" s="352"/>
      <c r="AW560" s="352"/>
      <c r="AX560" s="352"/>
      <c r="AY560" s="352"/>
      <c r="AZ560" s="352"/>
      <c r="BA560" s="354"/>
      <c r="BB560" s="430"/>
      <c r="BC560" s="354"/>
      <c r="BD560" s="354"/>
      <c r="BE560" s="354"/>
      <c r="BF560" s="354"/>
      <c r="BG560" s="354"/>
      <c r="BH560" s="354"/>
      <c r="BI560" s="354"/>
      <c r="BJ560" s="354"/>
      <c r="BK560" s="354"/>
      <c r="BL560" s="354"/>
      <c r="BM560" s="354"/>
      <c r="BN560" s="354"/>
      <c r="BO560" s="354"/>
      <c r="BP560" s="354"/>
      <c r="BQ560" s="354"/>
      <c r="BR560" s="354"/>
      <c r="BS560" s="354"/>
      <c r="BT560" s="354"/>
      <c r="BU560" s="354"/>
      <c r="BV560" s="354"/>
      <c r="BW560" s="355"/>
      <c r="BX560" s="355"/>
      <c r="BY560" s="355"/>
      <c r="BZ560" s="355"/>
      <c r="CA560" s="355"/>
      <c r="CB560" s="355"/>
      <c r="CC560" s="355"/>
      <c r="CD560" s="355"/>
      <c r="CE560" s="355"/>
      <c r="CF560" s="355"/>
      <c r="CG560" s="355"/>
      <c r="CH560" s="355"/>
      <c r="CI560" s="355"/>
      <c r="CJ560" s="355"/>
      <c r="CK560" s="355"/>
      <c r="CL560" s="355"/>
      <c r="CM560" s="355"/>
      <c r="CN560" s="355"/>
      <c r="CO560" s="355"/>
      <c r="CP560" s="355"/>
      <c r="CQ560" s="355"/>
      <c r="CR560" s="355"/>
      <c r="CS560" s="355"/>
      <c r="CT560" s="355"/>
      <c r="CU560" s="355"/>
      <c r="CV560" s="355"/>
      <c r="CW560" s="355"/>
      <c r="CX560" s="355"/>
      <c r="CY560" s="355"/>
      <c r="CZ560" s="355"/>
    </row>
    <row r="561" s="359" customFormat="true" ht="25.15" customHeight="true" x14ac:dyDescent="0.2">
      <c r="C561" s="1044" t="s">
        <v>405</v>
      </c>
      <c r="D561" s="1045"/>
      <c r="E561" s="767">
        <v>-1.5842756803474828E-3</v>
      </c>
      <c r="F561" s="631"/>
      <c r="G561" s="631"/>
      <c r="H561" s="1045" t="s">
        <v>290</v>
      </c>
      <c r="I561" s="1045"/>
      <c r="J561" s="765">
        <v>1.4532140806593167E-3</v>
      </c>
      <c r="K561" s="631"/>
      <c r="L561" s="631"/>
      <c r="M561" s="1045" t="s">
        <v>370</v>
      </c>
      <c r="N561" s="1045"/>
      <c r="O561" s="769">
        <v>0.13891031331640627</v>
      </c>
      <c r="P561" s="631"/>
      <c r="Q561" s="631"/>
      <c r="W561" s="352"/>
      <c r="X561" s="352"/>
      <c r="Y561" s="352"/>
      <c r="Z561" s="352"/>
      <c r="AA561" s="352"/>
      <c r="AB561" s="352"/>
      <c r="AC561" s="352"/>
      <c r="AD561" s="352"/>
      <c r="AE561" s="352"/>
      <c r="AF561" s="352"/>
      <c r="AG561" s="352"/>
      <c r="AH561" s="352"/>
      <c r="AI561" s="352"/>
      <c r="AJ561" s="352"/>
      <c r="AK561" s="352"/>
      <c r="AL561" s="352"/>
      <c r="AM561" s="352"/>
      <c r="AN561" s="352"/>
      <c r="AO561" s="352"/>
      <c r="AP561" s="352"/>
      <c r="AQ561" s="352"/>
      <c r="AR561" s="352"/>
      <c r="AS561" s="352"/>
      <c r="AT561" s="352"/>
      <c r="AU561" s="352"/>
      <c r="AV561" s="352"/>
      <c r="AW561" s="352"/>
      <c r="AX561" s="352"/>
      <c r="AY561" s="352"/>
      <c r="AZ561" s="352"/>
      <c r="BA561" s="354"/>
      <c r="BB561" s="430"/>
      <c r="BC561" s="354"/>
      <c r="BD561" s="354"/>
      <c r="BE561" s="354"/>
      <c r="BF561" s="354"/>
      <c r="BG561" s="354"/>
      <c r="BH561" s="354"/>
      <c r="BI561" s="354"/>
      <c r="BJ561" s="354"/>
      <c r="BK561" s="354"/>
      <c r="BL561" s="354"/>
      <c r="BM561" s="354"/>
      <c r="BN561" s="354"/>
      <c r="BO561" s="354"/>
      <c r="BP561" s="354"/>
      <c r="BQ561" s="354"/>
      <c r="BR561" s="354"/>
      <c r="BS561" s="354"/>
      <c r="BT561" s="354"/>
      <c r="BU561" s="354"/>
      <c r="BV561" s="354"/>
      <c r="BW561" s="355"/>
      <c r="BX561" s="355"/>
      <c r="BY561" s="355"/>
      <c r="BZ561" s="355"/>
      <c r="CA561" s="355"/>
      <c r="CB561" s="355"/>
      <c r="CC561" s="355"/>
      <c r="CD561" s="355"/>
      <c r="CE561" s="355"/>
      <c r="CF561" s="355"/>
      <c r="CG561" s="355"/>
      <c r="CH561" s="355"/>
      <c r="CI561" s="355"/>
      <c r="CJ561" s="355"/>
      <c r="CK561" s="355"/>
      <c r="CL561" s="355"/>
      <c r="CM561" s="355"/>
      <c r="CN561" s="355"/>
      <c r="CO561" s="355"/>
      <c r="CP561" s="355"/>
      <c r="CQ561" s="355"/>
      <c r="CR561" s="355"/>
      <c r="CS561" s="355"/>
      <c r="CT561" s="355"/>
      <c r="CU561" s="355"/>
      <c r="CV561" s="355"/>
      <c r="CW561" s="355"/>
      <c r="CX561" s="355"/>
      <c r="CY561" s="355"/>
      <c r="CZ561" s="355"/>
    </row>
    <row r="562" s="359" customFormat="true" ht="25.15" customHeight="true" x14ac:dyDescent="0.2">
      <c r="C562" s="1044" t="s">
        <v>372</v>
      </c>
      <c r="D562" s="1045"/>
      <c r="E562" s="767">
        <v>8.2432836271037535E-2</v>
      </c>
      <c r="F562" s="631"/>
      <c r="G562" s="631"/>
      <c r="H562" s="1045" t="s">
        <v>368</v>
      </c>
      <c r="I562" s="1045"/>
      <c r="J562" s="768">
        <v>-0.11544648658050918</v>
      </c>
      <c r="K562" s="631"/>
      <c r="L562" s="631"/>
      <c r="M562" s="1045" t="s">
        <v>394</v>
      </c>
      <c r="N562" s="1045"/>
      <c r="O562" s="769">
        <v>1.1974765527515547E-2</v>
      </c>
      <c r="P562" s="631"/>
      <c r="Q562" s="631"/>
      <c r="W562" s="352"/>
      <c r="X562" s="352"/>
      <c r="Y562" s="352"/>
      <c r="Z562" s="352"/>
      <c r="AA562" s="352"/>
      <c r="AB562" s="352"/>
      <c r="AC562" s="352"/>
      <c r="AD562" s="352"/>
      <c r="AE562" s="352"/>
      <c r="AF562" s="352"/>
      <c r="AG562" s="352"/>
      <c r="AH562" s="352"/>
      <c r="AI562" s="352"/>
      <c r="AJ562" s="352"/>
      <c r="AK562" s="352"/>
      <c r="AL562" s="352"/>
      <c r="AM562" s="352"/>
      <c r="AN562" s="352"/>
      <c r="AO562" s="352"/>
      <c r="AP562" s="352"/>
      <c r="AQ562" s="352"/>
      <c r="AR562" s="352"/>
      <c r="AS562" s="352"/>
      <c r="AT562" s="352"/>
      <c r="AU562" s="352"/>
      <c r="AV562" s="352"/>
      <c r="AW562" s="352"/>
      <c r="AX562" s="352"/>
      <c r="AY562" s="352"/>
      <c r="AZ562" s="352"/>
      <c r="BA562" s="354"/>
      <c r="BB562" s="430"/>
      <c r="BC562" s="354"/>
      <c r="BD562" s="354"/>
      <c r="BE562" s="354"/>
      <c r="BF562" s="354"/>
      <c r="BG562" s="354"/>
      <c r="BH562" s="354"/>
      <c r="BI562" s="354"/>
      <c r="BJ562" s="354"/>
      <c r="BK562" s="354"/>
      <c r="BL562" s="354"/>
      <c r="BM562" s="354"/>
      <c r="BN562" s="354"/>
      <c r="BO562" s="354"/>
      <c r="BP562" s="354"/>
      <c r="BQ562" s="354"/>
      <c r="BR562" s="354"/>
      <c r="BS562" s="354"/>
      <c r="BT562" s="354"/>
      <c r="BU562" s="354"/>
      <c r="BV562" s="354"/>
      <c r="BW562" s="355"/>
      <c r="BX562" s="355"/>
      <c r="BY562" s="355"/>
      <c r="BZ562" s="355"/>
      <c r="CA562" s="355"/>
      <c r="CB562" s="355"/>
      <c r="CC562" s="355"/>
      <c r="CD562" s="355"/>
      <c r="CE562" s="355"/>
      <c r="CF562" s="355"/>
      <c r="CG562" s="355"/>
      <c r="CH562" s="355"/>
      <c r="CI562" s="355"/>
      <c r="CJ562" s="355"/>
      <c r="CK562" s="355"/>
      <c r="CL562" s="355"/>
      <c r="CM562" s="355"/>
      <c r="CN562" s="355"/>
      <c r="CO562" s="355"/>
      <c r="CP562" s="355"/>
      <c r="CQ562" s="355"/>
      <c r="CR562" s="355"/>
      <c r="CS562" s="355"/>
      <c r="CT562" s="355"/>
      <c r="CU562" s="355"/>
      <c r="CV562" s="355"/>
      <c r="CW562" s="355"/>
      <c r="CX562" s="355"/>
      <c r="CY562" s="355"/>
      <c r="CZ562" s="355"/>
    </row>
    <row r="563" s="359" customFormat="true" ht="25.15" customHeight="true" x14ac:dyDescent="0.2">
      <c r="C563" s="1044" t="s">
        <v>410</v>
      </c>
      <c r="D563" s="1045"/>
      <c r="E563" s="767">
        <v>-6.3336475201910148E-4</v>
      </c>
      <c r="F563" s="631"/>
      <c r="G563" s="631"/>
      <c r="H563" s="1045" t="s">
        <v>350</v>
      </c>
      <c r="I563" s="1045"/>
      <c r="J563" s="768">
        <v>8.9536100592456681E-3</v>
      </c>
      <c r="K563" s="631"/>
      <c r="L563" s="631"/>
      <c r="M563" s="1045" t="s">
        <v>355</v>
      </c>
      <c r="N563" s="1045"/>
      <c r="O563" s="769">
        <v>-2.2364891359216658E-3</v>
      </c>
      <c r="P563" s="631"/>
      <c r="Q563" s="631"/>
      <c r="W563" s="352"/>
      <c r="X563" s="352"/>
      <c r="Y563" s="352"/>
      <c r="Z563" s="352"/>
      <c r="AA563" s="352"/>
      <c r="AB563" s="352"/>
      <c r="AC563" s="352"/>
      <c r="AD563" s="352"/>
      <c r="AE563" s="352"/>
      <c r="AF563" s="352"/>
      <c r="AG563" s="352"/>
      <c r="AH563" s="352"/>
      <c r="AI563" s="352"/>
      <c r="AJ563" s="352"/>
      <c r="AK563" s="352"/>
      <c r="AL563" s="352"/>
      <c r="AM563" s="352"/>
      <c r="AN563" s="352"/>
      <c r="AO563" s="352"/>
      <c r="AP563" s="352"/>
      <c r="AQ563" s="352"/>
      <c r="AR563" s="352"/>
      <c r="AS563" s="352"/>
      <c r="AT563" s="352"/>
      <c r="AU563" s="352"/>
      <c r="AV563" s="352"/>
      <c r="AW563" s="352"/>
      <c r="AX563" s="352"/>
      <c r="AY563" s="352"/>
      <c r="AZ563" s="352"/>
      <c r="BA563" s="354"/>
      <c r="BB563" s="430"/>
      <c r="BC563" s="354"/>
      <c r="BD563" s="354"/>
      <c r="BE563" s="354"/>
      <c r="BF563" s="354"/>
      <c r="BG563" s="354"/>
      <c r="BH563" s="354"/>
      <c r="BI563" s="354"/>
      <c r="BJ563" s="354"/>
      <c r="BK563" s="354"/>
      <c r="BL563" s="354"/>
      <c r="BM563" s="354"/>
      <c r="BN563" s="354"/>
      <c r="BO563" s="354"/>
      <c r="BP563" s="354"/>
      <c r="BQ563" s="354"/>
      <c r="BR563" s="354"/>
      <c r="BS563" s="354"/>
      <c r="BT563" s="354"/>
      <c r="BU563" s="354"/>
      <c r="BV563" s="354"/>
      <c r="BW563" s="355"/>
      <c r="BX563" s="355"/>
      <c r="BY563" s="355"/>
      <c r="BZ563" s="355"/>
      <c r="CA563" s="355"/>
      <c r="CB563" s="355"/>
      <c r="CC563" s="355"/>
      <c r="CD563" s="355"/>
      <c r="CE563" s="355"/>
      <c r="CF563" s="355"/>
      <c r="CG563" s="355"/>
      <c r="CH563" s="355"/>
      <c r="CI563" s="355"/>
      <c r="CJ563" s="355"/>
      <c r="CK563" s="355"/>
      <c r="CL563" s="355"/>
      <c r="CM563" s="355"/>
      <c r="CN563" s="355"/>
      <c r="CO563" s="355"/>
      <c r="CP563" s="355"/>
      <c r="CQ563" s="355"/>
      <c r="CR563" s="355"/>
      <c r="CS563" s="355"/>
      <c r="CT563" s="355"/>
      <c r="CU563" s="355"/>
      <c r="CV563" s="355"/>
      <c r="CW563" s="355"/>
      <c r="CX563" s="355"/>
      <c r="CY563" s="355"/>
      <c r="CZ563" s="355"/>
    </row>
    <row r="564" s="359" customFormat="true" ht="25.15" customHeight="true" x14ac:dyDescent="0.2">
      <c r="C564" s="1044" t="s">
        <v>411</v>
      </c>
      <c r="D564" s="1045"/>
      <c r="E564" s="767">
        <v>7.9434309848337779E-4</v>
      </c>
      <c r="F564" s="631"/>
      <c r="G564" s="631"/>
      <c r="H564" s="1045" t="s">
        <v>393</v>
      </c>
      <c r="I564" s="1045"/>
      <c r="J564" s="768">
        <v>1.3286987861232287E-3</v>
      </c>
      <c r="K564" s="631"/>
      <c r="L564" s="631"/>
      <c r="M564" s="1045" t="s">
        <v>369</v>
      </c>
      <c r="N564" s="1045"/>
      <c r="O564" s="769">
        <v>-0.13688295486352339</v>
      </c>
      <c r="P564" s="631"/>
      <c r="Q564" s="631"/>
      <c r="W564" s="352"/>
      <c r="X564" s="352"/>
      <c r="Y564" s="352"/>
      <c r="Z564" s="352"/>
      <c r="AA564" s="352"/>
      <c r="AB564" s="352"/>
      <c r="AC564" s="352"/>
      <c r="AD564" s="352"/>
      <c r="AE564" s="352"/>
      <c r="AF564" s="352"/>
      <c r="AG564" s="352"/>
      <c r="AH564" s="352"/>
      <c r="AI564" s="352"/>
      <c r="AJ564" s="352"/>
      <c r="AK564" s="352"/>
      <c r="AL564" s="352"/>
      <c r="AM564" s="352"/>
      <c r="AN564" s="352"/>
      <c r="AO564" s="352"/>
      <c r="AP564" s="352"/>
      <c r="AQ564" s="352"/>
      <c r="AR564" s="352"/>
      <c r="AS564" s="352"/>
      <c r="AT564" s="352"/>
      <c r="AU564" s="352"/>
      <c r="AV564" s="352"/>
      <c r="AW564" s="352"/>
      <c r="AX564" s="352"/>
      <c r="AY564" s="352"/>
      <c r="AZ564" s="352"/>
      <c r="BA564" s="354"/>
      <c r="BB564" s="430"/>
      <c r="BC564" s="354"/>
      <c r="BD564" s="354"/>
      <c r="BE564" s="354"/>
      <c r="BF564" s="354"/>
      <c r="BG564" s="354"/>
      <c r="BH564" s="354"/>
      <c r="BI564" s="354"/>
      <c r="BJ564" s="354"/>
      <c r="BK564" s="354"/>
      <c r="BL564" s="354"/>
      <c r="BM564" s="354"/>
      <c r="BN564" s="354"/>
      <c r="BO564" s="354"/>
      <c r="BP564" s="354"/>
      <c r="BQ564" s="354"/>
      <c r="BR564" s="354"/>
      <c r="BS564" s="354"/>
      <c r="BT564" s="354"/>
      <c r="BU564" s="354"/>
      <c r="BV564" s="354"/>
      <c r="BW564" s="355"/>
      <c r="BX564" s="355"/>
      <c r="BY564" s="355"/>
      <c r="BZ564" s="355"/>
      <c r="CA564" s="355"/>
      <c r="CB564" s="355"/>
      <c r="CC564" s="355"/>
      <c r="CD564" s="355"/>
      <c r="CE564" s="355"/>
      <c r="CF564" s="355"/>
      <c r="CG564" s="355"/>
      <c r="CH564" s="355"/>
      <c r="CI564" s="355"/>
      <c r="CJ564" s="355"/>
      <c r="CK564" s="355"/>
      <c r="CL564" s="355"/>
      <c r="CM564" s="355"/>
      <c r="CN564" s="355"/>
      <c r="CO564" s="355"/>
      <c r="CP564" s="355"/>
      <c r="CQ564" s="355"/>
      <c r="CR564" s="355"/>
      <c r="CS564" s="355"/>
      <c r="CT564" s="355"/>
      <c r="CU564" s="355"/>
      <c r="CV564" s="355"/>
      <c r="CW564" s="355"/>
      <c r="CX564" s="355"/>
      <c r="CY564" s="355"/>
      <c r="CZ564" s="355"/>
    </row>
    <row r="565" s="359" customFormat="true" ht="25.15" customHeight="true" x14ac:dyDescent="0.2">
      <c r="C565" s="1044" t="s">
        <v>352</v>
      </c>
      <c r="D565" s="1045"/>
      <c r="E565" s="767">
        <v>1.0478362918707317E-2</v>
      </c>
      <c r="F565" s="631"/>
      <c r="G565" s="631"/>
      <c r="H565" s="1045" t="s">
        <v>383</v>
      </c>
      <c r="I565" s="1045"/>
      <c r="J565" s="768">
        <v>2.09928327398206E-2</v>
      </c>
      <c r="K565" s="631"/>
      <c r="L565" s="631"/>
      <c r="M565" s="1045" t="s">
        <v>340</v>
      </c>
      <c r="N565" s="1045"/>
      <c r="O565" s="769">
        <v>-1.0681859602375814E-3</v>
      </c>
      <c r="P565" s="631"/>
      <c r="Q565" s="631"/>
      <c r="W565" s="352"/>
      <c r="X565" s="352"/>
      <c r="Y565" s="352"/>
      <c r="Z565" s="352"/>
      <c r="AA565" s="352"/>
      <c r="AB565" s="352"/>
      <c r="AC565" s="352"/>
      <c r="AD565" s="352"/>
      <c r="AE565" s="352"/>
      <c r="AF565" s="352"/>
      <c r="AG565" s="352"/>
      <c r="AH565" s="352"/>
      <c r="AI565" s="352"/>
      <c r="AJ565" s="352"/>
      <c r="AK565" s="352"/>
      <c r="AL565" s="352"/>
      <c r="AM565" s="352"/>
      <c r="AN565" s="352"/>
      <c r="AO565" s="352"/>
      <c r="AP565" s="352"/>
      <c r="AQ565" s="352"/>
      <c r="AR565" s="352"/>
      <c r="AS565" s="352"/>
      <c r="AT565" s="352"/>
      <c r="AU565" s="352"/>
      <c r="AV565" s="352"/>
      <c r="AW565" s="352"/>
      <c r="AX565" s="352"/>
      <c r="AY565" s="352"/>
      <c r="AZ565" s="352"/>
      <c r="BA565" s="354"/>
      <c r="BB565" s="430"/>
      <c r="BC565" s="354"/>
      <c r="BD565" s="354"/>
      <c r="BE565" s="354"/>
      <c r="BF565" s="354"/>
      <c r="BG565" s="354"/>
      <c r="BH565" s="354"/>
      <c r="BI565" s="354"/>
      <c r="BJ565" s="354"/>
      <c r="BK565" s="354"/>
      <c r="BL565" s="354"/>
      <c r="BM565" s="354"/>
      <c r="BN565" s="354"/>
      <c r="BO565" s="354"/>
      <c r="BP565" s="354"/>
      <c r="BQ565" s="354"/>
      <c r="BR565" s="354"/>
      <c r="BS565" s="354"/>
      <c r="BT565" s="354"/>
      <c r="BU565" s="354"/>
      <c r="BV565" s="354"/>
      <c r="BW565" s="355"/>
      <c r="BX565" s="355"/>
      <c r="BY565" s="355"/>
      <c r="BZ565" s="355"/>
      <c r="CA565" s="355"/>
      <c r="CB565" s="355"/>
      <c r="CC565" s="355"/>
      <c r="CD565" s="355"/>
      <c r="CE565" s="355"/>
      <c r="CF565" s="355"/>
      <c r="CG565" s="355"/>
      <c r="CH565" s="355"/>
      <c r="CI565" s="355"/>
      <c r="CJ565" s="355"/>
      <c r="CK565" s="355"/>
      <c r="CL565" s="355"/>
      <c r="CM565" s="355"/>
      <c r="CN565" s="355"/>
      <c r="CO565" s="355"/>
      <c r="CP565" s="355"/>
      <c r="CQ565" s="355"/>
      <c r="CR565" s="355"/>
      <c r="CS565" s="355"/>
      <c r="CT565" s="355"/>
      <c r="CU565" s="355"/>
      <c r="CV565" s="355"/>
      <c r="CW565" s="355"/>
      <c r="CX565" s="355"/>
      <c r="CY565" s="355"/>
      <c r="CZ565" s="355"/>
    </row>
    <row r="566" s="359" customFormat="true" ht="25.15" customHeight="true" x14ac:dyDescent="0.2">
      <c r="C566" s="1044" t="s">
        <v>338</v>
      </c>
      <c r="D566" s="1045"/>
      <c r="E566" s="767">
        <v>1.4998397358710657E-2</v>
      </c>
      <c r="F566" s="631"/>
      <c r="G566" s="631"/>
      <c r="H566" s="1045" t="s">
        <v>380</v>
      </c>
      <c r="I566" s="1045"/>
      <c r="J566" s="768">
        <v>5.1718649950739964E-2</v>
      </c>
      <c r="K566" s="631"/>
      <c r="L566" s="631"/>
      <c r="M566" s="1045" t="s">
        <v>398</v>
      </c>
      <c r="N566" s="1045"/>
      <c r="O566" s="769">
        <v>1.9696020330775554E-3</v>
      </c>
      <c r="P566" s="631"/>
      <c r="Q566" s="631"/>
      <c r="W566" s="352"/>
      <c r="X566" s="352"/>
      <c r="Y566" s="352"/>
      <c r="Z566" s="352"/>
      <c r="AA566" s="352"/>
      <c r="AB566" s="352"/>
      <c r="AC566" s="352"/>
      <c r="AD566" s="352"/>
      <c r="AE566" s="352"/>
      <c r="AF566" s="352"/>
      <c r="AG566" s="352"/>
      <c r="AH566" s="352"/>
      <c r="AI566" s="352"/>
      <c r="AJ566" s="352"/>
      <c r="AK566" s="352"/>
      <c r="AL566" s="352"/>
      <c r="AM566" s="352"/>
      <c r="AN566" s="352"/>
      <c r="AO566" s="352"/>
      <c r="AP566" s="352"/>
      <c r="AQ566" s="352"/>
      <c r="AR566" s="352"/>
      <c r="AS566" s="352"/>
      <c r="AT566" s="352"/>
      <c r="AU566" s="352"/>
      <c r="AV566" s="352"/>
      <c r="AW566" s="352"/>
      <c r="AX566" s="352"/>
      <c r="AY566" s="352"/>
      <c r="AZ566" s="352"/>
      <c r="BA566" s="354"/>
      <c r="BB566" s="430"/>
      <c r="BC566" s="354"/>
      <c r="BD566" s="354"/>
      <c r="BE566" s="354"/>
      <c r="BF566" s="354"/>
      <c r="BG566" s="354"/>
      <c r="BH566" s="354"/>
      <c r="BI566" s="354"/>
      <c r="BJ566" s="354"/>
      <c r="BK566" s="354"/>
      <c r="BL566" s="354"/>
      <c r="BM566" s="354"/>
      <c r="BN566" s="354"/>
      <c r="BO566" s="354"/>
      <c r="BP566" s="354"/>
      <c r="BQ566" s="354"/>
      <c r="BR566" s="354"/>
      <c r="BS566" s="354"/>
      <c r="BT566" s="354"/>
      <c r="BU566" s="354"/>
      <c r="BV566" s="354"/>
      <c r="BW566" s="355"/>
      <c r="BX566" s="355"/>
      <c r="BY566" s="355"/>
      <c r="BZ566" s="355"/>
      <c r="CA566" s="355"/>
      <c r="CB566" s="355"/>
      <c r="CC566" s="355"/>
      <c r="CD566" s="355"/>
      <c r="CE566" s="355"/>
      <c r="CF566" s="355"/>
      <c r="CG566" s="355"/>
      <c r="CH566" s="355"/>
      <c r="CI566" s="355"/>
      <c r="CJ566" s="355"/>
      <c r="CK566" s="355"/>
      <c r="CL566" s="355"/>
      <c r="CM566" s="355"/>
      <c r="CN566" s="355"/>
      <c r="CO566" s="355"/>
      <c r="CP566" s="355"/>
      <c r="CQ566" s="355"/>
      <c r="CR566" s="355"/>
      <c r="CS566" s="355"/>
      <c r="CT566" s="355"/>
      <c r="CU566" s="355"/>
      <c r="CV566" s="355"/>
      <c r="CW566" s="355"/>
      <c r="CX566" s="355"/>
      <c r="CY566" s="355"/>
      <c r="CZ566" s="355"/>
    </row>
    <row r="567" s="359" customFormat="true" ht="25.15" customHeight="true" x14ac:dyDescent="0.2">
      <c r="C567" s="1044" t="s">
        <v>342</v>
      </c>
      <c r="D567" s="1045"/>
      <c r="E567" s="767">
        <v>6.3506626074554253E-3</v>
      </c>
      <c r="F567" s="631"/>
      <c r="G567" s="631"/>
      <c r="H567" s="1045" t="s">
        <v>370</v>
      </c>
      <c r="I567" s="1045"/>
      <c r="J567" s="768">
        <v>7.6716163855422015E-2</v>
      </c>
      <c r="K567" s="631"/>
      <c r="L567" s="631"/>
      <c r="M567" s="1045" t="s">
        <v>382</v>
      </c>
      <c r="N567" s="1045"/>
      <c r="O567" s="769">
        <v>4.1200998945684006E-2</v>
      </c>
      <c r="P567" s="631"/>
      <c r="Q567" s="631"/>
      <c r="W567" s="352"/>
      <c r="X567" s="352"/>
      <c r="Y567" s="352"/>
      <c r="Z567" s="352"/>
      <c r="AA567" s="352"/>
      <c r="AB567" s="352"/>
      <c r="AC567" s="352"/>
      <c r="AD567" s="352"/>
      <c r="AE567" s="352"/>
      <c r="AF567" s="352"/>
      <c r="AG567" s="352"/>
      <c r="AH567" s="352"/>
      <c r="AI567" s="352"/>
      <c r="AJ567" s="352"/>
      <c r="AK567" s="352"/>
      <c r="AL567" s="352"/>
      <c r="AM567" s="352"/>
      <c r="AN567" s="352"/>
      <c r="AO567" s="352"/>
      <c r="AP567" s="352"/>
      <c r="AQ567" s="352"/>
      <c r="AR567" s="352"/>
      <c r="AS567" s="352"/>
      <c r="AT567" s="352"/>
      <c r="AU567" s="352"/>
      <c r="AV567" s="352"/>
      <c r="AW567" s="352"/>
      <c r="AX567" s="352"/>
      <c r="AY567" s="352"/>
      <c r="AZ567" s="352"/>
      <c r="BA567" s="354"/>
      <c r="BB567" s="430"/>
      <c r="BC567" s="354"/>
      <c r="BD567" s="354"/>
      <c r="BE567" s="354"/>
      <c r="BF567" s="354"/>
      <c r="BG567" s="354"/>
      <c r="BH567" s="354"/>
      <c r="BI567" s="354"/>
      <c r="BJ567" s="354"/>
      <c r="BK567" s="354"/>
      <c r="BL567" s="354"/>
      <c r="BM567" s="354"/>
      <c r="BN567" s="354"/>
      <c r="BO567" s="354"/>
      <c r="BP567" s="354"/>
      <c r="BQ567" s="354"/>
      <c r="BR567" s="354"/>
      <c r="BS567" s="354"/>
      <c r="BT567" s="354"/>
      <c r="BU567" s="354"/>
      <c r="BV567" s="354"/>
      <c r="BW567" s="355"/>
      <c r="BX567" s="355"/>
      <c r="BY567" s="355"/>
      <c r="BZ567" s="355"/>
      <c r="CA567" s="355"/>
      <c r="CB567" s="355"/>
      <c r="CC567" s="355"/>
      <c r="CD567" s="355"/>
      <c r="CE567" s="355"/>
      <c r="CF567" s="355"/>
      <c r="CG567" s="355"/>
      <c r="CH567" s="355"/>
      <c r="CI567" s="355"/>
      <c r="CJ567" s="355"/>
      <c r="CK567" s="355"/>
      <c r="CL567" s="355"/>
      <c r="CM567" s="355"/>
      <c r="CN567" s="355"/>
      <c r="CO567" s="355"/>
      <c r="CP567" s="355"/>
      <c r="CQ567" s="355"/>
      <c r="CR567" s="355"/>
      <c r="CS567" s="355"/>
      <c r="CT567" s="355"/>
      <c r="CU567" s="355"/>
      <c r="CV567" s="355"/>
      <c r="CW567" s="355"/>
      <c r="CX567" s="355"/>
      <c r="CY567" s="355"/>
      <c r="CZ567" s="355"/>
    </row>
    <row r="568" s="359" customFormat="true" ht="25.15" customHeight="true" x14ac:dyDescent="0.2">
      <c r="C568" s="1044" t="s">
        <v>333</v>
      </c>
      <c r="D568" s="1045"/>
      <c r="E568" s="767">
        <v>8.0769685093753704E-3</v>
      </c>
      <c r="F568" s="631"/>
      <c r="G568" s="631"/>
      <c r="H568" s="1045" t="s">
        <v>394</v>
      </c>
      <c r="I568" s="1045"/>
      <c r="J568" s="768">
        <v>6.5383863652077497E-3</v>
      </c>
      <c r="K568" s="631"/>
      <c r="L568" s="631"/>
      <c r="M568" s="1045" t="s">
        <v>402</v>
      </c>
      <c r="N568" s="1045"/>
      <c r="O568" s="769">
        <v>4.9480825019619975E-3</v>
      </c>
      <c r="P568" s="631"/>
      <c r="Q568" s="631"/>
      <c r="W568" s="352"/>
      <c r="X568" s="352"/>
      <c r="Y568" s="352"/>
      <c r="Z568" s="352"/>
      <c r="AA568" s="352"/>
      <c r="AB568" s="352"/>
      <c r="AC568" s="352"/>
      <c r="AD568" s="352"/>
      <c r="AE568" s="352"/>
      <c r="AF568" s="352"/>
      <c r="AG568" s="352"/>
      <c r="AH568" s="352"/>
      <c r="AI568" s="352"/>
      <c r="AJ568" s="352"/>
      <c r="AK568" s="352"/>
      <c r="AL568" s="352"/>
      <c r="AM568" s="352"/>
      <c r="AN568" s="352"/>
      <c r="AO568" s="352"/>
      <c r="AP568" s="352"/>
      <c r="AQ568" s="352"/>
      <c r="AR568" s="352"/>
      <c r="AS568" s="352"/>
      <c r="AT568" s="352"/>
      <c r="AU568" s="352"/>
      <c r="AV568" s="352"/>
      <c r="AW568" s="352"/>
      <c r="AX568" s="352"/>
      <c r="AY568" s="352"/>
      <c r="AZ568" s="352"/>
      <c r="BA568" s="354"/>
      <c r="BB568" s="430"/>
      <c r="BC568" s="354"/>
      <c r="BD568" s="354"/>
      <c r="BE568" s="354"/>
      <c r="BF568" s="354"/>
      <c r="BG568" s="354"/>
      <c r="BH568" s="354"/>
      <c r="BI568" s="354"/>
      <c r="BJ568" s="354"/>
      <c r="BK568" s="354"/>
      <c r="BL568" s="354"/>
      <c r="BM568" s="354"/>
      <c r="BN568" s="354"/>
      <c r="BO568" s="354"/>
      <c r="BP568" s="354"/>
      <c r="BQ568" s="354"/>
      <c r="BR568" s="354"/>
      <c r="BS568" s="354"/>
      <c r="BT568" s="354"/>
      <c r="BU568" s="354"/>
      <c r="BV568" s="354"/>
      <c r="BW568" s="355"/>
      <c r="BX568" s="355"/>
      <c r="BY568" s="355"/>
      <c r="BZ568" s="355"/>
      <c r="CA568" s="355"/>
      <c r="CB568" s="355"/>
      <c r="CC568" s="355"/>
      <c r="CD568" s="355"/>
      <c r="CE568" s="355"/>
      <c r="CF568" s="355"/>
      <c r="CG568" s="355"/>
      <c r="CH568" s="355"/>
      <c r="CI568" s="355"/>
      <c r="CJ568" s="355"/>
      <c r="CK568" s="355"/>
      <c r="CL568" s="355"/>
      <c r="CM568" s="355"/>
      <c r="CN568" s="355"/>
      <c r="CO568" s="355"/>
      <c r="CP568" s="355"/>
      <c r="CQ568" s="355"/>
      <c r="CR568" s="355"/>
      <c r="CS568" s="355"/>
      <c r="CT568" s="355"/>
      <c r="CU568" s="355"/>
      <c r="CV568" s="355"/>
      <c r="CW568" s="355"/>
      <c r="CX568" s="355"/>
      <c r="CY568" s="355"/>
      <c r="CZ568" s="355"/>
    </row>
    <row r="569" s="359" customFormat="true" ht="25.15" customHeight="true" x14ac:dyDescent="0.2">
      <c r="C569" s="1044" t="s">
        <v>326</v>
      </c>
      <c r="D569" s="1045"/>
      <c r="E569" s="767">
        <v>1.026584643388204E-2</v>
      </c>
      <c r="F569" s="631"/>
      <c r="G569" s="631"/>
      <c r="H569" s="1045" t="s">
        <v>369</v>
      </c>
      <c r="I569" s="1045"/>
      <c r="J569" s="768">
        <v>-0.11441616025564703</v>
      </c>
      <c r="K569" s="631"/>
      <c r="L569" s="631"/>
      <c r="M569" s="1045" t="s">
        <v>310</v>
      </c>
      <c r="N569" s="1045"/>
      <c r="O569" s="769">
        <v>1.596082526289757E-2</v>
      </c>
      <c r="P569" s="631"/>
      <c r="Q569" s="631"/>
      <c r="W569" s="352"/>
      <c r="X569" s="352"/>
      <c r="Y569" s="352"/>
      <c r="Z569" s="352"/>
      <c r="AA569" s="352"/>
      <c r="AB569" s="352"/>
      <c r="AC569" s="352"/>
      <c r="AD569" s="352"/>
      <c r="AE569" s="352"/>
      <c r="AF569" s="352"/>
      <c r="AG569" s="352"/>
      <c r="AH569" s="352"/>
      <c r="AI569" s="352"/>
      <c r="AJ569" s="352"/>
      <c r="AK569" s="352"/>
      <c r="AL569" s="352"/>
      <c r="AM569" s="352"/>
      <c r="AN569" s="352"/>
      <c r="AO569" s="352"/>
      <c r="AP569" s="352"/>
      <c r="AQ569" s="352"/>
      <c r="AR569" s="352"/>
      <c r="AS569" s="352"/>
      <c r="AT569" s="352"/>
      <c r="AU569" s="352"/>
      <c r="AV569" s="352"/>
      <c r="AW569" s="352"/>
      <c r="AX569" s="352"/>
      <c r="AY569" s="352"/>
      <c r="AZ569" s="352"/>
      <c r="BA569" s="354"/>
      <c r="BB569" s="430"/>
      <c r="BC569" s="354"/>
      <c r="BD569" s="354"/>
      <c r="BE569" s="354"/>
      <c r="BF569" s="354"/>
      <c r="BG569" s="354"/>
      <c r="BH569" s="354"/>
      <c r="BI569" s="354"/>
      <c r="BJ569" s="354"/>
      <c r="BK569" s="354"/>
      <c r="BL569" s="354"/>
      <c r="BM569" s="354"/>
      <c r="BN569" s="354"/>
      <c r="BO569" s="354"/>
      <c r="BP569" s="354"/>
      <c r="BQ569" s="354"/>
      <c r="BR569" s="354"/>
      <c r="BS569" s="354"/>
      <c r="BT569" s="354"/>
      <c r="BU569" s="354"/>
      <c r="BV569" s="354"/>
      <c r="BW569" s="355"/>
      <c r="BX569" s="355"/>
      <c r="BY569" s="355"/>
      <c r="BZ569" s="355"/>
      <c r="CA569" s="355"/>
      <c r="CB569" s="355"/>
      <c r="CC569" s="355"/>
      <c r="CD569" s="355"/>
      <c r="CE569" s="355"/>
      <c r="CF569" s="355"/>
      <c r="CG569" s="355"/>
      <c r="CH569" s="355"/>
      <c r="CI569" s="355"/>
      <c r="CJ569" s="355"/>
      <c r="CK569" s="355"/>
      <c r="CL569" s="355"/>
      <c r="CM569" s="355"/>
      <c r="CN569" s="355"/>
      <c r="CO569" s="355"/>
      <c r="CP569" s="355"/>
      <c r="CQ569" s="355"/>
      <c r="CR569" s="355"/>
      <c r="CS569" s="355"/>
      <c r="CT569" s="355"/>
      <c r="CU569" s="355"/>
      <c r="CV569" s="355"/>
      <c r="CW569" s="355"/>
      <c r="CX569" s="355"/>
      <c r="CY569" s="355"/>
      <c r="CZ569" s="355"/>
    </row>
    <row r="570" s="359" customFormat="true" ht="25.15" customHeight="true" x14ac:dyDescent="0.2">
      <c r="C570" s="1044" t="s">
        <v>311</v>
      </c>
      <c r="D570" s="1045"/>
      <c r="E570" s="767">
        <v>0.10538546736501561</v>
      </c>
      <c r="F570" s="631"/>
      <c r="G570" s="631"/>
      <c r="H570" s="1045" t="s">
        <v>340</v>
      </c>
      <c r="I570" s="1045"/>
      <c r="J570" s="768">
        <v>6.4397049974972761E-4</v>
      </c>
      <c r="K570" s="631"/>
      <c r="L570" s="631"/>
      <c r="M570" s="1045" t="s">
        <v>373</v>
      </c>
      <c r="N570" s="1045"/>
      <c r="O570" s="769">
        <v>0.10559091021954892</v>
      </c>
      <c r="P570" s="631"/>
      <c r="Q570" s="631"/>
      <c r="W570" s="352"/>
      <c r="X570" s="352"/>
      <c r="Y570" s="352"/>
      <c r="Z570" s="352"/>
      <c r="AA570" s="352"/>
      <c r="AB570" s="352"/>
      <c r="AC570" s="352"/>
      <c r="AD570" s="352"/>
      <c r="AE570" s="352"/>
      <c r="AF570" s="352"/>
      <c r="AG570" s="352"/>
      <c r="AH570" s="352"/>
      <c r="AI570" s="352"/>
      <c r="AJ570" s="352"/>
      <c r="AK570" s="352"/>
      <c r="AL570" s="352"/>
      <c r="AM570" s="352"/>
      <c r="AN570" s="352"/>
      <c r="AO570" s="352"/>
      <c r="AP570" s="352"/>
      <c r="AQ570" s="352"/>
      <c r="AR570" s="352"/>
      <c r="AS570" s="352"/>
      <c r="AT570" s="352"/>
      <c r="AU570" s="352"/>
      <c r="AV570" s="352"/>
      <c r="AW570" s="352"/>
      <c r="AX570" s="352"/>
      <c r="AY570" s="352"/>
      <c r="AZ570" s="352"/>
      <c r="BA570" s="354"/>
      <c r="BB570" s="430"/>
      <c r="BC570" s="354"/>
      <c r="BD570" s="354"/>
      <c r="BE570" s="354"/>
      <c r="BF570" s="354"/>
      <c r="BG570" s="354"/>
      <c r="BH570" s="354"/>
      <c r="BI570" s="354"/>
      <c r="BJ570" s="354"/>
      <c r="BK570" s="354"/>
      <c r="BL570" s="354"/>
      <c r="BM570" s="354"/>
      <c r="BN570" s="354"/>
      <c r="BO570" s="354"/>
      <c r="BP570" s="354"/>
      <c r="BQ570" s="354"/>
      <c r="BR570" s="354"/>
      <c r="BS570" s="354"/>
      <c r="BT570" s="354"/>
      <c r="BU570" s="354"/>
      <c r="BV570" s="354"/>
      <c r="BW570" s="355"/>
      <c r="BX570" s="355"/>
      <c r="BY570" s="355"/>
      <c r="BZ570" s="355"/>
      <c r="CA570" s="355"/>
      <c r="CB570" s="355"/>
      <c r="CC570" s="355"/>
      <c r="CD570" s="355"/>
      <c r="CE570" s="355"/>
      <c r="CF570" s="355"/>
      <c r="CG570" s="355"/>
      <c r="CH570" s="355"/>
      <c r="CI570" s="355"/>
      <c r="CJ570" s="355"/>
      <c r="CK570" s="355"/>
      <c r="CL570" s="355"/>
      <c r="CM570" s="355"/>
      <c r="CN570" s="355"/>
      <c r="CO570" s="355"/>
      <c r="CP570" s="355"/>
      <c r="CQ570" s="355"/>
      <c r="CR570" s="355"/>
      <c r="CS570" s="355"/>
      <c r="CT570" s="355"/>
      <c r="CU570" s="355"/>
      <c r="CV570" s="355"/>
      <c r="CW570" s="355"/>
      <c r="CX570" s="355"/>
      <c r="CY570" s="355"/>
      <c r="CZ570" s="355"/>
    </row>
    <row r="571" s="359" customFormat="true" ht="25.15" customHeight="true" x14ac:dyDescent="0.2">
      <c r="C571" s="1044" t="s">
        <v>309</v>
      </c>
      <c r="D571" s="1045"/>
      <c r="E571" s="767">
        <v>-0.10719107489854901</v>
      </c>
      <c r="F571" s="631"/>
      <c r="G571" s="631"/>
      <c r="H571" s="1045" t="s">
        <v>398</v>
      </c>
      <c r="I571" s="1045"/>
      <c r="J571" s="768">
        <v>-5.0906850762764107E-3</v>
      </c>
      <c r="K571" s="631"/>
      <c r="L571" s="631"/>
      <c r="M571" s="1045" t="s">
        <v>334</v>
      </c>
      <c r="N571" s="1045"/>
      <c r="O571" s="769">
        <v>5.2153906863779548E-2</v>
      </c>
      <c r="P571" s="631"/>
      <c r="Q571" s="631"/>
      <c r="W571" s="352"/>
      <c r="X571" s="352"/>
      <c r="Y571" s="352"/>
      <c r="Z571" s="352"/>
      <c r="AA571" s="352"/>
      <c r="AB571" s="352"/>
      <c r="AC571" s="352"/>
      <c r="AD571" s="352"/>
      <c r="AE571" s="352"/>
      <c r="AF571" s="352"/>
      <c r="AG571" s="352"/>
      <c r="AH571" s="352"/>
      <c r="AI571" s="352"/>
      <c r="AJ571" s="352"/>
      <c r="AK571" s="352"/>
      <c r="AL571" s="352"/>
      <c r="AM571" s="352"/>
      <c r="AN571" s="352"/>
      <c r="AO571" s="352"/>
      <c r="AP571" s="352"/>
      <c r="AQ571" s="352"/>
      <c r="AR571" s="352"/>
      <c r="AS571" s="352"/>
      <c r="AT571" s="352"/>
      <c r="AU571" s="352"/>
      <c r="AV571" s="352"/>
      <c r="AW571" s="352"/>
      <c r="AX571" s="352"/>
      <c r="AY571" s="352"/>
      <c r="AZ571" s="352"/>
      <c r="BA571" s="354"/>
      <c r="BB571" s="430"/>
      <c r="BC571" s="354"/>
      <c r="BD571" s="354"/>
      <c r="BE571" s="354"/>
      <c r="BF571" s="354"/>
      <c r="BG571" s="354"/>
      <c r="BH571" s="354"/>
      <c r="BI571" s="354"/>
      <c r="BJ571" s="354"/>
      <c r="BK571" s="354"/>
      <c r="BL571" s="354"/>
      <c r="BM571" s="354"/>
      <c r="BN571" s="354"/>
      <c r="BO571" s="354"/>
      <c r="BP571" s="354"/>
      <c r="BQ571" s="354"/>
      <c r="BR571" s="354"/>
      <c r="BS571" s="354"/>
      <c r="BT571" s="354"/>
      <c r="BU571" s="354"/>
      <c r="BV571" s="354"/>
      <c r="BW571" s="355"/>
      <c r="BX571" s="355"/>
      <c r="BY571" s="355"/>
      <c r="BZ571" s="355"/>
      <c r="CA571" s="355"/>
      <c r="CB571" s="355"/>
      <c r="CC571" s="355"/>
      <c r="CD571" s="355"/>
      <c r="CE571" s="355"/>
      <c r="CF571" s="355"/>
      <c r="CG571" s="355"/>
      <c r="CH571" s="355"/>
      <c r="CI571" s="355"/>
      <c r="CJ571" s="355"/>
      <c r="CK571" s="355"/>
      <c r="CL571" s="355"/>
      <c r="CM571" s="355"/>
      <c r="CN571" s="355"/>
      <c r="CO571" s="355"/>
      <c r="CP571" s="355"/>
      <c r="CQ571" s="355"/>
      <c r="CR571" s="355"/>
      <c r="CS571" s="355"/>
      <c r="CT571" s="355"/>
      <c r="CU571" s="355"/>
      <c r="CV571" s="355"/>
      <c r="CW571" s="355"/>
      <c r="CX571" s="355"/>
      <c r="CY571" s="355"/>
      <c r="CZ571" s="355"/>
    </row>
    <row r="572" s="359" customFormat="true" ht="25.15" customHeight="true" x14ac:dyDescent="0.2">
      <c r="C572" s="1044" t="s">
        <v>351</v>
      </c>
      <c r="D572" s="1045"/>
      <c r="E572" s="767">
        <v>9.4440879965852591E-3</v>
      </c>
      <c r="F572" s="631"/>
      <c r="G572" s="631"/>
      <c r="H572" s="1045" t="s">
        <v>382</v>
      </c>
      <c r="I572" s="1045"/>
      <c r="J572" s="768">
        <v>-4.258529298937711E-3</v>
      </c>
      <c r="K572" s="631"/>
      <c r="L572" s="631"/>
      <c r="M572" s="1045" t="s">
        <v>379</v>
      </c>
      <c r="N572" s="1045"/>
      <c r="O572" s="769">
        <v>5.2419245146444957E-2</v>
      </c>
      <c r="P572" s="631"/>
      <c r="Q572" s="631"/>
      <c r="W572" s="352"/>
      <c r="X572" s="352"/>
      <c r="Y572" s="352"/>
      <c r="Z572" s="352"/>
      <c r="AA572" s="352"/>
      <c r="AB572" s="352"/>
      <c r="AC572" s="352"/>
      <c r="AD572" s="352"/>
      <c r="AE572" s="352"/>
      <c r="AF572" s="352"/>
      <c r="AG572" s="352"/>
      <c r="AH572" s="352"/>
      <c r="AI572" s="352"/>
      <c r="AJ572" s="352"/>
      <c r="AK572" s="352"/>
      <c r="AL572" s="352"/>
      <c r="AM572" s="352"/>
      <c r="AN572" s="352"/>
      <c r="AO572" s="352"/>
      <c r="AP572" s="352"/>
      <c r="AQ572" s="352"/>
      <c r="AR572" s="352"/>
      <c r="AS572" s="352"/>
      <c r="AT572" s="352"/>
      <c r="AU572" s="352"/>
      <c r="AV572" s="352"/>
      <c r="AW572" s="352"/>
      <c r="AX572" s="352"/>
      <c r="AY572" s="352"/>
      <c r="AZ572" s="352"/>
      <c r="BA572" s="354"/>
      <c r="BB572" s="430"/>
      <c r="BC572" s="354"/>
      <c r="BD572" s="354"/>
      <c r="BE572" s="354"/>
      <c r="BF572" s="354"/>
      <c r="BG572" s="354"/>
      <c r="BH572" s="354"/>
      <c r="BI572" s="354"/>
      <c r="BJ572" s="354"/>
      <c r="BK572" s="354"/>
      <c r="BL572" s="354"/>
      <c r="BM572" s="354"/>
      <c r="BN572" s="354"/>
      <c r="BO572" s="354"/>
      <c r="BP572" s="354"/>
      <c r="BQ572" s="354"/>
      <c r="BR572" s="354"/>
      <c r="BS572" s="354"/>
      <c r="BT572" s="354"/>
      <c r="BU572" s="354"/>
      <c r="BV572" s="354"/>
      <c r="BW572" s="355"/>
      <c r="BX572" s="355"/>
      <c r="BY572" s="355"/>
      <c r="BZ572" s="355"/>
      <c r="CA572" s="355"/>
      <c r="CB572" s="355"/>
      <c r="CC572" s="355"/>
      <c r="CD572" s="355"/>
      <c r="CE572" s="355"/>
      <c r="CF572" s="355"/>
      <c r="CG572" s="355"/>
      <c r="CH572" s="355"/>
      <c r="CI572" s="355"/>
      <c r="CJ572" s="355"/>
      <c r="CK572" s="355"/>
      <c r="CL572" s="355"/>
      <c r="CM572" s="355"/>
      <c r="CN572" s="355"/>
      <c r="CO572" s="355"/>
      <c r="CP572" s="355"/>
      <c r="CQ572" s="355"/>
      <c r="CR572" s="355"/>
      <c r="CS572" s="355"/>
      <c r="CT572" s="355"/>
      <c r="CU572" s="355"/>
      <c r="CV572" s="355"/>
      <c r="CW572" s="355"/>
      <c r="CX572" s="355"/>
      <c r="CY572" s="355"/>
      <c r="CZ572" s="355"/>
    </row>
    <row r="573" s="359" customFormat="true" ht="25.15" customHeight="true" x14ac:dyDescent="0.2">
      <c r="C573" s="1044" t="s">
        <v>381</v>
      </c>
      <c r="D573" s="1045"/>
      <c r="E573" s="767">
        <v>-2.9522030730739408E-2</v>
      </c>
      <c r="F573" s="631"/>
      <c r="G573" s="631"/>
      <c r="H573" s="1045" t="s">
        <v>402</v>
      </c>
      <c r="I573" s="1045"/>
      <c r="J573" s="768">
        <v>3.2424009760989025E-3</v>
      </c>
      <c r="K573" s="631"/>
      <c r="L573" s="631"/>
      <c r="M573" s="1045" t="s">
        <v>404</v>
      </c>
      <c r="N573" s="1045"/>
      <c r="O573" s="769">
        <v>2.0270968798256211E-3</v>
      </c>
      <c r="P573" s="631"/>
      <c r="Q573" s="631"/>
      <c r="W573" s="352"/>
      <c r="X573" s="352"/>
      <c r="Y573" s="352"/>
      <c r="Z573" s="352"/>
      <c r="AA573" s="352"/>
      <c r="AB573" s="352"/>
      <c r="AC573" s="352"/>
      <c r="AD573" s="352"/>
      <c r="AE573" s="352"/>
      <c r="AF573" s="352"/>
      <c r="AG573" s="352"/>
      <c r="AH573" s="352"/>
      <c r="AI573" s="352"/>
      <c r="AJ573" s="352"/>
      <c r="AK573" s="352"/>
      <c r="AL573" s="352"/>
      <c r="AM573" s="352"/>
      <c r="AN573" s="352"/>
      <c r="AO573" s="352"/>
      <c r="AP573" s="352"/>
      <c r="AQ573" s="352"/>
      <c r="AR573" s="352"/>
      <c r="AS573" s="352"/>
      <c r="AT573" s="352"/>
      <c r="AU573" s="352"/>
      <c r="AV573" s="352"/>
      <c r="AW573" s="352"/>
      <c r="AX573" s="352"/>
      <c r="AY573" s="352"/>
      <c r="AZ573" s="352"/>
      <c r="BA573" s="354"/>
      <c r="BB573" s="430"/>
      <c r="BC573" s="354"/>
      <c r="BD573" s="354"/>
      <c r="BE573" s="354"/>
      <c r="BF573" s="354"/>
      <c r="BG573" s="354"/>
      <c r="BH573" s="354"/>
      <c r="BI573" s="354"/>
      <c r="BJ573" s="354"/>
      <c r="BK573" s="354"/>
      <c r="BL573" s="354"/>
      <c r="BM573" s="354"/>
      <c r="BN573" s="354"/>
      <c r="BO573" s="354"/>
      <c r="BP573" s="354"/>
      <c r="BQ573" s="354"/>
      <c r="BR573" s="354"/>
      <c r="BS573" s="354"/>
      <c r="BT573" s="354"/>
      <c r="BU573" s="354"/>
      <c r="BV573" s="354"/>
      <c r="BW573" s="355"/>
      <c r="BX573" s="355"/>
      <c r="BY573" s="355"/>
      <c r="BZ573" s="355"/>
      <c r="CA573" s="355"/>
      <c r="CB573" s="355"/>
      <c r="CC573" s="355"/>
      <c r="CD573" s="355"/>
      <c r="CE573" s="355"/>
      <c r="CF573" s="355"/>
      <c r="CG573" s="355"/>
      <c r="CH573" s="355"/>
      <c r="CI573" s="355"/>
      <c r="CJ573" s="355"/>
      <c r="CK573" s="355"/>
      <c r="CL573" s="355"/>
      <c r="CM573" s="355"/>
      <c r="CN573" s="355"/>
      <c r="CO573" s="355"/>
      <c r="CP573" s="355"/>
      <c r="CQ573" s="355"/>
      <c r="CR573" s="355"/>
      <c r="CS573" s="355"/>
      <c r="CT573" s="355"/>
      <c r="CU573" s="355"/>
      <c r="CV573" s="355"/>
      <c r="CW573" s="355"/>
      <c r="CX573" s="355"/>
      <c r="CY573" s="355"/>
      <c r="CZ573" s="355"/>
    </row>
    <row r="574" s="359" customFormat="true" ht="25.15" customHeight="true" x14ac:dyDescent="0.2">
      <c r="C574" s="1044" t="s">
        <v>403</v>
      </c>
      <c r="D574" s="1045"/>
      <c r="E574" s="767">
        <v>-2.085694122182557E-3</v>
      </c>
      <c r="F574" s="631"/>
      <c r="G574" s="631"/>
      <c r="H574" s="1045" t="s">
        <v>413</v>
      </c>
      <c r="I574" s="1045"/>
      <c r="J574" s="768">
        <v>-3.4240204589124561E-3</v>
      </c>
      <c r="K574" s="631"/>
      <c r="L574" s="631"/>
      <c r="M574" s="1045" t="s">
        <v>371</v>
      </c>
      <c r="N574" s="1045"/>
      <c r="O574" s="769">
        <v>-0.11393401651435667</v>
      </c>
      <c r="P574" s="631"/>
      <c r="Q574" s="631"/>
      <c r="W574" s="352"/>
      <c r="X574" s="352"/>
      <c r="Y574" s="352"/>
      <c r="Z574" s="352"/>
      <c r="AA574" s="352"/>
      <c r="AB574" s="352"/>
      <c r="AC574" s="352"/>
      <c r="AD574" s="352"/>
      <c r="AE574" s="352"/>
      <c r="AF574" s="352"/>
      <c r="AG574" s="352"/>
      <c r="AH574" s="352"/>
      <c r="AI574" s="352"/>
      <c r="AJ574" s="352"/>
      <c r="AK574" s="352"/>
      <c r="AL574" s="352"/>
      <c r="AM574" s="352"/>
      <c r="AN574" s="352"/>
      <c r="AO574" s="352"/>
      <c r="AP574" s="352"/>
      <c r="AQ574" s="352"/>
      <c r="AR574" s="352"/>
      <c r="AS574" s="352"/>
      <c r="AT574" s="352"/>
      <c r="AU574" s="352"/>
      <c r="AV574" s="352"/>
      <c r="AW574" s="352"/>
      <c r="AX574" s="352"/>
      <c r="AY574" s="352"/>
      <c r="AZ574" s="352"/>
      <c r="BA574" s="354"/>
      <c r="BB574" s="430"/>
      <c r="BC574" s="354"/>
      <c r="BD574" s="354"/>
      <c r="BE574" s="354"/>
      <c r="BF574" s="354"/>
      <c r="BG574" s="354"/>
      <c r="BH574" s="354"/>
      <c r="BI574" s="354"/>
      <c r="BJ574" s="354"/>
      <c r="BK574" s="354"/>
      <c r="BL574" s="354"/>
      <c r="BM574" s="354"/>
      <c r="BN574" s="354"/>
      <c r="BO574" s="354"/>
      <c r="BP574" s="354"/>
      <c r="BQ574" s="354"/>
      <c r="BR574" s="354"/>
      <c r="BS574" s="354"/>
      <c r="BT574" s="354"/>
      <c r="BU574" s="354"/>
      <c r="BV574" s="354"/>
      <c r="BW574" s="355"/>
      <c r="BX574" s="355"/>
      <c r="BY574" s="355"/>
      <c r="BZ574" s="355"/>
      <c r="CA574" s="355"/>
      <c r="CB574" s="355"/>
      <c r="CC574" s="355"/>
      <c r="CD574" s="355"/>
      <c r="CE574" s="355"/>
      <c r="CF574" s="355"/>
      <c r="CG574" s="355"/>
      <c r="CH574" s="355"/>
      <c r="CI574" s="355"/>
      <c r="CJ574" s="355"/>
      <c r="CK574" s="355"/>
      <c r="CL574" s="355"/>
      <c r="CM574" s="355"/>
      <c r="CN574" s="355"/>
      <c r="CO574" s="355"/>
      <c r="CP574" s="355"/>
      <c r="CQ574" s="355"/>
      <c r="CR574" s="355"/>
      <c r="CS574" s="355"/>
      <c r="CT574" s="355"/>
      <c r="CU574" s="355"/>
      <c r="CV574" s="355"/>
      <c r="CW574" s="355"/>
      <c r="CX574" s="355"/>
      <c r="CY574" s="355"/>
      <c r="CZ574" s="355"/>
    </row>
    <row r="575" s="359" customFormat="true" ht="25.15" customHeight="true" x14ac:dyDescent="0.2">
      <c r="C575" s="1044" t="s">
        <v>222</v>
      </c>
      <c r="D575" s="1045"/>
      <c r="E575" s="767">
        <v>6.4217818531043608E-2</v>
      </c>
      <c r="F575" s="631"/>
      <c r="G575" s="631"/>
      <c r="H575" s="1045" t="s">
        <v>346</v>
      </c>
      <c r="I575" s="1045"/>
      <c r="J575" s="768">
        <v>1.4427941591210801E-3</v>
      </c>
      <c r="K575" s="631"/>
      <c r="L575" s="631"/>
      <c r="M575" s="1045" t="s">
        <v>407</v>
      </c>
      <c r="N575" s="1045"/>
      <c r="O575" s="769">
        <v>-4.3819790684340775E-4</v>
      </c>
      <c r="P575" s="631"/>
      <c r="Q575" s="631"/>
      <c r="W575" s="352"/>
      <c r="X575" s="352"/>
      <c r="Y575" s="352"/>
      <c r="Z575" s="352"/>
      <c r="AA575" s="352"/>
      <c r="AB575" s="352"/>
      <c r="AC575" s="352"/>
      <c r="AD575" s="352"/>
      <c r="AE575" s="352"/>
      <c r="AF575" s="352"/>
      <c r="AG575" s="352"/>
      <c r="AH575" s="352"/>
      <c r="AI575" s="352"/>
      <c r="AJ575" s="352"/>
      <c r="AK575" s="352"/>
      <c r="AL575" s="352"/>
      <c r="AM575" s="352"/>
      <c r="AN575" s="352"/>
      <c r="AO575" s="352"/>
      <c r="AP575" s="352"/>
      <c r="AQ575" s="352"/>
      <c r="AR575" s="352"/>
      <c r="AS575" s="352"/>
      <c r="AT575" s="352"/>
      <c r="AU575" s="352"/>
      <c r="AV575" s="352"/>
      <c r="AW575" s="352"/>
      <c r="AX575" s="352"/>
      <c r="AY575" s="352"/>
      <c r="AZ575" s="352"/>
      <c r="BA575" s="354"/>
      <c r="BB575" s="430"/>
      <c r="BC575" s="354"/>
      <c r="BD575" s="354"/>
      <c r="BE575" s="354"/>
      <c r="BF575" s="354"/>
      <c r="BG575" s="354"/>
      <c r="BH575" s="354"/>
      <c r="BI575" s="354"/>
      <c r="BJ575" s="354"/>
      <c r="BK575" s="354"/>
      <c r="BL575" s="354"/>
      <c r="BM575" s="354"/>
      <c r="BN575" s="354"/>
      <c r="BO575" s="354"/>
      <c r="BP575" s="354"/>
      <c r="BQ575" s="354"/>
      <c r="BR575" s="354"/>
      <c r="BS575" s="354"/>
      <c r="BT575" s="354"/>
      <c r="BU575" s="354"/>
      <c r="BV575" s="354"/>
      <c r="BW575" s="355"/>
      <c r="BX575" s="355"/>
      <c r="BY575" s="355"/>
      <c r="BZ575" s="355"/>
      <c r="CA575" s="355"/>
      <c r="CB575" s="355"/>
      <c r="CC575" s="355"/>
      <c r="CD575" s="355"/>
      <c r="CE575" s="355"/>
      <c r="CF575" s="355"/>
      <c r="CG575" s="355"/>
      <c r="CH575" s="355"/>
      <c r="CI575" s="355"/>
      <c r="CJ575" s="355"/>
      <c r="CK575" s="355"/>
      <c r="CL575" s="355"/>
      <c r="CM575" s="355"/>
      <c r="CN575" s="355"/>
      <c r="CO575" s="355"/>
      <c r="CP575" s="355"/>
      <c r="CQ575" s="355"/>
      <c r="CR575" s="355"/>
      <c r="CS575" s="355"/>
      <c r="CT575" s="355"/>
      <c r="CU575" s="355"/>
      <c r="CV575" s="355"/>
      <c r="CW575" s="355"/>
      <c r="CX575" s="355"/>
      <c r="CY575" s="355"/>
      <c r="CZ575" s="355"/>
    </row>
    <row r="576" s="359" customFormat="true" ht="25.15" customHeight="true" x14ac:dyDescent="0.2">
      <c r="C576" s="1044" t="s">
        <v>221</v>
      </c>
      <c r="D576" s="1045"/>
      <c r="E576" s="767">
        <v>5.620845785388974E-2</v>
      </c>
      <c r="F576" s="631"/>
      <c r="G576" s="631"/>
      <c r="H576" s="1045" t="s">
        <v>310</v>
      </c>
      <c r="I576" s="1045"/>
      <c r="J576" s="768">
        <v>8.4223481967820157E-3</v>
      </c>
      <c r="K576" s="631"/>
      <c r="L576" s="631"/>
      <c r="M576" s="1045" t="s">
        <v>354</v>
      </c>
      <c r="N576" s="1045"/>
      <c r="O576" s="769">
        <v>-9.9382884792972078E-3</v>
      </c>
      <c r="P576" s="631"/>
      <c r="Q576" s="631"/>
      <c r="W576" s="352"/>
      <c r="X576" s="352"/>
      <c r="Y576" s="352"/>
      <c r="Z576" s="352"/>
      <c r="AA576" s="352"/>
      <c r="AB576" s="352"/>
      <c r="AC576" s="352"/>
      <c r="AD576" s="352"/>
      <c r="AE576" s="352"/>
      <c r="AF576" s="352"/>
      <c r="AG576" s="352"/>
      <c r="AH576" s="352"/>
      <c r="AI576" s="352"/>
      <c r="AJ576" s="352"/>
      <c r="AK576" s="352"/>
      <c r="AL576" s="352"/>
      <c r="AM576" s="352"/>
      <c r="AN576" s="352"/>
      <c r="AO576" s="352"/>
      <c r="AP576" s="352"/>
      <c r="AQ576" s="352"/>
      <c r="AR576" s="352"/>
      <c r="AS576" s="352"/>
      <c r="AT576" s="352"/>
      <c r="AU576" s="352"/>
      <c r="AV576" s="352"/>
      <c r="AW576" s="352"/>
      <c r="AX576" s="352"/>
      <c r="AY576" s="352"/>
      <c r="AZ576" s="352"/>
      <c r="BA576" s="354"/>
      <c r="BB576" s="430"/>
      <c r="BC576" s="354"/>
      <c r="BD576" s="354"/>
      <c r="BE576" s="354"/>
      <c r="BF576" s="354"/>
      <c r="BG576" s="354"/>
      <c r="BH576" s="354"/>
      <c r="BI576" s="354"/>
      <c r="BJ576" s="354"/>
      <c r="BK576" s="354"/>
      <c r="BL576" s="354"/>
      <c r="BM576" s="354"/>
      <c r="BN576" s="354"/>
      <c r="BO576" s="354"/>
      <c r="BP576" s="354"/>
      <c r="BQ576" s="354"/>
      <c r="BR576" s="354"/>
      <c r="BS576" s="354"/>
      <c r="BT576" s="354"/>
      <c r="BU576" s="354"/>
      <c r="BV576" s="354"/>
      <c r="BW576" s="355"/>
      <c r="BX576" s="355"/>
      <c r="BY576" s="355"/>
      <c r="BZ576" s="355"/>
      <c r="CA576" s="355"/>
      <c r="CB576" s="355"/>
      <c r="CC576" s="355"/>
      <c r="CD576" s="355"/>
      <c r="CE576" s="355"/>
      <c r="CF576" s="355"/>
      <c r="CG576" s="355"/>
      <c r="CH576" s="355"/>
      <c r="CI576" s="355"/>
      <c r="CJ576" s="355"/>
      <c r="CK576" s="355"/>
      <c r="CL576" s="355"/>
      <c r="CM576" s="355"/>
      <c r="CN576" s="355"/>
      <c r="CO576" s="355"/>
      <c r="CP576" s="355"/>
      <c r="CQ576" s="355"/>
      <c r="CR576" s="355"/>
      <c r="CS576" s="355"/>
      <c r="CT576" s="355"/>
      <c r="CU576" s="355"/>
      <c r="CV576" s="355"/>
      <c r="CW576" s="355"/>
      <c r="CX576" s="355"/>
      <c r="CY576" s="355"/>
      <c r="CZ576" s="355"/>
    </row>
    <row r="577" s="359" customFormat="true" ht="25.15" customHeight="true" x14ac:dyDescent="0.2">
      <c r="C577" s="1044" t="s">
        <v>215</v>
      </c>
      <c r="D577" s="1045"/>
      <c r="E577" s="767">
        <v>8.4956971575931128E-2</v>
      </c>
      <c r="F577" s="631"/>
      <c r="G577" s="631"/>
      <c r="H577" s="1045" t="s">
        <v>373</v>
      </c>
      <c r="I577" s="1045"/>
      <c r="J577" s="768">
        <v>7.2317592196759706E-2</v>
      </c>
      <c r="K577" s="631"/>
      <c r="L577" s="631"/>
      <c r="M577" s="1045" t="s">
        <v>409</v>
      </c>
      <c r="N577" s="1045"/>
      <c r="O577" s="769">
        <v>5.560827198662026E-3</v>
      </c>
      <c r="P577" s="631"/>
      <c r="Q577" s="631"/>
      <c r="W577" s="352"/>
      <c r="X577" s="352"/>
      <c r="Y577" s="352"/>
      <c r="Z577" s="352"/>
      <c r="AA577" s="352"/>
      <c r="AB577" s="352"/>
      <c r="AC577" s="352"/>
      <c r="AD577" s="352"/>
      <c r="AE577" s="352"/>
      <c r="AF577" s="352"/>
      <c r="AG577" s="352"/>
      <c r="AH577" s="352"/>
      <c r="AI577" s="352"/>
      <c r="AJ577" s="352"/>
      <c r="AK577" s="352"/>
      <c r="AL577" s="352"/>
      <c r="AM577" s="352"/>
      <c r="AN577" s="352"/>
      <c r="AO577" s="352"/>
      <c r="AP577" s="352"/>
      <c r="AQ577" s="352"/>
      <c r="AR577" s="352"/>
      <c r="AS577" s="352"/>
      <c r="AT577" s="352"/>
      <c r="AU577" s="352"/>
      <c r="AV577" s="352"/>
      <c r="AW577" s="352"/>
      <c r="AX577" s="352"/>
      <c r="AY577" s="352"/>
      <c r="AZ577" s="352"/>
      <c r="BA577" s="354"/>
      <c r="BB577" s="430"/>
      <c r="BC577" s="354"/>
      <c r="BD577" s="354"/>
      <c r="BE577" s="354"/>
      <c r="BF577" s="354"/>
      <c r="BG577" s="354"/>
      <c r="BH577" s="354"/>
      <c r="BI577" s="354"/>
      <c r="BJ577" s="354"/>
      <c r="BK577" s="354"/>
      <c r="BL577" s="354"/>
      <c r="BM577" s="354"/>
      <c r="BN577" s="354"/>
      <c r="BO577" s="354"/>
      <c r="BP577" s="354"/>
      <c r="BQ577" s="354"/>
      <c r="BR577" s="354"/>
      <c r="BS577" s="354"/>
      <c r="BT577" s="354"/>
      <c r="BU577" s="354"/>
      <c r="BV577" s="354"/>
      <c r="BW577" s="355"/>
      <c r="BX577" s="355"/>
      <c r="BY577" s="355"/>
      <c r="BZ577" s="355"/>
      <c r="CA577" s="355"/>
      <c r="CB577" s="355"/>
      <c r="CC577" s="355"/>
      <c r="CD577" s="355"/>
      <c r="CE577" s="355"/>
      <c r="CF577" s="355"/>
      <c r="CG577" s="355"/>
      <c r="CH577" s="355"/>
      <c r="CI577" s="355"/>
      <c r="CJ577" s="355"/>
      <c r="CK577" s="355"/>
      <c r="CL577" s="355"/>
      <c r="CM577" s="355"/>
      <c r="CN577" s="355"/>
      <c r="CO577" s="355"/>
      <c r="CP577" s="355"/>
      <c r="CQ577" s="355"/>
      <c r="CR577" s="355"/>
      <c r="CS577" s="355"/>
      <c r="CT577" s="355"/>
      <c r="CU577" s="355"/>
      <c r="CV577" s="355"/>
      <c r="CW577" s="355"/>
      <c r="CX577" s="355"/>
      <c r="CY577" s="355"/>
      <c r="CZ577" s="355"/>
    </row>
    <row r="578" s="359" customFormat="true" ht="25.15" customHeight="true" x14ac:dyDescent="0.2">
      <c r="C578" s="1044" t="s">
        <v>228</v>
      </c>
      <c r="D578" s="1045"/>
      <c r="E578" s="767">
        <v>5.098095057681383E-2</v>
      </c>
      <c r="F578" s="631"/>
      <c r="G578" s="631"/>
      <c r="H578" s="1045" t="s">
        <v>334</v>
      </c>
      <c r="I578" s="1045"/>
      <c r="J578" s="768">
        <v>3.4848480289289448E-2</v>
      </c>
      <c r="K578" s="631"/>
      <c r="L578" s="631"/>
      <c r="M578" s="1045" t="s">
        <v>405</v>
      </c>
      <c r="N578" s="1045"/>
      <c r="O578" s="769">
        <v>-2.6676589136675989E-3</v>
      </c>
      <c r="P578" s="631"/>
      <c r="Q578" s="631"/>
      <c r="W578" s="352"/>
      <c r="X578" s="352"/>
      <c r="Y578" s="352"/>
      <c r="Z578" s="352"/>
      <c r="AA578" s="352"/>
      <c r="AB578" s="352"/>
      <c r="AC578" s="352"/>
      <c r="AD578" s="352"/>
      <c r="AE578" s="352"/>
      <c r="AF578" s="352"/>
      <c r="AG578" s="352"/>
      <c r="AH578" s="352"/>
      <c r="AI578" s="352"/>
      <c r="AJ578" s="352"/>
      <c r="AK578" s="352"/>
      <c r="AL578" s="352"/>
      <c r="AM578" s="352"/>
      <c r="AN578" s="352"/>
      <c r="AO578" s="352"/>
      <c r="AP578" s="352"/>
      <c r="AQ578" s="352"/>
      <c r="AR578" s="352"/>
      <c r="AS578" s="352"/>
      <c r="AT578" s="352"/>
      <c r="AU578" s="352"/>
      <c r="AV578" s="352"/>
      <c r="AW578" s="352"/>
      <c r="AX578" s="352"/>
      <c r="AY578" s="352"/>
      <c r="AZ578" s="352"/>
      <c r="BA578" s="354"/>
      <c r="BB578" s="430"/>
      <c r="BC578" s="354"/>
      <c r="BD578" s="354"/>
      <c r="BE578" s="354"/>
      <c r="BF578" s="354"/>
      <c r="BG578" s="354"/>
      <c r="BH578" s="354"/>
      <c r="BI578" s="354"/>
      <c r="BJ578" s="354"/>
      <c r="BK578" s="354"/>
      <c r="BL578" s="354"/>
      <c r="BM578" s="354"/>
      <c r="BN578" s="354"/>
      <c r="BO578" s="354"/>
      <c r="BP578" s="354"/>
      <c r="BQ578" s="354"/>
      <c r="BR578" s="354"/>
      <c r="BS578" s="354"/>
      <c r="BT578" s="354"/>
      <c r="BU578" s="354"/>
      <c r="BV578" s="354"/>
      <c r="BW578" s="355"/>
      <c r="BX578" s="355"/>
      <c r="BY578" s="355"/>
      <c r="BZ578" s="355"/>
      <c r="CA578" s="355"/>
      <c r="CB578" s="355"/>
      <c r="CC578" s="355"/>
      <c r="CD578" s="355"/>
      <c r="CE578" s="355"/>
      <c r="CF578" s="355"/>
      <c r="CG578" s="355"/>
      <c r="CH578" s="355"/>
      <c r="CI578" s="355"/>
      <c r="CJ578" s="355"/>
      <c r="CK578" s="355"/>
      <c r="CL578" s="355"/>
      <c r="CM578" s="355"/>
      <c r="CN578" s="355"/>
      <c r="CO578" s="355"/>
      <c r="CP578" s="355"/>
      <c r="CQ578" s="355"/>
      <c r="CR578" s="355"/>
      <c r="CS578" s="355"/>
      <c r="CT578" s="355"/>
      <c r="CU578" s="355"/>
      <c r="CV578" s="355"/>
      <c r="CW578" s="355"/>
      <c r="CX578" s="355"/>
      <c r="CY578" s="355"/>
      <c r="CZ578" s="355"/>
    </row>
    <row r="579" s="359" customFormat="true" ht="25.15" customHeight="true" x14ac:dyDescent="0.2">
      <c r="C579" s="1044" t="s">
        <v>233</v>
      </c>
      <c r="D579" s="1045"/>
      <c r="E579" s="767">
        <v>3.234052872634835E-2</v>
      </c>
      <c r="F579" s="631"/>
      <c r="G579" s="631"/>
      <c r="H579" s="1045" t="s">
        <v>379</v>
      </c>
      <c r="I579" s="1045"/>
      <c r="J579" s="768">
        <v>3.3654675151386454E-2</v>
      </c>
      <c r="K579" s="631"/>
      <c r="L579" s="631"/>
      <c r="M579" s="1045" t="s">
        <v>372</v>
      </c>
      <c r="N579" s="1045"/>
      <c r="O579" s="769">
        <v>0.10909291994794036</v>
      </c>
      <c r="P579" s="631"/>
      <c r="Q579" s="631"/>
      <c r="W579" s="352"/>
      <c r="X579" s="352"/>
      <c r="Y579" s="352"/>
      <c r="Z579" s="352"/>
      <c r="AA579" s="352"/>
      <c r="AB579" s="352"/>
      <c r="AC579" s="352"/>
      <c r="AD579" s="352"/>
      <c r="AE579" s="352"/>
      <c r="AF579" s="352"/>
      <c r="AG579" s="352"/>
      <c r="AH579" s="352"/>
      <c r="AI579" s="352"/>
      <c r="AJ579" s="352"/>
      <c r="AK579" s="352"/>
      <c r="AL579" s="352"/>
      <c r="AM579" s="352"/>
      <c r="AN579" s="352"/>
      <c r="AO579" s="352"/>
      <c r="AP579" s="352"/>
      <c r="AQ579" s="352"/>
      <c r="AR579" s="352"/>
      <c r="AS579" s="352"/>
      <c r="AT579" s="352"/>
      <c r="AU579" s="352"/>
      <c r="AV579" s="352"/>
      <c r="AW579" s="352"/>
      <c r="AX579" s="352"/>
      <c r="AY579" s="352"/>
      <c r="AZ579" s="352"/>
      <c r="BA579" s="354"/>
      <c r="BB579" s="430"/>
      <c r="BC579" s="354"/>
      <c r="BD579" s="354"/>
      <c r="BE579" s="354"/>
      <c r="BF579" s="354"/>
      <c r="BG579" s="354"/>
      <c r="BH579" s="354"/>
      <c r="BI579" s="354"/>
      <c r="BJ579" s="354"/>
      <c r="BK579" s="354"/>
      <c r="BL579" s="354"/>
      <c r="BM579" s="354"/>
      <c r="BN579" s="354"/>
      <c r="BO579" s="354"/>
      <c r="BP579" s="354"/>
      <c r="BQ579" s="354"/>
      <c r="BR579" s="354"/>
      <c r="BS579" s="354"/>
      <c r="BT579" s="354"/>
      <c r="BU579" s="354"/>
      <c r="BV579" s="354"/>
      <c r="BW579" s="355"/>
      <c r="BX579" s="355"/>
      <c r="BY579" s="355"/>
      <c r="BZ579" s="355"/>
      <c r="CA579" s="355"/>
      <c r="CB579" s="355"/>
      <c r="CC579" s="355"/>
      <c r="CD579" s="355"/>
      <c r="CE579" s="355"/>
      <c r="CF579" s="355"/>
      <c r="CG579" s="355"/>
      <c r="CH579" s="355"/>
      <c r="CI579" s="355"/>
      <c r="CJ579" s="355"/>
      <c r="CK579" s="355"/>
      <c r="CL579" s="355"/>
      <c r="CM579" s="355"/>
      <c r="CN579" s="355"/>
      <c r="CO579" s="355"/>
      <c r="CP579" s="355"/>
      <c r="CQ579" s="355"/>
      <c r="CR579" s="355"/>
      <c r="CS579" s="355"/>
      <c r="CT579" s="355"/>
      <c r="CU579" s="355"/>
      <c r="CV579" s="355"/>
      <c r="CW579" s="355"/>
      <c r="CX579" s="355"/>
      <c r="CY579" s="355"/>
      <c r="CZ579" s="355"/>
    </row>
    <row r="580" s="359" customFormat="true" ht="25.15" customHeight="true" x14ac:dyDescent="0.2">
      <c r="C580" s="1044" t="s">
        <v>235</v>
      </c>
      <c r="D580" s="1045"/>
      <c r="E580" s="767">
        <v>3.2900699473156131E-2</v>
      </c>
      <c r="F580" s="631"/>
      <c r="G580" s="631"/>
      <c r="H580" s="1045" t="s">
        <v>404</v>
      </c>
      <c r="I580" s="1045"/>
      <c r="J580" s="768">
        <v>1.6924340583098672E-3</v>
      </c>
      <c r="K580" s="631"/>
      <c r="L580" s="631"/>
      <c r="M580" s="1045" t="s">
        <v>410</v>
      </c>
      <c r="N580" s="1045"/>
      <c r="O580" s="769">
        <v>2.427508159546966E-3</v>
      </c>
      <c r="P580" s="631"/>
      <c r="Q580" s="631"/>
      <c r="W580" s="352"/>
      <c r="X580" s="352"/>
      <c r="Y580" s="352"/>
      <c r="Z580" s="352"/>
      <c r="AA580" s="352"/>
      <c r="AB580" s="352"/>
      <c r="AC580" s="352"/>
      <c r="AD580" s="352"/>
      <c r="AE580" s="352"/>
      <c r="AF580" s="352"/>
      <c r="AG580" s="352"/>
      <c r="AH580" s="352"/>
      <c r="AI580" s="352"/>
      <c r="AJ580" s="352"/>
      <c r="AK580" s="352"/>
      <c r="AL580" s="352"/>
      <c r="AM580" s="352"/>
      <c r="AN580" s="352"/>
      <c r="AO580" s="352"/>
      <c r="AP580" s="352"/>
      <c r="AQ580" s="352"/>
      <c r="AR580" s="352"/>
      <c r="AS580" s="352"/>
      <c r="AT580" s="352"/>
      <c r="AU580" s="352"/>
      <c r="AV580" s="352"/>
      <c r="AW580" s="352"/>
      <c r="AX580" s="352"/>
      <c r="AY580" s="352"/>
      <c r="AZ580" s="352"/>
      <c r="BA580" s="354"/>
      <c r="BB580" s="430"/>
      <c r="BC580" s="354"/>
      <c r="BD580" s="354"/>
      <c r="BE580" s="354"/>
      <c r="BF580" s="354"/>
      <c r="BG580" s="354"/>
      <c r="BH580" s="354"/>
      <c r="BI580" s="354"/>
      <c r="BJ580" s="354"/>
      <c r="BK580" s="354"/>
      <c r="BL580" s="354"/>
      <c r="BM580" s="354"/>
      <c r="BN580" s="354"/>
      <c r="BO580" s="354"/>
      <c r="BP580" s="354"/>
      <c r="BQ580" s="354"/>
      <c r="BR580" s="354"/>
      <c r="BS580" s="354"/>
      <c r="BT580" s="354"/>
      <c r="BU580" s="354"/>
      <c r="BV580" s="354"/>
      <c r="BW580" s="355"/>
      <c r="BX580" s="355"/>
      <c r="BY580" s="355"/>
      <c r="BZ580" s="355"/>
      <c r="CA580" s="355"/>
      <c r="CB580" s="355"/>
      <c r="CC580" s="355"/>
      <c r="CD580" s="355"/>
      <c r="CE580" s="355"/>
      <c r="CF580" s="355"/>
      <c r="CG580" s="355"/>
      <c r="CH580" s="355"/>
      <c r="CI580" s="355"/>
      <c r="CJ580" s="355"/>
      <c r="CK580" s="355"/>
      <c r="CL580" s="355"/>
      <c r="CM580" s="355"/>
      <c r="CN580" s="355"/>
      <c r="CO580" s="355"/>
      <c r="CP580" s="355"/>
      <c r="CQ580" s="355"/>
      <c r="CR580" s="355"/>
      <c r="CS580" s="355"/>
      <c r="CT580" s="355"/>
      <c r="CU580" s="355"/>
      <c r="CV580" s="355"/>
      <c r="CW580" s="355"/>
      <c r="CX580" s="355"/>
      <c r="CY580" s="355"/>
      <c r="CZ580" s="355"/>
    </row>
    <row r="581" s="359" customFormat="true" ht="25.15" customHeight="true" x14ac:dyDescent="0.2">
      <c r="C581" s="1044" t="s">
        <v>226</v>
      </c>
      <c r="D581" s="1045"/>
      <c r="E581" s="767">
        <v>5.1878654937872568E-2</v>
      </c>
      <c r="F581" s="631"/>
      <c r="G581" s="631"/>
      <c r="H581" s="1045" t="s">
        <v>357</v>
      </c>
      <c r="I581" s="1045"/>
      <c r="J581" s="768">
        <v>-8.7535386332697246E-4</v>
      </c>
      <c r="K581" s="631"/>
      <c r="L581" s="631"/>
      <c r="M581" s="1045" t="s">
        <v>352</v>
      </c>
      <c r="N581" s="1045"/>
      <c r="O581" s="769">
        <v>1.0929591816947828E-2</v>
      </c>
      <c r="P581" s="631"/>
      <c r="Q581" s="631"/>
      <c r="W581" s="352"/>
      <c r="X581" s="352"/>
      <c r="Y581" s="352"/>
      <c r="Z581" s="352"/>
      <c r="AA581" s="352"/>
      <c r="AB581" s="352"/>
      <c r="AC581" s="352"/>
      <c r="AD581" s="352"/>
      <c r="AE581" s="352"/>
      <c r="AF581" s="352"/>
      <c r="AG581" s="352"/>
      <c r="AH581" s="352"/>
      <c r="AI581" s="352"/>
      <c r="AJ581" s="352"/>
      <c r="AK581" s="352"/>
      <c r="AL581" s="352"/>
      <c r="AM581" s="352"/>
      <c r="AN581" s="352"/>
      <c r="AO581" s="352"/>
      <c r="AP581" s="352"/>
      <c r="AQ581" s="352"/>
      <c r="AR581" s="352"/>
      <c r="AS581" s="352"/>
      <c r="AT581" s="352"/>
      <c r="AU581" s="352"/>
      <c r="AV581" s="352"/>
      <c r="AW581" s="352"/>
      <c r="AX581" s="352"/>
      <c r="AY581" s="352"/>
      <c r="AZ581" s="352"/>
      <c r="BA581" s="354"/>
      <c r="BB581" s="430"/>
      <c r="BC581" s="354"/>
      <c r="BD581" s="354"/>
      <c r="BE581" s="354"/>
      <c r="BF581" s="354"/>
      <c r="BG581" s="354"/>
      <c r="BH581" s="354"/>
      <c r="BI581" s="354"/>
      <c r="BJ581" s="354"/>
      <c r="BK581" s="354"/>
      <c r="BL581" s="354"/>
      <c r="BM581" s="354"/>
      <c r="BN581" s="354"/>
      <c r="BO581" s="354"/>
      <c r="BP581" s="354"/>
      <c r="BQ581" s="354"/>
      <c r="BR581" s="354"/>
      <c r="BS581" s="354"/>
      <c r="BT581" s="354"/>
      <c r="BU581" s="354"/>
      <c r="BV581" s="354"/>
      <c r="BW581" s="355"/>
      <c r="BX581" s="355"/>
      <c r="BY581" s="355"/>
      <c r="BZ581" s="355"/>
      <c r="CA581" s="355"/>
      <c r="CB581" s="355"/>
      <c r="CC581" s="355"/>
      <c r="CD581" s="355"/>
      <c r="CE581" s="355"/>
      <c r="CF581" s="355"/>
      <c r="CG581" s="355"/>
      <c r="CH581" s="355"/>
      <c r="CI581" s="355"/>
      <c r="CJ581" s="355"/>
      <c r="CK581" s="355"/>
      <c r="CL581" s="355"/>
      <c r="CM581" s="355"/>
      <c r="CN581" s="355"/>
      <c r="CO581" s="355"/>
      <c r="CP581" s="355"/>
      <c r="CQ581" s="355"/>
      <c r="CR581" s="355"/>
      <c r="CS581" s="355"/>
      <c r="CT581" s="355"/>
      <c r="CU581" s="355"/>
      <c r="CV581" s="355"/>
      <c r="CW581" s="355"/>
      <c r="CX581" s="355"/>
      <c r="CY581" s="355"/>
      <c r="CZ581" s="355"/>
    </row>
    <row r="582" s="359" customFormat="true" ht="25.15" customHeight="true" x14ac:dyDescent="0.2">
      <c r="C582" s="1044" t="s">
        <v>316</v>
      </c>
      <c r="D582" s="1045"/>
      <c r="E582" s="767">
        <v>8.1737338101710619E-2</v>
      </c>
      <c r="F582" s="631"/>
      <c r="G582" s="631"/>
      <c r="H582" s="1045" t="s">
        <v>371</v>
      </c>
      <c r="I582" s="1045"/>
      <c r="J582" s="768">
        <v>-8.8515104406965292E-2</v>
      </c>
      <c r="K582" s="631"/>
      <c r="L582" s="631"/>
      <c r="M582" s="1045" t="s">
        <v>338</v>
      </c>
      <c r="N582" s="1045"/>
      <c r="O582" s="769">
        <v>3.6837794774772552E-2</v>
      </c>
      <c r="P582" s="631"/>
      <c r="Q582" s="631"/>
      <c r="W582" s="352"/>
      <c r="X582" s="352"/>
      <c r="Y582" s="352"/>
      <c r="Z582" s="352"/>
      <c r="AA582" s="352"/>
      <c r="AB582" s="352"/>
      <c r="AC582" s="352"/>
      <c r="AD582" s="352"/>
      <c r="AE582" s="352"/>
      <c r="AF582" s="352"/>
      <c r="AG582" s="352"/>
      <c r="AH582" s="352"/>
      <c r="AI582" s="352"/>
      <c r="AJ582" s="352"/>
      <c r="AK582" s="352"/>
      <c r="AL582" s="352"/>
      <c r="AM582" s="352"/>
      <c r="AN582" s="352"/>
      <c r="AO582" s="352"/>
      <c r="AP582" s="352"/>
      <c r="AQ582" s="352"/>
      <c r="AR582" s="352"/>
      <c r="AS582" s="352"/>
      <c r="AT582" s="352"/>
      <c r="AU582" s="352"/>
      <c r="AV582" s="352"/>
      <c r="AW582" s="352"/>
      <c r="AX582" s="352"/>
      <c r="AY582" s="352"/>
      <c r="AZ582" s="352"/>
      <c r="BA582" s="354"/>
      <c r="BB582" s="430"/>
      <c r="BC582" s="354"/>
      <c r="BD582" s="354"/>
      <c r="BE582" s="354"/>
      <c r="BF582" s="354"/>
      <c r="BG582" s="354"/>
      <c r="BH582" s="354"/>
      <c r="BI582" s="354"/>
      <c r="BJ582" s="354"/>
      <c r="BK582" s="354"/>
      <c r="BL582" s="354"/>
      <c r="BM582" s="354"/>
      <c r="BN582" s="354"/>
      <c r="BO582" s="354"/>
      <c r="BP582" s="354"/>
      <c r="BQ582" s="354"/>
      <c r="BR582" s="354"/>
      <c r="BS582" s="354"/>
      <c r="BT582" s="354"/>
      <c r="BU582" s="354"/>
      <c r="BV582" s="354"/>
      <c r="BW582" s="355"/>
      <c r="BX582" s="355"/>
      <c r="BY582" s="355"/>
      <c r="BZ582" s="355"/>
      <c r="CA582" s="355"/>
      <c r="CB582" s="355"/>
      <c r="CC582" s="355"/>
      <c r="CD582" s="355"/>
      <c r="CE582" s="355"/>
      <c r="CF582" s="355"/>
      <c r="CG582" s="355"/>
      <c r="CH582" s="355"/>
      <c r="CI582" s="355"/>
      <c r="CJ582" s="355"/>
      <c r="CK582" s="355"/>
      <c r="CL582" s="355"/>
      <c r="CM582" s="355"/>
      <c r="CN582" s="355"/>
      <c r="CO582" s="355"/>
      <c r="CP582" s="355"/>
      <c r="CQ582" s="355"/>
      <c r="CR582" s="355"/>
      <c r="CS582" s="355"/>
      <c r="CT582" s="355"/>
      <c r="CU582" s="355"/>
      <c r="CV582" s="355"/>
      <c r="CW582" s="355"/>
      <c r="CX582" s="355"/>
      <c r="CY582" s="355"/>
      <c r="CZ582" s="355"/>
    </row>
    <row r="583" s="359" customFormat="true" ht="25.15" customHeight="true" x14ac:dyDescent="0.2">
      <c r="C583" s="1044" t="s">
        <v>320</v>
      </c>
      <c r="D583" s="1045"/>
      <c r="E583" s="767">
        <v>4.8978973139209084E-2</v>
      </c>
      <c r="F583" s="631"/>
      <c r="G583" s="631"/>
      <c r="H583" s="1045" t="s">
        <v>407</v>
      </c>
      <c r="I583" s="1045"/>
      <c r="J583" s="768">
        <v>-6.0323340166064873E-3</v>
      </c>
      <c r="K583" s="631"/>
      <c r="L583" s="631"/>
      <c r="M583" s="1045" t="s">
        <v>342</v>
      </c>
      <c r="N583" s="1045"/>
      <c r="O583" s="769">
        <v>2.5780927759116341E-3</v>
      </c>
      <c r="P583" s="631"/>
      <c r="Q583" s="631"/>
      <c r="W583" s="352"/>
      <c r="X583" s="352"/>
      <c r="Y583" s="352"/>
      <c r="Z583" s="352"/>
      <c r="AA583" s="352"/>
      <c r="AB583" s="352"/>
      <c r="AC583" s="352"/>
      <c r="AD583" s="352"/>
      <c r="AE583" s="352"/>
      <c r="AF583" s="352"/>
      <c r="AG583" s="352"/>
      <c r="AH583" s="352"/>
      <c r="AI583" s="352"/>
      <c r="AJ583" s="352"/>
      <c r="AK583" s="352"/>
      <c r="AL583" s="352"/>
      <c r="AM583" s="352"/>
      <c r="AN583" s="352"/>
      <c r="AO583" s="352"/>
      <c r="AP583" s="352"/>
      <c r="AQ583" s="352"/>
      <c r="AR583" s="352"/>
      <c r="AS583" s="352"/>
      <c r="AT583" s="352"/>
      <c r="AU583" s="352"/>
      <c r="AV583" s="352"/>
      <c r="AW583" s="352"/>
      <c r="AX583" s="352"/>
      <c r="AY583" s="352"/>
      <c r="AZ583" s="352"/>
      <c r="BA583" s="354"/>
      <c r="BB583" s="430"/>
      <c r="BC583" s="354"/>
      <c r="BD583" s="354"/>
      <c r="BE583" s="354"/>
      <c r="BF583" s="354"/>
      <c r="BG583" s="354"/>
      <c r="BH583" s="354"/>
      <c r="BI583" s="354"/>
      <c r="BJ583" s="354"/>
      <c r="BK583" s="354"/>
      <c r="BL583" s="354"/>
      <c r="BM583" s="354"/>
      <c r="BN583" s="354"/>
      <c r="BO583" s="354"/>
      <c r="BP583" s="354"/>
      <c r="BQ583" s="354"/>
      <c r="BR583" s="354"/>
      <c r="BS583" s="354"/>
      <c r="BT583" s="354"/>
      <c r="BU583" s="354"/>
      <c r="BV583" s="354"/>
      <c r="BW583" s="355"/>
      <c r="BX583" s="355"/>
      <c r="BY583" s="355"/>
      <c r="BZ583" s="355"/>
      <c r="CA583" s="355"/>
      <c r="CB583" s="355"/>
      <c r="CC583" s="355"/>
      <c r="CD583" s="355"/>
      <c r="CE583" s="355"/>
      <c r="CF583" s="355"/>
      <c r="CG583" s="355"/>
      <c r="CH583" s="355"/>
      <c r="CI583" s="355"/>
      <c r="CJ583" s="355"/>
      <c r="CK583" s="355"/>
      <c r="CL583" s="355"/>
      <c r="CM583" s="355"/>
      <c r="CN583" s="355"/>
      <c r="CO583" s="355"/>
      <c r="CP583" s="355"/>
      <c r="CQ583" s="355"/>
      <c r="CR583" s="355"/>
      <c r="CS583" s="355"/>
      <c r="CT583" s="355"/>
      <c r="CU583" s="355"/>
      <c r="CV583" s="355"/>
      <c r="CW583" s="355"/>
      <c r="CX583" s="355"/>
      <c r="CY583" s="355"/>
      <c r="CZ583" s="355"/>
    </row>
    <row r="584" s="359" customFormat="true" ht="25.15" customHeight="true" x14ac:dyDescent="0.2">
      <c r="C584" s="1044" t="s">
        <v>375</v>
      </c>
      <c r="D584" s="1045"/>
      <c r="E584" s="767">
        <v>7.6410160136872213E-2</v>
      </c>
      <c r="F584" s="631"/>
      <c r="G584" s="631"/>
      <c r="H584" s="1045" t="s">
        <v>354</v>
      </c>
      <c r="I584" s="1045"/>
      <c r="J584" s="768">
        <v>-1.7656217933353618E-2</v>
      </c>
      <c r="K584" s="631"/>
      <c r="L584" s="631"/>
      <c r="M584" s="1045" t="s">
        <v>333</v>
      </c>
      <c r="N584" s="1045"/>
      <c r="O584" s="769">
        <v>2.0631188377296376E-2</v>
      </c>
      <c r="P584" s="631"/>
      <c r="Q584" s="631"/>
      <c r="W584" s="352"/>
      <c r="X584" s="352"/>
      <c r="Y584" s="352"/>
      <c r="Z584" s="352"/>
      <c r="AA584" s="352"/>
      <c r="AB584" s="352"/>
      <c r="AC584" s="352"/>
      <c r="AD584" s="352"/>
      <c r="AE584" s="352"/>
      <c r="AF584" s="352"/>
      <c r="AG584" s="352"/>
      <c r="AH584" s="352"/>
      <c r="AI584" s="352"/>
      <c r="AJ584" s="352"/>
      <c r="AK584" s="352"/>
      <c r="AL584" s="352"/>
      <c r="AM584" s="352"/>
      <c r="AN584" s="352"/>
      <c r="AO584" s="352"/>
      <c r="AP584" s="352"/>
      <c r="AQ584" s="352"/>
      <c r="AR584" s="352"/>
      <c r="AS584" s="352"/>
      <c r="AT584" s="352"/>
      <c r="AU584" s="352"/>
      <c r="AV584" s="352"/>
      <c r="AW584" s="352"/>
      <c r="AX584" s="352"/>
      <c r="AY584" s="352"/>
      <c r="AZ584" s="352"/>
      <c r="BA584" s="354"/>
      <c r="BB584" s="430"/>
      <c r="BC584" s="354"/>
      <c r="BD584" s="354"/>
      <c r="BE584" s="354"/>
      <c r="BF584" s="354"/>
      <c r="BG584" s="354"/>
      <c r="BH584" s="354"/>
      <c r="BI584" s="354"/>
      <c r="BJ584" s="354"/>
      <c r="BK584" s="354"/>
      <c r="BL584" s="354"/>
      <c r="BM584" s="354"/>
      <c r="BN584" s="354"/>
      <c r="BO584" s="354"/>
      <c r="BP584" s="354"/>
      <c r="BQ584" s="354"/>
      <c r="BR584" s="354"/>
      <c r="BS584" s="354"/>
      <c r="BT584" s="354"/>
      <c r="BU584" s="354"/>
      <c r="BV584" s="354"/>
      <c r="BW584" s="355"/>
      <c r="BX584" s="355"/>
      <c r="BY584" s="355"/>
      <c r="BZ584" s="355"/>
      <c r="CA584" s="355"/>
      <c r="CB584" s="355"/>
      <c r="CC584" s="355"/>
      <c r="CD584" s="355"/>
      <c r="CE584" s="355"/>
      <c r="CF584" s="355"/>
      <c r="CG584" s="355"/>
      <c r="CH584" s="355"/>
      <c r="CI584" s="355"/>
      <c r="CJ584" s="355"/>
      <c r="CK584" s="355"/>
      <c r="CL584" s="355"/>
      <c r="CM584" s="355"/>
      <c r="CN584" s="355"/>
      <c r="CO584" s="355"/>
      <c r="CP584" s="355"/>
      <c r="CQ584" s="355"/>
      <c r="CR584" s="355"/>
      <c r="CS584" s="355"/>
      <c r="CT584" s="355"/>
      <c r="CU584" s="355"/>
      <c r="CV584" s="355"/>
      <c r="CW584" s="355"/>
      <c r="CX584" s="355"/>
      <c r="CY584" s="355"/>
      <c r="CZ584" s="355"/>
    </row>
    <row r="585" s="359" customFormat="true" ht="25.15" customHeight="true" x14ac:dyDescent="0.2">
      <c r="C585" s="1044" t="s">
        <v>385</v>
      </c>
      <c r="D585" s="1045"/>
      <c r="E585" s="767">
        <v>1.1801643785618489E-2</v>
      </c>
      <c r="F585" s="631"/>
      <c r="G585" s="631"/>
      <c r="H585" s="1045" t="s">
        <v>409</v>
      </c>
      <c r="I585" s="1045"/>
      <c r="J585" s="768">
        <v>-7.906226211542739E-4</v>
      </c>
      <c r="K585" s="631"/>
      <c r="L585" s="631"/>
      <c r="M585" s="1045" t="s">
        <v>311</v>
      </c>
      <c r="N585" s="1045"/>
      <c r="O585" s="769">
        <v>0.1027333704584894</v>
      </c>
      <c r="P585" s="631"/>
      <c r="Q585" s="631"/>
      <c r="W585" s="352"/>
      <c r="X585" s="352"/>
      <c r="Y585" s="352"/>
      <c r="Z585" s="352"/>
      <c r="AA585" s="352"/>
      <c r="AB585" s="352"/>
      <c r="AC585" s="352"/>
      <c r="AD585" s="352"/>
      <c r="AE585" s="352"/>
      <c r="AF585" s="352"/>
      <c r="AG585" s="352"/>
      <c r="AH585" s="352"/>
      <c r="AI585" s="352"/>
      <c r="AJ585" s="352"/>
      <c r="AK585" s="352"/>
      <c r="AL585" s="352"/>
      <c r="AM585" s="352"/>
      <c r="AN585" s="352"/>
      <c r="AO585" s="352"/>
      <c r="AP585" s="352"/>
      <c r="AQ585" s="352"/>
      <c r="AR585" s="352"/>
      <c r="AS585" s="352"/>
      <c r="AT585" s="352"/>
      <c r="AU585" s="352"/>
      <c r="AV585" s="352"/>
      <c r="AW585" s="352"/>
      <c r="AX585" s="352"/>
      <c r="AY585" s="352"/>
      <c r="AZ585" s="352"/>
      <c r="BA585" s="354"/>
      <c r="BB585" s="430"/>
      <c r="BC585" s="354"/>
      <c r="BD585" s="354"/>
      <c r="BE585" s="354"/>
      <c r="BF585" s="354"/>
      <c r="BG585" s="354"/>
      <c r="BH585" s="354"/>
      <c r="BI585" s="354"/>
      <c r="BJ585" s="354"/>
      <c r="BK585" s="354"/>
      <c r="BL585" s="354"/>
      <c r="BM585" s="354"/>
      <c r="BN585" s="354"/>
      <c r="BO585" s="354"/>
      <c r="BP585" s="354"/>
      <c r="BQ585" s="354"/>
      <c r="BR585" s="354"/>
      <c r="BS585" s="354"/>
      <c r="BT585" s="354"/>
      <c r="BU585" s="354"/>
      <c r="BV585" s="354"/>
      <c r="BW585" s="355"/>
      <c r="BX585" s="355"/>
      <c r="BY585" s="355"/>
      <c r="BZ585" s="355"/>
      <c r="CA585" s="355"/>
      <c r="CB585" s="355"/>
      <c r="CC585" s="355"/>
      <c r="CD585" s="355"/>
      <c r="CE585" s="355"/>
      <c r="CF585" s="355"/>
      <c r="CG585" s="355"/>
      <c r="CH585" s="355"/>
      <c r="CI585" s="355"/>
      <c r="CJ585" s="355"/>
      <c r="CK585" s="355"/>
      <c r="CL585" s="355"/>
      <c r="CM585" s="355"/>
      <c r="CN585" s="355"/>
      <c r="CO585" s="355"/>
      <c r="CP585" s="355"/>
      <c r="CQ585" s="355"/>
      <c r="CR585" s="355"/>
      <c r="CS585" s="355"/>
      <c r="CT585" s="355"/>
      <c r="CU585" s="355"/>
      <c r="CV585" s="355"/>
      <c r="CW585" s="355"/>
      <c r="CX585" s="355"/>
      <c r="CY585" s="355"/>
      <c r="CZ585" s="355"/>
    </row>
    <row r="586" s="359" customFormat="true" ht="25.15" customHeight="true" x14ac:dyDescent="0.2">
      <c r="C586" s="1044" t="s">
        <v>376</v>
      </c>
      <c r="D586" s="1045"/>
      <c r="E586" s="767">
        <v>6.3086393157421553E-2</v>
      </c>
      <c r="F586" s="631"/>
      <c r="G586" s="631"/>
      <c r="H586" s="1045" t="s">
        <v>405</v>
      </c>
      <c r="I586" s="1045"/>
      <c r="J586" s="768">
        <v>-6.1086209655680608E-3</v>
      </c>
      <c r="K586" s="631"/>
      <c r="L586" s="631"/>
      <c r="M586" s="1045" t="s">
        <v>309</v>
      </c>
      <c r="N586" s="1045"/>
      <c r="O586" s="769">
        <v>-9.96254895623611E-2</v>
      </c>
      <c r="P586" s="631"/>
      <c r="Q586" s="631"/>
      <c r="W586" s="352"/>
      <c r="X586" s="352"/>
      <c r="Y586" s="352"/>
      <c r="Z586" s="352"/>
      <c r="AA586" s="352"/>
      <c r="AB586" s="352"/>
      <c r="AC586" s="352"/>
      <c r="AD586" s="352"/>
      <c r="AE586" s="352"/>
      <c r="AF586" s="352"/>
      <c r="AG586" s="352"/>
      <c r="AH586" s="352"/>
      <c r="AI586" s="352"/>
      <c r="AJ586" s="352"/>
      <c r="AK586" s="352"/>
      <c r="AL586" s="352"/>
      <c r="AM586" s="352"/>
      <c r="AN586" s="352"/>
      <c r="AO586" s="352"/>
      <c r="AP586" s="352"/>
      <c r="AQ586" s="352"/>
      <c r="AR586" s="352"/>
      <c r="AS586" s="352"/>
      <c r="AT586" s="352"/>
      <c r="AU586" s="352"/>
      <c r="AV586" s="352"/>
      <c r="AW586" s="352"/>
      <c r="AX586" s="352"/>
      <c r="AY586" s="352"/>
      <c r="AZ586" s="352"/>
      <c r="BA586" s="354"/>
      <c r="BB586" s="430"/>
      <c r="BC586" s="354"/>
      <c r="BD586" s="354"/>
      <c r="BE586" s="354"/>
      <c r="BF586" s="354"/>
      <c r="BG586" s="354"/>
      <c r="BH586" s="354"/>
      <c r="BI586" s="354"/>
      <c r="BJ586" s="354"/>
      <c r="BK586" s="354"/>
      <c r="BL586" s="354"/>
      <c r="BM586" s="354"/>
      <c r="BN586" s="354"/>
      <c r="BO586" s="354"/>
      <c r="BP586" s="354"/>
      <c r="BQ586" s="354"/>
      <c r="BR586" s="354"/>
      <c r="BS586" s="354"/>
      <c r="BT586" s="354"/>
      <c r="BU586" s="354"/>
      <c r="BV586" s="354"/>
      <c r="BW586" s="355"/>
      <c r="BX586" s="355"/>
      <c r="BY586" s="355"/>
      <c r="BZ586" s="355"/>
      <c r="CA586" s="355"/>
      <c r="CB586" s="355"/>
      <c r="CC586" s="355"/>
      <c r="CD586" s="355"/>
      <c r="CE586" s="355"/>
      <c r="CF586" s="355"/>
      <c r="CG586" s="355"/>
      <c r="CH586" s="355"/>
      <c r="CI586" s="355"/>
      <c r="CJ586" s="355"/>
      <c r="CK586" s="355"/>
      <c r="CL586" s="355"/>
      <c r="CM586" s="355"/>
      <c r="CN586" s="355"/>
      <c r="CO586" s="355"/>
      <c r="CP586" s="355"/>
      <c r="CQ586" s="355"/>
      <c r="CR586" s="355"/>
      <c r="CS586" s="355"/>
      <c r="CT586" s="355"/>
      <c r="CU586" s="355"/>
      <c r="CV586" s="355"/>
      <c r="CW586" s="355"/>
      <c r="CX586" s="355"/>
      <c r="CY586" s="355"/>
      <c r="CZ586" s="355"/>
    </row>
    <row r="587" s="359" customFormat="true" ht="25.15" customHeight="true" x14ac:dyDescent="0.2">
      <c r="C587" s="1044" t="s">
        <v>323</v>
      </c>
      <c r="D587" s="1045"/>
      <c r="E587" s="767">
        <v>6.3454594342075718E-2</v>
      </c>
      <c r="F587" s="631"/>
      <c r="G587" s="631"/>
      <c r="H587" s="1045" t="s">
        <v>372</v>
      </c>
      <c r="I587" s="1045"/>
      <c r="J587" s="768">
        <v>7.971649588318358E-2</v>
      </c>
      <c r="K587" s="631"/>
      <c r="L587" s="631"/>
      <c r="M587" s="1045" t="s">
        <v>351</v>
      </c>
      <c r="N587" s="1045"/>
      <c r="O587" s="769">
        <v>-5.7573671752959064E-5</v>
      </c>
      <c r="P587" s="631"/>
      <c r="Q587" s="631"/>
      <c r="W587" s="352"/>
      <c r="X587" s="352"/>
      <c r="Y587" s="352"/>
      <c r="Z587" s="352"/>
      <c r="AA587" s="352"/>
      <c r="AB587" s="352"/>
      <c r="AC587" s="352"/>
      <c r="AD587" s="352"/>
      <c r="AE587" s="352"/>
      <c r="AF587" s="352"/>
      <c r="AG587" s="352"/>
      <c r="AH587" s="352"/>
      <c r="AI587" s="352"/>
      <c r="AJ587" s="352"/>
      <c r="AK587" s="352"/>
      <c r="AL587" s="352"/>
      <c r="AM587" s="352"/>
      <c r="AN587" s="352"/>
      <c r="AO587" s="352"/>
      <c r="AP587" s="352"/>
      <c r="AQ587" s="352"/>
      <c r="AR587" s="352"/>
      <c r="AS587" s="352"/>
      <c r="AT587" s="352"/>
      <c r="AU587" s="352"/>
      <c r="AV587" s="352"/>
      <c r="AW587" s="352"/>
      <c r="AX587" s="352"/>
      <c r="AY587" s="352"/>
      <c r="AZ587" s="352"/>
      <c r="BA587" s="354"/>
      <c r="BB587" s="430"/>
      <c r="BC587" s="354"/>
      <c r="BD587" s="354"/>
      <c r="BE587" s="354"/>
      <c r="BF587" s="354"/>
      <c r="BG587" s="354"/>
      <c r="BH587" s="354"/>
      <c r="BI587" s="354"/>
      <c r="BJ587" s="354"/>
      <c r="BK587" s="354"/>
      <c r="BL587" s="354"/>
      <c r="BM587" s="354"/>
      <c r="BN587" s="354"/>
      <c r="BO587" s="354"/>
      <c r="BP587" s="354"/>
      <c r="BQ587" s="354"/>
      <c r="BR587" s="354"/>
      <c r="BS587" s="354"/>
      <c r="BT587" s="354"/>
      <c r="BU587" s="354"/>
      <c r="BV587" s="354"/>
      <c r="BW587" s="355"/>
      <c r="BX587" s="355"/>
      <c r="BY587" s="355"/>
      <c r="BZ587" s="355"/>
      <c r="CA587" s="355"/>
      <c r="CB587" s="355"/>
      <c r="CC587" s="355"/>
      <c r="CD587" s="355"/>
      <c r="CE587" s="355"/>
      <c r="CF587" s="355"/>
      <c r="CG587" s="355"/>
      <c r="CH587" s="355"/>
      <c r="CI587" s="355"/>
      <c r="CJ587" s="355"/>
      <c r="CK587" s="355"/>
      <c r="CL587" s="355"/>
      <c r="CM587" s="355"/>
      <c r="CN587" s="355"/>
      <c r="CO587" s="355"/>
      <c r="CP587" s="355"/>
      <c r="CQ587" s="355"/>
      <c r="CR587" s="355"/>
      <c r="CS587" s="355"/>
      <c r="CT587" s="355"/>
      <c r="CU587" s="355"/>
      <c r="CV587" s="355"/>
      <c r="CW587" s="355"/>
      <c r="CX587" s="355"/>
      <c r="CY587" s="355"/>
      <c r="CZ587" s="355"/>
    </row>
    <row r="588" s="359" customFormat="true" ht="25.15" customHeight="true" x14ac:dyDescent="0.2">
      <c r="C588" s="1044" t="s">
        <v>374</v>
      </c>
      <c r="D588" s="1045"/>
      <c r="E588" s="767">
        <v>7.6284135249294852E-2</v>
      </c>
      <c r="F588" s="631"/>
      <c r="G588" s="631"/>
      <c r="H588" s="1045" t="s">
        <v>410</v>
      </c>
      <c r="I588" s="1045"/>
      <c r="J588" s="768">
        <v>-5.1072431616002783E-3</v>
      </c>
      <c r="K588" s="631"/>
      <c r="L588" s="631"/>
      <c r="M588" s="1045" t="s">
        <v>381</v>
      </c>
      <c r="N588" s="1045"/>
      <c r="O588" s="769">
        <v>1.0080022212819634E-2</v>
      </c>
      <c r="P588" s="631"/>
      <c r="Q588" s="631"/>
      <c r="W588" s="352"/>
      <c r="X588" s="352"/>
      <c r="Y588" s="352"/>
      <c r="Z588" s="352"/>
      <c r="AA588" s="352"/>
      <c r="AB588" s="352"/>
      <c r="AC588" s="352"/>
      <c r="AD588" s="352"/>
      <c r="AE588" s="352"/>
      <c r="AF588" s="352"/>
      <c r="AG588" s="352"/>
      <c r="AH588" s="352"/>
      <c r="AI588" s="352"/>
      <c r="AJ588" s="352"/>
      <c r="AK588" s="352"/>
      <c r="AL588" s="352"/>
      <c r="AM588" s="352"/>
      <c r="AN588" s="352"/>
      <c r="AO588" s="352"/>
      <c r="AP588" s="352"/>
      <c r="AQ588" s="352"/>
      <c r="AR588" s="352"/>
      <c r="AS588" s="352"/>
      <c r="AT588" s="352"/>
      <c r="AU588" s="352"/>
      <c r="AV588" s="352"/>
      <c r="AW588" s="352"/>
      <c r="AX588" s="352"/>
      <c r="AY588" s="352"/>
      <c r="AZ588" s="352"/>
      <c r="BA588" s="354"/>
      <c r="BB588" s="430"/>
      <c r="BC588" s="354"/>
      <c r="BD588" s="354"/>
      <c r="BE588" s="354"/>
      <c r="BF588" s="354"/>
      <c r="BG588" s="354"/>
      <c r="BH588" s="354"/>
      <c r="BI588" s="354"/>
      <c r="BJ588" s="354"/>
      <c r="BK588" s="354"/>
      <c r="BL588" s="354"/>
      <c r="BM588" s="354"/>
      <c r="BN588" s="354"/>
      <c r="BO588" s="354"/>
      <c r="BP588" s="354"/>
      <c r="BQ588" s="354"/>
      <c r="BR588" s="354"/>
      <c r="BS588" s="354"/>
      <c r="BT588" s="354"/>
      <c r="BU588" s="354"/>
      <c r="BV588" s="354"/>
      <c r="BW588" s="355"/>
      <c r="BX588" s="355"/>
      <c r="BY588" s="355"/>
      <c r="BZ588" s="355"/>
      <c r="CA588" s="355"/>
      <c r="CB588" s="355"/>
      <c r="CC588" s="355"/>
      <c r="CD588" s="355"/>
      <c r="CE588" s="355"/>
      <c r="CF588" s="355"/>
      <c r="CG588" s="355"/>
      <c r="CH588" s="355"/>
      <c r="CI588" s="355"/>
      <c r="CJ588" s="355"/>
      <c r="CK588" s="355"/>
      <c r="CL588" s="355"/>
      <c r="CM588" s="355"/>
      <c r="CN588" s="355"/>
      <c r="CO588" s="355"/>
      <c r="CP588" s="355"/>
      <c r="CQ588" s="355"/>
      <c r="CR588" s="355"/>
      <c r="CS588" s="355"/>
      <c r="CT588" s="355"/>
      <c r="CU588" s="355"/>
      <c r="CV588" s="355"/>
      <c r="CW588" s="355"/>
      <c r="CX588" s="355"/>
      <c r="CY588" s="355"/>
      <c r="CZ588" s="355"/>
    </row>
    <row r="589" s="359" customFormat="true" ht="25.15" customHeight="true" x14ac:dyDescent="0.2">
      <c r="C589" s="1044" t="s">
        <v>377</v>
      </c>
      <c r="D589" s="1045"/>
      <c r="E589" s="767">
        <v>6.1992378439995471E-2</v>
      </c>
      <c r="F589" s="631"/>
      <c r="G589" s="631"/>
      <c r="H589" s="1045" t="s">
        <v>411</v>
      </c>
      <c r="I589" s="1045"/>
      <c r="J589" s="768">
        <v>-1.2687857962943158E-3</v>
      </c>
      <c r="K589" s="631"/>
      <c r="L589" s="631"/>
      <c r="M589" s="1045" t="s">
        <v>403</v>
      </c>
      <c r="N589" s="1045"/>
      <c r="O589" s="769">
        <v>-2.7821440494237132E-3</v>
      </c>
      <c r="P589" s="631"/>
      <c r="Q589" s="631"/>
      <c r="W589" s="352"/>
      <c r="X589" s="352"/>
      <c r="Y589" s="352"/>
      <c r="Z589" s="352"/>
      <c r="AA589" s="352"/>
      <c r="AB589" s="352"/>
      <c r="AC589" s="352"/>
      <c r="AD589" s="352"/>
      <c r="AE589" s="352"/>
      <c r="AF589" s="352"/>
      <c r="AG589" s="352"/>
      <c r="AH589" s="352"/>
      <c r="AI589" s="352"/>
      <c r="AJ589" s="352"/>
      <c r="AK589" s="352"/>
      <c r="AL589" s="352"/>
      <c r="AM589" s="352"/>
      <c r="AN589" s="352"/>
      <c r="AO589" s="352"/>
      <c r="AP589" s="352"/>
      <c r="AQ589" s="352"/>
      <c r="AR589" s="352"/>
      <c r="AS589" s="352"/>
      <c r="AT589" s="352"/>
      <c r="AU589" s="352"/>
      <c r="AV589" s="352"/>
      <c r="AW589" s="352"/>
      <c r="AX589" s="352"/>
      <c r="AY589" s="352"/>
      <c r="AZ589" s="352"/>
      <c r="BA589" s="354"/>
      <c r="BB589" s="430"/>
      <c r="BC589" s="354"/>
      <c r="BD589" s="354"/>
      <c r="BE589" s="354"/>
      <c r="BF589" s="354"/>
      <c r="BG589" s="354"/>
      <c r="BH589" s="354"/>
      <c r="BI589" s="354"/>
      <c r="BJ589" s="354"/>
      <c r="BK589" s="354"/>
      <c r="BL589" s="354"/>
      <c r="BM589" s="354"/>
      <c r="BN589" s="354"/>
      <c r="BO589" s="354"/>
      <c r="BP589" s="354"/>
      <c r="BQ589" s="354"/>
      <c r="BR589" s="354"/>
      <c r="BS589" s="354"/>
      <c r="BT589" s="354"/>
      <c r="BU589" s="354"/>
      <c r="BV589" s="354"/>
      <c r="BW589" s="355"/>
      <c r="BX589" s="355"/>
      <c r="BY589" s="355"/>
      <c r="BZ589" s="355"/>
      <c r="CA589" s="355"/>
      <c r="CB589" s="355"/>
      <c r="CC589" s="355"/>
      <c r="CD589" s="355"/>
      <c r="CE589" s="355"/>
      <c r="CF589" s="355"/>
      <c r="CG589" s="355"/>
      <c r="CH589" s="355"/>
      <c r="CI589" s="355"/>
      <c r="CJ589" s="355"/>
      <c r="CK589" s="355"/>
      <c r="CL589" s="355"/>
      <c r="CM589" s="355"/>
      <c r="CN589" s="355"/>
      <c r="CO589" s="355"/>
      <c r="CP589" s="355"/>
      <c r="CQ589" s="355"/>
      <c r="CR589" s="355"/>
      <c r="CS589" s="355"/>
      <c r="CT589" s="355"/>
      <c r="CU589" s="355"/>
      <c r="CV589" s="355"/>
      <c r="CW589" s="355"/>
      <c r="CX589" s="355"/>
      <c r="CY589" s="355"/>
      <c r="CZ589" s="355"/>
    </row>
    <row r="590" s="359" customFormat="true" ht="25.15" customHeight="true" x14ac:dyDescent="0.2">
      <c r="C590" s="1044" t="s">
        <v>386</v>
      </c>
      <c r="D590" s="1045"/>
      <c r="E590" s="767">
        <v>1.9868951749786482E-2</v>
      </c>
      <c r="F590" s="631"/>
      <c r="G590" s="631"/>
      <c r="H590" s="1045" t="s">
        <v>352</v>
      </c>
      <c r="I590" s="1045"/>
      <c r="J590" s="768">
        <v>6.6933249674330994E-3</v>
      </c>
      <c r="K590" s="631"/>
      <c r="L590" s="631"/>
      <c r="M590" s="1045" t="s">
        <v>222</v>
      </c>
      <c r="N590" s="1045"/>
      <c r="O590" s="769">
        <v>5.7460983715259595E-2</v>
      </c>
      <c r="P590" s="631"/>
      <c r="Q590" s="631"/>
      <c r="W590" s="352"/>
      <c r="X590" s="352"/>
      <c r="Y590" s="352"/>
      <c r="Z590" s="352"/>
      <c r="AA590" s="352"/>
      <c r="AB590" s="352"/>
      <c r="AC590" s="352"/>
      <c r="AD590" s="352"/>
      <c r="AE590" s="352"/>
      <c r="AF590" s="352"/>
      <c r="AG590" s="352"/>
      <c r="AH590" s="352"/>
      <c r="AI590" s="352"/>
      <c r="AJ590" s="352"/>
      <c r="AK590" s="352"/>
      <c r="AL590" s="352"/>
      <c r="AM590" s="352"/>
      <c r="AN590" s="352"/>
      <c r="AO590" s="352"/>
      <c r="AP590" s="352"/>
      <c r="AQ590" s="352"/>
      <c r="AR590" s="352"/>
      <c r="AS590" s="352"/>
      <c r="AT590" s="352"/>
      <c r="AU590" s="352"/>
      <c r="AV590" s="352"/>
      <c r="AW590" s="352"/>
      <c r="AX590" s="352"/>
      <c r="AY590" s="352"/>
      <c r="AZ590" s="352"/>
      <c r="BA590" s="354"/>
      <c r="BB590" s="430"/>
      <c r="BC590" s="354"/>
      <c r="BD590" s="354"/>
      <c r="BE590" s="354"/>
      <c r="BF590" s="354"/>
      <c r="BG590" s="354"/>
      <c r="BH590" s="354"/>
      <c r="BI590" s="354"/>
      <c r="BJ590" s="354"/>
      <c r="BK590" s="354"/>
      <c r="BL590" s="354"/>
      <c r="BM590" s="354"/>
      <c r="BN590" s="354"/>
      <c r="BO590" s="354"/>
      <c r="BP590" s="354"/>
      <c r="BQ590" s="354"/>
      <c r="BR590" s="354"/>
      <c r="BS590" s="354"/>
      <c r="BT590" s="354"/>
      <c r="BU590" s="354"/>
      <c r="BV590" s="354"/>
      <c r="BW590" s="355"/>
      <c r="BX590" s="355"/>
      <c r="BY590" s="355"/>
      <c r="BZ590" s="355"/>
      <c r="CA590" s="355"/>
      <c r="CB590" s="355"/>
      <c r="CC590" s="355"/>
      <c r="CD590" s="355"/>
      <c r="CE590" s="355"/>
      <c r="CF590" s="355"/>
      <c r="CG590" s="355"/>
      <c r="CH590" s="355"/>
      <c r="CI590" s="355"/>
      <c r="CJ590" s="355"/>
      <c r="CK590" s="355"/>
      <c r="CL590" s="355"/>
      <c r="CM590" s="355"/>
      <c r="CN590" s="355"/>
      <c r="CO590" s="355"/>
      <c r="CP590" s="355"/>
      <c r="CQ590" s="355"/>
      <c r="CR590" s="355"/>
      <c r="CS590" s="355"/>
      <c r="CT590" s="355"/>
      <c r="CU590" s="355"/>
      <c r="CV590" s="355"/>
      <c r="CW590" s="355"/>
      <c r="CX590" s="355"/>
      <c r="CY590" s="355"/>
      <c r="CZ590" s="355"/>
    </row>
    <row r="591" s="359" customFormat="true" ht="25.15" customHeight="true" x14ac:dyDescent="0.2">
      <c r="C591" s="1044" t="s">
        <v>378</v>
      </c>
      <c r="D591" s="1045"/>
      <c r="E591" s="767">
        <v>5.81594600552581E-2</v>
      </c>
      <c r="F591" s="631"/>
      <c r="G591" s="631"/>
      <c r="H591" s="1045" t="s">
        <v>338</v>
      </c>
      <c r="I591" s="1045"/>
      <c r="J591" s="768">
        <v>5.9080601314669958E-3</v>
      </c>
      <c r="K591" s="631"/>
      <c r="L591" s="631"/>
      <c r="M591" s="1045" t="s">
        <v>221</v>
      </c>
      <c r="N591" s="1045"/>
      <c r="O591" s="769">
        <v>7.2770016815238897E-2</v>
      </c>
      <c r="P591" s="631"/>
      <c r="Q591" s="631"/>
      <c r="W591" s="352"/>
      <c r="X591" s="352"/>
      <c r="Y591" s="352"/>
      <c r="Z591" s="352"/>
      <c r="AA591" s="352"/>
      <c r="AB591" s="352"/>
      <c r="AC591" s="352"/>
      <c r="AD591" s="352"/>
      <c r="AE591" s="352"/>
      <c r="AF591" s="352"/>
      <c r="AG591" s="352"/>
      <c r="AH591" s="352"/>
      <c r="AI591" s="352"/>
      <c r="AJ591" s="352"/>
      <c r="AK591" s="352"/>
      <c r="AL591" s="352"/>
      <c r="AM591" s="352"/>
      <c r="AN591" s="352"/>
      <c r="AO591" s="352"/>
      <c r="AP591" s="352"/>
      <c r="AQ591" s="352"/>
      <c r="AR591" s="352"/>
      <c r="AS591" s="352"/>
      <c r="AT591" s="352"/>
      <c r="AU591" s="352"/>
      <c r="AV591" s="352"/>
      <c r="AW591" s="352"/>
      <c r="AX591" s="352"/>
      <c r="AY591" s="352"/>
      <c r="AZ591" s="352"/>
      <c r="BA591" s="354"/>
      <c r="BB591" s="430"/>
      <c r="BC591" s="354"/>
      <c r="BD591" s="354"/>
      <c r="BE591" s="354"/>
      <c r="BF591" s="354"/>
      <c r="BG591" s="354"/>
      <c r="BH591" s="354"/>
      <c r="BI591" s="354"/>
      <c r="BJ591" s="354"/>
      <c r="BK591" s="354"/>
      <c r="BL591" s="354"/>
      <c r="BM591" s="354"/>
      <c r="BN591" s="354"/>
      <c r="BO591" s="354"/>
      <c r="BP591" s="354"/>
      <c r="BQ591" s="354"/>
      <c r="BR591" s="354"/>
      <c r="BS591" s="354"/>
      <c r="BT591" s="354"/>
      <c r="BU591" s="354"/>
      <c r="BV591" s="354"/>
      <c r="BW591" s="355"/>
      <c r="BX591" s="355"/>
      <c r="BY591" s="355"/>
      <c r="BZ591" s="355"/>
      <c r="CA591" s="355"/>
      <c r="CB591" s="355"/>
      <c r="CC591" s="355"/>
      <c r="CD591" s="355"/>
      <c r="CE591" s="355"/>
      <c r="CF591" s="355"/>
      <c r="CG591" s="355"/>
      <c r="CH591" s="355"/>
      <c r="CI591" s="355"/>
      <c r="CJ591" s="355"/>
      <c r="CK591" s="355"/>
      <c r="CL591" s="355"/>
      <c r="CM591" s="355"/>
      <c r="CN591" s="355"/>
      <c r="CO591" s="355"/>
      <c r="CP591" s="355"/>
      <c r="CQ591" s="355"/>
      <c r="CR591" s="355"/>
      <c r="CS591" s="355"/>
      <c r="CT591" s="355"/>
      <c r="CU591" s="355"/>
      <c r="CV591" s="355"/>
      <c r="CW591" s="355"/>
      <c r="CX591" s="355"/>
      <c r="CY591" s="355"/>
      <c r="CZ591" s="355"/>
    </row>
    <row r="592" s="359" customFormat="true" ht="25.15" customHeight="true" x14ac:dyDescent="0.2">
      <c r="C592" s="1044" t="s">
        <v>412</v>
      </c>
      <c r="D592" s="1045"/>
      <c r="E592" s="770">
        <v>-7.5683131481159706E-4</v>
      </c>
      <c r="F592" s="631"/>
      <c r="G592" s="631"/>
      <c r="H592" s="1045" t="s">
        <v>342</v>
      </c>
      <c r="I592" s="1045"/>
      <c r="J592" s="768">
        <v>9.3392996159682821E-3</v>
      </c>
      <c r="K592" s="631"/>
      <c r="L592" s="631"/>
      <c r="M592" s="1045" t="s">
        <v>215</v>
      </c>
      <c r="N592" s="1045"/>
      <c r="O592" s="769">
        <v>9.1105396147577025E-2</v>
      </c>
      <c r="P592" s="631"/>
      <c r="Q592" s="631"/>
      <c r="W592" s="352"/>
      <c r="X592" s="352"/>
      <c r="Y592" s="352"/>
      <c r="Z592" s="352"/>
      <c r="AA592" s="352"/>
      <c r="AB592" s="352"/>
      <c r="AC592" s="352"/>
      <c r="AD592" s="352"/>
      <c r="AE592" s="352"/>
      <c r="AF592" s="352"/>
      <c r="AG592" s="352"/>
      <c r="AH592" s="352"/>
      <c r="AI592" s="352"/>
      <c r="AJ592" s="352"/>
      <c r="AK592" s="352"/>
      <c r="AL592" s="352"/>
      <c r="AM592" s="352"/>
      <c r="AN592" s="352"/>
      <c r="AO592" s="352"/>
      <c r="AP592" s="352"/>
      <c r="AQ592" s="352"/>
      <c r="AR592" s="352"/>
      <c r="AS592" s="352"/>
      <c r="AT592" s="352"/>
      <c r="AU592" s="352"/>
      <c r="AV592" s="352"/>
      <c r="AW592" s="352"/>
      <c r="AX592" s="352"/>
      <c r="AY592" s="352"/>
      <c r="AZ592" s="352"/>
      <c r="BA592" s="354"/>
      <c r="BB592" s="430"/>
      <c r="BC592" s="354"/>
      <c r="BD592" s="354"/>
      <c r="BE592" s="354"/>
      <c r="BF592" s="354"/>
      <c r="BG592" s="354"/>
      <c r="BH592" s="354"/>
      <c r="BI592" s="354"/>
      <c r="BJ592" s="354"/>
      <c r="BK592" s="354"/>
      <c r="BL592" s="354"/>
      <c r="BM592" s="354"/>
      <c r="BN592" s="354"/>
      <c r="BO592" s="354"/>
      <c r="BP592" s="354"/>
      <c r="BQ592" s="354"/>
      <c r="BR592" s="354"/>
      <c r="BS592" s="354"/>
      <c r="BT592" s="354"/>
      <c r="BU592" s="354"/>
      <c r="BV592" s="354"/>
      <c r="BW592" s="355"/>
      <c r="BX592" s="355"/>
      <c r="BY592" s="355"/>
      <c r="BZ592" s="355"/>
      <c r="CA592" s="355"/>
      <c r="CB592" s="355"/>
      <c r="CC592" s="355"/>
      <c r="CD592" s="355"/>
      <c r="CE592" s="355"/>
      <c r="CF592" s="355"/>
      <c r="CG592" s="355"/>
      <c r="CH592" s="355"/>
      <c r="CI592" s="355"/>
      <c r="CJ592" s="355"/>
      <c r="CK592" s="355"/>
      <c r="CL592" s="355"/>
      <c r="CM592" s="355"/>
      <c r="CN592" s="355"/>
      <c r="CO592" s="355"/>
      <c r="CP592" s="355"/>
      <c r="CQ592" s="355"/>
      <c r="CR592" s="355"/>
      <c r="CS592" s="355"/>
      <c r="CT592" s="355"/>
      <c r="CU592" s="355"/>
      <c r="CV592" s="355"/>
      <c r="CW592" s="355"/>
      <c r="CX592" s="355"/>
      <c r="CY592" s="355"/>
      <c r="CZ592" s="355"/>
    </row>
    <row r="593" s="359" customFormat="true" ht="25.15" customHeight="true" x14ac:dyDescent="0.2">
      <c r="C593" s="1044"/>
      <c r="D593" s="1045"/>
      <c r="E593" s="631"/>
      <c r="F593" s="631"/>
      <c r="G593" s="631"/>
      <c r="H593" s="1045" t="s">
        <v>333</v>
      </c>
      <c r="I593" s="1045"/>
      <c r="J593" s="768">
        <v>6.5729612848092391E-3</v>
      </c>
      <c r="K593" s="631"/>
      <c r="L593" s="631"/>
      <c r="M593" s="1045" t="s">
        <v>228</v>
      </c>
      <c r="N593" s="1045"/>
      <c r="O593" s="769">
        <v>5.0588045158792463E-2</v>
      </c>
      <c r="P593" s="631"/>
      <c r="Q593" s="631"/>
      <c r="W593" s="352"/>
      <c r="X593" s="352"/>
      <c r="Y593" s="352"/>
      <c r="Z593" s="352"/>
      <c r="AA593" s="352"/>
      <c r="AB593" s="352"/>
      <c r="AC593" s="352"/>
      <c r="AD593" s="352"/>
      <c r="AE593" s="352"/>
      <c r="AF593" s="352"/>
      <c r="AG593" s="352"/>
      <c r="AH593" s="352"/>
      <c r="AI593" s="352"/>
      <c r="AJ593" s="352"/>
      <c r="AK593" s="352"/>
      <c r="AL593" s="352"/>
      <c r="AM593" s="352"/>
      <c r="AN593" s="352"/>
      <c r="AO593" s="352"/>
      <c r="AP593" s="352"/>
      <c r="AQ593" s="352"/>
      <c r="AR593" s="352"/>
      <c r="AS593" s="352"/>
      <c r="AT593" s="352"/>
      <c r="AU593" s="352"/>
      <c r="AV593" s="352"/>
      <c r="AW593" s="352"/>
      <c r="AX593" s="352"/>
      <c r="AY593" s="352"/>
      <c r="AZ593" s="352"/>
      <c r="BA593" s="354"/>
      <c r="BB593" s="430"/>
      <c r="BC593" s="354"/>
      <c r="BD593" s="354"/>
      <c r="BE593" s="354"/>
      <c r="BF593" s="354"/>
      <c r="BG593" s="354"/>
      <c r="BH593" s="354"/>
      <c r="BI593" s="354"/>
      <c r="BJ593" s="354"/>
      <c r="BK593" s="354"/>
      <c r="BL593" s="354"/>
      <c r="BM593" s="354"/>
      <c r="BN593" s="354"/>
      <c r="BO593" s="354"/>
      <c r="BP593" s="354"/>
      <c r="BQ593" s="354"/>
      <c r="BR593" s="354"/>
      <c r="BS593" s="354"/>
      <c r="BT593" s="354"/>
      <c r="BU593" s="354"/>
      <c r="BV593" s="354"/>
      <c r="BW593" s="355"/>
      <c r="BX593" s="355"/>
      <c r="BY593" s="355"/>
      <c r="BZ593" s="355"/>
      <c r="CA593" s="355"/>
      <c r="CB593" s="355"/>
      <c r="CC593" s="355"/>
      <c r="CD593" s="355"/>
      <c r="CE593" s="355"/>
      <c r="CF593" s="355"/>
      <c r="CG593" s="355"/>
      <c r="CH593" s="355"/>
      <c r="CI593" s="355"/>
      <c r="CJ593" s="355"/>
      <c r="CK593" s="355"/>
      <c r="CL593" s="355"/>
      <c r="CM593" s="355"/>
      <c r="CN593" s="355"/>
      <c r="CO593" s="355"/>
      <c r="CP593" s="355"/>
      <c r="CQ593" s="355"/>
      <c r="CR593" s="355"/>
      <c r="CS593" s="355"/>
      <c r="CT593" s="355"/>
      <c r="CU593" s="355"/>
      <c r="CV593" s="355"/>
      <c r="CW593" s="355"/>
      <c r="CX593" s="355"/>
      <c r="CY593" s="355"/>
      <c r="CZ593" s="355"/>
    </row>
    <row r="594" s="359" customFormat="true" ht="25.15" customHeight="true" x14ac:dyDescent="0.2">
      <c r="C594" s="1044"/>
      <c r="D594" s="1045"/>
      <c r="E594" s="631"/>
      <c r="F594" s="631"/>
      <c r="G594" s="631"/>
      <c r="H594" s="1045" t="s">
        <v>326</v>
      </c>
      <c r="I594" s="1045"/>
      <c r="J594" s="768">
        <v>1.1662402755574489E-2</v>
      </c>
      <c r="K594" s="631"/>
      <c r="L594" s="631"/>
      <c r="M594" s="1045" t="s">
        <v>233</v>
      </c>
      <c r="N594" s="1045"/>
      <c r="O594" s="769">
        <v>3.0503414546509806E-2</v>
      </c>
      <c r="P594" s="631"/>
      <c r="Q594" s="631"/>
      <c r="W594" s="352"/>
      <c r="X594" s="352"/>
      <c r="Y594" s="352"/>
      <c r="Z594" s="352"/>
      <c r="AA594" s="352"/>
      <c r="AB594" s="352"/>
      <c r="AC594" s="352"/>
      <c r="AD594" s="352"/>
      <c r="AE594" s="352"/>
      <c r="AF594" s="352"/>
      <c r="AG594" s="352"/>
      <c r="AH594" s="352"/>
      <c r="AI594" s="352"/>
      <c r="AJ594" s="352"/>
      <c r="AK594" s="352"/>
      <c r="AL594" s="352"/>
      <c r="AM594" s="352"/>
      <c r="AN594" s="352"/>
      <c r="AO594" s="352"/>
      <c r="AP594" s="352"/>
      <c r="AQ594" s="352"/>
      <c r="AR594" s="352"/>
      <c r="AS594" s="352"/>
      <c r="AT594" s="352"/>
      <c r="AU594" s="352"/>
      <c r="AV594" s="352"/>
      <c r="AW594" s="352"/>
      <c r="AX594" s="352"/>
      <c r="AY594" s="352"/>
      <c r="AZ594" s="352"/>
      <c r="BA594" s="354"/>
      <c r="BB594" s="430"/>
      <c r="BC594" s="354"/>
      <c r="BD594" s="354"/>
      <c r="BE594" s="354"/>
      <c r="BF594" s="354"/>
      <c r="BG594" s="354"/>
      <c r="BH594" s="354"/>
      <c r="BI594" s="354"/>
      <c r="BJ594" s="354"/>
      <c r="BK594" s="354"/>
      <c r="BL594" s="354"/>
      <c r="BM594" s="354"/>
      <c r="BN594" s="354"/>
      <c r="BO594" s="354"/>
      <c r="BP594" s="354"/>
      <c r="BQ594" s="354"/>
      <c r="BR594" s="354"/>
      <c r="BS594" s="354"/>
      <c r="BT594" s="354"/>
      <c r="BU594" s="354"/>
      <c r="BV594" s="354"/>
      <c r="BW594" s="355"/>
      <c r="BX594" s="355"/>
      <c r="BY594" s="355"/>
      <c r="BZ594" s="355"/>
      <c r="CA594" s="355"/>
      <c r="CB594" s="355"/>
      <c r="CC594" s="355"/>
      <c r="CD594" s="355"/>
      <c r="CE594" s="355"/>
      <c r="CF594" s="355"/>
      <c r="CG594" s="355"/>
      <c r="CH594" s="355"/>
      <c r="CI594" s="355"/>
      <c r="CJ594" s="355"/>
      <c r="CK594" s="355"/>
      <c r="CL594" s="355"/>
      <c r="CM594" s="355"/>
      <c r="CN594" s="355"/>
      <c r="CO594" s="355"/>
      <c r="CP594" s="355"/>
      <c r="CQ594" s="355"/>
      <c r="CR594" s="355"/>
      <c r="CS594" s="355"/>
      <c r="CT594" s="355"/>
      <c r="CU594" s="355"/>
      <c r="CV594" s="355"/>
      <c r="CW594" s="355"/>
      <c r="CX594" s="355"/>
      <c r="CY594" s="355"/>
      <c r="CZ594" s="355"/>
    </row>
    <row r="595" s="359" customFormat="true" ht="25.15" customHeight="true" x14ac:dyDescent="0.2">
      <c r="C595" s="1044" t="s">
        <v>256</v>
      </c>
      <c r="D595" s="1045"/>
      <c r="E595" s="1045"/>
      <c r="F595" s="631"/>
      <c r="G595" s="631"/>
      <c r="H595" s="1045" t="s">
        <v>311</v>
      </c>
      <c r="I595" s="1045"/>
      <c r="J595" s="768">
        <v>0.10837770080425234</v>
      </c>
      <c r="K595" s="631"/>
      <c r="L595" s="631"/>
      <c r="M595" s="1045" t="s">
        <v>235</v>
      </c>
      <c r="N595" s="1045"/>
      <c r="O595" s="769">
        <v>5.031443135805562E-2</v>
      </c>
      <c r="P595" s="631"/>
      <c r="Q595" s="631"/>
      <c r="W595" s="352"/>
      <c r="X595" s="352"/>
      <c r="Y595" s="352"/>
      <c r="Z595" s="352"/>
      <c r="AA595" s="352"/>
      <c r="AB595" s="352"/>
      <c r="AC595" s="352"/>
      <c r="AD595" s="352"/>
      <c r="AE595" s="352"/>
      <c r="AF595" s="352"/>
      <c r="AG595" s="352"/>
      <c r="AH595" s="352"/>
      <c r="AI595" s="352"/>
      <c r="AJ595" s="352"/>
      <c r="AK595" s="352"/>
      <c r="AL595" s="352"/>
      <c r="AM595" s="352"/>
      <c r="AN595" s="352"/>
      <c r="AO595" s="352"/>
      <c r="AP595" s="352"/>
      <c r="AQ595" s="352"/>
      <c r="AR595" s="352"/>
      <c r="AS595" s="352"/>
      <c r="AT595" s="352"/>
      <c r="AU595" s="352"/>
      <c r="AV595" s="352"/>
      <c r="AW595" s="352"/>
      <c r="AX595" s="352"/>
      <c r="AY595" s="352"/>
      <c r="AZ595" s="352"/>
      <c r="BA595" s="354"/>
      <c r="BB595" s="430"/>
      <c r="BC595" s="354"/>
      <c r="BD595" s="354"/>
      <c r="BE595" s="354"/>
      <c r="BF595" s="354"/>
      <c r="BG595" s="354"/>
      <c r="BH595" s="354"/>
      <c r="BI595" s="354"/>
      <c r="BJ595" s="354"/>
      <c r="BK595" s="354"/>
      <c r="BL595" s="354"/>
      <c r="BM595" s="354"/>
      <c r="BN595" s="354"/>
      <c r="BO595" s="354"/>
      <c r="BP595" s="354"/>
      <c r="BQ595" s="354"/>
      <c r="BR595" s="354"/>
      <c r="BS595" s="354"/>
      <c r="BT595" s="354"/>
      <c r="BU595" s="354"/>
      <c r="BV595" s="354"/>
      <c r="BW595" s="355"/>
      <c r="BX595" s="355"/>
      <c r="BY595" s="355"/>
      <c r="BZ595" s="355"/>
      <c r="CA595" s="355"/>
      <c r="CB595" s="355"/>
      <c r="CC595" s="355"/>
      <c r="CD595" s="355"/>
      <c r="CE595" s="355"/>
      <c r="CF595" s="355"/>
      <c r="CG595" s="355"/>
      <c r="CH595" s="355"/>
      <c r="CI595" s="355"/>
      <c r="CJ595" s="355"/>
      <c r="CK595" s="355"/>
      <c r="CL595" s="355"/>
      <c r="CM595" s="355"/>
      <c r="CN595" s="355"/>
      <c r="CO595" s="355"/>
      <c r="CP595" s="355"/>
      <c r="CQ595" s="355"/>
      <c r="CR595" s="355"/>
      <c r="CS595" s="355"/>
      <c r="CT595" s="355"/>
      <c r="CU595" s="355"/>
      <c r="CV595" s="355"/>
      <c r="CW595" s="355"/>
      <c r="CX595" s="355"/>
      <c r="CY595" s="355"/>
      <c r="CZ595" s="355"/>
    </row>
    <row r="596" s="359" customFormat="true" ht="25.15" customHeight="true" x14ac:dyDescent="0.2">
      <c r="C596" s="1044" t="s">
        <v>206</v>
      </c>
      <c r="D596" s="1045"/>
      <c r="E596" s="785" t="s">
        <v>207</v>
      </c>
      <c r="F596" s="631"/>
      <c r="G596" s="631"/>
      <c r="H596" s="1045" t="s">
        <v>309</v>
      </c>
      <c r="I596" s="1045"/>
      <c r="J596" s="768">
        <v>-0.11340062540135441</v>
      </c>
      <c r="K596" s="631"/>
      <c r="L596" s="631"/>
      <c r="M596" s="1045" t="s">
        <v>226</v>
      </c>
      <c r="N596" s="1045"/>
      <c r="O596" s="769">
        <v>5.1273028528377479E-2</v>
      </c>
      <c r="P596" s="631"/>
      <c r="Q596" s="631"/>
      <c r="W596" s="352"/>
      <c r="X596" s="352"/>
      <c r="Y596" s="352"/>
      <c r="Z596" s="352"/>
      <c r="AA596" s="352"/>
      <c r="AB596" s="352"/>
      <c r="AC596" s="352"/>
      <c r="AD596" s="352"/>
      <c r="AE596" s="352"/>
      <c r="AF596" s="352"/>
      <c r="AG596" s="352"/>
      <c r="AH596" s="352"/>
      <c r="AI596" s="352"/>
      <c r="AJ596" s="352"/>
      <c r="AK596" s="352"/>
      <c r="AL596" s="352"/>
      <c r="AM596" s="352"/>
      <c r="AN596" s="352"/>
      <c r="AO596" s="352"/>
      <c r="AP596" s="352"/>
      <c r="AQ596" s="352"/>
      <c r="AR596" s="352"/>
      <c r="AS596" s="352"/>
      <c r="AT596" s="352"/>
      <c r="AU596" s="352"/>
      <c r="AV596" s="352"/>
      <c r="AW596" s="352"/>
      <c r="AX596" s="352"/>
      <c r="AY596" s="352"/>
      <c r="AZ596" s="352"/>
      <c r="BA596" s="354"/>
      <c r="BB596" s="430"/>
      <c r="BC596" s="354"/>
      <c r="BD596" s="354"/>
      <c r="BE596" s="354"/>
      <c r="BF596" s="354"/>
      <c r="BG596" s="354"/>
      <c r="BH596" s="354"/>
      <c r="BI596" s="354"/>
      <c r="BJ596" s="354"/>
      <c r="BK596" s="354"/>
      <c r="BL596" s="354"/>
      <c r="BM596" s="354"/>
      <c r="BN596" s="354"/>
      <c r="BO596" s="354"/>
      <c r="BP596" s="354"/>
      <c r="BQ596" s="354"/>
      <c r="BR596" s="354"/>
      <c r="BS596" s="354"/>
      <c r="BT596" s="354"/>
      <c r="BU596" s="354"/>
      <c r="BV596" s="354"/>
      <c r="BW596" s="355"/>
      <c r="BX596" s="355"/>
      <c r="BY596" s="355"/>
      <c r="BZ596" s="355"/>
      <c r="CA596" s="355"/>
      <c r="CB596" s="355"/>
      <c r="CC596" s="355"/>
      <c r="CD596" s="355"/>
      <c r="CE596" s="355"/>
      <c r="CF596" s="355"/>
      <c r="CG596" s="355"/>
      <c r="CH596" s="355"/>
      <c r="CI596" s="355"/>
      <c r="CJ596" s="355"/>
      <c r="CK596" s="355"/>
      <c r="CL596" s="355"/>
      <c r="CM596" s="355"/>
      <c r="CN596" s="355"/>
      <c r="CO596" s="355"/>
      <c r="CP596" s="355"/>
      <c r="CQ596" s="355"/>
      <c r="CR596" s="355"/>
      <c r="CS596" s="355"/>
      <c r="CT596" s="355"/>
      <c r="CU596" s="355"/>
      <c r="CV596" s="355"/>
      <c r="CW596" s="355"/>
      <c r="CX596" s="355"/>
      <c r="CY596" s="355"/>
      <c r="CZ596" s="355"/>
    </row>
    <row r="597" s="359" customFormat="true" ht="25.15" customHeight="true" x14ac:dyDescent="0.2">
      <c r="C597" s="1044" t="s">
        <v>207</v>
      </c>
      <c r="D597" s="1045"/>
      <c r="E597" s="786">
        <v>0.99999999999999978</v>
      </c>
      <c r="F597" s="631"/>
      <c r="G597" s="631"/>
      <c r="H597" s="1045" t="s">
        <v>351</v>
      </c>
      <c r="I597" s="1045"/>
      <c r="J597" s="768">
        <v>6.8425895469574477E-3</v>
      </c>
      <c r="K597" s="631"/>
      <c r="L597" s="631"/>
      <c r="M597" s="1045" t="s">
        <v>316</v>
      </c>
      <c r="N597" s="1045"/>
      <c r="O597" s="769">
        <v>8.955687796386945E-2</v>
      </c>
      <c r="P597" s="631"/>
      <c r="Q597" s="631"/>
      <c r="W597" s="352"/>
      <c r="X597" s="352"/>
      <c r="Y597" s="352"/>
      <c r="Z597" s="352"/>
      <c r="AA597" s="352"/>
      <c r="AB597" s="352"/>
      <c r="AC597" s="352"/>
      <c r="AD597" s="352"/>
      <c r="AE597" s="352"/>
      <c r="AF597" s="352"/>
      <c r="AG597" s="352"/>
      <c r="AH597" s="352"/>
      <c r="AI597" s="352"/>
      <c r="AJ597" s="352"/>
      <c r="AK597" s="352"/>
      <c r="AL597" s="352"/>
      <c r="AM597" s="352"/>
      <c r="AN597" s="352"/>
      <c r="AO597" s="352"/>
      <c r="AP597" s="352"/>
      <c r="AQ597" s="352"/>
      <c r="AR597" s="352"/>
      <c r="AS597" s="352"/>
      <c r="AT597" s="352"/>
      <c r="AU597" s="352"/>
      <c r="AV597" s="352"/>
      <c r="AW597" s="352"/>
      <c r="AX597" s="352"/>
      <c r="AY597" s="352"/>
      <c r="AZ597" s="352"/>
      <c r="BA597" s="354"/>
      <c r="BB597" s="430"/>
      <c r="BC597" s="354"/>
      <c r="BD597" s="354"/>
      <c r="BE597" s="354"/>
      <c r="BF597" s="354"/>
      <c r="BG597" s="354"/>
      <c r="BH597" s="354"/>
      <c r="BI597" s="354"/>
      <c r="BJ597" s="354"/>
      <c r="BK597" s="354"/>
      <c r="BL597" s="354"/>
      <c r="BM597" s="354"/>
      <c r="BN597" s="354"/>
      <c r="BO597" s="354"/>
      <c r="BP597" s="354"/>
      <c r="BQ597" s="354"/>
      <c r="BR597" s="354"/>
      <c r="BS597" s="354"/>
      <c r="BT597" s="354"/>
      <c r="BU597" s="354"/>
      <c r="BV597" s="354"/>
      <c r="BW597" s="355"/>
      <c r="BX597" s="355"/>
      <c r="BY597" s="355"/>
      <c r="BZ597" s="355"/>
      <c r="CA597" s="355"/>
      <c r="CB597" s="355"/>
      <c r="CC597" s="355"/>
      <c r="CD597" s="355"/>
      <c r="CE597" s="355"/>
      <c r="CF597" s="355"/>
      <c r="CG597" s="355"/>
      <c r="CH597" s="355"/>
      <c r="CI597" s="355"/>
      <c r="CJ597" s="355"/>
      <c r="CK597" s="355"/>
      <c r="CL597" s="355"/>
      <c r="CM597" s="355"/>
      <c r="CN597" s="355"/>
      <c r="CO597" s="355"/>
      <c r="CP597" s="355"/>
      <c r="CQ597" s="355"/>
      <c r="CR597" s="355"/>
      <c r="CS597" s="355"/>
      <c r="CT597" s="355"/>
      <c r="CU597" s="355"/>
      <c r="CV597" s="355"/>
      <c r="CW597" s="355"/>
      <c r="CX597" s="355"/>
      <c r="CY597" s="355"/>
      <c r="CZ597" s="355"/>
    </row>
    <row r="598" s="359" customFormat="true" ht="25.15" customHeight="true" x14ac:dyDescent="0.2">
      <c r="C598" s="1044"/>
      <c r="D598" s="1045"/>
      <c r="E598" s="631"/>
      <c r="F598" s="631"/>
      <c r="G598" s="631"/>
      <c r="H598" s="1045" t="s">
        <v>381</v>
      </c>
      <c r="I598" s="1045"/>
      <c r="J598" s="768">
        <v>-4.0342296974660428E-2</v>
      </c>
      <c r="K598" s="631"/>
      <c r="L598" s="631"/>
      <c r="M598" s="1045" t="s">
        <v>320</v>
      </c>
      <c r="N598" s="1045"/>
      <c r="O598" s="769">
        <v>4.4866173221657348E-2</v>
      </c>
      <c r="P598" s="631"/>
      <c r="Q598" s="631"/>
      <c r="W598" s="352"/>
      <c r="X598" s="352"/>
      <c r="Y598" s="352"/>
      <c r="Z598" s="352"/>
      <c r="AA598" s="352"/>
      <c r="AB598" s="352"/>
      <c r="AC598" s="352"/>
      <c r="AD598" s="352"/>
      <c r="AE598" s="352"/>
      <c r="AF598" s="352"/>
      <c r="AG598" s="352"/>
      <c r="AH598" s="352"/>
      <c r="AI598" s="352"/>
      <c r="AJ598" s="352"/>
      <c r="AK598" s="352"/>
      <c r="AL598" s="352"/>
      <c r="AM598" s="352"/>
      <c r="AN598" s="352"/>
      <c r="AO598" s="352"/>
      <c r="AP598" s="352"/>
      <c r="AQ598" s="352"/>
      <c r="AR598" s="352"/>
      <c r="AS598" s="352"/>
      <c r="AT598" s="352"/>
      <c r="AU598" s="352"/>
      <c r="AV598" s="352"/>
      <c r="AW598" s="352"/>
      <c r="AX598" s="352"/>
      <c r="AY598" s="352"/>
      <c r="AZ598" s="352"/>
      <c r="BA598" s="354"/>
      <c r="BB598" s="430"/>
      <c r="BC598" s="354"/>
      <c r="BD598" s="354"/>
      <c r="BE598" s="354"/>
      <c r="BF598" s="354"/>
      <c r="BG598" s="354"/>
      <c r="BH598" s="354"/>
      <c r="BI598" s="354"/>
      <c r="BJ598" s="354"/>
      <c r="BK598" s="354"/>
      <c r="BL598" s="354"/>
      <c r="BM598" s="354"/>
      <c r="BN598" s="354"/>
      <c r="BO598" s="354"/>
      <c r="BP598" s="354"/>
      <c r="BQ598" s="354"/>
      <c r="BR598" s="354"/>
      <c r="BS598" s="354"/>
      <c r="BT598" s="354"/>
      <c r="BU598" s="354"/>
      <c r="BV598" s="354"/>
      <c r="BW598" s="355"/>
      <c r="BX598" s="355"/>
      <c r="BY598" s="355"/>
      <c r="BZ598" s="355"/>
      <c r="CA598" s="355"/>
      <c r="CB598" s="355"/>
      <c r="CC598" s="355"/>
      <c r="CD598" s="355"/>
      <c r="CE598" s="355"/>
      <c r="CF598" s="355"/>
      <c r="CG598" s="355"/>
      <c r="CH598" s="355"/>
      <c r="CI598" s="355"/>
      <c r="CJ598" s="355"/>
      <c r="CK598" s="355"/>
      <c r="CL598" s="355"/>
      <c r="CM598" s="355"/>
      <c r="CN598" s="355"/>
      <c r="CO598" s="355"/>
      <c r="CP598" s="355"/>
      <c r="CQ598" s="355"/>
      <c r="CR598" s="355"/>
      <c r="CS598" s="355"/>
      <c r="CT598" s="355"/>
      <c r="CU598" s="355"/>
      <c r="CV598" s="355"/>
      <c r="CW598" s="355"/>
      <c r="CX598" s="355"/>
      <c r="CY598" s="355"/>
      <c r="CZ598" s="355"/>
    </row>
    <row r="599" s="359" customFormat="true" ht="25.15" customHeight="true" x14ac:dyDescent="0.2">
      <c r="C599" s="1044"/>
      <c r="D599" s="1045"/>
      <c r="E599" s="631"/>
      <c r="F599" s="631"/>
      <c r="G599" s="631"/>
      <c r="H599" s="1045" t="s">
        <v>222</v>
      </c>
      <c r="I599" s="1045"/>
      <c r="J599" s="768">
        <v>7.1347358541271361E-2</v>
      </c>
      <c r="K599" s="631"/>
      <c r="L599" s="631"/>
      <c r="M599" s="1045" t="s">
        <v>375</v>
      </c>
      <c r="N599" s="1045"/>
      <c r="O599" s="769">
        <v>9.7290550350608421E-2</v>
      </c>
      <c r="P599" s="631"/>
      <c r="Q599" s="631"/>
      <c r="W599" s="352"/>
      <c r="X599" s="352"/>
      <c r="Y599" s="352"/>
      <c r="Z599" s="352"/>
      <c r="AA599" s="352"/>
      <c r="AB599" s="352"/>
      <c r="AC599" s="352"/>
      <c r="AD599" s="352"/>
      <c r="AE599" s="352"/>
      <c r="AF599" s="352"/>
      <c r="AG599" s="352"/>
      <c r="AH599" s="352"/>
      <c r="AI599" s="352"/>
      <c r="AJ599" s="352"/>
      <c r="AK599" s="352"/>
      <c r="AL599" s="352"/>
      <c r="AM599" s="352"/>
      <c r="AN599" s="352"/>
      <c r="AO599" s="352"/>
      <c r="AP599" s="352"/>
      <c r="AQ599" s="352"/>
      <c r="AR599" s="352"/>
      <c r="AS599" s="352"/>
      <c r="AT599" s="352"/>
      <c r="AU599" s="352"/>
      <c r="AV599" s="352"/>
      <c r="AW599" s="352"/>
      <c r="AX599" s="352"/>
      <c r="AY599" s="352"/>
      <c r="AZ599" s="352"/>
      <c r="BA599" s="354"/>
      <c r="BB599" s="430"/>
      <c r="BC599" s="354"/>
      <c r="BD599" s="354"/>
      <c r="BE599" s="354"/>
      <c r="BF599" s="354"/>
      <c r="BG599" s="354"/>
      <c r="BH599" s="354"/>
      <c r="BI599" s="354"/>
      <c r="BJ599" s="354"/>
      <c r="BK599" s="354"/>
      <c r="BL599" s="354"/>
      <c r="BM599" s="354"/>
      <c r="BN599" s="354"/>
      <c r="BO599" s="354"/>
      <c r="BP599" s="354"/>
      <c r="BQ599" s="354"/>
      <c r="BR599" s="354"/>
      <c r="BS599" s="354"/>
      <c r="BT599" s="354"/>
      <c r="BU599" s="354"/>
      <c r="BV599" s="354"/>
      <c r="BW599" s="355"/>
      <c r="BX599" s="355"/>
      <c r="BY599" s="355"/>
      <c r="BZ599" s="355"/>
      <c r="CA599" s="355"/>
      <c r="CB599" s="355"/>
      <c r="CC599" s="355"/>
      <c r="CD599" s="355"/>
      <c r="CE599" s="355"/>
      <c r="CF599" s="355"/>
      <c r="CG599" s="355"/>
      <c r="CH599" s="355"/>
      <c r="CI599" s="355"/>
      <c r="CJ599" s="355"/>
      <c r="CK599" s="355"/>
      <c r="CL599" s="355"/>
      <c r="CM599" s="355"/>
      <c r="CN599" s="355"/>
      <c r="CO599" s="355"/>
      <c r="CP599" s="355"/>
      <c r="CQ599" s="355"/>
      <c r="CR599" s="355"/>
      <c r="CS599" s="355"/>
      <c r="CT599" s="355"/>
      <c r="CU599" s="355"/>
      <c r="CV599" s="355"/>
      <c r="CW599" s="355"/>
      <c r="CX599" s="355"/>
      <c r="CY599" s="355"/>
      <c r="CZ599" s="355"/>
    </row>
    <row r="600" s="359" customFormat="true" ht="25.15" customHeight="true" x14ac:dyDescent="0.2">
      <c r="C600" s="1044"/>
      <c r="D600" s="1045"/>
      <c r="E600" s="631"/>
      <c r="F600" s="631"/>
      <c r="G600" s="631"/>
      <c r="H600" s="1045" t="s">
        <v>221</v>
      </c>
      <c r="I600" s="1045"/>
      <c r="J600" s="768">
        <v>6.8521092496485872E-2</v>
      </c>
      <c r="K600" s="631"/>
      <c r="L600" s="631"/>
      <c r="M600" s="1045" t="s">
        <v>385</v>
      </c>
      <c r="N600" s="1045"/>
      <c r="O600" s="769">
        <v>2.6894107438462274E-2</v>
      </c>
      <c r="P600" s="631"/>
      <c r="Q600" s="631"/>
      <c r="W600" s="352"/>
      <c r="X600" s="352"/>
      <c r="Y600" s="352"/>
      <c r="Z600" s="352"/>
      <c r="AA600" s="352"/>
      <c r="AB600" s="352"/>
      <c r="AC600" s="352"/>
      <c r="AD600" s="352"/>
      <c r="AE600" s="352"/>
      <c r="AF600" s="352"/>
      <c r="AG600" s="352"/>
      <c r="AH600" s="352"/>
      <c r="AI600" s="352"/>
      <c r="AJ600" s="352"/>
      <c r="AK600" s="352"/>
      <c r="AL600" s="352"/>
      <c r="AM600" s="352"/>
      <c r="AN600" s="352"/>
      <c r="AO600" s="352"/>
      <c r="AP600" s="352"/>
      <c r="AQ600" s="352"/>
      <c r="AR600" s="352"/>
      <c r="AS600" s="352"/>
      <c r="AT600" s="352"/>
      <c r="AU600" s="352"/>
      <c r="AV600" s="352"/>
      <c r="AW600" s="352"/>
      <c r="AX600" s="352"/>
      <c r="AY600" s="352"/>
      <c r="AZ600" s="352"/>
      <c r="BA600" s="354"/>
      <c r="BB600" s="430"/>
      <c r="BC600" s="354"/>
      <c r="BD600" s="354"/>
      <c r="BE600" s="354"/>
      <c r="BF600" s="354"/>
      <c r="BG600" s="354"/>
      <c r="BH600" s="354"/>
      <c r="BI600" s="354"/>
      <c r="BJ600" s="354"/>
      <c r="BK600" s="354"/>
      <c r="BL600" s="354"/>
      <c r="BM600" s="354"/>
      <c r="BN600" s="354"/>
      <c r="BO600" s="354"/>
      <c r="BP600" s="354"/>
      <c r="BQ600" s="354"/>
      <c r="BR600" s="354"/>
      <c r="BS600" s="354"/>
      <c r="BT600" s="354"/>
      <c r="BU600" s="354"/>
      <c r="BV600" s="354"/>
      <c r="BW600" s="355"/>
      <c r="BX600" s="355"/>
      <c r="BY600" s="355"/>
      <c r="BZ600" s="355"/>
      <c r="CA600" s="355"/>
      <c r="CB600" s="355"/>
      <c r="CC600" s="355"/>
      <c r="CD600" s="355"/>
      <c r="CE600" s="355"/>
      <c r="CF600" s="355"/>
      <c r="CG600" s="355"/>
      <c r="CH600" s="355"/>
      <c r="CI600" s="355"/>
      <c r="CJ600" s="355"/>
      <c r="CK600" s="355"/>
      <c r="CL600" s="355"/>
      <c r="CM600" s="355"/>
      <c r="CN600" s="355"/>
      <c r="CO600" s="355"/>
      <c r="CP600" s="355"/>
      <c r="CQ600" s="355"/>
      <c r="CR600" s="355"/>
      <c r="CS600" s="355"/>
      <c r="CT600" s="355"/>
      <c r="CU600" s="355"/>
      <c r="CV600" s="355"/>
      <c r="CW600" s="355"/>
      <c r="CX600" s="355"/>
      <c r="CY600" s="355"/>
      <c r="CZ600" s="355"/>
    </row>
    <row r="601" s="359" customFormat="true" ht="25.15" customHeight="true" x14ac:dyDescent="0.2">
      <c r="C601" s="1044"/>
      <c r="D601" s="1045"/>
      <c r="E601" s="631"/>
      <c r="F601" s="631"/>
      <c r="G601" s="631"/>
      <c r="H601" s="1045" t="s">
        <v>215</v>
      </c>
      <c r="I601" s="1045"/>
      <c r="J601" s="768">
        <v>9.5907908161432631E-2</v>
      </c>
      <c r="K601" s="631"/>
      <c r="L601" s="631"/>
      <c r="M601" s="1045" t="s">
        <v>376</v>
      </c>
      <c r="N601" s="1045"/>
      <c r="O601" s="769">
        <v>8.1960556073478616E-2</v>
      </c>
      <c r="P601" s="631"/>
      <c r="Q601" s="631"/>
      <c r="W601" s="352"/>
      <c r="X601" s="352"/>
      <c r="Y601" s="352"/>
      <c r="Z601" s="352"/>
      <c r="AA601" s="352"/>
      <c r="AB601" s="352"/>
      <c r="AC601" s="352"/>
      <c r="AD601" s="352"/>
      <c r="AE601" s="352"/>
      <c r="AF601" s="352"/>
      <c r="AG601" s="352"/>
      <c r="AH601" s="352"/>
      <c r="AI601" s="352"/>
      <c r="AJ601" s="352"/>
      <c r="AK601" s="352"/>
      <c r="AL601" s="352"/>
      <c r="AM601" s="352"/>
      <c r="AN601" s="352"/>
      <c r="AO601" s="352"/>
      <c r="AP601" s="352"/>
      <c r="AQ601" s="352"/>
      <c r="AR601" s="352"/>
      <c r="AS601" s="352"/>
      <c r="AT601" s="352"/>
      <c r="AU601" s="352"/>
      <c r="AV601" s="352"/>
      <c r="AW601" s="352"/>
      <c r="AX601" s="352"/>
      <c r="AY601" s="352"/>
      <c r="AZ601" s="352"/>
      <c r="BA601" s="354"/>
      <c r="BB601" s="430"/>
      <c r="BC601" s="354"/>
      <c r="BD601" s="354"/>
      <c r="BE601" s="354"/>
      <c r="BF601" s="354"/>
      <c r="BG601" s="354"/>
      <c r="BH601" s="354"/>
      <c r="BI601" s="354"/>
      <c r="BJ601" s="354"/>
      <c r="BK601" s="354"/>
      <c r="BL601" s="354"/>
      <c r="BM601" s="354"/>
      <c r="BN601" s="354"/>
      <c r="BO601" s="354"/>
      <c r="BP601" s="354"/>
      <c r="BQ601" s="354"/>
      <c r="BR601" s="354"/>
      <c r="BS601" s="354"/>
      <c r="BT601" s="354"/>
      <c r="BU601" s="354"/>
      <c r="BV601" s="354"/>
      <c r="BW601" s="355"/>
      <c r="BX601" s="355"/>
      <c r="BY601" s="355"/>
      <c r="BZ601" s="355"/>
      <c r="CA601" s="355"/>
      <c r="CB601" s="355"/>
      <c r="CC601" s="355"/>
      <c r="CD601" s="355"/>
      <c r="CE601" s="355"/>
      <c r="CF601" s="355"/>
      <c r="CG601" s="355"/>
      <c r="CH601" s="355"/>
      <c r="CI601" s="355"/>
      <c r="CJ601" s="355"/>
      <c r="CK601" s="355"/>
      <c r="CL601" s="355"/>
      <c r="CM601" s="355"/>
      <c r="CN601" s="355"/>
      <c r="CO601" s="355"/>
      <c r="CP601" s="355"/>
      <c r="CQ601" s="355"/>
      <c r="CR601" s="355"/>
      <c r="CS601" s="355"/>
      <c r="CT601" s="355"/>
      <c r="CU601" s="355"/>
      <c r="CV601" s="355"/>
      <c r="CW601" s="355"/>
      <c r="CX601" s="355"/>
      <c r="CY601" s="355"/>
      <c r="CZ601" s="355"/>
    </row>
    <row r="602" s="359" customFormat="true" ht="25.15" customHeight="true" x14ac:dyDescent="0.2">
      <c r="C602" s="1044"/>
      <c r="D602" s="1045"/>
      <c r="E602" s="631"/>
      <c r="F602" s="631"/>
      <c r="G602" s="631"/>
      <c r="H602" s="1045" t="s">
        <v>228</v>
      </c>
      <c r="I602" s="1045"/>
      <c r="J602" s="768">
        <v>5.9825711775143994E-2</v>
      </c>
      <c r="K602" s="631"/>
      <c r="L602" s="631"/>
      <c r="M602" s="1045" t="s">
        <v>323</v>
      </c>
      <c r="N602" s="1045"/>
      <c r="O602" s="769">
        <v>7.5095256672429542E-2</v>
      </c>
      <c r="P602" s="631"/>
      <c r="Q602" s="631"/>
      <c r="W602" s="352"/>
      <c r="X602" s="352"/>
      <c r="Y602" s="352"/>
      <c r="Z602" s="352"/>
      <c r="AA602" s="352"/>
      <c r="AB602" s="352"/>
      <c r="AC602" s="352"/>
      <c r="AD602" s="352"/>
      <c r="AE602" s="352"/>
      <c r="AF602" s="352"/>
      <c r="AG602" s="352"/>
      <c r="AH602" s="352"/>
      <c r="AI602" s="352"/>
      <c r="AJ602" s="352"/>
      <c r="AK602" s="352"/>
      <c r="AL602" s="352"/>
      <c r="AM602" s="352"/>
      <c r="AN602" s="352"/>
      <c r="AO602" s="352"/>
      <c r="AP602" s="352"/>
      <c r="AQ602" s="352"/>
      <c r="AR602" s="352"/>
      <c r="AS602" s="352"/>
      <c r="AT602" s="352"/>
      <c r="AU602" s="352"/>
      <c r="AV602" s="352"/>
      <c r="AW602" s="352"/>
      <c r="AX602" s="352"/>
      <c r="AY602" s="352"/>
      <c r="AZ602" s="352"/>
      <c r="BA602" s="354"/>
      <c r="BB602" s="430"/>
      <c r="BC602" s="354"/>
      <c r="BD602" s="354"/>
      <c r="BE602" s="354"/>
      <c r="BF602" s="354"/>
      <c r="BG602" s="354"/>
      <c r="BH602" s="354"/>
      <c r="BI602" s="354"/>
      <c r="BJ602" s="354"/>
      <c r="BK602" s="354"/>
      <c r="BL602" s="354"/>
      <c r="BM602" s="354"/>
      <c r="BN602" s="354"/>
      <c r="BO602" s="354"/>
      <c r="BP602" s="354"/>
      <c r="BQ602" s="354"/>
      <c r="BR602" s="354"/>
      <c r="BS602" s="354"/>
      <c r="BT602" s="354"/>
      <c r="BU602" s="354"/>
      <c r="BV602" s="354"/>
      <c r="BW602" s="355"/>
      <c r="BX602" s="355"/>
      <c r="BY602" s="355"/>
      <c r="BZ602" s="355"/>
      <c r="CA602" s="355"/>
      <c r="CB602" s="355"/>
      <c r="CC602" s="355"/>
      <c r="CD602" s="355"/>
      <c r="CE602" s="355"/>
      <c r="CF602" s="355"/>
      <c r="CG602" s="355"/>
      <c r="CH602" s="355"/>
      <c r="CI602" s="355"/>
      <c r="CJ602" s="355"/>
      <c r="CK602" s="355"/>
      <c r="CL602" s="355"/>
      <c r="CM602" s="355"/>
      <c r="CN602" s="355"/>
      <c r="CO602" s="355"/>
      <c r="CP602" s="355"/>
      <c r="CQ602" s="355"/>
      <c r="CR602" s="355"/>
      <c r="CS602" s="355"/>
      <c r="CT602" s="355"/>
      <c r="CU602" s="355"/>
      <c r="CV602" s="355"/>
      <c r="CW602" s="355"/>
      <c r="CX602" s="355"/>
      <c r="CY602" s="355"/>
      <c r="CZ602" s="355"/>
    </row>
    <row r="603" s="359" customFormat="true" ht="25.15" customHeight="true" x14ac:dyDescent="0.2">
      <c r="C603" s="1044"/>
      <c r="D603" s="1045"/>
      <c r="E603" s="631"/>
      <c r="F603" s="631"/>
      <c r="G603" s="631"/>
      <c r="H603" s="1045" t="s">
        <v>233</v>
      </c>
      <c r="I603" s="1045"/>
      <c r="J603" s="768">
        <v>3.9237064820933115E-2</v>
      </c>
      <c r="K603" s="631"/>
      <c r="L603" s="631"/>
      <c r="M603" s="1045" t="s">
        <v>374</v>
      </c>
      <c r="N603" s="1045"/>
      <c r="O603" s="769">
        <v>5.855285540124118E-2</v>
      </c>
      <c r="P603" s="631"/>
      <c r="Q603" s="631"/>
      <c r="W603" s="352"/>
      <c r="X603" s="352"/>
      <c r="Y603" s="352"/>
      <c r="Z603" s="352"/>
      <c r="AA603" s="352"/>
      <c r="AB603" s="352"/>
      <c r="AC603" s="352"/>
      <c r="AD603" s="352"/>
      <c r="AE603" s="352"/>
      <c r="AF603" s="352"/>
      <c r="AG603" s="352"/>
      <c r="AH603" s="352"/>
      <c r="AI603" s="352"/>
      <c r="AJ603" s="352"/>
      <c r="AK603" s="352"/>
      <c r="AL603" s="352"/>
      <c r="AM603" s="352"/>
      <c r="AN603" s="352"/>
      <c r="AO603" s="352"/>
      <c r="AP603" s="352"/>
      <c r="AQ603" s="352"/>
      <c r="AR603" s="352"/>
      <c r="AS603" s="352"/>
      <c r="AT603" s="352"/>
      <c r="AU603" s="352"/>
      <c r="AV603" s="352"/>
      <c r="AW603" s="352"/>
      <c r="AX603" s="352"/>
      <c r="AY603" s="352"/>
      <c r="AZ603" s="352"/>
      <c r="BA603" s="354"/>
      <c r="BB603" s="430"/>
      <c r="BC603" s="354"/>
      <c r="BD603" s="354"/>
      <c r="BE603" s="354"/>
      <c r="BF603" s="354"/>
      <c r="BG603" s="354"/>
      <c r="BH603" s="354"/>
      <c r="BI603" s="354"/>
      <c r="BJ603" s="354"/>
      <c r="BK603" s="354"/>
      <c r="BL603" s="354"/>
      <c r="BM603" s="354"/>
      <c r="BN603" s="354"/>
      <c r="BO603" s="354"/>
      <c r="BP603" s="354"/>
      <c r="BQ603" s="354"/>
      <c r="BR603" s="354"/>
      <c r="BS603" s="354"/>
      <c r="BT603" s="354"/>
      <c r="BU603" s="354"/>
      <c r="BV603" s="354"/>
      <c r="BW603" s="355"/>
      <c r="BX603" s="355"/>
      <c r="BY603" s="355"/>
      <c r="BZ603" s="355"/>
      <c r="CA603" s="355"/>
      <c r="CB603" s="355"/>
      <c r="CC603" s="355"/>
      <c r="CD603" s="355"/>
      <c r="CE603" s="355"/>
      <c r="CF603" s="355"/>
      <c r="CG603" s="355"/>
      <c r="CH603" s="355"/>
      <c r="CI603" s="355"/>
      <c r="CJ603" s="355"/>
      <c r="CK603" s="355"/>
      <c r="CL603" s="355"/>
      <c r="CM603" s="355"/>
      <c r="CN603" s="355"/>
      <c r="CO603" s="355"/>
      <c r="CP603" s="355"/>
      <c r="CQ603" s="355"/>
      <c r="CR603" s="355"/>
      <c r="CS603" s="355"/>
      <c r="CT603" s="355"/>
      <c r="CU603" s="355"/>
      <c r="CV603" s="355"/>
      <c r="CW603" s="355"/>
      <c r="CX603" s="355"/>
      <c r="CY603" s="355"/>
      <c r="CZ603" s="355"/>
    </row>
    <row r="604" s="359" customFormat="true" ht="25.15" customHeight="true" x14ac:dyDescent="0.2">
      <c r="C604" s="1044"/>
      <c r="D604" s="1045"/>
      <c r="E604" s="631"/>
      <c r="F604" s="631"/>
      <c r="G604" s="631"/>
      <c r="H604" s="1045" t="s">
        <v>235</v>
      </c>
      <c r="I604" s="1045"/>
      <c r="J604" s="768">
        <v>2.8027078953264669E-2</v>
      </c>
      <c r="K604" s="631"/>
      <c r="L604" s="631"/>
      <c r="M604" s="1045" t="s">
        <v>377</v>
      </c>
      <c r="N604" s="1045"/>
      <c r="O604" s="769">
        <v>7.0051296013487016E-2</v>
      </c>
      <c r="P604" s="631"/>
      <c r="Q604" s="631"/>
      <c r="W604" s="352"/>
      <c r="X604" s="352"/>
      <c r="Y604" s="352"/>
      <c r="Z604" s="352"/>
      <c r="AA604" s="352"/>
      <c r="AB604" s="352"/>
      <c r="AC604" s="352"/>
      <c r="AD604" s="352"/>
      <c r="AE604" s="352"/>
      <c r="AF604" s="352"/>
      <c r="AG604" s="352"/>
      <c r="AH604" s="352"/>
      <c r="AI604" s="352"/>
      <c r="AJ604" s="352"/>
      <c r="AK604" s="352"/>
      <c r="AL604" s="352"/>
      <c r="AM604" s="352"/>
      <c r="AN604" s="352"/>
      <c r="AO604" s="352"/>
      <c r="AP604" s="352"/>
      <c r="AQ604" s="352"/>
      <c r="AR604" s="352"/>
      <c r="AS604" s="352"/>
      <c r="AT604" s="352"/>
      <c r="AU604" s="352"/>
      <c r="AV604" s="352"/>
      <c r="AW604" s="352"/>
      <c r="AX604" s="352"/>
      <c r="AY604" s="352"/>
      <c r="AZ604" s="352"/>
      <c r="BA604" s="355"/>
      <c r="BB604" s="431"/>
      <c r="BC604" s="355"/>
      <c r="BD604" s="355"/>
      <c r="BE604" s="355"/>
      <c r="BF604" s="355"/>
      <c r="BG604" s="355"/>
      <c r="BH604" s="355"/>
      <c r="BI604" s="355"/>
      <c r="BJ604" s="355"/>
      <c r="BK604" s="355"/>
      <c r="BL604" s="355"/>
      <c r="BM604" s="355"/>
      <c r="BN604" s="355"/>
      <c r="BO604" s="355"/>
      <c r="BP604" s="355"/>
      <c r="BQ604" s="355"/>
      <c r="BR604" s="355"/>
      <c r="BS604" s="355"/>
      <c r="BT604" s="355"/>
      <c r="BU604" s="355"/>
      <c r="BV604" s="355"/>
      <c r="BW604" s="355"/>
      <c r="BX604" s="355"/>
      <c r="BY604" s="355"/>
      <c r="BZ604" s="355"/>
      <c r="CA604" s="355"/>
      <c r="CB604" s="355"/>
      <c r="CC604" s="355"/>
      <c r="CD604" s="355"/>
      <c r="CE604" s="355"/>
      <c r="CF604" s="355"/>
      <c r="CG604" s="355"/>
      <c r="CH604" s="355"/>
      <c r="CI604" s="355"/>
      <c r="CJ604" s="355"/>
      <c r="CK604" s="355"/>
      <c r="CL604" s="355"/>
      <c r="CM604" s="355"/>
      <c r="CN604" s="355"/>
      <c r="CO604" s="355"/>
      <c r="CP604" s="355"/>
      <c r="CQ604" s="355"/>
      <c r="CR604" s="355"/>
      <c r="CS604" s="355"/>
      <c r="CT604" s="355"/>
      <c r="CU604" s="355"/>
      <c r="CV604" s="355"/>
      <c r="CW604" s="355"/>
      <c r="CX604" s="355"/>
      <c r="CY604" s="355"/>
      <c r="CZ604" s="355"/>
    </row>
    <row r="605" s="359" customFormat="true" ht="25.15" customHeight="true" x14ac:dyDescent="0.2">
      <c r="C605" s="1044"/>
      <c r="D605" s="1045"/>
      <c r="E605" s="631"/>
      <c r="F605" s="631"/>
      <c r="G605" s="631"/>
      <c r="H605" s="1045" t="s">
        <v>226</v>
      </c>
      <c r="I605" s="1045"/>
      <c r="J605" s="768">
        <v>5.89621633499057E-2</v>
      </c>
      <c r="K605" s="631"/>
      <c r="L605" s="631"/>
      <c r="M605" s="1045" t="s">
        <v>386</v>
      </c>
      <c r="N605" s="1045"/>
      <c r="O605" s="769">
        <v>2.5839810475314282E-2</v>
      </c>
      <c r="P605" s="631"/>
      <c r="Q605" s="631"/>
      <c r="W605" s="352"/>
      <c r="X605" s="352"/>
      <c r="Y605" s="352"/>
      <c r="Z605" s="352"/>
      <c r="AA605" s="352"/>
      <c r="AB605" s="352"/>
      <c r="AC605" s="352"/>
      <c r="AD605" s="352"/>
      <c r="AE605" s="352"/>
      <c r="AF605" s="352"/>
      <c r="AG605" s="352"/>
      <c r="AH605" s="352"/>
      <c r="AI605" s="352"/>
      <c r="AJ605" s="352"/>
      <c r="AK605" s="352"/>
      <c r="AL605" s="352"/>
      <c r="AM605" s="352"/>
      <c r="AN605" s="352"/>
      <c r="AO605" s="352"/>
      <c r="AP605" s="352"/>
      <c r="AQ605" s="352"/>
      <c r="AR605" s="352"/>
      <c r="AS605" s="352"/>
      <c r="AT605" s="352"/>
      <c r="AU605" s="352"/>
      <c r="AV605" s="352"/>
      <c r="AW605" s="352"/>
      <c r="AX605" s="352"/>
      <c r="AY605" s="352"/>
      <c r="AZ605" s="352"/>
      <c r="BA605" s="355"/>
      <c r="BB605" s="431"/>
      <c r="BC605" s="355"/>
      <c r="BD605" s="355"/>
      <c r="BE605" s="355"/>
      <c r="BF605" s="355"/>
      <c r="BG605" s="355"/>
      <c r="BH605" s="355"/>
      <c r="BI605" s="355"/>
      <c r="BJ605" s="355"/>
      <c r="BK605" s="355"/>
      <c r="BL605" s="355"/>
      <c r="BM605" s="355"/>
      <c r="BN605" s="355"/>
      <c r="BO605" s="355"/>
      <c r="BP605" s="355"/>
      <c r="BQ605" s="355"/>
      <c r="BR605" s="355"/>
      <c r="BS605" s="355"/>
      <c r="BT605" s="355"/>
      <c r="BU605" s="355"/>
      <c r="BV605" s="355"/>
      <c r="BW605" s="355"/>
      <c r="BX605" s="355"/>
      <c r="BY605" s="355"/>
      <c r="BZ605" s="355"/>
      <c r="CA605" s="355"/>
      <c r="CB605" s="355"/>
      <c r="CC605" s="355"/>
      <c r="CD605" s="355"/>
      <c r="CE605" s="355"/>
      <c r="CF605" s="355"/>
      <c r="CG605" s="355"/>
      <c r="CH605" s="355"/>
      <c r="CI605" s="355"/>
      <c r="CJ605" s="355"/>
      <c r="CK605" s="355"/>
      <c r="CL605" s="355"/>
      <c r="CM605" s="355"/>
      <c r="CN605" s="355"/>
      <c r="CO605" s="355"/>
      <c r="CP605" s="355"/>
      <c r="CQ605" s="355"/>
      <c r="CR605" s="355"/>
      <c r="CS605" s="355"/>
      <c r="CT605" s="355"/>
      <c r="CU605" s="355"/>
      <c r="CV605" s="355"/>
      <c r="CW605" s="355"/>
      <c r="CX605" s="355"/>
      <c r="CY605" s="355"/>
      <c r="CZ605" s="355"/>
    </row>
    <row r="606" s="359" customFormat="true" ht="25.15" customHeight="true" x14ac:dyDescent="0.2">
      <c r="C606" s="1044"/>
      <c r="D606" s="1045"/>
      <c r="E606" s="631"/>
      <c r="F606" s="631"/>
      <c r="G606" s="631"/>
      <c r="H606" s="1045" t="s">
        <v>316</v>
      </c>
      <c r="I606" s="1045"/>
      <c r="J606" s="768">
        <v>8.8464955681523225E-2</v>
      </c>
      <c r="K606" s="631"/>
      <c r="L606" s="631"/>
      <c r="M606" s="1045" t="s">
        <v>378</v>
      </c>
      <c r="N606" s="1045"/>
      <c r="O606" s="769">
        <v>4.2926552437042534E-2</v>
      </c>
      <c r="P606" s="631"/>
      <c r="Q606" s="631"/>
      <c r="W606" s="352"/>
      <c r="X606" s="352"/>
      <c r="Y606" s="352"/>
      <c r="Z606" s="352"/>
      <c r="AA606" s="352"/>
      <c r="AB606" s="352"/>
      <c r="AC606" s="352"/>
      <c r="AD606" s="352"/>
      <c r="AE606" s="352"/>
      <c r="AF606" s="352"/>
      <c r="AG606" s="352"/>
      <c r="AH606" s="352"/>
      <c r="AI606" s="352"/>
      <c r="AJ606" s="352"/>
      <c r="AK606" s="352"/>
      <c r="AL606" s="352"/>
      <c r="AM606" s="352"/>
      <c r="AN606" s="352"/>
      <c r="AO606" s="352"/>
      <c r="AP606" s="352"/>
      <c r="AQ606" s="352"/>
      <c r="AR606" s="352"/>
      <c r="AS606" s="352"/>
      <c r="AT606" s="352"/>
      <c r="AU606" s="352"/>
      <c r="AV606" s="352"/>
      <c r="AW606" s="352"/>
      <c r="AX606" s="352"/>
      <c r="AY606" s="352"/>
      <c r="AZ606" s="352"/>
      <c r="BA606" s="355"/>
      <c r="BB606" s="431"/>
      <c r="BC606" s="355"/>
      <c r="BD606" s="355"/>
      <c r="BE606" s="355"/>
      <c r="BF606" s="355"/>
      <c r="BG606" s="355"/>
      <c r="BH606" s="355"/>
      <c r="BI606" s="355"/>
      <c r="BJ606" s="355"/>
      <c r="BK606" s="355"/>
      <c r="BL606" s="355"/>
      <c r="BM606" s="355"/>
      <c r="BN606" s="355"/>
      <c r="BO606" s="355"/>
      <c r="BP606" s="355"/>
      <c r="BQ606" s="355"/>
      <c r="BR606" s="355"/>
      <c r="BS606" s="355"/>
      <c r="BT606" s="355"/>
      <c r="BU606" s="355"/>
      <c r="BV606" s="355"/>
      <c r="BW606" s="355"/>
      <c r="BX606" s="355"/>
      <c r="BY606" s="355"/>
      <c r="BZ606" s="355"/>
      <c r="CA606" s="355"/>
      <c r="CB606" s="355"/>
      <c r="CC606" s="355"/>
      <c r="CD606" s="355"/>
      <c r="CE606" s="355"/>
      <c r="CF606" s="355"/>
      <c r="CG606" s="355"/>
      <c r="CH606" s="355"/>
      <c r="CI606" s="355"/>
      <c r="CJ606" s="355"/>
      <c r="CK606" s="355"/>
      <c r="CL606" s="355"/>
      <c r="CM606" s="355"/>
      <c r="CN606" s="355"/>
      <c r="CO606" s="355"/>
      <c r="CP606" s="355"/>
      <c r="CQ606" s="355"/>
      <c r="CR606" s="355"/>
      <c r="CS606" s="355"/>
      <c r="CT606" s="355"/>
      <c r="CU606" s="355"/>
      <c r="CV606" s="355"/>
      <c r="CW606" s="355"/>
      <c r="CX606" s="355"/>
      <c r="CY606" s="355"/>
      <c r="CZ606" s="355"/>
    </row>
    <row r="607" s="359" customFormat="true" ht="25.15" customHeight="true" x14ac:dyDescent="0.2">
      <c r="C607" s="1044"/>
      <c r="D607" s="1045"/>
      <c r="E607" s="631"/>
      <c r="F607" s="631"/>
      <c r="G607" s="631"/>
      <c r="H607" s="1045" t="s">
        <v>320</v>
      </c>
      <c r="I607" s="1045"/>
      <c r="J607" s="768">
        <v>6.4848929227347196E-2</v>
      </c>
      <c r="K607" s="631"/>
      <c r="L607" s="631"/>
      <c r="M607" s="1045" t="s">
        <v>412</v>
      </c>
      <c r="N607" s="1045"/>
      <c r="O607" s="769">
        <v>2.6387481851275841E-3</v>
      </c>
      <c r="P607" s="631"/>
      <c r="Q607" s="631"/>
      <c r="W607" s="352"/>
      <c r="X607" s="352"/>
      <c r="Y607" s="352"/>
      <c r="Z607" s="352"/>
      <c r="AA607" s="352"/>
      <c r="AB607" s="352"/>
      <c r="AC607" s="352"/>
      <c r="AD607" s="352"/>
      <c r="AE607" s="352"/>
      <c r="AF607" s="352"/>
      <c r="AG607" s="352"/>
      <c r="AH607" s="352"/>
      <c r="AI607" s="352"/>
      <c r="AJ607" s="352"/>
      <c r="AK607" s="352"/>
      <c r="AL607" s="352"/>
      <c r="AM607" s="352"/>
      <c r="AN607" s="352"/>
      <c r="AO607" s="352"/>
      <c r="AP607" s="352"/>
      <c r="AQ607" s="352"/>
      <c r="AR607" s="352"/>
      <c r="AS607" s="352"/>
      <c r="AT607" s="352"/>
      <c r="AU607" s="352"/>
      <c r="AV607" s="352"/>
      <c r="AW607" s="352"/>
      <c r="AX607" s="352"/>
      <c r="AY607" s="352"/>
      <c r="AZ607" s="352"/>
      <c r="BA607" s="355"/>
      <c r="BB607" s="431"/>
      <c r="BC607" s="355"/>
      <c r="BD607" s="355"/>
      <c r="BE607" s="355"/>
      <c r="BF607" s="355"/>
      <c r="BG607" s="355"/>
      <c r="BH607" s="355"/>
      <c r="BI607" s="355"/>
      <c r="BJ607" s="355"/>
      <c r="BK607" s="355"/>
      <c r="BL607" s="355"/>
      <c r="BM607" s="355"/>
      <c r="BN607" s="355"/>
      <c r="BO607" s="355"/>
      <c r="BP607" s="355"/>
      <c r="BQ607" s="355"/>
      <c r="BR607" s="355"/>
      <c r="BS607" s="355"/>
      <c r="BT607" s="355"/>
      <c r="BU607" s="355"/>
      <c r="BV607" s="355"/>
      <c r="BW607" s="355"/>
      <c r="BX607" s="355"/>
      <c r="BY607" s="355"/>
      <c r="BZ607" s="355"/>
      <c r="CA607" s="355"/>
      <c r="CB607" s="355"/>
      <c r="CC607" s="355"/>
      <c r="CD607" s="355"/>
      <c r="CE607" s="355"/>
      <c r="CF607" s="355"/>
      <c r="CG607" s="355"/>
      <c r="CH607" s="355"/>
      <c r="CI607" s="355"/>
      <c r="CJ607" s="355"/>
      <c r="CK607" s="355"/>
      <c r="CL607" s="355"/>
      <c r="CM607" s="355"/>
      <c r="CN607" s="355"/>
      <c r="CO607" s="355"/>
      <c r="CP607" s="355"/>
      <c r="CQ607" s="355"/>
      <c r="CR607" s="355"/>
      <c r="CS607" s="355"/>
      <c r="CT607" s="355"/>
      <c r="CU607" s="355"/>
      <c r="CV607" s="355"/>
      <c r="CW607" s="355"/>
      <c r="CX607" s="355"/>
      <c r="CY607" s="355"/>
      <c r="CZ607" s="355"/>
    </row>
    <row r="608" s="359" customFormat="true" ht="25.15" customHeight="true" x14ac:dyDescent="0.2">
      <c r="C608" s="1044"/>
      <c r="D608" s="1045"/>
      <c r="E608" s="631"/>
      <c r="F608" s="631"/>
      <c r="G608" s="631"/>
      <c r="H608" s="1045" t="s">
        <v>375</v>
      </c>
      <c r="I608" s="1045"/>
      <c r="J608" s="768">
        <v>8.2585106716651799E-2</v>
      </c>
      <c r="K608" s="631"/>
      <c r="L608" s="631"/>
      <c r="M608" s="1045" t="s">
        <v>408</v>
      </c>
      <c r="N608" s="1045"/>
      <c r="O608" s="769">
        <v>2.0955032958251915E-3</v>
      </c>
      <c r="P608" s="631"/>
      <c r="Q608" s="631"/>
      <c r="W608" s="352"/>
      <c r="X608" s="352"/>
      <c r="Y608" s="352"/>
      <c r="Z608" s="352"/>
      <c r="AA608" s="352"/>
      <c r="AB608" s="352"/>
      <c r="AC608" s="352"/>
      <c r="AD608" s="352"/>
      <c r="AE608" s="352"/>
      <c r="AF608" s="352"/>
      <c r="AG608" s="352"/>
      <c r="AH608" s="352"/>
      <c r="AI608" s="352"/>
      <c r="AJ608" s="352"/>
      <c r="AK608" s="352"/>
      <c r="AL608" s="352"/>
      <c r="AM608" s="352"/>
      <c r="AN608" s="352"/>
      <c r="AO608" s="352"/>
      <c r="AP608" s="352"/>
      <c r="AQ608" s="352"/>
      <c r="AR608" s="352"/>
      <c r="AS608" s="352"/>
      <c r="AT608" s="352"/>
      <c r="AU608" s="352"/>
      <c r="AV608" s="352"/>
      <c r="AW608" s="352"/>
      <c r="AX608" s="352"/>
      <c r="AY608" s="352"/>
      <c r="AZ608" s="352"/>
      <c r="BA608" s="355"/>
      <c r="BB608" s="431"/>
      <c r="BC608" s="355"/>
      <c r="BD608" s="355"/>
      <c r="BE608" s="355"/>
      <c r="BF608" s="355"/>
      <c r="BG608" s="355"/>
      <c r="BH608" s="355"/>
      <c r="BI608" s="355"/>
      <c r="BJ608" s="355"/>
      <c r="BK608" s="355"/>
      <c r="BL608" s="355"/>
      <c r="BM608" s="355"/>
      <c r="BN608" s="355"/>
      <c r="BO608" s="355"/>
      <c r="BP608" s="355"/>
      <c r="BQ608" s="355"/>
      <c r="BR608" s="355"/>
      <c r="BS608" s="355"/>
      <c r="BT608" s="355"/>
      <c r="BU608" s="355"/>
      <c r="BV608" s="355"/>
      <c r="BW608" s="355"/>
      <c r="BX608" s="355"/>
      <c r="BY608" s="355"/>
      <c r="BZ608" s="355"/>
      <c r="CA608" s="355"/>
      <c r="CB608" s="355"/>
      <c r="CC608" s="355"/>
      <c r="CD608" s="355"/>
      <c r="CE608" s="355"/>
      <c r="CF608" s="355"/>
      <c r="CG608" s="355"/>
      <c r="CH608" s="355"/>
      <c r="CI608" s="355"/>
      <c r="CJ608" s="355"/>
      <c r="CK608" s="355"/>
      <c r="CL608" s="355"/>
      <c r="CM608" s="355"/>
      <c r="CN608" s="355"/>
      <c r="CO608" s="355"/>
      <c r="CP608" s="355"/>
      <c r="CQ608" s="355"/>
      <c r="CR608" s="355"/>
      <c r="CS608" s="355"/>
      <c r="CT608" s="355"/>
      <c r="CU608" s="355"/>
      <c r="CV608" s="355"/>
      <c r="CW608" s="355"/>
      <c r="CX608" s="355"/>
      <c r="CY608" s="355"/>
      <c r="CZ608" s="355"/>
    </row>
    <row r="609" s="359" customFormat="true" ht="25.15" customHeight="true" x14ac:dyDescent="0.2">
      <c r="C609" s="1044"/>
      <c r="D609" s="1045"/>
      <c r="E609" s="631"/>
      <c r="F609" s="631"/>
      <c r="G609" s="631"/>
      <c r="H609" s="1045" t="s">
        <v>385</v>
      </c>
      <c r="I609" s="1045"/>
      <c r="J609" s="768">
        <v>1.0255514516808034E-2</v>
      </c>
      <c r="K609" s="631"/>
      <c r="L609" s="631"/>
      <c r="M609" s="1045" t="s">
        <v>399</v>
      </c>
      <c r="N609" s="1045"/>
      <c r="O609" s="769">
        <v>1.0397440855215363E-2</v>
      </c>
      <c r="P609" s="631"/>
      <c r="Q609" s="631"/>
      <c r="W609" s="352"/>
      <c r="X609" s="352"/>
      <c r="Y609" s="352"/>
      <c r="Z609" s="352"/>
      <c r="AA609" s="352"/>
      <c r="AB609" s="352"/>
      <c r="AC609" s="352"/>
      <c r="AD609" s="352"/>
      <c r="AE609" s="352"/>
      <c r="AF609" s="352"/>
      <c r="AG609" s="352"/>
      <c r="AH609" s="352"/>
      <c r="AI609" s="352"/>
      <c r="AJ609" s="352"/>
      <c r="AK609" s="352"/>
      <c r="AL609" s="352"/>
      <c r="AM609" s="352"/>
      <c r="AN609" s="352"/>
      <c r="AO609" s="352"/>
      <c r="AP609" s="352"/>
      <c r="AQ609" s="352"/>
      <c r="AR609" s="352"/>
      <c r="AS609" s="352"/>
      <c r="AT609" s="352"/>
      <c r="AU609" s="352"/>
      <c r="AV609" s="352"/>
      <c r="AW609" s="352"/>
      <c r="AX609" s="352"/>
      <c r="AY609" s="352"/>
      <c r="AZ609" s="352"/>
      <c r="BA609" s="355"/>
      <c r="BB609" s="431"/>
      <c r="BC609" s="355"/>
      <c r="BD609" s="355"/>
      <c r="BE609" s="355"/>
      <c r="BF609" s="355"/>
      <c r="BG609" s="355"/>
      <c r="BH609" s="355"/>
      <c r="BI609" s="355"/>
      <c r="BJ609" s="355"/>
      <c r="BK609" s="355"/>
      <c r="BL609" s="355"/>
      <c r="BM609" s="355"/>
      <c r="BN609" s="355"/>
      <c r="BO609" s="355"/>
      <c r="BP609" s="355"/>
      <c r="BQ609" s="355"/>
      <c r="BR609" s="355"/>
      <c r="BS609" s="355"/>
      <c r="BT609" s="355"/>
      <c r="BU609" s="355"/>
      <c r="BV609" s="355"/>
      <c r="BW609" s="355"/>
      <c r="BX609" s="355"/>
      <c r="BY609" s="355"/>
      <c r="BZ609" s="355"/>
      <c r="CA609" s="355"/>
      <c r="CB609" s="355"/>
      <c r="CC609" s="355"/>
      <c r="CD609" s="355"/>
      <c r="CE609" s="355"/>
      <c r="CF609" s="355"/>
      <c r="CG609" s="355"/>
      <c r="CH609" s="355"/>
      <c r="CI609" s="355"/>
      <c r="CJ609" s="355"/>
      <c r="CK609" s="355"/>
      <c r="CL609" s="355"/>
      <c r="CM609" s="355"/>
      <c r="CN609" s="355"/>
      <c r="CO609" s="355"/>
      <c r="CP609" s="355"/>
      <c r="CQ609" s="355"/>
      <c r="CR609" s="355"/>
      <c r="CS609" s="355"/>
      <c r="CT609" s="355"/>
      <c r="CU609" s="355"/>
      <c r="CV609" s="355"/>
      <c r="CW609" s="355"/>
      <c r="CX609" s="355"/>
      <c r="CY609" s="355"/>
      <c r="CZ609" s="355"/>
    </row>
    <row r="610" s="359" customFormat="true" ht="25.15" customHeight="true" x14ac:dyDescent="0.2">
      <c r="C610" s="1044"/>
      <c r="D610" s="1045"/>
      <c r="E610" s="631"/>
      <c r="F610" s="631"/>
      <c r="G610" s="631"/>
      <c r="H610" s="1045" t="s">
        <v>376</v>
      </c>
      <c r="I610" s="1045"/>
      <c r="J610" s="768">
        <v>6.6523339405182735E-2</v>
      </c>
      <c r="K610" s="631"/>
      <c r="L610" s="631"/>
      <c r="M610" s="1045" t="s">
        <v>401</v>
      </c>
      <c r="N610" s="1045"/>
      <c r="O610" s="769">
        <v>1.0724040777890348E-2</v>
      </c>
      <c r="P610" s="631"/>
      <c r="Q610" s="631"/>
      <c r="W610" s="352"/>
      <c r="X610" s="352"/>
      <c r="Y610" s="352"/>
      <c r="Z610" s="352"/>
      <c r="AA610" s="352"/>
      <c r="AB610" s="352"/>
      <c r="AC610" s="352"/>
      <c r="AD610" s="352"/>
      <c r="AE610" s="352"/>
      <c r="AF610" s="352"/>
      <c r="AG610" s="352"/>
      <c r="AH610" s="352"/>
      <c r="AI610" s="352"/>
      <c r="AJ610" s="352"/>
      <c r="AK610" s="352"/>
      <c r="AL610" s="352"/>
      <c r="AM610" s="352"/>
      <c r="AN610" s="352"/>
      <c r="AO610" s="352"/>
      <c r="AP610" s="352"/>
      <c r="AQ610" s="352"/>
      <c r="AR610" s="352"/>
      <c r="AS610" s="352"/>
      <c r="AT610" s="352"/>
      <c r="AU610" s="352"/>
      <c r="AV610" s="352"/>
      <c r="AW610" s="352"/>
      <c r="AX610" s="352"/>
      <c r="AY610" s="352"/>
      <c r="AZ610" s="352"/>
      <c r="BA610" s="355"/>
      <c r="BB610" s="431"/>
      <c r="BC610" s="355"/>
      <c r="BD610" s="355"/>
      <c r="BE610" s="355"/>
      <c r="BF610" s="355"/>
      <c r="BG610" s="355"/>
      <c r="BH610" s="355"/>
      <c r="BI610" s="355"/>
      <c r="BJ610" s="355"/>
      <c r="BK610" s="355"/>
      <c r="BL610" s="355"/>
      <c r="BM610" s="355"/>
      <c r="BN610" s="355"/>
      <c r="BO610" s="355"/>
      <c r="BP610" s="355"/>
      <c r="BQ610" s="355"/>
      <c r="BR610" s="355"/>
      <c r="BS610" s="355"/>
      <c r="BT610" s="355"/>
      <c r="BU610" s="355"/>
      <c r="BV610" s="355"/>
      <c r="BW610" s="355"/>
      <c r="BX610" s="355"/>
      <c r="BY610" s="355"/>
      <c r="BZ610" s="355"/>
      <c r="CA610" s="355"/>
      <c r="CB610" s="355"/>
      <c r="CC610" s="355"/>
      <c r="CD610" s="355"/>
      <c r="CE610" s="355"/>
      <c r="CF610" s="355"/>
      <c r="CG610" s="355"/>
      <c r="CH610" s="355"/>
      <c r="CI610" s="355"/>
      <c r="CJ610" s="355"/>
      <c r="CK610" s="355"/>
      <c r="CL610" s="355"/>
      <c r="CM610" s="355"/>
      <c r="CN610" s="355"/>
      <c r="CO610" s="355"/>
      <c r="CP610" s="355"/>
      <c r="CQ610" s="355"/>
      <c r="CR610" s="355"/>
      <c r="CS610" s="355"/>
      <c r="CT610" s="355"/>
      <c r="CU610" s="355"/>
      <c r="CV610" s="355"/>
      <c r="CW610" s="355"/>
      <c r="CX610" s="355"/>
      <c r="CY610" s="355"/>
      <c r="CZ610" s="355"/>
    </row>
    <row r="611" s="359" customFormat="true" ht="25.15" customHeight="true" x14ac:dyDescent="0.2">
      <c r="C611" s="1044"/>
      <c r="D611" s="1045"/>
      <c r="E611" s="631"/>
      <c r="F611" s="631"/>
      <c r="G611" s="631"/>
      <c r="H611" s="1045" t="s">
        <v>323</v>
      </c>
      <c r="I611" s="1045"/>
      <c r="J611" s="768">
        <v>7.7423114411123012E-2</v>
      </c>
      <c r="K611" s="631"/>
      <c r="L611" s="631"/>
      <c r="M611" s="1045" t="s">
        <v>384</v>
      </c>
      <c r="N611" s="1045"/>
      <c r="O611" s="769">
        <v>2.0102046555719056E-3</v>
      </c>
      <c r="P611" s="631"/>
      <c r="Q611" s="631"/>
      <c r="W611" s="352"/>
      <c r="X611" s="352"/>
      <c r="Y611" s="352"/>
      <c r="Z611" s="352"/>
      <c r="AA611" s="352"/>
      <c r="AB611" s="352"/>
      <c r="AC611" s="352"/>
      <c r="AD611" s="352"/>
      <c r="AE611" s="352"/>
      <c r="AF611" s="352"/>
      <c r="AG611" s="352"/>
      <c r="AH611" s="352"/>
      <c r="AI611" s="352"/>
      <c r="AJ611" s="352"/>
      <c r="AK611" s="352"/>
      <c r="AL611" s="352"/>
      <c r="AM611" s="352"/>
      <c r="AN611" s="352"/>
      <c r="AO611" s="352"/>
      <c r="AP611" s="352"/>
      <c r="AQ611" s="352"/>
      <c r="AR611" s="352"/>
      <c r="AS611" s="352"/>
      <c r="AT611" s="352"/>
      <c r="AU611" s="352"/>
      <c r="AV611" s="352"/>
      <c r="AW611" s="352"/>
      <c r="AX611" s="352"/>
      <c r="AY611" s="352"/>
      <c r="AZ611" s="352"/>
      <c r="BA611" s="355"/>
      <c r="BB611" s="431"/>
      <c r="BC611" s="355"/>
      <c r="BD611" s="355"/>
      <c r="BE611" s="355"/>
      <c r="BF611" s="355"/>
      <c r="BG611" s="355"/>
      <c r="BH611" s="355"/>
      <c r="BI611" s="355"/>
      <c r="BJ611" s="355"/>
      <c r="BK611" s="355"/>
      <c r="BL611" s="355"/>
      <c r="BM611" s="355"/>
      <c r="BN611" s="355"/>
      <c r="BO611" s="355"/>
      <c r="BP611" s="355"/>
      <c r="BQ611" s="355"/>
      <c r="BR611" s="355"/>
      <c r="BS611" s="355"/>
      <c r="BT611" s="355"/>
      <c r="BU611" s="355"/>
      <c r="BV611" s="355"/>
      <c r="BW611" s="355"/>
      <c r="BX611" s="355"/>
      <c r="BY611" s="355"/>
      <c r="BZ611" s="355"/>
      <c r="CA611" s="355"/>
      <c r="CB611" s="355"/>
      <c r="CC611" s="355"/>
      <c r="CD611" s="355"/>
      <c r="CE611" s="355"/>
      <c r="CF611" s="355"/>
      <c r="CG611" s="355"/>
      <c r="CH611" s="355"/>
      <c r="CI611" s="355"/>
      <c r="CJ611" s="355"/>
      <c r="CK611" s="355"/>
      <c r="CL611" s="355"/>
      <c r="CM611" s="355"/>
      <c r="CN611" s="355"/>
      <c r="CO611" s="355"/>
      <c r="CP611" s="355"/>
      <c r="CQ611" s="355"/>
      <c r="CR611" s="355"/>
      <c r="CS611" s="355"/>
      <c r="CT611" s="355"/>
      <c r="CU611" s="355"/>
      <c r="CV611" s="355"/>
      <c r="CW611" s="355"/>
      <c r="CX611" s="355"/>
      <c r="CY611" s="355"/>
      <c r="CZ611" s="355"/>
    </row>
    <row r="612" s="359" customFormat="true" ht="25.15" customHeight="true" x14ac:dyDescent="0.2">
      <c r="C612" s="1044"/>
      <c r="D612" s="1045"/>
      <c r="E612" s="631"/>
      <c r="F612" s="631"/>
      <c r="G612" s="631"/>
      <c r="H612" s="1045" t="s">
        <v>374</v>
      </c>
      <c r="I612" s="1045"/>
      <c r="J612" s="768">
        <v>8.4979735382481242E-2</v>
      </c>
      <c r="K612" s="631"/>
      <c r="L612" s="631"/>
      <c r="M612" s="1045" t="s">
        <v>406</v>
      </c>
      <c r="N612" s="1045"/>
      <c r="O612" s="769">
        <v>7.29308356612887E-3</v>
      </c>
      <c r="P612" s="631"/>
      <c r="Q612" s="631"/>
      <c r="W612" s="352"/>
      <c r="X612" s="352"/>
      <c r="Y612" s="352"/>
      <c r="Z612" s="352"/>
      <c r="AA612" s="352"/>
      <c r="AB612" s="352"/>
      <c r="AC612" s="352"/>
      <c r="AD612" s="352"/>
      <c r="AE612" s="352"/>
      <c r="AF612" s="352"/>
      <c r="AG612" s="352"/>
      <c r="AH612" s="352"/>
      <c r="AI612" s="352"/>
      <c r="AJ612" s="352"/>
      <c r="AK612" s="352"/>
      <c r="AL612" s="352"/>
      <c r="AM612" s="352"/>
      <c r="AN612" s="352"/>
      <c r="AO612" s="352"/>
      <c r="AP612" s="352"/>
      <c r="AQ612" s="352"/>
      <c r="AR612" s="352"/>
      <c r="AS612" s="352"/>
      <c r="AT612" s="352"/>
      <c r="AU612" s="352"/>
      <c r="AV612" s="352"/>
      <c r="AW612" s="352"/>
      <c r="AX612" s="352"/>
      <c r="AY612" s="352"/>
      <c r="AZ612" s="352"/>
      <c r="BA612" s="355"/>
      <c r="BB612" s="431"/>
      <c r="BC612" s="355"/>
      <c r="BD612" s="355"/>
      <c r="BE612" s="355"/>
      <c r="BF612" s="355"/>
      <c r="BG612" s="355"/>
      <c r="BH612" s="355"/>
      <c r="BI612" s="355"/>
      <c r="BJ612" s="355"/>
      <c r="BK612" s="355"/>
      <c r="BL612" s="355"/>
      <c r="BM612" s="355"/>
      <c r="BN612" s="355"/>
      <c r="BO612" s="355"/>
      <c r="BP612" s="355"/>
      <c r="BQ612" s="355"/>
      <c r="BR612" s="355"/>
      <c r="BS612" s="355"/>
      <c r="BT612" s="355"/>
      <c r="BU612" s="355"/>
      <c r="BV612" s="355"/>
      <c r="BW612" s="355"/>
      <c r="BX612" s="355"/>
      <c r="BY612" s="355"/>
      <c r="BZ612" s="355"/>
      <c r="CA612" s="355"/>
      <c r="CB612" s="355"/>
      <c r="CC612" s="355"/>
      <c r="CD612" s="355"/>
      <c r="CE612" s="355"/>
      <c r="CF612" s="355"/>
      <c r="CG612" s="355"/>
      <c r="CH612" s="355"/>
      <c r="CI612" s="355"/>
      <c r="CJ612" s="355"/>
      <c r="CK612" s="355"/>
      <c r="CL612" s="355"/>
      <c r="CM612" s="355"/>
      <c r="CN612" s="355"/>
      <c r="CO612" s="355"/>
      <c r="CP612" s="355"/>
      <c r="CQ612" s="355"/>
      <c r="CR612" s="355"/>
      <c r="CS612" s="355"/>
      <c r="CT612" s="355"/>
      <c r="CU612" s="355"/>
      <c r="CV612" s="355"/>
      <c r="CW612" s="355"/>
      <c r="CX612" s="355"/>
      <c r="CY612" s="355"/>
      <c r="CZ612" s="355"/>
    </row>
    <row r="613" s="359" customFormat="true" ht="25.15" customHeight="true" x14ac:dyDescent="0.2">
      <c r="C613" s="1044"/>
      <c r="D613" s="1045"/>
      <c r="E613" s="631"/>
      <c r="F613" s="631"/>
      <c r="G613" s="631"/>
      <c r="H613" s="1045" t="s">
        <v>377</v>
      </c>
      <c r="I613" s="1045"/>
      <c r="J613" s="768">
        <v>6.9458147101040771E-2</v>
      </c>
      <c r="K613" s="631"/>
      <c r="L613" s="631"/>
      <c r="M613" s="1045" t="s">
        <v>389</v>
      </c>
      <c r="N613" s="1045"/>
      <c r="O613" s="769">
        <v>2.252018671638335E-2</v>
      </c>
      <c r="P613" s="631"/>
      <c r="Q613" s="631"/>
      <c r="W613" s="352"/>
      <c r="X613" s="352"/>
      <c r="Y613" s="352"/>
      <c r="Z613" s="352"/>
      <c r="AA613" s="352"/>
      <c r="AB613" s="352"/>
      <c r="AC613" s="352"/>
      <c r="AD613" s="352"/>
      <c r="AE613" s="352"/>
      <c r="AF613" s="352"/>
      <c r="AG613" s="352"/>
      <c r="AH613" s="352"/>
      <c r="AI613" s="352"/>
      <c r="AJ613" s="352"/>
      <c r="AK613" s="352"/>
      <c r="AL613" s="352"/>
      <c r="AM613" s="352"/>
      <c r="AN613" s="352"/>
      <c r="AO613" s="352"/>
      <c r="AP613" s="352"/>
      <c r="AQ613" s="352"/>
      <c r="AR613" s="352"/>
      <c r="AS613" s="352"/>
      <c r="AT613" s="352"/>
      <c r="AU613" s="352"/>
      <c r="AV613" s="352"/>
      <c r="AW613" s="352"/>
      <c r="AX613" s="352"/>
      <c r="AY613" s="352"/>
      <c r="AZ613" s="352"/>
      <c r="BA613" s="355"/>
      <c r="BB613" s="431"/>
      <c r="BC613" s="355"/>
      <c r="BD613" s="355"/>
      <c r="BE613" s="355"/>
      <c r="BF613" s="355"/>
      <c r="BG613" s="355"/>
      <c r="BH613" s="355"/>
      <c r="BI613" s="355"/>
      <c r="BJ613" s="355"/>
      <c r="BK613" s="355"/>
      <c r="BL613" s="355"/>
      <c r="BM613" s="355"/>
      <c r="BN613" s="355"/>
      <c r="BO613" s="355"/>
      <c r="BP613" s="355"/>
      <c r="BQ613" s="355"/>
      <c r="BR613" s="355"/>
      <c r="BS613" s="355"/>
      <c r="BT613" s="355"/>
      <c r="BU613" s="355"/>
      <c r="BV613" s="355"/>
      <c r="BW613" s="355"/>
      <c r="BX613" s="355"/>
      <c r="BY613" s="355"/>
      <c r="BZ613" s="355"/>
      <c r="CA613" s="355"/>
      <c r="CB613" s="355"/>
      <c r="CC613" s="355"/>
      <c r="CD613" s="355"/>
      <c r="CE613" s="355"/>
      <c r="CF613" s="355"/>
      <c r="CG613" s="355"/>
      <c r="CH613" s="355"/>
      <c r="CI613" s="355"/>
      <c r="CJ613" s="355"/>
      <c r="CK613" s="355"/>
      <c r="CL613" s="355"/>
      <c r="CM613" s="355"/>
      <c r="CN613" s="355"/>
      <c r="CO613" s="355"/>
      <c r="CP613" s="355"/>
      <c r="CQ613" s="355"/>
      <c r="CR613" s="355"/>
      <c r="CS613" s="355"/>
      <c r="CT613" s="355"/>
      <c r="CU613" s="355"/>
      <c r="CV613" s="355"/>
      <c r="CW613" s="355"/>
      <c r="CX613" s="355"/>
      <c r="CY613" s="355"/>
      <c r="CZ613" s="355"/>
    </row>
    <row r="614" s="359" customFormat="true" ht="25.15" customHeight="true" x14ac:dyDescent="0.2">
      <c r="C614" s="1044"/>
      <c r="D614" s="1045"/>
      <c r="E614" s="631"/>
      <c r="F614" s="631"/>
      <c r="G614" s="631"/>
      <c r="H614" s="1045" t="s">
        <v>386</v>
      </c>
      <c r="I614" s="1045"/>
      <c r="J614" s="768">
        <v>1.7349094918922794E-2</v>
      </c>
      <c r="K614" s="631"/>
      <c r="L614" s="631"/>
      <c r="M614" s="1045" t="s">
        <v>392</v>
      </c>
      <c r="N614" s="1045"/>
      <c r="O614" s="769">
        <v>1.5083401847663222E-2</v>
      </c>
      <c r="P614" s="631"/>
      <c r="Q614" s="631"/>
      <c r="W614" s="352"/>
      <c r="X614" s="352"/>
      <c r="Y614" s="352"/>
      <c r="Z614" s="352"/>
      <c r="AA614" s="352"/>
      <c r="AB614" s="352"/>
      <c r="AC614" s="352"/>
      <c r="AD614" s="352"/>
      <c r="AE614" s="352"/>
      <c r="AF614" s="352"/>
      <c r="AG614" s="352"/>
      <c r="AH614" s="352"/>
      <c r="AI614" s="352"/>
      <c r="AJ614" s="352"/>
      <c r="AK614" s="352"/>
      <c r="AL614" s="352"/>
      <c r="AM614" s="352"/>
      <c r="AN614" s="352"/>
      <c r="AO614" s="352"/>
      <c r="AP614" s="352"/>
      <c r="AQ614" s="352"/>
      <c r="AR614" s="352"/>
      <c r="AS614" s="352"/>
      <c r="AT614" s="352"/>
      <c r="AU614" s="352"/>
      <c r="AV614" s="352"/>
      <c r="AW614" s="352"/>
      <c r="AX614" s="352"/>
      <c r="AY614" s="352"/>
      <c r="AZ614" s="352"/>
      <c r="BA614" s="355"/>
      <c r="BB614" s="431"/>
      <c r="BC614" s="355"/>
      <c r="BD614" s="355"/>
      <c r="BE614" s="355"/>
      <c r="BF614" s="355"/>
      <c r="BG614" s="355"/>
      <c r="BH614" s="355"/>
      <c r="BI614" s="355"/>
      <c r="BJ614" s="355"/>
      <c r="BK614" s="355"/>
      <c r="BL614" s="355"/>
      <c r="BM614" s="355"/>
      <c r="BN614" s="355"/>
      <c r="BO614" s="355"/>
      <c r="BP614" s="355"/>
      <c r="BQ614" s="355"/>
      <c r="BR614" s="355"/>
      <c r="BS614" s="355"/>
      <c r="BT614" s="355"/>
      <c r="BU614" s="355"/>
      <c r="BV614" s="355"/>
      <c r="BW614" s="355"/>
      <c r="BX614" s="355"/>
      <c r="BY614" s="355"/>
      <c r="BZ614" s="355"/>
      <c r="CA614" s="355"/>
      <c r="CB614" s="355"/>
      <c r="CC614" s="355"/>
      <c r="CD614" s="355"/>
      <c r="CE614" s="355"/>
      <c r="CF614" s="355"/>
      <c r="CG614" s="355"/>
      <c r="CH614" s="355"/>
      <c r="CI614" s="355"/>
      <c r="CJ614" s="355"/>
      <c r="CK614" s="355"/>
      <c r="CL614" s="355"/>
      <c r="CM614" s="355"/>
      <c r="CN614" s="355"/>
      <c r="CO614" s="355"/>
      <c r="CP614" s="355"/>
      <c r="CQ614" s="355"/>
      <c r="CR614" s="355"/>
      <c r="CS614" s="355"/>
      <c r="CT614" s="355"/>
      <c r="CU614" s="355"/>
      <c r="CV614" s="355"/>
      <c r="CW614" s="355"/>
      <c r="CX614" s="355"/>
      <c r="CY614" s="355"/>
      <c r="CZ614" s="355"/>
    </row>
    <row r="615" s="359" customFormat="true" ht="25.15" customHeight="true" x14ac:dyDescent="0.2">
      <c r="C615" s="1044"/>
      <c r="D615" s="1045"/>
      <c r="E615" s="631"/>
      <c r="F615" s="631"/>
      <c r="G615" s="631"/>
      <c r="H615" s="1045" t="s">
        <v>378</v>
      </c>
      <c r="I615" s="1045"/>
      <c r="J615" s="768">
        <v>6.786576259649782E-2</v>
      </c>
      <c r="K615" s="631"/>
      <c r="L615" s="631"/>
      <c r="M615" s="1045" t="s">
        <v>395</v>
      </c>
      <c r="N615" s="1045"/>
      <c r="O615" s="769">
        <v>1.214205335191342E-2</v>
      </c>
      <c r="P615" s="631"/>
      <c r="Q615" s="631"/>
      <c r="W615" s="352"/>
      <c r="X615" s="352"/>
      <c r="Y615" s="352"/>
      <c r="Z615" s="352"/>
      <c r="AA615" s="352"/>
      <c r="AB615" s="352"/>
      <c r="AC615" s="352"/>
      <c r="AD615" s="352"/>
      <c r="AE615" s="352"/>
      <c r="AF615" s="352"/>
      <c r="AG615" s="352"/>
      <c r="AH615" s="352"/>
      <c r="AI615" s="352"/>
      <c r="AJ615" s="352"/>
      <c r="AK615" s="352"/>
      <c r="AL615" s="352"/>
      <c r="AM615" s="352"/>
      <c r="AN615" s="352"/>
      <c r="AO615" s="352"/>
      <c r="AP615" s="352"/>
      <c r="AQ615" s="352"/>
      <c r="AR615" s="352"/>
      <c r="AS615" s="352"/>
      <c r="AT615" s="352"/>
      <c r="AU615" s="352"/>
      <c r="AV615" s="352"/>
      <c r="AW615" s="352"/>
      <c r="AX615" s="352"/>
      <c r="AY615" s="352"/>
      <c r="AZ615" s="352"/>
      <c r="BA615" s="355"/>
      <c r="BB615" s="431"/>
      <c r="BC615" s="355"/>
      <c r="BD615" s="355"/>
      <c r="BE615" s="355"/>
      <c r="BF615" s="355"/>
      <c r="BG615" s="355"/>
      <c r="BH615" s="355"/>
      <c r="BI615" s="355"/>
      <c r="BJ615" s="355"/>
      <c r="BK615" s="355"/>
      <c r="BL615" s="355"/>
      <c r="BM615" s="355"/>
      <c r="BN615" s="355"/>
      <c r="BO615" s="355"/>
      <c r="BP615" s="355"/>
      <c r="BQ615" s="355"/>
      <c r="BR615" s="355"/>
      <c r="BS615" s="355"/>
      <c r="BT615" s="355"/>
      <c r="BU615" s="355"/>
      <c r="BV615" s="355"/>
      <c r="BW615" s="355"/>
      <c r="BX615" s="355"/>
      <c r="BY615" s="355"/>
      <c r="BZ615" s="355"/>
      <c r="CA615" s="355"/>
      <c r="CB615" s="355"/>
      <c r="CC615" s="355"/>
      <c r="CD615" s="355"/>
      <c r="CE615" s="355"/>
      <c r="CF615" s="355"/>
      <c r="CG615" s="355"/>
      <c r="CH615" s="355"/>
      <c r="CI615" s="355"/>
      <c r="CJ615" s="355"/>
      <c r="CK615" s="355"/>
      <c r="CL615" s="355"/>
      <c r="CM615" s="355"/>
      <c r="CN615" s="355"/>
      <c r="CO615" s="355"/>
      <c r="CP615" s="355"/>
      <c r="CQ615" s="355"/>
      <c r="CR615" s="355"/>
      <c r="CS615" s="355"/>
      <c r="CT615" s="355"/>
      <c r="CU615" s="355"/>
      <c r="CV615" s="355"/>
      <c r="CW615" s="355"/>
      <c r="CX615" s="355"/>
      <c r="CY615" s="355"/>
      <c r="CZ615" s="355"/>
    </row>
    <row r="616" s="359" customFormat="true" ht="25.15" customHeight="true" x14ac:dyDescent="0.2">
      <c r="C616" s="1044"/>
      <c r="D616" s="1045"/>
      <c r="E616" s="631"/>
      <c r="F616" s="631"/>
      <c r="G616" s="631"/>
      <c r="H616" s="1045" t="s">
        <v>412</v>
      </c>
      <c r="I616" s="1045"/>
      <c r="J616" s="768">
        <v>-1.8546421628530562E-4</v>
      </c>
      <c r="K616" s="631"/>
      <c r="L616" s="631"/>
      <c r="M616" s="1045" t="s">
        <v>400</v>
      </c>
      <c r="N616" s="1045"/>
      <c r="O616" s="769">
        <v>7.070069947467306E-3</v>
      </c>
      <c r="P616" s="631"/>
      <c r="Q616" s="631"/>
      <c r="W616" s="352"/>
      <c r="X616" s="352"/>
      <c r="Y616" s="352"/>
      <c r="Z616" s="352"/>
      <c r="AA616" s="352"/>
      <c r="AB616" s="352"/>
      <c r="AC616" s="352"/>
      <c r="AD616" s="352"/>
      <c r="AE616" s="352"/>
      <c r="AF616" s="352"/>
      <c r="AG616" s="352"/>
      <c r="AH616" s="352"/>
      <c r="AI616" s="352"/>
      <c r="AJ616" s="352"/>
      <c r="AK616" s="352"/>
      <c r="AL616" s="352"/>
      <c r="AM616" s="352"/>
      <c r="AN616" s="352"/>
      <c r="AO616" s="352"/>
      <c r="AP616" s="352"/>
      <c r="AQ616" s="352"/>
      <c r="AR616" s="352"/>
      <c r="AS616" s="352"/>
      <c r="AT616" s="352"/>
      <c r="AU616" s="352"/>
      <c r="AV616" s="352"/>
      <c r="AW616" s="352"/>
      <c r="AX616" s="352"/>
      <c r="AY616" s="352"/>
      <c r="AZ616" s="352"/>
      <c r="BA616" s="355"/>
      <c r="BB616" s="431"/>
      <c r="BC616" s="355"/>
      <c r="BD616" s="355"/>
      <c r="BE616" s="355"/>
      <c r="BF616" s="355"/>
      <c r="BG616" s="355"/>
      <c r="BH616" s="355"/>
      <c r="BI616" s="355"/>
      <c r="BJ616" s="355"/>
      <c r="BK616" s="355"/>
      <c r="BL616" s="355"/>
      <c r="BM616" s="355"/>
      <c r="BN616" s="355"/>
      <c r="BO616" s="355"/>
      <c r="BP616" s="355"/>
      <c r="BQ616" s="355"/>
      <c r="BR616" s="355"/>
      <c r="BS616" s="355"/>
      <c r="BT616" s="355"/>
      <c r="BU616" s="355"/>
      <c r="BV616" s="355"/>
      <c r="BW616" s="355"/>
      <c r="BX616" s="355"/>
      <c r="BY616" s="355"/>
      <c r="BZ616" s="355"/>
      <c r="CA616" s="355"/>
      <c r="CB616" s="355"/>
      <c r="CC616" s="355"/>
      <c r="CD616" s="355"/>
      <c r="CE616" s="355"/>
      <c r="CF616" s="355"/>
      <c r="CG616" s="355"/>
      <c r="CH616" s="355"/>
      <c r="CI616" s="355"/>
      <c r="CJ616" s="355"/>
      <c r="CK616" s="355"/>
      <c r="CL616" s="355"/>
      <c r="CM616" s="355"/>
      <c r="CN616" s="355"/>
      <c r="CO616" s="355"/>
      <c r="CP616" s="355"/>
      <c r="CQ616" s="355"/>
      <c r="CR616" s="355"/>
      <c r="CS616" s="355"/>
      <c r="CT616" s="355"/>
      <c r="CU616" s="355"/>
      <c r="CV616" s="355"/>
      <c r="CW616" s="355"/>
      <c r="CX616" s="355"/>
      <c r="CY616" s="355"/>
      <c r="CZ616" s="355"/>
    </row>
    <row r="617" s="359" customFormat="true" ht="25.15" customHeight="true" x14ac:dyDescent="0.2">
      <c r="C617" s="1044"/>
      <c r="D617" s="1045"/>
      <c r="E617" s="631"/>
      <c r="F617" s="631"/>
      <c r="G617" s="631"/>
      <c r="H617" s="1045" t="s">
        <v>408</v>
      </c>
      <c r="I617" s="1045"/>
      <c r="J617" s="768">
        <v>-5.9851516765028956E-3</v>
      </c>
      <c r="K617" s="631"/>
      <c r="L617" s="631"/>
      <c r="M617" s="1045" t="s">
        <v>390</v>
      </c>
      <c r="N617" s="1045"/>
      <c r="O617" s="769">
        <v>-1.0066204118316026E-2</v>
      </c>
      <c r="P617" s="631"/>
      <c r="Q617" s="631"/>
      <c r="W617" s="352"/>
      <c r="X617" s="352"/>
      <c r="Y617" s="352"/>
      <c r="Z617" s="352"/>
      <c r="AA617" s="352"/>
      <c r="AB617" s="352"/>
      <c r="AC617" s="352"/>
      <c r="AD617" s="352"/>
      <c r="AE617" s="352"/>
      <c r="AF617" s="352"/>
      <c r="AG617" s="352"/>
      <c r="AH617" s="352"/>
      <c r="AI617" s="352"/>
      <c r="AJ617" s="352"/>
      <c r="AK617" s="352"/>
      <c r="AL617" s="352"/>
      <c r="AM617" s="352"/>
      <c r="AN617" s="352"/>
      <c r="AO617" s="352"/>
      <c r="AP617" s="352"/>
      <c r="AQ617" s="352"/>
      <c r="AR617" s="352"/>
      <c r="AS617" s="352"/>
      <c r="AT617" s="352"/>
      <c r="AU617" s="352"/>
      <c r="AV617" s="352"/>
      <c r="AW617" s="352"/>
      <c r="AX617" s="352"/>
      <c r="AY617" s="352"/>
      <c r="AZ617" s="352"/>
      <c r="BA617" s="355"/>
      <c r="BB617" s="431"/>
      <c r="BC617" s="355"/>
      <c r="BD617" s="355"/>
      <c r="BE617" s="355"/>
      <c r="BF617" s="355"/>
      <c r="BG617" s="355"/>
      <c r="BH617" s="355"/>
      <c r="BI617" s="355"/>
      <c r="BJ617" s="355"/>
      <c r="BK617" s="355"/>
      <c r="BL617" s="355"/>
      <c r="BM617" s="355"/>
      <c r="BN617" s="355"/>
      <c r="BO617" s="355"/>
      <c r="BP617" s="355"/>
      <c r="BQ617" s="355"/>
      <c r="BR617" s="355"/>
      <c r="BS617" s="355"/>
      <c r="BT617" s="355"/>
      <c r="BU617" s="355"/>
      <c r="BV617" s="355"/>
      <c r="BW617" s="355"/>
      <c r="BX617" s="355"/>
      <c r="BY617" s="355"/>
      <c r="BZ617" s="355"/>
      <c r="CA617" s="355"/>
      <c r="CB617" s="355"/>
      <c r="CC617" s="355"/>
      <c r="CD617" s="355"/>
      <c r="CE617" s="355"/>
      <c r="CF617" s="355"/>
      <c r="CG617" s="355"/>
      <c r="CH617" s="355"/>
      <c r="CI617" s="355"/>
      <c r="CJ617" s="355"/>
      <c r="CK617" s="355"/>
      <c r="CL617" s="355"/>
      <c r="CM617" s="355"/>
      <c r="CN617" s="355"/>
      <c r="CO617" s="355"/>
      <c r="CP617" s="355"/>
      <c r="CQ617" s="355"/>
      <c r="CR617" s="355"/>
      <c r="CS617" s="355"/>
      <c r="CT617" s="355"/>
      <c r="CU617" s="355"/>
      <c r="CV617" s="355"/>
      <c r="CW617" s="355"/>
      <c r="CX617" s="355"/>
      <c r="CY617" s="355"/>
      <c r="CZ617" s="355"/>
    </row>
    <row r="618" s="359" customFormat="true" ht="25.15" customHeight="true" x14ac:dyDescent="0.2">
      <c r="C618" s="1044"/>
      <c r="D618" s="1045"/>
      <c r="E618" s="631"/>
      <c r="F618" s="631"/>
      <c r="G618" s="631"/>
      <c r="H618" s="1045" t="s">
        <v>399</v>
      </c>
      <c r="I618" s="1045"/>
      <c r="J618" s="768">
        <v>7.1873362743773211E-3</v>
      </c>
      <c r="K618" s="631"/>
      <c r="L618" s="631"/>
      <c r="M618" s="1045" t="s">
        <v>388</v>
      </c>
      <c r="N618" s="1045"/>
      <c r="O618" s="769">
        <v>2.8516206646474018E-3</v>
      </c>
      <c r="P618" s="631"/>
      <c r="Q618" s="631"/>
      <c r="W618" s="352"/>
      <c r="X618" s="352"/>
      <c r="Y618" s="352"/>
      <c r="Z618" s="352"/>
      <c r="AA618" s="352"/>
      <c r="AB618" s="352"/>
      <c r="AC618" s="352"/>
      <c r="AD618" s="352"/>
      <c r="AE618" s="352"/>
      <c r="AF618" s="352"/>
      <c r="AG618" s="352"/>
      <c r="AH618" s="352"/>
      <c r="AI618" s="352"/>
      <c r="AJ618" s="352"/>
      <c r="AK618" s="352"/>
      <c r="AL618" s="352"/>
      <c r="AM618" s="352"/>
      <c r="AN618" s="352"/>
      <c r="AO618" s="352"/>
      <c r="AP618" s="352"/>
      <c r="AQ618" s="352"/>
      <c r="AR618" s="352"/>
      <c r="AS618" s="352"/>
      <c r="AT618" s="352"/>
      <c r="AU618" s="352"/>
      <c r="AV618" s="352"/>
      <c r="AW618" s="352"/>
      <c r="AX618" s="352"/>
      <c r="AY618" s="352"/>
      <c r="AZ618" s="352"/>
      <c r="BA618" s="355"/>
      <c r="BB618" s="431"/>
      <c r="BC618" s="355"/>
      <c r="BD618" s="355"/>
      <c r="BE618" s="355"/>
      <c r="BF618" s="355"/>
      <c r="BG618" s="355"/>
      <c r="BH618" s="355"/>
      <c r="BI618" s="355"/>
      <c r="BJ618" s="355"/>
      <c r="BK618" s="355"/>
      <c r="BL618" s="355"/>
      <c r="BM618" s="355"/>
      <c r="BN618" s="355"/>
      <c r="BO618" s="355"/>
      <c r="BP618" s="355"/>
      <c r="BQ618" s="355"/>
      <c r="BR618" s="355"/>
      <c r="BS618" s="355"/>
      <c r="BT618" s="355"/>
      <c r="BU618" s="355"/>
      <c r="BV618" s="355"/>
      <c r="BW618" s="355"/>
      <c r="BX618" s="355"/>
      <c r="BY618" s="355"/>
      <c r="BZ618" s="355"/>
      <c r="CA618" s="355"/>
      <c r="CB618" s="355"/>
      <c r="CC618" s="355"/>
      <c r="CD618" s="355"/>
      <c r="CE618" s="355"/>
      <c r="CF618" s="355"/>
      <c r="CG618" s="355"/>
      <c r="CH618" s="355"/>
      <c r="CI618" s="355"/>
      <c r="CJ618" s="355"/>
      <c r="CK618" s="355"/>
      <c r="CL618" s="355"/>
      <c r="CM618" s="355"/>
      <c r="CN618" s="355"/>
      <c r="CO618" s="355"/>
      <c r="CP618" s="355"/>
      <c r="CQ618" s="355"/>
      <c r="CR618" s="355"/>
      <c r="CS618" s="355"/>
      <c r="CT618" s="355"/>
      <c r="CU618" s="355"/>
      <c r="CV618" s="355"/>
      <c r="CW618" s="355"/>
      <c r="CX618" s="355"/>
      <c r="CY618" s="355"/>
      <c r="CZ618" s="355"/>
    </row>
    <row r="619" s="359" customFormat="true" ht="25.15" customHeight="true" x14ac:dyDescent="0.2">
      <c r="C619" s="1044"/>
      <c r="D619" s="1045"/>
      <c r="E619" s="631"/>
      <c r="F619" s="631"/>
      <c r="G619" s="631"/>
      <c r="H619" s="1045" t="s">
        <v>401</v>
      </c>
      <c r="I619" s="1045"/>
      <c r="J619" s="768">
        <v>-2.4661966269618824E-4</v>
      </c>
      <c r="K619" s="631"/>
      <c r="L619" s="631"/>
      <c r="M619" s="1045" t="s">
        <v>387</v>
      </c>
      <c r="N619" s="1045"/>
      <c r="O619" s="769">
        <v>1.1794716800150607E-2</v>
      </c>
      <c r="P619" s="631"/>
      <c r="Q619" s="631"/>
      <c r="W619" s="352"/>
      <c r="X619" s="352"/>
      <c r="Y619" s="352"/>
      <c r="Z619" s="352"/>
      <c r="AA619" s="352"/>
      <c r="AB619" s="352"/>
      <c r="AC619" s="352"/>
      <c r="AD619" s="352"/>
      <c r="AE619" s="352"/>
      <c r="AF619" s="352"/>
      <c r="AG619" s="352"/>
      <c r="AH619" s="352"/>
      <c r="AI619" s="352"/>
      <c r="AJ619" s="352"/>
      <c r="AK619" s="352"/>
      <c r="AL619" s="352"/>
      <c r="AM619" s="352"/>
      <c r="AN619" s="352"/>
      <c r="AO619" s="352"/>
      <c r="AP619" s="352"/>
      <c r="AQ619" s="352"/>
      <c r="AR619" s="352"/>
      <c r="AS619" s="352"/>
      <c r="AT619" s="352"/>
      <c r="AU619" s="352"/>
      <c r="AV619" s="352"/>
      <c r="AW619" s="352"/>
      <c r="AX619" s="352"/>
      <c r="AY619" s="352"/>
      <c r="AZ619" s="352"/>
      <c r="BA619" s="355"/>
      <c r="BB619" s="431"/>
      <c r="BC619" s="355"/>
      <c r="BD619" s="355"/>
      <c r="BE619" s="355"/>
      <c r="BF619" s="355"/>
      <c r="BG619" s="355"/>
      <c r="BH619" s="355"/>
      <c r="BI619" s="355"/>
      <c r="BJ619" s="355"/>
      <c r="BK619" s="355"/>
      <c r="BL619" s="355"/>
      <c r="BM619" s="355"/>
      <c r="BN619" s="355"/>
      <c r="BO619" s="355"/>
      <c r="BP619" s="355"/>
      <c r="BQ619" s="355"/>
      <c r="BR619" s="355"/>
      <c r="BS619" s="355"/>
      <c r="BT619" s="355"/>
      <c r="BU619" s="355"/>
      <c r="BV619" s="355"/>
      <c r="BW619" s="355"/>
      <c r="BX619" s="355"/>
      <c r="BY619" s="355"/>
      <c r="BZ619" s="355"/>
      <c r="CA619" s="355"/>
      <c r="CB619" s="355"/>
      <c r="CC619" s="355"/>
      <c r="CD619" s="355"/>
      <c r="CE619" s="355"/>
      <c r="CF619" s="355"/>
      <c r="CG619" s="355"/>
      <c r="CH619" s="355"/>
      <c r="CI619" s="355"/>
      <c r="CJ619" s="355"/>
      <c r="CK619" s="355"/>
      <c r="CL619" s="355"/>
      <c r="CM619" s="355"/>
      <c r="CN619" s="355"/>
      <c r="CO619" s="355"/>
      <c r="CP619" s="355"/>
      <c r="CQ619" s="355"/>
      <c r="CR619" s="355"/>
      <c r="CS619" s="355"/>
      <c r="CT619" s="355"/>
      <c r="CU619" s="355"/>
      <c r="CV619" s="355"/>
      <c r="CW619" s="355"/>
      <c r="CX619" s="355"/>
      <c r="CY619" s="355"/>
      <c r="CZ619" s="355"/>
    </row>
    <row r="620" s="359" customFormat="true" ht="25.15" customHeight="true" x14ac:dyDescent="0.2">
      <c r="C620" s="1044"/>
      <c r="D620" s="1045"/>
      <c r="E620" s="631"/>
      <c r="F620" s="631"/>
      <c r="G620" s="631"/>
      <c r="H620" s="1045" t="s">
        <v>384</v>
      </c>
      <c r="I620" s="1045"/>
      <c r="J620" s="768">
        <v>-2.1607181270823537E-2</v>
      </c>
      <c r="K620" s="631"/>
      <c r="L620" s="631"/>
      <c r="M620" s="1045" t="s">
        <v>397</v>
      </c>
      <c r="N620" s="1045"/>
      <c r="O620" s="769">
        <v>6.937028908290367E-3</v>
      </c>
      <c r="P620" s="631"/>
      <c r="Q620" s="631"/>
      <c r="W620" s="352"/>
      <c r="X620" s="352"/>
      <c r="Y620" s="352"/>
      <c r="Z620" s="352"/>
      <c r="AA620" s="352"/>
      <c r="AB620" s="352"/>
      <c r="AC620" s="352"/>
      <c r="AD620" s="352"/>
      <c r="AE620" s="352"/>
      <c r="AF620" s="352"/>
      <c r="AG620" s="352"/>
      <c r="AH620" s="352"/>
      <c r="AI620" s="352"/>
      <c r="AJ620" s="352"/>
      <c r="AK620" s="352"/>
      <c r="AL620" s="352"/>
      <c r="AM620" s="352"/>
      <c r="AN620" s="352"/>
      <c r="AO620" s="352"/>
      <c r="AP620" s="352"/>
      <c r="AQ620" s="352"/>
      <c r="AR620" s="352"/>
      <c r="AS620" s="352"/>
      <c r="AT620" s="352"/>
      <c r="AU620" s="352"/>
      <c r="AV620" s="352"/>
      <c r="AW620" s="352"/>
      <c r="AX620" s="352"/>
      <c r="AY620" s="352"/>
      <c r="AZ620" s="352"/>
      <c r="BA620" s="355"/>
      <c r="BB620" s="431"/>
      <c r="BC620" s="355"/>
      <c r="BD620" s="355"/>
      <c r="BE620" s="355"/>
      <c r="BF620" s="355"/>
      <c r="BG620" s="355"/>
      <c r="BH620" s="355"/>
      <c r="BI620" s="355"/>
      <c r="BJ620" s="355"/>
      <c r="BK620" s="355"/>
      <c r="BL620" s="355"/>
      <c r="BM620" s="355"/>
      <c r="BN620" s="355"/>
      <c r="BO620" s="355"/>
      <c r="BP620" s="355"/>
      <c r="BQ620" s="355"/>
      <c r="BR620" s="355"/>
      <c r="BS620" s="355"/>
      <c r="BT620" s="355"/>
      <c r="BU620" s="355"/>
      <c r="BV620" s="355"/>
      <c r="BW620" s="355"/>
      <c r="BX620" s="355"/>
      <c r="BY620" s="355"/>
      <c r="BZ620" s="355"/>
      <c r="CA620" s="355"/>
      <c r="CB620" s="355"/>
      <c r="CC620" s="355"/>
      <c r="CD620" s="355"/>
      <c r="CE620" s="355"/>
      <c r="CF620" s="355"/>
      <c r="CG620" s="355"/>
      <c r="CH620" s="355"/>
      <c r="CI620" s="355"/>
      <c r="CJ620" s="355"/>
      <c r="CK620" s="355"/>
      <c r="CL620" s="355"/>
      <c r="CM620" s="355"/>
      <c r="CN620" s="355"/>
      <c r="CO620" s="355"/>
      <c r="CP620" s="355"/>
      <c r="CQ620" s="355"/>
      <c r="CR620" s="355"/>
      <c r="CS620" s="355"/>
      <c r="CT620" s="355"/>
      <c r="CU620" s="355"/>
      <c r="CV620" s="355"/>
      <c r="CW620" s="355"/>
      <c r="CX620" s="355"/>
      <c r="CY620" s="355"/>
      <c r="CZ620" s="355"/>
    </row>
    <row r="621" s="359" customFormat="true" ht="25.15" customHeight="true" x14ac:dyDescent="0.2">
      <c r="C621" s="1044"/>
      <c r="D621" s="1045"/>
      <c r="E621" s="631"/>
      <c r="F621" s="631"/>
      <c r="G621" s="631"/>
      <c r="H621" s="1045" t="s">
        <v>406</v>
      </c>
      <c r="I621" s="1045"/>
      <c r="J621" s="768">
        <v>-4.8078213722347806E-3</v>
      </c>
      <c r="K621" s="631"/>
      <c r="L621" s="631"/>
      <c r="M621" s="1045" t="s">
        <v>396</v>
      </c>
      <c r="N621" s="1045"/>
      <c r="O621" s="769">
        <v>1.2064088220121299E-2</v>
      </c>
      <c r="P621" s="631"/>
      <c r="Q621" s="631"/>
      <c r="W621" s="352"/>
      <c r="X621" s="352"/>
      <c r="Y621" s="352"/>
      <c r="Z621" s="352"/>
      <c r="AA621" s="352"/>
      <c r="AB621" s="352"/>
      <c r="AC621" s="352"/>
      <c r="AD621" s="352"/>
      <c r="AE621" s="352"/>
      <c r="AF621" s="352"/>
      <c r="AG621" s="352"/>
      <c r="AH621" s="352"/>
      <c r="AI621" s="352"/>
      <c r="AJ621" s="352"/>
      <c r="AK621" s="352"/>
      <c r="AL621" s="352"/>
      <c r="AM621" s="352"/>
      <c r="AN621" s="352"/>
      <c r="AO621" s="352"/>
      <c r="AP621" s="352"/>
      <c r="AQ621" s="352"/>
      <c r="AR621" s="352"/>
      <c r="AS621" s="352"/>
      <c r="AT621" s="352"/>
      <c r="AU621" s="352"/>
      <c r="AV621" s="352"/>
      <c r="AW621" s="352"/>
      <c r="AX621" s="352"/>
      <c r="AY621" s="352"/>
      <c r="AZ621" s="352"/>
      <c r="BA621" s="355"/>
      <c r="BB621" s="431"/>
      <c r="BC621" s="355"/>
      <c r="BD621" s="355"/>
      <c r="BE621" s="355"/>
      <c r="BF621" s="355"/>
      <c r="BG621" s="355"/>
      <c r="BH621" s="355"/>
      <c r="BI621" s="355"/>
      <c r="BJ621" s="355"/>
      <c r="BK621" s="355"/>
      <c r="BL621" s="355"/>
      <c r="BM621" s="355"/>
      <c r="BN621" s="355"/>
      <c r="BO621" s="355"/>
      <c r="BP621" s="355"/>
      <c r="BQ621" s="355"/>
      <c r="BR621" s="355"/>
      <c r="BS621" s="355"/>
      <c r="BT621" s="355"/>
      <c r="BU621" s="355"/>
      <c r="BV621" s="355"/>
      <c r="BW621" s="355"/>
      <c r="BX621" s="355"/>
      <c r="BY621" s="355"/>
      <c r="BZ621" s="355"/>
      <c r="CA621" s="355"/>
      <c r="CB621" s="355"/>
      <c r="CC621" s="355"/>
      <c r="CD621" s="355"/>
      <c r="CE621" s="355"/>
      <c r="CF621" s="355"/>
      <c r="CG621" s="355"/>
      <c r="CH621" s="355"/>
      <c r="CI621" s="355"/>
      <c r="CJ621" s="355"/>
      <c r="CK621" s="355"/>
      <c r="CL621" s="355"/>
      <c r="CM621" s="355"/>
      <c r="CN621" s="355"/>
      <c r="CO621" s="355"/>
      <c r="CP621" s="355"/>
      <c r="CQ621" s="355"/>
      <c r="CR621" s="355"/>
      <c r="CS621" s="355"/>
      <c r="CT621" s="355"/>
      <c r="CU621" s="355"/>
      <c r="CV621" s="355"/>
      <c r="CW621" s="355"/>
      <c r="CX621" s="355"/>
      <c r="CY621" s="355"/>
      <c r="CZ621" s="355"/>
    </row>
    <row r="622" s="359" customFormat="true" ht="25.15" customHeight="true" x14ac:dyDescent="0.2">
      <c r="C622" s="1044"/>
      <c r="D622" s="1045"/>
      <c r="E622" s="631"/>
      <c r="F622" s="631"/>
      <c r="G622" s="631"/>
      <c r="H622" s="1045" t="s">
        <v>389</v>
      </c>
      <c r="I622" s="1045"/>
      <c r="J622" s="768">
        <v>2.9604991053041431E-3</v>
      </c>
      <c r="K622" s="631"/>
      <c r="L622" s="631"/>
      <c r="M622" s="1045" t="s">
        <v>391</v>
      </c>
      <c r="N622" s="1045"/>
      <c r="O622" s="771">
        <v>1.6055651422556307E-2</v>
      </c>
      <c r="P622" s="631"/>
      <c r="Q622" s="631"/>
      <c r="W622" s="352"/>
      <c r="X622" s="352"/>
      <c r="Y622" s="352"/>
      <c r="Z622" s="352"/>
      <c r="AA622" s="352"/>
      <c r="AB622" s="352"/>
      <c r="AC622" s="352"/>
      <c r="AD622" s="352"/>
      <c r="AE622" s="352"/>
      <c r="AF622" s="352"/>
      <c r="AG622" s="352"/>
      <c r="AH622" s="352"/>
      <c r="AI622" s="352"/>
      <c r="AJ622" s="352"/>
      <c r="AK622" s="352"/>
      <c r="AL622" s="352"/>
      <c r="AM622" s="352"/>
      <c r="AN622" s="352"/>
      <c r="AO622" s="352"/>
      <c r="AP622" s="352"/>
      <c r="AQ622" s="352"/>
      <c r="AR622" s="352"/>
      <c r="AS622" s="352"/>
      <c r="AT622" s="352"/>
      <c r="AU622" s="352"/>
      <c r="AV622" s="352"/>
      <c r="AW622" s="352"/>
      <c r="AX622" s="352"/>
      <c r="AY622" s="352"/>
      <c r="AZ622" s="352"/>
      <c r="BA622" s="355"/>
      <c r="BB622" s="431"/>
      <c r="BC622" s="355"/>
      <c r="BD622" s="355"/>
      <c r="BE622" s="355"/>
      <c r="BF622" s="355"/>
      <c r="BG622" s="355"/>
      <c r="BH622" s="355"/>
      <c r="BI622" s="355"/>
      <c r="BJ622" s="355"/>
      <c r="BK622" s="355"/>
      <c r="BL622" s="355"/>
      <c r="BM622" s="355"/>
      <c r="BN622" s="355"/>
      <c r="BO622" s="355"/>
      <c r="BP622" s="355"/>
      <c r="BQ622" s="355"/>
      <c r="BR622" s="355"/>
      <c r="BS622" s="355"/>
      <c r="BT622" s="355"/>
      <c r="BU622" s="355"/>
      <c r="BV622" s="355"/>
      <c r="BW622" s="355"/>
      <c r="BX622" s="355"/>
      <c r="BY622" s="355"/>
      <c r="BZ622" s="355"/>
      <c r="CA622" s="355"/>
      <c r="CB622" s="355"/>
      <c r="CC622" s="355"/>
      <c r="CD622" s="355"/>
      <c r="CE622" s="355"/>
      <c r="CF622" s="355"/>
      <c r="CG622" s="355"/>
      <c r="CH622" s="355"/>
      <c r="CI622" s="355"/>
      <c r="CJ622" s="355"/>
      <c r="CK622" s="355"/>
      <c r="CL622" s="355"/>
      <c r="CM622" s="355"/>
      <c r="CN622" s="355"/>
      <c r="CO622" s="355"/>
      <c r="CP622" s="355"/>
      <c r="CQ622" s="355"/>
      <c r="CR622" s="355"/>
      <c r="CS622" s="355"/>
      <c r="CT622" s="355"/>
      <c r="CU622" s="355"/>
      <c r="CV622" s="355"/>
      <c r="CW622" s="355"/>
      <c r="CX622" s="355"/>
      <c r="CY622" s="355"/>
      <c r="CZ622" s="355"/>
    </row>
    <row r="623" s="359" customFormat="true" ht="25.15" customHeight="true" x14ac:dyDescent="0.2">
      <c r="C623" s="1044"/>
      <c r="D623" s="1045"/>
      <c r="E623" s="631"/>
      <c r="F623" s="631"/>
      <c r="G623" s="631"/>
      <c r="H623" s="1045" t="s">
        <v>392</v>
      </c>
      <c r="I623" s="1045"/>
      <c r="J623" s="768">
        <v>-8.742119945450497E-3</v>
      </c>
      <c r="K623" s="631"/>
      <c r="L623" s="631"/>
      <c r="M623" s="1045"/>
      <c r="N623" s="1045"/>
      <c r="O623" s="631"/>
      <c r="P623" s="631"/>
      <c r="Q623" s="631"/>
      <c r="W623" s="352"/>
      <c r="X623" s="352"/>
      <c r="Y623" s="352"/>
      <c r="Z623" s="352"/>
      <c r="AA623" s="352"/>
      <c r="AB623" s="352"/>
      <c r="AC623" s="352"/>
      <c r="AD623" s="352"/>
      <c r="AE623" s="352"/>
      <c r="AF623" s="352"/>
      <c r="AG623" s="352"/>
      <c r="AH623" s="352"/>
      <c r="AI623" s="352"/>
      <c r="AJ623" s="352"/>
      <c r="AK623" s="352"/>
      <c r="AL623" s="352"/>
      <c r="AM623" s="352"/>
      <c r="AN623" s="352"/>
      <c r="AO623" s="352"/>
      <c r="AP623" s="352"/>
      <c r="AQ623" s="352"/>
      <c r="AR623" s="352"/>
      <c r="AS623" s="352"/>
      <c r="AT623" s="352"/>
      <c r="AU623" s="352"/>
      <c r="AV623" s="352"/>
      <c r="AW623" s="352"/>
      <c r="AX623" s="352"/>
      <c r="AY623" s="352"/>
      <c r="AZ623" s="352"/>
      <c r="BA623" s="355"/>
      <c r="BB623" s="431"/>
      <c r="BC623" s="355"/>
      <c r="BD623" s="355"/>
      <c r="BE623" s="355"/>
      <c r="BF623" s="355"/>
      <c r="BG623" s="355"/>
      <c r="BH623" s="355"/>
      <c r="BI623" s="355"/>
      <c r="BJ623" s="355"/>
      <c r="BK623" s="355"/>
      <c r="BL623" s="355"/>
      <c r="BM623" s="355"/>
      <c r="BN623" s="355"/>
      <c r="BO623" s="355"/>
      <c r="BP623" s="355"/>
      <c r="BQ623" s="355"/>
      <c r="BR623" s="355"/>
      <c r="BS623" s="355"/>
      <c r="BT623" s="355"/>
      <c r="BU623" s="355"/>
      <c r="BV623" s="355"/>
      <c r="BW623" s="355"/>
      <c r="BX623" s="355"/>
      <c r="BY623" s="355"/>
      <c r="BZ623" s="355"/>
      <c r="CA623" s="355"/>
      <c r="CB623" s="355"/>
      <c r="CC623" s="355"/>
      <c r="CD623" s="355"/>
      <c r="CE623" s="355"/>
      <c r="CF623" s="355"/>
      <c r="CG623" s="355"/>
      <c r="CH623" s="355"/>
      <c r="CI623" s="355"/>
      <c r="CJ623" s="355"/>
      <c r="CK623" s="355"/>
      <c r="CL623" s="355"/>
      <c r="CM623" s="355"/>
      <c r="CN623" s="355"/>
      <c r="CO623" s="355"/>
      <c r="CP623" s="355"/>
      <c r="CQ623" s="355"/>
      <c r="CR623" s="355"/>
      <c r="CS623" s="355"/>
      <c r="CT623" s="355"/>
      <c r="CU623" s="355"/>
      <c r="CV623" s="355"/>
      <c r="CW623" s="355"/>
      <c r="CX623" s="355"/>
      <c r="CY623" s="355"/>
      <c r="CZ623" s="355"/>
    </row>
    <row r="624" s="359" customFormat="true" ht="25.15" customHeight="true" x14ac:dyDescent="0.2">
      <c r="C624" s="1044"/>
      <c r="D624" s="1045"/>
      <c r="E624" s="631"/>
      <c r="F624" s="631"/>
      <c r="G624" s="631"/>
      <c r="H624" s="1045" t="s">
        <v>395</v>
      </c>
      <c r="I624" s="1045"/>
      <c r="J624" s="768">
        <v>2.5084729677180124E-5</v>
      </c>
      <c r="K624" s="631"/>
      <c r="L624" s="631"/>
      <c r="M624" s="1045"/>
      <c r="N624" s="1045"/>
      <c r="O624" s="631"/>
      <c r="P624" s="631"/>
      <c r="Q624" s="631"/>
      <c r="W624" s="352"/>
      <c r="X624" s="352"/>
      <c r="Y624" s="352"/>
      <c r="Z624" s="352"/>
      <c r="AA624" s="352"/>
      <c r="AB624" s="352"/>
      <c r="AC624" s="352"/>
      <c r="AD624" s="352"/>
      <c r="AE624" s="352"/>
      <c r="AF624" s="352"/>
      <c r="AG624" s="352"/>
      <c r="AH624" s="352"/>
      <c r="AI624" s="352"/>
      <c r="AJ624" s="352"/>
      <c r="AK624" s="352"/>
      <c r="AL624" s="352"/>
      <c r="AM624" s="352"/>
      <c r="AN624" s="352"/>
      <c r="AO624" s="352"/>
      <c r="AP624" s="352"/>
      <c r="AQ624" s="352"/>
      <c r="AR624" s="352"/>
      <c r="AS624" s="352"/>
      <c r="AT624" s="352"/>
      <c r="AU624" s="352"/>
      <c r="AV624" s="352"/>
      <c r="AW624" s="352"/>
      <c r="AX624" s="352"/>
      <c r="AY624" s="352"/>
      <c r="AZ624" s="352"/>
      <c r="BA624" s="355"/>
      <c r="BB624" s="431"/>
      <c r="BC624" s="355"/>
      <c r="BD624" s="355"/>
      <c r="BE624" s="355"/>
      <c r="BF624" s="355"/>
      <c r="BG624" s="355"/>
      <c r="BH624" s="355"/>
      <c r="BI624" s="355"/>
      <c r="BJ624" s="355"/>
      <c r="BK624" s="355"/>
      <c r="BL624" s="355"/>
      <c r="BM624" s="355"/>
      <c r="BN624" s="355"/>
      <c r="BO624" s="355"/>
      <c r="BP624" s="355"/>
      <c r="BQ624" s="355"/>
      <c r="BR624" s="355"/>
      <c r="BS624" s="355"/>
      <c r="BT624" s="355"/>
      <c r="BU624" s="355"/>
      <c r="BV624" s="355"/>
      <c r="BW624" s="355"/>
      <c r="BX624" s="355"/>
      <c r="BY624" s="355"/>
      <c r="BZ624" s="355"/>
      <c r="CA624" s="355"/>
      <c r="CB624" s="355"/>
      <c r="CC624" s="355"/>
      <c r="CD624" s="355"/>
      <c r="CE624" s="355"/>
      <c r="CF624" s="355"/>
      <c r="CG624" s="355"/>
      <c r="CH624" s="355"/>
      <c r="CI624" s="355"/>
      <c r="CJ624" s="355"/>
      <c r="CK624" s="355"/>
      <c r="CL624" s="355"/>
      <c r="CM624" s="355"/>
      <c r="CN624" s="355"/>
      <c r="CO624" s="355"/>
      <c r="CP624" s="355"/>
      <c r="CQ624" s="355"/>
      <c r="CR624" s="355"/>
      <c r="CS624" s="355"/>
      <c r="CT624" s="355"/>
      <c r="CU624" s="355"/>
      <c r="CV624" s="355"/>
      <c r="CW624" s="355"/>
      <c r="CX624" s="355"/>
      <c r="CY624" s="355"/>
      <c r="CZ624" s="355"/>
    </row>
    <row r="625" s="359" customFormat="true" ht="25.15" customHeight="true" x14ac:dyDescent="0.2">
      <c r="C625" s="1044"/>
      <c r="D625" s="1045"/>
      <c r="E625" s="631"/>
      <c r="F625" s="631"/>
      <c r="G625" s="631"/>
      <c r="H625" s="1045" t="s">
        <v>400</v>
      </c>
      <c r="I625" s="1045"/>
      <c r="J625" s="768">
        <v>6.9313271800516066E-3</v>
      </c>
      <c r="K625" s="631"/>
      <c r="L625" s="631"/>
      <c r="M625" s="1045" t="s">
        <v>256</v>
      </c>
      <c r="N625" s="1045"/>
      <c r="O625" s="1045"/>
      <c r="P625" s="631"/>
      <c r="Q625" s="631"/>
      <c r="W625" s="352"/>
      <c r="X625" s="352"/>
      <c r="Y625" s="352"/>
      <c r="Z625" s="352"/>
      <c r="AA625" s="352"/>
      <c r="AB625" s="352"/>
      <c r="AC625" s="352"/>
      <c r="AD625" s="352"/>
      <c r="AE625" s="352"/>
      <c r="AF625" s="352"/>
      <c r="AG625" s="352"/>
      <c r="AH625" s="352"/>
      <c r="AI625" s="352"/>
      <c r="AJ625" s="352"/>
      <c r="AK625" s="352"/>
      <c r="AL625" s="352"/>
      <c r="AM625" s="352"/>
      <c r="AN625" s="352"/>
      <c r="AO625" s="352"/>
      <c r="AP625" s="352"/>
      <c r="AQ625" s="352"/>
      <c r="AR625" s="352"/>
      <c r="AS625" s="352"/>
      <c r="AT625" s="352"/>
      <c r="AU625" s="352"/>
      <c r="AV625" s="352"/>
      <c r="AW625" s="352"/>
      <c r="AX625" s="352"/>
      <c r="AY625" s="352"/>
      <c r="AZ625" s="352"/>
      <c r="BA625" s="355"/>
      <c r="BB625" s="431"/>
      <c r="BC625" s="355"/>
      <c r="BD625" s="355"/>
      <c r="BE625" s="355"/>
      <c r="BF625" s="355"/>
      <c r="BG625" s="355"/>
      <c r="BH625" s="355"/>
      <c r="BI625" s="355"/>
      <c r="BJ625" s="355"/>
      <c r="BK625" s="355"/>
      <c r="BL625" s="355"/>
      <c r="BM625" s="355"/>
      <c r="BN625" s="355"/>
      <c r="BO625" s="355"/>
      <c r="BP625" s="355"/>
      <c r="BQ625" s="355"/>
      <c r="BR625" s="355"/>
      <c r="BS625" s="355"/>
      <c r="BT625" s="355"/>
      <c r="BU625" s="355"/>
      <c r="BV625" s="355"/>
      <c r="BW625" s="355"/>
      <c r="BX625" s="355"/>
      <c r="BY625" s="355"/>
      <c r="BZ625" s="355"/>
      <c r="CA625" s="355"/>
      <c r="CB625" s="355"/>
      <c r="CC625" s="355"/>
      <c r="CD625" s="355"/>
      <c r="CE625" s="355"/>
      <c r="CF625" s="355"/>
      <c r="CG625" s="355"/>
      <c r="CH625" s="355"/>
      <c r="CI625" s="355"/>
      <c r="CJ625" s="355"/>
      <c r="CK625" s="355"/>
      <c r="CL625" s="355"/>
      <c r="CM625" s="355"/>
      <c r="CN625" s="355"/>
      <c r="CO625" s="355"/>
      <c r="CP625" s="355"/>
      <c r="CQ625" s="355"/>
      <c r="CR625" s="355"/>
      <c r="CS625" s="355"/>
      <c r="CT625" s="355"/>
      <c r="CU625" s="355"/>
      <c r="CV625" s="355"/>
      <c r="CW625" s="355"/>
      <c r="CX625" s="355"/>
      <c r="CY625" s="355"/>
      <c r="CZ625" s="355"/>
    </row>
    <row r="626" s="359" customFormat="true" ht="25.15" customHeight="true" x14ac:dyDescent="0.2">
      <c r="C626" s="1044"/>
      <c r="D626" s="1045"/>
      <c r="E626" s="631"/>
      <c r="F626" s="631"/>
      <c r="G626" s="631"/>
      <c r="H626" s="1045" t="s">
        <v>390</v>
      </c>
      <c r="I626" s="1045"/>
      <c r="J626" s="768">
        <v>-1.7215832888827703E-2</v>
      </c>
      <c r="K626" s="631"/>
      <c r="L626" s="631"/>
      <c r="M626" s="1045" t="s">
        <v>206</v>
      </c>
      <c r="N626" s="1045"/>
      <c r="O626" s="787" t="s">
        <v>207</v>
      </c>
      <c r="P626" s="631"/>
      <c r="Q626" s="631"/>
      <c r="W626" s="352"/>
      <c r="X626" s="352"/>
      <c r="Y626" s="352"/>
      <c r="Z626" s="352"/>
      <c r="AA626" s="352"/>
      <c r="AB626" s="352"/>
      <c r="AC626" s="352"/>
      <c r="AD626" s="352"/>
      <c r="AE626" s="352"/>
      <c r="AF626" s="352"/>
      <c r="AG626" s="352"/>
      <c r="AH626" s="352"/>
      <c r="AI626" s="352"/>
      <c r="AJ626" s="352"/>
      <c r="AK626" s="352"/>
      <c r="AL626" s="352"/>
      <c r="AM626" s="352"/>
      <c r="AN626" s="352"/>
      <c r="AO626" s="352"/>
      <c r="AP626" s="352"/>
      <c r="AQ626" s="352"/>
      <c r="AR626" s="352"/>
      <c r="AS626" s="352"/>
      <c r="AT626" s="352"/>
      <c r="AU626" s="352"/>
      <c r="AV626" s="352"/>
      <c r="AW626" s="352"/>
      <c r="AX626" s="352"/>
      <c r="AY626" s="352"/>
      <c r="AZ626" s="352"/>
      <c r="BA626" s="355"/>
      <c r="BB626" s="431"/>
      <c r="BC626" s="355"/>
      <c r="BD626" s="355"/>
      <c r="BE626" s="355"/>
      <c r="BF626" s="355"/>
      <c r="BG626" s="355"/>
      <c r="BH626" s="355"/>
      <c r="BI626" s="355"/>
      <c r="BJ626" s="355"/>
      <c r="BK626" s="355"/>
      <c r="BL626" s="355"/>
      <c r="BM626" s="355"/>
      <c r="BN626" s="355"/>
      <c r="BO626" s="355"/>
      <c r="BP626" s="355"/>
      <c r="BQ626" s="355"/>
      <c r="BR626" s="355"/>
      <c r="BS626" s="355"/>
      <c r="BT626" s="355"/>
      <c r="BU626" s="355"/>
      <c r="BV626" s="355"/>
      <c r="BW626" s="355"/>
      <c r="BX626" s="355"/>
      <c r="BY626" s="355"/>
      <c r="BZ626" s="355"/>
      <c r="CA626" s="355"/>
      <c r="CB626" s="355"/>
      <c r="CC626" s="355"/>
      <c r="CD626" s="355"/>
      <c r="CE626" s="355"/>
      <c r="CF626" s="355"/>
      <c r="CG626" s="355"/>
      <c r="CH626" s="355"/>
      <c r="CI626" s="355"/>
      <c r="CJ626" s="355"/>
      <c r="CK626" s="355"/>
      <c r="CL626" s="355"/>
      <c r="CM626" s="355"/>
      <c r="CN626" s="355"/>
      <c r="CO626" s="355"/>
      <c r="CP626" s="355"/>
      <c r="CQ626" s="355"/>
      <c r="CR626" s="355"/>
      <c r="CS626" s="355"/>
      <c r="CT626" s="355"/>
      <c r="CU626" s="355"/>
      <c r="CV626" s="355"/>
      <c r="CW626" s="355"/>
      <c r="CX626" s="355"/>
      <c r="CY626" s="355"/>
      <c r="CZ626" s="355"/>
    </row>
    <row r="627" s="359" customFormat="true" ht="25.15" customHeight="true" x14ac:dyDescent="0.2">
      <c r="C627" s="1044"/>
      <c r="D627" s="1045"/>
      <c r="E627" s="631"/>
      <c r="F627" s="631"/>
      <c r="G627" s="631"/>
      <c r="H627" s="1045" t="s">
        <v>388</v>
      </c>
      <c r="I627" s="1045"/>
      <c r="J627" s="768">
        <v>-1.996222028157003E-2</v>
      </c>
      <c r="K627" s="631"/>
      <c r="L627" s="631"/>
      <c r="M627" s="1045" t="s">
        <v>207</v>
      </c>
      <c r="N627" s="1045"/>
      <c r="O627" s="788">
        <v>0.99999999999999967</v>
      </c>
      <c r="P627" s="631"/>
      <c r="Q627" s="631"/>
      <c r="W627" s="352"/>
      <c r="X627" s="352"/>
      <c r="Y627" s="352"/>
      <c r="Z627" s="352"/>
      <c r="AA627" s="352"/>
      <c r="AB627" s="352"/>
      <c r="AC627" s="352"/>
      <c r="AD627" s="352"/>
      <c r="AE627" s="352"/>
      <c r="AF627" s="352"/>
      <c r="AG627" s="352"/>
      <c r="AH627" s="352"/>
      <c r="AI627" s="352"/>
      <c r="AJ627" s="352"/>
      <c r="AK627" s="352"/>
      <c r="AL627" s="352"/>
      <c r="AM627" s="352"/>
      <c r="AN627" s="352"/>
      <c r="AO627" s="352"/>
      <c r="AP627" s="352"/>
      <c r="AQ627" s="352"/>
      <c r="AR627" s="352"/>
      <c r="AS627" s="352"/>
      <c r="AT627" s="352"/>
      <c r="AU627" s="352"/>
      <c r="AV627" s="352"/>
      <c r="AW627" s="352"/>
      <c r="AX627" s="352"/>
      <c r="AY627" s="352"/>
      <c r="AZ627" s="352"/>
      <c r="BA627" s="355"/>
      <c r="BB627" s="431"/>
      <c r="BC627" s="355"/>
      <c r="BD627" s="355"/>
      <c r="BE627" s="355"/>
      <c r="BF627" s="355"/>
      <c r="BG627" s="355"/>
      <c r="BH627" s="355"/>
      <c r="BI627" s="355"/>
      <c r="BJ627" s="355"/>
      <c r="BK627" s="355"/>
      <c r="BL627" s="355"/>
      <c r="BM627" s="355"/>
      <c r="BN627" s="355"/>
      <c r="BO627" s="355"/>
      <c r="BP627" s="355"/>
      <c r="BQ627" s="355"/>
      <c r="BR627" s="355"/>
      <c r="BS627" s="355"/>
      <c r="BT627" s="355"/>
      <c r="BU627" s="355"/>
      <c r="BV627" s="355"/>
      <c r="BW627" s="355"/>
      <c r="BX627" s="355"/>
      <c r="BY627" s="355"/>
      <c r="BZ627" s="355"/>
      <c r="CA627" s="355"/>
      <c r="CB627" s="355"/>
      <c r="CC627" s="355"/>
      <c r="CD627" s="355"/>
      <c r="CE627" s="355"/>
      <c r="CF627" s="355"/>
      <c r="CG627" s="355"/>
      <c r="CH627" s="355"/>
      <c r="CI627" s="355"/>
      <c r="CJ627" s="355"/>
      <c r="CK627" s="355"/>
      <c r="CL627" s="355"/>
      <c r="CM627" s="355"/>
      <c r="CN627" s="355"/>
      <c r="CO627" s="355"/>
      <c r="CP627" s="355"/>
      <c r="CQ627" s="355"/>
      <c r="CR627" s="355"/>
      <c r="CS627" s="355"/>
      <c r="CT627" s="355"/>
      <c r="CU627" s="355"/>
      <c r="CV627" s="355"/>
      <c r="CW627" s="355"/>
      <c r="CX627" s="355"/>
      <c r="CY627" s="355"/>
      <c r="CZ627" s="355"/>
    </row>
    <row r="628" s="359" customFormat="true" ht="25.15" customHeight="true" x14ac:dyDescent="0.2">
      <c r="C628" s="1044"/>
      <c r="D628" s="1045"/>
      <c r="E628" s="631"/>
      <c r="F628" s="631"/>
      <c r="G628" s="631"/>
      <c r="H628" s="1045" t="s">
        <v>387</v>
      </c>
      <c r="I628" s="1045"/>
      <c r="J628" s="768">
        <v>-1.9966791178700802E-2</v>
      </c>
      <c r="K628" s="631"/>
      <c r="L628" s="631"/>
      <c r="M628" s="1045"/>
      <c r="N628" s="1045"/>
      <c r="O628" s="631"/>
      <c r="P628" s="631"/>
      <c r="Q628" s="631"/>
      <c r="W628" s="352"/>
      <c r="X628" s="352"/>
      <c r="Y628" s="352"/>
      <c r="Z628" s="352"/>
      <c r="AA628" s="352"/>
      <c r="AB628" s="352"/>
      <c r="AC628" s="352"/>
      <c r="AD628" s="352"/>
      <c r="AE628" s="352"/>
      <c r="AF628" s="352"/>
      <c r="AG628" s="352"/>
      <c r="AH628" s="352"/>
      <c r="AI628" s="352"/>
      <c r="AJ628" s="352"/>
      <c r="AK628" s="352"/>
      <c r="AL628" s="352"/>
      <c r="AM628" s="352"/>
      <c r="AN628" s="352"/>
      <c r="AO628" s="352"/>
      <c r="AP628" s="352"/>
      <c r="AQ628" s="352"/>
      <c r="AR628" s="352"/>
      <c r="AS628" s="352"/>
      <c r="AT628" s="352"/>
      <c r="AU628" s="352"/>
      <c r="AV628" s="352"/>
      <c r="AW628" s="352"/>
      <c r="AX628" s="352"/>
      <c r="AY628" s="352"/>
      <c r="AZ628" s="352"/>
      <c r="BA628" s="355"/>
      <c r="BB628" s="431"/>
      <c r="BC628" s="355"/>
      <c r="BD628" s="355"/>
      <c r="BE628" s="355"/>
      <c r="BF628" s="355"/>
      <c r="BG628" s="355"/>
      <c r="BH628" s="355"/>
      <c r="BI628" s="355"/>
      <c r="BJ628" s="355"/>
      <c r="BK628" s="355"/>
      <c r="BL628" s="355"/>
      <c r="BM628" s="355"/>
      <c r="BN628" s="355"/>
      <c r="BO628" s="355"/>
      <c r="BP628" s="355"/>
      <c r="BQ628" s="355"/>
      <c r="BR628" s="355"/>
      <c r="BS628" s="355"/>
      <c r="BT628" s="355"/>
      <c r="BU628" s="355"/>
      <c r="BV628" s="355"/>
      <c r="BW628" s="355"/>
      <c r="BX628" s="355"/>
      <c r="BY628" s="355"/>
      <c r="BZ628" s="355"/>
      <c r="CA628" s="355"/>
      <c r="CB628" s="355"/>
      <c r="CC628" s="355"/>
      <c r="CD628" s="355"/>
      <c r="CE628" s="355"/>
      <c r="CF628" s="355"/>
      <c r="CG628" s="355"/>
      <c r="CH628" s="355"/>
      <c r="CI628" s="355"/>
      <c r="CJ628" s="355"/>
      <c r="CK628" s="355"/>
      <c r="CL628" s="355"/>
      <c r="CM628" s="355"/>
      <c r="CN628" s="355"/>
      <c r="CO628" s="355"/>
      <c r="CP628" s="355"/>
      <c r="CQ628" s="355"/>
      <c r="CR628" s="355"/>
      <c r="CS628" s="355"/>
      <c r="CT628" s="355"/>
      <c r="CU628" s="355"/>
      <c r="CV628" s="355"/>
      <c r="CW628" s="355"/>
      <c r="CX628" s="355"/>
      <c r="CY628" s="355"/>
      <c r="CZ628" s="355"/>
    </row>
    <row r="629" s="359" customFormat="true" ht="25.15" customHeight="true" x14ac:dyDescent="0.2">
      <c r="C629" s="1044"/>
      <c r="D629" s="1045"/>
      <c r="E629" s="631"/>
      <c r="F629" s="631"/>
      <c r="G629" s="631"/>
      <c r="H629" s="1045" t="s">
        <v>397</v>
      </c>
      <c r="I629" s="1045"/>
      <c r="J629" s="768">
        <v>-8.4776997976596363E-3</v>
      </c>
      <c r="K629" s="631"/>
      <c r="L629" s="631"/>
      <c r="M629" s="1045"/>
      <c r="N629" s="1045"/>
      <c r="O629" s="631"/>
      <c r="P629" s="631"/>
      <c r="Q629" s="631"/>
      <c r="W629" s="352"/>
      <c r="X629" s="352"/>
      <c r="Y629" s="352"/>
      <c r="Z629" s="352"/>
      <c r="AA629" s="352"/>
      <c r="AB629" s="352"/>
      <c r="AC629" s="352"/>
      <c r="AD629" s="352"/>
      <c r="AE629" s="352"/>
      <c r="AF629" s="352"/>
      <c r="AG629" s="352"/>
      <c r="AH629" s="352"/>
      <c r="AI629" s="352"/>
      <c r="AJ629" s="352"/>
      <c r="AK629" s="352"/>
      <c r="AL629" s="352"/>
      <c r="AM629" s="352"/>
      <c r="AN629" s="352"/>
      <c r="AO629" s="352"/>
      <c r="AP629" s="352"/>
      <c r="AQ629" s="352"/>
      <c r="AR629" s="352"/>
      <c r="AS629" s="352"/>
      <c r="AT629" s="352"/>
      <c r="AU629" s="352"/>
      <c r="AV629" s="352"/>
      <c r="AW629" s="352"/>
      <c r="AX629" s="352"/>
      <c r="AY629" s="352"/>
      <c r="AZ629" s="352"/>
      <c r="BA629" s="355"/>
      <c r="BB629" s="431"/>
      <c r="BC629" s="355"/>
      <c r="BD629" s="355"/>
      <c r="BE629" s="355"/>
      <c r="BF629" s="355"/>
      <c r="BG629" s="355"/>
      <c r="BH629" s="355"/>
      <c r="BI629" s="355"/>
      <c r="BJ629" s="355"/>
      <c r="BK629" s="355"/>
      <c r="BL629" s="355"/>
      <c r="BM629" s="355"/>
      <c r="BN629" s="355"/>
      <c r="BO629" s="355"/>
      <c r="BP629" s="355"/>
      <c r="BQ629" s="355"/>
      <c r="BR629" s="355"/>
      <c r="BS629" s="355"/>
      <c r="BT629" s="355"/>
      <c r="BU629" s="355"/>
      <c r="BV629" s="355"/>
      <c r="BW629" s="355"/>
      <c r="BX629" s="355"/>
      <c r="BY629" s="355"/>
      <c r="BZ629" s="355"/>
      <c r="CA629" s="355"/>
      <c r="CB629" s="355"/>
      <c r="CC629" s="355"/>
      <c r="CD629" s="355"/>
      <c r="CE629" s="355"/>
      <c r="CF629" s="355"/>
      <c r="CG629" s="355"/>
      <c r="CH629" s="355"/>
      <c r="CI629" s="355"/>
      <c r="CJ629" s="355"/>
      <c r="CK629" s="355"/>
      <c r="CL629" s="355"/>
      <c r="CM629" s="355"/>
      <c r="CN629" s="355"/>
      <c r="CO629" s="355"/>
      <c r="CP629" s="355"/>
      <c r="CQ629" s="355"/>
      <c r="CR629" s="355"/>
      <c r="CS629" s="355"/>
      <c r="CT629" s="355"/>
      <c r="CU629" s="355"/>
      <c r="CV629" s="355"/>
      <c r="CW629" s="355"/>
      <c r="CX629" s="355"/>
      <c r="CY629" s="355"/>
      <c r="CZ629" s="355"/>
    </row>
    <row r="630" s="359" customFormat="true" ht="25.15" customHeight="true" x14ac:dyDescent="0.2">
      <c r="C630" s="1044"/>
      <c r="D630" s="1045"/>
      <c r="E630" s="631"/>
      <c r="F630" s="631"/>
      <c r="G630" s="631"/>
      <c r="H630" s="1045" t="s">
        <v>396</v>
      </c>
      <c r="I630" s="1045"/>
      <c r="J630" s="768">
        <v>-5.9369441310764132E-3</v>
      </c>
      <c r="K630" s="631"/>
      <c r="L630" s="631"/>
      <c r="M630" s="1045"/>
      <c r="N630" s="1045"/>
      <c r="O630" s="631"/>
      <c r="P630" s="631"/>
      <c r="Q630" s="631"/>
      <c r="W630" s="352"/>
      <c r="X630" s="352"/>
      <c r="Y630" s="352"/>
      <c r="Z630" s="352"/>
      <c r="AA630" s="352"/>
      <c r="AB630" s="352"/>
      <c r="AC630" s="352"/>
      <c r="AD630" s="352"/>
      <c r="AE630" s="352"/>
      <c r="AF630" s="352"/>
      <c r="AG630" s="352"/>
      <c r="AH630" s="352"/>
      <c r="AI630" s="352"/>
      <c r="AJ630" s="352"/>
      <c r="AK630" s="352"/>
      <c r="AL630" s="352"/>
      <c r="AM630" s="352"/>
      <c r="AN630" s="352"/>
      <c r="AO630" s="352"/>
      <c r="AP630" s="352"/>
      <c r="AQ630" s="352"/>
      <c r="AR630" s="352"/>
      <c r="AS630" s="352"/>
      <c r="AT630" s="352"/>
      <c r="AU630" s="352"/>
      <c r="AV630" s="352"/>
      <c r="AW630" s="352"/>
      <c r="AX630" s="352"/>
      <c r="AY630" s="352"/>
      <c r="AZ630" s="352"/>
      <c r="BA630" s="355"/>
      <c r="BB630" s="431"/>
      <c r="BC630" s="355"/>
      <c r="BD630" s="355"/>
      <c r="BE630" s="355"/>
      <c r="BF630" s="355"/>
      <c r="BG630" s="355"/>
      <c r="BH630" s="355"/>
      <c r="BI630" s="355"/>
      <c r="BJ630" s="355"/>
      <c r="BK630" s="355"/>
      <c r="BL630" s="355"/>
      <c r="BM630" s="355"/>
      <c r="BN630" s="355"/>
      <c r="BO630" s="355"/>
      <c r="BP630" s="355"/>
      <c r="BQ630" s="355"/>
      <c r="BR630" s="355"/>
      <c r="BS630" s="355"/>
      <c r="BT630" s="355"/>
      <c r="BU630" s="355"/>
      <c r="BV630" s="355"/>
      <c r="BW630" s="355"/>
      <c r="BX630" s="355"/>
      <c r="BY630" s="355"/>
      <c r="BZ630" s="355"/>
      <c r="CA630" s="355"/>
      <c r="CB630" s="355"/>
      <c r="CC630" s="355"/>
      <c r="CD630" s="355"/>
      <c r="CE630" s="355"/>
      <c r="CF630" s="355"/>
      <c r="CG630" s="355"/>
      <c r="CH630" s="355"/>
      <c r="CI630" s="355"/>
      <c r="CJ630" s="355"/>
      <c r="CK630" s="355"/>
      <c r="CL630" s="355"/>
      <c r="CM630" s="355"/>
      <c r="CN630" s="355"/>
      <c r="CO630" s="355"/>
      <c r="CP630" s="355"/>
      <c r="CQ630" s="355"/>
      <c r="CR630" s="355"/>
      <c r="CS630" s="355"/>
      <c r="CT630" s="355"/>
      <c r="CU630" s="355"/>
      <c r="CV630" s="355"/>
      <c r="CW630" s="355"/>
      <c r="CX630" s="355"/>
      <c r="CY630" s="355"/>
      <c r="CZ630" s="355"/>
    </row>
    <row r="631" s="359" customFormat="true" ht="25.15" customHeight="true" x14ac:dyDescent="0.2">
      <c r="C631" s="1044"/>
      <c r="D631" s="1045"/>
      <c r="E631" s="631"/>
      <c r="F631" s="631"/>
      <c r="G631" s="631"/>
      <c r="H631" s="1045" t="s">
        <v>391</v>
      </c>
      <c r="I631" s="1045"/>
      <c r="J631" s="772">
        <v>-2.3233376460046378E-3</v>
      </c>
      <c r="K631" s="631"/>
      <c r="L631" s="631"/>
      <c r="M631" s="1045"/>
      <c r="N631" s="1045"/>
      <c r="O631" s="631"/>
      <c r="P631" s="631"/>
      <c r="Q631" s="631"/>
      <c r="W631" s="352"/>
      <c r="X631" s="352"/>
      <c r="Y631" s="352"/>
      <c r="Z631" s="352"/>
      <c r="AA631" s="352"/>
      <c r="AB631" s="352"/>
      <c r="AC631" s="352"/>
      <c r="AD631" s="352"/>
      <c r="AE631" s="352"/>
      <c r="AF631" s="352"/>
      <c r="AG631" s="352"/>
      <c r="AH631" s="352"/>
      <c r="AI631" s="352"/>
      <c r="AJ631" s="352"/>
      <c r="AK631" s="352"/>
      <c r="AL631" s="352"/>
      <c r="AM631" s="352"/>
      <c r="AN631" s="352"/>
      <c r="AO631" s="352"/>
      <c r="AP631" s="352"/>
      <c r="AQ631" s="352"/>
      <c r="AR631" s="352"/>
      <c r="AS631" s="352"/>
      <c r="AT631" s="352"/>
      <c r="AU631" s="352"/>
      <c r="AV631" s="352"/>
      <c r="AW631" s="352"/>
      <c r="AX631" s="352"/>
      <c r="AY631" s="352"/>
      <c r="AZ631" s="352"/>
      <c r="BA631" s="355"/>
      <c r="BB631" s="431"/>
      <c r="BC631" s="355"/>
      <c r="BD631" s="355"/>
      <c r="BE631" s="355"/>
      <c r="BF631" s="355"/>
      <c r="BG631" s="355"/>
      <c r="BH631" s="355"/>
      <c r="BI631" s="355"/>
      <c r="BJ631" s="355"/>
      <c r="BK631" s="355"/>
      <c r="BL631" s="355"/>
      <c r="BM631" s="355"/>
      <c r="BN631" s="355"/>
      <c r="BO631" s="355"/>
      <c r="BP631" s="355"/>
      <c r="BQ631" s="355"/>
      <c r="BR631" s="355"/>
      <c r="BS631" s="355"/>
      <c r="BT631" s="355"/>
      <c r="BU631" s="355"/>
      <c r="BV631" s="355"/>
      <c r="BW631" s="355"/>
      <c r="BX631" s="355"/>
      <c r="BY631" s="355"/>
      <c r="BZ631" s="355"/>
      <c r="CA631" s="355"/>
      <c r="CB631" s="355"/>
      <c r="CC631" s="355"/>
      <c r="CD631" s="355"/>
      <c r="CE631" s="355"/>
      <c r="CF631" s="355"/>
      <c r="CG631" s="355"/>
      <c r="CH631" s="355"/>
      <c r="CI631" s="355"/>
      <c r="CJ631" s="355"/>
      <c r="CK631" s="355"/>
      <c r="CL631" s="355"/>
      <c r="CM631" s="355"/>
      <c r="CN631" s="355"/>
      <c r="CO631" s="355"/>
      <c r="CP631" s="355"/>
      <c r="CQ631" s="355"/>
      <c r="CR631" s="355"/>
      <c r="CS631" s="355"/>
      <c r="CT631" s="355"/>
      <c r="CU631" s="355"/>
      <c r="CV631" s="355"/>
      <c r="CW631" s="355"/>
      <c r="CX631" s="355"/>
      <c r="CY631" s="355"/>
      <c r="CZ631" s="355"/>
    </row>
    <row r="632" s="359" customFormat="true" ht="25.15" customHeight="true" x14ac:dyDescent="0.2">
      <c r="C632" s="1044"/>
      <c r="D632" s="1045"/>
      <c r="E632" s="631"/>
      <c r="F632" s="631"/>
      <c r="G632" s="631"/>
      <c r="H632" s="1045"/>
      <c r="I632" s="1045"/>
      <c r="J632" s="631"/>
      <c r="K632" s="631"/>
      <c r="L632" s="631"/>
      <c r="M632" s="1045"/>
      <c r="N632" s="1045"/>
      <c r="O632" s="631"/>
      <c r="P632" s="631"/>
      <c r="Q632" s="631"/>
      <c r="W632" s="352"/>
      <c r="X632" s="352"/>
      <c r="Y632" s="352"/>
      <c r="Z632" s="352"/>
      <c r="AA632" s="352"/>
      <c r="AB632" s="352"/>
      <c r="AC632" s="352"/>
      <c r="AD632" s="352"/>
      <c r="AE632" s="352"/>
      <c r="AF632" s="352"/>
      <c r="AG632" s="352"/>
      <c r="AH632" s="352"/>
      <c r="AI632" s="352"/>
      <c r="AJ632" s="352"/>
      <c r="AK632" s="352"/>
      <c r="AL632" s="352"/>
      <c r="AM632" s="352"/>
      <c r="AN632" s="352"/>
      <c r="AO632" s="352"/>
      <c r="AP632" s="352"/>
      <c r="AQ632" s="352"/>
      <c r="AR632" s="352"/>
      <c r="AS632" s="352"/>
      <c r="AT632" s="352"/>
      <c r="AU632" s="352"/>
      <c r="AV632" s="352"/>
      <c r="AW632" s="352"/>
      <c r="AX632" s="352"/>
      <c r="AY632" s="352"/>
      <c r="AZ632" s="352"/>
      <c r="BA632" s="355"/>
      <c r="BB632" s="431"/>
      <c r="BC632" s="355"/>
      <c r="BD632" s="355"/>
      <c r="BE632" s="355"/>
      <c r="BF632" s="355"/>
      <c r="BG632" s="355"/>
      <c r="BH632" s="355"/>
      <c r="BI632" s="355"/>
      <c r="BJ632" s="355"/>
      <c r="BK632" s="355"/>
      <c r="BL632" s="355"/>
      <c r="BM632" s="355"/>
      <c r="BN632" s="355"/>
      <c r="BO632" s="355"/>
      <c r="BP632" s="355"/>
      <c r="BQ632" s="355"/>
      <c r="BR632" s="355"/>
      <c r="BS632" s="355"/>
      <c r="BT632" s="355"/>
      <c r="BU632" s="355"/>
      <c r="BV632" s="355"/>
      <c r="BW632" s="355"/>
      <c r="BX632" s="355"/>
      <c r="BY632" s="355"/>
      <c r="BZ632" s="355"/>
      <c r="CA632" s="355"/>
      <c r="CB632" s="355"/>
      <c r="CC632" s="355"/>
      <c r="CD632" s="355"/>
      <c r="CE632" s="355"/>
      <c r="CF632" s="355"/>
      <c r="CG632" s="355"/>
      <c r="CH632" s="355"/>
      <c r="CI632" s="355"/>
      <c r="CJ632" s="355"/>
      <c r="CK632" s="355"/>
      <c r="CL632" s="355"/>
      <c r="CM632" s="355"/>
      <c r="CN632" s="355"/>
      <c r="CO632" s="355"/>
      <c r="CP632" s="355"/>
      <c r="CQ632" s="355"/>
      <c r="CR632" s="355"/>
      <c r="CS632" s="355"/>
      <c r="CT632" s="355"/>
      <c r="CU632" s="355"/>
      <c r="CV632" s="355"/>
      <c r="CW632" s="355"/>
      <c r="CX632" s="355"/>
      <c r="CY632" s="355"/>
      <c r="CZ632" s="355"/>
    </row>
    <row r="633" s="359" customFormat="true" ht="25.15" customHeight="true" x14ac:dyDescent="0.2">
      <c r="C633" s="1044"/>
      <c r="D633" s="1045"/>
      <c r="E633" s="631"/>
      <c r="F633" s="631"/>
      <c r="G633" s="631"/>
      <c r="H633" s="1045"/>
      <c r="I633" s="1045"/>
      <c r="J633" s="631"/>
      <c r="K633" s="631"/>
      <c r="L633" s="631"/>
      <c r="M633" s="1045"/>
      <c r="N633" s="1045"/>
      <c r="O633" s="631"/>
      <c r="P633" s="631"/>
      <c r="Q633" s="631"/>
      <c r="W633" s="352"/>
      <c r="X633" s="352"/>
      <c r="Y633" s="352"/>
      <c r="Z633" s="352"/>
      <c r="AA633" s="352"/>
      <c r="AB633" s="352"/>
      <c r="AC633" s="352"/>
      <c r="AD633" s="352"/>
      <c r="AE633" s="352"/>
      <c r="AF633" s="352"/>
      <c r="AG633" s="352"/>
      <c r="AH633" s="352"/>
      <c r="AI633" s="352"/>
      <c r="AJ633" s="352"/>
      <c r="AK633" s="352"/>
      <c r="AL633" s="352"/>
      <c r="AM633" s="352"/>
      <c r="AN633" s="352"/>
      <c r="AO633" s="352"/>
      <c r="AP633" s="352"/>
      <c r="AQ633" s="352"/>
      <c r="AR633" s="352"/>
      <c r="AS633" s="352"/>
      <c r="AT633" s="352"/>
      <c r="AU633" s="352"/>
      <c r="AV633" s="352"/>
      <c r="AW633" s="352"/>
      <c r="AX633" s="352"/>
      <c r="AY633" s="352"/>
      <c r="AZ633" s="352"/>
      <c r="BA633" s="355"/>
      <c r="BB633" s="431"/>
      <c r="BC633" s="355"/>
      <c r="BD633" s="355"/>
      <c r="BE633" s="355"/>
      <c r="BF633" s="355"/>
      <c r="BG633" s="355"/>
      <c r="BH633" s="355"/>
      <c r="BI633" s="355"/>
      <c r="BJ633" s="355"/>
      <c r="BK633" s="355"/>
      <c r="BL633" s="355"/>
      <c r="BM633" s="355"/>
      <c r="BN633" s="355"/>
      <c r="BO633" s="355"/>
      <c r="BP633" s="355"/>
      <c r="BQ633" s="355"/>
      <c r="BR633" s="355"/>
      <c r="BS633" s="355"/>
      <c r="BT633" s="355"/>
      <c r="BU633" s="355"/>
      <c r="BV633" s="355"/>
      <c r="BW633" s="355"/>
      <c r="BX633" s="355"/>
      <c r="BY633" s="355"/>
      <c r="BZ633" s="355"/>
      <c r="CA633" s="355"/>
      <c r="CB633" s="355"/>
      <c r="CC633" s="355"/>
      <c r="CD633" s="355"/>
      <c r="CE633" s="355"/>
      <c r="CF633" s="355"/>
      <c r="CG633" s="355"/>
      <c r="CH633" s="355"/>
      <c r="CI633" s="355"/>
      <c r="CJ633" s="355"/>
      <c r="CK633" s="355"/>
      <c r="CL633" s="355"/>
      <c r="CM633" s="355"/>
      <c r="CN633" s="355"/>
      <c r="CO633" s="355"/>
      <c r="CP633" s="355"/>
      <c r="CQ633" s="355"/>
      <c r="CR633" s="355"/>
      <c r="CS633" s="355"/>
      <c r="CT633" s="355"/>
      <c r="CU633" s="355"/>
      <c r="CV633" s="355"/>
      <c r="CW633" s="355"/>
      <c r="CX633" s="355"/>
      <c r="CY633" s="355"/>
      <c r="CZ633" s="355"/>
    </row>
    <row r="634" s="359" customFormat="true" ht="25.15" customHeight="true" x14ac:dyDescent="0.2">
      <c r="C634" s="1044"/>
      <c r="D634" s="1045"/>
      <c r="E634" s="631"/>
      <c r="F634" s="631"/>
      <c r="G634" s="631"/>
      <c r="H634" s="1045" t="s">
        <v>256</v>
      </c>
      <c r="I634" s="1045"/>
      <c r="J634" s="1045"/>
      <c r="K634" s="631"/>
      <c r="L634" s="631"/>
      <c r="M634" s="1045"/>
      <c r="N634" s="1045"/>
      <c r="O634" s="631"/>
      <c r="P634" s="631"/>
      <c r="Q634" s="631"/>
      <c r="W634" s="352"/>
      <c r="X634" s="352"/>
      <c r="Y634" s="352"/>
      <c r="Z634" s="352"/>
      <c r="AA634" s="352"/>
      <c r="AB634" s="352"/>
      <c r="AC634" s="352"/>
      <c r="AD634" s="352"/>
      <c r="AE634" s="352"/>
      <c r="AF634" s="352"/>
      <c r="AG634" s="352"/>
      <c r="AH634" s="352"/>
      <c r="AI634" s="352"/>
      <c r="AJ634" s="352"/>
      <c r="AK634" s="352"/>
      <c r="AL634" s="352"/>
      <c r="AM634" s="352"/>
      <c r="AN634" s="352"/>
      <c r="AO634" s="352"/>
      <c r="AP634" s="352"/>
      <c r="AQ634" s="352"/>
      <c r="AR634" s="352"/>
      <c r="AS634" s="352"/>
      <c r="AT634" s="352"/>
      <c r="AU634" s="352"/>
      <c r="AV634" s="352"/>
      <c r="AW634" s="352"/>
      <c r="AX634" s="352"/>
      <c r="AY634" s="352"/>
      <c r="AZ634" s="352"/>
      <c r="BA634" s="355"/>
      <c r="BB634" s="431"/>
      <c r="BC634" s="355"/>
      <c r="BD634" s="355"/>
      <c r="BE634" s="355"/>
      <c r="BF634" s="355"/>
      <c r="BG634" s="355"/>
      <c r="BH634" s="355"/>
      <c r="BI634" s="355"/>
      <c r="BJ634" s="355"/>
      <c r="BK634" s="355"/>
      <c r="BL634" s="355"/>
      <c r="BM634" s="355"/>
      <c r="BN634" s="355"/>
      <c r="BO634" s="355"/>
      <c r="BP634" s="355"/>
      <c r="BQ634" s="355"/>
      <c r="BR634" s="355"/>
      <c r="BS634" s="355"/>
      <c r="BT634" s="355"/>
      <c r="BU634" s="355"/>
      <c r="BV634" s="355"/>
      <c r="BW634" s="355"/>
      <c r="BX634" s="355"/>
      <c r="BY634" s="355"/>
      <c r="BZ634" s="355"/>
      <c r="CA634" s="355"/>
      <c r="CB634" s="355"/>
      <c r="CC634" s="355"/>
      <c r="CD634" s="355"/>
      <c r="CE634" s="355"/>
      <c r="CF634" s="355"/>
      <c r="CG634" s="355"/>
      <c r="CH634" s="355"/>
      <c r="CI634" s="355"/>
      <c r="CJ634" s="355"/>
      <c r="CK634" s="355"/>
      <c r="CL634" s="355"/>
      <c r="CM634" s="355"/>
      <c r="CN634" s="355"/>
      <c r="CO634" s="355"/>
      <c r="CP634" s="355"/>
      <c r="CQ634" s="355"/>
      <c r="CR634" s="355"/>
      <c r="CS634" s="355"/>
      <c r="CT634" s="355"/>
      <c r="CU634" s="355"/>
      <c r="CV634" s="355"/>
      <c r="CW634" s="355"/>
      <c r="CX634" s="355"/>
      <c r="CY634" s="355"/>
      <c r="CZ634" s="355"/>
    </row>
    <row r="635" s="359" customFormat="true" ht="25.15" customHeight="true" x14ac:dyDescent="0.2">
      <c r="C635" s="1044"/>
      <c r="D635" s="1045"/>
      <c r="E635" s="631"/>
      <c r="F635" s="631"/>
      <c r="G635" s="631"/>
      <c r="H635" s="1045" t="s">
        <v>206</v>
      </c>
      <c r="I635" s="1045"/>
      <c r="J635" s="789" t="s">
        <v>207</v>
      </c>
      <c r="K635" s="631"/>
      <c r="L635" s="631"/>
      <c r="M635" s="1045"/>
      <c r="N635" s="1045"/>
      <c r="O635" s="631"/>
      <c r="P635" s="631"/>
      <c r="Q635" s="631"/>
      <c r="W635" s="352"/>
      <c r="X635" s="352"/>
      <c r="Y635" s="352"/>
      <c r="Z635" s="352"/>
      <c r="AA635" s="352"/>
      <c r="AB635" s="352"/>
      <c r="AC635" s="352"/>
      <c r="AD635" s="352"/>
      <c r="AE635" s="352"/>
      <c r="AF635" s="352"/>
      <c r="AG635" s="352"/>
      <c r="AH635" s="352"/>
      <c r="AI635" s="352"/>
      <c r="AJ635" s="352"/>
      <c r="AK635" s="352"/>
      <c r="AL635" s="352"/>
      <c r="AM635" s="352"/>
      <c r="AN635" s="352"/>
      <c r="AO635" s="352"/>
      <c r="AP635" s="352"/>
      <c r="AQ635" s="352"/>
      <c r="AR635" s="352"/>
      <c r="AS635" s="352"/>
      <c r="AT635" s="352"/>
      <c r="AU635" s="352"/>
      <c r="AV635" s="352"/>
      <c r="AW635" s="352"/>
      <c r="AX635" s="352"/>
      <c r="AY635" s="352"/>
      <c r="AZ635" s="352"/>
      <c r="BA635" s="355"/>
      <c r="BB635" s="431"/>
      <c r="BC635" s="355"/>
      <c r="BD635" s="355"/>
      <c r="BE635" s="355"/>
      <c r="BF635" s="355"/>
      <c r="BG635" s="355"/>
      <c r="BH635" s="355"/>
      <c r="BI635" s="355"/>
      <c r="BJ635" s="355"/>
      <c r="BK635" s="355"/>
      <c r="BL635" s="355"/>
      <c r="BM635" s="355"/>
      <c r="BN635" s="355"/>
      <c r="BO635" s="355"/>
      <c r="BP635" s="355"/>
      <c r="BQ635" s="355"/>
      <c r="BR635" s="355"/>
      <c r="BS635" s="355"/>
      <c r="BT635" s="355"/>
      <c r="BU635" s="355"/>
      <c r="BV635" s="355"/>
      <c r="BW635" s="355"/>
      <c r="BX635" s="355"/>
      <c r="BY635" s="355"/>
      <c r="BZ635" s="355"/>
      <c r="CA635" s="355"/>
      <c r="CB635" s="355"/>
      <c r="CC635" s="355"/>
      <c r="CD635" s="355"/>
      <c r="CE635" s="355"/>
      <c r="CF635" s="355"/>
      <c r="CG635" s="355"/>
      <c r="CH635" s="355"/>
      <c r="CI635" s="355"/>
      <c r="CJ635" s="355"/>
      <c r="CK635" s="355"/>
      <c r="CL635" s="355"/>
      <c r="CM635" s="355"/>
      <c r="CN635" s="355"/>
      <c r="CO635" s="355"/>
      <c r="CP635" s="355"/>
      <c r="CQ635" s="355"/>
      <c r="CR635" s="355"/>
      <c r="CS635" s="355"/>
      <c r="CT635" s="355"/>
      <c r="CU635" s="355"/>
      <c r="CV635" s="355"/>
      <c r="CW635" s="355"/>
      <c r="CX635" s="355"/>
      <c r="CY635" s="355"/>
      <c r="CZ635" s="355"/>
    </row>
    <row r="636" s="359" customFormat="true" ht="25.15" customHeight="true" x14ac:dyDescent="0.2">
      <c r="C636" s="1044"/>
      <c r="D636" s="1045"/>
      <c r="E636" s="631"/>
      <c r="F636" s="631"/>
      <c r="G636" s="631"/>
      <c r="H636" s="1045" t="s">
        <v>207</v>
      </c>
      <c r="I636" s="1045"/>
      <c r="J636" s="790">
        <v>0.99999999999999978</v>
      </c>
      <c r="K636" s="631"/>
      <c r="L636" s="631"/>
      <c r="M636" s="1045"/>
      <c r="N636" s="1045"/>
      <c r="O636" s="631"/>
      <c r="P636" s="631"/>
      <c r="Q636" s="631"/>
      <c r="W636" s="352"/>
      <c r="X636" s="352"/>
      <c r="Y636" s="352"/>
      <c r="Z636" s="352"/>
      <c r="AA636" s="352"/>
      <c r="AB636" s="352"/>
      <c r="AC636" s="352"/>
      <c r="AD636" s="352"/>
      <c r="AE636" s="352"/>
      <c r="AF636" s="352"/>
      <c r="AG636" s="352"/>
      <c r="AH636" s="352"/>
      <c r="AI636" s="352"/>
      <c r="AJ636" s="352"/>
      <c r="AK636" s="352"/>
      <c r="AL636" s="352"/>
      <c r="AM636" s="352"/>
      <c r="AN636" s="352"/>
      <c r="AO636" s="352"/>
      <c r="AP636" s="352"/>
      <c r="AQ636" s="352"/>
      <c r="AR636" s="352"/>
      <c r="AS636" s="352"/>
      <c r="AT636" s="352"/>
      <c r="AU636" s="352"/>
      <c r="AV636" s="352"/>
      <c r="AW636" s="352"/>
      <c r="AX636" s="352"/>
      <c r="AY636" s="352"/>
      <c r="AZ636" s="352"/>
      <c r="BA636" s="355"/>
      <c r="BB636" s="431"/>
      <c r="BC636" s="355"/>
      <c r="BD636" s="355"/>
      <c r="BE636" s="355"/>
      <c r="BF636" s="355"/>
      <c r="BG636" s="355"/>
      <c r="BH636" s="355"/>
      <c r="BI636" s="355"/>
      <c r="BJ636" s="355"/>
      <c r="BK636" s="355"/>
      <c r="BL636" s="355"/>
      <c r="BM636" s="355"/>
      <c r="BN636" s="355"/>
      <c r="BO636" s="355"/>
      <c r="BP636" s="355"/>
      <c r="BQ636" s="355"/>
      <c r="BR636" s="355"/>
      <c r="BS636" s="355"/>
      <c r="BT636" s="355"/>
      <c r="BU636" s="355"/>
      <c r="BV636" s="355"/>
      <c r="BW636" s="355"/>
      <c r="BX636" s="355"/>
      <c r="BY636" s="355"/>
      <c r="BZ636" s="355"/>
      <c r="CA636" s="355"/>
      <c r="CB636" s="355"/>
      <c r="CC636" s="355"/>
      <c r="CD636" s="355"/>
      <c r="CE636" s="355"/>
      <c r="CF636" s="355"/>
      <c r="CG636" s="355"/>
      <c r="CH636" s="355"/>
      <c r="CI636" s="355"/>
      <c r="CJ636" s="355"/>
      <c r="CK636" s="355"/>
      <c r="CL636" s="355"/>
      <c r="CM636" s="355"/>
      <c r="CN636" s="355"/>
      <c r="CO636" s="355"/>
      <c r="CP636" s="355"/>
      <c r="CQ636" s="355"/>
      <c r="CR636" s="355"/>
      <c r="CS636" s="355"/>
      <c r="CT636" s="355"/>
      <c r="CU636" s="355"/>
      <c r="CV636" s="355"/>
      <c r="CW636" s="355"/>
      <c r="CX636" s="355"/>
      <c r="CY636" s="355"/>
      <c r="CZ636" s="355"/>
    </row>
    <row r="637" s="359" customFormat="true" ht="25.15" customHeight="true" x14ac:dyDescent="0.2">
      <c r="C637" s="1044"/>
      <c r="D637" s="1045"/>
      <c r="E637" s="631"/>
      <c r="F637" s="631"/>
      <c r="G637" s="631"/>
      <c r="H637" s="1045"/>
      <c r="I637" s="1045"/>
      <c r="J637" s="631"/>
      <c r="K637" s="631"/>
      <c r="L637" s="631"/>
      <c r="M637" s="1045"/>
      <c r="N637" s="1045"/>
      <c r="O637" s="631"/>
      <c r="P637" s="631"/>
      <c r="Q637" s="631"/>
      <c r="W637" s="352"/>
      <c r="X637" s="352"/>
      <c r="Y637" s="352"/>
      <c r="Z637" s="352"/>
      <c r="AA637" s="352"/>
      <c r="AB637" s="352"/>
      <c r="AC637" s="352"/>
      <c r="AD637" s="352"/>
      <c r="AE637" s="352"/>
      <c r="AF637" s="352"/>
      <c r="AG637" s="352"/>
      <c r="AH637" s="352"/>
      <c r="AI637" s="352"/>
      <c r="AJ637" s="352"/>
      <c r="AK637" s="352"/>
      <c r="AL637" s="352"/>
      <c r="AM637" s="352"/>
      <c r="AN637" s="352"/>
      <c r="AO637" s="352"/>
      <c r="AP637" s="352"/>
      <c r="AQ637" s="352"/>
      <c r="AR637" s="352"/>
      <c r="AS637" s="352"/>
      <c r="AT637" s="352"/>
      <c r="AU637" s="352"/>
      <c r="AV637" s="352"/>
      <c r="AW637" s="352"/>
      <c r="AX637" s="352"/>
      <c r="AY637" s="352"/>
      <c r="AZ637" s="352"/>
      <c r="BA637" s="355"/>
      <c r="BB637" s="431"/>
      <c r="BC637" s="355"/>
      <c r="BD637" s="355"/>
      <c r="BE637" s="355"/>
      <c r="BF637" s="355"/>
      <c r="BG637" s="355"/>
      <c r="BH637" s="355"/>
      <c r="BI637" s="355"/>
      <c r="BJ637" s="355"/>
      <c r="BK637" s="355"/>
      <c r="BL637" s="355"/>
      <c r="BM637" s="355"/>
      <c r="BN637" s="355"/>
      <c r="BO637" s="355"/>
      <c r="BP637" s="355"/>
      <c r="BQ637" s="355"/>
      <c r="BR637" s="355"/>
      <c r="BS637" s="355"/>
      <c r="BT637" s="355"/>
      <c r="BU637" s="355"/>
      <c r="BV637" s="355"/>
      <c r="BW637" s="355"/>
      <c r="BX637" s="355"/>
      <c r="BY637" s="355"/>
      <c r="BZ637" s="355"/>
      <c r="CA637" s="355"/>
      <c r="CB637" s="355"/>
      <c r="CC637" s="355"/>
      <c r="CD637" s="355"/>
      <c r="CE637" s="355"/>
      <c r="CF637" s="355"/>
      <c r="CG637" s="355"/>
      <c r="CH637" s="355"/>
      <c r="CI637" s="355"/>
      <c r="CJ637" s="355"/>
      <c r="CK637" s="355"/>
      <c r="CL637" s="355"/>
      <c r="CM637" s="355"/>
      <c r="CN637" s="355"/>
      <c r="CO637" s="355"/>
      <c r="CP637" s="355"/>
      <c r="CQ637" s="355"/>
      <c r="CR637" s="355"/>
      <c r="CS637" s="355"/>
      <c r="CT637" s="355"/>
      <c r="CU637" s="355"/>
      <c r="CV637" s="355"/>
      <c r="CW637" s="355"/>
      <c r="CX637" s="355"/>
      <c r="CY637" s="355"/>
      <c r="CZ637" s="355"/>
    </row>
    <row r="638" s="359" customFormat="true" ht="25.15" customHeight="true" x14ac:dyDescent="0.2">
      <c r="C638" s="1044"/>
      <c r="D638" s="1045"/>
      <c r="E638" s="615"/>
      <c r="F638" s="615"/>
      <c r="G638" s="615"/>
      <c r="H638" s="1044"/>
      <c r="I638" s="1045"/>
      <c r="J638" s="615"/>
      <c r="K638" s="615"/>
      <c r="L638" s="615"/>
      <c r="M638" s="1044"/>
      <c r="N638" s="1045"/>
      <c r="O638" s="615"/>
      <c r="P638" s="615"/>
      <c r="Q638" s="615"/>
      <c r="W638" s="352"/>
      <c r="X638" s="352"/>
      <c r="Y638" s="352"/>
      <c r="Z638" s="352"/>
      <c r="AA638" s="352"/>
      <c r="AB638" s="352"/>
      <c r="AC638" s="352"/>
      <c r="AD638" s="352"/>
      <c r="AE638" s="352"/>
      <c r="AF638" s="352"/>
      <c r="AG638" s="352"/>
      <c r="AH638" s="352"/>
      <c r="AI638" s="352"/>
      <c r="AJ638" s="352"/>
      <c r="AK638" s="352"/>
      <c r="AL638" s="352"/>
      <c r="AM638" s="352"/>
      <c r="AN638" s="352"/>
      <c r="AO638" s="352"/>
      <c r="AP638" s="352"/>
      <c r="AQ638" s="352"/>
      <c r="AR638" s="352"/>
      <c r="AS638" s="352"/>
      <c r="AT638" s="352"/>
      <c r="AU638" s="352"/>
      <c r="AV638" s="352"/>
      <c r="AW638" s="352"/>
      <c r="AX638" s="352"/>
      <c r="AY638" s="352"/>
      <c r="AZ638" s="352"/>
      <c r="BA638" s="355"/>
      <c r="BB638" s="431"/>
      <c r="BC638" s="355"/>
      <c r="BD638" s="355"/>
      <c r="BE638" s="355"/>
      <c r="BF638" s="355"/>
      <c r="BG638" s="355"/>
      <c r="BH638" s="355"/>
      <c r="BI638" s="355"/>
      <c r="BJ638" s="355"/>
      <c r="BK638" s="355"/>
      <c r="BL638" s="355"/>
      <c r="BM638" s="355"/>
      <c r="BN638" s="355"/>
      <c r="BO638" s="355"/>
      <c r="BP638" s="355"/>
      <c r="BQ638" s="355"/>
      <c r="BR638" s="355"/>
      <c r="BS638" s="355"/>
      <c r="BT638" s="355"/>
      <c r="BU638" s="355"/>
      <c r="BV638" s="355"/>
      <c r="BW638" s="355"/>
      <c r="BX638" s="355"/>
      <c r="BY638" s="355"/>
      <c r="BZ638" s="355"/>
      <c r="CA638" s="355"/>
      <c r="CB638" s="355"/>
      <c r="CC638" s="355"/>
      <c r="CD638" s="355"/>
      <c r="CE638" s="355"/>
      <c r="CF638" s="355"/>
      <c r="CG638" s="355"/>
      <c r="CH638" s="355"/>
      <c r="CI638" s="355"/>
      <c r="CJ638" s="355"/>
      <c r="CK638" s="355"/>
      <c r="CL638" s="355"/>
      <c r="CM638" s="355"/>
      <c r="CN638" s="355"/>
      <c r="CO638" s="355"/>
      <c r="CP638" s="355"/>
      <c r="CQ638" s="355"/>
      <c r="CR638" s="355"/>
      <c r="CS638" s="355"/>
      <c r="CT638" s="355"/>
      <c r="CU638" s="355"/>
      <c r="CV638" s="355"/>
      <c r="CW638" s="355"/>
      <c r="CX638" s="355"/>
      <c r="CY638" s="355"/>
      <c r="CZ638" s="355"/>
    </row>
    <row r="639" s="359" customFormat="true" ht="25.15" customHeight="true" x14ac:dyDescent="0.2">
      <c r="C639" s="1044"/>
      <c r="D639" s="1045"/>
      <c r="E639" s="615"/>
      <c r="F639" s="615"/>
      <c r="G639" s="615"/>
      <c r="H639" s="1044"/>
      <c r="I639" s="1045"/>
      <c r="J639" s="615"/>
      <c r="K639" s="615"/>
      <c r="L639" s="615"/>
      <c r="M639" s="1044"/>
      <c r="N639" s="1045"/>
      <c r="O639" s="615"/>
      <c r="P639" s="615"/>
      <c r="Q639" s="615"/>
      <c r="W639" s="352"/>
      <c r="X639" s="352"/>
      <c r="Y639" s="352"/>
      <c r="Z639" s="352"/>
      <c r="AA639" s="352"/>
      <c r="AB639" s="352"/>
      <c r="AC639" s="352"/>
      <c r="AD639" s="352"/>
      <c r="AE639" s="352"/>
      <c r="AF639" s="352"/>
      <c r="AG639" s="352"/>
      <c r="AH639" s="352"/>
      <c r="AI639" s="352"/>
      <c r="AJ639" s="352"/>
      <c r="AK639" s="352"/>
      <c r="AL639" s="352"/>
      <c r="AM639" s="352"/>
      <c r="AN639" s="352"/>
      <c r="AO639" s="352"/>
      <c r="AP639" s="352"/>
      <c r="AQ639" s="352"/>
      <c r="AR639" s="352"/>
      <c r="AS639" s="352"/>
      <c r="AT639" s="352"/>
      <c r="AU639" s="352"/>
      <c r="AV639" s="352"/>
      <c r="AW639" s="352"/>
      <c r="AX639" s="352"/>
      <c r="AY639" s="352"/>
      <c r="AZ639" s="352"/>
      <c r="BA639" s="355"/>
      <c r="BB639" s="431"/>
      <c r="BC639" s="355"/>
      <c r="BD639" s="355"/>
      <c r="BE639" s="355"/>
      <c r="BF639" s="355"/>
      <c r="BG639" s="355"/>
      <c r="BH639" s="355"/>
      <c r="BI639" s="355"/>
      <c r="BJ639" s="355"/>
      <c r="BK639" s="355"/>
      <c r="BL639" s="355"/>
      <c r="BM639" s="355"/>
      <c r="BN639" s="355"/>
      <c r="BO639" s="355"/>
      <c r="BP639" s="355"/>
      <c r="BQ639" s="355"/>
      <c r="BR639" s="355"/>
      <c r="BS639" s="355"/>
      <c r="BT639" s="355"/>
      <c r="BU639" s="355"/>
      <c r="BV639" s="355"/>
      <c r="BW639" s="355"/>
      <c r="BX639" s="355"/>
      <c r="BY639" s="355"/>
      <c r="BZ639" s="355"/>
      <c r="CA639" s="355"/>
      <c r="CB639" s="355"/>
      <c r="CC639" s="355"/>
      <c r="CD639" s="355"/>
      <c r="CE639" s="355"/>
      <c r="CF639" s="355"/>
      <c r="CG639" s="355"/>
      <c r="CH639" s="355"/>
      <c r="CI639" s="355"/>
      <c r="CJ639" s="355"/>
      <c r="CK639" s="355"/>
      <c r="CL639" s="355"/>
      <c r="CM639" s="355"/>
      <c r="CN639" s="355"/>
      <c r="CO639" s="355"/>
      <c r="CP639" s="355"/>
      <c r="CQ639" s="355"/>
      <c r="CR639" s="355"/>
      <c r="CS639" s="355"/>
      <c r="CT639" s="355"/>
      <c r="CU639" s="355"/>
      <c r="CV639" s="355"/>
      <c r="CW639" s="355"/>
      <c r="CX639" s="355"/>
      <c r="CY639" s="355"/>
      <c r="CZ639" s="355"/>
    </row>
    <row r="640" s="359" customFormat="true" ht="25.15" customHeight="true" x14ac:dyDescent="0.2">
      <c r="C640" s="1044"/>
      <c r="D640" s="1045"/>
      <c r="E640" s="615"/>
      <c r="F640" s="615"/>
      <c r="G640" s="615"/>
      <c r="H640" s="1044"/>
      <c r="I640" s="1045"/>
      <c r="J640" s="615"/>
      <c r="K640" s="615"/>
      <c r="L640" s="615"/>
      <c r="M640" s="1044"/>
      <c r="N640" s="1045"/>
      <c r="O640" s="615"/>
      <c r="P640" s="615"/>
      <c r="Q640" s="615"/>
      <c r="W640" s="352"/>
      <c r="X640" s="352"/>
      <c r="Y640" s="352"/>
      <c r="Z640" s="352"/>
      <c r="AA640" s="352"/>
      <c r="AB640" s="352"/>
      <c r="AC640" s="352"/>
      <c r="AD640" s="352"/>
      <c r="AE640" s="352"/>
      <c r="AF640" s="352"/>
      <c r="AG640" s="352"/>
      <c r="AH640" s="352"/>
      <c r="AI640" s="352"/>
      <c r="AJ640" s="352"/>
      <c r="AK640" s="352"/>
      <c r="AL640" s="352"/>
      <c r="AM640" s="352"/>
      <c r="AN640" s="352"/>
      <c r="AO640" s="352"/>
      <c r="AP640" s="352"/>
      <c r="AQ640" s="352"/>
      <c r="AR640" s="352"/>
      <c r="AS640" s="352"/>
      <c r="AT640" s="352"/>
      <c r="AU640" s="352"/>
      <c r="AV640" s="352"/>
      <c r="AW640" s="352"/>
      <c r="AX640" s="352"/>
      <c r="AY640" s="352"/>
      <c r="AZ640" s="352"/>
      <c r="BA640" s="355"/>
      <c r="BB640" s="431"/>
      <c r="BC640" s="355"/>
      <c r="BD640" s="355"/>
      <c r="BE640" s="355"/>
      <c r="BF640" s="355"/>
      <c r="BG640" s="355"/>
      <c r="BH640" s="355"/>
      <c r="BI640" s="355"/>
      <c r="BJ640" s="355"/>
      <c r="BK640" s="355"/>
      <c r="BL640" s="355"/>
      <c r="BM640" s="355"/>
      <c r="BN640" s="355"/>
      <c r="BO640" s="355"/>
      <c r="BP640" s="355"/>
      <c r="BQ640" s="355"/>
      <c r="BR640" s="355"/>
      <c r="BS640" s="355"/>
      <c r="BT640" s="355"/>
      <c r="BU640" s="355"/>
      <c r="BV640" s="355"/>
      <c r="BW640" s="355"/>
      <c r="BX640" s="355"/>
      <c r="BY640" s="355"/>
      <c r="BZ640" s="355"/>
      <c r="CA640" s="355"/>
      <c r="CB640" s="355"/>
      <c r="CC640" s="355"/>
      <c r="CD640" s="355"/>
      <c r="CE640" s="355"/>
      <c r="CF640" s="355"/>
      <c r="CG640" s="355"/>
      <c r="CH640" s="355"/>
      <c r="CI640" s="355"/>
      <c r="CJ640" s="355"/>
      <c r="CK640" s="355"/>
      <c r="CL640" s="355"/>
      <c r="CM640" s="355"/>
      <c r="CN640" s="355"/>
      <c r="CO640" s="355"/>
      <c r="CP640" s="355"/>
      <c r="CQ640" s="355"/>
      <c r="CR640" s="355"/>
      <c r="CS640" s="355"/>
      <c r="CT640" s="355"/>
      <c r="CU640" s="355"/>
      <c r="CV640" s="355"/>
      <c r="CW640" s="355"/>
      <c r="CX640" s="355"/>
      <c r="CY640" s="355"/>
      <c r="CZ640" s="355"/>
    </row>
    <row r="641" s="359" customFormat="true" ht="25.15" customHeight="true" x14ac:dyDescent="0.2">
      <c r="C641" s="1044"/>
      <c r="D641" s="1045"/>
      <c r="E641" s="615"/>
      <c r="F641" s="615"/>
      <c r="G641" s="615"/>
      <c r="H641" s="1044"/>
      <c r="I641" s="1045"/>
      <c r="J641" s="615"/>
      <c r="K641" s="615"/>
      <c r="L641" s="615"/>
      <c r="M641" s="1044"/>
      <c r="N641" s="1045"/>
      <c r="O641" s="615"/>
      <c r="P641" s="615"/>
      <c r="Q641" s="615"/>
      <c r="W641" s="352"/>
      <c r="X641" s="352"/>
      <c r="Y641" s="352"/>
      <c r="Z641" s="352"/>
      <c r="AA641" s="352"/>
      <c r="AB641" s="352"/>
      <c r="AC641" s="352"/>
      <c r="AD641" s="352"/>
      <c r="AE641" s="352"/>
      <c r="AF641" s="352"/>
      <c r="AG641" s="352"/>
      <c r="AH641" s="352"/>
      <c r="AI641" s="352"/>
      <c r="AJ641" s="352"/>
      <c r="AK641" s="352"/>
      <c r="AL641" s="352"/>
      <c r="AM641" s="352"/>
      <c r="AN641" s="352"/>
      <c r="AO641" s="352"/>
      <c r="AP641" s="352"/>
      <c r="AQ641" s="352"/>
      <c r="AR641" s="352"/>
      <c r="AS641" s="352"/>
      <c r="AT641" s="352"/>
      <c r="AU641" s="352"/>
      <c r="AV641" s="352"/>
      <c r="AW641" s="352"/>
      <c r="AX641" s="352"/>
      <c r="AY641" s="352"/>
      <c r="AZ641" s="352"/>
      <c r="BA641" s="355"/>
      <c r="BB641" s="431"/>
      <c r="BC641" s="355"/>
      <c r="BD641" s="355"/>
      <c r="BE641" s="355"/>
      <c r="BF641" s="355"/>
      <c r="BG641" s="355"/>
      <c r="BH641" s="355"/>
      <c r="BI641" s="355"/>
      <c r="BJ641" s="355"/>
      <c r="BK641" s="355"/>
      <c r="BL641" s="355"/>
      <c r="BM641" s="355"/>
      <c r="BN641" s="355"/>
      <c r="BO641" s="355"/>
      <c r="BP641" s="355"/>
      <c r="BQ641" s="355"/>
      <c r="BR641" s="355"/>
      <c r="BS641" s="355"/>
      <c r="BT641" s="355"/>
      <c r="BU641" s="355"/>
      <c r="BV641" s="355"/>
      <c r="BW641" s="355"/>
      <c r="BX641" s="355"/>
      <c r="BY641" s="355"/>
      <c r="BZ641" s="355"/>
      <c r="CA641" s="355"/>
      <c r="CB641" s="355"/>
      <c r="CC641" s="355"/>
      <c r="CD641" s="355"/>
      <c r="CE641" s="355"/>
      <c r="CF641" s="355"/>
      <c r="CG641" s="355"/>
      <c r="CH641" s="355"/>
      <c r="CI641" s="355"/>
      <c r="CJ641" s="355"/>
      <c r="CK641" s="355"/>
      <c r="CL641" s="355"/>
      <c r="CM641" s="355"/>
      <c r="CN641" s="355"/>
      <c r="CO641" s="355"/>
      <c r="CP641" s="355"/>
      <c r="CQ641" s="355"/>
      <c r="CR641" s="355"/>
      <c r="CS641" s="355"/>
      <c r="CT641" s="355"/>
      <c r="CU641" s="355"/>
      <c r="CV641" s="355"/>
      <c r="CW641" s="355"/>
      <c r="CX641" s="355"/>
      <c r="CY641" s="355"/>
      <c r="CZ641" s="355"/>
    </row>
    <row r="642" s="359" customFormat="true" ht="25.15" customHeight="true" x14ac:dyDescent="0.2">
      <c r="C642" s="1044"/>
      <c r="D642" s="1045"/>
      <c r="E642" s="615"/>
      <c r="F642" s="615"/>
      <c r="G642" s="615"/>
      <c r="H642" s="1044"/>
      <c r="I642" s="1045"/>
      <c r="J642" s="615"/>
      <c r="K642" s="615"/>
      <c r="L642" s="615"/>
      <c r="M642" s="1044"/>
      <c r="N642" s="1045"/>
      <c r="O642" s="615"/>
      <c r="P642" s="615"/>
      <c r="Q642" s="615"/>
      <c r="W642" s="352"/>
      <c r="X642" s="352"/>
      <c r="Y642" s="352"/>
      <c r="Z642" s="352"/>
      <c r="AA642" s="352"/>
      <c r="AB642" s="352"/>
      <c r="AC642" s="352"/>
      <c r="AD642" s="352"/>
      <c r="AE642" s="352"/>
      <c r="AF642" s="352"/>
      <c r="AG642" s="352"/>
      <c r="AH642" s="352"/>
      <c r="AI642" s="352"/>
      <c r="AJ642" s="352"/>
      <c r="AK642" s="352"/>
      <c r="AL642" s="352"/>
      <c r="AM642" s="352"/>
      <c r="AN642" s="352"/>
      <c r="AO642" s="352"/>
      <c r="AP642" s="352"/>
      <c r="AQ642" s="352"/>
      <c r="AR642" s="352"/>
      <c r="AS642" s="352"/>
      <c r="AT642" s="352"/>
      <c r="AU642" s="352"/>
      <c r="AV642" s="352"/>
      <c r="AW642" s="352"/>
      <c r="AX642" s="352"/>
      <c r="AY642" s="352"/>
      <c r="AZ642" s="352"/>
      <c r="BA642" s="355"/>
      <c r="BB642" s="431"/>
      <c r="BC642" s="355"/>
      <c r="BD642" s="355"/>
      <c r="BE642" s="355"/>
      <c r="BF642" s="355"/>
      <c r="BG642" s="355"/>
      <c r="BH642" s="355"/>
      <c r="BI642" s="355"/>
      <c r="BJ642" s="355"/>
      <c r="BK642" s="355"/>
      <c r="BL642" s="355"/>
      <c r="BM642" s="355"/>
      <c r="BN642" s="355"/>
      <c r="BO642" s="355"/>
      <c r="BP642" s="355"/>
      <c r="BQ642" s="355"/>
      <c r="BR642" s="355"/>
      <c r="BS642" s="355"/>
      <c r="BT642" s="355"/>
      <c r="BU642" s="355"/>
      <c r="BV642" s="355"/>
      <c r="BW642" s="355"/>
      <c r="BX642" s="355"/>
      <c r="BY642" s="355"/>
      <c r="BZ642" s="355"/>
      <c r="CA642" s="355"/>
      <c r="CB642" s="355"/>
      <c r="CC642" s="355"/>
      <c r="CD642" s="355"/>
      <c r="CE642" s="355"/>
      <c r="CF642" s="355"/>
      <c r="CG642" s="355"/>
      <c r="CH642" s="355"/>
      <c r="CI642" s="355"/>
      <c r="CJ642" s="355"/>
      <c r="CK642" s="355"/>
      <c r="CL642" s="355"/>
      <c r="CM642" s="355"/>
      <c r="CN642" s="355"/>
      <c r="CO642" s="355"/>
      <c r="CP642" s="355"/>
      <c r="CQ642" s="355"/>
      <c r="CR642" s="355"/>
      <c r="CS642" s="355"/>
      <c r="CT642" s="355"/>
      <c r="CU642" s="355"/>
      <c r="CV642" s="355"/>
      <c r="CW642" s="355"/>
      <c r="CX642" s="355"/>
      <c r="CY642" s="355"/>
      <c r="CZ642" s="355"/>
    </row>
    <row r="643" s="359" customFormat="true" ht="25.15" customHeight="true" x14ac:dyDescent="0.2">
      <c r="C643" s="1044"/>
      <c r="D643" s="1045"/>
      <c r="E643" s="615"/>
      <c r="F643" s="615"/>
      <c r="G643" s="615"/>
      <c r="H643" s="1044"/>
      <c r="I643" s="1045"/>
      <c r="J643" s="615"/>
      <c r="K643" s="615"/>
      <c r="L643" s="615"/>
      <c r="M643" s="1044"/>
      <c r="N643" s="1045"/>
      <c r="O643" s="615"/>
      <c r="P643" s="615"/>
      <c r="Q643" s="615"/>
      <c r="W643" s="352"/>
      <c r="X643" s="352"/>
      <c r="Y643" s="352"/>
      <c r="Z643" s="352"/>
      <c r="AA643" s="352"/>
      <c r="AB643" s="352"/>
      <c r="AC643" s="352"/>
      <c r="AD643" s="352"/>
      <c r="AE643" s="352"/>
      <c r="AF643" s="352"/>
      <c r="AG643" s="352"/>
      <c r="AH643" s="352"/>
      <c r="AI643" s="352"/>
      <c r="AJ643" s="352"/>
      <c r="AK643" s="352"/>
      <c r="AL643" s="352"/>
      <c r="AM643" s="352"/>
      <c r="AN643" s="352"/>
      <c r="AO643" s="352"/>
      <c r="AP643" s="352"/>
      <c r="AQ643" s="352"/>
      <c r="AR643" s="352"/>
      <c r="AS643" s="352"/>
      <c r="AT643" s="352"/>
      <c r="AU643" s="352"/>
      <c r="AV643" s="352"/>
      <c r="AW643" s="352"/>
      <c r="AX643" s="352"/>
      <c r="AY643" s="352"/>
      <c r="AZ643" s="352"/>
      <c r="BA643" s="355"/>
      <c r="BB643" s="431"/>
      <c r="BC643" s="355"/>
      <c r="BD643" s="355"/>
      <c r="BE643" s="355"/>
      <c r="BF643" s="355"/>
      <c r="BG643" s="355"/>
      <c r="BH643" s="355"/>
      <c r="BI643" s="355"/>
      <c r="BJ643" s="355"/>
      <c r="BK643" s="355"/>
      <c r="BL643" s="355"/>
      <c r="BM643" s="355"/>
      <c r="BN643" s="355"/>
      <c r="BO643" s="355"/>
      <c r="BP643" s="355"/>
      <c r="BQ643" s="355"/>
      <c r="BR643" s="355"/>
      <c r="BS643" s="355"/>
      <c r="BT643" s="355"/>
      <c r="BU643" s="355"/>
      <c r="BV643" s="355"/>
      <c r="BW643" s="355"/>
      <c r="BX643" s="355"/>
      <c r="BY643" s="355"/>
      <c r="BZ643" s="355"/>
      <c r="CA643" s="355"/>
      <c r="CB643" s="355"/>
      <c r="CC643" s="355"/>
      <c r="CD643" s="355"/>
      <c r="CE643" s="355"/>
      <c r="CF643" s="355"/>
      <c r="CG643" s="355"/>
      <c r="CH643" s="355"/>
      <c r="CI643" s="355"/>
      <c r="CJ643" s="355"/>
      <c r="CK643" s="355"/>
      <c r="CL643" s="355"/>
      <c r="CM643" s="355"/>
      <c r="CN643" s="355"/>
      <c r="CO643" s="355"/>
      <c r="CP643" s="355"/>
      <c r="CQ643" s="355"/>
      <c r="CR643" s="355"/>
      <c r="CS643" s="355"/>
      <c r="CT643" s="355"/>
      <c r="CU643" s="355"/>
      <c r="CV643" s="355"/>
      <c r="CW643" s="355"/>
      <c r="CX643" s="355"/>
      <c r="CY643" s="355"/>
      <c r="CZ643" s="355"/>
    </row>
    <row r="644" s="359" customFormat="true" ht="25.15" customHeight="true" x14ac:dyDescent="0.2">
      <c r="C644" s="1044"/>
      <c r="D644" s="1045"/>
      <c r="E644" s="615"/>
      <c r="F644" s="615"/>
      <c r="G644" s="615"/>
      <c r="H644" s="1044"/>
      <c r="I644" s="1045"/>
      <c r="J644" s="615"/>
      <c r="K644" s="615"/>
      <c r="L644" s="615"/>
      <c r="M644" s="1044"/>
      <c r="N644" s="1045"/>
      <c r="O644" s="615"/>
      <c r="P644" s="615"/>
      <c r="Q644" s="615"/>
      <c r="W644" s="352"/>
      <c r="X644" s="352"/>
      <c r="Y644" s="352"/>
      <c r="Z644" s="352"/>
      <c r="AA644" s="352"/>
      <c r="AB644" s="352"/>
      <c r="AC644" s="352"/>
      <c r="AD644" s="352"/>
      <c r="AE644" s="352"/>
      <c r="AF644" s="352"/>
      <c r="AG644" s="352"/>
      <c r="AH644" s="352"/>
      <c r="AI644" s="352"/>
      <c r="AJ644" s="352"/>
      <c r="AK644" s="352"/>
      <c r="AL644" s="352"/>
      <c r="AM644" s="352"/>
      <c r="AN644" s="352"/>
      <c r="AO644" s="352"/>
      <c r="AP644" s="352"/>
      <c r="AQ644" s="352"/>
      <c r="AR644" s="352"/>
      <c r="AS644" s="352"/>
      <c r="AT644" s="352"/>
      <c r="AU644" s="352"/>
      <c r="AV644" s="352"/>
      <c r="AW644" s="352"/>
      <c r="AX644" s="352"/>
      <c r="AY644" s="352"/>
      <c r="AZ644" s="352"/>
      <c r="BA644" s="355"/>
      <c r="BB644" s="431"/>
      <c r="BC644" s="355"/>
      <c r="BD644" s="355"/>
      <c r="BE644" s="355"/>
      <c r="BF644" s="355"/>
      <c r="BG644" s="355"/>
      <c r="BH644" s="355"/>
      <c r="BI644" s="355"/>
      <c r="BJ644" s="355"/>
      <c r="BK644" s="355"/>
      <c r="BL644" s="355"/>
      <c r="BM644" s="355"/>
      <c r="BN644" s="355"/>
      <c r="BO644" s="355"/>
      <c r="BP644" s="355"/>
      <c r="BQ644" s="355"/>
      <c r="BR644" s="355"/>
      <c r="BS644" s="355"/>
      <c r="BT644" s="355"/>
      <c r="BU644" s="355"/>
      <c r="BV644" s="355"/>
      <c r="BW644" s="355"/>
      <c r="BX644" s="355"/>
      <c r="BY644" s="355"/>
      <c r="BZ644" s="355"/>
      <c r="CA644" s="355"/>
      <c r="CB644" s="355"/>
      <c r="CC644" s="355"/>
      <c r="CD644" s="355"/>
      <c r="CE644" s="355"/>
      <c r="CF644" s="355"/>
      <c r="CG644" s="355"/>
      <c r="CH644" s="355"/>
      <c r="CI644" s="355"/>
      <c r="CJ644" s="355"/>
      <c r="CK644" s="355"/>
      <c r="CL644" s="355"/>
      <c r="CM644" s="355"/>
      <c r="CN644" s="355"/>
      <c r="CO644" s="355"/>
      <c r="CP644" s="355"/>
      <c r="CQ644" s="355"/>
      <c r="CR644" s="355"/>
      <c r="CS644" s="355"/>
      <c r="CT644" s="355"/>
      <c r="CU644" s="355"/>
      <c r="CV644" s="355"/>
      <c r="CW644" s="355"/>
      <c r="CX644" s="355"/>
      <c r="CY644" s="355"/>
      <c r="CZ644" s="355"/>
    </row>
    <row r="645" s="359" customFormat="true" ht="25.15" customHeight="true" x14ac:dyDescent="0.2">
      <c r="C645" s="1044"/>
      <c r="D645" s="1045"/>
      <c r="E645" s="615"/>
      <c r="F645" s="615"/>
      <c r="G645" s="615"/>
      <c r="H645" s="1044"/>
      <c r="I645" s="1045"/>
      <c r="J645" s="615"/>
      <c r="K645" s="615"/>
      <c r="L645" s="615"/>
      <c r="M645" s="1044"/>
      <c r="N645" s="1045"/>
      <c r="O645" s="615"/>
      <c r="P645" s="615"/>
      <c r="Q645" s="615"/>
      <c r="W645" s="352"/>
      <c r="X645" s="352"/>
      <c r="Y645" s="352"/>
      <c r="Z645" s="352"/>
      <c r="AA645" s="352"/>
      <c r="AB645" s="352"/>
      <c r="AC645" s="352"/>
      <c r="AD645" s="352"/>
      <c r="AE645" s="352"/>
      <c r="AF645" s="352"/>
      <c r="AG645" s="352"/>
      <c r="AH645" s="352"/>
      <c r="AI645" s="352"/>
      <c r="AJ645" s="352"/>
      <c r="AK645" s="352"/>
      <c r="AL645" s="352"/>
      <c r="AM645" s="352"/>
      <c r="AN645" s="352"/>
      <c r="AO645" s="352"/>
      <c r="AP645" s="352"/>
      <c r="AQ645" s="352"/>
      <c r="AR645" s="352"/>
      <c r="AS645" s="352"/>
      <c r="AT645" s="352"/>
      <c r="AU645" s="352"/>
      <c r="AV645" s="352"/>
      <c r="AW645" s="352"/>
      <c r="AX645" s="352"/>
      <c r="AY645" s="352"/>
      <c r="AZ645" s="352"/>
      <c r="BA645" s="355"/>
      <c r="BB645" s="431"/>
      <c r="BC645" s="355"/>
      <c r="BD645" s="355"/>
      <c r="BE645" s="355"/>
      <c r="BF645" s="355"/>
      <c r="BG645" s="355"/>
      <c r="BH645" s="355"/>
      <c r="BI645" s="355"/>
      <c r="BJ645" s="355"/>
      <c r="BK645" s="355"/>
      <c r="BL645" s="355"/>
      <c r="BM645" s="355"/>
      <c r="BN645" s="355"/>
      <c r="BO645" s="355"/>
      <c r="BP645" s="355"/>
      <c r="BQ645" s="355"/>
      <c r="BR645" s="355"/>
      <c r="BS645" s="355"/>
      <c r="BT645" s="355"/>
      <c r="BU645" s="355"/>
      <c r="BV645" s="355"/>
      <c r="BW645" s="355"/>
      <c r="BX645" s="355"/>
      <c r="BY645" s="355"/>
      <c r="BZ645" s="355"/>
      <c r="CA645" s="355"/>
      <c r="CB645" s="355"/>
      <c r="CC645" s="355"/>
      <c r="CD645" s="355"/>
      <c r="CE645" s="355"/>
      <c r="CF645" s="355"/>
      <c r="CG645" s="355"/>
      <c r="CH645" s="355"/>
      <c r="CI645" s="355"/>
      <c r="CJ645" s="355"/>
      <c r="CK645" s="355"/>
      <c r="CL645" s="355"/>
      <c r="CM645" s="355"/>
      <c r="CN645" s="355"/>
      <c r="CO645" s="355"/>
      <c r="CP645" s="355"/>
      <c r="CQ645" s="355"/>
      <c r="CR645" s="355"/>
      <c r="CS645" s="355"/>
      <c r="CT645" s="355"/>
      <c r="CU645" s="355"/>
      <c r="CV645" s="355"/>
      <c r="CW645" s="355"/>
      <c r="CX645" s="355"/>
      <c r="CY645" s="355"/>
      <c r="CZ645" s="355"/>
    </row>
    <row r="646" s="359" customFormat="true" ht="25.15" customHeight="true" x14ac:dyDescent="0.2">
      <c r="C646" s="1044"/>
      <c r="D646" s="1045"/>
      <c r="E646" s="615"/>
      <c r="F646" s="615"/>
      <c r="G646" s="615"/>
      <c r="H646" s="1044"/>
      <c r="I646" s="1045"/>
      <c r="J646" s="615"/>
      <c r="K646" s="615"/>
      <c r="L646" s="615"/>
      <c r="M646" s="1044"/>
      <c r="N646" s="1045"/>
      <c r="O646" s="615"/>
      <c r="P646" s="615"/>
      <c r="Q646" s="615"/>
      <c r="W646" s="352"/>
      <c r="X646" s="352"/>
      <c r="Y646" s="352"/>
      <c r="Z646" s="352"/>
      <c r="AA646" s="352"/>
      <c r="AB646" s="352"/>
      <c r="AC646" s="352"/>
      <c r="AD646" s="352"/>
      <c r="AE646" s="352"/>
      <c r="AF646" s="352"/>
      <c r="AG646" s="352"/>
      <c r="AH646" s="352"/>
      <c r="AI646" s="352"/>
      <c r="AJ646" s="352"/>
      <c r="AK646" s="352"/>
      <c r="AL646" s="352"/>
      <c r="AM646" s="352"/>
      <c r="AN646" s="352"/>
      <c r="AO646" s="352"/>
      <c r="AP646" s="352"/>
      <c r="AQ646" s="352"/>
      <c r="AR646" s="352"/>
      <c r="AS646" s="352"/>
      <c r="AT646" s="352"/>
      <c r="AU646" s="352"/>
      <c r="AV646" s="352"/>
      <c r="AW646" s="352"/>
      <c r="AX646" s="352"/>
      <c r="AY646" s="352"/>
      <c r="AZ646" s="352"/>
      <c r="BA646" s="355"/>
      <c r="BB646" s="431"/>
      <c r="BC646" s="355"/>
      <c r="BD646" s="355"/>
      <c r="BE646" s="355"/>
      <c r="BF646" s="355"/>
      <c r="BG646" s="355"/>
      <c r="BH646" s="355"/>
      <c r="BI646" s="355"/>
      <c r="BJ646" s="355"/>
      <c r="BK646" s="355"/>
      <c r="BL646" s="355"/>
      <c r="BM646" s="355"/>
      <c r="BN646" s="355"/>
      <c r="BO646" s="355"/>
      <c r="BP646" s="355"/>
      <c r="BQ646" s="355"/>
      <c r="BR646" s="355"/>
      <c r="BS646" s="355"/>
      <c r="BT646" s="355"/>
      <c r="BU646" s="355"/>
      <c r="BV646" s="355"/>
      <c r="BW646" s="355"/>
      <c r="BX646" s="355"/>
      <c r="BY646" s="355"/>
      <c r="BZ646" s="355"/>
      <c r="CA646" s="355"/>
      <c r="CB646" s="355"/>
      <c r="CC646" s="355"/>
      <c r="CD646" s="355"/>
      <c r="CE646" s="355"/>
      <c r="CF646" s="355"/>
      <c r="CG646" s="355"/>
      <c r="CH646" s="355"/>
      <c r="CI646" s="355"/>
      <c r="CJ646" s="355"/>
      <c r="CK646" s="355"/>
      <c r="CL646" s="355"/>
      <c r="CM646" s="355"/>
      <c r="CN646" s="355"/>
      <c r="CO646" s="355"/>
      <c r="CP646" s="355"/>
      <c r="CQ646" s="355"/>
      <c r="CR646" s="355"/>
      <c r="CS646" s="355"/>
      <c r="CT646" s="355"/>
      <c r="CU646" s="355"/>
      <c r="CV646" s="355"/>
      <c r="CW646" s="355"/>
      <c r="CX646" s="355"/>
      <c r="CY646" s="355"/>
      <c r="CZ646" s="355"/>
    </row>
    <row r="647" s="359" customFormat="true" ht="25.15" customHeight="true" x14ac:dyDescent="0.2">
      <c r="C647" s="1044"/>
      <c r="D647" s="1045"/>
      <c r="E647" s="615"/>
      <c r="F647" s="615"/>
      <c r="G647" s="615"/>
      <c r="H647" s="1044"/>
      <c r="I647" s="1045"/>
      <c r="J647" s="615"/>
      <c r="K647" s="615"/>
      <c r="L647" s="615"/>
      <c r="M647" s="1044"/>
      <c r="N647" s="1045"/>
      <c r="O647" s="615"/>
      <c r="P647" s="615"/>
      <c r="Q647" s="615"/>
      <c r="W647" s="352"/>
      <c r="X647" s="352"/>
      <c r="Y647" s="352"/>
      <c r="Z647" s="352"/>
      <c r="AA647" s="352"/>
      <c r="AB647" s="352"/>
      <c r="AC647" s="352"/>
      <c r="AD647" s="352"/>
      <c r="AE647" s="352"/>
      <c r="AF647" s="352"/>
      <c r="AG647" s="352"/>
      <c r="AH647" s="352"/>
      <c r="AI647" s="352"/>
      <c r="AJ647" s="352"/>
      <c r="AK647" s="352"/>
      <c r="AL647" s="352"/>
      <c r="AM647" s="352"/>
      <c r="AN647" s="352"/>
      <c r="AO647" s="352"/>
      <c r="AP647" s="352"/>
      <c r="AQ647" s="352"/>
      <c r="AR647" s="352"/>
      <c r="AS647" s="352"/>
      <c r="AT647" s="352"/>
      <c r="AU647" s="352"/>
      <c r="AV647" s="352"/>
      <c r="AW647" s="352"/>
      <c r="AX647" s="352"/>
      <c r="AY647" s="352"/>
      <c r="AZ647" s="352"/>
      <c r="BA647" s="355"/>
      <c r="BB647" s="431"/>
      <c r="BC647" s="355"/>
      <c r="BD647" s="355"/>
      <c r="BE647" s="355"/>
      <c r="BF647" s="355"/>
      <c r="BG647" s="355"/>
      <c r="BH647" s="355"/>
      <c r="BI647" s="355"/>
      <c r="BJ647" s="355"/>
      <c r="BK647" s="355"/>
      <c r="BL647" s="355"/>
      <c r="BM647" s="355"/>
      <c r="BN647" s="355"/>
      <c r="BO647" s="355"/>
      <c r="BP647" s="355"/>
      <c r="BQ647" s="355"/>
      <c r="BR647" s="355"/>
      <c r="BS647" s="355"/>
      <c r="BT647" s="355"/>
      <c r="BU647" s="355"/>
      <c r="BV647" s="355"/>
      <c r="BW647" s="355"/>
      <c r="BX647" s="355"/>
      <c r="BY647" s="355"/>
      <c r="BZ647" s="355"/>
      <c r="CA647" s="355"/>
      <c r="CB647" s="355"/>
      <c r="CC647" s="355"/>
      <c r="CD647" s="355"/>
      <c r="CE647" s="355"/>
      <c r="CF647" s="355"/>
      <c r="CG647" s="355"/>
      <c r="CH647" s="355"/>
      <c r="CI647" s="355"/>
      <c r="CJ647" s="355"/>
      <c r="CK647" s="355"/>
      <c r="CL647" s="355"/>
      <c r="CM647" s="355"/>
      <c r="CN647" s="355"/>
      <c r="CO647" s="355"/>
      <c r="CP647" s="355"/>
      <c r="CQ647" s="355"/>
      <c r="CR647" s="355"/>
      <c r="CS647" s="355"/>
      <c r="CT647" s="355"/>
      <c r="CU647" s="355"/>
      <c r="CV647" s="355"/>
      <c r="CW647" s="355"/>
      <c r="CX647" s="355"/>
      <c r="CY647" s="355"/>
      <c r="CZ647" s="355"/>
    </row>
    <row r="648" s="359" customFormat="true" ht="25.15" customHeight="true" x14ac:dyDescent="0.2">
      <c r="C648" s="1044"/>
      <c r="D648" s="1045"/>
      <c r="E648" s="615"/>
      <c r="F648" s="615"/>
      <c r="G648" s="615"/>
      <c r="H648" s="1044"/>
      <c r="I648" s="1045"/>
      <c r="J648" s="615"/>
      <c r="K648" s="615"/>
      <c r="L648" s="615"/>
      <c r="M648" s="1044"/>
      <c r="N648" s="1045"/>
      <c r="O648" s="615"/>
      <c r="P648" s="615"/>
      <c r="Q648" s="615"/>
      <c r="W648" s="352"/>
      <c r="X648" s="352"/>
      <c r="Y648" s="352"/>
      <c r="Z648" s="352"/>
      <c r="AA648" s="352"/>
      <c r="AB648" s="352"/>
      <c r="AC648" s="352"/>
      <c r="AD648" s="352"/>
      <c r="AE648" s="352"/>
      <c r="AF648" s="352"/>
      <c r="AG648" s="352"/>
      <c r="AH648" s="352"/>
      <c r="AI648" s="352"/>
      <c r="AJ648" s="352"/>
      <c r="AK648" s="352"/>
      <c r="AL648" s="352"/>
      <c r="AM648" s="352"/>
      <c r="AN648" s="352"/>
      <c r="AO648" s="352"/>
      <c r="AP648" s="352"/>
      <c r="AQ648" s="352"/>
      <c r="AR648" s="352"/>
      <c r="AS648" s="352"/>
      <c r="AT648" s="352"/>
      <c r="AU648" s="352"/>
      <c r="AV648" s="352"/>
      <c r="AW648" s="352"/>
      <c r="AX648" s="352"/>
      <c r="AY648" s="352"/>
      <c r="AZ648" s="352"/>
      <c r="BA648" s="355"/>
      <c r="BB648" s="431"/>
      <c r="BC648" s="355"/>
      <c r="BD648" s="355"/>
      <c r="BE648" s="355"/>
      <c r="BF648" s="355"/>
      <c r="BG648" s="355"/>
      <c r="BH648" s="355"/>
      <c r="BI648" s="355"/>
      <c r="BJ648" s="355"/>
      <c r="BK648" s="355"/>
      <c r="BL648" s="355"/>
      <c r="BM648" s="355"/>
      <c r="BN648" s="355"/>
      <c r="BO648" s="355"/>
      <c r="BP648" s="355"/>
      <c r="BQ648" s="355"/>
      <c r="BR648" s="355"/>
      <c r="BS648" s="355"/>
      <c r="BT648" s="355"/>
      <c r="BU648" s="355"/>
      <c r="BV648" s="355"/>
      <c r="BW648" s="355"/>
      <c r="BX648" s="355"/>
      <c r="BY648" s="355"/>
      <c r="BZ648" s="355"/>
      <c r="CA648" s="355"/>
      <c r="CB648" s="355"/>
      <c r="CC648" s="355"/>
      <c r="CD648" s="355"/>
      <c r="CE648" s="355"/>
      <c r="CF648" s="355"/>
      <c r="CG648" s="355"/>
      <c r="CH648" s="355"/>
      <c r="CI648" s="355"/>
      <c r="CJ648" s="355"/>
      <c r="CK648" s="355"/>
      <c r="CL648" s="355"/>
      <c r="CM648" s="355"/>
      <c r="CN648" s="355"/>
      <c r="CO648" s="355"/>
      <c r="CP648" s="355"/>
      <c r="CQ648" s="355"/>
      <c r="CR648" s="355"/>
      <c r="CS648" s="355"/>
      <c r="CT648" s="355"/>
      <c r="CU648" s="355"/>
      <c r="CV648" s="355"/>
      <c r="CW648" s="355"/>
      <c r="CX648" s="355"/>
      <c r="CY648" s="355"/>
      <c r="CZ648" s="355"/>
    </row>
    <row r="649" s="359" customFormat="true" ht="25.15" customHeight="true" x14ac:dyDescent="0.2">
      <c r="C649" s="1044"/>
      <c r="D649" s="1045"/>
      <c r="E649" s="615"/>
      <c r="F649" s="615"/>
      <c r="G649" s="615"/>
      <c r="H649" s="1044"/>
      <c r="I649" s="1045"/>
      <c r="J649" s="615"/>
      <c r="K649" s="615"/>
      <c r="L649" s="615"/>
      <c r="M649" s="1044"/>
      <c r="N649" s="1045"/>
      <c r="O649" s="615"/>
      <c r="P649" s="615"/>
      <c r="Q649" s="615"/>
      <c r="W649" s="352"/>
      <c r="X649" s="352"/>
      <c r="Y649" s="352"/>
      <c r="Z649" s="352"/>
      <c r="AA649" s="352"/>
      <c r="AB649" s="352"/>
      <c r="AC649" s="352"/>
      <c r="AD649" s="352"/>
      <c r="AE649" s="352"/>
      <c r="AF649" s="352"/>
      <c r="AG649" s="352"/>
      <c r="AH649" s="352"/>
      <c r="AI649" s="352"/>
      <c r="AJ649" s="352"/>
      <c r="AK649" s="352"/>
      <c r="AL649" s="352"/>
      <c r="AM649" s="352"/>
      <c r="AN649" s="352"/>
      <c r="AO649" s="352"/>
      <c r="AP649" s="352"/>
      <c r="AQ649" s="352"/>
      <c r="AR649" s="352"/>
      <c r="AS649" s="352"/>
      <c r="AT649" s="352"/>
      <c r="AU649" s="352"/>
      <c r="AV649" s="352"/>
      <c r="AW649" s="352"/>
      <c r="AX649" s="352"/>
      <c r="AY649" s="352"/>
      <c r="AZ649" s="352"/>
      <c r="BA649" s="355"/>
      <c r="BB649" s="431"/>
      <c r="BC649" s="355"/>
      <c r="BD649" s="355"/>
      <c r="BE649" s="355"/>
      <c r="BF649" s="355"/>
      <c r="BG649" s="355"/>
      <c r="BH649" s="355"/>
      <c r="BI649" s="355"/>
      <c r="BJ649" s="355"/>
      <c r="BK649" s="355"/>
      <c r="BL649" s="355"/>
      <c r="BM649" s="355"/>
      <c r="BN649" s="355"/>
      <c r="BO649" s="355"/>
      <c r="BP649" s="355"/>
      <c r="BQ649" s="355"/>
      <c r="BR649" s="355"/>
      <c r="BS649" s="355"/>
      <c r="BT649" s="355"/>
      <c r="BU649" s="355"/>
      <c r="BV649" s="355"/>
      <c r="BW649" s="355"/>
      <c r="BX649" s="355"/>
      <c r="BY649" s="355"/>
      <c r="BZ649" s="355"/>
      <c r="CA649" s="355"/>
      <c r="CB649" s="355"/>
      <c r="CC649" s="355"/>
      <c r="CD649" s="355"/>
      <c r="CE649" s="355"/>
      <c r="CF649" s="355"/>
      <c r="CG649" s="355"/>
      <c r="CH649" s="355"/>
      <c r="CI649" s="355"/>
      <c r="CJ649" s="355"/>
      <c r="CK649" s="355"/>
      <c r="CL649" s="355"/>
      <c r="CM649" s="355"/>
      <c r="CN649" s="355"/>
      <c r="CO649" s="355"/>
      <c r="CP649" s="355"/>
      <c r="CQ649" s="355"/>
      <c r="CR649" s="355"/>
      <c r="CS649" s="355"/>
      <c r="CT649" s="355"/>
      <c r="CU649" s="355"/>
      <c r="CV649" s="355"/>
      <c r="CW649" s="355"/>
      <c r="CX649" s="355"/>
      <c r="CY649" s="355"/>
      <c r="CZ649" s="355"/>
    </row>
    <row r="650" s="359" customFormat="true" ht="25.15" customHeight="true" x14ac:dyDescent="0.2">
      <c r="C650" s="1044"/>
      <c r="D650" s="1045"/>
      <c r="E650" s="615"/>
      <c r="F650" s="615"/>
      <c r="G650" s="615"/>
      <c r="H650" s="1044"/>
      <c r="I650" s="1045"/>
      <c r="J650" s="615"/>
      <c r="K650" s="615"/>
      <c r="L650" s="615"/>
      <c r="M650" s="1044"/>
      <c r="N650" s="1045"/>
      <c r="O650" s="615"/>
      <c r="P650" s="615"/>
      <c r="Q650" s="615"/>
      <c r="W650" s="352"/>
      <c r="X650" s="352"/>
      <c r="Y650" s="352"/>
      <c r="Z650" s="352"/>
      <c r="AA650" s="352"/>
      <c r="AB650" s="352"/>
      <c r="AC650" s="352"/>
      <c r="AD650" s="352"/>
      <c r="AE650" s="352"/>
      <c r="AF650" s="352"/>
      <c r="AG650" s="352"/>
      <c r="AH650" s="352"/>
      <c r="AI650" s="352"/>
      <c r="AJ650" s="352"/>
      <c r="AK650" s="352"/>
      <c r="AL650" s="352"/>
      <c r="AM650" s="352"/>
      <c r="AN650" s="352"/>
      <c r="AO650" s="352"/>
      <c r="AP650" s="352"/>
      <c r="AQ650" s="352"/>
      <c r="AR650" s="352"/>
      <c r="AS650" s="352"/>
      <c r="AT650" s="352"/>
      <c r="AU650" s="352"/>
      <c r="AV650" s="352"/>
      <c r="AW650" s="352"/>
      <c r="AX650" s="352"/>
      <c r="AY650" s="352"/>
      <c r="AZ650" s="352"/>
      <c r="BA650" s="355"/>
      <c r="BB650" s="431"/>
      <c r="BC650" s="355"/>
      <c r="BD650" s="355"/>
      <c r="BE650" s="355"/>
      <c r="BF650" s="355"/>
      <c r="BG650" s="355"/>
      <c r="BH650" s="355"/>
      <c r="BI650" s="355"/>
      <c r="BJ650" s="355"/>
      <c r="BK650" s="355"/>
      <c r="BL650" s="355"/>
      <c r="BM650" s="355"/>
      <c r="BN650" s="355"/>
      <c r="BO650" s="355"/>
      <c r="BP650" s="355"/>
      <c r="BQ650" s="355"/>
      <c r="BR650" s="355"/>
      <c r="BS650" s="355"/>
      <c r="BT650" s="355"/>
      <c r="BU650" s="355"/>
      <c r="BV650" s="355"/>
      <c r="BW650" s="355"/>
      <c r="BX650" s="355"/>
      <c r="BY650" s="355"/>
      <c r="BZ650" s="355"/>
      <c r="CA650" s="355"/>
      <c r="CB650" s="355"/>
      <c r="CC650" s="355"/>
      <c r="CD650" s="355"/>
      <c r="CE650" s="355"/>
      <c r="CF650" s="355"/>
      <c r="CG650" s="355"/>
      <c r="CH650" s="355"/>
      <c r="CI650" s="355"/>
      <c r="CJ650" s="355"/>
      <c r="CK650" s="355"/>
      <c r="CL650" s="355"/>
      <c r="CM650" s="355"/>
      <c r="CN650" s="355"/>
      <c r="CO650" s="355"/>
      <c r="CP650" s="355"/>
      <c r="CQ650" s="355"/>
      <c r="CR650" s="355"/>
      <c r="CS650" s="355"/>
      <c r="CT650" s="355"/>
      <c r="CU650" s="355"/>
      <c r="CV650" s="355"/>
      <c r="CW650" s="355"/>
      <c r="CX650" s="355"/>
      <c r="CY650" s="355"/>
      <c r="CZ650" s="355"/>
    </row>
    <row r="651" s="359" customFormat="true" ht="25.15" customHeight="true" x14ac:dyDescent="0.2">
      <c r="C651" s="1044"/>
      <c r="D651" s="1045"/>
      <c r="E651" s="615"/>
      <c r="F651" s="615"/>
      <c r="G651" s="615"/>
      <c r="H651" s="1044"/>
      <c r="I651" s="1045"/>
      <c r="J651" s="615"/>
      <c r="K651" s="615"/>
      <c r="L651" s="615"/>
      <c r="M651" s="1044"/>
      <c r="N651" s="1045"/>
      <c r="O651" s="615"/>
      <c r="P651" s="615"/>
      <c r="Q651" s="615"/>
      <c r="W651" s="352"/>
      <c r="X651" s="352"/>
      <c r="Y651" s="352"/>
      <c r="Z651" s="352"/>
      <c r="AA651" s="352"/>
      <c r="AB651" s="352"/>
      <c r="AC651" s="352"/>
      <c r="AD651" s="352"/>
      <c r="AE651" s="352"/>
      <c r="AF651" s="352"/>
      <c r="AG651" s="352"/>
      <c r="AH651" s="352"/>
      <c r="AI651" s="352"/>
      <c r="AJ651" s="352"/>
      <c r="AK651" s="352"/>
      <c r="AL651" s="352"/>
      <c r="AM651" s="352"/>
      <c r="AN651" s="352"/>
      <c r="AO651" s="352"/>
      <c r="AP651" s="352"/>
      <c r="AQ651" s="352"/>
      <c r="AR651" s="352"/>
      <c r="AS651" s="352"/>
      <c r="AT651" s="352"/>
      <c r="AU651" s="352"/>
      <c r="AV651" s="352"/>
      <c r="AW651" s="352"/>
      <c r="AX651" s="352"/>
      <c r="AY651" s="352"/>
      <c r="AZ651" s="352"/>
      <c r="BA651" s="355"/>
      <c r="BB651" s="431"/>
      <c r="BC651" s="355"/>
      <c r="BD651" s="355"/>
      <c r="BE651" s="355"/>
      <c r="BF651" s="355"/>
      <c r="BG651" s="355"/>
      <c r="BH651" s="355"/>
      <c r="BI651" s="355"/>
      <c r="BJ651" s="355"/>
      <c r="BK651" s="355"/>
      <c r="BL651" s="355"/>
      <c r="BM651" s="355"/>
      <c r="BN651" s="355"/>
      <c r="BO651" s="355"/>
      <c r="BP651" s="355"/>
      <c r="BQ651" s="355"/>
      <c r="BR651" s="355"/>
      <c r="BS651" s="355"/>
      <c r="BT651" s="355"/>
      <c r="BU651" s="355"/>
      <c r="BV651" s="355"/>
      <c r="BW651" s="355"/>
      <c r="BX651" s="355"/>
      <c r="BY651" s="355"/>
      <c r="BZ651" s="355"/>
      <c r="CA651" s="355"/>
      <c r="CB651" s="355"/>
      <c r="CC651" s="355"/>
      <c r="CD651" s="355"/>
      <c r="CE651" s="355"/>
      <c r="CF651" s="355"/>
      <c r="CG651" s="355"/>
      <c r="CH651" s="355"/>
      <c r="CI651" s="355"/>
      <c r="CJ651" s="355"/>
      <c r="CK651" s="355"/>
      <c r="CL651" s="355"/>
      <c r="CM651" s="355"/>
      <c r="CN651" s="355"/>
      <c r="CO651" s="355"/>
      <c r="CP651" s="355"/>
      <c r="CQ651" s="355"/>
      <c r="CR651" s="355"/>
      <c r="CS651" s="355"/>
      <c r="CT651" s="355"/>
      <c r="CU651" s="355"/>
      <c r="CV651" s="355"/>
      <c r="CW651" s="355"/>
      <c r="CX651" s="355"/>
      <c r="CY651" s="355"/>
      <c r="CZ651" s="355"/>
    </row>
    <row r="652" s="359" customFormat="true" ht="25.15" customHeight="true" x14ac:dyDescent="0.2">
      <c r="C652" s="1044"/>
      <c r="D652" s="1045"/>
      <c r="E652" s="615"/>
      <c r="F652" s="615"/>
      <c r="G652" s="615"/>
      <c r="H652" s="1044"/>
      <c r="I652" s="1045"/>
      <c r="J652" s="615"/>
      <c r="K652" s="615"/>
      <c r="L652" s="615"/>
      <c r="M652" s="1044"/>
      <c r="N652" s="1045"/>
      <c r="O652" s="615"/>
      <c r="P652" s="615"/>
      <c r="Q652" s="615"/>
      <c r="W652" s="352"/>
      <c r="X652" s="352"/>
      <c r="Y652" s="352"/>
      <c r="Z652" s="352"/>
      <c r="AA652" s="352"/>
      <c r="AB652" s="352"/>
      <c r="AC652" s="352"/>
      <c r="AD652" s="352"/>
      <c r="AE652" s="352"/>
      <c r="AF652" s="352"/>
      <c r="AG652" s="352"/>
      <c r="AH652" s="352"/>
      <c r="AI652" s="352"/>
      <c r="AJ652" s="352"/>
      <c r="AK652" s="352"/>
      <c r="AL652" s="352"/>
      <c r="AM652" s="352"/>
      <c r="AN652" s="352"/>
      <c r="AO652" s="352"/>
      <c r="AP652" s="352"/>
      <c r="AQ652" s="352"/>
      <c r="AR652" s="352"/>
      <c r="AS652" s="352"/>
      <c r="AT652" s="352"/>
      <c r="AU652" s="352"/>
      <c r="AV652" s="352"/>
      <c r="AW652" s="352"/>
      <c r="AX652" s="352"/>
      <c r="AY652" s="352"/>
      <c r="AZ652" s="352"/>
      <c r="BA652" s="355"/>
      <c r="BB652" s="431"/>
      <c r="BC652" s="355"/>
      <c r="BD652" s="355"/>
      <c r="BE652" s="355"/>
      <c r="BF652" s="355"/>
      <c r="BG652" s="355"/>
      <c r="BH652" s="355"/>
      <c r="BI652" s="355"/>
      <c r="BJ652" s="355"/>
      <c r="BK652" s="355"/>
      <c r="BL652" s="355"/>
      <c r="BM652" s="355"/>
      <c r="BN652" s="355"/>
      <c r="BO652" s="355"/>
      <c r="BP652" s="355"/>
      <c r="BQ652" s="355"/>
      <c r="BR652" s="355"/>
      <c r="BS652" s="355"/>
      <c r="BT652" s="355"/>
      <c r="BU652" s="355"/>
      <c r="BV652" s="355"/>
      <c r="BW652" s="355"/>
      <c r="BX652" s="355"/>
      <c r="BY652" s="355"/>
      <c r="BZ652" s="355"/>
      <c r="CA652" s="355"/>
      <c r="CB652" s="355"/>
      <c r="CC652" s="355"/>
      <c r="CD652" s="355"/>
      <c r="CE652" s="355"/>
      <c r="CF652" s="355"/>
      <c r="CG652" s="355"/>
      <c r="CH652" s="355"/>
      <c r="CI652" s="355"/>
      <c r="CJ652" s="355"/>
      <c r="CK652" s="355"/>
      <c r="CL652" s="355"/>
      <c r="CM652" s="355"/>
      <c r="CN652" s="355"/>
      <c r="CO652" s="355"/>
      <c r="CP652" s="355"/>
      <c r="CQ652" s="355"/>
      <c r="CR652" s="355"/>
      <c r="CS652" s="355"/>
      <c r="CT652" s="355"/>
      <c r="CU652" s="355"/>
      <c r="CV652" s="355"/>
      <c r="CW652" s="355"/>
      <c r="CX652" s="355"/>
      <c r="CY652" s="355"/>
      <c r="CZ652" s="355"/>
    </row>
    <row r="653" s="359" customFormat="true" ht="25.15" customHeight="true" x14ac:dyDescent="0.2">
      <c r="C653" s="1044"/>
      <c r="D653" s="1045"/>
      <c r="E653" s="615"/>
      <c r="F653" s="615"/>
      <c r="G653" s="615"/>
      <c r="H653" s="1044"/>
      <c r="I653" s="1045"/>
      <c r="J653" s="615"/>
      <c r="K653" s="615"/>
      <c r="L653" s="615"/>
      <c r="M653" s="1044"/>
      <c r="N653" s="1045"/>
      <c r="O653" s="615"/>
      <c r="P653" s="615"/>
      <c r="Q653" s="615"/>
      <c r="W653" s="352"/>
      <c r="X653" s="352"/>
      <c r="Y653" s="352"/>
      <c r="Z653" s="352"/>
      <c r="AA653" s="352"/>
      <c r="AB653" s="352"/>
      <c r="AC653" s="352"/>
      <c r="AD653" s="352"/>
      <c r="AE653" s="352"/>
      <c r="AF653" s="352"/>
      <c r="AG653" s="352"/>
      <c r="AH653" s="352"/>
      <c r="AI653" s="352"/>
      <c r="AJ653" s="352"/>
      <c r="AK653" s="352"/>
      <c r="AL653" s="352"/>
      <c r="AM653" s="352"/>
      <c r="AN653" s="352"/>
      <c r="AO653" s="352"/>
      <c r="AP653" s="352"/>
      <c r="AQ653" s="352"/>
      <c r="AR653" s="352"/>
      <c r="AS653" s="352"/>
      <c r="AT653" s="352"/>
      <c r="AU653" s="352"/>
      <c r="AV653" s="352"/>
      <c r="AW653" s="352"/>
      <c r="AX653" s="352"/>
      <c r="AY653" s="352"/>
      <c r="AZ653" s="352"/>
      <c r="BA653" s="355"/>
      <c r="BB653" s="431"/>
      <c r="BC653" s="355"/>
      <c r="BD653" s="355"/>
      <c r="BE653" s="355"/>
      <c r="BF653" s="355"/>
      <c r="BG653" s="355"/>
      <c r="BH653" s="355"/>
      <c r="BI653" s="355"/>
      <c r="BJ653" s="355"/>
      <c r="BK653" s="355"/>
      <c r="BL653" s="355"/>
      <c r="BM653" s="355"/>
      <c r="BN653" s="355"/>
      <c r="BO653" s="355"/>
      <c r="BP653" s="355"/>
      <c r="BQ653" s="355"/>
      <c r="BR653" s="355"/>
      <c r="BS653" s="355"/>
      <c r="BT653" s="355"/>
      <c r="BU653" s="355"/>
      <c r="BV653" s="355"/>
      <c r="BW653" s="355"/>
      <c r="BX653" s="355"/>
      <c r="BY653" s="355"/>
      <c r="BZ653" s="355"/>
      <c r="CA653" s="355"/>
      <c r="CB653" s="355"/>
      <c r="CC653" s="355"/>
      <c r="CD653" s="355"/>
      <c r="CE653" s="355"/>
      <c r="CF653" s="355"/>
      <c r="CG653" s="355"/>
      <c r="CH653" s="355"/>
      <c r="CI653" s="355"/>
      <c r="CJ653" s="355"/>
      <c r="CK653" s="355"/>
      <c r="CL653" s="355"/>
      <c r="CM653" s="355"/>
      <c r="CN653" s="355"/>
      <c r="CO653" s="355"/>
      <c r="CP653" s="355"/>
      <c r="CQ653" s="355"/>
      <c r="CR653" s="355"/>
      <c r="CS653" s="355"/>
      <c r="CT653" s="355"/>
      <c r="CU653" s="355"/>
      <c r="CV653" s="355"/>
      <c r="CW653" s="355"/>
      <c r="CX653" s="355"/>
      <c r="CY653" s="355"/>
      <c r="CZ653" s="355"/>
    </row>
    <row r="654" s="359" customFormat="true" ht="25.15" customHeight="true" x14ac:dyDescent="0.2">
      <c r="C654" s="1044"/>
      <c r="D654" s="1045"/>
      <c r="E654" s="615"/>
      <c r="F654" s="615"/>
      <c r="G654" s="615"/>
      <c r="H654" s="1044"/>
      <c r="I654" s="1045"/>
      <c r="J654" s="615"/>
      <c r="K654" s="615"/>
      <c r="L654" s="615"/>
      <c r="M654" s="1044"/>
      <c r="N654" s="1045"/>
      <c r="O654" s="615"/>
      <c r="P654" s="615"/>
      <c r="Q654" s="615"/>
      <c r="W654" s="352"/>
      <c r="X654" s="352"/>
      <c r="Y654" s="352"/>
      <c r="Z654" s="352"/>
      <c r="AA654" s="352"/>
      <c r="AB654" s="352"/>
      <c r="AC654" s="352"/>
      <c r="AD654" s="352"/>
      <c r="AE654" s="352"/>
      <c r="AF654" s="352"/>
      <c r="AG654" s="352"/>
      <c r="AH654" s="352"/>
      <c r="AI654" s="352"/>
      <c r="AJ654" s="352"/>
      <c r="AK654" s="352"/>
      <c r="AL654" s="352"/>
      <c r="AM654" s="352"/>
      <c r="AN654" s="352"/>
      <c r="AO654" s="352"/>
      <c r="AP654" s="352"/>
      <c r="AQ654" s="352"/>
      <c r="AR654" s="352"/>
      <c r="AS654" s="352"/>
      <c r="AT654" s="352"/>
      <c r="AU654" s="352"/>
      <c r="AV654" s="352"/>
      <c r="AW654" s="352"/>
      <c r="AX654" s="352"/>
      <c r="AY654" s="352"/>
      <c r="AZ654" s="352"/>
      <c r="BA654" s="355"/>
      <c r="BB654" s="431"/>
      <c r="BC654" s="355"/>
      <c r="BD654" s="355"/>
      <c r="BE654" s="355"/>
      <c r="BF654" s="355"/>
      <c r="BG654" s="355"/>
      <c r="BH654" s="355"/>
      <c r="BI654" s="355"/>
      <c r="BJ654" s="355"/>
      <c r="BK654" s="355"/>
      <c r="BL654" s="355"/>
      <c r="BM654" s="355"/>
      <c r="BN654" s="355"/>
      <c r="BO654" s="355"/>
      <c r="BP654" s="355"/>
      <c r="BQ654" s="355"/>
      <c r="BR654" s="355"/>
      <c r="BS654" s="355"/>
      <c r="BT654" s="355"/>
      <c r="BU654" s="355"/>
      <c r="BV654" s="355"/>
      <c r="BW654" s="355"/>
      <c r="BX654" s="355"/>
      <c r="BY654" s="355"/>
      <c r="BZ654" s="355"/>
      <c r="CA654" s="355"/>
      <c r="CB654" s="355"/>
      <c r="CC654" s="355"/>
      <c r="CD654" s="355"/>
      <c r="CE654" s="355"/>
      <c r="CF654" s="355"/>
      <c r="CG654" s="355"/>
      <c r="CH654" s="355"/>
      <c r="CI654" s="355"/>
      <c r="CJ654" s="355"/>
      <c r="CK654" s="355"/>
      <c r="CL654" s="355"/>
      <c r="CM654" s="355"/>
      <c r="CN654" s="355"/>
      <c r="CO654" s="355"/>
      <c r="CP654" s="355"/>
      <c r="CQ654" s="355"/>
      <c r="CR654" s="355"/>
      <c r="CS654" s="355"/>
      <c r="CT654" s="355"/>
      <c r="CU654" s="355"/>
      <c r="CV654" s="355"/>
      <c r="CW654" s="355"/>
      <c r="CX654" s="355"/>
      <c r="CY654" s="355"/>
      <c r="CZ654" s="355"/>
    </row>
    <row r="655" s="359" customFormat="true" ht="25.15" customHeight="true" x14ac:dyDescent="0.2">
      <c r="C655" s="1044"/>
      <c r="D655" s="1045"/>
      <c r="E655" s="615"/>
      <c r="F655" s="615"/>
      <c r="G655" s="615"/>
      <c r="H655" s="1044"/>
      <c r="I655" s="1045"/>
      <c r="J655" s="615"/>
      <c r="K655" s="615"/>
      <c r="L655" s="615"/>
      <c r="M655" s="1044"/>
      <c r="N655" s="1045"/>
      <c r="O655" s="615"/>
      <c r="P655" s="615"/>
      <c r="Q655" s="615"/>
      <c r="W655" s="352"/>
      <c r="X655" s="352"/>
      <c r="Y655" s="352"/>
      <c r="Z655" s="352"/>
      <c r="AA655" s="352"/>
      <c r="AB655" s="352"/>
      <c r="AC655" s="352"/>
      <c r="AD655" s="352"/>
      <c r="AE655" s="352"/>
      <c r="AF655" s="352"/>
      <c r="AG655" s="352"/>
      <c r="AH655" s="352"/>
      <c r="AI655" s="352"/>
      <c r="AJ655" s="352"/>
      <c r="AK655" s="352"/>
      <c r="AL655" s="352"/>
      <c r="AM655" s="352"/>
      <c r="AN655" s="352"/>
      <c r="AO655" s="352"/>
      <c r="AP655" s="352"/>
      <c r="AQ655" s="352"/>
      <c r="AR655" s="352"/>
      <c r="AS655" s="352"/>
      <c r="AT655" s="352"/>
      <c r="AU655" s="352"/>
      <c r="AV655" s="352"/>
      <c r="AW655" s="352"/>
      <c r="AX655" s="352"/>
      <c r="AY655" s="352"/>
      <c r="AZ655" s="352"/>
      <c r="BA655" s="355"/>
      <c r="BB655" s="431"/>
      <c r="BC655" s="355"/>
      <c r="BD655" s="355"/>
      <c r="BE655" s="355"/>
      <c r="BF655" s="355"/>
      <c r="BG655" s="355"/>
      <c r="BH655" s="355"/>
      <c r="BI655" s="355"/>
      <c r="BJ655" s="355"/>
      <c r="BK655" s="355"/>
      <c r="BL655" s="355"/>
      <c r="BM655" s="355"/>
      <c r="BN655" s="355"/>
      <c r="BO655" s="355"/>
      <c r="BP655" s="355"/>
      <c r="BQ655" s="355"/>
      <c r="BR655" s="355"/>
      <c r="BS655" s="355"/>
      <c r="BT655" s="355"/>
      <c r="BU655" s="355"/>
      <c r="BV655" s="355"/>
      <c r="BW655" s="355"/>
      <c r="BX655" s="355"/>
      <c r="BY655" s="355"/>
      <c r="BZ655" s="355"/>
      <c r="CA655" s="355"/>
      <c r="CB655" s="355"/>
      <c r="CC655" s="355"/>
      <c r="CD655" s="355"/>
      <c r="CE655" s="355"/>
      <c r="CF655" s="355"/>
      <c r="CG655" s="355"/>
      <c r="CH655" s="355"/>
      <c r="CI655" s="355"/>
      <c r="CJ655" s="355"/>
      <c r="CK655" s="355"/>
      <c r="CL655" s="355"/>
      <c r="CM655" s="355"/>
      <c r="CN655" s="355"/>
      <c r="CO655" s="355"/>
      <c r="CP655" s="355"/>
      <c r="CQ655" s="355"/>
      <c r="CR655" s="355"/>
      <c r="CS655" s="355"/>
      <c r="CT655" s="355"/>
      <c r="CU655" s="355"/>
      <c r="CV655" s="355"/>
      <c r="CW655" s="355"/>
      <c r="CX655" s="355"/>
      <c r="CY655" s="355"/>
      <c r="CZ655" s="355"/>
    </row>
    <row r="656" s="359" customFormat="true" ht="25.15" customHeight="true" x14ac:dyDescent="0.2">
      <c r="C656" s="1044"/>
      <c r="D656" s="1045"/>
      <c r="E656" s="615"/>
      <c r="F656" s="615"/>
      <c r="G656" s="615"/>
      <c r="H656" s="1044"/>
      <c r="I656" s="1045"/>
      <c r="J656" s="615"/>
      <c r="K656" s="615"/>
      <c r="L656" s="615"/>
      <c r="M656" s="1044"/>
      <c r="N656" s="1045"/>
      <c r="O656" s="615"/>
      <c r="P656" s="615"/>
      <c r="Q656" s="615"/>
      <c r="W656" s="352"/>
      <c r="X656" s="352"/>
      <c r="Y656" s="352"/>
      <c r="Z656" s="352"/>
      <c r="AA656" s="352"/>
      <c r="AB656" s="352"/>
      <c r="AC656" s="352"/>
      <c r="AD656" s="352"/>
      <c r="AE656" s="352"/>
      <c r="AF656" s="352"/>
      <c r="AG656" s="352"/>
      <c r="AH656" s="352"/>
      <c r="AI656" s="352"/>
      <c r="AJ656" s="352"/>
      <c r="AK656" s="352"/>
      <c r="AL656" s="352"/>
      <c r="AM656" s="352"/>
      <c r="AN656" s="352"/>
      <c r="AO656" s="352"/>
      <c r="AP656" s="352"/>
      <c r="AQ656" s="352"/>
      <c r="AR656" s="352"/>
      <c r="AS656" s="352"/>
      <c r="AT656" s="352"/>
      <c r="AU656" s="352"/>
      <c r="AV656" s="352"/>
      <c r="AW656" s="352"/>
      <c r="AX656" s="352"/>
      <c r="AY656" s="352"/>
      <c r="AZ656" s="352"/>
      <c r="BA656" s="355"/>
      <c r="BB656" s="431"/>
      <c r="BC656" s="355"/>
      <c r="BD656" s="355"/>
      <c r="BE656" s="355"/>
      <c r="BF656" s="355"/>
      <c r="BG656" s="355"/>
      <c r="BH656" s="355"/>
      <c r="BI656" s="355"/>
      <c r="BJ656" s="355"/>
      <c r="BK656" s="355"/>
      <c r="BL656" s="355"/>
      <c r="BM656" s="355"/>
      <c r="BN656" s="355"/>
      <c r="BO656" s="355"/>
      <c r="BP656" s="355"/>
      <c r="BQ656" s="355"/>
      <c r="BR656" s="355"/>
      <c r="BS656" s="355"/>
      <c r="BT656" s="355"/>
      <c r="BU656" s="355"/>
      <c r="BV656" s="355"/>
      <c r="BW656" s="355"/>
      <c r="BX656" s="355"/>
      <c r="BY656" s="355"/>
      <c r="BZ656" s="355"/>
      <c r="CA656" s="355"/>
      <c r="CB656" s="355"/>
      <c r="CC656" s="355"/>
      <c r="CD656" s="355"/>
      <c r="CE656" s="355"/>
      <c r="CF656" s="355"/>
      <c r="CG656" s="355"/>
      <c r="CH656" s="355"/>
      <c r="CI656" s="355"/>
      <c r="CJ656" s="355"/>
      <c r="CK656" s="355"/>
      <c r="CL656" s="355"/>
      <c r="CM656" s="355"/>
      <c r="CN656" s="355"/>
      <c r="CO656" s="355"/>
      <c r="CP656" s="355"/>
      <c r="CQ656" s="355"/>
      <c r="CR656" s="355"/>
      <c r="CS656" s="355"/>
      <c r="CT656" s="355"/>
      <c r="CU656" s="355"/>
      <c r="CV656" s="355"/>
      <c r="CW656" s="355"/>
      <c r="CX656" s="355"/>
      <c r="CY656" s="355"/>
      <c r="CZ656" s="355"/>
    </row>
    <row r="657" s="359" customFormat="true" ht="25.15" customHeight="true" x14ac:dyDescent="0.2">
      <c r="C657" s="1044"/>
      <c r="D657" s="1045"/>
      <c r="E657" s="615"/>
      <c r="F657" s="615"/>
      <c r="G657" s="615"/>
      <c r="H657" s="1044"/>
      <c r="I657" s="1045"/>
      <c r="J657" s="615"/>
      <c r="K657" s="615"/>
      <c r="L657" s="615"/>
      <c r="M657" s="1044"/>
      <c r="N657" s="1045"/>
      <c r="O657" s="615"/>
      <c r="P657" s="615"/>
      <c r="Q657" s="615"/>
      <c r="W657" s="352"/>
      <c r="X657" s="352"/>
      <c r="Y657" s="352"/>
      <c r="Z657" s="352"/>
      <c r="AA657" s="352"/>
      <c r="AB657" s="352"/>
      <c r="AC657" s="352"/>
      <c r="AD657" s="352"/>
      <c r="AE657" s="352"/>
      <c r="AF657" s="352"/>
      <c r="AG657" s="352"/>
      <c r="AH657" s="352"/>
      <c r="AI657" s="352"/>
      <c r="AJ657" s="352"/>
      <c r="AK657" s="352"/>
      <c r="AL657" s="352"/>
      <c r="AM657" s="352"/>
      <c r="AN657" s="352"/>
      <c r="AO657" s="352"/>
      <c r="AP657" s="352"/>
      <c r="AQ657" s="352"/>
      <c r="AR657" s="352"/>
      <c r="AS657" s="352"/>
      <c r="AT657" s="352"/>
      <c r="AU657" s="352"/>
      <c r="AV657" s="352"/>
      <c r="AW657" s="352"/>
      <c r="AX657" s="352"/>
      <c r="AY657" s="352"/>
      <c r="AZ657" s="352"/>
      <c r="BA657" s="355"/>
      <c r="BB657" s="431"/>
      <c r="BC657" s="355"/>
      <c r="BD657" s="355"/>
      <c r="BE657" s="355"/>
      <c r="BF657" s="355"/>
      <c r="BG657" s="355"/>
      <c r="BH657" s="355"/>
      <c r="BI657" s="355"/>
      <c r="BJ657" s="355"/>
      <c r="BK657" s="355"/>
      <c r="BL657" s="355"/>
      <c r="BM657" s="355"/>
      <c r="BN657" s="355"/>
      <c r="BO657" s="355"/>
      <c r="BP657" s="355"/>
      <c r="BQ657" s="355"/>
      <c r="BR657" s="355"/>
      <c r="BS657" s="355"/>
      <c r="BT657" s="355"/>
      <c r="BU657" s="355"/>
      <c r="BV657" s="355"/>
      <c r="BW657" s="355"/>
      <c r="BX657" s="355"/>
      <c r="BY657" s="355"/>
      <c r="BZ657" s="355"/>
      <c r="CA657" s="355"/>
      <c r="CB657" s="355"/>
      <c r="CC657" s="355"/>
      <c r="CD657" s="355"/>
      <c r="CE657" s="355"/>
      <c r="CF657" s="355"/>
      <c r="CG657" s="355"/>
      <c r="CH657" s="355"/>
      <c r="CI657" s="355"/>
      <c r="CJ657" s="355"/>
      <c r="CK657" s="355"/>
      <c r="CL657" s="355"/>
      <c r="CM657" s="355"/>
      <c r="CN657" s="355"/>
      <c r="CO657" s="355"/>
      <c r="CP657" s="355"/>
      <c r="CQ657" s="355"/>
      <c r="CR657" s="355"/>
      <c r="CS657" s="355"/>
      <c r="CT657" s="355"/>
      <c r="CU657" s="355"/>
      <c r="CV657" s="355"/>
      <c r="CW657" s="355"/>
      <c r="CX657" s="355"/>
      <c r="CY657" s="355"/>
      <c r="CZ657" s="355"/>
    </row>
    <row r="658" s="359" customFormat="true" ht="25.15" customHeight="true" x14ac:dyDescent="0.2">
      <c r="C658" s="1044"/>
      <c r="D658" s="1045"/>
      <c r="E658" s="615"/>
      <c r="F658" s="615"/>
      <c r="G658" s="615"/>
      <c r="H658" s="1044"/>
      <c r="I658" s="1045"/>
      <c r="J658" s="615"/>
      <c r="K658" s="615"/>
      <c r="L658" s="615"/>
      <c r="M658" s="1044"/>
      <c r="N658" s="1045"/>
      <c r="O658" s="615"/>
      <c r="P658" s="615"/>
      <c r="Q658" s="615"/>
      <c r="W658" s="352"/>
      <c r="X658" s="352"/>
      <c r="Y658" s="352"/>
      <c r="Z658" s="352"/>
      <c r="AA658" s="352"/>
      <c r="AB658" s="352"/>
      <c r="AC658" s="352"/>
      <c r="AD658" s="352"/>
      <c r="AE658" s="352"/>
      <c r="AF658" s="352"/>
      <c r="AG658" s="352"/>
      <c r="AH658" s="352"/>
      <c r="AI658" s="352"/>
      <c r="AJ658" s="352"/>
      <c r="AK658" s="352"/>
      <c r="AL658" s="352"/>
      <c r="AM658" s="352"/>
      <c r="AN658" s="352"/>
      <c r="AO658" s="352"/>
      <c r="AP658" s="352"/>
      <c r="AQ658" s="352"/>
      <c r="AR658" s="352"/>
      <c r="AS658" s="352"/>
      <c r="AT658" s="352"/>
      <c r="AU658" s="352"/>
      <c r="AV658" s="352"/>
      <c r="AW658" s="352"/>
      <c r="AX658" s="352"/>
      <c r="AY658" s="352"/>
      <c r="AZ658" s="352"/>
      <c r="BA658" s="355"/>
      <c r="BB658" s="431"/>
      <c r="BC658" s="355"/>
      <c r="BD658" s="355"/>
      <c r="BE658" s="355"/>
      <c r="BF658" s="355"/>
      <c r="BG658" s="355"/>
      <c r="BH658" s="355"/>
      <c r="BI658" s="355"/>
      <c r="BJ658" s="355"/>
      <c r="BK658" s="355"/>
      <c r="BL658" s="355"/>
      <c r="BM658" s="355"/>
      <c r="BN658" s="355"/>
      <c r="BO658" s="355"/>
      <c r="BP658" s="355"/>
      <c r="BQ658" s="355"/>
      <c r="BR658" s="355"/>
      <c r="BS658" s="355"/>
      <c r="BT658" s="355"/>
      <c r="BU658" s="355"/>
      <c r="BV658" s="355"/>
      <c r="BW658" s="355"/>
      <c r="BX658" s="355"/>
      <c r="BY658" s="355"/>
      <c r="BZ658" s="355"/>
      <c r="CA658" s="355"/>
      <c r="CB658" s="355"/>
      <c r="CC658" s="355"/>
      <c r="CD658" s="355"/>
      <c r="CE658" s="355"/>
      <c r="CF658" s="355"/>
      <c r="CG658" s="355"/>
      <c r="CH658" s="355"/>
      <c r="CI658" s="355"/>
      <c r="CJ658" s="355"/>
      <c r="CK658" s="355"/>
      <c r="CL658" s="355"/>
      <c r="CM658" s="355"/>
      <c r="CN658" s="355"/>
      <c r="CO658" s="355"/>
      <c r="CP658" s="355"/>
      <c r="CQ658" s="355"/>
      <c r="CR658" s="355"/>
      <c r="CS658" s="355"/>
      <c r="CT658" s="355"/>
      <c r="CU658" s="355"/>
      <c r="CV658" s="355"/>
      <c r="CW658" s="355"/>
      <c r="CX658" s="355"/>
      <c r="CY658" s="355"/>
      <c r="CZ658" s="355"/>
    </row>
    <row r="659" s="359" customFormat="true" ht="25.15" customHeight="true" x14ac:dyDescent="0.2">
      <c r="C659" s="1044"/>
      <c r="D659" s="1045"/>
      <c r="E659" s="615"/>
      <c r="F659" s="615"/>
      <c r="G659" s="615"/>
      <c r="H659" s="1044"/>
      <c r="I659" s="1045"/>
      <c r="J659" s="615"/>
      <c r="K659" s="615"/>
      <c r="L659" s="615"/>
      <c r="M659" s="1044"/>
      <c r="N659" s="1045"/>
      <c r="O659" s="615"/>
      <c r="P659" s="615"/>
      <c r="Q659" s="615"/>
      <c r="W659" s="352"/>
      <c r="X659" s="352"/>
      <c r="Y659" s="352"/>
      <c r="Z659" s="352"/>
      <c r="AA659" s="352"/>
      <c r="AB659" s="352"/>
      <c r="AC659" s="352"/>
      <c r="AD659" s="352"/>
      <c r="AE659" s="352"/>
      <c r="AF659" s="352"/>
      <c r="AG659" s="352"/>
      <c r="AH659" s="352"/>
      <c r="AI659" s="352"/>
      <c r="AJ659" s="352"/>
      <c r="AK659" s="352"/>
      <c r="AL659" s="352"/>
      <c r="AM659" s="352"/>
      <c r="AN659" s="352"/>
      <c r="AO659" s="352"/>
      <c r="AP659" s="352"/>
      <c r="AQ659" s="352"/>
      <c r="AR659" s="352"/>
      <c r="AS659" s="352"/>
      <c r="AT659" s="352"/>
      <c r="AU659" s="352"/>
      <c r="AV659" s="352"/>
      <c r="AW659" s="352"/>
      <c r="AX659" s="352"/>
      <c r="AY659" s="352"/>
      <c r="AZ659" s="352"/>
      <c r="BA659" s="355"/>
      <c r="BB659" s="431"/>
      <c r="BC659" s="355"/>
      <c r="BD659" s="355"/>
      <c r="BE659" s="355"/>
      <c r="BF659" s="355"/>
      <c r="BG659" s="355"/>
      <c r="BH659" s="355"/>
      <c r="BI659" s="355"/>
      <c r="BJ659" s="355"/>
      <c r="BK659" s="355"/>
      <c r="BL659" s="355"/>
      <c r="BM659" s="355"/>
      <c r="BN659" s="355"/>
      <c r="BO659" s="355"/>
      <c r="BP659" s="355"/>
      <c r="BQ659" s="355"/>
      <c r="BR659" s="355"/>
      <c r="BS659" s="355"/>
      <c r="BT659" s="355"/>
      <c r="BU659" s="355"/>
      <c r="BV659" s="355"/>
      <c r="BW659" s="355"/>
      <c r="BX659" s="355"/>
      <c r="BY659" s="355"/>
      <c r="BZ659" s="355"/>
      <c r="CA659" s="355"/>
      <c r="CB659" s="355"/>
      <c r="CC659" s="355"/>
      <c r="CD659" s="355"/>
      <c r="CE659" s="355"/>
      <c r="CF659" s="355"/>
      <c r="CG659" s="355"/>
      <c r="CH659" s="355"/>
      <c r="CI659" s="355"/>
      <c r="CJ659" s="355"/>
      <c r="CK659" s="355"/>
      <c r="CL659" s="355"/>
      <c r="CM659" s="355"/>
      <c r="CN659" s="355"/>
      <c r="CO659" s="355"/>
      <c r="CP659" s="355"/>
      <c r="CQ659" s="355"/>
      <c r="CR659" s="355"/>
      <c r="CS659" s="355"/>
      <c r="CT659" s="355"/>
      <c r="CU659" s="355"/>
      <c r="CV659" s="355"/>
      <c r="CW659" s="355"/>
      <c r="CX659" s="355"/>
      <c r="CY659" s="355"/>
      <c r="CZ659" s="355"/>
    </row>
    <row r="660" s="359" customFormat="true" ht="25.15" customHeight="true" x14ac:dyDescent="0.2">
      <c r="C660" s="1044"/>
      <c r="D660" s="1045"/>
      <c r="E660" s="615"/>
      <c r="F660" s="615"/>
      <c r="G660" s="615"/>
      <c r="H660" s="1044"/>
      <c r="I660" s="1045"/>
      <c r="J660" s="615"/>
      <c r="K660" s="615"/>
      <c r="L660" s="615"/>
      <c r="M660" s="1044"/>
      <c r="N660" s="1045"/>
      <c r="O660" s="615"/>
      <c r="P660" s="615"/>
      <c r="Q660" s="615"/>
      <c r="W660" s="352"/>
      <c r="X660" s="352"/>
      <c r="Y660" s="352"/>
      <c r="Z660" s="352"/>
      <c r="AA660" s="352"/>
      <c r="AB660" s="352"/>
      <c r="AC660" s="352"/>
      <c r="AD660" s="352"/>
      <c r="AE660" s="352"/>
      <c r="AF660" s="352"/>
      <c r="AG660" s="352"/>
      <c r="AH660" s="352"/>
      <c r="AI660" s="352"/>
      <c r="AJ660" s="352"/>
      <c r="AK660" s="352"/>
      <c r="AL660" s="352"/>
      <c r="AM660" s="352"/>
      <c r="AN660" s="352"/>
      <c r="AO660" s="352"/>
      <c r="AP660" s="352"/>
      <c r="AQ660" s="352"/>
      <c r="AR660" s="352"/>
      <c r="AS660" s="352"/>
      <c r="AT660" s="352"/>
      <c r="AU660" s="352"/>
      <c r="AV660" s="352"/>
      <c r="AW660" s="352"/>
      <c r="AX660" s="352"/>
      <c r="AY660" s="352"/>
      <c r="AZ660" s="352"/>
      <c r="BA660" s="355"/>
      <c r="BB660" s="431"/>
      <c r="BC660" s="355"/>
      <c r="BD660" s="355"/>
      <c r="BE660" s="355"/>
      <c r="BF660" s="355"/>
      <c r="BG660" s="355"/>
      <c r="BH660" s="355"/>
      <c r="BI660" s="355"/>
      <c r="BJ660" s="355"/>
      <c r="BK660" s="355"/>
      <c r="BL660" s="355"/>
      <c r="BM660" s="355"/>
      <c r="BN660" s="355"/>
      <c r="BO660" s="355"/>
      <c r="BP660" s="355"/>
      <c r="BQ660" s="355"/>
      <c r="BR660" s="355"/>
      <c r="BS660" s="355"/>
      <c r="BT660" s="355"/>
      <c r="BU660" s="355"/>
      <c r="BV660" s="355"/>
      <c r="BW660" s="355"/>
      <c r="BX660" s="355"/>
      <c r="BY660" s="355"/>
      <c r="BZ660" s="355"/>
      <c r="CA660" s="355"/>
      <c r="CB660" s="355"/>
      <c r="CC660" s="355"/>
      <c r="CD660" s="355"/>
      <c r="CE660" s="355"/>
      <c r="CF660" s="355"/>
      <c r="CG660" s="355"/>
      <c r="CH660" s="355"/>
      <c r="CI660" s="355"/>
      <c r="CJ660" s="355"/>
      <c r="CK660" s="355"/>
      <c r="CL660" s="355"/>
      <c r="CM660" s="355"/>
      <c r="CN660" s="355"/>
      <c r="CO660" s="355"/>
      <c r="CP660" s="355"/>
      <c r="CQ660" s="355"/>
      <c r="CR660" s="355"/>
      <c r="CS660" s="355"/>
      <c r="CT660" s="355"/>
      <c r="CU660" s="355"/>
      <c r="CV660" s="355"/>
      <c r="CW660" s="355"/>
      <c r="CX660" s="355"/>
      <c r="CY660" s="355"/>
      <c r="CZ660" s="355"/>
    </row>
    <row r="661" s="359" customFormat="true" ht="25.15" customHeight="true" x14ac:dyDescent="0.2">
      <c r="C661" s="1044"/>
      <c r="D661" s="1045"/>
      <c r="E661" s="615"/>
      <c r="F661" s="615"/>
      <c r="G661" s="615"/>
      <c r="H661" s="1044"/>
      <c r="I661" s="1045"/>
      <c r="J661" s="615"/>
      <c r="K661" s="615"/>
      <c r="L661" s="615"/>
      <c r="M661" s="1044"/>
      <c r="N661" s="1045"/>
      <c r="O661" s="615"/>
      <c r="P661" s="615"/>
      <c r="Q661" s="615"/>
      <c r="W661" s="352"/>
      <c r="X661" s="352"/>
      <c r="Y661" s="352"/>
      <c r="Z661" s="352"/>
      <c r="AA661" s="352"/>
      <c r="AB661" s="352"/>
      <c r="AC661" s="352"/>
      <c r="AD661" s="352"/>
      <c r="AE661" s="352"/>
      <c r="AF661" s="352"/>
      <c r="AG661" s="352"/>
      <c r="AH661" s="352"/>
      <c r="AI661" s="352"/>
      <c r="AJ661" s="352"/>
      <c r="AK661" s="352"/>
      <c r="AL661" s="352"/>
      <c r="AM661" s="352"/>
      <c r="AN661" s="352"/>
      <c r="AO661" s="352"/>
      <c r="AP661" s="352"/>
      <c r="AQ661" s="352"/>
      <c r="AR661" s="352"/>
      <c r="AS661" s="352"/>
      <c r="AT661" s="352"/>
      <c r="AU661" s="352"/>
      <c r="AV661" s="352"/>
      <c r="AW661" s="352"/>
      <c r="AX661" s="352"/>
      <c r="AY661" s="352"/>
      <c r="AZ661" s="352"/>
      <c r="BA661" s="355"/>
      <c r="BB661" s="431"/>
      <c r="BC661" s="355"/>
      <c r="BD661" s="355"/>
      <c r="BE661" s="355"/>
      <c r="BF661" s="355"/>
      <c r="BG661" s="355"/>
      <c r="BH661" s="355"/>
      <c r="BI661" s="355"/>
      <c r="BJ661" s="355"/>
      <c r="BK661" s="355"/>
      <c r="BL661" s="355"/>
      <c r="BM661" s="355"/>
      <c r="BN661" s="355"/>
      <c r="BO661" s="355"/>
      <c r="BP661" s="355"/>
      <c r="BQ661" s="355"/>
      <c r="BR661" s="355"/>
      <c r="BS661" s="355"/>
      <c r="BT661" s="355"/>
      <c r="BU661" s="355"/>
      <c r="BV661" s="355"/>
      <c r="BW661" s="355"/>
      <c r="BX661" s="355"/>
      <c r="BY661" s="355"/>
      <c r="BZ661" s="355"/>
      <c r="CA661" s="355"/>
      <c r="CB661" s="355"/>
      <c r="CC661" s="355"/>
      <c r="CD661" s="355"/>
      <c r="CE661" s="355"/>
      <c r="CF661" s="355"/>
      <c r="CG661" s="355"/>
      <c r="CH661" s="355"/>
      <c r="CI661" s="355"/>
      <c r="CJ661" s="355"/>
      <c r="CK661" s="355"/>
      <c r="CL661" s="355"/>
      <c r="CM661" s="355"/>
      <c r="CN661" s="355"/>
      <c r="CO661" s="355"/>
      <c r="CP661" s="355"/>
      <c r="CQ661" s="355"/>
      <c r="CR661" s="355"/>
      <c r="CS661" s="355"/>
      <c r="CT661" s="355"/>
      <c r="CU661" s="355"/>
      <c r="CV661" s="355"/>
      <c r="CW661" s="355"/>
      <c r="CX661" s="355"/>
      <c r="CY661" s="355"/>
      <c r="CZ661" s="355"/>
    </row>
    <row r="662" s="359" customFormat="true" ht="25.15" customHeight="true" x14ac:dyDescent="0.2">
      <c r="C662" s="1044"/>
      <c r="D662" s="1045"/>
      <c r="E662" s="615"/>
      <c r="F662" s="615"/>
      <c r="G662" s="615"/>
      <c r="H662" s="1044"/>
      <c r="I662" s="1045"/>
      <c r="J662" s="615"/>
      <c r="K662" s="615"/>
      <c r="L662" s="615"/>
      <c r="M662" s="1044"/>
      <c r="N662" s="1045"/>
      <c r="O662" s="615"/>
      <c r="P662" s="615"/>
      <c r="Q662" s="615"/>
      <c r="W662" s="352"/>
      <c r="X662" s="352"/>
      <c r="Y662" s="352"/>
      <c r="Z662" s="352"/>
      <c r="AA662" s="352"/>
      <c r="AB662" s="352"/>
      <c r="AC662" s="352"/>
      <c r="AD662" s="352"/>
      <c r="AE662" s="352"/>
      <c r="AF662" s="352"/>
      <c r="AG662" s="352"/>
      <c r="AH662" s="352"/>
      <c r="AI662" s="352"/>
      <c r="AJ662" s="352"/>
      <c r="AK662" s="352"/>
      <c r="AL662" s="352"/>
      <c r="AM662" s="352"/>
      <c r="AN662" s="352"/>
      <c r="AO662" s="352"/>
      <c r="AP662" s="352"/>
      <c r="AQ662" s="352"/>
      <c r="AR662" s="352"/>
      <c r="AS662" s="352"/>
      <c r="AT662" s="352"/>
      <c r="AU662" s="352"/>
      <c r="AV662" s="352"/>
      <c r="AW662" s="352"/>
      <c r="AX662" s="352"/>
      <c r="AY662" s="352"/>
      <c r="AZ662" s="352"/>
      <c r="BA662" s="355"/>
      <c r="BB662" s="431"/>
      <c r="BC662" s="355"/>
      <c r="BD662" s="355"/>
      <c r="BE662" s="355"/>
      <c r="BF662" s="355"/>
      <c r="BG662" s="355"/>
      <c r="BH662" s="355"/>
      <c r="BI662" s="355"/>
      <c r="BJ662" s="355"/>
      <c r="BK662" s="355"/>
      <c r="BL662" s="355"/>
      <c r="BM662" s="355"/>
      <c r="BN662" s="355"/>
      <c r="BO662" s="355"/>
      <c r="BP662" s="355"/>
      <c r="BQ662" s="355"/>
      <c r="BR662" s="355"/>
      <c r="BS662" s="355"/>
      <c r="BT662" s="355"/>
      <c r="BU662" s="355"/>
      <c r="BV662" s="355"/>
      <c r="BW662" s="355"/>
      <c r="BX662" s="355"/>
      <c r="BY662" s="355"/>
      <c r="BZ662" s="355"/>
      <c r="CA662" s="355"/>
      <c r="CB662" s="355"/>
      <c r="CC662" s="355"/>
      <c r="CD662" s="355"/>
      <c r="CE662" s="355"/>
      <c r="CF662" s="355"/>
      <c r="CG662" s="355"/>
      <c r="CH662" s="355"/>
      <c r="CI662" s="355"/>
      <c r="CJ662" s="355"/>
      <c r="CK662" s="355"/>
      <c r="CL662" s="355"/>
      <c r="CM662" s="355"/>
      <c r="CN662" s="355"/>
      <c r="CO662" s="355"/>
      <c r="CP662" s="355"/>
      <c r="CQ662" s="355"/>
      <c r="CR662" s="355"/>
      <c r="CS662" s="355"/>
      <c r="CT662" s="355"/>
      <c r="CU662" s="355"/>
      <c r="CV662" s="355"/>
      <c r="CW662" s="355"/>
      <c r="CX662" s="355"/>
      <c r="CY662" s="355"/>
      <c r="CZ662" s="355"/>
    </row>
    <row r="663" s="359" customFormat="true" ht="25.15" customHeight="true" x14ac:dyDescent="0.2">
      <c r="C663" s="1044"/>
      <c r="D663" s="1045"/>
      <c r="E663" s="615"/>
      <c r="F663" s="615"/>
      <c r="G663" s="615"/>
      <c r="H663" s="1044"/>
      <c r="I663" s="1045"/>
      <c r="J663" s="615"/>
      <c r="K663" s="615"/>
      <c r="L663" s="615"/>
      <c r="M663" s="1044"/>
      <c r="N663" s="1045"/>
      <c r="O663" s="615"/>
      <c r="P663" s="615"/>
      <c r="Q663" s="615"/>
      <c r="W663" s="352"/>
      <c r="X663" s="352"/>
      <c r="Y663" s="352"/>
      <c r="Z663" s="352"/>
      <c r="AA663" s="352"/>
      <c r="AB663" s="352"/>
      <c r="AC663" s="352"/>
      <c r="AD663" s="352"/>
      <c r="AE663" s="352"/>
      <c r="AF663" s="352"/>
      <c r="AG663" s="352"/>
      <c r="AH663" s="352"/>
      <c r="AI663" s="352"/>
      <c r="AJ663" s="352"/>
      <c r="AK663" s="352"/>
      <c r="AL663" s="352"/>
      <c r="AM663" s="352"/>
      <c r="AN663" s="352"/>
      <c r="AO663" s="352"/>
      <c r="AP663" s="352"/>
      <c r="AQ663" s="352"/>
      <c r="AR663" s="352"/>
      <c r="AS663" s="352"/>
      <c r="AT663" s="352"/>
      <c r="AU663" s="352"/>
      <c r="AV663" s="352"/>
      <c r="AW663" s="352"/>
      <c r="AX663" s="352"/>
      <c r="AY663" s="352"/>
      <c r="AZ663" s="352"/>
      <c r="BA663" s="355"/>
      <c r="BB663" s="431"/>
      <c r="BC663" s="355"/>
      <c r="BD663" s="355"/>
      <c r="BE663" s="355"/>
      <c r="BF663" s="355"/>
      <c r="BG663" s="355"/>
      <c r="BH663" s="355"/>
      <c r="BI663" s="355"/>
      <c r="BJ663" s="355"/>
      <c r="BK663" s="355"/>
      <c r="BL663" s="355"/>
      <c r="BM663" s="355"/>
      <c r="BN663" s="355"/>
      <c r="BO663" s="355"/>
      <c r="BP663" s="355"/>
      <c r="BQ663" s="355"/>
      <c r="BR663" s="355"/>
      <c r="BS663" s="355"/>
      <c r="BT663" s="355"/>
      <c r="BU663" s="355"/>
      <c r="BV663" s="355"/>
      <c r="BW663" s="355"/>
      <c r="BX663" s="355"/>
      <c r="BY663" s="355"/>
      <c r="BZ663" s="355"/>
      <c r="CA663" s="355"/>
      <c r="CB663" s="355"/>
      <c r="CC663" s="355"/>
      <c r="CD663" s="355"/>
      <c r="CE663" s="355"/>
      <c r="CF663" s="355"/>
      <c r="CG663" s="355"/>
      <c r="CH663" s="355"/>
      <c r="CI663" s="355"/>
      <c r="CJ663" s="355"/>
      <c r="CK663" s="355"/>
      <c r="CL663" s="355"/>
      <c r="CM663" s="355"/>
      <c r="CN663" s="355"/>
      <c r="CO663" s="355"/>
      <c r="CP663" s="355"/>
      <c r="CQ663" s="355"/>
      <c r="CR663" s="355"/>
      <c r="CS663" s="355"/>
      <c r="CT663" s="355"/>
      <c r="CU663" s="355"/>
      <c r="CV663" s="355"/>
      <c r="CW663" s="355"/>
      <c r="CX663" s="355"/>
      <c r="CY663" s="355"/>
      <c r="CZ663" s="355"/>
    </row>
    <row r="664" s="359" customFormat="true" ht="25.15" customHeight="true" x14ac:dyDescent="0.2">
      <c r="C664" s="1044"/>
      <c r="D664" s="1045"/>
      <c r="E664" s="615"/>
      <c r="F664" s="615"/>
      <c r="G664" s="615"/>
      <c r="H664" s="1044"/>
      <c r="I664" s="1045"/>
      <c r="J664" s="615"/>
      <c r="K664" s="615"/>
      <c r="L664" s="615"/>
      <c r="M664" s="1044"/>
      <c r="N664" s="1045"/>
      <c r="O664" s="615"/>
      <c r="P664" s="615"/>
      <c r="Q664" s="615"/>
      <c r="W664" s="352"/>
      <c r="X664" s="352"/>
      <c r="Y664" s="352"/>
      <c r="Z664" s="352"/>
      <c r="AA664" s="352"/>
      <c r="AB664" s="352"/>
      <c r="AC664" s="352"/>
      <c r="AD664" s="352"/>
      <c r="AE664" s="352"/>
      <c r="AF664" s="352"/>
      <c r="AG664" s="352"/>
      <c r="AH664" s="352"/>
      <c r="AI664" s="352"/>
      <c r="AJ664" s="352"/>
      <c r="AK664" s="352"/>
      <c r="AL664" s="352"/>
      <c r="AM664" s="352"/>
      <c r="AN664" s="352"/>
      <c r="AO664" s="352"/>
      <c r="AP664" s="352"/>
      <c r="AQ664" s="352"/>
      <c r="AR664" s="352"/>
      <c r="AS664" s="352"/>
      <c r="AT664" s="352"/>
      <c r="AU664" s="352"/>
      <c r="AV664" s="352"/>
      <c r="AW664" s="352"/>
      <c r="AX664" s="352"/>
      <c r="AY664" s="352"/>
      <c r="AZ664" s="352"/>
      <c r="BA664" s="355"/>
      <c r="BB664" s="431"/>
      <c r="BC664" s="355"/>
      <c r="BD664" s="355"/>
      <c r="BE664" s="355"/>
      <c r="BF664" s="355"/>
      <c r="BG664" s="355"/>
      <c r="BH664" s="355"/>
      <c r="BI664" s="355"/>
      <c r="BJ664" s="355"/>
      <c r="BK664" s="355"/>
      <c r="BL664" s="355"/>
      <c r="BM664" s="355"/>
      <c r="BN664" s="355"/>
      <c r="BO664" s="355"/>
      <c r="BP664" s="355"/>
      <c r="BQ664" s="355"/>
      <c r="BR664" s="355"/>
      <c r="BS664" s="355"/>
      <c r="BT664" s="355"/>
      <c r="BU664" s="355"/>
      <c r="BV664" s="355"/>
      <c r="BW664" s="355"/>
      <c r="BX664" s="355"/>
      <c r="BY664" s="355"/>
      <c r="BZ664" s="355"/>
      <c r="CA664" s="355"/>
      <c r="CB664" s="355"/>
      <c r="CC664" s="355"/>
      <c r="CD664" s="355"/>
      <c r="CE664" s="355"/>
      <c r="CF664" s="355"/>
      <c r="CG664" s="355"/>
      <c r="CH664" s="355"/>
      <c r="CI664" s="355"/>
      <c r="CJ664" s="355"/>
      <c r="CK664" s="355"/>
      <c r="CL664" s="355"/>
      <c r="CM664" s="355"/>
      <c r="CN664" s="355"/>
      <c r="CO664" s="355"/>
      <c r="CP664" s="355"/>
      <c r="CQ664" s="355"/>
      <c r="CR664" s="355"/>
      <c r="CS664" s="355"/>
      <c r="CT664" s="355"/>
      <c r="CU664" s="355"/>
      <c r="CV664" s="355"/>
      <c r="CW664" s="355"/>
      <c r="CX664" s="355"/>
      <c r="CY664" s="355"/>
      <c r="CZ664" s="355"/>
    </row>
    <row r="665" s="359" customFormat="true" ht="25.15" customHeight="true" x14ac:dyDescent="0.2">
      <c r="C665" s="1044"/>
      <c r="D665" s="1045"/>
      <c r="E665" s="615"/>
      <c r="F665" s="615"/>
      <c r="G665" s="615"/>
      <c r="H665" s="1044"/>
      <c r="I665" s="1045"/>
      <c r="J665" s="615"/>
      <c r="K665" s="615"/>
      <c r="L665" s="615"/>
      <c r="M665" s="1044"/>
      <c r="N665" s="1045"/>
      <c r="O665" s="615"/>
      <c r="P665" s="615"/>
      <c r="Q665" s="615"/>
      <c r="W665" s="352"/>
      <c r="X665" s="352"/>
      <c r="Y665" s="352"/>
      <c r="Z665" s="352"/>
      <c r="AA665" s="352"/>
      <c r="AB665" s="352"/>
      <c r="AC665" s="352"/>
      <c r="AD665" s="352"/>
      <c r="AE665" s="352"/>
      <c r="AF665" s="352"/>
      <c r="AG665" s="352"/>
      <c r="AH665" s="352"/>
      <c r="AI665" s="352"/>
      <c r="AJ665" s="352"/>
      <c r="AK665" s="352"/>
      <c r="AL665" s="352"/>
      <c r="AM665" s="352"/>
      <c r="AN665" s="352"/>
      <c r="AO665" s="352"/>
      <c r="AP665" s="352"/>
      <c r="AQ665" s="352"/>
      <c r="AR665" s="352"/>
      <c r="AS665" s="352"/>
      <c r="AT665" s="352"/>
      <c r="AU665" s="352"/>
      <c r="AV665" s="352"/>
      <c r="AW665" s="352"/>
      <c r="AX665" s="352"/>
      <c r="AY665" s="352"/>
      <c r="AZ665" s="352"/>
      <c r="BA665" s="355"/>
      <c r="BB665" s="431"/>
      <c r="BC665" s="355"/>
      <c r="BD665" s="355"/>
      <c r="BE665" s="355"/>
      <c r="BF665" s="355"/>
      <c r="BG665" s="355"/>
      <c r="BH665" s="355"/>
      <c r="BI665" s="355"/>
      <c r="BJ665" s="355"/>
      <c r="BK665" s="355"/>
      <c r="BL665" s="355"/>
      <c r="BM665" s="355"/>
      <c r="BN665" s="355"/>
      <c r="BO665" s="355"/>
      <c r="BP665" s="355"/>
      <c r="BQ665" s="355"/>
      <c r="BR665" s="355"/>
      <c r="BS665" s="355"/>
      <c r="BT665" s="355"/>
      <c r="BU665" s="355"/>
      <c r="BV665" s="355"/>
      <c r="BW665" s="355"/>
      <c r="BX665" s="355"/>
      <c r="BY665" s="355"/>
      <c r="BZ665" s="355"/>
      <c r="CA665" s="355"/>
      <c r="CB665" s="355"/>
      <c r="CC665" s="355"/>
      <c r="CD665" s="355"/>
      <c r="CE665" s="355"/>
      <c r="CF665" s="355"/>
      <c r="CG665" s="355"/>
      <c r="CH665" s="355"/>
      <c r="CI665" s="355"/>
      <c r="CJ665" s="355"/>
      <c r="CK665" s="355"/>
      <c r="CL665" s="355"/>
      <c r="CM665" s="355"/>
      <c r="CN665" s="355"/>
      <c r="CO665" s="355"/>
      <c r="CP665" s="355"/>
      <c r="CQ665" s="355"/>
      <c r="CR665" s="355"/>
      <c r="CS665" s="355"/>
      <c r="CT665" s="355"/>
      <c r="CU665" s="355"/>
      <c r="CV665" s="355"/>
      <c r="CW665" s="355"/>
      <c r="CX665" s="355"/>
      <c r="CY665" s="355"/>
      <c r="CZ665" s="355"/>
    </row>
    <row r="666" s="359" customFormat="true" ht="25.15" customHeight="true" x14ac:dyDescent="0.2">
      <c r="C666" s="1044"/>
      <c r="D666" s="1045"/>
      <c r="E666" s="615"/>
      <c r="F666" s="615"/>
      <c r="G666" s="615"/>
      <c r="H666" s="1044"/>
      <c r="I666" s="1045"/>
      <c r="J666" s="615"/>
      <c r="K666" s="615"/>
      <c r="L666" s="615"/>
      <c r="M666" s="1044"/>
      <c r="N666" s="1045"/>
      <c r="O666" s="615"/>
      <c r="P666" s="615"/>
      <c r="Q666" s="615"/>
      <c r="W666" s="352"/>
      <c r="X666" s="352"/>
      <c r="Y666" s="352"/>
      <c r="Z666" s="352"/>
      <c r="AA666" s="352"/>
      <c r="AB666" s="352"/>
      <c r="AC666" s="352"/>
      <c r="AD666" s="352"/>
      <c r="AE666" s="352"/>
      <c r="AF666" s="352"/>
      <c r="AG666" s="352"/>
      <c r="AH666" s="352"/>
      <c r="AI666" s="352"/>
      <c r="AJ666" s="352"/>
      <c r="AK666" s="352"/>
      <c r="AL666" s="352"/>
      <c r="AM666" s="352"/>
      <c r="AN666" s="352"/>
      <c r="AO666" s="352"/>
      <c r="AP666" s="352"/>
      <c r="AQ666" s="352"/>
      <c r="AR666" s="352"/>
      <c r="AS666" s="352"/>
      <c r="AT666" s="352"/>
      <c r="AU666" s="352"/>
      <c r="AV666" s="352"/>
      <c r="AW666" s="352"/>
      <c r="AX666" s="352"/>
      <c r="AY666" s="352"/>
      <c r="AZ666" s="352"/>
      <c r="BA666" s="355"/>
      <c r="BB666" s="431"/>
      <c r="BC666" s="355"/>
      <c r="BD666" s="355"/>
      <c r="BE666" s="355"/>
      <c r="BF666" s="355"/>
      <c r="BG666" s="355"/>
      <c r="BH666" s="355"/>
      <c r="BI666" s="355"/>
      <c r="BJ666" s="355"/>
      <c r="BK666" s="355"/>
      <c r="BL666" s="355"/>
      <c r="BM666" s="355"/>
      <c r="BN666" s="355"/>
      <c r="BO666" s="355"/>
      <c r="BP666" s="355"/>
      <c r="BQ666" s="355"/>
      <c r="BR666" s="355"/>
      <c r="BS666" s="355"/>
      <c r="BT666" s="355"/>
      <c r="BU666" s="355"/>
      <c r="BV666" s="355"/>
      <c r="BW666" s="355"/>
      <c r="BX666" s="355"/>
      <c r="BY666" s="355"/>
      <c r="BZ666" s="355"/>
      <c r="CA666" s="355"/>
      <c r="CB666" s="355"/>
      <c r="CC666" s="355"/>
      <c r="CD666" s="355"/>
      <c r="CE666" s="355"/>
      <c r="CF666" s="355"/>
      <c r="CG666" s="355"/>
      <c r="CH666" s="355"/>
      <c r="CI666" s="355"/>
      <c r="CJ666" s="355"/>
      <c r="CK666" s="355"/>
      <c r="CL666" s="355"/>
      <c r="CM666" s="355"/>
      <c r="CN666" s="355"/>
      <c r="CO666" s="355"/>
      <c r="CP666" s="355"/>
      <c r="CQ666" s="355"/>
      <c r="CR666" s="355"/>
      <c r="CS666" s="355"/>
      <c r="CT666" s="355"/>
      <c r="CU666" s="355"/>
      <c r="CV666" s="355"/>
      <c r="CW666" s="355"/>
      <c r="CX666" s="355"/>
      <c r="CY666" s="355"/>
      <c r="CZ666" s="355"/>
    </row>
    <row r="667" s="359" customFormat="true" ht="25.15" customHeight="true" x14ac:dyDescent="0.2">
      <c r="C667" s="1044"/>
      <c r="D667" s="1045"/>
      <c r="E667" s="615"/>
      <c r="F667" s="615"/>
      <c r="G667" s="615"/>
      <c r="H667" s="1044"/>
      <c r="I667" s="1045"/>
      <c r="J667" s="615"/>
      <c r="K667" s="615"/>
      <c r="L667" s="615"/>
      <c r="M667" s="1044"/>
      <c r="N667" s="1045"/>
      <c r="O667" s="615"/>
      <c r="P667" s="615"/>
      <c r="Q667" s="615"/>
      <c r="W667" s="352"/>
      <c r="X667" s="352"/>
      <c r="Y667" s="352"/>
      <c r="Z667" s="352"/>
      <c r="AA667" s="352"/>
      <c r="AB667" s="352"/>
      <c r="AC667" s="352"/>
      <c r="AD667" s="352"/>
      <c r="AE667" s="352"/>
      <c r="AF667" s="352"/>
      <c r="AG667" s="352"/>
      <c r="AH667" s="352"/>
      <c r="AI667" s="352"/>
      <c r="AJ667" s="352"/>
      <c r="AK667" s="352"/>
      <c r="AL667" s="352"/>
      <c r="AM667" s="352"/>
      <c r="AN667" s="352"/>
      <c r="AO667" s="352"/>
      <c r="AP667" s="352"/>
      <c r="AQ667" s="352"/>
      <c r="AR667" s="352"/>
      <c r="AS667" s="352"/>
      <c r="AT667" s="352"/>
      <c r="AU667" s="352"/>
      <c r="AV667" s="352"/>
      <c r="AW667" s="352"/>
      <c r="AX667" s="352"/>
      <c r="AY667" s="352"/>
      <c r="AZ667" s="352"/>
      <c r="BA667" s="355"/>
      <c r="BB667" s="431"/>
      <c r="BC667" s="355"/>
      <c r="BD667" s="355"/>
      <c r="BE667" s="355"/>
      <c r="BF667" s="355"/>
      <c r="BG667" s="355"/>
      <c r="BH667" s="355"/>
      <c r="BI667" s="355"/>
      <c r="BJ667" s="355"/>
      <c r="BK667" s="355"/>
      <c r="BL667" s="355"/>
      <c r="BM667" s="355"/>
      <c r="BN667" s="355"/>
      <c r="BO667" s="355"/>
      <c r="BP667" s="355"/>
      <c r="BQ667" s="355"/>
      <c r="BR667" s="355"/>
      <c r="BS667" s="355"/>
      <c r="BT667" s="355"/>
      <c r="BU667" s="355"/>
      <c r="BV667" s="355"/>
      <c r="BW667" s="355"/>
      <c r="BX667" s="355"/>
      <c r="BY667" s="355"/>
      <c r="BZ667" s="355"/>
      <c r="CA667" s="355"/>
      <c r="CB667" s="355"/>
      <c r="CC667" s="355"/>
      <c r="CD667" s="355"/>
      <c r="CE667" s="355"/>
      <c r="CF667" s="355"/>
      <c r="CG667" s="355"/>
      <c r="CH667" s="355"/>
      <c r="CI667" s="355"/>
      <c r="CJ667" s="355"/>
      <c r="CK667" s="355"/>
      <c r="CL667" s="355"/>
      <c r="CM667" s="355"/>
      <c r="CN667" s="355"/>
      <c r="CO667" s="355"/>
      <c r="CP667" s="355"/>
      <c r="CQ667" s="355"/>
      <c r="CR667" s="355"/>
      <c r="CS667" s="355"/>
      <c r="CT667" s="355"/>
      <c r="CU667" s="355"/>
      <c r="CV667" s="355"/>
      <c r="CW667" s="355"/>
      <c r="CX667" s="355"/>
      <c r="CY667" s="355"/>
      <c r="CZ667" s="355"/>
    </row>
    <row r="668" s="359" customFormat="true" ht="25.15" customHeight="true" x14ac:dyDescent="0.2">
      <c r="C668" s="1044"/>
      <c r="D668" s="1045"/>
      <c r="E668" s="615"/>
      <c r="F668" s="615"/>
      <c r="G668" s="615"/>
      <c r="H668" s="1044"/>
      <c r="I668" s="1045"/>
      <c r="J668" s="615"/>
      <c r="K668" s="615"/>
      <c r="L668" s="615"/>
      <c r="M668" s="1044"/>
      <c r="N668" s="1045"/>
      <c r="O668" s="615"/>
      <c r="P668" s="615"/>
      <c r="Q668" s="615"/>
      <c r="W668" s="352"/>
      <c r="X668" s="352"/>
      <c r="Y668" s="352"/>
      <c r="Z668" s="352"/>
      <c r="AA668" s="352"/>
      <c r="AB668" s="352"/>
      <c r="AC668" s="352"/>
      <c r="AD668" s="352"/>
      <c r="AE668" s="352"/>
      <c r="AF668" s="352"/>
      <c r="AG668" s="352"/>
      <c r="AH668" s="352"/>
      <c r="AI668" s="352"/>
      <c r="AJ668" s="352"/>
      <c r="AK668" s="352"/>
      <c r="AL668" s="352"/>
      <c r="AM668" s="352"/>
      <c r="AN668" s="352"/>
      <c r="AO668" s="352"/>
      <c r="AP668" s="352"/>
      <c r="AQ668" s="352"/>
      <c r="AR668" s="352"/>
      <c r="AS668" s="352"/>
      <c r="AT668" s="352"/>
      <c r="AU668" s="352"/>
      <c r="AV668" s="352"/>
      <c r="AW668" s="352"/>
      <c r="AX668" s="352"/>
      <c r="AY668" s="352"/>
      <c r="AZ668" s="352"/>
      <c r="BA668" s="355"/>
      <c r="BB668" s="431"/>
      <c r="BC668" s="355"/>
      <c r="BD668" s="355"/>
      <c r="BE668" s="355"/>
      <c r="BF668" s="355"/>
      <c r="BG668" s="355"/>
      <c r="BH668" s="355"/>
      <c r="BI668" s="355"/>
      <c r="BJ668" s="355"/>
      <c r="BK668" s="355"/>
      <c r="BL668" s="355"/>
      <c r="BM668" s="355"/>
      <c r="BN668" s="355"/>
      <c r="BO668" s="355"/>
      <c r="BP668" s="355"/>
      <c r="BQ668" s="355"/>
      <c r="BR668" s="355"/>
      <c r="BS668" s="355"/>
      <c r="BT668" s="355"/>
      <c r="BU668" s="355"/>
      <c r="BV668" s="355"/>
      <c r="BW668" s="355"/>
      <c r="BX668" s="355"/>
      <c r="BY668" s="355"/>
      <c r="BZ668" s="355"/>
      <c r="CA668" s="355"/>
      <c r="CB668" s="355"/>
      <c r="CC668" s="355"/>
      <c r="CD668" s="355"/>
      <c r="CE668" s="355"/>
      <c r="CF668" s="355"/>
      <c r="CG668" s="355"/>
      <c r="CH668" s="355"/>
      <c r="CI668" s="355"/>
      <c r="CJ668" s="355"/>
      <c r="CK668" s="355"/>
      <c r="CL668" s="355"/>
      <c r="CM668" s="355"/>
      <c r="CN668" s="355"/>
      <c r="CO668" s="355"/>
      <c r="CP668" s="355"/>
      <c r="CQ668" s="355"/>
      <c r="CR668" s="355"/>
      <c r="CS668" s="355"/>
      <c r="CT668" s="355"/>
      <c r="CU668" s="355"/>
      <c r="CV668" s="355"/>
      <c r="CW668" s="355"/>
      <c r="CX668" s="355"/>
      <c r="CY668" s="355"/>
      <c r="CZ668" s="355"/>
    </row>
    <row r="669" s="359" customFormat="true" ht="25.15" customHeight="true" x14ac:dyDescent="0.2">
      <c r="C669" s="1044"/>
      <c r="D669" s="1045"/>
      <c r="E669" s="615"/>
      <c r="F669" s="615"/>
      <c r="G669" s="615"/>
      <c r="H669" s="1044"/>
      <c r="I669" s="1045"/>
      <c r="J669" s="615"/>
      <c r="K669" s="615"/>
      <c r="L669" s="615"/>
      <c r="M669" s="1044"/>
      <c r="N669" s="1045"/>
      <c r="O669" s="615"/>
      <c r="P669" s="615"/>
      <c r="Q669" s="615"/>
      <c r="W669" s="352"/>
      <c r="X669" s="352"/>
      <c r="Y669" s="352"/>
      <c r="Z669" s="352"/>
      <c r="AA669" s="352"/>
      <c r="AB669" s="352"/>
      <c r="AC669" s="352"/>
      <c r="AD669" s="352"/>
      <c r="AE669" s="352"/>
      <c r="AF669" s="352"/>
      <c r="AG669" s="352"/>
      <c r="AH669" s="352"/>
      <c r="AI669" s="352"/>
      <c r="AJ669" s="352"/>
      <c r="AK669" s="352"/>
      <c r="AL669" s="352"/>
      <c r="AM669" s="352"/>
      <c r="AN669" s="352"/>
      <c r="AO669" s="352"/>
      <c r="AP669" s="352"/>
      <c r="AQ669" s="352"/>
      <c r="AR669" s="352"/>
      <c r="AS669" s="352"/>
      <c r="AT669" s="352"/>
      <c r="AU669" s="352"/>
      <c r="AV669" s="352"/>
      <c r="AW669" s="352"/>
      <c r="AX669" s="352"/>
      <c r="AY669" s="352"/>
      <c r="AZ669" s="352"/>
      <c r="BA669" s="355"/>
      <c r="BB669" s="431"/>
      <c r="BC669" s="355"/>
      <c r="BD669" s="355"/>
      <c r="BE669" s="355"/>
      <c r="BF669" s="355"/>
      <c r="BG669" s="355"/>
      <c r="BH669" s="355"/>
      <c r="BI669" s="355"/>
      <c r="BJ669" s="355"/>
      <c r="BK669" s="355"/>
      <c r="BL669" s="355"/>
      <c r="BM669" s="355"/>
      <c r="BN669" s="355"/>
      <c r="BO669" s="355"/>
      <c r="BP669" s="355"/>
      <c r="BQ669" s="355"/>
      <c r="BR669" s="355"/>
      <c r="BS669" s="355"/>
      <c r="BT669" s="355"/>
      <c r="BU669" s="355"/>
      <c r="BV669" s="355"/>
      <c r="BW669" s="355"/>
      <c r="BX669" s="355"/>
      <c r="BY669" s="355"/>
      <c r="BZ669" s="355"/>
      <c r="CA669" s="355"/>
      <c r="CB669" s="355"/>
      <c r="CC669" s="355"/>
      <c r="CD669" s="355"/>
      <c r="CE669" s="355"/>
      <c r="CF669" s="355"/>
      <c r="CG669" s="355"/>
      <c r="CH669" s="355"/>
      <c r="CI669" s="355"/>
      <c r="CJ669" s="355"/>
      <c r="CK669" s="355"/>
      <c r="CL669" s="355"/>
      <c r="CM669" s="355"/>
      <c r="CN669" s="355"/>
      <c r="CO669" s="355"/>
      <c r="CP669" s="355"/>
      <c r="CQ669" s="355"/>
      <c r="CR669" s="355"/>
      <c r="CS669" s="355"/>
      <c r="CT669" s="355"/>
      <c r="CU669" s="355"/>
      <c r="CV669" s="355"/>
      <c r="CW669" s="355"/>
      <c r="CX669" s="355"/>
      <c r="CY669" s="355"/>
      <c r="CZ669" s="355"/>
    </row>
    <row r="670" s="359" customFormat="true" ht="25.15" customHeight="true" x14ac:dyDescent="0.2">
      <c r="C670" s="1044"/>
      <c r="D670" s="1045"/>
      <c r="E670" s="615"/>
      <c r="F670" s="615"/>
      <c r="G670" s="615"/>
      <c r="H670" s="1044"/>
      <c r="I670" s="1045"/>
      <c r="J670" s="615"/>
      <c r="K670" s="615"/>
      <c r="L670" s="615"/>
      <c r="M670" s="1044"/>
      <c r="N670" s="1045"/>
      <c r="O670" s="615"/>
      <c r="P670" s="615"/>
      <c r="Q670" s="615"/>
      <c r="W670" s="352"/>
      <c r="X670" s="352"/>
      <c r="Y670" s="352"/>
      <c r="Z670" s="352"/>
      <c r="AA670" s="352"/>
      <c r="AB670" s="352"/>
      <c r="AC670" s="352"/>
      <c r="AD670" s="352"/>
      <c r="AE670" s="352"/>
      <c r="AF670" s="352"/>
      <c r="AG670" s="352"/>
      <c r="AH670" s="352"/>
      <c r="AI670" s="352"/>
      <c r="AJ670" s="352"/>
      <c r="AK670" s="352"/>
      <c r="AL670" s="352"/>
      <c r="AM670" s="352"/>
      <c r="AN670" s="352"/>
      <c r="AO670" s="352"/>
      <c r="AP670" s="352"/>
      <c r="AQ670" s="352"/>
      <c r="AR670" s="352"/>
      <c r="AS670" s="352"/>
      <c r="AT670" s="352"/>
      <c r="AU670" s="352"/>
      <c r="AV670" s="352"/>
      <c r="AW670" s="352"/>
      <c r="AX670" s="352"/>
      <c r="AY670" s="352"/>
      <c r="AZ670" s="352"/>
      <c r="BA670" s="355"/>
      <c r="BB670" s="431"/>
      <c r="BC670" s="355"/>
      <c r="BD670" s="355"/>
      <c r="BE670" s="355"/>
      <c r="BF670" s="355"/>
      <c r="BG670" s="355"/>
      <c r="BH670" s="355"/>
      <c r="BI670" s="355"/>
      <c r="BJ670" s="355"/>
      <c r="BK670" s="355"/>
      <c r="BL670" s="355"/>
      <c r="BM670" s="355"/>
      <c r="BN670" s="355"/>
      <c r="BO670" s="355"/>
      <c r="BP670" s="355"/>
      <c r="BQ670" s="355"/>
      <c r="BR670" s="355"/>
      <c r="BS670" s="355"/>
      <c r="BT670" s="355"/>
      <c r="BU670" s="355"/>
      <c r="BV670" s="355"/>
      <c r="BW670" s="355"/>
      <c r="BX670" s="355"/>
      <c r="BY670" s="355"/>
      <c r="BZ670" s="355"/>
      <c r="CA670" s="355"/>
      <c r="CB670" s="355"/>
      <c r="CC670" s="355"/>
      <c r="CD670" s="355"/>
      <c r="CE670" s="355"/>
      <c r="CF670" s="355"/>
      <c r="CG670" s="355"/>
      <c r="CH670" s="355"/>
      <c r="CI670" s="355"/>
      <c r="CJ670" s="355"/>
      <c r="CK670" s="355"/>
      <c r="CL670" s="355"/>
      <c r="CM670" s="355"/>
      <c r="CN670" s="355"/>
      <c r="CO670" s="355"/>
      <c r="CP670" s="355"/>
      <c r="CQ670" s="355"/>
      <c r="CR670" s="355"/>
      <c r="CS670" s="355"/>
      <c r="CT670" s="355"/>
      <c r="CU670" s="355"/>
      <c r="CV670" s="355"/>
      <c r="CW670" s="355"/>
      <c r="CX670" s="355"/>
      <c r="CY670" s="355"/>
      <c r="CZ670" s="355"/>
    </row>
    <row r="671" s="359" customFormat="true" ht="25.15" customHeight="true" x14ac:dyDescent="0.2">
      <c r="C671" s="1044"/>
      <c r="D671" s="1045"/>
      <c r="E671" s="615"/>
      <c r="F671" s="615"/>
      <c r="G671" s="615"/>
      <c r="H671" s="1044"/>
      <c r="I671" s="1045"/>
      <c r="J671" s="615"/>
      <c r="K671" s="615"/>
      <c r="L671" s="615"/>
      <c r="M671" s="1044"/>
      <c r="N671" s="1045"/>
      <c r="O671" s="615"/>
      <c r="P671" s="615"/>
      <c r="Q671" s="615"/>
      <c r="W671" s="352"/>
      <c r="X671" s="352"/>
      <c r="Y671" s="352"/>
      <c r="Z671" s="352"/>
      <c r="AA671" s="352"/>
      <c r="AB671" s="352"/>
      <c r="AC671" s="352"/>
      <c r="AD671" s="352"/>
      <c r="AE671" s="352"/>
      <c r="AF671" s="352"/>
      <c r="AG671" s="352"/>
      <c r="AH671" s="352"/>
      <c r="AI671" s="352"/>
      <c r="AJ671" s="352"/>
      <c r="AK671" s="352"/>
      <c r="AL671" s="352"/>
      <c r="AM671" s="352"/>
      <c r="AN671" s="352"/>
      <c r="AO671" s="352"/>
      <c r="AP671" s="352"/>
      <c r="AQ671" s="352"/>
      <c r="AR671" s="352"/>
      <c r="AS671" s="352"/>
      <c r="AT671" s="352"/>
      <c r="AU671" s="352"/>
      <c r="AV671" s="352"/>
      <c r="AW671" s="352"/>
      <c r="AX671" s="352"/>
      <c r="AY671" s="352"/>
      <c r="AZ671" s="352"/>
      <c r="BA671" s="355"/>
      <c r="BB671" s="431"/>
      <c r="BC671" s="355"/>
      <c r="BD671" s="355"/>
      <c r="BE671" s="355"/>
      <c r="BF671" s="355"/>
      <c r="BG671" s="355"/>
      <c r="BH671" s="355"/>
      <c r="BI671" s="355"/>
      <c r="BJ671" s="355"/>
      <c r="BK671" s="355"/>
      <c r="BL671" s="355"/>
      <c r="BM671" s="355"/>
      <c r="BN671" s="355"/>
      <c r="BO671" s="355"/>
      <c r="BP671" s="355"/>
      <c r="BQ671" s="355"/>
      <c r="BR671" s="355"/>
      <c r="BS671" s="355"/>
      <c r="BT671" s="355"/>
      <c r="BU671" s="355"/>
      <c r="BV671" s="355"/>
      <c r="BW671" s="355"/>
      <c r="BX671" s="355"/>
      <c r="BY671" s="355"/>
      <c r="BZ671" s="355"/>
      <c r="CA671" s="355"/>
      <c r="CB671" s="355"/>
      <c r="CC671" s="355"/>
      <c r="CD671" s="355"/>
      <c r="CE671" s="355"/>
      <c r="CF671" s="355"/>
      <c r="CG671" s="355"/>
      <c r="CH671" s="355"/>
      <c r="CI671" s="355"/>
      <c r="CJ671" s="355"/>
      <c r="CK671" s="355"/>
      <c r="CL671" s="355"/>
      <c r="CM671" s="355"/>
      <c r="CN671" s="355"/>
      <c r="CO671" s="355"/>
      <c r="CP671" s="355"/>
      <c r="CQ671" s="355"/>
      <c r="CR671" s="355"/>
      <c r="CS671" s="355"/>
      <c r="CT671" s="355"/>
      <c r="CU671" s="355"/>
      <c r="CV671" s="355"/>
      <c r="CW671" s="355"/>
      <c r="CX671" s="355"/>
      <c r="CY671" s="355"/>
      <c r="CZ671" s="355"/>
    </row>
    <row r="672" s="359" customFormat="true" ht="25.15" customHeight="true" x14ac:dyDescent="0.2">
      <c r="C672" s="1044"/>
      <c r="D672" s="1045"/>
      <c r="E672" s="615"/>
      <c r="F672" s="615"/>
      <c r="G672" s="615"/>
      <c r="H672" s="1044"/>
      <c r="I672" s="1045"/>
      <c r="J672" s="615"/>
      <c r="K672" s="615"/>
      <c r="L672" s="615"/>
      <c r="M672" s="1044"/>
      <c r="N672" s="1045"/>
      <c r="O672" s="615"/>
      <c r="P672" s="615"/>
      <c r="Q672" s="615"/>
      <c r="W672" s="352"/>
      <c r="X672" s="352"/>
      <c r="Y672" s="352"/>
      <c r="Z672" s="352"/>
      <c r="AA672" s="352"/>
      <c r="AB672" s="352"/>
      <c r="AC672" s="352"/>
      <c r="AD672" s="352"/>
      <c r="AE672" s="352"/>
      <c r="AF672" s="352"/>
      <c r="AG672" s="352"/>
      <c r="AH672" s="352"/>
      <c r="AI672" s="352"/>
      <c r="AJ672" s="352"/>
      <c r="AK672" s="352"/>
      <c r="AL672" s="352"/>
      <c r="AM672" s="352"/>
      <c r="AN672" s="352"/>
      <c r="AO672" s="352"/>
      <c r="AP672" s="352"/>
      <c r="AQ672" s="352"/>
      <c r="AR672" s="352"/>
      <c r="AS672" s="352"/>
      <c r="AT672" s="352"/>
      <c r="AU672" s="352"/>
      <c r="AV672" s="352"/>
      <c r="AW672" s="352"/>
      <c r="AX672" s="352"/>
      <c r="AY672" s="352"/>
      <c r="AZ672" s="352"/>
      <c r="BA672" s="355"/>
      <c r="BB672" s="431"/>
      <c r="BC672" s="355"/>
      <c r="BD672" s="355"/>
      <c r="BE672" s="355"/>
      <c r="BF672" s="355"/>
      <c r="BG672" s="355"/>
      <c r="BH672" s="355"/>
      <c r="BI672" s="355"/>
      <c r="BJ672" s="355"/>
      <c r="BK672" s="355"/>
      <c r="BL672" s="355"/>
      <c r="BM672" s="355"/>
      <c r="BN672" s="355"/>
      <c r="BO672" s="355"/>
      <c r="BP672" s="355"/>
      <c r="BQ672" s="355"/>
      <c r="BR672" s="355"/>
      <c r="BS672" s="355"/>
      <c r="BT672" s="355"/>
      <c r="BU672" s="355"/>
      <c r="BV672" s="355"/>
      <c r="BW672" s="355"/>
      <c r="BX672" s="355"/>
      <c r="BY672" s="355"/>
      <c r="BZ672" s="355"/>
      <c r="CA672" s="355"/>
      <c r="CB672" s="355"/>
      <c r="CC672" s="355"/>
      <c r="CD672" s="355"/>
      <c r="CE672" s="355"/>
      <c r="CF672" s="355"/>
      <c r="CG672" s="355"/>
      <c r="CH672" s="355"/>
      <c r="CI672" s="355"/>
      <c r="CJ672" s="355"/>
      <c r="CK672" s="355"/>
      <c r="CL672" s="355"/>
      <c r="CM672" s="355"/>
      <c r="CN672" s="355"/>
      <c r="CO672" s="355"/>
      <c r="CP672" s="355"/>
      <c r="CQ672" s="355"/>
      <c r="CR672" s="355"/>
      <c r="CS672" s="355"/>
      <c r="CT672" s="355"/>
      <c r="CU672" s="355"/>
      <c r="CV672" s="355"/>
      <c r="CW672" s="355"/>
      <c r="CX672" s="355"/>
      <c r="CY672" s="355"/>
      <c r="CZ672" s="355"/>
    </row>
    <row r="673" s="359" customFormat="true" ht="25.15" customHeight="true" x14ac:dyDescent="0.2">
      <c r="C673" s="1044"/>
      <c r="D673" s="1045"/>
      <c r="E673" s="615"/>
      <c r="F673" s="615"/>
      <c r="G673" s="615"/>
      <c r="H673" s="1044"/>
      <c r="I673" s="1045"/>
      <c r="J673" s="615"/>
      <c r="K673" s="615"/>
      <c r="L673" s="615"/>
      <c r="M673" s="1044"/>
      <c r="N673" s="1045"/>
      <c r="O673" s="615"/>
      <c r="P673" s="615"/>
      <c r="Q673" s="615"/>
      <c r="W673" s="352"/>
      <c r="X673" s="352"/>
      <c r="Y673" s="352"/>
      <c r="Z673" s="352"/>
      <c r="AA673" s="352"/>
      <c r="AB673" s="352"/>
      <c r="AC673" s="352"/>
      <c r="AD673" s="352"/>
      <c r="AE673" s="352"/>
      <c r="AF673" s="352"/>
      <c r="AG673" s="352"/>
      <c r="AH673" s="352"/>
      <c r="AI673" s="352"/>
      <c r="AJ673" s="352"/>
      <c r="AK673" s="352"/>
      <c r="AL673" s="352"/>
      <c r="AM673" s="352"/>
      <c r="AN673" s="352"/>
      <c r="AO673" s="352"/>
      <c r="AP673" s="352"/>
      <c r="AQ673" s="352"/>
      <c r="AR673" s="352"/>
      <c r="AS673" s="352"/>
      <c r="AT673" s="352"/>
      <c r="AU673" s="352"/>
      <c r="AV673" s="352"/>
      <c r="AW673" s="352"/>
      <c r="AX673" s="352"/>
      <c r="AY673" s="352"/>
      <c r="AZ673" s="352"/>
      <c r="BA673" s="355"/>
      <c r="BB673" s="431"/>
      <c r="BC673" s="355"/>
      <c r="BD673" s="355"/>
      <c r="BE673" s="355"/>
      <c r="BF673" s="355"/>
      <c r="BG673" s="355"/>
      <c r="BH673" s="355"/>
      <c r="BI673" s="355"/>
      <c r="BJ673" s="355"/>
      <c r="BK673" s="355"/>
      <c r="BL673" s="355"/>
      <c r="BM673" s="355"/>
      <c r="BN673" s="355"/>
      <c r="BO673" s="355"/>
      <c r="BP673" s="355"/>
      <c r="BQ673" s="355"/>
      <c r="BR673" s="355"/>
      <c r="BS673" s="355"/>
      <c r="BT673" s="355"/>
      <c r="BU673" s="355"/>
      <c r="BV673" s="355"/>
      <c r="BW673" s="355"/>
      <c r="BX673" s="355"/>
      <c r="BY673" s="355"/>
      <c r="BZ673" s="355"/>
      <c r="CA673" s="355"/>
      <c r="CB673" s="355"/>
      <c r="CC673" s="355"/>
      <c r="CD673" s="355"/>
      <c r="CE673" s="355"/>
      <c r="CF673" s="355"/>
      <c r="CG673" s="355"/>
      <c r="CH673" s="355"/>
      <c r="CI673" s="355"/>
      <c r="CJ673" s="355"/>
      <c r="CK673" s="355"/>
      <c r="CL673" s="355"/>
      <c r="CM673" s="355"/>
      <c r="CN673" s="355"/>
      <c r="CO673" s="355"/>
      <c r="CP673" s="355"/>
      <c r="CQ673" s="355"/>
      <c r="CR673" s="355"/>
      <c r="CS673" s="355"/>
      <c r="CT673" s="355"/>
      <c r="CU673" s="355"/>
      <c r="CV673" s="355"/>
      <c r="CW673" s="355"/>
      <c r="CX673" s="355"/>
      <c r="CY673" s="355"/>
      <c r="CZ673" s="355"/>
    </row>
    <row r="674" s="359" customFormat="true" ht="25.15" customHeight="true" x14ac:dyDescent="0.2">
      <c r="C674" s="1044"/>
      <c r="D674" s="1045"/>
      <c r="E674" s="615"/>
      <c r="F674" s="615"/>
      <c r="G674" s="615"/>
      <c r="H674" s="1044"/>
      <c r="I674" s="1045"/>
      <c r="J674" s="615"/>
      <c r="K674" s="615"/>
      <c r="L674" s="615"/>
      <c r="M674" s="1044"/>
      <c r="N674" s="1045"/>
      <c r="O674" s="615"/>
      <c r="P674" s="615"/>
      <c r="Q674" s="615"/>
      <c r="W674" s="352"/>
      <c r="X674" s="352"/>
      <c r="Y674" s="352"/>
      <c r="Z674" s="352"/>
      <c r="AA674" s="352"/>
      <c r="AB674" s="352"/>
      <c r="AC674" s="352"/>
      <c r="AD674" s="352"/>
      <c r="AE674" s="352"/>
      <c r="AF674" s="352"/>
      <c r="AG674" s="352"/>
      <c r="AH674" s="352"/>
      <c r="AI674" s="352"/>
      <c r="AJ674" s="352"/>
      <c r="AK674" s="352"/>
      <c r="AL674" s="352"/>
      <c r="AM674" s="352"/>
      <c r="AN674" s="352"/>
      <c r="AO674" s="352"/>
      <c r="AP674" s="352"/>
      <c r="AQ674" s="352"/>
      <c r="AR674" s="352"/>
      <c r="AS674" s="352"/>
      <c r="AT674" s="352"/>
      <c r="AU674" s="352"/>
      <c r="AV674" s="352"/>
      <c r="AW674" s="352"/>
      <c r="AX674" s="352"/>
      <c r="AY674" s="352"/>
      <c r="AZ674" s="352"/>
      <c r="BA674" s="355"/>
      <c r="BB674" s="431"/>
      <c r="BC674" s="355"/>
      <c r="BD674" s="355"/>
      <c r="BE674" s="355"/>
      <c r="BF674" s="355"/>
      <c r="BG674" s="355"/>
      <c r="BH674" s="355"/>
      <c r="BI674" s="355"/>
      <c r="BJ674" s="355"/>
      <c r="BK674" s="355"/>
      <c r="BL674" s="355"/>
      <c r="BM674" s="355"/>
      <c r="BN674" s="355"/>
      <c r="BO674" s="355"/>
      <c r="BP674" s="355"/>
      <c r="BQ674" s="355"/>
      <c r="BR674" s="355"/>
      <c r="BS674" s="355"/>
      <c r="BT674" s="355"/>
      <c r="BU674" s="355"/>
      <c r="BV674" s="355"/>
      <c r="BW674" s="355"/>
      <c r="BX674" s="355"/>
      <c r="BY674" s="355"/>
      <c r="BZ674" s="355"/>
      <c r="CA674" s="355"/>
      <c r="CB674" s="355"/>
      <c r="CC674" s="355"/>
      <c r="CD674" s="355"/>
      <c r="CE674" s="355"/>
      <c r="CF674" s="355"/>
      <c r="CG674" s="355"/>
      <c r="CH674" s="355"/>
      <c r="CI674" s="355"/>
      <c r="CJ674" s="355"/>
      <c r="CK674" s="355"/>
      <c r="CL674" s="355"/>
      <c r="CM674" s="355"/>
      <c r="CN674" s="355"/>
      <c r="CO674" s="355"/>
      <c r="CP674" s="355"/>
      <c r="CQ674" s="355"/>
      <c r="CR674" s="355"/>
      <c r="CS674" s="355"/>
      <c r="CT674" s="355"/>
      <c r="CU674" s="355"/>
      <c r="CV674" s="355"/>
      <c r="CW674" s="355"/>
      <c r="CX674" s="355"/>
      <c r="CY674" s="355"/>
      <c r="CZ674" s="355"/>
    </row>
    <row r="675" s="359" customFormat="true" ht="25.15" customHeight="true" x14ac:dyDescent="0.2">
      <c r="C675" s="1044"/>
      <c r="D675" s="1045"/>
      <c r="E675" s="615"/>
      <c r="F675" s="615"/>
      <c r="G675" s="615"/>
      <c r="H675" s="1044"/>
      <c r="I675" s="1045"/>
      <c r="J675" s="615"/>
      <c r="K675" s="615"/>
      <c r="L675" s="615"/>
      <c r="M675" s="1044"/>
      <c r="N675" s="1045"/>
      <c r="O675" s="615"/>
      <c r="P675" s="615"/>
      <c r="Q675" s="615"/>
      <c r="W675" s="352"/>
      <c r="X675" s="352"/>
      <c r="Y675" s="352"/>
      <c r="Z675" s="352"/>
      <c r="AA675" s="352"/>
      <c r="AB675" s="352"/>
      <c r="AC675" s="352"/>
      <c r="AD675" s="352"/>
      <c r="AE675" s="352"/>
      <c r="AF675" s="352"/>
      <c r="AG675" s="352"/>
      <c r="AH675" s="352"/>
      <c r="AI675" s="352"/>
      <c r="AJ675" s="352"/>
      <c r="AK675" s="352"/>
      <c r="AL675" s="352"/>
      <c r="AM675" s="352"/>
      <c r="AN675" s="352"/>
      <c r="AO675" s="352"/>
      <c r="AP675" s="352"/>
      <c r="AQ675" s="352"/>
      <c r="AR675" s="352"/>
      <c r="AS675" s="352"/>
      <c r="AT675" s="352"/>
      <c r="AU675" s="352"/>
      <c r="AV675" s="352"/>
      <c r="AW675" s="352"/>
      <c r="AX675" s="352"/>
      <c r="AY675" s="352"/>
      <c r="AZ675" s="352"/>
      <c r="BA675" s="355"/>
      <c r="BB675" s="431"/>
      <c r="BC675" s="355"/>
      <c r="BD675" s="355"/>
      <c r="BE675" s="355"/>
      <c r="BF675" s="355"/>
      <c r="BG675" s="355"/>
      <c r="BH675" s="355"/>
      <c r="BI675" s="355"/>
      <c r="BJ675" s="355"/>
      <c r="BK675" s="355"/>
      <c r="BL675" s="355"/>
      <c r="BM675" s="355"/>
      <c r="BN675" s="355"/>
      <c r="BO675" s="355"/>
      <c r="BP675" s="355"/>
      <c r="BQ675" s="355"/>
      <c r="BR675" s="355"/>
      <c r="BS675" s="355"/>
      <c r="BT675" s="355"/>
      <c r="BU675" s="355"/>
      <c r="BV675" s="355"/>
      <c r="BW675" s="355"/>
      <c r="BX675" s="355"/>
      <c r="BY675" s="355"/>
      <c r="BZ675" s="355"/>
      <c r="CA675" s="355"/>
      <c r="CB675" s="355"/>
      <c r="CC675" s="355"/>
      <c r="CD675" s="355"/>
      <c r="CE675" s="355"/>
      <c r="CF675" s="355"/>
      <c r="CG675" s="355"/>
      <c r="CH675" s="355"/>
      <c r="CI675" s="355"/>
      <c r="CJ675" s="355"/>
      <c r="CK675" s="355"/>
      <c r="CL675" s="355"/>
      <c r="CM675" s="355"/>
      <c r="CN675" s="355"/>
      <c r="CO675" s="355"/>
      <c r="CP675" s="355"/>
      <c r="CQ675" s="355"/>
      <c r="CR675" s="355"/>
      <c r="CS675" s="355"/>
      <c r="CT675" s="355"/>
      <c r="CU675" s="355"/>
      <c r="CV675" s="355"/>
      <c r="CW675" s="355"/>
      <c r="CX675" s="355"/>
      <c r="CY675" s="355"/>
      <c r="CZ675" s="355"/>
    </row>
    <row r="676" s="359" customFormat="true" ht="25.15" customHeight="true" x14ac:dyDescent="0.2">
      <c r="C676" s="1044"/>
      <c r="D676" s="1045"/>
      <c r="E676" s="615"/>
      <c r="F676" s="615"/>
      <c r="G676" s="615"/>
      <c r="H676" s="1044"/>
      <c r="I676" s="1045"/>
      <c r="J676" s="615"/>
      <c r="K676" s="615"/>
      <c r="L676" s="615"/>
      <c r="M676" s="1044"/>
      <c r="N676" s="1045"/>
      <c r="O676" s="615"/>
      <c r="P676" s="615"/>
      <c r="Q676" s="615"/>
      <c r="W676" s="352"/>
      <c r="X676" s="352"/>
      <c r="Y676" s="352"/>
      <c r="Z676" s="352"/>
      <c r="AA676" s="352"/>
      <c r="AB676" s="352"/>
      <c r="AC676" s="352"/>
      <c r="AD676" s="352"/>
      <c r="AE676" s="352"/>
      <c r="AF676" s="352"/>
      <c r="AG676" s="352"/>
      <c r="AH676" s="352"/>
      <c r="AI676" s="352"/>
      <c r="AJ676" s="352"/>
      <c r="AK676" s="352"/>
      <c r="AL676" s="352"/>
      <c r="AM676" s="352"/>
      <c r="AN676" s="352"/>
      <c r="AO676" s="352"/>
      <c r="AP676" s="352"/>
      <c r="AQ676" s="352"/>
      <c r="AR676" s="352"/>
      <c r="AS676" s="352"/>
      <c r="AT676" s="352"/>
      <c r="AU676" s="352"/>
      <c r="AV676" s="352"/>
      <c r="AW676" s="352"/>
      <c r="AX676" s="352"/>
      <c r="AY676" s="352"/>
      <c r="AZ676" s="352"/>
      <c r="BA676" s="355"/>
      <c r="BB676" s="431"/>
      <c r="BC676" s="355"/>
      <c r="BD676" s="355"/>
      <c r="BE676" s="355"/>
      <c r="BF676" s="355"/>
      <c r="BG676" s="355"/>
      <c r="BH676" s="355"/>
      <c r="BI676" s="355"/>
      <c r="BJ676" s="355"/>
      <c r="BK676" s="355"/>
      <c r="BL676" s="355"/>
      <c r="BM676" s="355"/>
      <c r="BN676" s="355"/>
      <c r="BO676" s="355"/>
      <c r="BP676" s="355"/>
      <c r="BQ676" s="355"/>
      <c r="BR676" s="355"/>
      <c r="BS676" s="355"/>
      <c r="BT676" s="355"/>
      <c r="BU676" s="355"/>
      <c r="BV676" s="355"/>
      <c r="BW676" s="355"/>
      <c r="BX676" s="355"/>
      <c r="BY676" s="355"/>
      <c r="BZ676" s="355"/>
      <c r="CA676" s="355"/>
      <c r="CB676" s="355"/>
      <c r="CC676" s="355"/>
      <c r="CD676" s="355"/>
      <c r="CE676" s="355"/>
      <c r="CF676" s="355"/>
      <c r="CG676" s="355"/>
      <c r="CH676" s="355"/>
      <c r="CI676" s="355"/>
      <c r="CJ676" s="355"/>
      <c r="CK676" s="355"/>
      <c r="CL676" s="355"/>
      <c r="CM676" s="355"/>
      <c r="CN676" s="355"/>
      <c r="CO676" s="355"/>
      <c r="CP676" s="355"/>
      <c r="CQ676" s="355"/>
      <c r="CR676" s="355"/>
      <c r="CS676" s="355"/>
      <c r="CT676" s="355"/>
      <c r="CU676" s="355"/>
      <c r="CV676" s="355"/>
      <c r="CW676" s="355"/>
      <c r="CX676" s="355"/>
      <c r="CY676" s="355"/>
      <c r="CZ676" s="355"/>
    </row>
    <row r="677" s="359" customFormat="true" ht="25.15" customHeight="true" x14ac:dyDescent="0.2">
      <c r="C677" s="1044"/>
      <c r="D677" s="1045"/>
      <c r="E677" s="615"/>
      <c r="F677" s="615"/>
      <c r="G677" s="615"/>
      <c r="H677" s="1044"/>
      <c r="I677" s="1045"/>
      <c r="J677" s="615"/>
      <c r="K677" s="615"/>
      <c r="L677" s="615"/>
      <c r="M677" s="1044"/>
      <c r="N677" s="1045"/>
      <c r="O677" s="615"/>
      <c r="P677" s="615"/>
      <c r="Q677" s="615"/>
      <c r="W677" s="352"/>
      <c r="X677" s="352"/>
      <c r="Y677" s="352"/>
      <c r="Z677" s="352"/>
      <c r="AA677" s="352"/>
      <c r="AB677" s="352"/>
      <c r="AC677" s="352"/>
      <c r="AD677" s="352"/>
      <c r="AE677" s="352"/>
      <c r="AF677" s="352"/>
      <c r="AG677" s="352"/>
      <c r="AH677" s="352"/>
      <c r="AI677" s="352"/>
      <c r="AJ677" s="352"/>
      <c r="AK677" s="352"/>
      <c r="AL677" s="352"/>
      <c r="AM677" s="352"/>
      <c r="AN677" s="352"/>
      <c r="AO677" s="352"/>
      <c r="AP677" s="352"/>
      <c r="AQ677" s="352"/>
      <c r="AR677" s="352"/>
      <c r="AS677" s="352"/>
      <c r="AT677" s="352"/>
      <c r="AU677" s="352"/>
      <c r="AV677" s="352"/>
      <c r="AW677" s="352"/>
      <c r="AX677" s="352"/>
      <c r="AY677" s="352"/>
      <c r="AZ677" s="352"/>
      <c r="BA677" s="355"/>
      <c r="BB677" s="431"/>
      <c r="BC677" s="355"/>
      <c r="BD677" s="355"/>
      <c r="BE677" s="355"/>
      <c r="BF677" s="355"/>
      <c r="BG677" s="355"/>
      <c r="BH677" s="355"/>
      <c r="BI677" s="355"/>
      <c r="BJ677" s="355"/>
      <c r="BK677" s="355"/>
      <c r="BL677" s="355"/>
      <c r="BM677" s="355"/>
      <c r="BN677" s="355"/>
      <c r="BO677" s="355"/>
      <c r="BP677" s="355"/>
      <c r="BQ677" s="355"/>
      <c r="BR677" s="355"/>
      <c r="BS677" s="355"/>
      <c r="BT677" s="355"/>
      <c r="BU677" s="355"/>
      <c r="BV677" s="355"/>
      <c r="BW677" s="355"/>
      <c r="BX677" s="355"/>
      <c r="BY677" s="355"/>
      <c r="BZ677" s="355"/>
      <c r="CA677" s="355"/>
      <c r="CB677" s="355"/>
      <c r="CC677" s="355"/>
      <c r="CD677" s="355"/>
      <c r="CE677" s="355"/>
      <c r="CF677" s="355"/>
      <c r="CG677" s="355"/>
      <c r="CH677" s="355"/>
      <c r="CI677" s="355"/>
      <c r="CJ677" s="355"/>
      <c r="CK677" s="355"/>
      <c r="CL677" s="355"/>
      <c r="CM677" s="355"/>
      <c r="CN677" s="355"/>
      <c r="CO677" s="355"/>
      <c r="CP677" s="355"/>
      <c r="CQ677" s="355"/>
      <c r="CR677" s="355"/>
      <c r="CS677" s="355"/>
      <c r="CT677" s="355"/>
      <c r="CU677" s="355"/>
      <c r="CV677" s="355"/>
      <c r="CW677" s="355"/>
      <c r="CX677" s="355"/>
      <c r="CY677" s="355"/>
      <c r="CZ677" s="355"/>
    </row>
    <row r="678" s="359" customFormat="true" ht="25.15" customHeight="true" x14ac:dyDescent="0.2">
      <c r="C678" s="1044"/>
      <c r="D678" s="1045"/>
      <c r="E678" s="615"/>
      <c r="F678" s="615"/>
      <c r="G678" s="615"/>
      <c r="H678" s="1044"/>
      <c r="I678" s="1045"/>
      <c r="J678" s="615"/>
      <c r="K678" s="615"/>
      <c r="L678" s="615"/>
      <c r="M678" s="1044"/>
      <c r="N678" s="1045"/>
      <c r="O678" s="615"/>
      <c r="P678" s="615"/>
      <c r="Q678" s="615"/>
      <c r="W678" s="352"/>
      <c r="X678" s="352"/>
      <c r="Y678" s="352"/>
      <c r="Z678" s="352"/>
      <c r="AA678" s="352"/>
      <c r="AB678" s="352"/>
      <c r="AC678" s="352"/>
      <c r="AD678" s="352"/>
      <c r="AE678" s="352"/>
      <c r="AF678" s="352"/>
      <c r="AG678" s="352"/>
      <c r="AH678" s="352"/>
      <c r="AI678" s="352"/>
      <c r="AJ678" s="352"/>
      <c r="AK678" s="352"/>
      <c r="AL678" s="352"/>
      <c r="AM678" s="352"/>
      <c r="AN678" s="352"/>
      <c r="AO678" s="352"/>
      <c r="AP678" s="352"/>
      <c r="AQ678" s="352"/>
      <c r="AR678" s="352"/>
      <c r="AS678" s="352"/>
      <c r="AT678" s="352"/>
      <c r="AU678" s="352"/>
      <c r="AV678" s="352"/>
      <c r="AW678" s="352"/>
      <c r="AX678" s="352"/>
      <c r="AY678" s="352"/>
      <c r="AZ678" s="352"/>
      <c r="BA678" s="355"/>
      <c r="BB678" s="431"/>
      <c r="BC678" s="355"/>
      <c r="BD678" s="355"/>
      <c r="BE678" s="355"/>
      <c r="BF678" s="355"/>
      <c r="BG678" s="355"/>
      <c r="BH678" s="355"/>
      <c r="BI678" s="355"/>
      <c r="BJ678" s="355"/>
      <c r="BK678" s="355"/>
      <c r="BL678" s="355"/>
      <c r="BM678" s="355"/>
      <c r="BN678" s="355"/>
      <c r="BO678" s="355"/>
      <c r="BP678" s="355"/>
      <c r="BQ678" s="355"/>
      <c r="BR678" s="355"/>
      <c r="BS678" s="355"/>
      <c r="BT678" s="355"/>
      <c r="BU678" s="355"/>
      <c r="BV678" s="355"/>
      <c r="BW678" s="355"/>
      <c r="BX678" s="355"/>
      <c r="BY678" s="355"/>
      <c r="BZ678" s="355"/>
      <c r="CA678" s="355"/>
      <c r="CB678" s="355"/>
      <c r="CC678" s="355"/>
      <c r="CD678" s="355"/>
      <c r="CE678" s="355"/>
      <c r="CF678" s="355"/>
      <c r="CG678" s="355"/>
      <c r="CH678" s="355"/>
      <c r="CI678" s="355"/>
      <c r="CJ678" s="355"/>
      <c r="CK678" s="355"/>
      <c r="CL678" s="355"/>
      <c r="CM678" s="355"/>
      <c r="CN678" s="355"/>
      <c r="CO678" s="355"/>
      <c r="CP678" s="355"/>
      <c r="CQ678" s="355"/>
      <c r="CR678" s="355"/>
      <c r="CS678" s="355"/>
      <c r="CT678" s="355"/>
      <c r="CU678" s="355"/>
      <c r="CV678" s="355"/>
      <c r="CW678" s="355"/>
      <c r="CX678" s="355"/>
      <c r="CY678" s="355"/>
      <c r="CZ678" s="355"/>
    </row>
    <row r="679" s="359" customFormat="true" ht="25.15" customHeight="true" x14ac:dyDescent="0.2">
      <c r="C679" s="1044"/>
      <c r="D679" s="1045"/>
      <c r="E679" s="615"/>
      <c r="F679" s="615"/>
      <c r="G679" s="615"/>
      <c r="H679" s="1044"/>
      <c r="I679" s="1045"/>
      <c r="J679" s="615"/>
      <c r="K679" s="615"/>
      <c r="L679" s="615"/>
      <c r="M679" s="1044"/>
      <c r="N679" s="1045"/>
      <c r="O679" s="615"/>
      <c r="P679" s="615"/>
      <c r="Q679" s="615"/>
      <c r="W679" s="352"/>
      <c r="X679" s="352"/>
      <c r="Y679" s="352"/>
      <c r="Z679" s="352"/>
      <c r="AA679" s="352"/>
      <c r="AB679" s="352"/>
      <c r="AC679" s="352"/>
      <c r="AD679" s="352"/>
      <c r="AE679" s="352"/>
      <c r="AF679" s="352"/>
      <c r="AG679" s="352"/>
      <c r="AH679" s="352"/>
      <c r="AI679" s="352"/>
      <c r="AJ679" s="352"/>
      <c r="AK679" s="352"/>
      <c r="AL679" s="352"/>
      <c r="AM679" s="352"/>
      <c r="AN679" s="352"/>
      <c r="AO679" s="352"/>
      <c r="AP679" s="352"/>
      <c r="AQ679" s="352"/>
      <c r="AR679" s="352"/>
      <c r="AS679" s="352"/>
      <c r="AT679" s="352"/>
      <c r="AU679" s="352"/>
      <c r="AV679" s="352"/>
      <c r="AW679" s="352"/>
      <c r="AX679" s="352"/>
      <c r="AY679" s="352"/>
      <c r="AZ679" s="352"/>
      <c r="BA679" s="355"/>
      <c r="BB679" s="431"/>
      <c r="BC679" s="355"/>
      <c r="BD679" s="355"/>
      <c r="BE679" s="355"/>
      <c r="BF679" s="355"/>
      <c r="BG679" s="355"/>
      <c r="BH679" s="355"/>
      <c r="BI679" s="355"/>
      <c r="BJ679" s="355"/>
      <c r="BK679" s="355"/>
      <c r="BL679" s="355"/>
      <c r="BM679" s="355"/>
      <c r="BN679" s="355"/>
      <c r="BO679" s="355"/>
      <c r="BP679" s="355"/>
      <c r="BQ679" s="355"/>
      <c r="BR679" s="355"/>
      <c r="BS679" s="355"/>
      <c r="BT679" s="355"/>
      <c r="BU679" s="355"/>
      <c r="BV679" s="355"/>
      <c r="BW679" s="355"/>
      <c r="BX679" s="355"/>
      <c r="BY679" s="355"/>
      <c r="BZ679" s="355"/>
      <c r="CA679" s="355"/>
      <c r="CB679" s="355"/>
      <c r="CC679" s="355"/>
      <c r="CD679" s="355"/>
      <c r="CE679" s="355"/>
      <c r="CF679" s="355"/>
      <c r="CG679" s="355"/>
      <c r="CH679" s="355"/>
      <c r="CI679" s="355"/>
      <c r="CJ679" s="355"/>
      <c r="CK679" s="355"/>
      <c r="CL679" s="355"/>
      <c r="CM679" s="355"/>
      <c r="CN679" s="355"/>
      <c r="CO679" s="355"/>
      <c r="CP679" s="355"/>
      <c r="CQ679" s="355"/>
      <c r="CR679" s="355"/>
      <c r="CS679" s="355"/>
      <c r="CT679" s="355"/>
      <c r="CU679" s="355"/>
      <c r="CV679" s="355"/>
      <c r="CW679" s="355"/>
      <c r="CX679" s="355"/>
      <c r="CY679" s="355"/>
      <c r="CZ679" s="355"/>
    </row>
    <row r="680" s="359" customFormat="true" ht="25.15" customHeight="true" x14ac:dyDescent="0.2">
      <c r="C680" s="1044"/>
      <c r="D680" s="1045"/>
      <c r="E680" s="615"/>
      <c r="F680" s="615"/>
      <c r="G680" s="615"/>
      <c r="H680" s="1044"/>
      <c r="I680" s="1045"/>
      <c r="J680" s="615"/>
      <c r="K680" s="615"/>
      <c r="L680" s="615"/>
      <c r="M680" s="1044"/>
      <c r="N680" s="1045"/>
      <c r="O680" s="615"/>
      <c r="P680" s="615"/>
      <c r="Q680" s="615"/>
      <c r="W680" s="352"/>
      <c r="X680" s="352"/>
      <c r="Y680" s="352"/>
      <c r="Z680" s="352"/>
      <c r="AA680" s="352"/>
      <c r="AB680" s="352"/>
      <c r="AC680" s="352"/>
      <c r="AD680" s="352"/>
      <c r="AE680" s="352"/>
      <c r="AF680" s="352"/>
      <c r="AG680" s="352"/>
      <c r="AH680" s="352"/>
      <c r="AI680" s="352"/>
      <c r="AJ680" s="352"/>
      <c r="AK680" s="352"/>
      <c r="AL680" s="352"/>
      <c r="AM680" s="352"/>
      <c r="AN680" s="352"/>
      <c r="AO680" s="352"/>
      <c r="AP680" s="352"/>
      <c r="AQ680" s="352"/>
      <c r="AR680" s="352"/>
      <c r="AS680" s="352"/>
      <c r="AT680" s="352"/>
      <c r="AU680" s="352"/>
      <c r="AV680" s="352"/>
      <c r="AW680" s="352"/>
      <c r="AX680" s="352"/>
      <c r="AY680" s="352"/>
      <c r="AZ680" s="352"/>
      <c r="BA680" s="355"/>
      <c r="BB680" s="431"/>
      <c r="BC680" s="355"/>
      <c r="BD680" s="355"/>
      <c r="BE680" s="355"/>
      <c r="BF680" s="355"/>
      <c r="BG680" s="355"/>
      <c r="BH680" s="355"/>
      <c r="BI680" s="355"/>
      <c r="BJ680" s="355"/>
      <c r="BK680" s="355"/>
      <c r="BL680" s="355"/>
      <c r="BM680" s="355"/>
      <c r="BN680" s="355"/>
      <c r="BO680" s="355"/>
      <c r="BP680" s="355"/>
      <c r="BQ680" s="355"/>
      <c r="BR680" s="355"/>
      <c r="BS680" s="355"/>
      <c r="BT680" s="355"/>
      <c r="BU680" s="355"/>
      <c r="BV680" s="355"/>
      <c r="BW680" s="355"/>
      <c r="BX680" s="355"/>
      <c r="BY680" s="355"/>
      <c r="BZ680" s="355"/>
      <c r="CA680" s="355"/>
      <c r="CB680" s="355"/>
      <c r="CC680" s="355"/>
      <c r="CD680" s="355"/>
      <c r="CE680" s="355"/>
      <c r="CF680" s="355"/>
      <c r="CG680" s="355"/>
      <c r="CH680" s="355"/>
      <c r="CI680" s="355"/>
      <c r="CJ680" s="355"/>
      <c r="CK680" s="355"/>
      <c r="CL680" s="355"/>
      <c r="CM680" s="355"/>
      <c r="CN680" s="355"/>
      <c r="CO680" s="355"/>
      <c r="CP680" s="355"/>
      <c r="CQ680" s="355"/>
      <c r="CR680" s="355"/>
      <c r="CS680" s="355"/>
      <c r="CT680" s="355"/>
      <c r="CU680" s="355"/>
      <c r="CV680" s="355"/>
      <c r="CW680" s="355"/>
      <c r="CX680" s="355"/>
      <c r="CY680" s="355"/>
      <c r="CZ680" s="355"/>
    </row>
    <row r="681" s="359" customFormat="true" ht="25.15" customHeight="true" x14ac:dyDescent="0.2">
      <c r="C681" s="1044"/>
      <c r="D681" s="1045"/>
      <c r="E681" s="615"/>
      <c r="F681" s="615"/>
      <c r="G681" s="615"/>
      <c r="H681" s="1044"/>
      <c r="I681" s="1045"/>
      <c r="J681" s="615"/>
      <c r="K681" s="615"/>
      <c r="L681" s="615"/>
      <c r="M681" s="1044"/>
      <c r="N681" s="1045"/>
      <c r="O681" s="615"/>
      <c r="P681" s="615"/>
      <c r="Q681" s="615"/>
      <c r="W681" s="352"/>
      <c r="X681" s="352"/>
      <c r="Y681" s="352"/>
      <c r="Z681" s="352"/>
      <c r="AA681" s="352"/>
      <c r="AB681" s="352"/>
      <c r="AC681" s="352"/>
      <c r="AD681" s="352"/>
      <c r="AE681" s="352"/>
      <c r="AF681" s="352"/>
      <c r="AG681" s="352"/>
      <c r="AH681" s="352"/>
      <c r="AI681" s="352"/>
      <c r="AJ681" s="352"/>
      <c r="AK681" s="352"/>
      <c r="AL681" s="352"/>
      <c r="AM681" s="352"/>
      <c r="AN681" s="352"/>
      <c r="AO681" s="352"/>
      <c r="AP681" s="352"/>
      <c r="AQ681" s="352"/>
      <c r="AR681" s="352"/>
      <c r="AS681" s="352"/>
      <c r="AT681" s="352"/>
      <c r="AU681" s="352"/>
      <c r="AV681" s="352"/>
      <c r="AW681" s="352"/>
      <c r="AX681" s="352"/>
      <c r="AY681" s="352"/>
      <c r="AZ681" s="352"/>
      <c r="BA681" s="355"/>
      <c r="BB681" s="431"/>
      <c r="BC681" s="355"/>
      <c r="BD681" s="355"/>
      <c r="BE681" s="355"/>
      <c r="BF681" s="355"/>
      <c r="BG681" s="355"/>
      <c r="BH681" s="355"/>
      <c r="BI681" s="355"/>
      <c r="BJ681" s="355"/>
      <c r="BK681" s="355"/>
      <c r="BL681" s="355"/>
      <c r="BM681" s="355"/>
      <c r="BN681" s="355"/>
      <c r="BO681" s="355"/>
      <c r="BP681" s="355"/>
      <c r="BQ681" s="355"/>
      <c r="BR681" s="355"/>
      <c r="BS681" s="355"/>
      <c r="BT681" s="355"/>
      <c r="BU681" s="355"/>
      <c r="BV681" s="355"/>
      <c r="BW681" s="355"/>
      <c r="BX681" s="355"/>
      <c r="BY681" s="355"/>
      <c r="BZ681" s="355"/>
      <c r="CA681" s="355"/>
      <c r="CB681" s="355"/>
      <c r="CC681" s="355"/>
      <c r="CD681" s="355"/>
      <c r="CE681" s="355"/>
      <c r="CF681" s="355"/>
      <c r="CG681" s="355"/>
      <c r="CH681" s="355"/>
      <c r="CI681" s="355"/>
      <c r="CJ681" s="355"/>
      <c r="CK681" s="355"/>
      <c r="CL681" s="355"/>
      <c r="CM681" s="355"/>
      <c r="CN681" s="355"/>
      <c r="CO681" s="355"/>
      <c r="CP681" s="355"/>
      <c r="CQ681" s="355"/>
      <c r="CR681" s="355"/>
      <c r="CS681" s="355"/>
      <c r="CT681" s="355"/>
      <c r="CU681" s="355"/>
      <c r="CV681" s="355"/>
      <c r="CW681" s="355"/>
      <c r="CX681" s="355"/>
      <c r="CY681" s="355"/>
      <c r="CZ681" s="355"/>
    </row>
    <row r="682" s="359" customFormat="true" ht="25.15" customHeight="true" x14ac:dyDescent="0.2">
      <c r="C682" s="1044"/>
      <c r="D682" s="1045"/>
      <c r="E682" s="615"/>
      <c r="F682" s="615"/>
      <c r="G682" s="615"/>
      <c r="H682" s="1044"/>
      <c r="I682" s="1045"/>
      <c r="J682" s="615"/>
      <c r="K682" s="615"/>
      <c r="L682" s="615"/>
      <c r="M682" s="1044"/>
      <c r="N682" s="1045"/>
      <c r="O682" s="615"/>
      <c r="P682" s="615"/>
      <c r="Q682" s="615"/>
      <c r="W682" s="352"/>
      <c r="X682" s="352"/>
      <c r="Y682" s="352"/>
      <c r="Z682" s="352"/>
      <c r="AA682" s="352"/>
      <c r="AB682" s="352"/>
      <c r="AC682" s="352"/>
      <c r="AD682" s="352"/>
      <c r="AE682" s="352"/>
      <c r="AF682" s="352"/>
      <c r="AG682" s="352"/>
      <c r="AH682" s="352"/>
      <c r="AI682" s="352"/>
      <c r="AJ682" s="352"/>
      <c r="AK682" s="352"/>
      <c r="AL682" s="352"/>
      <c r="AM682" s="352"/>
      <c r="AN682" s="352"/>
      <c r="AO682" s="352"/>
      <c r="AP682" s="352"/>
      <c r="AQ682" s="352"/>
      <c r="AR682" s="352"/>
      <c r="AS682" s="352"/>
      <c r="AT682" s="352"/>
      <c r="AU682" s="352"/>
      <c r="AV682" s="352"/>
      <c r="AW682" s="352"/>
      <c r="AX682" s="352"/>
      <c r="AY682" s="352"/>
      <c r="AZ682" s="352"/>
      <c r="BA682" s="355"/>
      <c r="BB682" s="431"/>
      <c r="BC682" s="355"/>
      <c r="BD682" s="355"/>
      <c r="BE682" s="355"/>
      <c r="BF682" s="355"/>
      <c r="BG682" s="355"/>
      <c r="BH682" s="355"/>
      <c r="BI682" s="355"/>
      <c r="BJ682" s="355"/>
      <c r="BK682" s="355"/>
      <c r="BL682" s="355"/>
      <c r="BM682" s="355"/>
      <c r="BN682" s="355"/>
      <c r="BO682" s="355"/>
      <c r="BP682" s="355"/>
      <c r="BQ682" s="355"/>
      <c r="BR682" s="355"/>
      <c r="BS682" s="355"/>
      <c r="BT682" s="355"/>
      <c r="BU682" s="355"/>
      <c r="BV682" s="355"/>
      <c r="BW682" s="355"/>
      <c r="BX682" s="355"/>
      <c r="BY682" s="355"/>
      <c r="BZ682" s="355"/>
      <c r="CA682" s="355"/>
      <c r="CB682" s="355"/>
      <c r="CC682" s="355"/>
      <c r="CD682" s="355"/>
      <c r="CE682" s="355"/>
      <c r="CF682" s="355"/>
      <c r="CG682" s="355"/>
      <c r="CH682" s="355"/>
      <c r="CI682" s="355"/>
      <c r="CJ682" s="355"/>
      <c r="CK682" s="355"/>
      <c r="CL682" s="355"/>
      <c r="CM682" s="355"/>
      <c r="CN682" s="355"/>
      <c r="CO682" s="355"/>
      <c r="CP682" s="355"/>
      <c r="CQ682" s="355"/>
      <c r="CR682" s="355"/>
      <c r="CS682" s="355"/>
      <c r="CT682" s="355"/>
      <c r="CU682" s="355"/>
      <c r="CV682" s="355"/>
      <c r="CW682" s="355"/>
      <c r="CX682" s="355"/>
      <c r="CY682" s="355"/>
      <c r="CZ682" s="355"/>
    </row>
    <row r="683" s="359" customFormat="true" ht="25.15" customHeight="true" x14ac:dyDescent="0.2">
      <c r="C683" s="1044"/>
      <c r="D683" s="1045"/>
      <c r="E683" s="615"/>
      <c r="F683" s="615"/>
      <c r="G683" s="615"/>
      <c r="H683" s="1044"/>
      <c r="I683" s="1045"/>
      <c r="J683" s="615"/>
      <c r="K683" s="615"/>
      <c r="L683" s="615"/>
      <c r="M683" s="1044"/>
      <c r="N683" s="1045"/>
      <c r="O683" s="615"/>
      <c r="P683" s="615"/>
      <c r="Q683" s="615"/>
      <c r="W683" s="352"/>
      <c r="X683" s="352"/>
      <c r="Y683" s="352"/>
      <c r="Z683" s="352"/>
      <c r="AA683" s="352"/>
      <c r="AB683" s="352"/>
      <c r="AC683" s="352"/>
      <c r="AD683" s="352"/>
      <c r="AE683" s="352"/>
      <c r="AF683" s="352"/>
      <c r="AG683" s="352"/>
      <c r="AH683" s="352"/>
      <c r="AI683" s="352"/>
      <c r="AJ683" s="352"/>
      <c r="AK683" s="352"/>
      <c r="AL683" s="352"/>
      <c r="AM683" s="352"/>
      <c r="AN683" s="352"/>
      <c r="AO683" s="352"/>
      <c r="AP683" s="352"/>
      <c r="AQ683" s="352"/>
      <c r="AR683" s="352"/>
      <c r="AS683" s="352"/>
      <c r="AT683" s="352"/>
      <c r="AU683" s="352"/>
      <c r="AV683" s="352"/>
      <c r="AW683" s="352"/>
      <c r="AX683" s="352"/>
      <c r="AY683" s="352"/>
      <c r="AZ683" s="352"/>
      <c r="BA683" s="355"/>
      <c r="BB683" s="431"/>
      <c r="BC683" s="355"/>
      <c r="BD683" s="355"/>
      <c r="BE683" s="355"/>
      <c r="BF683" s="355"/>
      <c r="BG683" s="355"/>
      <c r="BH683" s="355"/>
      <c r="BI683" s="355"/>
      <c r="BJ683" s="355"/>
      <c r="BK683" s="355"/>
      <c r="BL683" s="355"/>
      <c r="BM683" s="355"/>
      <c r="BN683" s="355"/>
      <c r="BO683" s="355"/>
      <c r="BP683" s="355"/>
      <c r="BQ683" s="355"/>
      <c r="BR683" s="355"/>
      <c r="BS683" s="355"/>
      <c r="BT683" s="355"/>
      <c r="BU683" s="355"/>
      <c r="BV683" s="355"/>
      <c r="BW683" s="355"/>
      <c r="BX683" s="355"/>
      <c r="BY683" s="355"/>
      <c r="BZ683" s="355"/>
      <c r="CA683" s="355"/>
      <c r="CB683" s="355"/>
      <c r="CC683" s="355"/>
      <c r="CD683" s="355"/>
      <c r="CE683" s="355"/>
      <c r="CF683" s="355"/>
      <c r="CG683" s="355"/>
      <c r="CH683" s="355"/>
      <c r="CI683" s="355"/>
      <c r="CJ683" s="355"/>
      <c r="CK683" s="355"/>
      <c r="CL683" s="355"/>
      <c r="CM683" s="355"/>
      <c r="CN683" s="355"/>
      <c r="CO683" s="355"/>
      <c r="CP683" s="355"/>
      <c r="CQ683" s="355"/>
      <c r="CR683" s="355"/>
      <c r="CS683" s="355"/>
      <c r="CT683" s="355"/>
      <c r="CU683" s="355"/>
      <c r="CV683" s="355"/>
      <c r="CW683" s="355"/>
      <c r="CX683" s="355"/>
      <c r="CY683" s="355"/>
      <c r="CZ683" s="355"/>
    </row>
    <row r="684" s="359" customFormat="true" ht="25.15" customHeight="true" x14ac:dyDescent="0.2">
      <c r="C684" s="1044"/>
      <c r="D684" s="1045"/>
      <c r="E684" s="615"/>
      <c r="F684" s="615"/>
      <c r="G684" s="615"/>
      <c r="H684" s="1044"/>
      <c r="I684" s="1045"/>
      <c r="J684" s="615"/>
      <c r="K684" s="615"/>
      <c r="L684" s="615"/>
      <c r="M684" s="1044"/>
      <c r="N684" s="1045"/>
      <c r="O684" s="615"/>
      <c r="P684" s="615"/>
      <c r="Q684" s="615"/>
      <c r="W684" s="352"/>
      <c r="X684" s="352"/>
      <c r="Y684" s="352"/>
      <c r="Z684" s="352"/>
      <c r="AA684" s="352"/>
      <c r="AB684" s="352"/>
      <c r="AC684" s="352"/>
      <c r="AD684" s="352"/>
      <c r="AE684" s="352"/>
      <c r="AF684" s="352"/>
      <c r="AG684" s="352"/>
      <c r="AH684" s="352"/>
      <c r="AI684" s="352"/>
      <c r="AJ684" s="352"/>
      <c r="AK684" s="352"/>
      <c r="AL684" s="352"/>
      <c r="AM684" s="352"/>
      <c r="AN684" s="352"/>
      <c r="AO684" s="352"/>
      <c r="AP684" s="352"/>
      <c r="AQ684" s="352"/>
      <c r="AR684" s="352"/>
      <c r="AS684" s="352"/>
      <c r="AT684" s="352"/>
      <c r="AU684" s="352"/>
      <c r="AV684" s="352"/>
      <c r="AW684" s="352"/>
      <c r="AX684" s="352"/>
      <c r="AY684" s="352"/>
      <c r="AZ684" s="352"/>
      <c r="BA684" s="355"/>
      <c r="BB684" s="431"/>
      <c r="BC684" s="355"/>
      <c r="BD684" s="355"/>
      <c r="BE684" s="355"/>
      <c r="BF684" s="355"/>
      <c r="BG684" s="355"/>
      <c r="BH684" s="355"/>
      <c r="BI684" s="355"/>
      <c r="BJ684" s="355"/>
      <c r="BK684" s="355"/>
      <c r="BL684" s="355"/>
      <c r="BM684" s="355"/>
      <c r="BN684" s="355"/>
      <c r="BO684" s="355"/>
      <c r="BP684" s="355"/>
      <c r="BQ684" s="355"/>
      <c r="BR684" s="355"/>
      <c r="BS684" s="355"/>
      <c r="BT684" s="355"/>
      <c r="BU684" s="355"/>
      <c r="BV684" s="355"/>
      <c r="BW684" s="355"/>
      <c r="BX684" s="355"/>
      <c r="BY684" s="355"/>
      <c r="BZ684" s="355"/>
      <c r="CA684" s="355"/>
      <c r="CB684" s="355"/>
      <c r="CC684" s="355"/>
      <c r="CD684" s="355"/>
      <c r="CE684" s="355"/>
      <c r="CF684" s="355"/>
      <c r="CG684" s="355"/>
      <c r="CH684" s="355"/>
      <c r="CI684" s="355"/>
      <c r="CJ684" s="355"/>
      <c r="CK684" s="355"/>
      <c r="CL684" s="355"/>
      <c r="CM684" s="355"/>
      <c r="CN684" s="355"/>
      <c r="CO684" s="355"/>
      <c r="CP684" s="355"/>
      <c r="CQ684" s="355"/>
      <c r="CR684" s="355"/>
      <c r="CS684" s="355"/>
      <c r="CT684" s="355"/>
      <c r="CU684" s="355"/>
      <c r="CV684" s="355"/>
      <c r="CW684" s="355"/>
      <c r="CX684" s="355"/>
      <c r="CY684" s="355"/>
      <c r="CZ684" s="355"/>
    </row>
    <row r="685" s="359" customFormat="true" ht="25.15" customHeight="true" x14ac:dyDescent="0.2">
      <c r="C685" s="1044"/>
      <c r="D685" s="1045"/>
      <c r="E685" s="615"/>
      <c r="F685" s="615"/>
      <c r="G685" s="615"/>
      <c r="H685" s="1044"/>
      <c r="I685" s="1045"/>
      <c r="J685" s="615"/>
      <c r="K685" s="615"/>
      <c r="L685" s="615"/>
      <c r="M685" s="1044"/>
      <c r="N685" s="1045"/>
      <c r="O685" s="615"/>
      <c r="P685" s="615"/>
      <c r="Q685" s="615"/>
      <c r="W685" s="352"/>
      <c r="X685" s="352"/>
      <c r="Y685" s="352"/>
      <c r="Z685" s="352"/>
      <c r="AA685" s="352"/>
      <c r="AB685" s="352"/>
      <c r="AC685" s="352"/>
      <c r="AD685" s="352"/>
      <c r="AE685" s="352"/>
      <c r="AF685" s="352"/>
      <c r="AG685" s="352"/>
      <c r="AH685" s="352"/>
      <c r="AI685" s="352"/>
      <c r="AJ685" s="352"/>
      <c r="AK685" s="352"/>
      <c r="AL685" s="352"/>
      <c r="AM685" s="352"/>
      <c r="AN685" s="352"/>
      <c r="AO685" s="352"/>
      <c r="AP685" s="352"/>
      <c r="AQ685" s="352"/>
      <c r="AR685" s="352"/>
      <c r="AS685" s="352"/>
      <c r="AT685" s="352"/>
      <c r="AU685" s="352"/>
      <c r="AV685" s="352"/>
      <c r="AW685" s="352"/>
      <c r="AX685" s="352"/>
      <c r="AY685" s="352"/>
      <c r="AZ685" s="352"/>
      <c r="BA685" s="355"/>
      <c r="BB685" s="431"/>
      <c r="BC685" s="355"/>
      <c r="BD685" s="355"/>
      <c r="BE685" s="355"/>
      <c r="BF685" s="355"/>
      <c r="BG685" s="355"/>
      <c r="BH685" s="355"/>
      <c r="BI685" s="355"/>
      <c r="BJ685" s="355"/>
      <c r="BK685" s="355"/>
      <c r="BL685" s="355"/>
      <c r="BM685" s="355"/>
      <c r="BN685" s="355"/>
      <c r="BO685" s="355"/>
      <c r="BP685" s="355"/>
      <c r="BQ685" s="355"/>
      <c r="BR685" s="355"/>
      <c r="BS685" s="355"/>
      <c r="BT685" s="355"/>
      <c r="BU685" s="355"/>
      <c r="BV685" s="355"/>
      <c r="BW685" s="355"/>
      <c r="BX685" s="355"/>
      <c r="BY685" s="355"/>
      <c r="BZ685" s="355"/>
      <c r="CA685" s="355"/>
      <c r="CB685" s="355"/>
      <c r="CC685" s="355"/>
      <c r="CD685" s="355"/>
      <c r="CE685" s="355"/>
      <c r="CF685" s="355"/>
      <c r="CG685" s="355"/>
      <c r="CH685" s="355"/>
      <c r="CI685" s="355"/>
      <c r="CJ685" s="355"/>
      <c r="CK685" s="355"/>
      <c r="CL685" s="355"/>
      <c r="CM685" s="355"/>
      <c r="CN685" s="355"/>
      <c r="CO685" s="355"/>
      <c r="CP685" s="355"/>
      <c r="CQ685" s="355"/>
      <c r="CR685" s="355"/>
      <c r="CS685" s="355"/>
      <c r="CT685" s="355"/>
      <c r="CU685" s="355"/>
      <c r="CV685" s="355"/>
      <c r="CW685" s="355"/>
      <c r="CX685" s="355"/>
      <c r="CY685" s="355"/>
      <c r="CZ685" s="355"/>
    </row>
    <row r="686" s="359" customFormat="true" ht="25.15" customHeight="true" x14ac:dyDescent="0.2">
      <c r="C686" s="1044"/>
      <c r="D686" s="1045"/>
      <c r="E686" s="615"/>
      <c r="F686" s="615"/>
      <c r="G686" s="615"/>
      <c r="H686" s="1044"/>
      <c r="I686" s="1045"/>
      <c r="J686" s="615"/>
      <c r="K686" s="615"/>
      <c r="L686" s="615"/>
      <c r="M686" s="1044"/>
      <c r="N686" s="1045"/>
      <c r="O686" s="615"/>
      <c r="P686" s="615"/>
      <c r="Q686" s="615"/>
      <c r="W686" s="352"/>
      <c r="X686" s="352"/>
      <c r="Y686" s="352"/>
      <c r="Z686" s="352"/>
      <c r="AA686" s="352"/>
      <c r="AB686" s="352"/>
      <c r="AC686" s="352"/>
      <c r="AD686" s="352"/>
      <c r="AE686" s="352"/>
      <c r="AF686" s="352"/>
      <c r="AG686" s="352"/>
      <c r="AH686" s="352"/>
      <c r="AI686" s="352"/>
      <c r="AJ686" s="352"/>
      <c r="AK686" s="352"/>
      <c r="AL686" s="352"/>
      <c r="AM686" s="352"/>
      <c r="AN686" s="352"/>
      <c r="AO686" s="352"/>
      <c r="AP686" s="352"/>
      <c r="AQ686" s="352"/>
      <c r="AR686" s="352"/>
      <c r="AS686" s="352"/>
      <c r="AT686" s="352"/>
      <c r="AU686" s="352"/>
      <c r="AV686" s="352"/>
      <c r="AW686" s="352"/>
      <c r="AX686" s="352"/>
      <c r="AY686" s="352"/>
      <c r="AZ686" s="352"/>
      <c r="BA686" s="355"/>
      <c r="BB686" s="431"/>
      <c r="BC686" s="355"/>
      <c r="BD686" s="355"/>
      <c r="BE686" s="355"/>
      <c r="BF686" s="355"/>
      <c r="BG686" s="355"/>
      <c r="BH686" s="355"/>
      <c r="BI686" s="355"/>
      <c r="BJ686" s="355"/>
      <c r="BK686" s="355"/>
      <c r="BL686" s="355"/>
      <c r="BM686" s="355"/>
      <c r="BN686" s="355"/>
      <c r="BO686" s="355"/>
      <c r="BP686" s="355"/>
      <c r="BQ686" s="355"/>
      <c r="BR686" s="355"/>
      <c r="BS686" s="355"/>
      <c r="BT686" s="355"/>
      <c r="BU686" s="355"/>
      <c r="BV686" s="355"/>
      <c r="BW686" s="355"/>
      <c r="BX686" s="355"/>
      <c r="BY686" s="355"/>
      <c r="BZ686" s="355"/>
      <c r="CA686" s="355"/>
      <c r="CB686" s="355"/>
      <c r="CC686" s="355"/>
      <c r="CD686" s="355"/>
      <c r="CE686" s="355"/>
      <c r="CF686" s="355"/>
      <c r="CG686" s="355"/>
      <c r="CH686" s="355"/>
      <c r="CI686" s="355"/>
      <c r="CJ686" s="355"/>
      <c r="CK686" s="355"/>
      <c r="CL686" s="355"/>
      <c r="CM686" s="355"/>
      <c r="CN686" s="355"/>
      <c r="CO686" s="355"/>
      <c r="CP686" s="355"/>
      <c r="CQ686" s="355"/>
      <c r="CR686" s="355"/>
      <c r="CS686" s="355"/>
      <c r="CT686" s="355"/>
      <c r="CU686" s="355"/>
      <c r="CV686" s="355"/>
      <c r="CW686" s="355"/>
      <c r="CX686" s="355"/>
      <c r="CY686" s="355"/>
      <c r="CZ686" s="355"/>
    </row>
    <row r="687" s="359" customFormat="true" ht="25.15" customHeight="true" x14ac:dyDescent="0.2">
      <c r="C687" s="1044"/>
      <c r="D687" s="1045"/>
      <c r="E687" s="615"/>
      <c r="F687" s="615"/>
      <c r="G687" s="615"/>
      <c r="H687" s="1044"/>
      <c r="I687" s="1045"/>
      <c r="J687" s="615"/>
      <c r="K687" s="615"/>
      <c r="L687" s="615"/>
      <c r="M687" s="1044"/>
      <c r="N687" s="1045"/>
      <c r="O687" s="615"/>
      <c r="P687" s="615"/>
      <c r="Q687" s="615"/>
      <c r="W687" s="352"/>
      <c r="X687" s="352"/>
      <c r="Y687" s="352"/>
      <c r="Z687" s="352"/>
      <c r="AA687" s="352"/>
      <c r="AB687" s="352"/>
      <c r="AC687" s="352"/>
      <c r="AD687" s="352"/>
      <c r="AE687" s="352"/>
      <c r="AF687" s="352"/>
      <c r="AG687" s="352"/>
      <c r="AH687" s="352"/>
      <c r="AI687" s="352"/>
      <c r="AJ687" s="352"/>
      <c r="AK687" s="352"/>
      <c r="AL687" s="352"/>
      <c r="AM687" s="352"/>
      <c r="AN687" s="352"/>
      <c r="AO687" s="352"/>
      <c r="AP687" s="352"/>
      <c r="AQ687" s="352"/>
      <c r="AR687" s="352"/>
      <c r="AS687" s="352"/>
      <c r="AT687" s="352"/>
      <c r="AU687" s="352"/>
      <c r="AV687" s="352"/>
      <c r="AW687" s="352"/>
      <c r="AX687" s="352"/>
      <c r="AY687" s="352"/>
      <c r="AZ687" s="352"/>
      <c r="BA687" s="355"/>
      <c r="BB687" s="431"/>
      <c r="BC687" s="355"/>
      <c r="BD687" s="355"/>
      <c r="BE687" s="355"/>
      <c r="BF687" s="355"/>
      <c r="BG687" s="355"/>
      <c r="BH687" s="355"/>
      <c r="BI687" s="355"/>
      <c r="BJ687" s="355"/>
      <c r="BK687" s="355"/>
      <c r="BL687" s="355"/>
      <c r="BM687" s="355"/>
      <c r="BN687" s="355"/>
      <c r="BO687" s="355"/>
      <c r="BP687" s="355"/>
      <c r="BQ687" s="355"/>
      <c r="BR687" s="355"/>
      <c r="BS687" s="355"/>
      <c r="BT687" s="355"/>
      <c r="BU687" s="355"/>
      <c r="BV687" s="355"/>
      <c r="BW687" s="355"/>
      <c r="BX687" s="355"/>
      <c r="BY687" s="355"/>
      <c r="BZ687" s="355"/>
      <c r="CA687" s="355"/>
      <c r="CB687" s="355"/>
      <c r="CC687" s="355"/>
      <c r="CD687" s="355"/>
      <c r="CE687" s="355"/>
      <c r="CF687" s="355"/>
      <c r="CG687" s="355"/>
      <c r="CH687" s="355"/>
      <c r="CI687" s="355"/>
      <c r="CJ687" s="355"/>
      <c r="CK687" s="355"/>
      <c r="CL687" s="355"/>
      <c r="CM687" s="355"/>
      <c r="CN687" s="355"/>
      <c r="CO687" s="355"/>
      <c r="CP687" s="355"/>
      <c r="CQ687" s="355"/>
      <c r="CR687" s="355"/>
      <c r="CS687" s="355"/>
      <c r="CT687" s="355"/>
      <c r="CU687" s="355"/>
      <c r="CV687" s="355"/>
      <c r="CW687" s="355"/>
      <c r="CX687" s="355"/>
      <c r="CY687" s="355"/>
      <c r="CZ687" s="355"/>
    </row>
    <row r="688" s="359" customFormat="true" ht="25.15" customHeight="true" x14ac:dyDescent="0.2">
      <c r="C688" s="1044"/>
      <c r="D688" s="1045"/>
      <c r="E688" s="615"/>
      <c r="F688" s="615"/>
      <c r="G688" s="615"/>
      <c r="H688" s="1044"/>
      <c r="I688" s="1045"/>
      <c r="J688" s="615"/>
      <c r="K688" s="615"/>
      <c r="L688" s="615"/>
      <c r="M688" s="1044"/>
      <c r="N688" s="1045"/>
      <c r="O688" s="615"/>
      <c r="P688" s="615"/>
      <c r="Q688" s="615"/>
      <c r="W688" s="352"/>
      <c r="X688" s="352"/>
      <c r="Y688" s="352"/>
      <c r="Z688" s="352"/>
      <c r="AA688" s="352"/>
      <c r="AB688" s="352"/>
      <c r="AC688" s="352"/>
      <c r="AD688" s="352"/>
      <c r="AE688" s="352"/>
      <c r="AF688" s="352"/>
      <c r="AG688" s="352"/>
      <c r="AH688" s="352"/>
      <c r="AI688" s="352"/>
      <c r="AJ688" s="352"/>
      <c r="AK688" s="352"/>
      <c r="AL688" s="352"/>
      <c r="AM688" s="352"/>
      <c r="AN688" s="352"/>
      <c r="AO688" s="352"/>
      <c r="AP688" s="352"/>
      <c r="AQ688" s="352"/>
      <c r="AR688" s="352"/>
      <c r="AS688" s="352"/>
      <c r="AT688" s="352"/>
      <c r="AU688" s="352"/>
      <c r="AV688" s="352"/>
      <c r="AW688" s="352"/>
      <c r="AX688" s="352"/>
      <c r="AY688" s="352"/>
      <c r="AZ688" s="352"/>
      <c r="BA688" s="355"/>
      <c r="BB688" s="431"/>
      <c r="BC688" s="355"/>
      <c r="BD688" s="355"/>
      <c r="BE688" s="355"/>
      <c r="BF688" s="355"/>
      <c r="BG688" s="355"/>
      <c r="BH688" s="355"/>
      <c r="BI688" s="355"/>
      <c r="BJ688" s="355"/>
      <c r="BK688" s="355"/>
      <c r="BL688" s="355"/>
      <c r="BM688" s="355"/>
      <c r="BN688" s="355"/>
      <c r="BO688" s="355"/>
      <c r="BP688" s="355"/>
      <c r="BQ688" s="355"/>
      <c r="BR688" s="355"/>
      <c r="BS688" s="355"/>
      <c r="BT688" s="355"/>
      <c r="BU688" s="355"/>
      <c r="BV688" s="355"/>
      <c r="BW688" s="355"/>
      <c r="BX688" s="355"/>
      <c r="BY688" s="355"/>
      <c r="BZ688" s="355"/>
      <c r="CA688" s="355"/>
      <c r="CB688" s="355"/>
      <c r="CC688" s="355"/>
      <c r="CD688" s="355"/>
      <c r="CE688" s="355"/>
      <c r="CF688" s="355"/>
      <c r="CG688" s="355"/>
      <c r="CH688" s="355"/>
      <c r="CI688" s="355"/>
      <c r="CJ688" s="355"/>
      <c r="CK688" s="355"/>
      <c r="CL688" s="355"/>
      <c r="CM688" s="355"/>
      <c r="CN688" s="355"/>
      <c r="CO688" s="355"/>
      <c r="CP688" s="355"/>
      <c r="CQ688" s="355"/>
      <c r="CR688" s="355"/>
      <c r="CS688" s="355"/>
      <c r="CT688" s="355"/>
      <c r="CU688" s="355"/>
      <c r="CV688" s="355"/>
      <c r="CW688" s="355"/>
      <c r="CX688" s="355"/>
      <c r="CY688" s="355"/>
      <c r="CZ688" s="355"/>
    </row>
    <row r="689" s="359" customFormat="true" ht="25.15" customHeight="true" x14ac:dyDescent="0.2">
      <c r="C689" s="1044"/>
      <c r="D689" s="1045"/>
      <c r="E689" s="615"/>
      <c r="F689" s="615"/>
      <c r="G689" s="615"/>
      <c r="H689" s="1044"/>
      <c r="I689" s="1045"/>
      <c r="J689" s="615"/>
      <c r="K689" s="615"/>
      <c r="L689" s="615"/>
      <c r="M689" s="1044"/>
      <c r="N689" s="1045"/>
      <c r="O689" s="615"/>
      <c r="P689" s="615"/>
      <c r="Q689" s="615"/>
      <c r="W689" s="352"/>
      <c r="X689" s="352"/>
      <c r="Y689" s="352"/>
      <c r="Z689" s="352"/>
      <c r="AA689" s="352"/>
      <c r="AB689" s="352"/>
      <c r="AC689" s="352"/>
      <c r="AD689" s="352"/>
      <c r="AE689" s="352"/>
      <c r="AF689" s="352"/>
      <c r="AG689" s="352"/>
      <c r="AH689" s="352"/>
      <c r="AI689" s="352"/>
      <c r="AJ689" s="352"/>
      <c r="AK689" s="352"/>
      <c r="AL689" s="352"/>
      <c r="AM689" s="352"/>
      <c r="AN689" s="352"/>
      <c r="AO689" s="352"/>
      <c r="AP689" s="352"/>
      <c r="AQ689" s="352"/>
      <c r="AR689" s="352"/>
      <c r="AS689" s="352"/>
      <c r="AT689" s="352"/>
      <c r="AU689" s="352"/>
      <c r="AV689" s="352"/>
      <c r="AW689" s="352"/>
      <c r="AX689" s="352"/>
      <c r="AY689" s="352"/>
      <c r="AZ689" s="352"/>
      <c r="BA689" s="355"/>
      <c r="BB689" s="431"/>
      <c r="BC689" s="355"/>
      <c r="BD689" s="355"/>
      <c r="BE689" s="355"/>
      <c r="BF689" s="355"/>
      <c r="BG689" s="355"/>
      <c r="BH689" s="355"/>
      <c r="BI689" s="355"/>
      <c r="BJ689" s="355"/>
      <c r="BK689" s="355"/>
      <c r="BL689" s="355"/>
      <c r="BM689" s="355"/>
      <c r="BN689" s="355"/>
      <c r="BO689" s="355"/>
      <c r="BP689" s="355"/>
      <c r="BQ689" s="355"/>
      <c r="BR689" s="355"/>
      <c r="BS689" s="355"/>
      <c r="BT689" s="355"/>
      <c r="BU689" s="355"/>
      <c r="BV689" s="355"/>
      <c r="BW689" s="355"/>
      <c r="BX689" s="355"/>
      <c r="BY689" s="355"/>
      <c r="BZ689" s="355"/>
      <c r="CA689" s="355"/>
      <c r="CB689" s="355"/>
      <c r="CC689" s="355"/>
      <c r="CD689" s="355"/>
      <c r="CE689" s="355"/>
      <c r="CF689" s="355"/>
      <c r="CG689" s="355"/>
      <c r="CH689" s="355"/>
      <c r="CI689" s="355"/>
      <c r="CJ689" s="355"/>
      <c r="CK689" s="355"/>
      <c r="CL689" s="355"/>
      <c r="CM689" s="355"/>
      <c r="CN689" s="355"/>
      <c r="CO689" s="355"/>
      <c r="CP689" s="355"/>
      <c r="CQ689" s="355"/>
      <c r="CR689" s="355"/>
      <c r="CS689" s="355"/>
      <c r="CT689" s="355"/>
      <c r="CU689" s="355"/>
      <c r="CV689" s="355"/>
      <c r="CW689" s="355"/>
      <c r="CX689" s="355"/>
      <c r="CY689" s="355"/>
      <c r="CZ689" s="355"/>
    </row>
    <row r="690" s="359" customFormat="true" ht="25.15" customHeight="true" x14ac:dyDescent="0.2">
      <c r="C690" s="1044"/>
      <c r="D690" s="1045"/>
      <c r="E690" s="615"/>
      <c r="F690" s="615"/>
      <c r="G690" s="615"/>
      <c r="H690" s="1044"/>
      <c r="I690" s="1045"/>
      <c r="J690" s="615"/>
      <c r="K690" s="615"/>
      <c r="L690" s="615"/>
      <c r="M690" s="1044"/>
      <c r="N690" s="1045"/>
      <c r="O690" s="615"/>
      <c r="P690" s="615"/>
      <c r="Q690" s="615"/>
      <c r="W690" s="352"/>
      <c r="X690" s="352"/>
      <c r="Y690" s="352"/>
      <c r="Z690" s="352"/>
      <c r="AA690" s="352"/>
      <c r="AB690" s="352"/>
      <c r="AC690" s="352"/>
      <c r="AD690" s="352"/>
      <c r="AE690" s="352"/>
      <c r="AF690" s="352"/>
      <c r="AG690" s="352"/>
      <c r="AH690" s="352"/>
      <c r="AI690" s="352"/>
      <c r="AJ690" s="352"/>
      <c r="AK690" s="352"/>
      <c r="AL690" s="352"/>
      <c r="AM690" s="352"/>
      <c r="AN690" s="352"/>
      <c r="AO690" s="352"/>
      <c r="AP690" s="352"/>
      <c r="AQ690" s="352"/>
      <c r="AR690" s="352"/>
      <c r="AS690" s="352"/>
      <c r="AT690" s="352"/>
      <c r="AU690" s="352"/>
      <c r="AV690" s="352"/>
      <c r="AW690" s="352"/>
      <c r="AX690" s="352"/>
      <c r="AY690" s="352"/>
      <c r="AZ690" s="352"/>
      <c r="BA690" s="355"/>
      <c r="BB690" s="431"/>
      <c r="BC690" s="355"/>
      <c r="BD690" s="355"/>
      <c r="BE690" s="355"/>
      <c r="BF690" s="355"/>
      <c r="BG690" s="355"/>
      <c r="BH690" s="355"/>
      <c r="BI690" s="355"/>
      <c r="BJ690" s="355"/>
      <c r="BK690" s="355"/>
      <c r="BL690" s="355"/>
      <c r="BM690" s="355"/>
      <c r="BN690" s="355"/>
      <c r="BO690" s="355"/>
      <c r="BP690" s="355"/>
      <c r="BQ690" s="355"/>
      <c r="BR690" s="355"/>
      <c r="BS690" s="355"/>
      <c r="BT690" s="355"/>
      <c r="BU690" s="355"/>
      <c r="BV690" s="355"/>
      <c r="BW690" s="355"/>
      <c r="BX690" s="355"/>
      <c r="BY690" s="355"/>
      <c r="BZ690" s="355"/>
      <c r="CA690" s="355"/>
      <c r="CB690" s="355"/>
      <c r="CC690" s="355"/>
      <c r="CD690" s="355"/>
      <c r="CE690" s="355"/>
      <c r="CF690" s="355"/>
      <c r="CG690" s="355"/>
      <c r="CH690" s="355"/>
      <c r="CI690" s="355"/>
      <c r="CJ690" s="355"/>
      <c r="CK690" s="355"/>
      <c r="CL690" s="355"/>
      <c r="CM690" s="355"/>
      <c r="CN690" s="355"/>
      <c r="CO690" s="355"/>
      <c r="CP690" s="355"/>
      <c r="CQ690" s="355"/>
      <c r="CR690" s="355"/>
      <c r="CS690" s="355"/>
      <c r="CT690" s="355"/>
      <c r="CU690" s="355"/>
      <c r="CV690" s="355"/>
      <c r="CW690" s="355"/>
      <c r="CX690" s="355"/>
      <c r="CY690" s="355"/>
      <c r="CZ690" s="355"/>
    </row>
    <row r="691" s="359" customFormat="true" ht="25.15" customHeight="true" x14ac:dyDescent="0.2">
      <c r="C691" s="1044"/>
      <c r="D691" s="1045"/>
      <c r="E691" s="615"/>
      <c r="F691" s="615"/>
      <c r="G691" s="615"/>
      <c r="H691" s="1044"/>
      <c r="I691" s="1045"/>
      <c r="J691" s="615"/>
      <c r="K691" s="615"/>
      <c r="L691" s="615"/>
      <c r="M691" s="1044"/>
      <c r="N691" s="1045"/>
      <c r="O691" s="615"/>
      <c r="P691" s="615"/>
      <c r="Q691" s="615"/>
      <c r="W691" s="352"/>
      <c r="X691" s="352"/>
      <c r="Y691" s="352"/>
      <c r="Z691" s="352"/>
      <c r="AA691" s="352"/>
      <c r="AB691" s="352"/>
      <c r="AC691" s="352"/>
      <c r="AD691" s="352"/>
      <c r="AE691" s="352"/>
      <c r="AF691" s="352"/>
      <c r="AG691" s="352"/>
      <c r="AH691" s="352"/>
      <c r="AI691" s="352"/>
      <c r="AJ691" s="352"/>
      <c r="AK691" s="352"/>
      <c r="AL691" s="352"/>
      <c r="AM691" s="352"/>
      <c r="AN691" s="352"/>
      <c r="AO691" s="352"/>
      <c r="AP691" s="352"/>
      <c r="AQ691" s="352"/>
      <c r="AR691" s="352"/>
      <c r="AS691" s="352"/>
      <c r="AT691" s="352"/>
      <c r="AU691" s="352"/>
      <c r="AV691" s="352"/>
      <c r="AW691" s="352"/>
      <c r="AX691" s="352"/>
      <c r="AY691" s="352"/>
      <c r="AZ691" s="352"/>
      <c r="BA691" s="355"/>
      <c r="BB691" s="431"/>
      <c r="BC691" s="355"/>
      <c r="BD691" s="355"/>
      <c r="BE691" s="355"/>
      <c r="BF691" s="355"/>
      <c r="BG691" s="355"/>
      <c r="BH691" s="355"/>
      <c r="BI691" s="355"/>
      <c r="BJ691" s="355"/>
      <c r="BK691" s="355"/>
      <c r="BL691" s="355"/>
      <c r="BM691" s="355"/>
      <c r="BN691" s="355"/>
      <c r="BO691" s="355"/>
      <c r="BP691" s="355"/>
      <c r="BQ691" s="355"/>
      <c r="BR691" s="355"/>
      <c r="BS691" s="355"/>
      <c r="BT691" s="355"/>
      <c r="BU691" s="355"/>
      <c r="BV691" s="355"/>
      <c r="BW691" s="355"/>
      <c r="BX691" s="355"/>
      <c r="BY691" s="355"/>
      <c r="BZ691" s="355"/>
      <c r="CA691" s="355"/>
      <c r="CB691" s="355"/>
      <c r="CC691" s="355"/>
      <c r="CD691" s="355"/>
      <c r="CE691" s="355"/>
      <c r="CF691" s="355"/>
      <c r="CG691" s="355"/>
      <c r="CH691" s="355"/>
      <c r="CI691" s="355"/>
      <c r="CJ691" s="355"/>
      <c r="CK691" s="355"/>
      <c r="CL691" s="355"/>
      <c r="CM691" s="355"/>
      <c r="CN691" s="355"/>
      <c r="CO691" s="355"/>
      <c r="CP691" s="355"/>
      <c r="CQ691" s="355"/>
      <c r="CR691" s="355"/>
      <c r="CS691" s="355"/>
      <c r="CT691" s="355"/>
      <c r="CU691" s="355"/>
      <c r="CV691" s="355"/>
      <c r="CW691" s="355"/>
      <c r="CX691" s="355"/>
      <c r="CY691" s="355"/>
      <c r="CZ691" s="355"/>
    </row>
    <row r="692" s="359" customFormat="true" ht="25.15" customHeight="true" x14ac:dyDescent="0.2">
      <c r="C692" s="1044"/>
      <c r="D692" s="1045"/>
      <c r="E692" s="615"/>
      <c r="F692" s="615"/>
      <c r="G692" s="615"/>
      <c r="H692" s="1044"/>
      <c r="I692" s="1045"/>
      <c r="J692" s="615"/>
      <c r="K692" s="615"/>
      <c r="L692" s="615"/>
      <c r="M692" s="1044"/>
      <c r="N692" s="1045"/>
      <c r="O692" s="615"/>
      <c r="P692" s="615"/>
      <c r="Q692" s="615"/>
      <c r="W692" s="352"/>
      <c r="X692" s="352"/>
      <c r="Y692" s="352"/>
      <c r="Z692" s="352"/>
      <c r="AA692" s="352"/>
      <c r="AB692" s="352"/>
      <c r="AC692" s="352"/>
      <c r="AD692" s="352"/>
      <c r="AE692" s="352"/>
      <c r="AF692" s="352"/>
      <c r="AG692" s="352"/>
      <c r="AH692" s="352"/>
      <c r="AI692" s="352"/>
      <c r="AJ692" s="352"/>
      <c r="AK692" s="352"/>
      <c r="AL692" s="352"/>
      <c r="AM692" s="352"/>
      <c r="AN692" s="352"/>
      <c r="AO692" s="352"/>
      <c r="AP692" s="352"/>
      <c r="AQ692" s="352"/>
      <c r="AR692" s="352"/>
      <c r="AS692" s="352"/>
      <c r="AT692" s="352"/>
      <c r="AU692" s="352"/>
      <c r="AV692" s="352"/>
      <c r="AW692" s="352"/>
      <c r="AX692" s="352"/>
      <c r="AY692" s="352"/>
      <c r="AZ692" s="352"/>
      <c r="BA692" s="355"/>
      <c r="BB692" s="431"/>
      <c r="BC692" s="355"/>
      <c r="BD692" s="355"/>
      <c r="BE692" s="355"/>
      <c r="BF692" s="355"/>
      <c r="BG692" s="355"/>
      <c r="BH692" s="355"/>
      <c r="BI692" s="355"/>
      <c r="BJ692" s="355"/>
      <c r="BK692" s="355"/>
      <c r="BL692" s="355"/>
      <c r="BM692" s="355"/>
      <c r="BN692" s="355"/>
      <c r="BO692" s="355"/>
      <c r="BP692" s="355"/>
      <c r="BQ692" s="355"/>
      <c r="BR692" s="355"/>
      <c r="BS692" s="355"/>
      <c r="BT692" s="355"/>
      <c r="BU692" s="355"/>
      <c r="BV692" s="355"/>
      <c r="BW692" s="355"/>
      <c r="BX692" s="355"/>
      <c r="BY692" s="355"/>
      <c r="BZ692" s="355"/>
      <c r="CA692" s="355"/>
      <c r="CB692" s="355"/>
      <c r="CC692" s="355"/>
      <c r="CD692" s="355"/>
      <c r="CE692" s="355"/>
      <c r="CF692" s="355"/>
      <c r="CG692" s="355"/>
      <c r="CH692" s="355"/>
      <c r="CI692" s="355"/>
      <c r="CJ692" s="355"/>
      <c r="CK692" s="355"/>
      <c r="CL692" s="355"/>
      <c r="CM692" s="355"/>
      <c r="CN692" s="355"/>
      <c r="CO692" s="355"/>
      <c r="CP692" s="355"/>
      <c r="CQ692" s="355"/>
      <c r="CR692" s="355"/>
      <c r="CS692" s="355"/>
      <c r="CT692" s="355"/>
      <c r="CU692" s="355"/>
      <c r="CV692" s="355"/>
      <c r="CW692" s="355"/>
      <c r="CX692" s="355"/>
      <c r="CY692" s="355"/>
      <c r="CZ692" s="355"/>
    </row>
    <row r="693" s="359" customFormat="true" ht="25.15" customHeight="true" x14ac:dyDescent="0.2">
      <c r="C693" s="1044"/>
      <c r="D693" s="1045"/>
      <c r="E693" s="615"/>
      <c r="F693" s="615"/>
      <c r="G693" s="615"/>
      <c r="H693" s="1044"/>
      <c r="I693" s="1045"/>
      <c r="J693" s="615"/>
      <c r="K693" s="615"/>
      <c r="L693" s="615"/>
      <c r="M693" s="1044"/>
      <c r="N693" s="1045"/>
      <c r="O693" s="615"/>
      <c r="P693" s="615"/>
      <c r="Q693" s="615"/>
      <c r="W693" s="352"/>
      <c r="X693" s="352"/>
      <c r="Y693" s="352"/>
      <c r="Z693" s="352"/>
      <c r="AA693" s="352"/>
      <c r="AB693" s="352"/>
      <c r="AC693" s="352"/>
      <c r="AD693" s="352"/>
      <c r="AE693" s="352"/>
      <c r="AF693" s="352"/>
      <c r="AG693" s="352"/>
      <c r="AH693" s="352"/>
      <c r="AI693" s="352"/>
      <c r="AJ693" s="352"/>
      <c r="AK693" s="352"/>
      <c r="AL693" s="352"/>
      <c r="AM693" s="352"/>
      <c r="AN693" s="352"/>
      <c r="AO693" s="352"/>
      <c r="AP693" s="352"/>
      <c r="AQ693" s="352"/>
      <c r="AR693" s="352"/>
      <c r="AS693" s="352"/>
      <c r="AT693" s="352"/>
      <c r="AU693" s="352"/>
      <c r="AV693" s="352"/>
      <c r="AW693" s="352"/>
      <c r="AX693" s="352"/>
      <c r="AY693" s="352"/>
      <c r="AZ693" s="352"/>
      <c r="BA693" s="355"/>
      <c r="BB693" s="431"/>
      <c r="BC693" s="355"/>
      <c r="BD693" s="355"/>
      <c r="BE693" s="355"/>
      <c r="BF693" s="355"/>
      <c r="BG693" s="355"/>
      <c r="BH693" s="355"/>
      <c r="BI693" s="355"/>
      <c r="BJ693" s="355"/>
      <c r="BK693" s="355"/>
      <c r="BL693" s="355"/>
      <c r="BM693" s="355"/>
      <c r="BN693" s="355"/>
      <c r="BO693" s="355"/>
      <c r="BP693" s="355"/>
      <c r="BQ693" s="355"/>
      <c r="BR693" s="355"/>
      <c r="BS693" s="355"/>
      <c r="BT693" s="355"/>
      <c r="BU693" s="355"/>
      <c r="BV693" s="355"/>
      <c r="BW693" s="355"/>
      <c r="BX693" s="355"/>
      <c r="BY693" s="355"/>
      <c r="BZ693" s="355"/>
      <c r="CA693" s="355"/>
      <c r="CB693" s="355"/>
      <c r="CC693" s="355"/>
      <c r="CD693" s="355"/>
      <c r="CE693" s="355"/>
      <c r="CF693" s="355"/>
      <c r="CG693" s="355"/>
      <c r="CH693" s="355"/>
      <c r="CI693" s="355"/>
      <c r="CJ693" s="355"/>
      <c r="CK693" s="355"/>
      <c r="CL693" s="355"/>
      <c r="CM693" s="355"/>
      <c r="CN693" s="355"/>
      <c r="CO693" s="355"/>
      <c r="CP693" s="355"/>
      <c r="CQ693" s="355"/>
      <c r="CR693" s="355"/>
      <c r="CS693" s="355"/>
      <c r="CT693" s="355"/>
      <c r="CU693" s="355"/>
      <c r="CV693" s="355"/>
      <c r="CW693" s="355"/>
      <c r="CX693" s="355"/>
      <c r="CY693" s="355"/>
      <c r="CZ693" s="355"/>
    </row>
    <row r="694" s="359" customFormat="true" ht="25.15" customHeight="true" x14ac:dyDescent="0.2">
      <c r="C694" s="1044"/>
      <c r="D694" s="1045"/>
      <c r="E694" s="615"/>
      <c r="F694" s="615"/>
      <c r="G694" s="615"/>
      <c r="H694" s="1044"/>
      <c r="I694" s="1045"/>
      <c r="J694" s="615"/>
      <c r="K694" s="615"/>
      <c r="L694" s="615"/>
      <c r="M694" s="1044"/>
      <c r="N694" s="1045"/>
      <c r="O694" s="615"/>
      <c r="P694" s="615"/>
      <c r="Q694" s="615"/>
      <c r="W694" s="352"/>
      <c r="X694" s="352"/>
      <c r="Y694" s="352"/>
      <c r="Z694" s="352"/>
      <c r="AA694" s="352"/>
      <c r="AB694" s="352"/>
      <c r="AC694" s="352"/>
      <c r="AD694" s="352"/>
      <c r="AE694" s="352"/>
      <c r="AF694" s="352"/>
      <c r="AG694" s="352"/>
      <c r="AH694" s="352"/>
      <c r="AI694" s="352"/>
      <c r="AJ694" s="352"/>
      <c r="AK694" s="352"/>
      <c r="AL694" s="352"/>
      <c r="AM694" s="352"/>
      <c r="AN694" s="352"/>
      <c r="AO694" s="352"/>
      <c r="AP694" s="352"/>
      <c r="AQ694" s="352"/>
      <c r="AR694" s="352"/>
      <c r="AS694" s="352"/>
      <c r="AT694" s="352"/>
      <c r="AU694" s="352"/>
      <c r="AV694" s="352"/>
      <c r="AW694" s="352"/>
      <c r="AX694" s="352"/>
      <c r="AY694" s="352"/>
      <c r="AZ694" s="352"/>
      <c r="BA694" s="355"/>
      <c r="BB694" s="431"/>
      <c r="BC694" s="355"/>
      <c r="BD694" s="355"/>
      <c r="BE694" s="355"/>
      <c r="BF694" s="355"/>
      <c r="BG694" s="355"/>
      <c r="BH694" s="355"/>
      <c r="BI694" s="355"/>
      <c r="BJ694" s="355"/>
      <c r="BK694" s="355"/>
      <c r="BL694" s="355"/>
      <c r="BM694" s="355"/>
      <c r="BN694" s="355"/>
      <c r="BO694" s="355"/>
      <c r="BP694" s="355"/>
      <c r="BQ694" s="355"/>
      <c r="BR694" s="355"/>
      <c r="BS694" s="355"/>
      <c r="BT694" s="355"/>
      <c r="BU694" s="355"/>
      <c r="BV694" s="355"/>
      <c r="BW694" s="355"/>
      <c r="BX694" s="355"/>
      <c r="BY694" s="355"/>
      <c r="BZ694" s="355"/>
      <c r="CA694" s="355"/>
      <c r="CB694" s="355"/>
      <c r="CC694" s="355"/>
      <c r="CD694" s="355"/>
      <c r="CE694" s="355"/>
      <c r="CF694" s="355"/>
      <c r="CG694" s="355"/>
      <c r="CH694" s="355"/>
      <c r="CI694" s="355"/>
      <c r="CJ694" s="355"/>
      <c r="CK694" s="355"/>
      <c r="CL694" s="355"/>
      <c r="CM694" s="355"/>
      <c r="CN694" s="355"/>
      <c r="CO694" s="355"/>
      <c r="CP694" s="355"/>
      <c r="CQ694" s="355"/>
      <c r="CR694" s="355"/>
      <c r="CS694" s="355"/>
      <c r="CT694" s="355"/>
      <c r="CU694" s="355"/>
      <c r="CV694" s="355"/>
      <c r="CW694" s="355"/>
      <c r="CX694" s="355"/>
      <c r="CY694" s="355"/>
      <c r="CZ694" s="355"/>
    </row>
    <row r="695" s="359" customFormat="true" ht="25.15" customHeight="true" x14ac:dyDescent="0.2">
      <c r="C695" s="1044"/>
      <c r="D695" s="1045"/>
      <c r="E695" s="615"/>
      <c r="F695" s="615"/>
      <c r="G695" s="615"/>
      <c r="H695" s="1044"/>
      <c r="I695" s="1045"/>
      <c r="J695" s="615"/>
      <c r="K695" s="615"/>
      <c r="L695" s="615"/>
      <c r="M695" s="1044"/>
      <c r="N695" s="1045"/>
      <c r="O695" s="615"/>
      <c r="P695" s="615"/>
      <c r="Q695" s="615"/>
      <c r="W695" s="352"/>
      <c r="X695" s="352"/>
      <c r="Y695" s="352"/>
      <c r="Z695" s="352"/>
      <c r="AA695" s="352"/>
      <c r="AB695" s="352"/>
      <c r="AC695" s="352"/>
      <c r="AD695" s="352"/>
      <c r="AE695" s="352"/>
      <c r="AF695" s="352"/>
      <c r="AG695" s="352"/>
      <c r="AH695" s="352"/>
      <c r="AI695" s="352"/>
      <c r="AJ695" s="352"/>
      <c r="AK695" s="352"/>
      <c r="AL695" s="352"/>
      <c r="AM695" s="352"/>
      <c r="AN695" s="352"/>
      <c r="AO695" s="352"/>
      <c r="AP695" s="352"/>
      <c r="AQ695" s="352"/>
      <c r="AR695" s="352"/>
      <c r="AS695" s="352"/>
      <c r="AT695" s="352"/>
      <c r="AU695" s="352"/>
      <c r="AV695" s="352"/>
      <c r="AW695" s="352"/>
      <c r="AX695" s="352"/>
      <c r="AY695" s="352"/>
      <c r="AZ695" s="352"/>
      <c r="BA695" s="355"/>
      <c r="BB695" s="431"/>
      <c r="BC695" s="355"/>
      <c r="BD695" s="355"/>
      <c r="BE695" s="355"/>
      <c r="BF695" s="355"/>
      <c r="BG695" s="355"/>
      <c r="BH695" s="355"/>
      <c r="BI695" s="355"/>
      <c r="BJ695" s="355"/>
      <c r="BK695" s="355"/>
      <c r="BL695" s="355"/>
      <c r="BM695" s="355"/>
      <c r="BN695" s="355"/>
      <c r="BO695" s="355"/>
      <c r="BP695" s="355"/>
      <c r="BQ695" s="355"/>
      <c r="BR695" s="355"/>
      <c r="BS695" s="355"/>
      <c r="BT695" s="355"/>
      <c r="BU695" s="355"/>
      <c r="BV695" s="355"/>
      <c r="BW695" s="355"/>
      <c r="BX695" s="355"/>
      <c r="BY695" s="355"/>
      <c r="BZ695" s="355"/>
      <c r="CA695" s="355"/>
      <c r="CB695" s="355"/>
      <c r="CC695" s="355"/>
      <c r="CD695" s="355"/>
      <c r="CE695" s="355"/>
      <c r="CF695" s="355"/>
      <c r="CG695" s="355"/>
      <c r="CH695" s="355"/>
      <c r="CI695" s="355"/>
      <c r="CJ695" s="355"/>
      <c r="CK695" s="355"/>
      <c r="CL695" s="355"/>
      <c r="CM695" s="355"/>
      <c r="CN695" s="355"/>
      <c r="CO695" s="355"/>
      <c r="CP695" s="355"/>
      <c r="CQ695" s="355"/>
      <c r="CR695" s="355"/>
      <c r="CS695" s="355"/>
      <c r="CT695" s="355"/>
      <c r="CU695" s="355"/>
      <c r="CV695" s="355"/>
      <c r="CW695" s="355"/>
      <c r="CX695" s="355"/>
      <c r="CY695" s="355"/>
      <c r="CZ695" s="355"/>
    </row>
    <row r="696" s="359" customFormat="true" ht="25.15" customHeight="true" x14ac:dyDescent="0.2">
      <c r="C696" s="1044"/>
      <c r="D696" s="1045"/>
      <c r="E696" s="615"/>
      <c r="F696" s="615"/>
      <c r="G696" s="615"/>
      <c r="H696" s="1044"/>
      <c r="I696" s="1045"/>
      <c r="J696" s="615"/>
      <c r="K696" s="615"/>
      <c r="L696" s="615"/>
      <c r="M696" s="1044"/>
      <c r="N696" s="1045"/>
      <c r="O696" s="615"/>
      <c r="P696" s="615"/>
      <c r="Q696" s="615"/>
      <c r="W696" s="352"/>
      <c r="X696" s="352"/>
      <c r="Y696" s="352"/>
      <c r="Z696" s="352"/>
      <c r="AA696" s="352"/>
      <c r="AB696" s="352"/>
      <c r="AC696" s="352"/>
      <c r="AD696" s="352"/>
      <c r="AE696" s="352"/>
      <c r="AF696" s="352"/>
      <c r="AG696" s="352"/>
      <c r="AH696" s="352"/>
      <c r="AI696" s="352"/>
      <c r="AJ696" s="352"/>
      <c r="AK696" s="352"/>
      <c r="AL696" s="352"/>
      <c r="AM696" s="352"/>
      <c r="AN696" s="352"/>
      <c r="AO696" s="352"/>
      <c r="AP696" s="352"/>
      <c r="AQ696" s="352"/>
      <c r="AR696" s="352"/>
      <c r="AS696" s="352"/>
      <c r="AT696" s="352"/>
      <c r="AU696" s="352"/>
      <c r="AV696" s="352"/>
      <c r="AW696" s="352"/>
      <c r="AX696" s="352"/>
      <c r="AY696" s="352"/>
      <c r="AZ696" s="352"/>
      <c r="BA696" s="355"/>
      <c r="BB696" s="431"/>
      <c r="BC696" s="355"/>
      <c r="BD696" s="355"/>
      <c r="BE696" s="355"/>
      <c r="BF696" s="355"/>
      <c r="BG696" s="355"/>
      <c r="BH696" s="355"/>
      <c r="BI696" s="355"/>
      <c r="BJ696" s="355"/>
      <c r="BK696" s="355"/>
      <c r="BL696" s="355"/>
      <c r="BM696" s="355"/>
      <c r="BN696" s="355"/>
      <c r="BO696" s="355"/>
      <c r="BP696" s="355"/>
      <c r="BQ696" s="355"/>
      <c r="BR696" s="355"/>
      <c r="BS696" s="355"/>
      <c r="BT696" s="355"/>
      <c r="BU696" s="355"/>
      <c r="BV696" s="355"/>
      <c r="BW696" s="355"/>
      <c r="BX696" s="355"/>
      <c r="BY696" s="355"/>
      <c r="BZ696" s="355"/>
      <c r="CA696" s="355"/>
      <c r="CB696" s="355"/>
      <c r="CC696" s="355"/>
      <c r="CD696" s="355"/>
      <c r="CE696" s="355"/>
      <c r="CF696" s="355"/>
      <c r="CG696" s="355"/>
      <c r="CH696" s="355"/>
      <c r="CI696" s="355"/>
      <c r="CJ696" s="355"/>
      <c r="CK696" s="355"/>
      <c r="CL696" s="355"/>
      <c r="CM696" s="355"/>
      <c r="CN696" s="355"/>
      <c r="CO696" s="355"/>
      <c r="CP696" s="355"/>
      <c r="CQ696" s="355"/>
      <c r="CR696" s="355"/>
      <c r="CS696" s="355"/>
      <c r="CT696" s="355"/>
      <c r="CU696" s="355"/>
      <c r="CV696" s="355"/>
      <c r="CW696" s="355"/>
      <c r="CX696" s="355"/>
      <c r="CY696" s="355"/>
      <c r="CZ696" s="355"/>
    </row>
    <row r="697" s="359" customFormat="true" ht="25.15" customHeight="true" x14ac:dyDescent="0.2">
      <c r="C697" s="1044"/>
      <c r="D697" s="1045"/>
      <c r="E697" s="615"/>
      <c r="F697" s="615"/>
      <c r="G697" s="615"/>
      <c r="H697" s="1044"/>
      <c r="I697" s="1045"/>
      <c r="J697" s="615"/>
      <c r="K697" s="615"/>
      <c r="L697" s="615"/>
      <c r="M697" s="1044"/>
      <c r="N697" s="1045"/>
      <c r="O697" s="615"/>
      <c r="P697" s="615"/>
      <c r="Q697" s="615"/>
      <c r="W697" s="352"/>
      <c r="X697" s="352"/>
      <c r="Y697" s="352"/>
      <c r="Z697" s="352"/>
      <c r="AA697" s="352"/>
      <c r="AB697" s="352"/>
      <c r="AC697" s="352"/>
      <c r="AD697" s="352"/>
      <c r="AE697" s="352"/>
      <c r="AF697" s="352"/>
      <c r="AG697" s="352"/>
      <c r="AH697" s="352"/>
      <c r="AI697" s="352"/>
      <c r="AJ697" s="352"/>
      <c r="AK697" s="352"/>
      <c r="AL697" s="352"/>
      <c r="AM697" s="352"/>
      <c r="AN697" s="352"/>
      <c r="AO697" s="352"/>
      <c r="AP697" s="352"/>
      <c r="AQ697" s="352"/>
      <c r="AR697" s="352"/>
      <c r="AS697" s="352"/>
      <c r="AT697" s="352"/>
      <c r="AU697" s="352"/>
      <c r="AV697" s="352"/>
      <c r="AW697" s="352"/>
      <c r="AX697" s="352"/>
      <c r="AY697" s="352"/>
      <c r="AZ697" s="352"/>
      <c r="BA697" s="355"/>
      <c r="BB697" s="431"/>
      <c r="BC697" s="355"/>
      <c r="BD697" s="355"/>
      <c r="BE697" s="355"/>
      <c r="BF697" s="355"/>
      <c r="BG697" s="355"/>
      <c r="BH697" s="355"/>
      <c r="BI697" s="355"/>
      <c r="BJ697" s="355"/>
      <c r="BK697" s="355"/>
      <c r="BL697" s="355"/>
      <c r="BM697" s="355"/>
      <c r="BN697" s="355"/>
      <c r="BO697" s="355"/>
      <c r="BP697" s="355"/>
      <c r="BQ697" s="355"/>
      <c r="BR697" s="355"/>
      <c r="BS697" s="355"/>
      <c r="BT697" s="355"/>
      <c r="BU697" s="355"/>
      <c r="BV697" s="355"/>
      <c r="BW697" s="355"/>
      <c r="BX697" s="355"/>
      <c r="BY697" s="355"/>
      <c r="BZ697" s="355"/>
      <c r="CA697" s="355"/>
      <c r="CB697" s="355"/>
      <c r="CC697" s="355"/>
      <c r="CD697" s="355"/>
      <c r="CE697" s="355"/>
      <c r="CF697" s="355"/>
      <c r="CG697" s="355"/>
      <c r="CH697" s="355"/>
      <c r="CI697" s="355"/>
      <c r="CJ697" s="355"/>
      <c r="CK697" s="355"/>
      <c r="CL697" s="355"/>
      <c r="CM697" s="355"/>
      <c r="CN697" s="355"/>
      <c r="CO697" s="355"/>
      <c r="CP697" s="355"/>
      <c r="CQ697" s="355"/>
      <c r="CR697" s="355"/>
      <c r="CS697" s="355"/>
      <c r="CT697" s="355"/>
      <c r="CU697" s="355"/>
      <c r="CV697" s="355"/>
      <c r="CW697" s="355"/>
      <c r="CX697" s="355"/>
      <c r="CY697" s="355"/>
      <c r="CZ697" s="355"/>
    </row>
    <row r="698" s="359" customFormat="true" ht="25.15" customHeight="true" x14ac:dyDescent="0.2">
      <c r="C698" s="1044"/>
      <c r="D698" s="1045"/>
      <c r="E698" s="615"/>
      <c r="F698" s="615"/>
      <c r="G698" s="615"/>
      <c r="H698" s="1044"/>
      <c r="I698" s="1045"/>
      <c r="J698" s="615"/>
      <c r="K698" s="615"/>
      <c r="L698" s="615"/>
      <c r="M698" s="1044"/>
      <c r="N698" s="1045"/>
      <c r="O698" s="615"/>
      <c r="P698" s="615"/>
      <c r="Q698" s="615"/>
      <c r="W698" s="352"/>
      <c r="X698" s="352"/>
      <c r="Y698" s="352"/>
      <c r="Z698" s="352"/>
      <c r="AA698" s="352"/>
      <c r="AB698" s="352"/>
      <c r="AC698" s="352"/>
      <c r="AD698" s="352"/>
      <c r="AE698" s="352"/>
      <c r="AF698" s="352"/>
      <c r="AG698" s="352"/>
      <c r="AH698" s="352"/>
      <c r="AI698" s="352"/>
      <c r="AJ698" s="352"/>
      <c r="AK698" s="352"/>
      <c r="AL698" s="352"/>
      <c r="AM698" s="352"/>
      <c r="AN698" s="352"/>
      <c r="AO698" s="352"/>
      <c r="AP698" s="352"/>
      <c r="AQ698" s="352"/>
      <c r="AR698" s="352"/>
      <c r="AS698" s="352"/>
      <c r="AT698" s="352"/>
      <c r="AU698" s="352"/>
      <c r="AV698" s="352"/>
      <c r="AW698" s="352"/>
      <c r="AX698" s="352"/>
      <c r="AY698" s="352"/>
      <c r="AZ698" s="352"/>
      <c r="BA698" s="355"/>
      <c r="BB698" s="431"/>
      <c r="BC698" s="355"/>
      <c r="BD698" s="355"/>
      <c r="BE698" s="355"/>
      <c r="BF698" s="355"/>
      <c r="BG698" s="355"/>
      <c r="BH698" s="355"/>
      <c r="BI698" s="355"/>
      <c r="BJ698" s="355"/>
      <c r="BK698" s="355"/>
      <c r="BL698" s="355"/>
      <c r="BM698" s="355"/>
      <c r="BN698" s="355"/>
      <c r="BO698" s="355"/>
      <c r="BP698" s="355"/>
      <c r="BQ698" s="355"/>
      <c r="BR698" s="355"/>
      <c r="BS698" s="355"/>
      <c r="BT698" s="355"/>
      <c r="BU698" s="355"/>
      <c r="BV698" s="355"/>
      <c r="BW698" s="355"/>
      <c r="BX698" s="355"/>
      <c r="BY698" s="355"/>
      <c r="BZ698" s="355"/>
      <c r="CA698" s="355"/>
      <c r="CB698" s="355"/>
      <c r="CC698" s="355"/>
      <c r="CD698" s="355"/>
      <c r="CE698" s="355"/>
      <c r="CF698" s="355"/>
      <c r="CG698" s="355"/>
      <c r="CH698" s="355"/>
      <c r="CI698" s="355"/>
      <c r="CJ698" s="355"/>
      <c r="CK698" s="355"/>
      <c r="CL698" s="355"/>
      <c r="CM698" s="355"/>
      <c r="CN698" s="355"/>
      <c r="CO698" s="355"/>
      <c r="CP698" s="355"/>
      <c r="CQ698" s="355"/>
      <c r="CR698" s="355"/>
      <c r="CS698" s="355"/>
      <c r="CT698" s="355"/>
      <c r="CU698" s="355"/>
      <c r="CV698" s="355"/>
      <c r="CW698" s="355"/>
      <c r="CX698" s="355"/>
      <c r="CY698" s="355"/>
      <c r="CZ698" s="355"/>
    </row>
    <row r="699" s="359" customFormat="true" ht="25.15" customHeight="true" x14ac:dyDescent="0.2">
      <c r="C699" s="1044"/>
      <c r="D699" s="1045"/>
      <c r="E699" s="615"/>
      <c r="F699" s="615"/>
      <c r="G699" s="615"/>
      <c r="H699" s="1044"/>
      <c r="I699" s="1045"/>
      <c r="J699" s="615"/>
      <c r="K699" s="615"/>
      <c r="L699" s="615"/>
      <c r="M699" s="1044"/>
      <c r="N699" s="1045"/>
      <c r="O699" s="615"/>
      <c r="P699" s="615"/>
      <c r="Q699" s="615"/>
      <c r="W699" s="352"/>
      <c r="X699" s="352"/>
      <c r="Y699" s="352"/>
      <c r="Z699" s="352"/>
      <c r="AA699" s="352"/>
      <c r="AB699" s="352"/>
      <c r="AC699" s="352"/>
      <c r="AD699" s="352"/>
      <c r="AE699" s="352"/>
      <c r="AF699" s="352"/>
      <c r="AG699" s="352"/>
      <c r="AH699" s="352"/>
      <c r="AI699" s="352"/>
      <c r="AJ699" s="352"/>
      <c r="AK699" s="352"/>
      <c r="AL699" s="352"/>
      <c r="AM699" s="352"/>
      <c r="AN699" s="352"/>
      <c r="AO699" s="352"/>
      <c r="AP699" s="352"/>
      <c r="AQ699" s="352"/>
      <c r="AR699" s="352"/>
      <c r="AS699" s="352"/>
      <c r="AT699" s="352"/>
      <c r="AU699" s="352"/>
      <c r="AV699" s="352"/>
      <c r="AW699" s="352"/>
      <c r="AX699" s="352"/>
      <c r="AY699" s="352"/>
      <c r="AZ699" s="352"/>
      <c r="BA699" s="355"/>
      <c r="BB699" s="431"/>
      <c r="BC699" s="355"/>
      <c r="BD699" s="355"/>
      <c r="BE699" s="355"/>
      <c r="BF699" s="355"/>
      <c r="BG699" s="355"/>
      <c r="BH699" s="355"/>
      <c r="BI699" s="355"/>
      <c r="BJ699" s="355"/>
      <c r="BK699" s="355"/>
      <c r="BL699" s="355"/>
      <c r="BM699" s="355"/>
      <c r="BN699" s="355"/>
      <c r="BO699" s="355"/>
      <c r="BP699" s="355"/>
      <c r="BQ699" s="355"/>
      <c r="BR699" s="355"/>
      <c r="BS699" s="355"/>
      <c r="BT699" s="355"/>
      <c r="BU699" s="355"/>
      <c r="BV699" s="355"/>
      <c r="BW699" s="355"/>
      <c r="BX699" s="355"/>
      <c r="BY699" s="355"/>
      <c r="BZ699" s="355"/>
      <c r="CA699" s="355"/>
      <c r="CB699" s="355"/>
      <c r="CC699" s="355"/>
      <c r="CD699" s="355"/>
      <c r="CE699" s="355"/>
      <c r="CF699" s="355"/>
      <c r="CG699" s="355"/>
      <c r="CH699" s="355"/>
      <c r="CI699" s="355"/>
      <c r="CJ699" s="355"/>
      <c r="CK699" s="355"/>
      <c r="CL699" s="355"/>
      <c r="CM699" s="355"/>
      <c r="CN699" s="355"/>
      <c r="CO699" s="355"/>
      <c r="CP699" s="355"/>
      <c r="CQ699" s="355"/>
      <c r="CR699" s="355"/>
      <c r="CS699" s="355"/>
      <c r="CT699" s="355"/>
      <c r="CU699" s="355"/>
      <c r="CV699" s="355"/>
      <c r="CW699" s="355"/>
      <c r="CX699" s="355"/>
      <c r="CY699" s="355"/>
      <c r="CZ699" s="355"/>
    </row>
    <row r="700" s="359" customFormat="true" ht="25.15" customHeight="true" x14ac:dyDescent="0.2">
      <c r="C700" s="1044"/>
      <c r="D700" s="1045"/>
      <c r="E700" s="615"/>
      <c r="F700" s="615"/>
      <c r="G700" s="615"/>
      <c r="H700" s="1044"/>
      <c r="I700" s="1045"/>
      <c r="J700" s="615"/>
      <c r="K700" s="615"/>
      <c r="L700" s="615"/>
      <c r="M700" s="1044"/>
      <c r="N700" s="1045"/>
      <c r="O700" s="615"/>
      <c r="P700" s="615"/>
      <c r="Q700" s="615"/>
      <c r="W700" s="352"/>
      <c r="X700" s="352"/>
      <c r="Y700" s="352"/>
      <c r="Z700" s="352"/>
      <c r="AA700" s="352"/>
      <c r="AB700" s="352"/>
      <c r="AC700" s="352"/>
      <c r="AD700" s="352"/>
      <c r="AE700" s="352"/>
      <c r="AF700" s="352"/>
      <c r="AG700" s="352"/>
      <c r="AH700" s="352"/>
      <c r="AI700" s="352"/>
      <c r="AJ700" s="352"/>
      <c r="AK700" s="352"/>
      <c r="AL700" s="352"/>
      <c r="AM700" s="352"/>
      <c r="AN700" s="352"/>
      <c r="AO700" s="352"/>
      <c r="AP700" s="352"/>
      <c r="AQ700" s="352"/>
      <c r="AR700" s="352"/>
      <c r="AS700" s="352"/>
      <c r="AT700" s="352"/>
      <c r="AU700" s="352"/>
      <c r="AV700" s="352"/>
      <c r="AW700" s="352"/>
      <c r="AX700" s="352"/>
      <c r="AY700" s="352"/>
      <c r="AZ700" s="352"/>
      <c r="BA700" s="355"/>
      <c r="BB700" s="431"/>
      <c r="BC700" s="355"/>
      <c r="BD700" s="355"/>
      <c r="BE700" s="355"/>
      <c r="BF700" s="355"/>
      <c r="BG700" s="355"/>
      <c r="BH700" s="355"/>
      <c r="BI700" s="355"/>
      <c r="BJ700" s="355"/>
      <c r="BK700" s="355"/>
      <c r="BL700" s="355"/>
      <c r="BM700" s="355"/>
      <c r="BN700" s="355"/>
      <c r="BO700" s="355"/>
      <c r="BP700" s="355"/>
      <c r="BQ700" s="355"/>
      <c r="BR700" s="355"/>
      <c r="BS700" s="355"/>
      <c r="BT700" s="355"/>
      <c r="BU700" s="355"/>
      <c r="BV700" s="355"/>
      <c r="BW700" s="355"/>
      <c r="BX700" s="355"/>
      <c r="BY700" s="355"/>
      <c r="BZ700" s="355"/>
      <c r="CA700" s="355"/>
      <c r="CB700" s="355"/>
      <c r="CC700" s="355"/>
      <c r="CD700" s="355"/>
      <c r="CE700" s="355"/>
      <c r="CF700" s="355"/>
      <c r="CG700" s="355"/>
      <c r="CH700" s="355"/>
      <c r="CI700" s="355"/>
      <c r="CJ700" s="355"/>
      <c r="CK700" s="355"/>
      <c r="CL700" s="355"/>
      <c r="CM700" s="355"/>
      <c r="CN700" s="355"/>
      <c r="CO700" s="355"/>
      <c r="CP700" s="355"/>
      <c r="CQ700" s="355"/>
      <c r="CR700" s="355"/>
      <c r="CS700" s="355"/>
      <c r="CT700" s="355"/>
      <c r="CU700" s="355"/>
      <c r="CV700" s="355"/>
      <c r="CW700" s="355"/>
      <c r="CX700" s="355"/>
      <c r="CY700" s="355"/>
      <c r="CZ700" s="355"/>
    </row>
    <row r="701" ht="25.15" customHeight="true" x14ac:dyDescent="0.2">
      <c r="C701" s="1045"/>
      <c r="D701" s="1045"/>
      <c r="E701" s="631"/>
      <c r="F701" s="631"/>
      <c r="G701" s="631"/>
      <c r="H701" s="1045"/>
      <c r="I701" s="1045"/>
      <c r="J701" s="631"/>
      <c r="K701" s="631"/>
      <c r="L701" s="631"/>
      <c r="M701" s="1045"/>
      <c r="N701" s="1045"/>
      <c r="O701" s="631"/>
      <c r="P701" s="631"/>
      <c r="Q701" s="631"/>
      <c r="BA701" s="355"/>
      <c r="BB701" s="431"/>
      <c r="BC701" s="355"/>
      <c r="BD701" s="355"/>
      <c r="BE701" s="355"/>
      <c r="BF701" s="355"/>
      <c r="BG701" s="355"/>
      <c r="BH701" s="355"/>
      <c r="BI701" s="355"/>
      <c r="BJ701" s="355"/>
      <c r="BK701" s="355"/>
      <c r="BL701" s="355"/>
      <c r="BM701" s="355"/>
      <c r="BN701" s="355"/>
      <c r="BO701" s="355"/>
      <c r="BP701" s="355"/>
      <c r="BQ701" s="355"/>
      <c r="BR701" s="355"/>
      <c r="BS701" s="355"/>
      <c r="BT701" s="355"/>
      <c r="BU701" s="355"/>
      <c r="BV701" s="355"/>
      <c r="BW701" s="355"/>
      <c r="BX701" s="355"/>
      <c r="BY701" s="355"/>
      <c r="BZ701" s="355"/>
      <c r="CA701" s="355"/>
      <c r="CB701" s="355"/>
      <c r="CC701" s="355"/>
      <c r="CD701" s="355"/>
      <c r="CE701" s="355"/>
      <c r="CF701" s="355"/>
      <c r="CG701" s="355"/>
      <c r="CH701" s="355"/>
      <c r="CI701" s="355"/>
      <c r="CJ701" s="355"/>
      <c r="CK701" s="355"/>
      <c r="CL701" s="355"/>
      <c r="CM701" s="355"/>
      <c r="CN701" s="355"/>
      <c r="CO701" s="355"/>
      <c r="CP701" s="355"/>
      <c r="CQ701" s="355"/>
      <c r="CR701" s="355"/>
      <c r="CS701" s="355"/>
      <c r="CT701" s="355"/>
      <c r="CU701" s="355"/>
      <c r="CV701" s="355"/>
      <c r="CW701" s="355"/>
      <c r="CX701" s="355"/>
      <c r="CY701" s="355"/>
      <c r="CZ701" s="355"/>
    </row>
    <row r="702" ht="25.15" customHeight="true" x14ac:dyDescent="0.2">
      <c r="C702" s="1045"/>
      <c r="D702" s="1045"/>
      <c r="E702" s="631"/>
      <c r="F702" s="631"/>
      <c r="G702" s="631"/>
      <c r="H702" s="1045"/>
      <c r="I702" s="1045"/>
      <c r="J702" s="631"/>
      <c r="K702" s="631"/>
      <c r="L702" s="631"/>
      <c r="M702" s="1045"/>
      <c r="N702" s="1045"/>
      <c r="O702" s="631"/>
      <c r="P702" s="631"/>
      <c r="Q702" s="631"/>
      <c r="BA702" s="355"/>
      <c r="BB702" s="431"/>
      <c r="BC702" s="355"/>
      <c r="BD702" s="355"/>
      <c r="BE702" s="355"/>
      <c r="BF702" s="355"/>
      <c r="BG702" s="355"/>
      <c r="BH702" s="355"/>
      <c r="BI702" s="355"/>
      <c r="BJ702" s="355"/>
      <c r="BK702" s="355"/>
      <c r="BL702" s="355"/>
      <c r="BM702" s="355"/>
      <c r="BN702" s="355"/>
      <c r="BO702" s="355"/>
      <c r="BP702" s="355"/>
      <c r="BQ702" s="355"/>
      <c r="BR702" s="355"/>
      <c r="BS702" s="355"/>
      <c r="BT702" s="355"/>
      <c r="BU702" s="355"/>
      <c r="BV702" s="355"/>
      <c r="BW702" s="355"/>
      <c r="BX702" s="355"/>
      <c r="BY702" s="355"/>
      <c r="BZ702" s="355"/>
      <c r="CA702" s="355"/>
      <c r="CB702" s="355"/>
      <c r="CC702" s="355"/>
      <c r="CD702" s="355"/>
      <c r="CE702" s="355"/>
      <c r="CF702" s="355"/>
      <c r="CG702" s="355"/>
      <c r="CH702" s="355"/>
      <c r="CI702" s="355"/>
      <c r="CJ702" s="355"/>
      <c r="CK702" s="355"/>
      <c r="CL702" s="355"/>
      <c r="CM702" s="355"/>
      <c r="CN702" s="355"/>
      <c r="CO702" s="355"/>
      <c r="CP702" s="355"/>
      <c r="CQ702" s="355"/>
      <c r="CR702" s="355"/>
      <c r="CS702" s="355"/>
      <c r="CT702" s="355"/>
      <c r="CU702" s="355"/>
      <c r="CV702" s="355"/>
      <c r="CW702" s="355"/>
      <c r="CX702" s="355"/>
      <c r="CY702" s="355"/>
      <c r="CZ702" s="355"/>
    </row>
    <row r="703" ht="25.15" customHeight="true" x14ac:dyDescent="0.2">
      <c r="C703" s="1045"/>
      <c r="D703" s="1045"/>
      <c r="E703" s="631"/>
      <c r="F703" s="631"/>
      <c r="G703" s="631"/>
      <c r="H703" s="1045"/>
      <c r="I703" s="1045"/>
      <c r="J703" s="631"/>
      <c r="K703" s="631"/>
      <c r="L703" s="631"/>
      <c r="M703" s="1045"/>
      <c r="N703" s="1045"/>
      <c r="O703" s="631"/>
      <c r="P703" s="631"/>
      <c r="Q703" s="631"/>
      <c r="BA703" s="355"/>
      <c r="BB703" s="431"/>
      <c r="BC703" s="355"/>
      <c r="BD703" s="355"/>
      <c r="BE703" s="355"/>
      <c r="BF703" s="355"/>
      <c r="BG703" s="355"/>
      <c r="BH703" s="355"/>
      <c r="BI703" s="355"/>
      <c r="BJ703" s="355"/>
      <c r="BK703" s="355"/>
      <c r="BL703" s="355"/>
      <c r="BM703" s="355"/>
      <c r="BN703" s="355"/>
      <c r="BO703" s="355"/>
      <c r="BP703" s="355"/>
      <c r="BQ703" s="355"/>
      <c r="BR703" s="355"/>
      <c r="BS703" s="355"/>
      <c r="BT703" s="355"/>
      <c r="BU703" s="355"/>
      <c r="BV703" s="355"/>
      <c r="BW703" s="355"/>
      <c r="BX703" s="355"/>
      <c r="BY703" s="355"/>
      <c r="BZ703" s="355"/>
      <c r="CA703" s="355"/>
      <c r="CB703" s="355"/>
      <c r="CC703" s="355"/>
      <c r="CD703" s="355"/>
      <c r="CE703" s="355"/>
      <c r="CF703" s="355"/>
      <c r="CG703" s="355"/>
      <c r="CH703" s="355"/>
      <c r="CI703" s="355"/>
      <c r="CJ703" s="355"/>
      <c r="CK703" s="355"/>
      <c r="CL703" s="355"/>
      <c r="CM703" s="355"/>
      <c r="CN703" s="355"/>
      <c r="CO703" s="355"/>
      <c r="CP703" s="355"/>
      <c r="CQ703" s="355"/>
      <c r="CR703" s="355"/>
      <c r="CS703" s="355"/>
      <c r="CT703" s="355"/>
      <c r="CU703" s="355"/>
      <c r="CV703" s="355"/>
      <c r="CW703" s="355"/>
      <c r="CX703" s="355"/>
      <c r="CY703" s="355"/>
      <c r="CZ703" s="355"/>
    </row>
    <row r="704" ht="25.15" customHeight="true" x14ac:dyDescent="0.2">
      <c r="C704" s="1045"/>
      <c r="D704" s="1045"/>
      <c r="E704" s="631"/>
      <c r="F704" s="631"/>
      <c r="G704" s="631"/>
      <c r="H704" s="1045"/>
      <c r="I704" s="1045"/>
      <c r="J704" s="631"/>
      <c r="K704" s="631"/>
      <c r="L704" s="631"/>
      <c r="M704" s="1045"/>
      <c r="N704" s="1045"/>
      <c r="O704" s="631"/>
      <c r="P704" s="631"/>
      <c r="Q704" s="631"/>
      <c r="BA704" s="355"/>
      <c r="BB704" s="431"/>
      <c r="BC704" s="355"/>
      <c r="BD704" s="355"/>
      <c r="BE704" s="355"/>
      <c r="BF704" s="355"/>
      <c r="BG704" s="355"/>
      <c r="BH704" s="355"/>
      <c r="BI704" s="355"/>
      <c r="BJ704" s="355"/>
      <c r="BK704" s="355"/>
      <c r="BL704" s="355"/>
      <c r="BM704" s="355"/>
      <c r="BN704" s="355"/>
      <c r="BO704" s="355"/>
      <c r="BP704" s="355"/>
      <c r="BQ704" s="355"/>
      <c r="BR704" s="355"/>
      <c r="BS704" s="355"/>
      <c r="BT704" s="355"/>
      <c r="BU704" s="355"/>
      <c r="BV704" s="355"/>
      <c r="BW704" s="355"/>
      <c r="BX704" s="355"/>
      <c r="BY704" s="355"/>
      <c r="BZ704" s="355"/>
      <c r="CA704" s="355"/>
      <c r="CB704" s="355"/>
      <c r="CC704" s="355"/>
      <c r="CD704" s="355"/>
      <c r="CE704" s="355"/>
      <c r="CF704" s="355"/>
      <c r="CG704" s="355"/>
      <c r="CH704" s="355"/>
      <c r="CI704" s="355"/>
      <c r="CJ704" s="355"/>
      <c r="CK704" s="355"/>
      <c r="CL704" s="355"/>
      <c r="CM704" s="355"/>
      <c r="CN704" s="355"/>
      <c r="CO704" s="355"/>
      <c r="CP704" s="355"/>
      <c r="CQ704" s="355"/>
      <c r="CR704" s="355"/>
      <c r="CS704" s="355"/>
      <c r="CT704" s="355"/>
      <c r="CU704" s="355"/>
      <c r="CV704" s="355"/>
      <c r="CW704" s="355"/>
      <c r="CX704" s="355"/>
      <c r="CY704" s="355"/>
      <c r="CZ704" s="355"/>
    </row>
    <row r="705" ht="25.15" customHeight="true" x14ac:dyDescent="0.2">
      <c r="C705" s="1045"/>
      <c r="D705" s="1045"/>
      <c r="E705" s="631"/>
      <c r="F705" s="631"/>
      <c r="G705" s="631"/>
      <c r="H705" s="1045"/>
      <c r="I705" s="1045"/>
      <c r="J705" s="631"/>
      <c r="K705" s="631"/>
      <c r="L705" s="631"/>
      <c r="M705" s="1045"/>
      <c r="N705" s="1045"/>
      <c r="O705" s="631"/>
      <c r="P705" s="631"/>
      <c r="Q705" s="631"/>
      <c r="BA705" s="355"/>
      <c r="BB705" s="431"/>
      <c r="BC705" s="355"/>
      <c r="BD705" s="355"/>
      <c r="BE705" s="355"/>
      <c r="BF705" s="355"/>
      <c r="BG705" s="355"/>
      <c r="BH705" s="355"/>
      <c r="BI705" s="355"/>
      <c r="BJ705" s="355"/>
      <c r="BK705" s="355"/>
      <c r="BL705" s="355"/>
      <c r="BM705" s="355"/>
      <c r="BN705" s="355"/>
      <c r="BO705" s="355"/>
      <c r="BP705" s="355"/>
      <c r="BQ705" s="355"/>
      <c r="BR705" s="355"/>
      <c r="BS705" s="355"/>
      <c r="BT705" s="355"/>
      <c r="BU705" s="355"/>
      <c r="BV705" s="355"/>
      <c r="BW705" s="355"/>
      <c r="BX705" s="355"/>
      <c r="BY705" s="355"/>
      <c r="BZ705" s="355"/>
      <c r="CA705" s="355"/>
      <c r="CB705" s="355"/>
      <c r="CC705" s="355"/>
      <c r="CD705" s="355"/>
      <c r="CE705" s="355"/>
      <c r="CF705" s="355"/>
      <c r="CG705" s="355"/>
      <c r="CH705" s="355"/>
      <c r="CI705" s="355"/>
      <c r="CJ705" s="355"/>
      <c r="CK705" s="355"/>
      <c r="CL705" s="355"/>
      <c r="CM705" s="355"/>
      <c r="CN705" s="355"/>
      <c r="CO705" s="355"/>
      <c r="CP705" s="355"/>
      <c r="CQ705" s="355"/>
      <c r="CR705" s="355"/>
      <c r="CS705" s="355"/>
      <c r="CT705" s="355"/>
      <c r="CU705" s="355"/>
      <c r="CV705" s="355"/>
      <c r="CW705" s="355"/>
      <c r="CX705" s="355"/>
      <c r="CY705" s="355"/>
      <c r="CZ705" s="355"/>
    </row>
    <row r="706" ht="25.15" customHeight="true" x14ac:dyDescent="0.2">
      <c r="C706" s="1045"/>
      <c r="D706" s="1045"/>
      <c r="E706" s="631"/>
      <c r="F706" s="631"/>
      <c r="G706" s="631"/>
      <c r="H706" s="1045"/>
      <c r="I706" s="1045"/>
      <c r="J706" s="631"/>
      <c r="K706" s="631"/>
      <c r="L706" s="631"/>
      <c r="M706" s="1045"/>
      <c r="N706" s="1045"/>
      <c r="O706" s="631"/>
      <c r="P706" s="631"/>
      <c r="Q706" s="631"/>
      <c r="BA706" s="355"/>
      <c r="BB706" s="431"/>
      <c r="BC706" s="355"/>
      <c r="BD706" s="355"/>
      <c r="BE706" s="355"/>
      <c r="BF706" s="355"/>
      <c r="BG706" s="355"/>
      <c r="BH706" s="355"/>
      <c r="BI706" s="355"/>
      <c r="BJ706" s="355"/>
      <c r="BK706" s="355"/>
      <c r="BL706" s="355"/>
      <c r="BM706" s="355"/>
      <c r="BN706" s="355"/>
      <c r="BO706" s="355"/>
      <c r="BP706" s="355"/>
      <c r="BQ706" s="355"/>
      <c r="BR706" s="355"/>
      <c r="BS706" s="355"/>
      <c r="BT706" s="355"/>
      <c r="BU706" s="355"/>
      <c r="BV706" s="355"/>
      <c r="BW706" s="355"/>
      <c r="BX706" s="355"/>
      <c r="BY706" s="355"/>
      <c r="BZ706" s="355"/>
      <c r="CA706" s="355"/>
      <c r="CB706" s="355"/>
      <c r="CC706" s="355"/>
      <c r="CD706" s="355"/>
      <c r="CE706" s="355"/>
      <c r="CF706" s="355"/>
      <c r="CG706" s="355"/>
      <c r="CH706" s="355"/>
      <c r="CI706" s="355"/>
      <c r="CJ706" s="355"/>
      <c r="CK706" s="355"/>
      <c r="CL706" s="355"/>
      <c r="CM706" s="355"/>
      <c r="CN706" s="355"/>
      <c r="CO706" s="355"/>
      <c r="CP706" s="355"/>
      <c r="CQ706" s="355"/>
      <c r="CR706" s="355"/>
      <c r="CS706" s="355"/>
      <c r="CT706" s="355"/>
      <c r="CU706" s="355"/>
      <c r="CV706" s="355"/>
      <c r="CW706" s="355"/>
      <c r="CX706" s="355"/>
      <c r="CY706" s="355"/>
      <c r="CZ706" s="355"/>
    </row>
    <row r="707" ht="25.15" customHeight="true" x14ac:dyDescent="0.2">
      <c r="C707" s="1045"/>
      <c r="D707" s="1045"/>
      <c r="E707" s="631"/>
      <c r="F707" s="631"/>
      <c r="G707" s="631"/>
      <c r="H707" s="1045"/>
      <c r="I707" s="1045"/>
      <c r="J707" s="631"/>
      <c r="K707" s="631"/>
      <c r="L707" s="631"/>
      <c r="M707" s="1045"/>
      <c r="N707" s="1045"/>
      <c r="O707" s="631"/>
      <c r="P707" s="631"/>
      <c r="Q707" s="631"/>
      <c r="BA707" s="355"/>
      <c r="BB707" s="431"/>
      <c r="BC707" s="355"/>
      <c r="BD707" s="355"/>
      <c r="BE707" s="355"/>
      <c r="BF707" s="355"/>
      <c r="BG707" s="355"/>
      <c r="BH707" s="355"/>
      <c r="BI707" s="355"/>
      <c r="BJ707" s="355"/>
      <c r="BK707" s="355"/>
      <c r="BL707" s="355"/>
      <c r="BM707" s="355"/>
      <c r="BN707" s="355"/>
      <c r="BO707" s="355"/>
      <c r="BP707" s="355"/>
      <c r="BQ707" s="355"/>
      <c r="BR707" s="355"/>
      <c r="BS707" s="355"/>
      <c r="BT707" s="355"/>
      <c r="BU707" s="355"/>
      <c r="BV707" s="355"/>
      <c r="BW707" s="355"/>
      <c r="BX707" s="355"/>
      <c r="BY707" s="355"/>
      <c r="BZ707" s="355"/>
      <c r="CA707" s="355"/>
      <c r="CB707" s="355"/>
      <c r="CC707" s="355"/>
      <c r="CD707" s="355"/>
      <c r="CE707" s="355"/>
      <c r="CF707" s="355"/>
      <c r="CG707" s="355"/>
      <c r="CH707" s="355"/>
      <c r="CI707" s="355"/>
      <c r="CJ707" s="355"/>
      <c r="CK707" s="355"/>
      <c r="CL707" s="355"/>
      <c r="CM707" s="355"/>
      <c r="CN707" s="355"/>
      <c r="CO707" s="355"/>
      <c r="CP707" s="355"/>
      <c r="CQ707" s="355"/>
      <c r="CR707" s="355"/>
      <c r="CS707" s="355"/>
      <c r="CT707" s="355"/>
      <c r="CU707" s="355"/>
      <c r="CV707" s="355"/>
      <c r="CW707" s="355"/>
      <c r="CX707" s="355"/>
      <c r="CY707" s="355"/>
      <c r="CZ707" s="355"/>
    </row>
    <row r="708" ht="25.15" customHeight="true" x14ac:dyDescent="0.2">
      <c r="C708" s="1045"/>
      <c r="D708" s="1045"/>
      <c r="E708" s="631"/>
      <c r="F708" s="631"/>
      <c r="G708" s="631"/>
      <c r="H708" s="1045"/>
      <c r="I708" s="1045"/>
      <c r="J708" s="631"/>
      <c r="K708" s="631"/>
      <c r="L708" s="631"/>
      <c r="M708" s="1045"/>
      <c r="N708" s="1045"/>
      <c r="O708" s="631"/>
      <c r="P708" s="631"/>
      <c r="Q708" s="631"/>
      <c r="BA708" s="355"/>
      <c r="BB708" s="431"/>
      <c r="BC708" s="355"/>
      <c r="BD708" s="355"/>
      <c r="BE708" s="355"/>
      <c r="BF708" s="355"/>
      <c r="BG708" s="355"/>
      <c r="BH708" s="355"/>
      <c r="BI708" s="355"/>
      <c r="BJ708" s="355"/>
      <c r="BK708" s="355"/>
      <c r="BL708" s="355"/>
      <c r="BM708" s="355"/>
      <c r="BN708" s="355"/>
      <c r="BO708" s="355"/>
      <c r="BP708" s="355"/>
      <c r="BQ708" s="355"/>
      <c r="BR708" s="355"/>
      <c r="BS708" s="355"/>
      <c r="BT708" s="355"/>
      <c r="BU708" s="355"/>
      <c r="BV708" s="355"/>
      <c r="BW708" s="355"/>
      <c r="BX708" s="355"/>
      <c r="BY708" s="355"/>
      <c r="BZ708" s="355"/>
      <c r="CA708" s="355"/>
      <c r="CB708" s="355"/>
      <c r="CC708" s="355"/>
      <c r="CD708" s="355"/>
      <c r="CE708" s="355"/>
      <c r="CF708" s="355"/>
      <c r="CG708" s="355"/>
      <c r="CH708" s="355"/>
      <c r="CI708" s="355"/>
      <c r="CJ708" s="355"/>
      <c r="CK708" s="355"/>
      <c r="CL708" s="355"/>
      <c r="CM708" s="355"/>
      <c r="CN708" s="355"/>
      <c r="CO708" s="355"/>
      <c r="CP708" s="355"/>
      <c r="CQ708" s="355"/>
      <c r="CR708" s="355"/>
      <c r="CS708" s="355"/>
      <c r="CT708" s="355"/>
      <c r="CU708" s="355"/>
      <c r="CV708" s="355"/>
      <c r="CW708" s="355"/>
      <c r="CX708" s="355"/>
      <c r="CY708" s="355"/>
      <c r="CZ708" s="355"/>
    </row>
    <row r="709" ht="25.15" customHeight="true" x14ac:dyDescent="0.2">
      <c r="C709" s="1045"/>
      <c r="D709" s="1045"/>
      <c r="E709" s="631"/>
      <c r="F709" s="631"/>
      <c r="G709" s="631"/>
      <c r="H709" s="1045"/>
      <c r="I709" s="1045"/>
      <c r="J709" s="631"/>
      <c r="K709" s="631"/>
      <c r="L709" s="631"/>
      <c r="M709" s="1045"/>
      <c r="N709" s="1045"/>
      <c r="O709" s="631"/>
      <c r="P709" s="631"/>
      <c r="Q709" s="631"/>
      <c r="BA709" s="355"/>
      <c r="BB709" s="431"/>
      <c r="BC709" s="355"/>
      <c r="BD709" s="355"/>
      <c r="BE709" s="355"/>
      <c r="BF709" s="355"/>
      <c r="BG709" s="355"/>
      <c r="BH709" s="355"/>
      <c r="BI709" s="355"/>
      <c r="BJ709" s="355"/>
      <c r="BK709" s="355"/>
      <c r="BL709" s="355"/>
      <c r="BM709" s="355"/>
      <c r="BN709" s="355"/>
      <c r="BO709" s="355"/>
      <c r="BP709" s="355"/>
      <c r="BQ709" s="355"/>
      <c r="BR709" s="355"/>
      <c r="BS709" s="355"/>
      <c r="BT709" s="355"/>
      <c r="BU709" s="355"/>
      <c r="BV709" s="355"/>
      <c r="BW709" s="355"/>
      <c r="BX709" s="355"/>
      <c r="BY709" s="355"/>
      <c r="BZ709" s="355"/>
      <c r="CA709" s="355"/>
      <c r="CB709" s="355"/>
      <c r="CC709" s="355"/>
      <c r="CD709" s="355"/>
      <c r="CE709" s="355"/>
      <c r="CF709" s="355"/>
      <c r="CG709" s="355"/>
      <c r="CH709" s="355"/>
      <c r="CI709" s="355"/>
      <c r="CJ709" s="355"/>
      <c r="CK709" s="355"/>
      <c r="CL709" s="355"/>
      <c r="CM709" s="355"/>
      <c r="CN709" s="355"/>
      <c r="CO709" s="355"/>
      <c r="CP709" s="355"/>
      <c r="CQ709" s="355"/>
      <c r="CR709" s="355"/>
      <c r="CS709" s="355"/>
      <c r="CT709" s="355"/>
      <c r="CU709" s="355"/>
      <c r="CV709" s="355"/>
      <c r="CW709" s="355"/>
      <c r="CX709" s="355"/>
      <c r="CY709" s="355"/>
      <c r="CZ709" s="355"/>
    </row>
    <row r="710" ht="25.15" customHeight="true" x14ac:dyDescent="0.2">
      <c r="C710" s="1045"/>
      <c r="D710" s="1045"/>
      <c r="E710" s="631"/>
      <c r="F710" s="631"/>
      <c r="G710" s="631"/>
      <c r="H710" s="1045"/>
      <c r="I710" s="1045"/>
      <c r="J710" s="631"/>
      <c r="K710" s="631"/>
      <c r="L710" s="631"/>
      <c r="M710" s="1045"/>
      <c r="N710" s="1045"/>
      <c r="O710" s="631"/>
      <c r="P710" s="631"/>
      <c r="Q710" s="631"/>
      <c r="BA710" s="355"/>
      <c r="BB710" s="431"/>
      <c r="BC710" s="355"/>
      <c r="BD710" s="355"/>
      <c r="BE710" s="355"/>
      <c r="BF710" s="355"/>
      <c r="BG710" s="355"/>
      <c r="BH710" s="355"/>
      <c r="BI710" s="355"/>
      <c r="BJ710" s="355"/>
      <c r="BK710" s="355"/>
      <c r="BL710" s="355"/>
      <c r="BM710" s="355"/>
      <c r="BN710" s="355"/>
      <c r="BO710" s="355"/>
      <c r="BP710" s="355"/>
      <c r="BQ710" s="355"/>
      <c r="BR710" s="355"/>
      <c r="BS710" s="355"/>
      <c r="BT710" s="355"/>
      <c r="BU710" s="355"/>
      <c r="BV710" s="355"/>
      <c r="BW710" s="355"/>
      <c r="BX710" s="355"/>
      <c r="BY710" s="355"/>
      <c r="BZ710" s="355"/>
      <c r="CA710" s="355"/>
      <c r="CB710" s="355"/>
      <c r="CC710" s="355"/>
      <c r="CD710" s="355"/>
      <c r="CE710" s="355"/>
      <c r="CF710" s="355"/>
      <c r="CG710" s="355"/>
      <c r="CH710" s="355"/>
      <c r="CI710" s="355"/>
      <c r="CJ710" s="355"/>
      <c r="CK710" s="355"/>
      <c r="CL710" s="355"/>
      <c r="CM710" s="355"/>
      <c r="CN710" s="355"/>
      <c r="CO710" s="355"/>
      <c r="CP710" s="355"/>
      <c r="CQ710" s="355"/>
      <c r="CR710" s="355"/>
      <c r="CS710" s="355"/>
      <c r="CT710" s="355"/>
      <c r="CU710" s="355"/>
      <c r="CV710" s="355"/>
      <c r="CW710" s="355"/>
      <c r="CX710" s="355"/>
      <c r="CY710" s="355"/>
      <c r="CZ710" s="355"/>
    </row>
    <row r="711" ht="25.15" customHeight="true" x14ac:dyDescent="0.2">
      <c r="C711" s="1045"/>
      <c r="D711" s="1045"/>
      <c r="E711" s="631"/>
      <c r="F711" s="631"/>
      <c r="G711" s="631"/>
      <c r="H711" s="1045"/>
      <c r="I711" s="1045"/>
      <c r="J711" s="631"/>
      <c r="K711" s="631"/>
      <c r="L711" s="631"/>
      <c r="M711" s="1045"/>
      <c r="N711" s="1045"/>
      <c r="O711" s="631"/>
      <c r="P711" s="631"/>
      <c r="Q711" s="631"/>
      <c r="BA711" s="355"/>
      <c r="BB711" s="431"/>
      <c r="BC711" s="355"/>
      <c r="BD711" s="355"/>
      <c r="BE711" s="355"/>
      <c r="BF711" s="355"/>
      <c r="BG711" s="355"/>
      <c r="BH711" s="355"/>
      <c r="BI711" s="355"/>
      <c r="BJ711" s="355"/>
      <c r="BK711" s="355"/>
      <c r="BL711" s="355"/>
      <c r="BM711" s="355"/>
      <c r="BN711" s="355"/>
      <c r="BO711" s="355"/>
      <c r="BP711" s="355"/>
      <c r="BQ711" s="355"/>
      <c r="BR711" s="355"/>
      <c r="BS711" s="355"/>
      <c r="BT711" s="355"/>
      <c r="BU711" s="355"/>
      <c r="BV711" s="355"/>
      <c r="BW711" s="355"/>
      <c r="BX711" s="355"/>
      <c r="BY711" s="355"/>
      <c r="BZ711" s="355"/>
      <c r="CA711" s="355"/>
      <c r="CB711" s="355"/>
      <c r="CC711" s="355"/>
      <c r="CD711" s="355"/>
      <c r="CE711" s="355"/>
      <c r="CF711" s="355"/>
      <c r="CG711" s="355"/>
      <c r="CH711" s="355"/>
      <c r="CI711" s="355"/>
      <c r="CJ711" s="355"/>
      <c r="CK711" s="355"/>
      <c r="CL711" s="355"/>
      <c r="CM711" s="355"/>
      <c r="CN711" s="355"/>
      <c r="CO711" s="355"/>
      <c r="CP711" s="355"/>
      <c r="CQ711" s="355"/>
      <c r="CR711" s="355"/>
      <c r="CS711" s="355"/>
      <c r="CT711" s="355"/>
      <c r="CU711" s="355"/>
      <c r="CV711" s="355"/>
      <c r="CW711" s="355"/>
      <c r="CX711" s="355"/>
      <c r="CY711" s="355"/>
      <c r="CZ711" s="355"/>
    </row>
    <row r="712" ht="25.15" customHeight="true" x14ac:dyDescent="0.2">
      <c r="C712" s="1045"/>
      <c r="D712" s="1045"/>
      <c r="E712" s="631"/>
      <c r="F712" s="631"/>
      <c r="G712" s="631"/>
      <c r="H712" s="1045"/>
      <c r="I712" s="1045"/>
      <c r="J712" s="631"/>
      <c r="K712" s="631"/>
      <c r="L712" s="631"/>
      <c r="M712" s="1045"/>
      <c r="N712" s="1045"/>
      <c r="O712" s="631"/>
      <c r="P712" s="631"/>
      <c r="Q712" s="631"/>
      <c r="BA712" s="355"/>
      <c r="BB712" s="431"/>
      <c r="BC712" s="355"/>
      <c r="BD712" s="355"/>
      <c r="BE712" s="355"/>
      <c r="BF712" s="355"/>
      <c r="BG712" s="355"/>
      <c r="BH712" s="355"/>
      <c r="BI712" s="355"/>
      <c r="BJ712" s="355"/>
      <c r="BK712" s="355"/>
      <c r="BL712" s="355"/>
      <c r="BM712" s="355"/>
      <c r="BN712" s="355"/>
      <c r="BO712" s="355"/>
      <c r="BP712" s="355"/>
      <c r="BQ712" s="355"/>
      <c r="BR712" s="355"/>
      <c r="BS712" s="355"/>
      <c r="BT712" s="355"/>
      <c r="BU712" s="355"/>
      <c r="BV712" s="355"/>
      <c r="BW712" s="355"/>
      <c r="BX712" s="355"/>
      <c r="BY712" s="355"/>
      <c r="BZ712" s="355"/>
      <c r="CA712" s="355"/>
      <c r="CB712" s="355"/>
      <c r="CC712" s="355"/>
      <c r="CD712" s="355"/>
      <c r="CE712" s="355"/>
      <c r="CF712" s="355"/>
      <c r="CG712" s="355"/>
      <c r="CH712" s="355"/>
      <c r="CI712" s="355"/>
      <c r="CJ712" s="355"/>
      <c r="CK712" s="355"/>
      <c r="CL712" s="355"/>
      <c r="CM712" s="355"/>
      <c r="CN712" s="355"/>
      <c r="CO712" s="355"/>
      <c r="CP712" s="355"/>
      <c r="CQ712" s="355"/>
      <c r="CR712" s="355"/>
      <c r="CS712" s="355"/>
      <c r="CT712" s="355"/>
      <c r="CU712" s="355"/>
      <c r="CV712" s="355"/>
      <c r="CW712" s="355"/>
      <c r="CX712" s="355"/>
      <c r="CY712" s="355"/>
      <c r="CZ712" s="355"/>
    </row>
    <row r="713" ht="25.15" customHeight="true" x14ac:dyDescent="0.2">
      <c r="C713" s="1045"/>
      <c r="D713" s="1045"/>
      <c r="E713" s="631"/>
      <c r="F713" s="631"/>
      <c r="G713" s="631"/>
      <c r="H713" s="1045"/>
      <c r="I713" s="1045"/>
      <c r="J713" s="631"/>
      <c r="K713" s="631"/>
      <c r="L713" s="631"/>
      <c r="M713" s="1045"/>
      <c r="N713" s="1045"/>
      <c r="O713" s="631"/>
      <c r="P713" s="631"/>
      <c r="Q713" s="631"/>
      <c r="BA713" s="355"/>
      <c r="BB713" s="431"/>
      <c r="BC713" s="355"/>
      <c r="BD713" s="355"/>
      <c r="BE713" s="355"/>
      <c r="BF713" s="355"/>
      <c r="BG713" s="355"/>
      <c r="BH713" s="355"/>
      <c r="BI713" s="355"/>
      <c r="BJ713" s="355"/>
      <c r="BK713" s="355"/>
      <c r="BL713" s="355"/>
      <c r="BM713" s="355"/>
      <c r="BN713" s="355"/>
      <c r="BO713" s="355"/>
      <c r="BP713" s="355"/>
      <c r="BQ713" s="355"/>
      <c r="BR713" s="355"/>
      <c r="BS713" s="355"/>
      <c r="BT713" s="355"/>
      <c r="BU713" s="355"/>
      <c r="BV713" s="355"/>
      <c r="BW713" s="355"/>
      <c r="BX713" s="355"/>
      <c r="BY713" s="355"/>
      <c r="BZ713" s="355"/>
      <c r="CA713" s="355"/>
      <c r="CB713" s="355"/>
      <c r="CC713" s="355"/>
      <c r="CD713" s="355"/>
      <c r="CE713" s="355"/>
      <c r="CF713" s="355"/>
      <c r="CG713" s="355"/>
      <c r="CH713" s="355"/>
      <c r="CI713" s="355"/>
      <c r="CJ713" s="355"/>
      <c r="CK713" s="355"/>
      <c r="CL713" s="355"/>
      <c r="CM713" s="355"/>
      <c r="CN713" s="355"/>
      <c r="CO713" s="355"/>
      <c r="CP713" s="355"/>
      <c r="CQ713" s="355"/>
      <c r="CR713" s="355"/>
      <c r="CS713" s="355"/>
      <c r="CT713" s="355"/>
      <c r="CU713" s="355"/>
      <c r="CV713" s="355"/>
      <c r="CW713" s="355"/>
      <c r="CX713" s="355"/>
      <c r="CY713" s="355"/>
      <c r="CZ713" s="355"/>
    </row>
    <row r="714" ht="25.15" customHeight="true" x14ac:dyDescent="0.2">
      <c r="C714" s="1045"/>
      <c r="D714" s="1045"/>
      <c r="E714" s="631"/>
      <c r="F714" s="631"/>
      <c r="G714" s="631"/>
      <c r="H714" s="1045"/>
      <c r="I714" s="1045"/>
      <c r="J714" s="631"/>
      <c r="K714" s="631"/>
      <c r="L714" s="631"/>
      <c r="M714" s="1045"/>
      <c r="N714" s="1045"/>
      <c r="O714" s="631"/>
      <c r="P714" s="631"/>
      <c r="Q714" s="631"/>
      <c r="BA714" s="355"/>
      <c r="BB714" s="431"/>
      <c r="BC714" s="355"/>
      <c r="BD714" s="355"/>
      <c r="BE714" s="355"/>
      <c r="BF714" s="355"/>
      <c r="BG714" s="355"/>
      <c r="BH714" s="355"/>
      <c r="BI714" s="355"/>
      <c r="BJ714" s="355"/>
      <c r="BK714" s="355"/>
      <c r="BL714" s="355"/>
      <c r="BM714" s="355"/>
      <c r="BN714" s="355"/>
      <c r="BO714" s="355"/>
      <c r="BP714" s="355"/>
      <c r="BQ714" s="355"/>
      <c r="BR714" s="355"/>
      <c r="BS714" s="355"/>
      <c r="BT714" s="355"/>
      <c r="BU714" s="355"/>
      <c r="BV714" s="355"/>
      <c r="BW714" s="355"/>
      <c r="BX714" s="355"/>
      <c r="BY714" s="355"/>
      <c r="BZ714" s="355"/>
      <c r="CA714" s="355"/>
      <c r="CB714" s="355"/>
      <c r="CC714" s="355"/>
      <c r="CD714" s="355"/>
      <c r="CE714" s="355"/>
      <c r="CF714" s="355"/>
      <c r="CG714" s="355"/>
      <c r="CH714" s="355"/>
      <c r="CI714" s="355"/>
      <c r="CJ714" s="355"/>
      <c r="CK714" s="355"/>
      <c r="CL714" s="355"/>
      <c r="CM714" s="355"/>
      <c r="CN714" s="355"/>
      <c r="CO714" s="355"/>
      <c r="CP714" s="355"/>
      <c r="CQ714" s="355"/>
      <c r="CR714" s="355"/>
      <c r="CS714" s="355"/>
      <c r="CT714" s="355"/>
      <c r="CU714" s="355"/>
      <c r="CV714" s="355"/>
      <c r="CW714" s="355"/>
      <c r="CX714" s="355"/>
      <c r="CY714" s="355"/>
      <c r="CZ714" s="355"/>
    </row>
    <row r="715" ht="25.15" customHeight="true" x14ac:dyDescent="0.2">
      <c r="C715" s="1045"/>
      <c r="D715" s="1045"/>
      <c r="E715" s="631"/>
      <c r="F715" s="631"/>
      <c r="G715" s="631"/>
      <c r="H715" s="1045"/>
      <c r="I715" s="1045"/>
      <c r="J715" s="631"/>
      <c r="K715" s="631"/>
      <c r="L715" s="631"/>
      <c r="M715" s="1045"/>
      <c r="N715" s="1045"/>
      <c r="O715" s="631"/>
      <c r="P715" s="631"/>
      <c r="Q715" s="631"/>
      <c r="BA715" s="355"/>
      <c r="BB715" s="431"/>
      <c r="BC715" s="355"/>
      <c r="BD715" s="355"/>
      <c r="BE715" s="355"/>
      <c r="BF715" s="355"/>
      <c r="BG715" s="355"/>
      <c r="BH715" s="355"/>
      <c r="BI715" s="355"/>
      <c r="BJ715" s="355"/>
      <c r="BK715" s="355"/>
      <c r="BL715" s="355"/>
      <c r="BM715" s="355"/>
      <c r="BN715" s="355"/>
      <c r="BO715" s="355"/>
      <c r="BP715" s="355"/>
      <c r="BQ715" s="355"/>
      <c r="BR715" s="355"/>
      <c r="BS715" s="355"/>
      <c r="BT715" s="355"/>
      <c r="BU715" s="355"/>
      <c r="BV715" s="355"/>
      <c r="BW715" s="355"/>
      <c r="BX715" s="355"/>
      <c r="BY715" s="355"/>
      <c r="BZ715" s="355"/>
      <c r="CA715" s="355"/>
      <c r="CB715" s="355"/>
      <c r="CC715" s="355"/>
      <c r="CD715" s="355"/>
      <c r="CE715" s="355"/>
      <c r="CF715" s="355"/>
      <c r="CG715" s="355"/>
      <c r="CH715" s="355"/>
      <c r="CI715" s="355"/>
      <c r="CJ715" s="355"/>
      <c r="CK715" s="355"/>
      <c r="CL715" s="355"/>
      <c r="CM715" s="355"/>
      <c r="CN715" s="355"/>
      <c r="CO715" s="355"/>
      <c r="CP715" s="355"/>
      <c r="CQ715" s="355"/>
      <c r="CR715" s="355"/>
      <c r="CS715" s="355"/>
      <c r="CT715" s="355"/>
      <c r="CU715" s="355"/>
      <c r="CV715" s="355"/>
      <c r="CW715" s="355"/>
      <c r="CX715" s="355"/>
      <c r="CY715" s="355"/>
      <c r="CZ715" s="355"/>
    </row>
    <row r="716" ht="25.15" customHeight="true" x14ac:dyDescent="0.2">
      <c r="C716" s="1045"/>
      <c r="D716" s="1045"/>
      <c r="E716" s="631"/>
      <c r="F716" s="631"/>
      <c r="G716" s="631"/>
      <c r="H716" s="1045"/>
      <c r="I716" s="1045"/>
      <c r="J716" s="631"/>
      <c r="K716" s="631"/>
      <c r="L716" s="631"/>
      <c r="M716" s="1045"/>
      <c r="N716" s="1045"/>
      <c r="O716" s="631"/>
      <c r="P716" s="631"/>
      <c r="Q716" s="631"/>
      <c r="BA716" s="355"/>
      <c r="BB716" s="431"/>
      <c r="BC716" s="355"/>
      <c r="BD716" s="355"/>
      <c r="BE716" s="355"/>
      <c r="BF716" s="355"/>
      <c r="BG716" s="355"/>
      <c r="BH716" s="355"/>
      <c r="BI716" s="355"/>
      <c r="BJ716" s="355"/>
      <c r="BK716" s="355"/>
      <c r="BL716" s="355"/>
      <c r="BM716" s="355"/>
      <c r="BN716" s="355"/>
      <c r="BO716" s="355"/>
      <c r="BP716" s="355"/>
      <c r="BQ716" s="355"/>
      <c r="BR716" s="355"/>
      <c r="BS716" s="355"/>
      <c r="BT716" s="355"/>
      <c r="BU716" s="355"/>
      <c r="BV716" s="355"/>
      <c r="BW716" s="355"/>
      <c r="BX716" s="355"/>
      <c r="BY716" s="355"/>
      <c r="BZ716" s="355"/>
      <c r="CA716" s="355"/>
      <c r="CB716" s="355"/>
      <c r="CC716" s="355"/>
      <c r="CD716" s="355"/>
      <c r="CE716" s="355"/>
      <c r="CF716" s="355"/>
      <c r="CG716" s="355"/>
      <c r="CH716" s="355"/>
      <c r="CI716" s="355"/>
      <c r="CJ716" s="355"/>
      <c r="CK716" s="355"/>
      <c r="CL716" s="355"/>
      <c r="CM716" s="355"/>
      <c r="CN716" s="355"/>
      <c r="CO716" s="355"/>
      <c r="CP716" s="355"/>
      <c r="CQ716" s="355"/>
      <c r="CR716" s="355"/>
      <c r="CS716" s="355"/>
      <c r="CT716" s="355"/>
      <c r="CU716" s="355"/>
      <c r="CV716" s="355"/>
      <c r="CW716" s="355"/>
      <c r="CX716" s="355"/>
      <c r="CY716" s="355"/>
      <c r="CZ716" s="355"/>
    </row>
    <row r="717" ht="25.15" customHeight="true" x14ac:dyDescent="0.2">
      <c r="C717" s="1045"/>
      <c r="D717" s="1045"/>
      <c r="E717" s="631"/>
      <c r="F717" s="631"/>
      <c r="G717" s="631"/>
      <c r="H717" s="1045"/>
      <c r="I717" s="1045"/>
      <c r="J717" s="631"/>
      <c r="K717" s="631"/>
      <c r="L717" s="631"/>
      <c r="M717" s="1045"/>
      <c r="N717" s="1045"/>
      <c r="O717" s="631"/>
      <c r="P717" s="631"/>
      <c r="Q717" s="631"/>
      <c r="BA717" s="355"/>
      <c r="BB717" s="431"/>
      <c r="BC717" s="355"/>
      <c r="BD717" s="355"/>
      <c r="BE717" s="355"/>
      <c r="BF717" s="355"/>
      <c r="BG717" s="355"/>
      <c r="BH717" s="355"/>
      <c r="BI717" s="355"/>
      <c r="BJ717" s="355"/>
      <c r="BK717" s="355"/>
      <c r="BL717" s="355"/>
      <c r="BM717" s="355"/>
      <c r="BN717" s="355"/>
      <c r="BO717" s="355"/>
      <c r="BP717" s="355"/>
      <c r="BQ717" s="355"/>
      <c r="BR717" s="355"/>
      <c r="BS717" s="355"/>
      <c r="BT717" s="355"/>
      <c r="BU717" s="355"/>
      <c r="BV717" s="355"/>
      <c r="BW717" s="355"/>
      <c r="BX717" s="355"/>
      <c r="BY717" s="355"/>
      <c r="BZ717" s="355"/>
      <c r="CA717" s="355"/>
      <c r="CB717" s="355"/>
      <c r="CC717" s="355"/>
      <c r="CD717" s="355"/>
      <c r="CE717" s="355"/>
      <c r="CF717" s="355"/>
      <c r="CG717" s="355"/>
      <c r="CH717" s="355"/>
      <c r="CI717" s="355"/>
      <c r="CJ717" s="355"/>
      <c r="CK717" s="355"/>
      <c r="CL717" s="355"/>
      <c r="CM717" s="355"/>
      <c r="CN717" s="355"/>
      <c r="CO717" s="355"/>
      <c r="CP717" s="355"/>
      <c r="CQ717" s="355"/>
      <c r="CR717" s="355"/>
      <c r="CS717" s="355"/>
      <c r="CT717" s="355"/>
      <c r="CU717" s="355"/>
      <c r="CV717" s="355"/>
      <c r="CW717" s="355"/>
      <c r="CX717" s="355"/>
      <c r="CY717" s="355"/>
      <c r="CZ717" s="355"/>
    </row>
    <row r="718" ht="25.15" customHeight="true" x14ac:dyDescent="0.2">
      <c r="C718" s="1045"/>
      <c r="D718" s="1045"/>
      <c r="E718" s="631"/>
      <c r="F718" s="631"/>
      <c r="G718" s="631"/>
      <c r="H718" s="1045"/>
      <c r="I718" s="1045"/>
      <c r="J718" s="631"/>
      <c r="K718" s="631"/>
      <c r="L718" s="631"/>
      <c r="M718" s="1045"/>
      <c r="N718" s="1045"/>
      <c r="O718" s="631"/>
      <c r="P718" s="631"/>
      <c r="Q718" s="631"/>
      <c r="BA718" s="355"/>
      <c r="BB718" s="431"/>
      <c r="BC718" s="355"/>
      <c r="BD718" s="355"/>
      <c r="BE718" s="355"/>
      <c r="BF718" s="355"/>
      <c r="BG718" s="355"/>
      <c r="BH718" s="355"/>
      <c r="BI718" s="355"/>
      <c r="BJ718" s="355"/>
      <c r="BK718" s="355"/>
      <c r="BL718" s="355"/>
      <c r="BM718" s="355"/>
      <c r="BN718" s="355"/>
      <c r="BO718" s="355"/>
      <c r="BP718" s="355"/>
      <c r="BQ718" s="355"/>
      <c r="BR718" s="355"/>
      <c r="BS718" s="355"/>
      <c r="BT718" s="355"/>
      <c r="BU718" s="355"/>
      <c r="BV718" s="355"/>
      <c r="BW718" s="355"/>
      <c r="BX718" s="355"/>
      <c r="BY718" s="355"/>
      <c r="BZ718" s="355"/>
      <c r="CA718" s="355"/>
      <c r="CB718" s="355"/>
      <c r="CC718" s="355"/>
      <c r="CD718" s="355"/>
      <c r="CE718" s="355"/>
      <c r="CF718" s="355"/>
      <c r="CG718" s="355"/>
      <c r="CH718" s="355"/>
      <c r="CI718" s="355"/>
      <c r="CJ718" s="355"/>
      <c r="CK718" s="355"/>
      <c r="CL718" s="355"/>
      <c r="CM718" s="355"/>
      <c r="CN718" s="355"/>
      <c r="CO718" s="355"/>
      <c r="CP718" s="355"/>
      <c r="CQ718" s="355"/>
      <c r="CR718" s="355"/>
      <c r="CS718" s="355"/>
      <c r="CT718" s="355"/>
      <c r="CU718" s="355"/>
      <c r="CV718" s="355"/>
      <c r="CW718" s="355"/>
      <c r="CX718" s="355"/>
      <c r="CY718" s="355"/>
      <c r="CZ718" s="355"/>
    </row>
    <row r="719" ht="25.15" customHeight="true" x14ac:dyDescent="0.2">
      <c r="C719" s="1045"/>
      <c r="D719" s="1045"/>
      <c r="E719" s="631"/>
      <c r="F719" s="631"/>
      <c r="G719" s="631"/>
      <c r="H719" s="1045"/>
      <c r="I719" s="1045"/>
      <c r="J719" s="631"/>
      <c r="K719" s="631"/>
      <c r="L719" s="631"/>
      <c r="M719" s="1045"/>
      <c r="N719" s="1045"/>
      <c r="O719" s="631"/>
      <c r="P719" s="631"/>
      <c r="Q719" s="631"/>
      <c r="BA719" s="355"/>
      <c r="BB719" s="431"/>
      <c r="BC719" s="355"/>
      <c r="BD719" s="355"/>
      <c r="BE719" s="355"/>
      <c r="BF719" s="355"/>
      <c r="BG719" s="355"/>
      <c r="BH719" s="355"/>
      <c r="BI719" s="355"/>
      <c r="BJ719" s="355"/>
      <c r="BK719" s="355"/>
      <c r="BL719" s="355"/>
      <c r="BM719" s="355"/>
      <c r="BN719" s="355"/>
      <c r="BO719" s="355"/>
      <c r="BP719" s="355"/>
      <c r="BQ719" s="355"/>
      <c r="BR719" s="355"/>
      <c r="BS719" s="355"/>
      <c r="BT719" s="355"/>
      <c r="BU719" s="355"/>
      <c r="BV719" s="355"/>
      <c r="BW719" s="355"/>
      <c r="BX719" s="355"/>
      <c r="BY719" s="355"/>
      <c r="BZ719" s="355"/>
      <c r="CA719" s="355"/>
      <c r="CB719" s="355"/>
      <c r="CC719" s="355"/>
      <c r="CD719" s="355"/>
      <c r="CE719" s="355"/>
      <c r="CF719" s="355"/>
      <c r="CG719" s="355"/>
      <c r="CH719" s="355"/>
      <c r="CI719" s="355"/>
      <c r="CJ719" s="355"/>
      <c r="CK719" s="355"/>
      <c r="CL719" s="355"/>
      <c r="CM719" s="355"/>
      <c r="CN719" s="355"/>
      <c r="CO719" s="355"/>
      <c r="CP719" s="355"/>
      <c r="CQ719" s="355"/>
      <c r="CR719" s="355"/>
      <c r="CS719" s="355"/>
      <c r="CT719" s="355"/>
      <c r="CU719" s="355"/>
      <c r="CV719" s="355"/>
      <c r="CW719" s="355"/>
      <c r="CX719" s="355"/>
      <c r="CY719" s="355"/>
      <c r="CZ719" s="355"/>
    </row>
    <row r="720" ht="25.15" customHeight="true" x14ac:dyDescent="0.2">
      <c r="C720" s="1045"/>
      <c r="D720" s="1045"/>
      <c r="E720" s="631"/>
      <c r="F720" s="631"/>
      <c r="G720" s="631"/>
      <c r="H720" s="1045"/>
      <c r="I720" s="1045"/>
      <c r="J720" s="631"/>
      <c r="K720" s="631"/>
      <c r="L720" s="631"/>
      <c r="M720" s="1045"/>
      <c r="N720" s="1045"/>
      <c r="O720" s="631"/>
      <c r="P720" s="631"/>
      <c r="Q720" s="631"/>
      <c r="BA720" s="355"/>
      <c r="BB720" s="431"/>
      <c r="BC720" s="355"/>
      <c r="BD720" s="355"/>
      <c r="BE720" s="355"/>
      <c r="BF720" s="355"/>
      <c r="BG720" s="355"/>
      <c r="BH720" s="355"/>
      <c r="BI720" s="355"/>
      <c r="BJ720" s="355"/>
      <c r="BK720" s="355"/>
      <c r="BL720" s="355"/>
      <c r="BM720" s="355"/>
      <c r="BN720" s="355"/>
      <c r="BO720" s="355"/>
      <c r="BP720" s="355"/>
      <c r="BQ720" s="355"/>
      <c r="BR720" s="355"/>
      <c r="BS720" s="355"/>
      <c r="BT720" s="355"/>
      <c r="BU720" s="355"/>
      <c r="BV720" s="355"/>
      <c r="BW720" s="355"/>
      <c r="BX720" s="355"/>
      <c r="BY720" s="355"/>
      <c r="BZ720" s="355"/>
      <c r="CA720" s="355"/>
      <c r="CB720" s="355"/>
      <c r="CC720" s="355"/>
      <c r="CD720" s="355"/>
      <c r="CE720" s="355"/>
      <c r="CF720" s="355"/>
      <c r="CG720" s="355"/>
      <c r="CH720" s="355"/>
      <c r="CI720" s="355"/>
      <c r="CJ720" s="355"/>
      <c r="CK720" s="355"/>
      <c r="CL720" s="355"/>
      <c r="CM720" s="355"/>
      <c r="CN720" s="355"/>
      <c r="CO720" s="355"/>
      <c r="CP720" s="355"/>
      <c r="CQ720" s="355"/>
      <c r="CR720" s="355"/>
      <c r="CS720" s="355"/>
      <c r="CT720" s="355"/>
      <c r="CU720" s="355"/>
      <c r="CV720" s="355"/>
      <c r="CW720" s="355"/>
      <c r="CX720" s="355"/>
      <c r="CY720" s="355"/>
      <c r="CZ720" s="355"/>
    </row>
    <row r="721" ht="25.15" customHeight="true" x14ac:dyDescent="0.2">
      <c r="C721" s="1045"/>
      <c r="D721" s="1045"/>
      <c r="E721" s="631"/>
      <c r="F721" s="631"/>
      <c r="G721" s="631"/>
      <c r="H721" s="1045"/>
      <c r="I721" s="1045"/>
      <c r="J721" s="631"/>
      <c r="K721" s="631"/>
      <c r="L721" s="631"/>
      <c r="M721" s="1045"/>
      <c r="N721" s="1045"/>
      <c r="O721" s="631"/>
      <c r="P721" s="631"/>
      <c r="Q721" s="631"/>
      <c r="BA721" s="355"/>
      <c r="BB721" s="431"/>
      <c r="BC721" s="355"/>
      <c r="BD721" s="355"/>
      <c r="BE721" s="355"/>
      <c r="BF721" s="355"/>
      <c r="BG721" s="355"/>
      <c r="BH721" s="355"/>
      <c r="BI721" s="355"/>
      <c r="BJ721" s="355"/>
      <c r="BK721" s="355"/>
      <c r="BL721" s="355"/>
      <c r="BM721" s="355"/>
      <c r="BN721" s="355"/>
      <c r="BO721" s="355"/>
      <c r="BP721" s="355"/>
      <c r="BQ721" s="355"/>
      <c r="BR721" s="355"/>
      <c r="BS721" s="355"/>
      <c r="BT721" s="355"/>
      <c r="BU721" s="355"/>
      <c r="BV721" s="355"/>
      <c r="BW721" s="355"/>
      <c r="BX721" s="355"/>
      <c r="BY721" s="355"/>
      <c r="BZ721" s="355"/>
      <c r="CA721" s="355"/>
      <c r="CB721" s="355"/>
      <c r="CC721" s="355"/>
      <c r="CD721" s="355"/>
      <c r="CE721" s="355"/>
      <c r="CF721" s="355"/>
      <c r="CG721" s="355"/>
      <c r="CH721" s="355"/>
      <c r="CI721" s="355"/>
      <c r="CJ721" s="355"/>
      <c r="CK721" s="355"/>
      <c r="CL721" s="355"/>
      <c r="CM721" s="355"/>
      <c r="CN721" s="355"/>
      <c r="CO721" s="355"/>
      <c r="CP721" s="355"/>
      <c r="CQ721" s="355"/>
      <c r="CR721" s="355"/>
      <c r="CS721" s="355"/>
      <c r="CT721" s="355"/>
      <c r="CU721" s="355"/>
      <c r="CV721" s="355"/>
      <c r="CW721" s="355"/>
      <c r="CX721" s="355"/>
      <c r="CY721" s="355"/>
      <c r="CZ721" s="355"/>
    </row>
    <row r="722" ht="25.15" customHeight="true" x14ac:dyDescent="0.2">
      <c r="C722" s="1045"/>
      <c r="D722" s="1045"/>
      <c r="E722" s="631"/>
      <c r="F722" s="631"/>
      <c r="G722" s="631"/>
      <c r="H722" s="1045"/>
      <c r="I722" s="1045"/>
      <c r="J722" s="631"/>
      <c r="K722" s="631"/>
      <c r="L722" s="631"/>
      <c r="M722" s="1045"/>
      <c r="N722" s="1045"/>
      <c r="O722" s="631"/>
      <c r="P722" s="631"/>
      <c r="Q722" s="631"/>
      <c r="BA722" s="355"/>
      <c r="BB722" s="431"/>
      <c r="BC722" s="355"/>
      <c r="BD722" s="355"/>
      <c r="BE722" s="355"/>
      <c r="BF722" s="355"/>
      <c r="BG722" s="355"/>
      <c r="BH722" s="355"/>
      <c r="BI722" s="355"/>
      <c r="BJ722" s="355"/>
      <c r="BK722" s="355"/>
      <c r="BL722" s="355"/>
      <c r="BM722" s="355"/>
      <c r="BN722" s="355"/>
      <c r="BO722" s="355"/>
      <c r="BP722" s="355"/>
      <c r="BQ722" s="355"/>
      <c r="BR722" s="355"/>
      <c r="BS722" s="355"/>
      <c r="BT722" s="355"/>
      <c r="BU722" s="355"/>
      <c r="BV722" s="355"/>
      <c r="BW722" s="355"/>
      <c r="BX722" s="355"/>
      <c r="BY722" s="355"/>
      <c r="BZ722" s="355"/>
      <c r="CA722" s="355"/>
      <c r="CB722" s="355"/>
      <c r="CC722" s="355"/>
      <c r="CD722" s="355"/>
      <c r="CE722" s="355"/>
      <c r="CF722" s="355"/>
      <c r="CG722" s="355"/>
      <c r="CH722" s="355"/>
      <c r="CI722" s="355"/>
      <c r="CJ722" s="355"/>
      <c r="CK722" s="355"/>
      <c r="CL722" s="355"/>
      <c r="CM722" s="355"/>
      <c r="CN722" s="355"/>
      <c r="CO722" s="355"/>
      <c r="CP722" s="355"/>
      <c r="CQ722" s="355"/>
      <c r="CR722" s="355"/>
      <c r="CS722" s="355"/>
      <c r="CT722" s="355"/>
      <c r="CU722" s="355"/>
      <c r="CV722" s="355"/>
      <c r="CW722" s="355"/>
      <c r="CX722" s="355"/>
      <c r="CY722" s="355"/>
      <c r="CZ722" s="355"/>
    </row>
    <row r="723" ht="25.15" customHeight="true" x14ac:dyDescent="0.2">
      <c r="C723" s="1045"/>
      <c r="D723" s="1045"/>
      <c r="E723" s="631"/>
      <c r="F723" s="631"/>
      <c r="G723" s="631"/>
      <c r="H723" s="1045"/>
      <c r="I723" s="1045"/>
      <c r="J723" s="631"/>
      <c r="K723" s="631"/>
      <c r="L723" s="631"/>
      <c r="M723" s="1045"/>
      <c r="N723" s="1045"/>
      <c r="O723" s="631"/>
      <c r="P723" s="631"/>
      <c r="Q723" s="631"/>
      <c r="BA723" s="355"/>
      <c r="BB723" s="431"/>
      <c r="BC723" s="355"/>
      <c r="BD723" s="355"/>
      <c r="BE723" s="355"/>
      <c r="BF723" s="355"/>
      <c r="BG723" s="355"/>
      <c r="BH723" s="355"/>
      <c r="BI723" s="355"/>
      <c r="BJ723" s="355"/>
      <c r="BK723" s="355"/>
      <c r="BL723" s="355"/>
      <c r="BM723" s="355"/>
      <c r="BN723" s="355"/>
      <c r="BO723" s="355"/>
      <c r="BP723" s="355"/>
      <c r="BQ723" s="355"/>
      <c r="BR723" s="355"/>
      <c r="BS723" s="355"/>
      <c r="BT723" s="355"/>
      <c r="BU723" s="355"/>
      <c r="BV723" s="355"/>
      <c r="BW723" s="355"/>
      <c r="BX723" s="355"/>
      <c r="BY723" s="355"/>
      <c r="BZ723" s="355"/>
      <c r="CA723" s="355"/>
      <c r="CB723" s="355"/>
      <c r="CC723" s="355"/>
      <c r="CD723" s="355"/>
      <c r="CE723" s="355"/>
      <c r="CF723" s="355"/>
      <c r="CG723" s="355"/>
      <c r="CH723" s="355"/>
      <c r="CI723" s="355"/>
      <c r="CJ723" s="355"/>
      <c r="CK723" s="355"/>
      <c r="CL723" s="355"/>
      <c r="CM723" s="355"/>
      <c r="CN723" s="355"/>
      <c r="CO723" s="355"/>
      <c r="CP723" s="355"/>
      <c r="CQ723" s="355"/>
      <c r="CR723" s="355"/>
      <c r="CS723" s="355"/>
      <c r="CT723" s="355"/>
      <c r="CU723" s="355"/>
      <c r="CV723" s="355"/>
      <c r="CW723" s="355"/>
      <c r="CX723" s="355"/>
      <c r="CY723" s="355"/>
      <c r="CZ723" s="355"/>
    </row>
    <row r="724" ht="25.15" customHeight="true" x14ac:dyDescent="0.2">
      <c r="C724" s="1045"/>
      <c r="D724" s="1045"/>
      <c r="E724" s="631"/>
      <c r="F724" s="631"/>
      <c r="G724" s="631"/>
      <c r="H724" s="1045"/>
      <c r="I724" s="1045"/>
      <c r="J724" s="631"/>
      <c r="K724" s="631"/>
      <c r="L724" s="631"/>
      <c r="M724" s="1045"/>
      <c r="N724" s="1045"/>
      <c r="O724" s="631"/>
      <c r="P724" s="631"/>
      <c r="Q724" s="631"/>
      <c r="BA724" s="355"/>
      <c r="BB724" s="431"/>
      <c r="BC724" s="355"/>
      <c r="BD724" s="355"/>
      <c r="BE724" s="355"/>
      <c r="BF724" s="355"/>
      <c r="BG724" s="355"/>
      <c r="BH724" s="355"/>
      <c r="BI724" s="355"/>
      <c r="BJ724" s="355"/>
      <c r="BK724" s="355"/>
      <c r="BL724" s="355"/>
      <c r="BM724" s="355"/>
      <c r="BN724" s="355"/>
      <c r="BO724" s="355"/>
      <c r="BP724" s="355"/>
      <c r="BQ724" s="355"/>
      <c r="BR724" s="355"/>
      <c r="BS724" s="355"/>
      <c r="BT724" s="355"/>
      <c r="BU724" s="355"/>
      <c r="BV724" s="355"/>
      <c r="BW724" s="355"/>
      <c r="BX724" s="355"/>
      <c r="BY724" s="355"/>
      <c r="BZ724" s="355"/>
      <c r="CA724" s="355"/>
      <c r="CB724" s="355"/>
      <c r="CC724" s="355"/>
      <c r="CD724" s="355"/>
      <c r="CE724" s="355"/>
      <c r="CF724" s="355"/>
      <c r="CG724" s="355"/>
      <c r="CH724" s="355"/>
      <c r="CI724" s="355"/>
      <c r="CJ724" s="355"/>
      <c r="CK724" s="355"/>
      <c r="CL724" s="355"/>
      <c r="CM724" s="355"/>
      <c r="CN724" s="355"/>
      <c r="CO724" s="355"/>
      <c r="CP724" s="355"/>
      <c r="CQ724" s="355"/>
      <c r="CR724" s="355"/>
      <c r="CS724" s="355"/>
      <c r="CT724" s="355"/>
      <c r="CU724" s="355"/>
      <c r="CV724" s="355"/>
      <c r="CW724" s="355"/>
      <c r="CX724" s="355"/>
      <c r="CY724" s="355"/>
      <c r="CZ724" s="355"/>
    </row>
    <row r="725" ht="25.15" customHeight="true" x14ac:dyDescent="0.2">
      <c r="C725" s="1045"/>
      <c r="D725" s="1045"/>
      <c r="E725" s="631"/>
      <c r="F725" s="631"/>
      <c r="G725" s="631"/>
      <c r="H725" s="1045"/>
      <c r="I725" s="1045"/>
      <c r="J725" s="631"/>
      <c r="K725" s="631"/>
      <c r="L725" s="631"/>
      <c r="M725" s="1045"/>
      <c r="N725" s="1045"/>
      <c r="O725" s="631"/>
      <c r="P725" s="631"/>
      <c r="Q725" s="631"/>
      <c r="BA725" s="355"/>
      <c r="BB725" s="431"/>
      <c r="BC725" s="355"/>
      <c r="BD725" s="355"/>
      <c r="BE725" s="355"/>
      <c r="BF725" s="355"/>
      <c r="BG725" s="355"/>
      <c r="BH725" s="355"/>
      <c r="BI725" s="355"/>
      <c r="BJ725" s="355"/>
      <c r="BK725" s="355"/>
      <c r="BL725" s="355"/>
      <c r="BM725" s="355"/>
      <c r="BN725" s="355"/>
      <c r="BO725" s="355"/>
      <c r="BP725" s="355"/>
      <c r="BQ725" s="355"/>
      <c r="BR725" s="355"/>
      <c r="BS725" s="355"/>
      <c r="BT725" s="355"/>
      <c r="BU725" s="355"/>
      <c r="BV725" s="355"/>
      <c r="BW725" s="355"/>
      <c r="BX725" s="355"/>
      <c r="BY725" s="355"/>
      <c r="BZ725" s="355"/>
      <c r="CA725" s="355"/>
      <c r="CB725" s="355"/>
      <c r="CC725" s="355"/>
      <c r="CD725" s="355"/>
      <c r="CE725" s="355"/>
      <c r="CF725" s="355"/>
      <c r="CG725" s="355"/>
      <c r="CH725" s="355"/>
      <c r="CI725" s="355"/>
      <c r="CJ725" s="355"/>
      <c r="CK725" s="355"/>
      <c r="CL725" s="355"/>
      <c r="CM725" s="355"/>
      <c r="CN725" s="355"/>
      <c r="CO725" s="355"/>
      <c r="CP725" s="355"/>
      <c r="CQ725" s="355"/>
      <c r="CR725" s="355"/>
      <c r="CS725" s="355"/>
      <c r="CT725" s="355"/>
      <c r="CU725" s="355"/>
      <c r="CV725" s="355"/>
      <c r="CW725" s="355"/>
      <c r="CX725" s="355"/>
      <c r="CY725" s="355"/>
      <c r="CZ725" s="355"/>
    </row>
    <row r="726" ht="25.15" customHeight="true" x14ac:dyDescent="0.2">
      <c r="C726" s="1045"/>
      <c r="D726" s="1045"/>
      <c r="E726" s="631"/>
      <c r="F726" s="631"/>
      <c r="G726" s="631"/>
      <c r="H726" s="1045"/>
      <c r="I726" s="1045"/>
      <c r="J726" s="631"/>
      <c r="K726" s="631"/>
      <c r="L726" s="631"/>
      <c r="M726" s="1045"/>
      <c r="N726" s="1045"/>
      <c r="O726" s="631"/>
      <c r="P726" s="631"/>
      <c r="Q726" s="631"/>
      <c r="BA726" s="355"/>
      <c r="BB726" s="431"/>
      <c r="BC726" s="355"/>
      <c r="BD726" s="355"/>
      <c r="BE726" s="355"/>
      <c r="BF726" s="355"/>
      <c r="BG726" s="355"/>
      <c r="BH726" s="355"/>
      <c r="BI726" s="355"/>
      <c r="BJ726" s="355"/>
      <c r="BK726" s="355"/>
      <c r="BL726" s="355"/>
      <c r="BM726" s="355"/>
      <c r="BN726" s="355"/>
      <c r="BO726" s="355"/>
      <c r="BP726" s="355"/>
      <c r="BQ726" s="355"/>
      <c r="BR726" s="355"/>
      <c r="BS726" s="355"/>
      <c r="BT726" s="355"/>
      <c r="BU726" s="355"/>
      <c r="BV726" s="355"/>
      <c r="BW726" s="355"/>
      <c r="BX726" s="355"/>
      <c r="BY726" s="355"/>
      <c r="BZ726" s="355"/>
      <c r="CA726" s="355"/>
      <c r="CB726" s="355"/>
      <c r="CC726" s="355"/>
      <c r="CD726" s="355"/>
      <c r="CE726" s="355"/>
      <c r="CF726" s="355"/>
      <c r="CG726" s="355"/>
      <c r="CH726" s="355"/>
      <c r="CI726" s="355"/>
      <c r="CJ726" s="355"/>
      <c r="CK726" s="355"/>
      <c r="CL726" s="355"/>
      <c r="CM726" s="355"/>
      <c r="CN726" s="355"/>
      <c r="CO726" s="355"/>
      <c r="CP726" s="355"/>
      <c r="CQ726" s="355"/>
      <c r="CR726" s="355"/>
      <c r="CS726" s="355"/>
      <c r="CT726" s="355"/>
      <c r="CU726" s="355"/>
      <c r="CV726" s="355"/>
      <c r="CW726" s="355"/>
      <c r="CX726" s="355"/>
      <c r="CY726" s="355"/>
      <c r="CZ726" s="355"/>
    </row>
    <row r="727" ht="25.15" customHeight="true" x14ac:dyDescent="0.2">
      <c r="C727" s="1045"/>
      <c r="D727" s="1045"/>
      <c r="E727" s="631"/>
      <c r="F727" s="631"/>
      <c r="G727" s="631"/>
      <c r="H727" s="1045"/>
      <c r="I727" s="1045"/>
      <c r="J727" s="631"/>
      <c r="K727" s="631"/>
      <c r="L727" s="631"/>
      <c r="M727" s="1045"/>
      <c r="N727" s="1045"/>
      <c r="O727" s="631"/>
      <c r="P727" s="631"/>
      <c r="Q727" s="631"/>
      <c r="BA727" s="355"/>
      <c r="BB727" s="431"/>
      <c r="BC727" s="355"/>
      <c r="BD727" s="355"/>
      <c r="BE727" s="355"/>
      <c r="BF727" s="355"/>
      <c r="BG727" s="355"/>
      <c r="BH727" s="355"/>
      <c r="BI727" s="355"/>
      <c r="BJ727" s="355"/>
      <c r="BK727" s="355"/>
      <c r="BL727" s="355"/>
      <c r="BM727" s="355"/>
      <c r="BN727" s="355"/>
      <c r="BO727" s="355"/>
      <c r="BP727" s="355"/>
      <c r="BQ727" s="355"/>
      <c r="BR727" s="355"/>
      <c r="BS727" s="355"/>
      <c r="BT727" s="355"/>
      <c r="BU727" s="355"/>
      <c r="BV727" s="355"/>
      <c r="BW727" s="355"/>
      <c r="BX727" s="355"/>
      <c r="BY727" s="355"/>
      <c r="BZ727" s="355"/>
      <c r="CA727" s="355"/>
      <c r="CB727" s="355"/>
      <c r="CC727" s="355"/>
      <c r="CD727" s="355"/>
      <c r="CE727" s="355"/>
      <c r="CF727" s="355"/>
      <c r="CG727" s="355"/>
      <c r="CH727" s="355"/>
      <c r="CI727" s="355"/>
      <c r="CJ727" s="355"/>
      <c r="CK727" s="355"/>
      <c r="CL727" s="355"/>
      <c r="CM727" s="355"/>
      <c r="CN727" s="355"/>
      <c r="CO727" s="355"/>
      <c r="CP727" s="355"/>
      <c r="CQ727" s="355"/>
      <c r="CR727" s="355"/>
      <c r="CS727" s="355"/>
      <c r="CT727" s="355"/>
      <c r="CU727" s="355"/>
      <c r="CV727" s="355"/>
      <c r="CW727" s="355"/>
      <c r="CX727" s="355"/>
      <c r="CY727" s="355"/>
      <c r="CZ727" s="355"/>
    </row>
    <row r="728" ht="25.15" customHeight="true" x14ac:dyDescent="0.2">
      <c r="C728" s="1045"/>
      <c r="D728" s="1045"/>
      <c r="E728" s="631"/>
      <c r="F728" s="631"/>
      <c r="G728" s="631"/>
      <c r="H728" s="1045"/>
      <c r="I728" s="1045"/>
      <c r="J728" s="631"/>
      <c r="K728" s="631"/>
      <c r="L728" s="631"/>
      <c r="M728" s="1045"/>
      <c r="N728" s="1045"/>
      <c r="O728" s="631"/>
      <c r="P728" s="631"/>
      <c r="Q728" s="631"/>
      <c r="BA728" s="355"/>
      <c r="BB728" s="431"/>
      <c r="BC728" s="355"/>
      <c r="BD728" s="355"/>
      <c r="BE728" s="355"/>
      <c r="BF728" s="355"/>
      <c r="BG728" s="355"/>
      <c r="BH728" s="355"/>
      <c r="BI728" s="355"/>
      <c r="BJ728" s="355"/>
      <c r="BK728" s="355"/>
      <c r="BL728" s="355"/>
      <c r="BM728" s="355"/>
      <c r="BN728" s="355"/>
      <c r="BO728" s="355"/>
      <c r="BP728" s="355"/>
      <c r="BQ728" s="355"/>
      <c r="BR728" s="355"/>
      <c r="BS728" s="355"/>
      <c r="BT728" s="355"/>
      <c r="BU728" s="355"/>
      <c r="BV728" s="355"/>
      <c r="BW728" s="355"/>
      <c r="BX728" s="355"/>
      <c r="BY728" s="355"/>
      <c r="BZ728" s="355"/>
      <c r="CA728" s="355"/>
      <c r="CB728" s="355"/>
      <c r="CC728" s="355"/>
      <c r="CD728" s="355"/>
      <c r="CE728" s="355"/>
      <c r="CF728" s="355"/>
      <c r="CG728" s="355"/>
      <c r="CH728" s="355"/>
      <c r="CI728" s="355"/>
      <c r="CJ728" s="355"/>
      <c r="CK728" s="355"/>
      <c r="CL728" s="355"/>
      <c r="CM728" s="355"/>
      <c r="CN728" s="355"/>
      <c r="CO728" s="355"/>
      <c r="CP728" s="355"/>
      <c r="CQ728" s="355"/>
      <c r="CR728" s="355"/>
      <c r="CS728" s="355"/>
      <c r="CT728" s="355"/>
      <c r="CU728" s="355"/>
      <c r="CV728" s="355"/>
      <c r="CW728" s="355"/>
      <c r="CX728" s="355"/>
      <c r="CY728" s="355"/>
      <c r="CZ728" s="355"/>
    </row>
    <row r="729" ht="25.15" customHeight="true" x14ac:dyDescent="0.2">
      <c r="C729" s="1045"/>
      <c r="D729" s="1045"/>
      <c r="E729" s="631"/>
      <c r="F729" s="631"/>
      <c r="G729" s="631"/>
      <c r="H729" s="1045"/>
      <c r="I729" s="1045"/>
      <c r="J729" s="631"/>
      <c r="K729" s="631"/>
      <c r="L729" s="631"/>
      <c r="M729" s="1045"/>
      <c r="N729" s="1045"/>
      <c r="O729" s="631"/>
      <c r="P729" s="631"/>
      <c r="Q729" s="631"/>
      <c r="BA729" s="355"/>
      <c r="BB729" s="431"/>
      <c r="BC729" s="355"/>
      <c r="BD729" s="355"/>
      <c r="BE729" s="355"/>
      <c r="BF729" s="355"/>
      <c r="BG729" s="355"/>
      <c r="BH729" s="355"/>
      <c r="BI729" s="355"/>
      <c r="BJ729" s="355"/>
      <c r="BK729" s="355"/>
      <c r="BL729" s="355"/>
      <c r="BM729" s="355"/>
      <c r="BN729" s="355"/>
      <c r="BO729" s="355"/>
      <c r="BP729" s="355"/>
      <c r="BQ729" s="355"/>
      <c r="BR729" s="355"/>
      <c r="BS729" s="355"/>
      <c r="BT729" s="355"/>
      <c r="BU729" s="355"/>
      <c r="BV729" s="355"/>
      <c r="BW729" s="355"/>
      <c r="BX729" s="355"/>
      <c r="BY729" s="355"/>
      <c r="BZ729" s="355"/>
      <c r="CA729" s="355"/>
      <c r="CB729" s="355"/>
      <c r="CC729" s="355"/>
      <c r="CD729" s="355"/>
      <c r="CE729" s="355"/>
      <c r="CF729" s="355"/>
      <c r="CG729" s="355"/>
      <c r="CH729" s="355"/>
      <c r="CI729" s="355"/>
      <c r="CJ729" s="355"/>
      <c r="CK729" s="355"/>
      <c r="CL729" s="355"/>
      <c r="CM729" s="355"/>
      <c r="CN729" s="355"/>
      <c r="CO729" s="355"/>
      <c r="CP729" s="355"/>
      <c r="CQ729" s="355"/>
      <c r="CR729" s="355"/>
      <c r="CS729" s="355"/>
      <c r="CT729" s="355"/>
      <c r="CU729" s="355"/>
      <c r="CV729" s="355"/>
      <c r="CW729" s="355"/>
      <c r="CX729" s="355"/>
      <c r="CY729" s="355"/>
      <c r="CZ729" s="355"/>
    </row>
    <row r="730" ht="25.15" customHeight="true" x14ac:dyDescent="0.2">
      <c r="C730" s="1045"/>
      <c r="D730" s="1045"/>
      <c r="E730" s="631"/>
      <c r="F730" s="631"/>
      <c r="G730" s="631"/>
      <c r="H730" s="1045"/>
      <c r="I730" s="1045"/>
      <c r="J730" s="631"/>
      <c r="K730" s="631"/>
      <c r="L730" s="631"/>
      <c r="M730" s="1045"/>
      <c r="N730" s="1045"/>
      <c r="O730" s="631"/>
      <c r="P730" s="631"/>
      <c r="Q730" s="631"/>
      <c r="BA730" s="355"/>
      <c r="BB730" s="431"/>
      <c r="BC730" s="355"/>
      <c r="BD730" s="355"/>
      <c r="BE730" s="355"/>
      <c r="BF730" s="355"/>
      <c r="BG730" s="355"/>
      <c r="BH730" s="355"/>
      <c r="BI730" s="355"/>
      <c r="BJ730" s="355"/>
      <c r="BK730" s="355"/>
      <c r="BL730" s="355"/>
      <c r="BM730" s="355"/>
      <c r="BN730" s="355"/>
      <c r="BO730" s="355"/>
      <c r="BP730" s="355"/>
      <c r="BQ730" s="355"/>
      <c r="BR730" s="355"/>
      <c r="BS730" s="355"/>
      <c r="BT730" s="355"/>
      <c r="BU730" s="355"/>
      <c r="BV730" s="355"/>
      <c r="BW730" s="355"/>
      <c r="BX730" s="355"/>
      <c r="BY730" s="355"/>
      <c r="BZ730" s="355"/>
      <c r="CA730" s="355"/>
      <c r="CB730" s="355"/>
      <c r="CC730" s="355"/>
      <c r="CD730" s="355"/>
      <c r="CE730" s="355"/>
      <c r="CF730" s="355"/>
      <c r="CG730" s="355"/>
      <c r="CH730" s="355"/>
      <c r="CI730" s="355"/>
      <c r="CJ730" s="355"/>
      <c r="CK730" s="355"/>
      <c r="CL730" s="355"/>
      <c r="CM730" s="355"/>
      <c r="CN730" s="355"/>
      <c r="CO730" s="355"/>
      <c r="CP730" s="355"/>
      <c r="CQ730" s="355"/>
      <c r="CR730" s="355"/>
      <c r="CS730" s="355"/>
      <c r="CT730" s="355"/>
      <c r="CU730" s="355"/>
      <c r="CV730" s="355"/>
      <c r="CW730" s="355"/>
      <c r="CX730" s="355"/>
      <c r="CY730" s="355"/>
      <c r="CZ730" s="355"/>
    </row>
    <row r="731" ht="25.15" customHeight="true" x14ac:dyDescent="0.2">
      <c r="C731" s="1045"/>
      <c r="D731" s="1045"/>
      <c r="E731" s="631"/>
      <c r="F731" s="631"/>
      <c r="G731" s="631"/>
      <c r="H731" s="1045"/>
      <c r="I731" s="1045"/>
      <c r="J731" s="631"/>
      <c r="K731" s="631"/>
      <c r="L731" s="631"/>
      <c r="M731" s="1045"/>
      <c r="N731" s="1045"/>
      <c r="O731" s="631"/>
      <c r="P731" s="631"/>
      <c r="Q731" s="631"/>
      <c r="BA731" s="355"/>
      <c r="BB731" s="431"/>
      <c r="BC731" s="355"/>
      <c r="BD731" s="355"/>
      <c r="BE731" s="355"/>
      <c r="BF731" s="355"/>
      <c r="BG731" s="355"/>
      <c r="BH731" s="355"/>
      <c r="BI731" s="355"/>
      <c r="BJ731" s="355"/>
      <c r="BK731" s="355"/>
      <c r="BL731" s="355"/>
      <c r="BM731" s="355"/>
      <c r="BN731" s="355"/>
      <c r="BO731" s="355"/>
      <c r="BP731" s="355"/>
      <c r="BQ731" s="355"/>
      <c r="BR731" s="355"/>
      <c r="BS731" s="355"/>
      <c r="BT731" s="355"/>
      <c r="BU731" s="355"/>
      <c r="BV731" s="355"/>
      <c r="BW731" s="355"/>
      <c r="BX731" s="355"/>
      <c r="BY731" s="355"/>
      <c r="BZ731" s="355"/>
      <c r="CA731" s="355"/>
      <c r="CB731" s="355"/>
      <c r="CC731" s="355"/>
      <c r="CD731" s="355"/>
      <c r="CE731" s="355"/>
      <c r="CF731" s="355"/>
      <c r="CG731" s="355"/>
      <c r="CH731" s="355"/>
      <c r="CI731" s="355"/>
      <c r="CJ731" s="355"/>
      <c r="CK731" s="355"/>
      <c r="CL731" s="355"/>
      <c r="CM731" s="355"/>
      <c r="CN731" s="355"/>
      <c r="CO731" s="355"/>
      <c r="CP731" s="355"/>
      <c r="CQ731" s="355"/>
      <c r="CR731" s="355"/>
      <c r="CS731" s="355"/>
      <c r="CT731" s="355"/>
      <c r="CU731" s="355"/>
      <c r="CV731" s="355"/>
      <c r="CW731" s="355"/>
      <c r="CX731" s="355"/>
      <c r="CY731" s="355"/>
      <c r="CZ731" s="355"/>
    </row>
    <row r="732" ht="25.15" customHeight="true" x14ac:dyDescent="0.2">
      <c r="C732" s="1045"/>
      <c r="D732" s="1045"/>
      <c r="E732" s="631"/>
      <c r="F732" s="631"/>
      <c r="G732" s="631"/>
      <c r="H732" s="1045"/>
      <c r="I732" s="1045"/>
      <c r="J732" s="631"/>
      <c r="K732" s="631"/>
      <c r="L732" s="631"/>
      <c r="M732" s="1045"/>
      <c r="N732" s="1045"/>
      <c r="O732" s="631"/>
      <c r="P732" s="631"/>
      <c r="Q732" s="631"/>
      <c r="BA732" s="355"/>
      <c r="BB732" s="431"/>
      <c r="BC732" s="355"/>
      <c r="BD732" s="355"/>
      <c r="BE732" s="355"/>
      <c r="BF732" s="355"/>
      <c r="BG732" s="355"/>
      <c r="BH732" s="355"/>
      <c r="BI732" s="355"/>
      <c r="BJ732" s="355"/>
      <c r="BK732" s="355"/>
      <c r="BL732" s="355"/>
      <c r="BM732" s="355"/>
      <c r="BN732" s="355"/>
      <c r="BO732" s="355"/>
      <c r="BP732" s="355"/>
      <c r="BQ732" s="355"/>
      <c r="BR732" s="355"/>
      <c r="BS732" s="355"/>
      <c r="BT732" s="355"/>
      <c r="BU732" s="355"/>
      <c r="BV732" s="355"/>
      <c r="BW732" s="355"/>
      <c r="BX732" s="355"/>
      <c r="BY732" s="355"/>
      <c r="BZ732" s="355"/>
      <c r="CA732" s="355"/>
      <c r="CB732" s="355"/>
      <c r="CC732" s="355"/>
      <c r="CD732" s="355"/>
      <c r="CE732" s="355"/>
      <c r="CF732" s="355"/>
      <c r="CG732" s="355"/>
      <c r="CH732" s="355"/>
      <c r="CI732" s="355"/>
      <c r="CJ732" s="355"/>
      <c r="CK732" s="355"/>
      <c r="CL732" s="355"/>
      <c r="CM732" s="355"/>
      <c r="CN732" s="355"/>
      <c r="CO732" s="355"/>
      <c r="CP732" s="355"/>
      <c r="CQ732" s="355"/>
      <c r="CR732" s="355"/>
      <c r="CS732" s="355"/>
      <c r="CT732" s="355"/>
      <c r="CU732" s="355"/>
      <c r="CV732" s="355"/>
      <c r="CW732" s="355"/>
      <c r="CX732" s="355"/>
      <c r="CY732" s="355"/>
      <c r="CZ732" s="355"/>
    </row>
    <row r="733" ht="25.15" customHeight="true" x14ac:dyDescent="0.2">
      <c r="C733" s="1045"/>
      <c r="D733" s="1045"/>
      <c r="E733" s="631"/>
      <c r="F733" s="631"/>
      <c r="G733" s="631"/>
      <c r="H733" s="1045"/>
      <c r="I733" s="1045"/>
      <c r="J733" s="631"/>
      <c r="K733" s="631"/>
      <c r="L733" s="631"/>
      <c r="M733" s="1045"/>
      <c r="N733" s="1045"/>
      <c r="O733" s="631"/>
      <c r="P733" s="631"/>
      <c r="Q733" s="631"/>
      <c r="BA733" s="355"/>
      <c r="BB733" s="431"/>
      <c r="BC733" s="355"/>
      <c r="BD733" s="355"/>
      <c r="BE733" s="355"/>
      <c r="BF733" s="355"/>
      <c r="BG733" s="355"/>
      <c r="BH733" s="355"/>
      <c r="BI733" s="355"/>
      <c r="BJ733" s="355"/>
      <c r="BK733" s="355"/>
      <c r="BL733" s="355"/>
      <c r="BM733" s="355"/>
      <c r="BN733" s="355"/>
      <c r="BO733" s="355"/>
      <c r="BP733" s="355"/>
      <c r="BQ733" s="355"/>
      <c r="BR733" s="355"/>
      <c r="BS733" s="355"/>
      <c r="BT733" s="355"/>
      <c r="BU733" s="355"/>
      <c r="BV733" s="355"/>
      <c r="BW733" s="355"/>
      <c r="BX733" s="355"/>
      <c r="BY733" s="355"/>
      <c r="BZ733" s="355"/>
      <c r="CA733" s="355"/>
      <c r="CB733" s="355"/>
      <c r="CC733" s="355"/>
      <c r="CD733" s="355"/>
      <c r="CE733" s="355"/>
      <c r="CF733" s="355"/>
      <c r="CG733" s="355"/>
      <c r="CH733" s="355"/>
      <c r="CI733" s="355"/>
      <c r="CJ733" s="355"/>
      <c r="CK733" s="355"/>
      <c r="CL733" s="355"/>
      <c r="CM733" s="355"/>
      <c r="CN733" s="355"/>
      <c r="CO733" s="355"/>
      <c r="CP733" s="355"/>
      <c r="CQ733" s="355"/>
      <c r="CR733" s="355"/>
      <c r="CS733" s="355"/>
      <c r="CT733" s="355"/>
      <c r="CU733" s="355"/>
      <c r="CV733" s="355"/>
      <c r="CW733" s="355"/>
      <c r="CX733" s="355"/>
      <c r="CY733" s="355"/>
      <c r="CZ733" s="355"/>
    </row>
    <row r="734" ht="25.15" customHeight="true" x14ac:dyDescent="0.2">
      <c r="C734" s="1045"/>
      <c r="D734" s="1045"/>
      <c r="E734" s="631"/>
      <c r="F734" s="631"/>
      <c r="G734" s="631"/>
      <c r="H734" s="1045"/>
      <c r="I734" s="1045"/>
      <c r="J734" s="631"/>
      <c r="K734" s="631"/>
      <c r="L734" s="631"/>
      <c r="M734" s="1045"/>
      <c r="N734" s="1045"/>
      <c r="O734" s="631"/>
      <c r="P734" s="631"/>
      <c r="Q734" s="631"/>
      <c r="BA734" s="355"/>
      <c r="BB734" s="431"/>
      <c r="BC734" s="355"/>
      <c r="BD734" s="355"/>
      <c r="BE734" s="355"/>
      <c r="BF734" s="355"/>
      <c r="BG734" s="355"/>
      <c r="BH734" s="355"/>
      <c r="BI734" s="355"/>
      <c r="BJ734" s="355"/>
      <c r="BK734" s="355"/>
      <c r="BL734" s="355"/>
      <c r="BM734" s="355"/>
      <c r="BN734" s="355"/>
      <c r="BO734" s="355"/>
      <c r="BP734" s="355"/>
      <c r="BQ734" s="355"/>
      <c r="BR734" s="355"/>
      <c r="BS734" s="355"/>
      <c r="BT734" s="355"/>
      <c r="BU734" s="355"/>
      <c r="BV734" s="355"/>
      <c r="BW734" s="355"/>
      <c r="BX734" s="355"/>
      <c r="BY734" s="355"/>
      <c r="BZ734" s="355"/>
      <c r="CA734" s="355"/>
      <c r="CB734" s="355"/>
      <c r="CC734" s="355"/>
      <c r="CD734" s="355"/>
      <c r="CE734" s="355"/>
      <c r="CF734" s="355"/>
      <c r="CG734" s="355"/>
      <c r="CH734" s="355"/>
      <c r="CI734" s="355"/>
      <c r="CJ734" s="355"/>
      <c r="CK734" s="355"/>
      <c r="CL734" s="355"/>
      <c r="CM734" s="355"/>
      <c r="CN734" s="355"/>
      <c r="CO734" s="355"/>
      <c r="CP734" s="355"/>
      <c r="CQ734" s="355"/>
      <c r="CR734" s="355"/>
      <c r="CS734" s="355"/>
      <c r="CT734" s="355"/>
      <c r="CU734" s="355"/>
      <c r="CV734" s="355"/>
      <c r="CW734" s="355"/>
      <c r="CX734" s="355"/>
      <c r="CY734" s="355"/>
      <c r="CZ734" s="355"/>
    </row>
    <row r="735" ht="25.15" customHeight="true" x14ac:dyDescent="0.2">
      <c r="C735" s="1045"/>
      <c r="D735" s="1045"/>
      <c r="E735" s="631"/>
      <c r="F735" s="631"/>
      <c r="G735" s="631"/>
      <c r="H735" s="1045"/>
      <c r="I735" s="1045"/>
      <c r="J735" s="631"/>
      <c r="K735" s="631"/>
      <c r="L735" s="631"/>
      <c r="M735" s="1045"/>
      <c r="N735" s="1045"/>
      <c r="O735" s="631"/>
      <c r="P735" s="631"/>
      <c r="Q735" s="631"/>
      <c r="BA735" s="355"/>
      <c r="BB735" s="431"/>
      <c r="BC735" s="355"/>
      <c r="BD735" s="355"/>
      <c r="BE735" s="355"/>
      <c r="BF735" s="355"/>
      <c r="BG735" s="355"/>
      <c r="BH735" s="355"/>
      <c r="BI735" s="355"/>
      <c r="BJ735" s="355"/>
      <c r="BK735" s="355"/>
      <c r="BL735" s="355"/>
      <c r="BM735" s="355"/>
      <c r="BN735" s="355"/>
      <c r="BO735" s="355"/>
      <c r="BP735" s="355"/>
      <c r="BQ735" s="355"/>
      <c r="BR735" s="355"/>
      <c r="BS735" s="355"/>
      <c r="BT735" s="355"/>
      <c r="BU735" s="355"/>
      <c r="BV735" s="355"/>
      <c r="BW735" s="355"/>
      <c r="BX735" s="355"/>
      <c r="BY735" s="355"/>
      <c r="BZ735" s="355"/>
      <c r="CA735" s="355"/>
      <c r="CB735" s="355"/>
      <c r="CC735" s="355"/>
      <c r="CD735" s="355"/>
      <c r="CE735" s="355"/>
      <c r="CF735" s="355"/>
      <c r="CG735" s="355"/>
      <c r="CH735" s="355"/>
      <c r="CI735" s="355"/>
      <c r="CJ735" s="355"/>
      <c r="CK735" s="355"/>
      <c r="CL735" s="355"/>
      <c r="CM735" s="355"/>
      <c r="CN735" s="355"/>
      <c r="CO735" s="355"/>
      <c r="CP735" s="355"/>
      <c r="CQ735" s="355"/>
      <c r="CR735" s="355"/>
      <c r="CS735" s="355"/>
      <c r="CT735" s="355"/>
      <c r="CU735" s="355"/>
      <c r="CV735" s="355"/>
      <c r="CW735" s="355"/>
      <c r="CX735" s="355"/>
      <c r="CY735" s="355"/>
      <c r="CZ735" s="355"/>
    </row>
    <row r="736" ht="25.15" customHeight="true" x14ac:dyDescent="0.2">
      <c r="C736" s="1045"/>
      <c r="D736" s="1045"/>
      <c r="E736" s="631"/>
      <c r="F736" s="631"/>
      <c r="G736" s="631"/>
      <c r="H736" s="1045"/>
      <c r="I736" s="1045"/>
      <c r="J736" s="631"/>
      <c r="K736" s="631"/>
      <c r="L736" s="631"/>
      <c r="M736" s="1045"/>
      <c r="N736" s="1045"/>
      <c r="O736" s="631"/>
      <c r="P736" s="631"/>
      <c r="Q736" s="631"/>
      <c r="BA736" s="355"/>
      <c r="BB736" s="431"/>
      <c r="BC736" s="355"/>
      <c r="BD736" s="355"/>
      <c r="BE736" s="355"/>
      <c r="BF736" s="355"/>
      <c r="BG736" s="355"/>
      <c r="BH736" s="355"/>
      <c r="BI736" s="355"/>
      <c r="BJ736" s="355"/>
      <c r="BK736" s="355"/>
      <c r="BL736" s="355"/>
      <c r="BM736" s="355"/>
      <c r="BN736" s="355"/>
      <c r="BO736" s="355"/>
      <c r="BP736" s="355"/>
      <c r="BQ736" s="355"/>
      <c r="BR736" s="355"/>
      <c r="BS736" s="355"/>
      <c r="BT736" s="355"/>
      <c r="BU736" s="355"/>
      <c r="BV736" s="355"/>
      <c r="BW736" s="355"/>
      <c r="BX736" s="355"/>
      <c r="BY736" s="355"/>
      <c r="BZ736" s="355"/>
      <c r="CA736" s="355"/>
      <c r="CB736" s="355"/>
      <c r="CC736" s="355"/>
      <c r="CD736" s="355"/>
      <c r="CE736" s="355"/>
      <c r="CF736" s="355"/>
      <c r="CG736" s="355"/>
      <c r="CH736" s="355"/>
      <c r="CI736" s="355"/>
      <c r="CJ736" s="355"/>
      <c r="CK736" s="355"/>
      <c r="CL736" s="355"/>
      <c r="CM736" s="355"/>
      <c r="CN736" s="355"/>
      <c r="CO736" s="355"/>
      <c r="CP736" s="355"/>
      <c r="CQ736" s="355"/>
      <c r="CR736" s="355"/>
      <c r="CS736" s="355"/>
      <c r="CT736" s="355"/>
      <c r="CU736" s="355"/>
      <c r="CV736" s="355"/>
      <c r="CW736" s="355"/>
      <c r="CX736" s="355"/>
      <c r="CY736" s="355"/>
      <c r="CZ736" s="355"/>
    </row>
    <row r="737" ht="25.15" customHeight="true" x14ac:dyDescent="0.2">
      <c r="C737" s="1045"/>
      <c r="D737" s="1045"/>
      <c r="E737" s="631"/>
      <c r="F737" s="631"/>
      <c r="G737" s="631"/>
      <c r="H737" s="1045"/>
      <c r="I737" s="1045"/>
      <c r="J737" s="631"/>
      <c r="K737" s="631"/>
      <c r="L737" s="631"/>
      <c r="M737" s="1045"/>
      <c r="N737" s="1045"/>
      <c r="O737" s="631"/>
      <c r="P737" s="631"/>
      <c r="Q737" s="631"/>
      <c r="BA737" s="355"/>
      <c r="BB737" s="431"/>
      <c r="BC737" s="355"/>
      <c r="BD737" s="355"/>
      <c r="BE737" s="355"/>
      <c r="BF737" s="355"/>
      <c r="BG737" s="355"/>
      <c r="BH737" s="355"/>
      <c r="BI737" s="355"/>
      <c r="BJ737" s="355"/>
      <c r="BK737" s="355"/>
      <c r="BL737" s="355"/>
      <c r="BM737" s="355"/>
      <c r="BN737" s="355"/>
      <c r="BO737" s="355"/>
      <c r="BP737" s="355"/>
      <c r="BQ737" s="355"/>
      <c r="BR737" s="355"/>
      <c r="BS737" s="355"/>
      <c r="BT737" s="355"/>
      <c r="BU737" s="355"/>
      <c r="BV737" s="355"/>
      <c r="BW737" s="355"/>
      <c r="BX737" s="355"/>
      <c r="BY737" s="355"/>
      <c r="BZ737" s="355"/>
      <c r="CA737" s="355"/>
      <c r="CB737" s="355"/>
      <c r="CC737" s="355"/>
      <c r="CD737" s="355"/>
      <c r="CE737" s="355"/>
      <c r="CF737" s="355"/>
      <c r="CG737" s="355"/>
      <c r="CH737" s="355"/>
      <c r="CI737" s="355"/>
      <c r="CJ737" s="355"/>
      <c r="CK737" s="355"/>
      <c r="CL737" s="355"/>
      <c r="CM737" s="355"/>
      <c r="CN737" s="355"/>
      <c r="CO737" s="355"/>
      <c r="CP737" s="355"/>
      <c r="CQ737" s="355"/>
      <c r="CR737" s="355"/>
      <c r="CS737" s="355"/>
      <c r="CT737" s="355"/>
      <c r="CU737" s="355"/>
      <c r="CV737" s="355"/>
      <c r="CW737" s="355"/>
      <c r="CX737" s="355"/>
      <c r="CY737" s="355"/>
      <c r="CZ737" s="355"/>
    </row>
    <row r="738" ht="25.15" customHeight="true" x14ac:dyDescent="0.2">
      <c r="C738" s="1045"/>
      <c r="D738" s="1045"/>
      <c r="E738" s="631"/>
      <c r="F738" s="631"/>
      <c r="G738" s="631"/>
      <c r="H738" s="1045"/>
      <c r="I738" s="1045"/>
      <c r="J738" s="631"/>
      <c r="K738" s="631"/>
      <c r="L738" s="631"/>
      <c r="M738" s="1045"/>
      <c r="N738" s="1045"/>
      <c r="O738" s="631"/>
      <c r="P738" s="631"/>
      <c r="Q738" s="631"/>
      <c r="BA738" s="355"/>
      <c r="BB738" s="431"/>
      <c r="BC738" s="355"/>
      <c r="BD738" s="355"/>
      <c r="BE738" s="355"/>
      <c r="BF738" s="355"/>
      <c r="BG738" s="355"/>
      <c r="BH738" s="355"/>
      <c r="BI738" s="355"/>
      <c r="BJ738" s="355"/>
      <c r="BK738" s="355"/>
      <c r="BL738" s="355"/>
      <c r="BM738" s="355"/>
      <c r="BN738" s="355"/>
      <c r="BO738" s="355"/>
      <c r="BP738" s="355"/>
      <c r="BQ738" s="355"/>
      <c r="BR738" s="355"/>
      <c r="BS738" s="355"/>
      <c r="BT738" s="355"/>
      <c r="BU738" s="355"/>
      <c r="BV738" s="355"/>
      <c r="BW738" s="355"/>
      <c r="BX738" s="355"/>
      <c r="BY738" s="355"/>
      <c r="BZ738" s="355"/>
      <c r="CA738" s="355"/>
      <c r="CB738" s="355"/>
      <c r="CC738" s="355"/>
      <c r="CD738" s="355"/>
      <c r="CE738" s="355"/>
      <c r="CF738" s="355"/>
      <c r="CG738" s="355"/>
      <c r="CH738" s="355"/>
      <c r="CI738" s="355"/>
      <c r="CJ738" s="355"/>
      <c r="CK738" s="355"/>
      <c r="CL738" s="355"/>
      <c r="CM738" s="355"/>
      <c r="CN738" s="355"/>
      <c r="CO738" s="355"/>
      <c r="CP738" s="355"/>
      <c r="CQ738" s="355"/>
      <c r="CR738" s="355"/>
      <c r="CS738" s="355"/>
      <c r="CT738" s="355"/>
      <c r="CU738" s="355"/>
      <c r="CV738" s="355"/>
      <c r="CW738" s="355"/>
      <c r="CX738" s="355"/>
      <c r="CY738" s="355"/>
      <c r="CZ738" s="355"/>
    </row>
    <row r="739" ht="25.15" customHeight="true" x14ac:dyDescent="0.2">
      <c r="C739" s="1045"/>
      <c r="D739" s="1045"/>
      <c r="E739" s="631"/>
      <c r="F739" s="631"/>
      <c r="G739" s="631"/>
      <c r="H739" s="1045"/>
      <c r="I739" s="1045"/>
      <c r="J739" s="631"/>
      <c r="K739" s="631"/>
      <c r="L739" s="631"/>
      <c r="M739" s="1045"/>
      <c r="N739" s="1045"/>
      <c r="O739" s="631"/>
      <c r="P739" s="631"/>
      <c r="Q739" s="631"/>
      <c r="BA739" s="355"/>
      <c r="BB739" s="431"/>
      <c r="BC739" s="355"/>
      <c r="BD739" s="355"/>
      <c r="BE739" s="355"/>
      <c r="BF739" s="355"/>
      <c r="BG739" s="355"/>
      <c r="BH739" s="355"/>
      <c r="BI739" s="355"/>
      <c r="BJ739" s="355"/>
      <c r="BK739" s="355"/>
      <c r="BL739" s="355"/>
      <c r="BM739" s="355"/>
      <c r="BN739" s="355"/>
      <c r="BO739" s="355"/>
      <c r="BP739" s="355"/>
      <c r="BQ739" s="355"/>
      <c r="BR739" s="355"/>
      <c r="BS739" s="355"/>
      <c r="BT739" s="355"/>
      <c r="BU739" s="355"/>
      <c r="BV739" s="355"/>
      <c r="BW739" s="355"/>
      <c r="BX739" s="355"/>
      <c r="BY739" s="355"/>
      <c r="BZ739" s="355"/>
      <c r="CA739" s="355"/>
      <c r="CB739" s="355"/>
      <c r="CC739" s="355"/>
      <c r="CD739" s="355"/>
      <c r="CE739" s="355"/>
      <c r="CF739" s="355"/>
      <c r="CG739" s="355"/>
      <c r="CH739" s="355"/>
      <c r="CI739" s="355"/>
      <c r="CJ739" s="355"/>
      <c r="CK739" s="355"/>
      <c r="CL739" s="355"/>
      <c r="CM739" s="355"/>
      <c r="CN739" s="355"/>
      <c r="CO739" s="355"/>
      <c r="CP739" s="355"/>
      <c r="CQ739" s="355"/>
      <c r="CR739" s="355"/>
      <c r="CS739" s="355"/>
      <c r="CT739" s="355"/>
      <c r="CU739" s="355"/>
      <c r="CV739" s="355"/>
      <c r="CW739" s="355"/>
      <c r="CX739" s="355"/>
      <c r="CY739" s="355"/>
      <c r="CZ739" s="355"/>
    </row>
    <row r="740" ht="25.15" customHeight="true" x14ac:dyDescent="0.2">
      <c r="C740" s="1045"/>
      <c r="D740" s="1045"/>
      <c r="E740" s="631"/>
      <c r="F740" s="631"/>
      <c r="G740" s="631"/>
      <c r="H740" s="1045"/>
      <c r="I740" s="1045"/>
      <c r="J740" s="631"/>
      <c r="K740" s="631"/>
      <c r="L740" s="631"/>
      <c r="M740" s="1045"/>
      <c r="N740" s="1045"/>
      <c r="O740" s="631"/>
      <c r="P740" s="631"/>
      <c r="Q740" s="631"/>
      <c r="BA740" s="355"/>
      <c r="BB740" s="431"/>
      <c r="BC740" s="355"/>
      <c r="BD740" s="355"/>
      <c r="BE740" s="355"/>
      <c r="BF740" s="355"/>
      <c r="BG740" s="355"/>
      <c r="BH740" s="355"/>
      <c r="BI740" s="355"/>
      <c r="BJ740" s="355"/>
      <c r="BK740" s="355"/>
      <c r="BL740" s="355"/>
      <c r="BM740" s="355"/>
      <c r="BN740" s="355"/>
      <c r="BO740" s="355"/>
      <c r="BP740" s="355"/>
      <c r="BQ740" s="355"/>
      <c r="BR740" s="355"/>
      <c r="BS740" s="355"/>
      <c r="BT740" s="355"/>
      <c r="BU740" s="355"/>
      <c r="BV740" s="355"/>
      <c r="BW740" s="355"/>
      <c r="BX740" s="355"/>
      <c r="BY740" s="355"/>
      <c r="BZ740" s="355"/>
      <c r="CA740" s="355"/>
      <c r="CB740" s="355"/>
      <c r="CC740" s="355"/>
      <c r="CD740" s="355"/>
      <c r="CE740" s="355"/>
      <c r="CF740" s="355"/>
      <c r="CG740" s="355"/>
      <c r="CH740" s="355"/>
      <c r="CI740" s="355"/>
      <c r="CJ740" s="355"/>
      <c r="CK740" s="355"/>
      <c r="CL740" s="355"/>
      <c r="CM740" s="355"/>
      <c r="CN740" s="355"/>
      <c r="CO740" s="355"/>
      <c r="CP740" s="355"/>
      <c r="CQ740" s="355"/>
      <c r="CR740" s="355"/>
      <c r="CS740" s="355"/>
      <c r="CT740" s="355"/>
      <c r="CU740" s="355"/>
      <c r="CV740" s="355"/>
      <c r="CW740" s="355"/>
      <c r="CX740" s="355"/>
      <c r="CY740" s="355"/>
      <c r="CZ740" s="355"/>
    </row>
    <row r="741" ht="25.15" customHeight="true" x14ac:dyDescent="0.2">
      <c r="C741" s="1045"/>
      <c r="D741" s="1045"/>
      <c r="E741" s="631"/>
      <c r="F741" s="631"/>
      <c r="G741" s="631"/>
      <c r="H741" s="1045"/>
      <c r="I741" s="1045"/>
      <c r="J741" s="631"/>
      <c r="K741" s="631"/>
      <c r="L741" s="631"/>
      <c r="M741" s="1045"/>
      <c r="N741" s="1045"/>
      <c r="O741" s="631"/>
      <c r="P741" s="631"/>
      <c r="Q741" s="631"/>
      <c r="BA741" s="355"/>
      <c r="BB741" s="431"/>
      <c r="BC741" s="355"/>
      <c r="BD741" s="355"/>
      <c r="BE741" s="355"/>
      <c r="BF741" s="355"/>
      <c r="BG741" s="355"/>
      <c r="BH741" s="355"/>
      <c r="BI741" s="355"/>
      <c r="BJ741" s="355"/>
      <c r="BK741" s="355"/>
      <c r="BL741" s="355"/>
      <c r="BM741" s="355"/>
      <c r="BN741" s="355"/>
      <c r="BO741" s="355"/>
      <c r="BP741" s="355"/>
      <c r="BQ741" s="355"/>
      <c r="BR741" s="355"/>
      <c r="BS741" s="355"/>
      <c r="BT741" s="355"/>
      <c r="BU741" s="355"/>
      <c r="BV741" s="355"/>
      <c r="BW741" s="355"/>
      <c r="BX741" s="355"/>
      <c r="BY741" s="355"/>
      <c r="BZ741" s="355"/>
      <c r="CA741" s="355"/>
      <c r="CB741" s="355"/>
      <c r="CC741" s="355"/>
      <c r="CD741" s="355"/>
      <c r="CE741" s="355"/>
      <c r="CF741" s="355"/>
      <c r="CG741" s="355"/>
      <c r="CH741" s="355"/>
      <c r="CI741" s="355"/>
      <c r="CJ741" s="355"/>
      <c r="CK741" s="355"/>
      <c r="CL741" s="355"/>
      <c r="CM741" s="355"/>
      <c r="CN741" s="355"/>
      <c r="CO741" s="355"/>
      <c r="CP741" s="355"/>
      <c r="CQ741" s="355"/>
      <c r="CR741" s="355"/>
      <c r="CS741" s="355"/>
      <c r="CT741" s="355"/>
      <c r="CU741" s="355"/>
      <c r="CV741" s="355"/>
      <c r="CW741" s="355"/>
      <c r="CX741" s="355"/>
      <c r="CY741" s="355"/>
      <c r="CZ741" s="355"/>
    </row>
    <row r="742" ht="25.15" customHeight="true" x14ac:dyDescent="0.2">
      <c r="C742" s="1045"/>
      <c r="D742" s="1045"/>
      <c r="E742" s="631"/>
      <c r="F742" s="631"/>
      <c r="G742" s="631"/>
      <c r="H742" s="1045"/>
      <c r="I742" s="1045"/>
      <c r="J742" s="631"/>
      <c r="K742" s="631"/>
      <c r="L742" s="631"/>
      <c r="M742" s="1045"/>
      <c r="N742" s="1045"/>
      <c r="O742" s="631"/>
      <c r="P742" s="631"/>
      <c r="Q742" s="631"/>
      <c r="BA742" s="355"/>
      <c r="BB742" s="431"/>
      <c r="BC742" s="355"/>
      <c r="BD742" s="355"/>
      <c r="BE742" s="355"/>
      <c r="BF742" s="355"/>
      <c r="BG742" s="355"/>
      <c r="BH742" s="355"/>
      <c r="BI742" s="355"/>
      <c r="BJ742" s="355"/>
      <c r="BK742" s="355"/>
      <c r="BL742" s="355"/>
      <c r="BM742" s="355"/>
      <c r="BN742" s="355"/>
      <c r="BO742" s="355"/>
      <c r="BP742" s="355"/>
      <c r="BQ742" s="355"/>
      <c r="BR742" s="355"/>
      <c r="BS742" s="355"/>
      <c r="BT742" s="355"/>
      <c r="BU742" s="355"/>
      <c r="BV742" s="355"/>
      <c r="BW742" s="355"/>
      <c r="BX742" s="355"/>
      <c r="BY742" s="355"/>
      <c r="BZ742" s="355"/>
      <c r="CA742" s="355"/>
      <c r="CB742" s="355"/>
      <c r="CC742" s="355"/>
      <c r="CD742" s="355"/>
      <c r="CE742" s="355"/>
      <c r="CF742" s="355"/>
      <c r="CG742" s="355"/>
      <c r="CH742" s="355"/>
      <c r="CI742" s="355"/>
      <c r="CJ742" s="355"/>
      <c r="CK742" s="355"/>
      <c r="CL742" s="355"/>
      <c r="CM742" s="355"/>
      <c r="CN742" s="355"/>
      <c r="CO742" s="355"/>
      <c r="CP742" s="355"/>
      <c r="CQ742" s="355"/>
      <c r="CR742" s="355"/>
      <c r="CS742" s="355"/>
      <c r="CT742" s="355"/>
      <c r="CU742" s="355"/>
      <c r="CV742" s="355"/>
      <c r="CW742" s="355"/>
      <c r="CX742" s="355"/>
      <c r="CY742" s="355"/>
      <c r="CZ742" s="355"/>
    </row>
    <row r="743" ht="25.15" customHeight="true" x14ac:dyDescent="0.2">
      <c r="C743" s="1045"/>
      <c r="D743" s="1045"/>
      <c r="E743" s="631"/>
      <c r="F743" s="631"/>
      <c r="G743" s="631"/>
      <c r="H743" s="1045"/>
      <c r="I743" s="1045"/>
      <c r="J743" s="631"/>
      <c r="K743" s="631"/>
      <c r="L743" s="631"/>
      <c r="M743" s="1045"/>
      <c r="N743" s="1045"/>
      <c r="O743" s="631"/>
      <c r="P743" s="631"/>
      <c r="Q743" s="631"/>
      <c r="BA743" s="355"/>
      <c r="BB743" s="431"/>
      <c r="BC743" s="355"/>
      <c r="BD743" s="355"/>
      <c r="BE743" s="355"/>
      <c r="BF743" s="355"/>
      <c r="BG743" s="355"/>
      <c r="BH743" s="355"/>
      <c r="BI743" s="355"/>
      <c r="BJ743" s="355"/>
      <c r="BK743" s="355"/>
      <c r="BL743" s="355"/>
      <c r="BM743" s="355"/>
      <c r="BN743" s="355"/>
      <c r="BO743" s="355"/>
      <c r="BP743" s="355"/>
      <c r="BQ743" s="355"/>
      <c r="BR743" s="355"/>
      <c r="BS743" s="355"/>
      <c r="BT743" s="355"/>
      <c r="BU743" s="355"/>
      <c r="BV743" s="355"/>
      <c r="BW743" s="355"/>
      <c r="BX743" s="355"/>
      <c r="BY743" s="355"/>
      <c r="BZ743" s="355"/>
      <c r="CA743" s="355"/>
      <c r="CB743" s="355"/>
      <c r="CC743" s="355"/>
      <c r="CD743" s="355"/>
      <c r="CE743" s="355"/>
      <c r="CF743" s="355"/>
      <c r="CG743" s="355"/>
      <c r="CH743" s="355"/>
      <c r="CI743" s="355"/>
      <c r="CJ743" s="355"/>
      <c r="CK743" s="355"/>
      <c r="CL743" s="355"/>
      <c r="CM743" s="355"/>
      <c r="CN743" s="355"/>
      <c r="CO743" s="355"/>
      <c r="CP743" s="355"/>
      <c r="CQ743" s="355"/>
      <c r="CR743" s="355"/>
      <c r="CS743" s="355"/>
      <c r="CT743" s="355"/>
      <c r="CU743" s="355"/>
      <c r="CV743" s="355"/>
      <c r="CW743" s="355"/>
      <c r="CX743" s="355"/>
      <c r="CY743" s="355"/>
      <c r="CZ743" s="355"/>
    </row>
    <row r="744" ht="25.15" customHeight="true" x14ac:dyDescent="0.2">
      <c r="C744" s="1045"/>
      <c r="D744" s="1045"/>
      <c r="E744" s="631"/>
      <c r="F744" s="631"/>
      <c r="G744" s="631"/>
      <c r="H744" s="1045"/>
      <c r="I744" s="1045"/>
      <c r="J744" s="631"/>
      <c r="K744" s="631"/>
      <c r="L744" s="631"/>
      <c r="M744" s="1045"/>
      <c r="N744" s="1045"/>
      <c r="O744" s="631"/>
      <c r="P744" s="631"/>
      <c r="Q744" s="631"/>
      <c r="BA744" s="355"/>
      <c r="BB744" s="431"/>
      <c r="BC744" s="355"/>
      <c r="BD744" s="355"/>
      <c r="BE744" s="355"/>
      <c r="BF744" s="355"/>
      <c r="BG744" s="355"/>
      <c r="BH744" s="355"/>
      <c r="BI744" s="355"/>
      <c r="BJ744" s="355"/>
      <c r="BK744" s="355"/>
      <c r="BL744" s="355"/>
      <c r="BM744" s="355"/>
      <c r="BN744" s="355"/>
      <c r="BO744" s="355"/>
      <c r="BP744" s="355"/>
      <c r="BQ744" s="355"/>
      <c r="BR744" s="355"/>
      <c r="BS744" s="355"/>
      <c r="BT744" s="355"/>
      <c r="BU744" s="355"/>
      <c r="BV744" s="355"/>
      <c r="BW744" s="355"/>
      <c r="BX744" s="355"/>
      <c r="BY744" s="355"/>
      <c r="BZ744" s="355"/>
      <c r="CA744" s="355"/>
      <c r="CB744" s="355"/>
      <c r="CC744" s="355"/>
      <c r="CD744" s="355"/>
      <c r="CE744" s="355"/>
      <c r="CF744" s="355"/>
      <c r="CG744" s="355"/>
      <c r="CH744" s="355"/>
      <c r="CI744" s="355"/>
      <c r="CJ744" s="355"/>
      <c r="CK744" s="355"/>
      <c r="CL744" s="355"/>
      <c r="CM744" s="355"/>
      <c r="CN744" s="355"/>
      <c r="CO744" s="355"/>
      <c r="CP744" s="355"/>
      <c r="CQ744" s="355"/>
      <c r="CR744" s="355"/>
      <c r="CS744" s="355"/>
      <c r="CT744" s="355"/>
      <c r="CU744" s="355"/>
      <c r="CV744" s="355"/>
      <c r="CW744" s="355"/>
      <c r="CX744" s="355"/>
      <c r="CY744" s="355"/>
      <c r="CZ744" s="355"/>
    </row>
    <row r="745" ht="25.15" customHeight="true" x14ac:dyDescent="0.2">
      <c r="C745" s="1045"/>
      <c r="D745" s="1045"/>
      <c r="E745" s="631"/>
      <c r="F745" s="631"/>
      <c r="G745" s="631"/>
      <c r="H745" s="1045"/>
      <c r="I745" s="1045"/>
      <c r="J745" s="631"/>
      <c r="K745" s="631"/>
      <c r="L745" s="631"/>
      <c r="M745" s="1045"/>
      <c r="N745" s="1045"/>
      <c r="O745" s="631"/>
      <c r="P745" s="631"/>
      <c r="Q745" s="631"/>
      <c r="BA745" s="355"/>
      <c r="BB745" s="431"/>
      <c r="BC745" s="355"/>
      <c r="BD745" s="355"/>
      <c r="BE745" s="355"/>
      <c r="BF745" s="355"/>
      <c r="BG745" s="355"/>
      <c r="BH745" s="355"/>
      <c r="BI745" s="355"/>
      <c r="BJ745" s="355"/>
      <c r="BK745" s="355"/>
      <c r="BL745" s="355"/>
      <c r="BM745" s="355"/>
      <c r="BN745" s="355"/>
      <c r="BO745" s="355"/>
      <c r="BP745" s="355"/>
      <c r="BQ745" s="355"/>
      <c r="BR745" s="355"/>
      <c r="BS745" s="355"/>
      <c r="BT745" s="355"/>
      <c r="BU745" s="355"/>
      <c r="BV745" s="355"/>
      <c r="BW745" s="355"/>
      <c r="BX745" s="355"/>
      <c r="BY745" s="355"/>
      <c r="BZ745" s="355"/>
      <c r="CA745" s="355"/>
      <c r="CB745" s="355"/>
      <c r="CC745" s="355"/>
      <c r="CD745" s="355"/>
      <c r="CE745" s="355"/>
      <c r="CF745" s="355"/>
      <c r="CG745" s="355"/>
      <c r="CH745" s="355"/>
      <c r="CI745" s="355"/>
      <c r="CJ745" s="355"/>
      <c r="CK745" s="355"/>
      <c r="CL745" s="355"/>
      <c r="CM745" s="355"/>
      <c r="CN745" s="355"/>
      <c r="CO745" s="355"/>
      <c r="CP745" s="355"/>
      <c r="CQ745" s="355"/>
      <c r="CR745" s="355"/>
      <c r="CS745" s="355"/>
      <c r="CT745" s="355"/>
      <c r="CU745" s="355"/>
      <c r="CV745" s="355"/>
      <c r="CW745" s="355"/>
      <c r="CX745" s="355"/>
      <c r="CY745" s="355"/>
      <c r="CZ745" s="355"/>
    </row>
    <row r="746" ht="25.15" customHeight="true" x14ac:dyDescent="0.2">
      <c r="C746" s="1045"/>
      <c r="D746" s="1045"/>
      <c r="E746" s="631"/>
      <c r="F746" s="631"/>
      <c r="G746" s="631"/>
      <c r="H746" s="1045"/>
      <c r="I746" s="1045"/>
      <c r="J746" s="631"/>
      <c r="K746" s="631"/>
      <c r="L746" s="631"/>
      <c r="M746" s="1045"/>
      <c r="N746" s="1045"/>
      <c r="O746" s="631"/>
      <c r="P746" s="631"/>
      <c r="Q746" s="631"/>
      <c r="BA746" s="355"/>
      <c r="BB746" s="431"/>
      <c r="BC746" s="355"/>
      <c r="BD746" s="355"/>
      <c r="BE746" s="355"/>
      <c r="BF746" s="355"/>
      <c r="BG746" s="355"/>
      <c r="BH746" s="355"/>
      <c r="BI746" s="355"/>
      <c r="BJ746" s="355"/>
      <c r="BK746" s="355"/>
      <c r="BL746" s="355"/>
      <c r="BM746" s="355"/>
      <c r="BN746" s="355"/>
      <c r="BO746" s="355"/>
      <c r="BP746" s="355"/>
      <c r="BQ746" s="355"/>
      <c r="BR746" s="355"/>
      <c r="BS746" s="355"/>
      <c r="BT746" s="355"/>
      <c r="BU746" s="355"/>
      <c r="BV746" s="355"/>
      <c r="BW746" s="355"/>
      <c r="BX746" s="355"/>
      <c r="BY746" s="355"/>
      <c r="BZ746" s="355"/>
      <c r="CA746" s="355"/>
      <c r="CB746" s="355"/>
      <c r="CC746" s="355"/>
      <c r="CD746" s="355"/>
      <c r="CE746" s="355"/>
      <c r="CF746" s="355"/>
      <c r="CG746" s="355"/>
      <c r="CH746" s="355"/>
      <c r="CI746" s="355"/>
      <c r="CJ746" s="355"/>
      <c r="CK746" s="355"/>
      <c r="CL746" s="355"/>
      <c r="CM746" s="355"/>
      <c r="CN746" s="355"/>
      <c r="CO746" s="355"/>
      <c r="CP746" s="355"/>
      <c r="CQ746" s="355"/>
      <c r="CR746" s="355"/>
      <c r="CS746" s="355"/>
      <c r="CT746" s="355"/>
      <c r="CU746" s="355"/>
      <c r="CV746" s="355"/>
      <c r="CW746" s="355"/>
      <c r="CX746" s="355"/>
      <c r="CY746" s="355"/>
      <c r="CZ746" s="355"/>
    </row>
    <row r="747" ht="25.15" customHeight="true" x14ac:dyDescent="0.2">
      <c r="C747" s="1045"/>
      <c r="D747" s="1045"/>
      <c r="E747" s="631"/>
      <c r="F747" s="631"/>
      <c r="G747" s="631"/>
      <c r="H747" s="1045"/>
      <c r="I747" s="1045"/>
      <c r="J747" s="631"/>
      <c r="K747" s="631"/>
      <c r="L747" s="631"/>
      <c r="M747" s="1045"/>
      <c r="N747" s="1045"/>
      <c r="O747" s="631"/>
      <c r="P747" s="631"/>
      <c r="Q747" s="631"/>
      <c r="BA747" s="355"/>
      <c r="BB747" s="431"/>
      <c r="BC747" s="355"/>
      <c r="BD747" s="355"/>
      <c r="BE747" s="355"/>
      <c r="BF747" s="355"/>
      <c r="BG747" s="355"/>
      <c r="BH747" s="355"/>
      <c r="BI747" s="355"/>
      <c r="BJ747" s="355"/>
      <c r="BK747" s="355"/>
      <c r="BL747" s="355"/>
      <c r="BM747" s="355"/>
      <c r="BN747" s="355"/>
      <c r="BO747" s="355"/>
      <c r="BP747" s="355"/>
      <c r="BQ747" s="355"/>
      <c r="BR747" s="355"/>
      <c r="BS747" s="355"/>
      <c r="BT747" s="355"/>
      <c r="BU747" s="355"/>
      <c r="BV747" s="355"/>
      <c r="BW747" s="355"/>
      <c r="BX747" s="355"/>
      <c r="BY747" s="355"/>
      <c r="BZ747" s="355"/>
      <c r="CA747" s="355"/>
      <c r="CB747" s="355"/>
      <c r="CC747" s="355"/>
      <c r="CD747" s="355"/>
      <c r="CE747" s="355"/>
      <c r="CF747" s="355"/>
      <c r="CG747" s="355"/>
      <c r="CH747" s="355"/>
      <c r="CI747" s="355"/>
      <c r="CJ747" s="355"/>
      <c r="CK747" s="355"/>
      <c r="CL747" s="355"/>
      <c r="CM747" s="355"/>
      <c r="CN747" s="355"/>
      <c r="CO747" s="355"/>
      <c r="CP747" s="355"/>
      <c r="CQ747" s="355"/>
      <c r="CR747" s="355"/>
      <c r="CS747" s="355"/>
      <c r="CT747" s="355"/>
      <c r="CU747" s="355"/>
      <c r="CV747" s="355"/>
      <c r="CW747" s="355"/>
      <c r="CX747" s="355"/>
      <c r="CY747" s="355"/>
      <c r="CZ747" s="355"/>
    </row>
    <row r="748" ht="25.15" customHeight="true" x14ac:dyDescent="0.2">
      <c r="C748" s="1045"/>
      <c r="D748" s="1045"/>
      <c r="E748" s="631"/>
      <c r="F748" s="631"/>
      <c r="G748" s="631"/>
      <c r="H748" s="1045"/>
      <c r="I748" s="1045"/>
      <c r="J748" s="631"/>
      <c r="K748" s="631"/>
      <c r="L748" s="631"/>
      <c r="M748" s="1045"/>
      <c r="N748" s="1045"/>
      <c r="O748" s="631"/>
      <c r="P748" s="631"/>
      <c r="Q748" s="631"/>
      <c r="BA748" s="355"/>
      <c r="BB748" s="431"/>
      <c r="BC748" s="355"/>
      <c r="BD748" s="355"/>
      <c r="BE748" s="355"/>
      <c r="BF748" s="355"/>
      <c r="BG748" s="355"/>
      <c r="BH748" s="355"/>
      <c r="BI748" s="355"/>
      <c r="BJ748" s="355"/>
      <c r="BK748" s="355"/>
      <c r="BL748" s="355"/>
      <c r="BM748" s="355"/>
      <c r="BN748" s="355"/>
      <c r="BO748" s="355"/>
      <c r="BP748" s="355"/>
      <c r="BQ748" s="355"/>
      <c r="BR748" s="355"/>
      <c r="BS748" s="355"/>
      <c r="BT748" s="355"/>
      <c r="BU748" s="355"/>
      <c r="BV748" s="355"/>
      <c r="BW748" s="355"/>
      <c r="BX748" s="355"/>
      <c r="BY748" s="355"/>
      <c r="BZ748" s="355"/>
      <c r="CA748" s="355"/>
      <c r="CB748" s="355"/>
      <c r="CC748" s="355"/>
      <c r="CD748" s="355"/>
      <c r="CE748" s="355"/>
      <c r="CF748" s="355"/>
      <c r="CG748" s="355"/>
      <c r="CH748" s="355"/>
      <c r="CI748" s="355"/>
      <c r="CJ748" s="355"/>
      <c r="CK748" s="355"/>
      <c r="CL748" s="355"/>
      <c r="CM748" s="355"/>
      <c r="CN748" s="355"/>
      <c r="CO748" s="355"/>
      <c r="CP748" s="355"/>
      <c r="CQ748" s="355"/>
      <c r="CR748" s="355"/>
      <c r="CS748" s="355"/>
      <c r="CT748" s="355"/>
      <c r="CU748" s="355"/>
      <c r="CV748" s="355"/>
      <c r="CW748" s="355"/>
      <c r="CX748" s="355"/>
      <c r="CY748" s="355"/>
      <c r="CZ748" s="355"/>
    </row>
    <row r="749" ht="25.15" customHeight="true" x14ac:dyDescent="0.2">
      <c r="C749" s="1045"/>
      <c r="D749" s="1045"/>
      <c r="E749" s="631"/>
      <c r="F749" s="631"/>
      <c r="G749" s="631"/>
      <c r="H749" s="1045"/>
      <c r="I749" s="1045"/>
      <c r="J749" s="631"/>
      <c r="K749" s="631"/>
      <c r="L749" s="631"/>
      <c r="M749" s="1045"/>
      <c r="N749" s="1045"/>
      <c r="O749" s="631"/>
      <c r="P749" s="631"/>
      <c r="Q749" s="631"/>
      <c r="BA749" s="355"/>
      <c r="BB749" s="431"/>
      <c r="BC749" s="355"/>
      <c r="BD749" s="355"/>
      <c r="BE749" s="355"/>
      <c r="BF749" s="355"/>
      <c r="BG749" s="355"/>
      <c r="BH749" s="355"/>
      <c r="BI749" s="355"/>
      <c r="BJ749" s="355"/>
      <c r="BK749" s="355"/>
      <c r="BL749" s="355"/>
      <c r="BM749" s="355"/>
      <c r="BN749" s="355"/>
      <c r="BO749" s="355"/>
      <c r="BP749" s="355"/>
      <c r="BQ749" s="355"/>
      <c r="BR749" s="355"/>
      <c r="BS749" s="355"/>
      <c r="BT749" s="355"/>
      <c r="BU749" s="355"/>
      <c r="BV749" s="355"/>
      <c r="BW749" s="355"/>
      <c r="BX749" s="355"/>
      <c r="BY749" s="355"/>
      <c r="BZ749" s="355"/>
      <c r="CA749" s="355"/>
      <c r="CB749" s="355"/>
      <c r="CC749" s="355"/>
      <c r="CD749" s="355"/>
      <c r="CE749" s="355"/>
      <c r="CF749" s="355"/>
      <c r="CG749" s="355"/>
      <c r="CH749" s="355"/>
      <c r="CI749" s="355"/>
      <c r="CJ749" s="355"/>
      <c r="CK749" s="355"/>
      <c r="CL749" s="355"/>
      <c r="CM749" s="355"/>
      <c r="CN749" s="355"/>
      <c r="CO749" s="355"/>
      <c r="CP749" s="355"/>
      <c r="CQ749" s="355"/>
      <c r="CR749" s="355"/>
      <c r="CS749" s="355"/>
      <c r="CT749" s="355"/>
      <c r="CU749" s="355"/>
      <c r="CV749" s="355"/>
      <c r="CW749" s="355"/>
      <c r="CX749" s="355"/>
      <c r="CY749" s="355"/>
      <c r="CZ749" s="355"/>
    </row>
    <row r="750" ht="25.15" customHeight="true" x14ac:dyDescent="0.2">
      <c r="C750" s="1045"/>
      <c r="D750" s="1045"/>
      <c r="E750" s="631"/>
      <c r="F750" s="631"/>
      <c r="G750" s="631"/>
      <c r="H750" s="1045"/>
      <c r="I750" s="1045"/>
      <c r="J750" s="631"/>
      <c r="K750" s="631"/>
      <c r="L750" s="631"/>
      <c r="M750" s="1045"/>
      <c r="N750" s="1045"/>
      <c r="O750" s="631"/>
      <c r="P750" s="631"/>
      <c r="Q750" s="631"/>
      <c r="BA750" s="355"/>
      <c r="BB750" s="431"/>
      <c r="BC750" s="355"/>
      <c r="BD750" s="355"/>
      <c r="BE750" s="355"/>
      <c r="BF750" s="355"/>
      <c r="BG750" s="355"/>
      <c r="BH750" s="355"/>
      <c r="BI750" s="355"/>
      <c r="BJ750" s="355"/>
      <c r="BK750" s="355"/>
      <c r="BL750" s="355"/>
      <c r="BM750" s="355"/>
      <c r="BN750" s="355"/>
      <c r="BO750" s="355"/>
      <c r="BP750" s="355"/>
      <c r="BQ750" s="355"/>
      <c r="BR750" s="355"/>
      <c r="BS750" s="355"/>
      <c r="BT750" s="355"/>
      <c r="BU750" s="355"/>
      <c r="BV750" s="355"/>
      <c r="BW750" s="355"/>
      <c r="BX750" s="355"/>
      <c r="BY750" s="355"/>
      <c r="BZ750" s="355"/>
      <c r="CA750" s="355"/>
      <c r="CB750" s="355"/>
      <c r="CC750" s="355"/>
      <c r="CD750" s="355"/>
      <c r="CE750" s="355"/>
      <c r="CF750" s="355"/>
      <c r="CG750" s="355"/>
      <c r="CH750" s="355"/>
      <c r="CI750" s="355"/>
      <c r="CJ750" s="355"/>
      <c r="CK750" s="355"/>
      <c r="CL750" s="355"/>
      <c r="CM750" s="355"/>
      <c r="CN750" s="355"/>
      <c r="CO750" s="355"/>
      <c r="CP750" s="355"/>
      <c r="CQ750" s="355"/>
      <c r="CR750" s="355"/>
      <c r="CS750" s="355"/>
      <c r="CT750" s="355"/>
      <c r="CU750" s="355"/>
      <c r="CV750" s="355"/>
      <c r="CW750" s="355"/>
      <c r="CX750" s="355"/>
      <c r="CY750" s="355"/>
      <c r="CZ750" s="355"/>
    </row>
    <row r="751" ht="25.15" customHeight="true" x14ac:dyDescent="0.2">
      <c r="C751" s="1045"/>
      <c r="D751" s="1045"/>
      <c r="E751" s="631"/>
      <c r="F751" s="631"/>
      <c r="G751" s="631"/>
      <c r="H751" s="1045"/>
      <c r="I751" s="1045"/>
      <c r="J751" s="631"/>
      <c r="K751" s="631"/>
      <c r="L751" s="631"/>
      <c r="M751" s="1045"/>
      <c r="N751" s="1045"/>
      <c r="O751" s="631"/>
      <c r="P751" s="631"/>
      <c r="Q751" s="631"/>
      <c r="BA751" s="355"/>
      <c r="BB751" s="431"/>
      <c r="BC751" s="355"/>
      <c r="BD751" s="355"/>
      <c r="BE751" s="355"/>
      <c r="BF751" s="355"/>
      <c r="BG751" s="355"/>
      <c r="BH751" s="355"/>
      <c r="BI751" s="355"/>
      <c r="BJ751" s="355"/>
      <c r="BK751" s="355"/>
      <c r="BL751" s="355"/>
      <c r="BM751" s="355"/>
      <c r="BN751" s="355"/>
      <c r="BO751" s="355"/>
      <c r="BP751" s="355"/>
      <c r="BQ751" s="355"/>
      <c r="BR751" s="355"/>
      <c r="BS751" s="355"/>
      <c r="BT751" s="355"/>
      <c r="BU751" s="355"/>
      <c r="BV751" s="355"/>
      <c r="BW751" s="355"/>
      <c r="BX751" s="355"/>
      <c r="BY751" s="355"/>
      <c r="BZ751" s="355"/>
      <c r="CA751" s="355"/>
      <c r="CB751" s="355"/>
      <c r="CC751" s="355"/>
      <c r="CD751" s="355"/>
      <c r="CE751" s="355"/>
      <c r="CF751" s="355"/>
      <c r="CG751" s="355"/>
      <c r="CH751" s="355"/>
      <c r="CI751" s="355"/>
      <c r="CJ751" s="355"/>
      <c r="CK751" s="355"/>
      <c r="CL751" s="355"/>
      <c r="CM751" s="355"/>
      <c r="CN751" s="355"/>
      <c r="CO751" s="355"/>
      <c r="CP751" s="355"/>
      <c r="CQ751" s="355"/>
      <c r="CR751" s="355"/>
      <c r="CS751" s="355"/>
      <c r="CT751" s="355"/>
      <c r="CU751" s="355"/>
      <c r="CV751" s="355"/>
      <c r="CW751" s="355"/>
      <c r="CX751" s="355"/>
      <c r="CY751" s="355"/>
      <c r="CZ751" s="355"/>
    </row>
    <row r="752" ht="25.15" customHeight="true" x14ac:dyDescent="0.2">
      <c r="C752" s="1045"/>
      <c r="D752" s="1045"/>
      <c r="E752" s="631"/>
      <c r="F752" s="631"/>
      <c r="G752" s="631"/>
      <c r="H752" s="1045"/>
      <c r="I752" s="1045"/>
      <c r="J752" s="631"/>
      <c r="K752" s="631"/>
      <c r="L752" s="631"/>
      <c r="M752" s="1045"/>
      <c r="N752" s="1045"/>
      <c r="O752" s="631"/>
      <c r="P752" s="631"/>
      <c r="Q752" s="631"/>
      <c r="BA752" s="355"/>
      <c r="BB752" s="431"/>
      <c r="BC752" s="355"/>
      <c r="BD752" s="355"/>
      <c r="BE752" s="355"/>
      <c r="BF752" s="355"/>
      <c r="BG752" s="355"/>
      <c r="BH752" s="355"/>
      <c r="BI752" s="355"/>
      <c r="BJ752" s="355"/>
      <c r="BK752" s="355"/>
      <c r="BL752" s="355"/>
      <c r="BM752" s="355"/>
      <c r="BN752" s="355"/>
      <c r="BO752" s="355"/>
      <c r="BP752" s="355"/>
      <c r="BQ752" s="355"/>
      <c r="BR752" s="355"/>
      <c r="BS752" s="355"/>
      <c r="BT752" s="355"/>
      <c r="BU752" s="355"/>
      <c r="BV752" s="355"/>
      <c r="BW752" s="355"/>
      <c r="BX752" s="355"/>
      <c r="BY752" s="355"/>
      <c r="BZ752" s="355"/>
      <c r="CA752" s="355"/>
      <c r="CB752" s="355"/>
      <c r="CC752" s="355"/>
      <c r="CD752" s="355"/>
      <c r="CE752" s="355"/>
      <c r="CF752" s="355"/>
      <c r="CG752" s="355"/>
      <c r="CH752" s="355"/>
      <c r="CI752" s="355"/>
      <c r="CJ752" s="355"/>
      <c r="CK752" s="355"/>
      <c r="CL752" s="355"/>
      <c r="CM752" s="355"/>
      <c r="CN752" s="355"/>
      <c r="CO752" s="355"/>
      <c r="CP752" s="355"/>
      <c r="CQ752" s="355"/>
      <c r="CR752" s="355"/>
      <c r="CS752" s="355"/>
      <c r="CT752" s="355"/>
      <c r="CU752" s="355"/>
      <c r="CV752" s="355"/>
      <c r="CW752" s="355"/>
      <c r="CX752" s="355"/>
      <c r="CY752" s="355"/>
      <c r="CZ752" s="355"/>
    </row>
    <row r="753" ht="25.15" customHeight="true" x14ac:dyDescent="0.2">
      <c r="C753" s="1045"/>
      <c r="D753" s="1045"/>
      <c r="E753" s="631"/>
      <c r="F753" s="631"/>
      <c r="G753" s="631"/>
      <c r="H753" s="1045"/>
      <c r="I753" s="1045"/>
      <c r="J753" s="631"/>
      <c r="K753" s="631"/>
      <c r="L753" s="631"/>
      <c r="M753" s="1045"/>
      <c r="N753" s="1045"/>
      <c r="O753" s="631"/>
      <c r="P753" s="631"/>
      <c r="Q753" s="631"/>
      <c r="BA753" s="355"/>
      <c r="BB753" s="431"/>
      <c r="BC753" s="355"/>
      <c r="BD753" s="355"/>
      <c r="BE753" s="355"/>
      <c r="BF753" s="355"/>
      <c r="BG753" s="355"/>
      <c r="BH753" s="355"/>
      <c r="BI753" s="355"/>
      <c r="BJ753" s="355"/>
      <c r="BK753" s="355"/>
      <c r="BL753" s="355"/>
      <c r="BM753" s="355"/>
      <c r="BN753" s="355"/>
      <c r="BO753" s="355"/>
      <c r="BP753" s="355"/>
      <c r="BQ753" s="355"/>
      <c r="BR753" s="355"/>
      <c r="BS753" s="355"/>
      <c r="BT753" s="355"/>
      <c r="BU753" s="355"/>
      <c r="BV753" s="355"/>
      <c r="BW753" s="355"/>
      <c r="BX753" s="355"/>
      <c r="BY753" s="355"/>
      <c r="BZ753" s="355"/>
      <c r="CA753" s="355"/>
      <c r="CB753" s="355"/>
      <c r="CC753" s="355"/>
      <c r="CD753" s="355"/>
      <c r="CE753" s="355"/>
      <c r="CF753" s="355"/>
      <c r="CG753" s="355"/>
      <c r="CH753" s="355"/>
      <c r="CI753" s="355"/>
      <c r="CJ753" s="355"/>
      <c r="CK753" s="355"/>
      <c r="CL753" s="355"/>
      <c r="CM753" s="355"/>
      <c r="CN753" s="355"/>
      <c r="CO753" s="355"/>
      <c r="CP753" s="355"/>
      <c r="CQ753" s="355"/>
      <c r="CR753" s="355"/>
      <c r="CS753" s="355"/>
      <c r="CT753" s="355"/>
      <c r="CU753" s="355"/>
      <c r="CV753" s="355"/>
      <c r="CW753" s="355"/>
      <c r="CX753" s="355"/>
      <c r="CY753" s="355"/>
      <c r="CZ753" s="355"/>
    </row>
    <row r="754" ht="25.15" customHeight="true" x14ac:dyDescent="0.2">
      <c r="C754" s="1045"/>
      <c r="D754" s="1045"/>
      <c r="E754" s="631"/>
      <c r="F754" s="631"/>
      <c r="G754" s="631"/>
      <c r="H754" s="1045"/>
      <c r="I754" s="1045"/>
      <c r="J754" s="631"/>
      <c r="K754" s="631"/>
      <c r="L754" s="631"/>
      <c r="M754" s="1045"/>
      <c r="N754" s="1045"/>
      <c r="O754" s="631"/>
      <c r="P754" s="631"/>
      <c r="Q754" s="631"/>
      <c r="BA754" s="355"/>
      <c r="BB754" s="431"/>
      <c r="BC754" s="355"/>
      <c r="BD754" s="355"/>
      <c r="BE754" s="355"/>
      <c r="BF754" s="355"/>
      <c r="BG754" s="355"/>
      <c r="BH754" s="355"/>
      <c r="BI754" s="355"/>
      <c r="BJ754" s="355"/>
      <c r="BK754" s="355"/>
      <c r="BL754" s="355"/>
      <c r="BM754" s="355"/>
      <c r="BN754" s="355"/>
      <c r="BO754" s="355"/>
      <c r="BP754" s="355"/>
      <c r="BQ754" s="355"/>
      <c r="BR754" s="355"/>
      <c r="BS754" s="355"/>
      <c r="BT754" s="355"/>
      <c r="BU754" s="355"/>
      <c r="BV754" s="355"/>
      <c r="BW754" s="355"/>
      <c r="BX754" s="355"/>
      <c r="BY754" s="355"/>
      <c r="BZ754" s="355"/>
      <c r="CA754" s="355"/>
      <c r="CB754" s="355"/>
      <c r="CC754" s="355"/>
      <c r="CD754" s="355"/>
      <c r="CE754" s="355"/>
      <c r="CF754" s="355"/>
      <c r="CG754" s="355"/>
      <c r="CH754" s="355"/>
      <c r="CI754" s="355"/>
      <c r="CJ754" s="355"/>
      <c r="CK754" s="355"/>
      <c r="CL754" s="355"/>
      <c r="CM754" s="355"/>
      <c r="CN754" s="355"/>
      <c r="CO754" s="355"/>
      <c r="CP754" s="355"/>
      <c r="CQ754" s="355"/>
      <c r="CR754" s="355"/>
      <c r="CS754" s="355"/>
      <c r="CT754" s="355"/>
      <c r="CU754" s="355"/>
      <c r="CV754" s="355"/>
      <c r="CW754" s="355"/>
      <c r="CX754" s="355"/>
      <c r="CY754" s="355"/>
      <c r="CZ754" s="355"/>
    </row>
    <row r="755" ht="25.15" customHeight="true" x14ac:dyDescent="0.2">
      <c r="C755" s="1045"/>
      <c r="D755" s="1045"/>
      <c r="E755" s="631"/>
      <c r="F755" s="631"/>
      <c r="G755" s="631"/>
      <c r="H755" s="1045"/>
      <c r="I755" s="1045"/>
      <c r="J755" s="631"/>
      <c r="K755" s="631"/>
      <c r="L755" s="631"/>
      <c r="M755" s="1045"/>
      <c r="N755" s="1045"/>
      <c r="O755" s="631"/>
      <c r="P755" s="631"/>
      <c r="Q755" s="631"/>
      <c r="BA755" s="355"/>
      <c r="BB755" s="431"/>
      <c r="BC755" s="355"/>
      <c r="BD755" s="355"/>
      <c r="BE755" s="355"/>
      <c r="BF755" s="355"/>
      <c r="BG755" s="355"/>
      <c r="BH755" s="355"/>
      <c r="BI755" s="355"/>
      <c r="BJ755" s="355"/>
      <c r="BK755" s="355"/>
      <c r="BL755" s="355"/>
      <c r="BM755" s="355"/>
      <c r="BN755" s="355"/>
      <c r="BO755" s="355"/>
      <c r="BP755" s="355"/>
      <c r="BQ755" s="355"/>
      <c r="BR755" s="355"/>
      <c r="BS755" s="355"/>
      <c r="BT755" s="355"/>
      <c r="BU755" s="355"/>
      <c r="BV755" s="355"/>
      <c r="BW755" s="355"/>
      <c r="BX755" s="355"/>
      <c r="BY755" s="355"/>
      <c r="BZ755" s="355"/>
      <c r="CA755" s="355"/>
      <c r="CB755" s="355"/>
      <c r="CC755" s="355"/>
      <c r="CD755" s="355"/>
      <c r="CE755" s="355"/>
      <c r="CF755" s="355"/>
      <c r="CG755" s="355"/>
      <c r="CH755" s="355"/>
      <c r="CI755" s="355"/>
      <c r="CJ755" s="355"/>
      <c r="CK755" s="355"/>
      <c r="CL755" s="355"/>
      <c r="CM755" s="355"/>
      <c r="CN755" s="355"/>
      <c r="CO755" s="355"/>
      <c r="CP755" s="355"/>
      <c r="CQ755" s="355"/>
      <c r="CR755" s="355"/>
      <c r="CS755" s="355"/>
      <c r="CT755" s="355"/>
      <c r="CU755" s="355"/>
      <c r="CV755" s="355"/>
      <c r="CW755" s="355"/>
      <c r="CX755" s="355"/>
      <c r="CY755" s="355"/>
      <c r="CZ755" s="355"/>
    </row>
    <row r="756" ht="25.15" customHeight="true" x14ac:dyDescent="0.2">
      <c r="C756" s="1045"/>
      <c r="D756" s="1045"/>
      <c r="E756" s="631"/>
      <c r="F756" s="631"/>
      <c r="G756" s="631"/>
      <c r="H756" s="1045"/>
      <c r="I756" s="1045"/>
      <c r="J756" s="631"/>
      <c r="K756" s="631"/>
      <c r="L756" s="631"/>
      <c r="M756" s="1045"/>
      <c r="N756" s="1045"/>
      <c r="O756" s="631"/>
      <c r="P756" s="631"/>
      <c r="Q756" s="631"/>
      <c r="BA756" s="355"/>
      <c r="BB756" s="431"/>
      <c r="BC756" s="355"/>
      <c r="BD756" s="355"/>
      <c r="BE756" s="355"/>
      <c r="BF756" s="355"/>
      <c r="BG756" s="355"/>
      <c r="BH756" s="355"/>
      <c r="BI756" s="355"/>
      <c r="BJ756" s="355"/>
      <c r="BK756" s="355"/>
      <c r="BL756" s="355"/>
      <c r="BM756" s="355"/>
      <c r="BN756" s="355"/>
      <c r="BO756" s="355"/>
      <c r="BP756" s="355"/>
      <c r="BQ756" s="355"/>
      <c r="BR756" s="355"/>
      <c r="BS756" s="355"/>
      <c r="BT756" s="355"/>
      <c r="BU756" s="355"/>
      <c r="BV756" s="355"/>
      <c r="BW756" s="355"/>
      <c r="BX756" s="355"/>
      <c r="BY756" s="355"/>
      <c r="BZ756" s="355"/>
      <c r="CA756" s="355"/>
      <c r="CB756" s="355"/>
      <c r="CC756" s="355"/>
      <c r="CD756" s="355"/>
      <c r="CE756" s="355"/>
      <c r="CF756" s="355"/>
      <c r="CG756" s="355"/>
      <c r="CH756" s="355"/>
      <c r="CI756" s="355"/>
      <c r="CJ756" s="355"/>
      <c r="CK756" s="355"/>
      <c r="CL756" s="355"/>
      <c r="CM756" s="355"/>
      <c r="CN756" s="355"/>
      <c r="CO756" s="355"/>
      <c r="CP756" s="355"/>
      <c r="CQ756" s="355"/>
      <c r="CR756" s="355"/>
      <c r="CS756" s="355"/>
      <c r="CT756" s="355"/>
      <c r="CU756" s="355"/>
      <c r="CV756" s="355"/>
      <c r="CW756" s="355"/>
      <c r="CX756" s="355"/>
      <c r="CY756" s="355"/>
      <c r="CZ756" s="355"/>
    </row>
    <row r="757" ht="25.15" customHeight="true" x14ac:dyDescent="0.2">
      <c r="C757" s="1045"/>
      <c r="D757" s="1045"/>
      <c r="E757" s="631"/>
      <c r="F757" s="631"/>
      <c r="G757" s="631"/>
      <c r="H757" s="1045"/>
      <c r="I757" s="1045"/>
      <c r="J757" s="631"/>
      <c r="K757" s="631"/>
      <c r="L757" s="631"/>
      <c r="M757" s="1045"/>
      <c r="N757" s="1045"/>
      <c r="O757" s="631"/>
      <c r="P757" s="631"/>
      <c r="Q757" s="631"/>
      <c r="BA757" s="355"/>
      <c r="BB757" s="431"/>
      <c r="BC757" s="355"/>
      <c r="BD757" s="355"/>
      <c r="BE757" s="355"/>
      <c r="BF757" s="355"/>
      <c r="BG757" s="355"/>
      <c r="BH757" s="355"/>
      <c r="BI757" s="355"/>
      <c r="BJ757" s="355"/>
      <c r="BK757" s="355"/>
      <c r="BL757" s="355"/>
      <c r="BM757" s="355"/>
      <c r="BN757" s="355"/>
      <c r="BO757" s="355"/>
      <c r="BP757" s="355"/>
      <c r="BQ757" s="355"/>
      <c r="BR757" s="355"/>
      <c r="BS757" s="355"/>
      <c r="BT757" s="355"/>
      <c r="BU757" s="355"/>
      <c r="BV757" s="355"/>
      <c r="BW757" s="355"/>
      <c r="BX757" s="355"/>
      <c r="BY757" s="355"/>
      <c r="BZ757" s="355"/>
      <c r="CA757" s="355"/>
      <c r="CB757" s="355"/>
      <c r="CC757" s="355"/>
      <c r="CD757" s="355"/>
      <c r="CE757" s="355"/>
      <c r="CF757" s="355"/>
      <c r="CG757" s="355"/>
      <c r="CH757" s="355"/>
      <c r="CI757" s="355"/>
      <c r="CJ757" s="355"/>
      <c r="CK757" s="355"/>
      <c r="CL757" s="355"/>
      <c r="CM757" s="355"/>
      <c r="CN757" s="355"/>
      <c r="CO757" s="355"/>
      <c r="CP757" s="355"/>
      <c r="CQ757" s="355"/>
      <c r="CR757" s="355"/>
      <c r="CS757" s="355"/>
      <c r="CT757" s="355"/>
      <c r="CU757" s="355"/>
      <c r="CV757" s="355"/>
      <c r="CW757" s="355"/>
      <c r="CX757" s="355"/>
      <c r="CY757" s="355"/>
      <c r="CZ757" s="355"/>
    </row>
    <row r="758" ht="25.15" customHeight="true" x14ac:dyDescent="0.2">
      <c r="C758" s="1045"/>
      <c r="D758" s="1045"/>
      <c r="E758" s="631"/>
      <c r="F758" s="631"/>
      <c r="G758" s="631"/>
      <c r="H758" s="1045"/>
      <c r="I758" s="1045"/>
      <c r="J758" s="631"/>
      <c r="K758" s="631"/>
      <c r="L758" s="631"/>
      <c r="M758" s="1045"/>
      <c r="N758" s="1045"/>
      <c r="O758" s="631"/>
      <c r="P758" s="631"/>
      <c r="Q758" s="631"/>
      <c r="BA758" s="355"/>
      <c r="BB758" s="431"/>
      <c r="BC758" s="355"/>
      <c r="BD758" s="355"/>
      <c r="BE758" s="355"/>
      <c r="BF758" s="355"/>
      <c r="BG758" s="355"/>
      <c r="BH758" s="355"/>
      <c r="BI758" s="355"/>
      <c r="BJ758" s="355"/>
      <c r="BK758" s="355"/>
      <c r="BL758" s="355"/>
      <c r="BM758" s="355"/>
      <c r="BN758" s="355"/>
      <c r="BO758" s="355"/>
      <c r="BP758" s="355"/>
      <c r="BQ758" s="355"/>
      <c r="BR758" s="355"/>
      <c r="BS758" s="355"/>
      <c r="BT758" s="355"/>
      <c r="BU758" s="355"/>
      <c r="BV758" s="355"/>
      <c r="BW758" s="355"/>
      <c r="BX758" s="355"/>
      <c r="BY758" s="355"/>
      <c r="BZ758" s="355"/>
      <c r="CA758" s="355"/>
      <c r="CB758" s="355"/>
      <c r="CC758" s="355"/>
      <c r="CD758" s="355"/>
      <c r="CE758" s="355"/>
      <c r="CF758" s="355"/>
      <c r="CG758" s="355"/>
      <c r="CH758" s="355"/>
      <c r="CI758" s="355"/>
      <c r="CJ758" s="355"/>
      <c r="CK758" s="355"/>
      <c r="CL758" s="355"/>
      <c r="CM758" s="355"/>
      <c r="CN758" s="355"/>
      <c r="CO758" s="355"/>
      <c r="CP758" s="355"/>
      <c r="CQ758" s="355"/>
      <c r="CR758" s="355"/>
      <c r="CS758" s="355"/>
      <c r="CT758" s="355"/>
      <c r="CU758" s="355"/>
      <c r="CV758" s="355"/>
      <c r="CW758" s="355"/>
      <c r="CX758" s="355"/>
      <c r="CY758" s="355"/>
      <c r="CZ758" s="355"/>
    </row>
    <row r="759" ht="25.15" customHeight="true" x14ac:dyDescent="0.2">
      <c r="C759" s="1045"/>
      <c r="D759" s="1045"/>
      <c r="E759" s="631"/>
      <c r="F759" s="631"/>
      <c r="G759" s="631"/>
      <c r="H759" s="1045"/>
      <c r="I759" s="1045"/>
      <c r="J759" s="631"/>
      <c r="K759" s="631"/>
      <c r="L759" s="631"/>
      <c r="M759" s="1045"/>
      <c r="N759" s="1045"/>
      <c r="O759" s="631"/>
      <c r="P759" s="631"/>
      <c r="Q759" s="631"/>
      <c r="BA759" s="355"/>
      <c r="BB759" s="431"/>
      <c r="BC759" s="355"/>
      <c r="BD759" s="355"/>
      <c r="BE759" s="355"/>
      <c r="BF759" s="355"/>
      <c r="BG759" s="355"/>
      <c r="BH759" s="355"/>
      <c r="BI759" s="355"/>
      <c r="BJ759" s="355"/>
      <c r="BK759" s="355"/>
      <c r="BL759" s="355"/>
      <c r="BM759" s="355"/>
      <c r="BN759" s="355"/>
      <c r="BO759" s="355"/>
      <c r="BP759" s="355"/>
      <c r="BQ759" s="355"/>
      <c r="BR759" s="355"/>
      <c r="BS759" s="355"/>
      <c r="BT759" s="355"/>
      <c r="BU759" s="355"/>
      <c r="BV759" s="355"/>
      <c r="BW759" s="355"/>
      <c r="BX759" s="355"/>
      <c r="BY759" s="355"/>
      <c r="BZ759" s="355"/>
      <c r="CA759" s="355"/>
      <c r="CB759" s="355"/>
      <c r="CC759" s="355"/>
      <c r="CD759" s="355"/>
      <c r="CE759" s="355"/>
      <c r="CF759" s="355"/>
      <c r="CG759" s="355"/>
      <c r="CH759" s="355"/>
      <c r="CI759" s="355"/>
      <c r="CJ759" s="355"/>
      <c r="CK759" s="355"/>
      <c r="CL759" s="355"/>
      <c r="CM759" s="355"/>
      <c r="CN759" s="355"/>
      <c r="CO759" s="355"/>
      <c r="CP759" s="355"/>
      <c r="CQ759" s="355"/>
      <c r="CR759" s="355"/>
      <c r="CS759" s="355"/>
      <c r="CT759" s="355"/>
      <c r="CU759" s="355"/>
      <c r="CV759" s="355"/>
      <c r="CW759" s="355"/>
      <c r="CX759" s="355"/>
      <c r="CY759" s="355"/>
      <c r="CZ759" s="355"/>
    </row>
    <row r="760" ht="25.15" customHeight="true" x14ac:dyDescent="0.2">
      <c r="C760" s="1045"/>
      <c r="D760" s="1045"/>
      <c r="E760" s="631"/>
      <c r="F760" s="631"/>
      <c r="G760" s="631"/>
      <c r="H760" s="1045"/>
      <c r="I760" s="1045"/>
      <c r="J760" s="631"/>
      <c r="K760" s="631"/>
      <c r="L760" s="631"/>
      <c r="M760" s="1045"/>
      <c r="N760" s="1045"/>
      <c r="O760" s="631"/>
      <c r="P760" s="631"/>
      <c r="Q760" s="631"/>
      <c r="BA760" s="355"/>
      <c r="BB760" s="431"/>
      <c r="BC760" s="355"/>
      <c r="BD760" s="355"/>
      <c r="BE760" s="355"/>
      <c r="BF760" s="355"/>
      <c r="BG760" s="355"/>
      <c r="BH760" s="355"/>
      <c r="BI760" s="355"/>
      <c r="BJ760" s="355"/>
      <c r="BK760" s="355"/>
      <c r="BL760" s="355"/>
      <c r="BM760" s="355"/>
      <c r="BN760" s="355"/>
      <c r="BO760" s="355"/>
      <c r="BP760" s="355"/>
      <c r="BQ760" s="355"/>
      <c r="BR760" s="355"/>
      <c r="BS760" s="355"/>
      <c r="BT760" s="355"/>
      <c r="BU760" s="355"/>
      <c r="BV760" s="355"/>
      <c r="BW760" s="355"/>
      <c r="BX760" s="355"/>
      <c r="BY760" s="355"/>
      <c r="BZ760" s="355"/>
      <c r="CA760" s="355"/>
      <c r="CB760" s="355"/>
      <c r="CC760" s="355"/>
      <c r="CD760" s="355"/>
      <c r="CE760" s="355"/>
      <c r="CF760" s="355"/>
      <c r="CG760" s="355"/>
      <c r="CH760" s="355"/>
      <c r="CI760" s="355"/>
      <c r="CJ760" s="355"/>
      <c r="CK760" s="355"/>
      <c r="CL760" s="355"/>
      <c r="CM760" s="355"/>
      <c r="CN760" s="355"/>
      <c r="CO760" s="355"/>
      <c r="CP760" s="355"/>
      <c r="CQ760" s="355"/>
      <c r="CR760" s="355"/>
      <c r="CS760" s="355"/>
      <c r="CT760" s="355"/>
      <c r="CU760" s="355"/>
      <c r="CV760" s="355"/>
      <c r="CW760" s="355"/>
      <c r="CX760" s="355"/>
      <c r="CY760" s="355"/>
      <c r="CZ760" s="355"/>
    </row>
    <row r="761" ht="25.15" customHeight="true" x14ac:dyDescent="0.2">
      <c r="C761" s="1045"/>
      <c r="D761" s="1045"/>
      <c r="E761" s="631"/>
      <c r="F761" s="631"/>
      <c r="G761" s="631"/>
      <c r="H761" s="1045"/>
      <c r="I761" s="1045"/>
      <c r="J761" s="631"/>
      <c r="K761" s="631"/>
      <c r="L761" s="631"/>
      <c r="M761" s="1045"/>
      <c r="N761" s="1045"/>
      <c r="O761" s="631"/>
      <c r="P761" s="631"/>
      <c r="Q761" s="631"/>
      <c r="BA761" s="355"/>
      <c r="BB761" s="431"/>
      <c r="BC761" s="355"/>
      <c r="BD761" s="355"/>
      <c r="BE761" s="355"/>
      <c r="BF761" s="355"/>
      <c r="BG761" s="355"/>
      <c r="BH761" s="355"/>
      <c r="BI761" s="355"/>
      <c r="BJ761" s="355"/>
      <c r="BK761" s="355"/>
      <c r="BL761" s="355"/>
      <c r="BM761" s="355"/>
      <c r="BN761" s="355"/>
      <c r="BO761" s="355"/>
      <c r="BP761" s="355"/>
      <c r="BQ761" s="355"/>
      <c r="BR761" s="355"/>
      <c r="BS761" s="355"/>
      <c r="BT761" s="355"/>
      <c r="BU761" s="355"/>
      <c r="BV761" s="355"/>
      <c r="BW761" s="355"/>
      <c r="BX761" s="355"/>
      <c r="BY761" s="355"/>
      <c r="BZ761" s="355"/>
      <c r="CA761" s="355"/>
      <c r="CB761" s="355"/>
      <c r="CC761" s="355"/>
      <c r="CD761" s="355"/>
      <c r="CE761" s="355"/>
      <c r="CF761" s="355"/>
      <c r="CG761" s="355"/>
      <c r="CH761" s="355"/>
      <c r="CI761" s="355"/>
      <c r="CJ761" s="355"/>
      <c r="CK761" s="355"/>
      <c r="CL761" s="355"/>
      <c r="CM761" s="355"/>
      <c r="CN761" s="355"/>
      <c r="CO761" s="355"/>
      <c r="CP761" s="355"/>
      <c r="CQ761" s="355"/>
      <c r="CR761" s="355"/>
      <c r="CS761" s="355"/>
      <c r="CT761" s="355"/>
      <c r="CU761" s="355"/>
      <c r="CV761" s="355"/>
      <c r="CW761" s="355"/>
      <c r="CX761" s="355"/>
      <c r="CY761" s="355"/>
      <c r="CZ761" s="355"/>
    </row>
    <row r="762" ht="25.15" customHeight="true" x14ac:dyDescent="0.2">
      <c r="C762" s="1045"/>
      <c r="D762" s="1045"/>
      <c r="E762" s="631"/>
      <c r="F762" s="631"/>
      <c r="G762" s="631"/>
      <c r="H762" s="1045"/>
      <c r="I762" s="1045"/>
      <c r="J762" s="631"/>
      <c r="K762" s="631"/>
      <c r="L762" s="631"/>
      <c r="M762" s="1045"/>
      <c r="N762" s="1045"/>
      <c r="O762" s="631"/>
      <c r="P762" s="631"/>
      <c r="Q762" s="631"/>
      <c r="BA762" s="355"/>
      <c r="BB762" s="431"/>
      <c r="BC762" s="355"/>
      <c r="BD762" s="355"/>
      <c r="BE762" s="355"/>
      <c r="BF762" s="355"/>
      <c r="BG762" s="355"/>
      <c r="BH762" s="355"/>
      <c r="BI762" s="355"/>
      <c r="BJ762" s="355"/>
      <c r="BK762" s="355"/>
      <c r="BL762" s="355"/>
      <c r="BM762" s="355"/>
      <c r="BN762" s="355"/>
      <c r="BO762" s="355"/>
      <c r="BP762" s="355"/>
      <c r="BQ762" s="355"/>
      <c r="BR762" s="355"/>
      <c r="BS762" s="355"/>
      <c r="BT762" s="355"/>
      <c r="BU762" s="355"/>
      <c r="BV762" s="355"/>
      <c r="BW762" s="355"/>
      <c r="BX762" s="355"/>
      <c r="BY762" s="355"/>
      <c r="BZ762" s="355"/>
      <c r="CA762" s="355"/>
      <c r="CB762" s="355"/>
      <c r="CC762" s="355"/>
      <c r="CD762" s="355"/>
      <c r="CE762" s="355"/>
      <c r="CF762" s="355"/>
      <c r="CG762" s="355"/>
      <c r="CH762" s="355"/>
      <c r="CI762" s="355"/>
      <c r="CJ762" s="355"/>
      <c r="CK762" s="355"/>
      <c r="CL762" s="355"/>
      <c r="CM762" s="355"/>
      <c r="CN762" s="355"/>
      <c r="CO762" s="355"/>
      <c r="CP762" s="355"/>
      <c r="CQ762" s="355"/>
      <c r="CR762" s="355"/>
      <c r="CS762" s="355"/>
      <c r="CT762" s="355"/>
      <c r="CU762" s="355"/>
      <c r="CV762" s="355"/>
      <c r="CW762" s="355"/>
      <c r="CX762" s="355"/>
      <c r="CY762" s="355"/>
      <c r="CZ762" s="355"/>
    </row>
    <row r="763" ht="25.15" customHeight="true" x14ac:dyDescent="0.2">
      <c r="C763" s="1045"/>
      <c r="D763" s="1045"/>
      <c r="E763" s="631"/>
      <c r="F763" s="631"/>
      <c r="G763" s="631"/>
      <c r="H763" s="1045"/>
      <c r="I763" s="1045"/>
      <c r="J763" s="631"/>
      <c r="K763" s="631"/>
      <c r="L763" s="631"/>
      <c r="M763" s="1045"/>
      <c r="N763" s="1045"/>
      <c r="O763" s="631"/>
      <c r="P763" s="631"/>
      <c r="Q763" s="631"/>
      <c r="BA763" s="355"/>
      <c r="BB763" s="431"/>
      <c r="BC763" s="355"/>
      <c r="BD763" s="355"/>
      <c r="BE763" s="355"/>
      <c r="BF763" s="355"/>
      <c r="BG763" s="355"/>
      <c r="BH763" s="355"/>
      <c r="BI763" s="355"/>
      <c r="BJ763" s="355"/>
      <c r="BK763" s="355"/>
      <c r="BL763" s="355"/>
      <c r="BM763" s="355"/>
      <c r="BN763" s="355"/>
      <c r="BO763" s="355"/>
      <c r="BP763" s="355"/>
      <c r="BQ763" s="355"/>
      <c r="BR763" s="355"/>
      <c r="BS763" s="355"/>
      <c r="BT763" s="355"/>
      <c r="BU763" s="355"/>
      <c r="BV763" s="355"/>
      <c r="BW763" s="355"/>
      <c r="BX763" s="355"/>
      <c r="BY763" s="355"/>
      <c r="BZ763" s="355"/>
      <c r="CA763" s="355"/>
      <c r="CB763" s="355"/>
      <c r="CC763" s="355"/>
      <c r="CD763" s="355"/>
      <c r="CE763" s="355"/>
      <c r="CF763" s="355"/>
      <c r="CG763" s="355"/>
      <c r="CH763" s="355"/>
      <c r="CI763" s="355"/>
      <c r="CJ763" s="355"/>
      <c r="CK763" s="355"/>
      <c r="CL763" s="355"/>
      <c r="CM763" s="355"/>
      <c r="CN763" s="355"/>
      <c r="CO763" s="355"/>
      <c r="CP763" s="355"/>
      <c r="CQ763" s="355"/>
      <c r="CR763" s="355"/>
      <c r="CS763" s="355"/>
      <c r="CT763" s="355"/>
      <c r="CU763" s="355"/>
      <c r="CV763" s="355"/>
      <c r="CW763" s="355"/>
      <c r="CX763" s="355"/>
      <c r="CY763" s="355"/>
      <c r="CZ763" s="355"/>
    </row>
    <row r="764" ht="25.15" customHeight="true" x14ac:dyDescent="0.2">
      <c r="C764" s="1045"/>
      <c r="D764" s="1045"/>
      <c r="E764" s="631"/>
      <c r="F764" s="631"/>
      <c r="G764" s="631"/>
      <c r="H764" s="1045"/>
      <c r="I764" s="1045"/>
      <c r="J764" s="631"/>
      <c r="K764" s="631"/>
      <c r="L764" s="631"/>
      <c r="M764" s="1045"/>
      <c r="N764" s="1045"/>
      <c r="O764" s="631"/>
      <c r="P764" s="631"/>
      <c r="Q764" s="631"/>
      <c r="BA764" s="355"/>
      <c r="BB764" s="431"/>
      <c r="BC764" s="355"/>
      <c r="BD764" s="355"/>
      <c r="BE764" s="355"/>
      <c r="BF764" s="355"/>
      <c r="BG764" s="355"/>
      <c r="BH764" s="355"/>
      <c r="BI764" s="355"/>
      <c r="BJ764" s="355"/>
      <c r="BK764" s="355"/>
      <c r="BL764" s="355"/>
      <c r="BM764" s="355"/>
      <c r="BN764" s="355"/>
      <c r="BO764" s="355"/>
      <c r="BP764" s="355"/>
      <c r="BQ764" s="355"/>
      <c r="BR764" s="355"/>
      <c r="BS764" s="355"/>
      <c r="BT764" s="355"/>
      <c r="BU764" s="355"/>
      <c r="BV764" s="355"/>
      <c r="BW764" s="355"/>
      <c r="BX764" s="355"/>
      <c r="BY764" s="355"/>
      <c r="BZ764" s="355"/>
      <c r="CA764" s="355"/>
      <c r="CB764" s="355"/>
      <c r="CC764" s="355"/>
      <c r="CD764" s="355"/>
      <c r="CE764" s="355"/>
      <c r="CF764" s="355"/>
      <c r="CG764" s="355"/>
      <c r="CH764" s="355"/>
      <c r="CI764" s="355"/>
      <c r="CJ764" s="355"/>
      <c r="CK764" s="355"/>
      <c r="CL764" s="355"/>
      <c r="CM764" s="355"/>
      <c r="CN764" s="355"/>
      <c r="CO764" s="355"/>
      <c r="CP764" s="355"/>
      <c r="CQ764" s="355"/>
      <c r="CR764" s="355"/>
      <c r="CS764" s="355"/>
      <c r="CT764" s="355"/>
      <c r="CU764" s="355"/>
      <c r="CV764" s="355"/>
      <c r="CW764" s="355"/>
      <c r="CX764" s="355"/>
      <c r="CY764" s="355"/>
      <c r="CZ764" s="355"/>
    </row>
    <row r="765" ht="25.15" customHeight="true" x14ac:dyDescent="0.2">
      <c r="C765" s="1045"/>
      <c r="D765" s="1045"/>
      <c r="E765" s="631"/>
      <c r="F765" s="631"/>
      <c r="G765" s="631"/>
      <c r="H765" s="1045"/>
      <c r="I765" s="1045"/>
      <c r="J765" s="631"/>
      <c r="K765" s="631"/>
      <c r="L765" s="631"/>
      <c r="M765" s="1045"/>
      <c r="N765" s="1045"/>
      <c r="O765" s="631"/>
      <c r="P765" s="631"/>
      <c r="Q765" s="631"/>
      <c r="BA765" s="355"/>
      <c r="BB765" s="431"/>
      <c r="BC765" s="355"/>
      <c r="BD765" s="355"/>
      <c r="BE765" s="355"/>
      <c r="BF765" s="355"/>
      <c r="BG765" s="355"/>
      <c r="BH765" s="355"/>
      <c r="BI765" s="355"/>
      <c r="BJ765" s="355"/>
      <c r="BK765" s="355"/>
      <c r="BL765" s="355"/>
      <c r="BM765" s="355"/>
      <c r="BN765" s="355"/>
      <c r="BO765" s="355"/>
      <c r="BP765" s="355"/>
      <c r="BQ765" s="355"/>
      <c r="BR765" s="355"/>
      <c r="BS765" s="355"/>
      <c r="BT765" s="355"/>
      <c r="BU765" s="355"/>
      <c r="BV765" s="355"/>
      <c r="BW765" s="355"/>
      <c r="BX765" s="355"/>
      <c r="BY765" s="355"/>
      <c r="BZ765" s="355"/>
      <c r="CA765" s="355"/>
      <c r="CB765" s="355"/>
      <c r="CC765" s="355"/>
      <c r="CD765" s="355"/>
      <c r="CE765" s="355"/>
      <c r="CF765" s="355"/>
      <c r="CG765" s="355"/>
      <c r="CH765" s="355"/>
      <c r="CI765" s="355"/>
      <c r="CJ765" s="355"/>
      <c r="CK765" s="355"/>
      <c r="CL765" s="355"/>
      <c r="CM765" s="355"/>
      <c r="CN765" s="355"/>
      <c r="CO765" s="355"/>
      <c r="CP765" s="355"/>
      <c r="CQ765" s="355"/>
      <c r="CR765" s="355"/>
      <c r="CS765" s="355"/>
      <c r="CT765" s="355"/>
      <c r="CU765" s="355"/>
      <c r="CV765" s="355"/>
      <c r="CW765" s="355"/>
      <c r="CX765" s="355"/>
      <c r="CY765" s="355"/>
      <c r="CZ765" s="355"/>
    </row>
    <row r="766" ht="25.15" customHeight="true" x14ac:dyDescent="0.2">
      <c r="C766" s="1045"/>
      <c r="D766" s="1045"/>
      <c r="E766" s="631"/>
      <c r="F766" s="631"/>
      <c r="G766" s="631"/>
      <c r="H766" s="1045"/>
      <c r="I766" s="1045"/>
      <c r="J766" s="631"/>
      <c r="K766" s="631"/>
      <c r="L766" s="631"/>
      <c r="M766" s="1045"/>
      <c r="N766" s="1045"/>
      <c r="O766" s="631"/>
      <c r="P766" s="631"/>
      <c r="Q766" s="631"/>
      <c r="BA766" s="355"/>
      <c r="BB766" s="431"/>
      <c r="BC766" s="355"/>
      <c r="BD766" s="355"/>
      <c r="BE766" s="355"/>
      <c r="BF766" s="355"/>
      <c r="BG766" s="355"/>
      <c r="BH766" s="355"/>
      <c r="BI766" s="355"/>
      <c r="BJ766" s="355"/>
      <c r="BK766" s="355"/>
      <c r="BL766" s="355"/>
      <c r="BM766" s="355"/>
      <c r="BN766" s="355"/>
      <c r="BO766" s="355"/>
      <c r="BP766" s="355"/>
      <c r="BQ766" s="355"/>
      <c r="BR766" s="355"/>
      <c r="BS766" s="355"/>
      <c r="BT766" s="355"/>
      <c r="BU766" s="355"/>
      <c r="BV766" s="355"/>
      <c r="BW766" s="355"/>
      <c r="BX766" s="355"/>
      <c r="BY766" s="355"/>
      <c r="BZ766" s="355"/>
      <c r="CA766" s="355"/>
      <c r="CB766" s="355"/>
      <c r="CC766" s="355"/>
      <c r="CD766" s="355"/>
      <c r="CE766" s="355"/>
      <c r="CF766" s="355"/>
      <c r="CG766" s="355"/>
      <c r="CH766" s="355"/>
      <c r="CI766" s="355"/>
      <c r="CJ766" s="355"/>
      <c r="CK766" s="355"/>
      <c r="CL766" s="355"/>
      <c r="CM766" s="355"/>
      <c r="CN766" s="355"/>
      <c r="CO766" s="355"/>
      <c r="CP766" s="355"/>
      <c r="CQ766" s="355"/>
      <c r="CR766" s="355"/>
      <c r="CS766" s="355"/>
      <c r="CT766" s="355"/>
      <c r="CU766" s="355"/>
      <c r="CV766" s="355"/>
      <c r="CW766" s="355"/>
      <c r="CX766" s="355"/>
      <c r="CY766" s="355"/>
      <c r="CZ766" s="355"/>
    </row>
    <row r="767" ht="25.15" customHeight="true" x14ac:dyDescent="0.2">
      <c r="C767" s="1045"/>
      <c r="D767" s="1045"/>
      <c r="E767" s="631"/>
      <c r="F767" s="631"/>
      <c r="G767" s="631"/>
      <c r="H767" s="1045"/>
      <c r="I767" s="1045"/>
      <c r="J767" s="631"/>
      <c r="K767" s="631"/>
      <c r="L767" s="631"/>
      <c r="M767" s="1045"/>
      <c r="N767" s="1045"/>
      <c r="O767" s="631"/>
      <c r="P767" s="631"/>
      <c r="Q767" s="631"/>
      <c r="BA767" s="355"/>
      <c r="BB767" s="431"/>
      <c r="BC767" s="355"/>
      <c r="BD767" s="355"/>
      <c r="BE767" s="355"/>
      <c r="BF767" s="355"/>
      <c r="BG767" s="355"/>
      <c r="BH767" s="355"/>
      <c r="BI767" s="355"/>
      <c r="BJ767" s="355"/>
      <c r="BK767" s="355"/>
      <c r="BL767" s="355"/>
      <c r="BM767" s="355"/>
      <c r="BN767" s="355"/>
      <c r="BO767" s="355"/>
      <c r="BP767" s="355"/>
      <c r="BQ767" s="355"/>
      <c r="BR767" s="355"/>
      <c r="BS767" s="355"/>
      <c r="BT767" s="355"/>
      <c r="BU767" s="355"/>
      <c r="BV767" s="355"/>
      <c r="BW767" s="355"/>
      <c r="BX767" s="355"/>
      <c r="BY767" s="355"/>
      <c r="BZ767" s="355"/>
      <c r="CA767" s="355"/>
      <c r="CB767" s="355"/>
      <c r="CC767" s="355"/>
      <c r="CD767" s="355"/>
      <c r="CE767" s="355"/>
      <c r="CF767" s="355"/>
      <c r="CG767" s="355"/>
      <c r="CH767" s="355"/>
      <c r="CI767" s="355"/>
      <c r="CJ767" s="355"/>
      <c r="CK767" s="355"/>
      <c r="CL767" s="355"/>
      <c r="CM767" s="355"/>
      <c r="CN767" s="355"/>
      <c r="CO767" s="355"/>
      <c r="CP767" s="355"/>
      <c r="CQ767" s="355"/>
      <c r="CR767" s="355"/>
      <c r="CS767" s="355"/>
      <c r="CT767" s="355"/>
      <c r="CU767" s="355"/>
      <c r="CV767" s="355"/>
      <c r="CW767" s="355"/>
      <c r="CX767" s="355"/>
      <c r="CY767" s="355"/>
      <c r="CZ767" s="355"/>
    </row>
    <row r="768" ht="25.15" customHeight="true" x14ac:dyDescent="0.2">
      <c r="C768" s="1045"/>
      <c r="D768" s="1045"/>
      <c r="E768" s="631"/>
      <c r="F768" s="631"/>
      <c r="G768" s="631"/>
      <c r="H768" s="1045"/>
      <c r="I768" s="1045"/>
      <c r="J768" s="631"/>
      <c r="K768" s="631"/>
      <c r="L768" s="631"/>
      <c r="M768" s="1045"/>
      <c r="N768" s="1045"/>
      <c r="O768" s="631"/>
      <c r="P768" s="631"/>
      <c r="Q768" s="631"/>
      <c r="BA768" s="353"/>
      <c r="BB768" s="432"/>
      <c r="BC768" s="353"/>
      <c r="BD768" s="353"/>
      <c r="BE768" s="353"/>
      <c r="BF768" s="353"/>
      <c r="BG768" s="353"/>
      <c r="BH768" s="353"/>
      <c r="BI768" s="353"/>
      <c r="BJ768" s="353"/>
      <c r="BK768" s="353"/>
      <c r="BL768" s="353"/>
      <c r="BM768" s="353"/>
      <c r="BN768" s="353"/>
      <c r="BO768" s="353"/>
      <c r="BP768" s="353"/>
      <c r="BQ768" s="353"/>
      <c r="BR768" s="353"/>
      <c r="BS768" s="353"/>
      <c r="BT768" s="353"/>
      <c r="BU768" s="353"/>
      <c r="BV768" s="353"/>
      <c r="BW768" s="353"/>
      <c r="BX768" s="353"/>
      <c r="BY768" s="353"/>
      <c r="BZ768" s="353"/>
      <c r="CA768" s="353"/>
      <c r="CB768" s="353"/>
      <c r="CC768" s="353"/>
      <c r="CD768" s="353"/>
      <c r="CE768" s="353"/>
      <c r="CF768" s="353"/>
      <c r="CG768" s="353"/>
      <c r="CH768" s="353"/>
      <c r="CI768" s="353"/>
      <c r="CJ768" s="353"/>
      <c r="CK768" s="353"/>
      <c r="CL768" s="353"/>
      <c r="CM768" s="353"/>
      <c r="CN768" s="353"/>
      <c r="CO768" s="353"/>
      <c r="CP768" s="353"/>
      <c r="CQ768" s="353"/>
      <c r="CR768" s="353"/>
      <c r="CS768" s="353"/>
      <c r="CT768" s="353"/>
      <c r="CU768" s="353"/>
      <c r="CV768" s="353"/>
      <c r="CW768" s="353"/>
      <c r="CX768" s="353"/>
      <c r="CY768" s="353"/>
      <c r="CZ768" s="353"/>
    </row>
    <row r="769" ht="25.15" customHeight="true" x14ac:dyDescent="0.2">
      <c r="C769" s="1045"/>
      <c r="D769" s="1045"/>
      <c r="E769" s="631"/>
      <c r="F769" s="631"/>
      <c r="G769" s="631"/>
      <c r="H769" s="1045"/>
      <c r="I769" s="1045"/>
      <c r="J769" s="631"/>
      <c r="K769" s="631"/>
      <c r="L769" s="631"/>
      <c r="M769" s="1045"/>
      <c r="N769" s="1045"/>
      <c r="O769" s="631"/>
      <c r="P769" s="631"/>
      <c r="Q769" s="631"/>
      <c r="BA769" s="353"/>
      <c r="BB769" s="432"/>
      <c r="BC769" s="353"/>
      <c r="BD769" s="353"/>
      <c r="BE769" s="353"/>
      <c r="BF769" s="353"/>
      <c r="BG769" s="353"/>
      <c r="BH769" s="353"/>
      <c r="BI769" s="353"/>
      <c r="BJ769" s="353"/>
      <c r="BK769" s="353"/>
      <c r="BL769" s="353"/>
      <c r="BM769" s="353"/>
      <c r="BN769" s="353"/>
      <c r="BO769" s="353"/>
      <c r="BP769" s="353"/>
      <c r="BQ769" s="353"/>
      <c r="BR769" s="353"/>
      <c r="BS769" s="353"/>
      <c r="BT769" s="353"/>
      <c r="BU769" s="353"/>
      <c r="BV769" s="353"/>
      <c r="BW769" s="353"/>
      <c r="BX769" s="353"/>
      <c r="BY769" s="353"/>
      <c r="BZ769" s="353"/>
      <c r="CA769" s="353"/>
      <c r="CB769" s="353"/>
      <c r="CC769" s="353"/>
      <c r="CD769" s="353"/>
      <c r="CE769" s="353"/>
      <c r="CF769" s="353"/>
      <c r="CG769" s="353"/>
      <c r="CH769" s="353"/>
      <c r="CI769" s="353"/>
      <c r="CJ769" s="353"/>
      <c r="CK769" s="353"/>
      <c r="CL769" s="353"/>
      <c r="CM769" s="353"/>
      <c r="CN769" s="353"/>
      <c r="CO769" s="353"/>
      <c r="CP769" s="353"/>
      <c r="CQ769" s="353"/>
      <c r="CR769" s="353"/>
      <c r="CS769" s="353"/>
      <c r="CT769" s="353"/>
      <c r="CU769" s="353"/>
      <c r="CV769" s="353"/>
      <c r="CW769" s="353"/>
      <c r="CX769" s="353"/>
      <c r="CY769" s="353"/>
      <c r="CZ769" s="353"/>
    </row>
    <row r="770" ht="25.15" customHeight="true" x14ac:dyDescent="0.2">
      <c r="C770" s="1045"/>
      <c r="D770" s="1045"/>
      <c r="E770" s="631"/>
      <c r="F770" s="631"/>
      <c r="G770" s="631"/>
      <c r="H770" s="1045"/>
      <c r="I770" s="1045"/>
      <c r="J770" s="631"/>
      <c r="K770" s="631"/>
      <c r="L770" s="631"/>
      <c r="M770" s="1045"/>
      <c r="N770" s="1045"/>
      <c r="O770" s="631"/>
      <c r="P770" s="631"/>
      <c r="Q770" s="631"/>
      <c r="BA770" s="353"/>
      <c r="BB770" s="432"/>
      <c r="BC770" s="353"/>
      <c r="BD770" s="353"/>
      <c r="BE770" s="353"/>
      <c r="BF770" s="353"/>
      <c r="BG770" s="353"/>
      <c r="BH770" s="353"/>
      <c r="BI770" s="353"/>
      <c r="BJ770" s="353"/>
      <c r="BK770" s="353"/>
      <c r="BL770" s="353"/>
      <c r="BM770" s="353"/>
      <c r="BN770" s="353"/>
      <c r="BO770" s="353"/>
      <c r="BP770" s="353"/>
      <c r="BQ770" s="353"/>
      <c r="BR770" s="353"/>
      <c r="BS770" s="353"/>
      <c r="BT770" s="353"/>
      <c r="BU770" s="353"/>
      <c r="BV770" s="353"/>
      <c r="BW770" s="353"/>
      <c r="BX770" s="353"/>
      <c r="BY770" s="353"/>
      <c r="BZ770" s="353"/>
      <c r="CA770" s="353"/>
      <c r="CB770" s="353"/>
      <c r="CC770" s="353"/>
      <c r="CD770" s="353"/>
      <c r="CE770" s="353"/>
      <c r="CF770" s="353"/>
      <c r="CG770" s="353"/>
      <c r="CH770" s="353"/>
      <c r="CI770" s="353"/>
      <c r="CJ770" s="353"/>
      <c r="CK770" s="353"/>
      <c r="CL770" s="353"/>
      <c r="CM770" s="353"/>
      <c r="CN770" s="353"/>
      <c r="CO770" s="353"/>
      <c r="CP770" s="353"/>
      <c r="CQ770" s="353"/>
      <c r="CR770" s="353"/>
      <c r="CS770" s="353"/>
      <c r="CT770" s="353"/>
      <c r="CU770" s="353"/>
      <c r="CV770" s="353"/>
      <c r="CW770" s="353"/>
      <c r="CX770" s="353"/>
      <c r="CY770" s="353"/>
      <c r="CZ770" s="353"/>
    </row>
    <row r="771" ht="25.15" customHeight="true" x14ac:dyDescent="0.2">
      <c r="C771" s="1045"/>
      <c r="D771" s="1045"/>
      <c r="E771" s="631"/>
      <c r="F771" s="631"/>
      <c r="G771" s="631"/>
      <c r="H771" s="1045"/>
      <c r="I771" s="1045"/>
      <c r="J771" s="631"/>
      <c r="K771" s="631"/>
      <c r="L771" s="631"/>
      <c r="M771" s="1045"/>
      <c r="N771" s="1045"/>
      <c r="O771" s="631"/>
      <c r="P771" s="631"/>
      <c r="Q771" s="631"/>
      <c r="BA771" s="353"/>
      <c r="BB771" s="432"/>
      <c r="BC771" s="353"/>
      <c r="BD771" s="353"/>
      <c r="BE771" s="353"/>
      <c r="BF771" s="353"/>
      <c r="BG771" s="353"/>
      <c r="BH771" s="353"/>
      <c r="BI771" s="353"/>
      <c r="BJ771" s="353"/>
      <c r="BK771" s="353"/>
      <c r="BL771" s="353"/>
      <c r="BM771" s="353"/>
      <c r="BN771" s="353"/>
      <c r="BO771" s="353"/>
      <c r="BP771" s="353"/>
      <c r="BQ771" s="353"/>
      <c r="BR771" s="353"/>
      <c r="BS771" s="353"/>
      <c r="BT771" s="353"/>
      <c r="BU771" s="353"/>
      <c r="BV771" s="353"/>
      <c r="BW771" s="353"/>
      <c r="BX771" s="353"/>
      <c r="BY771" s="353"/>
      <c r="BZ771" s="353"/>
      <c r="CA771" s="353"/>
      <c r="CB771" s="353"/>
      <c r="CC771" s="353"/>
      <c r="CD771" s="353"/>
      <c r="CE771" s="353"/>
      <c r="CF771" s="353"/>
      <c r="CG771" s="353"/>
      <c r="CH771" s="353"/>
      <c r="CI771" s="353"/>
      <c r="CJ771" s="353"/>
      <c r="CK771" s="353"/>
      <c r="CL771" s="353"/>
      <c r="CM771" s="353"/>
      <c r="CN771" s="353"/>
      <c r="CO771" s="353"/>
      <c r="CP771" s="353"/>
      <c r="CQ771" s="353"/>
      <c r="CR771" s="353"/>
      <c r="CS771" s="353"/>
      <c r="CT771" s="353"/>
      <c r="CU771" s="353"/>
      <c r="CV771" s="353"/>
      <c r="CW771" s="353"/>
      <c r="CX771" s="353"/>
      <c r="CY771" s="353"/>
      <c r="CZ771" s="353"/>
    </row>
    <row r="772" ht="25.15" customHeight="true" x14ac:dyDescent="0.2">
      <c r="C772" s="1045"/>
      <c r="D772" s="1045"/>
      <c r="E772" s="631"/>
      <c r="F772" s="631"/>
      <c r="G772" s="631"/>
      <c r="H772" s="1045"/>
      <c r="I772" s="1045"/>
      <c r="J772" s="631"/>
      <c r="K772" s="631"/>
      <c r="L772" s="631"/>
      <c r="M772" s="1045"/>
      <c r="N772" s="1045"/>
      <c r="O772" s="631"/>
      <c r="P772" s="631"/>
      <c r="Q772" s="631"/>
      <c r="BA772" s="353"/>
      <c r="BB772" s="432"/>
      <c r="BC772" s="353"/>
      <c r="BD772" s="353"/>
      <c r="BE772" s="353"/>
      <c r="BF772" s="353"/>
      <c r="BG772" s="353"/>
      <c r="BH772" s="353"/>
      <c r="BI772" s="353"/>
      <c r="BJ772" s="353"/>
      <c r="BK772" s="353"/>
      <c r="BL772" s="353"/>
      <c r="BM772" s="353"/>
      <c r="BN772" s="353"/>
      <c r="BO772" s="353"/>
      <c r="BP772" s="353"/>
      <c r="BQ772" s="353"/>
      <c r="BR772" s="353"/>
      <c r="BS772" s="353"/>
      <c r="BT772" s="353"/>
      <c r="BU772" s="353"/>
      <c r="BV772" s="353"/>
      <c r="BW772" s="353"/>
      <c r="BX772" s="353"/>
      <c r="BY772" s="353"/>
      <c r="BZ772" s="353"/>
      <c r="CA772" s="353"/>
      <c r="CB772" s="353"/>
      <c r="CC772" s="353"/>
      <c r="CD772" s="353"/>
      <c r="CE772" s="353"/>
      <c r="CF772" s="353"/>
      <c r="CG772" s="353"/>
      <c r="CH772" s="353"/>
      <c r="CI772" s="353"/>
      <c r="CJ772" s="353"/>
      <c r="CK772" s="353"/>
      <c r="CL772" s="353"/>
      <c r="CM772" s="353"/>
      <c r="CN772" s="353"/>
      <c r="CO772" s="353"/>
      <c r="CP772" s="353"/>
      <c r="CQ772" s="353"/>
      <c r="CR772" s="353"/>
      <c r="CS772" s="353"/>
      <c r="CT772" s="353"/>
      <c r="CU772" s="353"/>
      <c r="CV772" s="353"/>
      <c r="CW772" s="353"/>
      <c r="CX772" s="353"/>
      <c r="CY772" s="353"/>
      <c r="CZ772" s="353"/>
    </row>
    <row r="773" ht="25.15" customHeight="true" x14ac:dyDescent="0.2">
      <c r="C773" s="1045"/>
      <c r="D773" s="1045"/>
      <c r="E773" s="631"/>
      <c r="F773" s="631"/>
      <c r="G773" s="631"/>
      <c r="H773" s="1045"/>
      <c r="I773" s="1045"/>
      <c r="J773" s="631"/>
      <c r="K773" s="631"/>
      <c r="L773" s="631"/>
      <c r="M773" s="1045"/>
      <c r="N773" s="1045"/>
      <c r="O773" s="631"/>
      <c r="P773" s="631"/>
      <c r="Q773" s="631"/>
      <c r="BA773" s="353"/>
      <c r="BB773" s="432"/>
      <c r="BC773" s="353"/>
      <c r="BD773" s="353"/>
      <c r="BE773" s="353"/>
      <c r="BF773" s="353"/>
      <c r="BG773" s="353"/>
      <c r="BH773" s="353"/>
      <c r="BI773" s="353"/>
      <c r="BJ773" s="353"/>
      <c r="BK773" s="353"/>
      <c r="BL773" s="353"/>
      <c r="BM773" s="353"/>
      <c r="BN773" s="353"/>
      <c r="BO773" s="353"/>
      <c r="BP773" s="353"/>
      <c r="BQ773" s="353"/>
      <c r="BR773" s="353"/>
      <c r="BS773" s="353"/>
      <c r="BT773" s="353"/>
      <c r="BU773" s="353"/>
      <c r="BV773" s="353"/>
      <c r="BW773" s="353"/>
      <c r="BX773" s="353"/>
      <c r="BY773" s="353"/>
      <c r="BZ773" s="353"/>
      <c r="CA773" s="353"/>
      <c r="CB773" s="353"/>
      <c r="CC773" s="353"/>
      <c r="CD773" s="353"/>
      <c r="CE773" s="353"/>
      <c r="CF773" s="353"/>
      <c r="CG773" s="353"/>
      <c r="CH773" s="353"/>
      <c r="CI773" s="353"/>
      <c r="CJ773" s="353"/>
      <c r="CK773" s="353"/>
      <c r="CL773" s="353"/>
      <c r="CM773" s="353"/>
      <c r="CN773" s="353"/>
      <c r="CO773" s="353"/>
      <c r="CP773" s="353"/>
      <c r="CQ773" s="353"/>
      <c r="CR773" s="353"/>
      <c r="CS773" s="353"/>
      <c r="CT773" s="353"/>
      <c r="CU773" s="353"/>
      <c r="CV773" s="353"/>
      <c r="CW773" s="353"/>
      <c r="CX773" s="353"/>
      <c r="CY773" s="353"/>
      <c r="CZ773" s="353"/>
    </row>
    <row r="774" ht="25.15" customHeight="true" x14ac:dyDescent="0.2">
      <c r="C774" s="1045"/>
      <c r="D774" s="1045"/>
      <c r="E774" s="631"/>
      <c r="F774" s="631"/>
      <c r="G774" s="631"/>
      <c r="H774" s="1045"/>
      <c r="I774" s="1045"/>
      <c r="J774" s="631"/>
      <c r="K774" s="631"/>
      <c r="L774" s="631"/>
      <c r="M774" s="1045"/>
      <c r="N774" s="1045"/>
      <c r="O774" s="631"/>
      <c r="P774" s="631"/>
      <c r="Q774" s="631"/>
      <c r="BA774" s="353"/>
      <c r="BB774" s="432"/>
      <c r="BC774" s="353"/>
      <c r="BD774" s="353"/>
      <c r="BE774" s="353"/>
      <c r="BF774" s="353"/>
      <c r="BG774" s="353"/>
      <c r="BH774" s="353"/>
      <c r="BI774" s="353"/>
      <c r="BJ774" s="353"/>
      <c r="BK774" s="353"/>
      <c r="BL774" s="353"/>
      <c r="BM774" s="353"/>
      <c r="BN774" s="353"/>
      <c r="BO774" s="353"/>
      <c r="BP774" s="353"/>
      <c r="BQ774" s="353"/>
      <c r="BR774" s="353"/>
      <c r="BS774" s="353"/>
      <c r="BT774" s="353"/>
      <c r="BU774" s="353"/>
      <c r="BV774" s="353"/>
      <c r="BW774" s="353"/>
      <c r="BX774" s="353"/>
      <c r="BY774" s="353"/>
      <c r="BZ774" s="353"/>
      <c r="CA774" s="353"/>
      <c r="CB774" s="353"/>
      <c r="CC774" s="353"/>
      <c r="CD774" s="353"/>
      <c r="CE774" s="353"/>
      <c r="CF774" s="353"/>
      <c r="CG774" s="353"/>
      <c r="CH774" s="353"/>
      <c r="CI774" s="353"/>
      <c r="CJ774" s="353"/>
      <c r="CK774" s="353"/>
      <c r="CL774" s="353"/>
      <c r="CM774" s="353"/>
      <c r="CN774" s="353"/>
      <c r="CO774" s="353"/>
      <c r="CP774" s="353"/>
      <c r="CQ774" s="353"/>
      <c r="CR774" s="353"/>
      <c r="CS774" s="353"/>
      <c r="CT774" s="353"/>
      <c r="CU774" s="353"/>
      <c r="CV774" s="353"/>
      <c r="CW774" s="353"/>
      <c r="CX774" s="353"/>
      <c r="CY774" s="353"/>
      <c r="CZ774" s="353"/>
    </row>
    <row r="775" ht="25.15" customHeight="true" x14ac:dyDescent="0.2">
      <c r="C775" s="1045"/>
      <c r="D775" s="1045"/>
      <c r="E775" s="631"/>
      <c r="F775" s="631"/>
      <c r="G775" s="631"/>
      <c r="H775" s="1045"/>
      <c r="I775" s="1045"/>
      <c r="J775" s="631"/>
      <c r="K775" s="631"/>
      <c r="L775" s="631"/>
      <c r="M775" s="1045"/>
      <c r="N775" s="1045"/>
      <c r="O775" s="631"/>
      <c r="P775" s="631"/>
      <c r="Q775" s="631"/>
      <c r="BA775" s="353"/>
      <c r="BB775" s="432"/>
      <c r="BC775" s="353"/>
      <c r="BD775" s="353"/>
      <c r="BE775" s="353"/>
      <c r="BF775" s="353"/>
      <c r="BG775" s="353"/>
      <c r="BH775" s="353"/>
      <c r="BI775" s="353"/>
      <c r="BJ775" s="353"/>
      <c r="BK775" s="353"/>
      <c r="BL775" s="353"/>
      <c r="BM775" s="353"/>
      <c r="BN775" s="353"/>
      <c r="BO775" s="353"/>
      <c r="BP775" s="353"/>
      <c r="BQ775" s="353"/>
      <c r="BR775" s="353"/>
      <c r="BS775" s="353"/>
      <c r="BT775" s="353"/>
      <c r="BU775" s="353"/>
      <c r="BV775" s="353"/>
      <c r="BW775" s="353"/>
      <c r="BX775" s="353"/>
      <c r="BY775" s="353"/>
      <c r="BZ775" s="353"/>
      <c r="CA775" s="353"/>
      <c r="CB775" s="353"/>
      <c r="CC775" s="353"/>
      <c r="CD775" s="353"/>
      <c r="CE775" s="353"/>
      <c r="CF775" s="353"/>
      <c r="CG775" s="353"/>
      <c r="CH775" s="353"/>
      <c r="CI775" s="353"/>
      <c r="CJ775" s="353"/>
      <c r="CK775" s="353"/>
      <c r="CL775" s="353"/>
      <c r="CM775" s="353"/>
      <c r="CN775" s="353"/>
      <c r="CO775" s="353"/>
      <c r="CP775" s="353"/>
      <c r="CQ775" s="353"/>
      <c r="CR775" s="353"/>
      <c r="CS775" s="353"/>
      <c r="CT775" s="353"/>
      <c r="CU775" s="353"/>
      <c r="CV775" s="353"/>
      <c r="CW775" s="353"/>
      <c r="CX775" s="353"/>
      <c r="CY775" s="353"/>
      <c r="CZ775" s="353"/>
    </row>
    <row r="776" ht="25.15" customHeight="true" x14ac:dyDescent="0.2">
      <c r="C776" s="1045"/>
      <c r="D776" s="1045"/>
      <c r="E776" s="631"/>
      <c r="F776" s="631"/>
      <c r="G776" s="631"/>
      <c r="H776" s="1045"/>
      <c r="I776" s="1045"/>
      <c r="J776" s="631"/>
      <c r="K776" s="631"/>
      <c r="L776" s="631"/>
      <c r="M776" s="1045"/>
      <c r="N776" s="1045"/>
      <c r="O776" s="631"/>
      <c r="P776" s="631"/>
      <c r="Q776" s="631"/>
      <c r="BA776" s="353"/>
      <c r="BB776" s="432"/>
      <c r="BC776" s="353"/>
      <c r="BD776" s="353"/>
      <c r="BE776" s="353"/>
      <c r="BF776" s="353"/>
      <c r="BG776" s="353"/>
      <c r="BH776" s="353"/>
      <c r="BI776" s="353"/>
      <c r="BJ776" s="353"/>
      <c r="BK776" s="353"/>
      <c r="BL776" s="353"/>
      <c r="BM776" s="353"/>
      <c r="BN776" s="353"/>
      <c r="BO776" s="353"/>
      <c r="BP776" s="353"/>
      <c r="BQ776" s="353"/>
      <c r="BR776" s="353"/>
      <c r="BS776" s="353"/>
      <c r="BT776" s="353"/>
      <c r="BU776" s="353"/>
      <c r="BV776" s="353"/>
      <c r="BW776" s="353"/>
      <c r="BX776" s="353"/>
      <c r="BY776" s="353"/>
      <c r="BZ776" s="353"/>
      <c r="CA776" s="353"/>
      <c r="CB776" s="353"/>
      <c r="CC776" s="353"/>
      <c r="CD776" s="353"/>
      <c r="CE776" s="353"/>
      <c r="CF776" s="353"/>
      <c r="CG776" s="353"/>
      <c r="CH776" s="353"/>
      <c r="CI776" s="353"/>
      <c r="CJ776" s="353"/>
      <c r="CK776" s="353"/>
      <c r="CL776" s="353"/>
      <c r="CM776" s="353"/>
      <c r="CN776" s="353"/>
      <c r="CO776" s="353"/>
      <c r="CP776" s="353"/>
      <c r="CQ776" s="353"/>
      <c r="CR776" s="353"/>
      <c r="CS776" s="353"/>
      <c r="CT776" s="353"/>
      <c r="CU776" s="353"/>
      <c r="CV776" s="353"/>
      <c r="CW776" s="353"/>
      <c r="CX776" s="353"/>
      <c r="CY776" s="353"/>
      <c r="CZ776" s="353"/>
    </row>
    <row r="777" ht="25.15" customHeight="true" x14ac:dyDescent="0.2">
      <c r="C777" s="1045"/>
      <c r="D777" s="1045"/>
      <c r="E777" s="631"/>
      <c r="F777" s="631"/>
      <c r="G777" s="631"/>
      <c r="H777" s="1045"/>
      <c r="I777" s="1045"/>
      <c r="J777" s="631"/>
      <c r="K777" s="631"/>
      <c r="L777" s="631"/>
      <c r="M777" s="1045"/>
      <c r="N777" s="1045"/>
      <c r="O777" s="631"/>
      <c r="P777" s="631"/>
      <c r="Q777" s="631"/>
      <c r="BA777" s="353"/>
      <c r="BB777" s="432"/>
      <c r="BC777" s="353"/>
      <c r="BD777" s="353"/>
      <c r="BE777" s="353"/>
      <c r="BF777" s="353"/>
      <c r="BG777" s="353"/>
      <c r="BH777" s="353"/>
      <c r="BI777" s="353"/>
      <c r="BJ777" s="353"/>
      <c r="BK777" s="353"/>
      <c r="BL777" s="353"/>
      <c r="BM777" s="353"/>
      <c r="BN777" s="353"/>
      <c r="BO777" s="353"/>
      <c r="BP777" s="353"/>
      <c r="BQ777" s="353"/>
      <c r="BR777" s="353"/>
      <c r="BS777" s="353"/>
      <c r="BT777" s="353"/>
      <c r="BU777" s="353"/>
      <c r="BV777" s="353"/>
      <c r="BW777" s="353"/>
      <c r="BX777" s="353"/>
      <c r="BY777" s="353"/>
      <c r="BZ777" s="353"/>
      <c r="CA777" s="353"/>
      <c r="CB777" s="353"/>
      <c r="CC777" s="353"/>
      <c r="CD777" s="353"/>
      <c r="CE777" s="353"/>
      <c r="CF777" s="353"/>
      <c r="CG777" s="353"/>
      <c r="CH777" s="353"/>
      <c r="CI777" s="353"/>
      <c r="CJ777" s="353"/>
      <c r="CK777" s="353"/>
      <c r="CL777" s="353"/>
      <c r="CM777" s="353"/>
      <c r="CN777" s="353"/>
      <c r="CO777" s="353"/>
      <c r="CP777" s="353"/>
      <c r="CQ777" s="353"/>
      <c r="CR777" s="353"/>
      <c r="CS777" s="353"/>
      <c r="CT777" s="353"/>
      <c r="CU777" s="353"/>
      <c r="CV777" s="353"/>
      <c r="CW777" s="353"/>
      <c r="CX777" s="353"/>
      <c r="CY777" s="353"/>
      <c r="CZ777" s="353"/>
    </row>
    <row r="778" ht="25.15" customHeight="true" x14ac:dyDescent="0.2">
      <c r="C778" s="1045"/>
      <c r="D778" s="1045"/>
      <c r="E778" s="631"/>
      <c r="F778" s="631"/>
      <c r="G778" s="631"/>
      <c r="H778" s="1045"/>
      <c r="I778" s="1045"/>
      <c r="J778" s="631"/>
      <c r="K778" s="631"/>
      <c r="L778" s="631"/>
      <c r="M778" s="1045"/>
      <c r="N778" s="1045"/>
      <c r="O778" s="631"/>
      <c r="P778" s="631"/>
      <c r="Q778" s="631"/>
      <c r="BA778" s="353"/>
      <c r="BB778" s="432"/>
      <c r="BC778" s="353"/>
      <c r="BD778" s="353"/>
      <c r="BE778" s="353"/>
      <c r="BF778" s="353"/>
      <c r="BG778" s="353"/>
      <c r="BH778" s="353"/>
      <c r="BI778" s="353"/>
      <c r="BJ778" s="353"/>
      <c r="BK778" s="353"/>
      <c r="BL778" s="353"/>
      <c r="BM778" s="353"/>
      <c r="BN778" s="353"/>
      <c r="BO778" s="353"/>
      <c r="BP778" s="353"/>
      <c r="BQ778" s="353"/>
      <c r="BR778" s="353"/>
      <c r="BS778" s="353"/>
      <c r="BT778" s="353"/>
      <c r="BU778" s="353"/>
      <c r="BV778" s="353"/>
      <c r="BW778" s="353"/>
      <c r="BX778" s="353"/>
      <c r="BY778" s="353"/>
      <c r="BZ778" s="353"/>
      <c r="CA778" s="353"/>
      <c r="CB778" s="353"/>
      <c r="CC778" s="353"/>
      <c r="CD778" s="353"/>
      <c r="CE778" s="353"/>
      <c r="CF778" s="353"/>
      <c r="CG778" s="353"/>
      <c r="CH778" s="353"/>
      <c r="CI778" s="353"/>
      <c r="CJ778" s="353"/>
      <c r="CK778" s="353"/>
      <c r="CL778" s="353"/>
      <c r="CM778" s="353"/>
      <c r="CN778" s="353"/>
      <c r="CO778" s="353"/>
      <c r="CP778" s="353"/>
      <c r="CQ778" s="353"/>
      <c r="CR778" s="353"/>
      <c r="CS778" s="353"/>
      <c r="CT778" s="353"/>
      <c r="CU778" s="353"/>
      <c r="CV778" s="353"/>
      <c r="CW778" s="353"/>
      <c r="CX778" s="353"/>
      <c r="CY778" s="353"/>
      <c r="CZ778" s="353"/>
    </row>
    <row r="779" ht="25.15" customHeight="true" x14ac:dyDescent="0.2">
      <c r="C779" s="1045"/>
      <c r="D779" s="1045"/>
      <c r="E779" s="631"/>
      <c r="F779" s="631"/>
      <c r="G779" s="631"/>
      <c r="H779" s="1045"/>
      <c r="I779" s="1045"/>
      <c r="J779" s="631"/>
      <c r="K779" s="631"/>
      <c r="L779" s="631"/>
      <c r="M779" s="1045"/>
      <c r="N779" s="1045"/>
      <c r="O779" s="631"/>
      <c r="P779" s="631"/>
      <c r="Q779" s="631"/>
      <c r="BA779" s="353"/>
      <c r="BB779" s="432"/>
      <c r="BC779" s="353"/>
      <c r="BD779" s="353"/>
      <c r="BE779" s="353"/>
      <c r="BF779" s="353"/>
      <c r="BG779" s="353"/>
      <c r="BH779" s="353"/>
      <c r="BI779" s="353"/>
      <c r="BJ779" s="353"/>
      <c r="BK779" s="353"/>
      <c r="BL779" s="353"/>
      <c r="BM779" s="353"/>
      <c r="BN779" s="353"/>
      <c r="BO779" s="353"/>
      <c r="BP779" s="353"/>
      <c r="BQ779" s="353"/>
      <c r="BR779" s="353"/>
      <c r="BS779" s="353"/>
      <c r="BT779" s="353"/>
      <c r="BU779" s="353"/>
      <c r="BV779" s="353"/>
      <c r="BW779" s="353"/>
      <c r="BX779" s="353"/>
      <c r="BY779" s="353"/>
      <c r="BZ779" s="353"/>
      <c r="CA779" s="353"/>
      <c r="CB779" s="353"/>
      <c r="CC779" s="353"/>
      <c r="CD779" s="353"/>
      <c r="CE779" s="353"/>
      <c r="CF779" s="353"/>
      <c r="CG779" s="353"/>
      <c r="CH779" s="353"/>
      <c r="CI779" s="353"/>
      <c r="CJ779" s="353"/>
      <c r="CK779" s="353"/>
      <c r="CL779" s="353"/>
      <c r="CM779" s="353"/>
      <c r="CN779" s="353"/>
      <c r="CO779" s="353"/>
      <c r="CP779" s="353"/>
      <c r="CQ779" s="353"/>
      <c r="CR779" s="353"/>
      <c r="CS779" s="353"/>
      <c r="CT779" s="353"/>
      <c r="CU779" s="353"/>
      <c r="CV779" s="353"/>
      <c r="CW779" s="353"/>
      <c r="CX779" s="353"/>
      <c r="CY779" s="353"/>
      <c r="CZ779" s="353"/>
    </row>
    <row r="780" ht="25.15" customHeight="true" x14ac:dyDescent="0.2">
      <c r="C780" s="1045"/>
      <c r="D780" s="1045"/>
      <c r="E780" s="631"/>
      <c r="F780" s="631"/>
      <c r="G780" s="631"/>
      <c r="H780" s="1045"/>
      <c r="I780" s="1045"/>
      <c r="J780" s="631"/>
      <c r="K780" s="631"/>
      <c r="L780" s="631"/>
      <c r="M780" s="1045"/>
      <c r="N780" s="1045"/>
      <c r="O780" s="631"/>
      <c r="P780" s="631"/>
      <c r="Q780" s="631"/>
      <c r="BA780" s="353"/>
      <c r="BB780" s="432"/>
      <c r="BC780" s="353"/>
      <c r="BD780" s="353"/>
      <c r="BE780" s="353"/>
      <c r="BF780" s="353"/>
      <c r="BG780" s="353"/>
      <c r="BH780" s="353"/>
      <c r="BI780" s="353"/>
      <c r="BJ780" s="353"/>
      <c r="BK780" s="353"/>
      <c r="BL780" s="353"/>
      <c r="BM780" s="353"/>
      <c r="BN780" s="353"/>
      <c r="BO780" s="353"/>
      <c r="BP780" s="353"/>
      <c r="BQ780" s="353"/>
      <c r="BR780" s="353"/>
      <c r="BS780" s="353"/>
      <c r="BT780" s="353"/>
      <c r="BU780" s="353"/>
      <c r="BV780" s="353"/>
      <c r="BW780" s="353"/>
      <c r="BX780" s="353"/>
      <c r="BY780" s="353"/>
      <c r="BZ780" s="353"/>
      <c r="CA780" s="353"/>
      <c r="CB780" s="353"/>
      <c r="CC780" s="353"/>
      <c r="CD780" s="353"/>
      <c r="CE780" s="353"/>
      <c r="CF780" s="353"/>
      <c r="CG780" s="353"/>
      <c r="CH780" s="353"/>
      <c r="CI780" s="353"/>
      <c r="CJ780" s="353"/>
      <c r="CK780" s="353"/>
      <c r="CL780" s="353"/>
      <c r="CM780" s="353"/>
      <c r="CN780" s="353"/>
      <c r="CO780" s="353"/>
      <c r="CP780" s="353"/>
      <c r="CQ780" s="353"/>
      <c r="CR780" s="353"/>
      <c r="CS780" s="353"/>
      <c r="CT780" s="353"/>
      <c r="CU780" s="353"/>
      <c r="CV780" s="353"/>
      <c r="CW780" s="353"/>
      <c r="CX780" s="353"/>
      <c r="CY780" s="353"/>
      <c r="CZ780" s="353"/>
    </row>
    <row r="781" ht="25.15" customHeight="true" x14ac:dyDescent="0.2">
      <c r="C781" s="1045"/>
      <c r="D781" s="1045"/>
      <c r="E781" s="631"/>
      <c r="F781" s="631"/>
      <c r="G781" s="631"/>
      <c r="H781" s="1045"/>
      <c r="I781" s="1045"/>
      <c r="J781" s="631"/>
      <c r="K781" s="631"/>
      <c r="L781" s="631"/>
      <c r="M781" s="1045"/>
      <c r="N781" s="1045"/>
      <c r="O781" s="631"/>
      <c r="P781" s="631"/>
      <c r="Q781" s="631"/>
      <c r="BA781" s="353"/>
      <c r="BB781" s="432"/>
      <c r="BC781" s="353"/>
      <c r="BD781" s="353"/>
      <c r="BE781" s="353"/>
      <c r="BF781" s="353"/>
      <c r="BG781" s="353"/>
      <c r="BH781" s="353"/>
      <c r="BI781" s="353"/>
      <c r="BJ781" s="353"/>
      <c r="BK781" s="353"/>
      <c r="BL781" s="353"/>
      <c r="BM781" s="353"/>
      <c r="BN781" s="353"/>
      <c r="BO781" s="353"/>
      <c r="BP781" s="353"/>
      <c r="BQ781" s="353"/>
      <c r="BR781" s="353"/>
      <c r="BS781" s="353"/>
      <c r="BT781" s="353"/>
      <c r="BU781" s="353"/>
      <c r="BV781" s="353"/>
      <c r="BW781" s="353"/>
      <c r="BX781" s="353"/>
      <c r="BY781" s="353"/>
      <c r="BZ781" s="353"/>
      <c r="CA781" s="353"/>
      <c r="CB781" s="353"/>
      <c r="CC781" s="353"/>
      <c r="CD781" s="353"/>
      <c r="CE781" s="353"/>
      <c r="CF781" s="353"/>
      <c r="CG781" s="353"/>
      <c r="CH781" s="353"/>
      <c r="CI781" s="353"/>
      <c r="CJ781" s="353"/>
      <c r="CK781" s="353"/>
      <c r="CL781" s="353"/>
      <c r="CM781" s="353"/>
      <c r="CN781" s="353"/>
      <c r="CO781" s="353"/>
      <c r="CP781" s="353"/>
      <c r="CQ781" s="353"/>
      <c r="CR781" s="353"/>
      <c r="CS781" s="353"/>
      <c r="CT781" s="353"/>
      <c r="CU781" s="353"/>
      <c r="CV781" s="353"/>
      <c r="CW781" s="353"/>
      <c r="CX781" s="353"/>
      <c r="CY781" s="353"/>
      <c r="CZ781" s="353"/>
    </row>
    <row r="782" ht="25.15" customHeight="true" x14ac:dyDescent="0.2">
      <c r="C782" s="1045"/>
      <c r="D782" s="1045"/>
      <c r="E782" s="631"/>
      <c r="F782" s="631"/>
      <c r="G782" s="631"/>
      <c r="H782" s="1045"/>
      <c r="I782" s="1045"/>
      <c r="J782" s="631"/>
      <c r="K782" s="631"/>
      <c r="L782" s="631"/>
      <c r="M782" s="1045"/>
      <c r="N782" s="1045"/>
      <c r="O782" s="631"/>
      <c r="P782" s="631"/>
      <c r="Q782" s="631"/>
      <c r="BA782" s="353"/>
      <c r="BB782" s="432"/>
      <c r="BC782" s="353"/>
      <c r="BD782" s="353"/>
      <c r="BE782" s="353"/>
      <c r="BF782" s="353"/>
      <c r="BG782" s="353"/>
      <c r="BH782" s="353"/>
      <c r="BI782" s="353"/>
      <c r="BJ782" s="353"/>
      <c r="BK782" s="353"/>
      <c r="BL782" s="353"/>
      <c r="BM782" s="353"/>
      <c r="BN782" s="353"/>
      <c r="BO782" s="353"/>
      <c r="BP782" s="353"/>
      <c r="BQ782" s="353"/>
      <c r="BR782" s="353"/>
      <c r="BS782" s="353"/>
      <c r="BT782" s="353"/>
      <c r="BU782" s="353"/>
      <c r="BV782" s="353"/>
      <c r="BW782" s="353"/>
      <c r="BX782" s="353"/>
      <c r="BY782" s="353"/>
      <c r="BZ782" s="353"/>
      <c r="CA782" s="353"/>
      <c r="CB782" s="353"/>
      <c r="CC782" s="353"/>
      <c r="CD782" s="353"/>
      <c r="CE782" s="353"/>
      <c r="CF782" s="353"/>
      <c r="CG782" s="353"/>
      <c r="CH782" s="353"/>
      <c r="CI782" s="353"/>
      <c r="CJ782" s="353"/>
      <c r="CK782" s="353"/>
      <c r="CL782" s="353"/>
      <c r="CM782" s="353"/>
      <c r="CN782" s="353"/>
      <c r="CO782" s="353"/>
      <c r="CP782" s="353"/>
      <c r="CQ782" s="353"/>
      <c r="CR782" s="353"/>
      <c r="CS782" s="353"/>
      <c r="CT782" s="353"/>
      <c r="CU782" s="353"/>
      <c r="CV782" s="353"/>
      <c r="CW782" s="353"/>
      <c r="CX782" s="353"/>
      <c r="CY782" s="353"/>
      <c r="CZ782" s="353"/>
    </row>
    <row r="783" ht="25.15" customHeight="true" x14ac:dyDescent="0.2">
      <c r="C783" s="1045"/>
      <c r="D783" s="1045"/>
      <c r="E783" s="631"/>
      <c r="F783" s="631"/>
      <c r="G783" s="631"/>
      <c r="H783" s="1045"/>
      <c r="I783" s="1045"/>
      <c r="J783" s="631"/>
      <c r="K783" s="631"/>
      <c r="L783" s="631"/>
      <c r="M783" s="1045"/>
      <c r="N783" s="1045"/>
      <c r="O783" s="631"/>
      <c r="P783" s="631"/>
      <c r="Q783" s="631"/>
      <c r="BA783" s="353"/>
      <c r="BB783" s="432"/>
      <c r="BC783" s="353"/>
      <c r="BD783" s="353"/>
      <c r="BE783" s="353"/>
      <c r="BF783" s="353"/>
      <c r="BG783" s="353"/>
      <c r="BH783" s="353"/>
      <c r="BI783" s="353"/>
      <c r="BJ783" s="353"/>
      <c r="BK783" s="353"/>
      <c r="BL783" s="353"/>
      <c r="BM783" s="353"/>
      <c r="BN783" s="353"/>
      <c r="BO783" s="353"/>
      <c r="BP783" s="353"/>
      <c r="BQ783" s="353"/>
      <c r="BR783" s="353"/>
      <c r="BS783" s="353"/>
      <c r="BT783" s="353"/>
      <c r="BU783" s="353"/>
      <c r="BV783" s="353"/>
      <c r="BW783" s="353"/>
      <c r="BX783" s="353"/>
      <c r="BY783" s="353"/>
      <c r="BZ783" s="353"/>
      <c r="CA783" s="353"/>
      <c r="CB783" s="353"/>
      <c r="CC783" s="353"/>
      <c r="CD783" s="353"/>
      <c r="CE783" s="353"/>
      <c r="CF783" s="353"/>
      <c r="CG783" s="353"/>
      <c r="CH783" s="353"/>
      <c r="CI783" s="353"/>
      <c r="CJ783" s="353"/>
      <c r="CK783" s="353"/>
      <c r="CL783" s="353"/>
      <c r="CM783" s="353"/>
      <c r="CN783" s="353"/>
      <c r="CO783" s="353"/>
      <c r="CP783" s="353"/>
      <c r="CQ783" s="353"/>
      <c r="CR783" s="353"/>
      <c r="CS783" s="353"/>
      <c r="CT783" s="353"/>
      <c r="CU783" s="353"/>
      <c r="CV783" s="353"/>
      <c r="CW783" s="353"/>
      <c r="CX783" s="353"/>
      <c r="CY783" s="353"/>
      <c r="CZ783" s="353"/>
    </row>
    <row r="784" ht="25.15" customHeight="true" x14ac:dyDescent="0.2">
      <c r="C784" s="1045"/>
      <c r="D784" s="1045"/>
      <c r="E784" s="631"/>
      <c r="F784" s="631"/>
      <c r="G784" s="631"/>
      <c r="H784" s="1045"/>
      <c r="I784" s="1045"/>
      <c r="J784" s="631"/>
      <c r="K784" s="631"/>
      <c r="L784" s="631"/>
      <c r="M784" s="1045"/>
      <c r="N784" s="1045"/>
      <c r="O784" s="631"/>
      <c r="P784" s="631"/>
      <c r="Q784" s="631"/>
      <c r="BA784" s="353"/>
      <c r="BB784" s="432"/>
      <c r="BC784" s="353"/>
      <c r="BD784" s="353"/>
      <c r="BE784" s="353"/>
      <c r="BF784" s="353"/>
      <c r="BG784" s="353"/>
      <c r="BH784" s="353"/>
      <c r="BI784" s="353"/>
      <c r="BJ784" s="353"/>
      <c r="BK784" s="353"/>
      <c r="BL784" s="353"/>
      <c r="BM784" s="353"/>
      <c r="BN784" s="353"/>
      <c r="BO784" s="353"/>
      <c r="BP784" s="353"/>
      <c r="BQ784" s="353"/>
      <c r="BR784" s="353"/>
      <c r="BS784" s="353"/>
      <c r="BT784" s="353"/>
      <c r="BU784" s="353"/>
      <c r="BV784" s="353"/>
      <c r="BW784" s="353"/>
      <c r="BX784" s="353"/>
      <c r="BY784" s="353"/>
      <c r="BZ784" s="353"/>
      <c r="CA784" s="353"/>
      <c r="CB784" s="353"/>
      <c r="CC784" s="353"/>
      <c r="CD784" s="353"/>
      <c r="CE784" s="353"/>
      <c r="CF784" s="353"/>
      <c r="CG784" s="353"/>
      <c r="CH784" s="353"/>
      <c r="CI784" s="353"/>
      <c r="CJ784" s="353"/>
      <c r="CK784" s="353"/>
      <c r="CL784" s="353"/>
      <c r="CM784" s="353"/>
      <c r="CN784" s="353"/>
      <c r="CO784" s="353"/>
      <c r="CP784" s="353"/>
      <c r="CQ784" s="353"/>
      <c r="CR784" s="353"/>
      <c r="CS784" s="353"/>
      <c r="CT784" s="353"/>
      <c r="CU784" s="353"/>
      <c r="CV784" s="353"/>
      <c r="CW784" s="353"/>
      <c r="CX784" s="353"/>
      <c r="CY784" s="353"/>
      <c r="CZ784" s="353"/>
    </row>
    <row r="785" ht="25.15" customHeight="true" x14ac:dyDescent="0.2">
      <c r="C785" s="1045"/>
      <c r="D785" s="1045"/>
      <c r="E785" s="631"/>
      <c r="F785" s="631"/>
      <c r="G785" s="631"/>
      <c r="H785" s="1045"/>
      <c r="I785" s="1045"/>
      <c r="J785" s="631"/>
      <c r="K785" s="631"/>
      <c r="L785" s="631"/>
      <c r="M785" s="1045"/>
      <c r="N785" s="1045"/>
      <c r="O785" s="631"/>
      <c r="P785" s="631"/>
      <c r="Q785" s="631"/>
      <c r="BA785" s="353"/>
      <c r="BB785" s="432"/>
      <c r="BC785" s="353"/>
      <c r="BD785" s="353"/>
      <c r="BE785" s="353"/>
      <c r="BF785" s="353"/>
      <c r="BG785" s="353"/>
      <c r="BH785" s="353"/>
      <c r="BI785" s="353"/>
      <c r="BJ785" s="353"/>
      <c r="BK785" s="353"/>
      <c r="BL785" s="353"/>
      <c r="BM785" s="353"/>
      <c r="BN785" s="353"/>
      <c r="BO785" s="353"/>
      <c r="BP785" s="353"/>
      <c r="BQ785" s="353"/>
      <c r="BR785" s="353"/>
      <c r="BS785" s="353"/>
      <c r="BT785" s="353"/>
      <c r="BU785" s="353"/>
      <c r="BV785" s="353"/>
      <c r="BW785" s="353"/>
      <c r="BX785" s="353"/>
      <c r="BY785" s="353"/>
      <c r="BZ785" s="353"/>
      <c r="CA785" s="353"/>
      <c r="CB785" s="353"/>
      <c r="CC785" s="353"/>
      <c r="CD785" s="353"/>
      <c r="CE785" s="353"/>
      <c r="CF785" s="353"/>
      <c r="CG785" s="353"/>
      <c r="CH785" s="353"/>
      <c r="CI785" s="353"/>
      <c r="CJ785" s="353"/>
      <c r="CK785" s="353"/>
      <c r="CL785" s="353"/>
      <c r="CM785" s="353"/>
      <c r="CN785" s="353"/>
      <c r="CO785" s="353"/>
      <c r="CP785" s="353"/>
      <c r="CQ785" s="353"/>
      <c r="CR785" s="353"/>
      <c r="CS785" s="353"/>
      <c r="CT785" s="353"/>
      <c r="CU785" s="353"/>
      <c r="CV785" s="353"/>
      <c r="CW785" s="353"/>
      <c r="CX785" s="353"/>
      <c r="CY785" s="353"/>
      <c r="CZ785" s="353"/>
    </row>
    <row r="786" ht="25.15" customHeight="true" x14ac:dyDescent="0.2">
      <c r="C786" s="1045"/>
      <c r="D786" s="1045"/>
      <c r="E786" s="631"/>
      <c r="F786" s="631"/>
      <c r="G786" s="631"/>
      <c r="H786" s="1045"/>
      <c r="I786" s="1045"/>
      <c r="J786" s="631"/>
      <c r="K786" s="631"/>
      <c r="L786" s="631"/>
      <c r="M786" s="1045"/>
      <c r="N786" s="1045"/>
      <c r="O786" s="631"/>
      <c r="P786" s="631"/>
      <c r="Q786" s="631"/>
      <c r="BA786" s="353"/>
      <c r="BB786" s="432"/>
      <c r="BC786" s="353"/>
      <c r="BD786" s="353"/>
      <c r="BE786" s="353"/>
      <c r="BF786" s="353"/>
      <c r="BG786" s="353"/>
      <c r="BH786" s="353"/>
      <c r="BI786" s="353"/>
      <c r="BJ786" s="353"/>
      <c r="BK786" s="353"/>
      <c r="BL786" s="353"/>
      <c r="BM786" s="353"/>
      <c r="BN786" s="353"/>
      <c r="BO786" s="353"/>
      <c r="BP786" s="353"/>
      <c r="BQ786" s="353"/>
      <c r="BR786" s="353"/>
      <c r="BS786" s="353"/>
      <c r="BT786" s="353"/>
      <c r="BU786" s="353"/>
      <c r="BV786" s="353"/>
      <c r="BW786" s="353"/>
      <c r="BX786" s="353"/>
      <c r="BY786" s="353"/>
      <c r="BZ786" s="353"/>
      <c r="CA786" s="353"/>
      <c r="CB786" s="353"/>
      <c r="CC786" s="353"/>
      <c r="CD786" s="353"/>
      <c r="CE786" s="353"/>
      <c r="CF786" s="353"/>
      <c r="CG786" s="353"/>
      <c r="CH786" s="353"/>
      <c r="CI786" s="353"/>
      <c r="CJ786" s="353"/>
      <c r="CK786" s="353"/>
      <c r="CL786" s="353"/>
      <c r="CM786" s="353"/>
      <c r="CN786" s="353"/>
      <c r="CO786" s="353"/>
      <c r="CP786" s="353"/>
      <c r="CQ786" s="353"/>
      <c r="CR786" s="353"/>
      <c r="CS786" s="353"/>
      <c r="CT786" s="353"/>
      <c r="CU786" s="353"/>
      <c r="CV786" s="353"/>
      <c r="CW786" s="353"/>
      <c r="CX786" s="353"/>
      <c r="CY786" s="353"/>
      <c r="CZ786" s="353"/>
    </row>
    <row r="787" ht="25.15" customHeight="true" x14ac:dyDescent="0.2">
      <c r="C787" s="1045"/>
      <c r="D787" s="1045"/>
      <c r="E787" s="631"/>
      <c r="F787" s="631"/>
      <c r="G787" s="631"/>
      <c r="H787" s="1045"/>
      <c r="I787" s="1045"/>
      <c r="J787" s="631"/>
      <c r="K787" s="631"/>
      <c r="L787" s="631"/>
      <c r="M787" s="1045"/>
      <c r="N787" s="1045"/>
      <c r="O787" s="631"/>
      <c r="P787" s="631"/>
      <c r="Q787" s="631"/>
      <c r="BA787" s="353"/>
      <c r="BB787" s="432"/>
      <c r="BC787" s="353"/>
      <c r="BD787" s="353"/>
      <c r="BE787" s="353"/>
      <c r="BF787" s="353"/>
      <c r="BG787" s="353"/>
      <c r="BH787" s="353"/>
      <c r="BI787" s="353"/>
      <c r="BJ787" s="353"/>
      <c r="BK787" s="353"/>
      <c r="BL787" s="353"/>
      <c r="BM787" s="353"/>
      <c r="BN787" s="353"/>
      <c r="BO787" s="353"/>
      <c r="BP787" s="353"/>
      <c r="BQ787" s="353"/>
      <c r="BR787" s="353"/>
      <c r="BS787" s="353"/>
      <c r="BT787" s="353"/>
      <c r="BU787" s="353"/>
      <c r="BV787" s="353"/>
      <c r="BW787" s="353"/>
      <c r="BX787" s="353"/>
      <c r="BY787" s="353"/>
      <c r="BZ787" s="353"/>
      <c r="CA787" s="353"/>
      <c r="CB787" s="353"/>
      <c r="CC787" s="353"/>
      <c r="CD787" s="353"/>
      <c r="CE787" s="353"/>
      <c r="CF787" s="353"/>
      <c r="CG787" s="353"/>
      <c r="CH787" s="353"/>
      <c r="CI787" s="353"/>
      <c r="CJ787" s="353"/>
      <c r="CK787" s="353"/>
      <c r="CL787" s="353"/>
      <c r="CM787" s="353"/>
      <c r="CN787" s="353"/>
      <c r="CO787" s="353"/>
      <c r="CP787" s="353"/>
      <c r="CQ787" s="353"/>
      <c r="CR787" s="353"/>
      <c r="CS787" s="353"/>
      <c r="CT787" s="353"/>
      <c r="CU787" s="353"/>
      <c r="CV787" s="353"/>
      <c r="CW787" s="353"/>
      <c r="CX787" s="353"/>
      <c r="CY787" s="353"/>
      <c r="CZ787" s="353"/>
    </row>
    <row r="788" ht="25.15" customHeight="true" x14ac:dyDescent="0.2">
      <c r="C788" s="1045"/>
      <c r="D788" s="1045"/>
      <c r="E788" s="631"/>
      <c r="F788" s="631"/>
      <c r="G788" s="631"/>
      <c r="H788" s="1045"/>
      <c r="I788" s="1045"/>
      <c r="J788" s="631"/>
      <c r="K788" s="631"/>
      <c r="L788" s="631"/>
      <c r="M788" s="1045"/>
      <c r="N788" s="1045"/>
      <c r="O788" s="631"/>
      <c r="P788" s="631"/>
      <c r="Q788" s="631"/>
      <c r="BA788" s="353"/>
      <c r="BB788" s="432"/>
      <c r="BC788" s="353"/>
      <c r="BD788" s="353"/>
      <c r="BE788" s="353"/>
      <c r="BF788" s="353"/>
      <c r="BG788" s="353"/>
      <c r="BH788" s="353"/>
      <c r="BI788" s="353"/>
      <c r="BJ788" s="353"/>
      <c r="BK788" s="353"/>
      <c r="BL788" s="353"/>
      <c r="BM788" s="353"/>
      <c r="BN788" s="353"/>
      <c r="BO788" s="353"/>
      <c r="BP788" s="353"/>
      <c r="BQ788" s="353"/>
      <c r="BR788" s="353"/>
      <c r="BS788" s="353"/>
      <c r="BT788" s="353"/>
      <c r="BU788" s="353"/>
      <c r="BV788" s="353"/>
      <c r="BW788" s="353"/>
      <c r="BX788" s="353"/>
      <c r="BY788" s="353"/>
      <c r="BZ788" s="353"/>
      <c r="CA788" s="353"/>
      <c r="CB788" s="353"/>
      <c r="CC788" s="353"/>
      <c r="CD788" s="353"/>
      <c r="CE788" s="353"/>
      <c r="CF788" s="353"/>
      <c r="CG788" s="353"/>
      <c r="CH788" s="353"/>
      <c r="CI788" s="353"/>
      <c r="CJ788" s="353"/>
      <c r="CK788" s="353"/>
      <c r="CL788" s="353"/>
      <c r="CM788" s="353"/>
      <c r="CN788" s="353"/>
      <c r="CO788" s="353"/>
      <c r="CP788" s="353"/>
      <c r="CQ788" s="353"/>
      <c r="CR788" s="353"/>
      <c r="CS788" s="353"/>
      <c r="CT788" s="353"/>
      <c r="CU788" s="353"/>
      <c r="CV788" s="353"/>
      <c r="CW788" s="353"/>
      <c r="CX788" s="353"/>
      <c r="CY788" s="353"/>
      <c r="CZ788" s="353"/>
    </row>
    <row r="789" ht="25.15" customHeight="true" x14ac:dyDescent="0.2">
      <c r="C789" s="1045"/>
      <c r="D789" s="1045"/>
      <c r="E789" s="631"/>
      <c r="F789" s="631"/>
      <c r="G789" s="631"/>
      <c r="H789" s="1045"/>
      <c r="I789" s="1045"/>
      <c r="J789" s="631"/>
      <c r="K789" s="631"/>
      <c r="L789" s="631"/>
      <c r="M789" s="1045"/>
      <c r="N789" s="1045"/>
      <c r="O789" s="631"/>
      <c r="P789" s="631"/>
      <c r="Q789" s="631"/>
      <c r="BA789" s="353"/>
      <c r="BB789" s="432"/>
      <c r="BC789" s="353"/>
      <c r="BD789" s="353"/>
      <c r="BE789" s="353"/>
      <c r="BF789" s="353"/>
      <c r="BG789" s="353"/>
      <c r="BH789" s="353"/>
      <c r="BI789" s="353"/>
      <c r="BJ789" s="353"/>
      <c r="BK789" s="353"/>
      <c r="BL789" s="353"/>
      <c r="BM789" s="353"/>
      <c r="BN789" s="353"/>
      <c r="BO789" s="353"/>
      <c r="BP789" s="353"/>
      <c r="BQ789" s="353"/>
      <c r="BR789" s="353"/>
      <c r="BS789" s="353"/>
      <c r="BT789" s="353"/>
      <c r="BU789" s="353"/>
      <c r="BV789" s="353"/>
      <c r="BW789" s="353"/>
      <c r="BX789" s="353"/>
      <c r="BY789" s="353"/>
      <c r="BZ789" s="353"/>
      <c r="CA789" s="353"/>
      <c r="CB789" s="353"/>
      <c r="CC789" s="353"/>
      <c r="CD789" s="353"/>
      <c r="CE789" s="353"/>
      <c r="CF789" s="353"/>
      <c r="CG789" s="353"/>
      <c r="CH789" s="353"/>
      <c r="CI789" s="353"/>
      <c r="CJ789" s="353"/>
      <c r="CK789" s="353"/>
      <c r="CL789" s="353"/>
      <c r="CM789" s="353"/>
      <c r="CN789" s="353"/>
      <c r="CO789" s="353"/>
      <c r="CP789" s="353"/>
      <c r="CQ789" s="353"/>
      <c r="CR789" s="353"/>
      <c r="CS789" s="353"/>
      <c r="CT789" s="353"/>
      <c r="CU789" s="353"/>
      <c r="CV789" s="353"/>
      <c r="CW789" s="353"/>
      <c r="CX789" s="353"/>
      <c r="CY789" s="353"/>
      <c r="CZ789" s="353"/>
    </row>
    <row r="790" ht="25.15" customHeight="true" x14ac:dyDescent="0.2">
      <c r="C790" s="1045"/>
      <c r="D790" s="1045"/>
      <c r="E790" s="631"/>
      <c r="F790" s="631"/>
      <c r="G790" s="631"/>
      <c r="H790" s="1045"/>
      <c r="I790" s="1045"/>
      <c r="J790" s="631"/>
      <c r="K790" s="631"/>
      <c r="L790" s="631"/>
      <c r="M790" s="1045"/>
      <c r="N790" s="1045"/>
      <c r="O790" s="631"/>
      <c r="P790" s="631"/>
      <c r="Q790" s="631"/>
      <c r="BA790" s="353"/>
      <c r="BB790" s="432"/>
      <c r="BC790" s="353"/>
      <c r="BD790" s="353"/>
      <c r="BE790" s="353"/>
      <c r="BF790" s="353"/>
      <c r="BG790" s="353"/>
      <c r="BH790" s="353"/>
      <c r="BI790" s="353"/>
      <c r="BJ790" s="353"/>
      <c r="BK790" s="353"/>
      <c r="BL790" s="353"/>
      <c r="BM790" s="353"/>
      <c r="BN790" s="353"/>
      <c r="BO790" s="353"/>
      <c r="BP790" s="353"/>
      <c r="BQ790" s="353"/>
      <c r="BR790" s="353"/>
      <c r="BS790" s="353"/>
      <c r="BT790" s="353"/>
      <c r="BU790" s="353"/>
      <c r="BV790" s="353"/>
      <c r="BW790" s="353"/>
      <c r="BX790" s="353"/>
      <c r="BY790" s="353"/>
      <c r="BZ790" s="353"/>
      <c r="CA790" s="353"/>
      <c r="CB790" s="353"/>
      <c r="CC790" s="353"/>
      <c r="CD790" s="353"/>
      <c r="CE790" s="353"/>
      <c r="CF790" s="353"/>
      <c r="CG790" s="353"/>
      <c r="CH790" s="353"/>
      <c r="CI790" s="353"/>
      <c r="CJ790" s="353"/>
      <c r="CK790" s="353"/>
      <c r="CL790" s="353"/>
      <c r="CM790" s="353"/>
      <c r="CN790" s="353"/>
      <c r="CO790" s="353"/>
      <c r="CP790" s="353"/>
      <c r="CQ790" s="353"/>
      <c r="CR790" s="353"/>
      <c r="CS790" s="353"/>
      <c r="CT790" s="353"/>
      <c r="CU790" s="353"/>
      <c r="CV790" s="353"/>
      <c r="CW790" s="353"/>
      <c r="CX790" s="353"/>
      <c r="CY790" s="353"/>
      <c r="CZ790" s="353"/>
    </row>
    <row r="791" ht="25.15" customHeight="true" x14ac:dyDescent="0.2">
      <c r="C791" s="1045"/>
      <c r="D791" s="1045"/>
      <c r="E791" s="631"/>
      <c r="F791" s="631"/>
      <c r="G791" s="631"/>
      <c r="H791" s="1045"/>
      <c r="I791" s="1045"/>
      <c r="J791" s="631"/>
      <c r="K791" s="631"/>
      <c r="L791" s="631"/>
      <c r="M791" s="1045"/>
      <c r="N791" s="1045"/>
      <c r="O791" s="631"/>
      <c r="P791" s="631"/>
      <c r="Q791" s="631"/>
      <c r="BA791" s="353"/>
      <c r="BB791" s="432"/>
      <c r="BC791" s="353"/>
      <c r="BD791" s="353"/>
      <c r="BE791" s="353"/>
      <c r="BF791" s="353"/>
      <c r="BG791" s="353"/>
      <c r="BH791" s="353"/>
      <c r="BI791" s="353"/>
      <c r="BJ791" s="353"/>
      <c r="BK791" s="353"/>
      <c r="BL791" s="353"/>
      <c r="BM791" s="353"/>
      <c r="BN791" s="353"/>
      <c r="BO791" s="353"/>
      <c r="BP791" s="353"/>
      <c r="BQ791" s="353"/>
      <c r="BR791" s="353"/>
      <c r="BS791" s="353"/>
      <c r="BT791" s="353"/>
      <c r="BU791" s="353"/>
      <c r="BV791" s="353"/>
      <c r="BW791" s="353"/>
      <c r="BX791" s="353"/>
      <c r="BY791" s="353"/>
      <c r="BZ791" s="353"/>
      <c r="CA791" s="353"/>
      <c r="CB791" s="353"/>
      <c r="CC791" s="353"/>
      <c r="CD791" s="353"/>
      <c r="CE791" s="353"/>
      <c r="CF791" s="353"/>
      <c r="CG791" s="353"/>
      <c r="CH791" s="353"/>
      <c r="CI791" s="353"/>
      <c r="CJ791" s="353"/>
      <c r="CK791" s="353"/>
      <c r="CL791" s="353"/>
      <c r="CM791" s="353"/>
      <c r="CN791" s="353"/>
      <c r="CO791" s="353"/>
      <c r="CP791" s="353"/>
      <c r="CQ791" s="353"/>
      <c r="CR791" s="353"/>
      <c r="CS791" s="353"/>
      <c r="CT791" s="353"/>
      <c r="CU791" s="353"/>
      <c r="CV791" s="353"/>
      <c r="CW791" s="353"/>
      <c r="CX791" s="353"/>
      <c r="CY791" s="353"/>
      <c r="CZ791" s="353"/>
    </row>
    <row r="792" ht="25.15" customHeight="true" x14ac:dyDescent="0.2">
      <c r="C792" s="1045"/>
      <c r="D792" s="1045"/>
      <c r="E792" s="631"/>
      <c r="F792" s="631"/>
      <c r="G792" s="631"/>
      <c r="H792" s="1045"/>
      <c r="I792" s="1045"/>
      <c r="J792" s="631"/>
      <c r="K792" s="631"/>
      <c r="L792" s="631"/>
      <c r="M792" s="1045"/>
      <c r="N792" s="1045"/>
      <c r="O792" s="631"/>
      <c r="P792" s="631"/>
      <c r="Q792" s="631"/>
      <c r="BA792" s="353"/>
      <c r="BB792" s="432"/>
      <c r="BC792" s="353"/>
      <c r="BD792" s="353"/>
      <c r="BE792" s="353"/>
      <c r="BF792" s="353"/>
      <c r="BG792" s="353"/>
      <c r="BH792" s="353"/>
      <c r="BI792" s="353"/>
      <c r="BJ792" s="353"/>
      <c r="BK792" s="353"/>
      <c r="BL792" s="353"/>
      <c r="BM792" s="353"/>
      <c r="BN792" s="353"/>
      <c r="BO792" s="353"/>
      <c r="BP792" s="353"/>
      <c r="BQ792" s="353"/>
      <c r="BR792" s="353"/>
      <c r="BS792" s="353"/>
      <c r="BT792" s="353"/>
      <c r="BU792" s="353"/>
      <c r="BV792" s="353"/>
      <c r="BW792" s="353"/>
      <c r="BX792" s="353"/>
      <c r="BY792" s="353"/>
      <c r="BZ792" s="353"/>
      <c r="CA792" s="353"/>
      <c r="CB792" s="353"/>
      <c r="CC792" s="353"/>
      <c r="CD792" s="353"/>
      <c r="CE792" s="353"/>
      <c r="CF792" s="353"/>
      <c r="CG792" s="353"/>
      <c r="CH792" s="353"/>
      <c r="CI792" s="353"/>
      <c r="CJ792" s="353"/>
      <c r="CK792" s="353"/>
      <c r="CL792" s="353"/>
      <c r="CM792" s="353"/>
      <c r="CN792" s="353"/>
      <c r="CO792" s="353"/>
      <c r="CP792" s="353"/>
      <c r="CQ792" s="353"/>
      <c r="CR792" s="353"/>
      <c r="CS792" s="353"/>
      <c r="CT792" s="353"/>
      <c r="CU792" s="353"/>
      <c r="CV792" s="353"/>
      <c r="CW792" s="353"/>
      <c r="CX792" s="353"/>
      <c r="CY792" s="353"/>
      <c r="CZ792" s="353"/>
    </row>
    <row r="793" ht="25.15" customHeight="true" x14ac:dyDescent="0.2">
      <c r="C793" s="1045"/>
      <c r="D793" s="1045"/>
      <c r="E793" s="631"/>
      <c r="F793" s="631"/>
      <c r="G793" s="631"/>
      <c r="H793" s="1045"/>
      <c r="I793" s="1045"/>
      <c r="J793" s="631"/>
      <c r="K793" s="631"/>
      <c r="L793" s="631"/>
      <c r="M793" s="1045"/>
      <c r="N793" s="1045"/>
      <c r="O793" s="631"/>
      <c r="P793" s="631"/>
      <c r="Q793" s="631"/>
      <c r="BA793" s="353"/>
      <c r="BB793" s="432"/>
      <c r="BC793" s="353"/>
      <c r="BD793" s="353"/>
      <c r="BE793" s="353"/>
      <c r="BF793" s="353"/>
      <c r="BG793" s="353"/>
      <c r="BH793" s="353"/>
      <c r="BI793" s="353"/>
      <c r="BJ793" s="353"/>
      <c r="BK793" s="353"/>
      <c r="BL793" s="353"/>
      <c r="BM793" s="353"/>
      <c r="BN793" s="353"/>
      <c r="BO793" s="353"/>
      <c r="BP793" s="353"/>
      <c r="BQ793" s="353"/>
      <c r="BR793" s="353"/>
      <c r="BS793" s="353"/>
      <c r="BT793" s="353"/>
      <c r="BU793" s="353"/>
      <c r="BV793" s="353"/>
      <c r="BW793" s="353"/>
      <c r="BX793" s="353"/>
      <c r="BY793" s="353"/>
      <c r="BZ793" s="353"/>
      <c r="CA793" s="353"/>
      <c r="CB793" s="353"/>
      <c r="CC793" s="353"/>
      <c r="CD793" s="353"/>
      <c r="CE793" s="353"/>
      <c r="CF793" s="353"/>
      <c r="CG793" s="353"/>
      <c r="CH793" s="353"/>
      <c r="CI793" s="353"/>
      <c r="CJ793" s="353"/>
      <c r="CK793" s="353"/>
      <c r="CL793" s="353"/>
      <c r="CM793" s="353"/>
      <c r="CN793" s="353"/>
      <c r="CO793" s="353"/>
      <c r="CP793" s="353"/>
      <c r="CQ793" s="353"/>
      <c r="CR793" s="353"/>
      <c r="CS793" s="353"/>
      <c r="CT793" s="353"/>
      <c r="CU793" s="353"/>
      <c r="CV793" s="353"/>
      <c r="CW793" s="353"/>
      <c r="CX793" s="353"/>
      <c r="CY793" s="353"/>
      <c r="CZ793" s="353"/>
    </row>
    <row r="794" ht="25.15" customHeight="true" x14ac:dyDescent="0.2">
      <c r="C794" s="1045"/>
      <c r="D794" s="1045"/>
      <c r="E794" s="631"/>
      <c r="F794" s="631"/>
      <c r="G794" s="631"/>
      <c r="H794" s="1045"/>
      <c r="I794" s="1045"/>
      <c r="J794" s="631"/>
      <c r="K794" s="631"/>
      <c r="L794" s="631"/>
      <c r="M794" s="1045"/>
      <c r="N794" s="1045"/>
      <c r="O794" s="631"/>
      <c r="P794" s="631"/>
      <c r="Q794" s="631"/>
      <c r="BA794" s="353"/>
      <c r="BB794" s="432"/>
      <c r="BC794" s="353"/>
      <c r="BD794" s="353"/>
      <c r="BE794" s="353"/>
      <c r="BF794" s="353"/>
      <c r="BG794" s="353"/>
      <c r="BH794" s="353"/>
      <c r="BI794" s="353"/>
      <c r="BJ794" s="353"/>
      <c r="BK794" s="353"/>
      <c r="BL794" s="353"/>
      <c r="BM794" s="353"/>
      <c r="BN794" s="353"/>
      <c r="BO794" s="353"/>
      <c r="BP794" s="353"/>
      <c r="BQ794" s="353"/>
      <c r="BR794" s="353"/>
      <c r="BS794" s="353"/>
      <c r="BT794" s="353"/>
      <c r="BU794" s="353"/>
      <c r="BV794" s="353"/>
      <c r="BW794" s="353"/>
      <c r="BX794" s="353"/>
      <c r="BY794" s="353"/>
      <c r="BZ794" s="353"/>
      <c r="CA794" s="353"/>
      <c r="CB794" s="353"/>
      <c r="CC794" s="353"/>
      <c r="CD794" s="353"/>
      <c r="CE794" s="353"/>
      <c r="CF794" s="353"/>
      <c r="CG794" s="353"/>
      <c r="CH794" s="353"/>
      <c r="CI794" s="353"/>
      <c r="CJ794" s="353"/>
      <c r="CK794" s="353"/>
      <c r="CL794" s="353"/>
      <c r="CM794" s="353"/>
      <c r="CN794" s="353"/>
      <c r="CO794" s="353"/>
      <c r="CP794" s="353"/>
      <c r="CQ794" s="353"/>
      <c r="CR794" s="353"/>
      <c r="CS794" s="353"/>
      <c r="CT794" s="353"/>
      <c r="CU794" s="353"/>
      <c r="CV794" s="353"/>
      <c r="CW794" s="353"/>
      <c r="CX794" s="353"/>
      <c r="CY794" s="353"/>
      <c r="CZ794" s="353"/>
    </row>
    <row r="795" ht="25.15" customHeight="true" x14ac:dyDescent="0.2">
      <c r="C795" s="1045"/>
      <c r="D795" s="1045"/>
      <c r="E795" s="631"/>
      <c r="F795" s="631"/>
      <c r="G795" s="631"/>
      <c r="H795" s="1045"/>
      <c r="I795" s="1045"/>
      <c r="J795" s="631"/>
      <c r="K795" s="631"/>
      <c r="L795" s="631"/>
      <c r="M795" s="1045"/>
      <c r="N795" s="1045"/>
      <c r="O795" s="631"/>
      <c r="P795" s="631"/>
      <c r="Q795" s="631"/>
      <c r="BA795" s="353"/>
      <c r="BB795" s="432"/>
      <c r="BC795" s="353"/>
      <c r="BD795" s="353"/>
      <c r="BE795" s="353"/>
      <c r="BF795" s="353"/>
      <c r="BG795" s="353"/>
      <c r="BH795" s="353"/>
      <c r="BI795" s="353"/>
      <c r="BJ795" s="353"/>
      <c r="BK795" s="353"/>
      <c r="BL795" s="353"/>
      <c r="BM795" s="353"/>
      <c r="BN795" s="353"/>
      <c r="BO795" s="353"/>
      <c r="BP795" s="353"/>
      <c r="BQ795" s="353"/>
      <c r="BR795" s="353"/>
      <c r="BS795" s="353"/>
      <c r="BT795" s="353"/>
      <c r="BU795" s="353"/>
      <c r="BV795" s="353"/>
      <c r="BW795" s="353"/>
      <c r="BX795" s="353"/>
      <c r="BY795" s="353"/>
      <c r="BZ795" s="353"/>
      <c r="CA795" s="353"/>
      <c r="CB795" s="353"/>
      <c r="CC795" s="353"/>
      <c r="CD795" s="353"/>
      <c r="CE795" s="353"/>
      <c r="CF795" s="353"/>
      <c r="CG795" s="353"/>
      <c r="CH795" s="353"/>
      <c r="CI795" s="353"/>
      <c r="CJ795" s="353"/>
      <c r="CK795" s="353"/>
      <c r="CL795" s="353"/>
      <c r="CM795" s="353"/>
      <c r="CN795" s="353"/>
      <c r="CO795" s="353"/>
      <c r="CP795" s="353"/>
      <c r="CQ795" s="353"/>
      <c r="CR795" s="353"/>
      <c r="CS795" s="353"/>
      <c r="CT795" s="353"/>
      <c r="CU795" s="353"/>
      <c r="CV795" s="353"/>
      <c r="CW795" s="353"/>
      <c r="CX795" s="353"/>
      <c r="CY795" s="353"/>
      <c r="CZ795" s="353"/>
    </row>
    <row r="796" ht="25.15" customHeight="true" x14ac:dyDescent="0.2">
      <c r="C796" s="1045"/>
      <c r="D796" s="1045"/>
      <c r="E796" s="631"/>
      <c r="F796" s="631"/>
      <c r="G796" s="631"/>
      <c r="H796" s="1045"/>
      <c r="I796" s="1045"/>
      <c r="J796" s="631"/>
      <c r="K796" s="631"/>
      <c r="L796" s="631"/>
      <c r="M796" s="1045"/>
      <c r="N796" s="1045"/>
      <c r="O796" s="631"/>
      <c r="P796" s="631"/>
      <c r="Q796" s="631"/>
      <c r="BA796" s="353"/>
      <c r="BB796" s="432"/>
      <c r="BC796" s="353"/>
      <c r="BD796" s="353"/>
      <c r="BE796" s="353"/>
      <c r="BF796" s="353"/>
      <c r="BG796" s="353"/>
      <c r="BH796" s="353"/>
      <c r="BI796" s="353"/>
      <c r="BJ796" s="353"/>
      <c r="BK796" s="353"/>
      <c r="BL796" s="353"/>
      <c r="BM796" s="353"/>
      <c r="BN796" s="353"/>
      <c r="BO796" s="353"/>
      <c r="BP796" s="353"/>
      <c r="BQ796" s="353"/>
      <c r="BR796" s="353"/>
      <c r="BS796" s="353"/>
      <c r="BT796" s="353"/>
      <c r="BU796" s="353"/>
      <c r="BV796" s="353"/>
      <c r="BW796" s="353"/>
      <c r="BX796" s="353"/>
      <c r="BY796" s="353"/>
      <c r="BZ796" s="353"/>
      <c r="CA796" s="353"/>
      <c r="CB796" s="353"/>
      <c r="CC796" s="353"/>
      <c r="CD796" s="353"/>
      <c r="CE796" s="353"/>
      <c r="CF796" s="353"/>
      <c r="CG796" s="353"/>
      <c r="CH796" s="353"/>
      <c r="CI796" s="353"/>
      <c r="CJ796" s="353"/>
      <c r="CK796" s="353"/>
      <c r="CL796" s="353"/>
      <c r="CM796" s="353"/>
      <c r="CN796" s="353"/>
      <c r="CO796" s="353"/>
      <c r="CP796" s="353"/>
      <c r="CQ796" s="353"/>
      <c r="CR796" s="353"/>
      <c r="CS796" s="353"/>
      <c r="CT796" s="353"/>
      <c r="CU796" s="353"/>
      <c r="CV796" s="353"/>
      <c r="CW796" s="353"/>
      <c r="CX796" s="353"/>
      <c r="CY796" s="353"/>
      <c r="CZ796" s="353"/>
    </row>
    <row r="797" ht="25.15" customHeight="true" x14ac:dyDescent="0.2">
      <c r="C797" s="1045"/>
      <c r="D797" s="1045"/>
      <c r="E797" s="631"/>
      <c r="F797" s="631"/>
      <c r="G797" s="631"/>
      <c r="H797" s="1045"/>
      <c r="I797" s="1045"/>
      <c r="J797" s="631"/>
      <c r="K797" s="631"/>
      <c r="L797" s="631"/>
      <c r="M797" s="1045"/>
      <c r="N797" s="1045"/>
      <c r="O797" s="631"/>
      <c r="P797" s="631"/>
      <c r="Q797" s="631"/>
      <c r="BA797" s="353"/>
      <c r="BB797" s="432"/>
      <c r="BC797" s="353"/>
      <c r="BD797" s="353"/>
      <c r="BE797" s="353"/>
      <c r="BF797" s="353"/>
      <c r="BG797" s="353"/>
      <c r="BH797" s="353"/>
      <c r="BI797" s="353"/>
      <c r="BJ797" s="353"/>
      <c r="BK797" s="353"/>
      <c r="BL797" s="353"/>
      <c r="BM797" s="353"/>
      <c r="BN797" s="353"/>
      <c r="BO797" s="353"/>
      <c r="BP797" s="353"/>
      <c r="BQ797" s="353"/>
      <c r="BR797" s="353"/>
      <c r="BS797" s="353"/>
      <c r="BT797" s="353"/>
      <c r="BU797" s="353"/>
      <c r="BV797" s="353"/>
      <c r="BW797" s="353"/>
      <c r="BX797" s="353"/>
      <c r="BY797" s="353"/>
      <c r="BZ797" s="353"/>
      <c r="CA797" s="353"/>
      <c r="CB797" s="353"/>
      <c r="CC797" s="353"/>
      <c r="CD797" s="353"/>
      <c r="CE797" s="353"/>
      <c r="CF797" s="353"/>
      <c r="CG797" s="353"/>
      <c r="CH797" s="353"/>
      <c r="CI797" s="353"/>
      <c r="CJ797" s="353"/>
      <c r="CK797" s="353"/>
      <c r="CL797" s="353"/>
      <c r="CM797" s="353"/>
      <c r="CN797" s="353"/>
      <c r="CO797" s="353"/>
      <c r="CP797" s="353"/>
      <c r="CQ797" s="353"/>
      <c r="CR797" s="353"/>
      <c r="CS797" s="353"/>
      <c r="CT797" s="353"/>
      <c r="CU797" s="353"/>
      <c r="CV797" s="353"/>
      <c r="CW797" s="353"/>
      <c r="CX797" s="353"/>
      <c r="CY797" s="353"/>
      <c r="CZ797" s="353"/>
    </row>
    <row r="798" ht="25.15" customHeight="true" x14ac:dyDescent="0.2">
      <c r="C798" s="1045"/>
      <c r="D798" s="1045"/>
      <c r="E798" s="631"/>
      <c r="F798" s="631"/>
      <c r="G798" s="631"/>
      <c r="H798" s="1045"/>
      <c r="I798" s="1045"/>
      <c r="J798" s="631"/>
      <c r="K798" s="631"/>
      <c r="L798" s="631"/>
      <c r="M798" s="1045"/>
      <c r="N798" s="1045"/>
      <c r="O798" s="631"/>
      <c r="P798" s="631"/>
      <c r="Q798" s="631"/>
      <c r="BA798" s="353"/>
      <c r="BB798" s="432"/>
      <c r="BC798" s="353"/>
      <c r="BD798" s="353"/>
      <c r="BE798" s="353"/>
      <c r="BF798" s="353"/>
      <c r="BG798" s="353"/>
      <c r="BH798" s="353"/>
      <c r="BI798" s="353"/>
      <c r="BJ798" s="353"/>
      <c r="BK798" s="353"/>
      <c r="BL798" s="353"/>
      <c r="BM798" s="353"/>
      <c r="BN798" s="353"/>
      <c r="BO798" s="353"/>
      <c r="BP798" s="353"/>
      <c r="BQ798" s="353"/>
      <c r="BR798" s="353"/>
      <c r="BS798" s="353"/>
      <c r="BT798" s="353"/>
      <c r="BU798" s="353"/>
      <c r="BV798" s="353"/>
      <c r="BW798" s="353"/>
      <c r="BX798" s="353"/>
      <c r="BY798" s="353"/>
      <c r="BZ798" s="353"/>
      <c r="CA798" s="353"/>
      <c r="CB798" s="353"/>
      <c r="CC798" s="353"/>
      <c r="CD798" s="353"/>
      <c r="CE798" s="353"/>
      <c r="CF798" s="353"/>
      <c r="CG798" s="353"/>
      <c r="CH798" s="353"/>
      <c r="CI798" s="353"/>
      <c r="CJ798" s="353"/>
      <c r="CK798" s="353"/>
      <c r="CL798" s="353"/>
      <c r="CM798" s="353"/>
      <c r="CN798" s="353"/>
      <c r="CO798" s="353"/>
      <c r="CP798" s="353"/>
      <c r="CQ798" s="353"/>
      <c r="CR798" s="353"/>
      <c r="CS798" s="353"/>
      <c r="CT798" s="353"/>
      <c r="CU798" s="353"/>
      <c r="CV798" s="353"/>
      <c r="CW798" s="353"/>
      <c r="CX798" s="353"/>
      <c r="CY798" s="353"/>
      <c r="CZ798" s="353"/>
    </row>
    <row r="799" ht="25.15" customHeight="true" x14ac:dyDescent="0.2">
      <c r="C799" s="1045"/>
      <c r="D799" s="1045"/>
      <c r="E799" s="631"/>
      <c r="F799" s="631"/>
      <c r="G799" s="631"/>
      <c r="H799" s="1045"/>
      <c r="I799" s="1045"/>
      <c r="J799" s="631"/>
      <c r="K799" s="631"/>
      <c r="L799" s="631"/>
      <c r="M799" s="1045"/>
      <c r="N799" s="1045"/>
      <c r="O799" s="631"/>
      <c r="P799" s="631"/>
      <c r="Q799" s="631"/>
      <c r="BA799" s="353"/>
      <c r="BB799" s="432"/>
      <c r="BC799" s="353"/>
      <c r="BD799" s="353"/>
      <c r="BE799" s="353"/>
      <c r="BF799" s="353"/>
      <c r="BG799" s="353"/>
      <c r="BH799" s="353"/>
      <c r="BI799" s="353"/>
      <c r="BJ799" s="353"/>
      <c r="BK799" s="353"/>
      <c r="BL799" s="353"/>
      <c r="BM799" s="353"/>
      <c r="BN799" s="353"/>
      <c r="BO799" s="353"/>
      <c r="BP799" s="353"/>
      <c r="BQ799" s="353"/>
      <c r="BR799" s="353"/>
      <c r="BS799" s="353"/>
      <c r="BT799" s="353"/>
      <c r="BU799" s="353"/>
      <c r="BV799" s="353"/>
      <c r="BW799" s="353"/>
      <c r="BX799" s="353"/>
      <c r="BY799" s="353"/>
      <c r="BZ799" s="353"/>
      <c r="CA799" s="353"/>
      <c r="CB799" s="353"/>
      <c r="CC799" s="353"/>
      <c r="CD799" s="353"/>
      <c r="CE799" s="353"/>
      <c r="CF799" s="353"/>
      <c r="CG799" s="353"/>
      <c r="CH799" s="353"/>
      <c r="CI799" s="353"/>
      <c r="CJ799" s="353"/>
      <c r="CK799" s="353"/>
      <c r="CL799" s="353"/>
      <c r="CM799" s="353"/>
      <c r="CN799" s="353"/>
      <c r="CO799" s="353"/>
      <c r="CP799" s="353"/>
      <c r="CQ799" s="353"/>
      <c r="CR799" s="353"/>
      <c r="CS799" s="353"/>
      <c r="CT799" s="353"/>
      <c r="CU799" s="353"/>
      <c r="CV799" s="353"/>
      <c r="CW799" s="353"/>
      <c r="CX799" s="353"/>
      <c r="CY799" s="353"/>
      <c r="CZ799" s="353"/>
    </row>
    <row r="800" ht="25.15" customHeight="true" x14ac:dyDescent="0.2">
      <c r="C800" s="631"/>
      <c r="D800" s="631"/>
      <c r="E800" s="631"/>
      <c r="F800" s="631"/>
      <c r="G800" s="631"/>
      <c r="H800" s="631"/>
      <c r="I800" s="631"/>
      <c r="J800" s="631"/>
      <c r="K800" s="631"/>
      <c r="L800" s="631"/>
      <c r="M800" s="631"/>
      <c r="N800" s="631"/>
      <c r="O800" s="631"/>
      <c r="P800" s="631"/>
      <c r="Q800" s="631"/>
      <c r="BA800" s="353"/>
      <c r="BB800" s="432"/>
      <c r="BC800" s="353"/>
      <c r="BD800" s="353"/>
      <c r="BE800" s="353"/>
      <c r="BF800" s="353"/>
      <c r="BG800" s="353"/>
      <c r="BH800" s="353"/>
      <c r="BI800" s="353"/>
      <c r="BJ800" s="353"/>
      <c r="BK800" s="353"/>
      <c r="BL800" s="353"/>
      <c r="BM800" s="353"/>
      <c r="BN800" s="353"/>
      <c r="BO800" s="353"/>
      <c r="BP800" s="353"/>
      <c r="BQ800" s="353"/>
      <c r="BR800" s="353"/>
      <c r="BS800" s="353"/>
      <c r="BT800" s="353"/>
      <c r="BU800" s="353"/>
      <c r="BV800" s="353"/>
      <c r="BW800" s="353"/>
      <c r="BX800" s="353"/>
      <c r="BY800" s="353"/>
      <c r="BZ800" s="353"/>
      <c r="CA800" s="353"/>
      <c r="CB800" s="353"/>
      <c r="CC800" s="353"/>
      <c r="CD800" s="353"/>
      <c r="CE800" s="353"/>
      <c r="CF800" s="353"/>
      <c r="CG800" s="353"/>
      <c r="CH800" s="353"/>
      <c r="CI800" s="353"/>
      <c r="CJ800" s="353"/>
      <c r="CK800" s="353"/>
      <c r="CL800" s="353"/>
      <c r="CM800" s="353"/>
      <c r="CN800" s="353"/>
      <c r="CO800" s="353"/>
      <c r="CP800" s="353"/>
      <c r="CQ800" s="353"/>
      <c r="CR800" s="353"/>
      <c r="CS800" s="353"/>
      <c r="CT800" s="353"/>
      <c r="CU800" s="353"/>
      <c r="CV800" s="353"/>
      <c r="CW800" s="353"/>
      <c r="CX800" s="353"/>
      <c r="CY800" s="353"/>
      <c r="CZ800" s="353"/>
    </row>
    <row r="801" ht="25.15" customHeight="true" x14ac:dyDescent="0.2">
      <c r="C801" s="631"/>
      <c r="D801" s="631"/>
      <c r="E801" s="631"/>
      <c r="F801" s="631"/>
      <c r="G801" s="631"/>
      <c r="H801" s="631"/>
      <c r="I801" s="631"/>
      <c r="J801" s="631"/>
      <c r="K801" s="631"/>
      <c r="L801" s="631"/>
      <c r="M801" s="631"/>
      <c r="N801" s="631"/>
      <c r="O801" s="631"/>
      <c r="P801" s="631"/>
      <c r="Q801" s="631"/>
    </row>
    <row r="802" ht="25.15" customHeight="true" x14ac:dyDescent="0.2">
      <c r="C802" s="631"/>
      <c r="D802" s="631"/>
      <c r="E802" s="631"/>
      <c r="F802" s="631"/>
      <c r="G802" s="631"/>
      <c r="H802" s="631"/>
      <c r="I802" s="631"/>
      <c r="J802" s="631"/>
      <c r="K802" s="631"/>
      <c r="L802" s="631"/>
      <c r="M802" s="631"/>
      <c r="N802" s="631"/>
      <c r="O802" s="631"/>
      <c r="P802" s="631"/>
      <c r="Q802" s="631"/>
    </row>
    <row r="803" ht="25.15" customHeight="true" x14ac:dyDescent="0.2">
      <c r="C803" s="631"/>
      <c r="D803" s="631"/>
      <c r="E803" s="631"/>
      <c r="F803" s="631"/>
      <c r="G803" s="631"/>
      <c r="H803" s="631"/>
      <c r="I803" s="631"/>
      <c r="J803" s="631"/>
      <c r="K803" s="631"/>
      <c r="L803" s="631"/>
      <c r="M803" s="631"/>
      <c r="N803" s="631"/>
      <c r="O803" s="631"/>
      <c r="P803" s="631"/>
      <c r="Q803" s="631"/>
    </row>
    <row r="804" ht="25.15" customHeight="true" x14ac:dyDescent="0.2">
      <c r="C804" s="631"/>
      <c r="D804" s="631"/>
      <c r="E804" s="631"/>
      <c r="F804" s="631"/>
      <c r="G804" s="631"/>
      <c r="H804" s="631"/>
      <c r="I804" s="631"/>
      <c r="J804" s="631"/>
      <c r="K804" s="631"/>
      <c r="L804" s="631"/>
      <c r="M804" s="631"/>
      <c r="N804" s="631"/>
      <c r="O804" s="631"/>
      <c r="P804" s="631"/>
      <c r="Q804" s="631"/>
    </row>
    <row r="805" ht="25.15" customHeight="true" x14ac:dyDescent="0.2">
      <c r="C805" s="631"/>
      <c r="D805" s="631"/>
      <c r="E805" s="631"/>
      <c r="F805" s="631"/>
      <c r="G805" s="631"/>
      <c r="H805" s="631"/>
      <c r="I805" s="631"/>
      <c r="J805" s="631"/>
      <c r="K805" s="631"/>
      <c r="L805" s="631"/>
      <c r="M805" s="631"/>
      <c r="N805" s="631"/>
      <c r="O805" s="631"/>
      <c r="P805" s="631"/>
      <c r="Q805" s="631"/>
    </row>
    <row r="806" ht="25.15" customHeight="true" x14ac:dyDescent="0.2">
      <c r="C806" s="631"/>
      <c r="D806" s="631"/>
      <c r="E806" s="631"/>
      <c r="F806" s="631"/>
      <c r="G806" s="631"/>
      <c r="H806" s="631"/>
      <c r="I806" s="631"/>
      <c r="J806" s="631"/>
      <c r="K806" s="631"/>
      <c r="L806" s="631"/>
      <c r="M806" s="631"/>
      <c r="N806" s="631"/>
      <c r="O806" s="631"/>
      <c r="P806" s="631"/>
      <c r="Q806" s="631"/>
    </row>
    <row r="807" ht="25.15" customHeight="true" x14ac:dyDescent="0.2">
      <c r="C807" s="631"/>
      <c r="D807" s="631"/>
      <c r="E807" s="631"/>
      <c r="F807" s="631"/>
      <c r="G807" s="631"/>
      <c r="H807" s="631"/>
      <c r="I807" s="631"/>
      <c r="J807" s="631"/>
      <c r="K807" s="631"/>
      <c r="L807" s="631"/>
      <c r="M807" s="631"/>
      <c r="N807" s="631"/>
      <c r="O807" s="631"/>
      <c r="P807" s="631"/>
      <c r="Q807" s="631"/>
    </row>
    <row r="808" ht="25.15" customHeight="true" x14ac:dyDescent="0.2">
      <c r="C808" s="631"/>
      <c r="D808" s="631"/>
      <c r="E808" s="631"/>
      <c r="F808" s="631"/>
      <c r="G808" s="631"/>
      <c r="H808" s="631"/>
      <c r="I808" s="631"/>
      <c r="J808" s="631"/>
      <c r="K808" s="631"/>
      <c r="L808" s="631"/>
      <c r="M808" s="631"/>
      <c r="N808" s="631"/>
      <c r="O808" s="631"/>
      <c r="P808" s="631"/>
      <c r="Q808" s="631"/>
    </row>
    <row r="809" ht="25.15" customHeight="true" x14ac:dyDescent="0.2">
      <c r="C809" s="631"/>
      <c r="D809" s="631"/>
      <c r="E809" s="631"/>
      <c r="F809" s="631"/>
      <c r="G809" s="631"/>
      <c r="H809" s="631"/>
      <c r="I809" s="631"/>
      <c r="J809" s="631"/>
      <c r="K809" s="631"/>
      <c r="L809" s="631"/>
      <c r="M809" s="631"/>
      <c r="N809" s="631"/>
      <c r="O809" s="631"/>
      <c r="P809" s="631"/>
      <c r="Q809" s="631"/>
    </row>
    <row r="810" ht="25.15" customHeight="true" x14ac:dyDescent="0.2">
      <c r="C810" s="631"/>
      <c r="D810" s="631"/>
      <c r="E810" s="631"/>
      <c r="F810" s="631"/>
      <c r="G810" s="631"/>
      <c r="H810" s="631"/>
      <c r="I810" s="631"/>
      <c r="J810" s="631"/>
      <c r="K810" s="631"/>
      <c r="L810" s="631"/>
      <c r="M810" s="631"/>
      <c r="N810" s="631"/>
      <c r="O810" s="631"/>
      <c r="P810" s="631"/>
      <c r="Q810" s="631"/>
    </row>
    <row r="811" ht="25.15" customHeight="true" x14ac:dyDescent="0.2">
      <c r="C811" s="631"/>
      <c r="D811" s="631"/>
      <c r="E811" s="631"/>
      <c r="F811" s="631"/>
      <c r="G811" s="631"/>
      <c r="H811" s="631"/>
      <c r="I811" s="631"/>
      <c r="J811" s="631"/>
      <c r="K811" s="631"/>
      <c r="L811" s="631"/>
      <c r="M811" s="631"/>
      <c r="N811" s="631"/>
      <c r="O811" s="631"/>
      <c r="P811" s="631"/>
      <c r="Q811" s="631"/>
    </row>
    <row r="812" ht="25.15" customHeight="true" x14ac:dyDescent="0.2">
      <c r="C812" s="631"/>
      <c r="D812" s="631"/>
      <c r="E812" s="631"/>
      <c r="F812" s="631"/>
      <c r="G812" s="631"/>
      <c r="H812" s="631"/>
      <c r="I812" s="631"/>
      <c r="J812" s="631"/>
      <c r="K812" s="631"/>
      <c r="L812" s="631"/>
      <c r="M812" s="631"/>
      <c r="N812" s="631"/>
      <c r="O812" s="631"/>
      <c r="P812" s="631"/>
      <c r="Q812" s="631"/>
    </row>
    <row r="813" ht="25.15" customHeight="true" x14ac:dyDescent="0.2">
      <c r="C813" s="631"/>
      <c r="D813" s="631"/>
      <c r="E813" s="631"/>
      <c r="F813" s="631"/>
      <c r="G813" s="631"/>
      <c r="H813" s="631"/>
      <c r="I813" s="631"/>
      <c r="J813" s="631"/>
      <c r="K813" s="631"/>
      <c r="L813" s="631"/>
      <c r="M813" s="631"/>
      <c r="N813" s="631"/>
      <c r="O813" s="631"/>
      <c r="P813" s="631"/>
      <c r="Q813" s="631"/>
    </row>
    <row r="814" ht="25.15" customHeight="true" x14ac:dyDescent="0.2">
      <c r="C814" s="631"/>
      <c r="D814" s="631"/>
      <c r="E814" s="631"/>
      <c r="F814" s="631"/>
      <c r="G814" s="631"/>
      <c r="H814" s="631"/>
      <c r="I814" s="631"/>
      <c r="J814" s="631"/>
      <c r="K814" s="631"/>
      <c r="L814" s="631"/>
      <c r="M814" s="631"/>
      <c r="N814" s="631"/>
      <c r="O814" s="631"/>
      <c r="P814" s="631"/>
      <c r="Q814" s="631"/>
    </row>
    <row r="815" ht="25.15" customHeight="true" x14ac:dyDescent="0.2">
      <c r="C815" s="631"/>
      <c r="D815" s="631"/>
      <c r="E815" s="631"/>
      <c r="F815" s="631"/>
      <c r="G815" s="631"/>
      <c r="H815" s="631"/>
      <c r="I815" s="631"/>
      <c r="J815" s="631"/>
      <c r="K815" s="631"/>
      <c r="L815" s="631"/>
      <c r="M815" s="631"/>
      <c r="N815" s="631"/>
      <c r="O815" s="631"/>
      <c r="P815" s="631"/>
      <c r="Q815" s="631"/>
    </row>
    <row r="816" ht="25.15" customHeight="true" x14ac:dyDescent="0.2">
      <c r="C816" s="631"/>
      <c r="D816" s="631"/>
      <c r="E816" s="631"/>
      <c r="F816" s="631"/>
      <c r="G816" s="631"/>
      <c r="H816" s="631"/>
      <c r="I816" s="631"/>
      <c r="J816" s="631"/>
      <c r="K816" s="631"/>
      <c r="L816" s="631"/>
      <c r="M816" s="631"/>
      <c r="N816" s="631"/>
      <c r="O816" s="631"/>
      <c r="P816" s="631"/>
      <c r="Q816" s="631"/>
    </row>
    <row r="817" ht="25.15" customHeight="true" x14ac:dyDescent="0.2">
      <c r="C817" s="631"/>
      <c r="D817" s="631"/>
      <c r="E817" s="631"/>
      <c r="F817" s="631"/>
      <c r="G817" s="631"/>
      <c r="H817" s="631"/>
      <c r="I817" s="631"/>
      <c r="J817" s="631"/>
      <c r="K817" s="631"/>
      <c r="L817" s="631"/>
      <c r="M817" s="631"/>
      <c r="N817" s="631"/>
      <c r="O817" s="631"/>
      <c r="P817" s="631"/>
      <c r="Q817" s="631"/>
    </row>
    <row r="818" ht="25.15" customHeight="true" x14ac:dyDescent="0.2">
      <c r="C818" s="631"/>
      <c r="D818" s="631"/>
      <c r="E818" s="631"/>
      <c r="F818" s="631"/>
      <c r="G818" s="631"/>
      <c r="H818" s="631"/>
      <c r="I818" s="631"/>
      <c r="J818" s="631"/>
      <c r="K818" s="631"/>
      <c r="L818" s="631"/>
      <c r="M818" s="631"/>
      <c r="N818" s="631"/>
      <c r="O818" s="631"/>
      <c r="P818" s="631"/>
      <c r="Q818" s="631"/>
    </row>
    <row r="819" ht="25.15" customHeight="true" x14ac:dyDescent="0.2">
      <c r="C819" s="631"/>
      <c r="D819" s="631"/>
      <c r="E819" s="631"/>
      <c r="F819" s="631"/>
      <c r="G819" s="631"/>
      <c r="H819" s="631"/>
      <c r="I819" s="631"/>
      <c r="J819" s="631"/>
      <c r="K819" s="631"/>
      <c r="L819" s="631"/>
      <c r="M819" s="631"/>
      <c r="N819" s="631"/>
      <c r="O819" s="631"/>
      <c r="P819" s="631"/>
      <c r="Q819" s="631"/>
    </row>
    <row r="820" ht="25.15" customHeight="true" x14ac:dyDescent="0.2">
      <c r="C820" s="631"/>
      <c r="D820" s="631"/>
      <c r="E820" s="631"/>
      <c r="F820" s="631"/>
      <c r="G820" s="631"/>
      <c r="H820" s="631"/>
      <c r="I820" s="631"/>
      <c r="J820" s="631"/>
      <c r="K820" s="631"/>
      <c r="L820" s="631"/>
      <c r="M820" s="631"/>
      <c r="N820" s="631"/>
      <c r="O820" s="631"/>
      <c r="P820" s="631"/>
      <c r="Q820" s="631"/>
    </row>
    <row r="821" ht="25.15" customHeight="true" x14ac:dyDescent="0.2">
      <c r="C821" s="631"/>
      <c r="D821" s="631"/>
      <c r="E821" s="631"/>
      <c r="F821" s="631"/>
      <c r="G821" s="631"/>
      <c r="H821" s="631"/>
      <c r="I821" s="631"/>
      <c r="J821" s="631"/>
      <c r="K821" s="631"/>
      <c r="L821" s="631"/>
      <c r="M821" s="631"/>
      <c r="N821" s="631"/>
      <c r="O821" s="631"/>
      <c r="P821" s="631"/>
      <c r="Q821" s="631"/>
    </row>
    <row r="822" ht="25.15" customHeight="true" x14ac:dyDescent="0.2">
      <c r="C822" s="631"/>
      <c r="D822" s="631"/>
      <c r="E822" s="631"/>
      <c r="F822" s="631"/>
      <c r="G822" s="631"/>
      <c r="H822" s="631"/>
      <c r="I822" s="631"/>
      <c r="J822" s="631"/>
      <c r="K822" s="631"/>
      <c r="L822" s="631"/>
      <c r="M822" s="631"/>
      <c r="N822" s="631"/>
      <c r="O822" s="631"/>
      <c r="P822" s="631"/>
      <c r="Q822" s="631"/>
    </row>
    <row r="823" ht="25.15" customHeight="true" x14ac:dyDescent="0.2">
      <c r="C823" s="631"/>
      <c r="D823" s="631"/>
      <c r="E823" s="631"/>
      <c r="F823" s="631"/>
      <c r="G823" s="631"/>
      <c r="H823" s="631"/>
      <c r="I823" s="631"/>
      <c r="J823" s="631"/>
      <c r="K823" s="631"/>
      <c r="L823" s="631"/>
      <c r="M823" s="631"/>
      <c r="N823" s="631"/>
      <c r="O823" s="631"/>
      <c r="P823" s="631"/>
      <c r="Q823" s="631"/>
    </row>
    <row r="824" ht="25.15" customHeight="true" x14ac:dyDescent="0.2">
      <c r="C824" s="631"/>
      <c r="D824" s="631"/>
      <c r="E824" s="631"/>
      <c r="F824" s="631"/>
      <c r="G824" s="631"/>
      <c r="H824" s="631"/>
      <c r="I824" s="631"/>
      <c r="J824" s="631"/>
      <c r="K824" s="631"/>
      <c r="L824" s="631"/>
      <c r="M824" s="631"/>
      <c r="N824" s="631"/>
      <c r="O824" s="631"/>
      <c r="P824" s="631"/>
      <c r="Q824" s="631"/>
    </row>
    <row r="825" ht="25.15" customHeight="true" x14ac:dyDescent="0.2">
      <c r="C825" s="631"/>
      <c r="D825" s="631"/>
      <c r="E825" s="631"/>
      <c r="F825" s="631"/>
      <c r="G825" s="631"/>
      <c r="H825" s="631"/>
      <c r="I825" s="631"/>
      <c r="J825" s="631"/>
      <c r="K825" s="631"/>
      <c r="L825" s="631"/>
      <c r="M825" s="631"/>
      <c r="N825" s="631"/>
      <c r="O825" s="631"/>
      <c r="P825" s="631"/>
      <c r="Q825" s="631"/>
    </row>
    <row r="826" ht="25.15" customHeight="true" x14ac:dyDescent="0.2">
      <c r="C826" s="631"/>
      <c r="D826" s="631"/>
      <c r="E826" s="631"/>
      <c r="F826" s="631"/>
      <c r="G826" s="631"/>
      <c r="H826" s="631"/>
      <c r="I826" s="631"/>
      <c r="J826" s="631"/>
      <c r="K826" s="631"/>
      <c r="L826" s="631"/>
      <c r="M826" s="631"/>
      <c r="N826" s="631"/>
      <c r="O826" s="631"/>
      <c r="P826" s="631"/>
      <c r="Q826" s="631"/>
    </row>
    <row r="827" ht="25.15" customHeight="true" x14ac:dyDescent="0.2">
      <c r="C827" s="631"/>
      <c r="D827" s="631"/>
      <c r="E827" s="631"/>
      <c r="F827" s="631"/>
      <c r="G827" s="631"/>
      <c r="H827" s="631"/>
      <c r="I827" s="631"/>
      <c r="J827" s="631"/>
      <c r="K827" s="631"/>
      <c r="L827" s="631"/>
      <c r="M827" s="631"/>
      <c r="N827" s="631"/>
      <c r="O827" s="631"/>
      <c r="P827" s="631"/>
      <c r="Q827" s="631"/>
    </row>
    <row r="828" ht="25.15" customHeight="true" x14ac:dyDescent="0.2">
      <c r="C828" s="631"/>
      <c r="D828" s="631"/>
      <c r="E828" s="631"/>
      <c r="F828" s="631"/>
      <c r="G828" s="631"/>
      <c r="H828" s="631"/>
      <c r="I828" s="631"/>
      <c r="J828" s="631"/>
      <c r="K828" s="631"/>
      <c r="L828" s="631"/>
      <c r="M828" s="631"/>
      <c r="N828" s="631"/>
      <c r="O828" s="631"/>
      <c r="P828" s="631"/>
      <c r="Q828" s="631"/>
    </row>
    <row r="829" ht="25.15" customHeight="true" x14ac:dyDescent="0.2">
      <c r="C829" s="631"/>
      <c r="D829" s="631"/>
      <c r="E829" s="631"/>
      <c r="F829" s="631"/>
      <c r="G829" s="631"/>
      <c r="H829" s="631"/>
      <c r="I829" s="631"/>
      <c r="J829" s="631"/>
      <c r="K829" s="631"/>
      <c r="L829" s="631"/>
      <c r="M829" s="631"/>
      <c r="N829" s="631"/>
      <c r="O829" s="631"/>
      <c r="P829" s="631"/>
      <c r="Q829" s="631"/>
    </row>
    <row r="830" ht="25.15" customHeight="true" x14ac:dyDescent="0.2">
      <c r="C830" s="631"/>
      <c r="D830" s="631"/>
      <c r="E830" s="631"/>
      <c r="F830" s="631"/>
      <c r="G830" s="631"/>
      <c r="H830" s="631"/>
      <c r="I830" s="631"/>
      <c r="J830" s="631"/>
      <c r="K830" s="631"/>
      <c r="L830" s="631"/>
      <c r="M830" s="631"/>
      <c r="N830" s="631"/>
      <c r="O830" s="631"/>
      <c r="P830" s="631"/>
      <c r="Q830" s="631"/>
    </row>
    <row r="831" ht="25.15" customHeight="true" x14ac:dyDescent="0.2">
      <c r="C831" s="631"/>
      <c r="D831" s="631"/>
      <c r="E831" s="631"/>
      <c r="F831" s="631"/>
      <c r="G831" s="631"/>
      <c r="H831" s="631"/>
      <c r="I831" s="631"/>
      <c r="J831" s="631"/>
      <c r="K831" s="631"/>
      <c r="L831" s="631"/>
      <c r="M831" s="631"/>
      <c r="N831" s="631"/>
      <c r="O831" s="631"/>
      <c r="P831" s="631"/>
      <c r="Q831" s="631"/>
    </row>
    <row r="832" ht="25.15" customHeight="true" x14ac:dyDescent="0.2">
      <c r="C832" s="631"/>
      <c r="D832" s="631"/>
      <c r="E832" s="631"/>
      <c r="F832" s="631"/>
      <c r="G832" s="631"/>
      <c r="H832" s="631"/>
      <c r="I832" s="631"/>
      <c r="J832" s="631"/>
      <c r="K832" s="631"/>
      <c r="L832" s="631"/>
      <c r="M832" s="631"/>
      <c r="N832" s="631"/>
      <c r="O832" s="631"/>
      <c r="P832" s="631"/>
      <c r="Q832" s="631"/>
    </row>
    <row r="833" ht="25.15" customHeight="true" x14ac:dyDescent="0.2">
      <c r="C833" s="631"/>
      <c r="D833" s="631"/>
      <c r="E833" s="631"/>
      <c r="F833" s="631"/>
      <c r="G833" s="631"/>
      <c r="H833" s="631"/>
      <c r="I833" s="631"/>
      <c r="J833" s="631"/>
      <c r="K833" s="631"/>
      <c r="L833" s="631"/>
      <c r="M833" s="631"/>
      <c r="N833" s="631"/>
      <c r="O833" s="631"/>
      <c r="P833" s="631"/>
      <c r="Q833" s="631"/>
    </row>
    <row r="834" ht="25.15" customHeight="true" x14ac:dyDescent="0.2">
      <c r="C834" s="631"/>
      <c r="D834" s="631"/>
      <c r="E834" s="631"/>
      <c r="F834" s="631"/>
      <c r="G834" s="631"/>
      <c r="H834" s="631"/>
      <c r="I834" s="631"/>
      <c r="J834" s="631"/>
      <c r="K834" s="631"/>
      <c r="L834" s="631"/>
      <c r="M834" s="631"/>
      <c r="N834" s="631"/>
      <c r="O834" s="631"/>
      <c r="P834" s="631"/>
      <c r="Q834" s="631"/>
    </row>
    <row r="835" ht="25.15" customHeight="true" x14ac:dyDescent="0.2">
      <c r="C835" s="631"/>
      <c r="D835" s="631"/>
      <c r="E835" s="631"/>
      <c r="F835" s="631"/>
      <c r="G835" s="631"/>
      <c r="H835" s="631"/>
      <c r="I835" s="631"/>
      <c r="J835" s="631"/>
      <c r="K835" s="631"/>
      <c r="L835" s="631"/>
      <c r="M835" s="631"/>
      <c r="N835" s="631"/>
      <c r="O835" s="631"/>
      <c r="P835" s="631"/>
      <c r="Q835" s="631"/>
    </row>
    <row r="836" ht="25.15" customHeight="true" x14ac:dyDescent="0.2">
      <c r="C836" s="631"/>
      <c r="D836" s="631"/>
      <c r="E836" s="631"/>
      <c r="F836" s="631"/>
      <c r="G836" s="631"/>
      <c r="H836" s="631"/>
      <c r="I836" s="631"/>
      <c r="J836" s="631"/>
      <c r="K836" s="631"/>
      <c r="L836" s="631"/>
      <c r="M836" s="631"/>
      <c r="N836" s="631"/>
      <c r="O836" s="631"/>
      <c r="P836" s="631"/>
      <c r="Q836" s="631"/>
    </row>
    <row r="837" ht="25.15" customHeight="true" x14ac:dyDescent="0.2">
      <c r="C837" s="631"/>
      <c r="D837" s="631"/>
      <c r="E837" s="631"/>
      <c r="F837" s="631"/>
      <c r="G837" s="631"/>
      <c r="H837" s="631"/>
      <c r="I837" s="631"/>
      <c r="J837" s="631"/>
      <c r="K837" s="631"/>
      <c r="L837" s="631"/>
      <c r="M837" s="631"/>
      <c r="N837" s="631"/>
      <c r="O837" s="631"/>
      <c r="P837" s="631"/>
      <c r="Q837" s="631"/>
    </row>
    <row r="838" ht="25.15" customHeight="true" x14ac:dyDescent="0.2">
      <c r="C838" s="631"/>
      <c r="D838" s="631"/>
      <c r="E838" s="631"/>
      <c r="F838" s="631"/>
      <c r="G838" s="631"/>
      <c r="H838" s="631"/>
      <c r="I838" s="631"/>
      <c r="J838" s="631"/>
      <c r="K838" s="631"/>
      <c r="L838" s="631"/>
      <c r="M838" s="631"/>
      <c r="N838" s="631"/>
      <c r="O838" s="631"/>
      <c r="P838" s="631"/>
      <c r="Q838" s="631"/>
    </row>
    <row r="839" ht="25.15" customHeight="true" x14ac:dyDescent="0.2">
      <c r="C839" s="631"/>
      <c r="D839" s="631"/>
      <c r="E839" s="631"/>
      <c r="F839" s="631"/>
      <c r="G839" s="631"/>
      <c r="H839" s="631"/>
      <c r="I839" s="631"/>
      <c r="J839" s="631"/>
      <c r="K839" s="631"/>
      <c r="L839" s="631"/>
      <c r="M839" s="631"/>
      <c r="N839" s="631"/>
      <c r="O839" s="631"/>
      <c r="P839" s="631"/>
      <c r="Q839" s="631"/>
    </row>
    <row r="840" ht="25.15" customHeight="true" x14ac:dyDescent="0.2">
      <c r="C840" s="631"/>
      <c r="D840" s="631"/>
      <c r="E840" s="631"/>
      <c r="F840" s="631"/>
      <c r="G840" s="631"/>
      <c r="H840" s="631"/>
      <c r="I840" s="631"/>
      <c r="J840" s="631"/>
      <c r="K840" s="631"/>
      <c r="L840" s="631"/>
      <c r="M840" s="631"/>
      <c r="N840" s="631"/>
      <c r="O840" s="631"/>
      <c r="P840" s="631"/>
      <c r="Q840" s="631"/>
    </row>
    <row r="841" ht="25.15" customHeight="true" x14ac:dyDescent="0.2">
      <c r="C841" s="631"/>
      <c r="D841" s="631"/>
      <c r="E841" s="631"/>
      <c r="F841" s="631"/>
      <c r="G841" s="631"/>
      <c r="H841" s="631"/>
      <c r="I841" s="631"/>
      <c r="J841" s="631"/>
      <c r="K841" s="631"/>
      <c r="L841" s="631"/>
      <c r="M841" s="631"/>
      <c r="N841" s="631"/>
      <c r="O841" s="631"/>
      <c r="P841" s="631"/>
      <c r="Q841" s="631"/>
    </row>
    <row r="842" ht="25.15" customHeight="true" x14ac:dyDescent="0.2">
      <c r="C842" s="631"/>
      <c r="D842" s="631"/>
      <c r="E842" s="631"/>
      <c r="F842" s="631"/>
      <c r="G842" s="631"/>
      <c r="H842" s="631"/>
      <c r="I842" s="631"/>
      <c r="J842" s="631"/>
      <c r="K842" s="631"/>
      <c r="L842" s="631"/>
      <c r="M842" s="631"/>
      <c r="N842" s="631"/>
      <c r="O842" s="631"/>
      <c r="P842" s="631"/>
      <c r="Q842" s="631"/>
    </row>
    <row r="843" ht="25.15" customHeight="true" x14ac:dyDescent="0.2">
      <c r="C843" s="631"/>
      <c r="D843" s="631"/>
      <c r="E843" s="631"/>
      <c r="F843" s="631"/>
      <c r="G843" s="631"/>
      <c r="H843" s="631"/>
      <c r="I843" s="631"/>
      <c r="J843" s="631"/>
      <c r="K843" s="631"/>
      <c r="L843" s="631"/>
      <c r="M843" s="631"/>
      <c r="N843" s="631"/>
      <c r="O843" s="631"/>
      <c r="P843" s="631"/>
      <c r="Q843" s="631"/>
    </row>
    <row r="844" ht="25.15" customHeight="true" x14ac:dyDescent="0.2">
      <c r="C844" s="631"/>
      <c r="D844" s="631"/>
      <c r="E844" s="631"/>
      <c r="F844" s="631"/>
      <c r="G844" s="631"/>
      <c r="H844" s="631"/>
      <c r="I844" s="631"/>
      <c r="J844" s="631"/>
      <c r="K844" s="631"/>
      <c r="L844" s="631"/>
      <c r="M844" s="631"/>
      <c r="N844" s="631"/>
      <c r="O844" s="631"/>
      <c r="P844" s="631"/>
      <c r="Q844" s="631"/>
    </row>
    <row r="845" ht="25.15" customHeight="true" x14ac:dyDescent="0.2">
      <c r="C845" s="631"/>
      <c r="D845" s="631"/>
      <c r="E845" s="631"/>
      <c r="F845" s="631"/>
      <c r="G845" s="631"/>
      <c r="H845" s="631"/>
      <c r="I845" s="631"/>
      <c r="J845" s="631"/>
      <c r="K845" s="631"/>
      <c r="L845" s="631"/>
      <c r="M845" s="631"/>
      <c r="N845" s="631"/>
      <c r="O845" s="631"/>
      <c r="P845" s="631"/>
      <c r="Q845" s="631"/>
    </row>
    <row r="846" ht="25.15" customHeight="true" x14ac:dyDescent="0.2">
      <c r="C846" s="631"/>
      <c r="D846" s="631"/>
      <c r="E846" s="631"/>
      <c r="F846" s="631"/>
      <c r="G846" s="631"/>
      <c r="H846" s="631"/>
      <c r="I846" s="631"/>
      <c r="J846" s="631"/>
      <c r="K846" s="631"/>
      <c r="L846" s="631"/>
      <c r="M846" s="631"/>
      <c r="N846" s="631"/>
      <c r="O846" s="631"/>
      <c r="P846" s="631"/>
      <c r="Q846" s="631"/>
    </row>
    <row r="847" ht="25.15" customHeight="true" x14ac:dyDescent="0.2">
      <c r="C847" s="631"/>
      <c r="D847" s="631"/>
      <c r="E847" s="631"/>
      <c r="F847" s="631"/>
      <c r="G847" s="631"/>
      <c r="H847" s="631"/>
      <c r="I847" s="631"/>
      <c r="J847" s="631"/>
      <c r="K847" s="631"/>
      <c r="L847" s="631"/>
      <c r="M847" s="631"/>
      <c r="N847" s="631"/>
      <c r="O847" s="631"/>
      <c r="P847" s="631"/>
      <c r="Q847" s="631"/>
    </row>
    <row r="848" ht="25.15" customHeight="true" x14ac:dyDescent="0.2">
      <c r="C848" s="631"/>
      <c r="D848" s="631"/>
      <c r="E848" s="631"/>
      <c r="F848" s="631"/>
      <c r="G848" s="631"/>
      <c r="H848" s="631"/>
      <c r="I848" s="631"/>
      <c r="J848" s="631"/>
      <c r="K848" s="631"/>
      <c r="L848" s="631"/>
      <c r="M848" s="631"/>
      <c r="N848" s="631"/>
      <c r="O848" s="631"/>
      <c r="P848" s="631"/>
      <c r="Q848" s="631"/>
    </row>
    <row r="849" ht="25.15" customHeight="true" x14ac:dyDescent="0.2">
      <c r="C849" s="631"/>
      <c r="D849" s="631"/>
      <c r="E849" s="631"/>
      <c r="F849" s="631"/>
      <c r="G849" s="631"/>
      <c r="H849" s="631"/>
      <c r="I849" s="631"/>
      <c r="J849" s="631"/>
      <c r="K849" s="631"/>
      <c r="L849" s="631"/>
      <c r="M849" s="631"/>
      <c r="N849" s="631"/>
      <c r="O849" s="631"/>
      <c r="P849" s="631"/>
      <c r="Q849" s="631"/>
    </row>
    <row r="850" ht="25.15" customHeight="true" x14ac:dyDescent="0.2">
      <c r="C850" s="631"/>
      <c r="D850" s="631"/>
      <c r="E850" s="631"/>
      <c r="F850" s="631"/>
      <c r="G850" s="631"/>
      <c r="H850" s="631"/>
      <c r="I850" s="631"/>
      <c r="J850" s="631"/>
      <c r="K850" s="631"/>
      <c r="L850" s="631"/>
      <c r="M850" s="631"/>
      <c r="N850" s="631"/>
      <c r="O850" s="631"/>
      <c r="P850" s="631"/>
      <c r="Q850" s="631"/>
    </row>
    <row r="851" ht="25.15" customHeight="true" x14ac:dyDescent="0.2">
      <c r="C851" s="631"/>
      <c r="D851" s="631"/>
      <c r="E851" s="631"/>
      <c r="F851" s="631"/>
      <c r="G851" s="631"/>
      <c r="H851" s="631"/>
      <c r="I851" s="631"/>
      <c r="J851" s="631"/>
      <c r="K851" s="631"/>
      <c r="L851" s="631"/>
      <c r="M851" s="631"/>
      <c r="N851" s="631"/>
      <c r="O851" s="631"/>
      <c r="P851" s="631"/>
      <c r="Q851" s="631"/>
    </row>
    <row r="852" ht="25.15" customHeight="true" x14ac:dyDescent="0.2">
      <c r="C852" s="631"/>
      <c r="D852" s="631"/>
      <c r="E852" s="631"/>
      <c r="F852" s="631"/>
      <c r="G852" s="631"/>
      <c r="H852" s="631"/>
      <c r="I852" s="631"/>
      <c r="J852" s="631"/>
      <c r="K852" s="631"/>
      <c r="L852" s="631"/>
      <c r="M852" s="631"/>
      <c r="N852" s="631"/>
      <c r="O852" s="631"/>
      <c r="P852" s="631"/>
      <c r="Q852" s="631"/>
    </row>
    <row r="853" ht="25.15" customHeight="true" x14ac:dyDescent="0.2">
      <c r="C853" s="631"/>
      <c r="D853" s="631"/>
      <c r="E853" s="631"/>
      <c r="F853" s="631"/>
      <c r="G853" s="631"/>
      <c r="H853" s="631"/>
      <c r="I853" s="631"/>
      <c r="J853" s="631"/>
      <c r="K853" s="631"/>
      <c r="L853" s="631"/>
      <c r="M853" s="631"/>
      <c r="N853" s="631"/>
      <c r="O853" s="631"/>
      <c r="P853" s="631"/>
      <c r="Q853" s="631"/>
    </row>
    <row r="854" ht="25.15" customHeight="true" x14ac:dyDescent="0.2">
      <c r="C854" s="631"/>
      <c r="D854" s="631"/>
      <c r="E854" s="631"/>
      <c r="F854" s="631"/>
      <c r="G854" s="631"/>
      <c r="H854" s="631"/>
      <c r="I854" s="631"/>
      <c r="J854" s="631"/>
      <c r="K854" s="631"/>
      <c r="L854" s="631"/>
      <c r="M854" s="631"/>
      <c r="N854" s="631"/>
      <c r="O854" s="631"/>
      <c r="P854" s="631"/>
      <c r="Q854" s="631"/>
    </row>
    <row r="855" ht="25.15" customHeight="true" x14ac:dyDescent="0.2">
      <c r="C855" s="631"/>
      <c r="D855" s="631"/>
      <c r="E855" s="631"/>
      <c r="F855" s="631"/>
      <c r="G855" s="631"/>
      <c r="H855" s="631"/>
      <c r="I855" s="631"/>
      <c r="J855" s="631"/>
      <c r="K855" s="631"/>
      <c r="L855" s="631"/>
      <c r="M855" s="631"/>
      <c r="N855" s="631"/>
      <c r="O855" s="631"/>
      <c r="P855" s="631"/>
      <c r="Q855" s="631"/>
    </row>
    <row r="856" ht="25.15" customHeight="true" x14ac:dyDescent="0.2">
      <c r="C856" s="631"/>
      <c r="D856" s="631"/>
      <c r="E856" s="631"/>
      <c r="F856" s="631"/>
      <c r="G856" s="631"/>
      <c r="H856" s="631"/>
      <c r="I856" s="631"/>
      <c r="J856" s="631"/>
      <c r="K856" s="631"/>
      <c r="L856" s="631"/>
      <c r="M856" s="631"/>
      <c r="N856" s="631"/>
      <c r="O856" s="631"/>
      <c r="P856" s="631"/>
      <c r="Q856" s="631"/>
    </row>
    <row r="857" ht="25.15" customHeight="true" x14ac:dyDescent="0.2">
      <c r="C857" s="631"/>
      <c r="D857" s="631"/>
      <c r="E857" s="631"/>
      <c r="F857" s="631"/>
      <c r="G857" s="631"/>
      <c r="H857" s="631"/>
      <c r="I857" s="631"/>
      <c r="J857" s="631"/>
      <c r="K857" s="631"/>
      <c r="L857" s="631"/>
      <c r="M857" s="631"/>
      <c r="N857" s="631"/>
      <c r="O857" s="631"/>
      <c r="P857" s="631"/>
      <c r="Q857" s="631"/>
    </row>
    <row r="858" ht="25.15" customHeight="true" x14ac:dyDescent="0.2">
      <c r="C858" s="631"/>
      <c r="D858" s="631"/>
      <c r="E858" s="631"/>
      <c r="F858" s="631"/>
      <c r="G858" s="631"/>
      <c r="H858" s="631"/>
      <c r="I858" s="631"/>
      <c r="J858" s="631"/>
      <c r="K858" s="631"/>
      <c r="L858" s="631"/>
      <c r="M858" s="631"/>
      <c r="N858" s="631"/>
      <c r="O858" s="631"/>
      <c r="P858" s="631"/>
      <c r="Q858" s="631"/>
    </row>
    <row r="859" ht="25.15" customHeight="true" x14ac:dyDescent="0.2">
      <c r="C859" s="631"/>
      <c r="D859" s="631"/>
      <c r="E859" s="631"/>
      <c r="F859" s="631"/>
      <c r="G859" s="631"/>
      <c r="H859" s="631"/>
      <c r="I859" s="631"/>
      <c r="J859" s="631"/>
      <c r="K859" s="631"/>
      <c r="L859" s="631"/>
      <c r="M859" s="631"/>
      <c r="N859" s="631"/>
      <c r="O859" s="631"/>
      <c r="P859" s="631"/>
      <c r="Q859" s="631"/>
    </row>
    <row r="860" ht="25.15" customHeight="true" x14ac:dyDescent="0.2">
      <c r="C860" s="631"/>
      <c r="D860" s="631"/>
      <c r="E860" s="631"/>
      <c r="F860" s="631"/>
      <c r="G860" s="631"/>
      <c r="H860" s="631"/>
      <c r="I860" s="631"/>
      <c r="J860" s="631"/>
      <c r="K860" s="631"/>
      <c r="L860" s="631"/>
      <c r="M860" s="631"/>
      <c r="N860" s="631"/>
      <c r="O860" s="631"/>
      <c r="P860" s="631"/>
      <c r="Q860" s="631"/>
    </row>
    <row r="861" ht="25.15" customHeight="true" x14ac:dyDescent="0.2">
      <c r="C861" s="631"/>
      <c r="D861" s="631"/>
      <c r="E861" s="631"/>
      <c r="F861" s="631"/>
      <c r="G861" s="631"/>
      <c r="H861" s="631"/>
      <c r="I861" s="631"/>
      <c r="J861" s="631"/>
      <c r="K861" s="631"/>
      <c r="L861" s="631"/>
      <c r="M861" s="631"/>
      <c r="N861" s="631"/>
      <c r="O861" s="631"/>
      <c r="P861" s="631"/>
      <c r="Q861" s="631"/>
    </row>
    <row r="862" ht="25.15" customHeight="true" x14ac:dyDescent="0.2">
      <c r="C862" s="631"/>
      <c r="D862" s="631"/>
      <c r="E862" s="631"/>
      <c r="F862" s="631"/>
      <c r="G862" s="631"/>
      <c r="H862" s="631"/>
      <c r="I862" s="631"/>
      <c r="J862" s="631"/>
      <c r="K862" s="631"/>
      <c r="L862" s="631"/>
      <c r="M862" s="631"/>
      <c r="N862" s="631"/>
      <c r="O862" s="631"/>
      <c r="P862" s="631"/>
      <c r="Q862" s="631"/>
    </row>
    <row r="863" ht="25.15" customHeight="true" x14ac:dyDescent="0.2">
      <c r="C863" s="631"/>
      <c r="D863" s="631"/>
      <c r="E863" s="631"/>
      <c r="F863" s="631"/>
      <c r="G863" s="631"/>
      <c r="H863" s="631"/>
      <c r="I863" s="631"/>
      <c r="J863" s="631"/>
      <c r="K863" s="631"/>
      <c r="L863" s="631"/>
      <c r="M863" s="631"/>
      <c r="N863" s="631"/>
      <c r="O863" s="631"/>
      <c r="P863" s="631"/>
      <c r="Q863" s="631"/>
    </row>
    <row r="864" ht="25.15" customHeight="true" x14ac:dyDescent="0.2">
      <c r="C864" s="631"/>
      <c r="D864" s="631"/>
      <c r="E864" s="631"/>
      <c r="F864" s="631"/>
      <c r="G864" s="631"/>
      <c r="H864" s="631"/>
      <c r="I864" s="631"/>
      <c r="J864" s="631"/>
      <c r="K864" s="631"/>
      <c r="L864" s="631"/>
      <c r="M864" s="631"/>
      <c r="N864" s="631"/>
      <c r="O864" s="631"/>
      <c r="P864" s="631"/>
      <c r="Q864" s="631"/>
    </row>
    <row r="865" ht="25.15" customHeight="true" x14ac:dyDescent="0.2">
      <c r="C865" s="631"/>
      <c r="D865" s="631"/>
      <c r="E865" s="631"/>
      <c r="F865" s="631"/>
      <c r="G865" s="631"/>
      <c r="H865" s="631"/>
      <c r="I865" s="631"/>
      <c r="J865" s="631"/>
      <c r="K865" s="631"/>
      <c r="L865" s="631"/>
      <c r="M865" s="631"/>
      <c r="N865" s="631"/>
      <c r="O865" s="631"/>
      <c r="P865" s="631"/>
      <c r="Q865" s="631"/>
    </row>
    <row r="866" ht="25.15" customHeight="true" x14ac:dyDescent="0.2">
      <c r="C866" s="631"/>
      <c r="D866" s="631"/>
      <c r="E866" s="631"/>
      <c r="F866" s="631"/>
      <c r="G866" s="631"/>
      <c r="H866" s="631"/>
      <c r="I866" s="631"/>
      <c r="J866" s="631"/>
      <c r="K866" s="631"/>
      <c r="L866" s="631"/>
      <c r="M866" s="631"/>
      <c r="N866" s="631"/>
      <c r="O866" s="631"/>
      <c r="P866" s="631"/>
      <c r="Q866" s="631"/>
    </row>
    <row r="867" ht="25.15" customHeight="true" x14ac:dyDescent="0.2">
      <c r="C867" s="631"/>
      <c r="D867" s="631"/>
      <c r="E867" s="631"/>
      <c r="F867" s="631"/>
      <c r="G867" s="631"/>
      <c r="H867" s="631"/>
      <c r="I867" s="631"/>
      <c r="J867" s="631"/>
      <c r="K867" s="631"/>
      <c r="L867" s="631"/>
      <c r="M867" s="631"/>
      <c r="N867" s="631"/>
      <c r="O867" s="631"/>
      <c r="P867" s="631"/>
      <c r="Q867" s="631"/>
    </row>
    <row r="868" ht="25.15" customHeight="true" x14ac:dyDescent="0.2">
      <c r="C868" s="631"/>
      <c r="D868" s="631"/>
      <c r="E868" s="631"/>
      <c r="F868" s="631"/>
      <c r="G868" s="631"/>
      <c r="H868" s="631"/>
      <c r="I868" s="631"/>
      <c r="J868" s="631"/>
      <c r="K868" s="631"/>
      <c r="L868" s="631"/>
      <c r="M868" s="631"/>
      <c r="N868" s="631"/>
      <c r="O868" s="631"/>
      <c r="P868" s="631"/>
      <c r="Q868" s="631"/>
    </row>
    <row r="869" ht="25.15" customHeight="true" x14ac:dyDescent="0.2">
      <c r="C869" s="631"/>
      <c r="D869" s="631"/>
      <c r="E869" s="631"/>
      <c r="F869" s="631"/>
      <c r="G869" s="631"/>
      <c r="H869" s="631"/>
      <c r="I869" s="631"/>
      <c r="J869" s="631"/>
      <c r="K869" s="631"/>
      <c r="L869" s="631"/>
      <c r="M869" s="631"/>
      <c r="N869" s="631"/>
      <c r="O869" s="631"/>
      <c r="P869" s="631"/>
      <c r="Q869" s="631"/>
    </row>
    <row r="870" ht="25.15" customHeight="true" x14ac:dyDescent="0.2">
      <c r="C870" s="631"/>
      <c r="D870" s="631"/>
      <c r="E870" s="631"/>
      <c r="F870" s="631"/>
      <c r="G870" s="631"/>
      <c r="H870" s="631"/>
      <c r="I870" s="631"/>
      <c r="J870" s="631"/>
      <c r="K870" s="631"/>
      <c r="L870" s="631"/>
      <c r="M870" s="631"/>
      <c r="N870" s="631"/>
      <c r="O870" s="631"/>
      <c r="P870" s="631"/>
      <c r="Q870" s="631"/>
    </row>
    <row r="871" ht="25.15" customHeight="true" x14ac:dyDescent="0.2">
      <c r="C871" s="631"/>
      <c r="D871" s="631"/>
      <c r="E871" s="631"/>
      <c r="F871" s="631"/>
      <c r="G871" s="631"/>
      <c r="H871" s="631"/>
      <c r="I871" s="631"/>
      <c r="J871" s="631"/>
      <c r="K871" s="631"/>
      <c r="L871" s="631"/>
      <c r="M871" s="631"/>
      <c r="N871" s="631"/>
      <c r="O871" s="631"/>
      <c r="P871" s="631"/>
      <c r="Q871" s="631"/>
    </row>
    <row r="872" ht="25.15" customHeight="true" x14ac:dyDescent="0.2">
      <c r="C872" s="631"/>
      <c r="D872" s="631"/>
      <c r="E872" s="631"/>
      <c r="F872" s="631"/>
      <c r="G872" s="631"/>
      <c r="H872" s="631"/>
      <c r="I872" s="631"/>
      <c r="J872" s="631"/>
      <c r="K872" s="631"/>
      <c r="L872" s="631"/>
      <c r="M872" s="631"/>
      <c r="N872" s="631"/>
      <c r="O872" s="631"/>
      <c r="P872" s="631"/>
      <c r="Q872" s="631"/>
    </row>
    <row r="873" ht="25.15" customHeight="true" x14ac:dyDescent="0.2">
      <c r="C873" s="631"/>
      <c r="D873" s="631"/>
      <c r="E873" s="631"/>
      <c r="F873" s="631"/>
      <c r="G873" s="631"/>
      <c r="H873" s="631"/>
      <c r="I873" s="631"/>
      <c r="J873" s="631"/>
      <c r="K873" s="631"/>
      <c r="L873" s="631"/>
      <c r="M873" s="631"/>
      <c r="N873" s="631"/>
      <c r="O873" s="631"/>
      <c r="P873" s="631"/>
      <c r="Q873" s="631"/>
    </row>
    <row r="874" ht="25.15" customHeight="true" x14ac:dyDescent="0.2">
      <c r="C874" s="631"/>
      <c r="D874" s="631"/>
      <c r="E874" s="631"/>
      <c r="F874" s="631"/>
      <c r="G874" s="631"/>
      <c r="H874" s="631"/>
      <c r="I874" s="631"/>
      <c r="J874" s="631"/>
      <c r="K874" s="631"/>
      <c r="L874" s="631"/>
      <c r="M874" s="631"/>
      <c r="N874" s="631"/>
      <c r="O874" s="631"/>
      <c r="P874" s="631"/>
      <c r="Q874" s="631"/>
    </row>
    <row r="875" ht="25.15" customHeight="true" x14ac:dyDescent="0.2">
      <c r="C875" s="631"/>
      <c r="D875" s="631"/>
      <c r="E875" s="631"/>
      <c r="F875" s="631"/>
      <c r="G875" s="631"/>
      <c r="H875" s="631"/>
      <c r="I875" s="631"/>
      <c r="J875" s="631"/>
      <c r="K875" s="631"/>
      <c r="L875" s="631"/>
      <c r="M875" s="631"/>
      <c r="N875" s="631"/>
      <c r="O875" s="631"/>
      <c r="P875" s="631"/>
      <c r="Q875" s="631"/>
    </row>
    <row r="876" ht="25.15" customHeight="true" x14ac:dyDescent="0.2">
      <c r="C876" s="631"/>
      <c r="D876" s="631"/>
      <c r="E876" s="631"/>
      <c r="F876" s="631"/>
      <c r="G876" s="631"/>
      <c r="H876" s="631"/>
      <c r="I876" s="631"/>
      <c r="J876" s="631"/>
      <c r="K876" s="631"/>
      <c r="L876" s="631"/>
      <c r="M876" s="631"/>
      <c r="N876" s="631"/>
      <c r="O876" s="631"/>
      <c r="P876" s="631"/>
      <c r="Q876" s="631"/>
    </row>
    <row r="877" ht="25.15" customHeight="true" x14ac:dyDescent="0.2">
      <c r="C877" s="631"/>
      <c r="D877" s="631"/>
      <c r="E877" s="631"/>
      <c r="F877" s="631"/>
      <c r="G877" s="631"/>
      <c r="H877" s="631"/>
      <c r="I877" s="631"/>
      <c r="J877" s="631"/>
      <c r="K877" s="631"/>
      <c r="L877" s="631"/>
      <c r="M877" s="631"/>
      <c r="N877" s="631"/>
      <c r="O877" s="631"/>
      <c r="P877" s="631"/>
      <c r="Q877" s="631"/>
    </row>
    <row r="878" ht="25.15" customHeight="true" x14ac:dyDescent="0.2">
      <c r="C878" s="631"/>
      <c r="D878" s="631"/>
      <c r="E878" s="631"/>
      <c r="F878" s="631"/>
      <c r="G878" s="631"/>
      <c r="H878" s="631"/>
      <c r="I878" s="631"/>
      <c r="J878" s="631"/>
      <c r="K878" s="631"/>
      <c r="L878" s="631"/>
      <c r="M878" s="631"/>
      <c r="N878" s="631"/>
      <c r="O878" s="631"/>
      <c r="P878" s="631"/>
      <c r="Q878" s="631"/>
    </row>
    <row r="879" ht="25.15" customHeight="true" x14ac:dyDescent="0.2">
      <c r="C879" s="631"/>
      <c r="D879" s="631"/>
      <c r="E879" s="631"/>
      <c r="F879" s="631"/>
      <c r="G879" s="631"/>
      <c r="H879" s="631"/>
      <c r="I879" s="631"/>
      <c r="J879" s="631"/>
      <c r="K879" s="631"/>
      <c r="L879" s="631"/>
      <c r="M879" s="631"/>
      <c r="N879" s="631"/>
      <c r="O879" s="631"/>
      <c r="P879" s="631"/>
      <c r="Q879" s="631"/>
    </row>
    <row r="880" ht="25.15" customHeight="true" x14ac:dyDescent="0.2">
      <c r="C880" s="631"/>
      <c r="D880" s="631"/>
      <c r="E880" s="631"/>
      <c r="F880" s="631"/>
      <c r="G880" s="631"/>
      <c r="H880" s="631"/>
      <c r="I880" s="631"/>
      <c r="J880" s="631"/>
      <c r="K880" s="631"/>
      <c r="L880" s="631"/>
      <c r="M880" s="631"/>
      <c r="N880" s="631"/>
      <c r="O880" s="631"/>
      <c r="P880" s="631"/>
      <c r="Q880" s="631"/>
    </row>
    <row r="881" ht="25.15" customHeight="true" x14ac:dyDescent="0.2">
      <c r="C881" s="631"/>
      <c r="D881" s="631"/>
      <c r="E881" s="631"/>
      <c r="F881" s="631"/>
      <c r="G881" s="631"/>
      <c r="H881" s="631"/>
      <c r="I881" s="631"/>
      <c r="J881" s="631"/>
      <c r="K881" s="631"/>
      <c r="L881" s="631"/>
      <c r="M881" s="631"/>
      <c r="N881" s="631"/>
      <c r="O881" s="631"/>
      <c r="P881" s="631"/>
      <c r="Q881" s="631"/>
    </row>
    <row r="882" ht="25.15" customHeight="true" x14ac:dyDescent="0.2">
      <c r="C882" s="631"/>
      <c r="D882" s="631"/>
      <c r="E882" s="631"/>
      <c r="F882" s="631"/>
      <c r="G882" s="631"/>
      <c r="H882" s="631"/>
      <c r="I882" s="631"/>
      <c r="J882" s="631"/>
      <c r="K882" s="631"/>
      <c r="L882" s="631"/>
      <c r="M882" s="631"/>
      <c r="N882" s="631"/>
      <c r="O882" s="631"/>
      <c r="P882" s="631"/>
      <c r="Q882" s="631"/>
    </row>
    <row r="883" ht="25.15" customHeight="true" x14ac:dyDescent="0.2">
      <c r="C883" s="631"/>
      <c r="D883" s="631"/>
      <c r="E883" s="631"/>
      <c r="F883" s="631"/>
      <c r="G883" s="631"/>
      <c r="H883" s="631"/>
      <c r="I883" s="631"/>
      <c r="J883" s="631"/>
      <c r="K883" s="631"/>
      <c r="L883" s="631"/>
      <c r="M883" s="631"/>
      <c r="N883" s="631"/>
      <c r="O883" s="631"/>
      <c r="P883" s="631"/>
      <c r="Q883" s="631"/>
    </row>
    <row r="884" ht="25.15" customHeight="true" x14ac:dyDescent="0.2">
      <c r="C884" s="631"/>
      <c r="D884" s="631"/>
      <c r="E884" s="631"/>
      <c r="F884" s="631"/>
      <c r="G884" s="631"/>
      <c r="H884" s="631"/>
      <c r="I884" s="631"/>
      <c r="J884" s="631"/>
      <c r="K884" s="631"/>
      <c r="L884" s="631"/>
      <c r="M884" s="631"/>
      <c r="N884" s="631"/>
      <c r="O884" s="631"/>
      <c r="P884" s="631"/>
      <c r="Q884" s="631"/>
    </row>
    <row r="885" ht="25.15" customHeight="true" x14ac:dyDescent="0.2">
      <c r="C885" s="631"/>
      <c r="D885" s="631"/>
      <c r="E885" s="631"/>
      <c r="F885" s="631"/>
      <c r="G885" s="631"/>
      <c r="H885" s="631"/>
      <c r="I885" s="631"/>
      <c r="J885" s="631"/>
      <c r="K885" s="631"/>
      <c r="L885" s="631"/>
      <c r="M885" s="631"/>
      <c r="N885" s="631"/>
      <c r="O885" s="631"/>
      <c r="P885" s="631"/>
      <c r="Q885" s="631"/>
    </row>
    <row r="886" ht="25.15" customHeight="true" x14ac:dyDescent="0.2">
      <c r="C886" s="631"/>
      <c r="D886" s="631"/>
      <c r="E886" s="631"/>
      <c r="F886" s="631"/>
      <c r="G886" s="631"/>
      <c r="H886" s="631"/>
      <c r="I886" s="631"/>
      <c r="J886" s="631"/>
      <c r="K886" s="631"/>
      <c r="L886" s="631"/>
      <c r="M886" s="631"/>
      <c r="N886" s="631"/>
      <c r="O886" s="631"/>
      <c r="P886" s="631"/>
      <c r="Q886" s="631"/>
    </row>
    <row r="887" ht="25.15" customHeight="true" x14ac:dyDescent="0.2">
      <c r="C887" s="631"/>
      <c r="D887" s="631"/>
      <c r="E887" s="631"/>
      <c r="F887" s="631"/>
      <c r="G887" s="631"/>
      <c r="H887" s="631"/>
      <c r="I887" s="631"/>
      <c r="J887" s="631"/>
      <c r="K887" s="631"/>
      <c r="L887" s="631"/>
      <c r="M887" s="631"/>
      <c r="N887" s="631"/>
      <c r="O887" s="631"/>
      <c r="P887" s="631"/>
      <c r="Q887" s="631"/>
    </row>
    <row r="888" ht="25.15" customHeight="true" x14ac:dyDescent="0.2">
      <c r="C888" s="631"/>
      <c r="D888" s="631"/>
      <c r="E888" s="631"/>
      <c r="F888" s="631"/>
      <c r="G888" s="631"/>
      <c r="H888" s="631"/>
      <c r="I888" s="631"/>
      <c r="J888" s="631"/>
      <c r="K888" s="631"/>
      <c r="L888" s="631"/>
      <c r="M888" s="631"/>
      <c r="N888" s="631"/>
      <c r="O888" s="631"/>
      <c r="P888" s="631"/>
      <c r="Q888" s="631"/>
    </row>
    <row r="889" ht="25.15" customHeight="true" x14ac:dyDescent="0.2">
      <c r="C889" s="631"/>
      <c r="D889" s="631"/>
      <c r="E889" s="631"/>
      <c r="F889" s="631"/>
      <c r="G889" s="631"/>
      <c r="H889" s="631"/>
      <c r="I889" s="631"/>
      <c r="J889" s="631"/>
      <c r="K889" s="631"/>
      <c r="L889" s="631"/>
      <c r="M889" s="631"/>
      <c r="N889" s="631"/>
      <c r="O889" s="631"/>
      <c r="P889" s="631"/>
      <c r="Q889" s="631"/>
    </row>
    <row r="890" ht="25.15" customHeight="true" x14ac:dyDescent="0.2">
      <c r="C890" s="631"/>
      <c r="D890" s="631"/>
      <c r="E890" s="631"/>
      <c r="F890" s="631"/>
      <c r="G890" s="631"/>
      <c r="H890" s="631"/>
      <c r="I890" s="631"/>
      <c r="J890" s="631"/>
      <c r="K890" s="631"/>
      <c r="L890" s="631"/>
      <c r="M890" s="631"/>
      <c r="N890" s="631"/>
      <c r="O890" s="631"/>
      <c r="P890" s="631"/>
      <c r="Q890" s="631"/>
    </row>
    <row r="891" ht="25.15" customHeight="true" x14ac:dyDescent="0.2">
      <c r="C891" s="631"/>
      <c r="D891" s="631"/>
      <c r="E891" s="631"/>
      <c r="F891" s="631"/>
      <c r="G891" s="631"/>
      <c r="H891" s="631"/>
      <c r="I891" s="631"/>
      <c r="J891" s="631"/>
      <c r="K891" s="631"/>
      <c r="L891" s="631"/>
      <c r="M891" s="631"/>
      <c r="N891" s="631"/>
      <c r="O891" s="631"/>
      <c r="P891" s="631"/>
      <c r="Q891" s="631"/>
    </row>
    <row r="892" ht="25.15" customHeight="true" x14ac:dyDescent="0.2">
      <c r="C892" s="631"/>
      <c r="D892" s="631"/>
      <c r="E892" s="631"/>
      <c r="F892" s="631"/>
      <c r="G892" s="631"/>
      <c r="H892" s="631"/>
      <c r="I892" s="631"/>
      <c r="J892" s="631"/>
      <c r="K892" s="631"/>
      <c r="L892" s="631"/>
      <c r="M892" s="631"/>
      <c r="N892" s="631"/>
      <c r="O892" s="631"/>
      <c r="P892" s="631"/>
      <c r="Q892" s="631"/>
    </row>
    <row r="893" ht="25.15" customHeight="true" x14ac:dyDescent="0.2">
      <c r="C893" s="631"/>
      <c r="D893" s="631"/>
      <c r="E893" s="631"/>
      <c r="F893" s="631"/>
      <c r="G893" s="631"/>
      <c r="H893" s="631"/>
      <c r="I893" s="631"/>
      <c r="J893" s="631"/>
      <c r="K893" s="631"/>
      <c r="L893" s="631"/>
      <c r="M893" s="631"/>
      <c r="N893" s="631"/>
      <c r="O893" s="631"/>
      <c r="P893" s="631"/>
      <c r="Q893" s="631"/>
    </row>
    <row r="894" ht="25.15" customHeight="true" x14ac:dyDescent="0.2">
      <c r="C894" s="631"/>
      <c r="D894" s="631"/>
      <c r="E894" s="631"/>
      <c r="F894" s="631"/>
      <c r="G894" s="631"/>
      <c r="H894" s="631"/>
      <c r="I894" s="631"/>
      <c r="J894" s="631"/>
      <c r="K894" s="631"/>
      <c r="L894" s="631"/>
      <c r="M894" s="631"/>
      <c r="N894" s="631"/>
      <c r="O894" s="631"/>
      <c r="P894" s="631"/>
      <c r="Q894" s="631"/>
    </row>
    <row r="895" ht="25.15" customHeight="true" x14ac:dyDescent="0.2">
      <c r="C895" s="631"/>
      <c r="D895" s="631"/>
      <c r="E895" s="631"/>
      <c r="F895" s="631"/>
      <c r="G895" s="631"/>
      <c r="H895" s="631"/>
      <c r="I895" s="631"/>
      <c r="J895" s="631"/>
      <c r="K895" s="631"/>
      <c r="L895" s="631"/>
      <c r="M895" s="631"/>
      <c r="N895" s="631"/>
      <c r="O895" s="631"/>
      <c r="P895" s="631"/>
      <c r="Q895" s="631"/>
    </row>
    <row r="896" ht="25.15" customHeight="true" x14ac:dyDescent="0.2">
      <c r="C896" s="631"/>
      <c r="D896" s="631"/>
      <c r="E896" s="631"/>
      <c r="F896" s="631"/>
      <c r="G896" s="631"/>
      <c r="H896" s="631"/>
      <c r="I896" s="631"/>
      <c r="J896" s="631"/>
      <c r="K896" s="631"/>
      <c r="L896" s="631"/>
      <c r="M896" s="631"/>
      <c r="N896" s="631"/>
      <c r="O896" s="631"/>
      <c r="P896" s="631"/>
      <c r="Q896" s="631"/>
    </row>
    <row r="897" ht="25.15" customHeight="true" x14ac:dyDescent="0.2">
      <c r="C897" s="631"/>
      <c r="D897" s="631"/>
      <c r="E897" s="631"/>
      <c r="F897" s="631"/>
      <c r="G897" s="631"/>
      <c r="H897" s="631"/>
      <c r="I897" s="631"/>
      <c r="J897" s="631"/>
      <c r="K897" s="631"/>
      <c r="L897" s="631"/>
      <c r="M897" s="631"/>
      <c r="N897" s="631"/>
      <c r="O897" s="631"/>
      <c r="P897" s="631"/>
      <c r="Q897" s="631"/>
    </row>
    <row r="898" ht="25.15" customHeight="true" x14ac:dyDescent="0.2">
      <c r="C898" s="631"/>
      <c r="D898" s="631"/>
      <c r="E898" s="631"/>
      <c r="F898" s="631"/>
      <c r="G898" s="631"/>
      <c r="H898" s="631"/>
      <c r="I898" s="631"/>
      <c r="J898" s="631"/>
      <c r="K898" s="631"/>
      <c r="L898" s="631"/>
      <c r="M898" s="631"/>
      <c r="N898" s="631"/>
      <c r="O898" s="631"/>
      <c r="P898" s="631"/>
      <c r="Q898" s="631"/>
    </row>
    <row r="899" ht="25.15" customHeight="true" x14ac:dyDescent="0.2">
      <c r="C899" s="631"/>
      <c r="D899" s="631"/>
      <c r="E899" s="631"/>
      <c r="F899" s="631"/>
      <c r="G899" s="631"/>
      <c r="H899" s="631"/>
      <c r="I899" s="631"/>
      <c r="J899" s="631"/>
      <c r="K899" s="631"/>
      <c r="L899" s="631"/>
      <c r="M899" s="631"/>
      <c r="N899" s="631"/>
      <c r="O899" s="631"/>
      <c r="P899" s="631"/>
      <c r="Q899" s="631"/>
    </row>
    <row r="900" ht="25.15" customHeight="true" x14ac:dyDescent="0.2">
      <c r="C900" s="631"/>
      <c r="D900" s="631"/>
      <c r="E900" s="631"/>
      <c r="F900" s="631"/>
      <c r="G900" s="631"/>
      <c r="H900" s="631"/>
      <c r="I900" s="631"/>
      <c r="J900" s="631"/>
      <c r="K900" s="631"/>
      <c r="L900" s="631"/>
      <c r="M900" s="631"/>
      <c r="N900" s="631"/>
      <c r="O900" s="631"/>
      <c r="P900" s="631"/>
      <c r="Q900" s="631"/>
    </row>
    <row r="901" ht="25.15" customHeight="true" x14ac:dyDescent="0.2">
      <c r="C901" s="631"/>
      <c r="D901" s="631"/>
      <c r="E901" s="631"/>
      <c r="F901" s="631"/>
      <c r="G901" s="631"/>
      <c r="H901" s="631"/>
      <c r="I901" s="631"/>
      <c r="J901" s="631"/>
      <c r="K901" s="631"/>
      <c r="L901" s="631"/>
      <c r="M901" s="631"/>
      <c r="N901" s="631"/>
      <c r="O901" s="631"/>
      <c r="P901" s="631"/>
      <c r="Q901" s="631"/>
    </row>
    <row r="902" ht="25.15" customHeight="true" x14ac:dyDescent="0.2">
      <c r="C902" s="631"/>
      <c r="D902" s="631"/>
      <c r="E902" s="631"/>
      <c r="F902" s="631"/>
      <c r="G902" s="631"/>
      <c r="H902" s="631"/>
      <c r="I902" s="631"/>
      <c r="J902" s="631"/>
      <c r="K902" s="631"/>
      <c r="L902" s="631"/>
      <c r="M902" s="631"/>
      <c r="N902" s="631"/>
      <c r="O902" s="631"/>
      <c r="P902" s="631"/>
      <c r="Q902" s="631"/>
    </row>
    <row r="903" ht="25.15" customHeight="true" x14ac:dyDescent="0.2">
      <c r="C903" s="631"/>
      <c r="D903" s="631"/>
      <c r="E903" s="631"/>
      <c r="F903" s="631"/>
      <c r="G903" s="631"/>
      <c r="H903" s="631"/>
      <c r="I903" s="631"/>
      <c r="J903" s="631"/>
      <c r="K903" s="631"/>
      <c r="L903" s="631"/>
      <c r="M903" s="631"/>
      <c r="N903" s="631"/>
      <c r="O903" s="631"/>
      <c r="P903" s="631"/>
      <c r="Q903" s="631"/>
    </row>
    <row r="904" ht="25.15" customHeight="true" x14ac:dyDescent="0.2">
      <c r="C904" s="631"/>
      <c r="D904" s="631"/>
      <c r="E904" s="631"/>
      <c r="F904" s="631"/>
      <c r="G904" s="631"/>
      <c r="H904" s="631"/>
      <c r="I904" s="631"/>
      <c r="J904" s="631"/>
      <c r="K904" s="631"/>
      <c r="L904" s="631"/>
      <c r="M904" s="631"/>
      <c r="N904" s="631"/>
      <c r="O904" s="631"/>
      <c r="P904" s="631"/>
      <c r="Q904" s="631"/>
    </row>
    <row r="905" ht="25.15" customHeight="true" x14ac:dyDescent="0.2">
      <c r="C905" s="631"/>
      <c r="D905" s="631"/>
      <c r="E905" s="631"/>
      <c r="F905" s="631"/>
      <c r="G905" s="631"/>
      <c r="H905" s="631"/>
      <c r="I905" s="631"/>
      <c r="J905" s="631"/>
      <c r="K905" s="631"/>
      <c r="L905" s="631"/>
      <c r="M905" s="631"/>
      <c r="N905" s="631"/>
      <c r="O905" s="631"/>
      <c r="P905" s="631"/>
      <c r="Q905" s="631"/>
    </row>
    <row r="906" ht="25.15" customHeight="true" x14ac:dyDescent="0.2">
      <c r="C906" s="631"/>
      <c r="D906" s="631"/>
      <c r="E906" s="631"/>
      <c r="F906" s="631"/>
      <c r="G906" s="631"/>
      <c r="H906" s="631"/>
      <c r="I906" s="631"/>
      <c r="J906" s="631"/>
      <c r="K906" s="631"/>
      <c r="L906" s="631"/>
      <c r="M906" s="631"/>
      <c r="N906" s="631"/>
      <c r="O906" s="631"/>
      <c r="P906" s="631"/>
      <c r="Q906" s="631"/>
    </row>
    <row r="907" ht="25.15" customHeight="true" x14ac:dyDescent="0.2">
      <c r="C907" s="631"/>
      <c r="D907" s="631"/>
      <c r="E907" s="631"/>
      <c r="F907" s="631"/>
      <c r="G907" s="631"/>
      <c r="H907" s="631"/>
      <c r="I907" s="631"/>
      <c r="J907" s="631"/>
      <c r="K907" s="631"/>
      <c r="L907" s="631"/>
      <c r="M907" s="631"/>
      <c r="N907" s="631"/>
      <c r="O907" s="631"/>
      <c r="P907" s="631"/>
      <c r="Q907" s="631"/>
    </row>
    <row r="908" ht="25.15" customHeight="true" x14ac:dyDescent="0.2">
      <c r="C908" s="631"/>
      <c r="D908" s="631"/>
      <c r="E908" s="631"/>
      <c r="F908" s="631"/>
      <c r="G908" s="631"/>
      <c r="H908" s="631"/>
      <c r="I908" s="631"/>
      <c r="J908" s="631"/>
      <c r="K908" s="631"/>
      <c r="L908" s="631"/>
      <c r="M908" s="631"/>
      <c r="N908" s="631"/>
      <c r="O908" s="631"/>
      <c r="P908" s="631"/>
      <c r="Q908" s="631"/>
    </row>
    <row r="909" ht="25.15" customHeight="true" x14ac:dyDescent="0.2">
      <c r="C909" s="631"/>
      <c r="D909" s="631"/>
      <c r="E909" s="631"/>
      <c r="F909" s="631"/>
      <c r="G909" s="631"/>
      <c r="H909" s="631"/>
      <c r="I909" s="631"/>
      <c r="J909" s="631"/>
      <c r="K909" s="631"/>
      <c r="L909" s="631"/>
      <c r="M909" s="631"/>
      <c r="N909" s="631"/>
      <c r="O909" s="631"/>
      <c r="P909" s="631"/>
      <c r="Q909" s="631"/>
    </row>
    <row r="910" ht="25.15" customHeight="true" x14ac:dyDescent="0.2">
      <c r="C910" s="631"/>
      <c r="D910" s="631"/>
      <c r="E910" s="631"/>
      <c r="F910" s="631"/>
      <c r="G910" s="631"/>
      <c r="H910" s="631"/>
      <c r="I910" s="631"/>
      <c r="J910" s="631"/>
      <c r="K910" s="631"/>
      <c r="L910" s="631"/>
      <c r="M910" s="631"/>
      <c r="N910" s="631"/>
      <c r="O910" s="631"/>
      <c r="P910" s="631"/>
      <c r="Q910" s="631"/>
    </row>
    <row r="911" ht="25.15" customHeight="true" x14ac:dyDescent="0.2">
      <c r="C911" s="631"/>
      <c r="D911" s="631"/>
      <c r="E911" s="631"/>
      <c r="F911" s="631"/>
      <c r="G911" s="631"/>
      <c r="H911" s="631"/>
      <c r="I911" s="631"/>
      <c r="J911" s="631"/>
      <c r="K911" s="631"/>
      <c r="L911" s="631"/>
      <c r="M911" s="631"/>
      <c r="N911" s="631"/>
      <c r="O911" s="631"/>
      <c r="P911" s="631"/>
      <c r="Q911" s="631"/>
    </row>
    <row r="912" ht="25.15" customHeight="true" x14ac:dyDescent="0.2">
      <c r="C912" s="631"/>
      <c r="D912" s="631"/>
      <c r="E912" s="631"/>
      <c r="F912" s="631"/>
      <c r="G912" s="631"/>
      <c r="H912" s="631"/>
      <c r="I912" s="631"/>
      <c r="J912" s="631"/>
      <c r="K912" s="631"/>
      <c r="L912" s="631"/>
      <c r="M912" s="631"/>
      <c r="N912" s="631"/>
      <c r="O912" s="631"/>
      <c r="P912" s="631"/>
      <c r="Q912" s="631"/>
    </row>
    <row r="913" ht="25.15" customHeight="true" x14ac:dyDescent="0.2">
      <c r="C913" s="631"/>
      <c r="D913" s="631"/>
      <c r="E913" s="631"/>
      <c r="F913" s="631"/>
      <c r="G913" s="631"/>
      <c r="H913" s="631"/>
      <c r="I913" s="631"/>
      <c r="J913" s="631"/>
      <c r="K913" s="631"/>
      <c r="L913" s="631"/>
      <c r="M913" s="631"/>
      <c r="N913" s="631"/>
      <c r="O913" s="631"/>
      <c r="P913" s="631"/>
      <c r="Q913" s="631"/>
    </row>
    <row r="914" ht="25.15" customHeight="true" x14ac:dyDescent="0.2">
      <c r="C914" s="631"/>
      <c r="D914" s="631"/>
      <c r="E914" s="631"/>
      <c r="F914" s="631"/>
      <c r="G914" s="631"/>
      <c r="H914" s="631"/>
      <c r="I914" s="631"/>
      <c r="J914" s="631"/>
      <c r="K914" s="631"/>
      <c r="L914" s="631"/>
      <c r="M914" s="631"/>
      <c r="N914" s="631"/>
      <c r="O914" s="631"/>
      <c r="P914" s="631"/>
      <c r="Q914" s="631"/>
    </row>
    <row r="915" ht="25.15" customHeight="true" x14ac:dyDescent="0.2">
      <c r="C915" s="631"/>
      <c r="D915" s="631"/>
      <c r="E915" s="631"/>
      <c r="F915" s="631"/>
      <c r="G915" s="631"/>
      <c r="H915" s="631"/>
      <c r="I915" s="631"/>
      <c r="J915" s="631"/>
      <c r="K915" s="631"/>
      <c r="L915" s="631"/>
      <c r="M915" s="631"/>
      <c r="N915" s="631"/>
      <c r="O915" s="631"/>
      <c r="P915" s="631"/>
      <c r="Q915" s="631"/>
    </row>
    <row r="916" ht="25.15" customHeight="true" x14ac:dyDescent="0.2">
      <c r="C916" s="631"/>
      <c r="D916" s="631"/>
      <c r="E916" s="631"/>
      <c r="F916" s="631"/>
      <c r="G916" s="631"/>
      <c r="H916" s="631"/>
      <c r="I916" s="631"/>
      <c r="J916" s="631"/>
      <c r="K916" s="631"/>
      <c r="L916" s="631"/>
      <c r="M916" s="631"/>
      <c r="N916" s="631"/>
      <c r="O916" s="631"/>
      <c r="P916" s="631"/>
      <c r="Q916" s="631"/>
    </row>
    <row r="917" ht="25.15" customHeight="true" x14ac:dyDescent="0.2">
      <c r="C917" s="631"/>
      <c r="D917" s="631"/>
      <c r="E917" s="631"/>
      <c r="F917" s="631"/>
      <c r="G917" s="631"/>
      <c r="H917" s="631"/>
      <c r="I917" s="631"/>
      <c r="J917" s="631"/>
      <c r="K917" s="631"/>
      <c r="L917" s="631"/>
      <c r="M917" s="631"/>
      <c r="N917" s="631"/>
      <c r="O917" s="631"/>
      <c r="P917" s="631"/>
      <c r="Q917" s="631"/>
    </row>
    <row r="918" ht="25.15" customHeight="true" x14ac:dyDescent="0.2">
      <c r="C918" s="631"/>
      <c r="D918" s="631"/>
      <c r="E918" s="631"/>
      <c r="F918" s="631"/>
      <c r="G918" s="631"/>
      <c r="H918" s="631"/>
      <c r="I918" s="631"/>
      <c r="J918" s="631"/>
      <c r="K918" s="631"/>
      <c r="L918" s="631"/>
      <c r="M918" s="631"/>
      <c r="N918" s="631"/>
      <c r="O918" s="631"/>
      <c r="P918" s="631"/>
      <c r="Q918" s="631"/>
    </row>
    <row r="919" ht="25.15" customHeight="true" x14ac:dyDescent="0.2">
      <c r="C919" s="631"/>
      <c r="D919" s="631"/>
      <c r="E919" s="631"/>
      <c r="F919" s="631"/>
      <c r="G919" s="631"/>
      <c r="H919" s="631"/>
      <c r="I919" s="631"/>
      <c r="J919" s="631"/>
      <c r="K919" s="631"/>
      <c r="L919" s="631"/>
      <c r="M919" s="631"/>
      <c r="N919" s="631"/>
      <c r="O919" s="631"/>
      <c r="P919" s="631"/>
      <c r="Q919" s="631"/>
    </row>
    <row r="920" ht="25.15" customHeight="true" x14ac:dyDescent="0.2">
      <c r="C920" s="631"/>
      <c r="D920" s="631"/>
      <c r="E920" s="631"/>
      <c r="F920" s="631"/>
      <c r="G920" s="631"/>
      <c r="H920" s="631"/>
      <c r="I920" s="631"/>
      <c r="J920" s="631"/>
      <c r="K920" s="631"/>
      <c r="L920" s="631"/>
      <c r="M920" s="631"/>
      <c r="N920" s="631"/>
      <c r="O920" s="631"/>
      <c r="P920" s="631"/>
      <c r="Q920" s="631"/>
    </row>
    <row r="921" ht="25.15" customHeight="true" x14ac:dyDescent="0.2">
      <c r="C921" s="631"/>
      <c r="D921" s="631"/>
      <c r="E921" s="631"/>
      <c r="F921" s="631"/>
      <c r="G921" s="631"/>
      <c r="H921" s="631"/>
      <c r="I921" s="631"/>
      <c r="J921" s="631"/>
      <c r="K921" s="631"/>
      <c r="L921" s="631"/>
      <c r="M921" s="631"/>
      <c r="N921" s="631"/>
      <c r="O921" s="631"/>
      <c r="P921" s="631"/>
      <c r="Q921" s="631"/>
    </row>
    <row r="922" ht="25.15" customHeight="true" x14ac:dyDescent="0.2">
      <c r="C922" s="631"/>
      <c r="D922" s="631"/>
      <c r="E922" s="631"/>
      <c r="F922" s="631"/>
      <c r="G922" s="631"/>
      <c r="H922" s="631"/>
      <c r="I922" s="631"/>
      <c r="J922" s="631"/>
      <c r="K922" s="631"/>
      <c r="L922" s="631"/>
      <c r="M922" s="631"/>
      <c r="N922" s="631"/>
      <c r="O922" s="631"/>
      <c r="P922" s="631"/>
      <c r="Q922" s="631"/>
    </row>
    <row r="923" ht="25.15" customHeight="true" x14ac:dyDescent="0.2">
      <c r="C923" s="631"/>
      <c r="D923" s="631"/>
      <c r="E923" s="631"/>
      <c r="F923" s="631"/>
      <c r="G923" s="631"/>
      <c r="H923" s="631"/>
      <c r="I923" s="631"/>
      <c r="J923" s="631"/>
      <c r="K923" s="631"/>
      <c r="L923" s="631"/>
      <c r="M923" s="631"/>
      <c r="N923" s="631"/>
      <c r="O923" s="631"/>
      <c r="P923" s="631"/>
      <c r="Q923" s="631"/>
    </row>
    <row r="924" ht="25.15" customHeight="true" x14ac:dyDescent="0.2">
      <c r="C924" s="631"/>
      <c r="D924" s="631"/>
      <c r="E924" s="631"/>
      <c r="F924" s="631"/>
      <c r="G924" s="631"/>
      <c r="H924" s="631"/>
      <c r="I924" s="631"/>
      <c r="J924" s="631"/>
      <c r="K924" s="631"/>
      <c r="L924" s="631"/>
      <c r="M924" s="631"/>
      <c r="N924" s="631"/>
      <c r="O924" s="631"/>
      <c r="P924" s="631"/>
      <c r="Q924" s="631"/>
    </row>
    <row r="925" ht="25.15" customHeight="true" x14ac:dyDescent="0.2">
      <c r="C925" s="631"/>
      <c r="D925" s="631"/>
      <c r="E925" s="631"/>
      <c r="F925" s="631"/>
      <c r="G925" s="631"/>
      <c r="H925" s="631"/>
      <c r="I925" s="631"/>
      <c r="J925" s="631"/>
      <c r="K925" s="631"/>
      <c r="L925" s="631"/>
      <c r="M925" s="631"/>
      <c r="N925" s="631"/>
      <c r="O925" s="631"/>
      <c r="P925" s="631"/>
      <c r="Q925" s="631"/>
    </row>
    <row r="926" ht="25.15" customHeight="true" x14ac:dyDescent="0.2">
      <c r="C926" s="631"/>
      <c r="D926" s="631"/>
      <c r="E926" s="631"/>
      <c r="F926" s="631"/>
      <c r="G926" s="631"/>
      <c r="H926" s="631"/>
      <c r="I926" s="631"/>
      <c r="J926" s="631"/>
      <c r="K926" s="631"/>
      <c r="L926" s="631"/>
      <c r="M926" s="631"/>
      <c r="N926" s="631"/>
      <c r="O926" s="631"/>
      <c r="P926" s="631"/>
      <c r="Q926" s="631"/>
    </row>
    <row r="927" ht="25.15" customHeight="true" x14ac:dyDescent="0.2">
      <c r="C927" s="631"/>
      <c r="D927" s="631"/>
      <c r="E927" s="631"/>
      <c r="F927" s="631"/>
      <c r="G927" s="631"/>
      <c r="H927" s="631"/>
      <c r="I927" s="631"/>
      <c r="J927" s="631"/>
      <c r="K927" s="631"/>
      <c r="L927" s="631"/>
      <c r="M927" s="631"/>
      <c r="N927" s="631"/>
      <c r="O927" s="631"/>
      <c r="P927" s="631"/>
      <c r="Q927" s="631"/>
    </row>
    <row r="928" ht="25.15" customHeight="true" x14ac:dyDescent="0.2">
      <c r="C928" s="631"/>
      <c r="D928" s="631"/>
      <c r="E928" s="631"/>
      <c r="F928" s="631"/>
      <c r="G928" s="631"/>
      <c r="H928" s="631"/>
      <c r="I928" s="631"/>
      <c r="J928" s="631"/>
      <c r="K928" s="631"/>
      <c r="L928" s="631"/>
      <c r="M928" s="631"/>
      <c r="N928" s="631"/>
      <c r="O928" s="631"/>
      <c r="P928" s="631"/>
      <c r="Q928" s="631"/>
    </row>
    <row r="929" ht="25.15" customHeight="true" x14ac:dyDescent="0.2">
      <c r="C929" s="631"/>
      <c r="D929" s="631"/>
      <c r="E929" s="631"/>
      <c r="F929" s="631"/>
      <c r="G929" s="631"/>
      <c r="H929" s="631"/>
      <c r="I929" s="631"/>
      <c r="J929" s="631"/>
      <c r="K929" s="631"/>
      <c r="L929" s="631"/>
      <c r="M929" s="631"/>
      <c r="N929" s="631"/>
      <c r="O929" s="631"/>
      <c r="P929" s="631"/>
      <c r="Q929" s="631"/>
    </row>
    <row r="930" ht="25.15" customHeight="true" x14ac:dyDescent="0.2">
      <c r="C930" s="631"/>
      <c r="D930" s="631"/>
      <c r="E930" s="631"/>
      <c r="F930" s="631"/>
      <c r="G930" s="631"/>
      <c r="H930" s="631"/>
      <c r="I930" s="631"/>
      <c r="J930" s="631"/>
      <c r="K930" s="631"/>
      <c r="L930" s="631"/>
      <c r="M930" s="631"/>
      <c r="N930" s="631"/>
      <c r="O930" s="631"/>
      <c r="P930" s="631"/>
      <c r="Q930" s="631"/>
    </row>
    <row r="931" ht="25.15" customHeight="true" x14ac:dyDescent="0.2">
      <c r="C931" s="631"/>
      <c r="D931" s="631"/>
      <c r="E931" s="631"/>
      <c r="F931" s="631"/>
      <c r="G931" s="631"/>
      <c r="H931" s="631"/>
      <c r="I931" s="631"/>
      <c r="J931" s="631"/>
      <c r="K931" s="631"/>
      <c r="L931" s="631"/>
      <c r="M931" s="631"/>
      <c r="N931" s="631"/>
      <c r="O931" s="631"/>
      <c r="P931" s="631"/>
      <c r="Q931" s="631"/>
    </row>
    <row r="932" ht="25.15" customHeight="true" x14ac:dyDescent="0.2">
      <c r="C932" s="631"/>
      <c r="D932" s="631"/>
      <c r="E932" s="631"/>
      <c r="F932" s="631"/>
      <c r="G932" s="631"/>
      <c r="H932" s="631"/>
      <c r="I932" s="631"/>
      <c r="J932" s="631"/>
      <c r="K932" s="631"/>
      <c r="L932" s="631"/>
      <c r="M932" s="631"/>
      <c r="N932" s="631"/>
      <c r="O932" s="631"/>
      <c r="P932" s="631"/>
      <c r="Q932" s="631"/>
    </row>
    <row r="933" ht="25.15" customHeight="true" x14ac:dyDescent="0.2">
      <c r="C933" s="631"/>
      <c r="D933" s="631"/>
      <c r="E933" s="631"/>
      <c r="F933" s="631"/>
      <c r="G933" s="631"/>
      <c r="H933" s="631"/>
      <c r="I933" s="631"/>
      <c r="J933" s="631"/>
      <c r="K933" s="631"/>
      <c r="L933" s="631"/>
      <c r="M933" s="631"/>
      <c r="N933" s="631"/>
      <c r="O933" s="631"/>
      <c r="P933" s="631"/>
      <c r="Q933" s="631"/>
    </row>
    <row r="934" ht="25.15" customHeight="true" x14ac:dyDescent="0.2">
      <c r="C934" s="631"/>
      <c r="D934" s="631"/>
      <c r="E934" s="631"/>
      <c r="F934" s="631"/>
      <c r="G934" s="631"/>
      <c r="H934" s="631"/>
      <c r="I934" s="631"/>
      <c r="J934" s="631"/>
      <c r="K934" s="631"/>
      <c r="L934" s="631"/>
      <c r="M934" s="631"/>
      <c r="N934" s="631"/>
      <c r="O934" s="631"/>
      <c r="P934" s="631"/>
      <c r="Q934" s="631"/>
    </row>
    <row r="935" ht="25.15" customHeight="true" x14ac:dyDescent="0.2">
      <c r="C935" s="631"/>
      <c r="D935" s="631"/>
      <c r="E935" s="631"/>
      <c r="F935" s="631"/>
      <c r="G935" s="631"/>
      <c r="H935" s="631"/>
      <c r="I935" s="631"/>
      <c r="J935" s="631"/>
      <c r="K935" s="631"/>
      <c r="L935" s="631"/>
      <c r="M935" s="631"/>
      <c r="N935" s="631"/>
      <c r="O935" s="631"/>
      <c r="P935" s="631"/>
      <c r="Q935" s="631"/>
    </row>
    <row r="936" ht="25.15" customHeight="true" x14ac:dyDescent="0.2">
      <c r="C936" s="631"/>
      <c r="D936" s="631"/>
      <c r="E936" s="631"/>
      <c r="F936" s="631"/>
      <c r="G936" s="631"/>
      <c r="H936" s="631"/>
      <c r="I936" s="631"/>
      <c r="J936" s="631"/>
      <c r="K936" s="631"/>
      <c r="L936" s="631"/>
      <c r="M936" s="631"/>
      <c r="N936" s="631"/>
      <c r="O936" s="631"/>
      <c r="P936" s="631"/>
      <c r="Q936" s="631"/>
    </row>
    <row r="937" ht="25.15" customHeight="true" x14ac:dyDescent="0.2">
      <c r="C937" s="631"/>
      <c r="D937" s="631"/>
      <c r="E937" s="631"/>
      <c r="F937" s="631"/>
      <c r="G937" s="631"/>
      <c r="H937" s="631"/>
      <c r="I937" s="631"/>
      <c r="J937" s="631"/>
      <c r="K937" s="631"/>
      <c r="L937" s="631"/>
      <c r="M937" s="631"/>
      <c r="N937" s="631"/>
      <c r="O937" s="631"/>
      <c r="P937" s="631"/>
      <c r="Q937" s="631"/>
    </row>
    <row r="938" ht="25.15" customHeight="true" x14ac:dyDescent="0.2">
      <c r="C938" s="631"/>
      <c r="D938" s="631"/>
      <c r="E938" s="631"/>
      <c r="F938" s="631"/>
      <c r="G938" s="631"/>
      <c r="H938" s="631"/>
      <c r="I938" s="631"/>
      <c r="J938" s="631"/>
      <c r="K938" s="631"/>
      <c r="L938" s="631"/>
      <c r="M938" s="631"/>
      <c r="N938" s="631"/>
      <c r="O938" s="631"/>
      <c r="P938" s="631"/>
      <c r="Q938" s="631"/>
    </row>
    <row r="939" ht="25.15" customHeight="true" x14ac:dyDescent="0.2">
      <c r="C939" s="631"/>
      <c r="D939" s="631"/>
      <c r="E939" s="631"/>
      <c r="F939" s="631"/>
      <c r="G939" s="631"/>
      <c r="H939" s="631"/>
      <c r="I939" s="631"/>
      <c r="J939" s="631"/>
      <c r="K939" s="631"/>
      <c r="L939" s="631"/>
      <c r="M939" s="631"/>
      <c r="N939" s="631"/>
      <c r="O939" s="631"/>
      <c r="P939" s="631"/>
      <c r="Q939" s="631"/>
    </row>
    <row r="940" ht="25.15" customHeight="true" x14ac:dyDescent="0.2">
      <c r="C940" s="631"/>
      <c r="D940" s="631"/>
      <c r="E940" s="631"/>
      <c r="F940" s="631"/>
      <c r="G940" s="631"/>
      <c r="H940" s="631"/>
      <c r="I940" s="631"/>
      <c r="J940" s="631"/>
      <c r="K940" s="631"/>
      <c r="L940" s="631"/>
      <c r="M940" s="631"/>
      <c r="N940" s="631"/>
      <c r="O940" s="631"/>
      <c r="P940" s="631"/>
      <c r="Q940" s="631"/>
    </row>
    <row r="941" ht="25.15" customHeight="true" x14ac:dyDescent="0.2">
      <c r="C941" s="631"/>
      <c r="D941" s="631"/>
      <c r="E941" s="631"/>
      <c r="F941" s="631"/>
      <c r="G941" s="631"/>
      <c r="H941" s="631"/>
      <c r="I941" s="631"/>
      <c r="J941" s="631"/>
      <c r="K941" s="631"/>
      <c r="L941" s="631"/>
      <c r="M941" s="631"/>
      <c r="N941" s="631"/>
      <c r="O941" s="631"/>
      <c r="P941" s="631"/>
      <c r="Q941" s="631"/>
    </row>
    <row r="942" ht="25.15" customHeight="true" x14ac:dyDescent="0.2">
      <c r="C942" s="631"/>
      <c r="D942" s="631"/>
      <c r="E942" s="631"/>
      <c r="F942" s="631"/>
      <c r="G942" s="631"/>
      <c r="H942" s="631"/>
      <c r="I942" s="631"/>
      <c r="J942" s="631"/>
      <c r="K942" s="631"/>
      <c r="L942" s="631"/>
      <c r="M942" s="631"/>
      <c r="N942" s="631"/>
      <c r="O942" s="631"/>
      <c r="P942" s="631"/>
      <c r="Q942" s="631"/>
    </row>
    <row r="943" ht="25.15" customHeight="true" x14ac:dyDescent="0.2">
      <c r="C943" s="631"/>
      <c r="D943" s="631"/>
      <c r="E943" s="631"/>
      <c r="F943" s="631"/>
      <c r="G943" s="631"/>
      <c r="H943" s="631"/>
      <c r="I943" s="631"/>
      <c r="J943" s="631"/>
      <c r="K943" s="631"/>
      <c r="L943" s="631"/>
      <c r="M943" s="631"/>
      <c r="N943" s="631"/>
      <c r="O943" s="631"/>
      <c r="P943" s="631"/>
      <c r="Q943" s="631"/>
    </row>
    <row r="944" ht="25.15" customHeight="true" x14ac:dyDescent="0.2">
      <c r="C944" s="631"/>
      <c r="D944" s="631"/>
      <c r="E944" s="631"/>
      <c r="F944" s="631"/>
      <c r="G944" s="631"/>
      <c r="H944" s="631"/>
      <c r="I944" s="631"/>
      <c r="J944" s="631"/>
      <c r="K944" s="631"/>
      <c r="L944" s="631"/>
      <c r="M944" s="631"/>
      <c r="N944" s="631"/>
      <c r="O944" s="631"/>
      <c r="P944" s="631"/>
      <c r="Q944" s="631"/>
    </row>
    <row r="945" ht="25.15" customHeight="true" x14ac:dyDescent="0.2">
      <c r="C945" s="631"/>
      <c r="D945" s="631"/>
      <c r="E945" s="631"/>
      <c r="F945" s="631"/>
      <c r="G945" s="631"/>
      <c r="H945" s="631"/>
      <c r="I945" s="631"/>
      <c r="J945" s="631"/>
      <c r="K945" s="631"/>
      <c r="L945" s="631"/>
      <c r="M945" s="631"/>
      <c r="N945" s="631"/>
      <c r="O945" s="631"/>
      <c r="P945" s="631"/>
      <c r="Q945" s="631"/>
    </row>
    <row r="946" ht="25.15" customHeight="true" x14ac:dyDescent="0.2">
      <c r="C946" s="631"/>
      <c r="D946" s="631"/>
      <c r="E946" s="631"/>
      <c r="F946" s="631"/>
      <c r="G946" s="631"/>
      <c r="H946" s="631"/>
      <c r="I946" s="631"/>
      <c r="J946" s="631"/>
      <c r="K946" s="631"/>
      <c r="L946" s="631"/>
      <c r="M946" s="631"/>
      <c r="N946" s="631"/>
      <c r="O946" s="631"/>
      <c r="P946" s="631"/>
      <c r="Q946" s="631"/>
    </row>
    <row r="947" ht="25.15" customHeight="true" x14ac:dyDescent="0.2">
      <c r="C947" s="631"/>
      <c r="D947" s="631"/>
      <c r="E947" s="631"/>
      <c r="F947" s="631"/>
      <c r="G947" s="631"/>
      <c r="H947" s="631"/>
      <c r="I947" s="631"/>
      <c r="J947" s="631"/>
      <c r="K947" s="631"/>
      <c r="L947" s="631"/>
      <c r="M947" s="631"/>
      <c r="N947" s="631"/>
      <c r="O947" s="631"/>
      <c r="P947" s="631"/>
      <c r="Q947" s="631"/>
    </row>
    <row r="948" ht="25.15" customHeight="true" x14ac:dyDescent="0.2">
      <c r="C948" s="631"/>
      <c r="D948" s="631"/>
      <c r="E948" s="631"/>
      <c r="F948" s="631"/>
      <c r="G948" s="631"/>
      <c r="H948" s="631"/>
      <c r="I948" s="631"/>
      <c r="J948" s="631"/>
      <c r="K948" s="631"/>
      <c r="L948" s="631"/>
      <c r="M948" s="631"/>
      <c r="N948" s="631"/>
      <c r="O948" s="631"/>
      <c r="P948" s="631"/>
      <c r="Q948" s="631"/>
    </row>
    <row r="949" ht="25.15" customHeight="true" x14ac:dyDescent="0.2">
      <c r="C949" s="631"/>
      <c r="D949" s="631"/>
      <c r="E949" s="631"/>
      <c r="F949" s="631"/>
      <c r="G949" s="631"/>
      <c r="H949" s="631"/>
      <c r="I949" s="631"/>
      <c r="J949" s="631"/>
      <c r="K949" s="631"/>
      <c r="L949" s="631"/>
      <c r="M949" s="631"/>
      <c r="N949" s="631"/>
      <c r="O949" s="631"/>
      <c r="P949" s="631"/>
      <c r="Q949" s="631"/>
    </row>
    <row r="950" ht="25.15" customHeight="true" x14ac:dyDescent="0.2">
      <c r="C950" s="631"/>
      <c r="D950" s="631"/>
      <c r="E950" s="631"/>
      <c r="F950" s="631"/>
      <c r="G950" s="631"/>
      <c r="H950" s="631"/>
      <c r="I950" s="631"/>
      <c r="J950" s="631"/>
      <c r="K950" s="631"/>
      <c r="L950" s="631"/>
      <c r="M950" s="631"/>
      <c r="N950" s="631"/>
      <c r="O950" s="631"/>
      <c r="P950" s="631"/>
      <c r="Q950" s="631"/>
    </row>
    <row r="951" ht="25.15" customHeight="true" x14ac:dyDescent="0.2">
      <c r="C951" s="631"/>
      <c r="D951" s="631"/>
      <c r="E951" s="631"/>
      <c r="F951" s="631"/>
      <c r="G951" s="631"/>
      <c r="H951" s="631"/>
      <c r="I951" s="631"/>
      <c r="J951" s="631"/>
      <c r="K951" s="631"/>
      <c r="L951" s="631"/>
      <c r="M951" s="631"/>
      <c r="N951" s="631"/>
      <c r="O951" s="631"/>
      <c r="P951" s="631"/>
      <c r="Q951" s="631"/>
    </row>
    <row r="952" ht="25.15" customHeight="true" x14ac:dyDescent="0.2">
      <c r="C952" s="631"/>
      <c r="D952" s="631"/>
      <c r="E952" s="631"/>
      <c r="F952" s="631"/>
      <c r="G952" s="631"/>
      <c r="H952" s="631"/>
      <c r="I952" s="631"/>
      <c r="J952" s="631"/>
      <c r="K952" s="631"/>
      <c r="L952" s="631"/>
      <c r="M952" s="631"/>
      <c r="N952" s="631"/>
      <c r="O952" s="631"/>
      <c r="P952" s="631"/>
      <c r="Q952" s="631"/>
    </row>
    <row r="953" ht="25.15" customHeight="true" x14ac:dyDescent="0.2">
      <c r="C953" s="631"/>
      <c r="D953" s="631"/>
      <c r="E953" s="631"/>
      <c r="F953" s="631"/>
      <c r="G953" s="631"/>
      <c r="H953" s="631"/>
      <c r="I953" s="631"/>
      <c r="J953" s="631"/>
      <c r="K953" s="631"/>
      <c r="L953" s="631"/>
      <c r="M953" s="631"/>
      <c r="N953" s="631"/>
      <c r="O953" s="631"/>
      <c r="P953" s="631"/>
      <c r="Q953" s="631"/>
    </row>
    <row r="954" ht="25.15" customHeight="true" x14ac:dyDescent="0.2">
      <c r="C954" s="631"/>
      <c r="D954" s="631"/>
      <c r="E954" s="631"/>
      <c r="F954" s="631"/>
      <c r="G954" s="631"/>
      <c r="H954" s="631"/>
      <c r="I954" s="631"/>
      <c r="J954" s="631"/>
      <c r="K954" s="631"/>
      <c r="L954" s="631"/>
      <c r="M954" s="631"/>
      <c r="N954" s="631"/>
      <c r="O954" s="631"/>
      <c r="P954" s="631"/>
      <c r="Q954" s="631"/>
    </row>
    <row r="955" ht="25.15" customHeight="true" x14ac:dyDescent="0.2">
      <c r="C955" s="631"/>
      <c r="D955" s="631"/>
      <c r="E955" s="631"/>
      <c r="F955" s="631"/>
      <c r="G955" s="631"/>
      <c r="H955" s="631"/>
      <c r="I955" s="631"/>
      <c r="J955" s="631"/>
      <c r="K955" s="631"/>
      <c r="L955" s="631"/>
      <c r="M955" s="631"/>
      <c r="N955" s="631"/>
      <c r="O955" s="631"/>
      <c r="P955" s="631"/>
      <c r="Q955" s="631"/>
    </row>
    <row r="956" ht="25.15" customHeight="true" x14ac:dyDescent="0.2">
      <c r="C956" s="631"/>
      <c r="D956" s="631"/>
      <c r="E956" s="631"/>
      <c r="F956" s="631"/>
      <c r="G956" s="631"/>
      <c r="H956" s="631"/>
      <c r="I956" s="631"/>
      <c r="J956" s="631"/>
      <c r="K956" s="631"/>
      <c r="L956" s="631"/>
      <c r="M956" s="631"/>
      <c r="N956" s="631"/>
      <c r="O956" s="631"/>
      <c r="P956" s="631"/>
      <c r="Q956" s="631"/>
    </row>
    <row r="957" ht="25.15" customHeight="true" x14ac:dyDescent="0.2">
      <c r="C957" s="631"/>
      <c r="D957" s="631"/>
      <c r="E957" s="631"/>
      <c r="F957" s="631"/>
      <c r="G957" s="631"/>
      <c r="H957" s="631"/>
      <c r="I957" s="631"/>
      <c r="J957" s="631"/>
      <c r="K957" s="631"/>
      <c r="L957" s="631"/>
      <c r="M957" s="631"/>
      <c r="N957" s="631"/>
      <c r="O957" s="631"/>
      <c r="P957" s="631"/>
      <c r="Q957" s="631"/>
    </row>
    <row r="958" ht="25.15" customHeight="true" x14ac:dyDescent="0.2">
      <c r="C958" s="631"/>
      <c r="D958" s="631"/>
      <c r="E958" s="631"/>
      <c r="F958" s="631"/>
      <c r="G958" s="631"/>
      <c r="H958" s="631"/>
      <c r="I958" s="631"/>
      <c r="J958" s="631"/>
      <c r="K958" s="631"/>
      <c r="L958" s="631"/>
      <c r="M958" s="631"/>
      <c r="N958" s="631"/>
      <c r="O958" s="631"/>
      <c r="P958" s="631"/>
      <c r="Q958" s="631"/>
    </row>
    <row r="959" ht="25.15" customHeight="true" x14ac:dyDescent="0.2">
      <c r="C959" s="631"/>
      <c r="D959" s="631"/>
      <c r="E959" s="631"/>
      <c r="F959" s="631"/>
      <c r="G959" s="631"/>
      <c r="H959" s="631"/>
      <c r="I959" s="631"/>
      <c r="J959" s="631"/>
      <c r="K959" s="631"/>
      <c r="L959" s="631"/>
      <c r="M959" s="631"/>
      <c r="N959" s="631"/>
      <c r="O959" s="631"/>
      <c r="P959" s="631"/>
      <c r="Q959" s="631"/>
    </row>
    <row r="960" ht="25.15" customHeight="true" x14ac:dyDescent="0.2">
      <c r="C960" s="631"/>
      <c r="D960" s="631"/>
      <c r="E960" s="631"/>
      <c r="F960" s="631"/>
      <c r="G960" s="631"/>
      <c r="H960" s="631"/>
      <c r="I960" s="631"/>
      <c r="J960" s="631"/>
      <c r="K960" s="631"/>
      <c r="L960" s="631"/>
      <c r="M960" s="631"/>
      <c r="N960" s="631"/>
      <c r="O960" s="631"/>
      <c r="P960" s="631"/>
      <c r="Q960" s="631"/>
    </row>
    <row r="961" ht="25.15" customHeight="true" x14ac:dyDescent="0.2">
      <c r="C961" s="631"/>
      <c r="D961" s="631"/>
      <c r="E961" s="631"/>
      <c r="F961" s="631"/>
      <c r="G961" s="631"/>
      <c r="H961" s="631"/>
      <c r="I961" s="631"/>
      <c r="J961" s="631"/>
      <c r="K961" s="631"/>
      <c r="L961" s="631"/>
      <c r="M961" s="631"/>
      <c r="N961" s="631"/>
      <c r="O961" s="631"/>
      <c r="P961" s="631"/>
      <c r="Q961" s="631"/>
    </row>
    <row r="962" ht="25.15" customHeight="true" x14ac:dyDescent="0.2">
      <c r="C962" s="631"/>
      <c r="D962" s="631"/>
      <c r="E962" s="631"/>
      <c r="F962" s="631"/>
      <c r="G962" s="631"/>
      <c r="H962" s="631"/>
      <c r="I962" s="631"/>
      <c r="J962" s="631"/>
      <c r="K962" s="631"/>
      <c r="L962" s="631"/>
      <c r="M962" s="631"/>
      <c r="N962" s="631"/>
      <c r="O962" s="631"/>
      <c r="P962" s="631"/>
      <c r="Q962" s="631"/>
    </row>
    <row r="963" ht="25.15" customHeight="true" x14ac:dyDescent="0.2">
      <c r="C963" s="631"/>
      <c r="D963" s="631"/>
      <c r="E963" s="631"/>
      <c r="F963" s="631"/>
      <c r="G963" s="631"/>
      <c r="H963" s="631"/>
      <c r="I963" s="631"/>
      <c r="J963" s="631"/>
      <c r="K963" s="631"/>
      <c r="L963" s="631"/>
      <c r="M963" s="631"/>
      <c r="N963" s="631"/>
      <c r="O963" s="631"/>
      <c r="P963" s="631"/>
      <c r="Q963" s="631"/>
    </row>
    <row r="964" ht="25.15" customHeight="true" x14ac:dyDescent="0.2">
      <c r="C964" s="631"/>
      <c r="D964" s="631"/>
      <c r="E964" s="631"/>
      <c r="F964" s="631"/>
      <c r="G964" s="631"/>
      <c r="H964" s="631"/>
      <c r="I964" s="631"/>
      <c r="J964" s="631"/>
      <c r="K964" s="631"/>
      <c r="L964" s="631"/>
      <c r="M964" s="631"/>
      <c r="N964" s="631"/>
      <c r="O964" s="631"/>
      <c r="P964" s="631"/>
      <c r="Q964" s="631"/>
    </row>
    <row r="965" ht="25.15" customHeight="true" x14ac:dyDescent="0.2">
      <c r="C965" s="631"/>
      <c r="D965" s="631"/>
      <c r="E965" s="631"/>
      <c r="F965" s="631"/>
      <c r="G965" s="631"/>
      <c r="H965" s="631"/>
      <c r="I965" s="631"/>
      <c r="J965" s="631"/>
      <c r="K965" s="631"/>
      <c r="L965" s="631"/>
      <c r="M965" s="631"/>
      <c r="N965" s="631"/>
      <c r="O965" s="631"/>
      <c r="P965" s="631"/>
      <c r="Q965" s="631"/>
    </row>
    <row r="966" ht="25.15" customHeight="true" x14ac:dyDescent="0.2">
      <c r="C966" s="631"/>
      <c r="D966" s="631"/>
      <c r="E966" s="631"/>
      <c r="F966" s="631"/>
      <c r="G966" s="631"/>
      <c r="H966" s="631"/>
      <c r="I966" s="631"/>
      <c r="J966" s="631"/>
      <c r="K966" s="631"/>
      <c r="L966" s="631"/>
      <c r="M966" s="631"/>
      <c r="N966" s="631"/>
      <c r="O966" s="631"/>
      <c r="P966" s="631"/>
      <c r="Q966" s="631"/>
    </row>
    <row r="967" ht="25.15" customHeight="true" x14ac:dyDescent="0.2">
      <c r="C967" s="631"/>
      <c r="D967" s="631"/>
      <c r="E967" s="631"/>
      <c r="F967" s="631"/>
      <c r="G967" s="631"/>
      <c r="H967" s="631"/>
      <c r="I967" s="631"/>
      <c r="J967" s="631"/>
      <c r="K967" s="631"/>
      <c r="L967" s="631"/>
      <c r="M967" s="631"/>
      <c r="N967" s="631"/>
      <c r="O967" s="631"/>
      <c r="P967" s="631"/>
      <c r="Q967" s="631"/>
    </row>
    <row r="968" ht="25.15" customHeight="true" x14ac:dyDescent="0.2">
      <c r="C968" s="631"/>
      <c r="D968" s="631"/>
      <c r="E968" s="631"/>
      <c r="F968" s="631"/>
      <c r="G968" s="631"/>
      <c r="H968" s="631"/>
      <c r="I968" s="631"/>
      <c r="J968" s="631"/>
      <c r="K968" s="631"/>
      <c r="L968" s="631"/>
      <c r="M968" s="631"/>
      <c r="N968" s="631"/>
      <c r="O968" s="631"/>
      <c r="P968" s="631"/>
      <c r="Q968" s="631"/>
    </row>
    <row r="969" ht="25.15" customHeight="true" x14ac:dyDescent="0.2">
      <c r="C969" s="631"/>
      <c r="D969" s="631"/>
      <c r="E969" s="631"/>
      <c r="F969" s="631"/>
      <c r="G969" s="631"/>
      <c r="H969" s="631"/>
      <c r="I969" s="631"/>
      <c r="J969" s="631"/>
      <c r="K969" s="631"/>
      <c r="L969" s="631"/>
      <c r="M969" s="631"/>
      <c r="N969" s="631"/>
      <c r="O969" s="631"/>
      <c r="P969" s="631"/>
      <c r="Q969" s="631"/>
    </row>
    <row r="970" ht="25.15" customHeight="true" x14ac:dyDescent="0.2">
      <c r="C970" s="631"/>
      <c r="D970" s="631"/>
      <c r="E970" s="631"/>
      <c r="F970" s="631"/>
      <c r="G970" s="631"/>
      <c r="H970" s="631"/>
      <c r="I970" s="631"/>
      <c r="J970" s="631"/>
      <c r="K970" s="631"/>
      <c r="L970" s="631"/>
      <c r="M970" s="631"/>
      <c r="N970" s="631"/>
      <c r="O970" s="631"/>
      <c r="P970" s="631"/>
      <c r="Q970" s="631"/>
    </row>
    <row r="971" ht="25.15" customHeight="true" x14ac:dyDescent="0.2">
      <c r="C971" s="631"/>
      <c r="D971" s="631"/>
      <c r="E971" s="631"/>
      <c r="F971" s="631"/>
      <c r="G971" s="631"/>
      <c r="H971" s="631"/>
      <c r="I971" s="631"/>
      <c r="J971" s="631"/>
      <c r="K971" s="631"/>
      <c r="L971" s="631"/>
      <c r="M971" s="631"/>
      <c r="N971" s="631"/>
      <c r="O971" s="631"/>
      <c r="P971" s="631"/>
      <c r="Q971" s="631"/>
    </row>
    <row r="972" ht="25.15" customHeight="true" x14ac:dyDescent="0.2">
      <c r="C972" s="631"/>
      <c r="D972" s="631"/>
      <c r="E972" s="631"/>
      <c r="F972" s="631"/>
      <c r="G972" s="631"/>
      <c r="H972" s="631"/>
      <c r="I972" s="631"/>
      <c r="J972" s="631"/>
      <c r="K972" s="631"/>
      <c r="L972" s="631"/>
      <c r="M972" s="631"/>
      <c r="N972" s="631"/>
      <c r="O972" s="631"/>
      <c r="P972" s="631"/>
      <c r="Q972" s="631"/>
    </row>
    <row r="973" ht="25.15" customHeight="true" x14ac:dyDescent="0.2">
      <c r="C973" s="631"/>
      <c r="D973" s="631"/>
      <c r="E973" s="631"/>
      <c r="F973" s="631"/>
      <c r="G973" s="631"/>
      <c r="H973" s="631"/>
      <c r="I973" s="631"/>
      <c r="J973" s="631"/>
      <c r="K973" s="631"/>
      <c r="L973" s="631"/>
      <c r="M973" s="631"/>
      <c r="N973" s="631"/>
      <c r="O973" s="631"/>
      <c r="P973" s="631"/>
      <c r="Q973" s="631"/>
    </row>
    <row r="974" ht="25.15" customHeight="true" x14ac:dyDescent="0.2">
      <c r="C974" s="631"/>
      <c r="D974" s="631"/>
      <c r="E974" s="631"/>
      <c r="F974" s="631"/>
      <c r="G974" s="631"/>
      <c r="H974" s="631"/>
      <c r="I974" s="631"/>
      <c r="J974" s="631"/>
      <c r="K974" s="631"/>
      <c r="L974" s="631"/>
      <c r="M974" s="631"/>
      <c r="N974" s="631"/>
      <c r="O974" s="631"/>
      <c r="P974" s="631"/>
      <c r="Q974" s="631"/>
    </row>
    <row r="975" ht="25.15" customHeight="true" x14ac:dyDescent="0.2">
      <c r="C975" s="631"/>
      <c r="D975" s="631"/>
      <c r="E975" s="631"/>
      <c r="F975" s="631"/>
      <c r="G975" s="631"/>
      <c r="H975" s="631"/>
      <c r="I975" s="631"/>
      <c r="J975" s="631"/>
      <c r="K975" s="631"/>
      <c r="L975" s="631"/>
      <c r="M975" s="631"/>
      <c r="N975" s="631"/>
      <c r="O975" s="631"/>
      <c r="P975" s="631"/>
      <c r="Q975" s="631"/>
    </row>
    <row r="976" ht="25.15" customHeight="true" x14ac:dyDescent="0.2">
      <c r="C976" s="631"/>
      <c r="D976" s="631"/>
      <c r="E976" s="631"/>
      <c r="F976" s="631"/>
      <c r="G976" s="631"/>
      <c r="H976" s="631"/>
      <c r="I976" s="631"/>
      <c r="J976" s="631"/>
      <c r="K976" s="631"/>
      <c r="L976" s="631"/>
      <c r="M976" s="631"/>
      <c r="N976" s="631"/>
      <c r="O976" s="631"/>
      <c r="P976" s="631"/>
      <c r="Q976" s="631"/>
    </row>
    <row r="977" ht="25.15" customHeight="true" x14ac:dyDescent="0.2">
      <c r="C977" s="631"/>
      <c r="D977" s="631"/>
      <c r="E977" s="631"/>
      <c r="F977" s="631"/>
      <c r="G977" s="631"/>
      <c r="H977" s="631"/>
      <c r="I977" s="631"/>
      <c r="J977" s="631"/>
      <c r="K977" s="631"/>
      <c r="L977" s="631"/>
      <c r="M977" s="631"/>
      <c r="N977" s="631"/>
      <c r="O977" s="631"/>
      <c r="P977" s="631"/>
      <c r="Q977" s="631"/>
    </row>
    <row r="978" ht="25.15" customHeight="true" x14ac:dyDescent="0.2">
      <c r="C978" s="631"/>
      <c r="D978" s="631"/>
      <c r="E978" s="631"/>
      <c r="F978" s="631"/>
      <c r="G978" s="631"/>
      <c r="H978" s="631"/>
      <c r="I978" s="631"/>
      <c r="J978" s="631"/>
      <c r="K978" s="631"/>
      <c r="L978" s="631"/>
      <c r="M978" s="631"/>
      <c r="N978" s="631"/>
      <c r="O978" s="631"/>
      <c r="P978" s="631"/>
      <c r="Q978" s="631"/>
    </row>
    <row r="979" ht="25.15" customHeight="true" x14ac:dyDescent="0.2">
      <c r="C979" s="631"/>
      <c r="D979" s="631"/>
      <c r="E979" s="631"/>
      <c r="F979" s="631"/>
      <c r="G979" s="631"/>
      <c r="H979" s="631"/>
      <c r="I979" s="631"/>
      <c r="J979" s="631"/>
      <c r="K979" s="631"/>
      <c r="L979" s="631"/>
      <c r="M979" s="631"/>
      <c r="N979" s="631"/>
      <c r="O979" s="631"/>
      <c r="P979" s="631"/>
      <c r="Q979" s="631"/>
    </row>
    <row r="980" ht="25.15" customHeight="true" x14ac:dyDescent="0.2">
      <c r="C980" s="631"/>
      <c r="D980" s="631"/>
      <c r="E980" s="631"/>
      <c r="F980" s="631"/>
      <c r="G980" s="631"/>
      <c r="H980" s="631"/>
      <c r="I980" s="631"/>
      <c r="J980" s="631"/>
      <c r="K980" s="631"/>
      <c r="L980" s="631"/>
      <c r="M980" s="631"/>
      <c r="N980" s="631"/>
      <c r="O980" s="631"/>
      <c r="P980" s="631"/>
      <c r="Q980" s="631"/>
    </row>
    <row r="981" ht="25.15" customHeight="true" x14ac:dyDescent="0.2">
      <c r="C981" s="631"/>
      <c r="D981" s="631"/>
      <c r="E981" s="631"/>
      <c r="F981" s="631"/>
      <c r="G981" s="631"/>
      <c r="H981" s="631"/>
      <c r="I981" s="631"/>
      <c r="J981" s="631"/>
      <c r="K981" s="631"/>
      <c r="L981" s="631"/>
      <c r="M981" s="631"/>
      <c r="N981" s="631"/>
      <c r="O981" s="631"/>
      <c r="P981" s="631"/>
      <c r="Q981" s="631"/>
    </row>
    <row r="982" ht="25.15" customHeight="true" x14ac:dyDescent="0.2">
      <c r="C982" s="631"/>
      <c r="D982" s="631"/>
      <c r="E982" s="631"/>
      <c r="F982" s="631"/>
      <c r="G982" s="631"/>
      <c r="H982" s="631"/>
      <c r="I982" s="631"/>
      <c r="J982" s="631"/>
      <c r="K982" s="631"/>
      <c r="L982" s="631"/>
      <c r="M982" s="631"/>
      <c r="N982" s="631"/>
      <c r="O982" s="631"/>
      <c r="P982" s="631"/>
      <c r="Q982" s="631"/>
    </row>
    <row r="983" ht="25.15" customHeight="true" x14ac:dyDescent="0.2">
      <c r="C983" s="631"/>
      <c r="D983" s="631"/>
      <c r="E983" s="631"/>
      <c r="F983" s="631"/>
      <c r="G983" s="631"/>
      <c r="H983" s="631"/>
      <c r="I983" s="631"/>
      <c r="J983" s="631"/>
      <c r="K983" s="631"/>
      <c r="L983" s="631"/>
      <c r="M983" s="631"/>
      <c r="N983" s="631"/>
      <c r="O983" s="631"/>
      <c r="P983" s="631"/>
      <c r="Q983" s="631"/>
    </row>
    <row r="984" ht="25.15" customHeight="true" x14ac:dyDescent="0.2">
      <c r="C984" s="631"/>
      <c r="D984" s="631"/>
      <c r="E984" s="631"/>
      <c r="F984" s="631"/>
      <c r="G984" s="631"/>
      <c r="H984" s="631"/>
      <c r="I984" s="631"/>
      <c r="J984" s="631"/>
      <c r="K984" s="631"/>
      <c r="L984" s="631"/>
      <c r="M984" s="631"/>
      <c r="N984" s="631"/>
      <c r="O984" s="631"/>
      <c r="P984" s="631"/>
      <c r="Q984" s="631"/>
    </row>
    <row r="985" ht="25.15" customHeight="true" x14ac:dyDescent="0.2">
      <c r="C985" s="631"/>
      <c r="D985" s="631"/>
      <c r="E985" s="631"/>
      <c r="F985" s="631"/>
      <c r="G985" s="631"/>
      <c r="H985" s="631"/>
      <c r="I985" s="631"/>
      <c r="J985" s="631"/>
      <c r="K985" s="631"/>
      <c r="L985" s="631"/>
      <c r="M985" s="631"/>
      <c r="N985" s="631"/>
      <c r="O985" s="631"/>
      <c r="P985" s="631"/>
      <c r="Q985" s="631"/>
    </row>
    <row r="986" ht="25.15" customHeight="true" x14ac:dyDescent="0.2">
      <c r="C986" s="631"/>
      <c r="D986" s="631"/>
      <c r="E986" s="631"/>
      <c r="F986" s="631"/>
      <c r="G986" s="631"/>
      <c r="H986" s="631"/>
      <c r="I986" s="631"/>
      <c r="J986" s="631"/>
      <c r="K986" s="631"/>
      <c r="L986" s="631"/>
      <c r="M986" s="631"/>
      <c r="N986" s="631"/>
      <c r="O986" s="631"/>
      <c r="P986" s="631"/>
      <c r="Q986" s="631"/>
    </row>
    <row r="987" ht="25.15" customHeight="true" x14ac:dyDescent="0.2">
      <c r="C987" s="631"/>
      <c r="D987" s="631"/>
      <c r="E987" s="631"/>
      <c r="F987" s="631"/>
      <c r="G987" s="631"/>
      <c r="H987" s="631"/>
      <c r="I987" s="631"/>
      <c r="J987" s="631"/>
      <c r="K987" s="631"/>
      <c r="L987" s="631"/>
      <c r="M987" s="631"/>
      <c r="N987" s="631"/>
      <c r="O987" s="631"/>
      <c r="P987" s="631"/>
      <c r="Q987" s="631"/>
    </row>
    <row r="988" ht="25.15" customHeight="true" x14ac:dyDescent="0.2">
      <c r="C988" s="631"/>
      <c r="D988" s="631"/>
      <c r="E988" s="631"/>
      <c r="F988" s="631"/>
      <c r="G988" s="631"/>
      <c r="H988" s="631"/>
      <c r="I988" s="631"/>
      <c r="J988" s="631"/>
      <c r="K988" s="631"/>
      <c r="L988" s="631"/>
      <c r="M988" s="631"/>
      <c r="N988" s="631"/>
      <c r="O988" s="631"/>
      <c r="P988" s="631"/>
      <c r="Q988" s="631"/>
    </row>
    <row r="989" ht="25.15" customHeight="true" x14ac:dyDescent="0.2">
      <c r="C989" s="631"/>
      <c r="D989" s="631"/>
      <c r="E989" s="631"/>
      <c r="F989" s="631"/>
      <c r="G989" s="631"/>
      <c r="H989" s="631"/>
      <c r="I989" s="631"/>
      <c r="J989" s="631"/>
      <c r="K989" s="631"/>
      <c r="L989" s="631"/>
      <c r="M989" s="631"/>
      <c r="N989" s="631"/>
      <c r="O989" s="631"/>
      <c r="P989" s="631"/>
      <c r="Q989" s="631"/>
    </row>
    <row r="990" ht="25.15" customHeight="true" x14ac:dyDescent="0.2">
      <c r="C990" s="631"/>
      <c r="D990" s="631"/>
      <c r="E990" s="631"/>
      <c r="F990" s="631"/>
      <c r="G990" s="631"/>
      <c r="H990" s="631"/>
      <c r="I990" s="631"/>
      <c r="J990" s="631"/>
      <c r="K990" s="631"/>
      <c r="L990" s="631"/>
      <c r="M990" s="631"/>
      <c r="N990" s="631"/>
      <c r="O990" s="631"/>
      <c r="P990" s="631"/>
      <c r="Q990" s="631"/>
    </row>
    <row r="991" ht="25.15" customHeight="true" x14ac:dyDescent="0.2">
      <c r="C991" s="631"/>
      <c r="D991" s="631"/>
      <c r="E991" s="631"/>
      <c r="F991" s="631"/>
      <c r="G991" s="631"/>
      <c r="H991" s="631"/>
      <c r="I991" s="631"/>
      <c r="J991" s="631"/>
      <c r="K991" s="631"/>
      <c r="L991" s="631"/>
      <c r="M991" s="631"/>
      <c r="N991" s="631"/>
      <c r="O991" s="631"/>
      <c r="P991" s="631"/>
      <c r="Q991" s="631"/>
    </row>
    <row r="992" ht="25.15" customHeight="true" x14ac:dyDescent="0.2">
      <c r="C992" s="631"/>
      <c r="D992" s="631"/>
      <c r="E992" s="631"/>
      <c r="F992" s="631"/>
      <c r="G992" s="631"/>
      <c r="H992" s="631"/>
      <c r="I992" s="631"/>
      <c r="J992" s="631"/>
      <c r="K992" s="631"/>
      <c r="L992" s="631"/>
      <c r="M992" s="631"/>
      <c r="N992" s="631"/>
      <c r="O992" s="631"/>
      <c r="P992" s="631"/>
      <c r="Q992" s="631"/>
    </row>
    <row r="993" ht="25.15" customHeight="true" x14ac:dyDescent="0.2">
      <c r="C993" s="631"/>
      <c r="D993" s="631"/>
      <c r="E993" s="631"/>
      <c r="F993" s="631"/>
      <c r="G993" s="631"/>
      <c r="H993" s="631"/>
      <c r="I993" s="631"/>
      <c r="J993" s="631"/>
      <c r="K993" s="631"/>
      <c r="L993" s="631"/>
      <c r="M993" s="631"/>
      <c r="N993" s="631"/>
      <c r="O993" s="631"/>
      <c r="P993" s="631"/>
      <c r="Q993" s="631"/>
    </row>
    <row r="994" ht="25.15" customHeight="true" x14ac:dyDescent="0.2">
      <c r="C994" s="631"/>
      <c r="D994" s="631"/>
      <c r="E994" s="631"/>
      <c r="F994" s="631"/>
      <c r="G994" s="631"/>
      <c r="H994" s="631"/>
      <c r="I994" s="631"/>
      <c r="J994" s="631"/>
      <c r="K994" s="631"/>
      <c r="L994" s="631"/>
      <c r="M994" s="631"/>
      <c r="N994" s="631"/>
      <c r="O994" s="631"/>
      <c r="P994" s="631"/>
      <c r="Q994" s="631"/>
    </row>
    <row r="995" ht="25.15" customHeight="true" x14ac:dyDescent="0.2">
      <c r="C995" s="631"/>
      <c r="D995" s="631"/>
      <c r="E995" s="631"/>
      <c r="F995" s="631"/>
      <c r="G995" s="631"/>
      <c r="H995" s="631"/>
      <c r="I995" s="631"/>
      <c r="J995" s="631"/>
      <c r="K995" s="631"/>
      <c r="L995" s="631"/>
      <c r="M995" s="631"/>
      <c r="N995" s="631"/>
      <c r="O995" s="631"/>
      <c r="P995" s="631"/>
      <c r="Q995" s="631"/>
    </row>
    <row r="996" ht="25.15" customHeight="true" x14ac:dyDescent="0.2">
      <c r="C996" s="631"/>
      <c r="D996" s="631"/>
      <c r="E996" s="631"/>
      <c r="F996" s="631"/>
      <c r="G996" s="631"/>
      <c r="H996" s="631"/>
      <c r="I996" s="631"/>
      <c r="J996" s="631"/>
      <c r="K996" s="631"/>
      <c r="L996" s="631"/>
      <c r="M996" s="631"/>
      <c r="N996" s="631"/>
      <c r="O996" s="631"/>
      <c r="P996" s="631"/>
      <c r="Q996" s="631"/>
    </row>
    <row r="997" ht="25.15" customHeight="true" x14ac:dyDescent="0.2">
      <c r="C997" s="631"/>
      <c r="D997" s="631"/>
      <c r="E997" s="631"/>
      <c r="F997" s="631"/>
      <c r="G997" s="631"/>
      <c r="H997" s="631"/>
      <c r="I997" s="631"/>
      <c r="J997" s="631"/>
      <c r="K997" s="631"/>
      <c r="L997" s="631"/>
      <c r="M997" s="631"/>
      <c r="N997" s="631"/>
      <c r="O997" s="631"/>
      <c r="P997" s="631"/>
      <c r="Q997" s="631"/>
    </row>
    <row r="998" ht="25.15" customHeight="true" x14ac:dyDescent="0.2">
      <c r="C998" s="631"/>
      <c r="D998" s="631"/>
      <c r="E998" s="631"/>
      <c r="F998" s="631"/>
      <c r="G998" s="631"/>
      <c r="H998" s="631"/>
      <c r="I998" s="631"/>
      <c r="J998" s="631"/>
      <c r="K998" s="631"/>
      <c r="L998" s="631"/>
      <c r="M998" s="631"/>
      <c r="N998" s="631"/>
      <c r="O998" s="631"/>
      <c r="P998" s="631"/>
      <c r="Q998" s="631"/>
    </row>
    <row r="999" ht="25.15" customHeight="true" x14ac:dyDescent="0.2">
      <c r="C999" s="631"/>
      <c r="D999" s="631"/>
      <c r="E999" s="631"/>
      <c r="F999" s="631"/>
      <c r="G999" s="631"/>
      <c r="H999" s="631"/>
      <c r="I999" s="631"/>
      <c r="J999" s="631"/>
      <c r="K999" s="631"/>
      <c r="L999" s="631"/>
      <c r="M999" s="631"/>
      <c r="N999" s="631"/>
      <c r="O999" s="631"/>
      <c r="P999" s="631"/>
      <c r="Q999" s="631"/>
    </row>
    <row r="1000" ht="25.15" customHeight="true" x14ac:dyDescent="0.2">
      <c r="C1000" s="631"/>
      <c r="D1000" s="631"/>
      <c r="E1000" s="631"/>
      <c r="F1000" s="631"/>
      <c r="G1000" s="631"/>
      <c r="H1000" s="631"/>
      <c r="I1000" s="631"/>
      <c r="J1000" s="631"/>
      <c r="K1000" s="631"/>
      <c r="L1000" s="631"/>
      <c r="M1000" s="631"/>
      <c r="N1000" s="631"/>
      <c r="O1000" s="631"/>
      <c r="P1000" s="631"/>
      <c r="Q1000" s="631"/>
    </row>
    <row r="1001" ht="25.15" customHeight="true" x14ac:dyDescent="0.2">
      <c r="C1001" s="631"/>
      <c r="D1001" s="631"/>
      <c r="E1001" s="631"/>
      <c r="F1001" s="631"/>
      <c r="G1001" s="631"/>
      <c r="H1001" s="631"/>
      <c r="I1001" s="631"/>
      <c r="J1001" s="631"/>
      <c r="K1001" s="631"/>
      <c r="L1001" s="631"/>
      <c r="M1001" s="631"/>
      <c r="N1001" s="631"/>
      <c r="O1001" s="631"/>
      <c r="P1001" s="631"/>
      <c r="Q1001" s="631"/>
    </row>
    <row r="1002" ht="25.15" customHeight="true" x14ac:dyDescent="0.2">
      <c r="C1002" s="631"/>
      <c r="D1002" s="631"/>
      <c r="E1002" s="631"/>
      <c r="F1002" s="631"/>
      <c r="G1002" s="631"/>
      <c r="H1002" s="631"/>
      <c r="I1002" s="631"/>
      <c r="J1002" s="631"/>
      <c r="K1002" s="631"/>
      <c r="L1002" s="631"/>
      <c r="M1002" s="631"/>
      <c r="N1002" s="631"/>
      <c r="O1002" s="631"/>
      <c r="P1002" s="631"/>
      <c r="Q1002" s="631"/>
    </row>
    <row r="1003" ht="25.15" customHeight="true" x14ac:dyDescent="0.2">
      <c r="C1003" s="631"/>
      <c r="D1003" s="631"/>
      <c r="E1003" s="631"/>
      <c r="F1003" s="631"/>
      <c r="G1003" s="631"/>
      <c r="H1003" s="631"/>
      <c r="I1003" s="631"/>
      <c r="J1003" s="631"/>
      <c r="K1003" s="631"/>
      <c r="L1003" s="631"/>
      <c r="M1003" s="631"/>
      <c r="N1003" s="631"/>
      <c r="O1003" s="631"/>
      <c r="P1003" s="631"/>
      <c r="Q1003" s="631"/>
    </row>
    <row r="1004" ht="25.15" customHeight="true" x14ac:dyDescent="0.2">
      <c r="C1004" s="631"/>
      <c r="D1004" s="631"/>
      <c r="E1004" s="631"/>
      <c r="F1004" s="631"/>
      <c r="G1004" s="631"/>
      <c r="H1004" s="631"/>
      <c r="I1004" s="631"/>
      <c r="J1004" s="631"/>
      <c r="K1004" s="631"/>
      <c r="L1004" s="631"/>
      <c r="M1004" s="631"/>
      <c r="N1004" s="631"/>
      <c r="O1004" s="631"/>
      <c r="P1004" s="631"/>
      <c r="Q1004" s="631"/>
    </row>
    <row r="1005" ht="25.15" customHeight="true" x14ac:dyDescent="0.2">
      <c r="C1005" s="631"/>
      <c r="D1005" s="631"/>
      <c r="E1005" s="631"/>
      <c r="F1005" s="631"/>
      <c r="G1005" s="631"/>
      <c r="H1005" s="631"/>
      <c r="I1005" s="631"/>
      <c r="J1005" s="631"/>
      <c r="K1005" s="631"/>
      <c r="L1005" s="631"/>
      <c r="M1005" s="631"/>
      <c r="N1005" s="631"/>
      <c r="O1005" s="631"/>
      <c r="P1005" s="631"/>
      <c r="Q1005" s="631"/>
    </row>
    <row r="1006" ht="25.15" customHeight="true" x14ac:dyDescent="0.2">
      <c r="C1006" s="631"/>
      <c r="D1006" s="631"/>
      <c r="E1006" s="631"/>
      <c r="F1006" s="631"/>
      <c r="G1006" s="631"/>
      <c r="H1006" s="631"/>
      <c r="I1006" s="631"/>
      <c r="J1006" s="631"/>
      <c r="K1006" s="631"/>
      <c r="L1006" s="631"/>
      <c r="M1006" s="631"/>
      <c r="N1006" s="631"/>
      <c r="O1006" s="631"/>
      <c r="P1006" s="631"/>
      <c r="Q1006" s="631"/>
    </row>
    <row r="1007" ht="25.15" customHeight="true" x14ac:dyDescent="0.2">
      <c r="C1007" s="631"/>
      <c r="D1007" s="631"/>
      <c r="E1007" s="631"/>
      <c r="F1007" s="631"/>
      <c r="G1007" s="631"/>
      <c r="H1007" s="631"/>
      <c r="I1007" s="631"/>
      <c r="J1007" s="631"/>
      <c r="K1007" s="631"/>
      <c r="L1007" s="631"/>
      <c r="M1007" s="631"/>
      <c r="N1007" s="631"/>
      <c r="O1007" s="631"/>
      <c r="P1007" s="631"/>
      <c r="Q1007" s="631"/>
    </row>
    <row r="1008" ht="25.15" customHeight="true" x14ac:dyDescent="0.2">
      <c r="C1008" s="631"/>
      <c r="D1008" s="631"/>
      <c r="E1008" s="631"/>
      <c r="F1008" s="631"/>
      <c r="G1008" s="631"/>
      <c r="H1008" s="631"/>
      <c r="I1008" s="631"/>
      <c r="J1008" s="631"/>
      <c r="K1008" s="631"/>
      <c r="L1008" s="631"/>
      <c r="M1008" s="631"/>
      <c r="N1008" s="631"/>
      <c r="O1008" s="631"/>
      <c r="P1008" s="631"/>
      <c r="Q1008" s="631"/>
    </row>
    <row r="1009" ht="25.15" customHeight="true" x14ac:dyDescent="0.2">
      <c r="C1009" s="631"/>
      <c r="D1009" s="631"/>
      <c r="E1009" s="631"/>
      <c r="F1009" s="631"/>
      <c r="G1009" s="631"/>
      <c r="H1009" s="631"/>
      <c r="I1009" s="631"/>
      <c r="J1009" s="631"/>
      <c r="K1009" s="631"/>
      <c r="L1009" s="631"/>
      <c r="M1009" s="631"/>
      <c r="N1009" s="631"/>
      <c r="O1009" s="631"/>
      <c r="P1009" s="631"/>
      <c r="Q1009" s="631"/>
    </row>
    <row r="1010" ht="25.15" customHeight="true" x14ac:dyDescent="0.2">
      <c r="C1010" s="631"/>
      <c r="D1010" s="631"/>
      <c r="E1010" s="631"/>
      <c r="F1010" s="631"/>
      <c r="G1010" s="631"/>
      <c r="H1010" s="631"/>
      <c r="I1010" s="631"/>
      <c r="J1010" s="631"/>
      <c r="K1010" s="631"/>
      <c r="L1010" s="631"/>
      <c r="M1010" s="631"/>
      <c r="N1010" s="631"/>
      <c r="O1010" s="631"/>
      <c r="P1010" s="631"/>
      <c r="Q1010" s="631"/>
    </row>
    <row r="1011" ht="25.15" customHeight="true" x14ac:dyDescent="0.2">
      <c r="C1011" s="631"/>
      <c r="D1011" s="631"/>
      <c r="E1011" s="631"/>
      <c r="F1011" s="631"/>
      <c r="G1011" s="631"/>
      <c r="H1011" s="631"/>
      <c r="I1011" s="631"/>
      <c r="J1011" s="631"/>
      <c r="K1011" s="631"/>
      <c r="L1011" s="631"/>
      <c r="M1011" s="631"/>
      <c r="N1011" s="631"/>
      <c r="O1011" s="631"/>
      <c r="P1011" s="631"/>
      <c r="Q1011" s="631"/>
    </row>
    <row r="1012" ht="25.15" customHeight="true" x14ac:dyDescent="0.2">
      <c r="C1012" s="631"/>
      <c r="D1012" s="631"/>
      <c r="E1012" s="631"/>
      <c r="F1012" s="631"/>
      <c r="G1012" s="631"/>
      <c r="H1012" s="631"/>
      <c r="I1012" s="631"/>
      <c r="J1012" s="631"/>
      <c r="K1012" s="631"/>
      <c r="L1012" s="631"/>
      <c r="M1012" s="631"/>
      <c r="N1012" s="631"/>
      <c r="O1012" s="631"/>
      <c r="P1012" s="631"/>
      <c r="Q1012" s="631"/>
    </row>
    <row r="1013" ht="25.15" customHeight="true" x14ac:dyDescent="0.2">
      <c r="C1013" s="631"/>
      <c r="D1013" s="631"/>
      <c r="E1013" s="631"/>
      <c r="F1013" s="631"/>
      <c r="G1013" s="631"/>
      <c r="H1013" s="631"/>
      <c r="I1013" s="631"/>
      <c r="J1013" s="631"/>
      <c r="K1013" s="631"/>
      <c r="L1013" s="631"/>
      <c r="M1013" s="631"/>
      <c r="N1013" s="631"/>
      <c r="O1013" s="631"/>
      <c r="P1013" s="631"/>
      <c r="Q1013" s="631"/>
    </row>
    <row r="1014" ht="25.15" customHeight="true" x14ac:dyDescent="0.2">
      <c r="C1014" s="631"/>
      <c r="D1014" s="631"/>
      <c r="E1014" s="631"/>
      <c r="F1014" s="631"/>
      <c r="G1014" s="631"/>
      <c r="H1014" s="631"/>
      <c r="I1014" s="631"/>
      <c r="J1014" s="631"/>
      <c r="K1014" s="631"/>
      <c r="L1014" s="631"/>
      <c r="M1014" s="631"/>
      <c r="N1014" s="631"/>
      <c r="O1014" s="631"/>
      <c r="P1014" s="631"/>
      <c r="Q1014" s="631"/>
    </row>
    <row r="1015" ht="25.15" customHeight="true" x14ac:dyDescent="0.2">
      <c r="C1015" s="631"/>
      <c r="D1015" s="631"/>
      <c r="E1015" s="631"/>
      <c r="F1015" s="631"/>
      <c r="G1015" s="631"/>
      <c r="H1015" s="631"/>
      <c r="I1015" s="631"/>
      <c r="J1015" s="631"/>
      <c r="K1015" s="631"/>
      <c r="L1015" s="631"/>
      <c r="M1015" s="631"/>
      <c r="N1015" s="631"/>
      <c r="O1015" s="631"/>
      <c r="P1015" s="631"/>
      <c r="Q1015" s="631"/>
    </row>
    <row r="1016" ht="25.15" customHeight="true" x14ac:dyDescent="0.2">
      <c r="C1016" s="631"/>
      <c r="D1016" s="631"/>
      <c r="E1016" s="631"/>
      <c r="F1016" s="631"/>
      <c r="G1016" s="631"/>
      <c r="H1016" s="631"/>
      <c r="I1016" s="631"/>
      <c r="J1016" s="631"/>
      <c r="K1016" s="631"/>
      <c r="L1016" s="631"/>
      <c r="M1016" s="631"/>
      <c r="N1016" s="631"/>
      <c r="O1016" s="631"/>
      <c r="P1016" s="631"/>
      <c r="Q1016" s="631"/>
    </row>
    <row r="1017" ht="25.15" customHeight="true" x14ac:dyDescent="0.2">
      <c r="C1017" s="631"/>
      <c r="D1017" s="631"/>
      <c r="E1017" s="631"/>
      <c r="F1017" s="631"/>
      <c r="G1017" s="631"/>
      <c r="H1017" s="631"/>
      <c r="I1017" s="631"/>
      <c r="J1017" s="631"/>
      <c r="K1017" s="631"/>
      <c r="L1017" s="631"/>
      <c r="M1017" s="631"/>
      <c r="N1017" s="631"/>
      <c r="O1017" s="631"/>
      <c r="P1017" s="631"/>
      <c r="Q1017" s="631"/>
    </row>
    <row r="1018" ht="25.15" customHeight="true" x14ac:dyDescent="0.2">
      <c r="C1018" s="631"/>
      <c r="D1018" s="631"/>
      <c r="E1018" s="631"/>
      <c r="F1018" s="631"/>
      <c r="G1018" s="631"/>
      <c r="H1018" s="631"/>
      <c r="I1018" s="631"/>
      <c r="J1018" s="631"/>
      <c r="K1018" s="631"/>
      <c r="L1018" s="631"/>
      <c r="M1018" s="631"/>
      <c r="N1018" s="631"/>
      <c r="O1018" s="631"/>
      <c r="P1018" s="631"/>
      <c r="Q1018" s="631"/>
    </row>
    <row r="1019" ht="25.15" customHeight="true" x14ac:dyDescent="0.2">
      <c r="C1019" s="631"/>
      <c r="D1019" s="631"/>
      <c r="E1019" s="631"/>
      <c r="F1019" s="631"/>
      <c r="G1019" s="631"/>
      <c r="H1019" s="631"/>
      <c r="I1019" s="631"/>
      <c r="J1019" s="631"/>
      <c r="K1019" s="631"/>
      <c r="L1019" s="631"/>
      <c r="M1019" s="631"/>
      <c r="N1019" s="631"/>
      <c r="O1019" s="631"/>
      <c r="P1019" s="631"/>
      <c r="Q1019" s="631"/>
    </row>
    <row r="1020" ht="25.15" customHeight="true" x14ac:dyDescent="0.2">
      <c r="C1020" s="631"/>
      <c r="D1020" s="631"/>
      <c r="E1020" s="631"/>
      <c r="F1020" s="631"/>
      <c r="G1020" s="631"/>
      <c r="H1020" s="631"/>
      <c r="I1020" s="631"/>
      <c r="J1020" s="631"/>
      <c r="K1020" s="631"/>
      <c r="L1020" s="631"/>
      <c r="M1020" s="631"/>
      <c r="N1020" s="631"/>
      <c r="O1020" s="631"/>
      <c r="P1020" s="631"/>
      <c r="Q1020" s="631"/>
    </row>
    <row r="1021" ht="25.15" customHeight="true" x14ac:dyDescent="0.2">
      <c r="C1021" s="631"/>
      <c r="D1021" s="631"/>
      <c r="E1021" s="631"/>
      <c r="F1021" s="631"/>
      <c r="G1021" s="631"/>
      <c r="H1021" s="631"/>
      <c r="I1021" s="631"/>
      <c r="J1021" s="631"/>
      <c r="K1021" s="631"/>
      <c r="L1021" s="631"/>
      <c r="M1021" s="631"/>
      <c r="N1021" s="631"/>
      <c r="O1021" s="631"/>
      <c r="P1021" s="631"/>
      <c r="Q1021" s="631"/>
    </row>
    <row r="1022" ht="25.15" customHeight="true" x14ac:dyDescent="0.2">
      <c r="C1022" s="631"/>
      <c r="D1022" s="631"/>
      <c r="E1022" s="631"/>
      <c r="F1022" s="631"/>
      <c r="G1022" s="631"/>
      <c r="H1022" s="631"/>
      <c r="I1022" s="631"/>
      <c r="J1022" s="631"/>
      <c r="K1022" s="631"/>
      <c r="L1022" s="631"/>
      <c r="M1022" s="631"/>
      <c r="N1022" s="631"/>
      <c r="O1022" s="631"/>
      <c r="P1022" s="631"/>
      <c r="Q1022" s="631"/>
    </row>
    <row r="1023" ht="25.15" customHeight="true" x14ac:dyDescent="0.2">
      <c r="C1023" s="631"/>
      <c r="D1023" s="631"/>
      <c r="E1023" s="631"/>
      <c r="F1023" s="631"/>
      <c r="G1023" s="631"/>
      <c r="H1023" s="631"/>
      <c r="I1023" s="631"/>
      <c r="J1023" s="631"/>
      <c r="K1023" s="631"/>
      <c r="L1023" s="631"/>
      <c r="M1023" s="631"/>
      <c r="N1023" s="631"/>
      <c r="O1023" s="631"/>
      <c r="P1023" s="631"/>
      <c r="Q1023" s="631"/>
    </row>
    <row r="1024" ht="25.15" customHeight="true" x14ac:dyDescent="0.2">
      <c r="C1024" s="631"/>
      <c r="D1024" s="631"/>
      <c r="E1024" s="631"/>
      <c r="F1024" s="631"/>
      <c r="G1024" s="631"/>
      <c r="H1024" s="631"/>
      <c r="I1024" s="631"/>
      <c r="J1024" s="631"/>
      <c r="K1024" s="631"/>
      <c r="L1024" s="631"/>
      <c r="M1024" s="631"/>
      <c r="N1024" s="631"/>
      <c r="O1024" s="631"/>
      <c r="P1024" s="631"/>
      <c r="Q1024" s="631"/>
    </row>
    <row r="1025" s="535" customFormat="true" ht="21" customHeight="true" x14ac:dyDescent="0.2">
      <c r="A1025" s="1091" t="s">
        <v>366</v>
      </c>
      <c r="B1025" s="1091"/>
      <c r="C1025" s="1091"/>
      <c r="W1025" s="19"/>
      <c r="X1025" s="19"/>
      <c r="Y1025" s="19"/>
      <c r="Z1025" s="19"/>
      <c r="AA1025" s="19"/>
      <c r="AB1025" s="19"/>
      <c r="AC1025" s="19"/>
      <c r="AD1025" s="19"/>
      <c r="AE1025" s="19"/>
      <c r="AF1025" s="19"/>
      <c r="AG1025" s="19"/>
      <c r="AH1025" s="19"/>
      <c r="AI1025" s="19"/>
      <c r="AJ1025" s="19"/>
      <c r="AK1025" s="19"/>
      <c r="AL1025" s="19"/>
      <c r="AM1025" s="19"/>
      <c r="AN1025" s="19"/>
      <c r="AO1025" s="19"/>
      <c r="AP1025" s="19"/>
      <c r="AQ1025" s="19"/>
      <c r="AR1025" s="19"/>
      <c r="AS1025" s="19"/>
      <c r="AT1025" s="19"/>
      <c r="AU1025" s="19"/>
      <c r="AV1025" s="19"/>
      <c r="AW1025" s="19"/>
      <c r="AX1025" s="19"/>
      <c r="AY1025" s="19"/>
      <c r="AZ1025" s="19"/>
      <c r="BA1025" s="367"/>
      <c r="BB1025" s="433"/>
      <c r="BC1025"/>
      <c r="BD1025"/>
      <c r="BE1025"/>
      <c r="BF1025"/>
      <c r="BG1025"/>
      <c r="BH1025"/>
      <c r="BI1025"/>
      <c r="BJ1025"/>
      <c r="BK1025"/>
      <c r="BL1025"/>
      <c r="BM1025"/>
      <c r="BN1025"/>
      <c r="BO1025"/>
      <c r="BP1025"/>
      <c r="BQ1025"/>
      <c r="BR1025"/>
      <c r="BS1025"/>
      <c r="BT1025"/>
      <c r="BU1025"/>
      <c r="BV1025" s="367"/>
      <c r="BW1025" s="368"/>
      <c r="BX1025" s="368"/>
      <c r="BY1025" s="368"/>
      <c r="BZ1025" s="368"/>
      <c r="CA1025" s="368"/>
      <c r="CB1025" s="368"/>
      <c r="CC1025" s="368"/>
      <c r="CD1025" s="368"/>
      <c r="CE1025" s="368"/>
      <c r="CF1025" s="368"/>
      <c r="CG1025" s="368"/>
      <c r="CH1025" s="368"/>
      <c r="CI1025" s="368"/>
      <c r="CJ1025" s="368"/>
      <c r="CK1025" s="368"/>
      <c r="CL1025" s="368"/>
      <c r="CM1025" s="368"/>
      <c r="CN1025" s="368"/>
      <c r="CO1025" s="368"/>
      <c r="CP1025" s="368"/>
      <c r="CQ1025" s="368"/>
      <c r="CR1025" s="368"/>
      <c r="CS1025" s="368"/>
      <c r="CT1025" s="368"/>
      <c r="CU1025" s="368"/>
      <c r="CV1025" s="368"/>
      <c r="CW1025" s="368"/>
      <c r="CX1025" s="368"/>
      <c r="CY1025" s="368"/>
      <c r="CZ1025" s="368"/>
    </row>
    <row r="1026" s="535" customFormat="true" ht="15.95" customHeight="true" x14ac:dyDescent="0.2">
      <c r="A1026" s="1057" t="s">
        <v>193</v>
      </c>
      <c r="B1026" s="1057"/>
      <c r="C1026" s="566" t="s">
        <v>194</v>
      </c>
      <c r="W1026" s="19"/>
      <c r="X1026" s="19"/>
      <c r="Y1026" s="19"/>
      <c r="Z1026" s="19"/>
      <c r="AA1026" s="19"/>
      <c r="AB1026" s="19"/>
      <c r="AC1026" s="19"/>
      <c r="AD1026" s="19"/>
      <c r="AE1026" s="19"/>
      <c r="AF1026" s="19"/>
      <c r="AG1026" s="19"/>
      <c r="AH1026" s="19"/>
      <c r="AI1026" s="19"/>
      <c r="AJ1026" s="19"/>
      <c r="AK1026" s="19"/>
      <c r="AL1026" s="19"/>
      <c r="AM1026" s="19"/>
      <c r="AN1026" s="19"/>
      <c r="AO1026" s="19"/>
      <c r="AP1026" s="19"/>
      <c r="AQ1026" s="19"/>
      <c r="AR1026" s="19"/>
      <c r="AS1026" s="19"/>
      <c r="AT1026" s="19"/>
      <c r="AU1026" s="19"/>
      <c r="AV1026" s="19"/>
      <c r="AW1026" s="19"/>
      <c r="AX1026" s="19"/>
      <c r="AY1026" s="19"/>
      <c r="AZ1026" s="19"/>
      <c r="BA1026" s="367"/>
      <c r="BB1026" s="433"/>
      <c r="BC1026"/>
      <c r="BD1026"/>
      <c r="BE1026"/>
      <c r="BF1026"/>
      <c r="BG1026"/>
      <c r="BH1026"/>
      <c r="BI1026"/>
      <c r="BJ1026"/>
      <c r="BK1026"/>
      <c r="BL1026"/>
      <c r="BM1026"/>
      <c r="BN1026"/>
      <c r="BO1026"/>
      <c r="BP1026"/>
      <c r="BQ1026"/>
      <c r="BR1026"/>
      <c r="BS1026"/>
      <c r="BT1026"/>
      <c r="BU1026"/>
      <c r="BV1026" s="367"/>
      <c r="BW1026" s="368"/>
      <c r="BX1026" s="368"/>
      <c r="BY1026" s="368"/>
      <c r="BZ1026" s="368"/>
      <c r="CA1026" s="368"/>
      <c r="CB1026" s="368"/>
      <c r="CC1026" s="368"/>
      <c r="CD1026" s="368"/>
      <c r="CE1026" s="368"/>
      <c r="CF1026" s="368"/>
      <c r="CG1026" s="368"/>
      <c r="CH1026" s="368"/>
      <c r="CI1026" s="368"/>
      <c r="CJ1026" s="368"/>
      <c r="CK1026" s="368"/>
      <c r="CL1026" s="368"/>
      <c r="CM1026" s="368"/>
      <c r="CN1026" s="368"/>
      <c r="CO1026" s="368"/>
      <c r="CP1026" s="368"/>
      <c r="CQ1026" s="368"/>
      <c r="CR1026" s="368"/>
      <c r="CS1026" s="368"/>
      <c r="CT1026" s="368"/>
      <c r="CU1026" s="368"/>
      <c r="CV1026" s="368"/>
      <c r="CW1026" s="368"/>
      <c r="CX1026" s="368"/>
      <c r="CY1026" s="368"/>
      <c r="CZ1026" s="368"/>
    </row>
    <row r="1027" s="535" customFormat="true" ht="17.1" hidden="true" customHeight="true" x14ac:dyDescent="0.2">
      <c r="A1027" s="567" t="s">
        <v>195</v>
      </c>
      <c r="B1027" s="568" t="s">
        <v>196</v>
      </c>
      <c r="C1027" s="569">
        <v>9333</v>
      </c>
      <c r="W1027" s="19"/>
      <c r="X1027" s="19"/>
      <c r="Y1027" s="19"/>
      <c r="Z1027" s="19"/>
      <c r="AA1027" s="19"/>
      <c r="AB1027" s="19"/>
      <c r="AC1027" s="19"/>
      <c r="AD1027" s="19"/>
      <c r="AE1027" s="19"/>
      <c r="AF1027" s="19"/>
      <c r="AG1027" s="19"/>
      <c r="AH1027" s="19"/>
      <c r="AI1027" s="19"/>
      <c r="AJ1027" s="19"/>
      <c r="AK1027" s="19"/>
      <c r="AL1027" s="19"/>
      <c r="AM1027" s="19"/>
      <c r="AN1027" s="19"/>
      <c r="AO1027" s="19"/>
      <c r="AP1027" s="19"/>
      <c r="AQ1027" s="19"/>
      <c r="AR1027" s="19"/>
      <c r="AS1027" s="19"/>
      <c r="AT1027" s="19"/>
      <c r="AU1027" s="19"/>
      <c r="AV1027" s="19"/>
      <c r="AW1027" s="19"/>
      <c r="AX1027" s="19"/>
      <c r="AY1027" s="19"/>
      <c r="AZ1027" s="19"/>
      <c r="BA1027" s="367"/>
      <c r="BB1027" s="433"/>
      <c r="BC1027"/>
      <c r="BD1027"/>
      <c r="BE1027"/>
      <c r="BF1027"/>
      <c r="BG1027"/>
      <c r="BH1027"/>
      <c r="BI1027"/>
      <c r="BJ1027"/>
      <c r="BK1027"/>
      <c r="BL1027"/>
      <c r="BM1027"/>
      <c r="BN1027"/>
      <c r="BO1027"/>
      <c r="BP1027"/>
      <c r="BQ1027"/>
      <c r="BR1027"/>
      <c r="BS1027"/>
      <c r="BT1027"/>
      <c r="BU1027"/>
      <c r="BV1027" s="367"/>
      <c r="BW1027" s="368"/>
      <c r="BX1027" s="368"/>
      <c r="BY1027" s="368"/>
      <c r="BZ1027" s="368"/>
      <c r="CA1027" s="368"/>
      <c r="CB1027" s="368"/>
      <c r="CC1027" s="368"/>
      <c r="CD1027" s="368"/>
      <c r="CE1027" s="368"/>
      <c r="CF1027" s="368"/>
      <c r="CG1027" s="368"/>
      <c r="CH1027" s="368"/>
      <c r="CI1027" s="368"/>
      <c r="CJ1027" s="368"/>
      <c r="CK1027" s="368"/>
      <c r="CL1027" s="368"/>
      <c r="CM1027" s="368"/>
      <c r="CN1027" s="368"/>
      <c r="CO1027" s="368"/>
      <c r="CP1027" s="368"/>
      <c r="CQ1027" s="368"/>
      <c r="CR1027" s="368"/>
      <c r="CS1027" s="368"/>
      <c r="CT1027" s="368"/>
      <c r="CU1027" s="368"/>
      <c r="CV1027" s="368"/>
      <c r="CW1027" s="368"/>
      <c r="CX1027" s="368"/>
      <c r="CY1027" s="368"/>
      <c r="CZ1027" s="368"/>
    </row>
    <row r="1028" s="535" customFormat="true" ht="17.1" hidden="true" customHeight="true" x14ac:dyDescent="0.2">
      <c r="A1028" s="570" t="s">
        <v>197</v>
      </c>
      <c r="B1028" s="571" t="s">
        <v>196</v>
      </c>
      <c r="C1028" s="572">
        <v>9333</v>
      </c>
      <c r="W1028" s="19"/>
      <c r="X1028" s="19"/>
      <c r="Y1028" s="19"/>
      <c r="Z1028" s="19"/>
      <c r="AA1028" s="19"/>
      <c r="AB1028" s="19"/>
      <c r="AC1028" s="19"/>
      <c r="AD1028" s="19"/>
      <c r="AE1028" s="19"/>
      <c r="AF1028" s="19"/>
      <c r="AG1028" s="19"/>
      <c r="AH1028" s="19"/>
      <c r="AI1028" s="19"/>
      <c r="AJ1028" s="19"/>
      <c r="AK1028" s="19"/>
      <c r="AL1028" s="19"/>
      <c r="AM1028" s="19"/>
      <c r="AN1028" s="19"/>
      <c r="AO1028" s="19"/>
      <c r="AP1028" s="19"/>
      <c r="AQ1028" s="19"/>
      <c r="AR1028" s="19"/>
      <c r="AS1028" s="19"/>
      <c r="AT1028" s="19"/>
      <c r="AU1028" s="19"/>
      <c r="AV1028" s="19"/>
      <c r="AW1028" s="19"/>
      <c r="AX1028" s="19"/>
      <c r="AY1028" s="19"/>
      <c r="AZ1028" s="19"/>
      <c r="BA1028" s="367"/>
      <c r="BB1028" s="433"/>
      <c r="BC1028"/>
      <c r="BD1028"/>
      <c r="BE1028"/>
      <c r="BF1028"/>
      <c r="BG1028"/>
      <c r="BH1028"/>
      <c r="BI1028"/>
      <c r="BJ1028"/>
      <c r="BK1028"/>
      <c r="BL1028"/>
      <c r="BM1028"/>
      <c r="BN1028"/>
      <c r="BO1028"/>
      <c r="BP1028"/>
      <c r="BQ1028"/>
      <c r="BR1028"/>
      <c r="BS1028"/>
      <c r="BT1028"/>
      <c r="BU1028"/>
      <c r="BV1028" s="367"/>
      <c r="BW1028" s="368"/>
      <c r="BX1028" s="368"/>
      <c r="BY1028" s="368"/>
      <c r="BZ1028" s="368"/>
      <c r="CA1028" s="368"/>
      <c r="CB1028" s="368"/>
      <c r="CC1028" s="368"/>
      <c r="CD1028" s="368"/>
      <c r="CE1028" s="368"/>
      <c r="CF1028" s="368"/>
      <c r="CG1028" s="368"/>
      <c r="CH1028" s="368"/>
      <c r="CI1028" s="368"/>
      <c r="CJ1028" s="368"/>
      <c r="CK1028" s="368"/>
      <c r="CL1028" s="368"/>
      <c r="CM1028" s="368"/>
      <c r="CN1028" s="368"/>
      <c r="CO1028" s="368"/>
      <c r="CP1028" s="368"/>
      <c r="CQ1028" s="368"/>
      <c r="CR1028" s="368"/>
      <c r="CS1028" s="368"/>
      <c r="CT1028" s="368"/>
      <c r="CU1028" s="368"/>
      <c r="CV1028" s="368"/>
      <c r="CW1028" s="368"/>
      <c r="CX1028" s="368"/>
      <c r="CY1028" s="368"/>
      <c r="CZ1028" s="368"/>
    </row>
    <row r="1029" s="535" customFormat="true" ht="17.1" hidden="true" customHeight="true" x14ac:dyDescent="0.2">
      <c r="A1029" s="570" t="s">
        <v>198</v>
      </c>
      <c r="B1029" s="571" t="s">
        <v>196</v>
      </c>
      <c r="C1029" s="572">
        <v>9333</v>
      </c>
      <c r="W1029" s="19"/>
      <c r="X1029" s="19"/>
      <c r="Y1029" s="19"/>
      <c r="Z1029" s="19"/>
      <c r="AA1029" s="19"/>
      <c r="AB1029" s="19"/>
      <c r="AC1029" s="19"/>
      <c r="AD1029" s="19"/>
      <c r="AE1029" s="19"/>
      <c r="AF1029" s="19"/>
      <c r="AG1029" s="19"/>
      <c r="AH1029" s="19"/>
      <c r="AI1029" s="19"/>
      <c r="AJ1029" s="19"/>
      <c r="AK1029" s="19"/>
      <c r="AL1029" s="19"/>
      <c r="AM1029" s="19"/>
      <c r="AN1029" s="19"/>
      <c r="AO1029" s="19"/>
      <c r="AP1029" s="19"/>
      <c r="AQ1029" s="19"/>
      <c r="AR1029" s="19"/>
      <c r="AS1029" s="19"/>
      <c r="AT1029" s="19"/>
      <c r="AU1029" s="19"/>
      <c r="AV1029" s="19"/>
      <c r="AW1029" s="19"/>
      <c r="AX1029" s="19"/>
      <c r="AY1029" s="19"/>
      <c r="AZ1029" s="19"/>
      <c r="BA1029" s="367"/>
      <c r="BB1029" s="433"/>
      <c r="BC1029"/>
      <c r="BD1029"/>
      <c r="BE1029"/>
      <c r="BF1029"/>
      <c r="BG1029"/>
      <c r="BH1029"/>
      <c r="BI1029"/>
      <c r="BJ1029"/>
      <c r="BK1029"/>
      <c r="BL1029"/>
      <c r="BM1029"/>
      <c r="BN1029"/>
      <c r="BO1029"/>
      <c r="BP1029"/>
      <c r="BQ1029"/>
      <c r="BR1029"/>
      <c r="BS1029"/>
      <c r="BT1029"/>
      <c r="BU1029"/>
      <c r="BV1029" s="367"/>
      <c r="BW1029" s="368"/>
      <c r="BX1029" s="368"/>
      <c r="BY1029" s="368"/>
      <c r="BZ1029" s="368"/>
      <c r="CA1029" s="368"/>
      <c r="CB1029" s="368"/>
      <c r="CC1029" s="368"/>
      <c r="CD1029" s="368"/>
      <c r="CE1029" s="368"/>
      <c r="CF1029" s="368"/>
      <c r="CG1029" s="368"/>
      <c r="CH1029" s="368"/>
      <c r="CI1029" s="368"/>
      <c r="CJ1029" s="368"/>
      <c r="CK1029" s="368"/>
      <c r="CL1029" s="368"/>
      <c r="CM1029" s="368"/>
      <c r="CN1029" s="368"/>
      <c r="CO1029" s="368"/>
      <c r="CP1029" s="368"/>
      <c r="CQ1029" s="368"/>
      <c r="CR1029" s="368"/>
      <c r="CS1029" s="368"/>
      <c r="CT1029" s="368"/>
      <c r="CU1029" s="368"/>
      <c r="CV1029" s="368"/>
      <c r="CW1029" s="368"/>
      <c r="CX1029" s="368"/>
      <c r="CY1029" s="368"/>
      <c r="CZ1029" s="368"/>
    </row>
    <row r="1030" s="535" customFormat="true" ht="17.1" hidden="true" customHeight="true" x14ac:dyDescent="0.2">
      <c r="A1030" s="570" t="s">
        <v>199</v>
      </c>
      <c r="B1030" s="571" t="s">
        <v>196</v>
      </c>
      <c r="C1030" s="572">
        <v>9333</v>
      </c>
      <c r="W1030" s="19"/>
      <c r="X1030" s="19"/>
      <c r="Y1030" s="19"/>
      <c r="Z1030" s="19"/>
      <c r="AA1030" s="19"/>
      <c r="AB1030" s="19"/>
      <c r="AC1030" s="19"/>
      <c r="AD1030" s="19"/>
      <c r="AE1030" s="19"/>
      <c r="AF1030" s="19"/>
      <c r="AG1030" s="19"/>
      <c r="AH1030" s="19"/>
      <c r="AI1030" s="19"/>
      <c r="AJ1030" s="19"/>
      <c r="AK1030" s="19"/>
      <c r="AL1030" s="19"/>
      <c r="AM1030" s="19"/>
      <c r="AN1030" s="19"/>
      <c r="AO1030" s="19"/>
      <c r="AP1030" s="19"/>
      <c r="AQ1030" s="19"/>
      <c r="AR1030" s="19"/>
      <c r="AS1030" s="19"/>
      <c r="AT1030" s="19"/>
      <c r="AU1030" s="19"/>
      <c r="AV1030" s="19"/>
      <c r="AW1030" s="19"/>
      <c r="AX1030" s="19"/>
      <c r="AY1030" s="19"/>
      <c r="AZ1030" s="19"/>
      <c r="BA1030" s="367"/>
      <c r="BB1030" s="433"/>
      <c r="BC1030"/>
      <c r="BD1030"/>
      <c r="BE1030"/>
      <c r="BF1030"/>
      <c r="BG1030"/>
      <c r="BH1030"/>
      <c r="BI1030"/>
      <c r="BJ1030"/>
      <c r="BK1030"/>
      <c r="BL1030"/>
      <c r="BM1030"/>
      <c r="BN1030"/>
      <c r="BO1030"/>
      <c r="BP1030"/>
      <c r="BQ1030"/>
      <c r="BR1030"/>
      <c r="BS1030"/>
      <c r="BT1030"/>
      <c r="BU1030"/>
      <c r="BV1030" s="367"/>
      <c r="BW1030" s="368"/>
      <c r="BX1030" s="368"/>
      <c r="BY1030" s="368"/>
      <c r="BZ1030" s="368"/>
      <c r="CA1030" s="368"/>
      <c r="CB1030" s="368"/>
      <c r="CC1030" s="368"/>
      <c r="CD1030" s="368"/>
      <c r="CE1030" s="368"/>
      <c r="CF1030" s="368"/>
      <c r="CG1030" s="368"/>
      <c r="CH1030" s="368"/>
      <c r="CI1030" s="368"/>
      <c r="CJ1030" s="368"/>
      <c r="CK1030" s="368"/>
      <c r="CL1030" s="368"/>
      <c r="CM1030" s="368"/>
      <c r="CN1030" s="368"/>
      <c r="CO1030" s="368"/>
      <c r="CP1030" s="368"/>
      <c r="CQ1030" s="368"/>
      <c r="CR1030" s="368"/>
      <c r="CS1030" s="368"/>
      <c r="CT1030" s="368"/>
      <c r="CU1030" s="368"/>
      <c r="CV1030" s="368"/>
      <c r="CW1030" s="368"/>
      <c r="CX1030" s="368"/>
      <c r="CY1030" s="368"/>
      <c r="CZ1030" s="368"/>
    </row>
    <row r="1031" s="535" customFormat="true" ht="17.1" customHeight="true" x14ac:dyDescent="0.2">
      <c r="A1031" s="1058" t="s">
        <v>200</v>
      </c>
      <c r="B1031" s="571" t="s">
        <v>201</v>
      </c>
      <c r="C1031" s="572">
        <v>3450</v>
      </c>
      <c r="W1031" s="19"/>
      <c r="X1031" s="19"/>
      <c r="Y1031" s="19"/>
      <c r="Z1031" s="19"/>
      <c r="AA1031" s="19"/>
      <c r="AB1031" s="19"/>
      <c r="AC1031" s="19"/>
      <c r="AD1031" s="19"/>
      <c r="AE1031" s="19"/>
      <c r="AF1031" s="19"/>
      <c r="AG1031" s="19"/>
      <c r="AH1031" s="19"/>
      <c r="AI1031" s="19"/>
      <c r="AJ1031" s="19"/>
      <c r="AK1031" s="19"/>
      <c r="AL1031" s="19"/>
      <c r="AM1031" s="19"/>
      <c r="AN1031" s="19"/>
      <c r="AO1031" s="19"/>
      <c r="AP1031" s="19"/>
      <c r="AQ1031" s="19"/>
      <c r="AR1031" s="19"/>
      <c r="AS1031" s="19"/>
      <c r="AT1031" s="19"/>
      <c r="AU1031" s="19"/>
      <c r="AV1031" s="19"/>
      <c r="AW1031" s="19"/>
      <c r="AX1031" s="19"/>
      <c r="AY1031" s="19"/>
      <c r="AZ1031" s="19"/>
      <c r="BA1031" s="367"/>
      <c r="BB1031" s="433"/>
      <c r="BC1031"/>
      <c r="BD1031"/>
      <c r="BE1031"/>
      <c r="BF1031"/>
      <c r="BG1031"/>
      <c r="BH1031"/>
      <c r="BI1031"/>
      <c r="BJ1031"/>
      <c r="BK1031"/>
      <c r="BL1031"/>
      <c r="BM1031"/>
      <c r="BN1031"/>
      <c r="BO1031"/>
      <c r="BP1031"/>
      <c r="BQ1031"/>
      <c r="BR1031"/>
      <c r="BS1031"/>
      <c r="BT1031"/>
      <c r="BU1031"/>
      <c r="BV1031" s="367"/>
      <c r="BW1031" s="368"/>
      <c r="BX1031" s="368"/>
      <c r="BY1031" s="368"/>
      <c r="BZ1031" s="368"/>
      <c r="CA1031" s="368"/>
      <c r="CB1031" s="368"/>
      <c r="CC1031" s="368"/>
      <c r="CD1031" s="368"/>
      <c r="CE1031" s="368"/>
      <c r="CF1031" s="368"/>
      <c r="CG1031" s="368"/>
      <c r="CH1031" s="368"/>
      <c r="CI1031" s="368"/>
      <c r="CJ1031" s="368"/>
      <c r="CK1031" s="368"/>
      <c r="CL1031" s="368"/>
      <c r="CM1031" s="368"/>
      <c r="CN1031" s="368"/>
      <c r="CO1031" s="368"/>
      <c r="CP1031" s="368"/>
      <c r="CQ1031" s="368"/>
      <c r="CR1031" s="368"/>
      <c r="CS1031" s="368"/>
      <c r="CT1031" s="368"/>
      <c r="CU1031" s="368"/>
      <c r="CV1031" s="368"/>
      <c r="CW1031" s="368"/>
      <c r="CX1031" s="368"/>
      <c r="CY1031" s="368"/>
      <c r="CZ1031" s="368"/>
    </row>
    <row r="1032" s="535" customFormat="true" ht="17.1" customHeight="true" x14ac:dyDescent="0.2">
      <c r="A1032" s="1058"/>
      <c r="B1032" s="571" t="s">
        <v>202</v>
      </c>
      <c r="C1032" s="572">
        <v>5883</v>
      </c>
      <c r="W1032" s="19"/>
      <c r="X1032" s="19"/>
      <c r="Y1032" s="19"/>
      <c r="Z1032" s="19"/>
      <c r="AA1032" s="19"/>
      <c r="AB1032" s="19"/>
      <c r="AC1032" s="19"/>
      <c r="AD1032" s="19"/>
      <c r="AE1032" s="19"/>
      <c r="AF1032" s="19"/>
      <c r="AG1032" s="19"/>
      <c r="AH1032" s="19"/>
      <c r="AI1032" s="19"/>
      <c r="AJ1032" s="19"/>
      <c r="AK1032" s="19"/>
      <c r="AL1032" s="19"/>
      <c r="AM1032" s="19"/>
      <c r="AN1032" s="19"/>
      <c r="AO1032" s="19"/>
      <c r="AP1032" s="19"/>
      <c r="AQ1032" s="19"/>
      <c r="AR1032" s="19"/>
      <c r="AS1032" s="19"/>
      <c r="AT1032" s="19"/>
      <c r="AU1032" s="19"/>
      <c r="AV1032" s="19"/>
      <c r="AW1032" s="19"/>
      <c r="AX1032" s="19"/>
      <c r="AY1032" s="19"/>
      <c r="AZ1032" s="19"/>
      <c r="BA1032" s="367"/>
      <c r="BB1032" s="433"/>
      <c r="BC1032"/>
      <c r="BD1032"/>
      <c r="BE1032"/>
      <c r="BF1032"/>
      <c r="BG1032"/>
      <c r="BH1032"/>
      <c r="BI1032"/>
      <c r="BJ1032"/>
      <c r="BK1032"/>
      <c r="BL1032"/>
      <c r="BM1032"/>
      <c r="BN1032"/>
      <c r="BO1032"/>
      <c r="BP1032"/>
      <c r="BQ1032"/>
      <c r="BR1032"/>
      <c r="BS1032"/>
      <c r="BT1032"/>
      <c r="BU1032"/>
      <c r="BV1032" s="367"/>
      <c r="BW1032" s="368"/>
      <c r="BX1032" s="368"/>
      <c r="BY1032" s="368"/>
      <c r="BZ1032" s="368"/>
      <c r="CA1032" s="368"/>
      <c r="CB1032" s="368"/>
      <c r="CC1032" s="368"/>
      <c r="CD1032" s="368"/>
      <c r="CE1032" s="368"/>
      <c r="CF1032" s="368"/>
      <c r="CG1032" s="368"/>
      <c r="CH1032" s="368"/>
      <c r="CI1032" s="368"/>
      <c r="CJ1032" s="368"/>
      <c r="CK1032" s="368"/>
      <c r="CL1032" s="368"/>
      <c r="CM1032" s="368"/>
      <c r="CN1032" s="368"/>
      <c r="CO1032" s="368"/>
      <c r="CP1032" s="368"/>
      <c r="CQ1032" s="368"/>
      <c r="CR1032" s="368"/>
      <c r="CS1032" s="368"/>
      <c r="CT1032" s="368"/>
      <c r="CU1032" s="368"/>
      <c r="CV1032" s="368"/>
      <c r="CW1032" s="368"/>
      <c r="CX1032" s="368"/>
      <c r="CY1032" s="368"/>
      <c r="CZ1032" s="368"/>
    </row>
    <row r="1033" s="535" customFormat="true" ht="17.1" customHeight="true" x14ac:dyDescent="0.2">
      <c r="A1033" s="1059"/>
      <c r="B1033" s="573" t="s">
        <v>203</v>
      </c>
      <c r="C1033" s="574">
        <v>0</v>
      </c>
      <c r="W1033" s="19"/>
      <c r="X1033" s="19"/>
      <c r="Y1033" s="19"/>
      <c r="Z1033" s="19"/>
      <c r="AA1033" s="19"/>
      <c r="AB1033" s="19"/>
      <c r="AC1033" s="19"/>
      <c r="AD1033" s="19"/>
      <c r="AE1033" s="19"/>
      <c r="AF1033" s="19"/>
      <c r="AG1033" s="19"/>
      <c r="AH1033" s="19"/>
      <c r="AI1033" s="19"/>
      <c r="AJ1033" s="19"/>
      <c r="AK1033" s="19"/>
      <c r="AL1033" s="19"/>
      <c r="AM1033" s="19"/>
      <c r="AN1033" s="19"/>
      <c r="AO1033" s="19"/>
      <c r="AP1033" s="19"/>
      <c r="AQ1033" s="19"/>
      <c r="AR1033" s="19"/>
      <c r="AS1033" s="19"/>
      <c r="AT1033" s="19"/>
      <c r="AU1033" s="19"/>
      <c r="AV1033" s="19"/>
      <c r="AW1033" s="19"/>
      <c r="AX1033" s="19"/>
      <c r="AY1033" s="19"/>
      <c r="AZ1033" s="19"/>
      <c r="BA1033" s="528"/>
      <c r="BB1033" s="325"/>
      <c r="BC1033" s="528"/>
      <c r="BD1033" s="528"/>
      <c r="BE1033" s="528"/>
      <c r="BF1033" s="528"/>
      <c r="BG1033" s="528"/>
      <c r="BH1033" s="528"/>
      <c r="BI1033" s="528"/>
      <c r="BJ1033" s="528"/>
      <c r="BK1033" s="528"/>
      <c r="BL1033" s="528"/>
      <c r="BM1033" s="528"/>
      <c r="BN1033" s="528"/>
      <c r="BO1033" s="528"/>
      <c r="BP1033" s="528"/>
      <c r="BQ1033" s="528"/>
      <c r="BR1033" s="528"/>
      <c r="BS1033" s="528"/>
      <c r="BT1033" s="528"/>
      <c r="BU1033" s="528"/>
      <c r="BV1033" s="528"/>
      <c r="BW1033" s="352"/>
      <c r="BX1033" s="352"/>
      <c r="BY1033" s="352"/>
      <c r="BZ1033" s="352"/>
      <c r="CA1033" s="352"/>
      <c r="CB1033" s="352"/>
      <c r="CC1033" s="352"/>
      <c r="CD1033" s="352"/>
      <c r="CE1033" s="352"/>
      <c r="CF1033" s="352"/>
      <c r="CG1033" s="352"/>
      <c r="CH1033" s="352"/>
      <c r="CI1033" s="352"/>
      <c r="CJ1033" s="352"/>
      <c r="CK1033" s="352"/>
      <c r="CL1033" s="352"/>
      <c r="CM1033" s="352"/>
      <c r="CN1033" s="352"/>
      <c r="CO1033" s="352"/>
      <c r="CP1033" s="352"/>
      <c r="CQ1033" s="352"/>
      <c r="CR1033" s="352"/>
      <c r="CS1033" s="352"/>
      <c r="CT1033" s="352"/>
      <c r="CU1033" s="352"/>
      <c r="CV1033" s="352"/>
      <c r="CW1033" s="352"/>
      <c r="CX1033" s="352"/>
      <c r="CY1033" s="352"/>
      <c r="CZ1033" s="352"/>
    </row>
    <row r="1034" s="535" customFormat="true" ht="12.95" customHeight="true" x14ac:dyDescent="0.2">
      <c r="A1034" s="1060" t="s">
        <v>367</v>
      </c>
      <c r="B1034" s="1060"/>
      <c r="C1034" s="1060"/>
      <c r="W1034" s="19"/>
      <c r="X1034" s="19"/>
      <c r="Y1034" s="19"/>
      <c r="Z1034" s="19"/>
      <c r="AA1034" s="19"/>
      <c r="AB1034" s="19"/>
      <c r="AC1034" s="19"/>
      <c r="AD1034" s="19"/>
      <c r="AE1034" s="19"/>
      <c r="AF1034" s="19"/>
      <c r="AG1034" s="19"/>
      <c r="AH1034" s="19"/>
      <c r="AI1034" s="19"/>
      <c r="AJ1034" s="19"/>
      <c r="AK1034" s="19"/>
      <c r="AL1034" s="19"/>
      <c r="AM1034" s="19"/>
      <c r="AN1034" s="19"/>
      <c r="AO1034" s="19"/>
      <c r="AP1034" s="19"/>
      <c r="AQ1034" s="19"/>
      <c r="AR1034" s="19"/>
      <c r="AS1034" s="19"/>
      <c r="AT1034" s="19"/>
      <c r="AU1034" s="19"/>
      <c r="AV1034" s="19"/>
      <c r="AW1034" s="19"/>
      <c r="AX1034" s="19"/>
      <c r="AY1034" s="19"/>
      <c r="AZ1034" s="19"/>
      <c r="BA1034" s="367"/>
      <c r="BB1034" s="433"/>
      <c r="BC1034"/>
      <c r="BD1034"/>
      <c r="BE1034"/>
      <c r="BF1034"/>
      <c r="BG1034"/>
      <c r="BH1034"/>
      <c r="BI1034"/>
      <c r="BJ1034"/>
      <c r="BK1034"/>
      <c r="BL1034"/>
      <c r="BM1034"/>
      <c r="BN1034"/>
      <c r="BO1034"/>
      <c r="BP1034"/>
      <c r="BQ1034"/>
      <c r="BR1034"/>
      <c r="BS1034"/>
      <c r="BT1034"/>
      <c r="BU1034"/>
      <c r="BV1034" s="367"/>
      <c r="BW1034" s="368"/>
      <c r="BX1034" s="368"/>
      <c r="BY1034" s="368"/>
      <c r="BZ1034" s="368"/>
      <c r="CA1034" s="368"/>
      <c r="CB1034" s="368"/>
      <c r="CC1034" s="368"/>
      <c r="CD1034" s="368"/>
      <c r="CE1034" s="368"/>
      <c r="CF1034" s="368"/>
      <c r="CG1034" s="368"/>
      <c r="CH1034" s="368"/>
      <c r="CI1034" s="368"/>
      <c r="CJ1034" s="368"/>
      <c r="CK1034" s="368"/>
      <c r="CL1034" s="368"/>
      <c r="CM1034" s="368"/>
      <c r="CN1034" s="368"/>
      <c r="CO1034" s="368"/>
      <c r="CP1034" s="368"/>
      <c r="CQ1034" s="368"/>
      <c r="CR1034" s="368"/>
      <c r="CS1034" s="368"/>
      <c r="CT1034" s="368"/>
      <c r="CU1034" s="368"/>
      <c r="CV1034" s="368"/>
      <c r="CW1034" s="368"/>
      <c r="CX1034" s="368"/>
      <c r="CY1034" s="368"/>
      <c r="CZ1034" s="368"/>
    </row>
    <row r="1035" s="359" customFormat="true" ht="15" customHeight="true" x14ac:dyDescent="0.2">
      <c r="B1035" s="512"/>
      <c r="W1035" s="352"/>
      <c r="X1035" s="352"/>
      <c r="Y1035" s="352"/>
      <c r="Z1035" s="352"/>
      <c r="AA1035" s="352"/>
      <c r="AB1035" s="352"/>
      <c r="AC1035" s="352"/>
      <c r="AD1035" s="352"/>
      <c r="AE1035" s="352"/>
      <c r="AF1035" s="352"/>
      <c r="AG1035" s="352"/>
      <c r="AH1035" s="352"/>
      <c r="AI1035" s="352"/>
      <c r="AJ1035" s="352"/>
      <c r="AK1035" s="352"/>
      <c r="AL1035" s="352"/>
      <c r="AM1035" s="352"/>
      <c r="AN1035" s="352"/>
      <c r="AO1035" s="352"/>
      <c r="AP1035" s="352"/>
      <c r="AQ1035" s="352"/>
      <c r="AR1035" s="352"/>
      <c r="AS1035" s="352"/>
      <c r="AT1035" s="352"/>
      <c r="AU1035" s="352"/>
      <c r="AV1035" s="352"/>
      <c r="AW1035" s="352"/>
      <c r="AX1035" s="352"/>
      <c r="AY1035" s="352"/>
      <c r="AZ1035" s="352"/>
      <c r="BA1035" s="511"/>
      <c r="BB1035" s="379"/>
      <c r="BC1035" s="511"/>
      <c r="BD1035" s="511"/>
      <c r="BE1035" s="511"/>
      <c r="BF1035" s="511"/>
      <c r="BG1035" s="511"/>
      <c r="BH1035" s="511"/>
      <c r="BI1035" s="511"/>
      <c r="BJ1035" s="511"/>
      <c r="BK1035" s="511"/>
      <c r="BL1035" s="511"/>
      <c r="BM1035" s="511"/>
      <c r="BN1035" s="511"/>
      <c r="BO1035" s="511"/>
      <c r="BP1035" s="511"/>
      <c r="BQ1035" s="511"/>
      <c r="BR1035" s="511"/>
      <c r="BS1035" s="511"/>
      <c r="BT1035" s="511"/>
      <c r="BU1035" s="511"/>
      <c r="BV1035" s="511"/>
      <c r="BW1035" s="352"/>
      <c r="BX1035" s="352"/>
      <c r="BY1035" s="352"/>
      <c r="BZ1035" s="352"/>
      <c r="CA1035" s="352"/>
      <c r="CB1035" s="352"/>
      <c r="CC1035" s="352"/>
      <c r="CD1035" s="352"/>
      <c r="CE1035" s="352"/>
      <c r="CF1035" s="352"/>
      <c r="CG1035" s="352"/>
      <c r="CH1035" s="352"/>
      <c r="CI1035" s="352"/>
      <c r="CJ1035" s="352"/>
      <c r="CK1035" s="352"/>
      <c r="CL1035" s="352"/>
      <c r="CM1035" s="352"/>
      <c r="CN1035" s="352"/>
      <c r="CO1035" s="352"/>
      <c r="CP1035" s="352"/>
      <c r="CQ1035" s="352"/>
      <c r="CR1035" s="352"/>
      <c r="CS1035" s="352"/>
      <c r="CT1035" s="352"/>
      <c r="CU1035" s="352"/>
      <c r="CV1035" s="352"/>
      <c r="CW1035" s="352"/>
      <c r="CX1035" s="352"/>
      <c r="CY1035" s="352"/>
      <c r="CZ1035" s="352"/>
    </row>
    <row r="1036" ht="15" customHeight="true" x14ac:dyDescent="0.25">
      <c r="A1036" s="434" t="s">
        <v>121</v>
      </c>
      <c r="B1036" s="307" t="s">
        <v>122</v>
      </c>
    </row>
    <row r="1037" ht="15" customHeight="true" x14ac:dyDescent="0.2">
      <c r="A1037" s="435" t="str">
        <f>R15</f>
        <v>North Central</v>
      </c>
      <c r="B1037" s="435">
        <f>BR122+BR123</f>
        <v>13807.304333999995</v>
      </c>
    </row>
    <row r="1038" ht="15" customHeight="true" x14ac:dyDescent="0.2">
      <c r="A1038" s="435" t="str">
        <f>S15</f>
        <v>North Western</v>
      </c>
      <c r="B1038" s="435">
        <f>BS122+BS123</f>
        <v>4573.6323880000091</v>
      </c>
    </row>
    <row r="1039" ht="15" customHeight="true" x14ac:dyDescent="0.2">
      <c r="A1039" s="435" t="str">
        <f>T15</f>
        <v>South Central</v>
      </c>
      <c r="B1039" s="435">
        <f>BT122+BT123</f>
        <v>22153.415679999955</v>
      </c>
    </row>
    <row r="1040" ht="15" customHeight="true" x14ac:dyDescent="0.2">
      <c r="A1040" s="435" t="str">
        <f>U15</f>
        <v>South Eastern A</v>
      </c>
      <c r="B1040" s="435">
        <f>BU122+BU123</f>
        <v>2984.0542359999995</v>
      </c>
    </row>
    <row r="1041" ht="15" customHeight="true" x14ac:dyDescent="0.2">
      <c r="A1041" s="435" t="str">
        <f>V15</f>
        <v>South Eastern B</v>
      </c>
      <c r="B1041" s="435">
        <f>BV122+BV123</f>
        <v>3340.9277710000051</v>
      </c>
    </row>
    <row r="1042" ht="15" customHeight="true" x14ac:dyDescent="0.2">
      <c r="A1042" s="435">
        <f>W15</f>
        <v>0</v>
      </c>
      <c r="B1042" s="435">
        <f>BW122+BW123</f>
        <v>0</v>
      </c>
    </row>
    <row r="1043" ht="15" customHeight="true" x14ac:dyDescent="0.2">
      <c r="A1043" s="435">
        <f>X15</f>
        <v>0</v>
      </c>
      <c r="B1043" s="435">
        <f>BX122+XR123</f>
        <v>0</v>
      </c>
    </row>
    <row r="1044" ht="15" customHeight="true" x14ac:dyDescent="0.2">
      <c r="A1044" s="435">
        <f>Y15</f>
        <v>0</v>
      </c>
      <c r="B1044" s="435">
        <f>BY122+BY123</f>
        <v>0</v>
      </c>
    </row>
    <row r="1045" ht="15" customHeight="true" x14ac:dyDescent="0.2">
      <c r="A1045" s="435">
        <f>Z15</f>
        <v>0</v>
      </c>
      <c r="B1045" s="435">
        <f>BZ122+BZ123</f>
        <v>0</v>
      </c>
    </row>
    <row r="1046" ht="15" customHeight="true" x14ac:dyDescent="0.2">
      <c r="A1046" s="379">
        <f>AA15</f>
        <v>0</v>
      </c>
      <c r="B1046" s="435">
        <f>CA122+CA123</f>
        <v>0</v>
      </c>
    </row>
    <row r="1047" ht="15" customHeight="true" x14ac:dyDescent="0.2">
      <c r="A1047" s="379">
        <f>AB15</f>
        <v>0</v>
      </c>
      <c r="B1047" s="435">
        <f>CB122+CB123</f>
        <v>0</v>
      </c>
    </row>
    <row r="1048" ht="15" customHeight="true" x14ac:dyDescent="0.2">
      <c r="A1048" s="379">
        <f>AC15</f>
        <v>0</v>
      </c>
      <c r="B1048" s="435">
        <f>CC122+CC123</f>
        <v>0</v>
      </c>
    </row>
    <row r="1049" ht="15" customHeight="true" x14ac:dyDescent="0.2">
      <c r="A1049" s="379">
        <f>AD15</f>
        <v>0</v>
      </c>
      <c r="B1049" s="435">
        <f>CD122+CD123</f>
        <v>0</v>
      </c>
    </row>
    <row r="1050" ht="15" customHeight="true" x14ac:dyDescent="0.2">
      <c r="A1050" s="379">
        <f>AE15</f>
        <v>0</v>
      </c>
      <c r="B1050" s="435">
        <f>CE122+CE123</f>
        <v>0</v>
      </c>
    </row>
    <row r="1051" ht="15" customHeight="true" x14ac:dyDescent="0.2">
      <c r="A1051" s="379">
        <f>AF15</f>
        <v>0</v>
      </c>
      <c r="B1051" s="435">
        <f>CF122+CF123</f>
        <v>0</v>
      </c>
    </row>
    <row r="1052" ht="15" customHeight="true" x14ac:dyDescent="0.2">
      <c r="A1052" s="379">
        <f>AG15</f>
        <v>0</v>
      </c>
      <c r="B1052" s="435">
        <f>CG122+CG123</f>
        <v>0</v>
      </c>
    </row>
    <row r="1053" ht="15" customHeight="true" x14ac:dyDescent="0.2">
      <c r="A1053" s="379">
        <f>AH15</f>
        <v>0</v>
      </c>
      <c r="B1053" s="435">
        <f>CH122+CH123</f>
        <v>0</v>
      </c>
    </row>
    <row r="1054" ht="15" customHeight="true" x14ac:dyDescent="0.2">
      <c r="A1054" s="379">
        <f>AI15</f>
        <v>0</v>
      </c>
      <c r="B1054" s="435">
        <f>CI122+CI123</f>
        <v>0</v>
      </c>
    </row>
    <row r="1055" ht="15" customHeight="true" x14ac:dyDescent="0.2">
      <c r="A1055" s="379">
        <f>AJ15</f>
        <v>0</v>
      </c>
      <c r="B1055" s="435">
        <f>CJ122+CJ123</f>
        <v>0</v>
      </c>
    </row>
    <row r="1056" ht="15" customHeight="true" x14ac:dyDescent="0.2">
      <c r="A1056" s="379">
        <f>AK15</f>
        <v>0</v>
      </c>
      <c r="B1056" s="435">
        <f>CK122+CK123</f>
        <v>0</v>
      </c>
    </row>
    <row r="1057" ht="15" customHeight="true" x14ac:dyDescent="0.2">
      <c r="A1057" s="379">
        <f>AL15</f>
        <v>0</v>
      </c>
      <c r="B1057" s="435">
        <f>CL122+CL123</f>
        <v>0</v>
      </c>
    </row>
    <row r="1058" ht="15" customHeight="true" x14ac:dyDescent="0.2">
      <c r="A1058" s="379">
        <f>AM15</f>
        <v>0</v>
      </c>
      <c r="B1058" s="435">
        <f>CM122+CM123</f>
        <v>0</v>
      </c>
    </row>
    <row r="1059" ht="15" customHeight="true" x14ac:dyDescent="0.2">
      <c r="A1059" s="379">
        <f>AN15</f>
        <v>0</v>
      </c>
      <c r="B1059" s="435">
        <f>CN122+CN123</f>
        <v>0</v>
      </c>
    </row>
    <row r="1060" ht="15" customHeight="true" x14ac:dyDescent="0.2">
      <c r="A1060" s="379">
        <f>AO15</f>
        <v>0</v>
      </c>
      <c r="B1060" s="435">
        <f>CO122+CO123</f>
        <v>0</v>
      </c>
    </row>
    <row r="1061" ht="15" customHeight="true" x14ac:dyDescent="0.2">
      <c r="A1061" s="379">
        <f>AP15</f>
        <v>0</v>
      </c>
      <c r="B1061" s="435">
        <f>CP122+CP123</f>
        <v>0</v>
      </c>
    </row>
    <row r="1062" ht="15" customHeight="true" x14ac:dyDescent="0.2">
      <c r="A1062" s="379">
        <f>AQ15</f>
        <v>0</v>
      </c>
      <c r="B1062" s="435">
        <f>CQ122+CQ123</f>
        <v>0</v>
      </c>
    </row>
    <row r="1063" ht="15" customHeight="true" x14ac:dyDescent="0.2">
      <c r="A1063" s="379">
        <f>AR15</f>
        <v>0</v>
      </c>
      <c r="B1063" s="435">
        <f>CR122+CR123</f>
        <v>0</v>
      </c>
    </row>
    <row r="1064" ht="15" customHeight="true" x14ac:dyDescent="0.2">
      <c r="A1064" s="379">
        <f>AS15</f>
        <v>0</v>
      </c>
      <c r="B1064" s="435">
        <f>CS122+CS123</f>
        <v>0</v>
      </c>
    </row>
    <row r="1065" ht="15" customHeight="true" x14ac:dyDescent="0.2">
      <c r="A1065" s="379">
        <f>AT15</f>
        <v>0</v>
      </c>
      <c r="B1065" s="435">
        <f>CT122+CT123</f>
        <v>0</v>
      </c>
    </row>
    <row r="1066" ht="15" customHeight="true" x14ac:dyDescent="0.2">
      <c r="A1066" s="379">
        <f>AU15</f>
        <v>0</v>
      </c>
      <c r="B1066" s="435">
        <f>CU122+CU123</f>
        <v>0</v>
      </c>
    </row>
    <row r="1067" ht="15" customHeight="true" x14ac:dyDescent="0.2">
      <c r="A1067" s="379">
        <f>AV15</f>
        <v>0</v>
      </c>
      <c r="B1067" s="435">
        <f>CV122+CV123</f>
        <v>0</v>
      </c>
    </row>
    <row r="1068" ht="15" customHeight="true" x14ac:dyDescent="0.2">
      <c r="A1068" s="379">
        <f>AW15</f>
        <v>0</v>
      </c>
      <c r="B1068" s="435">
        <f>CW122+CW123</f>
        <v>0</v>
      </c>
    </row>
    <row r="1069" ht="15" customHeight="true" x14ac:dyDescent="0.2">
      <c r="A1069" s="379">
        <f>AX15</f>
        <v>0</v>
      </c>
      <c r="B1069" s="435">
        <f>CX122+CX123</f>
        <v>0</v>
      </c>
    </row>
    <row r="1070" ht="15" customHeight="true" x14ac:dyDescent="0.2">
      <c r="A1070" s="379">
        <f>AY15</f>
        <v>0</v>
      </c>
      <c r="B1070" s="435">
        <f>CY122+CY123</f>
        <v>0</v>
      </c>
    </row>
    <row r="1071" ht="15" customHeight="true" x14ac:dyDescent="0.2">
      <c r="A1071" s="379"/>
      <c r="B1071" s="435"/>
    </row>
    <row r="1072" ht="15" customHeight="true" x14ac:dyDescent="0.2">
      <c r="A1072" s="435">
        <f>34-COUNTIF(A1037:A1071,"0")</f>
        <v>5</v>
      </c>
      <c r="B1072" s="379" t="s">
        <v>141</v>
      </c>
    </row>
    <row r="1100" s="846" customFormat="true" ht="17.1" customHeight="true" x14ac:dyDescent="0.2">
      <c r="A1100" s="864"/>
      <c r="B1100" s="860"/>
      <c r="BA1100" s="511"/>
      <c r="BB1100" s="379"/>
      <c r="BC1100" s="511"/>
      <c r="BD1100" s="511"/>
      <c r="BE1100" s="511"/>
      <c r="BF1100" s="511"/>
      <c r="BG1100" s="511"/>
      <c r="BH1100" s="511"/>
      <c r="BI1100" s="511"/>
      <c r="BJ1100" s="511"/>
      <c r="BK1100" s="511"/>
      <c r="BL1100" s="511"/>
      <c r="BM1100" s="511"/>
      <c r="BN1100" s="511"/>
      <c r="BO1100" s="511"/>
      <c r="BP1100" s="511"/>
      <c r="BQ1100" s="511"/>
      <c r="BR1100" s="511"/>
      <c r="BS1100" s="511"/>
      <c r="BT1100" s="511"/>
      <c r="BU1100" s="511"/>
      <c r="BV1100" s="511"/>
      <c r="BW1100" s="352"/>
      <c r="BX1100" s="352"/>
      <c r="BY1100" s="352"/>
      <c r="BZ1100" s="352"/>
      <c r="CA1100" s="352"/>
      <c r="CB1100" s="352"/>
      <c r="CC1100" s="352"/>
      <c r="CD1100" s="352"/>
      <c r="CE1100" s="352"/>
      <c r="CF1100" s="352"/>
      <c r="CG1100" s="352"/>
      <c r="CH1100" s="352"/>
      <c r="CI1100" s="352"/>
      <c r="CJ1100" s="352"/>
      <c r="CK1100" s="352"/>
      <c r="CL1100" s="352"/>
      <c r="CM1100" s="352"/>
      <c r="CN1100" s="352"/>
      <c r="CO1100" s="352"/>
      <c r="CP1100" s="352"/>
      <c r="CQ1100" s="352"/>
      <c r="CR1100" s="352"/>
      <c r="CS1100" s="352"/>
      <c r="CT1100" s="352"/>
      <c r="CU1100" s="352"/>
      <c r="CV1100" s="352"/>
      <c r="CW1100" s="352"/>
      <c r="CX1100" s="352"/>
      <c r="CY1100" s="352"/>
      <c r="CZ1100" s="352"/>
    </row>
    <row r="1101" s="846" customFormat="true" ht="17.1" customHeight="true" x14ac:dyDescent="0.2">
      <c r="A1101" s="865"/>
      <c r="B1101" s="861"/>
      <c r="BA1101" s="511"/>
      <c r="BB1101" s="379"/>
      <c r="BC1101" s="511"/>
      <c r="BD1101" s="511"/>
      <c r="BE1101" s="511"/>
      <c r="BF1101" s="511"/>
      <c r="BG1101" s="511"/>
      <c r="BH1101" s="511"/>
      <c r="BI1101" s="511"/>
      <c r="BJ1101" s="511"/>
      <c r="BK1101" s="511"/>
      <c r="BL1101" s="511"/>
      <c r="BM1101" s="511"/>
      <c r="BN1101" s="511"/>
      <c r="BO1101" s="511"/>
      <c r="BP1101" s="511"/>
      <c r="BQ1101" s="511"/>
      <c r="BR1101" s="511"/>
      <c r="BS1101" s="511"/>
      <c r="BT1101" s="511"/>
      <c r="BU1101" s="511"/>
      <c r="BV1101" s="511"/>
      <c r="BW1101" s="352"/>
      <c r="BX1101" s="352"/>
      <c r="BY1101" s="352"/>
      <c r="BZ1101" s="352"/>
      <c r="CA1101" s="352"/>
      <c r="CB1101" s="352"/>
      <c r="CC1101" s="352"/>
      <c r="CD1101" s="352"/>
      <c r="CE1101" s="352"/>
      <c r="CF1101" s="352"/>
      <c r="CG1101" s="352"/>
      <c r="CH1101" s="352"/>
      <c r="CI1101" s="352"/>
      <c r="CJ1101" s="352"/>
      <c r="CK1101" s="352"/>
      <c r="CL1101" s="352"/>
      <c r="CM1101" s="352"/>
      <c r="CN1101" s="352"/>
      <c r="CO1101" s="352"/>
      <c r="CP1101" s="352"/>
      <c r="CQ1101" s="352"/>
      <c r="CR1101" s="352"/>
      <c r="CS1101" s="352"/>
      <c r="CT1101" s="352"/>
      <c r="CU1101" s="352"/>
      <c r="CV1101" s="352"/>
      <c r="CW1101" s="352"/>
      <c r="CX1101" s="352"/>
      <c r="CY1101" s="352"/>
      <c r="CZ1101" s="352"/>
    </row>
    <row r="1102" s="352" customFormat="true" ht="15" customHeight="true" x14ac:dyDescent="0.2">
      <c r="BA1102" s="511"/>
      <c r="BB1102" s="379"/>
      <c r="BC1102" s="511"/>
      <c r="BD1102" s="511"/>
      <c r="BE1102" s="511"/>
      <c r="BF1102" s="511"/>
      <c r="BG1102" s="511"/>
      <c r="BH1102" s="511"/>
      <c r="BI1102" s="511"/>
      <c r="BJ1102" s="511"/>
      <c r="BK1102" s="511"/>
      <c r="BL1102" s="511"/>
      <c r="BM1102" s="511"/>
      <c r="BN1102" s="511"/>
      <c r="BO1102" s="511"/>
      <c r="BP1102" s="511"/>
      <c r="BQ1102" s="511"/>
      <c r="BR1102" s="511"/>
      <c r="BS1102" s="511"/>
      <c r="BT1102" s="511"/>
      <c r="BU1102" s="511"/>
      <c r="BV1102" s="511"/>
    </row>
    <row r="1103" s="352" customFormat="true" ht="15" customHeight="true" x14ac:dyDescent="0.2">
      <c r="BA1103" s="511"/>
      <c r="BB1103" s="379"/>
      <c r="BC1103" s="511"/>
      <c r="BD1103" s="511"/>
      <c r="BE1103" s="511"/>
      <c r="BF1103" s="511"/>
      <c r="BG1103" s="511"/>
      <c r="BH1103" s="511"/>
      <c r="BI1103" s="511"/>
      <c r="BJ1103" s="511"/>
      <c r="BK1103" s="511"/>
      <c r="BL1103" s="511"/>
      <c r="BM1103" s="511"/>
      <c r="BN1103" s="511"/>
      <c r="BO1103" s="511"/>
      <c r="BP1103" s="511"/>
      <c r="BQ1103" s="511"/>
      <c r="BR1103" s="511"/>
      <c r="BS1103" s="511"/>
      <c r="BT1103" s="511"/>
      <c r="BU1103" s="511"/>
      <c r="BV1103" s="511"/>
    </row>
    <row r="1104" s="352" customFormat="true" ht="15" customHeight="true" x14ac:dyDescent="0.2">
      <c r="BA1104" s="511"/>
      <c r="BB1104" s="379"/>
      <c r="BC1104" s="511"/>
      <c r="BD1104" s="511"/>
      <c r="BE1104" s="511"/>
      <c r="BF1104" s="511"/>
      <c r="BG1104" s="511"/>
      <c r="BH1104" s="511"/>
      <c r="BI1104" s="511"/>
      <c r="BJ1104" s="511"/>
      <c r="BK1104" s="511"/>
      <c r="BL1104" s="511"/>
      <c r="BM1104" s="511"/>
      <c r="BN1104" s="511"/>
      <c r="BO1104" s="511"/>
      <c r="BP1104" s="511"/>
      <c r="BQ1104" s="511"/>
      <c r="BR1104" s="511"/>
      <c r="BS1104" s="511"/>
      <c r="BT1104" s="511"/>
      <c r="BU1104" s="511"/>
      <c r="BV1104" s="511"/>
    </row>
    <row r="1105" s="352" customFormat="true" ht="15" customHeight="true" x14ac:dyDescent="0.2">
      <c r="BA1105" s="511"/>
      <c r="BB1105" s="379"/>
      <c r="BC1105" s="511"/>
      <c r="BD1105" s="511"/>
      <c r="BE1105" s="511"/>
      <c r="BF1105" s="511"/>
      <c r="BG1105" s="511"/>
      <c r="BH1105" s="511"/>
      <c r="BI1105" s="511"/>
      <c r="BJ1105" s="511"/>
      <c r="BK1105" s="511"/>
      <c r="BL1105" s="511"/>
      <c r="BM1105" s="511"/>
      <c r="BN1105" s="511"/>
      <c r="BO1105" s="511"/>
      <c r="BP1105" s="511"/>
      <c r="BQ1105" s="511"/>
      <c r="BR1105" s="511"/>
      <c r="BS1105" s="511"/>
      <c r="BT1105" s="511"/>
      <c r="BU1105" s="511"/>
      <c r="BV1105" s="511"/>
    </row>
    <row r="1106" s="352" customFormat="true" ht="15" customHeight="true" x14ac:dyDescent="0.2">
      <c r="BA1106" s="511"/>
      <c r="BB1106" s="379"/>
      <c r="BC1106" s="511"/>
      <c r="BD1106" s="511"/>
      <c r="BE1106" s="511"/>
      <c r="BF1106" s="511"/>
      <c r="BG1106" s="511"/>
      <c r="BH1106" s="511"/>
      <c r="BI1106" s="511"/>
      <c r="BJ1106" s="511"/>
      <c r="BK1106" s="511"/>
      <c r="BL1106" s="511"/>
      <c r="BM1106" s="511"/>
      <c r="BN1106" s="511"/>
      <c r="BO1106" s="511"/>
      <c r="BP1106" s="511"/>
      <c r="BQ1106" s="511"/>
      <c r="BR1106" s="511"/>
      <c r="BS1106" s="511"/>
      <c r="BT1106" s="511"/>
      <c r="BU1106" s="511"/>
      <c r="BV1106" s="511"/>
    </row>
    <row r="1107" s="352" customFormat="true" ht="15" customHeight="true" x14ac:dyDescent="0.2">
      <c r="BA1107" s="511"/>
      <c r="BB1107" s="379"/>
      <c r="BC1107" s="511"/>
      <c r="BD1107" s="511"/>
      <c r="BE1107" s="511"/>
      <c r="BF1107" s="511"/>
      <c r="BG1107" s="511"/>
      <c r="BH1107" s="511"/>
      <c r="BI1107" s="511"/>
      <c r="BJ1107" s="511"/>
      <c r="BK1107" s="511"/>
      <c r="BL1107" s="511"/>
      <c r="BM1107" s="511"/>
      <c r="BN1107" s="511"/>
      <c r="BO1107" s="511"/>
      <c r="BP1107" s="511"/>
      <c r="BQ1107" s="511"/>
      <c r="BR1107" s="511"/>
      <c r="BS1107" s="511"/>
      <c r="BT1107" s="511"/>
      <c r="BU1107" s="511"/>
      <c r="BV1107" s="511"/>
    </row>
    <row r="1108" s="352" customFormat="true" ht="15" customHeight="true" x14ac:dyDescent="0.2">
      <c r="BA1108" s="511"/>
      <c r="BB1108" s="379"/>
      <c r="BC1108" s="511"/>
      <c r="BD1108" s="511"/>
      <c r="BE1108" s="511"/>
      <c r="BF1108" s="511"/>
      <c r="BG1108" s="511"/>
      <c r="BH1108" s="511"/>
      <c r="BI1108" s="511"/>
      <c r="BJ1108" s="511"/>
      <c r="BK1108" s="511"/>
      <c r="BL1108" s="511"/>
      <c r="BM1108" s="511"/>
      <c r="BN1108" s="511"/>
      <c r="BO1108" s="511"/>
      <c r="BP1108" s="511"/>
      <c r="BQ1108" s="511"/>
      <c r="BR1108" s="511"/>
      <c r="BS1108" s="511"/>
      <c r="BT1108" s="511"/>
      <c r="BU1108" s="511"/>
      <c r="BV1108" s="511"/>
    </row>
    <row r="1109" s="352" customFormat="true" ht="15" customHeight="true" x14ac:dyDescent="0.2">
      <c r="BA1109" s="511"/>
      <c r="BB1109" s="379"/>
      <c r="BC1109" s="511"/>
      <c r="BD1109" s="511"/>
      <c r="BE1109" s="511"/>
      <c r="BF1109" s="511"/>
      <c r="BG1109" s="511"/>
      <c r="BH1109" s="511"/>
      <c r="BI1109" s="511"/>
      <c r="BJ1109" s="511"/>
      <c r="BK1109" s="511"/>
      <c r="BL1109" s="511"/>
      <c r="BM1109" s="511"/>
      <c r="BN1109" s="511"/>
      <c r="BO1109" s="511"/>
      <c r="BP1109" s="511"/>
      <c r="BQ1109" s="511"/>
      <c r="BR1109" s="511"/>
      <c r="BS1109" s="511"/>
      <c r="BT1109" s="511"/>
      <c r="BU1109" s="511"/>
      <c r="BV1109" s="511"/>
    </row>
    <row r="1110" s="352" customFormat="true" ht="15" customHeight="true" x14ac:dyDescent="0.2">
      <c r="BA1110" s="511"/>
      <c r="BB1110" s="379"/>
      <c r="BC1110" s="511"/>
      <c r="BD1110" s="511"/>
      <c r="BE1110" s="511"/>
      <c r="BF1110" s="511"/>
      <c r="BG1110" s="511"/>
      <c r="BH1110" s="511"/>
      <c r="BI1110" s="511"/>
      <c r="BJ1110" s="511"/>
      <c r="BK1110" s="511"/>
      <c r="BL1110" s="511"/>
      <c r="BM1110" s="511"/>
      <c r="BN1110" s="511"/>
      <c r="BO1110" s="511"/>
      <c r="BP1110" s="511"/>
      <c r="BQ1110" s="511"/>
      <c r="BR1110" s="511"/>
      <c r="BS1110" s="511"/>
      <c r="BT1110" s="511"/>
      <c r="BU1110" s="511"/>
      <c r="BV1110" s="511"/>
    </row>
    <row r="1111" s="352" customFormat="true" ht="15" customHeight="true" x14ac:dyDescent="0.2">
      <c r="BA1111" s="511"/>
      <c r="BB1111" s="379"/>
      <c r="BC1111" s="511"/>
      <c r="BD1111" s="511"/>
      <c r="BE1111" s="511"/>
      <c r="BF1111" s="511"/>
      <c r="BG1111" s="511"/>
      <c r="BH1111" s="511"/>
      <c r="BI1111" s="511"/>
      <c r="BJ1111" s="511"/>
      <c r="BK1111" s="511"/>
      <c r="BL1111" s="511"/>
      <c r="BM1111" s="511"/>
      <c r="BN1111" s="511"/>
      <c r="BO1111" s="511"/>
      <c r="BP1111" s="511"/>
      <c r="BQ1111" s="511"/>
      <c r="BR1111" s="511"/>
      <c r="BS1111" s="511"/>
      <c r="BT1111" s="511"/>
      <c r="BU1111" s="511"/>
      <c r="BV1111" s="511"/>
    </row>
    <row r="1112" s="352" customFormat="true" ht="15" customHeight="true" x14ac:dyDescent="0.2">
      <c r="BA1112" s="511"/>
      <c r="BB1112" s="379"/>
      <c r="BC1112" s="511"/>
      <c r="BD1112" s="511"/>
      <c r="BE1112" s="511"/>
      <c r="BF1112" s="511"/>
      <c r="BG1112" s="511"/>
      <c r="BH1112" s="511"/>
      <c r="BI1112" s="511"/>
      <c r="BJ1112" s="511"/>
      <c r="BK1112" s="511"/>
      <c r="BL1112" s="511"/>
      <c r="BM1112" s="511"/>
      <c r="BN1112" s="511"/>
      <c r="BO1112" s="511"/>
      <c r="BP1112" s="511"/>
      <c r="BQ1112" s="511"/>
      <c r="BR1112" s="511"/>
      <c r="BS1112" s="511"/>
      <c r="BT1112" s="511"/>
      <c r="BU1112" s="511"/>
      <c r="BV1112" s="511"/>
    </row>
    <row r="1113" s="352" customFormat="true" ht="15" customHeight="true" x14ac:dyDescent="0.2">
      <c r="BA1113" s="511"/>
      <c r="BB1113" s="379"/>
      <c r="BC1113" s="511"/>
      <c r="BD1113" s="511"/>
      <c r="BE1113" s="511"/>
      <c r="BF1113" s="511"/>
      <c r="BG1113" s="511"/>
      <c r="BH1113" s="511"/>
      <c r="BI1113" s="511"/>
      <c r="BJ1113" s="511"/>
      <c r="BK1113" s="511"/>
      <c r="BL1113" s="511"/>
      <c r="BM1113" s="511"/>
      <c r="BN1113" s="511"/>
      <c r="BO1113" s="511"/>
      <c r="BP1113" s="511"/>
      <c r="BQ1113" s="511"/>
      <c r="BR1113" s="511"/>
      <c r="BS1113" s="511"/>
      <c r="BT1113" s="511"/>
      <c r="BU1113" s="511"/>
      <c r="BV1113" s="511"/>
    </row>
    <row r="1114" s="846" customFormat="true" ht="17.1" customHeight="true" x14ac:dyDescent="0.2">
      <c r="A1114" s="865"/>
      <c r="B1114" s="861"/>
      <c r="C1114" s="862"/>
      <c r="D1114" s="862"/>
      <c r="E1114" s="862"/>
      <c r="F1114" s="862"/>
      <c r="G1114" s="862"/>
      <c r="H1114" s="862"/>
      <c r="I1114" s="862"/>
      <c r="J1114" s="862"/>
      <c r="K1114" s="862"/>
      <c r="L1114" s="862"/>
      <c r="M1114" s="862"/>
      <c r="N1114" s="862"/>
      <c r="O1114" s="862"/>
      <c r="P1114" s="862"/>
      <c r="Q1114" s="862"/>
      <c r="R1114" s="862"/>
      <c r="S1114" s="862"/>
      <c r="T1114" s="862"/>
      <c r="U1114" s="862"/>
      <c r="V1114" s="862"/>
      <c r="W1114" s="873"/>
      <c r="BA1114" s="511"/>
      <c r="BB1114" s="379"/>
      <c r="BC1114" s="511"/>
      <c r="BD1114" s="511"/>
      <c r="BE1114" s="511"/>
      <c r="BF1114" s="511"/>
      <c r="BG1114" s="511"/>
      <c r="BH1114" s="511"/>
      <c r="BI1114" s="511"/>
      <c r="BJ1114" s="511"/>
      <c r="BK1114" s="511"/>
      <c r="BL1114" s="511"/>
      <c r="BM1114" s="511"/>
      <c r="BN1114" s="511"/>
      <c r="BO1114" s="511"/>
      <c r="BP1114" s="511"/>
      <c r="BQ1114" s="511"/>
      <c r="BR1114" s="511"/>
      <c r="BS1114" s="511"/>
      <c r="BT1114" s="511"/>
      <c r="BU1114" s="511"/>
      <c r="BV1114" s="511"/>
      <c r="BW1114" s="352"/>
      <c r="BX1114" s="352"/>
      <c r="BY1114" s="352"/>
      <c r="BZ1114" s="352"/>
      <c r="CA1114" s="352"/>
      <c r="CB1114" s="352"/>
      <c r="CC1114" s="352"/>
      <c r="CD1114" s="352"/>
      <c r="CE1114" s="352"/>
      <c r="CF1114" s="352"/>
      <c r="CG1114" s="352"/>
      <c r="CH1114" s="352"/>
      <c r="CI1114" s="352"/>
      <c r="CJ1114" s="352"/>
      <c r="CK1114" s="352"/>
      <c r="CL1114" s="352"/>
      <c r="CM1114" s="352"/>
      <c r="CN1114" s="352"/>
      <c r="CO1114" s="352"/>
      <c r="CP1114" s="352"/>
      <c r="CQ1114" s="352"/>
      <c r="CR1114" s="352"/>
      <c r="CS1114" s="352"/>
      <c r="CT1114" s="352"/>
      <c r="CU1114" s="352"/>
      <c r="CV1114" s="352"/>
      <c r="CW1114" s="352"/>
      <c r="CX1114" s="352"/>
      <c r="CY1114" s="352"/>
      <c r="CZ1114" s="352"/>
    </row>
    <row r="1115" s="846" customFormat="true" ht="17.1" customHeight="true" x14ac:dyDescent="0.2">
      <c r="A1115" s="865"/>
      <c r="B1115" s="861"/>
      <c r="C1115" s="862"/>
      <c r="D1115" s="862"/>
      <c r="E1115" s="862"/>
      <c r="F1115" s="862"/>
      <c r="G1115" s="862"/>
      <c r="H1115" s="862"/>
      <c r="I1115" s="862"/>
      <c r="J1115" s="862"/>
      <c r="K1115" s="862"/>
      <c r="L1115" s="862"/>
      <c r="M1115" s="862"/>
      <c r="N1115" s="862"/>
      <c r="O1115" s="862"/>
      <c r="P1115" s="862"/>
      <c r="Q1115" s="862"/>
      <c r="R1115" s="862"/>
      <c r="S1115" s="862"/>
      <c r="T1115" s="862"/>
      <c r="U1115" s="862"/>
      <c r="V1115" s="862"/>
      <c r="W1115" s="873"/>
      <c r="BA1115" s="511"/>
      <c r="BB1115" s="379"/>
      <c r="BC1115" s="511"/>
      <c r="BD1115" s="511"/>
      <c r="BE1115" s="511"/>
      <c r="BF1115" s="511"/>
      <c r="BG1115" s="511"/>
      <c r="BH1115" s="511"/>
      <c r="BI1115" s="511"/>
      <c r="BJ1115" s="511"/>
      <c r="BK1115" s="511"/>
      <c r="BL1115" s="511"/>
      <c r="BM1115" s="511"/>
      <c r="BN1115" s="511"/>
      <c r="BO1115" s="511"/>
      <c r="BP1115" s="511"/>
      <c r="BQ1115" s="511"/>
      <c r="BR1115" s="511"/>
      <c r="BS1115" s="511"/>
      <c r="BT1115" s="511"/>
      <c r="BU1115" s="511"/>
      <c r="BV1115" s="511"/>
      <c r="BW1115" s="352"/>
      <c r="BX1115" s="352"/>
      <c r="BY1115" s="352"/>
      <c r="BZ1115" s="352"/>
      <c r="CA1115" s="352"/>
      <c r="CB1115" s="352"/>
      <c r="CC1115" s="352"/>
      <c r="CD1115" s="352"/>
      <c r="CE1115" s="352"/>
      <c r="CF1115" s="352"/>
      <c r="CG1115" s="352"/>
      <c r="CH1115" s="352"/>
      <c r="CI1115" s="352"/>
      <c r="CJ1115" s="352"/>
      <c r="CK1115" s="352"/>
      <c r="CL1115" s="352"/>
      <c r="CM1115" s="352"/>
      <c r="CN1115" s="352"/>
      <c r="CO1115" s="352"/>
      <c r="CP1115" s="352"/>
      <c r="CQ1115" s="352"/>
      <c r="CR1115" s="352"/>
      <c r="CS1115" s="352"/>
      <c r="CT1115" s="352"/>
      <c r="CU1115" s="352"/>
      <c r="CV1115" s="352"/>
      <c r="CW1115" s="352"/>
      <c r="CX1115" s="352"/>
      <c r="CY1115" s="352"/>
      <c r="CZ1115" s="352"/>
    </row>
    <row r="1116" s="846" customFormat="true" ht="17.1" customHeight="true" x14ac:dyDescent="0.2">
      <c r="A1116" s="865"/>
      <c r="B1116" s="861"/>
      <c r="C1116" s="862"/>
      <c r="D1116" s="862"/>
      <c r="E1116" s="862"/>
      <c r="F1116" s="862"/>
      <c r="G1116" s="862"/>
      <c r="H1116" s="862"/>
      <c r="I1116" s="862"/>
      <c r="J1116" s="862"/>
      <c r="K1116" s="862"/>
      <c r="L1116" s="862"/>
      <c r="M1116" s="862"/>
      <c r="N1116" s="862"/>
      <c r="O1116" s="862"/>
      <c r="P1116" s="862"/>
      <c r="Q1116" s="862"/>
      <c r="R1116" s="862"/>
      <c r="S1116" s="862"/>
      <c r="T1116" s="862"/>
      <c r="U1116" s="862"/>
      <c r="V1116" s="862"/>
      <c r="W1116" s="873"/>
      <c r="BA1116" s="511"/>
      <c r="BB1116" s="379"/>
      <c r="BC1116" s="511"/>
      <c r="BD1116" s="511"/>
      <c r="BE1116" s="511"/>
      <c r="BF1116" s="511"/>
      <c r="BG1116" s="511"/>
      <c r="BH1116" s="511"/>
      <c r="BI1116" s="511"/>
      <c r="BJ1116" s="511"/>
      <c r="BK1116" s="511"/>
      <c r="BL1116" s="511"/>
      <c r="BM1116" s="511"/>
      <c r="BN1116" s="511"/>
      <c r="BO1116" s="511"/>
      <c r="BP1116" s="511"/>
      <c r="BQ1116" s="511"/>
      <c r="BR1116" s="511"/>
      <c r="BS1116" s="511"/>
      <c r="BT1116" s="511"/>
      <c r="BU1116" s="511"/>
      <c r="BV1116" s="511"/>
      <c r="BW1116" s="352"/>
      <c r="BX1116" s="352"/>
      <c r="BY1116" s="352"/>
      <c r="BZ1116" s="352"/>
      <c r="CA1116" s="352"/>
      <c r="CB1116" s="352"/>
      <c r="CC1116" s="352"/>
      <c r="CD1116" s="352"/>
      <c r="CE1116" s="352"/>
      <c r="CF1116" s="352"/>
      <c r="CG1116" s="352"/>
      <c r="CH1116" s="352"/>
      <c r="CI1116" s="352"/>
      <c r="CJ1116" s="352"/>
      <c r="CK1116" s="352"/>
      <c r="CL1116" s="352"/>
      <c r="CM1116" s="352"/>
      <c r="CN1116" s="352"/>
      <c r="CO1116" s="352"/>
      <c r="CP1116" s="352"/>
      <c r="CQ1116" s="352"/>
      <c r="CR1116" s="352"/>
      <c r="CS1116" s="352"/>
      <c r="CT1116" s="352"/>
      <c r="CU1116" s="352"/>
      <c r="CV1116" s="352"/>
      <c r="CW1116" s="352"/>
      <c r="CX1116" s="352"/>
      <c r="CY1116" s="352"/>
      <c r="CZ1116" s="352"/>
    </row>
    <row r="1117" s="846" customFormat="true" ht="17.1" customHeight="true" x14ac:dyDescent="0.2">
      <c r="A1117" s="866"/>
      <c r="B1117" s="863"/>
      <c r="C1117" s="862"/>
      <c r="D1117" s="862"/>
      <c r="E1117" s="862"/>
      <c r="F1117" s="862"/>
      <c r="G1117" s="862"/>
      <c r="H1117" s="862"/>
      <c r="I1117" s="862"/>
      <c r="J1117" s="862"/>
      <c r="K1117" s="862"/>
      <c r="L1117" s="862"/>
      <c r="M1117" s="862"/>
      <c r="N1117" s="862"/>
      <c r="O1117" s="862"/>
      <c r="P1117" s="862"/>
      <c r="Q1117" s="862"/>
      <c r="R1117" s="862"/>
      <c r="S1117" s="862"/>
      <c r="T1117" s="862"/>
      <c r="U1117" s="862"/>
      <c r="V1117" s="862"/>
      <c r="W1117" s="873"/>
      <c r="BA1117" s="511"/>
      <c r="BB1117" s="379"/>
      <c r="BC1117" s="511"/>
      <c r="BD1117" s="511"/>
      <c r="BE1117" s="511"/>
      <c r="BF1117" s="511"/>
      <c r="BG1117" s="511"/>
      <c r="BH1117" s="511"/>
      <c r="BI1117" s="511"/>
      <c r="BJ1117" s="511"/>
      <c r="BK1117" s="511"/>
      <c r="BL1117" s="511"/>
      <c r="BM1117" s="511"/>
      <c r="BN1117" s="511"/>
      <c r="BO1117" s="511"/>
      <c r="BP1117" s="511"/>
      <c r="BQ1117" s="511"/>
      <c r="BR1117" s="511"/>
      <c r="BS1117" s="511"/>
      <c r="BT1117" s="511"/>
      <c r="BU1117" s="511"/>
      <c r="BV1117" s="511"/>
      <c r="BW1117" s="352"/>
      <c r="BX1117" s="352"/>
      <c r="BY1117" s="352"/>
      <c r="BZ1117" s="352"/>
      <c r="CA1117" s="352"/>
      <c r="CB1117" s="352"/>
      <c r="CC1117" s="352"/>
      <c r="CD1117" s="352"/>
      <c r="CE1117" s="352"/>
      <c r="CF1117" s="352"/>
      <c r="CG1117" s="352"/>
      <c r="CH1117" s="352"/>
      <c r="CI1117" s="352"/>
      <c r="CJ1117" s="352"/>
      <c r="CK1117" s="352"/>
      <c r="CL1117" s="352"/>
      <c r="CM1117" s="352"/>
      <c r="CN1117" s="352"/>
      <c r="CO1117" s="352"/>
      <c r="CP1117" s="352"/>
      <c r="CQ1117" s="352"/>
      <c r="CR1117" s="352"/>
      <c r="CS1117" s="352"/>
      <c r="CT1117" s="352"/>
      <c r="CU1117" s="352"/>
      <c r="CV1117" s="352"/>
      <c r="CW1117" s="352"/>
      <c r="CX1117" s="352"/>
      <c r="CY1117" s="352"/>
      <c r="CZ1117" s="352"/>
    </row>
    <row r="1118" s="352" customFormat="true" ht="15" customHeight="true" x14ac:dyDescent="0.2">
      <c r="BA1118" s="511"/>
      <c r="BB1118" s="379"/>
      <c r="BC1118" s="511"/>
      <c r="BD1118" s="511"/>
      <c r="BE1118" s="511"/>
      <c r="BF1118" s="511"/>
      <c r="BG1118" s="511"/>
      <c r="BH1118" s="511"/>
      <c r="BI1118" s="511"/>
      <c r="BJ1118" s="511"/>
      <c r="BK1118" s="511"/>
      <c r="BL1118" s="511"/>
      <c r="BM1118" s="511"/>
      <c r="BN1118" s="511"/>
      <c r="BO1118" s="511"/>
      <c r="BP1118" s="511"/>
      <c r="BQ1118" s="511"/>
      <c r="BR1118" s="511"/>
      <c r="BS1118" s="511"/>
      <c r="BT1118" s="511"/>
      <c r="BU1118" s="511"/>
      <c r="BV1118" s="511"/>
    </row>
    <row r="1119" s="352" customFormat="true" ht="15" customHeight="true" x14ac:dyDescent="0.2">
      <c r="BA1119" s="511"/>
      <c r="BB1119" s="379"/>
      <c r="BC1119" s="511"/>
      <c r="BD1119" s="511"/>
      <c r="BE1119" s="511"/>
      <c r="BF1119" s="511"/>
      <c r="BG1119" s="511"/>
      <c r="BH1119" s="511"/>
      <c r="BI1119" s="511"/>
      <c r="BJ1119" s="511"/>
      <c r="BK1119" s="511"/>
      <c r="BL1119" s="511"/>
      <c r="BM1119" s="511"/>
      <c r="BN1119" s="511"/>
      <c r="BO1119" s="511"/>
      <c r="BP1119" s="511"/>
      <c r="BQ1119" s="511"/>
      <c r="BR1119" s="511"/>
      <c r="BS1119" s="511"/>
      <c r="BT1119" s="511"/>
      <c r="BU1119" s="511"/>
      <c r="BV1119" s="511"/>
    </row>
    <row r="1120" s="352" customFormat="true" ht="15" customHeight="true" x14ac:dyDescent="0.2">
      <c r="BA1120" s="511"/>
      <c r="BB1120" s="379"/>
      <c r="BC1120" s="511"/>
      <c r="BD1120" s="511"/>
      <c r="BE1120" s="511"/>
      <c r="BF1120" s="511"/>
      <c r="BG1120" s="511"/>
      <c r="BH1120" s="511"/>
      <c r="BI1120" s="511"/>
      <c r="BJ1120" s="511"/>
      <c r="BK1120" s="511"/>
      <c r="BL1120" s="511"/>
      <c r="BM1120" s="511"/>
      <c r="BN1120" s="511"/>
      <c r="BO1120" s="511"/>
      <c r="BP1120" s="511"/>
      <c r="BQ1120" s="511"/>
      <c r="BR1120" s="511"/>
      <c r="BS1120" s="511"/>
      <c r="BT1120" s="511"/>
      <c r="BU1120" s="511"/>
      <c r="BV1120" s="511"/>
    </row>
    <row r="1121" s="352" customFormat="true" ht="15" customHeight="true" x14ac:dyDescent="0.2">
      <c r="BA1121" s="511"/>
      <c r="BB1121" s="379"/>
      <c r="BC1121" s="511"/>
      <c r="BD1121" s="511"/>
      <c r="BE1121" s="511"/>
      <c r="BF1121" s="511"/>
      <c r="BG1121" s="511"/>
      <c r="BH1121" s="511"/>
      <c r="BI1121" s="511"/>
      <c r="BJ1121" s="511"/>
      <c r="BK1121" s="511"/>
      <c r="BL1121" s="511"/>
      <c r="BM1121" s="511"/>
      <c r="BN1121" s="511"/>
      <c r="BO1121" s="511"/>
      <c r="BP1121" s="511"/>
      <c r="BQ1121" s="511"/>
      <c r="BR1121" s="511"/>
      <c r="BS1121" s="511"/>
      <c r="BT1121" s="511"/>
      <c r="BU1121" s="511"/>
      <c r="BV1121" s="511"/>
    </row>
    <row r="1122" s="352" customFormat="true" ht="15" customHeight="true" x14ac:dyDescent="0.2">
      <c r="BA1122" s="511"/>
      <c r="BB1122" s="379"/>
      <c r="BC1122" s="511"/>
      <c r="BD1122" s="511"/>
      <c r="BE1122" s="511"/>
      <c r="BF1122" s="511"/>
      <c r="BG1122" s="511"/>
      <c r="BH1122" s="511"/>
      <c r="BI1122" s="511"/>
      <c r="BJ1122" s="511"/>
      <c r="BK1122" s="511"/>
      <c r="BL1122" s="511"/>
      <c r="BM1122" s="511"/>
      <c r="BN1122" s="511"/>
      <c r="BO1122" s="511"/>
      <c r="BP1122" s="511"/>
      <c r="BQ1122" s="511"/>
      <c r="BR1122" s="511"/>
      <c r="BS1122" s="511"/>
      <c r="BT1122" s="511"/>
      <c r="BU1122" s="511"/>
      <c r="BV1122" s="511"/>
    </row>
    <row r="1123" s="352" customFormat="true" ht="15" customHeight="true" x14ac:dyDescent="0.2">
      <c r="BA1123" s="511"/>
      <c r="BB1123" s="379"/>
      <c r="BC1123" s="511"/>
      <c r="BD1123" s="511"/>
      <c r="BE1123" s="511"/>
      <c r="BF1123" s="511"/>
      <c r="BG1123" s="511"/>
      <c r="BH1123" s="511"/>
      <c r="BI1123" s="511"/>
      <c r="BJ1123" s="511"/>
      <c r="BK1123" s="511"/>
      <c r="BL1123" s="511"/>
      <c r="BM1123" s="511"/>
      <c r="BN1123" s="511"/>
      <c r="BO1123" s="511"/>
      <c r="BP1123" s="511"/>
      <c r="BQ1123" s="511"/>
      <c r="BR1123" s="511"/>
      <c r="BS1123" s="511"/>
      <c r="BT1123" s="511"/>
      <c r="BU1123" s="511"/>
      <c r="BV1123" s="511"/>
    </row>
    <row r="1124" s="352" customFormat="true" ht="15" customHeight="true" x14ac:dyDescent="0.2">
      <c r="BA1124" s="511"/>
      <c r="BB1124" s="379"/>
      <c r="BC1124" s="511"/>
      <c r="BD1124" s="511"/>
      <c r="BE1124" s="511"/>
      <c r="BF1124" s="511"/>
      <c r="BG1124" s="511"/>
      <c r="BH1124" s="511"/>
      <c r="BI1124" s="511"/>
      <c r="BJ1124" s="511"/>
      <c r="BK1124" s="511"/>
      <c r="BL1124" s="511"/>
      <c r="BM1124" s="511"/>
      <c r="BN1124" s="511"/>
      <c r="BO1124" s="511"/>
      <c r="BP1124" s="511"/>
      <c r="BQ1124" s="511"/>
      <c r="BR1124" s="511"/>
      <c r="BS1124" s="511"/>
      <c r="BT1124" s="511"/>
      <c r="BU1124" s="511"/>
      <c r="BV1124" s="511"/>
    </row>
    <row r="1125" s="352" customFormat="true" ht="15" customHeight="true" x14ac:dyDescent="0.2">
      <c r="BA1125" s="511"/>
      <c r="BB1125" s="379"/>
      <c r="BC1125" s="511"/>
      <c r="BD1125" s="511"/>
      <c r="BE1125" s="511"/>
      <c r="BF1125" s="511"/>
      <c r="BG1125" s="511"/>
      <c r="BH1125" s="511"/>
      <c r="BI1125" s="511"/>
      <c r="BJ1125" s="511"/>
      <c r="BK1125" s="511"/>
      <c r="BL1125" s="511"/>
      <c r="BM1125" s="511"/>
      <c r="BN1125" s="511"/>
      <c r="BO1125" s="511"/>
      <c r="BP1125" s="511"/>
      <c r="BQ1125" s="511"/>
      <c r="BR1125" s="511"/>
      <c r="BS1125" s="511"/>
      <c r="BT1125" s="511"/>
      <c r="BU1125" s="511"/>
      <c r="BV1125" s="511"/>
    </row>
    <row r="1126" s="352" customFormat="true" ht="15" customHeight="true" x14ac:dyDescent="0.2">
      <c r="BA1126" s="511"/>
      <c r="BB1126" s="379"/>
      <c r="BC1126" s="511"/>
      <c r="BD1126" s="511"/>
      <c r="BE1126" s="511"/>
      <c r="BF1126" s="511"/>
      <c r="BG1126" s="511"/>
      <c r="BH1126" s="511"/>
      <c r="BI1126" s="511"/>
      <c r="BJ1126" s="511"/>
      <c r="BK1126" s="511"/>
      <c r="BL1126" s="511"/>
      <c r="BM1126" s="511"/>
      <c r="BN1126" s="511"/>
      <c r="BO1126" s="511"/>
      <c r="BP1126" s="511"/>
      <c r="BQ1126" s="511"/>
      <c r="BR1126" s="511"/>
      <c r="BS1126" s="511"/>
      <c r="BT1126" s="511"/>
      <c r="BU1126" s="511"/>
      <c r="BV1126" s="511"/>
    </row>
    <row r="1127" s="352" customFormat="true" ht="15" customHeight="true" x14ac:dyDescent="0.2">
      <c r="BA1127" s="511"/>
      <c r="BB1127" s="379"/>
      <c r="BC1127" s="511"/>
      <c r="BD1127" s="511"/>
      <c r="BE1127" s="511"/>
      <c r="BF1127" s="511"/>
      <c r="BG1127" s="511"/>
      <c r="BH1127" s="511"/>
      <c r="BI1127" s="511"/>
      <c r="BJ1127" s="511"/>
      <c r="BK1127" s="511"/>
      <c r="BL1127" s="511"/>
      <c r="BM1127" s="511"/>
      <c r="BN1127" s="511"/>
      <c r="BO1127" s="511"/>
      <c r="BP1127" s="511"/>
      <c r="BQ1127" s="511"/>
      <c r="BR1127" s="511"/>
      <c r="BS1127" s="511"/>
      <c r="BT1127" s="511"/>
      <c r="BU1127" s="511"/>
      <c r="BV1127" s="511"/>
    </row>
    <row r="1128" s="352" customFormat="true" ht="15" customHeight="true" x14ac:dyDescent="0.2">
      <c r="BA1128" s="511"/>
      <c r="BB1128" s="379"/>
      <c r="BC1128" s="511"/>
      <c r="BD1128" s="511"/>
      <c r="BE1128" s="511"/>
      <c r="BF1128" s="511"/>
      <c r="BG1128" s="511"/>
      <c r="BH1128" s="511"/>
      <c r="BI1128" s="511"/>
      <c r="BJ1128" s="511"/>
      <c r="BK1128" s="511"/>
      <c r="BL1128" s="511"/>
      <c r="BM1128" s="511"/>
      <c r="BN1128" s="511"/>
      <c r="BO1128" s="511"/>
      <c r="BP1128" s="511"/>
      <c r="BQ1128" s="511"/>
      <c r="BR1128" s="511"/>
      <c r="BS1128" s="511"/>
      <c r="BT1128" s="511"/>
      <c r="BU1128" s="511"/>
      <c r="BV1128" s="511"/>
    </row>
    <row r="1129" s="352" customFormat="true" ht="15" customHeight="true" x14ac:dyDescent="0.2">
      <c r="BA1129" s="511"/>
      <c r="BB1129" s="379"/>
      <c r="BC1129" s="511"/>
      <c r="BD1129" s="511"/>
      <c r="BE1129" s="511"/>
      <c r="BF1129" s="511"/>
      <c r="BG1129" s="511"/>
      <c r="BH1129" s="511"/>
      <c r="BI1129" s="511"/>
      <c r="BJ1129" s="511"/>
      <c r="BK1129" s="511"/>
      <c r="BL1129" s="511"/>
      <c r="BM1129" s="511"/>
      <c r="BN1129" s="511"/>
      <c r="BO1129" s="511"/>
      <c r="BP1129" s="511"/>
      <c r="BQ1129" s="511"/>
      <c r="BR1129" s="511"/>
      <c r="BS1129" s="511"/>
      <c r="BT1129" s="511"/>
      <c r="BU1129" s="511"/>
      <c r="BV1129" s="511"/>
    </row>
    <row r="1130" s="352" customFormat="true" ht="15" customHeight="true" x14ac:dyDescent="0.2">
      <c r="BA1130" s="511"/>
      <c r="BB1130" s="379"/>
      <c r="BC1130" s="511"/>
      <c r="BD1130" s="511"/>
      <c r="BE1130" s="511"/>
      <c r="BF1130" s="511"/>
      <c r="BG1130" s="511"/>
      <c r="BH1130" s="511"/>
      <c r="BI1130" s="511"/>
      <c r="BJ1130" s="511"/>
      <c r="BK1130" s="511"/>
      <c r="BL1130" s="511"/>
      <c r="BM1130" s="511"/>
      <c r="BN1130" s="511"/>
      <c r="BO1130" s="511"/>
      <c r="BP1130" s="511"/>
      <c r="BQ1130" s="511"/>
      <c r="BR1130" s="511"/>
      <c r="BS1130" s="511"/>
      <c r="BT1130" s="511"/>
      <c r="BU1130" s="511"/>
      <c r="BV1130" s="511"/>
    </row>
    <row r="1131" s="352" customFormat="true" ht="15" customHeight="true" x14ac:dyDescent="0.2">
      <c r="BA1131" s="511"/>
      <c r="BB1131" s="379"/>
      <c r="BC1131" s="511"/>
      <c r="BD1131" s="511"/>
      <c r="BE1131" s="511"/>
      <c r="BF1131" s="511"/>
      <c r="BG1131" s="511"/>
      <c r="BH1131" s="511"/>
      <c r="BI1131" s="511"/>
      <c r="BJ1131" s="511"/>
      <c r="BK1131" s="511"/>
      <c r="BL1131" s="511"/>
      <c r="BM1131" s="511"/>
      <c r="BN1131" s="511"/>
      <c r="BO1131" s="511"/>
      <c r="BP1131" s="511"/>
      <c r="BQ1131" s="511"/>
      <c r="BR1131" s="511"/>
      <c r="BS1131" s="511"/>
      <c r="BT1131" s="511"/>
      <c r="BU1131" s="511"/>
      <c r="BV1131" s="511"/>
    </row>
    <row r="1132" s="352" customFormat="true" ht="15" customHeight="true" x14ac:dyDescent="0.2">
      <c r="BA1132" s="511"/>
      <c r="BB1132" s="379"/>
      <c r="BC1132" s="511"/>
      <c r="BD1132" s="511"/>
      <c r="BE1132" s="511"/>
      <c r="BF1132" s="511"/>
      <c r="BG1132" s="511"/>
      <c r="BH1132" s="511"/>
      <c r="BI1132" s="511"/>
      <c r="BJ1132" s="511"/>
      <c r="BK1132" s="511"/>
      <c r="BL1132" s="511"/>
      <c r="BM1132" s="511"/>
      <c r="BN1132" s="511"/>
      <c r="BO1132" s="511"/>
      <c r="BP1132" s="511"/>
      <c r="BQ1132" s="511"/>
      <c r="BR1132" s="511"/>
      <c r="BS1132" s="511"/>
      <c r="BT1132" s="511"/>
      <c r="BU1132" s="511"/>
      <c r="BV1132" s="511"/>
    </row>
    <row r="1133" s="352" customFormat="true" ht="15" customHeight="true" x14ac:dyDescent="0.2">
      <c r="BA1133" s="511"/>
      <c r="BB1133" s="379"/>
      <c r="BC1133" s="511"/>
      <c r="BD1133" s="511"/>
      <c r="BE1133" s="511"/>
      <c r="BF1133" s="511"/>
      <c r="BG1133" s="511"/>
      <c r="BH1133" s="511"/>
      <c r="BI1133" s="511"/>
      <c r="BJ1133" s="511"/>
      <c r="BK1133" s="511"/>
      <c r="BL1133" s="511"/>
      <c r="BM1133" s="511"/>
      <c r="BN1133" s="511"/>
      <c r="BO1133" s="511"/>
      <c r="BP1133" s="511"/>
      <c r="BQ1133" s="511"/>
      <c r="BR1133" s="511"/>
      <c r="BS1133" s="511"/>
      <c r="BT1133" s="511"/>
      <c r="BU1133" s="511"/>
      <c r="BV1133" s="511"/>
    </row>
    <row r="1134" s="352" customFormat="true" ht="15" customHeight="true" x14ac:dyDescent="0.2">
      <c r="BA1134" s="511"/>
      <c r="BB1134" s="379"/>
      <c r="BC1134" s="511"/>
      <c r="BD1134" s="511"/>
      <c r="BE1134" s="511"/>
      <c r="BF1134" s="511"/>
      <c r="BG1134" s="511"/>
      <c r="BH1134" s="511"/>
      <c r="BI1134" s="511"/>
      <c r="BJ1134" s="511"/>
      <c r="BK1134" s="511"/>
      <c r="BL1134" s="511"/>
      <c r="BM1134" s="511"/>
      <c r="BN1134" s="511"/>
      <c r="BO1134" s="511"/>
      <c r="BP1134" s="511"/>
      <c r="BQ1134" s="511"/>
      <c r="BR1134" s="511"/>
      <c r="BS1134" s="511"/>
      <c r="BT1134" s="511"/>
      <c r="BU1134" s="511"/>
      <c r="BV1134" s="511"/>
    </row>
    <row r="1135" s="352" customFormat="true" ht="15" customHeight="true" x14ac:dyDescent="0.2">
      <c r="BA1135" s="511"/>
      <c r="BB1135" s="379"/>
      <c r="BC1135" s="511"/>
      <c r="BD1135" s="511"/>
      <c r="BE1135" s="511"/>
      <c r="BF1135" s="511"/>
      <c r="BG1135" s="511"/>
      <c r="BH1135" s="511"/>
      <c r="BI1135" s="511"/>
      <c r="BJ1135" s="511"/>
      <c r="BK1135" s="511"/>
      <c r="BL1135" s="511"/>
      <c r="BM1135" s="511"/>
      <c r="BN1135" s="511"/>
      <c r="BO1135" s="511"/>
      <c r="BP1135" s="511"/>
      <c r="BQ1135" s="511"/>
      <c r="BR1135" s="511"/>
      <c r="BS1135" s="511"/>
      <c r="BT1135" s="511"/>
      <c r="BU1135" s="511"/>
      <c r="BV1135" s="511"/>
    </row>
    <row r="1136" s="352" customFormat="true" ht="15" customHeight="true" x14ac:dyDescent="0.2">
      <c r="BA1136" s="511"/>
      <c r="BB1136" s="379"/>
      <c r="BC1136" s="511"/>
      <c r="BD1136" s="511"/>
      <c r="BE1136" s="511"/>
      <c r="BF1136" s="511"/>
      <c r="BG1136" s="511"/>
      <c r="BH1136" s="511"/>
      <c r="BI1136" s="511"/>
      <c r="BJ1136" s="511"/>
      <c r="BK1136" s="511"/>
      <c r="BL1136" s="511"/>
      <c r="BM1136" s="511"/>
      <c r="BN1136" s="511"/>
      <c r="BO1136" s="511"/>
      <c r="BP1136" s="511"/>
      <c r="BQ1136" s="511"/>
      <c r="BR1136" s="511"/>
      <c r="BS1136" s="511"/>
      <c r="BT1136" s="511"/>
      <c r="BU1136" s="511"/>
      <c r="BV1136" s="511"/>
    </row>
    <row r="1137" s="352" customFormat="true" ht="15" customHeight="true" x14ac:dyDescent="0.2">
      <c r="BA1137" s="511"/>
      <c r="BB1137" s="379"/>
      <c r="BC1137" s="511"/>
      <c r="BD1137" s="511"/>
      <c r="BE1137" s="511"/>
      <c r="BF1137" s="511"/>
      <c r="BG1137" s="511"/>
      <c r="BH1137" s="511"/>
      <c r="BI1137" s="511"/>
      <c r="BJ1137" s="511"/>
      <c r="BK1137" s="511"/>
      <c r="BL1137" s="511"/>
      <c r="BM1137" s="511"/>
      <c r="BN1137" s="511"/>
      <c r="BO1137" s="511"/>
      <c r="BP1137" s="511"/>
      <c r="BQ1137" s="511"/>
      <c r="BR1137" s="511"/>
      <c r="BS1137" s="511"/>
      <c r="BT1137" s="511"/>
      <c r="BU1137" s="511"/>
      <c r="BV1137" s="511"/>
    </row>
    <row r="1138" s="352" customFormat="true" ht="15" customHeight="true" x14ac:dyDescent="0.2">
      <c r="BA1138" s="511"/>
      <c r="BB1138" s="379"/>
      <c r="BC1138" s="511"/>
      <c r="BD1138" s="511"/>
      <c r="BE1138" s="511"/>
      <c r="BF1138" s="511"/>
      <c r="BG1138" s="511"/>
      <c r="BH1138" s="511"/>
      <c r="BI1138" s="511"/>
      <c r="BJ1138" s="511"/>
      <c r="BK1138" s="511"/>
      <c r="BL1138" s="511"/>
      <c r="BM1138" s="511"/>
      <c r="BN1138" s="511"/>
      <c r="BO1138" s="511"/>
      <c r="BP1138" s="511"/>
      <c r="BQ1138" s="511"/>
      <c r="BR1138" s="511"/>
      <c r="BS1138" s="511"/>
      <c r="BT1138" s="511"/>
      <c r="BU1138" s="511"/>
      <c r="BV1138" s="511"/>
    </row>
    <row r="1139" s="352" customFormat="true" ht="15" customHeight="true" x14ac:dyDescent="0.2">
      <c r="BA1139" s="511"/>
      <c r="BB1139" s="379"/>
      <c r="BC1139" s="511"/>
      <c r="BD1139" s="511"/>
      <c r="BE1139" s="511"/>
      <c r="BF1139" s="511"/>
      <c r="BG1139" s="511"/>
      <c r="BH1139" s="511"/>
      <c r="BI1139" s="511"/>
      <c r="BJ1139" s="511"/>
      <c r="BK1139" s="511"/>
      <c r="BL1139" s="511"/>
      <c r="BM1139" s="511"/>
      <c r="BN1139" s="511"/>
      <c r="BO1139" s="511"/>
      <c r="BP1139" s="511"/>
      <c r="BQ1139" s="511"/>
      <c r="BR1139" s="511"/>
      <c r="BS1139" s="511"/>
      <c r="BT1139" s="511"/>
      <c r="BU1139" s="511"/>
      <c r="BV1139" s="511"/>
    </row>
    <row r="1140" s="352" customFormat="true" ht="15" customHeight="true" x14ac:dyDescent="0.2">
      <c r="BA1140" s="511"/>
      <c r="BB1140" s="379"/>
      <c r="BC1140" s="511"/>
      <c r="BD1140" s="511"/>
      <c r="BE1140" s="511"/>
      <c r="BF1140" s="511"/>
      <c r="BG1140" s="511"/>
      <c r="BH1140" s="511"/>
      <c r="BI1140" s="511"/>
      <c r="BJ1140" s="511"/>
      <c r="BK1140" s="511"/>
      <c r="BL1140" s="511"/>
      <c r="BM1140" s="511"/>
      <c r="BN1140" s="511"/>
      <c r="BO1140" s="511"/>
      <c r="BP1140" s="511"/>
      <c r="BQ1140" s="511"/>
      <c r="BR1140" s="511"/>
      <c r="BS1140" s="511"/>
      <c r="BT1140" s="511"/>
      <c r="BU1140" s="511"/>
      <c r="BV1140" s="511"/>
    </row>
    <row r="1141" s="352" customFormat="true" ht="15" customHeight="true" x14ac:dyDescent="0.2">
      <c r="BA1141" s="511"/>
      <c r="BB1141" s="379"/>
      <c r="BC1141" s="511"/>
      <c r="BD1141" s="511"/>
      <c r="BE1141" s="511"/>
      <c r="BF1141" s="511"/>
      <c r="BG1141" s="511"/>
      <c r="BH1141" s="511"/>
      <c r="BI1141" s="511"/>
      <c r="BJ1141" s="511"/>
      <c r="BK1141" s="511"/>
      <c r="BL1141" s="511"/>
      <c r="BM1141" s="511"/>
      <c r="BN1141" s="511"/>
      <c r="BO1141" s="511"/>
      <c r="BP1141" s="511"/>
      <c r="BQ1141" s="511"/>
      <c r="BR1141" s="511"/>
      <c r="BS1141" s="511"/>
      <c r="BT1141" s="511"/>
      <c r="BU1141" s="511"/>
      <c r="BV1141" s="511"/>
    </row>
    <row r="1142" s="352" customFormat="true" ht="15" customHeight="true" x14ac:dyDescent="0.2">
      <c r="BA1142" s="511"/>
      <c r="BB1142" s="379"/>
      <c r="BC1142" s="511"/>
      <c r="BD1142" s="511"/>
      <c r="BE1142" s="511"/>
      <c r="BF1142" s="511"/>
      <c r="BG1142" s="511"/>
      <c r="BH1142" s="511"/>
      <c r="BI1142" s="511"/>
      <c r="BJ1142" s="511"/>
      <c r="BK1142" s="511"/>
      <c r="BL1142" s="511"/>
      <c r="BM1142" s="511"/>
      <c r="BN1142" s="511"/>
      <c r="BO1142" s="511"/>
      <c r="BP1142" s="511"/>
      <c r="BQ1142" s="511"/>
      <c r="BR1142" s="511"/>
      <c r="BS1142" s="511"/>
      <c r="BT1142" s="511"/>
      <c r="BU1142" s="511"/>
      <c r="BV1142" s="511"/>
    </row>
    <row r="1143" s="352" customFormat="true" ht="15" customHeight="true" x14ac:dyDescent="0.2">
      <c r="BA1143" s="511"/>
      <c r="BB1143" s="379"/>
      <c r="BC1143" s="511"/>
      <c r="BD1143" s="511"/>
      <c r="BE1143" s="511"/>
      <c r="BF1143" s="511"/>
      <c r="BG1143" s="511"/>
      <c r="BH1143" s="511"/>
      <c r="BI1143" s="511"/>
      <c r="BJ1143" s="511"/>
      <c r="BK1143" s="511"/>
      <c r="BL1143" s="511"/>
      <c r="BM1143" s="511"/>
      <c r="BN1143" s="511"/>
      <c r="BO1143" s="511"/>
      <c r="BP1143" s="511"/>
      <c r="BQ1143" s="511"/>
      <c r="BR1143" s="511"/>
      <c r="BS1143" s="511"/>
      <c r="BT1143" s="511"/>
      <c r="BU1143" s="511"/>
      <c r="BV1143" s="511"/>
    </row>
    <row r="1144" s="352" customFormat="true" ht="15" customHeight="true" x14ac:dyDescent="0.2">
      <c r="BA1144" s="511"/>
      <c r="BB1144" s="379"/>
      <c r="BC1144" s="511"/>
      <c r="BD1144" s="511"/>
      <c r="BE1144" s="511"/>
      <c r="BF1144" s="511"/>
      <c r="BG1144" s="511"/>
      <c r="BH1144" s="511"/>
      <c r="BI1144" s="511"/>
      <c r="BJ1144" s="511"/>
      <c r="BK1144" s="511"/>
      <c r="BL1144" s="511"/>
      <c r="BM1144" s="511"/>
      <c r="BN1144" s="511"/>
      <c r="BO1144" s="511"/>
      <c r="BP1144" s="511"/>
      <c r="BQ1144" s="511"/>
      <c r="BR1144" s="511"/>
      <c r="BS1144" s="511"/>
      <c r="BT1144" s="511"/>
      <c r="BU1144" s="511"/>
      <c r="BV1144" s="511"/>
    </row>
    <row r="1145" s="352" customFormat="true" ht="15" customHeight="true" x14ac:dyDescent="0.2">
      <c r="BA1145" s="511"/>
      <c r="BB1145" s="379"/>
      <c r="BC1145" s="511"/>
      <c r="BD1145" s="511"/>
      <c r="BE1145" s="511"/>
      <c r="BF1145" s="511"/>
      <c r="BG1145" s="511"/>
      <c r="BH1145" s="511"/>
      <c r="BI1145" s="511"/>
      <c r="BJ1145" s="511"/>
      <c r="BK1145" s="511"/>
      <c r="BL1145" s="511"/>
      <c r="BM1145" s="511"/>
      <c r="BN1145" s="511"/>
      <c r="BO1145" s="511"/>
      <c r="BP1145" s="511"/>
      <c r="BQ1145" s="511"/>
      <c r="BR1145" s="511"/>
      <c r="BS1145" s="511"/>
      <c r="BT1145" s="511"/>
      <c r="BU1145" s="511"/>
      <c r="BV1145" s="511"/>
    </row>
    <row r="1146" s="352" customFormat="true" ht="15" customHeight="true" x14ac:dyDescent="0.2">
      <c r="BA1146" s="511"/>
      <c r="BB1146" s="379"/>
      <c r="BC1146" s="511"/>
      <c r="BD1146" s="511"/>
      <c r="BE1146" s="511"/>
      <c r="BF1146" s="511"/>
      <c r="BG1146" s="511"/>
      <c r="BH1146" s="511"/>
      <c r="BI1146" s="511"/>
      <c r="BJ1146" s="511"/>
      <c r="BK1146" s="511"/>
      <c r="BL1146" s="511"/>
      <c r="BM1146" s="511"/>
      <c r="BN1146" s="511"/>
      <c r="BO1146" s="511"/>
      <c r="BP1146" s="511"/>
      <c r="BQ1146" s="511"/>
      <c r="BR1146" s="511"/>
      <c r="BS1146" s="511"/>
      <c r="BT1146" s="511"/>
      <c r="BU1146" s="511"/>
      <c r="BV1146" s="511"/>
    </row>
    <row r="1147" s="352" customFormat="true" ht="15" customHeight="true" x14ac:dyDescent="0.2">
      <c r="BA1147" s="511"/>
      <c r="BB1147" s="379"/>
      <c r="BC1147" s="511"/>
      <c r="BD1147" s="511"/>
      <c r="BE1147" s="511"/>
      <c r="BF1147" s="511"/>
      <c r="BG1147" s="511"/>
      <c r="BH1147" s="511"/>
      <c r="BI1147" s="511"/>
      <c r="BJ1147" s="511"/>
      <c r="BK1147" s="511"/>
      <c r="BL1147" s="511"/>
      <c r="BM1147" s="511"/>
      <c r="BN1147" s="511"/>
      <c r="BO1147" s="511"/>
      <c r="BP1147" s="511"/>
      <c r="BQ1147" s="511"/>
      <c r="BR1147" s="511"/>
      <c r="BS1147" s="511"/>
      <c r="BT1147" s="511"/>
      <c r="BU1147" s="511"/>
      <c r="BV1147" s="511"/>
    </row>
    <row r="1148" s="352" customFormat="true" ht="15" customHeight="true" x14ac:dyDescent="0.2">
      <c r="BA1148" s="511"/>
      <c r="BB1148" s="379"/>
      <c r="BC1148" s="511"/>
      <c r="BD1148" s="511"/>
      <c r="BE1148" s="511"/>
      <c r="BF1148" s="511"/>
      <c r="BG1148" s="511"/>
      <c r="BH1148" s="511"/>
      <c r="BI1148" s="511"/>
      <c r="BJ1148" s="511"/>
      <c r="BK1148" s="511"/>
      <c r="BL1148" s="511"/>
      <c r="BM1148" s="511"/>
      <c r="BN1148" s="511"/>
      <c r="BO1148" s="511"/>
      <c r="BP1148" s="511"/>
      <c r="BQ1148" s="511"/>
      <c r="BR1148" s="511"/>
      <c r="BS1148" s="511"/>
      <c r="BT1148" s="511"/>
      <c r="BU1148" s="511"/>
      <c r="BV1148" s="511"/>
    </row>
    <row r="1149" s="352" customFormat="true" ht="15" customHeight="true" x14ac:dyDescent="0.2">
      <c r="BA1149" s="511"/>
      <c r="BB1149" s="379"/>
      <c r="BC1149" s="511"/>
      <c r="BD1149" s="511"/>
      <c r="BE1149" s="511"/>
      <c r="BF1149" s="511"/>
      <c r="BG1149" s="511"/>
      <c r="BH1149" s="511"/>
      <c r="BI1149" s="511"/>
      <c r="BJ1149" s="511"/>
      <c r="BK1149" s="511"/>
      <c r="BL1149" s="511"/>
      <c r="BM1149" s="511"/>
      <c r="BN1149" s="511"/>
      <c r="BO1149" s="511"/>
      <c r="BP1149" s="511"/>
      <c r="BQ1149" s="511"/>
      <c r="BR1149" s="511"/>
      <c r="BS1149" s="511"/>
      <c r="BT1149" s="511"/>
      <c r="BU1149" s="511"/>
      <c r="BV1149" s="511"/>
    </row>
    <row r="1150" s="352" customFormat="true" ht="15" customHeight="true" x14ac:dyDescent="0.2">
      <c r="BA1150" s="511"/>
      <c r="BB1150" s="379"/>
      <c r="BC1150" s="511"/>
      <c r="BD1150" s="511"/>
      <c r="BE1150" s="511"/>
      <c r="BF1150" s="511"/>
      <c r="BG1150" s="511"/>
      <c r="BH1150" s="511"/>
      <c r="BI1150" s="511"/>
      <c r="BJ1150" s="511"/>
      <c r="BK1150" s="511"/>
      <c r="BL1150" s="511"/>
      <c r="BM1150" s="511"/>
      <c r="BN1150" s="511"/>
      <c r="BO1150" s="511"/>
      <c r="BP1150" s="511"/>
      <c r="BQ1150" s="511"/>
      <c r="BR1150" s="511"/>
      <c r="BS1150" s="511"/>
      <c r="BT1150" s="511"/>
      <c r="BU1150" s="511"/>
      <c r="BV1150" s="511"/>
    </row>
    <row r="1151" s="352" customFormat="true" ht="15" customHeight="true" x14ac:dyDescent="0.2">
      <c r="BA1151" s="511"/>
      <c r="BB1151" s="379"/>
      <c r="BC1151" s="511"/>
      <c r="BD1151" s="511"/>
      <c r="BE1151" s="511"/>
      <c r="BF1151" s="511"/>
      <c r="BG1151" s="511"/>
      <c r="BH1151" s="511"/>
      <c r="BI1151" s="511"/>
      <c r="BJ1151" s="511"/>
      <c r="BK1151" s="511"/>
      <c r="BL1151" s="511"/>
      <c r="BM1151" s="511"/>
      <c r="BN1151" s="511"/>
      <c r="BO1151" s="511"/>
      <c r="BP1151" s="511"/>
      <c r="BQ1151" s="511"/>
      <c r="BR1151" s="511"/>
      <c r="BS1151" s="511"/>
      <c r="BT1151" s="511"/>
      <c r="BU1151" s="511"/>
      <c r="BV1151" s="511"/>
    </row>
    <row r="1152" s="352" customFormat="true" ht="15" customHeight="true" x14ac:dyDescent="0.2">
      <c r="BA1152" s="511"/>
      <c r="BB1152" s="379"/>
      <c r="BC1152" s="511"/>
      <c r="BD1152" s="511"/>
      <c r="BE1152" s="511"/>
      <c r="BF1152" s="511"/>
      <c r="BG1152" s="511"/>
      <c r="BH1152" s="511"/>
      <c r="BI1152" s="511"/>
      <c r="BJ1152" s="511"/>
      <c r="BK1152" s="511"/>
      <c r="BL1152" s="511"/>
      <c r="BM1152" s="511"/>
      <c r="BN1152" s="511"/>
      <c r="BO1152" s="511"/>
      <c r="BP1152" s="511"/>
      <c r="BQ1152" s="511"/>
      <c r="BR1152" s="511"/>
      <c r="BS1152" s="511"/>
      <c r="BT1152" s="511"/>
      <c r="BU1152" s="511"/>
      <c r="BV1152" s="511"/>
    </row>
    <row r="1153" s="352" customFormat="true" ht="15" customHeight="true" x14ac:dyDescent="0.2">
      <c r="BA1153" s="511"/>
      <c r="BB1153" s="379"/>
      <c r="BC1153" s="511"/>
      <c r="BD1153" s="511"/>
      <c r="BE1153" s="511"/>
      <c r="BF1153" s="511"/>
      <c r="BG1153" s="511"/>
      <c r="BH1153" s="511"/>
      <c r="BI1153" s="511"/>
      <c r="BJ1153" s="511"/>
      <c r="BK1153" s="511"/>
      <c r="BL1153" s="511"/>
      <c r="BM1153" s="511"/>
      <c r="BN1153" s="511"/>
      <c r="BO1153" s="511"/>
      <c r="BP1153" s="511"/>
      <c r="BQ1153" s="511"/>
      <c r="BR1153" s="511"/>
      <c r="BS1153" s="511"/>
      <c r="BT1153" s="511"/>
      <c r="BU1153" s="511"/>
      <c r="BV1153" s="511"/>
    </row>
    <row r="1154" s="352" customFormat="true" ht="15" customHeight="true" x14ac:dyDescent="0.2">
      <c r="BA1154" s="511"/>
      <c r="BB1154" s="379"/>
      <c r="BC1154" s="511"/>
      <c r="BD1154" s="511"/>
      <c r="BE1154" s="511"/>
      <c r="BF1154" s="511"/>
      <c r="BG1154" s="511"/>
      <c r="BH1154" s="511"/>
      <c r="BI1154" s="511"/>
      <c r="BJ1154" s="511"/>
      <c r="BK1154" s="511"/>
      <c r="BL1154" s="511"/>
      <c r="BM1154" s="511"/>
      <c r="BN1154" s="511"/>
      <c r="BO1154" s="511"/>
      <c r="BP1154" s="511"/>
      <c r="BQ1154" s="511"/>
      <c r="BR1154" s="511"/>
      <c r="BS1154" s="511"/>
      <c r="BT1154" s="511"/>
      <c r="BU1154" s="511"/>
      <c r="BV1154" s="511"/>
    </row>
    <row r="1155" s="352" customFormat="true" ht="15" customHeight="true" x14ac:dyDescent="0.2">
      <c r="BA1155" s="511"/>
      <c r="BB1155" s="379"/>
      <c r="BC1155" s="511"/>
      <c r="BD1155" s="511"/>
      <c r="BE1155" s="511"/>
      <c r="BF1155" s="511"/>
      <c r="BG1155" s="511"/>
      <c r="BH1155" s="511"/>
      <c r="BI1155" s="511"/>
      <c r="BJ1155" s="511"/>
      <c r="BK1155" s="511"/>
      <c r="BL1155" s="511"/>
      <c r="BM1155" s="511"/>
      <c r="BN1155" s="511"/>
      <c r="BO1155" s="511"/>
      <c r="BP1155" s="511"/>
      <c r="BQ1155" s="511"/>
      <c r="BR1155" s="511"/>
      <c r="BS1155" s="511"/>
      <c r="BT1155" s="511"/>
      <c r="BU1155" s="511"/>
      <c r="BV1155" s="511"/>
    </row>
    <row r="1156" s="352" customFormat="true" ht="15" customHeight="true" x14ac:dyDescent="0.2">
      <c r="BA1156" s="511"/>
      <c r="BB1156" s="379"/>
      <c r="BC1156" s="511"/>
      <c r="BD1156" s="511"/>
      <c r="BE1156" s="511"/>
      <c r="BF1156" s="511"/>
      <c r="BG1156" s="511"/>
      <c r="BH1156" s="511"/>
      <c r="BI1156" s="511"/>
      <c r="BJ1156" s="511"/>
      <c r="BK1156" s="511"/>
      <c r="BL1156" s="511"/>
      <c r="BM1156" s="511"/>
      <c r="BN1156" s="511"/>
      <c r="BO1156" s="511"/>
      <c r="BP1156" s="511"/>
      <c r="BQ1156" s="511"/>
      <c r="BR1156" s="511"/>
      <c r="BS1156" s="511"/>
      <c r="BT1156" s="511"/>
      <c r="BU1156" s="511"/>
      <c r="BV1156" s="511"/>
    </row>
    <row r="1157" s="352" customFormat="true" ht="15" customHeight="true" x14ac:dyDescent="0.2">
      <c r="BA1157" s="511"/>
      <c r="BB1157" s="379"/>
      <c r="BC1157" s="511"/>
      <c r="BD1157" s="511"/>
      <c r="BE1157" s="511"/>
      <c r="BF1157" s="511"/>
      <c r="BG1157" s="511"/>
      <c r="BH1157" s="511"/>
      <c r="BI1157" s="511"/>
      <c r="BJ1157" s="511"/>
      <c r="BK1157" s="511"/>
      <c r="BL1157" s="511"/>
      <c r="BM1157" s="511"/>
      <c r="BN1157" s="511"/>
      <c r="BO1157" s="511"/>
      <c r="BP1157" s="511"/>
      <c r="BQ1157" s="511"/>
      <c r="BR1157" s="511"/>
      <c r="BS1157" s="511"/>
      <c r="BT1157" s="511"/>
      <c r="BU1157" s="511"/>
      <c r="BV1157" s="511"/>
    </row>
    <row r="1158" s="352" customFormat="true" ht="15" customHeight="true" x14ac:dyDescent="0.2">
      <c r="BA1158" s="511"/>
      <c r="BB1158" s="379"/>
      <c r="BC1158" s="511"/>
      <c r="BD1158" s="511"/>
      <c r="BE1158" s="511"/>
      <c r="BF1158" s="511"/>
      <c r="BG1158" s="511"/>
      <c r="BH1158" s="511"/>
      <c r="BI1158" s="511"/>
      <c r="BJ1158" s="511"/>
      <c r="BK1158" s="511"/>
      <c r="BL1158" s="511"/>
      <c r="BM1158" s="511"/>
      <c r="BN1158" s="511"/>
      <c r="BO1158" s="511"/>
      <c r="BP1158" s="511"/>
      <c r="BQ1158" s="511"/>
      <c r="BR1158" s="511"/>
      <c r="BS1158" s="511"/>
      <c r="BT1158" s="511"/>
      <c r="BU1158" s="511"/>
      <c r="BV1158" s="511"/>
    </row>
    <row r="1159" s="352" customFormat="true" ht="15" customHeight="true" x14ac:dyDescent="0.2">
      <c r="BA1159" s="511"/>
      <c r="BB1159" s="379"/>
      <c r="BC1159" s="511"/>
      <c r="BD1159" s="511"/>
      <c r="BE1159" s="511"/>
      <c r="BF1159" s="511"/>
      <c r="BG1159" s="511"/>
      <c r="BH1159" s="511"/>
      <c r="BI1159" s="511"/>
      <c r="BJ1159" s="511"/>
      <c r="BK1159" s="511"/>
      <c r="BL1159" s="511"/>
      <c r="BM1159" s="511"/>
      <c r="BN1159" s="511"/>
      <c r="BO1159" s="511"/>
      <c r="BP1159" s="511"/>
      <c r="BQ1159" s="511"/>
      <c r="BR1159" s="511"/>
      <c r="BS1159" s="511"/>
      <c r="BT1159" s="511"/>
      <c r="BU1159" s="511"/>
      <c r="BV1159" s="511"/>
    </row>
    <row r="1160" s="352" customFormat="true" ht="15" customHeight="true" x14ac:dyDescent="0.2">
      <c r="BA1160" s="511"/>
      <c r="BB1160" s="379"/>
      <c r="BC1160" s="511"/>
      <c r="BD1160" s="511"/>
      <c r="BE1160" s="511"/>
      <c r="BF1160" s="511"/>
      <c r="BG1160" s="511"/>
      <c r="BH1160" s="511"/>
      <c r="BI1160" s="511"/>
      <c r="BJ1160" s="511"/>
      <c r="BK1160" s="511"/>
      <c r="BL1160" s="511"/>
      <c r="BM1160" s="511"/>
      <c r="BN1160" s="511"/>
      <c r="BO1160" s="511"/>
      <c r="BP1160" s="511"/>
      <c r="BQ1160" s="511"/>
      <c r="BR1160" s="511"/>
      <c r="BS1160" s="511"/>
      <c r="BT1160" s="511"/>
      <c r="BU1160" s="511"/>
      <c r="BV1160" s="511"/>
    </row>
    <row r="1161" s="352" customFormat="true" ht="15" customHeight="true" x14ac:dyDescent="0.2">
      <c r="BA1161" s="511"/>
      <c r="BB1161" s="379"/>
      <c r="BC1161" s="511"/>
      <c r="BD1161" s="511"/>
      <c r="BE1161" s="511"/>
      <c r="BF1161" s="511"/>
      <c r="BG1161" s="511"/>
      <c r="BH1161" s="511"/>
      <c r="BI1161" s="511"/>
      <c r="BJ1161" s="511"/>
      <c r="BK1161" s="511"/>
      <c r="BL1161" s="511"/>
      <c r="BM1161" s="511"/>
      <c r="BN1161" s="511"/>
      <c r="BO1161" s="511"/>
      <c r="BP1161" s="511"/>
      <c r="BQ1161" s="511"/>
      <c r="BR1161" s="511"/>
      <c r="BS1161" s="511"/>
      <c r="BT1161" s="511"/>
      <c r="BU1161" s="511"/>
      <c r="BV1161" s="511"/>
    </row>
    <row r="1162" s="352" customFormat="true" ht="15" customHeight="true" x14ac:dyDescent="0.2">
      <c r="BA1162" s="511"/>
      <c r="BB1162" s="379"/>
      <c r="BC1162" s="511"/>
      <c r="BD1162" s="511"/>
      <c r="BE1162" s="511"/>
      <c r="BF1162" s="511"/>
      <c r="BG1162" s="511"/>
      <c r="BH1162" s="511"/>
      <c r="BI1162" s="511"/>
      <c r="BJ1162" s="511"/>
      <c r="BK1162" s="511"/>
      <c r="BL1162" s="511"/>
      <c r="BM1162" s="511"/>
      <c r="BN1162" s="511"/>
      <c r="BO1162" s="511"/>
      <c r="BP1162" s="511"/>
      <c r="BQ1162" s="511"/>
      <c r="BR1162" s="511"/>
      <c r="BS1162" s="511"/>
      <c r="BT1162" s="511"/>
      <c r="BU1162" s="511"/>
      <c r="BV1162" s="511"/>
    </row>
    <row r="1163" s="352" customFormat="true" ht="15" customHeight="true" x14ac:dyDescent="0.2">
      <c r="BA1163" s="511"/>
      <c r="BB1163" s="379"/>
      <c r="BC1163" s="511"/>
      <c r="BD1163" s="511"/>
      <c r="BE1163" s="511"/>
      <c r="BF1163" s="511"/>
      <c r="BG1163" s="511"/>
      <c r="BH1163" s="511"/>
      <c r="BI1163" s="511"/>
      <c r="BJ1163" s="511"/>
      <c r="BK1163" s="511"/>
      <c r="BL1163" s="511"/>
      <c r="BM1163" s="511"/>
      <c r="BN1163" s="511"/>
      <c r="BO1163" s="511"/>
      <c r="BP1163" s="511"/>
      <c r="BQ1163" s="511"/>
      <c r="BR1163" s="511"/>
      <c r="BS1163" s="511"/>
      <c r="BT1163" s="511"/>
      <c r="BU1163" s="511"/>
      <c r="BV1163" s="511"/>
    </row>
    <row r="1164" s="352" customFormat="true" ht="15" customHeight="true" x14ac:dyDescent="0.2">
      <c r="BA1164" s="511"/>
      <c r="BB1164" s="379"/>
      <c r="BC1164" s="511"/>
      <c r="BD1164" s="511"/>
      <c r="BE1164" s="511"/>
      <c r="BF1164" s="511"/>
      <c r="BG1164" s="511"/>
      <c r="BH1164" s="511"/>
      <c r="BI1164" s="511"/>
      <c r="BJ1164" s="511"/>
      <c r="BK1164" s="511"/>
      <c r="BL1164" s="511"/>
      <c r="BM1164" s="511"/>
      <c r="BN1164" s="511"/>
      <c r="BO1164" s="511"/>
      <c r="BP1164" s="511"/>
      <c r="BQ1164" s="511"/>
      <c r="BR1164" s="511"/>
      <c r="BS1164" s="511"/>
      <c r="BT1164" s="511"/>
      <c r="BU1164" s="511"/>
      <c r="BV1164" s="511"/>
    </row>
    <row r="1165" s="352" customFormat="true" ht="15" customHeight="true" x14ac:dyDescent="0.2">
      <c r="BA1165" s="511"/>
      <c r="BB1165" s="379"/>
      <c r="BC1165" s="511"/>
      <c r="BD1165" s="511"/>
      <c r="BE1165" s="511"/>
      <c r="BF1165" s="511"/>
      <c r="BG1165" s="511"/>
      <c r="BH1165" s="511"/>
      <c r="BI1165" s="511"/>
      <c r="BJ1165" s="511"/>
      <c r="BK1165" s="511"/>
      <c r="BL1165" s="511"/>
      <c r="BM1165" s="511"/>
      <c r="BN1165" s="511"/>
      <c r="BO1165" s="511"/>
      <c r="BP1165" s="511"/>
      <c r="BQ1165" s="511"/>
      <c r="BR1165" s="511"/>
      <c r="BS1165" s="511"/>
      <c r="BT1165" s="511"/>
      <c r="BU1165" s="511"/>
      <c r="BV1165" s="511"/>
    </row>
    <row r="1166" s="352" customFormat="true" ht="15" customHeight="true" x14ac:dyDescent="0.2">
      <c r="BA1166" s="511"/>
      <c r="BB1166" s="379"/>
      <c r="BC1166" s="511"/>
      <c r="BD1166" s="511"/>
      <c r="BE1166" s="511"/>
      <c r="BF1166" s="511"/>
      <c r="BG1166" s="511"/>
      <c r="BH1166" s="511"/>
      <c r="BI1166" s="511"/>
      <c r="BJ1166" s="511"/>
      <c r="BK1166" s="511"/>
      <c r="BL1166" s="511"/>
      <c r="BM1166" s="511"/>
      <c r="BN1166" s="511"/>
      <c r="BO1166" s="511"/>
      <c r="BP1166" s="511"/>
      <c r="BQ1166" s="511"/>
      <c r="BR1166" s="511"/>
      <c r="BS1166" s="511"/>
      <c r="BT1166" s="511"/>
      <c r="BU1166" s="511"/>
      <c r="BV1166" s="511"/>
    </row>
    <row r="1167" s="352" customFormat="true" ht="15" customHeight="true" x14ac:dyDescent="0.2">
      <c r="BA1167" s="511"/>
      <c r="BB1167" s="379"/>
      <c r="BC1167" s="511"/>
      <c r="BD1167" s="511"/>
      <c r="BE1167" s="511"/>
      <c r="BF1167" s="511"/>
      <c r="BG1167" s="511"/>
      <c r="BH1167" s="511"/>
      <c r="BI1167" s="511"/>
      <c r="BJ1167" s="511"/>
      <c r="BK1167" s="511"/>
      <c r="BL1167" s="511"/>
      <c r="BM1167" s="511"/>
      <c r="BN1167" s="511"/>
      <c r="BO1167" s="511"/>
      <c r="BP1167" s="511"/>
      <c r="BQ1167" s="511"/>
      <c r="BR1167" s="511"/>
      <c r="BS1167" s="511"/>
      <c r="BT1167" s="511"/>
      <c r="BU1167" s="511"/>
      <c r="BV1167" s="511"/>
    </row>
    <row r="1168" s="352" customFormat="true" ht="15" customHeight="true" x14ac:dyDescent="0.2">
      <c r="BA1168" s="511"/>
      <c r="BB1168" s="379"/>
      <c r="BC1168" s="511"/>
      <c r="BD1168" s="511"/>
      <c r="BE1168" s="511"/>
      <c r="BF1168" s="511"/>
      <c r="BG1168" s="511"/>
      <c r="BH1168" s="511"/>
      <c r="BI1168" s="511"/>
      <c r="BJ1168" s="511"/>
      <c r="BK1168" s="511"/>
      <c r="BL1168" s="511"/>
      <c r="BM1168" s="511"/>
      <c r="BN1168" s="511"/>
      <c r="BO1168" s="511"/>
      <c r="BP1168" s="511"/>
      <c r="BQ1168" s="511"/>
      <c r="BR1168" s="511"/>
      <c r="BS1168" s="511"/>
      <c r="BT1168" s="511"/>
      <c r="BU1168" s="511"/>
      <c r="BV1168" s="511"/>
    </row>
    <row r="1169" s="352" customFormat="true" ht="15" customHeight="true" x14ac:dyDescent="0.2">
      <c r="BA1169" s="511"/>
      <c r="BB1169" s="379"/>
      <c r="BC1169" s="511"/>
      <c r="BD1169" s="511"/>
      <c r="BE1169" s="511"/>
      <c r="BF1169" s="511"/>
      <c r="BG1169" s="511"/>
      <c r="BH1169" s="511"/>
      <c r="BI1169" s="511"/>
      <c r="BJ1169" s="511"/>
      <c r="BK1169" s="511"/>
      <c r="BL1169" s="511"/>
      <c r="BM1169" s="511"/>
      <c r="BN1169" s="511"/>
      <c r="BO1169" s="511"/>
      <c r="BP1169" s="511"/>
      <c r="BQ1169" s="511"/>
      <c r="BR1169" s="511"/>
      <c r="BS1169" s="511"/>
      <c r="BT1169" s="511"/>
      <c r="BU1169" s="511"/>
      <c r="BV1169" s="511"/>
    </row>
    <row r="1170" s="352" customFormat="true" ht="15" customHeight="true" x14ac:dyDescent="0.2">
      <c r="A1170" s="448"/>
      <c r="B1170" s="838"/>
      <c r="C1170" s="839"/>
      <c r="D1170" s="839"/>
      <c r="E1170" s="839"/>
      <c r="F1170" s="839"/>
      <c r="G1170" s="839"/>
      <c r="H1170" s="839"/>
      <c r="I1170" s="839"/>
      <c r="J1170" s="839"/>
      <c r="K1170" s="839"/>
      <c r="L1170" s="839"/>
      <c r="M1170" s="839"/>
      <c r="N1170" s="839"/>
      <c r="O1170" s="839"/>
      <c r="P1170" s="839"/>
      <c r="Q1170" s="839"/>
      <c r="R1170" s="839"/>
      <c r="S1170" s="839"/>
      <c r="T1170" s="839"/>
      <c r="U1170" s="839"/>
      <c r="V1170" s="839"/>
      <c r="BA1170" s="511"/>
      <c r="BB1170" s="379"/>
      <c r="BC1170" s="511"/>
      <c r="BD1170" s="511"/>
      <c r="BE1170" s="511"/>
      <c r="BF1170" s="511"/>
      <c r="BG1170" s="511"/>
      <c r="BH1170" s="511"/>
      <c r="BI1170" s="511"/>
      <c r="BJ1170" s="511"/>
      <c r="BK1170" s="511"/>
      <c r="BL1170" s="511"/>
      <c r="BM1170" s="511"/>
      <c r="BN1170" s="511"/>
      <c r="BO1170" s="511"/>
      <c r="BP1170" s="511"/>
      <c r="BQ1170" s="511"/>
      <c r="BR1170" s="511"/>
      <c r="BS1170" s="511"/>
      <c r="BT1170" s="511"/>
      <c r="BU1170" s="511"/>
      <c r="BV1170" s="511"/>
    </row>
    <row r="1171" s="352" customFormat="true" ht="15" customHeight="true" x14ac:dyDescent="0.2">
      <c r="A1171" s="448"/>
      <c r="B1171" s="838"/>
      <c r="C1171" s="839"/>
      <c r="D1171" s="839"/>
      <c r="E1171" s="839"/>
      <c r="F1171" s="839"/>
      <c r="G1171" s="839"/>
      <c r="H1171" s="839"/>
      <c r="I1171" s="839"/>
      <c r="J1171" s="839"/>
      <c r="K1171" s="839"/>
      <c r="L1171" s="839"/>
      <c r="M1171" s="839"/>
      <c r="N1171" s="839"/>
      <c r="O1171" s="839"/>
      <c r="P1171" s="839"/>
      <c r="Q1171" s="839"/>
      <c r="R1171" s="839"/>
      <c r="S1171" s="839"/>
      <c r="T1171" s="839"/>
      <c r="U1171" s="839"/>
      <c r="V1171" s="839"/>
      <c r="BA1171" s="511"/>
      <c r="BB1171" s="379"/>
      <c r="BC1171" s="511"/>
      <c r="BD1171" s="511"/>
      <c r="BE1171" s="511"/>
      <c r="BF1171" s="511"/>
      <c r="BG1171" s="511"/>
      <c r="BH1171" s="511"/>
      <c r="BI1171" s="511"/>
      <c r="BJ1171" s="511"/>
      <c r="BK1171" s="511"/>
      <c r="BL1171" s="511"/>
      <c r="BM1171" s="511"/>
      <c r="BN1171" s="511"/>
      <c r="BO1171" s="511"/>
      <c r="BP1171" s="511"/>
      <c r="BQ1171" s="511"/>
      <c r="BR1171" s="511"/>
      <c r="BS1171" s="511"/>
      <c r="BT1171" s="511"/>
      <c r="BU1171" s="511"/>
      <c r="BV1171" s="511"/>
    </row>
    <row r="1172" s="352" customFormat="true" ht="15" customHeight="true" x14ac:dyDescent="0.2">
      <c r="A1172" s="448"/>
      <c r="B1172" s="838"/>
      <c r="C1172" s="839"/>
      <c r="D1172" s="839"/>
      <c r="E1172" s="839"/>
      <c r="F1172" s="839"/>
      <c r="G1172" s="839"/>
      <c r="H1172" s="839"/>
      <c r="I1172" s="839"/>
      <c r="J1172" s="839"/>
      <c r="K1172" s="839"/>
      <c r="L1172" s="839"/>
      <c r="M1172" s="839"/>
      <c r="N1172" s="839"/>
      <c r="O1172" s="839"/>
      <c r="P1172" s="839"/>
      <c r="Q1172" s="839"/>
      <c r="R1172" s="839"/>
      <c r="S1172" s="839"/>
      <c r="T1172" s="839"/>
      <c r="U1172" s="839"/>
      <c r="V1172" s="839"/>
      <c r="BA1172" s="511"/>
      <c r="BB1172" s="379"/>
      <c r="BC1172" s="511"/>
      <c r="BD1172" s="511"/>
      <c r="BE1172" s="511"/>
      <c r="BF1172" s="511"/>
      <c r="BG1172" s="511"/>
      <c r="BH1172" s="511"/>
      <c r="BI1172" s="511"/>
      <c r="BJ1172" s="511"/>
      <c r="BK1172" s="511"/>
      <c r="BL1172" s="511"/>
      <c r="BM1172" s="511"/>
      <c r="BN1172" s="511"/>
      <c r="BO1172" s="511"/>
      <c r="BP1172" s="511"/>
      <c r="BQ1172" s="511"/>
      <c r="BR1172" s="511"/>
      <c r="BS1172" s="511"/>
      <c r="BT1172" s="511"/>
      <c r="BU1172" s="511"/>
      <c r="BV1172" s="511"/>
    </row>
    <row r="1173" s="352" customFormat="true" ht="15" customHeight="true" x14ac:dyDescent="0.2">
      <c r="A1173" s="448"/>
      <c r="B1173" s="838"/>
      <c r="C1173" s="839"/>
      <c r="D1173" s="839"/>
      <c r="E1173" s="839"/>
      <c r="F1173" s="839"/>
      <c r="G1173" s="839"/>
      <c r="H1173" s="839"/>
      <c r="I1173" s="839"/>
      <c r="J1173" s="839"/>
      <c r="K1173" s="839"/>
      <c r="L1173" s="839"/>
      <c r="M1173" s="839"/>
      <c r="N1173" s="839"/>
      <c r="O1173" s="839"/>
      <c r="P1173" s="839"/>
      <c r="Q1173" s="839"/>
      <c r="R1173" s="839"/>
      <c r="S1173" s="839"/>
      <c r="T1173" s="839"/>
      <c r="U1173" s="839"/>
      <c r="V1173" s="839"/>
      <c r="BA1173" s="511"/>
      <c r="BB1173" s="379"/>
      <c r="BC1173" s="511"/>
      <c r="BD1173" s="511"/>
      <c r="BE1173" s="511"/>
      <c r="BF1173" s="511"/>
      <c r="BG1173" s="511"/>
      <c r="BH1173" s="511"/>
      <c r="BI1173" s="511"/>
      <c r="BJ1173" s="511"/>
      <c r="BK1173" s="511"/>
      <c r="BL1173" s="511"/>
      <c r="BM1173" s="511"/>
      <c r="BN1173" s="511"/>
      <c r="BO1173" s="511"/>
      <c r="BP1173" s="511"/>
      <c r="BQ1173" s="511"/>
      <c r="BR1173" s="511"/>
      <c r="BS1173" s="511"/>
      <c r="BT1173" s="511"/>
      <c r="BU1173" s="511"/>
      <c r="BV1173" s="511"/>
    </row>
    <row r="1174" s="352" customFormat="true" ht="15" customHeight="true" x14ac:dyDescent="0.2">
      <c r="A1174" s="448"/>
      <c r="B1174" s="838"/>
      <c r="C1174" s="839"/>
      <c r="D1174" s="839"/>
      <c r="E1174" s="839"/>
      <c r="F1174" s="839"/>
      <c r="G1174" s="839"/>
      <c r="H1174" s="839"/>
      <c r="I1174" s="839"/>
      <c r="J1174" s="839"/>
      <c r="K1174" s="839"/>
      <c r="L1174" s="839"/>
      <c r="M1174" s="839"/>
      <c r="N1174" s="839"/>
      <c r="O1174" s="839"/>
      <c r="P1174" s="839"/>
      <c r="Q1174" s="839"/>
      <c r="R1174" s="839"/>
      <c r="S1174" s="839"/>
      <c r="T1174" s="839"/>
      <c r="U1174" s="839"/>
      <c r="V1174" s="839"/>
      <c r="BA1174" s="511"/>
      <c r="BB1174" s="379"/>
      <c r="BC1174" s="511"/>
      <c r="BD1174" s="511"/>
      <c r="BE1174" s="511"/>
      <c r="BF1174" s="511"/>
      <c r="BG1174" s="511"/>
      <c r="BH1174" s="511"/>
      <c r="BI1174" s="511"/>
      <c r="BJ1174" s="511"/>
      <c r="BK1174" s="511"/>
      <c r="BL1174" s="511"/>
      <c r="BM1174" s="511"/>
      <c r="BN1174" s="511"/>
      <c r="BO1174" s="511"/>
      <c r="BP1174" s="511"/>
      <c r="BQ1174" s="511"/>
      <c r="BR1174" s="511"/>
      <c r="BS1174" s="511"/>
      <c r="BT1174" s="511"/>
      <c r="BU1174" s="511"/>
      <c r="BV1174" s="511"/>
    </row>
    <row r="1175" s="352" customFormat="true" ht="15" customHeight="true" x14ac:dyDescent="0.2">
      <c r="A1175" s="448"/>
      <c r="B1175" s="838"/>
      <c r="C1175" s="839"/>
      <c r="D1175" s="839"/>
      <c r="E1175" s="839"/>
      <c r="F1175" s="839"/>
      <c r="G1175" s="839"/>
      <c r="H1175" s="839"/>
      <c r="I1175" s="839"/>
      <c r="J1175" s="839"/>
      <c r="K1175" s="839"/>
      <c r="L1175" s="839"/>
      <c r="M1175" s="839"/>
      <c r="N1175" s="839"/>
      <c r="O1175" s="839"/>
      <c r="P1175" s="839"/>
      <c r="Q1175" s="839"/>
      <c r="R1175" s="839"/>
      <c r="S1175" s="839"/>
      <c r="T1175" s="839"/>
      <c r="U1175" s="839"/>
      <c r="V1175" s="839"/>
      <c r="BA1175" s="511"/>
      <c r="BB1175" s="379"/>
      <c r="BC1175" s="511"/>
      <c r="BD1175" s="511"/>
      <c r="BE1175" s="511"/>
      <c r="BF1175" s="511"/>
      <c r="BG1175" s="511"/>
      <c r="BH1175" s="511"/>
      <c r="BI1175" s="511"/>
      <c r="BJ1175" s="511"/>
      <c r="BK1175" s="511"/>
      <c r="BL1175" s="511"/>
      <c r="BM1175" s="511"/>
      <c r="BN1175" s="511"/>
      <c r="BO1175" s="511"/>
      <c r="BP1175" s="511"/>
      <c r="BQ1175" s="511"/>
      <c r="BR1175" s="511"/>
      <c r="BS1175" s="511"/>
      <c r="BT1175" s="511"/>
      <c r="BU1175" s="511"/>
      <c r="BV1175" s="511"/>
    </row>
    <row r="1176" s="352" customFormat="true" ht="15" customHeight="true" x14ac:dyDescent="0.2">
      <c r="A1176" s="840"/>
      <c r="B1176" s="448"/>
      <c r="C1176" s="841"/>
      <c r="D1176" s="842"/>
      <c r="E1176" s="842"/>
      <c r="F1176" s="842"/>
      <c r="G1176" s="842"/>
      <c r="H1176" s="841"/>
      <c r="I1176" s="842"/>
      <c r="J1176" s="842"/>
      <c r="K1176" s="842"/>
      <c r="L1176" s="842"/>
      <c r="M1176" s="841"/>
      <c r="N1176" s="842"/>
      <c r="O1176" s="842"/>
      <c r="P1176" s="842"/>
      <c r="Q1176" s="842"/>
      <c r="R1176" s="841"/>
      <c r="S1176" s="842"/>
      <c r="T1176" s="842"/>
      <c r="U1176" s="842"/>
      <c r="BA1176" s="511"/>
      <c r="BB1176" s="379"/>
      <c r="BC1176" s="511"/>
      <c r="BD1176" s="511"/>
      <c r="BE1176" s="511"/>
      <c r="BF1176" s="511"/>
      <c r="BG1176" s="511"/>
      <c r="BH1176" s="511"/>
      <c r="BI1176" s="511"/>
      <c r="BJ1176" s="511"/>
      <c r="BK1176" s="511"/>
      <c r="BL1176" s="511"/>
      <c r="BM1176" s="511"/>
      <c r="BN1176" s="511"/>
      <c r="BO1176" s="511"/>
      <c r="BP1176" s="511"/>
      <c r="BQ1176" s="511"/>
      <c r="BR1176" s="511"/>
      <c r="BS1176" s="511"/>
      <c r="BT1176" s="511"/>
      <c r="BU1176" s="511"/>
      <c r="BV1176" s="511"/>
    </row>
    <row r="1177" s="352" customFormat="true" ht="15" customHeight="true" x14ac:dyDescent="0.2">
      <c r="A1177" s="842"/>
      <c r="B1177" s="842"/>
      <c r="C1177" s="841"/>
      <c r="D1177" s="841"/>
      <c r="E1177" s="841"/>
      <c r="F1177" s="841"/>
      <c r="G1177" s="841"/>
      <c r="H1177" s="841"/>
      <c r="I1177" s="841"/>
      <c r="J1177" s="841"/>
      <c r="K1177" s="841"/>
      <c r="L1177" s="841"/>
      <c r="M1177" s="841"/>
      <c r="N1177" s="841"/>
      <c r="O1177" s="841"/>
      <c r="P1177" s="841"/>
      <c r="Q1177" s="841"/>
      <c r="R1177" s="841"/>
      <c r="S1177" s="841"/>
      <c r="T1177" s="841"/>
      <c r="U1177" s="841"/>
      <c r="BA1177" s="511"/>
      <c r="BB1177" s="379"/>
      <c r="BC1177" s="511"/>
      <c r="BD1177" s="511"/>
      <c r="BE1177" s="511"/>
      <c r="BF1177" s="511"/>
      <c r="BG1177" s="511"/>
      <c r="BH1177" s="511"/>
      <c r="BI1177" s="511"/>
      <c r="BJ1177" s="511"/>
      <c r="BK1177" s="511"/>
      <c r="BL1177" s="511"/>
      <c r="BM1177" s="511"/>
      <c r="BN1177" s="511"/>
      <c r="BO1177" s="511"/>
      <c r="BP1177" s="511"/>
      <c r="BQ1177" s="511"/>
      <c r="BR1177" s="511"/>
      <c r="BS1177" s="511"/>
      <c r="BT1177" s="511"/>
      <c r="BU1177" s="511"/>
      <c r="BV1177" s="511"/>
    </row>
    <row r="1178" s="352" customFormat="true" ht="15" customHeight="true" x14ac:dyDescent="0.2">
      <c r="BA1178" s="511"/>
      <c r="BB1178" s="379"/>
      <c r="BC1178" s="511"/>
      <c r="BD1178" s="511"/>
      <c r="BE1178" s="511"/>
      <c r="BF1178" s="511"/>
      <c r="BG1178" s="511"/>
      <c r="BH1178" s="511"/>
      <c r="BI1178" s="511"/>
      <c r="BJ1178" s="511"/>
      <c r="BK1178" s="511"/>
      <c r="BL1178" s="511"/>
      <c r="BM1178" s="511"/>
      <c r="BN1178" s="511"/>
      <c r="BO1178" s="511"/>
      <c r="BP1178" s="511"/>
      <c r="BQ1178" s="511"/>
      <c r="BR1178" s="511"/>
      <c r="BS1178" s="511"/>
      <c r="BT1178" s="511"/>
      <c r="BU1178" s="511"/>
      <c r="BV1178" s="511"/>
    </row>
    <row r="1179" s="352" customFormat="true" ht="15" customHeight="true" x14ac:dyDescent="0.2">
      <c r="BA1179" s="511"/>
      <c r="BB1179" s="379"/>
      <c r="BC1179" s="511"/>
      <c r="BD1179" s="511"/>
      <c r="BE1179" s="511"/>
      <c r="BF1179" s="511"/>
      <c r="BG1179" s="511"/>
      <c r="BH1179" s="511"/>
      <c r="BI1179" s="511"/>
      <c r="BJ1179" s="511"/>
      <c r="BK1179" s="511"/>
      <c r="BL1179" s="511"/>
      <c r="BM1179" s="511"/>
      <c r="BN1179" s="511"/>
      <c r="BO1179" s="511"/>
      <c r="BP1179" s="511"/>
      <c r="BQ1179" s="511"/>
      <c r="BR1179" s="511"/>
      <c r="BS1179" s="511"/>
      <c r="BT1179" s="511"/>
      <c r="BU1179" s="511"/>
      <c r="BV1179" s="511"/>
    </row>
    <row r="1180" s="352" customFormat="true" ht="15" customHeight="true" x14ac:dyDescent="0.2">
      <c r="BA1180" s="511"/>
      <c r="BB1180" s="379"/>
      <c r="BC1180" s="511"/>
      <c r="BD1180" s="511"/>
      <c r="BE1180" s="511"/>
      <c r="BF1180" s="511"/>
      <c r="BG1180" s="511"/>
      <c r="BH1180" s="511"/>
      <c r="BI1180" s="511"/>
      <c r="BJ1180" s="511"/>
      <c r="BK1180" s="511"/>
      <c r="BL1180" s="511"/>
      <c r="BM1180" s="511"/>
      <c r="BN1180" s="511"/>
      <c r="BO1180" s="511"/>
      <c r="BP1180" s="511"/>
      <c r="BQ1180" s="511"/>
      <c r="BR1180" s="511"/>
      <c r="BS1180" s="511"/>
      <c r="BT1180" s="511"/>
      <c r="BU1180" s="511"/>
      <c r="BV1180" s="511"/>
    </row>
    <row r="1181" s="352" customFormat="true" ht="15" customHeight="true" x14ac:dyDescent="0.2">
      <c r="BA1181" s="511"/>
      <c r="BB1181" s="379"/>
      <c r="BC1181" s="511"/>
      <c r="BD1181" s="511"/>
      <c r="BE1181" s="511"/>
      <c r="BF1181" s="511"/>
      <c r="BG1181" s="511"/>
      <c r="BH1181" s="511"/>
      <c r="BI1181" s="511"/>
      <c r="BJ1181" s="511"/>
      <c r="BK1181" s="511"/>
      <c r="BL1181" s="511"/>
      <c r="BM1181" s="511"/>
      <c r="BN1181" s="511"/>
      <c r="BO1181" s="511"/>
      <c r="BP1181" s="511"/>
      <c r="BQ1181" s="511"/>
      <c r="BR1181" s="511"/>
      <c r="BS1181" s="511"/>
      <c r="BT1181" s="511"/>
      <c r="BU1181" s="511"/>
      <c r="BV1181" s="511"/>
    </row>
    <row r="1182" s="352" customFormat="true" ht="15" customHeight="true" x14ac:dyDescent="0.2">
      <c r="BA1182" s="511"/>
      <c r="BB1182" s="379"/>
      <c r="BC1182" s="511"/>
      <c r="BD1182" s="511"/>
      <c r="BE1182" s="511"/>
      <c r="BF1182" s="511"/>
      <c r="BG1182" s="511"/>
      <c r="BH1182" s="511"/>
      <c r="BI1182" s="511"/>
      <c r="BJ1182" s="511"/>
      <c r="BK1182" s="511"/>
      <c r="BL1182" s="511"/>
      <c r="BM1182" s="511"/>
      <c r="BN1182" s="511"/>
      <c r="BO1182" s="511"/>
      <c r="BP1182" s="511"/>
      <c r="BQ1182" s="511"/>
      <c r="BR1182" s="511"/>
      <c r="BS1182" s="511"/>
      <c r="BT1182" s="511"/>
      <c r="BU1182" s="511"/>
      <c r="BV1182" s="511"/>
    </row>
    <row r="1183" s="352" customFormat="true" ht="15" customHeight="true" x14ac:dyDescent="0.2">
      <c r="BA1183" s="511"/>
      <c r="BB1183" s="379"/>
      <c r="BC1183" s="511"/>
      <c r="BD1183" s="511"/>
      <c r="BE1183" s="511"/>
      <c r="BF1183" s="511"/>
      <c r="BG1183" s="511"/>
      <c r="BH1183" s="511"/>
      <c r="BI1183" s="511"/>
      <c r="BJ1183" s="511"/>
      <c r="BK1183" s="511"/>
      <c r="BL1183" s="511"/>
      <c r="BM1183" s="511"/>
      <c r="BN1183" s="511"/>
      <c r="BO1183" s="511"/>
      <c r="BP1183" s="511"/>
      <c r="BQ1183" s="511"/>
      <c r="BR1183" s="511"/>
      <c r="BS1183" s="511"/>
      <c r="BT1183" s="511"/>
      <c r="BU1183" s="511"/>
      <c r="BV1183" s="511"/>
    </row>
    <row r="1184" s="352" customFormat="true" ht="15" customHeight="true" x14ac:dyDescent="0.2">
      <c r="BA1184" s="511"/>
      <c r="BB1184" s="379"/>
      <c r="BC1184" s="511"/>
      <c r="BD1184" s="511"/>
      <c r="BE1184" s="511"/>
      <c r="BF1184" s="511"/>
      <c r="BG1184" s="511"/>
      <c r="BH1184" s="511"/>
      <c r="BI1184" s="511"/>
      <c r="BJ1184" s="511"/>
      <c r="BK1184" s="511"/>
      <c r="BL1184" s="511"/>
      <c r="BM1184" s="511"/>
      <c r="BN1184" s="511"/>
      <c r="BO1184" s="511"/>
      <c r="BP1184" s="511"/>
      <c r="BQ1184" s="511"/>
      <c r="BR1184" s="511"/>
      <c r="BS1184" s="511"/>
      <c r="BT1184" s="511"/>
      <c r="BU1184" s="511"/>
      <c r="BV1184" s="511"/>
    </row>
    <row r="1185" s="352" customFormat="true" ht="15" customHeight="true" x14ac:dyDescent="0.2">
      <c r="BA1185" s="511"/>
      <c r="BB1185" s="379"/>
      <c r="BC1185" s="511"/>
      <c r="BD1185" s="511"/>
      <c r="BE1185" s="511"/>
      <c r="BF1185" s="511"/>
      <c r="BG1185" s="511"/>
      <c r="BH1185" s="511"/>
      <c r="BI1185" s="511"/>
      <c r="BJ1185" s="511"/>
      <c r="BK1185" s="511"/>
      <c r="BL1185" s="511"/>
      <c r="BM1185" s="511"/>
      <c r="BN1185" s="511"/>
      <c r="BO1185" s="511"/>
      <c r="BP1185" s="511"/>
      <c r="BQ1185" s="511"/>
      <c r="BR1185" s="511"/>
      <c r="BS1185" s="511"/>
      <c r="BT1185" s="511"/>
      <c r="BU1185" s="511"/>
      <c r="BV1185" s="511"/>
    </row>
    <row r="1186" s="352" customFormat="true" ht="15" customHeight="true" x14ac:dyDescent="0.2">
      <c r="BA1186" s="511"/>
      <c r="BB1186" s="379"/>
      <c r="BC1186" s="511"/>
      <c r="BD1186" s="511"/>
      <c r="BE1186" s="511"/>
      <c r="BF1186" s="511"/>
      <c r="BG1186" s="511"/>
      <c r="BH1186" s="511"/>
      <c r="BI1186" s="511"/>
      <c r="BJ1186" s="511"/>
      <c r="BK1186" s="511"/>
      <c r="BL1186" s="511"/>
      <c r="BM1186" s="511"/>
      <c r="BN1186" s="511"/>
      <c r="BO1186" s="511"/>
      <c r="BP1186" s="511"/>
      <c r="BQ1186" s="511"/>
      <c r="BR1186" s="511"/>
      <c r="BS1186" s="511"/>
      <c r="BT1186" s="511"/>
      <c r="BU1186" s="511"/>
      <c r="BV1186" s="511"/>
    </row>
    <row r="1187" s="352" customFormat="true" ht="15" customHeight="true" x14ac:dyDescent="0.2">
      <c r="BA1187" s="511"/>
      <c r="BB1187" s="379"/>
      <c r="BC1187" s="511"/>
      <c r="BD1187" s="511"/>
      <c r="BE1187" s="511"/>
      <c r="BF1187" s="511"/>
      <c r="BG1187" s="511"/>
      <c r="BH1187" s="511"/>
      <c r="BI1187" s="511"/>
      <c r="BJ1187" s="511"/>
      <c r="BK1187" s="511"/>
      <c r="BL1187" s="511"/>
      <c r="BM1187" s="511"/>
      <c r="BN1187" s="511"/>
      <c r="BO1187" s="511"/>
      <c r="BP1187" s="511"/>
      <c r="BQ1187" s="511"/>
      <c r="BR1187" s="511"/>
      <c r="BS1187" s="511"/>
      <c r="BT1187" s="511"/>
      <c r="BU1187" s="511"/>
      <c r="BV1187" s="511"/>
    </row>
    <row r="1188" s="352" customFormat="true" ht="15" customHeight="true" x14ac:dyDescent="0.2">
      <c r="BA1188" s="511"/>
      <c r="BB1188" s="379"/>
      <c r="BC1188" s="511"/>
      <c r="BD1188" s="511"/>
      <c r="BE1188" s="511"/>
      <c r="BF1188" s="511"/>
      <c r="BG1188" s="511"/>
      <c r="BH1188" s="511"/>
      <c r="BI1188" s="511"/>
      <c r="BJ1188" s="511"/>
      <c r="BK1188" s="511"/>
      <c r="BL1188" s="511"/>
      <c r="BM1188" s="511"/>
      <c r="BN1188" s="511"/>
      <c r="BO1188" s="511"/>
      <c r="BP1188" s="511"/>
      <c r="BQ1188" s="511"/>
      <c r="BR1188" s="511"/>
      <c r="BS1188" s="511"/>
      <c r="BT1188" s="511"/>
      <c r="BU1188" s="511"/>
      <c r="BV1188" s="511"/>
    </row>
    <row r="1189" s="352" customFormat="true" ht="15" customHeight="true" x14ac:dyDescent="0.2">
      <c r="BA1189" s="511"/>
      <c r="BB1189" s="379"/>
      <c r="BC1189" s="511"/>
      <c r="BD1189" s="511"/>
      <c r="BE1189" s="511"/>
      <c r="BF1189" s="511"/>
      <c r="BG1189" s="511"/>
      <c r="BH1189" s="511"/>
      <c r="BI1189" s="511"/>
      <c r="BJ1189" s="511"/>
      <c r="BK1189" s="511"/>
      <c r="BL1189" s="511"/>
      <c r="BM1189" s="511"/>
      <c r="BN1189" s="511"/>
      <c r="BO1189" s="511"/>
      <c r="BP1189" s="511"/>
      <c r="BQ1189" s="511"/>
      <c r="BR1189" s="511"/>
      <c r="BS1189" s="511"/>
      <c r="BT1189" s="511"/>
      <c r="BU1189" s="511"/>
      <c r="BV1189" s="511"/>
    </row>
    <row r="1190" s="352" customFormat="true" ht="15" customHeight="true" x14ac:dyDescent="0.2">
      <c r="BA1190" s="511"/>
      <c r="BB1190" s="379"/>
      <c r="BC1190" s="511"/>
      <c r="BD1190" s="511"/>
      <c r="BE1190" s="511"/>
      <c r="BF1190" s="511"/>
      <c r="BG1190" s="511"/>
      <c r="BH1190" s="511"/>
      <c r="BI1190" s="511"/>
      <c r="BJ1190" s="511"/>
      <c r="BK1190" s="511"/>
      <c r="BL1190" s="511"/>
      <c r="BM1190" s="511"/>
      <c r="BN1190" s="511"/>
      <c r="BO1190" s="511"/>
      <c r="BP1190" s="511"/>
      <c r="BQ1190" s="511"/>
      <c r="BR1190" s="511"/>
      <c r="BS1190" s="511"/>
      <c r="BT1190" s="511"/>
      <c r="BU1190" s="511"/>
      <c r="BV1190" s="511"/>
    </row>
    <row r="1191" s="352" customFormat="true" ht="15" customHeight="true" x14ac:dyDescent="0.2">
      <c r="BA1191" s="511"/>
      <c r="BB1191" s="379"/>
      <c r="BC1191" s="511"/>
      <c r="BD1191" s="511"/>
      <c r="BE1191" s="511"/>
      <c r="BF1191" s="511"/>
      <c r="BG1191" s="511"/>
      <c r="BH1191" s="511"/>
      <c r="BI1191" s="511"/>
      <c r="BJ1191" s="511"/>
      <c r="BK1191" s="511"/>
      <c r="BL1191" s="511"/>
      <c r="BM1191" s="511"/>
      <c r="BN1191" s="511"/>
      <c r="BO1191" s="511"/>
      <c r="BP1191" s="511"/>
      <c r="BQ1191" s="511"/>
      <c r="BR1191" s="511"/>
      <c r="BS1191" s="511"/>
      <c r="BT1191" s="511"/>
      <c r="BU1191" s="511"/>
      <c r="BV1191" s="511"/>
    </row>
    <row r="1192" s="352" customFormat="true" ht="15" customHeight="true" x14ac:dyDescent="0.2">
      <c r="BA1192" s="511"/>
      <c r="BB1192" s="379"/>
      <c r="BC1192" s="511"/>
      <c r="BD1192" s="511"/>
      <c r="BE1192" s="511"/>
      <c r="BF1192" s="511"/>
      <c r="BG1192" s="511"/>
      <c r="BH1192" s="511"/>
      <c r="BI1192" s="511"/>
      <c r="BJ1192" s="511"/>
      <c r="BK1192" s="511"/>
      <c r="BL1192" s="511"/>
      <c r="BM1192" s="511"/>
      <c r="BN1192" s="511"/>
      <c r="BO1192" s="511"/>
      <c r="BP1192" s="511"/>
      <c r="BQ1192" s="511"/>
      <c r="BR1192" s="511"/>
      <c r="BS1192" s="511"/>
      <c r="BT1192" s="511"/>
      <c r="BU1192" s="511"/>
      <c r="BV1192" s="511"/>
    </row>
    <row r="1193" s="352" customFormat="true" ht="15" customHeight="true" x14ac:dyDescent="0.2">
      <c r="BA1193" s="511"/>
      <c r="BB1193" s="379"/>
      <c r="BC1193" s="511"/>
      <c r="BD1193" s="511"/>
      <c r="BE1193" s="511"/>
      <c r="BF1193" s="511"/>
      <c r="BG1193" s="511"/>
      <c r="BH1193" s="511"/>
      <c r="BI1193" s="511"/>
      <c r="BJ1193" s="511"/>
      <c r="BK1193" s="511"/>
      <c r="BL1193" s="511"/>
      <c r="BM1193" s="511"/>
      <c r="BN1193" s="511"/>
      <c r="BO1193" s="511"/>
      <c r="BP1193" s="511"/>
      <c r="BQ1193" s="511"/>
      <c r="BR1193" s="511"/>
      <c r="BS1193" s="511"/>
      <c r="BT1193" s="511"/>
      <c r="BU1193" s="511"/>
      <c r="BV1193" s="511"/>
    </row>
    <row r="1194" s="352" customFormat="true" ht="15" customHeight="true" x14ac:dyDescent="0.2">
      <c r="BA1194" s="511"/>
      <c r="BB1194" s="379"/>
      <c r="BC1194" s="511"/>
      <c r="BD1194" s="511"/>
      <c r="BE1194" s="511"/>
      <c r="BF1194" s="511"/>
      <c r="BG1194" s="511"/>
      <c r="BH1194" s="511"/>
      <c r="BI1194" s="511"/>
      <c r="BJ1194" s="511"/>
      <c r="BK1194" s="511"/>
      <c r="BL1194" s="511"/>
      <c r="BM1194" s="511"/>
      <c r="BN1194" s="511"/>
      <c r="BO1194" s="511"/>
      <c r="BP1194" s="511"/>
      <c r="BQ1194" s="511"/>
      <c r="BR1194" s="511"/>
      <c r="BS1194" s="511"/>
      <c r="BT1194" s="511"/>
      <c r="BU1194" s="511"/>
      <c r="BV1194" s="511"/>
    </row>
    <row r="1195" s="352" customFormat="true" ht="15" customHeight="true" x14ac:dyDescent="0.2">
      <c r="BA1195" s="511"/>
      <c r="BB1195" s="379"/>
      <c r="BC1195" s="511"/>
      <c r="BD1195" s="511"/>
      <c r="BE1195" s="511"/>
      <c r="BF1195" s="511"/>
      <c r="BG1195" s="511"/>
      <c r="BH1195" s="511"/>
      <c r="BI1195" s="511"/>
      <c r="BJ1195" s="511"/>
      <c r="BK1195" s="511"/>
      <c r="BL1195" s="511"/>
      <c r="BM1195" s="511"/>
      <c r="BN1195" s="511"/>
      <c r="BO1195" s="511"/>
      <c r="BP1195" s="511"/>
      <c r="BQ1195" s="511"/>
      <c r="BR1195" s="511"/>
      <c r="BS1195" s="511"/>
      <c r="BT1195" s="511"/>
      <c r="BU1195" s="511"/>
      <c r="BV1195" s="511"/>
    </row>
    <row r="1196" s="352" customFormat="true" ht="15" customHeight="true" x14ac:dyDescent="0.2">
      <c r="BA1196" s="511"/>
      <c r="BB1196" s="379"/>
      <c r="BC1196" s="511"/>
      <c r="BD1196" s="511"/>
      <c r="BE1196" s="511"/>
      <c r="BF1196" s="511"/>
      <c r="BG1196" s="511"/>
      <c r="BH1196" s="511"/>
      <c r="BI1196" s="511"/>
      <c r="BJ1196" s="511"/>
      <c r="BK1196" s="511"/>
      <c r="BL1196" s="511"/>
      <c r="BM1196" s="511"/>
      <c r="BN1196" s="511"/>
      <c r="BO1196" s="511"/>
      <c r="BP1196" s="511"/>
      <c r="BQ1196" s="511"/>
      <c r="BR1196" s="511"/>
      <c r="BS1196" s="511"/>
      <c r="BT1196" s="511"/>
      <c r="BU1196" s="511"/>
      <c r="BV1196" s="511"/>
    </row>
    <row r="1197" s="352" customFormat="true" ht="15" customHeight="true" x14ac:dyDescent="0.2">
      <c r="BA1197" s="511"/>
      <c r="BB1197" s="379"/>
      <c r="BC1197" s="511"/>
      <c r="BD1197" s="511"/>
      <c r="BE1197" s="511"/>
      <c r="BF1197" s="511"/>
      <c r="BG1197" s="511"/>
      <c r="BH1197" s="511"/>
      <c r="BI1197" s="511"/>
      <c r="BJ1197" s="511"/>
      <c r="BK1197" s="511"/>
      <c r="BL1197" s="511"/>
      <c r="BM1197" s="511"/>
      <c r="BN1197" s="511"/>
      <c r="BO1197" s="511"/>
      <c r="BP1197" s="511"/>
      <c r="BQ1197" s="511"/>
      <c r="BR1197" s="511"/>
      <c r="BS1197" s="511"/>
      <c r="BT1197" s="511"/>
      <c r="BU1197" s="511"/>
      <c r="BV1197" s="511"/>
    </row>
    <row r="1198" s="352" customFormat="true" ht="15" customHeight="true" x14ac:dyDescent="0.2">
      <c r="BA1198" s="511"/>
      <c r="BB1198" s="379"/>
      <c r="BC1198" s="511"/>
      <c r="BD1198" s="511"/>
      <c r="BE1198" s="511"/>
      <c r="BF1198" s="511"/>
      <c r="BG1198" s="511"/>
      <c r="BH1198" s="511"/>
      <c r="BI1198" s="511"/>
      <c r="BJ1198" s="511"/>
      <c r="BK1198" s="511"/>
      <c r="BL1198" s="511"/>
      <c r="BM1198" s="511"/>
      <c r="BN1198" s="511"/>
      <c r="BO1198" s="511"/>
      <c r="BP1198" s="511"/>
      <c r="BQ1198" s="511"/>
      <c r="BR1198" s="511"/>
      <c r="BS1198" s="511"/>
      <c r="BT1198" s="511"/>
      <c r="BU1198" s="511"/>
      <c r="BV1198" s="511"/>
    </row>
    <row r="1199" s="352" customFormat="true" ht="15" customHeight="true" x14ac:dyDescent="0.2">
      <c r="BA1199" s="511"/>
      <c r="BB1199" s="379"/>
      <c r="BC1199" s="511"/>
      <c r="BD1199" s="511"/>
      <c r="BE1199" s="511"/>
      <c r="BF1199" s="511"/>
      <c r="BG1199" s="511"/>
      <c r="BH1199" s="511"/>
      <c r="BI1199" s="511"/>
      <c r="BJ1199" s="511"/>
      <c r="BK1199" s="511"/>
      <c r="BL1199" s="511"/>
      <c r="BM1199" s="511"/>
      <c r="BN1199" s="511"/>
      <c r="BO1199" s="511"/>
      <c r="BP1199" s="511"/>
      <c r="BQ1199" s="511"/>
      <c r="BR1199" s="511"/>
      <c r="BS1199" s="511"/>
      <c r="BT1199" s="511"/>
      <c r="BU1199" s="511"/>
      <c r="BV1199" s="511"/>
    </row>
    <row r="1200" s="352" customFormat="true" ht="15" customHeight="true" x14ac:dyDescent="0.2">
      <c r="BA1200" s="511"/>
      <c r="BB1200" s="379"/>
      <c r="BC1200" s="511"/>
      <c r="BD1200" s="511"/>
      <c r="BE1200" s="511"/>
      <c r="BF1200" s="511"/>
      <c r="BG1200" s="511"/>
      <c r="BH1200" s="511"/>
      <c r="BI1200" s="511"/>
      <c r="BJ1200" s="511"/>
      <c r="BK1200" s="511"/>
      <c r="BL1200" s="511"/>
      <c r="BM1200" s="511"/>
      <c r="BN1200" s="511"/>
      <c r="BO1200" s="511"/>
      <c r="BP1200" s="511"/>
      <c r="BQ1200" s="511"/>
      <c r="BR1200" s="511"/>
      <c r="BS1200" s="511"/>
      <c r="BT1200" s="511"/>
      <c r="BU1200" s="511"/>
      <c r="BV1200" s="511"/>
    </row>
  </sheetData>
  <mergeCells count="1316">
    <mergeCell ref="BA341:BA342"/>
    <mergeCell ref="BA343:BA344"/>
    <mergeCell ref="BA345:BA346"/>
    <mergeCell ref="BA347:BA348"/>
    <mergeCell ref="BA349:BA350"/>
    <mergeCell ref="BA351:BA352"/>
    <mergeCell ref="BA353:BA354"/>
    <mergeCell ref="BA153:BA166"/>
    <mergeCell ref="BA231:BA236"/>
    <mergeCell ref="BC220:BG220"/>
    <mergeCell ref="BH220:BL220"/>
    <mergeCell ref="BM220:BQ220"/>
    <mergeCell ref="BA222:BA224"/>
    <mergeCell ref="BA225:BA226"/>
    <mergeCell ref="BA227:BA230"/>
    <mergeCell ref="BC259:BG259"/>
    <mergeCell ref="BH259:BL259"/>
    <mergeCell ref="BM259:BQ259"/>
    <mergeCell ref="BA261:BA263"/>
    <mergeCell ref="BA264:BA267"/>
    <mergeCell ref="BA268:BA270"/>
    <mergeCell ref="BA271:BA273"/>
    <mergeCell ref="BA274:BA276"/>
    <mergeCell ref="BA277:BA284"/>
    <mergeCell ref="BC339:BG339"/>
    <mergeCell ref="BH339:BL339"/>
    <mergeCell ref="BM339:BQ339"/>
    <mergeCell ref="BA140:BA143"/>
    <mergeCell ref="A144:A147"/>
    <mergeCell ref="BA144:BA147"/>
    <mergeCell ref="A148:A150"/>
    <mergeCell ref="BA148:BA150"/>
    <mergeCell ref="A151:A152"/>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H133:BL133"/>
    <mergeCell ref="BM133:BQ133"/>
    <mergeCell ref="BA135:BA139"/>
    <mergeCell ref="BA35:BA36"/>
    <mergeCell ref="BA37:BA38"/>
    <mergeCell ref="A39:A40"/>
    <mergeCell ref="BA39:BA40"/>
    <mergeCell ref="BA41:BA42"/>
    <mergeCell ref="BA43:BA44"/>
    <mergeCell ref="BA45:BA46"/>
    <mergeCell ref="A47:A49"/>
    <mergeCell ref="BA47:BA49"/>
    <mergeCell ref="A50:A52"/>
    <mergeCell ref="BA50:BA52"/>
    <mergeCell ref="A53:A55"/>
    <mergeCell ref="BA53:BA55"/>
    <mergeCell ref="M14:Q14"/>
    <mergeCell ref="A16:A17"/>
    <mergeCell ref="A18:A21"/>
    <mergeCell ref="A22:A23"/>
    <mergeCell ref="A24:A26"/>
    <mergeCell ref="C14:G14"/>
    <mergeCell ref="H14:L14"/>
    <mergeCell ref="BA29:BA30"/>
    <mergeCell ref="A31:A32"/>
    <mergeCell ref="BA31:BA32"/>
    <mergeCell ref="A33:A34"/>
    <mergeCell ref="BA33:BA34"/>
    <mergeCell ref="C56:G56"/>
    <mergeCell ref="H56:L56"/>
    <mergeCell ref="M56:Q56"/>
    <mergeCell ref="A29:A30"/>
    <mergeCell ref="A35:A36"/>
    <mergeCell ref="A37:A38"/>
    <mergeCell ref="A41:A42"/>
    <mergeCell ref="A43:A44"/>
    <mergeCell ref="A45:A46"/>
    <mergeCell ref="C27:G27"/>
    <mergeCell ref="H27:L27"/>
    <mergeCell ref="M27:Q27"/>
    <mergeCell ref="A140:A143"/>
    <mergeCell ref="M120:Q120"/>
    <mergeCell ref="A122:A123"/>
    <mergeCell ref="A124:A127"/>
    <mergeCell ref="A128:A129"/>
    <mergeCell ref="A130:A132"/>
    <mergeCell ref="A108:B108"/>
    <mergeCell ref="C120:G120"/>
    <mergeCell ref="H120:L120"/>
    <mergeCell ref="A58:A70"/>
    <mergeCell ref="A208:B208"/>
    <mergeCell ref="A153:A165"/>
    <mergeCell ref="C133:G133"/>
    <mergeCell ref="H133:L133"/>
    <mergeCell ref="M133:Q133"/>
    <mergeCell ref="A135:A139"/>
    <mergeCell ref="A1025:C1025"/>
    <mergeCell ref="A1026:B1026"/>
    <mergeCell ref="A1031:A1033"/>
    <mergeCell ref="A1034:C1034"/>
    <mergeCell ref="A222:A224"/>
    <mergeCell ref="A225:A229"/>
    <mergeCell ref="C220:G220"/>
    <mergeCell ref="H220:L220"/>
    <mergeCell ref="M220:Q220"/>
    <mergeCell ref="C401:D402"/>
    <mergeCell ref="H401:I402"/>
    <mergeCell ref="M401:N402"/>
    <mergeCell ref="B402:B445"/>
    <mergeCell ref="C403:D403"/>
    <mergeCell ref="H403:I403"/>
    <mergeCell ref="M403:N403"/>
    <mergeCell ref="C404:D404"/>
    <mergeCell ref="H404:I404"/>
    <mergeCell ref="M404:N404"/>
    <mergeCell ref="C399:F399"/>
    <mergeCell ref="H399:K399"/>
    <mergeCell ref="M399:P399"/>
    <mergeCell ref="C400:E400"/>
    <mergeCell ref="H400:J400"/>
    <mergeCell ref="M400:O400"/>
    <mergeCell ref="C409:D409"/>
    <mergeCell ref="H409:I409"/>
    <mergeCell ref="M409:N409"/>
    <mergeCell ref="C410:D410"/>
    <mergeCell ref="H410:I410"/>
    <mergeCell ref="M410:N410"/>
    <mergeCell ref="C407:D407"/>
    <mergeCell ref="H407:I407"/>
    <mergeCell ref="M407:N407"/>
    <mergeCell ref="C408:D408"/>
    <mergeCell ref="H408:I408"/>
    <mergeCell ref="M408:N408"/>
    <mergeCell ref="C405:D405"/>
    <mergeCell ref="H405:I405"/>
    <mergeCell ref="M405:N405"/>
    <mergeCell ref="C406:D406"/>
    <mergeCell ref="H406:I406"/>
    <mergeCell ref="M406:N406"/>
    <mergeCell ref="C415:D415"/>
    <mergeCell ref="H415:I415"/>
    <mergeCell ref="M415:N415"/>
    <mergeCell ref="C416:D416"/>
    <mergeCell ref="H416:I416"/>
    <mergeCell ref="M416:N416"/>
    <mergeCell ref="C413:D413"/>
    <mergeCell ref="H413:I413"/>
    <mergeCell ref="M413:N413"/>
    <mergeCell ref="C414:D414"/>
    <mergeCell ref="H414:I414"/>
    <mergeCell ref="M414:N414"/>
    <mergeCell ref="C411:D411"/>
    <mergeCell ref="H411:I411"/>
    <mergeCell ref="M411:N411"/>
    <mergeCell ref="C412:D412"/>
    <mergeCell ref="H412:I412"/>
    <mergeCell ref="M412:N412"/>
    <mergeCell ref="C421:D421"/>
    <mergeCell ref="H421:I421"/>
    <mergeCell ref="M421:N421"/>
    <mergeCell ref="C422:D422"/>
    <mergeCell ref="H422:I422"/>
    <mergeCell ref="M422:N422"/>
    <mergeCell ref="C419:D419"/>
    <mergeCell ref="H419:I419"/>
    <mergeCell ref="M419:N419"/>
    <mergeCell ref="C420:D420"/>
    <mergeCell ref="H420:I420"/>
    <mergeCell ref="M420:N420"/>
    <mergeCell ref="C417:D417"/>
    <mergeCell ref="H417:I417"/>
    <mergeCell ref="M417:N417"/>
    <mergeCell ref="C418:D418"/>
    <mergeCell ref="H418:I418"/>
    <mergeCell ref="M418:N418"/>
    <mergeCell ref="C427:D427"/>
    <mergeCell ref="H427:I427"/>
    <mergeCell ref="M427:N427"/>
    <mergeCell ref="C428:D428"/>
    <mergeCell ref="H428:I428"/>
    <mergeCell ref="M428:N428"/>
    <mergeCell ref="C425:D425"/>
    <mergeCell ref="H425:I425"/>
    <mergeCell ref="M425:N425"/>
    <mergeCell ref="C426:D426"/>
    <mergeCell ref="H426:I426"/>
    <mergeCell ref="M426:N426"/>
    <mergeCell ref="C423:D423"/>
    <mergeCell ref="H423:I423"/>
    <mergeCell ref="M423:N423"/>
    <mergeCell ref="C424:D424"/>
    <mergeCell ref="H424:I424"/>
    <mergeCell ref="M424:N424"/>
    <mergeCell ref="C433:D433"/>
    <mergeCell ref="H433:I433"/>
    <mergeCell ref="M433:N433"/>
    <mergeCell ref="C434:D434"/>
    <mergeCell ref="H434:I434"/>
    <mergeCell ref="M434:N434"/>
    <mergeCell ref="C431:D431"/>
    <mergeCell ref="H431:I431"/>
    <mergeCell ref="M431:N431"/>
    <mergeCell ref="C432:D432"/>
    <mergeCell ref="H432:I432"/>
    <mergeCell ref="M432:N432"/>
    <mergeCell ref="C429:D429"/>
    <mergeCell ref="H429:I429"/>
    <mergeCell ref="M429:N429"/>
    <mergeCell ref="C430:D430"/>
    <mergeCell ref="H430:I430"/>
    <mergeCell ref="M430:N430"/>
    <mergeCell ref="C439:D439"/>
    <mergeCell ref="H439:I439"/>
    <mergeCell ref="M439:N439"/>
    <mergeCell ref="C440:D440"/>
    <mergeCell ref="H440:I440"/>
    <mergeCell ref="M440:N440"/>
    <mergeCell ref="C437:D437"/>
    <mergeCell ref="H437:I437"/>
    <mergeCell ref="M437:N437"/>
    <mergeCell ref="C438:D438"/>
    <mergeCell ref="H438:I438"/>
    <mergeCell ref="M438:N438"/>
    <mergeCell ref="C435:D435"/>
    <mergeCell ref="H435:I435"/>
    <mergeCell ref="M435:N435"/>
    <mergeCell ref="C436:D436"/>
    <mergeCell ref="H436:I436"/>
    <mergeCell ref="M436:N436"/>
    <mergeCell ref="C445:D445"/>
    <mergeCell ref="H445:I445"/>
    <mergeCell ref="M445:N445"/>
    <mergeCell ref="C446:D446"/>
    <mergeCell ref="H446:I446"/>
    <mergeCell ref="M446:N446"/>
    <mergeCell ref="C443:D443"/>
    <mergeCell ref="H443:I443"/>
    <mergeCell ref="M443:N443"/>
    <mergeCell ref="C444:D444"/>
    <mergeCell ref="H444:I444"/>
    <mergeCell ref="M444:N444"/>
    <mergeCell ref="C441:D441"/>
    <mergeCell ref="H441:I441"/>
    <mergeCell ref="M441:N441"/>
    <mergeCell ref="C442:D442"/>
    <mergeCell ref="H442:I442"/>
    <mergeCell ref="M442:N442"/>
    <mergeCell ref="C451:D451"/>
    <mergeCell ref="H451:I451"/>
    <mergeCell ref="M451:N451"/>
    <mergeCell ref="C452:D452"/>
    <mergeCell ref="H452:I452"/>
    <mergeCell ref="M452:N452"/>
    <mergeCell ref="C449:D449"/>
    <mergeCell ref="H449:I449"/>
    <mergeCell ref="M449:N449"/>
    <mergeCell ref="C450:D450"/>
    <mergeCell ref="H450:I450"/>
    <mergeCell ref="M450:N450"/>
    <mergeCell ref="C447:D447"/>
    <mergeCell ref="H447:I447"/>
    <mergeCell ref="M447:N447"/>
    <mergeCell ref="C448:D448"/>
    <mergeCell ref="H448:I448"/>
    <mergeCell ref="M448:N448"/>
    <mergeCell ref="C457:D457"/>
    <mergeCell ref="H457:I457"/>
    <mergeCell ref="M457:N457"/>
    <mergeCell ref="C458:D458"/>
    <mergeCell ref="H458:I458"/>
    <mergeCell ref="M458:N458"/>
    <mergeCell ref="C455:D455"/>
    <mergeCell ref="H455:I455"/>
    <mergeCell ref="M455:N455"/>
    <mergeCell ref="C456:D456"/>
    <mergeCell ref="H456:I456"/>
    <mergeCell ref="M456:N456"/>
    <mergeCell ref="C453:D453"/>
    <mergeCell ref="H453:I453"/>
    <mergeCell ref="M453:N453"/>
    <mergeCell ref="C454:D454"/>
    <mergeCell ref="H454:I454"/>
    <mergeCell ref="M454:N454"/>
    <mergeCell ref="C463:D463"/>
    <mergeCell ref="H463:I463"/>
    <mergeCell ref="M463:N463"/>
    <mergeCell ref="C464:E464"/>
    <mergeCell ref="H464:I464"/>
    <mergeCell ref="M464:N464"/>
    <mergeCell ref="C461:D461"/>
    <mergeCell ref="H461:I461"/>
    <mergeCell ref="M461:N461"/>
    <mergeCell ref="C462:D462"/>
    <mergeCell ref="H462:I462"/>
    <mergeCell ref="M462:N462"/>
    <mergeCell ref="C459:D459"/>
    <mergeCell ref="H459:I459"/>
    <mergeCell ref="M459:N459"/>
    <mergeCell ref="C460:D460"/>
    <mergeCell ref="H460:I460"/>
    <mergeCell ref="M460:N460"/>
    <mergeCell ref="C469:D469"/>
    <mergeCell ref="H469:I469"/>
    <mergeCell ref="M469:N469"/>
    <mergeCell ref="C470:D470"/>
    <mergeCell ref="H470:I470"/>
    <mergeCell ref="M470:N470"/>
    <mergeCell ref="C467:D467"/>
    <mergeCell ref="H467:I467"/>
    <mergeCell ref="M467:N467"/>
    <mergeCell ref="C468:D468"/>
    <mergeCell ref="H468:I468"/>
    <mergeCell ref="M468:N468"/>
    <mergeCell ref="C465:D465"/>
    <mergeCell ref="H465:I465"/>
    <mergeCell ref="M465:N465"/>
    <mergeCell ref="C466:D466"/>
    <mergeCell ref="H466:I466"/>
    <mergeCell ref="M466:N466"/>
    <mergeCell ref="C475:D475"/>
    <mergeCell ref="H475:I475"/>
    <mergeCell ref="M475:N475"/>
    <mergeCell ref="C476:D476"/>
    <mergeCell ref="H476:I476"/>
    <mergeCell ref="M476:N476"/>
    <mergeCell ref="C473:D473"/>
    <mergeCell ref="H473:I473"/>
    <mergeCell ref="M473:N473"/>
    <mergeCell ref="C474:D474"/>
    <mergeCell ref="H474:I474"/>
    <mergeCell ref="M474:O474"/>
    <mergeCell ref="C471:D471"/>
    <mergeCell ref="H471:I471"/>
    <mergeCell ref="M471:N471"/>
    <mergeCell ref="C472:D472"/>
    <mergeCell ref="H472:I472"/>
    <mergeCell ref="M472:N472"/>
    <mergeCell ref="C481:D481"/>
    <mergeCell ref="H481:I481"/>
    <mergeCell ref="M481:N481"/>
    <mergeCell ref="C482:D482"/>
    <mergeCell ref="H482:I482"/>
    <mergeCell ref="M482:N482"/>
    <mergeCell ref="C479:D479"/>
    <mergeCell ref="H479:I479"/>
    <mergeCell ref="M479:N479"/>
    <mergeCell ref="C480:D480"/>
    <mergeCell ref="H480:I480"/>
    <mergeCell ref="M480:N480"/>
    <mergeCell ref="C477:D477"/>
    <mergeCell ref="H477:J477"/>
    <mergeCell ref="M477:N477"/>
    <mergeCell ref="C478:D478"/>
    <mergeCell ref="H478:I478"/>
    <mergeCell ref="M478:N478"/>
    <mergeCell ref="C487:D487"/>
    <mergeCell ref="H487:I487"/>
    <mergeCell ref="M487:N487"/>
    <mergeCell ref="C488:D488"/>
    <mergeCell ref="H488:I488"/>
    <mergeCell ref="M488:N488"/>
    <mergeCell ref="C485:D485"/>
    <mergeCell ref="H485:I485"/>
    <mergeCell ref="M485:N485"/>
    <mergeCell ref="C486:D486"/>
    <mergeCell ref="H486:I486"/>
    <mergeCell ref="M486:N486"/>
    <mergeCell ref="C483:D483"/>
    <mergeCell ref="H483:I483"/>
    <mergeCell ref="M483:N483"/>
    <mergeCell ref="C484:D484"/>
    <mergeCell ref="H484:I484"/>
    <mergeCell ref="M484:N484"/>
    <mergeCell ref="C493:D493"/>
    <mergeCell ref="H493:I493"/>
    <mergeCell ref="M493:N493"/>
    <mergeCell ref="C494:D494"/>
    <mergeCell ref="H494:I494"/>
    <mergeCell ref="M494:N494"/>
    <mergeCell ref="C491:D491"/>
    <mergeCell ref="H491:I491"/>
    <mergeCell ref="M491:N491"/>
    <mergeCell ref="C492:D492"/>
    <mergeCell ref="H492:I492"/>
    <mergeCell ref="M492:N492"/>
    <mergeCell ref="C489:D489"/>
    <mergeCell ref="H489:I489"/>
    <mergeCell ref="M489:N489"/>
    <mergeCell ref="C490:D490"/>
    <mergeCell ref="H490:I490"/>
    <mergeCell ref="M490:N490"/>
    <mergeCell ref="C499:D499"/>
    <mergeCell ref="H499:I499"/>
    <mergeCell ref="M499:N499"/>
    <mergeCell ref="C500:D500"/>
    <mergeCell ref="H500:I500"/>
    <mergeCell ref="M500:N500"/>
    <mergeCell ref="C497:D497"/>
    <mergeCell ref="H497:I497"/>
    <mergeCell ref="M497:N497"/>
    <mergeCell ref="C498:D498"/>
    <mergeCell ref="H498:I498"/>
    <mergeCell ref="M498:N498"/>
    <mergeCell ref="C495:D495"/>
    <mergeCell ref="H495:I495"/>
    <mergeCell ref="M495:N495"/>
    <mergeCell ref="C496:D496"/>
    <mergeCell ref="H496:I496"/>
    <mergeCell ref="M496:N496"/>
    <mergeCell ref="C505:D505"/>
    <mergeCell ref="H505:I505"/>
    <mergeCell ref="M505:N505"/>
    <mergeCell ref="C506:D506"/>
    <mergeCell ref="H506:I506"/>
    <mergeCell ref="M506:N506"/>
    <mergeCell ref="C503:D503"/>
    <mergeCell ref="H503:I503"/>
    <mergeCell ref="M503:N503"/>
    <mergeCell ref="C504:D504"/>
    <mergeCell ref="H504:I504"/>
    <mergeCell ref="M504:N504"/>
    <mergeCell ref="C501:D501"/>
    <mergeCell ref="H501:I501"/>
    <mergeCell ref="M501:N501"/>
    <mergeCell ref="C502:D502"/>
    <mergeCell ref="H502:I502"/>
    <mergeCell ref="M502:N502"/>
    <mergeCell ref="C511:D511"/>
    <mergeCell ref="H511:I511"/>
    <mergeCell ref="M511:N511"/>
    <mergeCell ref="C512:D512"/>
    <mergeCell ref="H512:I512"/>
    <mergeCell ref="M512:N512"/>
    <mergeCell ref="C509:D509"/>
    <mergeCell ref="H509:I509"/>
    <mergeCell ref="M509:N509"/>
    <mergeCell ref="C510:D510"/>
    <mergeCell ref="H510:I510"/>
    <mergeCell ref="M510:N510"/>
    <mergeCell ref="C507:D507"/>
    <mergeCell ref="H507:I507"/>
    <mergeCell ref="M507:N507"/>
    <mergeCell ref="C508:D508"/>
    <mergeCell ref="H508:I508"/>
    <mergeCell ref="M508:N508"/>
    <mergeCell ref="C517:D517"/>
    <mergeCell ref="H517:I517"/>
    <mergeCell ref="M517:N517"/>
    <mergeCell ref="C518:D518"/>
    <mergeCell ref="H518:I518"/>
    <mergeCell ref="M518:N518"/>
    <mergeCell ref="C515:D515"/>
    <mergeCell ref="H515:I515"/>
    <mergeCell ref="M515:N515"/>
    <mergeCell ref="C516:D516"/>
    <mergeCell ref="H516:I516"/>
    <mergeCell ref="M516:N516"/>
    <mergeCell ref="C513:D513"/>
    <mergeCell ref="H513:I513"/>
    <mergeCell ref="M513:N513"/>
    <mergeCell ref="C514:D514"/>
    <mergeCell ref="H514:I514"/>
    <mergeCell ref="M514:N514"/>
    <mergeCell ref="C523:D523"/>
    <mergeCell ref="H523:I523"/>
    <mergeCell ref="M523:N523"/>
    <mergeCell ref="C524:D524"/>
    <mergeCell ref="H524:I524"/>
    <mergeCell ref="M524:N524"/>
    <mergeCell ref="C521:D521"/>
    <mergeCell ref="H521:I521"/>
    <mergeCell ref="M521:N521"/>
    <mergeCell ref="C522:D522"/>
    <mergeCell ref="H522:I522"/>
    <mergeCell ref="M522:N522"/>
    <mergeCell ref="C519:D519"/>
    <mergeCell ref="H519:I519"/>
    <mergeCell ref="M519:N519"/>
    <mergeCell ref="C520:D520"/>
    <mergeCell ref="H520:I520"/>
    <mergeCell ref="M520:N520"/>
    <mergeCell ref="C529:D529"/>
    <mergeCell ref="H529:I529"/>
    <mergeCell ref="M529:N529"/>
    <mergeCell ref="C530:D530"/>
    <mergeCell ref="H530:I530"/>
    <mergeCell ref="M530:N530"/>
    <mergeCell ref="C527:D528"/>
    <mergeCell ref="E527:G527"/>
    <mergeCell ref="H527:I527"/>
    <mergeCell ref="M527:N527"/>
    <mergeCell ref="H528:I528"/>
    <mergeCell ref="M528:N528"/>
    <mergeCell ref="C525:D525"/>
    <mergeCell ref="H525:I525"/>
    <mergeCell ref="M525:N525"/>
    <mergeCell ref="C526:G526"/>
    <mergeCell ref="H526:I526"/>
    <mergeCell ref="M526:N526"/>
    <mergeCell ref="C536:D536"/>
    <mergeCell ref="H536:I536"/>
    <mergeCell ref="M536:N536"/>
    <mergeCell ref="C537:D537"/>
    <mergeCell ref="H537:I537"/>
    <mergeCell ref="M537:N537"/>
    <mergeCell ref="C533:D534"/>
    <mergeCell ref="H533:I533"/>
    <mergeCell ref="M533:N533"/>
    <mergeCell ref="H534:I534"/>
    <mergeCell ref="M534:N534"/>
    <mergeCell ref="C535:D535"/>
    <mergeCell ref="H535:I535"/>
    <mergeCell ref="M535:N535"/>
    <mergeCell ref="C531:D531"/>
    <mergeCell ref="H531:I531"/>
    <mergeCell ref="M531:N531"/>
    <mergeCell ref="C532:E532"/>
    <mergeCell ref="H532:I532"/>
    <mergeCell ref="M532:N532"/>
    <mergeCell ref="C542:D542"/>
    <mergeCell ref="H542:I542"/>
    <mergeCell ref="M542:N542"/>
    <mergeCell ref="C543:D543"/>
    <mergeCell ref="H543:I543"/>
    <mergeCell ref="M543:N543"/>
    <mergeCell ref="C540:D540"/>
    <mergeCell ref="H540:I540"/>
    <mergeCell ref="M540:N540"/>
    <mergeCell ref="C541:D541"/>
    <mergeCell ref="H541:I541"/>
    <mergeCell ref="M541:N541"/>
    <mergeCell ref="C538:D538"/>
    <mergeCell ref="H538:I538"/>
    <mergeCell ref="M538:N538"/>
    <mergeCell ref="C539:D539"/>
    <mergeCell ref="H539:I539"/>
    <mergeCell ref="M539:N539"/>
    <mergeCell ref="C549:D549"/>
    <mergeCell ref="H549:I549"/>
    <mergeCell ref="M549:N549"/>
    <mergeCell ref="C550:D550"/>
    <mergeCell ref="H550:I550"/>
    <mergeCell ref="M550:N550"/>
    <mergeCell ref="C546:D546"/>
    <mergeCell ref="H546:I546"/>
    <mergeCell ref="M546:Q546"/>
    <mergeCell ref="C547:D547"/>
    <mergeCell ref="H547:I547"/>
    <mergeCell ref="M547:N548"/>
    <mergeCell ref="O547:Q547"/>
    <mergeCell ref="C548:D548"/>
    <mergeCell ref="H548:I548"/>
    <mergeCell ref="C544:D544"/>
    <mergeCell ref="H544:I544"/>
    <mergeCell ref="M544:N544"/>
    <mergeCell ref="C545:D545"/>
    <mergeCell ref="H545:I545"/>
    <mergeCell ref="M545:N545"/>
    <mergeCell ref="C556:D556"/>
    <mergeCell ref="H556:I556"/>
    <mergeCell ref="M556:N556"/>
    <mergeCell ref="C557:D557"/>
    <mergeCell ref="H557:I557"/>
    <mergeCell ref="M557:N557"/>
    <mergeCell ref="C553:D553"/>
    <mergeCell ref="H553:I554"/>
    <mergeCell ref="J553:L553"/>
    <mergeCell ref="M553:N554"/>
    <mergeCell ref="C554:D554"/>
    <mergeCell ref="C555:D555"/>
    <mergeCell ref="H555:I555"/>
    <mergeCell ref="M555:N555"/>
    <mergeCell ref="C551:D551"/>
    <mergeCell ref="H551:I551"/>
    <mergeCell ref="M551:N551"/>
    <mergeCell ref="C552:D552"/>
    <mergeCell ref="H552:L552"/>
    <mergeCell ref="M552:O552"/>
    <mergeCell ref="C563:D563"/>
    <mergeCell ref="H563:I563"/>
    <mergeCell ref="M563:N563"/>
    <mergeCell ref="C564:D564"/>
    <mergeCell ref="H564:I564"/>
    <mergeCell ref="M564:N564"/>
    <mergeCell ref="C561:D561"/>
    <mergeCell ref="H561:I561"/>
    <mergeCell ref="M561:N561"/>
    <mergeCell ref="C562:D562"/>
    <mergeCell ref="H562:I562"/>
    <mergeCell ref="M562:N562"/>
    <mergeCell ref="C558:D558"/>
    <mergeCell ref="H558:J558"/>
    <mergeCell ref="M558:N558"/>
    <mergeCell ref="C559:D559"/>
    <mergeCell ref="H559:I560"/>
    <mergeCell ref="M559:N559"/>
    <mergeCell ref="C560:D560"/>
    <mergeCell ref="M560:N560"/>
    <mergeCell ref="C569:D569"/>
    <mergeCell ref="H569:I569"/>
    <mergeCell ref="M569:N569"/>
    <mergeCell ref="C570:D570"/>
    <mergeCell ref="H570:I570"/>
    <mergeCell ref="M570:N570"/>
    <mergeCell ref="C567:D567"/>
    <mergeCell ref="H567:I567"/>
    <mergeCell ref="M567:N567"/>
    <mergeCell ref="C568:D568"/>
    <mergeCell ref="H568:I568"/>
    <mergeCell ref="M568:N568"/>
    <mergeCell ref="C565:D565"/>
    <mergeCell ref="H565:I565"/>
    <mergeCell ref="M565:N565"/>
    <mergeCell ref="C566:D566"/>
    <mergeCell ref="H566:I566"/>
    <mergeCell ref="M566:N566"/>
    <mergeCell ref="C575:D575"/>
    <mergeCell ref="H575:I575"/>
    <mergeCell ref="M575:N575"/>
    <mergeCell ref="C576:D576"/>
    <mergeCell ref="H576:I576"/>
    <mergeCell ref="M576:N576"/>
    <mergeCell ref="C573:D573"/>
    <mergeCell ref="H573:I573"/>
    <mergeCell ref="M573:N573"/>
    <mergeCell ref="C574:D574"/>
    <mergeCell ref="H574:I574"/>
    <mergeCell ref="M574:N574"/>
    <mergeCell ref="C571:D571"/>
    <mergeCell ref="H571:I571"/>
    <mergeCell ref="M571:N571"/>
    <mergeCell ref="C572:D572"/>
    <mergeCell ref="H572:I572"/>
    <mergeCell ref="M572:N572"/>
    <mergeCell ref="C581:D581"/>
    <mergeCell ref="H581:I581"/>
    <mergeCell ref="M581:N581"/>
    <mergeCell ref="C582:D582"/>
    <mergeCell ref="H582:I582"/>
    <mergeCell ref="M582:N582"/>
    <mergeCell ref="C579:D579"/>
    <mergeCell ref="H579:I579"/>
    <mergeCell ref="M579:N579"/>
    <mergeCell ref="C580:D580"/>
    <mergeCell ref="H580:I580"/>
    <mergeCell ref="M580:N580"/>
    <mergeCell ref="C577:D577"/>
    <mergeCell ref="H577:I577"/>
    <mergeCell ref="M577:N577"/>
    <mergeCell ref="C578:D578"/>
    <mergeCell ref="H578:I578"/>
    <mergeCell ref="M578:N578"/>
    <mergeCell ref="C587:D587"/>
    <mergeCell ref="H587:I587"/>
    <mergeCell ref="M587:N587"/>
    <mergeCell ref="C588:D588"/>
    <mergeCell ref="H588:I588"/>
    <mergeCell ref="M588:N588"/>
    <mergeCell ref="C585:D585"/>
    <mergeCell ref="H585:I585"/>
    <mergeCell ref="M585:N585"/>
    <mergeCell ref="C586:D586"/>
    <mergeCell ref="H586:I586"/>
    <mergeCell ref="M586:N586"/>
    <mergeCell ref="C583:D583"/>
    <mergeCell ref="H583:I583"/>
    <mergeCell ref="M583:N583"/>
    <mergeCell ref="C584:D584"/>
    <mergeCell ref="H584:I584"/>
    <mergeCell ref="M584:N584"/>
    <mergeCell ref="C593:D593"/>
    <mergeCell ref="H593:I593"/>
    <mergeCell ref="M593:N593"/>
    <mergeCell ref="C594:D594"/>
    <mergeCell ref="H594:I594"/>
    <mergeCell ref="M594:N594"/>
    <mergeCell ref="C591:D591"/>
    <mergeCell ref="H591:I591"/>
    <mergeCell ref="M591:N591"/>
    <mergeCell ref="C592:D592"/>
    <mergeCell ref="H592:I592"/>
    <mergeCell ref="M592:N592"/>
    <mergeCell ref="C589:D589"/>
    <mergeCell ref="H589:I589"/>
    <mergeCell ref="M589:N589"/>
    <mergeCell ref="C590:D590"/>
    <mergeCell ref="H590:I590"/>
    <mergeCell ref="M590:N590"/>
    <mergeCell ref="C599:D599"/>
    <mergeCell ref="H599:I599"/>
    <mergeCell ref="M599:N599"/>
    <mergeCell ref="C600:D600"/>
    <mergeCell ref="H600:I600"/>
    <mergeCell ref="M600:N600"/>
    <mergeCell ref="C597:D597"/>
    <mergeCell ref="H597:I597"/>
    <mergeCell ref="M597:N597"/>
    <mergeCell ref="C598:D598"/>
    <mergeCell ref="H598:I598"/>
    <mergeCell ref="M598:N598"/>
    <mergeCell ref="C595:E595"/>
    <mergeCell ref="H595:I595"/>
    <mergeCell ref="M595:N595"/>
    <mergeCell ref="C596:D596"/>
    <mergeCell ref="H596:I596"/>
    <mergeCell ref="M596:N596"/>
    <mergeCell ref="C605:D605"/>
    <mergeCell ref="H605:I605"/>
    <mergeCell ref="M605:N605"/>
    <mergeCell ref="C606:D606"/>
    <mergeCell ref="H606:I606"/>
    <mergeCell ref="M606:N606"/>
    <mergeCell ref="C603:D603"/>
    <mergeCell ref="H603:I603"/>
    <mergeCell ref="M603:N603"/>
    <mergeCell ref="C604:D604"/>
    <mergeCell ref="H604:I604"/>
    <mergeCell ref="M604:N604"/>
    <mergeCell ref="C601:D601"/>
    <mergeCell ref="H601:I601"/>
    <mergeCell ref="M601:N601"/>
    <mergeCell ref="C602:D602"/>
    <mergeCell ref="H602:I602"/>
    <mergeCell ref="M602:N602"/>
    <mergeCell ref="C611:D611"/>
    <mergeCell ref="H611:I611"/>
    <mergeCell ref="M611:N611"/>
    <mergeCell ref="C612:D612"/>
    <mergeCell ref="H612:I612"/>
    <mergeCell ref="M612:N612"/>
    <mergeCell ref="C609:D609"/>
    <mergeCell ref="H609:I609"/>
    <mergeCell ref="M609:N609"/>
    <mergeCell ref="C610:D610"/>
    <mergeCell ref="H610:I610"/>
    <mergeCell ref="M610:N610"/>
    <mergeCell ref="C607:D607"/>
    <mergeCell ref="H607:I607"/>
    <mergeCell ref="M607:N607"/>
    <mergeCell ref="C608:D608"/>
    <mergeCell ref="H608:I608"/>
    <mergeCell ref="M608:N608"/>
    <mergeCell ref="C617:D617"/>
    <mergeCell ref="H617:I617"/>
    <mergeCell ref="M617:N617"/>
    <mergeCell ref="C618:D618"/>
    <mergeCell ref="H618:I618"/>
    <mergeCell ref="M618:N618"/>
    <mergeCell ref="C615:D615"/>
    <mergeCell ref="H615:I615"/>
    <mergeCell ref="M615:N615"/>
    <mergeCell ref="C616:D616"/>
    <mergeCell ref="H616:I616"/>
    <mergeCell ref="M616:N616"/>
    <mergeCell ref="C613:D613"/>
    <mergeCell ref="H613:I613"/>
    <mergeCell ref="M613:N613"/>
    <mergeCell ref="C614:D614"/>
    <mergeCell ref="H614:I614"/>
    <mergeCell ref="M614:N614"/>
    <mergeCell ref="C623:D623"/>
    <mergeCell ref="H623:I623"/>
    <mergeCell ref="M623:N623"/>
    <mergeCell ref="C624:D624"/>
    <mergeCell ref="H624:I624"/>
    <mergeCell ref="M624:N624"/>
    <mergeCell ref="C621:D621"/>
    <mergeCell ref="H621:I621"/>
    <mergeCell ref="M621:N621"/>
    <mergeCell ref="C622:D622"/>
    <mergeCell ref="H622:I622"/>
    <mergeCell ref="M622:N622"/>
    <mergeCell ref="C619:D619"/>
    <mergeCell ref="H619:I619"/>
    <mergeCell ref="M619:N619"/>
    <mergeCell ref="C620:D620"/>
    <mergeCell ref="H620:I620"/>
    <mergeCell ref="M620:N620"/>
    <mergeCell ref="C629:D629"/>
    <mergeCell ref="H629:I629"/>
    <mergeCell ref="M629:N629"/>
    <mergeCell ref="C630:D630"/>
    <mergeCell ref="H630:I630"/>
    <mergeCell ref="M630:N630"/>
    <mergeCell ref="C627:D627"/>
    <mergeCell ref="H627:I627"/>
    <mergeCell ref="M627:N627"/>
    <mergeCell ref="C628:D628"/>
    <mergeCell ref="H628:I628"/>
    <mergeCell ref="M628:N628"/>
    <mergeCell ref="C625:D625"/>
    <mergeCell ref="H625:I625"/>
    <mergeCell ref="M625:O625"/>
    <mergeCell ref="C626:D626"/>
    <mergeCell ref="H626:I626"/>
    <mergeCell ref="M626:N626"/>
    <mergeCell ref="C635:D635"/>
    <mergeCell ref="H635:I635"/>
    <mergeCell ref="M635:N635"/>
    <mergeCell ref="C636:D636"/>
    <mergeCell ref="H636:I636"/>
    <mergeCell ref="M636:N636"/>
    <mergeCell ref="C633:D633"/>
    <mergeCell ref="H633:I633"/>
    <mergeCell ref="M633:N633"/>
    <mergeCell ref="C634:D634"/>
    <mergeCell ref="H634:J634"/>
    <mergeCell ref="M634:N634"/>
    <mergeCell ref="C631:D631"/>
    <mergeCell ref="H631:I631"/>
    <mergeCell ref="M631:N631"/>
    <mergeCell ref="C632:D632"/>
    <mergeCell ref="H632:I632"/>
    <mergeCell ref="M632:N632"/>
    <mergeCell ref="C641:D641"/>
    <mergeCell ref="H641:I641"/>
    <mergeCell ref="M641:N641"/>
    <mergeCell ref="C642:D642"/>
    <mergeCell ref="H642:I642"/>
    <mergeCell ref="M642:N642"/>
    <mergeCell ref="C639:D639"/>
    <mergeCell ref="H639:I639"/>
    <mergeCell ref="M639:N639"/>
    <mergeCell ref="C640:D640"/>
    <mergeCell ref="H640:I640"/>
    <mergeCell ref="M640:N640"/>
    <mergeCell ref="C637:D637"/>
    <mergeCell ref="H637:I637"/>
    <mergeCell ref="M637:N637"/>
    <mergeCell ref="C638:D638"/>
    <mergeCell ref="H638:I638"/>
    <mergeCell ref="M638:N638"/>
    <mergeCell ref="C647:D647"/>
    <mergeCell ref="H647:I647"/>
    <mergeCell ref="M647:N647"/>
    <mergeCell ref="C648:D648"/>
    <mergeCell ref="H648:I648"/>
    <mergeCell ref="M648:N648"/>
    <mergeCell ref="C645:D645"/>
    <mergeCell ref="H645:I645"/>
    <mergeCell ref="M645:N645"/>
    <mergeCell ref="C646:D646"/>
    <mergeCell ref="H646:I646"/>
    <mergeCell ref="M646:N646"/>
    <mergeCell ref="C643:D643"/>
    <mergeCell ref="H643:I643"/>
    <mergeCell ref="M643:N643"/>
    <mergeCell ref="C644:D644"/>
    <mergeCell ref="H644:I644"/>
    <mergeCell ref="M644:N644"/>
    <mergeCell ref="C653:D653"/>
    <mergeCell ref="H653:I653"/>
    <mergeCell ref="M653:N653"/>
    <mergeCell ref="C654:D654"/>
    <mergeCell ref="H654:I654"/>
    <mergeCell ref="M654:N654"/>
    <mergeCell ref="C651:D651"/>
    <mergeCell ref="H651:I651"/>
    <mergeCell ref="M651:N651"/>
    <mergeCell ref="C652:D652"/>
    <mergeCell ref="H652:I652"/>
    <mergeCell ref="M652:N652"/>
    <mergeCell ref="C649:D649"/>
    <mergeCell ref="H649:I649"/>
    <mergeCell ref="M649:N649"/>
    <mergeCell ref="C650:D650"/>
    <mergeCell ref="H650:I650"/>
    <mergeCell ref="M650:N650"/>
    <mergeCell ref="C659:D659"/>
    <mergeCell ref="H659:I659"/>
    <mergeCell ref="M659:N659"/>
    <mergeCell ref="C660:D660"/>
    <mergeCell ref="H660:I660"/>
    <mergeCell ref="M660:N660"/>
    <mergeCell ref="C657:D657"/>
    <mergeCell ref="H657:I657"/>
    <mergeCell ref="M657:N657"/>
    <mergeCell ref="C658:D658"/>
    <mergeCell ref="H658:I658"/>
    <mergeCell ref="M658:N658"/>
    <mergeCell ref="C655:D655"/>
    <mergeCell ref="H655:I655"/>
    <mergeCell ref="M655:N655"/>
    <mergeCell ref="C656:D656"/>
    <mergeCell ref="H656:I656"/>
    <mergeCell ref="M656:N656"/>
    <mergeCell ref="C665:D665"/>
    <mergeCell ref="H665:I665"/>
    <mergeCell ref="M665:N665"/>
    <mergeCell ref="C666:D666"/>
    <mergeCell ref="H666:I666"/>
    <mergeCell ref="M666:N666"/>
    <mergeCell ref="C663:D663"/>
    <mergeCell ref="H663:I663"/>
    <mergeCell ref="M663:N663"/>
    <mergeCell ref="C664:D664"/>
    <mergeCell ref="H664:I664"/>
    <mergeCell ref="M664:N664"/>
    <mergeCell ref="C661:D661"/>
    <mergeCell ref="H661:I661"/>
    <mergeCell ref="M661:N661"/>
    <mergeCell ref="C662:D662"/>
    <mergeCell ref="H662:I662"/>
    <mergeCell ref="M662:N662"/>
    <mergeCell ref="C671:D671"/>
    <mergeCell ref="H671:I671"/>
    <mergeCell ref="M671:N671"/>
    <mergeCell ref="C672:D672"/>
    <mergeCell ref="H672:I672"/>
    <mergeCell ref="M672:N672"/>
    <mergeCell ref="C669:D669"/>
    <mergeCell ref="H669:I669"/>
    <mergeCell ref="M669:N669"/>
    <mergeCell ref="C670:D670"/>
    <mergeCell ref="H670:I670"/>
    <mergeCell ref="M670:N670"/>
    <mergeCell ref="C667:D667"/>
    <mergeCell ref="H667:I667"/>
    <mergeCell ref="M667:N667"/>
    <mergeCell ref="C668:D668"/>
    <mergeCell ref="H668:I668"/>
    <mergeCell ref="M668:N668"/>
    <mergeCell ref="C677:D677"/>
    <mergeCell ref="H677:I677"/>
    <mergeCell ref="M677:N677"/>
    <mergeCell ref="C678:D678"/>
    <mergeCell ref="H678:I678"/>
    <mergeCell ref="M678:N678"/>
    <mergeCell ref="C675:D675"/>
    <mergeCell ref="H675:I675"/>
    <mergeCell ref="M675:N675"/>
    <mergeCell ref="C676:D676"/>
    <mergeCell ref="H676:I676"/>
    <mergeCell ref="M676:N676"/>
    <mergeCell ref="C673:D673"/>
    <mergeCell ref="H673:I673"/>
    <mergeCell ref="M673:N673"/>
    <mergeCell ref="C674:D674"/>
    <mergeCell ref="H674:I674"/>
    <mergeCell ref="M674:N674"/>
    <mergeCell ref="C683:D683"/>
    <mergeCell ref="H683:I683"/>
    <mergeCell ref="M683:N683"/>
    <mergeCell ref="C684:D684"/>
    <mergeCell ref="H684:I684"/>
    <mergeCell ref="M684:N684"/>
    <mergeCell ref="C681:D681"/>
    <mergeCell ref="H681:I681"/>
    <mergeCell ref="M681:N681"/>
    <mergeCell ref="C682:D682"/>
    <mergeCell ref="H682:I682"/>
    <mergeCell ref="M682:N682"/>
    <mergeCell ref="C679:D679"/>
    <mergeCell ref="H679:I679"/>
    <mergeCell ref="M679:N679"/>
    <mergeCell ref="C680:D680"/>
    <mergeCell ref="H680:I680"/>
    <mergeCell ref="M680:N680"/>
    <mergeCell ref="C689:D689"/>
    <mergeCell ref="H689:I689"/>
    <mergeCell ref="M689:N689"/>
    <mergeCell ref="C690:D690"/>
    <mergeCell ref="H690:I690"/>
    <mergeCell ref="M690:N690"/>
    <mergeCell ref="C687:D687"/>
    <mergeCell ref="H687:I687"/>
    <mergeCell ref="M687:N687"/>
    <mergeCell ref="C688:D688"/>
    <mergeCell ref="H688:I688"/>
    <mergeCell ref="M688:N688"/>
    <mergeCell ref="C685:D685"/>
    <mergeCell ref="H685:I685"/>
    <mergeCell ref="M685:N685"/>
    <mergeCell ref="C686:D686"/>
    <mergeCell ref="H686:I686"/>
    <mergeCell ref="M686:N686"/>
    <mergeCell ref="C695:D695"/>
    <mergeCell ref="H695:I695"/>
    <mergeCell ref="M695:N695"/>
    <mergeCell ref="C696:D696"/>
    <mergeCell ref="H696:I696"/>
    <mergeCell ref="M696:N696"/>
    <mergeCell ref="C693:D693"/>
    <mergeCell ref="H693:I693"/>
    <mergeCell ref="M693:N693"/>
    <mergeCell ref="C694:D694"/>
    <mergeCell ref="H694:I694"/>
    <mergeCell ref="M694:N694"/>
    <mergeCell ref="C691:D691"/>
    <mergeCell ref="H691:I691"/>
    <mergeCell ref="M691:N691"/>
    <mergeCell ref="C692:D692"/>
    <mergeCell ref="H692:I692"/>
    <mergeCell ref="M692:N692"/>
    <mergeCell ref="C701:D701"/>
    <mergeCell ref="H701:I701"/>
    <mergeCell ref="M701:N701"/>
    <mergeCell ref="C702:D702"/>
    <mergeCell ref="H702:I702"/>
    <mergeCell ref="M702:N702"/>
    <mergeCell ref="C699:D699"/>
    <mergeCell ref="H699:I699"/>
    <mergeCell ref="M699:N699"/>
    <mergeCell ref="C700:D700"/>
    <mergeCell ref="H700:I700"/>
    <mergeCell ref="M700:N700"/>
    <mergeCell ref="C697:D697"/>
    <mergeCell ref="H697:I697"/>
    <mergeCell ref="M697:N697"/>
    <mergeCell ref="C698:D698"/>
    <mergeCell ref="H698:I698"/>
    <mergeCell ref="M698:N698"/>
    <mergeCell ref="C707:D707"/>
    <mergeCell ref="H707:I707"/>
    <mergeCell ref="M707:N707"/>
    <mergeCell ref="C708:D708"/>
    <mergeCell ref="H708:I708"/>
    <mergeCell ref="M708:N708"/>
    <mergeCell ref="C705:D705"/>
    <mergeCell ref="H705:I705"/>
    <mergeCell ref="M705:N705"/>
    <mergeCell ref="C706:D706"/>
    <mergeCell ref="H706:I706"/>
    <mergeCell ref="M706:N706"/>
    <mergeCell ref="C703:D703"/>
    <mergeCell ref="H703:I703"/>
    <mergeCell ref="M703:N703"/>
    <mergeCell ref="C704:D704"/>
    <mergeCell ref="H704:I704"/>
    <mergeCell ref="M704:N704"/>
    <mergeCell ref="C713:D713"/>
    <mergeCell ref="H713:I713"/>
    <mergeCell ref="M713:N713"/>
    <mergeCell ref="C714:D714"/>
    <mergeCell ref="H714:I714"/>
    <mergeCell ref="M714:N714"/>
    <mergeCell ref="C711:D711"/>
    <mergeCell ref="H711:I711"/>
    <mergeCell ref="M711:N711"/>
    <mergeCell ref="C712:D712"/>
    <mergeCell ref="H712:I712"/>
    <mergeCell ref="M712:N712"/>
    <mergeCell ref="C709:D709"/>
    <mergeCell ref="H709:I709"/>
    <mergeCell ref="M709:N709"/>
    <mergeCell ref="C710:D710"/>
    <mergeCell ref="H710:I710"/>
    <mergeCell ref="M710:N710"/>
    <mergeCell ref="C719:D719"/>
    <mergeCell ref="H719:I719"/>
    <mergeCell ref="M719:N719"/>
    <mergeCell ref="C720:D720"/>
    <mergeCell ref="H720:I720"/>
    <mergeCell ref="M720:N720"/>
    <mergeCell ref="C717:D717"/>
    <mergeCell ref="H717:I717"/>
    <mergeCell ref="M717:N717"/>
    <mergeCell ref="C718:D718"/>
    <mergeCell ref="H718:I718"/>
    <mergeCell ref="M718:N718"/>
    <mergeCell ref="C715:D715"/>
    <mergeCell ref="H715:I715"/>
    <mergeCell ref="M715:N715"/>
    <mergeCell ref="C716:D716"/>
    <mergeCell ref="H716:I716"/>
    <mergeCell ref="M716:N716"/>
    <mergeCell ref="C725:D725"/>
    <mergeCell ref="H725:I725"/>
    <mergeCell ref="M725:N725"/>
    <mergeCell ref="C726:D726"/>
    <mergeCell ref="H726:I726"/>
    <mergeCell ref="M726:N726"/>
    <mergeCell ref="C723:D723"/>
    <mergeCell ref="H723:I723"/>
    <mergeCell ref="M723:N723"/>
    <mergeCell ref="C724:D724"/>
    <mergeCell ref="H724:I724"/>
    <mergeCell ref="M724:N724"/>
    <mergeCell ref="C721:D721"/>
    <mergeCell ref="H721:I721"/>
    <mergeCell ref="M721:N721"/>
    <mergeCell ref="C722:D722"/>
    <mergeCell ref="H722:I722"/>
    <mergeCell ref="M722:N722"/>
    <mergeCell ref="C731:D731"/>
    <mergeCell ref="H731:I731"/>
    <mergeCell ref="M731:N731"/>
    <mergeCell ref="C732:D732"/>
    <mergeCell ref="H732:I732"/>
    <mergeCell ref="M732:N732"/>
    <mergeCell ref="C729:D729"/>
    <mergeCell ref="H729:I729"/>
    <mergeCell ref="M729:N729"/>
    <mergeCell ref="C730:D730"/>
    <mergeCell ref="H730:I730"/>
    <mergeCell ref="M730:N730"/>
    <mergeCell ref="C727:D727"/>
    <mergeCell ref="H727:I727"/>
    <mergeCell ref="M727:N727"/>
    <mergeCell ref="C728:D728"/>
    <mergeCell ref="H728:I728"/>
    <mergeCell ref="M728:N728"/>
    <mergeCell ref="C737:D737"/>
    <mergeCell ref="H737:I737"/>
    <mergeCell ref="M737:N737"/>
    <mergeCell ref="C738:D738"/>
    <mergeCell ref="H738:I738"/>
    <mergeCell ref="M738:N738"/>
    <mergeCell ref="C735:D735"/>
    <mergeCell ref="H735:I735"/>
    <mergeCell ref="M735:N735"/>
    <mergeCell ref="C736:D736"/>
    <mergeCell ref="H736:I736"/>
    <mergeCell ref="M736:N736"/>
    <mergeCell ref="C733:D733"/>
    <mergeCell ref="H733:I733"/>
    <mergeCell ref="M733:N733"/>
    <mergeCell ref="C734:D734"/>
    <mergeCell ref="H734:I734"/>
    <mergeCell ref="M734:N734"/>
    <mergeCell ref="C743:D743"/>
    <mergeCell ref="H743:I743"/>
    <mergeCell ref="M743:N743"/>
    <mergeCell ref="C744:D744"/>
    <mergeCell ref="H744:I744"/>
    <mergeCell ref="M744:N744"/>
    <mergeCell ref="C741:D741"/>
    <mergeCell ref="H741:I741"/>
    <mergeCell ref="M741:N741"/>
    <mergeCell ref="C742:D742"/>
    <mergeCell ref="H742:I742"/>
    <mergeCell ref="M742:N742"/>
    <mergeCell ref="C739:D739"/>
    <mergeCell ref="H739:I739"/>
    <mergeCell ref="M739:N739"/>
    <mergeCell ref="C740:D740"/>
    <mergeCell ref="H740:I740"/>
    <mergeCell ref="M740:N740"/>
    <mergeCell ref="C749:D749"/>
    <mergeCell ref="H749:I749"/>
    <mergeCell ref="M749:N749"/>
    <mergeCell ref="C750:D750"/>
    <mergeCell ref="H750:I750"/>
    <mergeCell ref="M750:N750"/>
    <mergeCell ref="C747:D747"/>
    <mergeCell ref="H747:I747"/>
    <mergeCell ref="M747:N747"/>
    <mergeCell ref="C748:D748"/>
    <mergeCell ref="H748:I748"/>
    <mergeCell ref="M748:N748"/>
    <mergeCell ref="C745:D745"/>
    <mergeCell ref="H745:I745"/>
    <mergeCell ref="M745:N745"/>
    <mergeCell ref="C746:D746"/>
    <mergeCell ref="H746:I746"/>
    <mergeCell ref="M746:N746"/>
    <mergeCell ref="C755:D755"/>
    <mergeCell ref="H755:I755"/>
    <mergeCell ref="M755:N755"/>
    <mergeCell ref="C756:D756"/>
    <mergeCell ref="H756:I756"/>
    <mergeCell ref="M756:N756"/>
    <mergeCell ref="C753:D753"/>
    <mergeCell ref="H753:I753"/>
    <mergeCell ref="M753:N753"/>
    <mergeCell ref="C754:D754"/>
    <mergeCell ref="H754:I754"/>
    <mergeCell ref="M754:N754"/>
    <mergeCell ref="C751:D751"/>
    <mergeCell ref="H751:I751"/>
    <mergeCell ref="M751:N751"/>
    <mergeCell ref="C752:D752"/>
    <mergeCell ref="H752:I752"/>
    <mergeCell ref="M752:N752"/>
    <mergeCell ref="C761:D761"/>
    <mergeCell ref="H761:I761"/>
    <mergeCell ref="M761:N761"/>
    <mergeCell ref="C762:D762"/>
    <mergeCell ref="H762:I762"/>
    <mergeCell ref="M762:N762"/>
    <mergeCell ref="C759:D759"/>
    <mergeCell ref="H759:I759"/>
    <mergeCell ref="M759:N759"/>
    <mergeCell ref="C760:D760"/>
    <mergeCell ref="H760:I760"/>
    <mergeCell ref="M760:N760"/>
    <mergeCell ref="C757:D757"/>
    <mergeCell ref="H757:I757"/>
    <mergeCell ref="M757:N757"/>
    <mergeCell ref="C758:D758"/>
    <mergeCell ref="H758:I758"/>
    <mergeCell ref="M758:N758"/>
    <mergeCell ref="C767:D767"/>
    <mergeCell ref="H767:I767"/>
    <mergeCell ref="M767:N767"/>
    <mergeCell ref="C768:D768"/>
    <mergeCell ref="H768:I768"/>
    <mergeCell ref="M768:N768"/>
    <mergeCell ref="C765:D765"/>
    <mergeCell ref="H765:I765"/>
    <mergeCell ref="M765:N765"/>
    <mergeCell ref="C766:D766"/>
    <mergeCell ref="H766:I766"/>
    <mergeCell ref="M766:N766"/>
    <mergeCell ref="C763:D763"/>
    <mergeCell ref="H763:I763"/>
    <mergeCell ref="M763:N763"/>
    <mergeCell ref="C764:D764"/>
    <mergeCell ref="H764:I764"/>
    <mergeCell ref="M764:N764"/>
    <mergeCell ref="C773:D773"/>
    <mergeCell ref="H773:I773"/>
    <mergeCell ref="M773:N773"/>
    <mergeCell ref="C774:D774"/>
    <mergeCell ref="H774:I774"/>
    <mergeCell ref="M774:N774"/>
    <mergeCell ref="C771:D771"/>
    <mergeCell ref="H771:I771"/>
    <mergeCell ref="M771:N771"/>
    <mergeCell ref="C772:D772"/>
    <mergeCell ref="H772:I772"/>
    <mergeCell ref="M772:N772"/>
    <mergeCell ref="C769:D769"/>
    <mergeCell ref="H769:I769"/>
    <mergeCell ref="M769:N769"/>
    <mergeCell ref="C770:D770"/>
    <mergeCell ref="H770:I770"/>
    <mergeCell ref="M770:N770"/>
    <mergeCell ref="C779:D779"/>
    <mergeCell ref="H779:I779"/>
    <mergeCell ref="M779:N779"/>
    <mergeCell ref="C780:D780"/>
    <mergeCell ref="H780:I780"/>
    <mergeCell ref="M780:N780"/>
    <mergeCell ref="C777:D777"/>
    <mergeCell ref="H777:I777"/>
    <mergeCell ref="M777:N777"/>
    <mergeCell ref="C778:D778"/>
    <mergeCell ref="H778:I778"/>
    <mergeCell ref="M778:N778"/>
    <mergeCell ref="C775:D775"/>
    <mergeCell ref="H775:I775"/>
    <mergeCell ref="M775:N775"/>
    <mergeCell ref="C776:D776"/>
    <mergeCell ref="H776:I776"/>
    <mergeCell ref="M776:N776"/>
    <mergeCell ref="C785:D785"/>
    <mergeCell ref="H785:I785"/>
    <mergeCell ref="M785:N785"/>
    <mergeCell ref="C786:D786"/>
    <mergeCell ref="H786:I786"/>
    <mergeCell ref="M786:N786"/>
    <mergeCell ref="C783:D783"/>
    <mergeCell ref="H783:I783"/>
    <mergeCell ref="M783:N783"/>
    <mergeCell ref="C784:D784"/>
    <mergeCell ref="H784:I784"/>
    <mergeCell ref="M784:N784"/>
    <mergeCell ref="C781:D781"/>
    <mergeCell ref="H781:I781"/>
    <mergeCell ref="M781:N781"/>
    <mergeCell ref="C782:D782"/>
    <mergeCell ref="H782:I782"/>
    <mergeCell ref="M782:N782"/>
    <mergeCell ref="C791:D791"/>
    <mergeCell ref="H791:I791"/>
    <mergeCell ref="M791:N791"/>
    <mergeCell ref="C792:D792"/>
    <mergeCell ref="H792:I792"/>
    <mergeCell ref="M792:N792"/>
    <mergeCell ref="C789:D789"/>
    <mergeCell ref="H789:I789"/>
    <mergeCell ref="M789:N789"/>
    <mergeCell ref="C790:D790"/>
    <mergeCell ref="H790:I790"/>
    <mergeCell ref="M790:N790"/>
    <mergeCell ref="C787:D787"/>
    <mergeCell ref="H787:I787"/>
    <mergeCell ref="M787:N787"/>
    <mergeCell ref="C788:D788"/>
    <mergeCell ref="H788:I788"/>
    <mergeCell ref="M788:N788"/>
    <mergeCell ref="C799:D799"/>
    <mergeCell ref="H799:I799"/>
    <mergeCell ref="M799:N799"/>
    <mergeCell ref="C797:D797"/>
    <mergeCell ref="H797:I797"/>
    <mergeCell ref="M797:N797"/>
    <mergeCell ref="C798:D798"/>
    <mergeCell ref="H798:I798"/>
    <mergeCell ref="M798:N798"/>
    <mergeCell ref="C795:D795"/>
    <mergeCell ref="H795:I795"/>
    <mergeCell ref="M795:N795"/>
    <mergeCell ref="C796:D796"/>
    <mergeCell ref="H796:I796"/>
    <mergeCell ref="M796:N796"/>
    <mergeCell ref="C793:D793"/>
    <mergeCell ref="H793:I793"/>
    <mergeCell ref="M793:N793"/>
    <mergeCell ref="C794:D794"/>
    <mergeCell ref="H794:I794"/>
    <mergeCell ref="M794:N794"/>
  </mergeCells>
  <conditionalFormatting sqref="BC1:CZ1048576">
    <cfRule type="cellIs" dxfId="4"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6017"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6018"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6019"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6020"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6021"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6022"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6023"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6024"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6025"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6026"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6027"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6028"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6029"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6030"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6031"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6032" r:id="rId19" name="B_Matrix">
              <controlPr defaultSize="0" print="0" autoFill="0" autoPict="0" macro="[0]!GoTo_WATER">
                <anchor moveWithCells="1">
                  <from>
                    <xdr:col>1</xdr:col>
                    <xdr:colOff>228600</xdr:colOff>
                    <xdr:row>398</xdr:row>
                    <xdr:rowOff>85725</xdr:rowOff>
                  </from>
                  <to>
                    <xdr:col>1</xdr:col>
                    <xdr:colOff>1704975</xdr:colOff>
                    <xdr:row>400</xdr:row>
                    <xdr:rowOff>85725</xdr:rowOff>
                  </to>
                </anchor>
              </controlPr>
            </control>
          </mc:Choice>
        </mc:AlternateContent>
        <mc:AlternateContent xmlns:mc="http://schemas.openxmlformats.org/markup-compatibility/2006">
          <mc:Choice Requires="x14">
            <control shapeId="256033"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6034"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6035"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6036"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6037"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6038"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6039"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6040"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6041"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6042"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6043"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6044"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6045"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6046"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6047"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6048"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6049"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6050"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6051"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6052"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6053"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6054"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6055"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6056"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6057"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6058"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6059"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6060"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6061"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6062"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6063"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6064"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6065"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6066"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6067"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BEE491-A4D4-48C6-8A7B-26816F0003E9}">
  <sheetPr codeName="Feuil8"/>
  <dimension ref="A1:CZ1200"/>
  <sheetViews>
    <sheetView showGridLines="false" workbookViewId="0"/>
  </sheetViews>
  <sheetFormatPr defaultColWidth="9.140625" defaultRowHeight="15" customHeight="true" x14ac:dyDescent="0.2"/>
  <cols>
    <col min="1" max="1" width="31.5703125" style="507" customWidth="true"/>
    <col min="2" max="2" width="41.5703125" style="507" customWidth="true"/>
    <col min="3" max="17" width="10.7109375" style="507" customWidth="true"/>
    <col min="18" max="23" width="12.5703125" style="507" customWidth="true"/>
    <col min="24" max="52" width="12.5703125" style="352" customWidth="true"/>
    <col min="53" max="53" width="31.5703125" style="511" customWidth="true"/>
    <col min="54" max="54" width="41.5703125" style="379" customWidth="true"/>
    <col min="55" max="69" width="9.140625" style="511"/>
    <col min="70" max="75" width="12.5703125" style="511" customWidth="true"/>
    <col min="76" max="104" width="12.5703125" style="352" customWidth="true"/>
    <col min="105" max="16384" width="9.140625" style="507"/>
  </cols>
  <sheetData>
    <row r="1" s="300" customFormat="true" ht="18" customHeight="true" x14ac:dyDescent="0.2">
      <c r="X1" s="352"/>
      <c r="Y1" s="352"/>
      <c r="Z1" s="352"/>
      <c r="AA1" s="352"/>
      <c r="AB1" s="352"/>
      <c r="AC1" s="352"/>
      <c r="AD1" s="352"/>
      <c r="AE1" s="352"/>
      <c r="AF1" s="352"/>
      <c r="AG1" s="352"/>
      <c r="AH1" s="352"/>
      <c r="AI1" s="352"/>
      <c r="AJ1" s="352"/>
      <c r="AK1" s="352"/>
      <c r="AL1" s="352"/>
      <c r="AM1" s="352"/>
      <c r="AN1" s="352"/>
      <c r="AO1" s="352"/>
      <c r="AP1" s="352"/>
      <c r="AQ1" s="352"/>
      <c r="AR1" s="352"/>
      <c r="AS1" s="352"/>
      <c r="AT1" s="352"/>
      <c r="AU1" s="352"/>
      <c r="AV1" s="352"/>
      <c r="AW1" s="352"/>
      <c r="AX1" s="352"/>
      <c r="AY1" s="352"/>
      <c r="AZ1" s="352"/>
      <c r="BB1" s="323"/>
      <c r="BX1" s="352"/>
      <c r="BY1" s="352"/>
      <c r="BZ1" s="352"/>
      <c r="CA1" s="352"/>
      <c r="CB1" s="352"/>
      <c r="CC1" s="352"/>
      <c r="CD1" s="352"/>
      <c r="CE1" s="352"/>
      <c r="CF1" s="352"/>
      <c r="CG1" s="352"/>
      <c r="CH1" s="352"/>
      <c r="CI1" s="352"/>
      <c r="CJ1" s="352"/>
      <c r="CK1" s="352"/>
      <c r="CL1" s="352"/>
      <c r="CM1" s="352"/>
      <c r="CN1" s="352"/>
      <c r="CO1" s="352"/>
      <c r="CP1" s="352"/>
      <c r="CQ1" s="352"/>
      <c r="CR1" s="352"/>
      <c r="CS1" s="352"/>
      <c r="CT1" s="352"/>
      <c r="CU1" s="352"/>
      <c r="CV1" s="352"/>
      <c r="CW1" s="352"/>
      <c r="CX1" s="352"/>
      <c r="CY1" s="352"/>
      <c r="CZ1" s="352"/>
    </row>
    <row r="2" s="300" customFormat="true" ht="22.5" customHeight="true" x14ac:dyDescent="0.35">
      <c r="A2" s="369" t="str">
        <f>A1026</f>
        <v>Liberia</v>
      </c>
      <c r="B2" s="370"/>
      <c r="X2" s="352"/>
      <c r="Y2" s="352"/>
      <c r="Z2" s="352"/>
      <c r="AA2" s="352"/>
      <c r="AB2" s="352"/>
      <c r="AC2" s="352"/>
      <c r="AD2" s="352"/>
      <c r="AE2" s="352"/>
      <c r="AF2" s="352"/>
      <c r="AG2" s="352"/>
      <c r="AH2" s="352"/>
      <c r="AI2" s="352"/>
      <c r="AJ2" s="352"/>
      <c r="AK2" s="352"/>
      <c r="AL2" s="352"/>
      <c r="AM2" s="352"/>
      <c r="AN2" s="352"/>
      <c r="AO2" s="352"/>
      <c r="AP2" s="352"/>
      <c r="AQ2" s="352"/>
      <c r="AR2" s="352"/>
      <c r="AS2" s="352"/>
      <c r="AT2" s="352"/>
      <c r="AU2" s="352"/>
      <c r="AV2" s="352"/>
      <c r="AW2" s="352"/>
      <c r="AX2" s="352"/>
      <c r="AY2" s="352"/>
      <c r="AZ2" s="352"/>
      <c r="BB2" s="323"/>
      <c r="BX2" s="352"/>
      <c r="BY2" s="352"/>
      <c r="BZ2" s="352"/>
      <c r="CA2" s="352"/>
      <c r="CB2" s="352"/>
      <c r="CC2" s="352"/>
      <c r="CD2" s="352"/>
      <c r="CE2" s="352"/>
      <c r="CF2" s="352"/>
      <c r="CG2" s="352"/>
      <c r="CH2" s="352"/>
      <c r="CI2" s="352"/>
      <c r="CJ2" s="352"/>
      <c r="CK2" s="352"/>
      <c r="CL2" s="352"/>
      <c r="CM2" s="352"/>
      <c r="CN2" s="352"/>
      <c r="CO2" s="352"/>
      <c r="CP2" s="352"/>
      <c r="CQ2" s="352"/>
      <c r="CR2" s="352"/>
      <c r="CS2" s="352"/>
      <c r="CT2" s="352"/>
      <c r="CU2" s="352"/>
      <c r="CV2" s="352"/>
      <c r="CW2" s="352"/>
      <c r="CX2" s="352"/>
      <c r="CY2" s="352"/>
      <c r="CZ2" s="352"/>
    </row>
    <row r="3" s="300" customFormat="true" ht="22.5" customHeight="true" x14ac:dyDescent="0.35">
      <c r="A3" s="327" t="str">
        <f>A1034</f>
        <v>2016</v>
      </c>
      <c r="B3" s="372"/>
      <c r="X3" s="352"/>
      <c r="Y3" s="352"/>
      <c r="Z3" s="352"/>
      <c r="AA3" s="352"/>
      <c r="AB3" s="352"/>
      <c r="AC3" s="352"/>
      <c r="AD3" s="352"/>
      <c r="AE3" s="352"/>
      <c r="AF3" s="352"/>
      <c r="AG3" s="352"/>
      <c r="AH3" s="352"/>
      <c r="AI3" s="352"/>
      <c r="AJ3" s="352"/>
      <c r="AK3" s="352"/>
      <c r="AL3" s="352"/>
      <c r="AM3" s="352"/>
      <c r="AN3" s="352"/>
      <c r="AO3" s="352"/>
      <c r="AP3" s="352"/>
      <c r="AQ3" s="352"/>
      <c r="AR3" s="352"/>
      <c r="AS3" s="352"/>
      <c r="AT3" s="352"/>
      <c r="AU3" s="352"/>
      <c r="AV3" s="352"/>
      <c r="AW3" s="352"/>
      <c r="AX3" s="352"/>
      <c r="AY3" s="352"/>
      <c r="AZ3" s="352"/>
      <c r="BB3" s="323"/>
      <c r="BX3" s="352"/>
      <c r="BY3" s="352"/>
      <c r="BZ3" s="352"/>
      <c r="CA3" s="352"/>
      <c r="CB3" s="352"/>
      <c r="CC3" s="352"/>
      <c r="CD3" s="352"/>
      <c r="CE3" s="352"/>
      <c r="CF3" s="352"/>
      <c r="CG3" s="352"/>
      <c r="CH3" s="352"/>
      <c r="CI3" s="352"/>
      <c r="CJ3" s="352"/>
      <c r="CK3" s="352"/>
      <c r="CL3" s="352"/>
      <c r="CM3" s="352"/>
      <c r="CN3" s="352"/>
      <c r="CO3" s="352"/>
      <c r="CP3" s="352"/>
      <c r="CQ3" s="352"/>
      <c r="CR3" s="352"/>
      <c r="CS3" s="352"/>
      <c r="CT3" s="352"/>
      <c r="CU3" s="352"/>
      <c r="CV3" s="352"/>
      <c r="CW3" s="352"/>
      <c r="CX3" s="352"/>
      <c r="CY3" s="352"/>
      <c r="CZ3" s="352"/>
    </row>
    <row r="4" s="300" customFormat="true" ht="22.5" customHeight="true" x14ac:dyDescent="0.35">
      <c r="A4" s="371" t="s">
        <v>96</v>
      </c>
      <c r="B4" s="372"/>
      <c r="X4" s="352"/>
      <c r="Y4" s="352"/>
      <c r="Z4" s="352"/>
      <c r="AA4" s="352"/>
      <c r="AB4" s="352"/>
      <c r="AC4" s="352"/>
      <c r="AD4" s="352"/>
      <c r="AE4" s="352"/>
      <c r="AF4" s="352"/>
      <c r="AG4" s="352"/>
      <c r="AH4" s="352"/>
      <c r="AI4" s="352"/>
      <c r="AJ4" s="352"/>
      <c r="AK4" s="352"/>
      <c r="AL4" s="352"/>
      <c r="AM4" s="352"/>
      <c r="AN4" s="352"/>
      <c r="AO4" s="352"/>
      <c r="AP4" s="352"/>
      <c r="AQ4" s="352"/>
      <c r="AR4" s="352"/>
      <c r="AS4" s="352"/>
      <c r="AT4" s="352"/>
      <c r="AU4" s="352"/>
      <c r="AV4" s="352"/>
      <c r="AW4" s="352"/>
      <c r="AX4" s="352"/>
      <c r="AY4" s="352"/>
      <c r="AZ4" s="352"/>
      <c r="BB4" s="323"/>
      <c r="BX4" s="352"/>
      <c r="BY4" s="352"/>
      <c r="BZ4" s="352"/>
      <c r="CA4" s="352"/>
      <c r="CB4" s="352"/>
      <c r="CC4" s="352"/>
      <c r="CD4" s="352"/>
      <c r="CE4" s="352"/>
      <c r="CF4" s="352"/>
      <c r="CG4" s="352"/>
      <c r="CH4" s="352"/>
      <c r="CI4" s="352"/>
      <c r="CJ4" s="352"/>
      <c r="CK4" s="352"/>
      <c r="CL4" s="352"/>
      <c r="CM4" s="352"/>
      <c r="CN4" s="352"/>
      <c r="CO4" s="352"/>
      <c r="CP4" s="352"/>
      <c r="CQ4" s="352"/>
      <c r="CR4" s="352"/>
      <c r="CS4" s="352"/>
      <c r="CT4" s="352"/>
      <c r="CU4" s="352"/>
      <c r="CV4" s="352"/>
      <c r="CW4" s="352"/>
      <c r="CX4" s="352"/>
      <c r="CY4" s="352"/>
      <c r="CZ4" s="352"/>
    </row>
    <row r="5" s="300" customFormat="true" ht="20.1" customHeight="true" x14ac:dyDescent="0.35">
      <c r="A5" s="371" t="s">
        <v>97</v>
      </c>
      <c r="B5" s="372"/>
      <c r="X5" s="352"/>
      <c r="Y5" s="352"/>
      <c r="Z5" s="352"/>
      <c r="AA5" s="352"/>
      <c r="AB5" s="352"/>
      <c r="AC5" s="352"/>
      <c r="AD5" s="352"/>
      <c r="AE5" s="352"/>
      <c r="AF5" s="352"/>
      <c r="AG5" s="352"/>
      <c r="AH5" s="352"/>
      <c r="AI5" s="352"/>
      <c r="AJ5" s="352"/>
      <c r="AK5" s="352"/>
      <c r="AL5" s="352"/>
      <c r="AM5" s="352"/>
      <c r="AN5" s="352"/>
      <c r="AO5" s="352"/>
      <c r="AP5" s="352"/>
      <c r="AQ5" s="352"/>
      <c r="AR5" s="352"/>
      <c r="AS5" s="352"/>
      <c r="AT5" s="352"/>
      <c r="AU5" s="352"/>
      <c r="AV5" s="352"/>
      <c r="AW5" s="352"/>
      <c r="AX5" s="352"/>
      <c r="AY5" s="352"/>
      <c r="AZ5" s="352"/>
      <c r="BB5" s="323"/>
      <c r="BX5" s="352"/>
      <c r="BY5" s="352"/>
      <c r="BZ5" s="352"/>
      <c r="CA5" s="352"/>
      <c r="CB5" s="352"/>
      <c r="CC5" s="352"/>
      <c r="CD5" s="352"/>
      <c r="CE5" s="352"/>
      <c r="CF5" s="352"/>
      <c r="CG5" s="352"/>
      <c r="CH5" s="352"/>
      <c r="CI5" s="352"/>
      <c r="CJ5" s="352"/>
      <c r="CK5" s="352"/>
      <c r="CL5" s="352"/>
      <c r="CM5" s="352"/>
      <c r="CN5" s="352"/>
      <c r="CO5" s="352"/>
      <c r="CP5" s="352"/>
      <c r="CQ5" s="352"/>
      <c r="CR5" s="352"/>
      <c r="CS5" s="352"/>
      <c r="CT5" s="352"/>
      <c r="CU5" s="352"/>
      <c r="CV5" s="352"/>
      <c r="CW5" s="352"/>
      <c r="CX5" s="352"/>
      <c r="CY5" s="352"/>
      <c r="CZ5" s="352"/>
    </row>
    <row r="6" s="300" customFormat="true" ht="15" customHeight="true" x14ac:dyDescent="0.2">
      <c r="A6" s="373" t="s">
        <v>98</v>
      </c>
      <c r="B6" s="374"/>
      <c r="X6" s="352"/>
      <c r="Y6" s="352"/>
      <c r="Z6" s="352"/>
      <c r="AA6" s="352"/>
      <c r="AB6" s="352"/>
      <c r="AC6" s="352"/>
      <c r="AD6" s="352"/>
      <c r="AE6" s="352"/>
      <c r="AF6" s="352"/>
      <c r="AG6" s="352"/>
      <c r="AH6" s="352"/>
      <c r="AI6" s="352"/>
      <c r="AJ6" s="352"/>
      <c r="AK6" s="352"/>
      <c r="AL6" s="352"/>
      <c r="AM6" s="352"/>
      <c r="AN6" s="352"/>
      <c r="AO6" s="352"/>
      <c r="AP6" s="352"/>
      <c r="AQ6" s="352"/>
      <c r="AR6" s="352"/>
      <c r="AS6" s="352"/>
      <c r="AT6" s="352"/>
      <c r="AU6" s="352"/>
      <c r="AV6" s="352"/>
      <c r="AW6" s="352"/>
      <c r="AX6" s="352"/>
      <c r="AY6" s="352"/>
      <c r="AZ6" s="352"/>
      <c r="BB6" s="323"/>
      <c r="BX6" s="352"/>
      <c r="BY6" s="352"/>
      <c r="BZ6" s="352"/>
      <c r="CA6" s="352"/>
      <c r="CB6" s="352"/>
      <c r="CC6" s="352"/>
      <c r="CD6" s="352"/>
      <c r="CE6" s="352"/>
      <c r="CF6" s="352"/>
      <c r="CG6" s="352"/>
      <c r="CH6" s="352"/>
      <c r="CI6" s="352"/>
      <c r="CJ6" s="352"/>
      <c r="CK6" s="352"/>
      <c r="CL6" s="352"/>
      <c r="CM6" s="352"/>
      <c r="CN6" s="352"/>
      <c r="CO6" s="352"/>
      <c r="CP6" s="352"/>
      <c r="CQ6" s="352"/>
      <c r="CR6" s="352"/>
      <c r="CS6" s="352"/>
      <c r="CT6" s="352"/>
      <c r="CU6" s="352"/>
      <c r="CV6" s="352"/>
      <c r="CW6" s="352"/>
      <c r="CX6" s="352"/>
      <c r="CY6" s="352"/>
      <c r="CZ6" s="352"/>
    </row>
    <row r="7" s="300" customFormat="true" ht="15" customHeight="true" x14ac:dyDescent="0.2">
      <c r="A7" s="375" t="s">
        <v>40</v>
      </c>
      <c r="B7" s="376"/>
      <c r="X7" s="352"/>
      <c r="Y7" s="352"/>
      <c r="Z7" s="352"/>
      <c r="AA7" s="352"/>
      <c r="AB7" s="352"/>
      <c r="AC7" s="352"/>
      <c r="AD7" s="352"/>
      <c r="AE7" s="352"/>
      <c r="AF7" s="352"/>
      <c r="AG7" s="352"/>
      <c r="AH7" s="352"/>
      <c r="AI7" s="352"/>
      <c r="AJ7" s="352"/>
      <c r="AK7" s="352"/>
      <c r="AL7" s="352"/>
      <c r="AM7" s="352"/>
      <c r="AN7" s="352"/>
      <c r="AO7" s="352"/>
      <c r="AP7" s="352"/>
      <c r="AQ7" s="352"/>
      <c r="AR7" s="352"/>
      <c r="AS7" s="352"/>
      <c r="AT7" s="352"/>
      <c r="AU7" s="352"/>
      <c r="AV7" s="352"/>
      <c r="AW7" s="352"/>
      <c r="AX7" s="352"/>
      <c r="AY7" s="352"/>
      <c r="AZ7" s="352"/>
      <c r="BB7" s="323"/>
      <c r="BX7" s="352"/>
      <c r="BY7" s="352"/>
      <c r="BZ7" s="352"/>
      <c r="CA7" s="352"/>
      <c r="CB7" s="352"/>
      <c r="CC7" s="352"/>
      <c r="CD7" s="352"/>
      <c r="CE7" s="352"/>
      <c r="CF7" s="352"/>
      <c r="CG7" s="352"/>
      <c r="CH7" s="352"/>
      <c r="CI7" s="352"/>
      <c r="CJ7" s="352"/>
      <c r="CK7" s="352"/>
      <c r="CL7" s="352"/>
      <c r="CM7" s="352"/>
      <c r="CN7" s="352"/>
      <c r="CO7" s="352"/>
      <c r="CP7" s="352"/>
      <c r="CQ7" s="352"/>
      <c r="CR7" s="352"/>
      <c r="CS7" s="352"/>
      <c r="CT7" s="352"/>
      <c r="CU7" s="352"/>
      <c r="CV7" s="352"/>
      <c r="CW7" s="352"/>
      <c r="CX7" s="352"/>
      <c r="CY7" s="352"/>
      <c r="CZ7" s="352"/>
    </row>
    <row r="8" s="300" customFormat="true" ht="15" customHeight="true" x14ac:dyDescent="0.2">
      <c r="A8" s="375" t="s">
        <v>39</v>
      </c>
      <c r="B8" s="376"/>
      <c r="X8" s="352"/>
      <c r="Y8" s="352"/>
      <c r="Z8" s="352"/>
      <c r="AA8" s="352"/>
      <c r="AB8" s="352"/>
      <c r="AC8" s="352"/>
      <c r="AD8" s="352"/>
      <c r="AE8" s="352"/>
      <c r="AF8" s="352"/>
      <c r="AG8" s="352"/>
      <c r="AH8" s="352"/>
      <c r="AI8" s="352"/>
      <c r="AJ8" s="352"/>
      <c r="AK8" s="352"/>
      <c r="AL8" s="352"/>
      <c r="AM8" s="352"/>
      <c r="AN8" s="352"/>
      <c r="AO8" s="352"/>
      <c r="AP8" s="352"/>
      <c r="AQ8" s="352"/>
      <c r="AR8" s="352"/>
      <c r="AS8" s="352"/>
      <c r="AT8" s="352"/>
      <c r="AU8" s="352"/>
      <c r="AV8" s="352"/>
      <c r="AW8" s="352"/>
      <c r="AX8" s="352"/>
      <c r="AY8" s="352"/>
      <c r="AZ8" s="352"/>
      <c r="BB8" s="323"/>
      <c r="BX8" s="352"/>
      <c r="BY8" s="352"/>
      <c r="BZ8" s="352"/>
      <c r="CA8" s="352"/>
      <c r="CB8" s="352"/>
      <c r="CC8" s="352"/>
      <c r="CD8" s="352"/>
      <c r="CE8" s="352"/>
      <c r="CF8" s="352"/>
      <c r="CG8" s="352"/>
      <c r="CH8" s="352"/>
      <c r="CI8" s="352"/>
      <c r="CJ8" s="352"/>
      <c r="CK8" s="352"/>
      <c r="CL8" s="352"/>
      <c r="CM8" s="352"/>
      <c r="CN8" s="352"/>
      <c r="CO8" s="352"/>
      <c r="CP8" s="352"/>
      <c r="CQ8" s="352"/>
      <c r="CR8" s="352"/>
      <c r="CS8" s="352"/>
      <c r="CT8" s="352"/>
      <c r="CU8" s="352"/>
      <c r="CV8" s="352"/>
      <c r="CW8" s="352"/>
      <c r="CX8" s="352"/>
      <c r="CY8" s="352"/>
      <c r="CZ8" s="352"/>
    </row>
    <row r="9" s="300" customFormat="true" ht="15" customHeight="true" x14ac:dyDescent="0.2">
      <c r="A9" s="375" t="s">
        <v>136</v>
      </c>
      <c r="B9" s="377" t="str">
        <f>A1025</f>
        <v>MIS16</v>
      </c>
      <c r="X9" s="352"/>
      <c r="Y9" s="352"/>
      <c r="Z9" s="352"/>
      <c r="AA9" s="352"/>
      <c r="AB9" s="352"/>
      <c r="AC9" s="352"/>
      <c r="AD9" s="352"/>
      <c r="AE9" s="352"/>
      <c r="AF9" s="352"/>
      <c r="AG9" s="352"/>
      <c r="AH9" s="352"/>
      <c r="AI9" s="352"/>
      <c r="AJ9" s="352"/>
      <c r="AK9" s="352"/>
      <c r="AL9" s="352"/>
      <c r="AM9" s="352"/>
      <c r="AN9" s="352"/>
      <c r="AO9" s="352"/>
      <c r="AP9" s="352"/>
      <c r="AQ9" s="352"/>
      <c r="AR9" s="352"/>
      <c r="AS9" s="352"/>
      <c r="AT9" s="352"/>
      <c r="AU9" s="352"/>
      <c r="AV9" s="352"/>
      <c r="AW9" s="352"/>
      <c r="AX9" s="352"/>
      <c r="AY9" s="352"/>
      <c r="AZ9" s="352"/>
      <c r="BB9" s="323"/>
      <c r="BX9" s="352"/>
      <c r="BY9" s="352"/>
      <c r="BZ9" s="352"/>
      <c r="CA9" s="352"/>
      <c r="CB9" s="352"/>
      <c r="CC9" s="352"/>
      <c r="CD9" s="352"/>
      <c r="CE9" s="352"/>
      <c r="CF9" s="352"/>
      <c r="CG9" s="352"/>
      <c r="CH9" s="352"/>
      <c r="CI9" s="352"/>
      <c r="CJ9" s="352"/>
      <c r="CK9" s="352"/>
      <c r="CL9" s="352"/>
      <c r="CM9" s="352"/>
      <c r="CN9" s="352"/>
      <c r="CO9" s="352"/>
      <c r="CP9" s="352"/>
      <c r="CQ9" s="352"/>
      <c r="CR9" s="352"/>
      <c r="CS9" s="352"/>
      <c r="CT9" s="352"/>
      <c r="CU9" s="352"/>
      <c r="CV9" s="352"/>
      <c r="CW9" s="352"/>
      <c r="CX9" s="352"/>
      <c r="CY9" s="352"/>
      <c r="CZ9" s="352"/>
    </row>
    <row r="10" s="300" customFormat="true" ht="15" customHeight="true" x14ac:dyDescent="0.2">
      <c r="A10" s="189" t="str">
        <f>B1028</f>
        <v/>
      </c>
      <c r="B10" s="188"/>
      <c r="X10" s="352"/>
      <c r="Y10" s="352"/>
      <c r="Z10" s="352"/>
      <c r="AA10" s="352"/>
      <c r="AB10" s="352"/>
      <c r="AC10" s="352"/>
      <c r="AD10" s="352"/>
      <c r="AE10" s="352"/>
      <c r="AF10" s="352"/>
      <c r="AG10" s="352"/>
      <c r="AH10" s="352"/>
      <c r="AI10" s="352"/>
      <c r="AJ10" s="352"/>
      <c r="AK10" s="352"/>
      <c r="AL10" s="352"/>
      <c r="AM10" s="352"/>
      <c r="AN10" s="352"/>
      <c r="AO10" s="352"/>
      <c r="AP10" s="352"/>
      <c r="AQ10" s="352"/>
      <c r="AR10" s="352"/>
      <c r="AS10" s="352"/>
      <c r="AT10" s="352"/>
      <c r="AU10" s="352"/>
      <c r="AV10" s="352"/>
      <c r="AW10" s="352"/>
      <c r="AX10" s="352"/>
      <c r="AY10" s="352"/>
      <c r="AZ10" s="352"/>
      <c r="BB10" s="323"/>
      <c r="BX10" s="352"/>
      <c r="BY10" s="352"/>
      <c r="BZ10" s="352"/>
      <c r="CA10" s="352"/>
      <c r="CB10" s="352"/>
      <c r="CC10" s="352"/>
      <c r="CD10" s="352"/>
      <c r="CE10" s="352"/>
      <c r="CF10" s="352"/>
      <c r="CG10" s="352"/>
      <c r="CH10" s="352"/>
      <c r="CI10" s="352"/>
      <c r="CJ10" s="352"/>
      <c r="CK10" s="352"/>
      <c r="CL10" s="352"/>
      <c r="CM10" s="352"/>
      <c r="CN10" s="352"/>
      <c r="CO10" s="352"/>
      <c r="CP10" s="352"/>
      <c r="CQ10" s="352"/>
      <c r="CR10" s="352"/>
      <c r="CS10" s="352"/>
      <c r="CT10" s="352"/>
      <c r="CU10" s="352"/>
      <c r="CV10" s="352"/>
      <c r="CW10" s="352"/>
      <c r="CX10" s="352"/>
      <c r="CY10" s="352"/>
      <c r="CZ10" s="352"/>
    </row>
    <row r="11" s="300" customFormat="true" ht="15" customHeight="true" x14ac:dyDescent="0.2">
      <c r="A11" s="189" t="str">
        <f>B1027</f>
        <v/>
      </c>
      <c r="B11" s="187"/>
      <c r="X11" s="352"/>
      <c r="Y11" s="352"/>
      <c r="Z11" s="352"/>
      <c r="AA11" s="352"/>
      <c r="AB11" s="352"/>
      <c r="AC11" s="352"/>
      <c r="AD11" s="352"/>
      <c r="AE11" s="352"/>
      <c r="AF11" s="352"/>
      <c r="AG11" s="352"/>
      <c r="AH11" s="352"/>
      <c r="AI11" s="352"/>
      <c r="AJ11" s="352"/>
      <c r="AK11" s="352"/>
      <c r="AL11" s="352"/>
      <c r="AM11" s="352"/>
      <c r="AN11" s="352"/>
      <c r="AO11" s="352"/>
      <c r="AP11" s="352"/>
      <c r="AQ11" s="352"/>
      <c r="AR11" s="352"/>
      <c r="AS11" s="352"/>
      <c r="AT11" s="352"/>
      <c r="AU11" s="352"/>
      <c r="AV11" s="352"/>
      <c r="AW11" s="352"/>
      <c r="AX11" s="352"/>
      <c r="AY11" s="352"/>
      <c r="AZ11" s="352"/>
      <c r="BB11" s="323"/>
      <c r="BX11" s="352"/>
      <c r="BY11" s="352"/>
      <c r="BZ11" s="352"/>
      <c r="CA11" s="352"/>
      <c r="CB11" s="352"/>
      <c r="CC11" s="352"/>
      <c r="CD11" s="352"/>
      <c r="CE11" s="352"/>
      <c r="CF11" s="352"/>
      <c r="CG11" s="352"/>
      <c r="CH11" s="352"/>
      <c r="CI11" s="352"/>
      <c r="CJ11" s="352"/>
      <c r="CK11" s="352"/>
      <c r="CL11" s="352"/>
      <c r="CM11" s="352"/>
      <c r="CN11" s="352"/>
      <c r="CO11" s="352"/>
      <c r="CP11" s="352"/>
      <c r="CQ11" s="352"/>
      <c r="CR11" s="352"/>
      <c r="CS11" s="352"/>
      <c r="CT11" s="352"/>
      <c r="CU11" s="352"/>
      <c r="CV11" s="352"/>
      <c r="CW11" s="352"/>
      <c r="CX11" s="352"/>
      <c r="CY11" s="352"/>
      <c r="CZ11" s="352"/>
    </row>
    <row r="12" s="300" customFormat="true" ht="18" customHeight="true" x14ac:dyDescent="0.2">
      <c r="A12" s="186"/>
      <c r="B12" s="188"/>
      <c r="X12" s="352"/>
      <c r="Y12" s="352"/>
      <c r="Z12" s="352"/>
      <c r="AA12" s="352"/>
      <c r="AB12" s="352"/>
      <c r="AC12" s="352"/>
      <c r="AD12" s="352"/>
      <c r="AE12" s="352"/>
      <c r="AF12" s="352"/>
      <c r="AG12" s="352"/>
      <c r="AH12" s="352"/>
      <c r="AI12" s="352"/>
      <c r="AJ12" s="352"/>
      <c r="AK12" s="352"/>
      <c r="AL12" s="352"/>
      <c r="AM12" s="352"/>
      <c r="AN12" s="352"/>
      <c r="AO12" s="352"/>
      <c r="AP12" s="352"/>
      <c r="AQ12" s="352"/>
      <c r="AR12" s="352"/>
      <c r="AS12" s="352"/>
      <c r="AT12" s="352"/>
      <c r="AU12" s="352"/>
      <c r="AV12" s="352"/>
      <c r="AW12" s="352"/>
      <c r="AX12" s="352"/>
      <c r="AY12" s="352"/>
      <c r="AZ12" s="352"/>
      <c r="BB12" s="323"/>
      <c r="BX12" s="352"/>
      <c r="BY12" s="352"/>
      <c r="BZ12" s="352"/>
      <c r="CA12" s="352"/>
      <c r="CB12" s="352"/>
      <c r="CC12" s="352"/>
      <c r="CD12" s="352"/>
      <c r="CE12" s="352"/>
      <c r="CF12" s="352"/>
      <c r="CG12" s="352"/>
      <c r="CH12" s="352"/>
      <c r="CI12" s="352"/>
      <c r="CJ12" s="352"/>
      <c r="CK12" s="352"/>
      <c r="CL12" s="352"/>
      <c r="CM12" s="352"/>
      <c r="CN12" s="352"/>
      <c r="CO12" s="352"/>
      <c r="CP12" s="352"/>
      <c r="CQ12" s="352"/>
      <c r="CR12" s="352"/>
      <c r="CS12" s="352"/>
      <c r="CT12" s="352"/>
      <c r="CU12" s="352"/>
      <c r="CV12" s="352"/>
      <c r="CW12" s="352"/>
      <c r="CX12" s="352"/>
      <c r="CY12" s="352"/>
      <c r="CZ12" s="352"/>
    </row>
    <row r="13" s="300" customFormat="true" ht="18" customHeight="true" x14ac:dyDescent="0.2">
      <c r="A13" s="185"/>
      <c r="B13" s="184"/>
      <c r="X13" s="352"/>
      <c r="Y13" s="352"/>
      <c r="Z13" s="352"/>
      <c r="AA13" s="352"/>
      <c r="AB13" s="352"/>
      <c r="AC13" s="352"/>
      <c r="AD13" s="352"/>
      <c r="AE13" s="352"/>
      <c r="AF13" s="352"/>
      <c r="AG13" s="352"/>
      <c r="AH13" s="352"/>
      <c r="AI13" s="352"/>
      <c r="AJ13" s="352"/>
      <c r="AK13" s="352"/>
      <c r="AL13" s="352"/>
      <c r="AM13" s="352"/>
      <c r="AN13" s="352"/>
      <c r="AO13" s="352"/>
      <c r="AP13" s="352"/>
      <c r="AQ13" s="352"/>
      <c r="AR13" s="352"/>
      <c r="AS13" s="352"/>
      <c r="AT13" s="352"/>
      <c r="AU13" s="352"/>
      <c r="AV13" s="352"/>
      <c r="AW13" s="352"/>
      <c r="AX13" s="352"/>
      <c r="AY13" s="352"/>
      <c r="AZ13" s="352"/>
      <c r="BB13" s="323"/>
      <c r="BX13" s="352"/>
      <c r="BY13" s="352"/>
      <c r="BZ13" s="352"/>
      <c r="CA13" s="352"/>
      <c r="CB13" s="352"/>
      <c r="CC13" s="352"/>
      <c r="CD13" s="352"/>
      <c r="CE13" s="352"/>
      <c r="CF13" s="352"/>
      <c r="CG13" s="352"/>
      <c r="CH13" s="352"/>
      <c r="CI13" s="352"/>
      <c r="CJ13" s="352"/>
      <c r="CK13" s="352"/>
      <c r="CL13" s="352"/>
      <c r="CM13" s="352"/>
      <c r="CN13" s="352"/>
      <c r="CO13" s="352"/>
      <c r="CP13" s="352"/>
      <c r="CQ13" s="352"/>
      <c r="CR13" s="352"/>
      <c r="CS13" s="352"/>
      <c r="CT13" s="352"/>
      <c r="CU13" s="352"/>
      <c r="CV13" s="352"/>
      <c r="CW13" s="352"/>
      <c r="CX13" s="352"/>
      <c r="CY13" s="352"/>
      <c r="CZ13" s="352"/>
    </row>
    <row r="14" s="324" customFormat="true" ht="15" customHeight="true" x14ac:dyDescent="0.2">
      <c r="A14" s="304" t="s">
        <v>96</v>
      </c>
      <c r="B14" s="349"/>
      <c r="C14" s="1076" t="s">
        <v>115</v>
      </c>
      <c r="D14" s="1077"/>
      <c r="E14" s="1077"/>
      <c r="F14" s="1077"/>
      <c r="G14" s="1078"/>
      <c r="H14" s="1073" t="s">
        <v>38</v>
      </c>
      <c r="I14" s="1074"/>
      <c r="J14" s="1074"/>
      <c r="K14" s="1074"/>
      <c r="L14" s="1075"/>
      <c r="M14" s="1051" t="s">
        <v>37</v>
      </c>
      <c r="N14" s="1052"/>
      <c r="O14" s="1052"/>
      <c r="P14" s="1052"/>
      <c r="Q14" s="1053"/>
      <c r="R14" s="35" t="s">
        <v>142</v>
      </c>
      <c r="S14" s="437"/>
      <c r="T14" s="437"/>
      <c r="U14" s="437"/>
      <c r="V14" s="437"/>
      <c r="W14" s="437"/>
      <c r="X14" s="448"/>
      <c r="Y14" s="448"/>
      <c r="Z14" s="448"/>
      <c r="AA14" s="448"/>
      <c r="AB14" s="448"/>
      <c r="AC14" s="448"/>
      <c r="AD14" s="448"/>
      <c r="AE14" s="448"/>
      <c r="AF14" s="448"/>
      <c r="AG14" s="448"/>
      <c r="AH14" s="448"/>
      <c r="AI14" s="448"/>
      <c r="AJ14" s="448"/>
      <c r="AK14" s="448"/>
      <c r="AL14" s="448"/>
      <c r="AM14" s="448"/>
      <c r="AN14" s="448"/>
      <c r="AO14" s="448"/>
      <c r="AP14" s="448"/>
      <c r="AQ14" s="448"/>
      <c r="AR14" s="448"/>
      <c r="AS14" s="448"/>
      <c r="AT14" s="448"/>
      <c r="AU14" s="448"/>
      <c r="AV14" s="448"/>
      <c r="AW14" s="448"/>
      <c r="AX14" s="448"/>
      <c r="AY14" s="448"/>
      <c r="AZ14" s="874"/>
      <c r="BA14" s="358" t="s">
        <v>131</v>
      </c>
      <c r="BB14" s="304" t="s">
        <v>96</v>
      </c>
      <c r="BC14" s="1051" t="s">
        <v>115</v>
      </c>
      <c r="BD14" s="1052"/>
      <c r="BE14" s="1052"/>
      <c r="BF14" s="1052"/>
      <c r="BG14" s="1086"/>
      <c r="BH14" s="1051" t="s">
        <v>38</v>
      </c>
      <c r="BI14" s="1052"/>
      <c r="BJ14" s="1052"/>
      <c r="BK14" s="1052"/>
      <c r="BL14" s="1086"/>
      <c r="BM14" s="1051" t="s">
        <v>37</v>
      </c>
      <c r="BN14" s="1052"/>
      <c r="BO14" s="1052"/>
      <c r="BP14" s="1052"/>
      <c r="BQ14" s="1053"/>
      <c r="BR14" s="34" t="s">
        <v>142</v>
      </c>
      <c r="BS14" s="437"/>
      <c r="BT14" s="437"/>
      <c r="BU14" s="437"/>
      <c r="BV14" s="437"/>
      <c r="BW14" s="437"/>
      <c r="BX14" s="23"/>
      <c r="BY14" s="23"/>
      <c r="BZ14" s="356"/>
      <c r="CA14" s="356"/>
      <c r="CB14" s="356"/>
      <c r="CC14" s="356"/>
      <c r="CD14" s="356"/>
      <c r="CE14" s="356"/>
      <c r="CF14" s="356"/>
      <c r="CG14" s="356"/>
      <c r="CH14" s="356"/>
      <c r="CI14" s="356"/>
      <c r="CJ14" s="356"/>
      <c r="CK14" s="356"/>
      <c r="CL14" s="356"/>
      <c r="CM14" s="356"/>
      <c r="CN14" s="356"/>
      <c r="CO14" s="356"/>
      <c r="CP14" s="356"/>
      <c r="CQ14" s="356"/>
      <c r="CR14" s="356"/>
      <c r="CS14" s="356"/>
      <c r="CT14" s="356"/>
      <c r="CU14" s="356"/>
      <c r="CV14" s="356"/>
      <c r="CW14" s="356"/>
      <c r="CX14" s="356"/>
      <c r="CY14" s="356"/>
      <c r="CZ14" s="356"/>
    </row>
    <row r="15" s="324" customFormat="true" ht="24" x14ac:dyDescent="0.2">
      <c r="A15" s="344" t="s">
        <v>87</v>
      </c>
      <c r="B15" s="386"/>
      <c r="C15" s="428" t="s">
        <v>0</v>
      </c>
      <c r="D15" s="611" t="s">
        <v>1</v>
      </c>
      <c r="E15" s="611" t="s">
        <v>2</v>
      </c>
      <c r="F15" s="611" t="s">
        <v>3</v>
      </c>
      <c r="G15" s="612" t="s">
        <v>4</v>
      </c>
      <c r="H15" s="391" t="s">
        <v>0</v>
      </c>
      <c r="I15" s="613" t="s">
        <v>1</v>
      </c>
      <c r="J15" s="613" t="s">
        <v>2</v>
      </c>
      <c r="K15" s="613" t="s">
        <v>3</v>
      </c>
      <c r="L15" s="614" t="s">
        <v>4</v>
      </c>
      <c r="M15" s="392" t="s">
        <v>0</v>
      </c>
      <c r="N15" s="613" t="s">
        <v>1</v>
      </c>
      <c r="O15" s="613" t="s">
        <v>2</v>
      </c>
      <c r="P15" s="613" t="s">
        <v>3</v>
      </c>
      <c r="Q15" s="609" t="s">
        <v>4</v>
      </c>
      <c r="R15" s="391" t="s">
        <v>414</v>
      </c>
      <c r="S15" s="613" t="s">
        <v>157</v>
      </c>
      <c r="T15" s="613" t="s">
        <v>158</v>
      </c>
      <c r="U15" s="613" t="s">
        <v>159</v>
      </c>
      <c r="V15" s="613" t="s">
        <v>160</v>
      </c>
      <c r="W15" s="614" t="s">
        <v>161</v>
      </c>
      <c r="X15" s="448"/>
      <c r="Y15" s="448"/>
      <c r="Z15" s="448"/>
      <c r="AA15" s="448"/>
      <c r="AB15" s="448"/>
      <c r="AC15" s="448"/>
      <c r="AD15" s="448"/>
      <c r="AE15" s="448"/>
      <c r="AF15" s="448"/>
      <c r="AG15" s="448"/>
      <c r="AH15" s="448"/>
      <c r="AI15" s="448"/>
      <c r="AJ15" s="448"/>
      <c r="AK15" s="448"/>
      <c r="AL15" s="448"/>
      <c r="AM15" s="448"/>
      <c r="AN15" s="448"/>
      <c r="AO15" s="448"/>
      <c r="AP15" s="448"/>
      <c r="AQ15" s="448"/>
      <c r="AR15" s="448"/>
      <c r="AS15" s="448"/>
      <c r="AT15" s="448"/>
      <c r="AU15" s="448"/>
      <c r="AV15" s="448"/>
      <c r="AW15" s="448"/>
      <c r="AX15" s="448"/>
      <c r="AY15" s="448"/>
      <c r="AZ15" s="874"/>
      <c r="BA15" s="344" t="s">
        <v>120</v>
      </c>
      <c r="BB15" s="343"/>
      <c r="BC15" s="466" t="s">
        <v>0</v>
      </c>
      <c r="BD15" s="581" t="s">
        <v>1</v>
      </c>
      <c r="BE15" s="581" t="s">
        <v>2</v>
      </c>
      <c r="BF15" s="581" t="s">
        <v>3</v>
      </c>
      <c r="BG15" s="467" t="s">
        <v>4</v>
      </c>
      <c r="BH15" s="466" t="s">
        <v>0</v>
      </c>
      <c r="BI15" s="581" t="s">
        <v>1</v>
      </c>
      <c r="BJ15" s="581" t="s">
        <v>2</v>
      </c>
      <c r="BK15" s="581" t="s">
        <v>3</v>
      </c>
      <c r="BL15" s="467" t="s">
        <v>4</v>
      </c>
      <c r="BM15" s="466" t="s">
        <v>0</v>
      </c>
      <c r="BN15" s="581" t="s">
        <v>1</v>
      </c>
      <c r="BO15" s="581" t="s">
        <v>2</v>
      </c>
      <c r="BP15" s="581" t="s">
        <v>3</v>
      </c>
      <c r="BQ15" s="467" t="s">
        <v>4</v>
      </c>
      <c r="BR15" s="466" t="s">
        <v>414</v>
      </c>
      <c r="BS15" s="581" t="s">
        <v>157</v>
      </c>
      <c r="BT15" s="581" t="s">
        <v>158</v>
      </c>
      <c r="BU15" s="581" t="s">
        <v>159</v>
      </c>
      <c r="BV15" s="581" t="s">
        <v>160</v>
      </c>
      <c r="BW15" s="582" t="s">
        <v>161</v>
      </c>
      <c r="BX15" s="878"/>
      <c r="BY15" s="878"/>
      <c r="BZ15" s="878"/>
      <c r="CA15" s="878"/>
      <c r="CB15" s="878"/>
      <c r="CC15" s="878"/>
      <c r="CD15" s="878"/>
      <c r="CE15" s="878"/>
      <c r="CF15" s="878"/>
      <c r="CG15" s="878"/>
      <c r="CH15" s="878"/>
      <c r="CI15" s="878"/>
      <c r="CJ15" s="878"/>
      <c r="CK15" s="878"/>
      <c r="CL15" s="878"/>
      <c r="CM15" s="878"/>
      <c r="CN15" s="878"/>
      <c r="CO15" s="878"/>
      <c r="CP15" s="878"/>
      <c r="CQ15" s="878"/>
      <c r="CR15" s="878"/>
      <c r="CS15" s="878"/>
      <c r="CT15" s="878"/>
      <c r="CU15" s="878"/>
      <c r="CV15" s="878"/>
      <c r="CW15" s="878"/>
      <c r="CX15" s="878"/>
      <c r="CY15" s="878"/>
      <c r="CZ15" s="878"/>
    </row>
    <row r="16" s="324" customFormat="true" ht="15" customHeight="true" x14ac:dyDescent="0.2">
      <c r="A16" s="1063" t="s">
        <v>13</v>
      </c>
      <c r="B16" s="388" t="s">
        <v>14</v>
      </c>
      <c r="C16" s="144">
        <v>58.7</v>
      </c>
      <c r="D16" s="143">
        <v>80.599999999999994</v>
      </c>
      <c r="E16" s="143">
        <v>90.2</v>
      </c>
      <c r="F16" s="143">
        <v>98.2</v>
      </c>
      <c r="G16" s="142">
        <v>98.5</v>
      </c>
      <c r="H16" s="141">
        <v>84.1</v>
      </c>
      <c r="I16" s="143">
        <v>95.2</v>
      </c>
      <c r="J16" s="143">
        <v>99.2</v>
      </c>
      <c r="K16" s="143">
        <v>98</v>
      </c>
      <c r="L16" s="140">
        <v>98.8</v>
      </c>
      <c r="M16" s="144">
        <v>43.3</v>
      </c>
      <c r="N16" s="143">
        <v>68.5</v>
      </c>
      <c r="O16" s="143">
        <v>72.400000000000006</v>
      </c>
      <c r="P16" s="143">
        <v>83.1</v>
      </c>
      <c r="Q16" s="142">
        <v>89</v>
      </c>
      <c r="R16" s="141">
        <v>99.1</v>
      </c>
      <c r="S16" s="143">
        <v>82.7</v>
      </c>
      <c r="T16" s="143">
        <v>81.400000000000006</v>
      </c>
      <c r="U16" s="143">
        <v>69.2</v>
      </c>
      <c r="V16" s="143">
        <v>69.2</v>
      </c>
      <c r="W16" s="140">
        <v>90.3</v>
      </c>
      <c r="X16" s="448"/>
      <c r="Y16" s="448"/>
      <c r="Z16" s="448"/>
      <c r="AA16" s="448"/>
      <c r="AB16" s="448"/>
      <c r="AC16" s="448"/>
      <c r="AD16" s="448"/>
      <c r="AE16" s="448"/>
      <c r="AF16" s="448"/>
      <c r="AG16" s="448"/>
      <c r="AH16" s="448"/>
      <c r="AI16" s="448"/>
      <c r="AJ16" s="448"/>
      <c r="AK16" s="448"/>
      <c r="AL16" s="448"/>
      <c r="AM16" s="448"/>
      <c r="AN16" s="448"/>
      <c r="AO16" s="448"/>
      <c r="AP16" s="448"/>
      <c r="AQ16" s="448"/>
      <c r="AR16" s="448"/>
      <c r="AS16" s="448"/>
      <c r="AT16" s="448"/>
      <c r="AU16" s="448"/>
      <c r="AV16" s="448"/>
      <c r="AW16" s="448"/>
      <c r="AX16" s="448"/>
      <c r="AY16" s="448"/>
      <c r="AZ16" s="874"/>
      <c r="BA16" s="1083" t="s">
        <v>13</v>
      </c>
      <c r="BB16" s="606" t="s">
        <v>14</v>
      </c>
      <c r="BC16" s="73" t="s">
        <v>35</v>
      </c>
      <c r="BD16" s="69" t="s">
        <v>35</v>
      </c>
      <c r="BE16" s="69" t="s">
        <v>35</v>
      </c>
      <c r="BF16" s="69" t="s">
        <v>35</v>
      </c>
      <c r="BG16" s="64" t="s">
        <v>35</v>
      </c>
      <c r="BH16" s="73" t="s">
        <v>35</v>
      </c>
      <c r="BI16" s="69" t="s">
        <v>35</v>
      </c>
      <c r="BJ16" s="69" t="s">
        <v>35</v>
      </c>
      <c r="BK16" s="69" t="s">
        <v>35</v>
      </c>
      <c r="BL16" s="64" t="s">
        <v>35</v>
      </c>
      <c r="BM16" s="73" t="s">
        <v>35</v>
      </c>
      <c r="BN16" s="69" t="s">
        <v>35</v>
      </c>
      <c r="BO16" s="69" t="s">
        <v>35</v>
      </c>
      <c r="BP16" s="69" t="s">
        <v>35</v>
      </c>
      <c r="BQ16" s="64" t="s">
        <v>35</v>
      </c>
      <c r="BR16" s="73" t="s">
        <v>35</v>
      </c>
      <c r="BS16" s="69" t="s">
        <v>35</v>
      </c>
      <c r="BT16" s="69" t="s">
        <v>35</v>
      </c>
      <c r="BU16" s="69" t="s">
        <v>35</v>
      </c>
      <c r="BV16" s="69" t="s">
        <v>35</v>
      </c>
      <c r="BW16" s="57" t="s">
        <v>35</v>
      </c>
      <c r="BX16" s="22"/>
      <c r="BY16" s="22"/>
      <c r="BZ16" s="22"/>
      <c r="CA16" s="22"/>
      <c r="CB16" s="22"/>
      <c r="CC16" s="22"/>
      <c r="CD16" s="22"/>
      <c r="CE16" s="22"/>
      <c r="CF16" s="22"/>
      <c r="CG16" s="22"/>
      <c r="CH16" s="22"/>
      <c r="CI16" s="22"/>
      <c r="CJ16" s="22"/>
      <c r="CK16" s="22"/>
      <c r="CL16" s="22"/>
      <c r="CM16" s="22"/>
      <c r="CN16" s="22"/>
      <c r="CO16" s="22"/>
      <c r="CP16" s="22"/>
      <c r="CQ16" s="22"/>
      <c r="CR16" s="22"/>
      <c r="CS16" s="22"/>
      <c r="CT16" s="22"/>
      <c r="CU16" s="22"/>
      <c r="CV16" s="22"/>
      <c r="CW16" s="22"/>
      <c r="CX16" s="22"/>
      <c r="CY16" s="22"/>
      <c r="CZ16" s="22"/>
    </row>
    <row r="17" s="324" customFormat="true" ht="15" customHeight="true" x14ac:dyDescent="0.2">
      <c r="A17" s="1064"/>
      <c r="B17" s="389" t="s">
        <v>51</v>
      </c>
      <c r="C17" s="139">
        <v>41.3</v>
      </c>
      <c r="D17" s="138">
        <v>19.399999999999999</v>
      </c>
      <c r="E17" s="138">
        <v>9.8000000000000007</v>
      </c>
      <c r="F17" s="138">
        <v>1.8</v>
      </c>
      <c r="G17" s="137">
        <v>1.5</v>
      </c>
      <c r="H17" s="136">
        <v>15.9</v>
      </c>
      <c r="I17" s="138">
        <v>4.8</v>
      </c>
      <c r="J17" s="138">
        <v>0.8</v>
      </c>
      <c r="K17" s="138">
        <v>2</v>
      </c>
      <c r="L17" s="135">
        <v>1.2</v>
      </c>
      <c r="M17" s="139">
        <v>56.7</v>
      </c>
      <c r="N17" s="138">
        <v>31.5</v>
      </c>
      <c r="O17" s="138">
        <v>27.6</v>
      </c>
      <c r="P17" s="138">
        <v>16.899999999999999</v>
      </c>
      <c r="Q17" s="137">
        <v>11</v>
      </c>
      <c r="R17" s="136">
        <v>0.9</v>
      </c>
      <c r="S17" s="138">
        <v>17.3</v>
      </c>
      <c r="T17" s="138">
        <v>18.600000000000001</v>
      </c>
      <c r="U17" s="138">
        <v>30.8</v>
      </c>
      <c r="V17" s="138">
        <v>30.8</v>
      </c>
      <c r="W17" s="135">
        <v>9.6999999999999993</v>
      </c>
      <c r="X17" s="448"/>
      <c r="Y17" s="448"/>
      <c r="Z17" s="448"/>
      <c r="AA17" s="448"/>
      <c r="AB17" s="448"/>
      <c r="AC17" s="448"/>
      <c r="AD17" s="448"/>
      <c r="AE17" s="448"/>
      <c r="AF17" s="448"/>
      <c r="AG17" s="448"/>
      <c r="AH17" s="448"/>
      <c r="AI17" s="448"/>
      <c r="AJ17" s="448"/>
      <c r="AK17" s="448"/>
      <c r="AL17" s="448"/>
      <c r="AM17" s="448"/>
      <c r="AN17" s="448"/>
      <c r="AO17" s="448"/>
      <c r="AP17" s="448"/>
      <c r="AQ17" s="448"/>
      <c r="AR17" s="448"/>
      <c r="AS17" s="448"/>
      <c r="AT17" s="448"/>
      <c r="AU17" s="448"/>
      <c r="AV17" s="448"/>
      <c r="AW17" s="448"/>
      <c r="AX17" s="448"/>
      <c r="AY17" s="448"/>
      <c r="AZ17" s="874"/>
      <c r="BA17" s="1084"/>
      <c r="BB17" s="604" t="s">
        <v>51</v>
      </c>
      <c r="BC17" s="72" t="s">
        <v>35</v>
      </c>
      <c r="BD17" s="68" t="s">
        <v>35</v>
      </c>
      <c r="BE17" s="68" t="s">
        <v>35</v>
      </c>
      <c r="BF17" s="68" t="s">
        <v>35</v>
      </c>
      <c r="BG17" s="63" t="s">
        <v>35</v>
      </c>
      <c r="BH17" s="72" t="s">
        <v>35</v>
      </c>
      <c r="BI17" s="68" t="s">
        <v>35</v>
      </c>
      <c r="BJ17" s="68" t="s">
        <v>35</v>
      </c>
      <c r="BK17" s="68" t="s">
        <v>35</v>
      </c>
      <c r="BL17" s="63" t="s">
        <v>35</v>
      </c>
      <c r="BM17" s="72" t="s">
        <v>35</v>
      </c>
      <c r="BN17" s="68" t="s">
        <v>35</v>
      </c>
      <c r="BO17" s="68" t="s">
        <v>35</v>
      </c>
      <c r="BP17" s="68" t="s">
        <v>35</v>
      </c>
      <c r="BQ17" s="63" t="s">
        <v>35</v>
      </c>
      <c r="BR17" s="72" t="s">
        <v>35</v>
      </c>
      <c r="BS17" s="68" t="s">
        <v>35</v>
      </c>
      <c r="BT17" s="68" t="s">
        <v>35</v>
      </c>
      <c r="BU17" s="68" t="s">
        <v>35</v>
      </c>
      <c r="BV17" s="68" t="s">
        <v>35</v>
      </c>
      <c r="BW17" s="56" t="s">
        <v>35</v>
      </c>
      <c r="BX17" s="22"/>
      <c r="BY17" s="22"/>
      <c r="BZ17" s="22"/>
      <c r="CA17" s="22"/>
      <c r="CB17" s="22"/>
      <c r="CC17" s="22"/>
      <c r="CD17" s="22"/>
      <c r="CE17" s="22"/>
      <c r="CF17" s="22"/>
      <c r="CG17" s="22"/>
      <c r="CH17" s="22"/>
      <c r="CI17" s="22"/>
      <c r="CJ17" s="22"/>
      <c r="CK17" s="22"/>
      <c r="CL17" s="22"/>
      <c r="CM17" s="22"/>
      <c r="CN17" s="22"/>
      <c r="CO17" s="22"/>
      <c r="CP17" s="22"/>
      <c r="CQ17" s="22"/>
      <c r="CR17" s="22"/>
      <c r="CS17" s="22"/>
      <c r="CT17" s="22"/>
      <c r="CU17" s="22"/>
      <c r="CV17" s="22"/>
      <c r="CW17" s="22"/>
      <c r="CX17" s="22"/>
      <c r="CY17" s="22"/>
      <c r="CZ17" s="22"/>
    </row>
    <row r="18" s="324" customFormat="true" ht="15" customHeight="true" x14ac:dyDescent="0.2">
      <c r="A18" s="1064" t="s">
        <v>60</v>
      </c>
      <c r="B18" s="389" t="s">
        <v>15</v>
      </c>
      <c r="C18" s="139">
        <v>57.6</v>
      </c>
      <c r="D18" s="138">
        <v>78.599999999999994</v>
      </c>
      <c r="E18" s="138">
        <v>85.1</v>
      </c>
      <c r="F18" s="138">
        <v>92.7</v>
      </c>
      <c r="G18" s="137">
        <v>93</v>
      </c>
      <c r="H18" s="136">
        <v>78.099999999999994</v>
      </c>
      <c r="I18" s="138">
        <v>88.8</v>
      </c>
      <c r="J18" s="138">
        <v>94.2</v>
      </c>
      <c r="K18" s="138">
        <v>92.4</v>
      </c>
      <c r="L18" s="135">
        <v>93.3</v>
      </c>
      <c r="M18" s="139">
        <v>43.2</v>
      </c>
      <c r="N18" s="138">
        <v>68.099999999999994</v>
      </c>
      <c r="O18" s="138">
        <v>70</v>
      </c>
      <c r="P18" s="138">
        <v>81.400000000000006</v>
      </c>
      <c r="Q18" s="137">
        <v>88.1</v>
      </c>
      <c r="R18" s="136">
        <v>93.7</v>
      </c>
      <c r="S18" s="138">
        <v>79.5</v>
      </c>
      <c r="T18" s="138">
        <v>79.5</v>
      </c>
      <c r="U18" s="138">
        <v>65.8</v>
      </c>
      <c r="V18" s="138">
        <v>67.2</v>
      </c>
      <c r="W18" s="135">
        <v>86.8</v>
      </c>
      <c r="X18" s="448"/>
      <c r="Y18" s="448"/>
      <c r="Z18" s="448"/>
      <c r="AA18" s="448"/>
      <c r="AB18" s="448"/>
      <c r="AC18" s="448"/>
      <c r="AD18" s="448"/>
      <c r="AE18" s="448"/>
      <c r="AF18" s="448"/>
      <c r="AG18" s="448"/>
      <c r="AH18" s="448"/>
      <c r="AI18" s="448"/>
      <c r="AJ18" s="448"/>
      <c r="AK18" s="448"/>
      <c r="AL18" s="448"/>
      <c r="AM18" s="448"/>
      <c r="AN18" s="448"/>
      <c r="AO18" s="448"/>
      <c r="AP18" s="448"/>
      <c r="AQ18" s="448"/>
      <c r="AR18" s="448"/>
      <c r="AS18" s="448"/>
      <c r="AT18" s="448"/>
      <c r="AU18" s="448"/>
      <c r="AV18" s="448"/>
      <c r="AW18" s="448"/>
      <c r="AX18" s="448"/>
      <c r="AY18" s="448"/>
      <c r="AZ18" s="874"/>
      <c r="BA18" s="1084" t="s">
        <v>60</v>
      </c>
      <c r="BB18" s="604" t="s">
        <v>15</v>
      </c>
      <c r="BC18" s="72" t="s">
        <v>35</v>
      </c>
      <c r="BD18" s="68" t="s">
        <v>35</v>
      </c>
      <c r="BE18" s="68" t="s">
        <v>35</v>
      </c>
      <c r="BF18" s="68" t="s">
        <v>35</v>
      </c>
      <c r="BG18" s="63" t="s">
        <v>35</v>
      </c>
      <c r="BH18" s="72" t="s">
        <v>35</v>
      </c>
      <c r="BI18" s="68" t="s">
        <v>35</v>
      </c>
      <c r="BJ18" s="68" t="s">
        <v>35</v>
      </c>
      <c r="BK18" s="68" t="s">
        <v>35</v>
      </c>
      <c r="BL18" s="63" t="s">
        <v>35</v>
      </c>
      <c r="BM18" s="72" t="s">
        <v>35</v>
      </c>
      <c r="BN18" s="68" t="s">
        <v>35</v>
      </c>
      <c r="BO18" s="68" t="s">
        <v>35</v>
      </c>
      <c r="BP18" s="68" t="s">
        <v>35</v>
      </c>
      <c r="BQ18" s="63" t="s">
        <v>35</v>
      </c>
      <c r="BR18" s="72" t="s">
        <v>35</v>
      </c>
      <c r="BS18" s="68" t="s">
        <v>35</v>
      </c>
      <c r="BT18" s="68" t="s">
        <v>35</v>
      </c>
      <c r="BU18" s="68" t="s">
        <v>35</v>
      </c>
      <c r="BV18" s="68" t="s">
        <v>35</v>
      </c>
      <c r="BW18" s="56" t="s">
        <v>35</v>
      </c>
      <c r="BX18" s="22"/>
      <c r="BY18" s="22"/>
      <c r="BZ18" s="22"/>
      <c r="CA18" s="22"/>
      <c r="CB18" s="22"/>
      <c r="CC18" s="22"/>
      <c r="CD18" s="22"/>
      <c r="CE18" s="22"/>
      <c r="CF18" s="22"/>
      <c r="CG18" s="22"/>
      <c r="CH18" s="22"/>
      <c r="CI18" s="22"/>
      <c r="CJ18" s="22"/>
      <c r="CK18" s="22"/>
      <c r="CL18" s="22"/>
      <c r="CM18" s="22"/>
      <c r="CN18" s="22"/>
      <c r="CO18" s="22"/>
      <c r="CP18" s="22"/>
      <c r="CQ18" s="22"/>
      <c r="CR18" s="22"/>
      <c r="CS18" s="22"/>
      <c r="CT18" s="22"/>
      <c r="CU18" s="22"/>
      <c r="CV18" s="22"/>
      <c r="CW18" s="22"/>
      <c r="CX18" s="22"/>
      <c r="CY18" s="22"/>
      <c r="CZ18" s="22"/>
    </row>
    <row r="19" s="324" customFormat="true" ht="15" customHeight="true" x14ac:dyDescent="0.2">
      <c r="A19" s="1064"/>
      <c r="B19" s="389" t="s">
        <v>16</v>
      </c>
      <c r="C19" s="139">
        <v>1</v>
      </c>
      <c r="D19" s="138">
        <v>1.9</v>
      </c>
      <c r="E19" s="138">
        <v>5.0999999999999996</v>
      </c>
      <c r="F19" s="138">
        <v>5.4</v>
      </c>
      <c r="G19" s="137">
        <v>5.5</v>
      </c>
      <c r="H19" s="136">
        <v>6</v>
      </c>
      <c r="I19" s="138">
        <v>6.4</v>
      </c>
      <c r="J19" s="138">
        <v>5</v>
      </c>
      <c r="K19" s="138">
        <v>5.7</v>
      </c>
      <c r="L19" s="135">
        <v>5.5</v>
      </c>
      <c r="M19" s="139">
        <v>0</v>
      </c>
      <c r="N19" s="138">
        <v>0.3</v>
      </c>
      <c r="O19" s="138">
        <v>2.4</v>
      </c>
      <c r="P19" s="138">
        <v>1.7</v>
      </c>
      <c r="Q19" s="137">
        <v>0.8</v>
      </c>
      <c r="R19" s="136">
        <v>5.4</v>
      </c>
      <c r="S19" s="138">
        <v>3.1</v>
      </c>
      <c r="T19" s="138">
        <v>1.9</v>
      </c>
      <c r="U19" s="138">
        <v>3.4</v>
      </c>
      <c r="V19" s="138">
        <v>1.9</v>
      </c>
      <c r="W19" s="135">
        <v>3.5</v>
      </c>
      <c r="X19" s="448"/>
      <c r="Y19" s="448"/>
      <c r="Z19" s="448"/>
      <c r="AA19" s="448"/>
      <c r="AB19" s="448"/>
      <c r="AC19" s="448"/>
      <c r="AD19" s="448"/>
      <c r="AE19" s="448"/>
      <c r="AF19" s="448"/>
      <c r="AG19" s="448"/>
      <c r="AH19" s="448"/>
      <c r="AI19" s="448"/>
      <c r="AJ19" s="448"/>
      <c r="AK19" s="448"/>
      <c r="AL19" s="448"/>
      <c r="AM19" s="448"/>
      <c r="AN19" s="448"/>
      <c r="AO19" s="448"/>
      <c r="AP19" s="448"/>
      <c r="AQ19" s="448"/>
      <c r="AR19" s="448"/>
      <c r="AS19" s="448"/>
      <c r="AT19" s="448"/>
      <c r="AU19" s="448"/>
      <c r="AV19" s="448"/>
      <c r="AW19" s="448"/>
      <c r="AX19" s="448"/>
      <c r="AY19" s="448"/>
      <c r="AZ19" s="874"/>
      <c r="BA19" s="1084"/>
      <c r="BB19" s="604" t="s">
        <v>16</v>
      </c>
      <c r="BC19" s="72" t="s">
        <v>35</v>
      </c>
      <c r="BD19" s="68" t="s">
        <v>35</v>
      </c>
      <c r="BE19" s="68" t="s">
        <v>35</v>
      </c>
      <c r="BF19" s="68" t="s">
        <v>35</v>
      </c>
      <c r="BG19" s="63" t="s">
        <v>35</v>
      </c>
      <c r="BH19" s="72" t="s">
        <v>35</v>
      </c>
      <c r="BI19" s="68" t="s">
        <v>35</v>
      </c>
      <c r="BJ19" s="68" t="s">
        <v>35</v>
      </c>
      <c r="BK19" s="68" t="s">
        <v>35</v>
      </c>
      <c r="BL19" s="63" t="s">
        <v>35</v>
      </c>
      <c r="BM19" s="72" t="s">
        <v>35</v>
      </c>
      <c r="BN19" s="68" t="s">
        <v>35</v>
      </c>
      <c r="BO19" s="68" t="s">
        <v>35</v>
      </c>
      <c r="BP19" s="68" t="s">
        <v>35</v>
      </c>
      <c r="BQ19" s="63" t="s">
        <v>35</v>
      </c>
      <c r="BR19" s="72" t="s">
        <v>35</v>
      </c>
      <c r="BS19" s="68" t="s">
        <v>35</v>
      </c>
      <c r="BT19" s="68" t="s">
        <v>35</v>
      </c>
      <c r="BU19" s="68" t="s">
        <v>35</v>
      </c>
      <c r="BV19" s="68" t="s">
        <v>35</v>
      </c>
      <c r="BW19" s="56" t="s">
        <v>35</v>
      </c>
      <c r="BX19" s="22"/>
      <c r="BY19" s="22"/>
      <c r="BZ19" s="22"/>
      <c r="CA19" s="22"/>
      <c r="CB19" s="22"/>
      <c r="CC19" s="22"/>
      <c r="CD19" s="22"/>
      <c r="CE19" s="22"/>
      <c r="CF19" s="22"/>
      <c r="CG19" s="22"/>
      <c r="CH19" s="22"/>
      <c r="CI19" s="22"/>
      <c r="CJ19" s="22"/>
      <c r="CK19" s="22"/>
      <c r="CL19" s="22"/>
      <c r="CM19" s="22"/>
      <c r="CN19" s="22"/>
      <c r="CO19" s="22"/>
      <c r="CP19" s="22"/>
      <c r="CQ19" s="22"/>
      <c r="CR19" s="22"/>
      <c r="CS19" s="22"/>
      <c r="CT19" s="22"/>
      <c r="CU19" s="22"/>
      <c r="CV19" s="22"/>
      <c r="CW19" s="22"/>
      <c r="CX19" s="22"/>
      <c r="CY19" s="22"/>
      <c r="CZ19" s="22"/>
    </row>
    <row r="20" s="324" customFormat="true" ht="15" customHeight="true" x14ac:dyDescent="0.2">
      <c r="A20" s="1064"/>
      <c r="B20" s="389" t="s">
        <v>22</v>
      </c>
      <c r="C20" s="139">
        <v>8.8000000000000007</v>
      </c>
      <c r="D20" s="138">
        <v>5.2</v>
      </c>
      <c r="E20" s="138">
        <v>4.5999999999999996</v>
      </c>
      <c r="F20" s="138">
        <v>0.8</v>
      </c>
      <c r="G20" s="137">
        <v>0.9</v>
      </c>
      <c r="H20" s="136">
        <v>12.6</v>
      </c>
      <c r="I20" s="138">
        <v>2.9</v>
      </c>
      <c r="J20" s="138">
        <v>0.7</v>
      </c>
      <c r="K20" s="138">
        <v>0</v>
      </c>
      <c r="L20" s="135">
        <v>1.1000000000000001</v>
      </c>
      <c r="M20" s="139">
        <v>6.7</v>
      </c>
      <c r="N20" s="138">
        <v>3.5</v>
      </c>
      <c r="O20" s="138">
        <v>5.6</v>
      </c>
      <c r="P20" s="138">
        <v>4.5999999999999996</v>
      </c>
      <c r="Q20" s="137">
        <v>4.0999999999999996</v>
      </c>
      <c r="R20" s="136">
        <v>0.5</v>
      </c>
      <c r="S20" s="138">
        <v>7.5</v>
      </c>
      <c r="T20" s="138">
        <v>8.9</v>
      </c>
      <c r="U20" s="138">
        <v>4.0999999999999996</v>
      </c>
      <c r="V20" s="138">
        <v>4.4000000000000004</v>
      </c>
      <c r="W20" s="135">
        <v>0.8</v>
      </c>
      <c r="X20" s="448"/>
      <c r="Y20" s="448"/>
      <c r="Z20" s="448"/>
      <c r="AA20" s="448"/>
      <c r="AB20" s="448"/>
      <c r="AC20" s="448"/>
      <c r="AD20" s="448"/>
      <c r="AE20" s="448"/>
      <c r="AF20" s="448"/>
      <c r="AG20" s="448"/>
      <c r="AH20" s="448"/>
      <c r="AI20" s="448"/>
      <c r="AJ20" s="448"/>
      <c r="AK20" s="448"/>
      <c r="AL20" s="448"/>
      <c r="AM20" s="448"/>
      <c r="AN20" s="448"/>
      <c r="AO20" s="448"/>
      <c r="AP20" s="448"/>
      <c r="AQ20" s="448"/>
      <c r="AR20" s="448"/>
      <c r="AS20" s="448"/>
      <c r="AT20" s="448"/>
      <c r="AU20" s="448"/>
      <c r="AV20" s="448"/>
      <c r="AW20" s="448"/>
      <c r="AX20" s="448"/>
      <c r="AY20" s="448"/>
      <c r="AZ20" s="874"/>
      <c r="BA20" s="1084"/>
      <c r="BB20" s="604" t="s">
        <v>22</v>
      </c>
      <c r="BC20" s="72" t="s">
        <v>35</v>
      </c>
      <c r="BD20" s="68" t="s">
        <v>35</v>
      </c>
      <c r="BE20" s="68" t="s">
        <v>35</v>
      </c>
      <c r="BF20" s="68" t="s">
        <v>35</v>
      </c>
      <c r="BG20" s="63" t="s">
        <v>35</v>
      </c>
      <c r="BH20" s="72" t="s">
        <v>35</v>
      </c>
      <c r="BI20" s="68" t="s">
        <v>35</v>
      </c>
      <c r="BJ20" s="68" t="s">
        <v>35</v>
      </c>
      <c r="BK20" s="68" t="s">
        <v>35</v>
      </c>
      <c r="BL20" s="63" t="s">
        <v>35</v>
      </c>
      <c r="BM20" s="72" t="s">
        <v>35</v>
      </c>
      <c r="BN20" s="68" t="s">
        <v>35</v>
      </c>
      <c r="BO20" s="68" t="s">
        <v>35</v>
      </c>
      <c r="BP20" s="68" t="s">
        <v>35</v>
      </c>
      <c r="BQ20" s="63" t="s">
        <v>35</v>
      </c>
      <c r="BR20" s="72" t="s">
        <v>35</v>
      </c>
      <c r="BS20" s="68" t="s">
        <v>35</v>
      </c>
      <c r="BT20" s="68" t="s">
        <v>35</v>
      </c>
      <c r="BU20" s="68" t="s">
        <v>35</v>
      </c>
      <c r="BV20" s="68" t="s">
        <v>35</v>
      </c>
      <c r="BW20" s="56" t="s">
        <v>35</v>
      </c>
      <c r="BX20" s="22"/>
      <c r="BY20" s="22"/>
      <c r="BZ20" s="22"/>
      <c r="CA20" s="22"/>
      <c r="CB20" s="22"/>
      <c r="CC20" s="22"/>
      <c r="CD20" s="22"/>
      <c r="CE20" s="22"/>
      <c r="CF20" s="22"/>
      <c r="CG20" s="22"/>
      <c r="CH20" s="22"/>
      <c r="CI20" s="22"/>
      <c r="CJ20" s="22"/>
      <c r="CK20" s="22"/>
      <c r="CL20" s="22"/>
      <c r="CM20" s="22"/>
      <c r="CN20" s="22"/>
      <c r="CO20" s="22"/>
      <c r="CP20" s="22"/>
      <c r="CQ20" s="22"/>
      <c r="CR20" s="22"/>
      <c r="CS20" s="22"/>
      <c r="CT20" s="22"/>
      <c r="CU20" s="22"/>
      <c r="CV20" s="22"/>
      <c r="CW20" s="22"/>
      <c r="CX20" s="22"/>
      <c r="CY20" s="22"/>
      <c r="CZ20" s="22"/>
    </row>
    <row r="21" s="324" customFormat="true" ht="15" customHeight="true" x14ac:dyDescent="0.2">
      <c r="A21" s="1064"/>
      <c r="B21" s="389" t="s">
        <v>17</v>
      </c>
      <c r="C21" s="139">
        <v>32.5</v>
      </c>
      <c r="D21" s="138">
        <v>14.2</v>
      </c>
      <c r="E21" s="138">
        <v>5.2</v>
      </c>
      <c r="F21" s="138">
        <v>1.1000000000000001</v>
      </c>
      <c r="G21" s="137">
        <v>0.6</v>
      </c>
      <c r="H21" s="136">
        <v>3.3</v>
      </c>
      <c r="I21" s="138">
        <v>1.9</v>
      </c>
      <c r="J21" s="138">
        <v>0</v>
      </c>
      <c r="K21" s="138">
        <v>2</v>
      </c>
      <c r="L21" s="135">
        <v>0.1</v>
      </c>
      <c r="M21" s="139">
        <v>50</v>
      </c>
      <c r="N21" s="138">
        <v>28.1</v>
      </c>
      <c r="O21" s="138">
        <v>21.9</v>
      </c>
      <c r="P21" s="138">
        <v>12.3</v>
      </c>
      <c r="Q21" s="137">
        <v>6.9</v>
      </c>
      <c r="R21" s="136">
        <v>0.4</v>
      </c>
      <c r="S21" s="138">
        <v>9.8000000000000007</v>
      </c>
      <c r="T21" s="138">
        <v>9.6999999999999993</v>
      </c>
      <c r="U21" s="138">
        <v>26.7</v>
      </c>
      <c r="V21" s="138">
        <v>26.4</v>
      </c>
      <c r="W21" s="135">
        <v>8.9</v>
      </c>
      <c r="X21" s="448"/>
      <c r="Y21" s="448"/>
      <c r="Z21" s="448"/>
      <c r="AA21" s="448"/>
      <c r="AB21" s="448"/>
      <c r="AC21" s="448"/>
      <c r="AD21" s="448"/>
      <c r="AE21" s="448"/>
      <c r="AF21" s="448"/>
      <c r="AG21" s="448"/>
      <c r="AH21" s="448"/>
      <c r="AI21" s="448"/>
      <c r="AJ21" s="448"/>
      <c r="AK21" s="448"/>
      <c r="AL21" s="448"/>
      <c r="AM21" s="448"/>
      <c r="AN21" s="448"/>
      <c r="AO21" s="448"/>
      <c r="AP21" s="448"/>
      <c r="AQ21" s="448"/>
      <c r="AR21" s="448"/>
      <c r="AS21" s="448"/>
      <c r="AT21" s="448"/>
      <c r="AU21" s="448"/>
      <c r="AV21" s="448"/>
      <c r="AW21" s="448"/>
      <c r="AX21" s="448"/>
      <c r="AY21" s="448"/>
      <c r="AZ21" s="874"/>
      <c r="BA21" s="1084"/>
      <c r="BB21" s="604" t="s">
        <v>17</v>
      </c>
      <c r="BC21" s="72" t="s">
        <v>35</v>
      </c>
      <c r="BD21" s="68" t="s">
        <v>35</v>
      </c>
      <c r="BE21" s="68" t="s">
        <v>35</v>
      </c>
      <c r="BF21" s="68" t="s">
        <v>35</v>
      </c>
      <c r="BG21" s="63" t="s">
        <v>35</v>
      </c>
      <c r="BH21" s="72" t="s">
        <v>35</v>
      </c>
      <c r="BI21" s="68" t="s">
        <v>35</v>
      </c>
      <c r="BJ21" s="68" t="s">
        <v>35</v>
      </c>
      <c r="BK21" s="68" t="s">
        <v>35</v>
      </c>
      <c r="BL21" s="63" t="s">
        <v>35</v>
      </c>
      <c r="BM21" s="72" t="s">
        <v>35</v>
      </c>
      <c r="BN21" s="68" t="s">
        <v>35</v>
      </c>
      <c r="BO21" s="68" t="s">
        <v>35</v>
      </c>
      <c r="BP21" s="68" t="s">
        <v>35</v>
      </c>
      <c r="BQ21" s="63" t="s">
        <v>35</v>
      </c>
      <c r="BR21" s="72" t="s">
        <v>35</v>
      </c>
      <c r="BS21" s="68" t="s">
        <v>35</v>
      </c>
      <c r="BT21" s="68" t="s">
        <v>35</v>
      </c>
      <c r="BU21" s="68" t="s">
        <v>35</v>
      </c>
      <c r="BV21" s="68" t="s">
        <v>35</v>
      </c>
      <c r="BW21" s="56" t="s">
        <v>35</v>
      </c>
      <c r="BX21" s="22"/>
      <c r="BY21" s="22"/>
      <c r="BZ21" s="22"/>
      <c r="CA21" s="22"/>
      <c r="CB21" s="22"/>
      <c r="CC21" s="22"/>
      <c r="CD21" s="22"/>
      <c r="CE21" s="22"/>
      <c r="CF21" s="22"/>
      <c r="CG21" s="22"/>
      <c r="CH21" s="22"/>
      <c r="CI21" s="22"/>
      <c r="CJ21" s="22"/>
      <c r="CK21" s="22"/>
      <c r="CL21" s="22"/>
      <c r="CM21" s="22"/>
      <c r="CN21" s="22"/>
      <c r="CO21" s="22"/>
      <c r="CP21" s="22"/>
      <c r="CQ21" s="22"/>
      <c r="CR21" s="22"/>
      <c r="CS21" s="22"/>
      <c r="CT21" s="22"/>
      <c r="CU21" s="22"/>
      <c r="CV21" s="22"/>
      <c r="CW21" s="22"/>
      <c r="CX21" s="22"/>
      <c r="CY21" s="22"/>
      <c r="CZ21" s="22"/>
    </row>
    <row r="22" s="324" customFormat="true" ht="15" customHeight="true" x14ac:dyDescent="0.2">
      <c r="A22" s="1064" t="s">
        <v>54</v>
      </c>
      <c r="B22" s="389" t="s">
        <v>49</v>
      </c>
      <c r="C22" s="139">
        <v>1.8</v>
      </c>
      <c r="D22" s="138">
        <v>2.4</v>
      </c>
      <c r="E22" s="138">
        <v>5.6</v>
      </c>
      <c r="F22" s="138">
        <v>5.5</v>
      </c>
      <c r="G22" s="137">
        <v>5.6</v>
      </c>
      <c r="H22" s="136">
        <v>7.1</v>
      </c>
      <c r="I22" s="138">
        <v>6.7</v>
      </c>
      <c r="J22" s="138">
        <v>5.0999999999999996</v>
      </c>
      <c r="K22" s="138">
        <v>5.8</v>
      </c>
      <c r="L22" s="135">
        <v>5.6</v>
      </c>
      <c r="M22" s="139">
        <v>0.1</v>
      </c>
      <c r="N22" s="138">
        <v>0.5</v>
      </c>
      <c r="O22" s="138">
        <v>3.3</v>
      </c>
      <c r="P22" s="138">
        <v>2</v>
      </c>
      <c r="Q22" s="137">
        <v>0.9</v>
      </c>
      <c r="R22" s="136">
        <v>5.5</v>
      </c>
      <c r="S22" s="138">
        <v>3.8</v>
      </c>
      <c r="T22" s="138">
        <v>2.4</v>
      </c>
      <c r="U22" s="138">
        <v>4.9000000000000004</v>
      </c>
      <c r="V22" s="138">
        <v>2.8</v>
      </c>
      <c r="W22" s="135">
        <v>3.9</v>
      </c>
      <c r="X22" s="448"/>
      <c r="Y22" s="448"/>
      <c r="Z22" s="448"/>
      <c r="AA22" s="448"/>
      <c r="AB22" s="448"/>
      <c r="AC22" s="448"/>
      <c r="AD22" s="448"/>
      <c r="AE22" s="448"/>
      <c r="AF22" s="448"/>
      <c r="AG22" s="448"/>
      <c r="AH22" s="448"/>
      <c r="AI22" s="448"/>
      <c r="AJ22" s="448"/>
      <c r="AK22" s="448"/>
      <c r="AL22" s="448"/>
      <c r="AM22" s="448"/>
      <c r="AN22" s="448"/>
      <c r="AO22" s="448"/>
      <c r="AP22" s="448"/>
      <c r="AQ22" s="448"/>
      <c r="AR22" s="448"/>
      <c r="AS22" s="448"/>
      <c r="AT22" s="448"/>
      <c r="AU22" s="448"/>
      <c r="AV22" s="448"/>
      <c r="AW22" s="448"/>
      <c r="AX22" s="448"/>
      <c r="AY22" s="448"/>
      <c r="AZ22" s="874"/>
      <c r="BA22" s="1084" t="s">
        <v>54</v>
      </c>
      <c r="BB22" s="604" t="s">
        <v>49</v>
      </c>
      <c r="BC22" s="72" t="s">
        <v>35</v>
      </c>
      <c r="BD22" s="68" t="s">
        <v>35</v>
      </c>
      <c r="BE22" s="68" t="s">
        <v>35</v>
      </c>
      <c r="BF22" s="68" t="s">
        <v>35</v>
      </c>
      <c r="BG22" s="63" t="s">
        <v>35</v>
      </c>
      <c r="BH22" s="72" t="s">
        <v>35</v>
      </c>
      <c r="BI22" s="68" t="s">
        <v>35</v>
      </c>
      <c r="BJ22" s="68" t="s">
        <v>35</v>
      </c>
      <c r="BK22" s="68" t="s">
        <v>35</v>
      </c>
      <c r="BL22" s="63" t="s">
        <v>35</v>
      </c>
      <c r="BM22" s="72" t="s">
        <v>35</v>
      </c>
      <c r="BN22" s="68" t="s">
        <v>35</v>
      </c>
      <c r="BO22" s="68" t="s">
        <v>35</v>
      </c>
      <c r="BP22" s="68" t="s">
        <v>35</v>
      </c>
      <c r="BQ22" s="63" t="s">
        <v>35</v>
      </c>
      <c r="BR22" s="72" t="s">
        <v>35</v>
      </c>
      <c r="BS22" s="68" t="s">
        <v>35</v>
      </c>
      <c r="BT22" s="68" t="s">
        <v>35</v>
      </c>
      <c r="BU22" s="68" t="s">
        <v>35</v>
      </c>
      <c r="BV22" s="68" t="s">
        <v>35</v>
      </c>
      <c r="BW22" s="56" t="s">
        <v>35</v>
      </c>
      <c r="BX22" s="22"/>
      <c r="BY22" s="22"/>
      <c r="BZ22" s="22"/>
      <c r="CA22" s="22"/>
      <c r="CB22" s="22"/>
      <c r="CC22" s="22"/>
      <c r="CD22" s="22"/>
      <c r="CE22" s="22"/>
      <c r="CF22" s="22"/>
      <c r="CG22" s="22"/>
      <c r="CH22" s="22"/>
      <c r="CI22" s="22"/>
      <c r="CJ22" s="22"/>
      <c r="CK22" s="22"/>
      <c r="CL22" s="22"/>
      <c r="CM22" s="22"/>
      <c r="CN22" s="22"/>
      <c r="CO22" s="22"/>
      <c r="CP22" s="22"/>
      <c r="CQ22" s="22"/>
      <c r="CR22" s="22"/>
      <c r="CS22" s="22"/>
      <c r="CT22" s="22"/>
      <c r="CU22" s="22"/>
      <c r="CV22" s="22"/>
      <c r="CW22" s="22"/>
      <c r="CX22" s="22"/>
      <c r="CY22" s="22"/>
      <c r="CZ22" s="22"/>
    </row>
    <row r="23" s="324" customFormat="true" ht="15" customHeight="true" x14ac:dyDescent="0.2">
      <c r="A23" s="1065"/>
      <c r="B23" s="390" t="s">
        <v>48</v>
      </c>
      <c r="C23" s="134">
        <v>98.2</v>
      </c>
      <c r="D23" s="133">
        <v>97.6</v>
      </c>
      <c r="E23" s="133">
        <v>94.4</v>
      </c>
      <c r="F23" s="133">
        <v>94.5</v>
      </c>
      <c r="G23" s="132">
        <v>94.4</v>
      </c>
      <c r="H23" s="131">
        <v>92.9</v>
      </c>
      <c r="I23" s="133">
        <v>93.3</v>
      </c>
      <c r="J23" s="133">
        <v>94.9</v>
      </c>
      <c r="K23" s="133">
        <v>94.2</v>
      </c>
      <c r="L23" s="130">
        <v>94.4</v>
      </c>
      <c r="M23" s="134">
        <v>99.9</v>
      </c>
      <c r="N23" s="133">
        <v>99.5</v>
      </c>
      <c r="O23" s="133">
        <v>96.7</v>
      </c>
      <c r="P23" s="133">
        <v>98</v>
      </c>
      <c r="Q23" s="132">
        <v>99.1</v>
      </c>
      <c r="R23" s="131">
        <v>94.5</v>
      </c>
      <c r="S23" s="133">
        <v>96.2</v>
      </c>
      <c r="T23" s="133">
        <v>97.6</v>
      </c>
      <c r="U23" s="133">
        <v>95.1</v>
      </c>
      <c r="V23" s="133">
        <v>97.2</v>
      </c>
      <c r="W23" s="130">
        <v>96.1</v>
      </c>
      <c r="X23" s="448"/>
      <c r="Y23" s="448"/>
      <c r="Z23" s="448"/>
      <c r="AA23" s="448"/>
      <c r="AB23" s="448"/>
      <c r="AC23" s="448"/>
      <c r="AD23" s="448"/>
      <c r="AE23" s="448"/>
      <c r="AF23" s="448"/>
      <c r="AG23" s="448"/>
      <c r="AH23" s="448"/>
      <c r="AI23" s="448"/>
      <c r="AJ23" s="448"/>
      <c r="AK23" s="448"/>
      <c r="AL23" s="448"/>
      <c r="AM23" s="448"/>
      <c r="AN23" s="448"/>
      <c r="AO23" s="448"/>
      <c r="AP23" s="448"/>
      <c r="AQ23" s="448"/>
      <c r="AR23" s="448"/>
      <c r="AS23" s="448"/>
      <c r="AT23" s="448"/>
      <c r="AU23" s="448"/>
      <c r="AV23" s="448"/>
      <c r="AW23" s="448"/>
      <c r="AX23" s="448"/>
      <c r="AY23" s="448"/>
      <c r="AZ23" s="874"/>
      <c r="BA23" s="1087"/>
      <c r="BB23" s="605" t="s">
        <v>48</v>
      </c>
      <c r="BC23" s="71" t="s">
        <v>35</v>
      </c>
      <c r="BD23" s="67" t="s">
        <v>35</v>
      </c>
      <c r="BE23" s="67" t="s">
        <v>35</v>
      </c>
      <c r="BF23" s="67" t="s">
        <v>35</v>
      </c>
      <c r="BG23" s="62" t="s">
        <v>35</v>
      </c>
      <c r="BH23" s="71" t="s">
        <v>35</v>
      </c>
      <c r="BI23" s="67" t="s">
        <v>35</v>
      </c>
      <c r="BJ23" s="67" t="s">
        <v>35</v>
      </c>
      <c r="BK23" s="67" t="s">
        <v>35</v>
      </c>
      <c r="BL23" s="62" t="s">
        <v>35</v>
      </c>
      <c r="BM23" s="71" t="s">
        <v>35</v>
      </c>
      <c r="BN23" s="67" t="s">
        <v>35</v>
      </c>
      <c r="BO23" s="67" t="s">
        <v>35</v>
      </c>
      <c r="BP23" s="67" t="s">
        <v>35</v>
      </c>
      <c r="BQ23" s="62" t="s">
        <v>35</v>
      </c>
      <c r="BR23" s="71" t="s">
        <v>35</v>
      </c>
      <c r="BS23" s="67" t="s">
        <v>35</v>
      </c>
      <c r="BT23" s="67" t="s">
        <v>35</v>
      </c>
      <c r="BU23" s="67" t="s">
        <v>35</v>
      </c>
      <c r="BV23" s="67" t="s">
        <v>35</v>
      </c>
      <c r="BW23" s="55" t="s">
        <v>35</v>
      </c>
      <c r="BX23" s="22"/>
      <c r="BY23" s="22"/>
      <c r="BZ23" s="22"/>
      <c r="CA23" s="22"/>
      <c r="CB23" s="22"/>
      <c r="CC23" s="22"/>
      <c r="CD23" s="22"/>
      <c r="CE23" s="22"/>
      <c r="CF23" s="22"/>
      <c r="CG23" s="22"/>
      <c r="CH23" s="22"/>
      <c r="CI23" s="22"/>
      <c r="CJ23" s="22"/>
      <c r="CK23" s="22"/>
      <c r="CL23" s="22"/>
      <c r="CM23" s="22"/>
      <c r="CN23" s="22"/>
      <c r="CO23" s="22"/>
      <c r="CP23" s="22"/>
      <c r="CQ23" s="22"/>
      <c r="CR23" s="22"/>
      <c r="CS23" s="22"/>
      <c r="CT23" s="22"/>
      <c r="CU23" s="22"/>
      <c r="CV23" s="22"/>
      <c r="CW23" s="22"/>
      <c r="CX23" s="22"/>
      <c r="CY23" s="22"/>
      <c r="CZ23" s="22"/>
    </row>
    <row r="24" s="320" customFormat="true" ht="15" hidden="true" customHeight="true" x14ac:dyDescent="0.2">
      <c r="A24" s="1080" t="s">
        <v>47</v>
      </c>
      <c r="B24" s="387" t="s">
        <v>59</v>
      </c>
      <c r="C24" s="393"/>
      <c r="D24" s="394"/>
      <c r="E24" s="394"/>
      <c r="F24" s="394"/>
      <c r="G24" s="395"/>
      <c r="H24" s="396"/>
      <c r="I24" s="394"/>
      <c r="J24" s="394"/>
      <c r="K24" s="394"/>
      <c r="L24" s="397"/>
      <c r="M24" s="393"/>
      <c r="N24" s="394"/>
      <c r="O24" s="394"/>
      <c r="P24" s="394"/>
      <c r="Q24" s="395"/>
      <c r="R24" s="396"/>
      <c r="S24" s="394"/>
      <c r="T24" s="394"/>
      <c r="U24" s="394"/>
      <c r="V24" s="394"/>
      <c r="W24" s="397"/>
      <c r="X24" s="842"/>
      <c r="Y24" s="842"/>
      <c r="Z24" s="842"/>
      <c r="AA24" s="842"/>
      <c r="AB24" s="842"/>
      <c r="AC24" s="842"/>
      <c r="AD24" s="842"/>
      <c r="AE24" s="842"/>
      <c r="AF24" s="842"/>
      <c r="AG24" s="842"/>
      <c r="AH24" s="842"/>
      <c r="AI24" s="842"/>
      <c r="AJ24" s="842"/>
      <c r="AK24" s="842"/>
      <c r="AL24" s="842"/>
      <c r="AM24" s="842"/>
      <c r="AN24" s="842"/>
      <c r="AO24" s="842"/>
      <c r="AP24" s="842"/>
      <c r="AQ24" s="842"/>
      <c r="AR24" s="842"/>
      <c r="AS24" s="842"/>
      <c r="AT24" s="842"/>
      <c r="AU24" s="842"/>
      <c r="AV24" s="842"/>
      <c r="AW24" s="842"/>
      <c r="AX24" s="842"/>
      <c r="AY24" s="842"/>
      <c r="AZ24" s="357"/>
      <c r="BB24" s="322"/>
      <c r="BX24" s="357"/>
      <c r="BY24" s="357"/>
      <c r="BZ24" s="357"/>
      <c r="CA24" s="357"/>
      <c r="CB24" s="357"/>
      <c r="CC24" s="357"/>
      <c r="CD24" s="357"/>
      <c r="CE24" s="357"/>
      <c r="CF24" s="357"/>
      <c r="CG24" s="357"/>
      <c r="CH24" s="357"/>
      <c r="CI24" s="357"/>
      <c r="CJ24" s="357"/>
      <c r="CK24" s="357"/>
      <c r="CL24" s="357"/>
      <c r="CM24" s="357"/>
      <c r="CN24" s="357"/>
      <c r="CO24" s="357"/>
      <c r="CP24" s="357"/>
      <c r="CQ24" s="357"/>
      <c r="CR24" s="357"/>
      <c r="CS24" s="357"/>
      <c r="CT24" s="357"/>
      <c r="CU24" s="357"/>
      <c r="CV24" s="357"/>
      <c r="CW24" s="357"/>
      <c r="CX24" s="357"/>
      <c r="CY24" s="357"/>
      <c r="CZ24" s="357"/>
    </row>
    <row r="25" s="320" customFormat="true" ht="15" hidden="true" customHeight="true" x14ac:dyDescent="0.2">
      <c r="A25" s="1081"/>
      <c r="B25" s="384" t="s">
        <v>58</v>
      </c>
      <c r="C25" s="398"/>
      <c r="D25" s="399"/>
      <c r="E25" s="399"/>
      <c r="F25" s="399"/>
      <c r="G25" s="400"/>
      <c r="H25" s="401"/>
      <c r="I25" s="399"/>
      <c r="J25" s="399"/>
      <c r="K25" s="399"/>
      <c r="L25" s="402"/>
      <c r="M25" s="398"/>
      <c r="N25" s="399"/>
      <c r="O25" s="399"/>
      <c r="P25" s="399"/>
      <c r="Q25" s="400"/>
      <c r="R25" s="401"/>
      <c r="S25" s="399"/>
      <c r="T25" s="399"/>
      <c r="U25" s="399"/>
      <c r="V25" s="399"/>
      <c r="W25" s="402"/>
      <c r="X25" s="842"/>
      <c r="Y25" s="842"/>
      <c r="Z25" s="842"/>
      <c r="AA25" s="842"/>
      <c r="AB25" s="842"/>
      <c r="AC25" s="842"/>
      <c r="AD25" s="842"/>
      <c r="AE25" s="842"/>
      <c r="AF25" s="842"/>
      <c r="AG25" s="842"/>
      <c r="AH25" s="842"/>
      <c r="AI25" s="842"/>
      <c r="AJ25" s="842"/>
      <c r="AK25" s="842"/>
      <c r="AL25" s="842"/>
      <c r="AM25" s="842"/>
      <c r="AN25" s="842"/>
      <c r="AO25" s="842"/>
      <c r="AP25" s="842"/>
      <c r="AQ25" s="842"/>
      <c r="AR25" s="842"/>
      <c r="AS25" s="842"/>
      <c r="AT25" s="842"/>
      <c r="AU25" s="842"/>
      <c r="AV25" s="842"/>
      <c r="AW25" s="842"/>
      <c r="AX25" s="842"/>
      <c r="AY25" s="842"/>
      <c r="AZ25" s="357"/>
      <c r="BB25" s="322"/>
      <c r="BX25" s="357"/>
      <c r="BY25" s="357"/>
      <c r="BZ25" s="357"/>
      <c r="CA25" s="357"/>
      <c r="CB25" s="357"/>
      <c r="CC25" s="357"/>
      <c r="CD25" s="357"/>
      <c r="CE25" s="357"/>
      <c r="CF25" s="357"/>
      <c r="CG25" s="357"/>
      <c r="CH25" s="357"/>
      <c r="CI25" s="357"/>
      <c r="CJ25" s="357"/>
      <c r="CK25" s="357"/>
      <c r="CL25" s="357"/>
      <c r="CM25" s="357"/>
      <c r="CN25" s="357"/>
      <c r="CO25" s="357"/>
      <c r="CP25" s="357"/>
      <c r="CQ25" s="357"/>
      <c r="CR25" s="357"/>
      <c r="CS25" s="357"/>
      <c r="CT25" s="357"/>
      <c r="CU25" s="357"/>
      <c r="CV25" s="357"/>
      <c r="CW25" s="357"/>
      <c r="CX25" s="357"/>
      <c r="CY25" s="357"/>
      <c r="CZ25" s="357"/>
    </row>
    <row r="26" s="320" customFormat="true" ht="15" hidden="true" customHeight="true" x14ac:dyDescent="0.2">
      <c r="A26" s="1082"/>
      <c r="B26" s="385" t="s">
        <v>46</v>
      </c>
      <c r="C26" s="403"/>
      <c r="D26" s="404"/>
      <c r="E26" s="404"/>
      <c r="F26" s="404"/>
      <c r="G26" s="405"/>
      <c r="H26" s="406"/>
      <c r="I26" s="404"/>
      <c r="J26" s="404"/>
      <c r="K26" s="404"/>
      <c r="L26" s="407"/>
      <c r="M26" s="403"/>
      <c r="N26" s="404"/>
      <c r="O26" s="404"/>
      <c r="P26" s="404"/>
      <c r="Q26" s="405"/>
      <c r="R26" s="33"/>
      <c r="S26" s="32"/>
      <c r="T26" s="32"/>
      <c r="U26" s="32"/>
      <c r="V26" s="32"/>
      <c r="W26" s="27"/>
      <c r="X26" s="842"/>
      <c r="Y26" s="842"/>
      <c r="Z26" s="842"/>
      <c r="AA26" s="842"/>
      <c r="AB26" s="842"/>
      <c r="AC26" s="842"/>
      <c r="AD26" s="842"/>
      <c r="AE26" s="842"/>
      <c r="AF26" s="842"/>
      <c r="AG26" s="842"/>
      <c r="AH26" s="842"/>
      <c r="AI26" s="842"/>
      <c r="AJ26" s="842"/>
      <c r="AK26" s="842"/>
      <c r="AL26" s="842"/>
      <c r="AM26" s="842"/>
      <c r="AN26" s="842"/>
      <c r="AO26" s="842"/>
      <c r="AP26" s="842"/>
      <c r="AQ26" s="842"/>
      <c r="AR26" s="842"/>
      <c r="AS26" s="842"/>
      <c r="AT26" s="842"/>
      <c r="AU26" s="842"/>
      <c r="AV26" s="842"/>
      <c r="AW26" s="842"/>
      <c r="AX26" s="842"/>
      <c r="AY26" s="842"/>
      <c r="AZ26" s="357"/>
      <c r="BB26" s="322"/>
      <c r="BX26" s="357"/>
      <c r="BY26" s="357"/>
      <c r="BZ26" s="357"/>
      <c r="CA26" s="357"/>
      <c r="CB26" s="357"/>
      <c r="CC26" s="357"/>
      <c r="CD26" s="357"/>
      <c r="CE26" s="357"/>
      <c r="CF26" s="357"/>
      <c r="CG26" s="357"/>
      <c r="CH26" s="357"/>
      <c r="CI26" s="357"/>
      <c r="CJ26" s="357"/>
      <c r="CK26" s="357"/>
      <c r="CL26" s="357"/>
      <c r="CM26" s="357"/>
      <c r="CN26" s="357"/>
      <c r="CO26" s="357"/>
      <c r="CP26" s="357"/>
      <c r="CQ26" s="357"/>
      <c r="CR26" s="357"/>
      <c r="CS26" s="357"/>
      <c r="CT26" s="357"/>
      <c r="CU26" s="357"/>
      <c r="CV26" s="357"/>
      <c r="CW26" s="357"/>
      <c r="CX26" s="357"/>
      <c r="CY26" s="357"/>
      <c r="CZ26" s="357"/>
    </row>
    <row r="27" s="324" customFormat="true" ht="15" customHeight="true" x14ac:dyDescent="0.2">
      <c r="A27" s="319"/>
      <c r="B27" s="386"/>
      <c r="C27" s="1070" t="s">
        <v>115</v>
      </c>
      <c r="D27" s="1071"/>
      <c r="E27" s="1071"/>
      <c r="F27" s="1071"/>
      <c r="G27" s="1072"/>
      <c r="H27" s="1073" t="s">
        <v>38</v>
      </c>
      <c r="I27" s="1074"/>
      <c r="J27" s="1074"/>
      <c r="K27" s="1074"/>
      <c r="L27" s="1075"/>
      <c r="M27" s="1079" t="s">
        <v>37</v>
      </c>
      <c r="N27" s="1074"/>
      <c r="O27" s="1074"/>
      <c r="P27" s="1074"/>
      <c r="Q27" s="1075"/>
      <c r="R27" s="35" t="s">
        <v>142</v>
      </c>
      <c r="S27" s="437"/>
      <c r="T27" s="437"/>
      <c r="U27" s="437"/>
      <c r="V27" s="437"/>
      <c r="W27" s="437"/>
      <c r="X27" s="448"/>
      <c r="Y27" s="448"/>
      <c r="Z27" s="448"/>
      <c r="AA27" s="448"/>
      <c r="AB27" s="448"/>
      <c r="AC27" s="448"/>
      <c r="AD27" s="448"/>
      <c r="AE27" s="448"/>
      <c r="AF27" s="448"/>
      <c r="AG27" s="448"/>
      <c r="AH27" s="448"/>
      <c r="AI27" s="448"/>
      <c r="AJ27" s="448"/>
      <c r="AK27" s="448"/>
      <c r="AL27" s="448"/>
      <c r="AM27" s="448"/>
      <c r="AN27" s="448"/>
      <c r="AO27" s="448"/>
      <c r="AP27" s="448"/>
      <c r="AQ27" s="448"/>
      <c r="AR27" s="448"/>
      <c r="AS27" s="448"/>
      <c r="AT27" s="448"/>
      <c r="AU27" s="448"/>
      <c r="AV27" s="448"/>
      <c r="AW27" s="448"/>
      <c r="AX27" s="448"/>
      <c r="AY27" s="448"/>
      <c r="AZ27" s="874"/>
      <c r="BA27" s="358" t="s">
        <v>131</v>
      </c>
      <c r="BB27" s="304" t="s">
        <v>96</v>
      </c>
      <c r="BC27" s="1051" t="s">
        <v>115</v>
      </c>
      <c r="BD27" s="1052"/>
      <c r="BE27" s="1052"/>
      <c r="BF27" s="1052"/>
      <c r="BG27" s="1086"/>
      <c r="BH27" s="1051" t="s">
        <v>38</v>
      </c>
      <c r="BI27" s="1052"/>
      <c r="BJ27" s="1052"/>
      <c r="BK27" s="1052"/>
      <c r="BL27" s="1086"/>
      <c r="BM27" s="1051" t="s">
        <v>37</v>
      </c>
      <c r="BN27" s="1052"/>
      <c r="BO27" s="1052"/>
      <c r="BP27" s="1052"/>
      <c r="BQ27" s="1053"/>
      <c r="BR27" s="34" t="s">
        <v>142</v>
      </c>
      <c r="BS27" s="437"/>
      <c r="BT27" s="437"/>
      <c r="BU27" s="437"/>
      <c r="BV27" s="437"/>
      <c r="BW27" s="437"/>
      <c r="BX27" s="23"/>
      <c r="BY27" s="23"/>
      <c r="BZ27" s="356"/>
      <c r="CA27" s="356"/>
      <c r="CB27" s="356"/>
      <c r="CC27" s="356"/>
      <c r="CD27" s="356"/>
      <c r="CE27" s="356"/>
      <c r="CF27" s="356"/>
      <c r="CG27" s="356"/>
      <c r="CH27" s="356"/>
      <c r="CI27" s="356"/>
      <c r="CJ27" s="356"/>
      <c r="CK27" s="356"/>
      <c r="CL27" s="356"/>
      <c r="CM27" s="356"/>
      <c r="CN27" s="356"/>
      <c r="CO27" s="356"/>
      <c r="CP27" s="356"/>
      <c r="CQ27" s="356"/>
      <c r="CR27" s="356"/>
      <c r="CS27" s="356"/>
      <c r="CT27" s="356"/>
      <c r="CU27" s="356"/>
      <c r="CV27" s="356"/>
      <c r="CW27" s="356"/>
      <c r="CX27" s="356"/>
      <c r="CY27" s="356"/>
      <c r="CZ27" s="356"/>
    </row>
    <row r="28" s="324" customFormat="true" ht="24" x14ac:dyDescent="0.2">
      <c r="A28" s="344" t="s">
        <v>69</v>
      </c>
      <c r="B28" s="386"/>
      <c r="C28" s="428" t="s">
        <v>0</v>
      </c>
      <c r="D28" s="611" t="s">
        <v>1</v>
      </c>
      <c r="E28" s="611" t="s">
        <v>2</v>
      </c>
      <c r="F28" s="611" t="s">
        <v>3</v>
      </c>
      <c r="G28" s="612" t="s">
        <v>4</v>
      </c>
      <c r="H28" s="391" t="s">
        <v>0</v>
      </c>
      <c r="I28" s="613" t="s">
        <v>1</v>
      </c>
      <c r="J28" s="613" t="s">
        <v>2</v>
      </c>
      <c r="K28" s="613" t="s">
        <v>3</v>
      </c>
      <c r="L28" s="614" t="s">
        <v>4</v>
      </c>
      <c r="M28" s="392" t="s">
        <v>0</v>
      </c>
      <c r="N28" s="613" t="s">
        <v>1</v>
      </c>
      <c r="O28" s="613" t="s">
        <v>2</v>
      </c>
      <c r="P28" s="613" t="s">
        <v>3</v>
      </c>
      <c r="Q28" s="609" t="s">
        <v>4</v>
      </c>
      <c r="R28" s="391" t="s">
        <v>414</v>
      </c>
      <c r="S28" s="613" t="s">
        <v>157</v>
      </c>
      <c r="T28" s="613" t="s">
        <v>158</v>
      </c>
      <c r="U28" s="613" t="s">
        <v>159</v>
      </c>
      <c r="V28" s="613" t="s">
        <v>160</v>
      </c>
      <c r="W28" s="614" t="s">
        <v>161</v>
      </c>
      <c r="X28" s="448"/>
      <c r="Y28" s="448"/>
      <c r="Z28" s="448"/>
      <c r="AA28" s="448"/>
      <c r="AB28" s="448"/>
      <c r="AC28" s="448"/>
      <c r="AD28" s="448"/>
      <c r="AE28" s="448"/>
      <c r="AF28" s="448"/>
      <c r="AG28" s="448"/>
      <c r="AH28" s="448"/>
      <c r="AI28" s="448"/>
      <c r="AJ28" s="448"/>
      <c r="AK28" s="448"/>
      <c r="AL28" s="448"/>
      <c r="AM28" s="448"/>
      <c r="AN28" s="448"/>
      <c r="AO28" s="448"/>
      <c r="AP28" s="448"/>
      <c r="AQ28" s="448"/>
      <c r="AR28" s="448"/>
      <c r="AS28" s="448"/>
      <c r="AT28" s="448"/>
      <c r="AU28" s="448"/>
      <c r="AV28" s="448"/>
      <c r="AW28" s="448"/>
      <c r="AX28" s="448"/>
      <c r="AY28" s="448"/>
      <c r="AZ28" s="874"/>
      <c r="BA28" s="344" t="s">
        <v>120</v>
      </c>
      <c r="BB28" s="343"/>
      <c r="BC28" s="466" t="s">
        <v>0</v>
      </c>
      <c r="BD28" s="581" t="s">
        <v>1</v>
      </c>
      <c r="BE28" s="581" t="s">
        <v>2</v>
      </c>
      <c r="BF28" s="581" t="s">
        <v>3</v>
      </c>
      <c r="BG28" s="467" t="s">
        <v>4</v>
      </c>
      <c r="BH28" s="466" t="s">
        <v>0</v>
      </c>
      <c r="BI28" s="581" t="s">
        <v>1</v>
      </c>
      <c r="BJ28" s="581" t="s">
        <v>2</v>
      </c>
      <c r="BK28" s="581" t="s">
        <v>3</v>
      </c>
      <c r="BL28" s="467" t="s">
        <v>4</v>
      </c>
      <c r="BM28" s="466" t="s">
        <v>0</v>
      </c>
      <c r="BN28" s="581" t="s">
        <v>1</v>
      </c>
      <c r="BO28" s="581" t="s">
        <v>2</v>
      </c>
      <c r="BP28" s="581" t="s">
        <v>3</v>
      </c>
      <c r="BQ28" s="467" t="s">
        <v>4</v>
      </c>
      <c r="BR28" s="466" t="s">
        <v>414</v>
      </c>
      <c r="BS28" s="581" t="s">
        <v>157</v>
      </c>
      <c r="BT28" s="581" t="s">
        <v>158</v>
      </c>
      <c r="BU28" s="581" t="s">
        <v>159</v>
      </c>
      <c r="BV28" s="581" t="s">
        <v>160</v>
      </c>
      <c r="BW28" s="582" t="s">
        <v>161</v>
      </c>
      <c r="BX28" s="878"/>
      <c r="BY28" s="878"/>
      <c r="BZ28" s="878"/>
      <c r="CA28" s="878"/>
      <c r="CB28" s="878"/>
      <c r="CC28" s="878"/>
      <c r="CD28" s="878"/>
      <c r="CE28" s="878"/>
      <c r="CF28" s="878"/>
      <c r="CG28" s="878"/>
      <c r="CH28" s="878"/>
      <c r="CI28" s="878"/>
      <c r="CJ28" s="878"/>
      <c r="CK28" s="878"/>
      <c r="CL28" s="878"/>
      <c r="CM28" s="878"/>
      <c r="CN28" s="878"/>
      <c r="CO28" s="878"/>
      <c r="CP28" s="878"/>
      <c r="CQ28" s="878"/>
      <c r="CR28" s="878"/>
      <c r="CS28" s="878"/>
      <c r="CT28" s="878"/>
      <c r="CU28" s="878"/>
      <c r="CV28" s="878"/>
      <c r="CW28" s="878"/>
      <c r="CX28" s="878"/>
      <c r="CY28" s="878"/>
      <c r="CZ28" s="878"/>
    </row>
    <row r="29" s="324" customFormat="true" ht="15" customHeight="true" x14ac:dyDescent="0.2">
      <c r="A29" s="1063" t="s">
        <v>57</v>
      </c>
      <c r="B29" s="388" t="s">
        <v>49</v>
      </c>
      <c r="C29" s="144">
        <v>0.4</v>
      </c>
      <c r="D29" s="143">
        <v>1.4</v>
      </c>
      <c r="E29" s="143">
        <v>8.3000000000000007</v>
      </c>
      <c r="F29" s="143">
        <v>19</v>
      </c>
      <c r="G29" s="142">
        <v>30.1</v>
      </c>
      <c r="H29" s="141">
        <v>3.7</v>
      </c>
      <c r="I29" s="143">
        <v>16.8</v>
      </c>
      <c r="J29" s="143">
        <v>18.100000000000001</v>
      </c>
      <c r="K29" s="143">
        <v>24.2</v>
      </c>
      <c r="L29" s="140">
        <v>34.700000000000003</v>
      </c>
      <c r="M29" s="144">
        <v>0</v>
      </c>
      <c r="N29" s="143">
        <v>0.4</v>
      </c>
      <c r="O29" s="143">
        <v>1</v>
      </c>
      <c r="P29" s="143">
        <v>1</v>
      </c>
      <c r="Q29" s="142">
        <v>2.4</v>
      </c>
      <c r="R29" s="141">
        <v>27</v>
      </c>
      <c r="S29" s="143">
        <v>2.9</v>
      </c>
      <c r="T29" s="143">
        <v>3.9</v>
      </c>
      <c r="U29" s="143">
        <v>9.8000000000000007</v>
      </c>
      <c r="V29" s="143">
        <v>0</v>
      </c>
      <c r="W29" s="140">
        <v>0.1</v>
      </c>
      <c r="X29" s="448"/>
      <c r="Y29" s="448"/>
      <c r="Z29" s="448"/>
      <c r="AA29" s="448"/>
      <c r="AB29" s="448"/>
      <c r="AC29" s="448"/>
      <c r="AD29" s="448"/>
      <c r="AE29" s="448"/>
      <c r="AF29" s="448"/>
      <c r="AG29" s="448"/>
      <c r="AH29" s="448"/>
      <c r="AI29" s="448"/>
      <c r="AJ29" s="448"/>
      <c r="AK29" s="448"/>
      <c r="AL29" s="448"/>
      <c r="AM29" s="448"/>
      <c r="AN29" s="448"/>
      <c r="AO29" s="448"/>
      <c r="AP29" s="448"/>
      <c r="AQ29" s="448"/>
      <c r="AR29" s="448"/>
      <c r="AS29" s="448"/>
      <c r="AT29" s="448"/>
      <c r="AU29" s="448"/>
      <c r="AV29" s="448"/>
      <c r="AW29" s="448"/>
      <c r="AX29" s="448"/>
      <c r="AY29" s="448"/>
      <c r="AZ29" s="874"/>
      <c r="BA29" s="1083" t="s">
        <v>57</v>
      </c>
      <c r="BB29" s="606" t="s">
        <v>49</v>
      </c>
      <c r="BC29" s="73" t="s">
        <v>35</v>
      </c>
      <c r="BD29" s="69" t="s">
        <v>35</v>
      </c>
      <c r="BE29" s="69" t="s">
        <v>35</v>
      </c>
      <c r="BF29" s="69" t="s">
        <v>35</v>
      </c>
      <c r="BG29" s="64" t="s">
        <v>35</v>
      </c>
      <c r="BH29" s="73" t="s">
        <v>35</v>
      </c>
      <c r="BI29" s="69" t="s">
        <v>35</v>
      </c>
      <c r="BJ29" s="69" t="s">
        <v>35</v>
      </c>
      <c r="BK29" s="69" t="s">
        <v>35</v>
      </c>
      <c r="BL29" s="64" t="s">
        <v>35</v>
      </c>
      <c r="BM29" s="73" t="s">
        <v>35</v>
      </c>
      <c r="BN29" s="69" t="s">
        <v>35</v>
      </c>
      <c r="BO29" s="69" t="s">
        <v>35</v>
      </c>
      <c r="BP29" s="69" t="s">
        <v>35</v>
      </c>
      <c r="BQ29" s="64" t="s">
        <v>35</v>
      </c>
      <c r="BR29" s="73" t="s">
        <v>35</v>
      </c>
      <c r="BS29" s="69" t="s">
        <v>35</v>
      </c>
      <c r="BT29" s="69" t="s">
        <v>35</v>
      </c>
      <c r="BU29" s="69" t="s">
        <v>35</v>
      </c>
      <c r="BV29" s="69" t="s">
        <v>35</v>
      </c>
      <c r="BW29" s="57" t="s">
        <v>35</v>
      </c>
      <c r="BX29" s="22"/>
      <c r="BY29" s="22"/>
      <c r="BZ29" s="22"/>
      <c r="CA29" s="22"/>
      <c r="CB29" s="22"/>
      <c r="CC29" s="22"/>
      <c r="CD29" s="22"/>
      <c r="CE29" s="22"/>
      <c r="CF29" s="22"/>
      <c r="CG29" s="22"/>
      <c r="CH29" s="22"/>
      <c r="CI29" s="22"/>
      <c r="CJ29" s="22"/>
      <c r="CK29" s="22"/>
      <c r="CL29" s="22"/>
      <c r="CM29" s="22"/>
      <c r="CN29" s="22"/>
      <c r="CO29" s="22"/>
      <c r="CP29" s="22"/>
      <c r="CQ29" s="22"/>
      <c r="CR29" s="22"/>
      <c r="CS29" s="22"/>
      <c r="CT29" s="22"/>
      <c r="CU29" s="22"/>
      <c r="CV29" s="22"/>
      <c r="CW29" s="22"/>
      <c r="CX29" s="22"/>
      <c r="CY29" s="22"/>
      <c r="CZ29" s="22"/>
    </row>
    <row r="30" s="324" customFormat="true" ht="15" customHeight="true" x14ac:dyDescent="0.2">
      <c r="A30" s="1064"/>
      <c r="B30" s="389" t="s">
        <v>48</v>
      </c>
      <c r="C30" s="139">
        <v>99.6</v>
      </c>
      <c r="D30" s="138">
        <v>98.6</v>
      </c>
      <c r="E30" s="138">
        <v>91.7</v>
      </c>
      <c r="F30" s="138">
        <v>81</v>
      </c>
      <c r="G30" s="137">
        <v>69.900000000000006</v>
      </c>
      <c r="H30" s="136">
        <v>96.3</v>
      </c>
      <c r="I30" s="138">
        <v>83.2</v>
      </c>
      <c r="J30" s="138">
        <v>81.900000000000006</v>
      </c>
      <c r="K30" s="138">
        <v>75.8</v>
      </c>
      <c r="L30" s="135">
        <v>65.3</v>
      </c>
      <c r="M30" s="139">
        <v>100</v>
      </c>
      <c r="N30" s="138">
        <v>99.6</v>
      </c>
      <c r="O30" s="138">
        <v>99</v>
      </c>
      <c r="P30" s="138">
        <v>99</v>
      </c>
      <c r="Q30" s="137">
        <v>97.6</v>
      </c>
      <c r="R30" s="136">
        <v>73</v>
      </c>
      <c r="S30" s="138">
        <v>97.1</v>
      </c>
      <c r="T30" s="138">
        <v>96.1</v>
      </c>
      <c r="U30" s="138">
        <v>90.2</v>
      </c>
      <c r="V30" s="138">
        <v>100</v>
      </c>
      <c r="W30" s="135">
        <v>99.9</v>
      </c>
      <c r="X30" s="448"/>
      <c r="Y30" s="448"/>
      <c r="Z30" s="448"/>
      <c r="AA30" s="448"/>
      <c r="AB30" s="448"/>
      <c r="AC30" s="448"/>
      <c r="AD30" s="448"/>
      <c r="AE30" s="448"/>
      <c r="AF30" s="448"/>
      <c r="AG30" s="448"/>
      <c r="AH30" s="448"/>
      <c r="AI30" s="448"/>
      <c r="AJ30" s="448"/>
      <c r="AK30" s="448"/>
      <c r="AL30" s="448"/>
      <c r="AM30" s="448"/>
      <c r="AN30" s="448"/>
      <c r="AO30" s="448"/>
      <c r="AP30" s="448"/>
      <c r="AQ30" s="448"/>
      <c r="AR30" s="448"/>
      <c r="AS30" s="448"/>
      <c r="AT30" s="448"/>
      <c r="AU30" s="448"/>
      <c r="AV30" s="448"/>
      <c r="AW30" s="448"/>
      <c r="AX30" s="448"/>
      <c r="AY30" s="448"/>
      <c r="AZ30" s="874"/>
      <c r="BA30" s="1084"/>
      <c r="BB30" s="604" t="s">
        <v>48</v>
      </c>
      <c r="BC30" s="72" t="s">
        <v>35</v>
      </c>
      <c r="BD30" s="68" t="s">
        <v>35</v>
      </c>
      <c r="BE30" s="68" t="s">
        <v>35</v>
      </c>
      <c r="BF30" s="68" t="s">
        <v>35</v>
      </c>
      <c r="BG30" s="63" t="s">
        <v>35</v>
      </c>
      <c r="BH30" s="72" t="s">
        <v>35</v>
      </c>
      <c r="BI30" s="68" t="s">
        <v>35</v>
      </c>
      <c r="BJ30" s="68" t="s">
        <v>35</v>
      </c>
      <c r="BK30" s="68" t="s">
        <v>35</v>
      </c>
      <c r="BL30" s="63" t="s">
        <v>35</v>
      </c>
      <c r="BM30" s="72" t="s">
        <v>35</v>
      </c>
      <c r="BN30" s="68" t="s">
        <v>35</v>
      </c>
      <c r="BO30" s="68" t="s">
        <v>35</v>
      </c>
      <c r="BP30" s="68" t="s">
        <v>35</v>
      </c>
      <c r="BQ30" s="63" t="s">
        <v>35</v>
      </c>
      <c r="BR30" s="72" t="s">
        <v>35</v>
      </c>
      <c r="BS30" s="68" t="s">
        <v>35</v>
      </c>
      <c r="BT30" s="68" t="s">
        <v>35</v>
      </c>
      <c r="BU30" s="68" t="s">
        <v>35</v>
      </c>
      <c r="BV30" s="68" t="s">
        <v>35</v>
      </c>
      <c r="BW30" s="56" t="s">
        <v>35</v>
      </c>
      <c r="BX30" s="22"/>
      <c r="BY30" s="22"/>
      <c r="BZ30" s="22"/>
      <c r="CA30" s="22"/>
      <c r="CB30" s="22"/>
      <c r="CC30" s="22"/>
      <c r="CD30" s="22"/>
      <c r="CE30" s="22"/>
      <c r="CF30" s="22"/>
      <c r="CG30" s="22"/>
      <c r="CH30" s="22"/>
      <c r="CI30" s="22"/>
      <c r="CJ30" s="22"/>
      <c r="CK30" s="22"/>
      <c r="CL30" s="22"/>
      <c r="CM30" s="22"/>
      <c r="CN30" s="22"/>
      <c r="CO30" s="22"/>
      <c r="CP30" s="22"/>
      <c r="CQ30" s="22"/>
      <c r="CR30" s="22"/>
      <c r="CS30" s="22"/>
      <c r="CT30" s="22"/>
      <c r="CU30" s="22"/>
      <c r="CV30" s="22"/>
      <c r="CW30" s="22"/>
      <c r="CX30" s="22"/>
      <c r="CY30" s="22"/>
      <c r="CZ30" s="22"/>
    </row>
    <row r="31" s="319" customFormat="true" ht="15" customHeight="true" x14ac:dyDescent="0.2">
      <c r="A31" s="1064" t="s">
        <v>104</v>
      </c>
      <c r="B31" s="389" t="s">
        <v>49</v>
      </c>
      <c r="C31" s="139">
        <v>0</v>
      </c>
      <c r="D31" s="138">
        <v>0</v>
      </c>
      <c r="E31" s="138">
        <v>1.7</v>
      </c>
      <c r="F31" s="138">
        <v>2.1</v>
      </c>
      <c r="G31" s="137">
        <v>9.4</v>
      </c>
      <c r="H31" s="136">
        <v>0.4</v>
      </c>
      <c r="I31" s="138">
        <v>2.5</v>
      </c>
      <c r="J31" s="138">
        <v>1.6</v>
      </c>
      <c r="K31" s="138">
        <v>5.6</v>
      </c>
      <c r="L31" s="135">
        <v>12.3</v>
      </c>
      <c r="M31" s="139">
        <v>0</v>
      </c>
      <c r="N31" s="138">
        <v>0</v>
      </c>
      <c r="O31" s="138">
        <v>0</v>
      </c>
      <c r="P31" s="138">
        <v>0</v>
      </c>
      <c r="Q31" s="137">
        <v>0.1</v>
      </c>
      <c r="R31" s="136">
        <v>6.6</v>
      </c>
      <c r="S31" s="138">
        <v>0.6</v>
      </c>
      <c r="T31" s="138">
        <v>0.2</v>
      </c>
      <c r="U31" s="138">
        <v>1.4</v>
      </c>
      <c r="V31" s="138">
        <v>0</v>
      </c>
      <c r="W31" s="135">
        <v>0</v>
      </c>
      <c r="X31" s="448"/>
      <c r="Y31" s="448"/>
      <c r="Z31" s="448"/>
      <c r="AA31" s="448"/>
      <c r="AB31" s="448"/>
      <c r="AC31" s="448"/>
      <c r="AD31" s="448"/>
      <c r="AE31" s="448"/>
      <c r="AF31" s="448"/>
      <c r="AG31" s="448"/>
      <c r="AH31" s="448"/>
      <c r="AI31" s="448"/>
      <c r="AJ31" s="448"/>
      <c r="AK31" s="448"/>
      <c r="AL31" s="448"/>
      <c r="AM31" s="448"/>
      <c r="AN31" s="448"/>
      <c r="AO31" s="448"/>
      <c r="AP31" s="448"/>
      <c r="AQ31" s="448"/>
      <c r="AR31" s="448"/>
      <c r="AS31" s="448"/>
      <c r="AT31" s="448"/>
      <c r="AU31" s="448"/>
      <c r="AV31" s="448"/>
      <c r="AW31" s="448"/>
      <c r="AX31" s="448"/>
      <c r="AY31" s="448"/>
      <c r="AZ31" s="874"/>
      <c r="BA31" s="1084" t="s">
        <v>104</v>
      </c>
      <c r="BB31" s="604" t="s">
        <v>49</v>
      </c>
      <c r="BC31" s="72" t="s">
        <v>35</v>
      </c>
      <c r="BD31" s="68" t="s">
        <v>35</v>
      </c>
      <c r="BE31" s="68" t="s">
        <v>35</v>
      </c>
      <c r="BF31" s="68" t="s">
        <v>35</v>
      </c>
      <c r="BG31" s="63" t="s">
        <v>35</v>
      </c>
      <c r="BH31" s="72" t="s">
        <v>35</v>
      </c>
      <c r="BI31" s="68" t="s">
        <v>35</v>
      </c>
      <c r="BJ31" s="68" t="s">
        <v>35</v>
      </c>
      <c r="BK31" s="68" t="s">
        <v>35</v>
      </c>
      <c r="BL31" s="63" t="s">
        <v>35</v>
      </c>
      <c r="BM31" s="72" t="s">
        <v>35</v>
      </c>
      <c r="BN31" s="68" t="s">
        <v>35</v>
      </c>
      <c r="BO31" s="68" t="s">
        <v>35</v>
      </c>
      <c r="BP31" s="68" t="s">
        <v>35</v>
      </c>
      <c r="BQ31" s="63" t="s">
        <v>35</v>
      </c>
      <c r="BR31" s="72" t="s">
        <v>35</v>
      </c>
      <c r="BS31" s="68" t="s">
        <v>35</v>
      </c>
      <c r="BT31" s="68" t="s">
        <v>35</v>
      </c>
      <c r="BU31" s="68" t="s">
        <v>35</v>
      </c>
      <c r="BV31" s="68" t="s">
        <v>35</v>
      </c>
      <c r="BW31" s="56" t="s">
        <v>35</v>
      </c>
      <c r="BX31" s="22"/>
      <c r="BY31" s="22"/>
      <c r="BZ31" s="22"/>
      <c r="CA31" s="22"/>
      <c r="CB31" s="22"/>
      <c r="CC31" s="22"/>
      <c r="CD31" s="22"/>
      <c r="CE31" s="22"/>
      <c r="CF31" s="22"/>
      <c r="CG31" s="22"/>
      <c r="CH31" s="22"/>
      <c r="CI31" s="22"/>
      <c r="CJ31" s="22"/>
      <c r="CK31" s="22"/>
      <c r="CL31" s="22"/>
      <c r="CM31" s="22"/>
      <c r="CN31" s="22"/>
      <c r="CO31" s="22"/>
      <c r="CP31" s="22"/>
      <c r="CQ31" s="22"/>
      <c r="CR31" s="22"/>
      <c r="CS31" s="22"/>
      <c r="CT31" s="22"/>
      <c r="CU31" s="22"/>
      <c r="CV31" s="22"/>
      <c r="CW31" s="22"/>
      <c r="CX31" s="22"/>
      <c r="CY31" s="22"/>
      <c r="CZ31" s="22"/>
    </row>
    <row r="32" s="319" customFormat="true" ht="15" customHeight="true" x14ac:dyDescent="0.2">
      <c r="A32" s="1064"/>
      <c r="B32" s="389" t="s">
        <v>48</v>
      </c>
      <c r="C32" s="139">
        <v>100</v>
      </c>
      <c r="D32" s="138">
        <v>100</v>
      </c>
      <c r="E32" s="138">
        <v>98.3</v>
      </c>
      <c r="F32" s="138">
        <v>97.9</v>
      </c>
      <c r="G32" s="137">
        <v>90.6</v>
      </c>
      <c r="H32" s="136">
        <v>99.6</v>
      </c>
      <c r="I32" s="138">
        <v>97.5</v>
      </c>
      <c r="J32" s="138">
        <v>98.4</v>
      </c>
      <c r="K32" s="138">
        <v>94.4</v>
      </c>
      <c r="L32" s="135">
        <v>87.7</v>
      </c>
      <c r="M32" s="139">
        <v>100</v>
      </c>
      <c r="N32" s="138">
        <v>100</v>
      </c>
      <c r="O32" s="138">
        <v>100</v>
      </c>
      <c r="P32" s="138">
        <v>100</v>
      </c>
      <c r="Q32" s="137">
        <v>99.9</v>
      </c>
      <c r="R32" s="136">
        <v>93.4</v>
      </c>
      <c r="S32" s="138">
        <v>99.4</v>
      </c>
      <c r="T32" s="138">
        <v>99.8</v>
      </c>
      <c r="U32" s="138">
        <v>98.6</v>
      </c>
      <c r="V32" s="138">
        <v>100</v>
      </c>
      <c r="W32" s="135">
        <v>100</v>
      </c>
      <c r="X32" s="448"/>
      <c r="Y32" s="448"/>
      <c r="Z32" s="448"/>
      <c r="AA32" s="448"/>
      <c r="AB32" s="448"/>
      <c r="AC32" s="448"/>
      <c r="AD32" s="448"/>
      <c r="AE32" s="448"/>
      <c r="AF32" s="448"/>
      <c r="AG32" s="448"/>
      <c r="AH32" s="448"/>
      <c r="AI32" s="448"/>
      <c r="AJ32" s="448"/>
      <c r="AK32" s="448"/>
      <c r="AL32" s="448"/>
      <c r="AM32" s="448"/>
      <c r="AN32" s="448"/>
      <c r="AO32" s="448"/>
      <c r="AP32" s="448"/>
      <c r="AQ32" s="448"/>
      <c r="AR32" s="448"/>
      <c r="AS32" s="448"/>
      <c r="AT32" s="448"/>
      <c r="AU32" s="448"/>
      <c r="AV32" s="448"/>
      <c r="AW32" s="448"/>
      <c r="AX32" s="448"/>
      <c r="AY32" s="448"/>
      <c r="AZ32" s="874"/>
      <c r="BA32" s="1084"/>
      <c r="BB32" s="604" t="s">
        <v>48</v>
      </c>
      <c r="BC32" s="72" t="s">
        <v>35</v>
      </c>
      <c r="BD32" s="68" t="s">
        <v>35</v>
      </c>
      <c r="BE32" s="68" t="s">
        <v>35</v>
      </c>
      <c r="BF32" s="68" t="s">
        <v>35</v>
      </c>
      <c r="BG32" s="63" t="s">
        <v>35</v>
      </c>
      <c r="BH32" s="72" t="s">
        <v>35</v>
      </c>
      <c r="BI32" s="68" t="s">
        <v>35</v>
      </c>
      <c r="BJ32" s="68" t="s">
        <v>35</v>
      </c>
      <c r="BK32" s="68" t="s">
        <v>35</v>
      </c>
      <c r="BL32" s="63" t="s">
        <v>35</v>
      </c>
      <c r="BM32" s="72" t="s">
        <v>35</v>
      </c>
      <c r="BN32" s="68" t="s">
        <v>35</v>
      </c>
      <c r="BO32" s="68" t="s">
        <v>35</v>
      </c>
      <c r="BP32" s="68" t="s">
        <v>35</v>
      </c>
      <c r="BQ32" s="63" t="s">
        <v>35</v>
      </c>
      <c r="BR32" s="72" t="s">
        <v>35</v>
      </c>
      <c r="BS32" s="68" t="s">
        <v>35</v>
      </c>
      <c r="BT32" s="68" t="s">
        <v>35</v>
      </c>
      <c r="BU32" s="68" t="s">
        <v>35</v>
      </c>
      <c r="BV32" s="68" t="s">
        <v>35</v>
      </c>
      <c r="BW32" s="56" t="s">
        <v>35</v>
      </c>
      <c r="BX32" s="22"/>
      <c r="BY32" s="22"/>
      <c r="BZ32" s="22"/>
      <c r="CA32" s="22"/>
      <c r="CB32" s="22"/>
      <c r="CC32" s="22"/>
      <c r="CD32" s="22"/>
      <c r="CE32" s="22"/>
      <c r="CF32" s="22"/>
      <c r="CG32" s="22"/>
      <c r="CH32" s="22"/>
      <c r="CI32" s="22"/>
      <c r="CJ32" s="22"/>
      <c r="CK32" s="22"/>
      <c r="CL32" s="22"/>
      <c r="CM32" s="22"/>
      <c r="CN32" s="22"/>
      <c r="CO32" s="22"/>
      <c r="CP32" s="22"/>
      <c r="CQ32" s="22"/>
      <c r="CR32" s="22"/>
      <c r="CS32" s="22"/>
      <c r="CT32" s="22"/>
      <c r="CU32" s="22"/>
      <c r="CV32" s="22"/>
      <c r="CW32" s="22"/>
      <c r="CX32" s="22"/>
      <c r="CY32" s="22"/>
      <c r="CZ32" s="22"/>
    </row>
    <row r="33" s="319" customFormat="true" ht="15" customHeight="true" x14ac:dyDescent="0.2">
      <c r="A33" s="1064" t="s">
        <v>105</v>
      </c>
      <c r="B33" s="389" t="s">
        <v>49</v>
      </c>
      <c r="C33" s="88" t="s">
        <v>35</v>
      </c>
      <c r="D33" s="85" t="s">
        <v>35</v>
      </c>
      <c r="E33" s="85" t="s">
        <v>35</v>
      </c>
      <c r="F33" s="85" t="s">
        <v>35</v>
      </c>
      <c r="G33" s="82" t="s">
        <v>35</v>
      </c>
      <c r="H33" s="79" t="s">
        <v>35</v>
      </c>
      <c r="I33" s="85" t="s">
        <v>35</v>
      </c>
      <c r="J33" s="85" t="s">
        <v>35</v>
      </c>
      <c r="K33" s="85" t="s">
        <v>35</v>
      </c>
      <c r="L33" s="76" t="s">
        <v>35</v>
      </c>
      <c r="M33" s="88" t="s">
        <v>35</v>
      </c>
      <c r="N33" s="85" t="s">
        <v>35</v>
      </c>
      <c r="O33" s="85" t="s">
        <v>35</v>
      </c>
      <c r="P33" s="85" t="s">
        <v>35</v>
      </c>
      <c r="Q33" s="82" t="s">
        <v>35</v>
      </c>
      <c r="R33" s="79" t="s">
        <v>35</v>
      </c>
      <c r="S33" s="85" t="s">
        <v>35</v>
      </c>
      <c r="T33" s="85" t="s">
        <v>35</v>
      </c>
      <c r="U33" s="85" t="s">
        <v>35</v>
      </c>
      <c r="V33" s="85" t="s">
        <v>35</v>
      </c>
      <c r="W33" s="76" t="s">
        <v>35</v>
      </c>
      <c r="X33" s="25"/>
      <c r="Y33" s="25"/>
      <c r="Z33" s="25"/>
      <c r="AA33" s="25"/>
      <c r="AB33" s="25"/>
      <c r="AC33" s="25"/>
      <c r="AD33" s="25"/>
      <c r="AE33" s="25"/>
      <c r="AF33" s="25"/>
      <c r="AG33" s="25"/>
      <c r="AH33" s="25"/>
      <c r="AI33" s="25"/>
      <c r="AJ33" s="25"/>
      <c r="AK33" s="25"/>
      <c r="AL33" s="25"/>
      <c r="AM33" s="25"/>
      <c r="AN33" s="25"/>
      <c r="AO33" s="25"/>
      <c r="AP33" s="25"/>
      <c r="AQ33" s="25"/>
      <c r="AR33" s="25"/>
      <c r="AS33" s="25"/>
      <c r="AT33" s="25"/>
      <c r="AU33" s="25"/>
      <c r="AV33" s="25"/>
      <c r="AW33" s="25"/>
      <c r="AX33" s="25"/>
      <c r="AY33" s="25"/>
      <c r="AZ33" s="356"/>
      <c r="BA33" s="1084" t="s">
        <v>105</v>
      </c>
      <c r="BB33" s="604" t="s">
        <v>49</v>
      </c>
      <c r="BC33" s="72" t="s">
        <v>35</v>
      </c>
      <c r="BD33" s="68" t="s">
        <v>35</v>
      </c>
      <c r="BE33" s="68" t="s">
        <v>35</v>
      </c>
      <c r="BF33" s="68" t="s">
        <v>35</v>
      </c>
      <c r="BG33" s="63" t="s">
        <v>35</v>
      </c>
      <c r="BH33" s="72" t="s">
        <v>35</v>
      </c>
      <c r="BI33" s="68" t="s">
        <v>35</v>
      </c>
      <c r="BJ33" s="68" t="s">
        <v>35</v>
      </c>
      <c r="BK33" s="68" t="s">
        <v>35</v>
      </c>
      <c r="BL33" s="63" t="s">
        <v>35</v>
      </c>
      <c r="BM33" s="72" t="s">
        <v>35</v>
      </c>
      <c r="BN33" s="68" t="s">
        <v>35</v>
      </c>
      <c r="BO33" s="68" t="s">
        <v>35</v>
      </c>
      <c r="BP33" s="68" t="s">
        <v>35</v>
      </c>
      <c r="BQ33" s="63" t="s">
        <v>35</v>
      </c>
      <c r="BR33" s="72" t="s">
        <v>35</v>
      </c>
      <c r="BS33" s="68" t="s">
        <v>35</v>
      </c>
      <c r="BT33" s="68" t="s">
        <v>35</v>
      </c>
      <c r="BU33" s="68" t="s">
        <v>35</v>
      </c>
      <c r="BV33" s="68" t="s">
        <v>35</v>
      </c>
      <c r="BW33" s="56" t="s">
        <v>35</v>
      </c>
      <c r="BX33" s="22"/>
      <c r="BY33" s="22"/>
      <c r="BZ33" s="22"/>
      <c r="CA33" s="22"/>
      <c r="CB33" s="22"/>
      <c r="CC33" s="22"/>
      <c r="CD33" s="22"/>
      <c r="CE33" s="22"/>
      <c r="CF33" s="22"/>
      <c r="CG33" s="22"/>
      <c r="CH33" s="22"/>
      <c r="CI33" s="22"/>
      <c r="CJ33" s="22"/>
      <c r="CK33" s="22"/>
      <c r="CL33" s="22"/>
      <c r="CM33" s="22"/>
      <c r="CN33" s="22"/>
      <c r="CO33" s="22"/>
      <c r="CP33" s="22"/>
      <c r="CQ33" s="22"/>
      <c r="CR33" s="22"/>
      <c r="CS33" s="22"/>
      <c r="CT33" s="22"/>
      <c r="CU33" s="22"/>
      <c r="CV33" s="22"/>
      <c r="CW33" s="22"/>
      <c r="CX33" s="22"/>
      <c r="CY33" s="22"/>
      <c r="CZ33" s="22"/>
    </row>
    <row r="34" s="319" customFormat="true" ht="15" customHeight="true" x14ac:dyDescent="0.2">
      <c r="A34" s="1064"/>
      <c r="B34" s="389" t="s">
        <v>48</v>
      </c>
      <c r="C34" s="88" t="s">
        <v>35</v>
      </c>
      <c r="D34" s="85" t="s">
        <v>35</v>
      </c>
      <c r="E34" s="85" t="s">
        <v>35</v>
      </c>
      <c r="F34" s="85" t="s">
        <v>35</v>
      </c>
      <c r="G34" s="82" t="s">
        <v>35</v>
      </c>
      <c r="H34" s="79" t="s">
        <v>35</v>
      </c>
      <c r="I34" s="85" t="s">
        <v>35</v>
      </c>
      <c r="J34" s="85" t="s">
        <v>35</v>
      </c>
      <c r="K34" s="85" t="s">
        <v>35</v>
      </c>
      <c r="L34" s="76" t="s">
        <v>35</v>
      </c>
      <c r="M34" s="88" t="s">
        <v>35</v>
      </c>
      <c r="N34" s="85" t="s">
        <v>35</v>
      </c>
      <c r="O34" s="85" t="s">
        <v>35</v>
      </c>
      <c r="P34" s="85" t="s">
        <v>35</v>
      </c>
      <c r="Q34" s="82" t="s">
        <v>35</v>
      </c>
      <c r="R34" s="79" t="s">
        <v>35</v>
      </c>
      <c r="S34" s="85" t="s">
        <v>35</v>
      </c>
      <c r="T34" s="85" t="s">
        <v>35</v>
      </c>
      <c r="U34" s="85" t="s">
        <v>35</v>
      </c>
      <c r="V34" s="85" t="s">
        <v>35</v>
      </c>
      <c r="W34" s="76" t="s">
        <v>35</v>
      </c>
      <c r="X34" s="25"/>
      <c r="Y34" s="25"/>
      <c r="Z34" s="25"/>
      <c r="AA34" s="25"/>
      <c r="AB34" s="25"/>
      <c r="AC34" s="25"/>
      <c r="AD34" s="25"/>
      <c r="AE34" s="25"/>
      <c r="AF34" s="25"/>
      <c r="AG34" s="25"/>
      <c r="AH34" s="25"/>
      <c r="AI34" s="25"/>
      <c r="AJ34" s="25"/>
      <c r="AK34" s="25"/>
      <c r="AL34" s="25"/>
      <c r="AM34" s="25"/>
      <c r="AN34" s="25"/>
      <c r="AO34" s="25"/>
      <c r="AP34" s="25"/>
      <c r="AQ34" s="25"/>
      <c r="AR34" s="25"/>
      <c r="AS34" s="25"/>
      <c r="AT34" s="25"/>
      <c r="AU34" s="25"/>
      <c r="AV34" s="25"/>
      <c r="AW34" s="25"/>
      <c r="AX34" s="25"/>
      <c r="AY34" s="25"/>
      <c r="AZ34" s="356"/>
      <c r="BA34" s="1084"/>
      <c r="BB34" s="604" t="s">
        <v>48</v>
      </c>
      <c r="BC34" s="72" t="s">
        <v>35</v>
      </c>
      <c r="BD34" s="68" t="s">
        <v>35</v>
      </c>
      <c r="BE34" s="68" t="s">
        <v>35</v>
      </c>
      <c r="BF34" s="68" t="s">
        <v>35</v>
      </c>
      <c r="BG34" s="63" t="s">
        <v>35</v>
      </c>
      <c r="BH34" s="72" t="s">
        <v>35</v>
      </c>
      <c r="BI34" s="68" t="s">
        <v>35</v>
      </c>
      <c r="BJ34" s="68" t="s">
        <v>35</v>
      </c>
      <c r="BK34" s="68" t="s">
        <v>35</v>
      </c>
      <c r="BL34" s="63" t="s">
        <v>35</v>
      </c>
      <c r="BM34" s="72" t="s">
        <v>35</v>
      </c>
      <c r="BN34" s="68" t="s">
        <v>35</v>
      </c>
      <c r="BO34" s="68" t="s">
        <v>35</v>
      </c>
      <c r="BP34" s="68" t="s">
        <v>35</v>
      </c>
      <c r="BQ34" s="63" t="s">
        <v>35</v>
      </c>
      <c r="BR34" s="72" t="s">
        <v>35</v>
      </c>
      <c r="BS34" s="68" t="s">
        <v>35</v>
      </c>
      <c r="BT34" s="68" t="s">
        <v>35</v>
      </c>
      <c r="BU34" s="68" t="s">
        <v>35</v>
      </c>
      <c r="BV34" s="68" t="s">
        <v>35</v>
      </c>
      <c r="BW34" s="56" t="s">
        <v>35</v>
      </c>
      <c r="BX34" s="22"/>
      <c r="BY34" s="22"/>
      <c r="BZ34" s="22"/>
      <c r="CA34" s="22"/>
      <c r="CB34" s="22"/>
      <c r="CC34" s="22"/>
      <c r="CD34" s="22"/>
      <c r="CE34" s="22"/>
      <c r="CF34" s="22"/>
      <c r="CG34" s="22"/>
      <c r="CH34" s="22"/>
      <c r="CI34" s="22"/>
      <c r="CJ34" s="22"/>
      <c r="CK34" s="22"/>
      <c r="CL34" s="22"/>
      <c r="CM34" s="22"/>
      <c r="CN34" s="22"/>
      <c r="CO34" s="22"/>
      <c r="CP34" s="22"/>
      <c r="CQ34" s="22"/>
      <c r="CR34" s="22"/>
      <c r="CS34" s="22"/>
      <c r="CT34" s="22"/>
      <c r="CU34" s="22"/>
      <c r="CV34" s="22"/>
      <c r="CW34" s="22"/>
      <c r="CX34" s="22"/>
      <c r="CY34" s="22"/>
      <c r="CZ34" s="22"/>
    </row>
    <row r="35" s="324" customFormat="true" ht="15" customHeight="true" x14ac:dyDescent="0.2">
      <c r="A35" s="1064" t="s">
        <v>55</v>
      </c>
      <c r="B35" s="389" t="s">
        <v>49</v>
      </c>
      <c r="C35" s="139">
        <v>9.5</v>
      </c>
      <c r="D35" s="138">
        <v>10.4</v>
      </c>
      <c r="E35" s="138">
        <v>15.6</v>
      </c>
      <c r="F35" s="138">
        <v>27.9</v>
      </c>
      <c r="G35" s="137">
        <v>39.6</v>
      </c>
      <c r="H35" s="136">
        <v>12.5</v>
      </c>
      <c r="I35" s="138">
        <v>18.600000000000001</v>
      </c>
      <c r="J35" s="138">
        <v>28</v>
      </c>
      <c r="K35" s="138">
        <v>35.9</v>
      </c>
      <c r="L35" s="135">
        <v>42.1</v>
      </c>
      <c r="M35" s="139">
        <v>11.7</v>
      </c>
      <c r="N35" s="138">
        <v>8.4</v>
      </c>
      <c r="O35" s="138">
        <v>12.8</v>
      </c>
      <c r="P35" s="138">
        <v>6.8</v>
      </c>
      <c r="Q35" s="137">
        <v>14.6</v>
      </c>
      <c r="R35" s="136">
        <v>36.299999999999997</v>
      </c>
      <c r="S35" s="138">
        <v>6.6</v>
      </c>
      <c r="T35" s="138">
        <v>8.1</v>
      </c>
      <c r="U35" s="138">
        <v>29</v>
      </c>
      <c r="V35" s="138">
        <v>7.8</v>
      </c>
      <c r="W35" s="135">
        <v>6.5</v>
      </c>
      <c r="X35" s="448"/>
      <c r="Y35" s="448"/>
      <c r="Z35" s="448"/>
      <c r="AA35" s="448"/>
      <c r="AB35" s="448"/>
      <c r="AC35" s="448"/>
      <c r="AD35" s="448"/>
      <c r="AE35" s="448"/>
      <c r="AF35" s="448"/>
      <c r="AG35" s="448"/>
      <c r="AH35" s="448"/>
      <c r="AI35" s="448"/>
      <c r="AJ35" s="448"/>
      <c r="AK35" s="448"/>
      <c r="AL35" s="448"/>
      <c r="AM35" s="448"/>
      <c r="AN35" s="448"/>
      <c r="AO35" s="448"/>
      <c r="AP35" s="448"/>
      <c r="AQ35" s="448"/>
      <c r="AR35" s="448"/>
      <c r="AS35" s="448"/>
      <c r="AT35" s="448"/>
      <c r="AU35" s="448"/>
      <c r="AV35" s="448"/>
      <c r="AW35" s="448"/>
      <c r="AX35" s="448"/>
      <c r="AY35" s="448"/>
      <c r="AZ35" s="874"/>
      <c r="BA35" s="1084" t="s">
        <v>55</v>
      </c>
      <c r="BB35" s="604" t="s">
        <v>49</v>
      </c>
      <c r="BC35" s="72" t="s">
        <v>35</v>
      </c>
      <c r="BD35" s="68" t="s">
        <v>35</v>
      </c>
      <c r="BE35" s="68" t="s">
        <v>35</v>
      </c>
      <c r="BF35" s="68" t="s">
        <v>35</v>
      </c>
      <c r="BG35" s="63" t="s">
        <v>35</v>
      </c>
      <c r="BH35" s="72" t="s">
        <v>35</v>
      </c>
      <c r="BI35" s="68" t="s">
        <v>35</v>
      </c>
      <c r="BJ35" s="68" t="s">
        <v>35</v>
      </c>
      <c r="BK35" s="68" t="s">
        <v>35</v>
      </c>
      <c r="BL35" s="63" t="s">
        <v>35</v>
      </c>
      <c r="BM35" s="72" t="s">
        <v>35</v>
      </c>
      <c r="BN35" s="68" t="s">
        <v>35</v>
      </c>
      <c r="BO35" s="68" t="s">
        <v>35</v>
      </c>
      <c r="BP35" s="68" t="s">
        <v>35</v>
      </c>
      <c r="BQ35" s="63" t="s">
        <v>35</v>
      </c>
      <c r="BR35" s="72" t="s">
        <v>35</v>
      </c>
      <c r="BS35" s="68" t="s">
        <v>35</v>
      </c>
      <c r="BT35" s="68" t="s">
        <v>35</v>
      </c>
      <c r="BU35" s="68" t="s">
        <v>35</v>
      </c>
      <c r="BV35" s="68" t="s">
        <v>35</v>
      </c>
      <c r="BW35" s="56" t="s">
        <v>35</v>
      </c>
      <c r="BX35" s="22"/>
      <c r="BY35" s="22"/>
      <c r="BZ35" s="22"/>
      <c r="CA35" s="22"/>
      <c r="CB35" s="22"/>
      <c r="CC35" s="22"/>
      <c r="CD35" s="22"/>
      <c r="CE35" s="22"/>
      <c r="CF35" s="22"/>
      <c r="CG35" s="22"/>
      <c r="CH35" s="22"/>
      <c r="CI35" s="22"/>
      <c r="CJ35" s="22"/>
      <c r="CK35" s="22"/>
      <c r="CL35" s="22"/>
      <c r="CM35" s="22"/>
      <c r="CN35" s="22"/>
      <c r="CO35" s="22"/>
      <c r="CP35" s="22"/>
      <c r="CQ35" s="22"/>
      <c r="CR35" s="22"/>
      <c r="CS35" s="22"/>
      <c r="CT35" s="22"/>
      <c r="CU35" s="22"/>
      <c r="CV35" s="22"/>
      <c r="CW35" s="22"/>
      <c r="CX35" s="22"/>
      <c r="CY35" s="22"/>
      <c r="CZ35" s="22"/>
    </row>
    <row r="36" s="324" customFormat="true" ht="15" customHeight="true" x14ac:dyDescent="0.2">
      <c r="A36" s="1064"/>
      <c r="B36" s="389" t="s">
        <v>48</v>
      </c>
      <c r="C36" s="139">
        <v>90.5</v>
      </c>
      <c r="D36" s="138">
        <v>89.6</v>
      </c>
      <c r="E36" s="138">
        <v>84.4</v>
      </c>
      <c r="F36" s="138">
        <v>72.099999999999994</v>
      </c>
      <c r="G36" s="137">
        <v>60.4</v>
      </c>
      <c r="H36" s="136">
        <v>87.5</v>
      </c>
      <c r="I36" s="138">
        <v>81.400000000000006</v>
      </c>
      <c r="J36" s="138">
        <v>72</v>
      </c>
      <c r="K36" s="138">
        <v>64.099999999999994</v>
      </c>
      <c r="L36" s="135">
        <v>57.9</v>
      </c>
      <c r="M36" s="139">
        <v>88.3</v>
      </c>
      <c r="N36" s="138">
        <v>91.6</v>
      </c>
      <c r="O36" s="138">
        <v>87.2</v>
      </c>
      <c r="P36" s="138">
        <v>93.2</v>
      </c>
      <c r="Q36" s="137">
        <v>85.4</v>
      </c>
      <c r="R36" s="136">
        <v>63.7</v>
      </c>
      <c r="S36" s="138">
        <v>93.4</v>
      </c>
      <c r="T36" s="138">
        <v>91.9</v>
      </c>
      <c r="U36" s="138">
        <v>71</v>
      </c>
      <c r="V36" s="138">
        <v>92.2</v>
      </c>
      <c r="W36" s="135">
        <v>93.5</v>
      </c>
      <c r="X36" s="448"/>
      <c r="Y36" s="448"/>
      <c r="Z36" s="448"/>
      <c r="AA36" s="448"/>
      <c r="AB36" s="448"/>
      <c r="AC36" s="448"/>
      <c r="AD36" s="448"/>
      <c r="AE36" s="448"/>
      <c r="AF36" s="448"/>
      <c r="AG36" s="448"/>
      <c r="AH36" s="448"/>
      <c r="AI36" s="448"/>
      <c r="AJ36" s="448"/>
      <c r="AK36" s="448"/>
      <c r="AL36" s="448"/>
      <c r="AM36" s="448"/>
      <c r="AN36" s="448"/>
      <c r="AO36" s="448"/>
      <c r="AP36" s="448"/>
      <c r="AQ36" s="448"/>
      <c r="AR36" s="448"/>
      <c r="AS36" s="448"/>
      <c r="AT36" s="448"/>
      <c r="AU36" s="448"/>
      <c r="AV36" s="448"/>
      <c r="AW36" s="448"/>
      <c r="AX36" s="448"/>
      <c r="AY36" s="448"/>
      <c r="AZ36" s="874"/>
      <c r="BA36" s="1084"/>
      <c r="BB36" s="604" t="s">
        <v>48</v>
      </c>
      <c r="BC36" s="72" t="s">
        <v>35</v>
      </c>
      <c r="BD36" s="68" t="s">
        <v>35</v>
      </c>
      <c r="BE36" s="68" t="s">
        <v>35</v>
      </c>
      <c r="BF36" s="68" t="s">
        <v>35</v>
      </c>
      <c r="BG36" s="63" t="s">
        <v>35</v>
      </c>
      <c r="BH36" s="72" t="s">
        <v>35</v>
      </c>
      <c r="BI36" s="68" t="s">
        <v>35</v>
      </c>
      <c r="BJ36" s="68" t="s">
        <v>35</v>
      </c>
      <c r="BK36" s="68" t="s">
        <v>35</v>
      </c>
      <c r="BL36" s="63" t="s">
        <v>35</v>
      </c>
      <c r="BM36" s="72" t="s">
        <v>35</v>
      </c>
      <c r="BN36" s="68" t="s">
        <v>35</v>
      </c>
      <c r="BO36" s="68" t="s">
        <v>35</v>
      </c>
      <c r="BP36" s="68" t="s">
        <v>35</v>
      </c>
      <c r="BQ36" s="63" t="s">
        <v>35</v>
      </c>
      <c r="BR36" s="72" t="s">
        <v>35</v>
      </c>
      <c r="BS36" s="68" t="s">
        <v>35</v>
      </c>
      <c r="BT36" s="68" t="s">
        <v>35</v>
      </c>
      <c r="BU36" s="68" t="s">
        <v>35</v>
      </c>
      <c r="BV36" s="68" t="s">
        <v>35</v>
      </c>
      <c r="BW36" s="56" t="s">
        <v>35</v>
      </c>
      <c r="BX36" s="22"/>
      <c r="BY36" s="22"/>
      <c r="BZ36" s="22"/>
      <c r="CA36" s="22"/>
      <c r="CB36" s="22"/>
      <c r="CC36" s="22"/>
      <c r="CD36" s="22"/>
      <c r="CE36" s="22"/>
      <c r="CF36" s="22"/>
      <c r="CG36" s="22"/>
      <c r="CH36" s="22"/>
      <c r="CI36" s="22"/>
      <c r="CJ36" s="22"/>
      <c r="CK36" s="22"/>
      <c r="CL36" s="22"/>
      <c r="CM36" s="22"/>
      <c r="CN36" s="22"/>
      <c r="CO36" s="22"/>
      <c r="CP36" s="22"/>
      <c r="CQ36" s="22"/>
      <c r="CR36" s="22"/>
      <c r="CS36" s="22"/>
      <c r="CT36" s="22"/>
      <c r="CU36" s="22"/>
      <c r="CV36" s="22"/>
      <c r="CW36" s="22"/>
      <c r="CX36" s="22"/>
      <c r="CY36" s="22"/>
      <c r="CZ36" s="22"/>
    </row>
    <row r="37" s="324" customFormat="true" ht="15" customHeight="true" x14ac:dyDescent="0.2">
      <c r="A37" s="1064" t="s">
        <v>162</v>
      </c>
      <c r="B37" s="389" t="s">
        <v>49</v>
      </c>
      <c r="C37" s="139">
        <v>7.3</v>
      </c>
      <c r="D37" s="138">
        <v>7.8</v>
      </c>
      <c r="E37" s="138">
        <v>16.8</v>
      </c>
      <c r="F37" s="138">
        <v>28.4</v>
      </c>
      <c r="G37" s="137">
        <v>40.200000000000003</v>
      </c>
      <c r="H37" s="136">
        <v>14.6</v>
      </c>
      <c r="I37" s="138">
        <v>19.2</v>
      </c>
      <c r="J37" s="138">
        <v>28.2</v>
      </c>
      <c r="K37" s="138">
        <v>36.6</v>
      </c>
      <c r="L37" s="135">
        <v>42.6</v>
      </c>
      <c r="M37" s="139">
        <v>10.199999999999999</v>
      </c>
      <c r="N37" s="138">
        <v>4.5999999999999996</v>
      </c>
      <c r="O37" s="138">
        <v>5.2</v>
      </c>
      <c r="P37" s="138">
        <v>7.6</v>
      </c>
      <c r="Q37" s="137">
        <v>15.6</v>
      </c>
      <c r="R37" s="136">
        <v>36.700000000000003</v>
      </c>
      <c r="S37" s="138">
        <v>7.5</v>
      </c>
      <c r="T37" s="138">
        <v>10</v>
      </c>
      <c r="U37" s="138">
        <v>27.6</v>
      </c>
      <c r="V37" s="138">
        <v>8.8000000000000007</v>
      </c>
      <c r="W37" s="135">
        <v>7.1</v>
      </c>
      <c r="X37" s="448"/>
      <c r="Y37" s="448"/>
      <c r="Z37" s="448"/>
      <c r="AA37" s="448"/>
      <c r="AB37" s="448"/>
      <c r="AC37" s="448"/>
      <c r="AD37" s="448"/>
      <c r="AE37" s="448"/>
      <c r="AF37" s="448"/>
      <c r="AG37" s="448"/>
      <c r="AH37" s="448"/>
      <c r="AI37" s="448"/>
      <c r="AJ37" s="448"/>
      <c r="AK37" s="448"/>
      <c r="AL37" s="448"/>
      <c r="AM37" s="448"/>
      <c r="AN37" s="448"/>
      <c r="AO37" s="448"/>
      <c r="AP37" s="448"/>
      <c r="AQ37" s="448"/>
      <c r="AR37" s="448"/>
      <c r="AS37" s="448"/>
      <c r="AT37" s="448"/>
      <c r="AU37" s="448"/>
      <c r="AV37" s="448"/>
      <c r="AW37" s="448"/>
      <c r="AX37" s="448"/>
      <c r="AY37" s="448"/>
      <c r="AZ37" s="874"/>
      <c r="BA37" s="1084" t="s">
        <v>126</v>
      </c>
      <c r="BB37" s="604" t="s">
        <v>49</v>
      </c>
      <c r="BC37" s="72" t="s">
        <v>35</v>
      </c>
      <c r="BD37" s="68" t="s">
        <v>35</v>
      </c>
      <c r="BE37" s="68" t="s">
        <v>35</v>
      </c>
      <c r="BF37" s="68" t="s">
        <v>35</v>
      </c>
      <c r="BG37" s="63" t="s">
        <v>35</v>
      </c>
      <c r="BH37" s="72" t="s">
        <v>35</v>
      </c>
      <c r="BI37" s="68" t="s">
        <v>35</v>
      </c>
      <c r="BJ37" s="68" t="s">
        <v>35</v>
      </c>
      <c r="BK37" s="68" t="s">
        <v>35</v>
      </c>
      <c r="BL37" s="63" t="s">
        <v>35</v>
      </c>
      <c r="BM37" s="72" t="s">
        <v>35</v>
      </c>
      <c r="BN37" s="68" t="s">
        <v>35</v>
      </c>
      <c r="BO37" s="68" t="s">
        <v>35</v>
      </c>
      <c r="BP37" s="68" t="s">
        <v>35</v>
      </c>
      <c r="BQ37" s="63" t="s">
        <v>35</v>
      </c>
      <c r="BR37" s="72" t="s">
        <v>35</v>
      </c>
      <c r="BS37" s="68" t="s">
        <v>35</v>
      </c>
      <c r="BT37" s="68" t="s">
        <v>35</v>
      </c>
      <c r="BU37" s="68" t="s">
        <v>35</v>
      </c>
      <c r="BV37" s="68" t="s">
        <v>35</v>
      </c>
      <c r="BW37" s="56" t="s">
        <v>35</v>
      </c>
      <c r="BX37" s="22"/>
      <c r="BY37" s="22"/>
      <c r="BZ37" s="22"/>
      <c r="CA37" s="22"/>
      <c r="CB37" s="22"/>
      <c r="CC37" s="22"/>
      <c r="CD37" s="22"/>
      <c r="CE37" s="22"/>
      <c r="CF37" s="22"/>
      <c r="CG37" s="22"/>
      <c r="CH37" s="22"/>
      <c r="CI37" s="22"/>
      <c r="CJ37" s="22"/>
      <c r="CK37" s="22"/>
      <c r="CL37" s="22"/>
      <c r="CM37" s="22"/>
      <c r="CN37" s="22"/>
      <c r="CO37" s="22"/>
      <c r="CP37" s="22"/>
      <c r="CQ37" s="22"/>
      <c r="CR37" s="22"/>
      <c r="CS37" s="22"/>
      <c r="CT37" s="22"/>
      <c r="CU37" s="22"/>
      <c r="CV37" s="22"/>
      <c r="CW37" s="22"/>
      <c r="CX37" s="22"/>
      <c r="CY37" s="22"/>
      <c r="CZ37" s="22"/>
    </row>
    <row r="38" s="324" customFormat="true" ht="15" customHeight="true" x14ac:dyDescent="0.2">
      <c r="A38" s="1064"/>
      <c r="B38" s="389" t="s">
        <v>48</v>
      </c>
      <c r="C38" s="139">
        <v>92.7</v>
      </c>
      <c r="D38" s="138">
        <v>92.2</v>
      </c>
      <c r="E38" s="138">
        <v>83.2</v>
      </c>
      <c r="F38" s="138">
        <v>71.599999999999994</v>
      </c>
      <c r="G38" s="137">
        <v>59.8</v>
      </c>
      <c r="H38" s="136">
        <v>85.4</v>
      </c>
      <c r="I38" s="138">
        <v>80.8</v>
      </c>
      <c r="J38" s="138">
        <v>71.8</v>
      </c>
      <c r="K38" s="138">
        <v>63.4</v>
      </c>
      <c r="L38" s="135">
        <v>57.4</v>
      </c>
      <c r="M38" s="139">
        <v>89.8</v>
      </c>
      <c r="N38" s="138">
        <v>95.4</v>
      </c>
      <c r="O38" s="138">
        <v>94.8</v>
      </c>
      <c r="P38" s="138">
        <v>92.4</v>
      </c>
      <c r="Q38" s="137">
        <v>84.4</v>
      </c>
      <c r="R38" s="136">
        <v>63.3</v>
      </c>
      <c r="S38" s="138">
        <v>92.5</v>
      </c>
      <c r="T38" s="138">
        <v>90</v>
      </c>
      <c r="U38" s="138">
        <v>72.400000000000006</v>
      </c>
      <c r="V38" s="138">
        <v>91.2</v>
      </c>
      <c r="W38" s="135">
        <v>92.9</v>
      </c>
      <c r="X38" s="448"/>
      <c r="Y38" s="448"/>
      <c r="Z38" s="448"/>
      <c r="AA38" s="448"/>
      <c r="AB38" s="448"/>
      <c r="AC38" s="448"/>
      <c r="AD38" s="448"/>
      <c r="AE38" s="448"/>
      <c r="AF38" s="448"/>
      <c r="AG38" s="448"/>
      <c r="AH38" s="448"/>
      <c r="AI38" s="448"/>
      <c r="AJ38" s="448"/>
      <c r="AK38" s="448"/>
      <c r="AL38" s="448"/>
      <c r="AM38" s="448"/>
      <c r="AN38" s="448"/>
      <c r="AO38" s="448"/>
      <c r="AP38" s="448"/>
      <c r="AQ38" s="448"/>
      <c r="AR38" s="448"/>
      <c r="AS38" s="448"/>
      <c r="AT38" s="448"/>
      <c r="AU38" s="448"/>
      <c r="AV38" s="448"/>
      <c r="AW38" s="448"/>
      <c r="AX38" s="448"/>
      <c r="AY38" s="448"/>
      <c r="AZ38" s="874"/>
      <c r="BA38" s="1084"/>
      <c r="BB38" s="604" t="s">
        <v>48</v>
      </c>
      <c r="BC38" s="72" t="s">
        <v>35</v>
      </c>
      <c r="BD38" s="68" t="s">
        <v>35</v>
      </c>
      <c r="BE38" s="68" t="s">
        <v>35</v>
      </c>
      <c r="BF38" s="68" t="s">
        <v>35</v>
      </c>
      <c r="BG38" s="63" t="s">
        <v>35</v>
      </c>
      <c r="BH38" s="72" t="s">
        <v>35</v>
      </c>
      <c r="BI38" s="68" t="s">
        <v>35</v>
      </c>
      <c r="BJ38" s="68" t="s">
        <v>35</v>
      </c>
      <c r="BK38" s="68" t="s">
        <v>35</v>
      </c>
      <c r="BL38" s="63" t="s">
        <v>35</v>
      </c>
      <c r="BM38" s="72" t="s">
        <v>35</v>
      </c>
      <c r="BN38" s="68" t="s">
        <v>35</v>
      </c>
      <c r="BO38" s="68" t="s">
        <v>35</v>
      </c>
      <c r="BP38" s="68" t="s">
        <v>35</v>
      </c>
      <c r="BQ38" s="63" t="s">
        <v>35</v>
      </c>
      <c r="BR38" s="72" t="s">
        <v>35</v>
      </c>
      <c r="BS38" s="68" t="s">
        <v>35</v>
      </c>
      <c r="BT38" s="68" t="s">
        <v>35</v>
      </c>
      <c r="BU38" s="68" t="s">
        <v>35</v>
      </c>
      <c r="BV38" s="68" t="s">
        <v>35</v>
      </c>
      <c r="BW38" s="56" t="s">
        <v>35</v>
      </c>
      <c r="BX38" s="22"/>
      <c r="BY38" s="22"/>
      <c r="BZ38" s="22"/>
      <c r="CA38" s="22"/>
      <c r="CB38" s="22"/>
      <c r="CC38" s="22"/>
      <c r="CD38" s="22"/>
      <c r="CE38" s="22"/>
      <c r="CF38" s="22"/>
      <c r="CG38" s="22"/>
      <c r="CH38" s="22"/>
      <c r="CI38" s="22"/>
      <c r="CJ38" s="22"/>
      <c r="CK38" s="22"/>
      <c r="CL38" s="22"/>
      <c r="CM38" s="22"/>
      <c r="CN38" s="22"/>
      <c r="CO38" s="22"/>
      <c r="CP38" s="22"/>
      <c r="CQ38" s="22"/>
      <c r="CR38" s="22"/>
      <c r="CS38" s="22"/>
      <c r="CT38" s="22"/>
      <c r="CU38" s="22"/>
      <c r="CV38" s="22"/>
      <c r="CW38" s="22"/>
      <c r="CX38" s="22"/>
      <c r="CY38" s="22"/>
      <c r="CZ38" s="22"/>
    </row>
    <row r="39" s="319" customFormat="true" ht="15" customHeight="true" x14ac:dyDescent="0.2">
      <c r="A39" s="1064" t="s">
        <v>123</v>
      </c>
      <c r="B39" s="389" t="s">
        <v>49</v>
      </c>
      <c r="C39" s="88" t="s">
        <v>35</v>
      </c>
      <c r="D39" s="85" t="s">
        <v>35</v>
      </c>
      <c r="E39" s="85" t="s">
        <v>35</v>
      </c>
      <c r="F39" s="85" t="s">
        <v>35</v>
      </c>
      <c r="G39" s="82" t="s">
        <v>35</v>
      </c>
      <c r="H39" s="79" t="s">
        <v>35</v>
      </c>
      <c r="I39" s="85" t="s">
        <v>35</v>
      </c>
      <c r="J39" s="85" t="s">
        <v>35</v>
      </c>
      <c r="K39" s="85" t="s">
        <v>35</v>
      </c>
      <c r="L39" s="76" t="s">
        <v>35</v>
      </c>
      <c r="M39" s="88" t="s">
        <v>35</v>
      </c>
      <c r="N39" s="85" t="s">
        <v>35</v>
      </c>
      <c r="O39" s="85" t="s">
        <v>35</v>
      </c>
      <c r="P39" s="85" t="s">
        <v>35</v>
      </c>
      <c r="Q39" s="82" t="s">
        <v>35</v>
      </c>
      <c r="R39" s="79" t="s">
        <v>35</v>
      </c>
      <c r="S39" s="85" t="s">
        <v>35</v>
      </c>
      <c r="T39" s="85" t="s">
        <v>35</v>
      </c>
      <c r="U39" s="85" t="s">
        <v>35</v>
      </c>
      <c r="V39" s="85" t="s">
        <v>35</v>
      </c>
      <c r="W39" s="76" t="s">
        <v>35</v>
      </c>
      <c r="X39" s="25"/>
      <c r="Y39" s="25"/>
      <c r="Z39" s="25"/>
      <c r="AA39" s="25"/>
      <c r="AB39" s="25"/>
      <c r="AC39" s="25"/>
      <c r="AD39" s="25"/>
      <c r="AE39" s="25"/>
      <c r="AF39" s="25"/>
      <c r="AG39" s="25"/>
      <c r="AH39" s="25"/>
      <c r="AI39" s="25"/>
      <c r="AJ39" s="25"/>
      <c r="AK39" s="25"/>
      <c r="AL39" s="25"/>
      <c r="AM39" s="25"/>
      <c r="AN39" s="25"/>
      <c r="AO39" s="25"/>
      <c r="AP39" s="25"/>
      <c r="AQ39" s="25"/>
      <c r="AR39" s="25"/>
      <c r="AS39" s="25"/>
      <c r="AT39" s="25"/>
      <c r="AU39" s="25"/>
      <c r="AV39" s="25"/>
      <c r="AW39" s="25"/>
      <c r="AX39" s="25"/>
      <c r="AY39" s="25"/>
      <c r="AZ39" s="356"/>
      <c r="BA39" s="1084" t="s">
        <v>123</v>
      </c>
      <c r="BB39" s="604" t="s">
        <v>49</v>
      </c>
      <c r="BC39" s="72" t="s">
        <v>35</v>
      </c>
      <c r="BD39" s="68" t="s">
        <v>35</v>
      </c>
      <c r="BE39" s="68" t="s">
        <v>35</v>
      </c>
      <c r="BF39" s="68" t="s">
        <v>35</v>
      </c>
      <c r="BG39" s="63" t="s">
        <v>35</v>
      </c>
      <c r="BH39" s="72" t="s">
        <v>35</v>
      </c>
      <c r="BI39" s="68" t="s">
        <v>35</v>
      </c>
      <c r="BJ39" s="68" t="s">
        <v>35</v>
      </c>
      <c r="BK39" s="68" t="s">
        <v>35</v>
      </c>
      <c r="BL39" s="63" t="s">
        <v>35</v>
      </c>
      <c r="BM39" s="72" t="s">
        <v>35</v>
      </c>
      <c r="BN39" s="68" t="s">
        <v>35</v>
      </c>
      <c r="BO39" s="68" t="s">
        <v>35</v>
      </c>
      <c r="BP39" s="68" t="s">
        <v>35</v>
      </c>
      <c r="BQ39" s="63" t="s">
        <v>35</v>
      </c>
      <c r="BR39" s="72" t="s">
        <v>35</v>
      </c>
      <c r="BS39" s="68" t="s">
        <v>35</v>
      </c>
      <c r="BT39" s="68" t="s">
        <v>35</v>
      </c>
      <c r="BU39" s="68" t="s">
        <v>35</v>
      </c>
      <c r="BV39" s="68" t="s">
        <v>35</v>
      </c>
      <c r="BW39" s="56" t="s">
        <v>35</v>
      </c>
      <c r="BX39" s="22"/>
      <c r="BY39" s="22"/>
      <c r="BZ39" s="22"/>
      <c r="CA39" s="22"/>
      <c r="CB39" s="22"/>
      <c r="CC39" s="22"/>
      <c r="CD39" s="22"/>
      <c r="CE39" s="22"/>
      <c r="CF39" s="22"/>
      <c r="CG39" s="22"/>
      <c r="CH39" s="22"/>
      <c r="CI39" s="22"/>
      <c r="CJ39" s="22"/>
      <c r="CK39" s="22"/>
      <c r="CL39" s="22"/>
      <c r="CM39" s="22"/>
      <c r="CN39" s="22"/>
      <c r="CO39" s="22"/>
      <c r="CP39" s="22"/>
      <c r="CQ39" s="22"/>
      <c r="CR39" s="22"/>
      <c r="CS39" s="22"/>
      <c r="CT39" s="22"/>
      <c r="CU39" s="22"/>
      <c r="CV39" s="22"/>
      <c r="CW39" s="22"/>
      <c r="CX39" s="22"/>
      <c r="CY39" s="22"/>
      <c r="CZ39" s="22"/>
    </row>
    <row r="40" s="319" customFormat="true" ht="15" customHeight="true" x14ac:dyDescent="0.2">
      <c r="A40" s="1064"/>
      <c r="B40" s="389" t="s">
        <v>48</v>
      </c>
      <c r="C40" s="88" t="s">
        <v>35</v>
      </c>
      <c r="D40" s="85" t="s">
        <v>35</v>
      </c>
      <c r="E40" s="85" t="s">
        <v>35</v>
      </c>
      <c r="F40" s="85" t="s">
        <v>35</v>
      </c>
      <c r="G40" s="82" t="s">
        <v>35</v>
      </c>
      <c r="H40" s="79" t="s">
        <v>35</v>
      </c>
      <c r="I40" s="85" t="s">
        <v>35</v>
      </c>
      <c r="J40" s="85" t="s">
        <v>35</v>
      </c>
      <c r="K40" s="85" t="s">
        <v>35</v>
      </c>
      <c r="L40" s="76" t="s">
        <v>35</v>
      </c>
      <c r="M40" s="88" t="s">
        <v>35</v>
      </c>
      <c r="N40" s="85" t="s">
        <v>35</v>
      </c>
      <c r="O40" s="85" t="s">
        <v>35</v>
      </c>
      <c r="P40" s="85" t="s">
        <v>35</v>
      </c>
      <c r="Q40" s="82" t="s">
        <v>35</v>
      </c>
      <c r="R40" s="79" t="s">
        <v>35</v>
      </c>
      <c r="S40" s="85" t="s">
        <v>35</v>
      </c>
      <c r="T40" s="85" t="s">
        <v>35</v>
      </c>
      <c r="U40" s="85" t="s">
        <v>35</v>
      </c>
      <c r="V40" s="85" t="s">
        <v>35</v>
      </c>
      <c r="W40" s="76" t="s">
        <v>35</v>
      </c>
      <c r="X40" s="25"/>
      <c r="Y40" s="25"/>
      <c r="Z40" s="25"/>
      <c r="AA40" s="25"/>
      <c r="AB40" s="25"/>
      <c r="AC40" s="25"/>
      <c r="AD40" s="25"/>
      <c r="AE40" s="25"/>
      <c r="AF40" s="25"/>
      <c r="AG40" s="25"/>
      <c r="AH40" s="25"/>
      <c r="AI40" s="25"/>
      <c r="AJ40" s="25"/>
      <c r="AK40" s="25"/>
      <c r="AL40" s="25"/>
      <c r="AM40" s="25"/>
      <c r="AN40" s="25"/>
      <c r="AO40" s="25"/>
      <c r="AP40" s="25"/>
      <c r="AQ40" s="25"/>
      <c r="AR40" s="25"/>
      <c r="AS40" s="25"/>
      <c r="AT40" s="25"/>
      <c r="AU40" s="25"/>
      <c r="AV40" s="25"/>
      <c r="AW40" s="25"/>
      <c r="AX40" s="25"/>
      <c r="AY40" s="25"/>
      <c r="AZ40" s="356"/>
      <c r="BA40" s="1084"/>
      <c r="BB40" s="604" t="s">
        <v>48</v>
      </c>
      <c r="BC40" s="72" t="s">
        <v>35</v>
      </c>
      <c r="BD40" s="68" t="s">
        <v>35</v>
      </c>
      <c r="BE40" s="68" t="s">
        <v>35</v>
      </c>
      <c r="BF40" s="68" t="s">
        <v>35</v>
      </c>
      <c r="BG40" s="63" t="s">
        <v>35</v>
      </c>
      <c r="BH40" s="72" t="s">
        <v>35</v>
      </c>
      <c r="BI40" s="68" t="s">
        <v>35</v>
      </c>
      <c r="BJ40" s="68" t="s">
        <v>35</v>
      </c>
      <c r="BK40" s="68" t="s">
        <v>35</v>
      </c>
      <c r="BL40" s="63" t="s">
        <v>35</v>
      </c>
      <c r="BM40" s="72" t="s">
        <v>35</v>
      </c>
      <c r="BN40" s="68" t="s">
        <v>35</v>
      </c>
      <c r="BO40" s="68" t="s">
        <v>35</v>
      </c>
      <c r="BP40" s="68" t="s">
        <v>35</v>
      </c>
      <c r="BQ40" s="63" t="s">
        <v>35</v>
      </c>
      <c r="BR40" s="72" t="s">
        <v>35</v>
      </c>
      <c r="BS40" s="68" t="s">
        <v>35</v>
      </c>
      <c r="BT40" s="68" t="s">
        <v>35</v>
      </c>
      <c r="BU40" s="68" t="s">
        <v>35</v>
      </c>
      <c r="BV40" s="68" t="s">
        <v>35</v>
      </c>
      <c r="BW40" s="56" t="s">
        <v>35</v>
      </c>
      <c r="BX40" s="22"/>
      <c r="BY40" s="22"/>
      <c r="BZ40" s="22"/>
      <c r="CA40" s="22"/>
      <c r="CB40" s="22"/>
      <c r="CC40" s="22"/>
      <c r="CD40" s="22"/>
      <c r="CE40" s="22"/>
      <c r="CF40" s="22"/>
      <c r="CG40" s="22"/>
      <c r="CH40" s="22"/>
      <c r="CI40" s="22"/>
      <c r="CJ40" s="22"/>
      <c r="CK40" s="22"/>
      <c r="CL40" s="22"/>
      <c r="CM40" s="22"/>
      <c r="CN40" s="22"/>
      <c r="CO40" s="22"/>
      <c r="CP40" s="22"/>
      <c r="CQ40" s="22"/>
      <c r="CR40" s="22"/>
      <c r="CS40" s="22"/>
      <c r="CT40" s="22"/>
      <c r="CU40" s="22"/>
      <c r="CV40" s="22"/>
      <c r="CW40" s="22"/>
      <c r="CX40" s="22"/>
      <c r="CY40" s="22"/>
      <c r="CZ40" s="22"/>
    </row>
    <row r="41" s="324" customFormat="true" ht="15" customHeight="true" x14ac:dyDescent="0.2">
      <c r="A41" s="1064" t="s">
        <v>56</v>
      </c>
      <c r="B41" s="389" t="s">
        <v>49</v>
      </c>
      <c r="C41" s="139">
        <v>2.8</v>
      </c>
      <c r="D41" s="138">
        <v>3.1</v>
      </c>
      <c r="E41" s="138">
        <v>5.4</v>
      </c>
      <c r="F41" s="138">
        <v>5.5</v>
      </c>
      <c r="G41" s="137">
        <v>5.6</v>
      </c>
      <c r="H41" s="136">
        <v>6.5</v>
      </c>
      <c r="I41" s="138">
        <v>6.4</v>
      </c>
      <c r="J41" s="138">
        <v>5</v>
      </c>
      <c r="K41" s="138">
        <v>5.7</v>
      </c>
      <c r="L41" s="135">
        <v>5.6</v>
      </c>
      <c r="M41" s="139">
        <v>2</v>
      </c>
      <c r="N41" s="138">
        <v>1.9</v>
      </c>
      <c r="O41" s="138">
        <v>4.4000000000000004</v>
      </c>
      <c r="P41" s="138">
        <v>2.2999999999999998</v>
      </c>
      <c r="Q41" s="137">
        <v>1.8</v>
      </c>
      <c r="R41" s="136">
        <v>5.5</v>
      </c>
      <c r="S41" s="138">
        <v>3.5</v>
      </c>
      <c r="T41" s="138">
        <v>2.6</v>
      </c>
      <c r="U41" s="138">
        <v>5.3</v>
      </c>
      <c r="V41" s="138">
        <v>4.3</v>
      </c>
      <c r="W41" s="135">
        <v>3.9</v>
      </c>
      <c r="X41" s="448"/>
      <c r="Y41" s="448"/>
      <c r="Z41" s="448"/>
      <c r="AA41" s="448"/>
      <c r="AB41" s="448"/>
      <c r="AC41" s="448"/>
      <c r="AD41" s="448"/>
      <c r="AE41" s="448"/>
      <c r="AF41" s="448"/>
      <c r="AG41" s="448"/>
      <c r="AH41" s="448"/>
      <c r="AI41" s="448"/>
      <c r="AJ41" s="448"/>
      <c r="AK41" s="448"/>
      <c r="AL41" s="448"/>
      <c r="AM41" s="448"/>
      <c r="AN41" s="448"/>
      <c r="AO41" s="448"/>
      <c r="AP41" s="448"/>
      <c r="AQ41" s="448"/>
      <c r="AR41" s="448"/>
      <c r="AS41" s="448"/>
      <c r="AT41" s="448"/>
      <c r="AU41" s="448"/>
      <c r="AV41" s="448"/>
      <c r="AW41" s="448"/>
      <c r="AX41" s="448"/>
      <c r="AY41" s="448"/>
      <c r="AZ41" s="874"/>
      <c r="BA41" s="1084" t="s">
        <v>56</v>
      </c>
      <c r="BB41" s="604" t="s">
        <v>49</v>
      </c>
      <c r="BC41" s="72" t="s">
        <v>35</v>
      </c>
      <c r="BD41" s="68" t="s">
        <v>35</v>
      </c>
      <c r="BE41" s="68" t="s">
        <v>35</v>
      </c>
      <c r="BF41" s="68" t="s">
        <v>35</v>
      </c>
      <c r="BG41" s="63" t="s">
        <v>35</v>
      </c>
      <c r="BH41" s="72" t="s">
        <v>35</v>
      </c>
      <c r="BI41" s="68" t="s">
        <v>35</v>
      </c>
      <c r="BJ41" s="68" t="s">
        <v>35</v>
      </c>
      <c r="BK41" s="68" t="s">
        <v>35</v>
      </c>
      <c r="BL41" s="63" t="s">
        <v>35</v>
      </c>
      <c r="BM41" s="72" t="s">
        <v>35</v>
      </c>
      <c r="BN41" s="68" t="s">
        <v>35</v>
      </c>
      <c r="BO41" s="68" t="s">
        <v>35</v>
      </c>
      <c r="BP41" s="68" t="s">
        <v>35</v>
      </c>
      <c r="BQ41" s="63" t="s">
        <v>35</v>
      </c>
      <c r="BR41" s="72" t="s">
        <v>35</v>
      </c>
      <c r="BS41" s="68" t="s">
        <v>35</v>
      </c>
      <c r="BT41" s="68" t="s">
        <v>35</v>
      </c>
      <c r="BU41" s="68" t="s">
        <v>35</v>
      </c>
      <c r="BV41" s="68" t="s">
        <v>35</v>
      </c>
      <c r="BW41" s="56" t="s">
        <v>35</v>
      </c>
      <c r="BX41" s="22"/>
      <c r="BY41" s="22"/>
      <c r="BZ41" s="22"/>
      <c r="CA41" s="22"/>
      <c r="CB41" s="22"/>
      <c r="CC41" s="22"/>
      <c r="CD41" s="22"/>
      <c r="CE41" s="22"/>
      <c r="CF41" s="22"/>
      <c r="CG41" s="22"/>
      <c r="CH41" s="22"/>
      <c r="CI41" s="22"/>
      <c r="CJ41" s="22"/>
      <c r="CK41" s="22"/>
      <c r="CL41" s="22"/>
      <c r="CM41" s="22"/>
      <c r="CN41" s="22"/>
      <c r="CO41" s="22"/>
      <c r="CP41" s="22"/>
      <c r="CQ41" s="22"/>
      <c r="CR41" s="22"/>
      <c r="CS41" s="22"/>
      <c r="CT41" s="22"/>
      <c r="CU41" s="22"/>
      <c r="CV41" s="22"/>
      <c r="CW41" s="22"/>
      <c r="CX41" s="22"/>
      <c r="CY41" s="22"/>
      <c r="CZ41" s="22"/>
    </row>
    <row r="42" s="324" customFormat="true" ht="15" customHeight="true" x14ac:dyDescent="0.2">
      <c r="A42" s="1064"/>
      <c r="B42" s="389" t="s">
        <v>48</v>
      </c>
      <c r="C42" s="139">
        <v>97.2</v>
      </c>
      <c r="D42" s="138">
        <v>96.9</v>
      </c>
      <c r="E42" s="138">
        <v>94.6</v>
      </c>
      <c r="F42" s="138">
        <v>94.5</v>
      </c>
      <c r="G42" s="137">
        <v>94.4</v>
      </c>
      <c r="H42" s="136">
        <v>93.5</v>
      </c>
      <c r="I42" s="138">
        <v>93.6</v>
      </c>
      <c r="J42" s="138">
        <v>95</v>
      </c>
      <c r="K42" s="138">
        <v>94.3</v>
      </c>
      <c r="L42" s="135">
        <v>94.4</v>
      </c>
      <c r="M42" s="139">
        <v>98</v>
      </c>
      <c r="N42" s="138">
        <v>98.1</v>
      </c>
      <c r="O42" s="138">
        <v>95.6</v>
      </c>
      <c r="P42" s="138">
        <v>97.7</v>
      </c>
      <c r="Q42" s="137">
        <v>98.2</v>
      </c>
      <c r="R42" s="136">
        <v>94.5</v>
      </c>
      <c r="S42" s="138">
        <v>96.5</v>
      </c>
      <c r="T42" s="138">
        <v>97.4</v>
      </c>
      <c r="U42" s="138">
        <v>94.7</v>
      </c>
      <c r="V42" s="138">
        <v>95.7</v>
      </c>
      <c r="W42" s="135">
        <v>96.1</v>
      </c>
      <c r="X42" s="448"/>
      <c r="Y42" s="448"/>
      <c r="Z42" s="448"/>
      <c r="AA42" s="448"/>
      <c r="AB42" s="448"/>
      <c r="AC42" s="448"/>
      <c r="AD42" s="448"/>
      <c r="AE42" s="448"/>
      <c r="AF42" s="448"/>
      <c r="AG42" s="448"/>
      <c r="AH42" s="448"/>
      <c r="AI42" s="448"/>
      <c r="AJ42" s="448"/>
      <c r="AK42" s="448"/>
      <c r="AL42" s="448"/>
      <c r="AM42" s="448"/>
      <c r="AN42" s="448"/>
      <c r="AO42" s="448"/>
      <c r="AP42" s="448"/>
      <c r="AQ42" s="448"/>
      <c r="AR42" s="448"/>
      <c r="AS42" s="448"/>
      <c r="AT42" s="448"/>
      <c r="AU42" s="448"/>
      <c r="AV42" s="448"/>
      <c r="AW42" s="448"/>
      <c r="AX42" s="448"/>
      <c r="AY42" s="448"/>
      <c r="AZ42" s="874"/>
      <c r="BA42" s="1084"/>
      <c r="BB42" s="604" t="s">
        <v>48</v>
      </c>
      <c r="BC42" s="72" t="s">
        <v>35</v>
      </c>
      <c r="BD42" s="68" t="s">
        <v>35</v>
      </c>
      <c r="BE42" s="68" t="s">
        <v>35</v>
      </c>
      <c r="BF42" s="68" t="s">
        <v>35</v>
      </c>
      <c r="BG42" s="63" t="s">
        <v>35</v>
      </c>
      <c r="BH42" s="72" t="s">
        <v>35</v>
      </c>
      <c r="BI42" s="68" t="s">
        <v>35</v>
      </c>
      <c r="BJ42" s="68" t="s">
        <v>35</v>
      </c>
      <c r="BK42" s="68" t="s">
        <v>35</v>
      </c>
      <c r="BL42" s="63" t="s">
        <v>35</v>
      </c>
      <c r="BM42" s="72" t="s">
        <v>35</v>
      </c>
      <c r="BN42" s="68" t="s">
        <v>35</v>
      </c>
      <c r="BO42" s="68" t="s">
        <v>35</v>
      </c>
      <c r="BP42" s="68" t="s">
        <v>35</v>
      </c>
      <c r="BQ42" s="63" t="s">
        <v>35</v>
      </c>
      <c r="BR42" s="72" t="s">
        <v>35</v>
      </c>
      <c r="BS42" s="68" t="s">
        <v>35</v>
      </c>
      <c r="BT42" s="68" t="s">
        <v>35</v>
      </c>
      <c r="BU42" s="68" t="s">
        <v>35</v>
      </c>
      <c r="BV42" s="68" t="s">
        <v>35</v>
      </c>
      <c r="BW42" s="56" t="s">
        <v>35</v>
      </c>
      <c r="BX42" s="22"/>
      <c r="BY42" s="22"/>
      <c r="BZ42" s="22"/>
      <c r="CA42" s="22"/>
      <c r="CB42" s="22"/>
      <c r="CC42" s="22"/>
      <c r="CD42" s="22"/>
      <c r="CE42" s="22"/>
      <c r="CF42" s="22"/>
      <c r="CG42" s="22"/>
      <c r="CH42" s="22"/>
      <c r="CI42" s="22"/>
      <c r="CJ42" s="22"/>
      <c r="CK42" s="22"/>
      <c r="CL42" s="22"/>
      <c r="CM42" s="22"/>
      <c r="CN42" s="22"/>
      <c r="CO42" s="22"/>
      <c r="CP42" s="22"/>
      <c r="CQ42" s="22"/>
      <c r="CR42" s="22"/>
      <c r="CS42" s="22"/>
      <c r="CT42" s="22"/>
      <c r="CU42" s="22"/>
      <c r="CV42" s="22"/>
      <c r="CW42" s="22"/>
      <c r="CX42" s="22"/>
      <c r="CY42" s="22"/>
      <c r="CZ42" s="22"/>
    </row>
    <row r="43" s="324" customFormat="true" ht="15" customHeight="true" x14ac:dyDescent="0.2">
      <c r="A43" s="1064" t="s">
        <v>53</v>
      </c>
      <c r="B43" s="389" t="s">
        <v>49</v>
      </c>
      <c r="C43" s="88" t="s">
        <v>35</v>
      </c>
      <c r="D43" s="85" t="s">
        <v>35</v>
      </c>
      <c r="E43" s="85" t="s">
        <v>35</v>
      </c>
      <c r="F43" s="85" t="s">
        <v>35</v>
      </c>
      <c r="G43" s="82" t="s">
        <v>35</v>
      </c>
      <c r="H43" s="79" t="s">
        <v>35</v>
      </c>
      <c r="I43" s="85" t="s">
        <v>35</v>
      </c>
      <c r="J43" s="85" t="s">
        <v>35</v>
      </c>
      <c r="K43" s="85" t="s">
        <v>35</v>
      </c>
      <c r="L43" s="76" t="s">
        <v>35</v>
      </c>
      <c r="M43" s="88" t="s">
        <v>35</v>
      </c>
      <c r="N43" s="85" t="s">
        <v>35</v>
      </c>
      <c r="O43" s="85" t="s">
        <v>35</v>
      </c>
      <c r="P43" s="85" t="s">
        <v>35</v>
      </c>
      <c r="Q43" s="82" t="s">
        <v>35</v>
      </c>
      <c r="R43" s="79" t="s">
        <v>35</v>
      </c>
      <c r="S43" s="85" t="s">
        <v>35</v>
      </c>
      <c r="T43" s="85" t="s">
        <v>35</v>
      </c>
      <c r="U43" s="85" t="s">
        <v>35</v>
      </c>
      <c r="V43" s="85" t="s">
        <v>35</v>
      </c>
      <c r="W43" s="76" t="s">
        <v>35</v>
      </c>
      <c r="X43" s="448"/>
      <c r="Y43" s="448"/>
      <c r="Z43" s="448"/>
      <c r="AA43" s="448"/>
      <c r="AB43" s="448"/>
      <c r="AC43" s="448"/>
      <c r="AD43" s="448"/>
      <c r="AE43" s="448"/>
      <c r="AF43" s="448"/>
      <c r="AG43" s="448"/>
      <c r="AH43" s="448"/>
      <c r="AI43" s="448"/>
      <c r="AJ43" s="448"/>
      <c r="AK43" s="448"/>
      <c r="AL43" s="448"/>
      <c r="AM43" s="448"/>
      <c r="AN43" s="448"/>
      <c r="AO43" s="448"/>
      <c r="AP43" s="448"/>
      <c r="AQ43" s="448"/>
      <c r="AR43" s="448"/>
      <c r="AS43" s="448"/>
      <c r="AT43" s="448"/>
      <c r="AU43" s="448"/>
      <c r="AV43" s="448"/>
      <c r="AW43" s="448"/>
      <c r="AX43" s="448"/>
      <c r="AY43" s="448"/>
      <c r="AZ43" s="874"/>
      <c r="BA43" s="1084" t="s">
        <v>53</v>
      </c>
      <c r="BB43" s="604" t="s">
        <v>49</v>
      </c>
      <c r="BC43" s="72" t="s">
        <v>35</v>
      </c>
      <c r="BD43" s="68" t="s">
        <v>35</v>
      </c>
      <c r="BE43" s="68" t="s">
        <v>35</v>
      </c>
      <c r="BF43" s="68" t="s">
        <v>35</v>
      </c>
      <c r="BG43" s="63" t="s">
        <v>35</v>
      </c>
      <c r="BH43" s="72" t="s">
        <v>35</v>
      </c>
      <c r="BI43" s="68" t="s">
        <v>35</v>
      </c>
      <c r="BJ43" s="68" t="s">
        <v>35</v>
      </c>
      <c r="BK43" s="68" t="s">
        <v>35</v>
      </c>
      <c r="BL43" s="63" t="s">
        <v>35</v>
      </c>
      <c r="BM43" s="72" t="s">
        <v>35</v>
      </c>
      <c r="BN43" s="68" t="s">
        <v>35</v>
      </c>
      <c r="BO43" s="68" t="s">
        <v>35</v>
      </c>
      <c r="BP43" s="68" t="s">
        <v>35</v>
      </c>
      <c r="BQ43" s="63" t="s">
        <v>35</v>
      </c>
      <c r="BR43" s="72" t="s">
        <v>35</v>
      </c>
      <c r="BS43" s="68" t="s">
        <v>35</v>
      </c>
      <c r="BT43" s="68" t="s">
        <v>35</v>
      </c>
      <c r="BU43" s="68" t="s">
        <v>35</v>
      </c>
      <c r="BV43" s="68" t="s">
        <v>35</v>
      </c>
      <c r="BW43" s="56" t="s">
        <v>35</v>
      </c>
      <c r="BX43" s="22"/>
      <c r="BY43" s="22"/>
      <c r="BZ43" s="22"/>
      <c r="CA43" s="22"/>
      <c r="CB43" s="22"/>
      <c r="CC43" s="22"/>
      <c r="CD43" s="22"/>
      <c r="CE43" s="22"/>
      <c r="CF43" s="22"/>
      <c r="CG43" s="22"/>
      <c r="CH43" s="22"/>
      <c r="CI43" s="22"/>
      <c r="CJ43" s="22"/>
      <c r="CK43" s="22"/>
      <c r="CL43" s="22"/>
      <c r="CM43" s="22"/>
      <c r="CN43" s="22"/>
      <c r="CO43" s="22"/>
      <c r="CP43" s="22"/>
      <c r="CQ43" s="22"/>
      <c r="CR43" s="22"/>
      <c r="CS43" s="22"/>
      <c r="CT43" s="22"/>
      <c r="CU43" s="22"/>
      <c r="CV43" s="22"/>
      <c r="CW43" s="22"/>
      <c r="CX43" s="22"/>
      <c r="CY43" s="22"/>
      <c r="CZ43" s="22"/>
    </row>
    <row r="44" s="324" customFormat="true" ht="15" customHeight="true" x14ac:dyDescent="0.2">
      <c r="A44" s="1064"/>
      <c r="B44" s="389" t="s">
        <v>48</v>
      </c>
      <c r="C44" s="88" t="s">
        <v>35</v>
      </c>
      <c r="D44" s="85" t="s">
        <v>35</v>
      </c>
      <c r="E44" s="85" t="s">
        <v>35</v>
      </c>
      <c r="F44" s="85" t="s">
        <v>35</v>
      </c>
      <c r="G44" s="82" t="s">
        <v>35</v>
      </c>
      <c r="H44" s="79" t="s">
        <v>35</v>
      </c>
      <c r="I44" s="85" t="s">
        <v>35</v>
      </c>
      <c r="J44" s="85" t="s">
        <v>35</v>
      </c>
      <c r="K44" s="85" t="s">
        <v>35</v>
      </c>
      <c r="L44" s="76" t="s">
        <v>35</v>
      </c>
      <c r="M44" s="88" t="s">
        <v>35</v>
      </c>
      <c r="N44" s="85" t="s">
        <v>35</v>
      </c>
      <c r="O44" s="85" t="s">
        <v>35</v>
      </c>
      <c r="P44" s="85" t="s">
        <v>35</v>
      </c>
      <c r="Q44" s="82" t="s">
        <v>35</v>
      </c>
      <c r="R44" s="79" t="s">
        <v>35</v>
      </c>
      <c r="S44" s="85" t="s">
        <v>35</v>
      </c>
      <c r="T44" s="85" t="s">
        <v>35</v>
      </c>
      <c r="U44" s="85" t="s">
        <v>35</v>
      </c>
      <c r="V44" s="85" t="s">
        <v>35</v>
      </c>
      <c r="W44" s="76" t="s">
        <v>35</v>
      </c>
      <c r="X44" s="448"/>
      <c r="Y44" s="448"/>
      <c r="Z44" s="448"/>
      <c r="AA44" s="448"/>
      <c r="AB44" s="448"/>
      <c r="AC44" s="448"/>
      <c r="AD44" s="448"/>
      <c r="AE44" s="448"/>
      <c r="AF44" s="448"/>
      <c r="AG44" s="448"/>
      <c r="AH44" s="448"/>
      <c r="AI44" s="448"/>
      <c r="AJ44" s="448"/>
      <c r="AK44" s="448"/>
      <c r="AL44" s="448"/>
      <c r="AM44" s="448"/>
      <c r="AN44" s="448"/>
      <c r="AO44" s="448"/>
      <c r="AP44" s="448"/>
      <c r="AQ44" s="448"/>
      <c r="AR44" s="448"/>
      <c r="AS44" s="448"/>
      <c r="AT44" s="448"/>
      <c r="AU44" s="448"/>
      <c r="AV44" s="448"/>
      <c r="AW44" s="448"/>
      <c r="AX44" s="448"/>
      <c r="AY44" s="448"/>
      <c r="AZ44" s="874"/>
      <c r="BA44" s="1084"/>
      <c r="BB44" s="604" t="s">
        <v>48</v>
      </c>
      <c r="BC44" s="72" t="s">
        <v>35</v>
      </c>
      <c r="BD44" s="68" t="s">
        <v>35</v>
      </c>
      <c r="BE44" s="68" t="s">
        <v>35</v>
      </c>
      <c r="BF44" s="68" t="s">
        <v>35</v>
      </c>
      <c r="BG44" s="63" t="s">
        <v>35</v>
      </c>
      <c r="BH44" s="72" t="s">
        <v>35</v>
      </c>
      <c r="BI44" s="68" t="s">
        <v>35</v>
      </c>
      <c r="BJ44" s="68" t="s">
        <v>35</v>
      </c>
      <c r="BK44" s="68" t="s">
        <v>35</v>
      </c>
      <c r="BL44" s="63" t="s">
        <v>35</v>
      </c>
      <c r="BM44" s="72" t="s">
        <v>35</v>
      </c>
      <c r="BN44" s="68" t="s">
        <v>35</v>
      </c>
      <c r="BO44" s="68" t="s">
        <v>35</v>
      </c>
      <c r="BP44" s="68" t="s">
        <v>35</v>
      </c>
      <c r="BQ44" s="63" t="s">
        <v>35</v>
      </c>
      <c r="BR44" s="72" t="s">
        <v>35</v>
      </c>
      <c r="BS44" s="68" t="s">
        <v>35</v>
      </c>
      <c r="BT44" s="68" t="s">
        <v>35</v>
      </c>
      <c r="BU44" s="68" t="s">
        <v>35</v>
      </c>
      <c r="BV44" s="68" t="s">
        <v>35</v>
      </c>
      <c r="BW44" s="56" t="s">
        <v>35</v>
      </c>
      <c r="BX44" s="22"/>
      <c r="BY44" s="22"/>
      <c r="BZ44" s="22"/>
      <c r="CA44" s="22"/>
      <c r="CB44" s="22"/>
      <c r="CC44" s="22"/>
      <c r="CD44" s="22"/>
      <c r="CE44" s="22"/>
      <c r="CF44" s="22"/>
      <c r="CG44" s="22"/>
      <c r="CH44" s="22"/>
      <c r="CI44" s="22"/>
      <c r="CJ44" s="22"/>
      <c r="CK44" s="22"/>
      <c r="CL44" s="22"/>
      <c r="CM44" s="22"/>
      <c r="CN44" s="22"/>
      <c r="CO44" s="22"/>
      <c r="CP44" s="22"/>
      <c r="CQ44" s="22"/>
      <c r="CR44" s="22"/>
      <c r="CS44" s="22"/>
      <c r="CT44" s="22"/>
      <c r="CU44" s="22"/>
      <c r="CV44" s="22"/>
      <c r="CW44" s="22"/>
      <c r="CX44" s="22"/>
      <c r="CY44" s="22"/>
      <c r="CZ44" s="22"/>
    </row>
    <row r="45" s="324" customFormat="true" ht="15" customHeight="true" x14ac:dyDescent="0.2">
      <c r="A45" s="1064" t="s">
        <v>52</v>
      </c>
      <c r="B45" s="389" t="s">
        <v>49</v>
      </c>
      <c r="C45" s="88" t="s">
        <v>35</v>
      </c>
      <c r="D45" s="85" t="s">
        <v>35</v>
      </c>
      <c r="E45" s="85" t="s">
        <v>35</v>
      </c>
      <c r="F45" s="85" t="s">
        <v>35</v>
      </c>
      <c r="G45" s="82" t="s">
        <v>35</v>
      </c>
      <c r="H45" s="79" t="s">
        <v>35</v>
      </c>
      <c r="I45" s="85" t="s">
        <v>35</v>
      </c>
      <c r="J45" s="85" t="s">
        <v>35</v>
      </c>
      <c r="K45" s="85" t="s">
        <v>35</v>
      </c>
      <c r="L45" s="76" t="s">
        <v>35</v>
      </c>
      <c r="M45" s="88" t="s">
        <v>35</v>
      </c>
      <c r="N45" s="85" t="s">
        <v>35</v>
      </c>
      <c r="O45" s="85" t="s">
        <v>35</v>
      </c>
      <c r="P45" s="85" t="s">
        <v>35</v>
      </c>
      <c r="Q45" s="82" t="s">
        <v>35</v>
      </c>
      <c r="R45" s="79" t="s">
        <v>35</v>
      </c>
      <c r="S45" s="85" t="s">
        <v>35</v>
      </c>
      <c r="T45" s="85" t="s">
        <v>35</v>
      </c>
      <c r="U45" s="85" t="s">
        <v>35</v>
      </c>
      <c r="V45" s="85" t="s">
        <v>35</v>
      </c>
      <c r="W45" s="76" t="s">
        <v>35</v>
      </c>
      <c r="X45" s="448"/>
      <c r="Y45" s="448"/>
      <c r="Z45" s="448"/>
      <c r="AA45" s="448"/>
      <c r="AB45" s="448"/>
      <c r="AC45" s="448"/>
      <c r="AD45" s="448"/>
      <c r="AE45" s="448"/>
      <c r="AF45" s="448"/>
      <c r="AG45" s="448"/>
      <c r="AH45" s="448"/>
      <c r="AI45" s="448"/>
      <c r="AJ45" s="448"/>
      <c r="AK45" s="448"/>
      <c r="AL45" s="448"/>
      <c r="AM45" s="448"/>
      <c r="AN45" s="448"/>
      <c r="AO45" s="448"/>
      <c r="AP45" s="448"/>
      <c r="AQ45" s="448"/>
      <c r="AR45" s="448"/>
      <c r="AS45" s="448"/>
      <c r="AT45" s="448"/>
      <c r="AU45" s="448"/>
      <c r="AV45" s="448"/>
      <c r="AW45" s="448"/>
      <c r="AX45" s="448"/>
      <c r="AY45" s="448"/>
      <c r="AZ45" s="874"/>
      <c r="BA45" s="1084" t="s">
        <v>52</v>
      </c>
      <c r="BB45" s="604" t="s">
        <v>49</v>
      </c>
      <c r="BC45" s="72" t="s">
        <v>35</v>
      </c>
      <c r="BD45" s="68" t="s">
        <v>35</v>
      </c>
      <c r="BE45" s="68" t="s">
        <v>35</v>
      </c>
      <c r="BF45" s="68" t="s">
        <v>35</v>
      </c>
      <c r="BG45" s="63" t="s">
        <v>35</v>
      </c>
      <c r="BH45" s="72" t="s">
        <v>35</v>
      </c>
      <c r="BI45" s="68" t="s">
        <v>35</v>
      </c>
      <c r="BJ45" s="68" t="s">
        <v>35</v>
      </c>
      <c r="BK45" s="68" t="s">
        <v>35</v>
      </c>
      <c r="BL45" s="63" t="s">
        <v>35</v>
      </c>
      <c r="BM45" s="72" t="s">
        <v>35</v>
      </c>
      <c r="BN45" s="68" t="s">
        <v>35</v>
      </c>
      <c r="BO45" s="68" t="s">
        <v>35</v>
      </c>
      <c r="BP45" s="68" t="s">
        <v>35</v>
      </c>
      <c r="BQ45" s="63" t="s">
        <v>35</v>
      </c>
      <c r="BR45" s="72" t="s">
        <v>35</v>
      </c>
      <c r="BS45" s="68" t="s">
        <v>35</v>
      </c>
      <c r="BT45" s="68" t="s">
        <v>35</v>
      </c>
      <c r="BU45" s="68" t="s">
        <v>35</v>
      </c>
      <c r="BV45" s="68" t="s">
        <v>35</v>
      </c>
      <c r="BW45" s="56" t="s">
        <v>35</v>
      </c>
      <c r="BX45" s="22"/>
      <c r="BY45" s="22"/>
      <c r="BZ45" s="22"/>
      <c r="CA45" s="22"/>
      <c r="CB45" s="22"/>
      <c r="CC45" s="22"/>
      <c r="CD45" s="22"/>
      <c r="CE45" s="22"/>
      <c r="CF45" s="22"/>
      <c r="CG45" s="22"/>
      <c r="CH45" s="22"/>
      <c r="CI45" s="22"/>
      <c r="CJ45" s="22"/>
      <c r="CK45" s="22"/>
      <c r="CL45" s="22"/>
      <c r="CM45" s="22"/>
      <c r="CN45" s="22"/>
      <c r="CO45" s="22"/>
      <c r="CP45" s="22"/>
      <c r="CQ45" s="22"/>
      <c r="CR45" s="22"/>
      <c r="CS45" s="22"/>
      <c r="CT45" s="22"/>
      <c r="CU45" s="22"/>
      <c r="CV45" s="22"/>
      <c r="CW45" s="22"/>
      <c r="CX45" s="22"/>
      <c r="CY45" s="22"/>
      <c r="CZ45" s="22"/>
    </row>
    <row r="46" s="324" customFormat="true" ht="15" customHeight="true" x14ac:dyDescent="0.2">
      <c r="A46" s="1064"/>
      <c r="B46" s="389" t="s">
        <v>48</v>
      </c>
      <c r="C46" s="88" t="s">
        <v>35</v>
      </c>
      <c r="D46" s="85" t="s">
        <v>35</v>
      </c>
      <c r="E46" s="85" t="s">
        <v>35</v>
      </c>
      <c r="F46" s="85" t="s">
        <v>35</v>
      </c>
      <c r="G46" s="82" t="s">
        <v>35</v>
      </c>
      <c r="H46" s="79" t="s">
        <v>35</v>
      </c>
      <c r="I46" s="85" t="s">
        <v>35</v>
      </c>
      <c r="J46" s="85" t="s">
        <v>35</v>
      </c>
      <c r="K46" s="85" t="s">
        <v>35</v>
      </c>
      <c r="L46" s="76" t="s">
        <v>35</v>
      </c>
      <c r="M46" s="88" t="s">
        <v>35</v>
      </c>
      <c r="N46" s="85" t="s">
        <v>35</v>
      </c>
      <c r="O46" s="85" t="s">
        <v>35</v>
      </c>
      <c r="P46" s="85" t="s">
        <v>35</v>
      </c>
      <c r="Q46" s="82" t="s">
        <v>35</v>
      </c>
      <c r="R46" s="79" t="s">
        <v>35</v>
      </c>
      <c r="S46" s="85" t="s">
        <v>35</v>
      </c>
      <c r="T46" s="85" t="s">
        <v>35</v>
      </c>
      <c r="U46" s="85" t="s">
        <v>35</v>
      </c>
      <c r="V46" s="85" t="s">
        <v>35</v>
      </c>
      <c r="W46" s="76" t="s">
        <v>35</v>
      </c>
      <c r="X46" s="448"/>
      <c r="Y46" s="448"/>
      <c r="Z46" s="448"/>
      <c r="AA46" s="448"/>
      <c r="AB46" s="448"/>
      <c r="AC46" s="448"/>
      <c r="AD46" s="448"/>
      <c r="AE46" s="448"/>
      <c r="AF46" s="448"/>
      <c r="AG46" s="448"/>
      <c r="AH46" s="448"/>
      <c r="AI46" s="448"/>
      <c r="AJ46" s="448"/>
      <c r="AK46" s="448"/>
      <c r="AL46" s="448"/>
      <c r="AM46" s="448"/>
      <c r="AN46" s="448"/>
      <c r="AO46" s="448"/>
      <c r="AP46" s="448"/>
      <c r="AQ46" s="448"/>
      <c r="AR46" s="448"/>
      <c r="AS46" s="448"/>
      <c r="AT46" s="448"/>
      <c r="AU46" s="448"/>
      <c r="AV46" s="448"/>
      <c r="AW46" s="448"/>
      <c r="AX46" s="448"/>
      <c r="AY46" s="448"/>
      <c r="AZ46" s="874"/>
      <c r="BA46" s="1084"/>
      <c r="BB46" s="604" t="s">
        <v>48</v>
      </c>
      <c r="BC46" s="72" t="s">
        <v>35</v>
      </c>
      <c r="BD46" s="68" t="s">
        <v>35</v>
      </c>
      <c r="BE46" s="68" t="s">
        <v>35</v>
      </c>
      <c r="BF46" s="68" t="s">
        <v>35</v>
      </c>
      <c r="BG46" s="63" t="s">
        <v>35</v>
      </c>
      <c r="BH46" s="72" t="s">
        <v>35</v>
      </c>
      <c r="BI46" s="68" t="s">
        <v>35</v>
      </c>
      <c r="BJ46" s="68" t="s">
        <v>35</v>
      </c>
      <c r="BK46" s="68" t="s">
        <v>35</v>
      </c>
      <c r="BL46" s="63" t="s">
        <v>35</v>
      </c>
      <c r="BM46" s="72" t="s">
        <v>35</v>
      </c>
      <c r="BN46" s="68" t="s">
        <v>35</v>
      </c>
      <c r="BO46" s="68" t="s">
        <v>35</v>
      </c>
      <c r="BP46" s="68" t="s">
        <v>35</v>
      </c>
      <c r="BQ46" s="63" t="s">
        <v>35</v>
      </c>
      <c r="BR46" s="72" t="s">
        <v>35</v>
      </c>
      <c r="BS46" s="68" t="s">
        <v>35</v>
      </c>
      <c r="BT46" s="68" t="s">
        <v>35</v>
      </c>
      <c r="BU46" s="68" t="s">
        <v>35</v>
      </c>
      <c r="BV46" s="68" t="s">
        <v>35</v>
      </c>
      <c r="BW46" s="56" t="s">
        <v>35</v>
      </c>
      <c r="BX46" s="22"/>
      <c r="BY46" s="22"/>
      <c r="BZ46" s="22"/>
      <c r="CA46" s="22"/>
      <c r="CB46" s="22"/>
      <c r="CC46" s="22"/>
      <c r="CD46" s="22"/>
      <c r="CE46" s="22"/>
      <c r="CF46" s="22"/>
      <c r="CG46" s="22"/>
      <c r="CH46" s="22"/>
      <c r="CI46" s="22"/>
      <c r="CJ46" s="22"/>
      <c r="CK46" s="22"/>
      <c r="CL46" s="22"/>
      <c r="CM46" s="22"/>
      <c r="CN46" s="22"/>
      <c r="CO46" s="22"/>
      <c r="CP46" s="22"/>
      <c r="CQ46" s="22"/>
      <c r="CR46" s="22"/>
      <c r="CS46" s="22"/>
      <c r="CT46" s="22"/>
      <c r="CU46" s="22"/>
      <c r="CV46" s="22"/>
      <c r="CW46" s="22"/>
      <c r="CX46" s="22"/>
      <c r="CY46" s="22"/>
      <c r="CZ46" s="22"/>
    </row>
    <row r="47" s="319" customFormat="true" ht="15" customHeight="true" x14ac:dyDescent="0.2">
      <c r="A47" s="1064" t="s">
        <v>102</v>
      </c>
      <c r="B47" s="389" t="s">
        <v>101</v>
      </c>
      <c r="C47" s="88" t="s">
        <v>35</v>
      </c>
      <c r="D47" s="85" t="s">
        <v>35</v>
      </c>
      <c r="E47" s="85" t="s">
        <v>35</v>
      </c>
      <c r="F47" s="85" t="s">
        <v>35</v>
      </c>
      <c r="G47" s="82" t="s">
        <v>35</v>
      </c>
      <c r="H47" s="79" t="s">
        <v>35</v>
      </c>
      <c r="I47" s="85" t="s">
        <v>35</v>
      </c>
      <c r="J47" s="85" t="s">
        <v>35</v>
      </c>
      <c r="K47" s="85" t="s">
        <v>35</v>
      </c>
      <c r="L47" s="76" t="s">
        <v>35</v>
      </c>
      <c r="M47" s="88" t="s">
        <v>35</v>
      </c>
      <c r="N47" s="85" t="s">
        <v>35</v>
      </c>
      <c r="O47" s="85" t="s">
        <v>35</v>
      </c>
      <c r="P47" s="85" t="s">
        <v>35</v>
      </c>
      <c r="Q47" s="82" t="s">
        <v>35</v>
      </c>
      <c r="R47" s="79" t="s">
        <v>35</v>
      </c>
      <c r="S47" s="85" t="s">
        <v>35</v>
      </c>
      <c r="T47" s="85" t="s">
        <v>35</v>
      </c>
      <c r="U47" s="85" t="s">
        <v>35</v>
      </c>
      <c r="V47" s="85" t="s">
        <v>35</v>
      </c>
      <c r="W47" s="76" t="s">
        <v>35</v>
      </c>
      <c r="X47" s="25"/>
      <c r="Y47" s="25"/>
      <c r="Z47" s="25"/>
      <c r="AA47" s="25"/>
      <c r="AB47" s="25"/>
      <c r="AC47" s="25"/>
      <c r="AD47" s="25"/>
      <c r="AE47" s="25"/>
      <c r="AF47" s="25"/>
      <c r="AG47" s="25"/>
      <c r="AH47" s="25"/>
      <c r="AI47" s="25"/>
      <c r="AJ47" s="25"/>
      <c r="AK47" s="25"/>
      <c r="AL47" s="25"/>
      <c r="AM47" s="25"/>
      <c r="AN47" s="25"/>
      <c r="AO47" s="25"/>
      <c r="AP47" s="25"/>
      <c r="AQ47" s="25"/>
      <c r="AR47" s="25"/>
      <c r="AS47" s="25"/>
      <c r="AT47" s="25"/>
      <c r="AU47" s="25"/>
      <c r="AV47" s="25"/>
      <c r="AW47" s="25"/>
      <c r="AX47" s="25"/>
      <c r="AY47" s="25"/>
      <c r="AZ47" s="356"/>
      <c r="BA47" s="1084" t="s">
        <v>102</v>
      </c>
      <c r="BB47" s="604" t="s">
        <v>101</v>
      </c>
      <c r="BC47" s="72" t="s">
        <v>35</v>
      </c>
      <c r="BD47" s="68" t="s">
        <v>35</v>
      </c>
      <c r="BE47" s="68" t="s">
        <v>35</v>
      </c>
      <c r="BF47" s="68" t="s">
        <v>35</v>
      </c>
      <c r="BG47" s="63" t="s">
        <v>35</v>
      </c>
      <c r="BH47" s="72" t="s">
        <v>35</v>
      </c>
      <c r="BI47" s="68" t="s">
        <v>35</v>
      </c>
      <c r="BJ47" s="68" t="s">
        <v>35</v>
      </c>
      <c r="BK47" s="68" t="s">
        <v>35</v>
      </c>
      <c r="BL47" s="63" t="s">
        <v>35</v>
      </c>
      <c r="BM47" s="72" t="s">
        <v>35</v>
      </c>
      <c r="BN47" s="68" t="s">
        <v>35</v>
      </c>
      <c r="BO47" s="68" t="s">
        <v>35</v>
      </c>
      <c r="BP47" s="68" t="s">
        <v>35</v>
      </c>
      <c r="BQ47" s="63" t="s">
        <v>35</v>
      </c>
      <c r="BR47" s="72" t="s">
        <v>35</v>
      </c>
      <c r="BS47" s="68" t="s">
        <v>35</v>
      </c>
      <c r="BT47" s="68" t="s">
        <v>35</v>
      </c>
      <c r="BU47" s="68" t="s">
        <v>35</v>
      </c>
      <c r="BV47" s="68" t="s">
        <v>35</v>
      </c>
      <c r="BW47" s="56" t="s">
        <v>35</v>
      </c>
      <c r="BX47" s="22"/>
      <c r="BY47" s="22"/>
      <c r="BZ47" s="22"/>
      <c r="CA47" s="22"/>
      <c r="CB47" s="22"/>
      <c r="CC47" s="22"/>
      <c r="CD47" s="22"/>
      <c r="CE47" s="22"/>
      <c r="CF47" s="22"/>
      <c r="CG47" s="22"/>
      <c r="CH47" s="22"/>
      <c r="CI47" s="22"/>
      <c r="CJ47" s="22"/>
      <c r="CK47" s="22"/>
      <c r="CL47" s="22"/>
      <c r="CM47" s="22"/>
      <c r="CN47" s="22"/>
      <c r="CO47" s="22"/>
      <c r="CP47" s="22"/>
      <c r="CQ47" s="22"/>
      <c r="CR47" s="22"/>
      <c r="CS47" s="22"/>
      <c r="CT47" s="22"/>
      <c r="CU47" s="22"/>
      <c r="CV47" s="22"/>
      <c r="CW47" s="22"/>
      <c r="CX47" s="22"/>
      <c r="CY47" s="22"/>
      <c r="CZ47" s="22"/>
    </row>
    <row r="48" s="319" customFormat="true" ht="15" customHeight="true" x14ac:dyDescent="0.2">
      <c r="A48" s="1064"/>
      <c r="B48" s="389" t="s">
        <v>100</v>
      </c>
      <c r="C48" s="88" t="s">
        <v>35</v>
      </c>
      <c r="D48" s="85" t="s">
        <v>35</v>
      </c>
      <c r="E48" s="85" t="s">
        <v>35</v>
      </c>
      <c r="F48" s="85" t="s">
        <v>35</v>
      </c>
      <c r="G48" s="82" t="s">
        <v>35</v>
      </c>
      <c r="H48" s="79" t="s">
        <v>35</v>
      </c>
      <c r="I48" s="85" t="s">
        <v>35</v>
      </c>
      <c r="J48" s="85" t="s">
        <v>35</v>
      </c>
      <c r="K48" s="85" t="s">
        <v>35</v>
      </c>
      <c r="L48" s="76" t="s">
        <v>35</v>
      </c>
      <c r="M48" s="88" t="s">
        <v>35</v>
      </c>
      <c r="N48" s="85" t="s">
        <v>35</v>
      </c>
      <c r="O48" s="85" t="s">
        <v>35</v>
      </c>
      <c r="P48" s="85" t="s">
        <v>35</v>
      </c>
      <c r="Q48" s="82" t="s">
        <v>35</v>
      </c>
      <c r="R48" s="79" t="s">
        <v>35</v>
      </c>
      <c r="S48" s="85" t="s">
        <v>35</v>
      </c>
      <c r="T48" s="85" t="s">
        <v>35</v>
      </c>
      <c r="U48" s="85" t="s">
        <v>35</v>
      </c>
      <c r="V48" s="85" t="s">
        <v>35</v>
      </c>
      <c r="W48" s="76" t="s">
        <v>35</v>
      </c>
      <c r="X48" s="25"/>
      <c r="Y48" s="25"/>
      <c r="Z48" s="25"/>
      <c r="AA48" s="25"/>
      <c r="AB48" s="25"/>
      <c r="AC48" s="25"/>
      <c r="AD48" s="25"/>
      <c r="AE48" s="25"/>
      <c r="AF48" s="25"/>
      <c r="AG48" s="25"/>
      <c r="AH48" s="25"/>
      <c r="AI48" s="25"/>
      <c r="AJ48" s="25"/>
      <c r="AK48" s="25"/>
      <c r="AL48" s="25"/>
      <c r="AM48" s="25"/>
      <c r="AN48" s="25"/>
      <c r="AO48" s="25"/>
      <c r="AP48" s="25"/>
      <c r="AQ48" s="25"/>
      <c r="AR48" s="25"/>
      <c r="AS48" s="25"/>
      <c r="AT48" s="25"/>
      <c r="AU48" s="25"/>
      <c r="AV48" s="25"/>
      <c r="AW48" s="25"/>
      <c r="AX48" s="25"/>
      <c r="AY48" s="25"/>
      <c r="AZ48" s="356"/>
      <c r="BA48" s="1084"/>
      <c r="BB48" s="604" t="s">
        <v>100</v>
      </c>
      <c r="BC48" s="72" t="s">
        <v>35</v>
      </c>
      <c r="BD48" s="68" t="s">
        <v>35</v>
      </c>
      <c r="BE48" s="68" t="s">
        <v>35</v>
      </c>
      <c r="BF48" s="68" t="s">
        <v>35</v>
      </c>
      <c r="BG48" s="63" t="s">
        <v>35</v>
      </c>
      <c r="BH48" s="72" t="s">
        <v>35</v>
      </c>
      <c r="BI48" s="68" t="s">
        <v>35</v>
      </c>
      <c r="BJ48" s="68" t="s">
        <v>35</v>
      </c>
      <c r="BK48" s="68" t="s">
        <v>35</v>
      </c>
      <c r="BL48" s="63" t="s">
        <v>35</v>
      </c>
      <c r="BM48" s="72" t="s">
        <v>35</v>
      </c>
      <c r="BN48" s="68" t="s">
        <v>35</v>
      </c>
      <c r="BO48" s="68" t="s">
        <v>35</v>
      </c>
      <c r="BP48" s="68" t="s">
        <v>35</v>
      </c>
      <c r="BQ48" s="63" t="s">
        <v>35</v>
      </c>
      <c r="BR48" s="72" t="s">
        <v>35</v>
      </c>
      <c r="BS48" s="68" t="s">
        <v>35</v>
      </c>
      <c r="BT48" s="68" t="s">
        <v>35</v>
      </c>
      <c r="BU48" s="68" t="s">
        <v>35</v>
      </c>
      <c r="BV48" s="68" t="s">
        <v>35</v>
      </c>
      <c r="BW48" s="56" t="s">
        <v>35</v>
      </c>
      <c r="BX48" s="22"/>
      <c r="BY48" s="22"/>
      <c r="BZ48" s="22"/>
      <c r="CA48" s="22"/>
      <c r="CB48" s="22"/>
      <c r="CC48" s="22"/>
      <c r="CD48" s="22"/>
      <c r="CE48" s="22"/>
      <c r="CF48" s="22"/>
      <c r="CG48" s="22"/>
      <c r="CH48" s="22"/>
      <c r="CI48" s="22"/>
      <c r="CJ48" s="22"/>
      <c r="CK48" s="22"/>
      <c r="CL48" s="22"/>
      <c r="CM48" s="22"/>
      <c r="CN48" s="22"/>
      <c r="CO48" s="22"/>
      <c r="CP48" s="22"/>
      <c r="CQ48" s="22"/>
      <c r="CR48" s="22"/>
      <c r="CS48" s="22"/>
      <c r="CT48" s="22"/>
      <c r="CU48" s="22"/>
      <c r="CV48" s="22"/>
      <c r="CW48" s="22"/>
      <c r="CX48" s="22"/>
      <c r="CY48" s="22"/>
      <c r="CZ48" s="22"/>
    </row>
    <row r="49" s="319" customFormat="true" ht="15" customHeight="true" x14ac:dyDescent="0.2">
      <c r="A49" s="1064"/>
      <c r="B49" s="389" t="s">
        <v>68</v>
      </c>
      <c r="C49" s="88" t="s">
        <v>35</v>
      </c>
      <c r="D49" s="85" t="s">
        <v>35</v>
      </c>
      <c r="E49" s="85" t="s">
        <v>35</v>
      </c>
      <c r="F49" s="85" t="s">
        <v>35</v>
      </c>
      <c r="G49" s="82" t="s">
        <v>35</v>
      </c>
      <c r="H49" s="79" t="s">
        <v>35</v>
      </c>
      <c r="I49" s="85" t="s">
        <v>35</v>
      </c>
      <c r="J49" s="85" t="s">
        <v>35</v>
      </c>
      <c r="K49" s="85" t="s">
        <v>35</v>
      </c>
      <c r="L49" s="76" t="s">
        <v>35</v>
      </c>
      <c r="M49" s="88" t="s">
        <v>35</v>
      </c>
      <c r="N49" s="85" t="s">
        <v>35</v>
      </c>
      <c r="O49" s="85" t="s">
        <v>35</v>
      </c>
      <c r="P49" s="85" t="s">
        <v>35</v>
      </c>
      <c r="Q49" s="82" t="s">
        <v>35</v>
      </c>
      <c r="R49" s="79" t="s">
        <v>35</v>
      </c>
      <c r="S49" s="85" t="s">
        <v>35</v>
      </c>
      <c r="T49" s="85" t="s">
        <v>35</v>
      </c>
      <c r="U49" s="85" t="s">
        <v>35</v>
      </c>
      <c r="V49" s="85" t="s">
        <v>35</v>
      </c>
      <c r="W49" s="76" t="s">
        <v>35</v>
      </c>
      <c r="X49" s="25"/>
      <c r="Y49" s="25"/>
      <c r="Z49" s="25"/>
      <c r="AA49" s="25"/>
      <c r="AB49" s="25"/>
      <c r="AC49" s="25"/>
      <c r="AD49" s="25"/>
      <c r="AE49" s="25"/>
      <c r="AF49" s="25"/>
      <c r="AG49" s="25"/>
      <c r="AH49" s="25"/>
      <c r="AI49" s="25"/>
      <c r="AJ49" s="25"/>
      <c r="AK49" s="25"/>
      <c r="AL49" s="25"/>
      <c r="AM49" s="25"/>
      <c r="AN49" s="25"/>
      <c r="AO49" s="25"/>
      <c r="AP49" s="25"/>
      <c r="AQ49" s="25"/>
      <c r="AR49" s="25"/>
      <c r="AS49" s="25"/>
      <c r="AT49" s="25"/>
      <c r="AU49" s="25"/>
      <c r="AV49" s="25"/>
      <c r="AW49" s="25"/>
      <c r="AX49" s="25"/>
      <c r="AY49" s="25"/>
      <c r="AZ49" s="356"/>
      <c r="BA49" s="1084"/>
      <c r="BB49" s="604" t="s">
        <v>68</v>
      </c>
      <c r="BC49" s="72" t="s">
        <v>35</v>
      </c>
      <c r="BD49" s="68" t="s">
        <v>35</v>
      </c>
      <c r="BE49" s="68" t="s">
        <v>35</v>
      </c>
      <c r="BF49" s="68" t="s">
        <v>35</v>
      </c>
      <c r="BG49" s="63" t="s">
        <v>35</v>
      </c>
      <c r="BH49" s="72" t="s">
        <v>35</v>
      </c>
      <c r="BI49" s="68" t="s">
        <v>35</v>
      </c>
      <c r="BJ49" s="68" t="s">
        <v>35</v>
      </c>
      <c r="BK49" s="68" t="s">
        <v>35</v>
      </c>
      <c r="BL49" s="63" t="s">
        <v>35</v>
      </c>
      <c r="BM49" s="72" t="s">
        <v>35</v>
      </c>
      <c r="BN49" s="68" t="s">
        <v>35</v>
      </c>
      <c r="BO49" s="68" t="s">
        <v>35</v>
      </c>
      <c r="BP49" s="68" t="s">
        <v>35</v>
      </c>
      <c r="BQ49" s="63" t="s">
        <v>35</v>
      </c>
      <c r="BR49" s="72" t="s">
        <v>35</v>
      </c>
      <c r="BS49" s="68" t="s">
        <v>35</v>
      </c>
      <c r="BT49" s="68" t="s">
        <v>35</v>
      </c>
      <c r="BU49" s="68" t="s">
        <v>35</v>
      </c>
      <c r="BV49" s="68" t="s">
        <v>35</v>
      </c>
      <c r="BW49" s="56" t="s">
        <v>35</v>
      </c>
      <c r="BX49" s="22"/>
      <c r="BY49" s="22"/>
      <c r="BZ49" s="22"/>
      <c r="CA49" s="22"/>
      <c r="CB49" s="22"/>
      <c r="CC49" s="22"/>
      <c r="CD49" s="22"/>
      <c r="CE49" s="22"/>
      <c r="CF49" s="22"/>
      <c r="CG49" s="22"/>
      <c r="CH49" s="22"/>
      <c r="CI49" s="22"/>
      <c r="CJ49" s="22"/>
      <c r="CK49" s="22"/>
      <c r="CL49" s="22"/>
      <c r="CM49" s="22"/>
      <c r="CN49" s="22"/>
      <c r="CO49" s="22"/>
      <c r="CP49" s="22"/>
      <c r="CQ49" s="22"/>
      <c r="CR49" s="22"/>
      <c r="CS49" s="22"/>
      <c r="CT49" s="22"/>
      <c r="CU49" s="22"/>
      <c r="CV49" s="22"/>
      <c r="CW49" s="22"/>
      <c r="CX49" s="22"/>
      <c r="CY49" s="22"/>
      <c r="CZ49" s="22"/>
    </row>
    <row r="50" s="319" customFormat="true" ht="15" customHeight="true" x14ac:dyDescent="0.2">
      <c r="A50" s="1064" t="s">
        <v>103</v>
      </c>
      <c r="B50" s="389" t="s">
        <v>101</v>
      </c>
      <c r="C50" s="88" t="s">
        <v>35</v>
      </c>
      <c r="D50" s="85" t="s">
        <v>35</v>
      </c>
      <c r="E50" s="85" t="s">
        <v>35</v>
      </c>
      <c r="F50" s="85" t="s">
        <v>35</v>
      </c>
      <c r="G50" s="82" t="s">
        <v>35</v>
      </c>
      <c r="H50" s="79" t="s">
        <v>35</v>
      </c>
      <c r="I50" s="85" t="s">
        <v>35</v>
      </c>
      <c r="J50" s="85" t="s">
        <v>35</v>
      </c>
      <c r="K50" s="85" t="s">
        <v>35</v>
      </c>
      <c r="L50" s="76" t="s">
        <v>35</v>
      </c>
      <c r="M50" s="88" t="s">
        <v>35</v>
      </c>
      <c r="N50" s="85" t="s">
        <v>35</v>
      </c>
      <c r="O50" s="85" t="s">
        <v>35</v>
      </c>
      <c r="P50" s="85" t="s">
        <v>35</v>
      </c>
      <c r="Q50" s="82" t="s">
        <v>35</v>
      </c>
      <c r="R50" s="79" t="s">
        <v>35</v>
      </c>
      <c r="S50" s="85" t="s">
        <v>35</v>
      </c>
      <c r="T50" s="85" t="s">
        <v>35</v>
      </c>
      <c r="U50" s="85" t="s">
        <v>35</v>
      </c>
      <c r="V50" s="85" t="s">
        <v>35</v>
      </c>
      <c r="W50" s="76" t="s">
        <v>35</v>
      </c>
      <c r="X50" s="25"/>
      <c r="Y50" s="25"/>
      <c r="Z50" s="25"/>
      <c r="AA50" s="25"/>
      <c r="AB50" s="25"/>
      <c r="AC50" s="25"/>
      <c r="AD50" s="25"/>
      <c r="AE50" s="25"/>
      <c r="AF50" s="25"/>
      <c r="AG50" s="25"/>
      <c r="AH50" s="25"/>
      <c r="AI50" s="25"/>
      <c r="AJ50" s="25"/>
      <c r="AK50" s="25"/>
      <c r="AL50" s="25"/>
      <c r="AM50" s="25"/>
      <c r="AN50" s="25"/>
      <c r="AO50" s="25"/>
      <c r="AP50" s="25"/>
      <c r="AQ50" s="25"/>
      <c r="AR50" s="25"/>
      <c r="AS50" s="25"/>
      <c r="AT50" s="25"/>
      <c r="AU50" s="25"/>
      <c r="AV50" s="25"/>
      <c r="AW50" s="25"/>
      <c r="AX50" s="25"/>
      <c r="AY50" s="25"/>
      <c r="AZ50" s="356"/>
      <c r="BA50" s="1084" t="s">
        <v>103</v>
      </c>
      <c r="BB50" s="604" t="s">
        <v>101</v>
      </c>
      <c r="BC50" s="72" t="s">
        <v>35</v>
      </c>
      <c r="BD50" s="68" t="s">
        <v>35</v>
      </c>
      <c r="BE50" s="68" t="s">
        <v>35</v>
      </c>
      <c r="BF50" s="68" t="s">
        <v>35</v>
      </c>
      <c r="BG50" s="63" t="s">
        <v>35</v>
      </c>
      <c r="BH50" s="72" t="s">
        <v>35</v>
      </c>
      <c r="BI50" s="68" t="s">
        <v>35</v>
      </c>
      <c r="BJ50" s="68" t="s">
        <v>35</v>
      </c>
      <c r="BK50" s="68" t="s">
        <v>35</v>
      </c>
      <c r="BL50" s="63" t="s">
        <v>35</v>
      </c>
      <c r="BM50" s="72" t="s">
        <v>35</v>
      </c>
      <c r="BN50" s="68" t="s">
        <v>35</v>
      </c>
      <c r="BO50" s="68" t="s">
        <v>35</v>
      </c>
      <c r="BP50" s="68" t="s">
        <v>35</v>
      </c>
      <c r="BQ50" s="63" t="s">
        <v>35</v>
      </c>
      <c r="BR50" s="72" t="s">
        <v>35</v>
      </c>
      <c r="BS50" s="68" t="s">
        <v>35</v>
      </c>
      <c r="BT50" s="68" t="s">
        <v>35</v>
      </c>
      <c r="BU50" s="68" t="s">
        <v>35</v>
      </c>
      <c r="BV50" s="68" t="s">
        <v>35</v>
      </c>
      <c r="BW50" s="56" t="s">
        <v>35</v>
      </c>
      <c r="BX50" s="22"/>
      <c r="BY50" s="22"/>
      <c r="BZ50" s="22"/>
      <c r="CA50" s="22"/>
      <c r="CB50" s="22"/>
      <c r="CC50" s="22"/>
      <c r="CD50" s="22"/>
      <c r="CE50" s="22"/>
      <c r="CF50" s="22"/>
      <c r="CG50" s="22"/>
      <c r="CH50" s="22"/>
      <c r="CI50" s="22"/>
      <c r="CJ50" s="22"/>
      <c r="CK50" s="22"/>
      <c r="CL50" s="22"/>
      <c r="CM50" s="22"/>
      <c r="CN50" s="22"/>
      <c r="CO50" s="22"/>
      <c r="CP50" s="22"/>
      <c r="CQ50" s="22"/>
      <c r="CR50" s="22"/>
      <c r="CS50" s="22"/>
      <c r="CT50" s="22"/>
      <c r="CU50" s="22"/>
      <c r="CV50" s="22"/>
      <c r="CW50" s="22"/>
      <c r="CX50" s="22"/>
      <c r="CY50" s="22"/>
      <c r="CZ50" s="22"/>
    </row>
    <row r="51" s="319" customFormat="true" ht="15" customHeight="true" x14ac:dyDescent="0.2">
      <c r="A51" s="1064"/>
      <c r="B51" s="389" t="s">
        <v>100</v>
      </c>
      <c r="C51" s="88" t="s">
        <v>35</v>
      </c>
      <c r="D51" s="85" t="s">
        <v>35</v>
      </c>
      <c r="E51" s="85" t="s">
        <v>35</v>
      </c>
      <c r="F51" s="85" t="s">
        <v>35</v>
      </c>
      <c r="G51" s="82" t="s">
        <v>35</v>
      </c>
      <c r="H51" s="79" t="s">
        <v>35</v>
      </c>
      <c r="I51" s="85" t="s">
        <v>35</v>
      </c>
      <c r="J51" s="85" t="s">
        <v>35</v>
      </c>
      <c r="K51" s="85" t="s">
        <v>35</v>
      </c>
      <c r="L51" s="76" t="s">
        <v>35</v>
      </c>
      <c r="M51" s="88" t="s">
        <v>35</v>
      </c>
      <c r="N51" s="85" t="s">
        <v>35</v>
      </c>
      <c r="O51" s="85" t="s">
        <v>35</v>
      </c>
      <c r="P51" s="85" t="s">
        <v>35</v>
      </c>
      <c r="Q51" s="82" t="s">
        <v>35</v>
      </c>
      <c r="R51" s="79" t="s">
        <v>35</v>
      </c>
      <c r="S51" s="85" t="s">
        <v>35</v>
      </c>
      <c r="T51" s="85" t="s">
        <v>35</v>
      </c>
      <c r="U51" s="85" t="s">
        <v>35</v>
      </c>
      <c r="V51" s="85" t="s">
        <v>35</v>
      </c>
      <c r="W51" s="76" t="s">
        <v>35</v>
      </c>
      <c r="X51" s="25"/>
      <c r="Y51" s="25"/>
      <c r="Z51" s="25"/>
      <c r="AA51" s="25"/>
      <c r="AB51" s="25"/>
      <c r="AC51" s="25"/>
      <c r="AD51" s="25"/>
      <c r="AE51" s="25"/>
      <c r="AF51" s="25"/>
      <c r="AG51" s="25"/>
      <c r="AH51" s="25"/>
      <c r="AI51" s="25"/>
      <c r="AJ51" s="25"/>
      <c r="AK51" s="25"/>
      <c r="AL51" s="25"/>
      <c r="AM51" s="25"/>
      <c r="AN51" s="25"/>
      <c r="AO51" s="25"/>
      <c r="AP51" s="25"/>
      <c r="AQ51" s="25"/>
      <c r="AR51" s="25"/>
      <c r="AS51" s="25"/>
      <c r="AT51" s="25"/>
      <c r="AU51" s="25"/>
      <c r="AV51" s="25"/>
      <c r="AW51" s="25"/>
      <c r="AX51" s="25"/>
      <c r="AY51" s="25"/>
      <c r="AZ51" s="356"/>
      <c r="BA51" s="1084"/>
      <c r="BB51" s="604" t="s">
        <v>100</v>
      </c>
      <c r="BC51" s="72" t="s">
        <v>35</v>
      </c>
      <c r="BD51" s="68" t="s">
        <v>35</v>
      </c>
      <c r="BE51" s="68" t="s">
        <v>35</v>
      </c>
      <c r="BF51" s="68" t="s">
        <v>35</v>
      </c>
      <c r="BG51" s="63" t="s">
        <v>35</v>
      </c>
      <c r="BH51" s="72" t="s">
        <v>35</v>
      </c>
      <c r="BI51" s="68" t="s">
        <v>35</v>
      </c>
      <c r="BJ51" s="68" t="s">
        <v>35</v>
      </c>
      <c r="BK51" s="68" t="s">
        <v>35</v>
      </c>
      <c r="BL51" s="63" t="s">
        <v>35</v>
      </c>
      <c r="BM51" s="72" t="s">
        <v>35</v>
      </c>
      <c r="BN51" s="68" t="s">
        <v>35</v>
      </c>
      <c r="BO51" s="68" t="s">
        <v>35</v>
      </c>
      <c r="BP51" s="68" t="s">
        <v>35</v>
      </c>
      <c r="BQ51" s="63" t="s">
        <v>35</v>
      </c>
      <c r="BR51" s="72" t="s">
        <v>35</v>
      </c>
      <c r="BS51" s="68" t="s">
        <v>35</v>
      </c>
      <c r="BT51" s="68" t="s">
        <v>35</v>
      </c>
      <c r="BU51" s="68" t="s">
        <v>35</v>
      </c>
      <c r="BV51" s="68" t="s">
        <v>35</v>
      </c>
      <c r="BW51" s="56" t="s">
        <v>35</v>
      </c>
      <c r="BX51" s="22"/>
      <c r="BY51" s="22"/>
      <c r="BZ51" s="22"/>
      <c r="CA51" s="22"/>
      <c r="CB51" s="22"/>
      <c r="CC51" s="22"/>
      <c r="CD51" s="22"/>
      <c r="CE51" s="22"/>
      <c r="CF51" s="22"/>
      <c r="CG51" s="22"/>
      <c r="CH51" s="22"/>
      <c r="CI51" s="22"/>
      <c r="CJ51" s="22"/>
      <c r="CK51" s="22"/>
      <c r="CL51" s="22"/>
      <c r="CM51" s="22"/>
      <c r="CN51" s="22"/>
      <c r="CO51" s="22"/>
      <c r="CP51" s="22"/>
      <c r="CQ51" s="22"/>
      <c r="CR51" s="22"/>
      <c r="CS51" s="22"/>
      <c r="CT51" s="22"/>
      <c r="CU51" s="22"/>
      <c r="CV51" s="22"/>
      <c r="CW51" s="22"/>
      <c r="CX51" s="22"/>
      <c r="CY51" s="22"/>
      <c r="CZ51" s="22"/>
    </row>
    <row r="52" s="319" customFormat="true" ht="15" customHeight="true" x14ac:dyDescent="0.2">
      <c r="A52" s="1064"/>
      <c r="B52" s="389" t="s">
        <v>68</v>
      </c>
      <c r="C52" s="88" t="s">
        <v>35</v>
      </c>
      <c r="D52" s="85" t="s">
        <v>35</v>
      </c>
      <c r="E52" s="85" t="s">
        <v>35</v>
      </c>
      <c r="F52" s="85" t="s">
        <v>35</v>
      </c>
      <c r="G52" s="82" t="s">
        <v>35</v>
      </c>
      <c r="H52" s="79" t="s">
        <v>35</v>
      </c>
      <c r="I52" s="85" t="s">
        <v>35</v>
      </c>
      <c r="J52" s="85" t="s">
        <v>35</v>
      </c>
      <c r="K52" s="85" t="s">
        <v>35</v>
      </c>
      <c r="L52" s="76" t="s">
        <v>35</v>
      </c>
      <c r="M52" s="88" t="s">
        <v>35</v>
      </c>
      <c r="N52" s="85" t="s">
        <v>35</v>
      </c>
      <c r="O52" s="85" t="s">
        <v>35</v>
      </c>
      <c r="P52" s="85" t="s">
        <v>35</v>
      </c>
      <c r="Q52" s="82" t="s">
        <v>35</v>
      </c>
      <c r="R52" s="79" t="s">
        <v>35</v>
      </c>
      <c r="S52" s="85" t="s">
        <v>35</v>
      </c>
      <c r="T52" s="85" t="s">
        <v>35</v>
      </c>
      <c r="U52" s="85" t="s">
        <v>35</v>
      </c>
      <c r="V52" s="85" t="s">
        <v>35</v>
      </c>
      <c r="W52" s="76" t="s">
        <v>35</v>
      </c>
      <c r="X52" s="25"/>
      <c r="Y52" s="25"/>
      <c r="Z52" s="25"/>
      <c r="AA52" s="25"/>
      <c r="AB52" s="25"/>
      <c r="AC52" s="25"/>
      <c r="AD52" s="25"/>
      <c r="AE52" s="25"/>
      <c r="AF52" s="25"/>
      <c r="AG52" s="25"/>
      <c r="AH52" s="25"/>
      <c r="AI52" s="25"/>
      <c r="AJ52" s="25"/>
      <c r="AK52" s="25"/>
      <c r="AL52" s="25"/>
      <c r="AM52" s="25"/>
      <c r="AN52" s="25"/>
      <c r="AO52" s="25"/>
      <c r="AP52" s="25"/>
      <c r="AQ52" s="25"/>
      <c r="AR52" s="25"/>
      <c r="AS52" s="25"/>
      <c r="AT52" s="25"/>
      <c r="AU52" s="25"/>
      <c r="AV52" s="25"/>
      <c r="AW52" s="25"/>
      <c r="AX52" s="25"/>
      <c r="AY52" s="25"/>
      <c r="AZ52" s="356"/>
      <c r="BA52" s="1084"/>
      <c r="BB52" s="604" t="s">
        <v>68</v>
      </c>
      <c r="BC52" s="72" t="s">
        <v>35</v>
      </c>
      <c r="BD52" s="68" t="s">
        <v>35</v>
      </c>
      <c r="BE52" s="68" t="s">
        <v>35</v>
      </c>
      <c r="BF52" s="68" t="s">
        <v>35</v>
      </c>
      <c r="BG52" s="63" t="s">
        <v>35</v>
      </c>
      <c r="BH52" s="72" t="s">
        <v>35</v>
      </c>
      <c r="BI52" s="68" t="s">
        <v>35</v>
      </c>
      <c r="BJ52" s="68" t="s">
        <v>35</v>
      </c>
      <c r="BK52" s="68" t="s">
        <v>35</v>
      </c>
      <c r="BL52" s="63" t="s">
        <v>35</v>
      </c>
      <c r="BM52" s="72" t="s">
        <v>35</v>
      </c>
      <c r="BN52" s="68" t="s">
        <v>35</v>
      </c>
      <c r="BO52" s="68" t="s">
        <v>35</v>
      </c>
      <c r="BP52" s="68" t="s">
        <v>35</v>
      </c>
      <c r="BQ52" s="63" t="s">
        <v>35</v>
      </c>
      <c r="BR52" s="72" t="s">
        <v>35</v>
      </c>
      <c r="BS52" s="68" t="s">
        <v>35</v>
      </c>
      <c r="BT52" s="68" t="s">
        <v>35</v>
      </c>
      <c r="BU52" s="68" t="s">
        <v>35</v>
      </c>
      <c r="BV52" s="68" t="s">
        <v>35</v>
      </c>
      <c r="BW52" s="56" t="s">
        <v>35</v>
      </c>
      <c r="BX52" s="22"/>
      <c r="BY52" s="22"/>
      <c r="BZ52" s="22"/>
      <c r="CA52" s="22"/>
      <c r="CB52" s="22"/>
      <c r="CC52" s="22"/>
      <c r="CD52" s="22"/>
      <c r="CE52" s="22"/>
      <c r="CF52" s="22"/>
      <c r="CG52" s="22"/>
      <c r="CH52" s="22"/>
      <c r="CI52" s="22"/>
      <c r="CJ52" s="22"/>
      <c r="CK52" s="22"/>
      <c r="CL52" s="22"/>
      <c r="CM52" s="22"/>
      <c r="CN52" s="22"/>
      <c r="CO52" s="22"/>
      <c r="CP52" s="22"/>
      <c r="CQ52" s="22"/>
      <c r="CR52" s="22"/>
      <c r="CS52" s="22"/>
      <c r="CT52" s="22"/>
      <c r="CU52" s="22"/>
      <c r="CV52" s="22"/>
      <c r="CW52" s="22"/>
      <c r="CX52" s="22"/>
      <c r="CY52" s="22"/>
      <c r="CZ52" s="22"/>
    </row>
    <row r="53" s="319" customFormat="true" ht="15" customHeight="true" x14ac:dyDescent="0.2">
      <c r="A53" s="1064" t="s">
        <v>106</v>
      </c>
      <c r="B53" s="389" t="s">
        <v>101</v>
      </c>
      <c r="C53" s="88" t="s">
        <v>35</v>
      </c>
      <c r="D53" s="85" t="s">
        <v>35</v>
      </c>
      <c r="E53" s="85" t="s">
        <v>35</v>
      </c>
      <c r="F53" s="85" t="s">
        <v>35</v>
      </c>
      <c r="G53" s="82" t="s">
        <v>35</v>
      </c>
      <c r="H53" s="79" t="s">
        <v>35</v>
      </c>
      <c r="I53" s="85" t="s">
        <v>35</v>
      </c>
      <c r="J53" s="85" t="s">
        <v>35</v>
      </c>
      <c r="K53" s="85" t="s">
        <v>35</v>
      </c>
      <c r="L53" s="76" t="s">
        <v>35</v>
      </c>
      <c r="M53" s="88" t="s">
        <v>35</v>
      </c>
      <c r="N53" s="85" t="s">
        <v>35</v>
      </c>
      <c r="O53" s="85" t="s">
        <v>35</v>
      </c>
      <c r="P53" s="85" t="s">
        <v>35</v>
      </c>
      <c r="Q53" s="82" t="s">
        <v>35</v>
      </c>
      <c r="R53" s="79" t="s">
        <v>35</v>
      </c>
      <c r="S53" s="85" t="s">
        <v>35</v>
      </c>
      <c r="T53" s="85" t="s">
        <v>35</v>
      </c>
      <c r="U53" s="85" t="s">
        <v>35</v>
      </c>
      <c r="V53" s="85" t="s">
        <v>35</v>
      </c>
      <c r="W53" s="76" t="s">
        <v>35</v>
      </c>
      <c r="X53" s="25"/>
      <c r="Y53" s="25"/>
      <c r="Z53" s="25"/>
      <c r="AA53" s="25"/>
      <c r="AB53" s="25"/>
      <c r="AC53" s="25"/>
      <c r="AD53" s="25"/>
      <c r="AE53" s="25"/>
      <c r="AF53" s="25"/>
      <c r="AG53" s="25"/>
      <c r="AH53" s="25"/>
      <c r="AI53" s="25"/>
      <c r="AJ53" s="25"/>
      <c r="AK53" s="25"/>
      <c r="AL53" s="25"/>
      <c r="AM53" s="25"/>
      <c r="AN53" s="25"/>
      <c r="AO53" s="25"/>
      <c r="AP53" s="25"/>
      <c r="AQ53" s="25"/>
      <c r="AR53" s="25"/>
      <c r="AS53" s="25"/>
      <c r="AT53" s="25"/>
      <c r="AU53" s="25"/>
      <c r="AV53" s="25"/>
      <c r="AW53" s="25"/>
      <c r="AX53" s="25"/>
      <c r="AY53" s="25"/>
      <c r="AZ53" s="356"/>
      <c r="BA53" s="1084" t="s">
        <v>106</v>
      </c>
      <c r="BB53" s="604" t="s">
        <v>101</v>
      </c>
      <c r="BC53" s="72" t="s">
        <v>35</v>
      </c>
      <c r="BD53" s="68" t="s">
        <v>35</v>
      </c>
      <c r="BE53" s="68" t="s">
        <v>35</v>
      </c>
      <c r="BF53" s="68" t="s">
        <v>35</v>
      </c>
      <c r="BG53" s="63" t="s">
        <v>35</v>
      </c>
      <c r="BH53" s="72" t="s">
        <v>35</v>
      </c>
      <c r="BI53" s="68" t="s">
        <v>35</v>
      </c>
      <c r="BJ53" s="68" t="s">
        <v>35</v>
      </c>
      <c r="BK53" s="68" t="s">
        <v>35</v>
      </c>
      <c r="BL53" s="63" t="s">
        <v>35</v>
      </c>
      <c r="BM53" s="72" t="s">
        <v>35</v>
      </c>
      <c r="BN53" s="68" t="s">
        <v>35</v>
      </c>
      <c r="BO53" s="68" t="s">
        <v>35</v>
      </c>
      <c r="BP53" s="68" t="s">
        <v>35</v>
      </c>
      <c r="BQ53" s="63" t="s">
        <v>35</v>
      </c>
      <c r="BR53" s="72" t="s">
        <v>35</v>
      </c>
      <c r="BS53" s="68" t="s">
        <v>35</v>
      </c>
      <c r="BT53" s="68" t="s">
        <v>35</v>
      </c>
      <c r="BU53" s="68" t="s">
        <v>35</v>
      </c>
      <c r="BV53" s="68" t="s">
        <v>35</v>
      </c>
      <c r="BW53" s="56" t="s">
        <v>35</v>
      </c>
      <c r="BX53" s="22"/>
      <c r="BY53" s="22"/>
      <c r="BZ53" s="22"/>
      <c r="CA53" s="22"/>
      <c r="CB53" s="22"/>
      <c r="CC53" s="22"/>
      <c r="CD53" s="22"/>
      <c r="CE53" s="22"/>
      <c r="CF53" s="22"/>
      <c r="CG53" s="22"/>
      <c r="CH53" s="22"/>
      <c r="CI53" s="22"/>
      <c r="CJ53" s="22"/>
      <c r="CK53" s="22"/>
      <c r="CL53" s="22"/>
      <c r="CM53" s="22"/>
      <c r="CN53" s="22"/>
      <c r="CO53" s="22"/>
      <c r="CP53" s="22"/>
      <c r="CQ53" s="22"/>
      <c r="CR53" s="22"/>
      <c r="CS53" s="22"/>
      <c r="CT53" s="22"/>
      <c r="CU53" s="22"/>
      <c r="CV53" s="22"/>
      <c r="CW53" s="22"/>
      <c r="CX53" s="22"/>
      <c r="CY53" s="22"/>
      <c r="CZ53" s="22"/>
    </row>
    <row r="54" s="319" customFormat="true" ht="15" customHeight="true" x14ac:dyDescent="0.2">
      <c r="A54" s="1064"/>
      <c r="B54" s="389" t="s">
        <v>100</v>
      </c>
      <c r="C54" s="88" t="s">
        <v>35</v>
      </c>
      <c r="D54" s="85" t="s">
        <v>35</v>
      </c>
      <c r="E54" s="85" t="s">
        <v>35</v>
      </c>
      <c r="F54" s="85" t="s">
        <v>35</v>
      </c>
      <c r="G54" s="82" t="s">
        <v>35</v>
      </c>
      <c r="H54" s="79" t="s">
        <v>35</v>
      </c>
      <c r="I54" s="85" t="s">
        <v>35</v>
      </c>
      <c r="J54" s="85" t="s">
        <v>35</v>
      </c>
      <c r="K54" s="85" t="s">
        <v>35</v>
      </c>
      <c r="L54" s="76" t="s">
        <v>35</v>
      </c>
      <c r="M54" s="88" t="s">
        <v>35</v>
      </c>
      <c r="N54" s="85" t="s">
        <v>35</v>
      </c>
      <c r="O54" s="85" t="s">
        <v>35</v>
      </c>
      <c r="P54" s="85" t="s">
        <v>35</v>
      </c>
      <c r="Q54" s="82" t="s">
        <v>35</v>
      </c>
      <c r="R54" s="79" t="s">
        <v>35</v>
      </c>
      <c r="S54" s="85" t="s">
        <v>35</v>
      </c>
      <c r="T54" s="85" t="s">
        <v>35</v>
      </c>
      <c r="U54" s="85" t="s">
        <v>35</v>
      </c>
      <c r="V54" s="85" t="s">
        <v>35</v>
      </c>
      <c r="W54" s="76" t="s">
        <v>35</v>
      </c>
      <c r="X54" s="25"/>
      <c r="Y54" s="25"/>
      <c r="Z54" s="25"/>
      <c r="AA54" s="25"/>
      <c r="AB54" s="25"/>
      <c r="AC54" s="25"/>
      <c r="AD54" s="25"/>
      <c r="AE54" s="25"/>
      <c r="AF54" s="25"/>
      <c r="AG54" s="25"/>
      <c r="AH54" s="25"/>
      <c r="AI54" s="25"/>
      <c r="AJ54" s="25"/>
      <c r="AK54" s="25"/>
      <c r="AL54" s="25"/>
      <c r="AM54" s="25"/>
      <c r="AN54" s="25"/>
      <c r="AO54" s="25"/>
      <c r="AP54" s="25"/>
      <c r="AQ54" s="25"/>
      <c r="AR54" s="25"/>
      <c r="AS54" s="25"/>
      <c r="AT54" s="25"/>
      <c r="AU54" s="25"/>
      <c r="AV54" s="25"/>
      <c r="AW54" s="25"/>
      <c r="AX54" s="25"/>
      <c r="AY54" s="25"/>
      <c r="AZ54" s="356"/>
      <c r="BA54" s="1084"/>
      <c r="BB54" s="604" t="s">
        <v>100</v>
      </c>
      <c r="BC54" s="72" t="s">
        <v>35</v>
      </c>
      <c r="BD54" s="68" t="s">
        <v>35</v>
      </c>
      <c r="BE54" s="68" t="s">
        <v>35</v>
      </c>
      <c r="BF54" s="68" t="s">
        <v>35</v>
      </c>
      <c r="BG54" s="63" t="s">
        <v>35</v>
      </c>
      <c r="BH54" s="72" t="s">
        <v>35</v>
      </c>
      <c r="BI54" s="68" t="s">
        <v>35</v>
      </c>
      <c r="BJ54" s="68" t="s">
        <v>35</v>
      </c>
      <c r="BK54" s="68" t="s">
        <v>35</v>
      </c>
      <c r="BL54" s="63" t="s">
        <v>35</v>
      </c>
      <c r="BM54" s="72" t="s">
        <v>35</v>
      </c>
      <c r="BN54" s="68" t="s">
        <v>35</v>
      </c>
      <c r="BO54" s="68" t="s">
        <v>35</v>
      </c>
      <c r="BP54" s="68" t="s">
        <v>35</v>
      </c>
      <c r="BQ54" s="63" t="s">
        <v>35</v>
      </c>
      <c r="BR54" s="72" t="s">
        <v>35</v>
      </c>
      <c r="BS54" s="68" t="s">
        <v>35</v>
      </c>
      <c r="BT54" s="68" t="s">
        <v>35</v>
      </c>
      <c r="BU54" s="68" t="s">
        <v>35</v>
      </c>
      <c r="BV54" s="68" t="s">
        <v>35</v>
      </c>
      <c r="BW54" s="56" t="s">
        <v>35</v>
      </c>
      <c r="BX54" s="22"/>
      <c r="BY54" s="22"/>
      <c r="BZ54" s="22"/>
      <c r="CA54" s="22"/>
      <c r="CB54" s="22"/>
      <c r="CC54" s="22"/>
      <c r="CD54" s="22"/>
      <c r="CE54" s="22"/>
      <c r="CF54" s="22"/>
      <c r="CG54" s="22"/>
      <c r="CH54" s="22"/>
      <c r="CI54" s="22"/>
      <c r="CJ54" s="22"/>
      <c r="CK54" s="22"/>
      <c r="CL54" s="22"/>
      <c r="CM54" s="22"/>
      <c r="CN54" s="22"/>
      <c r="CO54" s="22"/>
      <c r="CP54" s="22"/>
      <c r="CQ54" s="22"/>
      <c r="CR54" s="22"/>
      <c r="CS54" s="22"/>
      <c r="CT54" s="22"/>
      <c r="CU54" s="22"/>
      <c r="CV54" s="22"/>
      <c r="CW54" s="22"/>
      <c r="CX54" s="22"/>
      <c r="CY54" s="22"/>
      <c r="CZ54" s="22"/>
    </row>
    <row r="55" s="319" customFormat="true" ht="15" customHeight="true" x14ac:dyDescent="0.2">
      <c r="A55" s="1065"/>
      <c r="B55" s="390" t="s">
        <v>68</v>
      </c>
      <c r="C55" s="87" t="s">
        <v>35</v>
      </c>
      <c r="D55" s="84" t="s">
        <v>35</v>
      </c>
      <c r="E55" s="84" t="s">
        <v>35</v>
      </c>
      <c r="F55" s="84" t="s">
        <v>35</v>
      </c>
      <c r="G55" s="81" t="s">
        <v>35</v>
      </c>
      <c r="H55" s="78" t="s">
        <v>35</v>
      </c>
      <c r="I55" s="84" t="s">
        <v>35</v>
      </c>
      <c r="J55" s="84" t="s">
        <v>35</v>
      </c>
      <c r="K55" s="84" t="s">
        <v>35</v>
      </c>
      <c r="L55" s="75" t="s">
        <v>35</v>
      </c>
      <c r="M55" s="87" t="s">
        <v>35</v>
      </c>
      <c r="N55" s="84" t="s">
        <v>35</v>
      </c>
      <c r="O55" s="84" t="s">
        <v>35</v>
      </c>
      <c r="P55" s="84" t="s">
        <v>35</v>
      </c>
      <c r="Q55" s="81" t="s">
        <v>35</v>
      </c>
      <c r="R55" s="31" t="s">
        <v>35</v>
      </c>
      <c r="S55" s="30" t="s">
        <v>35</v>
      </c>
      <c r="T55" s="30" t="s">
        <v>35</v>
      </c>
      <c r="U55" s="30" t="s">
        <v>35</v>
      </c>
      <c r="V55" s="30" t="s">
        <v>35</v>
      </c>
      <c r="W55" s="26" t="s">
        <v>35</v>
      </c>
      <c r="X55" s="25"/>
      <c r="Y55" s="25"/>
      <c r="Z55" s="25"/>
      <c r="AA55" s="25"/>
      <c r="AB55" s="25"/>
      <c r="AC55" s="25"/>
      <c r="AD55" s="25"/>
      <c r="AE55" s="25"/>
      <c r="AF55" s="25"/>
      <c r="AG55" s="25"/>
      <c r="AH55" s="25"/>
      <c r="AI55" s="25"/>
      <c r="AJ55" s="25"/>
      <c r="AK55" s="25"/>
      <c r="AL55" s="25"/>
      <c r="AM55" s="25"/>
      <c r="AN55" s="25"/>
      <c r="AO55" s="25"/>
      <c r="AP55" s="25"/>
      <c r="AQ55" s="25"/>
      <c r="AR55" s="25"/>
      <c r="AS55" s="25"/>
      <c r="AT55" s="25"/>
      <c r="AU55" s="25"/>
      <c r="AV55" s="25"/>
      <c r="AW55" s="25"/>
      <c r="AX55" s="25"/>
      <c r="AY55" s="25"/>
      <c r="AZ55" s="356"/>
      <c r="BA55" s="1087"/>
      <c r="BB55" s="605" t="s">
        <v>68</v>
      </c>
      <c r="BC55" s="70" t="s">
        <v>35</v>
      </c>
      <c r="BD55" s="66" t="s">
        <v>35</v>
      </c>
      <c r="BE55" s="66" t="s">
        <v>35</v>
      </c>
      <c r="BF55" s="66" t="s">
        <v>35</v>
      </c>
      <c r="BG55" s="61" t="s">
        <v>35</v>
      </c>
      <c r="BH55" s="70" t="s">
        <v>35</v>
      </c>
      <c r="BI55" s="66" t="s">
        <v>35</v>
      </c>
      <c r="BJ55" s="66" t="s">
        <v>35</v>
      </c>
      <c r="BK55" s="66" t="s">
        <v>35</v>
      </c>
      <c r="BL55" s="61" t="s">
        <v>35</v>
      </c>
      <c r="BM55" s="70" t="s">
        <v>35</v>
      </c>
      <c r="BN55" s="66" t="s">
        <v>35</v>
      </c>
      <c r="BO55" s="66" t="s">
        <v>35</v>
      </c>
      <c r="BP55" s="66" t="s">
        <v>35</v>
      </c>
      <c r="BQ55" s="61" t="s">
        <v>35</v>
      </c>
      <c r="BR55" s="29" t="s">
        <v>35</v>
      </c>
      <c r="BS55" s="28" t="s">
        <v>35</v>
      </c>
      <c r="BT55" s="28" t="s">
        <v>35</v>
      </c>
      <c r="BU55" s="28" t="s">
        <v>35</v>
      </c>
      <c r="BV55" s="28" t="s">
        <v>35</v>
      </c>
      <c r="BW55" s="28" t="s">
        <v>35</v>
      </c>
      <c r="BX55" s="22"/>
      <c r="BY55" s="22"/>
      <c r="BZ55" s="22"/>
      <c r="CA55" s="22"/>
      <c r="CB55" s="22"/>
      <c r="CC55" s="22"/>
      <c r="CD55" s="22"/>
      <c r="CE55" s="22"/>
      <c r="CF55" s="22"/>
      <c r="CG55" s="22"/>
      <c r="CH55" s="22"/>
      <c r="CI55" s="22"/>
      <c r="CJ55" s="22"/>
      <c r="CK55" s="22"/>
      <c r="CL55" s="22"/>
      <c r="CM55" s="22"/>
      <c r="CN55" s="22"/>
      <c r="CO55" s="22"/>
      <c r="CP55" s="22"/>
      <c r="CQ55" s="22"/>
      <c r="CR55" s="22"/>
      <c r="CS55" s="22"/>
      <c r="CT55" s="22"/>
      <c r="CU55" s="22"/>
      <c r="CV55" s="22"/>
      <c r="CW55" s="22"/>
      <c r="CX55" s="22"/>
      <c r="CY55" s="22"/>
      <c r="CZ55" s="22"/>
    </row>
    <row r="56" s="324" customFormat="true" ht="15" customHeight="true" x14ac:dyDescent="0.2">
      <c r="A56" s="321"/>
      <c r="B56" s="386"/>
      <c r="C56" s="1070" t="s">
        <v>115</v>
      </c>
      <c r="D56" s="1071"/>
      <c r="E56" s="1071"/>
      <c r="F56" s="1071"/>
      <c r="G56" s="1072"/>
      <c r="H56" s="1073" t="s">
        <v>38</v>
      </c>
      <c r="I56" s="1074"/>
      <c r="J56" s="1074"/>
      <c r="K56" s="1074"/>
      <c r="L56" s="1075"/>
      <c r="M56" s="1079" t="s">
        <v>37</v>
      </c>
      <c r="N56" s="1074"/>
      <c r="O56" s="1074"/>
      <c r="P56" s="1074"/>
      <c r="Q56" s="1075"/>
      <c r="R56" s="35" t="s">
        <v>142</v>
      </c>
      <c r="S56" s="437"/>
      <c r="T56" s="437"/>
      <c r="U56" s="437"/>
      <c r="V56" s="437"/>
      <c r="W56" s="437"/>
      <c r="X56" s="448"/>
      <c r="Y56" s="448"/>
      <c r="Z56" s="448"/>
      <c r="AA56" s="448"/>
      <c r="AB56" s="448"/>
      <c r="AC56" s="448"/>
      <c r="AD56" s="448"/>
      <c r="AE56" s="448"/>
      <c r="AF56" s="448"/>
      <c r="AG56" s="448"/>
      <c r="AH56" s="448"/>
      <c r="AI56" s="448"/>
      <c r="AJ56" s="448"/>
      <c r="AK56" s="448"/>
      <c r="AL56" s="448"/>
      <c r="AM56" s="448"/>
      <c r="AN56" s="448"/>
      <c r="AO56" s="448"/>
      <c r="AP56" s="448"/>
      <c r="AQ56" s="448"/>
      <c r="AR56" s="448"/>
      <c r="AS56" s="448"/>
      <c r="AT56" s="448"/>
      <c r="AU56" s="448"/>
      <c r="AV56" s="448"/>
      <c r="AW56" s="448"/>
      <c r="AX56" s="448"/>
      <c r="AY56" s="448"/>
      <c r="AZ56" s="874"/>
      <c r="BA56" s="358" t="s">
        <v>131</v>
      </c>
      <c r="BB56" s="304" t="s">
        <v>96</v>
      </c>
      <c r="BC56" s="1079" t="s">
        <v>115</v>
      </c>
      <c r="BD56" s="1074"/>
      <c r="BE56" s="1074"/>
      <c r="BF56" s="1074"/>
      <c r="BG56" s="1088"/>
      <c r="BH56" s="1079" t="s">
        <v>38</v>
      </c>
      <c r="BI56" s="1074"/>
      <c r="BJ56" s="1074"/>
      <c r="BK56" s="1074"/>
      <c r="BL56" s="1088"/>
      <c r="BM56" s="1079" t="s">
        <v>37</v>
      </c>
      <c r="BN56" s="1074"/>
      <c r="BO56" s="1074"/>
      <c r="BP56" s="1074"/>
      <c r="BQ56" s="1075"/>
      <c r="BR56" s="34" t="s">
        <v>142</v>
      </c>
      <c r="BS56" s="437"/>
      <c r="BT56" s="437"/>
      <c r="BU56" s="437"/>
      <c r="BV56" s="437"/>
      <c r="BW56" s="437"/>
      <c r="BX56" s="23"/>
      <c r="BY56" s="23"/>
      <c r="BZ56" s="356"/>
      <c r="CA56" s="356"/>
      <c r="CB56" s="356"/>
      <c r="CC56" s="356"/>
      <c r="CD56" s="356"/>
      <c r="CE56" s="356"/>
      <c r="CF56" s="356"/>
      <c r="CG56" s="356"/>
      <c r="CH56" s="356"/>
      <c r="CI56" s="356"/>
      <c r="CJ56" s="356"/>
      <c r="CK56" s="356"/>
      <c r="CL56" s="356"/>
      <c r="CM56" s="356"/>
      <c r="CN56" s="356"/>
      <c r="CO56" s="356"/>
      <c r="CP56" s="356"/>
      <c r="CQ56" s="356"/>
      <c r="CR56" s="356"/>
      <c r="CS56" s="356"/>
      <c r="CT56" s="356"/>
      <c r="CU56" s="356"/>
      <c r="CV56" s="356"/>
      <c r="CW56" s="356"/>
      <c r="CX56" s="356"/>
      <c r="CY56" s="356"/>
      <c r="CZ56" s="356"/>
    </row>
    <row r="57" s="324" customFormat="true" ht="24" x14ac:dyDescent="0.2">
      <c r="A57" s="344" t="s">
        <v>69</v>
      </c>
      <c r="B57" s="386"/>
      <c r="C57" s="428" t="s">
        <v>0</v>
      </c>
      <c r="D57" s="611" t="s">
        <v>1</v>
      </c>
      <c r="E57" s="611" t="s">
        <v>2</v>
      </c>
      <c r="F57" s="611" t="s">
        <v>3</v>
      </c>
      <c r="G57" s="612" t="s">
        <v>4</v>
      </c>
      <c r="H57" s="391" t="s">
        <v>0</v>
      </c>
      <c r="I57" s="613" t="s">
        <v>1</v>
      </c>
      <c r="J57" s="613" t="s">
        <v>2</v>
      </c>
      <c r="K57" s="613" t="s">
        <v>3</v>
      </c>
      <c r="L57" s="614" t="s">
        <v>4</v>
      </c>
      <c r="M57" s="392" t="s">
        <v>0</v>
      </c>
      <c r="N57" s="613" t="s">
        <v>1</v>
      </c>
      <c r="O57" s="613" t="s">
        <v>2</v>
      </c>
      <c r="P57" s="613" t="s">
        <v>3</v>
      </c>
      <c r="Q57" s="609" t="s">
        <v>4</v>
      </c>
      <c r="R57" s="391" t="s">
        <v>414</v>
      </c>
      <c r="S57" s="613" t="s">
        <v>157</v>
      </c>
      <c r="T57" s="613" t="s">
        <v>158</v>
      </c>
      <c r="U57" s="613" t="s">
        <v>159</v>
      </c>
      <c r="V57" s="613" t="s">
        <v>160</v>
      </c>
      <c r="W57" s="614" t="s">
        <v>161</v>
      </c>
      <c r="X57" s="448"/>
      <c r="Y57" s="448"/>
      <c r="Z57" s="448"/>
      <c r="AA57" s="448"/>
      <c r="AB57" s="448"/>
      <c r="AC57" s="448"/>
      <c r="AD57" s="448"/>
      <c r="AE57" s="448"/>
      <c r="AF57" s="448"/>
      <c r="AG57" s="448"/>
      <c r="AH57" s="448"/>
      <c r="AI57" s="448"/>
      <c r="AJ57" s="448"/>
      <c r="AK57" s="448"/>
      <c r="AL57" s="448"/>
      <c r="AM57" s="448"/>
      <c r="AN57" s="448"/>
      <c r="AO57" s="448"/>
      <c r="AP57" s="448"/>
      <c r="AQ57" s="448"/>
      <c r="AR57" s="448"/>
      <c r="AS57" s="448"/>
      <c r="AT57" s="448"/>
      <c r="AU57" s="448"/>
      <c r="AV57" s="448"/>
      <c r="AW57" s="448"/>
      <c r="AX57" s="448"/>
      <c r="AY57" s="448"/>
      <c r="AZ57" s="874"/>
      <c r="BA57" s="344" t="s">
        <v>120</v>
      </c>
      <c r="BB57" s="343"/>
      <c r="BC57" s="466" t="s">
        <v>0</v>
      </c>
      <c r="BD57" s="581" t="s">
        <v>1</v>
      </c>
      <c r="BE57" s="581" t="s">
        <v>2</v>
      </c>
      <c r="BF57" s="581" t="s">
        <v>3</v>
      </c>
      <c r="BG57" s="467" t="s">
        <v>4</v>
      </c>
      <c r="BH57" s="466" t="s">
        <v>0</v>
      </c>
      <c r="BI57" s="581" t="s">
        <v>1</v>
      </c>
      <c r="BJ57" s="581" t="s">
        <v>2</v>
      </c>
      <c r="BK57" s="581" t="s">
        <v>3</v>
      </c>
      <c r="BL57" s="467" t="s">
        <v>4</v>
      </c>
      <c r="BM57" s="466" t="s">
        <v>0</v>
      </c>
      <c r="BN57" s="581" t="s">
        <v>1</v>
      </c>
      <c r="BO57" s="581" t="s">
        <v>2</v>
      </c>
      <c r="BP57" s="581" t="s">
        <v>3</v>
      </c>
      <c r="BQ57" s="467" t="s">
        <v>4</v>
      </c>
      <c r="BR57" s="466" t="s">
        <v>414</v>
      </c>
      <c r="BS57" s="581" t="s">
        <v>157</v>
      </c>
      <c r="BT57" s="581" t="s">
        <v>158</v>
      </c>
      <c r="BU57" s="581" t="s">
        <v>159</v>
      </c>
      <c r="BV57" s="581" t="s">
        <v>160</v>
      </c>
      <c r="BW57" s="582" t="s">
        <v>161</v>
      </c>
      <c r="BX57" s="878"/>
      <c r="BY57" s="878"/>
      <c r="BZ57" s="878"/>
      <c r="CA57" s="878"/>
      <c r="CB57" s="878"/>
      <c r="CC57" s="878"/>
      <c r="CD57" s="878"/>
      <c r="CE57" s="878"/>
      <c r="CF57" s="878"/>
      <c r="CG57" s="878"/>
      <c r="CH57" s="878"/>
      <c r="CI57" s="878"/>
      <c r="CJ57" s="878"/>
      <c r="CK57" s="878"/>
      <c r="CL57" s="878"/>
      <c r="CM57" s="878"/>
      <c r="CN57" s="878"/>
      <c r="CO57" s="878"/>
      <c r="CP57" s="878"/>
      <c r="CQ57" s="878"/>
      <c r="CR57" s="878"/>
      <c r="CS57" s="878"/>
      <c r="CT57" s="878"/>
      <c r="CU57" s="878"/>
      <c r="CV57" s="878"/>
      <c r="CW57" s="878"/>
      <c r="CX57" s="878"/>
      <c r="CY57" s="878"/>
      <c r="CZ57" s="878"/>
    </row>
    <row r="58" s="324" customFormat="true" ht="15" customHeight="true" x14ac:dyDescent="0.2">
      <c r="A58" s="1063" t="s">
        <v>163</v>
      </c>
      <c r="B58" s="388" t="s">
        <v>164</v>
      </c>
      <c r="C58" s="144">
        <v>0</v>
      </c>
      <c r="D58" s="143">
        <v>0</v>
      </c>
      <c r="E58" s="143">
        <v>0</v>
      </c>
      <c r="F58" s="143">
        <v>0</v>
      </c>
      <c r="G58" s="142">
        <v>3.4</v>
      </c>
      <c r="H58" s="141">
        <v>0</v>
      </c>
      <c r="I58" s="143">
        <v>0</v>
      </c>
      <c r="J58" s="143">
        <v>0</v>
      </c>
      <c r="K58" s="143">
        <v>1</v>
      </c>
      <c r="L58" s="140">
        <v>4.9000000000000004</v>
      </c>
      <c r="M58" s="144">
        <v>0</v>
      </c>
      <c r="N58" s="143">
        <v>0</v>
      </c>
      <c r="O58" s="143">
        <v>0</v>
      </c>
      <c r="P58" s="143">
        <v>0</v>
      </c>
      <c r="Q58" s="142">
        <v>0</v>
      </c>
      <c r="R58" s="141">
        <v>2</v>
      </c>
      <c r="S58" s="143">
        <v>0</v>
      </c>
      <c r="T58" s="143">
        <v>0</v>
      </c>
      <c r="U58" s="143">
        <v>0</v>
      </c>
      <c r="V58" s="143">
        <v>0</v>
      </c>
      <c r="W58" s="140">
        <v>0</v>
      </c>
      <c r="X58" s="448"/>
      <c r="Y58" s="448"/>
      <c r="Z58" s="448"/>
      <c r="AA58" s="448"/>
      <c r="AB58" s="448"/>
      <c r="AC58" s="448"/>
      <c r="AD58" s="448"/>
      <c r="AE58" s="448"/>
      <c r="AF58" s="448"/>
      <c r="AG58" s="448"/>
      <c r="AH58" s="448"/>
      <c r="AI58" s="448"/>
      <c r="AJ58" s="448"/>
      <c r="AK58" s="448"/>
      <c r="AL58" s="448"/>
      <c r="AM58" s="448"/>
      <c r="AN58" s="448"/>
      <c r="AO58" s="448"/>
      <c r="AP58" s="448"/>
      <c r="AQ58" s="448"/>
      <c r="AR58" s="448"/>
      <c r="AS58" s="448"/>
      <c r="AT58" s="448"/>
      <c r="AU58" s="448"/>
      <c r="AV58" s="448"/>
      <c r="AW58" s="448"/>
      <c r="AX58" s="448"/>
      <c r="AY58" s="448"/>
      <c r="AZ58" s="874"/>
      <c r="BA58" s="610"/>
      <c r="BB58" s="606"/>
      <c r="BC58" s="455"/>
      <c r="BD58" s="441"/>
      <c r="BE58" s="441"/>
      <c r="BF58" s="441"/>
      <c r="BG58" s="456"/>
      <c r="BH58" s="455"/>
      <c r="BI58" s="441"/>
      <c r="BJ58" s="441"/>
      <c r="BK58" s="441"/>
      <c r="BL58" s="456"/>
      <c r="BM58" s="455"/>
      <c r="BN58" s="441"/>
      <c r="BO58" s="441"/>
      <c r="BP58" s="441"/>
      <c r="BQ58" s="456"/>
      <c r="BR58" s="455"/>
      <c r="BS58" s="441"/>
      <c r="BT58" s="441"/>
      <c r="BU58" s="441"/>
      <c r="BV58" s="441"/>
      <c r="BW58" s="442"/>
      <c r="BX58" s="21"/>
      <c r="BY58" s="21"/>
      <c r="BZ58" s="21"/>
      <c r="CA58" s="21"/>
      <c r="CB58" s="21"/>
      <c r="CC58" s="21"/>
      <c r="CD58" s="21"/>
      <c r="CE58" s="21"/>
      <c r="CF58" s="21"/>
      <c r="CG58" s="21"/>
      <c r="CH58" s="21"/>
      <c r="CI58" s="21"/>
      <c r="CJ58" s="21"/>
      <c r="CK58" s="21"/>
      <c r="CL58" s="21"/>
      <c r="CM58" s="21"/>
      <c r="CN58" s="21"/>
      <c r="CO58" s="21"/>
      <c r="CP58" s="21"/>
      <c r="CQ58" s="21"/>
      <c r="CR58" s="21"/>
      <c r="CS58" s="21"/>
      <c r="CT58" s="21"/>
      <c r="CU58" s="21"/>
      <c r="CV58" s="21"/>
      <c r="CW58" s="21"/>
      <c r="CX58" s="21"/>
      <c r="CY58" s="21"/>
      <c r="CZ58" s="21"/>
    </row>
    <row r="59" s="324" customFormat="true" ht="15" customHeight="true" x14ac:dyDescent="0.2">
      <c r="A59" s="1064"/>
      <c r="B59" s="389" t="s">
        <v>165</v>
      </c>
      <c r="C59" s="139">
        <v>0</v>
      </c>
      <c r="D59" s="138">
        <v>0</v>
      </c>
      <c r="E59" s="138">
        <v>1.7</v>
      </c>
      <c r="F59" s="138">
        <v>0.4</v>
      </c>
      <c r="G59" s="137">
        <v>2.8</v>
      </c>
      <c r="H59" s="136">
        <v>0.4</v>
      </c>
      <c r="I59" s="138">
        <v>2.5</v>
      </c>
      <c r="J59" s="138">
        <v>0.2</v>
      </c>
      <c r="K59" s="138">
        <v>2.1</v>
      </c>
      <c r="L59" s="135">
        <v>3.2</v>
      </c>
      <c r="M59" s="139">
        <v>0</v>
      </c>
      <c r="N59" s="138">
        <v>0</v>
      </c>
      <c r="O59" s="138">
        <v>0</v>
      </c>
      <c r="P59" s="138">
        <v>0</v>
      </c>
      <c r="Q59" s="137">
        <v>0.1</v>
      </c>
      <c r="R59" s="136">
        <v>1.8</v>
      </c>
      <c r="S59" s="138">
        <v>0.6</v>
      </c>
      <c r="T59" s="138">
        <v>0.2</v>
      </c>
      <c r="U59" s="138">
        <v>1.1000000000000001</v>
      </c>
      <c r="V59" s="138">
        <v>0</v>
      </c>
      <c r="W59" s="135">
        <v>0</v>
      </c>
      <c r="X59" s="448"/>
      <c r="Y59" s="448"/>
      <c r="Z59" s="448"/>
      <c r="AA59" s="448"/>
      <c r="AB59" s="448"/>
      <c r="AC59" s="448"/>
      <c r="AD59" s="448"/>
      <c r="AE59" s="448"/>
      <c r="AF59" s="448"/>
      <c r="AG59" s="448"/>
      <c r="AH59" s="448"/>
      <c r="AI59" s="448"/>
      <c r="AJ59" s="448"/>
      <c r="AK59" s="448"/>
      <c r="AL59" s="448"/>
      <c r="AM59" s="448"/>
      <c r="AN59" s="448"/>
      <c r="AO59" s="448"/>
      <c r="AP59" s="448"/>
      <c r="AQ59" s="448"/>
      <c r="AR59" s="448"/>
      <c r="AS59" s="448"/>
      <c r="AT59" s="448"/>
      <c r="AU59" s="448"/>
      <c r="AV59" s="448"/>
      <c r="AW59" s="448"/>
      <c r="AX59" s="448"/>
      <c r="AY59" s="448"/>
      <c r="AZ59" s="874"/>
      <c r="BA59" s="877"/>
      <c r="BB59" s="604"/>
      <c r="BC59" s="458"/>
      <c r="BD59" s="445"/>
      <c r="BE59" s="445"/>
      <c r="BF59" s="445"/>
      <c r="BG59" s="462"/>
      <c r="BH59" s="458"/>
      <c r="BI59" s="445"/>
      <c r="BJ59" s="445"/>
      <c r="BK59" s="445"/>
      <c r="BL59" s="462"/>
      <c r="BM59" s="458"/>
      <c r="BN59" s="445"/>
      <c r="BO59" s="445"/>
      <c r="BP59" s="445"/>
      <c r="BQ59" s="462"/>
      <c r="BR59" s="458"/>
      <c r="BS59" s="445"/>
      <c r="BT59" s="445"/>
      <c r="BU59" s="445"/>
      <c r="BV59" s="445"/>
      <c r="BW59" s="446"/>
      <c r="BX59" s="21"/>
      <c r="BY59" s="21"/>
      <c r="BZ59" s="21"/>
      <c r="CA59" s="21"/>
      <c r="CB59" s="21"/>
      <c r="CC59" s="21"/>
      <c r="CD59" s="21"/>
      <c r="CE59" s="21"/>
      <c r="CF59" s="21"/>
      <c r="CG59" s="21"/>
      <c r="CH59" s="21"/>
      <c r="CI59" s="21"/>
      <c r="CJ59" s="21"/>
      <c r="CK59" s="21"/>
      <c r="CL59" s="21"/>
      <c r="CM59" s="21"/>
      <c r="CN59" s="21"/>
      <c r="CO59" s="21"/>
      <c r="CP59" s="21"/>
      <c r="CQ59" s="21"/>
      <c r="CR59" s="21"/>
      <c r="CS59" s="21"/>
      <c r="CT59" s="21"/>
      <c r="CU59" s="21"/>
      <c r="CV59" s="21"/>
      <c r="CW59" s="21"/>
      <c r="CX59" s="21"/>
      <c r="CY59" s="21"/>
      <c r="CZ59" s="21"/>
    </row>
    <row r="60" s="324" customFormat="true" ht="15" customHeight="true" x14ac:dyDescent="0.2">
      <c r="A60" s="1064"/>
      <c r="B60" s="389" t="s">
        <v>415</v>
      </c>
      <c r="C60" s="139">
        <v>0</v>
      </c>
      <c r="D60" s="138">
        <v>0.1</v>
      </c>
      <c r="E60" s="138">
        <v>2.2999999999999998</v>
      </c>
      <c r="F60" s="138">
        <v>6.1</v>
      </c>
      <c r="G60" s="137">
        <v>7.7</v>
      </c>
      <c r="H60" s="136">
        <v>0.9</v>
      </c>
      <c r="I60" s="138">
        <v>5.4</v>
      </c>
      <c r="J60" s="138">
        <v>5.6</v>
      </c>
      <c r="K60" s="138">
        <v>6.8</v>
      </c>
      <c r="L60" s="135">
        <v>8.5</v>
      </c>
      <c r="M60" s="139">
        <v>0</v>
      </c>
      <c r="N60" s="138">
        <v>0</v>
      </c>
      <c r="O60" s="138">
        <v>0</v>
      </c>
      <c r="P60" s="138">
        <v>0</v>
      </c>
      <c r="Q60" s="137">
        <v>0.5</v>
      </c>
      <c r="R60" s="136">
        <v>7.9</v>
      </c>
      <c r="S60" s="138">
        <v>0.2</v>
      </c>
      <c r="T60" s="138">
        <v>0.3</v>
      </c>
      <c r="U60" s="138">
        <v>3.1</v>
      </c>
      <c r="V60" s="138">
        <v>0</v>
      </c>
      <c r="W60" s="135">
        <v>0</v>
      </c>
      <c r="X60" s="448"/>
      <c r="Y60" s="448"/>
      <c r="Z60" s="448"/>
      <c r="AA60" s="448"/>
      <c r="AB60" s="448"/>
      <c r="AC60" s="448"/>
      <c r="AD60" s="448"/>
      <c r="AE60" s="448"/>
      <c r="AF60" s="448"/>
      <c r="AG60" s="448"/>
      <c r="AH60" s="448"/>
      <c r="AI60" s="448"/>
      <c r="AJ60" s="448"/>
      <c r="AK60" s="448"/>
      <c r="AL60" s="448"/>
      <c r="AM60" s="448"/>
      <c r="AN60" s="448"/>
      <c r="AO60" s="448"/>
      <c r="AP60" s="448"/>
      <c r="AQ60" s="448"/>
      <c r="AR60" s="448"/>
      <c r="AS60" s="448"/>
      <c r="AT60" s="448"/>
      <c r="AU60" s="448"/>
      <c r="AV60" s="448"/>
      <c r="AW60" s="448"/>
      <c r="AX60" s="448"/>
      <c r="AY60" s="448"/>
      <c r="AZ60" s="874"/>
      <c r="BA60" s="877"/>
      <c r="BB60" s="604"/>
      <c r="BC60" s="458"/>
      <c r="BD60" s="445"/>
      <c r="BE60" s="445"/>
      <c r="BF60" s="445"/>
      <c r="BG60" s="462"/>
      <c r="BH60" s="458"/>
      <c r="BI60" s="445"/>
      <c r="BJ60" s="445"/>
      <c r="BK60" s="445"/>
      <c r="BL60" s="462"/>
      <c r="BM60" s="458"/>
      <c r="BN60" s="445"/>
      <c r="BO60" s="445"/>
      <c r="BP60" s="445"/>
      <c r="BQ60" s="462"/>
      <c r="BR60" s="458"/>
      <c r="BS60" s="445"/>
      <c r="BT60" s="445"/>
      <c r="BU60" s="445"/>
      <c r="BV60" s="445"/>
      <c r="BW60" s="446"/>
      <c r="BX60" s="21"/>
      <c r="BY60" s="21"/>
      <c r="BZ60" s="21"/>
      <c r="CA60" s="21"/>
      <c r="CB60" s="21"/>
      <c r="CC60" s="21"/>
      <c r="CD60" s="21"/>
      <c r="CE60" s="21"/>
      <c r="CF60" s="21"/>
      <c r="CG60" s="21"/>
      <c r="CH60" s="21"/>
      <c r="CI60" s="21"/>
      <c r="CJ60" s="21"/>
      <c r="CK60" s="21"/>
      <c r="CL60" s="21"/>
      <c r="CM60" s="21"/>
      <c r="CN60" s="21"/>
      <c r="CO60" s="21"/>
      <c r="CP60" s="21"/>
      <c r="CQ60" s="21"/>
      <c r="CR60" s="21"/>
      <c r="CS60" s="21"/>
      <c r="CT60" s="21"/>
      <c r="CU60" s="21"/>
      <c r="CV60" s="21"/>
      <c r="CW60" s="21"/>
      <c r="CX60" s="21"/>
      <c r="CY60" s="21"/>
      <c r="CZ60" s="21"/>
    </row>
    <row r="61" s="324" customFormat="true" ht="15" customHeight="true" x14ac:dyDescent="0.2">
      <c r="A61" s="1064"/>
      <c r="B61" s="389" t="s">
        <v>166</v>
      </c>
      <c r="C61" s="139">
        <v>0.4</v>
      </c>
      <c r="D61" s="138">
        <v>1.2</v>
      </c>
      <c r="E61" s="138">
        <v>4</v>
      </c>
      <c r="F61" s="138">
        <v>8.1</v>
      </c>
      <c r="G61" s="137">
        <v>7.4</v>
      </c>
      <c r="H61" s="136">
        <v>2.4</v>
      </c>
      <c r="I61" s="138">
        <v>7.7</v>
      </c>
      <c r="J61" s="138">
        <v>7.1</v>
      </c>
      <c r="K61" s="138">
        <v>9.1</v>
      </c>
      <c r="L61" s="135">
        <v>7</v>
      </c>
      <c r="M61" s="139">
        <v>0</v>
      </c>
      <c r="N61" s="138">
        <v>0.4</v>
      </c>
      <c r="O61" s="138">
        <v>1</v>
      </c>
      <c r="P61" s="138">
        <v>1</v>
      </c>
      <c r="Q61" s="137">
        <v>1.7</v>
      </c>
      <c r="R61" s="136">
        <v>7.6</v>
      </c>
      <c r="S61" s="138">
        <v>2.1</v>
      </c>
      <c r="T61" s="138">
        <v>3.1</v>
      </c>
      <c r="U61" s="138">
        <v>4.9000000000000004</v>
      </c>
      <c r="V61" s="138">
        <v>0</v>
      </c>
      <c r="W61" s="135">
        <v>0</v>
      </c>
      <c r="X61" s="448"/>
      <c r="Y61" s="448"/>
      <c r="Z61" s="448"/>
      <c r="AA61" s="448"/>
      <c r="AB61" s="448"/>
      <c r="AC61" s="448"/>
      <c r="AD61" s="448"/>
      <c r="AE61" s="448"/>
      <c r="AF61" s="448"/>
      <c r="AG61" s="448"/>
      <c r="AH61" s="448"/>
      <c r="AI61" s="448"/>
      <c r="AJ61" s="448"/>
      <c r="AK61" s="448"/>
      <c r="AL61" s="448"/>
      <c r="AM61" s="448"/>
      <c r="AN61" s="448"/>
      <c r="AO61" s="448"/>
      <c r="AP61" s="448"/>
      <c r="AQ61" s="448"/>
      <c r="AR61" s="448"/>
      <c r="AS61" s="448"/>
      <c r="AT61" s="448"/>
      <c r="AU61" s="448"/>
      <c r="AV61" s="448"/>
      <c r="AW61" s="448"/>
      <c r="AX61" s="448"/>
      <c r="AY61" s="448"/>
      <c r="AZ61" s="874"/>
      <c r="BA61" s="877"/>
      <c r="BB61" s="604"/>
      <c r="BC61" s="458"/>
      <c r="BD61" s="445"/>
      <c r="BE61" s="445"/>
      <c r="BF61" s="445"/>
      <c r="BG61" s="462"/>
      <c r="BH61" s="458"/>
      <c r="BI61" s="445"/>
      <c r="BJ61" s="445"/>
      <c r="BK61" s="445"/>
      <c r="BL61" s="462"/>
      <c r="BM61" s="458"/>
      <c r="BN61" s="445"/>
      <c r="BO61" s="445"/>
      <c r="BP61" s="445"/>
      <c r="BQ61" s="462"/>
      <c r="BR61" s="458"/>
      <c r="BS61" s="445"/>
      <c r="BT61" s="445"/>
      <c r="BU61" s="445"/>
      <c r="BV61" s="445"/>
      <c r="BW61" s="446"/>
      <c r="BX61" s="21"/>
      <c r="BY61" s="21"/>
      <c r="BZ61" s="21"/>
      <c r="CA61" s="21"/>
      <c r="CB61" s="21"/>
      <c r="CC61" s="21"/>
      <c r="CD61" s="21"/>
      <c r="CE61" s="21"/>
      <c r="CF61" s="21"/>
      <c r="CG61" s="21"/>
      <c r="CH61" s="21"/>
      <c r="CI61" s="21"/>
      <c r="CJ61" s="21"/>
      <c r="CK61" s="21"/>
      <c r="CL61" s="21"/>
      <c r="CM61" s="21"/>
      <c r="CN61" s="21"/>
      <c r="CO61" s="21"/>
      <c r="CP61" s="21"/>
      <c r="CQ61" s="21"/>
      <c r="CR61" s="21"/>
      <c r="CS61" s="21"/>
      <c r="CT61" s="21"/>
      <c r="CU61" s="21"/>
      <c r="CV61" s="21"/>
      <c r="CW61" s="21"/>
      <c r="CX61" s="21"/>
      <c r="CY61" s="21"/>
      <c r="CZ61" s="21"/>
    </row>
    <row r="62" s="324" customFormat="true" ht="15" customHeight="true" x14ac:dyDescent="0.2">
      <c r="A62" s="1064"/>
      <c r="B62" s="389" t="s">
        <v>416</v>
      </c>
      <c r="C62" s="139">
        <v>49.5</v>
      </c>
      <c r="D62" s="138">
        <v>67.7</v>
      </c>
      <c r="E62" s="138">
        <v>64.8</v>
      </c>
      <c r="F62" s="138">
        <v>44.3</v>
      </c>
      <c r="G62" s="137">
        <v>28.1</v>
      </c>
      <c r="H62" s="136">
        <v>58.4</v>
      </c>
      <c r="I62" s="138">
        <v>53.6</v>
      </c>
      <c r="J62" s="138">
        <v>45</v>
      </c>
      <c r="K62" s="138">
        <v>34.4</v>
      </c>
      <c r="L62" s="135">
        <v>22.9</v>
      </c>
      <c r="M62" s="139">
        <v>36.299999999999997</v>
      </c>
      <c r="N62" s="138">
        <v>58.4</v>
      </c>
      <c r="O62" s="138">
        <v>65.3</v>
      </c>
      <c r="P62" s="138">
        <v>75.099999999999994</v>
      </c>
      <c r="Q62" s="137">
        <v>76.599999999999994</v>
      </c>
      <c r="R62" s="136">
        <v>30.7</v>
      </c>
      <c r="S62" s="138">
        <v>58.9</v>
      </c>
      <c r="T62" s="138">
        <v>73.3</v>
      </c>
      <c r="U62" s="138">
        <v>47.5</v>
      </c>
      <c r="V62" s="138">
        <v>66.099999999999994</v>
      </c>
      <c r="W62" s="135">
        <v>86.8</v>
      </c>
      <c r="X62" s="448"/>
      <c r="Y62" s="448"/>
      <c r="Z62" s="448"/>
      <c r="AA62" s="448"/>
      <c r="AB62" s="448"/>
      <c r="AC62" s="448"/>
      <c r="AD62" s="448"/>
      <c r="AE62" s="448"/>
      <c r="AF62" s="448"/>
      <c r="AG62" s="448"/>
      <c r="AH62" s="448"/>
      <c r="AI62" s="448"/>
      <c r="AJ62" s="448"/>
      <c r="AK62" s="448"/>
      <c r="AL62" s="448"/>
      <c r="AM62" s="448"/>
      <c r="AN62" s="448"/>
      <c r="AO62" s="448"/>
      <c r="AP62" s="448"/>
      <c r="AQ62" s="448"/>
      <c r="AR62" s="448"/>
      <c r="AS62" s="448"/>
      <c r="AT62" s="448"/>
      <c r="AU62" s="448"/>
      <c r="AV62" s="448"/>
      <c r="AW62" s="448"/>
      <c r="AX62" s="448"/>
      <c r="AY62" s="448"/>
      <c r="AZ62" s="874"/>
      <c r="BA62" s="877"/>
      <c r="BB62" s="604"/>
      <c r="BC62" s="458"/>
      <c r="BD62" s="445"/>
      <c r="BE62" s="445"/>
      <c r="BF62" s="445"/>
      <c r="BG62" s="462"/>
      <c r="BH62" s="458"/>
      <c r="BI62" s="445"/>
      <c r="BJ62" s="445"/>
      <c r="BK62" s="445"/>
      <c r="BL62" s="462"/>
      <c r="BM62" s="458"/>
      <c r="BN62" s="445"/>
      <c r="BO62" s="445"/>
      <c r="BP62" s="445"/>
      <c r="BQ62" s="462"/>
      <c r="BR62" s="458"/>
      <c r="BS62" s="445"/>
      <c r="BT62" s="445"/>
      <c r="BU62" s="445"/>
      <c r="BV62" s="445"/>
      <c r="BW62" s="446"/>
      <c r="BX62" s="21"/>
      <c r="BY62" s="21"/>
      <c r="BZ62" s="21"/>
      <c r="CA62" s="21"/>
      <c r="CB62" s="21"/>
      <c r="CC62" s="21"/>
      <c r="CD62" s="21"/>
      <c r="CE62" s="21"/>
      <c r="CF62" s="21"/>
      <c r="CG62" s="21"/>
      <c r="CH62" s="21"/>
      <c r="CI62" s="21"/>
      <c r="CJ62" s="21"/>
      <c r="CK62" s="21"/>
      <c r="CL62" s="21"/>
      <c r="CM62" s="21"/>
      <c r="CN62" s="21"/>
      <c r="CO62" s="21"/>
      <c r="CP62" s="21"/>
      <c r="CQ62" s="21"/>
      <c r="CR62" s="21"/>
      <c r="CS62" s="21"/>
      <c r="CT62" s="21"/>
      <c r="CU62" s="21"/>
      <c r="CV62" s="21"/>
      <c r="CW62" s="21"/>
      <c r="CX62" s="21"/>
      <c r="CY62" s="21"/>
      <c r="CZ62" s="21"/>
    </row>
    <row r="63" s="324" customFormat="true" ht="15" customHeight="true" x14ac:dyDescent="0.2">
      <c r="A63" s="1064"/>
      <c r="B63" s="389" t="s">
        <v>168</v>
      </c>
      <c r="C63" s="139">
        <v>7.9</v>
      </c>
      <c r="D63" s="138">
        <v>10.5</v>
      </c>
      <c r="E63" s="138">
        <v>10.4</v>
      </c>
      <c r="F63" s="138">
        <v>14</v>
      </c>
      <c r="G63" s="137">
        <v>6.5</v>
      </c>
      <c r="H63" s="136">
        <v>20.6</v>
      </c>
      <c r="I63" s="138">
        <v>9.6</v>
      </c>
      <c r="J63" s="138">
        <v>16.100000000000001</v>
      </c>
      <c r="K63" s="138">
        <v>9.6</v>
      </c>
      <c r="L63" s="135">
        <v>4.5999999999999996</v>
      </c>
      <c r="M63" s="139">
        <v>5.7</v>
      </c>
      <c r="N63" s="138">
        <v>9</v>
      </c>
      <c r="O63" s="138">
        <v>5.7</v>
      </c>
      <c r="P63" s="138">
        <v>5.5</v>
      </c>
      <c r="Q63" s="137">
        <v>7.4</v>
      </c>
      <c r="R63" s="136">
        <v>9.9</v>
      </c>
      <c r="S63" s="138">
        <v>17.5</v>
      </c>
      <c r="T63" s="138">
        <v>2.2000000000000002</v>
      </c>
      <c r="U63" s="138">
        <v>7.1</v>
      </c>
      <c r="V63" s="138">
        <v>1</v>
      </c>
      <c r="W63" s="135">
        <v>2.4</v>
      </c>
      <c r="X63" s="448"/>
      <c r="Y63" s="448"/>
      <c r="Z63" s="448"/>
      <c r="AA63" s="448"/>
      <c r="AB63" s="448"/>
      <c r="AC63" s="448"/>
      <c r="AD63" s="448"/>
      <c r="AE63" s="448"/>
      <c r="AF63" s="448"/>
      <c r="AG63" s="448"/>
      <c r="AH63" s="448"/>
      <c r="AI63" s="448"/>
      <c r="AJ63" s="448"/>
      <c r="AK63" s="448"/>
      <c r="AL63" s="448"/>
      <c r="AM63" s="448"/>
      <c r="AN63" s="448"/>
      <c r="AO63" s="448"/>
      <c r="AP63" s="448"/>
      <c r="AQ63" s="448"/>
      <c r="AR63" s="448"/>
      <c r="AS63" s="448"/>
      <c r="AT63" s="448"/>
      <c r="AU63" s="448"/>
      <c r="AV63" s="448"/>
      <c r="AW63" s="448"/>
      <c r="AX63" s="448"/>
      <c r="AY63" s="448"/>
      <c r="AZ63" s="874"/>
      <c r="BA63" s="877"/>
      <c r="BB63" s="604"/>
      <c r="BC63" s="458"/>
      <c r="BD63" s="445"/>
      <c r="BE63" s="445"/>
      <c r="BF63" s="445"/>
      <c r="BG63" s="462"/>
      <c r="BH63" s="458"/>
      <c r="BI63" s="445"/>
      <c r="BJ63" s="445"/>
      <c r="BK63" s="445"/>
      <c r="BL63" s="462"/>
      <c r="BM63" s="458"/>
      <c r="BN63" s="445"/>
      <c r="BO63" s="445"/>
      <c r="BP63" s="445"/>
      <c r="BQ63" s="462"/>
      <c r="BR63" s="458"/>
      <c r="BS63" s="445"/>
      <c r="BT63" s="445"/>
      <c r="BU63" s="445"/>
      <c r="BV63" s="445"/>
      <c r="BW63" s="446"/>
      <c r="BX63" s="21"/>
      <c r="BY63" s="21"/>
      <c r="BZ63" s="21"/>
      <c r="CA63" s="21"/>
      <c r="CB63" s="21"/>
      <c r="CC63" s="21"/>
      <c r="CD63" s="21"/>
      <c r="CE63" s="21"/>
      <c r="CF63" s="21"/>
      <c r="CG63" s="21"/>
      <c r="CH63" s="21"/>
      <c r="CI63" s="21"/>
      <c r="CJ63" s="21"/>
      <c r="CK63" s="21"/>
      <c r="CL63" s="21"/>
      <c r="CM63" s="21"/>
      <c r="CN63" s="21"/>
      <c r="CO63" s="21"/>
      <c r="CP63" s="21"/>
      <c r="CQ63" s="21"/>
      <c r="CR63" s="21"/>
      <c r="CS63" s="21"/>
      <c r="CT63" s="21"/>
      <c r="CU63" s="21"/>
      <c r="CV63" s="21"/>
      <c r="CW63" s="21"/>
      <c r="CX63" s="21"/>
      <c r="CY63" s="21"/>
      <c r="CZ63" s="21"/>
    </row>
    <row r="64" s="324" customFormat="true" ht="15" customHeight="true" x14ac:dyDescent="0.2">
      <c r="A64" s="1064"/>
      <c r="B64" s="389" t="s">
        <v>169</v>
      </c>
      <c r="C64" s="139">
        <v>5.5</v>
      </c>
      <c r="D64" s="138">
        <v>3.3</v>
      </c>
      <c r="E64" s="138">
        <v>3.9</v>
      </c>
      <c r="F64" s="138">
        <v>0.7</v>
      </c>
      <c r="G64" s="137">
        <v>0.2</v>
      </c>
      <c r="H64" s="136">
        <v>12.3</v>
      </c>
      <c r="I64" s="138">
        <v>2.9</v>
      </c>
      <c r="J64" s="138">
        <v>0.7</v>
      </c>
      <c r="K64" s="138">
        <v>0</v>
      </c>
      <c r="L64" s="135">
        <v>0</v>
      </c>
      <c r="M64" s="139">
        <v>1.2</v>
      </c>
      <c r="N64" s="138">
        <v>1.3</v>
      </c>
      <c r="O64" s="138">
        <v>3.1</v>
      </c>
      <c r="P64" s="138">
        <v>2.5</v>
      </c>
      <c r="Q64" s="137">
        <v>2.2999999999999998</v>
      </c>
      <c r="R64" s="136">
        <v>0.1</v>
      </c>
      <c r="S64" s="138">
        <v>6.7</v>
      </c>
      <c r="T64" s="138">
        <v>0.3</v>
      </c>
      <c r="U64" s="138">
        <v>3.9</v>
      </c>
      <c r="V64" s="138">
        <v>1.4</v>
      </c>
      <c r="W64" s="135">
        <v>0.3</v>
      </c>
      <c r="X64" s="448"/>
      <c r="Y64" s="448"/>
      <c r="Z64" s="448"/>
      <c r="AA64" s="448"/>
      <c r="AB64" s="448"/>
      <c r="AC64" s="448"/>
      <c r="AD64" s="448"/>
      <c r="AE64" s="448"/>
      <c r="AF64" s="448"/>
      <c r="AG64" s="448"/>
      <c r="AH64" s="448"/>
      <c r="AI64" s="448"/>
      <c r="AJ64" s="448"/>
      <c r="AK64" s="448"/>
      <c r="AL64" s="448"/>
      <c r="AM64" s="448"/>
      <c r="AN64" s="448"/>
      <c r="AO64" s="448"/>
      <c r="AP64" s="448"/>
      <c r="AQ64" s="448"/>
      <c r="AR64" s="448"/>
      <c r="AS64" s="448"/>
      <c r="AT64" s="448"/>
      <c r="AU64" s="448"/>
      <c r="AV64" s="448"/>
      <c r="AW64" s="448"/>
      <c r="AX64" s="448"/>
      <c r="AY64" s="448"/>
      <c r="AZ64" s="874"/>
      <c r="BA64" s="877"/>
      <c r="BB64" s="604"/>
      <c r="BC64" s="458"/>
      <c r="BD64" s="445"/>
      <c r="BE64" s="445"/>
      <c r="BF64" s="445"/>
      <c r="BG64" s="462"/>
      <c r="BH64" s="458"/>
      <c r="BI64" s="445"/>
      <c r="BJ64" s="445"/>
      <c r="BK64" s="445"/>
      <c r="BL64" s="462"/>
      <c r="BM64" s="458"/>
      <c r="BN64" s="445"/>
      <c r="BO64" s="445"/>
      <c r="BP64" s="445"/>
      <c r="BQ64" s="462"/>
      <c r="BR64" s="458"/>
      <c r="BS64" s="445"/>
      <c r="BT64" s="445"/>
      <c r="BU64" s="445"/>
      <c r="BV64" s="445"/>
      <c r="BW64" s="446"/>
      <c r="BX64" s="21"/>
      <c r="BY64" s="21"/>
      <c r="BZ64" s="21"/>
      <c r="CA64" s="21"/>
      <c r="CB64" s="21"/>
      <c r="CC64" s="21"/>
      <c r="CD64" s="21"/>
      <c r="CE64" s="21"/>
      <c r="CF64" s="21"/>
      <c r="CG64" s="21"/>
      <c r="CH64" s="21"/>
      <c r="CI64" s="21"/>
      <c r="CJ64" s="21"/>
      <c r="CK64" s="21"/>
      <c r="CL64" s="21"/>
      <c r="CM64" s="21"/>
      <c r="CN64" s="21"/>
      <c r="CO64" s="21"/>
      <c r="CP64" s="21"/>
      <c r="CQ64" s="21"/>
      <c r="CR64" s="21"/>
      <c r="CS64" s="21"/>
      <c r="CT64" s="21"/>
      <c r="CU64" s="21"/>
      <c r="CV64" s="21"/>
      <c r="CW64" s="21"/>
      <c r="CX64" s="21"/>
      <c r="CY64" s="21"/>
      <c r="CZ64" s="21"/>
    </row>
    <row r="65" s="324" customFormat="true" ht="15" customHeight="true" x14ac:dyDescent="0.2">
      <c r="A65" s="1064"/>
      <c r="B65" s="389" t="s">
        <v>170</v>
      </c>
      <c r="C65" s="139">
        <v>0.8</v>
      </c>
      <c r="D65" s="138">
        <v>0.8</v>
      </c>
      <c r="E65" s="138">
        <v>0.3</v>
      </c>
      <c r="F65" s="138">
        <v>0.3</v>
      </c>
      <c r="G65" s="137">
        <v>0.3</v>
      </c>
      <c r="H65" s="136">
        <v>0.2</v>
      </c>
      <c r="I65" s="138">
        <v>0.4</v>
      </c>
      <c r="J65" s="138">
        <v>0.1</v>
      </c>
      <c r="K65" s="138">
        <v>0.2</v>
      </c>
      <c r="L65" s="135">
        <v>0.4</v>
      </c>
      <c r="M65" s="139">
        <v>1.3</v>
      </c>
      <c r="N65" s="138">
        <v>0.6</v>
      </c>
      <c r="O65" s="138">
        <v>0.4</v>
      </c>
      <c r="P65" s="138">
        <v>1.4</v>
      </c>
      <c r="Q65" s="137">
        <v>0.5</v>
      </c>
      <c r="R65" s="136">
        <v>0.1</v>
      </c>
      <c r="S65" s="138">
        <v>0.9</v>
      </c>
      <c r="T65" s="138">
        <v>1.3</v>
      </c>
      <c r="U65" s="138">
        <v>0.2</v>
      </c>
      <c r="V65" s="138">
        <v>0.7</v>
      </c>
      <c r="W65" s="135">
        <v>0</v>
      </c>
      <c r="X65" s="448"/>
      <c r="Y65" s="448"/>
      <c r="Z65" s="448"/>
      <c r="AA65" s="448"/>
      <c r="AB65" s="448"/>
      <c r="AC65" s="448"/>
      <c r="AD65" s="448"/>
      <c r="AE65" s="448"/>
      <c r="AF65" s="448"/>
      <c r="AG65" s="448"/>
      <c r="AH65" s="448"/>
      <c r="AI65" s="448"/>
      <c r="AJ65" s="448"/>
      <c r="AK65" s="448"/>
      <c r="AL65" s="448"/>
      <c r="AM65" s="448"/>
      <c r="AN65" s="448"/>
      <c r="AO65" s="448"/>
      <c r="AP65" s="448"/>
      <c r="AQ65" s="448"/>
      <c r="AR65" s="448"/>
      <c r="AS65" s="448"/>
      <c r="AT65" s="448"/>
      <c r="AU65" s="448"/>
      <c r="AV65" s="448"/>
      <c r="AW65" s="448"/>
      <c r="AX65" s="448"/>
      <c r="AY65" s="448"/>
      <c r="AZ65" s="874"/>
      <c r="BA65" s="877"/>
      <c r="BB65" s="604"/>
      <c r="BC65" s="458"/>
      <c r="BD65" s="445"/>
      <c r="BE65" s="445"/>
      <c r="BF65" s="445"/>
      <c r="BG65" s="462"/>
      <c r="BH65" s="458"/>
      <c r="BI65" s="445"/>
      <c r="BJ65" s="445"/>
      <c r="BK65" s="445"/>
      <c r="BL65" s="462"/>
      <c r="BM65" s="458"/>
      <c r="BN65" s="445"/>
      <c r="BO65" s="445"/>
      <c r="BP65" s="445"/>
      <c r="BQ65" s="462"/>
      <c r="BR65" s="458"/>
      <c r="BS65" s="445"/>
      <c r="BT65" s="445"/>
      <c r="BU65" s="445"/>
      <c r="BV65" s="445"/>
      <c r="BW65" s="446"/>
      <c r="BX65" s="21"/>
      <c r="BY65" s="21"/>
      <c r="BZ65" s="21"/>
      <c r="CA65" s="21"/>
      <c r="CB65" s="21"/>
      <c r="CC65" s="21"/>
      <c r="CD65" s="21"/>
      <c r="CE65" s="21"/>
      <c r="CF65" s="21"/>
      <c r="CG65" s="21"/>
      <c r="CH65" s="21"/>
      <c r="CI65" s="21"/>
      <c r="CJ65" s="21"/>
      <c r="CK65" s="21"/>
      <c r="CL65" s="21"/>
      <c r="CM65" s="21"/>
      <c r="CN65" s="21"/>
      <c r="CO65" s="21"/>
      <c r="CP65" s="21"/>
      <c r="CQ65" s="21"/>
      <c r="CR65" s="21"/>
      <c r="CS65" s="21"/>
      <c r="CT65" s="21"/>
      <c r="CU65" s="21"/>
      <c r="CV65" s="21"/>
      <c r="CW65" s="21"/>
      <c r="CX65" s="21"/>
      <c r="CY65" s="21"/>
      <c r="CZ65" s="21"/>
    </row>
    <row r="66" s="324" customFormat="true" ht="15" customHeight="true" x14ac:dyDescent="0.2">
      <c r="A66" s="1064"/>
      <c r="B66" s="389" t="s">
        <v>171</v>
      </c>
      <c r="C66" s="139">
        <v>3.1</v>
      </c>
      <c r="D66" s="138">
        <v>2</v>
      </c>
      <c r="E66" s="138">
        <v>0.7</v>
      </c>
      <c r="F66" s="138">
        <v>0.1</v>
      </c>
      <c r="G66" s="137">
        <v>0</v>
      </c>
      <c r="H66" s="136">
        <v>0.3</v>
      </c>
      <c r="I66" s="138">
        <v>0</v>
      </c>
      <c r="J66" s="138">
        <v>0</v>
      </c>
      <c r="K66" s="138">
        <v>0</v>
      </c>
      <c r="L66" s="135">
        <v>0</v>
      </c>
      <c r="M66" s="139">
        <v>5.0999999999999996</v>
      </c>
      <c r="N66" s="138">
        <v>2.2000000000000002</v>
      </c>
      <c r="O66" s="138">
        <v>2.6</v>
      </c>
      <c r="P66" s="138">
        <v>2</v>
      </c>
      <c r="Q66" s="137">
        <v>1.8</v>
      </c>
      <c r="R66" s="136">
        <v>0</v>
      </c>
      <c r="S66" s="138">
        <v>0.8</v>
      </c>
      <c r="T66" s="138">
        <v>8.6</v>
      </c>
      <c r="U66" s="138">
        <v>0.2</v>
      </c>
      <c r="V66" s="138">
        <v>3</v>
      </c>
      <c r="W66" s="135">
        <v>0</v>
      </c>
      <c r="X66" s="448"/>
      <c r="Y66" s="448"/>
      <c r="Z66" s="448"/>
      <c r="AA66" s="448"/>
      <c r="AB66" s="448"/>
      <c r="AC66" s="448"/>
      <c r="AD66" s="448"/>
      <c r="AE66" s="448"/>
      <c r="AF66" s="448"/>
      <c r="AG66" s="448"/>
      <c r="AH66" s="448"/>
      <c r="AI66" s="448"/>
      <c r="AJ66" s="448"/>
      <c r="AK66" s="448"/>
      <c r="AL66" s="448"/>
      <c r="AM66" s="448"/>
      <c r="AN66" s="448"/>
      <c r="AO66" s="448"/>
      <c r="AP66" s="448"/>
      <c r="AQ66" s="448"/>
      <c r="AR66" s="448"/>
      <c r="AS66" s="448"/>
      <c r="AT66" s="448"/>
      <c r="AU66" s="448"/>
      <c r="AV66" s="448"/>
      <c r="AW66" s="448"/>
      <c r="AX66" s="448"/>
      <c r="AY66" s="448"/>
      <c r="AZ66" s="874"/>
      <c r="BA66" s="877"/>
      <c r="BB66" s="604"/>
      <c r="BC66" s="458"/>
      <c r="BD66" s="445"/>
      <c r="BE66" s="445"/>
      <c r="BF66" s="445"/>
      <c r="BG66" s="462"/>
      <c r="BH66" s="458"/>
      <c r="BI66" s="445"/>
      <c r="BJ66" s="445"/>
      <c r="BK66" s="445"/>
      <c r="BL66" s="462"/>
      <c r="BM66" s="458"/>
      <c r="BN66" s="445"/>
      <c r="BO66" s="445"/>
      <c r="BP66" s="445"/>
      <c r="BQ66" s="462"/>
      <c r="BR66" s="458"/>
      <c r="BS66" s="445"/>
      <c r="BT66" s="445"/>
      <c r="BU66" s="445"/>
      <c r="BV66" s="445"/>
      <c r="BW66" s="446"/>
      <c r="BX66" s="21"/>
      <c r="BY66" s="21"/>
      <c r="BZ66" s="21"/>
      <c r="CA66" s="21"/>
      <c r="CB66" s="21"/>
      <c r="CC66" s="21"/>
      <c r="CD66" s="21"/>
      <c r="CE66" s="21"/>
      <c r="CF66" s="21"/>
      <c r="CG66" s="21"/>
      <c r="CH66" s="21"/>
      <c r="CI66" s="21"/>
      <c r="CJ66" s="21"/>
      <c r="CK66" s="21"/>
      <c r="CL66" s="21"/>
      <c r="CM66" s="21"/>
      <c r="CN66" s="21"/>
      <c r="CO66" s="21"/>
      <c r="CP66" s="21"/>
      <c r="CQ66" s="21"/>
      <c r="CR66" s="21"/>
      <c r="CS66" s="21"/>
      <c r="CT66" s="21"/>
      <c r="CU66" s="21"/>
      <c r="CV66" s="21"/>
      <c r="CW66" s="21"/>
      <c r="CX66" s="21"/>
      <c r="CY66" s="21"/>
      <c r="CZ66" s="21"/>
    </row>
    <row r="67" s="324" customFormat="true" ht="15" customHeight="true" x14ac:dyDescent="0.2">
      <c r="A67" s="1064"/>
      <c r="B67" s="389" t="s">
        <v>296</v>
      </c>
      <c r="C67" s="139">
        <v>32.5</v>
      </c>
      <c r="D67" s="138">
        <v>14.2</v>
      </c>
      <c r="E67" s="138">
        <v>5.2</v>
      </c>
      <c r="F67" s="138">
        <v>1.1000000000000001</v>
      </c>
      <c r="G67" s="137">
        <v>0.6</v>
      </c>
      <c r="H67" s="136">
        <v>3.3</v>
      </c>
      <c r="I67" s="138">
        <v>1.9</v>
      </c>
      <c r="J67" s="138">
        <v>0</v>
      </c>
      <c r="K67" s="138">
        <v>2</v>
      </c>
      <c r="L67" s="135">
        <v>0.1</v>
      </c>
      <c r="M67" s="139">
        <v>50</v>
      </c>
      <c r="N67" s="138">
        <v>28.1</v>
      </c>
      <c r="O67" s="138">
        <v>21.9</v>
      </c>
      <c r="P67" s="138">
        <v>12.3</v>
      </c>
      <c r="Q67" s="137">
        <v>6.9</v>
      </c>
      <c r="R67" s="136">
        <v>0.4</v>
      </c>
      <c r="S67" s="138">
        <v>9.8000000000000007</v>
      </c>
      <c r="T67" s="138">
        <v>9.6999999999999993</v>
      </c>
      <c r="U67" s="138">
        <v>26.7</v>
      </c>
      <c r="V67" s="138">
        <v>26.4</v>
      </c>
      <c r="W67" s="135">
        <v>8.9</v>
      </c>
      <c r="X67" s="448"/>
      <c r="Y67" s="448"/>
      <c r="Z67" s="448"/>
      <c r="AA67" s="448"/>
      <c r="AB67" s="448"/>
      <c r="AC67" s="448"/>
      <c r="AD67" s="448"/>
      <c r="AE67" s="448"/>
      <c r="AF67" s="448"/>
      <c r="AG67" s="448"/>
      <c r="AH67" s="448"/>
      <c r="AI67" s="448"/>
      <c r="AJ67" s="448"/>
      <c r="AK67" s="448"/>
      <c r="AL67" s="448"/>
      <c r="AM67" s="448"/>
      <c r="AN67" s="448"/>
      <c r="AO67" s="448"/>
      <c r="AP67" s="448"/>
      <c r="AQ67" s="448"/>
      <c r="AR67" s="448"/>
      <c r="AS67" s="448"/>
      <c r="AT67" s="448"/>
      <c r="AU67" s="448"/>
      <c r="AV67" s="448"/>
      <c r="AW67" s="448"/>
      <c r="AX67" s="448"/>
      <c r="AY67" s="448"/>
      <c r="AZ67" s="874"/>
      <c r="BA67" s="877"/>
      <c r="BB67" s="604"/>
      <c r="BC67" s="458"/>
      <c r="BD67" s="445"/>
      <c r="BE67" s="445"/>
      <c r="BF67" s="445"/>
      <c r="BG67" s="462"/>
      <c r="BH67" s="458"/>
      <c r="BI67" s="445"/>
      <c r="BJ67" s="445"/>
      <c r="BK67" s="445"/>
      <c r="BL67" s="462"/>
      <c r="BM67" s="458"/>
      <c r="BN67" s="445"/>
      <c r="BO67" s="445"/>
      <c r="BP67" s="445"/>
      <c r="BQ67" s="462"/>
      <c r="BR67" s="458"/>
      <c r="BS67" s="445"/>
      <c r="BT67" s="445"/>
      <c r="BU67" s="445"/>
      <c r="BV67" s="445"/>
      <c r="BW67" s="446"/>
      <c r="BX67" s="21"/>
      <c r="BY67" s="21"/>
      <c r="BZ67" s="21"/>
      <c r="CA67" s="21"/>
      <c r="CB67" s="21"/>
      <c r="CC67" s="21"/>
      <c r="CD67" s="21"/>
      <c r="CE67" s="21"/>
      <c r="CF67" s="21"/>
      <c r="CG67" s="21"/>
      <c r="CH67" s="21"/>
      <c r="CI67" s="21"/>
      <c r="CJ67" s="21"/>
      <c r="CK67" s="21"/>
      <c r="CL67" s="21"/>
      <c r="CM67" s="21"/>
      <c r="CN67" s="21"/>
      <c r="CO67" s="21"/>
      <c r="CP67" s="21"/>
      <c r="CQ67" s="21"/>
      <c r="CR67" s="21"/>
      <c r="CS67" s="21"/>
      <c r="CT67" s="21"/>
      <c r="CU67" s="21"/>
      <c r="CV67" s="21"/>
      <c r="CW67" s="21"/>
      <c r="CX67" s="21"/>
      <c r="CY67" s="21"/>
      <c r="CZ67" s="21"/>
    </row>
    <row r="68" s="324" customFormat="true" ht="15" customHeight="true" x14ac:dyDescent="0.2">
      <c r="A68" s="1064"/>
      <c r="B68" s="389" t="s">
        <v>173</v>
      </c>
      <c r="C68" s="139">
        <v>0</v>
      </c>
      <c r="D68" s="138">
        <v>0</v>
      </c>
      <c r="E68" s="138">
        <v>0</v>
      </c>
      <c r="F68" s="138">
        <v>0</v>
      </c>
      <c r="G68" s="137">
        <v>0</v>
      </c>
      <c r="H68" s="136">
        <v>0.1</v>
      </c>
      <c r="I68" s="138">
        <v>0</v>
      </c>
      <c r="J68" s="138">
        <v>0</v>
      </c>
      <c r="K68" s="138">
        <v>0</v>
      </c>
      <c r="L68" s="135">
        <v>0</v>
      </c>
      <c r="M68" s="139">
        <v>0</v>
      </c>
      <c r="N68" s="138">
        <v>0</v>
      </c>
      <c r="O68" s="138">
        <v>0</v>
      </c>
      <c r="P68" s="138">
        <v>0</v>
      </c>
      <c r="Q68" s="137">
        <v>0</v>
      </c>
      <c r="R68" s="136">
        <v>0</v>
      </c>
      <c r="S68" s="138">
        <v>0</v>
      </c>
      <c r="T68" s="138">
        <v>0</v>
      </c>
      <c r="U68" s="138">
        <v>0</v>
      </c>
      <c r="V68" s="138">
        <v>0.1</v>
      </c>
      <c r="W68" s="135">
        <v>0</v>
      </c>
      <c r="X68" s="448"/>
      <c r="Y68" s="448"/>
      <c r="Z68" s="448"/>
      <c r="AA68" s="448"/>
      <c r="AB68" s="448"/>
      <c r="AC68" s="448"/>
      <c r="AD68" s="448"/>
      <c r="AE68" s="448"/>
      <c r="AF68" s="448"/>
      <c r="AG68" s="448"/>
      <c r="AH68" s="448"/>
      <c r="AI68" s="448"/>
      <c r="AJ68" s="448"/>
      <c r="AK68" s="448"/>
      <c r="AL68" s="448"/>
      <c r="AM68" s="448"/>
      <c r="AN68" s="448"/>
      <c r="AO68" s="448"/>
      <c r="AP68" s="448"/>
      <c r="AQ68" s="448"/>
      <c r="AR68" s="448"/>
      <c r="AS68" s="448"/>
      <c r="AT68" s="448"/>
      <c r="AU68" s="448"/>
      <c r="AV68" s="448"/>
      <c r="AW68" s="448"/>
      <c r="AX68" s="448"/>
      <c r="AY68" s="448"/>
      <c r="AZ68" s="874"/>
      <c r="BA68" s="877"/>
      <c r="BB68" s="604"/>
      <c r="BC68" s="458"/>
      <c r="BD68" s="445"/>
      <c r="BE68" s="445"/>
      <c r="BF68" s="445"/>
      <c r="BG68" s="462"/>
      <c r="BH68" s="458"/>
      <c r="BI68" s="445"/>
      <c r="BJ68" s="445"/>
      <c r="BK68" s="445"/>
      <c r="BL68" s="462"/>
      <c r="BM68" s="458"/>
      <c r="BN68" s="445"/>
      <c r="BO68" s="445"/>
      <c r="BP68" s="445"/>
      <c r="BQ68" s="462"/>
      <c r="BR68" s="458"/>
      <c r="BS68" s="445"/>
      <c r="BT68" s="445"/>
      <c r="BU68" s="445"/>
      <c r="BV68" s="445"/>
      <c r="BW68" s="446"/>
      <c r="BX68" s="21"/>
      <c r="BY68" s="21"/>
      <c r="BZ68" s="21"/>
      <c r="CA68" s="21"/>
      <c r="CB68" s="21"/>
      <c r="CC68" s="21"/>
      <c r="CD68" s="21"/>
      <c r="CE68" s="21"/>
      <c r="CF68" s="21"/>
      <c r="CG68" s="21"/>
      <c r="CH68" s="21"/>
      <c r="CI68" s="21"/>
      <c r="CJ68" s="21"/>
      <c r="CK68" s="21"/>
      <c r="CL68" s="21"/>
      <c r="CM68" s="21"/>
      <c r="CN68" s="21"/>
      <c r="CO68" s="21"/>
      <c r="CP68" s="21"/>
      <c r="CQ68" s="21"/>
      <c r="CR68" s="21"/>
      <c r="CS68" s="21"/>
      <c r="CT68" s="21"/>
      <c r="CU68" s="21"/>
      <c r="CV68" s="21"/>
      <c r="CW68" s="21"/>
      <c r="CX68" s="21"/>
      <c r="CY68" s="21"/>
      <c r="CZ68" s="21"/>
    </row>
    <row r="69" s="324" customFormat="true" ht="15" customHeight="true" x14ac:dyDescent="0.2">
      <c r="A69" s="1064"/>
      <c r="B69" s="389" t="s">
        <v>174</v>
      </c>
      <c r="C69" s="139">
        <v>0</v>
      </c>
      <c r="D69" s="138">
        <v>0</v>
      </c>
      <c r="E69" s="138">
        <v>0</v>
      </c>
      <c r="F69" s="138">
        <v>0</v>
      </c>
      <c r="G69" s="137">
        <v>0.6</v>
      </c>
      <c r="H69" s="136">
        <v>0</v>
      </c>
      <c r="I69" s="138">
        <v>0</v>
      </c>
      <c r="J69" s="138">
        <v>0</v>
      </c>
      <c r="K69" s="138">
        <v>0.3</v>
      </c>
      <c r="L69" s="135">
        <v>0.8</v>
      </c>
      <c r="M69" s="139">
        <v>0</v>
      </c>
      <c r="N69" s="138">
        <v>0</v>
      </c>
      <c r="O69" s="138">
        <v>0</v>
      </c>
      <c r="P69" s="138">
        <v>0</v>
      </c>
      <c r="Q69" s="137">
        <v>0</v>
      </c>
      <c r="R69" s="136">
        <v>0.4</v>
      </c>
      <c r="S69" s="138">
        <v>0</v>
      </c>
      <c r="T69" s="138">
        <v>0</v>
      </c>
      <c r="U69" s="138">
        <v>0</v>
      </c>
      <c r="V69" s="138">
        <v>0</v>
      </c>
      <c r="W69" s="135">
        <v>0</v>
      </c>
      <c r="X69" s="448"/>
      <c r="Y69" s="448"/>
      <c r="Z69" s="448"/>
      <c r="AA69" s="448"/>
      <c r="AB69" s="448"/>
      <c r="AC69" s="448"/>
      <c r="AD69" s="448"/>
      <c r="AE69" s="448"/>
      <c r="AF69" s="448"/>
      <c r="AG69" s="448"/>
      <c r="AH69" s="448"/>
      <c r="AI69" s="448"/>
      <c r="AJ69" s="448"/>
      <c r="AK69" s="448"/>
      <c r="AL69" s="448"/>
      <c r="AM69" s="448"/>
      <c r="AN69" s="448"/>
      <c r="AO69" s="448"/>
      <c r="AP69" s="448"/>
      <c r="AQ69" s="448"/>
      <c r="AR69" s="448"/>
      <c r="AS69" s="448"/>
      <c r="AT69" s="448"/>
      <c r="AU69" s="448"/>
      <c r="AV69" s="448"/>
      <c r="AW69" s="448"/>
      <c r="AX69" s="448"/>
      <c r="AY69" s="448"/>
      <c r="AZ69" s="874"/>
      <c r="BA69" s="877"/>
      <c r="BB69" s="604"/>
      <c r="BC69" s="458"/>
      <c r="BD69" s="445"/>
      <c r="BE69" s="445"/>
      <c r="BF69" s="445"/>
      <c r="BG69" s="462"/>
      <c r="BH69" s="458"/>
      <c r="BI69" s="445"/>
      <c r="BJ69" s="445"/>
      <c r="BK69" s="445"/>
      <c r="BL69" s="462"/>
      <c r="BM69" s="458"/>
      <c r="BN69" s="445"/>
      <c r="BO69" s="445"/>
      <c r="BP69" s="445"/>
      <c r="BQ69" s="462"/>
      <c r="BR69" s="458"/>
      <c r="BS69" s="445"/>
      <c r="BT69" s="445"/>
      <c r="BU69" s="445"/>
      <c r="BV69" s="445"/>
      <c r="BW69" s="446"/>
      <c r="BX69" s="21"/>
      <c r="BY69" s="21"/>
      <c r="BZ69" s="21"/>
      <c r="CA69" s="21"/>
      <c r="CB69" s="21"/>
      <c r="CC69" s="21"/>
      <c r="CD69" s="21"/>
      <c r="CE69" s="21"/>
      <c r="CF69" s="21"/>
      <c r="CG69" s="21"/>
      <c r="CH69" s="21"/>
      <c r="CI69" s="21"/>
      <c r="CJ69" s="21"/>
      <c r="CK69" s="21"/>
      <c r="CL69" s="21"/>
      <c r="CM69" s="21"/>
      <c r="CN69" s="21"/>
      <c r="CO69" s="21"/>
      <c r="CP69" s="21"/>
      <c r="CQ69" s="21"/>
      <c r="CR69" s="21"/>
      <c r="CS69" s="21"/>
      <c r="CT69" s="21"/>
      <c r="CU69" s="21"/>
      <c r="CV69" s="21"/>
      <c r="CW69" s="21"/>
      <c r="CX69" s="21"/>
      <c r="CY69" s="21"/>
      <c r="CZ69" s="21"/>
    </row>
    <row r="70" s="324" customFormat="true" ht="15" customHeight="true" x14ac:dyDescent="0.2">
      <c r="A70" s="1064"/>
      <c r="B70" s="389" t="s">
        <v>175</v>
      </c>
      <c r="C70" s="139">
        <v>0</v>
      </c>
      <c r="D70" s="138">
        <v>0</v>
      </c>
      <c r="E70" s="138">
        <v>0.3</v>
      </c>
      <c r="F70" s="138">
        <v>0.8</v>
      </c>
      <c r="G70" s="137">
        <v>0</v>
      </c>
      <c r="H70" s="136">
        <v>0</v>
      </c>
      <c r="I70" s="138">
        <v>0.8</v>
      </c>
      <c r="J70" s="138">
        <v>1.1000000000000001</v>
      </c>
      <c r="K70" s="138">
        <v>0</v>
      </c>
      <c r="L70" s="135">
        <v>0</v>
      </c>
      <c r="M70" s="139">
        <v>0</v>
      </c>
      <c r="N70" s="138">
        <v>0</v>
      </c>
      <c r="O70" s="138">
        <v>0</v>
      </c>
      <c r="P70" s="138">
        <v>0</v>
      </c>
      <c r="Q70" s="137">
        <v>0</v>
      </c>
      <c r="R70" s="136">
        <v>0.7</v>
      </c>
      <c r="S70" s="138">
        <v>0</v>
      </c>
      <c r="T70" s="138">
        <v>0</v>
      </c>
      <c r="U70" s="138">
        <v>0</v>
      </c>
      <c r="V70" s="138">
        <v>0</v>
      </c>
      <c r="W70" s="135">
        <v>0</v>
      </c>
      <c r="X70" s="448"/>
      <c r="Y70" s="448"/>
      <c r="Z70" s="448"/>
      <c r="AA70" s="448"/>
      <c r="AB70" s="448"/>
      <c r="AC70" s="448"/>
      <c r="AD70" s="448"/>
      <c r="AE70" s="448"/>
      <c r="AF70" s="448"/>
      <c r="AG70" s="448"/>
      <c r="AH70" s="448"/>
      <c r="AI70" s="448"/>
      <c r="AJ70" s="448"/>
      <c r="AK70" s="448"/>
      <c r="AL70" s="448"/>
      <c r="AM70" s="448"/>
      <c r="AN70" s="448"/>
      <c r="AO70" s="448"/>
      <c r="AP70" s="448"/>
      <c r="AQ70" s="448"/>
      <c r="AR70" s="448"/>
      <c r="AS70" s="448"/>
      <c r="AT70" s="448"/>
      <c r="AU70" s="448"/>
      <c r="AV70" s="448"/>
      <c r="AW70" s="448"/>
      <c r="AX70" s="448"/>
      <c r="AY70" s="448"/>
      <c r="AZ70" s="874"/>
      <c r="BA70" s="877"/>
      <c r="BB70" s="604"/>
      <c r="BC70" s="458"/>
      <c r="BD70" s="445"/>
      <c r="BE70" s="445"/>
      <c r="BF70" s="445"/>
      <c r="BG70" s="462"/>
      <c r="BH70" s="458"/>
      <c r="BI70" s="445"/>
      <c r="BJ70" s="445"/>
      <c r="BK70" s="445"/>
      <c r="BL70" s="462"/>
      <c r="BM70" s="458"/>
      <c r="BN70" s="445"/>
      <c r="BO70" s="445"/>
      <c r="BP70" s="445"/>
      <c r="BQ70" s="462"/>
      <c r="BR70" s="458"/>
      <c r="BS70" s="445"/>
      <c r="BT70" s="445"/>
      <c r="BU70" s="445"/>
      <c r="BV70" s="445"/>
      <c r="BW70" s="446"/>
      <c r="BX70" s="21"/>
      <c r="BY70" s="21"/>
      <c r="BZ70" s="21"/>
      <c r="CA70" s="21"/>
      <c r="CB70" s="21"/>
      <c r="CC70" s="21"/>
      <c r="CD70" s="21"/>
      <c r="CE70" s="21"/>
      <c r="CF70" s="21"/>
      <c r="CG70" s="21"/>
      <c r="CH70" s="21"/>
      <c r="CI70" s="21"/>
      <c r="CJ70" s="21"/>
      <c r="CK70" s="21"/>
      <c r="CL70" s="21"/>
      <c r="CM70" s="21"/>
      <c r="CN70" s="21"/>
      <c r="CO70" s="21"/>
      <c r="CP70" s="21"/>
      <c r="CQ70" s="21"/>
      <c r="CR70" s="21"/>
      <c r="CS70" s="21"/>
      <c r="CT70" s="21"/>
      <c r="CU70" s="21"/>
      <c r="CV70" s="21"/>
      <c r="CW70" s="21"/>
      <c r="CX70" s="21"/>
      <c r="CY70" s="21"/>
      <c r="CZ70" s="21"/>
    </row>
    <row r="71" s="324" customFormat="true" ht="15" customHeight="true" x14ac:dyDescent="0.2">
      <c r="A71" s="1064"/>
      <c r="B71" s="389" t="s">
        <v>176</v>
      </c>
      <c r="C71" s="139">
        <v>0</v>
      </c>
      <c r="D71" s="138">
        <v>0</v>
      </c>
      <c r="E71" s="138">
        <v>0</v>
      </c>
      <c r="F71" s="138">
        <v>0</v>
      </c>
      <c r="G71" s="137">
        <v>0.6</v>
      </c>
      <c r="H71" s="136">
        <v>0</v>
      </c>
      <c r="I71" s="138">
        <v>0</v>
      </c>
      <c r="J71" s="138">
        <v>0</v>
      </c>
      <c r="K71" s="138">
        <v>0.1</v>
      </c>
      <c r="L71" s="135">
        <v>0.9</v>
      </c>
      <c r="M71" s="139">
        <v>0</v>
      </c>
      <c r="N71" s="138">
        <v>0</v>
      </c>
      <c r="O71" s="138">
        <v>0</v>
      </c>
      <c r="P71" s="138">
        <v>0</v>
      </c>
      <c r="Q71" s="137">
        <v>0.1</v>
      </c>
      <c r="R71" s="136">
        <v>0.2</v>
      </c>
      <c r="S71" s="138">
        <v>0</v>
      </c>
      <c r="T71" s="138">
        <v>0</v>
      </c>
      <c r="U71" s="138">
        <v>0.2</v>
      </c>
      <c r="V71" s="138">
        <v>0</v>
      </c>
      <c r="W71" s="135">
        <v>0.1</v>
      </c>
      <c r="X71" s="448"/>
      <c r="Y71" s="448"/>
      <c r="Z71" s="448"/>
      <c r="AA71" s="448"/>
      <c r="AB71" s="448"/>
      <c r="AC71" s="448"/>
      <c r="AD71" s="448"/>
      <c r="AE71" s="448"/>
      <c r="AF71" s="448"/>
      <c r="AG71" s="448"/>
      <c r="AH71" s="448"/>
      <c r="AI71" s="448"/>
      <c r="AJ71" s="448"/>
      <c r="AK71" s="448"/>
      <c r="AL71" s="448"/>
      <c r="AM71" s="448"/>
      <c r="AN71" s="448"/>
      <c r="AO71" s="448"/>
      <c r="AP71" s="448"/>
      <c r="AQ71" s="448"/>
      <c r="AR71" s="448"/>
      <c r="AS71" s="448"/>
      <c r="AT71" s="448"/>
      <c r="AU71" s="448"/>
      <c r="AV71" s="448"/>
      <c r="AW71" s="448"/>
      <c r="AX71" s="448"/>
      <c r="AY71" s="448"/>
      <c r="AZ71" s="874"/>
      <c r="BA71" s="877"/>
      <c r="BB71" s="604"/>
      <c r="BC71" s="458"/>
      <c r="BD71" s="445"/>
      <c r="BE71" s="445"/>
      <c r="BF71" s="445"/>
      <c r="BG71" s="462"/>
      <c r="BH71" s="458"/>
      <c r="BI71" s="445"/>
      <c r="BJ71" s="445"/>
      <c r="BK71" s="445"/>
      <c r="BL71" s="462"/>
      <c r="BM71" s="458"/>
      <c r="BN71" s="445"/>
      <c r="BO71" s="445"/>
      <c r="BP71" s="445"/>
      <c r="BQ71" s="462"/>
      <c r="BR71" s="458"/>
      <c r="BS71" s="445"/>
      <c r="BT71" s="445"/>
      <c r="BU71" s="445"/>
      <c r="BV71" s="445"/>
      <c r="BW71" s="446"/>
      <c r="BX71" s="21"/>
      <c r="BY71" s="21"/>
      <c r="BZ71" s="21"/>
      <c r="CA71" s="21"/>
      <c r="CB71" s="21"/>
      <c r="CC71" s="21"/>
      <c r="CD71" s="21"/>
      <c r="CE71" s="21"/>
      <c r="CF71" s="21"/>
      <c r="CG71" s="21"/>
      <c r="CH71" s="21"/>
      <c r="CI71" s="21"/>
      <c r="CJ71" s="21"/>
      <c r="CK71" s="21"/>
      <c r="CL71" s="21"/>
      <c r="CM71" s="21"/>
      <c r="CN71" s="21"/>
      <c r="CO71" s="21"/>
      <c r="CP71" s="21"/>
      <c r="CQ71" s="21"/>
      <c r="CR71" s="21"/>
      <c r="CS71" s="21"/>
      <c r="CT71" s="21"/>
      <c r="CU71" s="21"/>
      <c r="CV71" s="21"/>
      <c r="CW71" s="21"/>
      <c r="CX71" s="21"/>
      <c r="CY71" s="21"/>
      <c r="CZ71" s="21"/>
    </row>
    <row r="72" s="324" customFormat="true" ht="15" customHeight="true" x14ac:dyDescent="0.2">
      <c r="A72" s="1064"/>
      <c r="B72" s="389" t="s">
        <v>417</v>
      </c>
      <c r="C72" s="139">
        <v>0</v>
      </c>
      <c r="D72" s="138">
        <v>0.2</v>
      </c>
      <c r="E72" s="138">
        <v>6.2</v>
      </c>
      <c r="F72" s="138">
        <v>24.1</v>
      </c>
      <c r="G72" s="137">
        <v>41.7</v>
      </c>
      <c r="H72" s="136">
        <v>1.2</v>
      </c>
      <c r="I72" s="138">
        <v>15.2</v>
      </c>
      <c r="J72" s="138">
        <v>23.9</v>
      </c>
      <c r="K72" s="138">
        <v>34.6</v>
      </c>
      <c r="L72" s="135">
        <v>46.8</v>
      </c>
      <c r="M72" s="139">
        <v>0</v>
      </c>
      <c r="N72" s="138">
        <v>0</v>
      </c>
      <c r="O72" s="138">
        <v>0</v>
      </c>
      <c r="P72" s="138">
        <v>0.1</v>
      </c>
      <c r="Q72" s="137">
        <v>2.1</v>
      </c>
      <c r="R72" s="136">
        <v>38.1</v>
      </c>
      <c r="S72" s="138">
        <v>2.4</v>
      </c>
      <c r="T72" s="138">
        <v>1</v>
      </c>
      <c r="U72" s="138">
        <v>5</v>
      </c>
      <c r="V72" s="138">
        <v>1.3</v>
      </c>
      <c r="W72" s="135">
        <v>1</v>
      </c>
      <c r="X72" s="448"/>
      <c r="Y72" s="448"/>
      <c r="Z72" s="448"/>
      <c r="AA72" s="448"/>
      <c r="AB72" s="448"/>
      <c r="AC72" s="448"/>
      <c r="AD72" s="448"/>
      <c r="AE72" s="448"/>
      <c r="AF72" s="448"/>
      <c r="AG72" s="448"/>
      <c r="AH72" s="448"/>
      <c r="AI72" s="448"/>
      <c r="AJ72" s="448"/>
      <c r="AK72" s="448"/>
      <c r="AL72" s="448"/>
      <c r="AM72" s="448"/>
      <c r="AN72" s="448"/>
      <c r="AO72" s="448"/>
      <c r="AP72" s="448"/>
      <c r="AQ72" s="448"/>
      <c r="AR72" s="448"/>
      <c r="AS72" s="448"/>
      <c r="AT72" s="448"/>
      <c r="AU72" s="448"/>
      <c r="AV72" s="448"/>
      <c r="AW72" s="448"/>
      <c r="AX72" s="448"/>
      <c r="AY72" s="448"/>
      <c r="AZ72" s="874"/>
      <c r="BA72" s="877"/>
      <c r="BB72" s="604"/>
      <c r="BC72" s="458"/>
      <c r="BD72" s="445"/>
      <c r="BE72" s="445"/>
      <c r="BF72" s="445"/>
      <c r="BG72" s="462"/>
      <c r="BH72" s="458"/>
      <c r="BI72" s="445"/>
      <c r="BJ72" s="445"/>
      <c r="BK72" s="445"/>
      <c r="BL72" s="462"/>
      <c r="BM72" s="458"/>
      <c r="BN72" s="445"/>
      <c r="BO72" s="445"/>
      <c r="BP72" s="445"/>
      <c r="BQ72" s="462"/>
      <c r="BR72" s="458"/>
      <c r="BS72" s="445"/>
      <c r="BT72" s="445"/>
      <c r="BU72" s="445"/>
      <c r="BV72" s="445"/>
      <c r="BW72" s="446"/>
      <c r="BX72" s="21"/>
      <c r="BY72" s="21"/>
      <c r="BZ72" s="21"/>
      <c r="CA72" s="21"/>
      <c r="CB72" s="21"/>
      <c r="CC72" s="21"/>
      <c r="CD72" s="21"/>
      <c r="CE72" s="21"/>
      <c r="CF72" s="21"/>
      <c r="CG72" s="21"/>
      <c r="CH72" s="21"/>
      <c r="CI72" s="21"/>
      <c r="CJ72" s="21"/>
      <c r="CK72" s="21"/>
      <c r="CL72" s="21"/>
      <c r="CM72" s="21"/>
      <c r="CN72" s="21"/>
      <c r="CO72" s="21"/>
      <c r="CP72" s="21"/>
      <c r="CQ72" s="21"/>
      <c r="CR72" s="21"/>
      <c r="CS72" s="21"/>
      <c r="CT72" s="21"/>
      <c r="CU72" s="21"/>
      <c r="CV72" s="21"/>
      <c r="CW72" s="21"/>
      <c r="CX72" s="21"/>
      <c r="CY72" s="21"/>
      <c r="CZ72" s="21"/>
    </row>
    <row r="73" s="324" customFormat="true" ht="15" customHeight="true" x14ac:dyDescent="0.2">
      <c r="A73" s="1064"/>
      <c r="B73" s="389" t="s">
        <v>46</v>
      </c>
      <c r="C73" s="139">
        <v>0.2</v>
      </c>
      <c r="D73" s="138">
        <v>0</v>
      </c>
      <c r="E73" s="138">
        <v>0</v>
      </c>
      <c r="F73" s="138">
        <v>0</v>
      </c>
      <c r="G73" s="137">
        <v>0</v>
      </c>
      <c r="H73" s="136">
        <v>0</v>
      </c>
      <c r="I73" s="138">
        <v>0</v>
      </c>
      <c r="J73" s="138">
        <v>0</v>
      </c>
      <c r="K73" s="138">
        <v>0</v>
      </c>
      <c r="L73" s="135">
        <v>0</v>
      </c>
      <c r="M73" s="139">
        <v>0.4</v>
      </c>
      <c r="N73" s="138">
        <v>0</v>
      </c>
      <c r="O73" s="138">
        <v>0</v>
      </c>
      <c r="P73" s="138">
        <v>0</v>
      </c>
      <c r="Q73" s="137">
        <v>0</v>
      </c>
      <c r="R73" s="136">
        <v>0</v>
      </c>
      <c r="S73" s="138">
        <v>0</v>
      </c>
      <c r="T73" s="138">
        <v>0</v>
      </c>
      <c r="U73" s="138">
        <v>0</v>
      </c>
      <c r="V73" s="138">
        <v>0</v>
      </c>
      <c r="W73" s="135">
        <v>0.5</v>
      </c>
      <c r="X73" s="448"/>
      <c r="Y73" s="448"/>
      <c r="Z73" s="448"/>
      <c r="AA73" s="448"/>
      <c r="AB73" s="448"/>
      <c r="AC73" s="448"/>
      <c r="AD73" s="448"/>
      <c r="AE73" s="448"/>
      <c r="AF73" s="448"/>
      <c r="AG73" s="448"/>
      <c r="AH73" s="448"/>
      <c r="AI73" s="448"/>
      <c r="AJ73" s="448"/>
      <c r="AK73" s="448"/>
      <c r="AL73" s="448"/>
      <c r="AM73" s="448"/>
      <c r="AN73" s="448"/>
      <c r="AO73" s="448"/>
      <c r="AP73" s="448"/>
      <c r="AQ73" s="448"/>
      <c r="AR73" s="448"/>
      <c r="AS73" s="448"/>
      <c r="AT73" s="448"/>
      <c r="AU73" s="448"/>
      <c r="AV73" s="448"/>
      <c r="AW73" s="448"/>
      <c r="AX73" s="448"/>
      <c r="AY73" s="448"/>
      <c r="AZ73" s="874"/>
      <c r="BA73" s="877"/>
      <c r="BB73" s="604"/>
      <c r="BC73" s="458"/>
      <c r="BD73" s="445"/>
      <c r="BE73" s="445"/>
      <c r="BF73" s="445"/>
      <c r="BG73" s="462"/>
      <c r="BH73" s="458"/>
      <c r="BI73" s="445"/>
      <c r="BJ73" s="445"/>
      <c r="BK73" s="445"/>
      <c r="BL73" s="462"/>
      <c r="BM73" s="458"/>
      <c r="BN73" s="445"/>
      <c r="BO73" s="445"/>
      <c r="BP73" s="445"/>
      <c r="BQ73" s="462"/>
      <c r="BR73" s="458"/>
      <c r="BS73" s="445"/>
      <c r="BT73" s="445"/>
      <c r="BU73" s="445"/>
      <c r="BV73" s="445"/>
      <c r="BW73" s="446"/>
      <c r="BX73" s="21"/>
      <c r="BY73" s="21"/>
      <c r="BZ73" s="21"/>
      <c r="CA73" s="21"/>
      <c r="CB73" s="21"/>
      <c r="CC73" s="21"/>
      <c r="CD73" s="21"/>
      <c r="CE73" s="21"/>
      <c r="CF73" s="21"/>
      <c r="CG73" s="21"/>
      <c r="CH73" s="21"/>
      <c r="CI73" s="21"/>
      <c r="CJ73" s="21"/>
      <c r="CK73" s="21"/>
      <c r="CL73" s="21"/>
      <c r="CM73" s="21"/>
      <c r="CN73" s="21"/>
      <c r="CO73" s="21"/>
      <c r="CP73" s="21"/>
      <c r="CQ73" s="21"/>
      <c r="CR73" s="21"/>
      <c r="CS73" s="21"/>
      <c r="CT73" s="21"/>
      <c r="CU73" s="21"/>
      <c r="CV73" s="21"/>
      <c r="CW73" s="21"/>
      <c r="CX73" s="21"/>
      <c r="CY73" s="21"/>
      <c r="CZ73" s="21"/>
    </row>
    <row r="74" s="324" customFormat="true" ht="15" customHeight="true" x14ac:dyDescent="0.2">
      <c r="A74" s="157"/>
      <c r="B74" s="151"/>
      <c r="C74" s="139"/>
      <c r="D74" s="138"/>
      <c r="E74" s="138"/>
      <c r="F74" s="138"/>
      <c r="G74" s="137"/>
      <c r="H74" s="136"/>
      <c r="I74" s="138"/>
      <c r="J74" s="138"/>
      <c r="K74" s="138"/>
      <c r="L74" s="135"/>
      <c r="M74" s="139"/>
      <c r="N74" s="138"/>
      <c r="O74" s="138"/>
      <c r="P74" s="138"/>
      <c r="Q74" s="137"/>
      <c r="R74" s="136"/>
      <c r="S74" s="138"/>
      <c r="T74" s="138"/>
      <c r="U74" s="138"/>
      <c r="V74" s="138"/>
      <c r="W74" s="135"/>
      <c r="X74" s="448"/>
      <c r="Y74" s="448"/>
      <c r="Z74" s="448"/>
      <c r="AA74" s="448"/>
      <c r="AB74" s="448"/>
      <c r="AC74" s="448"/>
      <c r="AD74" s="448"/>
      <c r="AE74" s="448"/>
      <c r="AF74" s="448"/>
      <c r="AG74" s="448"/>
      <c r="AH74" s="448"/>
      <c r="AI74" s="448"/>
      <c r="AJ74" s="448"/>
      <c r="AK74" s="448"/>
      <c r="AL74" s="448"/>
      <c r="AM74" s="448"/>
      <c r="AN74" s="448"/>
      <c r="AO74" s="448"/>
      <c r="AP74" s="448"/>
      <c r="AQ74" s="448"/>
      <c r="AR74" s="448"/>
      <c r="AS74" s="448"/>
      <c r="AT74" s="448"/>
      <c r="AU74" s="448"/>
      <c r="AV74" s="448"/>
      <c r="AW74" s="448"/>
      <c r="AX74" s="448"/>
      <c r="AY74" s="448"/>
      <c r="AZ74" s="874"/>
      <c r="BA74" s="877"/>
      <c r="BB74" s="604"/>
      <c r="BC74" s="458"/>
      <c r="BD74" s="445"/>
      <c r="BE74" s="445"/>
      <c r="BF74" s="445"/>
      <c r="BG74" s="462"/>
      <c r="BH74" s="458"/>
      <c r="BI74" s="445"/>
      <c r="BJ74" s="445"/>
      <c r="BK74" s="445"/>
      <c r="BL74" s="462"/>
      <c r="BM74" s="458"/>
      <c r="BN74" s="445"/>
      <c r="BO74" s="445"/>
      <c r="BP74" s="445"/>
      <c r="BQ74" s="462"/>
      <c r="BR74" s="458"/>
      <c r="BS74" s="445"/>
      <c r="BT74" s="445"/>
      <c r="BU74" s="445"/>
      <c r="BV74" s="445"/>
      <c r="BW74" s="446"/>
      <c r="BX74" s="21"/>
      <c r="BY74" s="21"/>
      <c r="BZ74" s="21"/>
      <c r="CA74" s="21"/>
      <c r="CB74" s="21"/>
      <c r="CC74" s="21"/>
      <c r="CD74" s="21"/>
      <c r="CE74" s="21"/>
      <c r="CF74" s="21"/>
      <c r="CG74" s="21"/>
      <c r="CH74" s="21"/>
      <c r="CI74" s="21"/>
      <c r="CJ74" s="21"/>
      <c r="CK74" s="21"/>
      <c r="CL74" s="21"/>
      <c r="CM74" s="21"/>
      <c r="CN74" s="21"/>
      <c r="CO74" s="21"/>
      <c r="CP74" s="21"/>
      <c r="CQ74" s="21"/>
      <c r="CR74" s="21"/>
      <c r="CS74" s="21"/>
      <c r="CT74" s="21"/>
      <c r="CU74" s="21"/>
      <c r="CV74" s="21"/>
      <c r="CW74" s="21"/>
      <c r="CX74" s="21"/>
      <c r="CY74" s="21"/>
      <c r="CZ74" s="21"/>
    </row>
    <row r="75" s="324" customFormat="true" ht="15" customHeight="true" x14ac:dyDescent="0.2">
      <c r="A75" s="157"/>
      <c r="B75" s="151"/>
      <c r="C75" s="139"/>
      <c r="D75" s="138"/>
      <c r="E75" s="138"/>
      <c r="F75" s="138"/>
      <c r="G75" s="137"/>
      <c r="H75" s="136"/>
      <c r="I75" s="138"/>
      <c r="J75" s="138"/>
      <c r="K75" s="138"/>
      <c r="L75" s="135"/>
      <c r="M75" s="139"/>
      <c r="N75" s="138"/>
      <c r="O75" s="138"/>
      <c r="P75" s="138"/>
      <c r="Q75" s="137"/>
      <c r="R75" s="136"/>
      <c r="S75" s="138"/>
      <c r="T75" s="138"/>
      <c r="U75" s="138"/>
      <c r="V75" s="138"/>
      <c r="W75" s="135"/>
      <c r="X75" s="448"/>
      <c r="Y75" s="448"/>
      <c r="Z75" s="448"/>
      <c r="AA75" s="448"/>
      <c r="AB75" s="448"/>
      <c r="AC75" s="448"/>
      <c r="AD75" s="448"/>
      <c r="AE75" s="448"/>
      <c r="AF75" s="448"/>
      <c r="AG75" s="448"/>
      <c r="AH75" s="448"/>
      <c r="AI75" s="448"/>
      <c r="AJ75" s="448"/>
      <c r="AK75" s="448"/>
      <c r="AL75" s="448"/>
      <c r="AM75" s="448"/>
      <c r="AN75" s="448"/>
      <c r="AO75" s="448"/>
      <c r="AP75" s="448"/>
      <c r="AQ75" s="448"/>
      <c r="AR75" s="448"/>
      <c r="AS75" s="448"/>
      <c r="AT75" s="448"/>
      <c r="AU75" s="448"/>
      <c r="AV75" s="448"/>
      <c r="AW75" s="448"/>
      <c r="AX75" s="448"/>
      <c r="AY75" s="448"/>
      <c r="AZ75" s="874"/>
      <c r="BA75" s="877"/>
      <c r="BB75" s="604"/>
      <c r="BC75" s="458"/>
      <c r="BD75" s="445"/>
      <c r="BE75" s="445"/>
      <c r="BF75" s="445"/>
      <c r="BG75" s="462"/>
      <c r="BH75" s="458"/>
      <c r="BI75" s="445"/>
      <c r="BJ75" s="445"/>
      <c r="BK75" s="445"/>
      <c r="BL75" s="462"/>
      <c r="BM75" s="458"/>
      <c r="BN75" s="445"/>
      <c r="BO75" s="445"/>
      <c r="BP75" s="445"/>
      <c r="BQ75" s="462"/>
      <c r="BR75" s="458"/>
      <c r="BS75" s="445"/>
      <c r="BT75" s="445"/>
      <c r="BU75" s="445"/>
      <c r="BV75" s="445"/>
      <c r="BW75" s="446"/>
      <c r="BX75" s="21"/>
      <c r="BY75" s="21"/>
      <c r="BZ75" s="21"/>
      <c r="CA75" s="21"/>
      <c r="CB75" s="21"/>
      <c r="CC75" s="21"/>
      <c r="CD75" s="21"/>
      <c r="CE75" s="21"/>
      <c r="CF75" s="21"/>
      <c r="CG75" s="21"/>
      <c r="CH75" s="21"/>
      <c r="CI75" s="21"/>
      <c r="CJ75" s="21"/>
      <c r="CK75" s="21"/>
      <c r="CL75" s="21"/>
      <c r="CM75" s="21"/>
      <c r="CN75" s="21"/>
      <c r="CO75" s="21"/>
      <c r="CP75" s="21"/>
      <c r="CQ75" s="21"/>
      <c r="CR75" s="21"/>
      <c r="CS75" s="21"/>
      <c r="CT75" s="21"/>
      <c r="CU75" s="21"/>
      <c r="CV75" s="21"/>
      <c r="CW75" s="21"/>
      <c r="CX75" s="21"/>
      <c r="CY75" s="21"/>
      <c r="CZ75" s="21"/>
    </row>
    <row r="76" s="324" customFormat="true" ht="15" customHeight="true" x14ac:dyDescent="0.2">
      <c r="A76" s="157"/>
      <c r="B76" s="151"/>
      <c r="C76" s="139"/>
      <c r="D76" s="138"/>
      <c r="E76" s="138"/>
      <c r="F76" s="138"/>
      <c r="G76" s="137"/>
      <c r="H76" s="136"/>
      <c r="I76" s="138"/>
      <c r="J76" s="138"/>
      <c r="K76" s="138"/>
      <c r="L76" s="135"/>
      <c r="M76" s="139"/>
      <c r="N76" s="138"/>
      <c r="O76" s="138"/>
      <c r="P76" s="138"/>
      <c r="Q76" s="137"/>
      <c r="R76" s="136"/>
      <c r="S76" s="138"/>
      <c r="T76" s="138"/>
      <c r="U76" s="138"/>
      <c r="V76" s="138"/>
      <c r="W76" s="135"/>
      <c r="X76" s="448"/>
      <c r="Y76" s="448"/>
      <c r="Z76" s="448"/>
      <c r="AA76" s="448"/>
      <c r="AB76" s="448"/>
      <c r="AC76" s="448"/>
      <c r="AD76" s="448"/>
      <c r="AE76" s="448"/>
      <c r="AF76" s="448"/>
      <c r="AG76" s="448"/>
      <c r="AH76" s="448"/>
      <c r="AI76" s="448"/>
      <c r="AJ76" s="448"/>
      <c r="AK76" s="448"/>
      <c r="AL76" s="448"/>
      <c r="AM76" s="448"/>
      <c r="AN76" s="448"/>
      <c r="AO76" s="448"/>
      <c r="AP76" s="448"/>
      <c r="AQ76" s="448"/>
      <c r="AR76" s="448"/>
      <c r="AS76" s="448"/>
      <c r="AT76" s="448"/>
      <c r="AU76" s="448"/>
      <c r="AV76" s="448"/>
      <c r="AW76" s="448"/>
      <c r="AX76" s="448"/>
      <c r="AY76" s="448"/>
      <c r="AZ76" s="874"/>
      <c r="BA76" s="877"/>
      <c r="BB76" s="604"/>
      <c r="BC76" s="458"/>
      <c r="BD76" s="445"/>
      <c r="BE76" s="445"/>
      <c r="BF76" s="445"/>
      <c r="BG76" s="462"/>
      <c r="BH76" s="458"/>
      <c r="BI76" s="445"/>
      <c r="BJ76" s="445"/>
      <c r="BK76" s="445"/>
      <c r="BL76" s="462"/>
      <c r="BM76" s="458"/>
      <c r="BN76" s="445"/>
      <c r="BO76" s="445"/>
      <c r="BP76" s="445"/>
      <c r="BQ76" s="462"/>
      <c r="BR76" s="458"/>
      <c r="BS76" s="445"/>
      <c r="BT76" s="445"/>
      <c r="BU76" s="445"/>
      <c r="BV76" s="445"/>
      <c r="BW76" s="446"/>
      <c r="BX76" s="21"/>
      <c r="BY76" s="21"/>
      <c r="BZ76" s="21"/>
      <c r="CA76" s="21"/>
      <c r="CB76" s="21"/>
      <c r="CC76" s="21"/>
      <c r="CD76" s="21"/>
      <c r="CE76" s="21"/>
      <c r="CF76" s="21"/>
      <c r="CG76" s="21"/>
      <c r="CH76" s="21"/>
      <c r="CI76" s="21"/>
      <c r="CJ76" s="21"/>
      <c r="CK76" s="21"/>
      <c r="CL76" s="21"/>
      <c r="CM76" s="21"/>
      <c r="CN76" s="21"/>
      <c r="CO76" s="21"/>
      <c r="CP76" s="21"/>
      <c r="CQ76" s="21"/>
      <c r="CR76" s="21"/>
      <c r="CS76" s="21"/>
      <c r="CT76" s="21"/>
      <c r="CU76" s="21"/>
      <c r="CV76" s="21"/>
      <c r="CW76" s="21"/>
      <c r="CX76" s="21"/>
      <c r="CY76" s="21"/>
      <c r="CZ76" s="21"/>
    </row>
    <row r="77" s="324" customFormat="true" ht="15" customHeight="true" x14ac:dyDescent="0.2">
      <c r="A77" s="157"/>
      <c r="B77" s="151"/>
      <c r="C77" s="139"/>
      <c r="D77" s="138"/>
      <c r="E77" s="138"/>
      <c r="F77" s="138"/>
      <c r="G77" s="137"/>
      <c r="H77" s="136"/>
      <c r="I77" s="138"/>
      <c r="J77" s="138"/>
      <c r="K77" s="138"/>
      <c r="L77" s="135"/>
      <c r="M77" s="139"/>
      <c r="N77" s="138"/>
      <c r="O77" s="138"/>
      <c r="P77" s="138"/>
      <c r="Q77" s="137"/>
      <c r="R77" s="136"/>
      <c r="S77" s="138"/>
      <c r="T77" s="138"/>
      <c r="U77" s="138"/>
      <c r="V77" s="138"/>
      <c r="W77" s="135"/>
      <c r="X77" s="448"/>
      <c r="Y77" s="448"/>
      <c r="Z77" s="448"/>
      <c r="AA77" s="448"/>
      <c r="AB77" s="448"/>
      <c r="AC77" s="448"/>
      <c r="AD77" s="448"/>
      <c r="AE77" s="448"/>
      <c r="AF77" s="448"/>
      <c r="AG77" s="448"/>
      <c r="AH77" s="448"/>
      <c r="AI77" s="448"/>
      <c r="AJ77" s="448"/>
      <c r="AK77" s="448"/>
      <c r="AL77" s="448"/>
      <c r="AM77" s="448"/>
      <c r="AN77" s="448"/>
      <c r="AO77" s="448"/>
      <c r="AP77" s="448"/>
      <c r="AQ77" s="448"/>
      <c r="AR77" s="448"/>
      <c r="AS77" s="448"/>
      <c r="AT77" s="448"/>
      <c r="AU77" s="448"/>
      <c r="AV77" s="448"/>
      <c r="AW77" s="448"/>
      <c r="AX77" s="448"/>
      <c r="AY77" s="448"/>
      <c r="AZ77" s="874"/>
      <c r="BA77" s="877"/>
      <c r="BB77" s="604"/>
      <c r="BC77" s="458"/>
      <c r="BD77" s="445"/>
      <c r="BE77" s="445"/>
      <c r="BF77" s="445"/>
      <c r="BG77" s="462"/>
      <c r="BH77" s="458"/>
      <c r="BI77" s="445"/>
      <c r="BJ77" s="445"/>
      <c r="BK77" s="445"/>
      <c r="BL77" s="462"/>
      <c r="BM77" s="458"/>
      <c r="BN77" s="445"/>
      <c r="BO77" s="445"/>
      <c r="BP77" s="445"/>
      <c r="BQ77" s="462"/>
      <c r="BR77" s="458"/>
      <c r="BS77" s="445"/>
      <c r="BT77" s="445"/>
      <c r="BU77" s="445"/>
      <c r="BV77" s="445"/>
      <c r="BW77" s="446"/>
      <c r="BX77" s="21"/>
      <c r="BY77" s="21"/>
      <c r="BZ77" s="21"/>
      <c r="CA77" s="21"/>
      <c r="CB77" s="21"/>
      <c r="CC77" s="21"/>
      <c r="CD77" s="21"/>
      <c r="CE77" s="21"/>
      <c r="CF77" s="21"/>
      <c r="CG77" s="21"/>
      <c r="CH77" s="21"/>
      <c r="CI77" s="21"/>
      <c r="CJ77" s="21"/>
      <c r="CK77" s="21"/>
      <c r="CL77" s="21"/>
      <c r="CM77" s="21"/>
      <c r="CN77" s="21"/>
      <c r="CO77" s="21"/>
      <c r="CP77" s="21"/>
      <c r="CQ77" s="21"/>
      <c r="CR77" s="21"/>
      <c r="CS77" s="21"/>
      <c r="CT77" s="21"/>
      <c r="CU77" s="21"/>
      <c r="CV77" s="21"/>
      <c r="CW77" s="21"/>
      <c r="CX77" s="21"/>
      <c r="CY77" s="21"/>
      <c r="CZ77" s="21"/>
    </row>
    <row r="78" s="324" customFormat="true" ht="15" customHeight="true" x14ac:dyDescent="0.2">
      <c r="A78" s="157"/>
      <c r="B78" s="151"/>
      <c r="C78" s="139"/>
      <c r="D78" s="138"/>
      <c r="E78" s="138"/>
      <c r="F78" s="138"/>
      <c r="G78" s="137"/>
      <c r="H78" s="136"/>
      <c r="I78" s="138"/>
      <c r="J78" s="138"/>
      <c r="K78" s="138"/>
      <c r="L78" s="135"/>
      <c r="M78" s="139"/>
      <c r="N78" s="138"/>
      <c r="O78" s="138"/>
      <c r="P78" s="138"/>
      <c r="Q78" s="137"/>
      <c r="R78" s="136"/>
      <c r="S78" s="138"/>
      <c r="T78" s="138"/>
      <c r="U78" s="138"/>
      <c r="V78" s="138"/>
      <c r="W78" s="135"/>
      <c r="X78" s="448"/>
      <c r="Y78" s="448"/>
      <c r="Z78" s="448"/>
      <c r="AA78" s="448"/>
      <c r="AB78" s="448"/>
      <c r="AC78" s="448"/>
      <c r="AD78" s="448"/>
      <c r="AE78" s="448"/>
      <c r="AF78" s="448"/>
      <c r="AG78" s="448"/>
      <c r="AH78" s="448"/>
      <c r="AI78" s="448"/>
      <c r="AJ78" s="448"/>
      <c r="AK78" s="448"/>
      <c r="AL78" s="448"/>
      <c r="AM78" s="448"/>
      <c r="AN78" s="448"/>
      <c r="AO78" s="448"/>
      <c r="AP78" s="448"/>
      <c r="AQ78" s="448"/>
      <c r="AR78" s="448"/>
      <c r="AS78" s="448"/>
      <c r="AT78" s="448"/>
      <c r="AU78" s="448"/>
      <c r="AV78" s="448"/>
      <c r="AW78" s="448"/>
      <c r="AX78" s="448"/>
      <c r="AY78" s="448"/>
      <c r="AZ78" s="874"/>
      <c r="BA78" s="877"/>
      <c r="BB78" s="604"/>
      <c r="BC78" s="458"/>
      <c r="BD78" s="445"/>
      <c r="BE78" s="445"/>
      <c r="BF78" s="445"/>
      <c r="BG78" s="462"/>
      <c r="BH78" s="458"/>
      <c r="BI78" s="445"/>
      <c r="BJ78" s="445"/>
      <c r="BK78" s="445"/>
      <c r="BL78" s="462"/>
      <c r="BM78" s="458"/>
      <c r="BN78" s="445"/>
      <c r="BO78" s="445"/>
      <c r="BP78" s="445"/>
      <c r="BQ78" s="462"/>
      <c r="BR78" s="458"/>
      <c r="BS78" s="445"/>
      <c r="BT78" s="445"/>
      <c r="BU78" s="445"/>
      <c r="BV78" s="445"/>
      <c r="BW78" s="446"/>
      <c r="BX78" s="21"/>
      <c r="BY78" s="21"/>
      <c r="BZ78" s="21"/>
      <c r="CA78" s="21"/>
      <c r="CB78" s="21"/>
      <c r="CC78" s="21"/>
      <c r="CD78" s="21"/>
      <c r="CE78" s="21"/>
      <c r="CF78" s="21"/>
      <c r="CG78" s="21"/>
      <c r="CH78" s="21"/>
      <c r="CI78" s="21"/>
      <c r="CJ78" s="21"/>
      <c r="CK78" s="21"/>
      <c r="CL78" s="21"/>
      <c r="CM78" s="21"/>
      <c r="CN78" s="21"/>
      <c r="CO78" s="21"/>
      <c r="CP78" s="21"/>
      <c r="CQ78" s="21"/>
      <c r="CR78" s="21"/>
      <c r="CS78" s="21"/>
      <c r="CT78" s="21"/>
      <c r="CU78" s="21"/>
      <c r="CV78" s="21"/>
      <c r="CW78" s="21"/>
      <c r="CX78" s="21"/>
      <c r="CY78" s="21"/>
      <c r="CZ78" s="21"/>
    </row>
    <row r="79" s="324" customFormat="true" ht="15" customHeight="true" x14ac:dyDescent="0.2">
      <c r="A79" s="157"/>
      <c r="B79" s="151"/>
      <c r="C79" s="139"/>
      <c r="D79" s="138"/>
      <c r="E79" s="138"/>
      <c r="F79" s="138"/>
      <c r="G79" s="137"/>
      <c r="H79" s="136"/>
      <c r="I79" s="138"/>
      <c r="J79" s="138"/>
      <c r="K79" s="138"/>
      <c r="L79" s="135"/>
      <c r="M79" s="139"/>
      <c r="N79" s="138"/>
      <c r="O79" s="138"/>
      <c r="P79" s="138"/>
      <c r="Q79" s="137"/>
      <c r="R79" s="136"/>
      <c r="S79" s="138"/>
      <c r="T79" s="138"/>
      <c r="U79" s="138"/>
      <c r="V79" s="138"/>
      <c r="W79" s="135"/>
      <c r="X79" s="448"/>
      <c r="Y79" s="448"/>
      <c r="Z79" s="448"/>
      <c r="AA79" s="448"/>
      <c r="AB79" s="448"/>
      <c r="AC79" s="448"/>
      <c r="AD79" s="448"/>
      <c r="AE79" s="448"/>
      <c r="AF79" s="448"/>
      <c r="AG79" s="448"/>
      <c r="AH79" s="448"/>
      <c r="AI79" s="448"/>
      <c r="AJ79" s="448"/>
      <c r="AK79" s="448"/>
      <c r="AL79" s="448"/>
      <c r="AM79" s="448"/>
      <c r="AN79" s="448"/>
      <c r="AO79" s="448"/>
      <c r="AP79" s="448"/>
      <c r="AQ79" s="448"/>
      <c r="AR79" s="448"/>
      <c r="AS79" s="448"/>
      <c r="AT79" s="448"/>
      <c r="AU79" s="448"/>
      <c r="AV79" s="448"/>
      <c r="AW79" s="448"/>
      <c r="AX79" s="448"/>
      <c r="AY79" s="448"/>
      <c r="AZ79" s="874"/>
      <c r="BA79" s="877"/>
      <c r="BB79" s="604"/>
      <c r="BC79" s="458"/>
      <c r="BD79" s="445"/>
      <c r="BE79" s="445"/>
      <c r="BF79" s="445"/>
      <c r="BG79" s="462"/>
      <c r="BH79" s="458"/>
      <c r="BI79" s="445"/>
      <c r="BJ79" s="445"/>
      <c r="BK79" s="445"/>
      <c r="BL79" s="462"/>
      <c r="BM79" s="458"/>
      <c r="BN79" s="445"/>
      <c r="BO79" s="445"/>
      <c r="BP79" s="445"/>
      <c r="BQ79" s="462"/>
      <c r="BR79" s="458"/>
      <c r="BS79" s="445"/>
      <c r="BT79" s="445"/>
      <c r="BU79" s="445"/>
      <c r="BV79" s="445"/>
      <c r="BW79" s="446"/>
      <c r="BX79" s="21"/>
      <c r="BY79" s="21"/>
      <c r="BZ79" s="21"/>
      <c r="CA79" s="21"/>
      <c r="CB79" s="21"/>
      <c r="CC79" s="21"/>
      <c r="CD79" s="21"/>
      <c r="CE79" s="21"/>
      <c r="CF79" s="21"/>
      <c r="CG79" s="21"/>
      <c r="CH79" s="21"/>
      <c r="CI79" s="21"/>
      <c r="CJ79" s="21"/>
      <c r="CK79" s="21"/>
      <c r="CL79" s="21"/>
      <c r="CM79" s="21"/>
      <c r="CN79" s="21"/>
      <c r="CO79" s="21"/>
      <c r="CP79" s="21"/>
      <c r="CQ79" s="21"/>
      <c r="CR79" s="21"/>
      <c r="CS79" s="21"/>
      <c r="CT79" s="21"/>
      <c r="CU79" s="21"/>
      <c r="CV79" s="21"/>
      <c r="CW79" s="21"/>
      <c r="CX79" s="21"/>
      <c r="CY79" s="21"/>
      <c r="CZ79" s="21"/>
    </row>
    <row r="80" s="324" customFormat="true" ht="15" customHeight="true" x14ac:dyDescent="0.2">
      <c r="A80" s="157"/>
      <c r="B80" s="151"/>
      <c r="C80" s="139"/>
      <c r="D80" s="138"/>
      <c r="E80" s="138"/>
      <c r="F80" s="138"/>
      <c r="G80" s="137"/>
      <c r="H80" s="136"/>
      <c r="I80" s="138"/>
      <c r="J80" s="138"/>
      <c r="K80" s="138"/>
      <c r="L80" s="135"/>
      <c r="M80" s="139"/>
      <c r="N80" s="138"/>
      <c r="O80" s="138"/>
      <c r="P80" s="138"/>
      <c r="Q80" s="137"/>
      <c r="R80" s="136"/>
      <c r="S80" s="138"/>
      <c r="T80" s="138"/>
      <c r="U80" s="138"/>
      <c r="V80" s="138"/>
      <c r="W80" s="135"/>
      <c r="X80" s="448"/>
      <c r="Y80" s="448"/>
      <c r="Z80" s="448"/>
      <c r="AA80" s="448"/>
      <c r="AB80" s="448"/>
      <c r="AC80" s="448"/>
      <c r="AD80" s="448"/>
      <c r="AE80" s="448"/>
      <c r="AF80" s="448"/>
      <c r="AG80" s="448"/>
      <c r="AH80" s="448"/>
      <c r="AI80" s="448"/>
      <c r="AJ80" s="448"/>
      <c r="AK80" s="448"/>
      <c r="AL80" s="448"/>
      <c r="AM80" s="448"/>
      <c r="AN80" s="448"/>
      <c r="AO80" s="448"/>
      <c r="AP80" s="448"/>
      <c r="AQ80" s="448"/>
      <c r="AR80" s="448"/>
      <c r="AS80" s="448"/>
      <c r="AT80" s="448"/>
      <c r="AU80" s="448"/>
      <c r="AV80" s="448"/>
      <c r="AW80" s="448"/>
      <c r="AX80" s="448"/>
      <c r="AY80" s="448"/>
      <c r="AZ80" s="874"/>
      <c r="BA80" s="877"/>
      <c r="BB80" s="604"/>
      <c r="BC80" s="458"/>
      <c r="BD80" s="445"/>
      <c r="BE80" s="445"/>
      <c r="BF80" s="445"/>
      <c r="BG80" s="462"/>
      <c r="BH80" s="458"/>
      <c r="BI80" s="445"/>
      <c r="BJ80" s="445"/>
      <c r="BK80" s="445"/>
      <c r="BL80" s="462"/>
      <c r="BM80" s="458"/>
      <c r="BN80" s="445"/>
      <c r="BO80" s="445"/>
      <c r="BP80" s="445"/>
      <c r="BQ80" s="462"/>
      <c r="BR80" s="458"/>
      <c r="BS80" s="445"/>
      <c r="BT80" s="445"/>
      <c r="BU80" s="445"/>
      <c r="BV80" s="445"/>
      <c r="BW80" s="446"/>
      <c r="BX80" s="21"/>
      <c r="BY80" s="21"/>
      <c r="BZ80" s="21"/>
      <c r="CA80" s="21"/>
      <c r="CB80" s="21"/>
      <c r="CC80" s="21"/>
      <c r="CD80" s="21"/>
      <c r="CE80" s="21"/>
      <c r="CF80" s="21"/>
      <c r="CG80" s="21"/>
      <c r="CH80" s="21"/>
      <c r="CI80" s="21"/>
      <c r="CJ80" s="21"/>
      <c r="CK80" s="21"/>
      <c r="CL80" s="21"/>
      <c r="CM80" s="21"/>
      <c r="CN80" s="21"/>
      <c r="CO80" s="21"/>
      <c r="CP80" s="21"/>
      <c r="CQ80" s="21"/>
      <c r="CR80" s="21"/>
      <c r="CS80" s="21"/>
      <c r="CT80" s="21"/>
      <c r="CU80" s="21"/>
      <c r="CV80" s="21"/>
      <c r="CW80" s="21"/>
      <c r="CX80" s="21"/>
      <c r="CY80" s="21"/>
      <c r="CZ80" s="21"/>
    </row>
    <row r="81" s="324" customFormat="true" ht="15" customHeight="true" x14ac:dyDescent="0.2">
      <c r="A81" s="157"/>
      <c r="B81" s="151"/>
      <c r="C81" s="139"/>
      <c r="D81" s="138"/>
      <c r="E81" s="138"/>
      <c r="F81" s="138"/>
      <c r="G81" s="137"/>
      <c r="H81" s="136"/>
      <c r="I81" s="138"/>
      <c r="J81" s="138"/>
      <c r="K81" s="138"/>
      <c r="L81" s="135"/>
      <c r="M81" s="139"/>
      <c r="N81" s="138"/>
      <c r="O81" s="138"/>
      <c r="P81" s="138"/>
      <c r="Q81" s="137"/>
      <c r="R81" s="136"/>
      <c r="S81" s="138"/>
      <c r="T81" s="138"/>
      <c r="U81" s="138"/>
      <c r="V81" s="138"/>
      <c r="W81" s="135"/>
      <c r="X81" s="448"/>
      <c r="Y81" s="448"/>
      <c r="Z81" s="448"/>
      <c r="AA81" s="448"/>
      <c r="AB81" s="448"/>
      <c r="AC81" s="448"/>
      <c r="AD81" s="448"/>
      <c r="AE81" s="448"/>
      <c r="AF81" s="448"/>
      <c r="AG81" s="448"/>
      <c r="AH81" s="448"/>
      <c r="AI81" s="448"/>
      <c r="AJ81" s="448"/>
      <c r="AK81" s="448"/>
      <c r="AL81" s="448"/>
      <c r="AM81" s="448"/>
      <c r="AN81" s="448"/>
      <c r="AO81" s="448"/>
      <c r="AP81" s="448"/>
      <c r="AQ81" s="448"/>
      <c r="AR81" s="448"/>
      <c r="AS81" s="448"/>
      <c r="AT81" s="448"/>
      <c r="AU81" s="448"/>
      <c r="AV81" s="448"/>
      <c r="AW81" s="448"/>
      <c r="AX81" s="448"/>
      <c r="AY81" s="448"/>
      <c r="AZ81" s="874"/>
      <c r="BA81" s="877"/>
      <c r="BB81" s="604"/>
      <c r="BC81" s="458"/>
      <c r="BD81" s="445"/>
      <c r="BE81" s="445"/>
      <c r="BF81" s="445"/>
      <c r="BG81" s="462"/>
      <c r="BH81" s="458"/>
      <c r="BI81" s="445"/>
      <c r="BJ81" s="445"/>
      <c r="BK81" s="445"/>
      <c r="BL81" s="462"/>
      <c r="BM81" s="458"/>
      <c r="BN81" s="445"/>
      <c r="BO81" s="445"/>
      <c r="BP81" s="445"/>
      <c r="BQ81" s="462"/>
      <c r="BR81" s="458"/>
      <c r="BS81" s="445"/>
      <c r="BT81" s="445"/>
      <c r="BU81" s="445"/>
      <c r="BV81" s="445"/>
      <c r="BW81" s="446"/>
      <c r="BX81" s="21"/>
      <c r="BY81" s="21"/>
      <c r="BZ81" s="21"/>
      <c r="CA81" s="21"/>
      <c r="CB81" s="21"/>
      <c r="CC81" s="21"/>
      <c r="CD81" s="21"/>
      <c r="CE81" s="21"/>
      <c r="CF81" s="21"/>
      <c r="CG81" s="21"/>
      <c r="CH81" s="21"/>
      <c r="CI81" s="21"/>
      <c r="CJ81" s="21"/>
      <c r="CK81" s="21"/>
      <c r="CL81" s="21"/>
      <c r="CM81" s="21"/>
      <c r="CN81" s="21"/>
      <c r="CO81" s="21"/>
      <c r="CP81" s="21"/>
      <c r="CQ81" s="21"/>
      <c r="CR81" s="21"/>
      <c r="CS81" s="21"/>
      <c r="CT81" s="21"/>
      <c r="CU81" s="21"/>
      <c r="CV81" s="21"/>
      <c r="CW81" s="21"/>
      <c r="CX81" s="21"/>
      <c r="CY81" s="21"/>
      <c r="CZ81" s="21"/>
    </row>
    <row r="82" s="324" customFormat="true" ht="15" customHeight="true" x14ac:dyDescent="0.2">
      <c r="A82" s="157"/>
      <c r="B82" s="151"/>
      <c r="C82" s="139"/>
      <c r="D82" s="138"/>
      <c r="E82" s="138"/>
      <c r="F82" s="138"/>
      <c r="G82" s="137"/>
      <c r="H82" s="136"/>
      <c r="I82" s="138"/>
      <c r="J82" s="138"/>
      <c r="K82" s="138"/>
      <c r="L82" s="135"/>
      <c r="M82" s="139"/>
      <c r="N82" s="138"/>
      <c r="O82" s="138"/>
      <c r="P82" s="138"/>
      <c r="Q82" s="137"/>
      <c r="R82" s="136"/>
      <c r="S82" s="138"/>
      <c r="T82" s="138"/>
      <c r="U82" s="138"/>
      <c r="V82" s="138"/>
      <c r="W82" s="135"/>
      <c r="X82" s="448"/>
      <c r="Y82" s="448"/>
      <c r="Z82" s="448"/>
      <c r="AA82" s="448"/>
      <c r="AB82" s="448"/>
      <c r="AC82" s="448"/>
      <c r="AD82" s="448"/>
      <c r="AE82" s="448"/>
      <c r="AF82" s="448"/>
      <c r="AG82" s="448"/>
      <c r="AH82" s="448"/>
      <c r="AI82" s="448"/>
      <c r="AJ82" s="448"/>
      <c r="AK82" s="448"/>
      <c r="AL82" s="448"/>
      <c r="AM82" s="448"/>
      <c r="AN82" s="448"/>
      <c r="AO82" s="448"/>
      <c r="AP82" s="448"/>
      <c r="AQ82" s="448"/>
      <c r="AR82" s="448"/>
      <c r="AS82" s="448"/>
      <c r="AT82" s="448"/>
      <c r="AU82" s="448"/>
      <c r="AV82" s="448"/>
      <c r="AW82" s="448"/>
      <c r="AX82" s="448"/>
      <c r="AY82" s="448"/>
      <c r="AZ82" s="874"/>
      <c r="BA82" s="877"/>
      <c r="BB82" s="604"/>
      <c r="BC82" s="458"/>
      <c r="BD82" s="445"/>
      <c r="BE82" s="445"/>
      <c r="BF82" s="445"/>
      <c r="BG82" s="462"/>
      <c r="BH82" s="458"/>
      <c r="BI82" s="445"/>
      <c r="BJ82" s="445"/>
      <c r="BK82" s="445"/>
      <c r="BL82" s="462"/>
      <c r="BM82" s="458"/>
      <c r="BN82" s="445"/>
      <c r="BO82" s="445"/>
      <c r="BP82" s="445"/>
      <c r="BQ82" s="462"/>
      <c r="BR82" s="458"/>
      <c r="BS82" s="445"/>
      <c r="BT82" s="445"/>
      <c r="BU82" s="445"/>
      <c r="BV82" s="445"/>
      <c r="BW82" s="446"/>
      <c r="BX82" s="21"/>
      <c r="BY82" s="21"/>
      <c r="BZ82" s="21"/>
      <c r="CA82" s="21"/>
      <c r="CB82" s="21"/>
      <c r="CC82" s="21"/>
      <c r="CD82" s="21"/>
      <c r="CE82" s="21"/>
      <c r="CF82" s="21"/>
      <c r="CG82" s="21"/>
      <c r="CH82" s="21"/>
      <c r="CI82" s="21"/>
      <c r="CJ82" s="21"/>
      <c r="CK82" s="21"/>
      <c r="CL82" s="21"/>
      <c r="CM82" s="21"/>
      <c r="CN82" s="21"/>
      <c r="CO82" s="21"/>
      <c r="CP82" s="21"/>
      <c r="CQ82" s="21"/>
      <c r="CR82" s="21"/>
      <c r="CS82" s="21"/>
      <c r="CT82" s="21"/>
      <c r="CU82" s="21"/>
      <c r="CV82" s="21"/>
      <c r="CW82" s="21"/>
      <c r="CX82" s="21"/>
      <c r="CY82" s="21"/>
      <c r="CZ82" s="21"/>
    </row>
    <row r="83" s="324" customFormat="true" ht="15" customHeight="true" x14ac:dyDescent="0.2">
      <c r="A83" s="157"/>
      <c r="B83" s="151"/>
      <c r="C83" s="139"/>
      <c r="D83" s="138"/>
      <c r="E83" s="138"/>
      <c r="F83" s="138"/>
      <c r="G83" s="137"/>
      <c r="H83" s="136"/>
      <c r="I83" s="138"/>
      <c r="J83" s="138"/>
      <c r="K83" s="138"/>
      <c r="L83" s="135"/>
      <c r="M83" s="139"/>
      <c r="N83" s="138"/>
      <c r="O83" s="138"/>
      <c r="P83" s="138"/>
      <c r="Q83" s="137"/>
      <c r="R83" s="136"/>
      <c r="S83" s="138"/>
      <c r="T83" s="138"/>
      <c r="U83" s="138"/>
      <c r="V83" s="138"/>
      <c r="W83" s="135"/>
      <c r="X83" s="448"/>
      <c r="Y83" s="448"/>
      <c r="Z83" s="448"/>
      <c r="AA83" s="448"/>
      <c r="AB83" s="448"/>
      <c r="AC83" s="448"/>
      <c r="AD83" s="448"/>
      <c r="AE83" s="448"/>
      <c r="AF83" s="448"/>
      <c r="AG83" s="448"/>
      <c r="AH83" s="448"/>
      <c r="AI83" s="448"/>
      <c r="AJ83" s="448"/>
      <c r="AK83" s="448"/>
      <c r="AL83" s="448"/>
      <c r="AM83" s="448"/>
      <c r="AN83" s="448"/>
      <c r="AO83" s="448"/>
      <c r="AP83" s="448"/>
      <c r="AQ83" s="448"/>
      <c r="AR83" s="448"/>
      <c r="AS83" s="448"/>
      <c r="AT83" s="448"/>
      <c r="AU83" s="448"/>
      <c r="AV83" s="448"/>
      <c r="AW83" s="448"/>
      <c r="AX83" s="448"/>
      <c r="AY83" s="448"/>
      <c r="AZ83" s="874"/>
      <c r="BA83" s="877"/>
      <c r="BB83" s="604"/>
      <c r="BC83" s="458"/>
      <c r="BD83" s="445"/>
      <c r="BE83" s="445"/>
      <c r="BF83" s="445"/>
      <c r="BG83" s="462"/>
      <c r="BH83" s="458"/>
      <c r="BI83" s="445"/>
      <c r="BJ83" s="445"/>
      <c r="BK83" s="445"/>
      <c r="BL83" s="462"/>
      <c r="BM83" s="458"/>
      <c r="BN83" s="445"/>
      <c r="BO83" s="445"/>
      <c r="BP83" s="445"/>
      <c r="BQ83" s="462"/>
      <c r="BR83" s="458"/>
      <c r="BS83" s="445"/>
      <c r="BT83" s="445"/>
      <c r="BU83" s="445"/>
      <c r="BV83" s="445"/>
      <c r="BW83" s="446"/>
      <c r="BX83" s="21"/>
      <c r="BY83" s="21"/>
      <c r="BZ83" s="21"/>
      <c r="CA83" s="21"/>
      <c r="CB83" s="21"/>
      <c r="CC83" s="21"/>
      <c r="CD83" s="21"/>
      <c r="CE83" s="21"/>
      <c r="CF83" s="21"/>
      <c r="CG83" s="21"/>
      <c r="CH83" s="21"/>
      <c r="CI83" s="21"/>
      <c r="CJ83" s="21"/>
      <c r="CK83" s="21"/>
      <c r="CL83" s="21"/>
      <c r="CM83" s="21"/>
      <c r="CN83" s="21"/>
      <c r="CO83" s="21"/>
      <c r="CP83" s="21"/>
      <c r="CQ83" s="21"/>
      <c r="CR83" s="21"/>
      <c r="CS83" s="21"/>
      <c r="CT83" s="21"/>
      <c r="CU83" s="21"/>
      <c r="CV83" s="21"/>
      <c r="CW83" s="21"/>
      <c r="CX83" s="21"/>
      <c r="CY83" s="21"/>
      <c r="CZ83" s="21"/>
    </row>
    <row r="84" s="324" customFormat="true" ht="15" customHeight="true" x14ac:dyDescent="0.2">
      <c r="A84" s="157"/>
      <c r="B84" s="151"/>
      <c r="C84" s="139"/>
      <c r="D84" s="138"/>
      <c r="E84" s="138"/>
      <c r="F84" s="138"/>
      <c r="G84" s="137"/>
      <c r="H84" s="136"/>
      <c r="I84" s="138"/>
      <c r="J84" s="138"/>
      <c r="K84" s="138"/>
      <c r="L84" s="135"/>
      <c r="M84" s="139"/>
      <c r="N84" s="138"/>
      <c r="O84" s="138"/>
      <c r="P84" s="138"/>
      <c r="Q84" s="137"/>
      <c r="R84" s="136"/>
      <c r="S84" s="138"/>
      <c r="T84" s="138"/>
      <c r="U84" s="138"/>
      <c r="V84" s="138"/>
      <c r="W84" s="135"/>
      <c r="X84" s="448"/>
      <c r="Y84" s="448"/>
      <c r="Z84" s="448"/>
      <c r="AA84" s="448"/>
      <c r="AB84" s="448"/>
      <c r="AC84" s="448"/>
      <c r="AD84" s="448"/>
      <c r="AE84" s="448"/>
      <c r="AF84" s="448"/>
      <c r="AG84" s="448"/>
      <c r="AH84" s="448"/>
      <c r="AI84" s="448"/>
      <c r="AJ84" s="448"/>
      <c r="AK84" s="448"/>
      <c r="AL84" s="448"/>
      <c r="AM84" s="448"/>
      <c r="AN84" s="448"/>
      <c r="AO84" s="448"/>
      <c r="AP84" s="448"/>
      <c r="AQ84" s="448"/>
      <c r="AR84" s="448"/>
      <c r="AS84" s="448"/>
      <c r="AT84" s="448"/>
      <c r="AU84" s="448"/>
      <c r="AV84" s="448"/>
      <c r="AW84" s="448"/>
      <c r="AX84" s="448"/>
      <c r="AY84" s="448"/>
      <c r="AZ84" s="874"/>
      <c r="BA84" s="877"/>
      <c r="BB84" s="604"/>
      <c r="BC84" s="458"/>
      <c r="BD84" s="445"/>
      <c r="BE84" s="445"/>
      <c r="BF84" s="445"/>
      <c r="BG84" s="462"/>
      <c r="BH84" s="458"/>
      <c r="BI84" s="445"/>
      <c r="BJ84" s="445"/>
      <c r="BK84" s="445"/>
      <c r="BL84" s="462"/>
      <c r="BM84" s="458"/>
      <c r="BN84" s="445"/>
      <c r="BO84" s="445"/>
      <c r="BP84" s="445"/>
      <c r="BQ84" s="462"/>
      <c r="BR84" s="458"/>
      <c r="BS84" s="445"/>
      <c r="BT84" s="445"/>
      <c r="BU84" s="445"/>
      <c r="BV84" s="445"/>
      <c r="BW84" s="446"/>
      <c r="BX84" s="21"/>
      <c r="BY84" s="21"/>
      <c r="BZ84" s="21"/>
      <c r="CA84" s="21"/>
      <c r="CB84" s="21"/>
      <c r="CC84" s="21"/>
      <c r="CD84" s="21"/>
      <c r="CE84" s="21"/>
      <c r="CF84" s="21"/>
      <c r="CG84" s="21"/>
      <c r="CH84" s="21"/>
      <c r="CI84" s="21"/>
      <c r="CJ84" s="21"/>
      <c r="CK84" s="21"/>
      <c r="CL84" s="21"/>
      <c r="CM84" s="21"/>
      <c r="CN84" s="21"/>
      <c r="CO84" s="21"/>
      <c r="CP84" s="21"/>
      <c r="CQ84" s="21"/>
      <c r="CR84" s="21"/>
      <c r="CS84" s="21"/>
      <c r="CT84" s="21"/>
      <c r="CU84" s="21"/>
      <c r="CV84" s="21"/>
      <c r="CW84" s="21"/>
      <c r="CX84" s="21"/>
      <c r="CY84" s="21"/>
      <c r="CZ84" s="21"/>
    </row>
    <row r="85" s="324" customFormat="true" ht="15" customHeight="true" x14ac:dyDescent="0.2">
      <c r="A85" s="157"/>
      <c r="B85" s="151"/>
      <c r="C85" s="139"/>
      <c r="D85" s="138"/>
      <c r="E85" s="138"/>
      <c r="F85" s="138"/>
      <c r="G85" s="137"/>
      <c r="H85" s="136"/>
      <c r="I85" s="138"/>
      <c r="J85" s="138"/>
      <c r="K85" s="138"/>
      <c r="L85" s="135"/>
      <c r="M85" s="139"/>
      <c r="N85" s="138"/>
      <c r="O85" s="138"/>
      <c r="P85" s="138"/>
      <c r="Q85" s="137"/>
      <c r="R85" s="136"/>
      <c r="S85" s="138"/>
      <c r="T85" s="138"/>
      <c r="U85" s="138"/>
      <c r="V85" s="138"/>
      <c r="W85" s="135"/>
      <c r="X85" s="448"/>
      <c r="Y85" s="448"/>
      <c r="Z85" s="448"/>
      <c r="AA85" s="448"/>
      <c r="AB85" s="448"/>
      <c r="AC85" s="448"/>
      <c r="AD85" s="448"/>
      <c r="AE85" s="448"/>
      <c r="AF85" s="448"/>
      <c r="AG85" s="448"/>
      <c r="AH85" s="448"/>
      <c r="AI85" s="448"/>
      <c r="AJ85" s="448"/>
      <c r="AK85" s="448"/>
      <c r="AL85" s="448"/>
      <c r="AM85" s="448"/>
      <c r="AN85" s="448"/>
      <c r="AO85" s="448"/>
      <c r="AP85" s="448"/>
      <c r="AQ85" s="448"/>
      <c r="AR85" s="448"/>
      <c r="AS85" s="448"/>
      <c r="AT85" s="448"/>
      <c r="AU85" s="448"/>
      <c r="AV85" s="448"/>
      <c r="AW85" s="448"/>
      <c r="AX85" s="448"/>
      <c r="AY85" s="448"/>
      <c r="AZ85" s="874"/>
      <c r="BA85" s="877"/>
      <c r="BB85" s="604"/>
      <c r="BC85" s="458"/>
      <c r="BD85" s="445"/>
      <c r="BE85" s="445"/>
      <c r="BF85" s="445"/>
      <c r="BG85" s="462"/>
      <c r="BH85" s="458"/>
      <c r="BI85" s="445"/>
      <c r="BJ85" s="445"/>
      <c r="BK85" s="445"/>
      <c r="BL85" s="462"/>
      <c r="BM85" s="458"/>
      <c r="BN85" s="445"/>
      <c r="BO85" s="445"/>
      <c r="BP85" s="445"/>
      <c r="BQ85" s="462"/>
      <c r="BR85" s="458"/>
      <c r="BS85" s="445"/>
      <c r="BT85" s="445"/>
      <c r="BU85" s="445"/>
      <c r="BV85" s="445"/>
      <c r="BW85" s="446"/>
      <c r="BX85" s="21"/>
      <c r="BY85" s="21"/>
      <c r="BZ85" s="21"/>
      <c r="CA85" s="21"/>
      <c r="CB85" s="21"/>
      <c r="CC85" s="21"/>
      <c r="CD85" s="21"/>
      <c r="CE85" s="21"/>
      <c r="CF85" s="21"/>
      <c r="CG85" s="21"/>
      <c r="CH85" s="21"/>
      <c r="CI85" s="21"/>
      <c r="CJ85" s="21"/>
      <c r="CK85" s="21"/>
      <c r="CL85" s="21"/>
      <c r="CM85" s="21"/>
      <c r="CN85" s="21"/>
      <c r="CO85" s="21"/>
      <c r="CP85" s="21"/>
      <c r="CQ85" s="21"/>
      <c r="CR85" s="21"/>
      <c r="CS85" s="21"/>
      <c r="CT85" s="21"/>
      <c r="CU85" s="21"/>
      <c r="CV85" s="21"/>
      <c r="CW85" s="21"/>
      <c r="CX85" s="21"/>
      <c r="CY85" s="21"/>
      <c r="CZ85" s="21"/>
    </row>
    <row r="86" s="324" customFormat="true" ht="15" customHeight="true" x14ac:dyDescent="0.2">
      <c r="A86" s="157"/>
      <c r="B86" s="151"/>
      <c r="C86" s="139"/>
      <c r="D86" s="138"/>
      <c r="E86" s="138"/>
      <c r="F86" s="138"/>
      <c r="G86" s="137"/>
      <c r="H86" s="136"/>
      <c r="I86" s="138"/>
      <c r="J86" s="138"/>
      <c r="K86" s="138"/>
      <c r="L86" s="135"/>
      <c r="M86" s="139"/>
      <c r="N86" s="138"/>
      <c r="O86" s="138"/>
      <c r="P86" s="138"/>
      <c r="Q86" s="137"/>
      <c r="R86" s="136"/>
      <c r="S86" s="138"/>
      <c r="T86" s="138"/>
      <c r="U86" s="138"/>
      <c r="V86" s="138"/>
      <c r="W86" s="135"/>
      <c r="X86" s="448"/>
      <c r="Y86" s="448"/>
      <c r="Z86" s="448"/>
      <c r="AA86" s="448"/>
      <c r="AB86" s="448"/>
      <c r="AC86" s="448"/>
      <c r="AD86" s="448"/>
      <c r="AE86" s="448"/>
      <c r="AF86" s="448"/>
      <c r="AG86" s="448"/>
      <c r="AH86" s="448"/>
      <c r="AI86" s="448"/>
      <c r="AJ86" s="448"/>
      <c r="AK86" s="448"/>
      <c r="AL86" s="448"/>
      <c r="AM86" s="448"/>
      <c r="AN86" s="448"/>
      <c r="AO86" s="448"/>
      <c r="AP86" s="448"/>
      <c r="AQ86" s="448"/>
      <c r="AR86" s="448"/>
      <c r="AS86" s="448"/>
      <c r="AT86" s="448"/>
      <c r="AU86" s="448"/>
      <c r="AV86" s="448"/>
      <c r="AW86" s="448"/>
      <c r="AX86" s="448"/>
      <c r="AY86" s="448"/>
      <c r="AZ86" s="874"/>
      <c r="BA86" s="877"/>
      <c r="BB86" s="604"/>
      <c r="BC86" s="458"/>
      <c r="BD86" s="445"/>
      <c r="BE86" s="445"/>
      <c r="BF86" s="445"/>
      <c r="BG86" s="462"/>
      <c r="BH86" s="458"/>
      <c r="BI86" s="445"/>
      <c r="BJ86" s="445"/>
      <c r="BK86" s="445"/>
      <c r="BL86" s="462"/>
      <c r="BM86" s="458"/>
      <c r="BN86" s="445"/>
      <c r="BO86" s="445"/>
      <c r="BP86" s="445"/>
      <c r="BQ86" s="462"/>
      <c r="BR86" s="458"/>
      <c r="BS86" s="445"/>
      <c r="BT86" s="445"/>
      <c r="BU86" s="445"/>
      <c r="BV86" s="445"/>
      <c r="BW86" s="446"/>
      <c r="BX86" s="21"/>
      <c r="BY86" s="21"/>
      <c r="BZ86" s="21"/>
      <c r="CA86" s="21"/>
      <c r="CB86" s="21"/>
      <c r="CC86" s="21"/>
      <c r="CD86" s="21"/>
      <c r="CE86" s="21"/>
      <c r="CF86" s="21"/>
      <c r="CG86" s="21"/>
      <c r="CH86" s="21"/>
      <c r="CI86" s="21"/>
      <c r="CJ86" s="21"/>
      <c r="CK86" s="21"/>
      <c r="CL86" s="21"/>
      <c r="CM86" s="21"/>
      <c r="CN86" s="21"/>
      <c r="CO86" s="21"/>
      <c r="CP86" s="21"/>
      <c r="CQ86" s="21"/>
      <c r="CR86" s="21"/>
      <c r="CS86" s="21"/>
      <c r="CT86" s="21"/>
      <c r="CU86" s="21"/>
      <c r="CV86" s="21"/>
      <c r="CW86" s="21"/>
      <c r="CX86" s="21"/>
      <c r="CY86" s="21"/>
      <c r="CZ86" s="21"/>
    </row>
    <row r="87" s="324" customFormat="true" ht="15" customHeight="true" x14ac:dyDescent="0.2">
      <c r="A87" s="157"/>
      <c r="B87" s="151"/>
      <c r="C87" s="139"/>
      <c r="D87" s="138"/>
      <c r="E87" s="138"/>
      <c r="F87" s="138"/>
      <c r="G87" s="137"/>
      <c r="H87" s="136"/>
      <c r="I87" s="138"/>
      <c r="J87" s="138"/>
      <c r="K87" s="138"/>
      <c r="L87" s="135"/>
      <c r="M87" s="139"/>
      <c r="N87" s="138"/>
      <c r="O87" s="138"/>
      <c r="P87" s="138"/>
      <c r="Q87" s="137"/>
      <c r="R87" s="136"/>
      <c r="S87" s="138"/>
      <c r="T87" s="138"/>
      <c r="U87" s="138"/>
      <c r="V87" s="138"/>
      <c r="W87" s="135"/>
      <c r="X87" s="448"/>
      <c r="Y87" s="448"/>
      <c r="Z87" s="448"/>
      <c r="AA87" s="448"/>
      <c r="AB87" s="448"/>
      <c r="AC87" s="448"/>
      <c r="AD87" s="448"/>
      <c r="AE87" s="448"/>
      <c r="AF87" s="448"/>
      <c r="AG87" s="448"/>
      <c r="AH87" s="448"/>
      <c r="AI87" s="448"/>
      <c r="AJ87" s="448"/>
      <c r="AK87" s="448"/>
      <c r="AL87" s="448"/>
      <c r="AM87" s="448"/>
      <c r="AN87" s="448"/>
      <c r="AO87" s="448"/>
      <c r="AP87" s="448"/>
      <c r="AQ87" s="448"/>
      <c r="AR87" s="448"/>
      <c r="AS87" s="448"/>
      <c r="AT87" s="448"/>
      <c r="AU87" s="448"/>
      <c r="AV87" s="448"/>
      <c r="AW87" s="448"/>
      <c r="AX87" s="448"/>
      <c r="AY87" s="448"/>
      <c r="AZ87" s="874"/>
      <c r="BA87" s="877"/>
      <c r="BB87" s="604"/>
      <c r="BC87" s="458"/>
      <c r="BD87" s="445"/>
      <c r="BE87" s="445"/>
      <c r="BF87" s="445"/>
      <c r="BG87" s="462"/>
      <c r="BH87" s="458"/>
      <c r="BI87" s="445"/>
      <c r="BJ87" s="445"/>
      <c r="BK87" s="445"/>
      <c r="BL87" s="462"/>
      <c r="BM87" s="458"/>
      <c r="BN87" s="445"/>
      <c r="BO87" s="445"/>
      <c r="BP87" s="445"/>
      <c r="BQ87" s="462"/>
      <c r="BR87" s="458"/>
      <c r="BS87" s="445"/>
      <c r="BT87" s="445"/>
      <c r="BU87" s="445"/>
      <c r="BV87" s="445"/>
      <c r="BW87" s="446"/>
      <c r="BX87" s="21"/>
      <c r="BY87" s="21"/>
      <c r="BZ87" s="21"/>
      <c r="CA87" s="21"/>
      <c r="CB87" s="21"/>
      <c r="CC87" s="21"/>
      <c r="CD87" s="21"/>
      <c r="CE87" s="21"/>
      <c r="CF87" s="21"/>
      <c r="CG87" s="21"/>
      <c r="CH87" s="21"/>
      <c r="CI87" s="21"/>
      <c r="CJ87" s="21"/>
      <c r="CK87" s="21"/>
      <c r="CL87" s="21"/>
      <c r="CM87" s="21"/>
      <c r="CN87" s="21"/>
      <c r="CO87" s="21"/>
      <c r="CP87" s="21"/>
      <c r="CQ87" s="21"/>
      <c r="CR87" s="21"/>
      <c r="CS87" s="21"/>
      <c r="CT87" s="21"/>
      <c r="CU87" s="21"/>
      <c r="CV87" s="21"/>
      <c r="CW87" s="21"/>
      <c r="CX87" s="21"/>
      <c r="CY87" s="21"/>
      <c r="CZ87" s="21"/>
    </row>
    <row r="88" s="324" customFormat="true" ht="15" customHeight="true" x14ac:dyDescent="0.2">
      <c r="A88" s="157"/>
      <c r="B88" s="151"/>
      <c r="C88" s="139"/>
      <c r="D88" s="138"/>
      <c r="E88" s="138"/>
      <c r="F88" s="138"/>
      <c r="G88" s="137"/>
      <c r="H88" s="136"/>
      <c r="I88" s="138"/>
      <c r="J88" s="138"/>
      <c r="K88" s="138"/>
      <c r="L88" s="135"/>
      <c r="M88" s="139"/>
      <c r="N88" s="138"/>
      <c r="O88" s="138"/>
      <c r="P88" s="138"/>
      <c r="Q88" s="137"/>
      <c r="R88" s="136"/>
      <c r="S88" s="138"/>
      <c r="T88" s="138"/>
      <c r="U88" s="138"/>
      <c r="V88" s="138"/>
      <c r="W88" s="135"/>
      <c r="X88" s="448"/>
      <c r="Y88" s="448"/>
      <c r="Z88" s="448"/>
      <c r="AA88" s="448"/>
      <c r="AB88" s="448"/>
      <c r="AC88" s="448"/>
      <c r="AD88" s="448"/>
      <c r="AE88" s="448"/>
      <c r="AF88" s="448"/>
      <c r="AG88" s="448"/>
      <c r="AH88" s="448"/>
      <c r="AI88" s="448"/>
      <c r="AJ88" s="448"/>
      <c r="AK88" s="448"/>
      <c r="AL88" s="448"/>
      <c r="AM88" s="448"/>
      <c r="AN88" s="448"/>
      <c r="AO88" s="448"/>
      <c r="AP88" s="448"/>
      <c r="AQ88" s="448"/>
      <c r="AR88" s="448"/>
      <c r="AS88" s="448"/>
      <c r="AT88" s="448"/>
      <c r="AU88" s="448"/>
      <c r="AV88" s="448"/>
      <c r="AW88" s="448"/>
      <c r="AX88" s="448"/>
      <c r="AY88" s="448"/>
      <c r="AZ88" s="874"/>
      <c r="BA88" s="877"/>
      <c r="BB88" s="604"/>
      <c r="BC88" s="458"/>
      <c r="BD88" s="445"/>
      <c r="BE88" s="445"/>
      <c r="BF88" s="445"/>
      <c r="BG88" s="462"/>
      <c r="BH88" s="458"/>
      <c r="BI88" s="445"/>
      <c r="BJ88" s="445"/>
      <c r="BK88" s="445"/>
      <c r="BL88" s="462"/>
      <c r="BM88" s="458"/>
      <c r="BN88" s="445"/>
      <c r="BO88" s="445"/>
      <c r="BP88" s="445"/>
      <c r="BQ88" s="462"/>
      <c r="BR88" s="458"/>
      <c r="BS88" s="445"/>
      <c r="BT88" s="445"/>
      <c r="BU88" s="445"/>
      <c r="BV88" s="445"/>
      <c r="BW88" s="446"/>
      <c r="BX88" s="21"/>
      <c r="BY88" s="21"/>
      <c r="BZ88" s="21"/>
      <c r="CA88" s="21"/>
      <c r="CB88" s="21"/>
      <c r="CC88" s="21"/>
      <c r="CD88" s="21"/>
      <c r="CE88" s="21"/>
      <c r="CF88" s="21"/>
      <c r="CG88" s="21"/>
      <c r="CH88" s="21"/>
      <c r="CI88" s="21"/>
      <c r="CJ88" s="21"/>
      <c r="CK88" s="21"/>
      <c r="CL88" s="21"/>
      <c r="CM88" s="21"/>
      <c r="CN88" s="21"/>
      <c r="CO88" s="21"/>
      <c r="CP88" s="21"/>
      <c r="CQ88" s="21"/>
      <c r="CR88" s="21"/>
      <c r="CS88" s="21"/>
      <c r="CT88" s="21"/>
      <c r="CU88" s="21"/>
      <c r="CV88" s="21"/>
      <c r="CW88" s="21"/>
      <c r="CX88" s="21"/>
      <c r="CY88" s="21"/>
      <c r="CZ88" s="21"/>
    </row>
    <row r="89" s="514" customFormat="true" ht="15" customHeight="true" x14ac:dyDescent="0.2">
      <c r="A89" s="157"/>
      <c r="B89" s="151"/>
      <c r="C89" s="125"/>
      <c r="D89" s="124"/>
      <c r="E89" s="124"/>
      <c r="F89" s="124"/>
      <c r="G89" s="123"/>
      <c r="H89" s="122"/>
      <c r="I89" s="124"/>
      <c r="J89" s="124"/>
      <c r="K89" s="124"/>
      <c r="L89" s="121"/>
      <c r="M89" s="125"/>
      <c r="N89" s="124"/>
      <c r="O89" s="124"/>
      <c r="P89" s="124"/>
      <c r="Q89" s="123"/>
      <c r="R89" s="122"/>
      <c r="S89" s="124"/>
      <c r="T89" s="124"/>
      <c r="U89" s="124"/>
      <c r="V89" s="124"/>
      <c r="W89" s="121"/>
      <c r="X89" s="842"/>
      <c r="Y89" s="842"/>
      <c r="Z89" s="842"/>
      <c r="AA89" s="842"/>
      <c r="AB89" s="842"/>
      <c r="AC89" s="842"/>
      <c r="AD89" s="842"/>
      <c r="AE89" s="842"/>
      <c r="AF89" s="842"/>
      <c r="AG89" s="842"/>
      <c r="AH89" s="842"/>
      <c r="AI89" s="842"/>
      <c r="AJ89" s="842"/>
      <c r="AK89" s="842"/>
      <c r="AL89" s="842"/>
      <c r="AM89" s="842"/>
      <c r="AN89" s="842"/>
      <c r="AO89" s="842"/>
      <c r="AP89" s="842"/>
      <c r="AQ89" s="842"/>
      <c r="AR89" s="842"/>
      <c r="AS89" s="842"/>
      <c r="AT89" s="842"/>
      <c r="AU89" s="842"/>
      <c r="AV89" s="842"/>
      <c r="AW89" s="842"/>
      <c r="AX89" s="842"/>
      <c r="AY89" s="842"/>
      <c r="AZ89" s="357"/>
      <c r="BA89" s="877"/>
      <c r="BB89" s="604"/>
      <c r="BC89" s="458"/>
      <c r="BD89" s="445"/>
      <c r="BE89" s="445"/>
      <c r="BF89" s="445"/>
      <c r="BG89" s="462"/>
      <c r="BH89" s="458"/>
      <c r="BI89" s="445"/>
      <c r="BJ89" s="445"/>
      <c r="BK89" s="445"/>
      <c r="BL89" s="462"/>
      <c r="BM89" s="458"/>
      <c r="BN89" s="445"/>
      <c r="BO89" s="445"/>
      <c r="BP89" s="445"/>
      <c r="BQ89" s="462"/>
      <c r="BR89" s="458"/>
      <c r="BS89" s="445"/>
      <c r="BT89" s="445"/>
      <c r="BU89" s="445"/>
      <c r="BV89" s="445"/>
      <c r="BW89" s="446"/>
      <c r="BX89" s="21"/>
      <c r="BY89" s="21"/>
      <c r="BZ89" s="21"/>
      <c r="CA89" s="21"/>
      <c r="CB89" s="21"/>
      <c r="CC89" s="21"/>
      <c r="CD89" s="21"/>
      <c r="CE89" s="21"/>
      <c r="CF89" s="21"/>
      <c r="CG89" s="21"/>
      <c r="CH89" s="21"/>
      <c r="CI89" s="21"/>
      <c r="CJ89" s="21"/>
      <c r="CK89" s="21"/>
      <c r="CL89" s="21"/>
      <c r="CM89" s="21"/>
      <c r="CN89" s="21"/>
      <c r="CO89" s="21"/>
      <c r="CP89" s="21"/>
      <c r="CQ89" s="21"/>
      <c r="CR89" s="21"/>
      <c r="CS89" s="21"/>
      <c r="CT89" s="21"/>
      <c r="CU89" s="21"/>
      <c r="CV89" s="21"/>
      <c r="CW89" s="21"/>
      <c r="CX89" s="21"/>
      <c r="CY89" s="21"/>
      <c r="CZ89" s="21"/>
    </row>
    <row r="90" s="514" customFormat="true" ht="15" customHeight="true" x14ac:dyDescent="0.2">
      <c r="A90" s="157"/>
      <c r="B90" s="151"/>
      <c r="C90" s="125"/>
      <c r="D90" s="124"/>
      <c r="E90" s="124"/>
      <c r="F90" s="124"/>
      <c r="G90" s="123"/>
      <c r="H90" s="122"/>
      <c r="I90" s="124"/>
      <c r="J90" s="124"/>
      <c r="K90" s="124"/>
      <c r="L90" s="121"/>
      <c r="M90" s="125"/>
      <c r="N90" s="124"/>
      <c r="O90" s="124"/>
      <c r="P90" s="124"/>
      <c r="Q90" s="123"/>
      <c r="R90" s="122"/>
      <c r="S90" s="124"/>
      <c r="T90" s="124"/>
      <c r="U90" s="124"/>
      <c r="V90" s="124"/>
      <c r="W90" s="121"/>
      <c r="X90" s="842"/>
      <c r="Y90" s="842"/>
      <c r="Z90" s="842"/>
      <c r="AA90" s="842"/>
      <c r="AB90" s="842"/>
      <c r="AC90" s="842"/>
      <c r="AD90" s="842"/>
      <c r="AE90" s="842"/>
      <c r="AF90" s="842"/>
      <c r="AG90" s="842"/>
      <c r="AH90" s="842"/>
      <c r="AI90" s="842"/>
      <c r="AJ90" s="842"/>
      <c r="AK90" s="842"/>
      <c r="AL90" s="842"/>
      <c r="AM90" s="842"/>
      <c r="AN90" s="842"/>
      <c r="AO90" s="842"/>
      <c r="AP90" s="842"/>
      <c r="AQ90" s="842"/>
      <c r="AR90" s="842"/>
      <c r="AS90" s="842"/>
      <c r="AT90" s="842"/>
      <c r="AU90" s="842"/>
      <c r="AV90" s="842"/>
      <c r="AW90" s="842"/>
      <c r="AX90" s="842"/>
      <c r="AY90" s="842"/>
      <c r="AZ90" s="357"/>
      <c r="BA90" s="877"/>
      <c r="BB90" s="604"/>
      <c r="BC90" s="458"/>
      <c r="BD90" s="445"/>
      <c r="BE90" s="445"/>
      <c r="BF90" s="445"/>
      <c r="BG90" s="462"/>
      <c r="BH90" s="458"/>
      <c r="BI90" s="445"/>
      <c r="BJ90" s="445"/>
      <c r="BK90" s="445"/>
      <c r="BL90" s="462"/>
      <c r="BM90" s="458"/>
      <c r="BN90" s="445"/>
      <c r="BO90" s="445"/>
      <c r="BP90" s="445"/>
      <c r="BQ90" s="462"/>
      <c r="BR90" s="458"/>
      <c r="BS90" s="445"/>
      <c r="BT90" s="445"/>
      <c r="BU90" s="445"/>
      <c r="BV90" s="445"/>
      <c r="BW90" s="446"/>
      <c r="BX90" s="21"/>
      <c r="BY90" s="21"/>
      <c r="BZ90" s="21"/>
      <c r="CA90" s="21"/>
      <c r="CB90" s="21"/>
      <c r="CC90" s="21"/>
      <c r="CD90" s="21"/>
      <c r="CE90" s="21"/>
      <c r="CF90" s="21"/>
      <c r="CG90" s="21"/>
      <c r="CH90" s="21"/>
      <c r="CI90" s="21"/>
      <c r="CJ90" s="21"/>
      <c r="CK90" s="21"/>
      <c r="CL90" s="21"/>
      <c r="CM90" s="21"/>
      <c r="CN90" s="21"/>
      <c r="CO90" s="21"/>
      <c r="CP90" s="21"/>
      <c r="CQ90" s="21"/>
      <c r="CR90" s="21"/>
      <c r="CS90" s="21"/>
      <c r="CT90" s="21"/>
      <c r="CU90" s="21"/>
      <c r="CV90" s="21"/>
      <c r="CW90" s="21"/>
      <c r="CX90" s="21"/>
      <c r="CY90" s="21"/>
      <c r="CZ90" s="21"/>
    </row>
    <row r="91" s="514" customFormat="true" ht="15" customHeight="true" x14ac:dyDescent="0.2">
      <c r="A91" s="178"/>
      <c r="B91" s="150"/>
      <c r="C91" s="120"/>
      <c r="D91" s="127"/>
      <c r="E91" s="127"/>
      <c r="F91" s="127"/>
      <c r="G91" s="126"/>
      <c r="H91" s="119"/>
      <c r="I91" s="127"/>
      <c r="J91" s="127"/>
      <c r="K91" s="127"/>
      <c r="L91" s="118"/>
      <c r="M91" s="120"/>
      <c r="N91" s="127"/>
      <c r="O91" s="127"/>
      <c r="P91" s="127"/>
      <c r="Q91" s="126"/>
      <c r="R91" s="119"/>
      <c r="S91" s="127"/>
      <c r="T91" s="127"/>
      <c r="U91" s="127"/>
      <c r="V91" s="127"/>
      <c r="W91" s="118"/>
      <c r="X91" s="842"/>
      <c r="Y91" s="842"/>
      <c r="Z91" s="842"/>
      <c r="AA91" s="842"/>
      <c r="AB91" s="842"/>
      <c r="AC91" s="842"/>
      <c r="AD91" s="842"/>
      <c r="AE91" s="842"/>
      <c r="AF91" s="842"/>
      <c r="AG91" s="842"/>
      <c r="AH91" s="842"/>
      <c r="AI91" s="842"/>
      <c r="AJ91" s="842"/>
      <c r="AK91" s="842"/>
      <c r="AL91" s="842"/>
      <c r="AM91" s="842"/>
      <c r="AN91" s="842"/>
      <c r="AO91" s="842"/>
      <c r="AP91" s="842"/>
      <c r="AQ91" s="842"/>
      <c r="AR91" s="842"/>
      <c r="AS91" s="842"/>
      <c r="AT91" s="842"/>
      <c r="AU91" s="842"/>
      <c r="AV91" s="842"/>
      <c r="AW91" s="842"/>
      <c r="AX91" s="842"/>
      <c r="AY91" s="842"/>
      <c r="AZ91" s="357"/>
      <c r="BA91" s="877"/>
      <c r="BB91" s="604"/>
      <c r="BC91" s="458"/>
      <c r="BD91" s="445"/>
      <c r="BE91" s="445"/>
      <c r="BF91" s="445"/>
      <c r="BG91" s="462"/>
      <c r="BH91" s="458"/>
      <c r="BI91" s="445"/>
      <c r="BJ91" s="445"/>
      <c r="BK91" s="445"/>
      <c r="BL91" s="462"/>
      <c r="BM91" s="458"/>
      <c r="BN91" s="445"/>
      <c r="BO91" s="445"/>
      <c r="BP91" s="445"/>
      <c r="BQ91" s="462"/>
      <c r="BR91" s="458"/>
      <c r="BS91" s="445"/>
      <c r="BT91" s="445"/>
      <c r="BU91" s="445"/>
      <c r="BV91" s="445"/>
      <c r="BW91" s="446"/>
      <c r="BX91" s="21"/>
      <c r="BY91" s="21"/>
      <c r="BZ91" s="21"/>
      <c r="CA91" s="21"/>
      <c r="CB91" s="21"/>
      <c r="CC91" s="21"/>
      <c r="CD91" s="21"/>
      <c r="CE91" s="21"/>
      <c r="CF91" s="21"/>
      <c r="CG91" s="21"/>
      <c r="CH91" s="21"/>
      <c r="CI91" s="21"/>
      <c r="CJ91" s="21"/>
      <c r="CK91" s="21"/>
      <c r="CL91" s="21"/>
      <c r="CM91" s="21"/>
      <c r="CN91" s="21"/>
      <c r="CO91" s="21"/>
      <c r="CP91" s="21"/>
      <c r="CQ91" s="21"/>
      <c r="CR91" s="21"/>
      <c r="CS91" s="21"/>
      <c r="CT91" s="21"/>
      <c r="CU91" s="21"/>
      <c r="CV91" s="21"/>
      <c r="CW91" s="21"/>
      <c r="CX91" s="21"/>
      <c r="CY91" s="21"/>
      <c r="CZ91" s="21"/>
    </row>
    <row r="92" s="514" customFormat="true" ht="15" customHeight="true" x14ac:dyDescent="0.2">
      <c r="A92" s="178"/>
      <c r="B92" s="150"/>
      <c r="C92" s="120"/>
      <c r="D92" s="127"/>
      <c r="E92" s="127"/>
      <c r="F92" s="127"/>
      <c r="G92" s="126"/>
      <c r="H92" s="119"/>
      <c r="I92" s="127"/>
      <c r="J92" s="127"/>
      <c r="K92" s="127"/>
      <c r="L92" s="118"/>
      <c r="M92" s="120"/>
      <c r="N92" s="127"/>
      <c r="O92" s="127"/>
      <c r="P92" s="127"/>
      <c r="Q92" s="126"/>
      <c r="R92" s="119"/>
      <c r="S92" s="127"/>
      <c r="T92" s="127"/>
      <c r="U92" s="127"/>
      <c r="V92" s="127"/>
      <c r="W92" s="118"/>
      <c r="X92" s="842"/>
      <c r="Y92" s="842"/>
      <c r="Z92" s="842"/>
      <c r="AA92" s="842"/>
      <c r="AB92" s="842"/>
      <c r="AC92" s="842"/>
      <c r="AD92" s="842"/>
      <c r="AE92" s="842"/>
      <c r="AF92" s="842"/>
      <c r="AG92" s="842"/>
      <c r="AH92" s="842"/>
      <c r="AI92" s="842"/>
      <c r="AJ92" s="842"/>
      <c r="AK92" s="842"/>
      <c r="AL92" s="842"/>
      <c r="AM92" s="842"/>
      <c r="AN92" s="842"/>
      <c r="AO92" s="842"/>
      <c r="AP92" s="842"/>
      <c r="AQ92" s="842"/>
      <c r="AR92" s="842"/>
      <c r="AS92" s="842"/>
      <c r="AT92" s="842"/>
      <c r="AU92" s="842"/>
      <c r="AV92" s="842"/>
      <c r="AW92" s="842"/>
      <c r="AX92" s="842"/>
      <c r="AY92" s="842"/>
      <c r="AZ92" s="357"/>
      <c r="BA92" s="877"/>
      <c r="BB92" s="604"/>
      <c r="BC92" s="458"/>
      <c r="BD92" s="445"/>
      <c r="BE92" s="445"/>
      <c r="BF92" s="445"/>
      <c r="BG92" s="462"/>
      <c r="BH92" s="458"/>
      <c r="BI92" s="445"/>
      <c r="BJ92" s="445"/>
      <c r="BK92" s="445"/>
      <c r="BL92" s="462"/>
      <c r="BM92" s="458"/>
      <c r="BN92" s="445"/>
      <c r="BO92" s="445"/>
      <c r="BP92" s="445"/>
      <c r="BQ92" s="462"/>
      <c r="BR92" s="458"/>
      <c r="BS92" s="445"/>
      <c r="BT92" s="445"/>
      <c r="BU92" s="445"/>
      <c r="BV92" s="445"/>
      <c r="BW92" s="446"/>
      <c r="BX92" s="21"/>
      <c r="BY92" s="21"/>
      <c r="BZ92" s="21"/>
      <c r="CA92" s="21"/>
      <c r="CB92" s="21"/>
      <c r="CC92" s="21"/>
      <c r="CD92" s="21"/>
      <c r="CE92" s="21"/>
      <c r="CF92" s="21"/>
      <c r="CG92" s="21"/>
      <c r="CH92" s="21"/>
      <c r="CI92" s="21"/>
      <c r="CJ92" s="21"/>
      <c r="CK92" s="21"/>
      <c r="CL92" s="21"/>
      <c r="CM92" s="21"/>
      <c r="CN92" s="21"/>
      <c r="CO92" s="21"/>
      <c r="CP92" s="21"/>
      <c r="CQ92" s="21"/>
      <c r="CR92" s="21"/>
      <c r="CS92" s="21"/>
      <c r="CT92" s="21"/>
      <c r="CU92" s="21"/>
      <c r="CV92" s="21"/>
      <c r="CW92" s="21"/>
      <c r="CX92" s="21"/>
      <c r="CY92" s="21"/>
      <c r="CZ92" s="21"/>
    </row>
    <row r="93" s="514" customFormat="true" ht="15" customHeight="true" x14ac:dyDescent="0.2">
      <c r="A93" s="156"/>
      <c r="B93" s="149"/>
      <c r="C93" s="172"/>
      <c r="D93" s="171"/>
      <c r="E93" s="171"/>
      <c r="F93" s="171"/>
      <c r="G93" s="160"/>
      <c r="H93" s="162"/>
      <c r="I93" s="171"/>
      <c r="J93" s="171"/>
      <c r="K93" s="171"/>
      <c r="L93" s="166"/>
      <c r="M93" s="172"/>
      <c r="N93" s="171"/>
      <c r="O93" s="171"/>
      <c r="P93" s="171"/>
      <c r="Q93" s="160"/>
      <c r="R93" s="162"/>
      <c r="S93" s="171"/>
      <c r="T93" s="171"/>
      <c r="U93" s="171"/>
      <c r="V93" s="171"/>
      <c r="W93" s="166"/>
      <c r="X93" s="842"/>
      <c r="Y93" s="842"/>
      <c r="Z93" s="842"/>
      <c r="AA93" s="842"/>
      <c r="AB93" s="842"/>
      <c r="AC93" s="842"/>
      <c r="AD93" s="842"/>
      <c r="AE93" s="842"/>
      <c r="AF93" s="842"/>
      <c r="AG93" s="842"/>
      <c r="AH93" s="842"/>
      <c r="AI93" s="842"/>
      <c r="AJ93" s="842"/>
      <c r="AK93" s="842"/>
      <c r="AL93" s="842"/>
      <c r="AM93" s="842"/>
      <c r="AN93" s="842"/>
      <c r="AO93" s="842"/>
      <c r="AP93" s="842"/>
      <c r="AQ93" s="842"/>
      <c r="AR93" s="842"/>
      <c r="AS93" s="842"/>
      <c r="AT93" s="842"/>
      <c r="AU93" s="842"/>
      <c r="AV93" s="842"/>
      <c r="AW93" s="842"/>
      <c r="AX93" s="842"/>
      <c r="AY93" s="842"/>
      <c r="AZ93" s="357"/>
      <c r="BA93" s="877"/>
      <c r="BB93" s="604"/>
      <c r="BC93" s="458"/>
      <c r="BD93" s="445"/>
      <c r="BE93" s="445"/>
      <c r="BF93" s="445"/>
      <c r="BG93" s="462"/>
      <c r="BH93" s="458"/>
      <c r="BI93" s="445"/>
      <c r="BJ93" s="445"/>
      <c r="BK93" s="445"/>
      <c r="BL93" s="462"/>
      <c r="BM93" s="458"/>
      <c r="BN93" s="445"/>
      <c r="BO93" s="445"/>
      <c r="BP93" s="445"/>
      <c r="BQ93" s="462"/>
      <c r="BR93" s="458"/>
      <c r="BS93" s="445"/>
      <c r="BT93" s="445"/>
      <c r="BU93" s="445"/>
      <c r="BV93" s="445"/>
      <c r="BW93" s="446"/>
      <c r="BX93" s="21"/>
      <c r="BY93" s="21"/>
      <c r="BZ93" s="21"/>
      <c r="CA93" s="21"/>
      <c r="CB93" s="21"/>
      <c r="CC93" s="21"/>
      <c r="CD93" s="21"/>
      <c r="CE93" s="21"/>
      <c r="CF93" s="21"/>
      <c r="CG93" s="21"/>
      <c r="CH93" s="21"/>
      <c r="CI93" s="21"/>
      <c r="CJ93" s="21"/>
      <c r="CK93" s="21"/>
      <c r="CL93" s="21"/>
      <c r="CM93" s="21"/>
      <c r="CN93" s="21"/>
      <c r="CO93" s="21"/>
      <c r="CP93" s="21"/>
      <c r="CQ93" s="21"/>
      <c r="CR93" s="21"/>
      <c r="CS93" s="21"/>
      <c r="CT93" s="21"/>
      <c r="CU93" s="21"/>
      <c r="CV93" s="21"/>
      <c r="CW93" s="21"/>
      <c r="CX93" s="21"/>
      <c r="CY93" s="21"/>
      <c r="CZ93" s="21"/>
    </row>
    <row r="94" s="514" customFormat="true" ht="15" customHeight="true" x14ac:dyDescent="0.2">
      <c r="A94" s="92"/>
      <c r="B94" s="149"/>
      <c r="C94" s="172"/>
      <c r="D94" s="170"/>
      <c r="E94" s="170"/>
      <c r="F94" s="170"/>
      <c r="G94" s="159"/>
      <c r="H94" s="162"/>
      <c r="I94" s="170"/>
      <c r="J94" s="170"/>
      <c r="K94" s="170"/>
      <c r="L94" s="165"/>
      <c r="M94" s="172"/>
      <c r="N94" s="170"/>
      <c r="O94" s="170"/>
      <c r="P94" s="170"/>
      <c r="Q94" s="159"/>
      <c r="R94" s="162"/>
      <c r="S94" s="170"/>
      <c r="T94" s="170"/>
      <c r="U94" s="170"/>
      <c r="V94" s="170"/>
      <c r="W94" s="165"/>
      <c r="X94" s="842"/>
      <c r="Y94" s="842"/>
      <c r="Z94" s="842"/>
      <c r="AA94" s="842"/>
      <c r="AB94" s="842"/>
      <c r="AC94" s="842"/>
      <c r="AD94" s="842"/>
      <c r="AE94" s="842"/>
      <c r="AF94" s="842"/>
      <c r="AG94" s="842"/>
      <c r="AH94" s="842"/>
      <c r="AI94" s="842"/>
      <c r="AJ94" s="842"/>
      <c r="AK94" s="842"/>
      <c r="AL94" s="842"/>
      <c r="AM94" s="842"/>
      <c r="AN94" s="842"/>
      <c r="AO94" s="842"/>
      <c r="AP94" s="842"/>
      <c r="AQ94" s="842"/>
      <c r="AR94" s="842"/>
      <c r="AS94" s="842"/>
      <c r="AT94" s="842"/>
      <c r="AU94" s="842"/>
      <c r="AV94" s="842"/>
      <c r="AW94" s="842"/>
      <c r="AX94" s="842"/>
      <c r="AY94" s="842"/>
      <c r="AZ94" s="357"/>
      <c r="BA94" s="877"/>
      <c r="BB94" s="604"/>
      <c r="BC94" s="458"/>
      <c r="BD94" s="445"/>
      <c r="BE94" s="445"/>
      <c r="BF94" s="445"/>
      <c r="BG94" s="462"/>
      <c r="BH94" s="458"/>
      <c r="BI94" s="445"/>
      <c r="BJ94" s="445"/>
      <c r="BK94" s="445"/>
      <c r="BL94" s="462"/>
      <c r="BM94" s="458"/>
      <c r="BN94" s="445"/>
      <c r="BO94" s="445"/>
      <c r="BP94" s="445"/>
      <c r="BQ94" s="462"/>
      <c r="BR94" s="458"/>
      <c r="BS94" s="445"/>
      <c r="BT94" s="445"/>
      <c r="BU94" s="445"/>
      <c r="BV94" s="445"/>
      <c r="BW94" s="446"/>
      <c r="BX94" s="21"/>
      <c r="BY94" s="21"/>
      <c r="BZ94" s="21"/>
      <c r="CA94" s="21"/>
      <c r="CB94" s="21"/>
      <c r="CC94" s="21"/>
      <c r="CD94" s="21"/>
      <c r="CE94" s="21"/>
      <c r="CF94" s="21"/>
      <c r="CG94" s="21"/>
      <c r="CH94" s="21"/>
      <c r="CI94" s="21"/>
      <c r="CJ94" s="21"/>
      <c r="CK94" s="21"/>
      <c r="CL94" s="21"/>
      <c r="CM94" s="21"/>
      <c r="CN94" s="21"/>
      <c r="CO94" s="21"/>
      <c r="CP94" s="21"/>
      <c r="CQ94" s="21"/>
      <c r="CR94" s="21"/>
      <c r="CS94" s="21"/>
      <c r="CT94" s="21"/>
      <c r="CU94" s="21"/>
      <c r="CV94" s="21"/>
      <c r="CW94" s="21"/>
      <c r="CX94" s="21"/>
      <c r="CY94" s="21"/>
      <c r="CZ94" s="21"/>
    </row>
    <row r="95" s="514" customFormat="true" ht="15" customHeight="true" x14ac:dyDescent="0.2">
      <c r="A95" s="156"/>
      <c r="B95" s="148"/>
      <c r="C95" s="117"/>
      <c r="D95" s="116"/>
      <c r="E95" s="116"/>
      <c r="F95" s="116"/>
      <c r="G95" s="115"/>
      <c r="H95" s="114"/>
      <c r="I95" s="116"/>
      <c r="J95" s="116"/>
      <c r="K95" s="116"/>
      <c r="L95" s="113"/>
      <c r="M95" s="117"/>
      <c r="N95" s="116"/>
      <c r="O95" s="116"/>
      <c r="P95" s="116"/>
      <c r="Q95" s="115"/>
      <c r="R95" s="114"/>
      <c r="S95" s="116"/>
      <c r="T95" s="116"/>
      <c r="U95" s="116"/>
      <c r="V95" s="116"/>
      <c r="W95" s="113"/>
      <c r="X95" s="842"/>
      <c r="Y95" s="842"/>
      <c r="Z95" s="842"/>
      <c r="AA95" s="842"/>
      <c r="AB95" s="842"/>
      <c r="AC95" s="842"/>
      <c r="AD95" s="842"/>
      <c r="AE95" s="842"/>
      <c r="AF95" s="842"/>
      <c r="AG95" s="842"/>
      <c r="AH95" s="842"/>
      <c r="AI95" s="842"/>
      <c r="AJ95" s="842"/>
      <c r="AK95" s="842"/>
      <c r="AL95" s="842"/>
      <c r="AM95" s="842"/>
      <c r="AN95" s="842"/>
      <c r="AO95" s="842"/>
      <c r="AP95" s="842"/>
      <c r="AQ95" s="842"/>
      <c r="AR95" s="842"/>
      <c r="AS95" s="842"/>
      <c r="AT95" s="842"/>
      <c r="AU95" s="842"/>
      <c r="AV95" s="842"/>
      <c r="AW95" s="842"/>
      <c r="AX95" s="842"/>
      <c r="AY95" s="842"/>
      <c r="AZ95" s="357"/>
      <c r="BA95" s="877"/>
      <c r="BB95" s="604"/>
      <c r="BC95" s="458"/>
      <c r="BD95" s="445"/>
      <c r="BE95" s="445"/>
      <c r="BF95" s="445"/>
      <c r="BG95" s="462"/>
      <c r="BH95" s="458"/>
      <c r="BI95" s="445"/>
      <c r="BJ95" s="445"/>
      <c r="BK95" s="445"/>
      <c r="BL95" s="462"/>
      <c r="BM95" s="458"/>
      <c r="BN95" s="445"/>
      <c r="BO95" s="445"/>
      <c r="BP95" s="445"/>
      <c r="BQ95" s="462"/>
      <c r="BR95" s="458"/>
      <c r="BS95" s="445"/>
      <c r="BT95" s="445"/>
      <c r="BU95" s="445"/>
      <c r="BV95" s="445"/>
      <c r="BW95" s="446"/>
      <c r="BX95" s="21"/>
      <c r="BY95" s="21"/>
      <c r="BZ95" s="21"/>
      <c r="CA95" s="21"/>
      <c r="CB95" s="21"/>
      <c r="CC95" s="21"/>
      <c r="CD95" s="21"/>
      <c r="CE95" s="21"/>
      <c r="CF95" s="21"/>
      <c r="CG95" s="21"/>
      <c r="CH95" s="21"/>
      <c r="CI95" s="21"/>
      <c r="CJ95" s="21"/>
      <c r="CK95" s="21"/>
      <c r="CL95" s="21"/>
      <c r="CM95" s="21"/>
      <c r="CN95" s="21"/>
      <c r="CO95" s="21"/>
      <c r="CP95" s="21"/>
      <c r="CQ95" s="21"/>
      <c r="CR95" s="21"/>
      <c r="CS95" s="21"/>
      <c r="CT95" s="21"/>
      <c r="CU95" s="21"/>
      <c r="CV95" s="21"/>
      <c r="CW95" s="21"/>
      <c r="CX95" s="21"/>
      <c r="CY95" s="21"/>
      <c r="CZ95" s="21"/>
    </row>
    <row r="96" s="320" customFormat="true" ht="15" customHeight="true" x14ac:dyDescent="0.2">
      <c r="A96" s="92"/>
      <c r="B96" s="148"/>
      <c r="C96" s="117"/>
      <c r="D96" s="116"/>
      <c r="E96" s="116"/>
      <c r="F96" s="116"/>
      <c r="G96" s="115"/>
      <c r="H96" s="114"/>
      <c r="I96" s="116"/>
      <c r="J96" s="116"/>
      <c r="K96" s="116"/>
      <c r="L96" s="113"/>
      <c r="M96" s="117"/>
      <c r="N96" s="116"/>
      <c r="O96" s="116"/>
      <c r="P96" s="116"/>
      <c r="Q96" s="115"/>
      <c r="R96" s="114"/>
      <c r="S96" s="116"/>
      <c r="T96" s="116"/>
      <c r="U96" s="116"/>
      <c r="V96" s="116"/>
      <c r="W96" s="113"/>
      <c r="X96" s="842"/>
      <c r="Y96" s="842"/>
      <c r="Z96" s="842"/>
      <c r="AA96" s="842"/>
      <c r="AB96" s="842"/>
      <c r="AC96" s="842"/>
      <c r="AD96" s="842"/>
      <c r="AE96" s="842"/>
      <c r="AF96" s="842"/>
      <c r="AG96" s="842"/>
      <c r="AH96" s="842"/>
      <c r="AI96" s="842"/>
      <c r="AJ96" s="842"/>
      <c r="AK96" s="842"/>
      <c r="AL96" s="842"/>
      <c r="AM96" s="842"/>
      <c r="AN96" s="842"/>
      <c r="AO96" s="842"/>
      <c r="AP96" s="842"/>
      <c r="AQ96" s="842"/>
      <c r="AR96" s="842"/>
      <c r="AS96" s="842"/>
      <c r="AT96" s="842"/>
      <c r="AU96" s="842"/>
      <c r="AV96" s="842"/>
      <c r="AW96" s="842"/>
      <c r="AX96" s="842"/>
      <c r="AY96" s="842"/>
      <c r="AZ96" s="357"/>
      <c r="BA96" s="877"/>
      <c r="BB96" s="604"/>
      <c r="BC96" s="458"/>
      <c r="BD96" s="445"/>
      <c r="BE96" s="445"/>
      <c r="BF96" s="445"/>
      <c r="BG96" s="462"/>
      <c r="BH96" s="458"/>
      <c r="BI96" s="445"/>
      <c r="BJ96" s="445"/>
      <c r="BK96" s="445"/>
      <c r="BL96" s="462"/>
      <c r="BM96" s="458"/>
      <c r="BN96" s="445"/>
      <c r="BO96" s="445"/>
      <c r="BP96" s="445"/>
      <c r="BQ96" s="462"/>
      <c r="BR96" s="458"/>
      <c r="BS96" s="445"/>
      <c r="BT96" s="445"/>
      <c r="BU96" s="445"/>
      <c r="BV96" s="445"/>
      <c r="BW96" s="446"/>
      <c r="BX96" s="21"/>
      <c r="BY96" s="21"/>
      <c r="BZ96" s="21"/>
      <c r="CA96" s="21"/>
      <c r="CB96" s="21"/>
      <c r="CC96" s="21"/>
      <c r="CD96" s="21"/>
      <c r="CE96" s="21"/>
      <c r="CF96" s="21"/>
      <c r="CG96" s="21"/>
      <c r="CH96" s="21"/>
      <c r="CI96" s="21"/>
      <c r="CJ96" s="21"/>
      <c r="CK96" s="21"/>
      <c r="CL96" s="21"/>
      <c r="CM96" s="21"/>
      <c r="CN96" s="21"/>
      <c r="CO96" s="21"/>
      <c r="CP96" s="21"/>
      <c r="CQ96" s="21"/>
      <c r="CR96" s="21"/>
      <c r="CS96" s="21"/>
      <c r="CT96" s="21"/>
      <c r="CU96" s="21"/>
      <c r="CV96" s="21"/>
      <c r="CW96" s="21"/>
      <c r="CX96" s="21"/>
      <c r="CY96" s="21"/>
      <c r="CZ96" s="21"/>
    </row>
    <row r="97" s="320" customFormat="true" ht="15" customHeight="true" x14ac:dyDescent="0.2">
      <c r="A97" s="156"/>
      <c r="B97" s="148"/>
      <c r="C97" s="117"/>
      <c r="D97" s="116"/>
      <c r="E97" s="116"/>
      <c r="F97" s="116"/>
      <c r="G97" s="115"/>
      <c r="H97" s="114"/>
      <c r="I97" s="116"/>
      <c r="J97" s="116"/>
      <c r="K97" s="116"/>
      <c r="L97" s="113"/>
      <c r="M97" s="117"/>
      <c r="N97" s="116"/>
      <c r="O97" s="116"/>
      <c r="P97" s="116"/>
      <c r="Q97" s="115"/>
      <c r="R97" s="114"/>
      <c r="S97" s="116"/>
      <c r="T97" s="116"/>
      <c r="U97" s="116"/>
      <c r="V97" s="116"/>
      <c r="W97" s="113"/>
      <c r="X97" s="842"/>
      <c r="Y97" s="842"/>
      <c r="Z97" s="842"/>
      <c r="AA97" s="842"/>
      <c r="AB97" s="842"/>
      <c r="AC97" s="842"/>
      <c r="AD97" s="842"/>
      <c r="AE97" s="842"/>
      <c r="AF97" s="842"/>
      <c r="AG97" s="842"/>
      <c r="AH97" s="842"/>
      <c r="AI97" s="842"/>
      <c r="AJ97" s="842"/>
      <c r="AK97" s="842"/>
      <c r="AL97" s="842"/>
      <c r="AM97" s="842"/>
      <c r="AN97" s="842"/>
      <c r="AO97" s="842"/>
      <c r="AP97" s="842"/>
      <c r="AQ97" s="842"/>
      <c r="AR97" s="842"/>
      <c r="AS97" s="842"/>
      <c r="AT97" s="842"/>
      <c r="AU97" s="842"/>
      <c r="AV97" s="842"/>
      <c r="AW97" s="842"/>
      <c r="AX97" s="842"/>
      <c r="AY97" s="842"/>
      <c r="AZ97" s="357"/>
      <c r="BA97" s="877"/>
      <c r="BB97" s="604"/>
      <c r="BC97" s="458"/>
      <c r="BD97" s="445"/>
      <c r="BE97" s="445"/>
      <c r="BF97" s="445"/>
      <c r="BG97" s="462"/>
      <c r="BH97" s="458"/>
      <c r="BI97" s="445"/>
      <c r="BJ97" s="445"/>
      <c r="BK97" s="445"/>
      <c r="BL97" s="462"/>
      <c r="BM97" s="458"/>
      <c r="BN97" s="445"/>
      <c r="BO97" s="445"/>
      <c r="BP97" s="445"/>
      <c r="BQ97" s="462"/>
      <c r="BR97" s="458"/>
      <c r="BS97" s="445"/>
      <c r="BT97" s="445"/>
      <c r="BU97" s="445"/>
      <c r="BV97" s="445"/>
      <c r="BW97" s="446"/>
      <c r="BX97" s="21"/>
      <c r="BY97" s="21"/>
      <c r="BZ97" s="21"/>
      <c r="CA97" s="21"/>
      <c r="CB97" s="21"/>
      <c r="CC97" s="21"/>
      <c r="CD97" s="21"/>
      <c r="CE97" s="21"/>
      <c r="CF97" s="21"/>
      <c r="CG97" s="21"/>
      <c r="CH97" s="21"/>
      <c r="CI97" s="21"/>
      <c r="CJ97" s="21"/>
      <c r="CK97" s="21"/>
      <c r="CL97" s="21"/>
      <c r="CM97" s="21"/>
      <c r="CN97" s="21"/>
      <c r="CO97" s="21"/>
      <c r="CP97" s="21"/>
      <c r="CQ97" s="21"/>
      <c r="CR97" s="21"/>
      <c r="CS97" s="21"/>
      <c r="CT97" s="21"/>
      <c r="CU97" s="21"/>
      <c r="CV97" s="21"/>
      <c r="CW97" s="21"/>
      <c r="CX97" s="21"/>
      <c r="CY97" s="21"/>
      <c r="CZ97" s="21"/>
    </row>
    <row r="98" s="320" customFormat="true" ht="15" customHeight="true" x14ac:dyDescent="0.2">
      <c r="A98" s="92"/>
      <c r="B98" s="148"/>
      <c r="C98" s="117"/>
      <c r="D98" s="116"/>
      <c r="E98" s="116"/>
      <c r="F98" s="116"/>
      <c r="G98" s="115"/>
      <c r="H98" s="114"/>
      <c r="I98" s="116"/>
      <c r="J98" s="116"/>
      <c r="K98" s="116"/>
      <c r="L98" s="113"/>
      <c r="M98" s="117"/>
      <c r="N98" s="116"/>
      <c r="O98" s="116"/>
      <c r="P98" s="116"/>
      <c r="Q98" s="115"/>
      <c r="R98" s="114"/>
      <c r="S98" s="116"/>
      <c r="T98" s="116"/>
      <c r="U98" s="116"/>
      <c r="V98" s="116"/>
      <c r="W98" s="113"/>
      <c r="X98" s="842"/>
      <c r="Y98" s="842"/>
      <c r="Z98" s="842"/>
      <c r="AA98" s="842"/>
      <c r="AB98" s="842"/>
      <c r="AC98" s="842"/>
      <c r="AD98" s="842"/>
      <c r="AE98" s="842"/>
      <c r="AF98" s="842"/>
      <c r="AG98" s="842"/>
      <c r="AH98" s="842"/>
      <c r="AI98" s="842"/>
      <c r="AJ98" s="842"/>
      <c r="AK98" s="842"/>
      <c r="AL98" s="842"/>
      <c r="AM98" s="842"/>
      <c r="AN98" s="842"/>
      <c r="AO98" s="842"/>
      <c r="AP98" s="842"/>
      <c r="AQ98" s="842"/>
      <c r="AR98" s="842"/>
      <c r="AS98" s="842"/>
      <c r="AT98" s="842"/>
      <c r="AU98" s="842"/>
      <c r="AV98" s="842"/>
      <c r="AW98" s="842"/>
      <c r="AX98" s="842"/>
      <c r="AY98" s="842"/>
      <c r="AZ98" s="357"/>
      <c r="BA98" s="877"/>
      <c r="BB98" s="604"/>
      <c r="BC98" s="458"/>
      <c r="BD98" s="445"/>
      <c r="BE98" s="445"/>
      <c r="BF98" s="445"/>
      <c r="BG98" s="462"/>
      <c r="BH98" s="458"/>
      <c r="BI98" s="445"/>
      <c r="BJ98" s="445"/>
      <c r="BK98" s="445"/>
      <c r="BL98" s="462"/>
      <c r="BM98" s="458"/>
      <c r="BN98" s="445"/>
      <c r="BO98" s="445"/>
      <c r="BP98" s="445"/>
      <c r="BQ98" s="462"/>
      <c r="BR98" s="458"/>
      <c r="BS98" s="445"/>
      <c r="BT98" s="445"/>
      <c r="BU98" s="445"/>
      <c r="BV98" s="445"/>
      <c r="BW98" s="446"/>
      <c r="BX98" s="21"/>
      <c r="BY98" s="21"/>
      <c r="BZ98" s="21"/>
      <c r="CA98" s="21"/>
      <c r="CB98" s="21"/>
      <c r="CC98" s="21"/>
      <c r="CD98" s="21"/>
      <c r="CE98" s="21"/>
      <c r="CF98" s="21"/>
      <c r="CG98" s="21"/>
      <c r="CH98" s="21"/>
      <c r="CI98" s="21"/>
      <c r="CJ98" s="21"/>
      <c r="CK98" s="21"/>
      <c r="CL98" s="21"/>
      <c r="CM98" s="21"/>
      <c r="CN98" s="21"/>
      <c r="CO98" s="21"/>
      <c r="CP98" s="21"/>
      <c r="CQ98" s="21"/>
      <c r="CR98" s="21"/>
      <c r="CS98" s="21"/>
      <c r="CT98" s="21"/>
      <c r="CU98" s="21"/>
      <c r="CV98" s="21"/>
      <c r="CW98" s="21"/>
      <c r="CX98" s="21"/>
      <c r="CY98" s="21"/>
      <c r="CZ98" s="21"/>
    </row>
    <row r="99" s="320" customFormat="true" ht="15" customHeight="true" x14ac:dyDescent="0.2">
      <c r="A99" s="92"/>
      <c r="B99" s="148"/>
      <c r="C99" s="117"/>
      <c r="D99" s="116"/>
      <c r="E99" s="116"/>
      <c r="F99" s="116"/>
      <c r="G99" s="115"/>
      <c r="H99" s="114"/>
      <c r="I99" s="116"/>
      <c r="J99" s="116"/>
      <c r="K99" s="116"/>
      <c r="L99" s="113"/>
      <c r="M99" s="117"/>
      <c r="N99" s="116"/>
      <c r="O99" s="116"/>
      <c r="P99" s="116"/>
      <c r="Q99" s="115"/>
      <c r="R99" s="114"/>
      <c r="S99" s="116"/>
      <c r="T99" s="116"/>
      <c r="U99" s="116"/>
      <c r="V99" s="116"/>
      <c r="W99" s="113"/>
      <c r="X99" s="842"/>
      <c r="Y99" s="842"/>
      <c r="Z99" s="842"/>
      <c r="AA99" s="842"/>
      <c r="AB99" s="842"/>
      <c r="AC99" s="842"/>
      <c r="AD99" s="842"/>
      <c r="AE99" s="842"/>
      <c r="AF99" s="842"/>
      <c r="AG99" s="842"/>
      <c r="AH99" s="842"/>
      <c r="AI99" s="842"/>
      <c r="AJ99" s="842"/>
      <c r="AK99" s="842"/>
      <c r="AL99" s="842"/>
      <c r="AM99" s="842"/>
      <c r="AN99" s="842"/>
      <c r="AO99" s="842"/>
      <c r="AP99" s="842"/>
      <c r="AQ99" s="842"/>
      <c r="AR99" s="842"/>
      <c r="AS99" s="842"/>
      <c r="AT99" s="842"/>
      <c r="AU99" s="842"/>
      <c r="AV99" s="842"/>
      <c r="AW99" s="842"/>
      <c r="AX99" s="842"/>
      <c r="AY99" s="842"/>
      <c r="AZ99" s="357"/>
      <c r="BA99" s="877"/>
      <c r="BB99" s="604"/>
      <c r="BC99" s="458"/>
      <c r="BD99" s="445"/>
      <c r="BE99" s="445"/>
      <c r="BF99" s="445"/>
      <c r="BG99" s="462"/>
      <c r="BH99" s="458"/>
      <c r="BI99" s="445"/>
      <c r="BJ99" s="445"/>
      <c r="BK99" s="445"/>
      <c r="BL99" s="462"/>
      <c r="BM99" s="458"/>
      <c r="BN99" s="445"/>
      <c r="BO99" s="445"/>
      <c r="BP99" s="445"/>
      <c r="BQ99" s="462"/>
      <c r="BR99" s="458"/>
      <c r="BS99" s="445"/>
      <c r="BT99" s="445"/>
      <c r="BU99" s="445"/>
      <c r="BV99" s="445"/>
      <c r="BW99" s="446"/>
      <c r="BX99" s="21"/>
      <c r="BY99" s="21"/>
      <c r="BZ99" s="21"/>
      <c r="CA99" s="21"/>
      <c r="CB99" s="21"/>
      <c r="CC99" s="21"/>
      <c r="CD99" s="21"/>
      <c r="CE99" s="21"/>
      <c r="CF99" s="21"/>
      <c r="CG99" s="21"/>
      <c r="CH99" s="21"/>
      <c r="CI99" s="21"/>
      <c r="CJ99" s="21"/>
      <c r="CK99" s="21"/>
      <c r="CL99" s="21"/>
      <c r="CM99" s="21"/>
      <c r="CN99" s="21"/>
      <c r="CO99" s="21"/>
      <c r="CP99" s="21"/>
      <c r="CQ99" s="21"/>
      <c r="CR99" s="21"/>
      <c r="CS99" s="21"/>
      <c r="CT99" s="21"/>
      <c r="CU99" s="21"/>
      <c r="CV99" s="21"/>
      <c r="CW99" s="21"/>
      <c r="CX99" s="21"/>
      <c r="CY99" s="21"/>
      <c r="CZ99" s="21"/>
    </row>
    <row r="100" s="320" customFormat="true" ht="15" customHeight="true" x14ac:dyDescent="0.2">
      <c r="A100" s="92"/>
      <c r="B100" s="148"/>
      <c r="C100" s="117"/>
      <c r="D100" s="116"/>
      <c r="E100" s="116"/>
      <c r="F100" s="116"/>
      <c r="G100" s="115"/>
      <c r="H100" s="114"/>
      <c r="I100" s="116"/>
      <c r="J100" s="116"/>
      <c r="K100" s="116"/>
      <c r="L100" s="113"/>
      <c r="M100" s="117"/>
      <c r="N100" s="116"/>
      <c r="O100" s="116"/>
      <c r="P100" s="116"/>
      <c r="Q100" s="115"/>
      <c r="R100" s="114"/>
      <c r="S100" s="116"/>
      <c r="T100" s="116"/>
      <c r="U100" s="116"/>
      <c r="V100" s="116"/>
      <c r="W100" s="113"/>
      <c r="X100" s="842"/>
      <c r="Y100" s="842"/>
      <c r="Z100" s="842"/>
      <c r="AA100" s="842"/>
      <c r="AB100" s="842"/>
      <c r="AC100" s="842"/>
      <c r="AD100" s="842"/>
      <c r="AE100" s="842"/>
      <c r="AF100" s="842"/>
      <c r="AG100" s="842"/>
      <c r="AH100" s="842"/>
      <c r="AI100" s="842"/>
      <c r="AJ100" s="842"/>
      <c r="AK100" s="842"/>
      <c r="AL100" s="842"/>
      <c r="AM100" s="842"/>
      <c r="AN100" s="842"/>
      <c r="AO100" s="842"/>
      <c r="AP100" s="842"/>
      <c r="AQ100" s="842"/>
      <c r="AR100" s="842"/>
      <c r="AS100" s="842"/>
      <c r="AT100" s="842"/>
      <c r="AU100" s="842"/>
      <c r="AV100" s="842"/>
      <c r="AW100" s="842"/>
      <c r="AX100" s="842"/>
      <c r="AY100" s="842"/>
      <c r="AZ100" s="357"/>
      <c r="BA100" s="877"/>
      <c r="BB100" s="604"/>
      <c r="BC100" s="458"/>
      <c r="BD100" s="445"/>
      <c r="BE100" s="445"/>
      <c r="BF100" s="445"/>
      <c r="BG100" s="462"/>
      <c r="BH100" s="458"/>
      <c r="BI100" s="445"/>
      <c r="BJ100" s="445"/>
      <c r="BK100" s="445"/>
      <c r="BL100" s="462"/>
      <c r="BM100" s="458"/>
      <c r="BN100" s="445"/>
      <c r="BO100" s="445"/>
      <c r="BP100" s="445"/>
      <c r="BQ100" s="462"/>
      <c r="BR100" s="458"/>
      <c r="BS100" s="445"/>
      <c r="BT100" s="445"/>
      <c r="BU100" s="445"/>
      <c r="BV100" s="445"/>
      <c r="BW100" s="446"/>
      <c r="BX100" s="21"/>
      <c r="BY100" s="21"/>
      <c r="BZ100" s="21"/>
      <c r="CA100" s="21"/>
      <c r="CB100" s="21"/>
      <c r="CC100" s="21"/>
      <c r="CD100" s="21"/>
      <c r="CE100" s="21"/>
      <c r="CF100" s="21"/>
      <c r="CG100" s="21"/>
      <c r="CH100" s="21"/>
      <c r="CI100" s="21"/>
      <c r="CJ100" s="21"/>
      <c r="CK100" s="21"/>
      <c r="CL100" s="21"/>
      <c r="CM100" s="21"/>
      <c r="CN100" s="21"/>
      <c r="CO100" s="21"/>
      <c r="CP100" s="21"/>
      <c r="CQ100" s="21"/>
      <c r="CR100" s="21"/>
      <c r="CS100" s="21"/>
      <c r="CT100" s="21"/>
      <c r="CU100" s="21"/>
      <c r="CV100" s="21"/>
      <c r="CW100" s="21"/>
      <c r="CX100" s="21"/>
      <c r="CY100" s="21"/>
      <c r="CZ100" s="21"/>
    </row>
    <row r="101" s="320" customFormat="true" ht="15" customHeight="true" x14ac:dyDescent="0.2">
      <c r="A101" s="156"/>
      <c r="B101" s="148"/>
      <c r="C101" s="117"/>
      <c r="D101" s="116"/>
      <c r="E101" s="116"/>
      <c r="F101" s="116"/>
      <c r="G101" s="115"/>
      <c r="H101" s="114"/>
      <c r="I101" s="116"/>
      <c r="J101" s="116"/>
      <c r="K101" s="116"/>
      <c r="L101" s="113"/>
      <c r="M101" s="117"/>
      <c r="N101" s="116"/>
      <c r="O101" s="116"/>
      <c r="P101" s="116"/>
      <c r="Q101" s="115"/>
      <c r="R101" s="114"/>
      <c r="S101" s="116"/>
      <c r="T101" s="116"/>
      <c r="U101" s="116"/>
      <c r="V101" s="116"/>
      <c r="W101" s="113"/>
      <c r="X101" s="842"/>
      <c r="Y101" s="842"/>
      <c r="Z101" s="842"/>
      <c r="AA101" s="842"/>
      <c r="AB101" s="842"/>
      <c r="AC101" s="842"/>
      <c r="AD101" s="842"/>
      <c r="AE101" s="842"/>
      <c r="AF101" s="842"/>
      <c r="AG101" s="842"/>
      <c r="AH101" s="842"/>
      <c r="AI101" s="842"/>
      <c r="AJ101" s="842"/>
      <c r="AK101" s="842"/>
      <c r="AL101" s="842"/>
      <c r="AM101" s="842"/>
      <c r="AN101" s="842"/>
      <c r="AO101" s="842"/>
      <c r="AP101" s="842"/>
      <c r="AQ101" s="842"/>
      <c r="AR101" s="842"/>
      <c r="AS101" s="842"/>
      <c r="AT101" s="842"/>
      <c r="AU101" s="842"/>
      <c r="AV101" s="842"/>
      <c r="AW101" s="842"/>
      <c r="AX101" s="842"/>
      <c r="AY101" s="842"/>
      <c r="AZ101" s="357"/>
      <c r="BA101" s="877"/>
      <c r="BB101" s="604"/>
      <c r="BC101" s="458"/>
      <c r="BD101" s="445"/>
      <c r="BE101" s="445"/>
      <c r="BF101" s="445"/>
      <c r="BG101" s="462"/>
      <c r="BH101" s="458"/>
      <c r="BI101" s="445"/>
      <c r="BJ101" s="445"/>
      <c r="BK101" s="445"/>
      <c r="BL101" s="462"/>
      <c r="BM101" s="458"/>
      <c r="BN101" s="445"/>
      <c r="BO101" s="445"/>
      <c r="BP101" s="445"/>
      <c r="BQ101" s="462"/>
      <c r="BR101" s="458"/>
      <c r="BS101" s="445"/>
      <c r="BT101" s="445"/>
      <c r="BU101" s="445"/>
      <c r="BV101" s="445"/>
      <c r="BW101" s="446"/>
      <c r="BX101" s="21"/>
      <c r="BY101" s="21"/>
      <c r="BZ101" s="21"/>
      <c r="CA101" s="21"/>
      <c r="CB101" s="21"/>
      <c r="CC101" s="21"/>
      <c r="CD101" s="21"/>
      <c r="CE101" s="21"/>
      <c r="CF101" s="21"/>
      <c r="CG101" s="21"/>
      <c r="CH101" s="21"/>
      <c r="CI101" s="21"/>
      <c r="CJ101" s="21"/>
      <c r="CK101" s="21"/>
      <c r="CL101" s="21"/>
      <c r="CM101" s="21"/>
      <c r="CN101" s="21"/>
      <c r="CO101" s="21"/>
      <c r="CP101" s="21"/>
      <c r="CQ101" s="21"/>
      <c r="CR101" s="21"/>
      <c r="CS101" s="21"/>
      <c r="CT101" s="21"/>
      <c r="CU101" s="21"/>
      <c r="CV101" s="21"/>
      <c r="CW101" s="21"/>
      <c r="CX101" s="21"/>
      <c r="CY101" s="21"/>
      <c r="CZ101" s="21"/>
    </row>
    <row r="102" s="320" customFormat="true" ht="15" customHeight="true" x14ac:dyDescent="0.2">
      <c r="A102" s="92"/>
      <c r="B102" s="148"/>
      <c r="C102" s="117"/>
      <c r="D102" s="116"/>
      <c r="E102" s="116"/>
      <c r="F102" s="116"/>
      <c r="G102" s="115"/>
      <c r="H102" s="114"/>
      <c r="I102" s="116"/>
      <c r="J102" s="116"/>
      <c r="K102" s="116"/>
      <c r="L102" s="113"/>
      <c r="M102" s="117"/>
      <c r="N102" s="116"/>
      <c r="O102" s="116"/>
      <c r="P102" s="116"/>
      <c r="Q102" s="115"/>
      <c r="R102" s="114"/>
      <c r="S102" s="116"/>
      <c r="T102" s="116"/>
      <c r="U102" s="116"/>
      <c r="V102" s="116"/>
      <c r="W102" s="113"/>
      <c r="X102" s="842"/>
      <c r="Y102" s="842"/>
      <c r="Z102" s="842"/>
      <c r="AA102" s="842"/>
      <c r="AB102" s="842"/>
      <c r="AC102" s="842"/>
      <c r="AD102" s="842"/>
      <c r="AE102" s="842"/>
      <c r="AF102" s="842"/>
      <c r="AG102" s="842"/>
      <c r="AH102" s="842"/>
      <c r="AI102" s="842"/>
      <c r="AJ102" s="842"/>
      <c r="AK102" s="842"/>
      <c r="AL102" s="842"/>
      <c r="AM102" s="842"/>
      <c r="AN102" s="842"/>
      <c r="AO102" s="842"/>
      <c r="AP102" s="842"/>
      <c r="AQ102" s="842"/>
      <c r="AR102" s="842"/>
      <c r="AS102" s="842"/>
      <c r="AT102" s="842"/>
      <c r="AU102" s="842"/>
      <c r="AV102" s="842"/>
      <c r="AW102" s="842"/>
      <c r="AX102" s="842"/>
      <c r="AY102" s="842"/>
      <c r="AZ102" s="357"/>
      <c r="BA102" s="877"/>
      <c r="BB102" s="604"/>
      <c r="BC102" s="458"/>
      <c r="BD102" s="445"/>
      <c r="BE102" s="445"/>
      <c r="BF102" s="445"/>
      <c r="BG102" s="462"/>
      <c r="BH102" s="458"/>
      <c r="BI102" s="445"/>
      <c r="BJ102" s="445"/>
      <c r="BK102" s="445"/>
      <c r="BL102" s="462"/>
      <c r="BM102" s="458"/>
      <c r="BN102" s="445"/>
      <c r="BO102" s="445"/>
      <c r="BP102" s="445"/>
      <c r="BQ102" s="462"/>
      <c r="BR102" s="458"/>
      <c r="BS102" s="445"/>
      <c r="BT102" s="445"/>
      <c r="BU102" s="445"/>
      <c r="BV102" s="445"/>
      <c r="BW102" s="446"/>
      <c r="BX102" s="21"/>
      <c r="BY102" s="21"/>
      <c r="BZ102" s="21"/>
      <c r="CA102" s="21"/>
      <c r="CB102" s="21"/>
      <c r="CC102" s="21"/>
      <c r="CD102" s="21"/>
      <c r="CE102" s="21"/>
      <c r="CF102" s="21"/>
      <c r="CG102" s="21"/>
      <c r="CH102" s="21"/>
      <c r="CI102" s="21"/>
      <c r="CJ102" s="21"/>
      <c r="CK102" s="21"/>
      <c r="CL102" s="21"/>
      <c r="CM102" s="21"/>
      <c r="CN102" s="21"/>
      <c r="CO102" s="21"/>
      <c r="CP102" s="21"/>
      <c r="CQ102" s="21"/>
      <c r="CR102" s="21"/>
      <c r="CS102" s="21"/>
      <c r="CT102" s="21"/>
      <c r="CU102" s="21"/>
      <c r="CV102" s="21"/>
      <c r="CW102" s="21"/>
      <c r="CX102" s="21"/>
      <c r="CY102" s="21"/>
      <c r="CZ102" s="21"/>
    </row>
    <row r="103" s="320" customFormat="true" ht="15" customHeight="true" x14ac:dyDescent="0.2">
      <c r="A103" s="92"/>
      <c r="B103" s="148"/>
      <c r="C103" s="117"/>
      <c r="D103" s="116"/>
      <c r="E103" s="116"/>
      <c r="F103" s="116"/>
      <c r="G103" s="115"/>
      <c r="H103" s="114"/>
      <c r="I103" s="116"/>
      <c r="J103" s="116"/>
      <c r="K103" s="116"/>
      <c r="L103" s="113"/>
      <c r="M103" s="117"/>
      <c r="N103" s="116"/>
      <c r="O103" s="116"/>
      <c r="P103" s="116"/>
      <c r="Q103" s="115"/>
      <c r="R103" s="114"/>
      <c r="S103" s="116"/>
      <c r="T103" s="116"/>
      <c r="U103" s="116"/>
      <c r="V103" s="116"/>
      <c r="W103" s="113"/>
      <c r="X103" s="842"/>
      <c r="Y103" s="842"/>
      <c r="Z103" s="842"/>
      <c r="AA103" s="842"/>
      <c r="AB103" s="842"/>
      <c r="AC103" s="842"/>
      <c r="AD103" s="842"/>
      <c r="AE103" s="842"/>
      <c r="AF103" s="842"/>
      <c r="AG103" s="842"/>
      <c r="AH103" s="842"/>
      <c r="AI103" s="842"/>
      <c r="AJ103" s="842"/>
      <c r="AK103" s="842"/>
      <c r="AL103" s="842"/>
      <c r="AM103" s="842"/>
      <c r="AN103" s="842"/>
      <c r="AO103" s="842"/>
      <c r="AP103" s="842"/>
      <c r="AQ103" s="842"/>
      <c r="AR103" s="842"/>
      <c r="AS103" s="842"/>
      <c r="AT103" s="842"/>
      <c r="AU103" s="842"/>
      <c r="AV103" s="842"/>
      <c r="AW103" s="842"/>
      <c r="AX103" s="842"/>
      <c r="AY103" s="842"/>
      <c r="AZ103" s="357"/>
      <c r="BA103" s="877"/>
      <c r="BB103" s="604"/>
      <c r="BC103" s="458"/>
      <c r="BD103" s="445"/>
      <c r="BE103" s="445"/>
      <c r="BF103" s="445"/>
      <c r="BG103" s="462"/>
      <c r="BH103" s="458"/>
      <c r="BI103" s="445"/>
      <c r="BJ103" s="445"/>
      <c r="BK103" s="445"/>
      <c r="BL103" s="462"/>
      <c r="BM103" s="458"/>
      <c r="BN103" s="445"/>
      <c r="BO103" s="445"/>
      <c r="BP103" s="445"/>
      <c r="BQ103" s="462"/>
      <c r="BR103" s="458"/>
      <c r="BS103" s="445"/>
      <c r="BT103" s="445"/>
      <c r="BU103" s="445"/>
      <c r="BV103" s="445"/>
      <c r="BW103" s="446"/>
      <c r="BX103" s="21"/>
      <c r="BY103" s="21"/>
      <c r="BZ103" s="21"/>
      <c r="CA103" s="21"/>
      <c r="CB103" s="21"/>
      <c r="CC103" s="21"/>
      <c r="CD103" s="21"/>
      <c r="CE103" s="21"/>
      <c r="CF103" s="21"/>
      <c r="CG103" s="21"/>
      <c r="CH103" s="21"/>
      <c r="CI103" s="21"/>
      <c r="CJ103" s="21"/>
      <c r="CK103" s="21"/>
      <c r="CL103" s="21"/>
      <c r="CM103" s="21"/>
      <c r="CN103" s="21"/>
      <c r="CO103" s="21"/>
      <c r="CP103" s="21"/>
      <c r="CQ103" s="21"/>
      <c r="CR103" s="21"/>
      <c r="CS103" s="21"/>
      <c r="CT103" s="21"/>
      <c r="CU103" s="21"/>
      <c r="CV103" s="21"/>
      <c r="CW103" s="21"/>
      <c r="CX103" s="21"/>
      <c r="CY103" s="21"/>
      <c r="CZ103" s="21"/>
    </row>
    <row r="104" s="320" customFormat="true" ht="15" customHeight="true" x14ac:dyDescent="0.2">
      <c r="A104" s="92"/>
      <c r="B104" s="148"/>
      <c r="C104" s="117"/>
      <c r="D104" s="116"/>
      <c r="E104" s="116"/>
      <c r="F104" s="116"/>
      <c r="G104" s="115"/>
      <c r="H104" s="114"/>
      <c r="I104" s="116"/>
      <c r="J104" s="116"/>
      <c r="K104" s="116"/>
      <c r="L104" s="113"/>
      <c r="M104" s="117"/>
      <c r="N104" s="116"/>
      <c r="O104" s="116"/>
      <c r="P104" s="116"/>
      <c r="Q104" s="115"/>
      <c r="R104" s="114"/>
      <c r="S104" s="116"/>
      <c r="T104" s="116"/>
      <c r="U104" s="116"/>
      <c r="V104" s="116"/>
      <c r="W104" s="113"/>
      <c r="X104" s="842"/>
      <c r="Y104" s="842"/>
      <c r="Z104" s="842"/>
      <c r="AA104" s="842"/>
      <c r="AB104" s="842"/>
      <c r="AC104" s="842"/>
      <c r="AD104" s="842"/>
      <c r="AE104" s="842"/>
      <c r="AF104" s="842"/>
      <c r="AG104" s="842"/>
      <c r="AH104" s="842"/>
      <c r="AI104" s="842"/>
      <c r="AJ104" s="842"/>
      <c r="AK104" s="842"/>
      <c r="AL104" s="842"/>
      <c r="AM104" s="842"/>
      <c r="AN104" s="842"/>
      <c r="AO104" s="842"/>
      <c r="AP104" s="842"/>
      <c r="AQ104" s="842"/>
      <c r="AR104" s="842"/>
      <c r="AS104" s="842"/>
      <c r="AT104" s="842"/>
      <c r="AU104" s="842"/>
      <c r="AV104" s="842"/>
      <c r="AW104" s="842"/>
      <c r="AX104" s="842"/>
      <c r="AY104" s="842"/>
      <c r="AZ104" s="357"/>
      <c r="BA104" s="877"/>
      <c r="BB104" s="604"/>
      <c r="BC104" s="458"/>
      <c r="BD104" s="445"/>
      <c r="BE104" s="445"/>
      <c r="BF104" s="445"/>
      <c r="BG104" s="462"/>
      <c r="BH104" s="458"/>
      <c r="BI104" s="445"/>
      <c r="BJ104" s="445"/>
      <c r="BK104" s="445"/>
      <c r="BL104" s="462"/>
      <c r="BM104" s="458"/>
      <c r="BN104" s="445"/>
      <c r="BO104" s="445"/>
      <c r="BP104" s="445"/>
      <c r="BQ104" s="462"/>
      <c r="BR104" s="458"/>
      <c r="BS104" s="445"/>
      <c r="BT104" s="445"/>
      <c r="BU104" s="445"/>
      <c r="BV104" s="445"/>
      <c r="BW104" s="446"/>
      <c r="BX104" s="21"/>
      <c r="BY104" s="21"/>
      <c r="BZ104" s="21"/>
      <c r="CA104" s="21"/>
      <c r="CB104" s="21"/>
      <c r="CC104" s="21"/>
      <c r="CD104" s="21"/>
      <c r="CE104" s="21"/>
      <c r="CF104" s="21"/>
      <c r="CG104" s="21"/>
      <c r="CH104" s="21"/>
      <c r="CI104" s="21"/>
      <c r="CJ104" s="21"/>
      <c r="CK104" s="21"/>
      <c r="CL104" s="21"/>
      <c r="CM104" s="21"/>
      <c r="CN104" s="21"/>
      <c r="CO104" s="21"/>
      <c r="CP104" s="21"/>
      <c r="CQ104" s="21"/>
      <c r="CR104" s="21"/>
      <c r="CS104" s="21"/>
      <c r="CT104" s="21"/>
      <c r="CU104" s="21"/>
      <c r="CV104" s="21"/>
      <c r="CW104" s="21"/>
      <c r="CX104" s="21"/>
      <c r="CY104" s="21"/>
      <c r="CZ104" s="21"/>
    </row>
    <row r="105" s="320" customFormat="true" ht="15" customHeight="true" x14ac:dyDescent="0.2">
      <c r="A105" s="153"/>
      <c r="B105" s="147"/>
      <c r="C105" s="112"/>
      <c r="D105" s="111"/>
      <c r="E105" s="111"/>
      <c r="F105" s="111"/>
      <c r="G105" s="110"/>
      <c r="H105" s="109"/>
      <c r="I105" s="111"/>
      <c r="J105" s="111"/>
      <c r="K105" s="111"/>
      <c r="L105" s="108"/>
      <c r="M105" s="112"/>
      <c r="N105" s="111"/>
      <c r="O105" s="111"/>
      <c r="P105" s="111"/>
      <c r="Q105" s="110"/>
      <c r="R105" s="109"/>
      <c r="S105" s="111"/>
      <c r="T105" s="111"/>
      <c r="U105" s="111"/>
      <c r="V105" s="111"/>
      <c r="W105" s="108"/>
      <c r="X105" s="842"/>
      <c r="Y105" s="842"/>
      <c r="Z105" s="842"/>
      <c r="AA105" s="842"/>
      <c r="AB105" s="842"/>
      <c r="AC105" s="842"/>
      <c r="AD105" s="842"/>
      <c r="AE105" s="842"/>
      <c r="AF105" s="842"/>
      <c r="AG105" s="842"/>
      <c r="AH105" s="842"/>
      <c r="AI105" s="842"/>
      <c r="AJ105" s="842"/>
      <c r="AK105" s="842"/>
      <c r="AL105" s="842"/>
      <c r="AM105" s="842"/>
      <c r="AN105" s="842"/>
      <c r="AO105" s="842"/>
      <c r="AP105" s="842"/>
      <c r="AQ105" s="842"/>
      <c r="AR105" s="842"/>
      <c r="AS105" s="842"/>
      <c r="AT105" s="842"/>
      <c r="AU105" s="842"/>
      <c r="AV105" s="842"/>
      <c r="AW105" s="842"/>
      <c r="AX105" s="842"/>
      <c r="AY105" s="842"/>
      <c r="AZ105" s="357"/>
      <c r="BA105" s="877"/>
      <c r="BB105" s="604"/>
      <c r="BC105" s="461"/>
      <c r="BD105" s="460"/>
      <c r="BE105" s="460"/>
      <c r="BF105" s="460"/>
      <c r="BG105" s="464"/>
      <c r="BH105" s="461"/>
      <c r="BI105" s="460"/>
      <c r="BJ105" s="460"/>
      <c r="BK105" s="460"/>
      <c r="BL105" s="464"/>
      <c r="BM105" s="461"/>
      <c r="BN105" s="460"/>
      <c r="BO105" s="460"/>
      <c r="BP105" s="460"/>
      <c r="BQ105" s="464"/>
      <c r="BR105" s="461"/>
      <c r="BS105" s="460"/>
      <c r="BT105" s="460"/>
      <c r="BU105" s="460"/>
      <c r="BV105" s="460"/>
      <c r="BW105" s="463"/>
      <c r="BX105" s="21"/>
      <c r="BY105" s="21"/>
      <c r="BZ105" s="21"/>
      <c r="CA105" s="21"/>
      <c r="CB105" s="21"/>
      <c r="CC105" s="21"/>
      <c r="CD105" s="21"/>
      <c r="CE105" s="21"/>
      <c r="CF105" s="21"/>
      <c r="CG105" s="21"/>
      <c r="CH105" s="21"/>
      <c r="CI105" s="21"/>
      <c r="CJ105" s="21"/>
      <c r="CK105" s="21"/>
      <c r="CL105" s="21"/>
      <c r="CM105" s="21"/>
      <c r="CN105" s="21"/>
      <c r="CO105" s="21"/>
      <c r="CP105" s="21"/>
      <c r="CQ105" s="21"/>
      <c r="CR105" s="21"/>
      <c r="CS105" s="21"/>
      <c r="CT105" s="21"/>
      <c r="CU105" s="21"/>
      <c r="CV105" s="21"/>
      <c r="CW105" s="21"/>
      <c r="CX105" s="21"/>
      <c r="CY105" s="21"/>
      <c r="CZ105" s="21"/>
    </row>
    <row r="106" s="320" customFormat="true" ht="250.15" customHeight="true" x14ac:dyDescent="0.2">
      <c r="A106" s="515"/>
      <c r="B106" s="183"/>
      <c r="C106" s="182"/>
      <c r="D106" s="182"/>
      <c r="E106" s="182"/>
      <c r="F106" s="182"/>
      <c r="G106" s="182"/>
      <c r="H106" s="182"/>
      <c r="I106" s="182"/>
      <c r="J106" s="182"/>
      <c r="K106" s="182"/>
      <c r="L106" s="182"/>
      <c r="M106" s="182"/>
      <c r="N106" s="182"/>
      <c r="O106" s="182"/>
      <c r="P106" s="182"/>
      <c r="Q106" s="182"/>
      <c r="R106" s="182"/>
      <c r="S106" s="182"/>
      <c r="T106" s="182"/>
      <c r="U106" s="182"/>
      <c r="V106" s="182"/>
      <c r="W106" s="182"/>
      <c r="X106" s="357"/>
      <c r="Y106" s="357"/>
      <c r="Z106" s="357"/>
      <c r="AA106" s="357"/>
      <c r="AB106" s="357"/>
      <c r="AC106" s="357"/>
      <c r="AD106" s="357"/>
      <c r="AE106" s="357"/>
      <c r="AF106" s="357"/>
      <c r="AG106" s="357"/>
      <c r="AH106" s="357"/>
      <c r="AI106" s="357"/>
      <c r="AJ106" s="357"/>
      <c r="AK106" s="357"/>
      <c r="AL106" s="357"/>
      <c r="AM106" s="357"/>
      <c r="AN106" s="357"/>
      <c r="AO106" s="357"/>
      <c r="AP106" s="357"/>
      <c r="AQ106" s="357"/>
      <c r="AR106" s="357"/>
      <c r="AS106" s="357"/>
      <c r="AT106" s="357"/>
      <c r="AU106" s="357"/>
      <c r="AV106" s="357"/>
      <c r="AW106" s="357"/>
      <c r="AX106" s="357"/>
      <c r="AY106" s="357"/>
      <c r="AZ106" s="357"/>
      <c r="BA106" s="438"/>
      <c r="BB106" s="439"/>
      <c r="BC106" s="439"/>
      <c r="BD106" s="439"/>
      <c r="BE106" s="439"/>
      <c r="BF106" s="439"/>
      <c r="BG106" s="439"/>
      <c r="BH106" s="439"/>
      <c r="BI106" s="439"/>
      <c r="BJ106" s="439"/>
      <c r="BK106" s="439"/>
      <c r="BL106" s="439"/>
      <c r="BM106" s="439"/>
      <c r="BN106" s="439"/>
      <c r="BO106" s="439"/>
      <c r="BP106" s="439"/>
      <c r="BQ106" s="439"/>
      <c r="BR106" s="439"/>
      <c r="BS106" s="439"/>
      <c r="BT106" s="439"/>
      <c r="BU106" s="439"/>
      <c r="BV106" s="439"/>
      <c r="BW106" s="438"/>
      <c r="BX106" s="356"/>
      <c r="BY106" s="356"/>
      <c r="BZ106" s="356"/>
      <c r="CA106" s="356"/>
      <c r="CB106" s="356"/>
      <c r="CC106" s="356"/>
      <c r="CD106" s="356"/>
      <c r="CE106" s="356"/>
      <c r="CF106" s="356"/>
      <c r="CG106" s="356"/>
      <c r="CH106" s="356"/>
      <c r="CI106" s="356"/>
      <c r="CJ106" s="356"/>
      <c r="CK106" s="356"/>
      <c r="CL106" s="356"/>
      <c r="CM106" s="356"/>
      <c r="CN106" s="356"/>
      <c r="CO106" s="356"/>
      <c r="CP106" s="356"/>
      <c r="CQ106" s="356"/>
      <c r="CR106" s="356"/>
      <c r="CS106" s="356"/>
      <c r="CT106" s="356"/>
      <c r="CU106" s="356"/>
      <c r="CV106" s="356"/>
      <c r="CW106" s="356"/>
      <c r="CX106" s="356"/>
      <c r="CY106" s="356"/>
      <c r="CZ106" s="356"/>
    </row>
    <row r="107" s="300" customFormat="true" ht="18" customHeight="true" x14ac:dyDescent="0.2">
      <c r="A107" s="515"/>
      <c r="B107" s="301"/>
      <c r="C107" s="425"/>
      <c r="D107" s="425"/>
      <c r="E107" s="425"/>
      <c r="F107" s="425"/>
      <c r="G107" s="425"/>
      <c r="H107" s="425"/>
      <c r="I107" s="425"/>
      <c r="J107" s="425"/>
      <c r="K107" s="425"/>
      <c r="L107" s="425"/>
      <c r="M107" s="425"/>
      <c r="N107" s="425"/>
      <c r="O107" s="425"/>
      <c r="P107" s="425"/>
      <c r="Q107" s="425"/>
      <c r="R107" s="425"/>
      <c r="S107" s="425"/>
      <c r="T107" s="425"/>
      <c r="U107" s="425"/>
      <c r="V107" s="425"/>
      <c r="W107" s="425"/>
      <c r="X107" s="352"/>
      <c r="Y107" s="352"/>
      <c r="Z107" s="352"/>
      <c r="AA107" s="352"/>
      <c r="AB107" s="352"/>
      <c r="AC107" s="352"/>
      <c r="AD107" s="352"/>
      <c r="AE107" s="352"/>
      <c r="AF107" s="352"/>
      <c r="AG107" s="352"/>
      <c r="AH107" s="352"/>
      <c r="AI107" s="352"/>
      <c r="AJ107" s="352"/>
      <c r="AK107" s="352"/>
      <c r="AL107" s="352"/>
      <c r="AM107" s="352"/>
      <c r="AN107" s="352"/>
      <c r="AO107" s="352"/>
      <c r="AP107" s="352"/>
      <c r="AQ107" s="352"/>
      <c r="AR107" s="352"/>
      <c r="AS107" s="352"/>
      <c r="AT107" s="352"/>
      <c r="AU107" s="352"/>
      <c r="AV107" s="352"/>
      <c r="AW107" s="352"/>
      <c r="AX107" s="352"/>
      <c r="AY107" s="352"/>
      <c r="AZ107" s="352"/>
      <c r="BB107" s="323"/>
      <c r="BX107" s="352"/>
      <c r="BY107" s="352"/>
      <c r="BZ107" s="352"/>
      <c r="CA107" s="352"/>
      <c r="CB107" s="352"/>
      <c r="CC107" s="352"/>
      <c r="CD107" s="352"/>
      <c r="CE107" s="352"/>
      <c r="CF107" s="352"/>
      <c r="CG107" s="352"/>
      <c r="CH107" s="352"/>
      <c r="CI107" s="352"/>
      <c r="CJ107" s="352"/>
      <c r="CK107" s="352"/>
      <c r="CL107" s="352"/>
      <c r="CM107" s="352"/>
      <c r="CN107" s="352"/>
      <c r="CO107" s="352"/>
      <c r="CP107" s="352"/>
      <c r="CQ107" s="352"/>
      <c r="CR107" s="352"/>
      <c r="CS107" s="352"/>
      <c r="CT107" s="352"/>
      <c r="CU107" s="352"/>
      <c r="CV107" s="352"/>
      <c r="CW107" s="352"/>
      <c r="CX107" s="352"/>
      <c r="CY107" s="352"/>
      <c r="CZ107" s="352"/>
    </row>
    <row r="108" s="300" customFormat="true" ht="22.5" customHeight="true" x14ac:dyDescent="0.35">
      <c r="A108" s="1054" t="str">
        <f>A1026</f>
        <v>Liberia</v>
      </c>
      <c r="B108" s="1055"/>
      <c r="C108" s="302"/>
      <c r="D108" s="302"/>
      <c r="E108" s="302"/>
      <c r="F108" s="302"/>
      <c r="G108" s="302"/>
      <c r="H108" s="302"/>
      <c r="I108" s="302"/>
      <c r="J108" s="302"/>
      <c r="K108" s="302"/>
      <c r="L108" s="302"/>
      <c r="M108" s="302"/>
      <c r="N108" s="302"/>
      <c r="O108" s="302"/>
      <c r="P108" s="302"/>
      <c r="Q108" s="302"/>
      <c r="R108" s="302"/>
      <c r="S108" s="302"/>
      <c r="T108" s="302"/>
      <c r="U108" s="302"/>
      <c r="X108" s="352"/>
      <c r="Y108" s="352"/>
      <c r="Z108" s="352"/>
      <c r="AA108" s="352"/>
      <c r="AB108" s="352"/>
      <c r="AC108" s="352"/>
      <c r="AD108" s="352"/>
      <c r="AE108" s="352"/>
      <c r="AF108" s="352"/>
      <c r="AG108" s="352"/>
      <c r="AH108" s="352"/>
      <c r="AI108" s="352"/>
      <c r="AJ108" s="352"/>
      <c r="AK108" s="352"/>
      <c r="AL108" s="352"/>
      <c r="AM108" s="352"/>
      <c r="AN108" s="352"/>
      <c r="AO108" s="352"/>
      <c r="AP108" s="352"/>
      <c r="AQ108" s="352"/>
      <c r="AR108" s="352"/>
      <c r="AS108" s="352"/>
      <c r="AT108" s="352"/>
      <c r="AU108" s="352"/>
      <c r="AV108" s="352"/>
      <c r="AW108" s="352"/>
      <c r="AX108" s="352"/>
      <c r="AY108" s="352"/>
      <c r="AZ108" s="352"/>
      <c r="BB108" s="323"/>
      <c r="BX108" s="352"/>
      <c r="BY108" s="352"/>
      <c r="BZ108" s="352"/>
      <c r="CA108" s="352"/>
      <c r="CB108" s="352"/>
      <c r="CC108" s="352"/>
      <c r="CD108" s="352"/>
      <c r="CE108" s="352"/>
      <c r="CF108" s="352"/>
      <c r="CG108" s="352"/>
      <c r="CH108" s="352"/>
      <c r="CI108" s="352"/>
      <c r="CJ108" s="352"/>
      <c r="CK108" s="352"/>
      <c r="CL108" s="352"/>
      <c r="CM108" s="352"/>
      <c r="CN108" s="352"/>
      <c r="CO108" s="352"/>
      <c r="CP108" s="352"/>
      <c r="CQ108" s="352"/>
      <c r="CR108" s="352"/>
      <c r="CS108" s="352"/>
      <c r="CT108" s="352"/>
      <c r="CU108" s="352"/>
      <c r="CV108" s="352"/>
      <c r="CW108" s="352"/>
      <c r="CX108" s="352"/>
      <c r="CY108" s="352"/>
      <c r="CZ108" s="352"/>
    </row>
    <row r="109" s="300" customFormat="true" ht="22.5" customHeight="true" x14ac:dyDescent="0.35">
      <c r="A109" s="327" t="str">
        <f>A1034</f>
        <v>2016</v>
      </c>
      <c r="B109" s="328"/>
      <c r="C109" s="302"/>
      <c r="D109" s="302"/>
      <c r="E109" s="302"/>
      <c r="F109" s="302"/>
      <c r="G109" s="302"/>
      <c r="H109" s="302"/>
      <c r="I109" s="302"/>
      <c r="J109" s="302"/>
      <c r="K109" s="302"/>
      <c r="L109" s="302"/>
      <c r="M109" s="302"/>
      <c r="N109" s="302"/>
      <c r="O109" s="302"/>
      <c r="P109" s="302"/>
      <c r="Q109" s="302"/>
      <c r="R109" s="302"/>
      <c r="S109" s="302"/>
      <c r="T109" s="302"/>
      <c r="U109" s="302"/>
      <c r="X109" s="352"/>
      <c r="Y109" s="352"/>
      <c r="Z109" s="352"/>
      <c r="AA109" s="352"/>
      <c r="AB109" s="352"/>
      <c r="AC109" s="352"/>
      <c r="AD109" s="352"/>
      <c r="AE109" s="352"/>
      <c r="AF109" s="352"/>
      <c r="AG109" s="352"/>
      <c r="AH109" s="352"/>
      <c r="AI109" s="352"/>
      <c r="AJ109" s="352"/>
      <c r="AK109" s="352"/>
      <c r="AL109" s="352"/>
      <c r="AM109" s="352"/>
      <c r="AN109" s="352"/>
      <c r="AO109" s="352"/>
      <c r="AP109" s="352"/>
      <c r="AQ109" s="352"/>
      <c r="AR109" s="352"/>
      <c r="AS109" s="352"/>
      <c r="AT109" s="352"/>
      <c r="AU109" s="352"/>
      <c r="AV109" s="352"/>
      <c r="AW109" s="352"/>
      <c r="AX109" s="352"/>
      <c r="AY109" s="352"/>
      <c r="AZ109" s="352"/>
      <c r="BB109" s="323"/>
      <c r="BX109" s="352"/>
      <c r="BY109" s="352"/>
      <c r="BZ109" s="352"/>
      <c r="CA109" s="352"/>
      <c r="CB109" s="352"/>
      <c r="CC109" s="352"/>
      <c r="CD109" s="352"/>
      <c r="CE109" s="352"/>
      <c r="CF109" s="352"/>
      <c r="CG109" s="352"/>
      <c r="CH109" s="352"/>
      <c r="CI109" s="352"/>
      <c r="CJ109" s="352"/>
      <c r="CK109" s="352"/>
      <c r="CL109" s="352"/>
      <c r="CM109" s="352"/>
      <c r="CN109" s="352"/>
      <c r="CO109" s="352"/>
      <c r="CP109" s="352"/>
      <c r="CQ109" s="352"/>
      <c r="CR109" s="352"/>
      <c r="CS109" s="352"/>
      <c r="CT109" s="352"/>
      <c r="CU109" s="352"/>
      <c r="CV109" s="352"/>
      <c r="CW109" s="352"/>
      <c r="CX109" s="352"/>
      <c r="CY109" s="352"/>
      <c r="CZ109" s="352"/>
    </row>
    <row r="110" s="300" customFormat="true" ht="22.5" customHeight="true" x14ac:dyDescent="0.35">
      <c r="A110" s="329" t="s">
        <v>99</v>
      </c>
      <c r="B110" s="330"/>
      <c r="C110" s="302"/>
      <c r="D110" s="302"/>
      <c r="E110" s="302"/>
      <c r="F110" s="302"/>
      <c r="G110" s="302"/>
      <c r="H110" s="302"/>
      <c r="I110" s="302"/>
      <c r="J110" s="302"/>
      <c r="K110" s="302"/>
      <c r="L110" s="302"/>
      <c r="M110" s="302"/>
      <c r="N110" s="302"/>
      <c r="O110" s="302"/>
      <c r="P110" s="302"/>
      <c r="Q110" s="302"/>
      <c r="R110" s="302"/>
      <c r="S110" s="302"/>
      <c r="T110" s="302"/>
      <c r="U110" s="302"/>
      <c r="X110" s="352"/>
      <c r="Y110" s="352"/>
      <c r="Z110" s="352"/>
      <c r="AA110" s="352"/>
      <c r="AB110" s="352"/>
      <c r="AC110" s="352"/>
      <c r="AD110" s="352"/>
      <c r="AE110" s="352"/>
      <c r="AF110" s="352"/>
      <c r="AG110" s="352"/>
      <c r="AH110" s="352"/>
      <c r="AI110" s="352"/>
      <c r="AJ110" s="352"/>
      <c r="AK110" s="352"/>
      <c r="AL110" s="352"/>
      <c r="AM110" s="352"/>
      <c r="AN110" s="352"/>
      <c r="AO110" s="352"/>
      <c r="AP110" s="352"/>
      <c r="AQ110" s="352"/>
      <c r="AR110" s="352"/>
      <c r="AS110" s="352"/>
      <c r="AT110" s="352"/>
      <c r="AU110" s="352"/>
      <c r="AV110" s="352"/>
      <c r="AW110" s="352"/>
      <c r="AX110" s="352"/>
      <c r="AY110" s="352"/>
      <c r="AZ110" s="352"/>
      <c r="BB110" s="323"/>
      <c r="BX110" s="352"/>
      <c r="BY110" s="352"/>
      <c r="BZ110" s="352"/>
      <c r="CA110" s="352"/>
      <c r="CB110" s="352"/>
      <c r="CC110" s="352"/>
      <c r="CD110" s="352"/>
      <c r="CE110" s="352"/>
      <c r="CF110" s="352"/>
      <c r="CG110" s="352"/>
      <c r="CH110" s="352"/>
      <c r="CI110" s="352"/>
      <c r="CJ110" s="352"/>
      <c r="CK110" s="352"/>
      <c r="CL110" s="352"/>
      <c r="CM110" s="352"/>
      <c r="CN110" s="352"/>
      <c r="CO110" s="352"/>
      <c r="CP110" s="352"/>
      <c r="CQ110" s="352"/>
      <c r="CR110" s="352"/>
      <c r="CS110" s="352"/>
      <c r="CT110" s="352"/>
      <c r="CU110" s="352"/>
      <c r="CV110" s="352"/>
      <c r="CW110" s="352"/>
      <c r="CX110" s="352"/>
      <c r="CY110" s="352"/>
      <c r="CZ110" s="352"/>
    </row>
    <row r="111" s="300" customFormat="true" ht="20.1" customHeight="true" x14ac:dyDescent="0.35">
      <c r="A111" s="331" t="s">
        <v>97</v>
      </c>
      <c r="B111" s="328"/>
      <c r="C111" s="302"/>
      <c r="D111" s="302"/>
      <c r="E111" s="302"/>
      <c r="F111" s="302"/>
      <c r="G111" s="302"/>
      <c r="H111" s="302"/>
      <c r="I111" s="302"/>
      <c r="J111" s="302"/>
      <c r="K111" s="302"/>
      <c r="L111" s="302"/>
      <c r="M111" s="302"/>
      <c r="N111" s="302"/>
      <c r="O111" s="302"/>
      <c r="P111" s="302"/>
      <c r="Q111" s="302"/>
      <c r="R111" s="302"/>
      <c r="S111" s="302"/>
      <c r="T111" s="302"/>
      <c r="U111" s="302"/>
      <c r="X111" s="352"/>
      <c r="Y111" s="352"/>
      <c r="Z111" s="352"/>
      <c r="AA111" s="352"/>
      <c r="AB111" s="352"/>
      <c r="AC111" s="352"/>
      <c r="AD111" s="352"/>
      <c r="AE111" s="352"/>
      <c r="AF111" s="352"/>
      <c r="AG111" s="352"/>
      <c r="AH111" s="352"/>
      <c r="AI111" s="352"/>
      <c r="AJ111" s="352"/>
      <c r="AK111" s="352"/>
      <c r="AL111" s="352"/>
      <c r="AM111" s="352"/>
      <c r="AN111" s="352"/>
      <c r="AO111" s="352"/>
      <c r="AP111" s="352"/>
      <c r="AQ111" s="352"/>
      <c r="AR111" s="352"/>
      <c r="AS111" s="352"/>
      <c r="AT111" s="352"/>
      <c r="AU111" s="352"/>
      <c r="AV111" s="352"/>
      <c r="AW111" s="352"/>
      <c r="AX111" s="352"/>
      <c r="AY111" s="352"/>
      <c r="AZ111" s="352"/>
      <c r="BB111" s="323"/>
      <c r="BX111" s="352"/>
      <c r="BY111" s="352"/>
      <c r="BZ111" s="352"/>
      <c r="CA111" s="352"/>
      <c r="CB111" s="352"/>
      <c r="CC111" s="352"/>
      <c r="CD111" s="352"/>
      <c r="CE111" s="352"/>
      <c r="CF111" s="352"/>
      <c r="CG111" s="352"/>
      <c r="CH111" s="352"/>
      <c r="CI111" s="352"/>
      <c r="CJ111" s="352"/>
      <c r="CK111" s="352"/>
      <c r="CL111" s="352"/>
      <c r="CM111" s="352"/>
      <c r="CN111" s="352"/>
      <c r="CO111" s="352"/>
      <c r="CP111" s="352"/>
      <c r="CQ111" s="352"/>
      <c r="CR111" s="352"/>
      <c r="CS111" s="352"/>
      <c r="CT111" s="352"/>
      <c r="CU111" s="352"/>
      <c r="CV111" s="352"/>
      <c r="CW111" s="352"/>
      <c r="CX111" s="352"/>
      <c r="CY111" s="352"/>
      <c r="CZ111" s="352"/>
    </row>
    <row r="112" s="300" customFormat="true" ht="15" customHeight="true" x14ac:dyDescent="0.2">
      <c r="A112" s="608" t="s">
        <v>98</v>
      </c>
      <c r="B112" s="365"/>
      <c r="C112" s="302"/>
      <c r="D112" s="302"/>
      <c r="E112" s="302"/>
      <c r="F112" s="302"/>
      <c r="G112" s="302"/>
      <c r="H112" s="302"/>
      <c r="I112" s="302"/>
      <c r="J112" s="302"/>
      <c r="K112" s="302"/>
      <c r="L112" s="302"/>
      <c r="M112" s="302"/>
      <c r="N112" s="302"/>
      <c r="O112" s="302"/>
      <c r="P112" s="302"/>
      <c r="Q112" s="302"/>
      <c r="R112" s="302"/>
      <c r="S112" s="302"/>
      <c r="T112" s="302"/>
      <c r="U112" s="302"/>
      <c r="X112" s="352"/>
      <c r="Y112" s="352"/>
      <c r="Z112" s="352"/>
      <c r="AA112" s="352"/>
      <c r="AB112" s="352"/>
      <c r="AC112" s="352"/>
      <c r="AD112" s="352"/>
      <c r="AE112" s="352"/>
      <c r="AF112" s="352"/>
      <c r="AG112" s="352"/>
      <c r="AH112" s="352"/>
      <c r="AI112" s="352"/>
      <c r="AJ112" s="352"/>
      <c r="AK112" s="352"/>
      <c r="AL112" s="352"/>
      <c r="AM112" s="352"/>
      <c r="AN112" s="352"/>
      <c r="AO112" s="352"/>
      <c r="AP112" s="352"/>
      <c r="AQ112" s="352"/>
      <c r="AR112" s="352"/>
      <c r="AS112" s="352"/>
      <c r="AT112" s="352"/>
      <c r="AU112" s="352"/>
      <c r="AV112" s="352"/>
      <c r="AW112" s="352"/>
      <c r="AX112" s="352"/>
      <c r="AY112" s="352"/>
      <c r="AZ112" s="352"/>
      <c r="BB112" s="323"/>
      <c r="BX112" s="352"/>
      <c r="BY112" s="352"/>
      <c r="BZ112" s="352"/>
      <c r="CA112" s="352"/>
      <c r="CB112" s="352"/>
      <c r="CC112" s="352"/>
      <c r="CD112" s="352"/>
      <c r="CE112" s="352"/>
      <c r="CF112" s="352"/>
      <c r="CG112" s="352"/>
      <c r="CH112" s="352"/>
      <c r="CI112" s="352"/>
      <c r="CJ112" s="352"/>
      <c r="CK112" s="352"/>
      <c r="CL112" s="352"/>
      <c r="CM112" s="352"/>
      <c r="CN112" s="352"/>
      <c r="CO112" s="352"/>
      <c r="CP112" s="352"/>
      <c r="CQ112" s="352"/>
      <c r="CR112" s="352"/>
      <c r="CS112" s="352"/>
      <c r="CT112" s="352"/>
      <c r="CU112" s="352"/>
      <c r="CV112" s="352"/>
      <c r="CW112" s="352"/>
      <c r="CX112" s="352"/>
      <c r="CY112" s="352"/>
      <c r="CZ112" s="352"/>
    </row>
    <row r="113" s="300" customFormat="true" ht="15" customHeight="true" x14ac:dyDescent="0.2">
      <c r="A113" s="341" t="s">
        <v>40</v>
      </c>
      <c r="B113" s="340"/>
      <c r="C113" s="302"/>
      <c r="D113" s="302"/>
      <c r="E113" s="302"/>
      <c r="F113" s="302"/>
      <c r="G113" s="302"/>
      <c r="H113" s="302"/>
      <c r="I113" s="302"/>
      <c r="J113" s="302"/>
      <c r="K113" s="302"/>
      <c r="L113" s="302"/>
      <c r="M113" s="302"/>
      <c r="N113" s="302"/>
      <c r="O113" s="302"/>
      <c r="P113" s="302"/>
      <c r="Q113" s="302"/>
      <c r="R113" s="302"/>
      <c r="S113" s="302"/>
      <c r="T113" s="302"/>
      <c r="U113" s="302"/>
      <c r="X113" s="352"/>
      <c r="Y113" s="352"/>
      <c r="Z113" s="352"/>
      <c r="AA113" s="352"/>
      <c r="AB113" s="352"/>
      <c r="AC113" s="352"/>
      <c r="AD113" s="352"/>
      <c r="AE113" s="352"/>
      <c r="AF113" s="352"/>
      <c r="AG113" s="352"/>
      <c r="AH113" s="352"/>
      <c r="AI113" s="352"/>
      <c r="AJ113" s="352"/>
      <c r="AK113" s="352"/>
      <c r="AL113" s="352"/>
      <c r="AM113" s="352"/>
      <c r="AN113" s="352"/>
      <c r="AO113" s="352"/>
      <c r="AP113" s="352"/>
      <c r="AQ113" s="352"/>
      <c r="AR113" s="352"/>
      <c r="AS113" s="352"/>
      <c r="AT113" s="352"/>
      <c r="AU113" s="352"/>
      <c r="AV113" s="352"/>
      <c r="AW113" s="352"/>
      <c r="AX113" s="352"/>
      <c r="AY113" s="352"/>
      <c r="AZ113" s="352"/>
      <c r="BB113" s="323"/>
      <c r="BX113" s="352"/>
      <c r="BY113" s="352"/>
      <c r="BZ113" s="352"/>
      <c r="CA113" s="352"/>
      <c r="CB113" s="352"/>
      <c r="CC113" s="352"/>
      <c r="CD113" s="352"/>
      <c r="CE113" s="352"/>
      <c r="CF113" s="352"/>
      <c r="CG113" s="352"/>
      <c r="CH113" s="352"/>
      <c r="CI113" s="352"/>
      <c r="CJ113" s="352"/>
      <c r="CK113" s="352"/>
      <c r="CL113" s="352"/>
      <c r="CM113" s="352"/>
      <c r="CN113" s="352"/>
      <c r="CO113" s="352"/>
      <c r="CP113" s="352"/>
      <c r="CQ113" s="352"/>
      <c r="CR113" s="352"/>
      <c r="CS113" s="352"/>
      <c r="CT113" s="352"/>
      <c r="CU113" s="352"/>
      <c r="CV113" s="352"/>
      <c r="CW113" s="352"/>
      <c r="CX113" s="352"/>
      <c r="CY113" s="352"/>
      <c r="CZ113" s="352"/>
    </row>
    <row r="114" s="300" customFormat="true" ht="15" customHeight="true" x14ac:dyDescent="0.2">
      <c r="A114" s="339" t="s">
        <v>39</v>
      </c>
      <c r="B114" s="340"/>
      <c r="C114" s="302"/>
      <c r="D114" s="302"/>
      <c r="E114" s="302"/>
      <c r="F114" s="302"/>
      <c r="G114" s="302"/>
      <c r="H114" s="302"/>
      <c r="I114" s="302"/>
      <c r="J114" s="302"/>
      <c r="K114" s="302"/>
      <c r="L114" s="302"/>
      <c r="M114" s="302"/>
      <c r="N114" s="302"/>
      <c r="O114" s="302"/>
      <c r="P114" s="302"/>
      <c r="Q114" s="302"/>
      <c r="R114" s="302"/>
      <c r="S114" s="302"/>
      <c r="T114" s="302"/>
      <c r="U114" s="302"/>
      <c r="X114" s="352"/>
      <c r="Y114" s="352"/>
      <c r="Z114" s="352"/>
      <c r="AA114" s="352"/>
      <c r="AB114" s="352"/>
      <c r="AC114" s="352"/>
      <c r="AD114" s="352"/>
      <c r="AE114" s="352"/>
      <c r="AF114" s="352"/>
      <c r="AG114" s="352"/>
      <c r="AH114" s="352"/>
      <c r="AI114" s="352"/>
      <c r="AJ114" s="352"/>
      <c r="AK114" s="352"/>
      <c r="AL114" s="352"/>
      <c r="AM114" s="352"/>
      <c r="AN114" s="352"/>
      <c r="AO114" s="352"/>
      <c r="AP114" s="352"/>
      <c r="AQ114" s="352"/>
      <c r="AR114" s="352"/>
      <c r="AS114" s="352"/>
      <c r="AT114" s="352"/>
      <c r="AU114" s="352"/>
      <c r="AV114" s="352"/>
      <c r="AW114" s="352"/>
      <c r="AX114" s="352"/>
      <c r="AY114" s="352"/>
      <c r="AZ114" s="352"/>
      <c r="BB114" s="323"/>
      <c r="BX114" s="352"/>
      <c r="BY114" s="352"/>
      <c r="BZ114" s="352"/>
      <c r="CA114" s="352"/>
      <c r="CB114" s="352"/>
      <c r="CC114" s="352"/>
      <c r="CD114" s="352"/>
      <c r="CE114" s="352"/>
      <c r="CF114" s="352"/>
      <c r="CG114" s="352"/>
      <c r="CH114" s="352"/>
      <c r="CI114" s="352"/>
      <c r="CJ114" s="352"/>
      <c r="CK114" s="352"/>
      <c r="CL114" s="352"/>
      <c r="CM114" s="352"/>
      <c r="CN114" s="352"/>
      <c r="CO114" s="352"/>
      <c r="CP114" s="352"/>
      <c r="CQ114" s="352"/>
      <c r="CR114" s="352"/>
      <c r="CS114" s="352"/>
      <c r="CT114" s="352"/>
      <c r="CU114" s="352"/>
      <c r="CV114" s="352"/>
      <c r="CW114" s="352"/>
      <c r="CX114" s="352"/>
      <c r="CY114" s="352"/>
      <c r="CZ114" s="352"/>
    </row>
    <row r="115" s="300" customFormat="true" ht="15" customHeight="true" x14ac:dyDescent="0.2">
      <c r="A115" s="339" t="s">
        <v>136</v>
      </c>
      <c r="B115" s="364" t="str">
        <f>A1025</f>
        <v>MIS16</v>
      </c>
      <c r="C115" s="302"/>
      <c r="D115" s="302"/>
      <c r="E115" s="302"/>
      <c r="F115" s="302"/>
      <c r="G115" s="302"/>
      <c r="H115" s="302"/>
      <c r="I115" s="302"/>
      <c r="J115" s="302"/>
      <c r="K115" s="302"/>
      <c r="L115" s="302"/>
      <c r="M115" s="302"/>
      <c r="N115" s="302"/>
      <c r="O115" s="302"/>
      <c r="P115" s="302"/>
      <c r="Q115" s="302"/>
      <c r="R115" s="302"/>
      <c r="S115" s="302"/>
      <c r="T115" s="302"/>
      <c r="U115" s="302"/>
      <c r="X115" s="352"/>
      <c r="Y115" s="352"/>
      <c r="Z115" s="352"/>
      <c r="AA115" s="352"/>
      <c r="AB115" s="352"/>
      <c r="AC115" s="352"/>
      <c r="AD115" s="352"/>
      <c r="AE115" s="352"/>
      <c r="AF115" s="352"/>
      <c r="AG115" s="352"/>
      <c r="AH115" s="352"/>
      <c r="AI115" s="352"/>
      <c r="AJ115" s="352"/>
      <c r="AK115" s="352"/>
      <c r="AL115" s="352"/>
      <c r="AM115" s="352"/>
      <c r="AN115" s="352"/>
      <c r="AO115" s="352"/>
      <c r="AP115" s="352"/>
      <c r="AQ115" s="352"/>
      <c r="AR115" s="352"/>
      <c r="AS115" s="352"/>
      <c r="AT115" s="352"/>
      <c r="AU115" s="352"/>
      <c r="AV115" s="352"/>
      <c r="AW115" s="352"/>
      <c r="AX115" s="352"/>
      <c r="AY115" s="352"/>
      <c r="AZ115" s="352"/>
      <c r="BB115" s="323"/>
      <c r="BX115" s="352"/>
      <c r="BY115" s="352"/>
      <c r="BZ115" s="352"/>
      <c r="CA115" s="352"/>
      <c r="CB115" s="352"/>
      <c r="CC115" s="352"/>
      <c r="CD115" s="352"/>
      <c r="CE115" s="352"/>
      <c r="CF115" s="352"/>
      <c r="CG115" s="352"/>
      <c r="CH115" s="352"/>
      <c r="CI115" s="352"/>
      <c r="CJ115" s="352"/>
      <c r="CK115" s="352"/>
      <c r="CL115" s="352"/>
      <c r="CM115" s="352"/>
      <c r="CN115" s="352"/>
      <c r="CO115" s="352"/>
      <c r="CP115" s="352"/>
      <c r="CQ115" s="352"/>
      <c r="CR115" s="352"/>
      <c r="CS115" s="352"/>
      <c r="CT115" s="352"/>
      <c r="CU115" s="352"/>
      <c r="CV115" s="352"/>
      <c r="CW115" s="352"/>
      <c r="CX115" s="352"/>
      <c r="CY115" s="352"/>
      <c r="CZ115" s="352"/>
    </row>
    <row r="116" s="300" customFormat="true" ht="15" customHeight="true" x14ac:dyDescent="0.2">
      <c r="A116" s="189" t="str">
        <f>B1030</f>
        <v/>
      </c>
      <c r="B116" s="188"/>
      <c r="C116" s="302"/>
      <c r="D116" s="302"/>
      <c r="E116" s="302"/>
      <c r="F116" s="302"/>
      <c r="G116" s="302"/>
      <c r="H116" s="302"/>
      <c r="I116" s="302"/>
      <c r="J116" s="302"/>
      <c r="K116" s="302"/>
      <c r="L116" s="302"/>
      <c r="M116" s="302"/>
      <c r="N116" s="302"/>
      <c r="O116" s="302"/>
      <c r="P116" s="302"/>
      <c r="Q116" s="302"/>
      <c r="R116" s="302"/>
      <c r="S116" s="302"/>
      <c r="T116" s="302"/>
      <c r="U116" s="302"/>
      <c r="X116" s="352"/>
      <c r="Y116" s="352"/>
      <c r="Z116" s="352"/>
      <c r="AA116" s="352"/>
      <c r="AB116" s="352"/>
      <c r="AC116" s="352"/>
      <c r="AD116" s="352"/>
      <c r="AE116" s="352"/>
      <c r="AF116" s="352"/>
      <c r="AG116" s="352"/>
      <c r="AH116" s="352"/>
      <c r="AI116" s="352"/>
      <c r="AJ116" s="352"/>
      <c r="AK116" s="352"/>
      <c r="AL116" s="352"/>
      <c r="AM116" s="352"/>
      <c r="AN116" s="352"/>
      <c r="AO116" s="352"/>
      <c r="AP116" s="352"/>
      <c r="AQ116" s="352"/>
      <c r="AR116" s="352"/>
      <c r="AS116" s="352"/>
      <c r="AT116" s="352"/>
      <c r="AU116" s="352"/>
      <c r="AV116" s="352"/>
      <c r="AW116" s="352"/>
      <c r="AX116" s="352"/>
      <c r="AY116" s="352"/>
      <c r="AZ116" s="352"/>
      <c r="BB116" s="323"/>
      <c r="BX116" s="352"/>
      <c r="BY116" s="352"/>
      <c r="BZ116" s="352"/>
      <c r="CA116" s="352"/>
      <c r="CB116" s="352"/>
      <c r="CC116" s="352"/>
      <c r="CD116" s="352"/>
      <c r="CE116" s="352"/>
      <c r="CF116" s="352"/>
      <c r="CG116" s="352"/>
      <c r="CH116" s="352"/>
      <c r="CI116" s="352"/>
      <c r="CJ116" s="352"/>
      <c r="CK116" s="352"/>
      <c r="CL116" s="352"/>
      <c r="CM116" s="352"/>
      <c r="CN116" s="352"/>
      <c r="CO116" s="352"/>
      <c r="CP116" s="352"/>
      <c r="CQ116" s="352"/>
      <c r="CR116" s="352"/>
      <c r="CS116" s="352"/>
      <c r="CT116" s="352"/>
      <c r="CU116" s="352"/>
      <c r="CV116" s="352"/>
      <c r="CW116" s="352"/>
      <c r="CX116" s="352"/>
      <c r="CY116" s="352"/>
      <c r="CZ116" s="352"/>
    </row>
    <row r="117" s="300" customFormat="true" ht="15" customHeight="true" x14ac:dyDescent="0.2">
      <c r="A117" s="189" t="str">
        <f>B1029</f>
        <v/>
      </c>
      <c r="B117" s="187"/>
      <c r="C117" s="302"/>
      <c r="D117" s="302"/>
      <c r="E117" s="302"/>
      <c r="F117" s="302"/>
      <c r="G117" s="302"/>
      <c r="H117" s="302"/>
      <c r="I117" s="302"/>
      <c r="J117" s="302"/>
      <c r="K117" s="302"/>
      <c r="L117" s="302"/>
      <c r="M117" s="302"/>
      <c r="N117" s="302"/>
      <c r="O117" s="302"/>
      <c r="P117" s="302"/>
      <c r="Q117" s="302"/>
      <c r="R117" s="302"/>
      <c r="S117" s="302"/>
      <c r="T117" s="302"/>
      <c r="U117" s="302"/>
      <c r="X117" s="352"/>
      <c r="Y117" s="352"/>
      <c r="Z117" s="352"/>
      <c r="AA117" s="352"/>
      <c r="AB117" s="352"/>
      <c r="AC117" s="352"/>
      <c r="AD117" s="352"/>
      <c r="AE117" s="352"/>
      <c r="AF117" s="352"/>
      <c r="AG117" s="352"/>
      <c r="AH117" s="352"/>
      <c r="AI117" s="352"/>
      <c r="AJ117" s="352"/>
      <c r="AK117" s="352"/>
      <c r="AL117" s="352"/>
      <c r="AM117" s="352"/>
      <c r="AN117" s="352"/>
      <c r="AO117" s="352"/>
      <c r="AP117" s="352"/>
      <c r="AQ117" s="352"/>
      <c r="AR117" s="352"/>
      <c r="AS117" s="352"/>
      <c r="AT117" s="352"/>
      <c r="AU117" s="352"/>
      <c r="AV117" s="352"/>
      <c r="AW117" s="352"/>
      <c r="AX117" s="352"/>
      <c r="AY117" s="352"/>
      <c r="AZ117" s="352"/>
      <c r="BB117" s="323"/>
      <c r="BX117" s="352"/>
      <c r="BY117" s="352"/>
      <c r="BZ117" s="352"/>
      <c r="CA117" s="352"/>
      <c r="CB117" s="352"/>
      <c r="CC117" s="352"/>
      <c r="CD117" s="352"/>
      <c r="CE117" s="352"/>
      <c r="CF117" s="352"/>
      <c r="CG117" s="352"/>
      <c r="CH117" s="352"/>
      <c r="CI117" s="352"/>
      <c r="CJ117" s="352"/>
      <c r="CK117" s="352"/>
      <c r="CL117" s="352"/>
      <c r="CM117" s="352"/>
      <c r="CN117" s="352"/>
      <c r="CO117" s="352"/>
      <c r="CP117" s="352"/>
      <c r="CQ117" s="352"/>
      <c r="CR117" s="352"/>
      <c r="CS117" s="352"/>
      <c r="CT117" s="352"/>
      <c r="CU117" s="352"/>
      <c r="CV117" s="352"/>
      <c r="CW117" s="352"/>
      <c r="CX117" s="352"/>
      <c r="CY117" s="352"/>
      <c r="CZ117" s="352"/>
    </row>
    <row r="118" s="300" customFormat="true" ht="21" customHeight="true" x14ac:dyDescent="0.2">
      <c r="A118" s="186"/>
      <c r="B118" s="188"/>
      <c r="C118" s="302"/>
      <c r="D118" s="302"/>
      <c r="E118" s="302"/>
      <c r="F118" s="302"/>
      <c r="G118" s="302"/>
      <c r="H118" s="302"/>
      <c r="I118" s="302"/>
      <c r="J118" s="302"/>
      <c r="K118" s="302"/>
      <c r="L118" s="302"/>
      <c r="M118" s="302"/>
      <c r="N118" s="302"/>
      <c r="O118" s="302"/>
      <c r="P118" s="302"/>
      <c r="Q118" s="302"/>
      <c r="R118" s="302"/>
      <c r="S118" s="302"/>
      <c r="T118" s="302"/>
      <c r="U118" s="302"/>
      <c r="X118" s="352"/>
      <c r="Y118" s="352"/>
      <c r="Z118" s="352"/>
      <c r="AA118" s="352"/>
      <c r="AB118" s="352"/>
      <c r="AC118" s="352"/>
      <c r="AD118" s="352"/>
      <c r="AE118" s="352"/>
      <c r="AF118" s="352"/>
      <c r="AG118" s="352"/>
      <c r="AH118" s="352"/>
      <c r="AI118" s="352"/>
      <c r="AJ118" s="352"/>
      <c r="AK118" s="352"/>
      <c r="AL118" s="352"/>
      <c r="AM118" s="352"/>
      <c r="AN118" s="352"/>
      <c r="AO118" s="352"/>
      <c r="AP118" s="352"/>
      <c r="AQ118" s="352"/>
      <c r="AR118" s="352"/>
      <c r="AS118" s="352"/>
      <c r="AT118" s="352"/>
      <c r="AU118" s="352"/>
      <c r="AV118" s="352"/>
      <c r="AW118" s="352"/>
      <c r="AX118" s="352"/>
      <c r="AY118" s="352"/>
      <c r="AZ118" s="352"/>
      <c r="BB118" s="323"/>
      <c r="BX118" s="352"/>
      <c r="BY118" s="352"/>
      <c r="BZ118" s="352"/>
      <c r="CA118" s="352"/>
      <c r="CB118" s="352"/>
      <c r="CC118" s="352"/>
      <c r="CD118" s="352"/>
      <c r="CE118" s="352"/>
      <c r="CF118" s="352"/>
      <c r="CG118" s="352"/>
      <c r="CH118" s="352"/>
      <c r="CI118" s="352"/>
      <c r="CJ118" s="352"/>
      <c r="CK118" s="352"/>
      <c r="CL118" s="352"/>
      <c r="CM118" s="352"/>
      <c r="CN118" s="352"/>
      <c r="CO118" s="352"/>
      <c r="CP118" s="352"/>
      <c r="CQ118" s="352"/>
      <c r="CR118" s="352"/>
      <c r="CS118" s="352"/>
      <c r="CT118" s="352"/>
      <c r="CU118" s="352"/>
      <c r="CV118" s="352"/>
      <c r="CW118" s="352"/>
      <c r="CX118" s="352"/>
      <c r="CY118" s="352"/>
      <c r="CZ118" s="352"/>
    </row>
    <row r="119" s="300" customFormat="true" ht="15" customHeight="true" x14ac:dyDescent="0.2">
      <c r="A119" s="185"/>
      <c r="B119" s="184"/>
      <c r="C119" s="302"/>
      <c r="D119" s="302"/>
      <c r="E119" s="302"/>
      <c r="F119" s="302"/>
      <c r="G119" s="302"/>
      <c r="H119" s="302"/>
      <c r="I119" s="302"/>
      <c r="J119" s="302"/>
      <c r="K119" s="302"/>
      <c r="L119" s="302"/>
      <c r="M119" s="302"/>
      <c r="N119" s="302"/>
      <c r="O119" s="302"/>
      <c r="P119" s="302"/>
      <c r="Q119" s="302"/>
      <c r="R119" s="302"/>
      <c r="S119" s="302"/>
      <c r="T119" s="302"/>
      <c r="U119" s="302"/>
      <c r="X119" s="352"/>
      <c r="Y119" s="352"/>
      <c r="Z119" s="352"/>
      <c r="AA119" s="352"/>
      <c r="AB119" s="352"/>
      <c r="AC119" s="352"/>
      <c r="AD119" s="352"/>
      <c r="AE119" s="352"/>
      <c r="AF119" s="352"/>
      <c r="AG119" s="352"/>
      <c r="AH119" s="352"/>
      <c r="AI119" s="352"/>
      <c r="AJ119" s="352"/>
      <c r="AK119" s="352"/>
      <c r="AL119" s="352"/>
      <c r="AM119" s="352"/>
      <c r="AN119" s="352"/>
      <c r="AO119" s="352"/>
      <c r="AP119" s="352"/>
      <c r="AQ119" s="352"/>
      <c r="AR119" s="352"/>
      <c r="AS119" s="352"/>
      <c r="AT119" s="352"/>
      <c r="AU119" s="352"/>
      <c r="AV119" s="352"/>
      <c r="AW119" s="352"/>
      <c r="AX119" s="352"/>
      <c r="AY119" s="352"/>
      <c r="AZ119" s="352"/>
      <c r="BB119" s="323"/>
      <c r="BX119" s="352"/>
      <c r="BY119" s="352"/>
      <c r="BZ119" s="352"/>
      <c r="CA119" s="352"/>
      <c r="CB119" s="352"/>
      <c r="CC119" s="352"/>
      <c r="CD119" s="352"/>
      <c r="CE119" s="352"/>
      <c r="CF119" s="352"/>
      <c r="CG119" s="352"/>
      <c r="CH119" s="352"/>
      <c r="CI119" s="352"/>
      <c r="CJ119" s="352"/>
      <c r="CK119" s="352"/>
      <c r="CL119" s="352"/>
      <c r="CM119" s="352"/>
      <c r="CN119" s="352"/>
      <c r="CO119" s="352"/>
      <c r="CP119" s="352"/>
      <c r="CQ119" s="352"/>
      <c r="CR119" s="352"/>
      <c r="CS119" s="352"/>
      <c r="CT119" s="352"/>
      <c r="CU119" s="352"/>
      <c r="CV119" s="352"/>
      <c r="CW119" s="352"/>
      <c r="CX119" s="352"/>
      <c r="CY119" s="352"/>
      <c r="CZ119" s="352"/>
    </row>
    <row r="120" s="324" customFormat="true" ht="15" customHeight="true" x14ac:dyDescent="0.2">
      <c r="A120" s="305" t="s">
        <v>99</v>
      </c>
      <c r="B120" s="348"/>
      <c r="C120" s="1076" t="s">
        <v>115</v>
      </c>
      <c r="D120" s="1077"/>
      <c r="E120" s="1077"/>
      <c r="F120" s="1077"/>
      <c r="G120" s="1078"/>
      <c r="H120" s="1073" t="s">
        <v>38</v>
      </c>
      <c r="I120" s="1074"/>
      <c r="J120" s="1074"/>
      <c r="K120" s="1074"/>
      <c r="L120" s="1075"/>
      <c r="M120" s="1051" t="s">
        <v>37</v>
      </c>
      <c r="N120" s="1052"/>
      <c r="O120" s="1052"/>
      <c r="P120" s="1052"/>
      <c r="Q120" s="1053"/>
      <c r="R120" s="35" t="s">
        <v>142</v>
      </c>
      <c r="S120" s="437"/>
      <c r="T120" s="437"/>
      <c r="U120" s="437"/>
      <c r="V120" s="437"/>
      <c r="W120" s="437"/>
      <c r="X120" s="448"/>
      <c r="Y120" s="448"/>
      <c r="Z120" s="448"/>
      <c r="AA120" s="448"/>
      <c r="AB120" s="448"/>
      <c r="AC120" s="448"/>
      <c r="AD120" s="448"/>
      <c r="AE120" s="448"/>
      <c r="AF120" s="448"/>
      <c r="AG120" s="448"/>
      <c r="AH120" s="448"/>
      <c r="AI120" s="448"/>
      <c r="AJ120" s="448"/>
      <c r="AK120" s="448"/>
      <c r="AL120" s="448"/>
      <c r="AM120" s="448"/>
      <c r="AN120" s="448"/>
      <c r="AO120" s="448"/>
      <c r="AP120" s="448"/>
      <c r="AQ120" s="448"/>
      <c r="AR120" s="448"/>
      <c r="AS120" s="448"/>
      <c r="AT120" s="448"/>
      <c r="AU120" s="448"/>
      <c r="AV120" s="448"/>
      <c r="AW120" s="448"/>
      <c r="AX120" s="448"/>
      <c r="AY120" s="448"/>
      <c r="AZ120" s="874"/>
      <c r="BA120" s="358" t="s">
        <v>131</v>
      </c>
      <c r="BB120" s="305" t="s">
        <v>99</v>
      </c>
      <c r="BC120" s="1051" t="s">
        <v>115</v>
      </c>
      <c r="BD120" s="1052"/>
      <c r="BE120" s="1052"/>
      <c r="BF120" s="1052"/>
      <c r="BG120" s="1086"/>
      <c r="BH120" s="1051" t="s">
        <v>38</v>
      </c>
      <c r="BI120" s="1052"/>
      <c r="BJ120" s="1052"/>
      <c r="BK120" s="1052"/>
      <c r="BL120" s="1086"/>
      <c r="BM120" s="1051" t="s">
        <v>37</v>
      </c>
      <c r="BN120" s="1052"/>
      <c r="BO120" s="1052"/>
      <c r="BP120" s="1052"/>
      <c r="BQ120" s="1053"/>
      <c r="BR120" s="34" t="s">
        <v>142</v>
      </c>
      <c r="BS120" s="437"/>
      <c r="BT120" s="437"/>
      <c r="BU120" s="437"/>
      <c r="BV120" s="437"/>
      <c r="BW120" s="437"/>
      <c r="BX120" s="23"/>
      <c r="BY120" s="23"/>
      <c r="BZ120" s="356"/>
      <c r="CA120" s="356"/>
      <c r="CB120" s="356"/>
      <c r="CC120" s="356"/>
      <c r="CD120" s="356"/>
      <c r="CE120" s="356"/>
      <c r="CF120" s="356"/>
      <c r="CG120" s="356"/>
      <c r="CH120" s="356"/>
      <c r="CI120" s="356"/>
      <c r="CJ120" s="356"/>
      <c r="CK120" s="356"/>
      <c r="CL120" s="356"/>
      <c r="CM120" s="356"/>
      <c r="CN120" s="356"/>
      <c r="CO120" s="356"/>
      <c r="CP120" s="356"/>
      <c r="CQ120" s="356"/>
      <c r="CR120" s="356"/>
      <c r="CS120" s="356"/>
      <c r="CT120" s="356"/>
      <c r="CU120" s="356"/>
      <c r="CV120" s="356"/>
      <c r="CW120" s="356"/>
      <c r="CX120" s="356"/>
      <c r="CY120" s="356"/>
      <c r="CZ120" s="356"/>
    </row>
    <row r="121" s="324" customFormat="true" ht="24" x14ac:dyDescent="0.2">
      <c r="A121" s="344" t="s">
        <v>87</v>
      </c>
      <c r="B121" s="386"/>
      <c r="C121" s="428" t="s">
        <v>0</v>
      </c>
      <c r="D121" s="611" t="s">
        <v>1</v>
      </c>
      <c r="E121" s="611" t="s">
        <v>2</v>
      </c>
      <c r="F121" s="611" t="s">
        <v>3</v>
      </c>
      <c r="G121" s="612" t="s">
        <v>4</v>
      </c>
      <c r="H121" s="391" t="s">
        <v>0</v>
      </c>
      <c r="I121" s="613" t="s">
        <v>1</v>
      </c>
      <c r="J121" s="613" t="s">
        <v>2</v>
      </c>
      <c r="K121" s="613" t="s">
        <v>3</v>
      </c>
      <c r="L121" s="614" t="s">
        <v>4</v>
      </c>
      <c r="M121" s="392" t="s">
        <v>0</v>
      </c>
      <c r="N121" s="613" t="s">
        <v>1</v>
      </c>
      <c r="O121" s="613" t="s">
        <v>2</v>
      </c>
      <c r="P121" s="613" t="s">
        <v>3</v>
      </c>
      <c r="Q121" s="609" t="s">
        <v>4</v>
      </c>
      <c r="R121" s="391" t="s">
        <v>414</v>
      </c>
      <c r="S121" s="613" t="s">
        <v>157</v>
      </c>
      <c r="T121" s="613" t="s">
        <v>158</v>
      </c>
      <c r="U121" s="613" t="s">
        <v>159</v>
      </c>
      <c r="V121" s="613" t="s">
        <v>160</v>
      </c>
      <c r="W121" s="614" t="s">
        <v>161</v>
      </c>
      <c r="X121" s="448"/>
      <c r="Y121" s="448"/>
      <c r="Z121" s="448"/>
      <c r="AA121" s="448"/>
      <c r="AB121" s="448"/>
      <c r="AC121" s="448"/>
      <c r="AD121" s="448"/>
      <c r="AE121" s="448"/>
      <c r="AF121" s="448"/>
      <c r="AG121" s="448"/>
      <c r="AH121" s="448"/>
      <c r="AI121" s="448"/>
      <c r="AJ121" s="448"/>
      <c r="AK121" s="448"/>
      <c r="AL121" s="448"/>
      <c r="AM121" s="448"/>
      <c r="AN121" s="448"/>
      <c r="AO121" s="448"/>
      <c r="AP121" s="448"/>
      <c r="AQ121" s="448"/>
      <c r="AR121" s="448"/>
      <c r="AS121" s="448"/>
      <c r="AT121" s="448"/>
      <c r="AU121" s="448"/>
      <c r="AV121" s="448"/>
      <c r="AW121" s="448"/>
      <c r="AX121" s="448"/>
      <c r="AY121" s="448"/>
      <c r="AZ121" s="874"/>
      <c r="BA121" s="344" t="s">
        <v>117</v>
      </c>
      <c r="BB121" s="343"/>
      <c r="BC121" s="466" t="s">
        <v>0</v>
      </c>
      <c r="BD121" s="581" t="s">
        <v>1</v>
      </c>
      <c r="BE121" s="581" t="s">
        <v>2</v>
      </c>
      <c r="BF121" s="581" t="s">
        <v>3</v>
      </c>
      <c r="BG121" s="467" t="s">
        <v>4</v>
      </c>
      <c r="BH121" s="466" t="s">
        <v>0</v>
      </c>
      <c r="BI121" s="581" t="s">
        <v>1</v>
      </c>
      <c r="BJ121" s="581" t="s">
        <v>2</v>
      </c>
      <c r="BK121" s="581" t="s">
        <v>3</v>
      </c>
      <c r="BL121" s="467" t="s">
        <v>4</v>
      </c>
      <c r="BM121" s="466" t="s">
        <v>0</v>
      </c>
      <c r="BN121" s="581" t="s">
        <v>1</v>
      </c>
      <c r="BO121" s="581" t="s">
        <v>2</v>
      </c>
      <c r="BP121" s="581" t="s">
        <v>3</v>
      </c>
      <c r="BQ121" s="467" t="s">
        <v>4</v>
      </c>
      <c r="BR121" s="466" t="s">
        <v>414</v>
      </c>
      <c r="BS121" s="581" t="s">
        <v>157</v>
      </c>
      <c r="BT121" s="581" t="s">
        <v>158</v>
      </c>
      <c r="BU121" s="581" t="s">
        <v>159</v>
      </c>
      <c r="BV121" s="581" t="s">
        <v>160</v>
      </c>
      <c r="BW121" s="582" t="s">
        <v>161</v>
      </c>
      <c r="BX121" s="878"/>
      <c r="BY121" s="878"/>
      <c r="BZ121" s="878"/>
      <c r="CA121" s="878"/>
      <c r="CB121" s="878"/>
      <c r="CC121" s="878"/>
      <c r="CD121" s="878"/>
      <c r="CE121" s="878"/>
      <c r="CF121" s="878"/>
      <c r="CG121" s="878"/>
      <c r="CH121" s="878"/>
      <c r="CI121" s="878"/>
      <c r="CJ121" s="878"/>
      <c r="CK121" s="878"/>
      <c r="CL121" s="878"/>
      <c r="CM121" s="878"/>
      <c r="CN121" s="878"/>
      <c r="CO121" s="878"/>
      <c r="CP121" s="878"/>
      <c r="CQ121" s="878"/>
      <c r="CR121" s="878"/>
      <c r="CS121" s="878"/>
      <c r="CT121" s="878"/>
      <c r="CU121" s="878"/>
      <c r="CV121" s="878"/>
      <c r="CW121" s="878"/>
      <c r="CX121" s="878"/>
      <c r="CY121" s="878"/>
      <c r="CZ121" s="878"/>
    </row>
    <row r="122" s="324" customFormat="true" ht="15" customHeight="true" x14ac:dyDescent="0.2">
      <c r="A122" s="1063" t="s">
        <v>18</v>
      </c>
      <c r="B122" s="388" t="s">
        <v>14</v>
      </c>
      <c r="C122" s="144">
        <v>14.253940411089602</v>
      </c>
      <c r="D122" s="143">
        <v>20.091550042489466</v>
      </c>
      <c r="E122" s="143">
        <v>39.578634495491997</v>
      </c>
      <c r="F122" s="143">
        <v>75.754267987941333</v>
      </c>
      <c r="G122" s="142">
        <v>90.321842624141766</v>
      </c>
      <c r="H122" s="141">
        <v>22.813393116620567</v>
      </c>
      <c r="I122" s="143">
        <v>59.062226368457949</v>
      </c>
      <c r="J122" s="143">
        <v>77.303004262378053</v>
      </c>
      <c r="K122" s="143">
        <v>86.539204672684932</v>
      </c>
      <c r="L122" s="140">
        <v>92.7508155877333</v>
      </c>
      <c r="M122" s="144">
        <v>12.98580863863724</v>
      </c>
      <c r="N122" s="143">
        <v>18.754362655182462</v>
      </c>
      <c r="O122" s="143">
        <v>17.137682250775139</v>
      </c>
      <c r="P122" s="143">
        <v>24.281461701157717</v>
      </c>
      <c r="Q122" s="142">
        <v>26.936844307381513</v>
      </c>
      <c r="R122" s="141">
        <v>84.236345949817675</v>
      </c>
      <c r="S122" s="143">
        <v>31.38057476760045</v>
      </c>
      <c r="T122" s="143">
        <v>18.80050857367609</v>
      </c>
      <c r="U122" s="143">
        <v>38.760654479759879</v>
      </c>
      <c r="V122" s="143">
        <v>15.63390902724284</v>
      </c>
      <c r="W122" s="140">
        <v>29.202671172070122</v>
      </c>
      <c r="X122" s="448"/>
      <c r="Y122" s="448"/>
      <c r="Z122" s="448"/>
      <c r="AA122" s="448"/>
      <c r="AB122" s="448"/>
      <c r="AC122" s="448"/>
      <c r="AD122" s="448"/>
      <c r="AE122" s="448"/>
      <c r="AF122" s="448"/>
      <c r="AG122" s="448"/>
      <c r="AH122" s="448"/>
      <c r="AI122" s="448"/>
      <c r="AJ122" s="448"/>
      <c r="AK122" s="448"/>
      <c r="AL122" s="448"/>
      <c r="AM122" s="448"/>
      <c r="AN122" s="448"/>
      <c r="AO122" s="448"/>
      <c r="AP122" s="448"/>
      <c r="AQ122" s="448"/>
      <c r="AR122" s="448"/>
      <c r="AS122" s="448"/>
      <c r="AT122" s="448"/>
      <c r="AU122" s="448"/>
      <c r="AV122" s="448"/>
      <c r="AW122" s="448"/>
      <c r="AX122" s="448"/>
      <c r="AY122" s="448"/>
      <c r="AZ122" s="874"/>
      <c r="BA122" s="1083" t="s">
        <v>18</v>
      </c>
      <c r="BB122" s="606" t="s">
        <v>14</v>
      </c>
      <c r="BC122" s="490">
        <v>633.63538999999992</v>
      </c>
      <c r="BD122" s="487">
        <v>894.37698700000021</v>
      </c>
      <c r="BE122" s="487">
        <v>1759.9614479999998</v>
      </c>
      <c r="BF122" s="487">
        <v>3373.8633259999997</v>
      </c>
      <c r="BG122" s="496">
        <v>4014.5569370000039</v>
      </c>
      <c r="BH122" s="490">
        <v>594.80533800000012</v>
      </c>
      <c r="BI122" s="487">
        <v>1541.2734310000005</v>
      </c>
      <c r="BJ122" s="487">
        <v>2019.0887459999999</v>
      </c>
      <c r="BK122" s="487">
        <v>2265.7235650000034</v>
      </c>
      <c r="BL122" s="496">
        <v>2415.8883189999997</v>
      </c>
      <c r="BM122" s="490">
        <v>239.04547400000007</v>
      </c>
      <c r="BN122" s="487">
        <v>343.4164369999998</v>
      </c>
      <c r="BO122" s="487">
        <v>315.78644100000002</v>
      </c>
      <c r="BP122" s="487">
        <v>446.05196200000006</v>
      </c>
      <c r="BQ122" s="496">
        <v>495.31437500000004</v>
      </c>
      <c r="BR122" s="490">
        <v>6224.7424400000027</v>
      </c>
      <c r="BS122" s="487">
        <v>1972.0544330000012</v>
      </c>
      <c r="BT122" s="487">
        <v>342.83226499999978</v>
      </c>
      <c r="BU122" s="487">
        <v>1506.99047</v>
      </c>
      <c r="BV122" s="487">
        <v>235.54645399999993</v>
      </c>
      <c r="BW122" s="493">
        <v>394.228026</v>
      </c>
      <c r="BX122" s="20"/>
      <c r="BY122" s="20"/>
      <c r="BZ122" s="20"/>
      <c r="CA122" s="20"/>
      <c r="CB122" s="20"/>
      <c r="CC122" s="20"/>
      <c r="CD122" s="20"/>
      <c r="CE122" s="20"/>
      <c r="CF122" s="20"/>
      <c r="CG122" s="20"/>
      <c r="CH122" s="20"/>
      <c r="CI122" s="20"/>
      <c r="CJ122" s="20"/>
      <c r="CK122" s="20"/>
      <c r="CL122" s="20"/>
      <c r="CM122" s="20"/>
      <c r="CN122" s="20"/>
      <c r="CO122" s="20"/>
      <c r="CP122" s="20"/>
      <c r="CQ122" s="20"/>
      <c r="CR122" s="20"/>
      <c r="CS122" s="20"/>
      <c r="CT122" s="20"/>
      <c r="CU122" s="20"/>
      <c r="CV122" s="20"/>
      <c r="CW122" s="20"/>
      <c r="CX122" s="20"/>
      <c r="CY122" s="20"/>
      <c r="CZ122" s="22"/>
    </row>
    <row r="123" s="324" customFormat="true" ht="15" customHeight="true" x14ac:dyDescent="0.2">
      <c r="A123" s="1064"/>
      <c r="B123" s="389" t="s">
        <v>51</v>
      </c>
      <c r="C123" s="139">
        <v>85.746059588910555</v>
      </c>
      <c r="D123" s="138">
        <v>79.90844995751057</v>
      </c>
      <c r="E123" s="138">
        <v>60.421365504508081</v>
      </c>
      <c r="F123" s="138">
        <v>24.245732012058617</v>
      </c>
      <c r="G123" s="137">
        <v>9.6781573758582269</v>
      </c>
      <c r="H123" s="136">
        <v>77.186606883379511</v>
      </c>
      <c r="I123" s="138">
        <v>40.937773631542001</v>
      </c>
      <c r="J123" s="138">
        <v>22.696995737621979</v>
      </c>
      <c r="K123" s="138">
        <v>13.460795327315003</v>
      </c>
      <c r="L123" s="135">
        <v>7.2491844122667182</v>
      </c>
      <c r="M123" s="139">
        <v>87.014191361362776</v>
      </c>
      <c r="N123" s="138">
        <v>81.245637344817496</v>
      </c>
      <c r="O123" s="138">
        <v>82.862317749224815</v>
      </c>
      <c r="P123" s="138">
        <v>75.718538298842205</v>
      </c>
      <c r="Q123" s="137">
        <v>73.06315569261848</v>
      </c>
      <c r="R123" s="136">
        <v>15.763654050182337</v>
      </c>
      <c r="S123" s="138">
        <v>68.619425232399436</v>
      </c>
      <c r="T123" s="138">
        <v>81.199491426323803</v>
      </c>
      <c r="U123" s="138">
        <v>61.239345520240107</v>
      </c>
      <c r="V123" s="138">
        <v>84.366090972757164</v>
      </c>
      <c r="W123" s="135">
        <v>70.797328827929903</v>
      </c>
      <c r="X123" s="448"/>
      <c r="Y123" s="448"/>
      <c r="Z123" s="448"/>
      <c r="AA123" s="448"/>
      <c r="AB123" s="448"/>
      <c r="AC123" s="448"/>
      <c r="AD123" s="448"/>
      <c r="AE123" s="448"/>
      <c r="AF123" s="448"/>
      <c r="AG123" s="448"/>
      <c r="AH123" s="448"/>
      <c r="AI123" s="448"/>
      <c r="AJ123" s="448"/>
      <c r="AK123" s="448"/>
      <c r="AL123" s="448"/>
      <c r="AM123" s="448"/>
      <c r="AN123" s="448"/>
      <c r="AO123" s="448"/>
      <c r="AP123" s="448"/>
      <c r="AQ123" s="448"/>
      <c r="AR123" s="448"/>
      <c r="AS123" s="448"/>
      <c r="AT123" s="448"/>
      <c r="AU123" s="448"/>
      <c r="AV123" s="448"/>
      <c r="AW123" s="448"/>
      <c r="AX123" s="448"/>
      <c r="AY123" s="448"/>
      <c r="AZ123" s="874"/>
      <c r="BA123" s="1084"/>
      <c r="BB123" s="604" t="s">
        <v>51</v>
      </c>
      <c r="BC123" s="491">
        <v>3811.6995260000058</v>
      </c>
      <c r="BD123" s="488">
        <v>3557.1311599999999</v>
      </c>
      <c r="BE123" s="488">
        <v>2686.7848090000002</v>
      </c>
      <c r="BF123" s="488">
        <v>1079.8307240000004</v>
      </c>
      <c r="BG123" s="497">
        <v>430.16741799999994</v>
      </c>
      <c r="BH123" s="491">
        <v>2012.4584520000001</v>
      </c>
      <c r="BI123" s="488">
        <v>1068.3021400000007</v>
      </c>
      <c r="BJ123" s="488">
        <v>592.82623099999989</v>
      </c>
      <c r="BK123" s="488">
        <v>352.42340500000006</v>
      </c>
      <c r="BL123" s="497">
        <v>188.82011800000004</v>
      </c>
      <c r="BM123" s="491">
        <v>1601.7753839999998</v>
      </c>
      <c r="BN123" s="488">
        <v>1487.7118360000006</v>
      </c>
      <c r="BO123" s="488">
        <v>1526.8573679999997</v>
      </c>
      <c r="BP123" s="488">
        <v>1390.9542590000001</v>
      </c>
      <c r="BQ123" s="497">
        <v>1343.4844440000002</v>
      </c>
      <c r="BR123" s="491">
        <v>1164.8734910000012</v>
      </c>
      <c r="BS123" s="488">
        <v>4312.2614140000005</v>
      </c>
      <c r="BT123" s="488">
        <v>1480.6942829999991</v>
      </c>
      <c r="BU123" s="488">
        <v>2380.9481890000006</v>
      </c>
      <c r="BV123" s="488">
        <v>1271.0918000000001</v>
      </c>
      <c r="BW123" s="494">
        <v>955.74445999999909</v>
      </c>
      <c r="BX123" s="20"/>
      <c r="BY123" s="20"/>
      <c r="BZ123" s="20"/>
      <c r="CA123" s="20"/>
      <c r="CB123" s="20"/>
      <c r="CC123" s="20"/>
      <c r="CD123" s="20"/>
      <c r="CE123" s="20"/>
      <c r="CF123" s="20"/>
      <c r="CG123" s="20"/>
      <c r="CH123" s="20"/>
      <c r="CI123" s="20"/>
      <c r="CJ123" s="20"/>
      <c r="CK123" s="20"/>
      <c r="CL123" s="20"/>
      <c r="CM123" s="20"/>
      <c r="CN123" s="20"/>
      <c r="CO123" s="20"/>
      <c r="CP123" s="20"/>
      <c r="CQ123" s="20"/>
      <c r="CR123" s="20"/>
      <c r="CS123" s="20"/>
      <c r="CT123" s="20"/>
      <c r="CU123" s="20"/>
      <c r="CV123" s="20"/>
      <c r="CW123" s="20"/>
      <c r="CX123" s="20"/>
      <c r="CY123" s="20"/>
      <c r="CZ123" s="22"/>
    </row>
    <row r="124" s="324" customFormat="true" ht="15" customHeight="true" x14ac:dyDescent="0.2">
      <c r="A124" s="1064" t="s">
        <v>50</v>
      </c>
      <c r="B124" s="389" t="s">
        <v>15</v>
      </c>
      <c r="C124" s="139">
        <v>2.3553215460000492</v>
      </c>
      <c r="D124" s="138">
        <v>6.0663624954177369</v>
      </c>
      <c r="E124" s="138">
        <v>10.069046919310207</v>
      </c>
      <c r="F124" s="138">
        <v>20.656033096840133</v>
      </c>
      <c r="G124" s="137">
        <v>59.891540765748964</v>
      </c>
      <c r="H124" s="136">
        <v>7.9657208755236892</v>
      </c>
      <c r="I124" s="138">
        <v>14.640575013261406</v>
      </c>
      <c r="J124" s="138">
        <v>20.432677889575888</v>
      </c>
      <c r="K124" s="138">
        <v>38.541126894797586</v>
      </c>
      <c r="L124" s="135">
        <v>69.054632965816339</v>
      </c>
      <c r="M124" s="139">
        <v>1.0167288641185097</v>
      </c>
      <c r="N124" s="138">
        <v>3.6357553947659791</v>
      </c>
      <c r="O124" s="138">
        <v>2.9902936058978717</v>
      </c>
      <c r="P124" s="138">
        <v>6.7370734585720795</v>
      </c>
      <c r="Q124" s="137">
        <v>11.377902946107996</v>
      </c>
      <c r="R124" s="136">
        <v>37.416661431629151</v>
      </c>
      <c r="S124" s="138">
        <v>12.104842778759188</v>
      </c>
      <c r="T124" s="138">
        <v>3.7232290854586076</v>
      </c>
      <c r="U124" s="138">
        <v>14.692352629123764</v>
      </c>
      <c r="V124" s="138">
        <v>5.3833840860382125</v>
      </c>
      <c r="W124" s="135">
        <v>11.78015194007444</v>
      </c>
      <c r="X124" s="448"/>
      <c r="Y124" s="448"/>
      <c r="Z124" s="448"/>
      <c r="AA124" s="448"/>
      <c r="AB124" s="448"/>
      <c r="AC124" s="448"/>
      <c r="AD124" s="448"/>
      <c r="AE124" s="448"/>
      <c r="AF124" s="448"/>
      <c r="AG124" s="448"/>
      <c r="AH124" s="448"/>
      <c r="AI124" s="448"/>
      <c r="AJ124" s="448"/>
      <c r="AK124" s="448"/>
      <c r="AL124" s="448"/>
      <c r="AM124" s="448"/>
      <c r="AN124" s="448"/>
      <c r="AO124" s="448"/>
      <c r="AP124" s="448"/>
      <c r="AQ124" s="448"/>
      <c r="AR124" s="448"/>
      <c r="AS124" s="448"/>
      <c r="AT124" s="448"/>
      <c r="AU124" s="448"/>
      <c r="AV124" s="448"/>
      <c r="AW124" s="448"/>
      <c r="AX124" s="448"/>
      <c r="AY124" s="448"/>
      <c r="AZ124" s="874"/>
      <c r="BA124" s="1084" t="s">
        <v>50</v>
      </c>
      <c r="BB124" s="604" t="s">
        <v>15</v>
      </c>
      <c r="BC124" s="491">
        <v>104.603812</v>
      </c>
      <c r="BD124" s="488">
        <v>269.88646699999998</v>
      </c>
      <c r="BE124" s="488">
        <v>447.74496700000003</v>
      </c>
      <c r="BF124" s="488">
        <v>919.95651700000008</v>
      </c>
      <c r="BG124" s="497">
        <v>2662.013899</v>
      </c>
      <c r="BH124" s="491">
        <v>207.68735599999997</v>
      </c>
      <c r="BI124" s="488">
        <v>382.05686900000001</v>
      </c>
      <c r="BJ124" s="488">
        <v>533.68417399999998</v>
      </c>
      <c r="BK124" s="488">
        <v>1009.063346</v>
      </c>
      <c r="BL124" s="497">
        <v>1798.6718510000012</v>
      </c>
      <c r="BM124" s="491">
        <v>18.716156999999999</v>
      </c>
      <c r="BN124" s="488">
        <v>66.423884999999999</v>
      </c>
      <c r="BO124" s="488">
        <v>55.100460000000005</v>
      </c>
      <c r="BP124" s="488">
        <v>123.584819</v>
      </c>
      <c r="BQ124" s="497">
        <v>209.21674500000003</v>
      </c>
      <c r="BR124" s="491">
        <v>2764.9475740000016</v>
      </c>
      <c r="BS124" s="488">
        <v>760.70655299999987</v>
      </c>
      <c r="BT124" s="488">
        <v>67.797004000000001</v>
      </c>
      <c r="BU124" s="488">
        <v>570.61759699999971</v>
      </c>
      <c r="BV124" s="488">
        <v>81.108123999999989</v>
      </c>
      <c r="BW124" s="494">
        <v>159.02880999999999</v>
      </c>
      <c r="BX124" s="20"/>
      <c r="BY124" s="20"/>
      <c r="BZ124" s="20"/>
      <c r="CA124" s="20"/>
      <c r="CB124" s="20"/>
      <c r="CC124" s="20"/>
      <c r="CD124" s="20"/>
      <c r="CE124" s="20"/>
      <c r="CF124" s="20"/>
      <c r="CG124" s="20"/>
      <c r="CH124" s="20"/>
      <c r="CI124" s="20"/>
      <c r="CJ124" s="20"/>
      <c r="CK124" s="20"/>
      <c r="CL124" s="20"/>
      <c r="CM124" s="20"/>
      <c r="CN124" s="20"/>
      <c r="CO124" s="20"/>
      <c r="CP124" s="20"/>
      <c r="CQ124" s="20"/>
      <c r="CR124" s="20"/>
      <c r="CS124" s="20"/>
      <c r="CT124" s="20"/>
      <c r="CU124" s="20"/>
      <c r="CV124" s="20"/>
      <c r="CW124" s="20"/>
      <c r="CX124" s="20"/>
      <c r="CY124" s="20"/>
      <c r="CZ124" s="22"/>
    </row>
    <row r="125" s="324" customFormat="true" ht="15" customHeight="true" x14ac:dyDescent="0.2">
      <c r="A125" s="1064"/>
      <c r="B125" s="389" t="s">
        <v>16</v>
      </c>
      <c r="C125" s="139">
        <v>11.818188493328401</v>
      </c>
      <c r="D125" s="138">
        <v>13.978361124215303</v>
      </c>
      <c r="E125" s="138">
        <v>29.50958757618179</v>
      </c>
      <c r="F125" s="138">
        <v>55.098234891101249</v>
      </c>
      <c r="G125" s="137">
        <v>30.430301858392728</v>
      </c>
      <c r="H125" s="136">
        <v>14.847672241096882</v>
      </c>
      <c r="I125" s="138">
        <v>44.421651355196488</v>
      </c>
      <c r="J125" s="138">
        <v>56.870326372802147</v>
      </c>
      <c r="K125" s="138">
        <v>47.998077777887211</v>
      </c>
      <c r="L125" s="135">
        <v>23.696182621917011</v>
      </c>
      <c r="M125" s="139">
        <v>11.969079774518725</v>
      </c>
      <c r="N125" s="138">
        <v>14.933350679137956</v>
      </c>
      <c r="O125" s="138">
        <v>14.147388644877266</v>
      </c>
      <c r="P125" s="138">
        <v>17.436776564247449</v>
      </c>
      <c r="Q125" s="137">
        <v>15.558941361273524</v>
      </c>
      <c r="R125" s="136">
        <v>46.819684518188524</v>
      </c>
      <c r="S125" s="138">
        <v>19.275731988841247</v>
      </c>
      <c r="T125" s="138">
        <v>14.961023965931645</v>
      </c>
      <c r="U125" s="138">
        <v>24.002614773955372</v>
      </c>
      <c r="V125" s="138">
        <v>10.250524941204629</v>
      </c>
      <c r="W125" s="135">
        <v>17.422519231995683</v>
      </c>
      <c r="X125" s="448"/>
      <c r="Y125" s="448"/>
      <c r="Z125" s="448"/>
      <c r="AA125" s="448"/>
      <c r="AB125" s="448"/>
      <c r="AC125" s="448"/>
      <c r="AD125" s="448"/>
      <c r="AE125" s="448"/>
      <c r="AF125" s="448"/>
      <c r="AG125" s="448"/>
      <c r="AH125" s="448"/>
      <c r="AI125" s="448"/>
      <c r="AJ125" s="448"/>
      <c r="AK125" s="448"/>
      <c r="AL125" s="448"/>
      <c r="AM125" s="448"/>
      <c r="AN125" s="448"/>
      <c r="AO125" s="448"/>
      <c r="AP125" s="448"/>
      <c r="AQ125" s="448"/>
      <c r="AR125" s="448"/>
      <c r="AS125" s="448"/>
      <c r="AT125" s="448"/>
      <c r="AU125" s="448"/>
      <c r="AV125" s="448"/>
      <c r="AW125" s="448"/>
      <c r="AX125" s="448"/>
      <c r="AY125" s="448"/>
      <c r="AZ125" s="874"/>
      <c r="BA125" s="1084"/>
      <c r="BB125" s="604" t="s">
        <v>16</v>
      </c>
      <c r="BC125" s="491">
        <v>524.86573199999998</v>
      </c>
      <c r="BD125" s="488">
        <v>621.8834599999999</v>
      </c>
      <c r="BE125" s="488">
        <v>1312.2164809999997</v>
      </c>
      <c r="BF125" s="488">
        <v>2453.9068090000014</v>
      </c>
      <c r="BG125" s="497">
        <v>1352.5430380000003</v>
      </c>
      <c r="BH125" s="491">
        <v>387.11798200000021</v>
      </c>
      <c r="BI125" s="488">
        <v>1159.2165619999992</v>
      </c>
      <c r="BJ125" s="488">
        <v>1485.4045719999997</v>
      </c>
      <c r="BK125" s="488">
        <v>1256.6602189999999</v>
      </c>
      <c r="BL125" s="497">
        <v>617.21646800000008</v>
      </c>
      <c r="BM125" s="491">
        <v>220.32931700000003</v>
      </c>
      <c r="BN125" s="488">
        <v>272.82670599999994</v>
      </c>
      <c r="BO125" s="488">
        <v>260.68598100000003</v>
      </c>
      <c r="BP125" s="488">
        <v>319.86008300000003</v>
      </c>
      <c r="BQ125" s="497">
        <v>286.09763000000009</v>
      </c>
      <c r="BR125" s="491">
        <v>3459.7948660000011</v>
      </c>
      <c r="BS125" s="488">
        <v>1211.3478800000005</v>
      </c>
      <c r="BT125" s="488">
        <v>272.42820099999994</v>
      </c>
      <c r="BU125" s="488">
        <v>932.20702700000049</v>
      </c>
      <c r="BV125" s="488">
        <v>154.43832999999998</v>
      </c>
      <c r="BW125" s="494">
        <v>235.19921600000004</v>
      </c>
      <c r="BX125" s="20"/>
      <c r="BY125" s="20"/>
      <c r="BZ125" s="20"/>
      <c r="CA125" s="20"/>
      <c r="CB125" s="20"/>
      <c r="CC125" s="20"/>
      <c r="CD125" s="20"/>
      <c r="CE125" s="20"/>
      <c r="CF125" s="20"/>
      <c r="CG125" s="20"/>
      <c r="CH125" s="20"/>
      <c r="CI125" s="20"/>
      <c r="CJ125" s="20"/>
      <c r="CK125" s="20"/>
      <c r="CL125" s="20"/>
      <c r="CM125" s="20"/>
      <c r="CN125" s="20"/>
      <c r="CO125" s="20"/>
      <c r="CP125" s="20"/>
      <c r="CQ125" s="20"/>
      <c r="CR125" s="20"/>
      <c r="CS125" s="20"/>
      <c r="CT125" s="20"/>
      <c r="CU125" s="20"/>
      <c r="CV125" s="20"/>
      <c r="CW125" s="20"/>
      <c r="CX125" s="20"/>
      <c r="CY125" s="20"/>
      <c r="CZ125" s="22"/>
    </row>
    <row r="126" s="324" customFormat="true" ht="15" customHeight="true" x14ac:dyDescent="0.2">
      <c r="A126" s="1064"/>
      <c r="B126" s="389" t="s">
        <v>22</v>
      </c>
      <c r="C126" s="139">
        <v>16.331879006803934</v>
      </c>
      <c r="D126" s="138">
        <v>24.068007538509708</v>
      </c>
      <c r="E126" s="138">
        <v>24.096574260634739</v>
      </c>
      <c r="F126" s="138">
        <v>13.44229197782456</v>
      </c>
      <c r="G126" s="137">
        <v>6.1712043333224802</v>
      </c>
      <c r="H126" s="136">
        <v>24.909608129831799</v>
      </c>
      <c r="I126" s="138">
        <v>18.660828197950639</v>
      </c>
      <c r="J126" s="138">
        <v>13.272939894781278</v>
      </c>
      <c r="K126" s="138">
        <v>10.162479228582017</v>
      </c>
      <c r="L126" s="135">
        <v>5.2255401052398103</v>
      </c>
      <c r="M126" s="139">
        <v>18.865317094315557</v>
      </c>
      <c r="N126" s="138">
        <v>8.4916820788017162</v>
      </c>
      <c r="O126" s="138">
        <v>19.834292727379729</v>
      </c>
      <c r="P126" s="138">
        <v>27.243805798927724</v>
      </c>
      <c r="Q126" s="137">
        <v>26.519324134936806</v>
      </c>
      <c r="R126" s="136">
        <v>10.150627610473032</v>
      </c>
      <c r="S126" s="138">
        <v>22.704747799732885</v>
      </c>
      <c r="T126" s="138">
        <v>17.979557918817761</v>
      </c>
      <c r="U126" s="138">
        <v>5.7614232544966306</v>
      </c>
      <c r="V126" s="138">
        <v>24.025516811283623</v>
      </c>
      <c r="W126" s="135">
        <v>48.187008160994523</v>
      </c>
      <c r="X126" s="448"/>
      <c r="Y126" s="448"/>
      <c r="Z126" s="448"/>
      <c r="AA126" s="448"/>
      <c r="AB126" s="448"/>
      <c r="AC126" s="448"/>
      <c r="AD126" s="448"/>
      <c r="AE126" s="448"/>
      <c r="AF126" s="448"/>
      <c r="AG126" s="448"/>
      <c r="AH126" s="448"/>
      <c r="AI126" s="448"/>
      <c r="AJ126" s="448"/>
      <c r="AK126" s="448"/>
      <c r="AL126" s="448"/>
      <c r="AM126" s="448"/>
      <c r="AN126" s="448"/>
      <c r="AO126" s="448"/>
      <c r="AP126" s="448"/>
      <c r="AQ126" s="448"/>
      <c r="AR126" s="448"/>
      <c r="AS126" s="448"/>
      <c r="AT126" s="448"/>
      <c r="AU126" s="448"/>
      <c r="AV126" s="448"/>
      <c r="AW126" s="448"/>
      <c r="AX126" s="448"/>
      <c r="AY126" s="448"/>
      <c r="AZ126" s="874"/>
      <c r="BA126" s="1084"/>
      <c r="BB126" s="604" t="s">
        <v>22</v>
      </c>
      <c r="BC126" s="491">
        <v>725.32635899999946</v>
      </c>
      <c r="BD126" s="488">
        <v>1070.7618490000002</v>
      </c>
      <c r="BE126" s="488">
        <v>1071.5135139999998</v>
      </c>
      <c r="BF126" s="488">
        <v>598.67855800000007</v>
      </c>
      <c r="BG126" s="497">
        <v>274.29302199999989</v>
      </c>
      <c r="BH126" s="491">
        <v>649.45919300000025</v>
      </c>
      <c r="BI126" s="488">
        <v>486.96841399999988</v>
      </c>
      <c r="BJ126" s="488">
        <v>346.67790500000007</v>
      </c>
      <c r="BK126" s="488">
        <v>266.06864199999995</v>
      </c>
      <c r="BL126" s="497">
        <v>136.110084</v>
      </c>
      <c r="BM126" s="491">
        <v>347.27669200000025</v>
      </c>
      <c r="BN126" s="488">
        <v>155.13984099999996</v>
      </c>
      <c r="BO126" s="488">
        <v>365.47536699999995</v>
      </c>
      <c r="BP126" s="488">
        <v>499.7601449999998</v>
      </c>
      <c r="BQ126" s="497">
        <v>487.63701899999995</v>
      </c>
      <c r="BR126" s="491">
        <v>750.09239500000001</v>
      </c>
      <c r="BS126" s="488">
        <v>1426.8380639999996</v>
      </c>
      <c r="BT126" s="488">
        <v>327.39327400000002</v>
      </c>
      <c r="BU126" s="488">
        <v>223.76059000000001</v>
      </c>
      <c r="BV126" s="488">
        <v>361.9776270000001</v>
      </c>
      <c r="BW126" s="494">
        <v>650.51135199999999</v>
      </c>
      <c r="BX126" s="20"/>
      <c r="BY126" s="20"/>
      <c r="BZ126" s="20"/>
      <c r="CA126" s="20"/>
      <c r="CB126" s="20"/>
      <c r="CC126" s="20"/>
      <c r="CD126" s="20"/>
      <c r="CE126" s="20"/>
      <c r="CF126" s="20"/>
      <c r="CG126" s="20"/>
      <c r="CH126" s="20"/>
      <c r="CI126" s="20"/>
      <c r="CJ126" s="20"/>
      <c r="CK126" s="20"/>
      <c r="CL126" s="20"/>
      <c r="CM126" s="20"/>
      <c r="CN126" s="20"/>
      <c r="CO126" s="20"/>
      <c r="CP126" s="20"/>
      <c r="CQ126" s="20"/>
      <c r="CR126" s="20"/>
      <c r="CS126" s="20"/>
      <c r="CT126" s="20"/>
      <c r="CU126" s="20"/>
      <c r="CV126" s="20"/>
      <c r="CW126" s="20"/>
      <c r="CX126" s="20"/>
      <c r="CY126" s="20"/>
      <c r="CZ126" s="22"/>
    </row>
    <row r="127" s="324" customFormat="true" ht="15" customHeight="true" x14ac:dyDescent="0.2">
      <c r="A127" s="1064"/>
      <c r="B127" s="389" t="s">
        <v>19</v>
      </c>
      <c r="C127" s="139">
        <v>69.494610953867735</v>
      </c>
      <c r="D127" s="138">
        <v>55.887268841857299</v>
      </c>
      <c r="E127" s="138">
        <v>36.324791243873342</v>
      </c>
      <c r="F127" s="138">
        <v>10.803440034234049</v>
      </c>
      <c r="G127" s="137">
        <v>3.5069530425357467</v>
      </c>
      <c r="H127" s="136">
        <v>52.276998753547709</v>
      </c>
      <c r="I127" s="138">
        <v>22.276945433591322</v>
      </c>
      <c r="J127" s="138">
        <v>9.424055842840712</v>
      </c>
      <c r="K127" s="138">
        <v>3.2983160987329843</v>
      </c>
      <c r="L127" s="135">
        <v>2.023644307026907</v>
      </c>
      <c r="M127" s="139">
        <v>68.148874267047233</v>
      </c>
      <c r="N127" s="138">
        <v>72.939211847294345</v>
      </c>
      <c r="O127" s="138">
        <v>63.028025021845067</v>
      </c>
      <c r="P127" s="138">
        <v>48.582344178252633</v>
      </c>
      <c r="Q127" s="137">
        <v>46.543831557681656</v>
      </c>
      <c r="R127" s="136">
        <v>5.6130264397092891</v>
      </c>
      <c r="S127" s="138">
        <v>45.914677432666537</v>
      </c>
      <c r="T127" s="138">
        <v>63.336189029791932</v>
      </c>
      <c r="U127" s="138">
        <v>55.543609342424205</v>
      </c>
      <c r="V127" s="138">
        <v>60.340574161473562</v>
      </c>
      <c r="W127" s="135">
        <v>22.610320666935451</v>
      </c>
      <c r="X127" s="448"/>
      <c r="Y127" s="448"/>
      <c r="Z127" s="448"/>
      <c r="AA127" s="448"/>
      <c r="AB127" s="448"/>
      <c r="AC127" s="448"/>
      <c r="AD127" s="448"/>
      <c r="AE127" s="448"/>
      <c r="AF127" s="448"/>
      <c r="AG127" s="448"/>
      <c r="AH127" s="448"/>
      <c r="AI127" s="448"/>
      <c r="AJ127" s="448"/>
      <c r="AK127" s="448"/>
      <c r="AL127" s="448"/>
      <c r="AM127" s="448"/>
      <c r="AN127" s="448"/>
      <c r="AO127" s="448"/>
      <c r="AP127" s="448"/>
      <c r="AQ127" s="448"/>
      <c r="AR127" s="448"/>
      <c r="AS127" s="448"/>
      <c r="AT127" s="448"/>
      <c r="AU127" s="448"/>
      <c r="AV127" s="448"/>
      <c r="AW127" s="448"/>
      <c r="AX127" s="448"/>
      <c r="AY127" s="448"/>
      <c r="AZ127" s="874"/>
      <c r="BA127" s="1084"/>
      <c r="BB127" s="604" t="s">
        <v>19</v>
      </c>
      <c r="BC127" s="491">
        <v>3086.3731670000057</v>
      </c>
      <c r="BD127" s="488">
        <v>2486.3693110000013</v>
      </c>
      <c r="BE127" s="488">
        <v>1615.271295</v>
      </c>
      <c r="BF127" s="488">
        <v>481.15216599999997</v>
      </c>
      <c r="BG127" s="497">
        <v>155.87439599999996</v>
      </c>
      <c r="BH127" s="491">
        <v>1362.9992589999999</v>
      </c>
      <c r="BI127" s="488">
        <v>581.33372599999973</v>
      </c>
      <c r="BJ127" s="488">
        <v>246.14832600000005</v>
      </c>
      <c r="BK127" s="488">
        <v>86.354763000000005</v>
      </c>
      <c r="BL127" s="497">
        <v>52.710034000000007</v>
      </c>
      <c r="BM127" s="491">
        <v>1254.4986919999999</v>
      </c>
      <c r="BN127" s="488">
        <v>1332.5719950000009</v>
      </c>
      <c r="BO127" s="488">
        <v>1161.3820009999995</v>
      </c>
      <c r="BP127" s="488">
        <v>891.19411399999922</v>
      </c>
      <c r="BQ127" s="497">
        <v>855.8474249999997</v>
      </c>
      <c r="BR127" s="491">
        <v>414.78109599999993</v>
      </c>
      <c r="BS127" s="488">
        <v>2885.42335</v>
      </c>
      <c r="BT127" s="488">
        <v>1153.301009</v>
      </c>
      <c r="BU127" s="488">
        <v>2157.1875990000003</v>
      </c>
      <c r="BV127" s="488">
        <v>909.11417300000051</v>
      </c>
      <c r="BW127" s="494">
        <v>305.23310800000002</v>
      </c>
      <c r="BX127" s="20"/>
      <c r="BY127" s="20"/>
      <c r="BZ127" s="20"/>
      <c r="CA127" s="20"/>
      <c r="CB127" s="20"/>
      <c r="CC127" s="20"/>
      <c r="CD127" s="20"/>
      <c r="CE127" s="20"/>
      <c r="CF127" s="20"/>
      <c r="CG127" s="20"/>
      <c r="CH127" s="20"/>
      <c r="CI127" s="20"/>
      <c r="CJ127" s="20"/>
      <c r="CK127" s="20"/>
      <c r="CL127" s="20"/>
      <c r="CM127" s="20"/>
      <c r="CN127" s="20"/>
      <c r="CO127" s="20"/>
      <c r="CP127" s="20"/>
      <c r="CQ127" s="20"/>
      <c r="CR127" s="20"/>
      <c r="CS127" s="20"/>
      <c r="CT127" s="20"/>
      <c r="CU127" s="20"/>
      <c r="CV127" s="20"/>
      <c r="CW127" s="20"/>
      <c r="CX127" s="20"/>
      <c r="CY127" s="20"/>
      <c r="CZ127" s="22"/>
    </row>
    <row r="128" s="324" customFormat="true" ht="15" customHeight="true" x14ac:dyDescent="0.2">
      <c r="A128" s="1064" t="s">
        <v>177</v>
      </c>
      <c r="B128" s="389" t="s">
        <v>49</v>
      </c>
      <c r="C128" s="139">
        <v>83.382228259164208</v>
      </c>
      <c r="D128" s="138">
        <v>69.735863609134668</v>
      </c>
      <c r="E128" s="138">
        <v>74.55938779177167</v>
      </c>
      <c r="F128" s="138">
        <v>72.732845758435488</v>
      </c>
      <c r="G128" s="137">
        <v>33.690966630323295</v>
      </c>
      <c r="H128" s="136">
        <v>65.083138510771093</v>
      </c>
      <c r="I128" s="138">
        <v>75.211610002767813</v>
      </c>
      <c r="J128" s="138">
        <v>73.568067522674397</v>
      </c>
      <c r="K128" s="138">
        <v>55.463969144885418</v>
      </c>
      <c r="L128" s="135">
        <v>25.548220219694688</v>
      </c>
      <c r="M128" s="139">
        <v>92.17046167542162</v>
      </c>
      <c r="N128" s="138">
        <v>80.420406990536407</v>
      </c>
      <c r="O128" s="138">
        <v>82.551353431922678</v>
      </c>
      <c r="P128" s="138">
        <v>72.130738578205595</v>
      </c>
      <c r="Q128" s="137">
        <v>57.760817056843962</v>
      </c>
      <c r="R128" s="136">
        <v>55.581333675229125</v>
      </c>
      <c r="S128" s="138">
        <v>61.425681752467106</v>
      </c>
      <c r="T128" s="138">
        <v>80.072903769725158</v>
      </c>
      <c r="U128" s="138">
        <v>62.030326899940427</v>
      </c>
      <c r="V128" s="138">
        <v>65.565975363823569</v>
      </c>
      <c r="W128" s="135">
        <v>59.660704081956887</v>
      </c>
      <c r="X128" s="448"/>
      <c r="Y128" s="448"/>
      <c r="Z128" s="448"/>
      <c r="AA128" s="448"/>
      <c r="AB128" s="448"/>
      <c r="AC128" s="448"/>
      <c r="AD128" s="448"/>
      <c r="AE128" s="448"/>
      <c r="AF128" s="448"/>
      <c r="AG128" s="448"/>
      <c r="AH128" s="448"/>
      <c r="AI128" s="448"/>
      <c r="AJ128" s="448"/>
      <c r="AK128" s="448"/>
      <c r="AL128" s="448"/>
      <c r="AM128" s="448"/>
      <c r="AN128" s="448"/>
      <c r="AO128" s="448"/>
      <c r="AP128" s="448"/>
      <c r="AQ128" s="448"/>
      <c r="AR128" s="448"/>
      <c r="AS128" s="448"/>
      <c r="AT128" s="448"/>
      <c r="AU128" s="448"/>
      <c r="AV128" s="448"/>
      <c r="AW128" s="448"/>
      <c r="AX128" s="448"/>
      <c r="AY128" s="448"/>
      <c r="AZ128" s="874"/>
      <c r="BA128" s="1084" t="s">
        <v>109</v>
      </c>
      <c r="BB128" s="604" t="s">
        <v>49</v>
      </c>
      <c r="BC128" s="72" t="s">
        <v>35</v>
      </c>
      <c r="BD128" s="68" t="s">
        <v>35</v>
      </c>
      <c r="BE128" s="68" t="s">
        <v>35</v>
      </c>
      <c r="BF128" s="68" t="s">
        <v>35</v>
      </c>
      <c r="BG128" s="63" t="s">
        <v>35</v>
      </c>
      <c r="BH128" s="72" t="s">
        <v>35</v>
      </c>
      <c r="BI128" s="68" t="s">
        <v>35</v>
      </c>
      <c r="BJ128" s="68" t="s">
        <v>35</v>
      </c>
      <c r="BK128" s="68" t="s">
        <v>35</v>
      </c>
      <c r="BL128" s="63" t="s">
        <v>35</v>
      </c>
      <c r="BM128" s="72" t="s">
        <v>35</v>
      </c>
      <c r="BN128" s="68" t="s">
        <v>35</v>
      </c>
      <c r="BO128" s="68" t="s">
        <v>35</v>
      </c>
      <c r="BP128" s="68" t="s">
        <v>35</v>
      </c>
      <c r="BQ128" s="63" t="s">
        <v>35</v>
      </c>
      <c r="BR128" s="72" t="s">
        <v>35</v>
      </c>
      <c r="BS128" s="68" t="s">
        <v>35</v>
      </c>
      <c r="BT128" s="68" t="s">
        <v>35</v>
      </c>
      <c r="BU128" s="68" t="s">
        <v>35</v>
      </c>
      <c r="BV128" s="68" t="s">
        <v>35</v>
      </c>
      <c r="BW128" s="56" t="s">
        <v>35</v>
      </c>
      <c r="BX128" s="22"/>
      <c r="BY128" s="22"/>
      <c r="BZ128" s="22"/>
      <c r="CA128" s="22"/>
      <c r="CB128" s="22"/>
      <c r="CC128" s="22"/>
      <c r="CD128" s="22"/>
      <c r="CE128" s="22"/>
      <c r="CF128" s="22"/>
      <c r="CG128" s="22"/>
      <c r="CH128" s="22"/>
      <c r="CI128" s="22"/>
      <c r="CJ128" s="22"/>
      <c r="CK128" s="22"/>
      <c r="CL128" s="22"/>
      <c r="CM128" s="22"/>
      <c r="CN128" s="22"/>
      <c r="CO128" s="22"/>
      <c r="CP128" s="22"/>
      <c r="CQ128" s="22"/>
      <c r="CR128" s="22"/>
      <c r="CS128" s="22"/>
      <c r="CT128" s="22"/>
      <c r="CU128" s="22"/>
      <c r="CV128" s="22"/>
      <c r="CW128" s="22"/>
      <c r="CX128" s="22"/>
      <c r="CY128" s="22"/>
      <c r="CZ128" s="22"/>
    </row>
    <row r="129" s="324" customFormat="true" ht="15" customHeight="true" x14ac:dyDescent="0.2">
      <c r="A129" s="1065"/>
      <c r="B129" s="390" t="s">
        <v>48</v>
      </c>
      <c r="C129" s="134">
        <v>16.61777174083581</v>
      </c>
      <c r="D129" s="133">
        <v>30.2641363908653</v>
      </c>
      <c r="E129" s="133">
        <v>25.44061220822833</v>
      </c>
      <c r="F129" s="133">
        <v>27.267154241564562</v>
      </c>
      <c r="G129" s="132">
        <v>66.309033369676612</v>
      </c>
      <c r="H129" s="131">
        <v>34.916861489228921</v>
      </c>
      <c r="I129" s="133">
        <v>24.788389997232095</v>
      </c>
      <c r="J129" s="133">
        <v>26.431932477325592</v>
      </c>
      <c r="K129" s="133">
        <v>44.536030855114426</v>
      </c>
      <c r="L129" s="130">
        <v>74.451779780305372</v>
      </c>
      <c r="M129" s="134">
        <v>7.8295383245783574</v>
      </c>
      <c r="N129" s="133">
        <v>19.579593009463625</v>
      </c>
      <c r="O129" s="133">
        <v>17.448646568077315</v>
      </c>
      <c r="P129" s="133">
        <v>27.869261421794398</v>
      </c>
      <c r="Q129" s="132">
        <v>42.239182943156059</v>
      </c>
      <c r="R129" s="131">
        <v>44.418666324770868</v>
      </c>
      <c r="S129" s="133">
        <v>38.574318247532844</v>
      </c>
      <c r="T129" s="133">
        <v>19.927096230274902</v>
      </c>
      <c r="U129" s="133">
        <v>37.969673100059595</v>
      </c>
      <c r="V129" s="133">
        <v>34.434024636176439</v>
      </c>
      <c r="W129" s="130">
        <v>40.339295918043128</v>
      </c>
      <c r="X129" s="448"/>
      <c r="Y129" s="448"/>
      <c r="Z129" s="448"/>
      <c r="AA129" s="448"/>
      <c r="AB129" s="448"/>
      <c r="AC129" s="448"/>
      <c r="AD129" s="448"/>
      <c r="AE129" s="448"/>
      <c r="AF129" s="448"/>
      <c r="AG129" s="448"/>
      <c r="AH129" s="448"/>
      <c r="AI129" s="448"/>
      <c r="AJ129" s="448"/>
      <c r="AK129" s="448"/>
      <c r="AL129" s="448"/>
      <c r="AM129" s="448"/>
      <c r="AN129" s="448"/>
      <c r="AO129" s="448"/>
      <c r="AP129" s="448"/>
      <c r="AQ129" s="448"/>
      <c r="AR129" s="448"/>
      <c r="AS129" s="448"/>
      <c r="AT129" s="448"/>
      <c r="AU129" s="448"/>
      <c r="AV129" s="448"/>
      <c r="AW129" s="448"/>
      <c r="AX129" s="448"/>
      <c r="AY129" s="448"/>
      <c r="AZ129" s="874"/>
      <c r="BA129" s="1087"/>
      <c r="BB129" s="605" t="s">
        <v>48</v>
      </c>
      <c r="BC129" s="71" t="s">
        <v>35</v>
      </c>
      <c r="BD129" s="67" t="s">
        <v>35</v>
      </c>
      <c r="BE129" s="67" t="s">
        <v>35</v>
      </c>
      <c r="BF129" s="67" t="s">
        <v>35</v>
      </c>
      <c r="BG129" s="62" t="s">
        <v>35</v>
      </c>
      <c r="BH129" s="71" t="s">
        <v>35</v>
      </c>
      <c r="BI129" s="67" t="s">
        <v>35</v>
      </c>
      <c r="BJ129" s="67" t="s">
        <v>35</v>
      </c>
      <c r="BK129" s="67" t="s">
        <v>35</v>
      </c>
      <c r="BL129" s="62" t="s">
        <v>35</v>
      </c>
      <c r="BM129" s="71" t="s">
        <v>35</v>
      </c>
      <c r="BN129" s="67" t="s">
        <v>35</v>
      </c>
      <c r="BO129" s="67" t="s">
        <v>35</v>
      </c>
      <c r="BP129" s="67" t="s">
        <v>35</v>
      </c>
      <c r="BQ129" s="62" t="s">
        <v>35</v>
      </c>
      <c r="BR129" s="71" t="s">
        <v>35</v>
      </c>
      <c r="BS129" s="67" t="s">
        <v>35</v>
      </c>
      <c r="BT129" s="67" t="s">
        <v>35</v>
      </c>
      <c r="BU129" s="67" t="s">
        <v>35</v>
      </c>
      <c r="BV129" s="67" t="s">
        <v>35</v>
      </c>
      <c r="BW129" s="55" t="s">
        <v>35</v>
      </c>
      <c r="BX129" s="22"/>
      <c r="BY129" s="22"/>
      <c r="BZ129" s="22"/>
      <c r="CA129" s="22"/>
      <c r="CB129" s="22"/>
      <c r="CC129" s="22"/>
      <c r="CD129" s="22"/>
      <c r="CE129" s="22"/>
      <c r="CF129" s="22"/>
      <c r="CG129" s="22"/>
      <c r="CH129" s="22"/>
      <c r="CI129" s="22"/>
      <c r="CJ129" s="22"/>
      <c r="CK129" s="22"/>
      <c r="CL129" s="22"/>
      <c r="CM129" s="22"/>
      <c r="CN129" s="22"/>
      <c r="CO129" s="22"/>
      <c r="CP129" s="22"/>
      <c r="CQ129" s="22"/>
      <c r="CR129" s="22"/>
      <c r="CS129" s="22"/>
      <c r="CT129" s="22"/>
      <c r="CU129" s="22"/>
      <c r="CV129" s="22"/>
      <c r="CW129" s="22"/>
      <c r="CX129" s="22"/>
      <c r="CY129" s="22"/>
      <c r="CZ129" s="22"/>
    </row>
    <row r="130" s="320" customFormat="true" ht="15" hidden="true" customHeight="true" x14ac:dyDescent="0.2">
      <c r="A130" s="1080" t="s">
        <v>47</v>
      </c>
      <c r="B130" s="387" t="s">
        <v>42</v>
      </c>
      <c r="C130" s="393"/>
      <c r="D130" s="394"/>
      <c r="E130" s="394"/>
      <c r="F130" s="394"/>
      <c r="G130" s="395"/>
      <c r="H130" s="396"/>
      <c r="I130" s="394"/>
      <c r="J130" s="394"/>
      <c r="K130" s="394"/>
      <c r="L130" s="397"/>
      <c r="M130" s="393"/>
      <c r="N130" s="394"/>
      <c r="O130" s="394"/>
      <c r="P130" s="394"/>
      <c r="Q130" s="395"/>
      <c r="R130" s="396"/>
      <c r="S130" s="394"/>
      <c r="T130" s="394"/>
      <c r="U130" s="394"/>
      <c r="V130" s="394"/>
      <c r="W130" s="397"/>
      <c r="X130" s="842"/>
      <c r="Y130" s="842"/>
      <c r="Z130" s="842"/>
      <c r="AA130" s="842"/>
      <c r="AB130" s="842"/>
      <c r="AC130" s="842"/>
      <c r="AD130" s="842"/>
      <c r="AE130" s="842"/>
      <c r="AF130" s="842"/>
      <c r="AG130" s="842"/>
      <c r="AH130" s="842"/>
      <c r="AI130" s="842"/>
      <c r="AJ130" s="842"/>
      <c r="AK130" s="842"/>
      <c r="AL130" s="842"/>
      <c r="AM130" s="842"/>
      <c r="AN130" s="842"/>
      <c r="AO130" s="842"/>
      <c r="AP130" s="842"/>
      <c r="AQ130" s="842"/>
      <c r="AR130" s="842"/>
      <c r="AS130" s="842"/>
      <c r="AT130" s="842"/>
      <c r="AU130" s="842"/>
      <c r="AV130" s="842"/>
      <c r="AW130" s="842"/>
      <c r="AX130" s="842"/>
      <c r="AY130" s="842"/>
      <c r="AZ130" s="357"/>
      <c r="BB130" s="322"/>
      <c r="BX130" s="357"/>
      <c r="BY130" s="357"/>
      <c r="BZ130" s="357"/>
      <c r="CA130" s="357"/>
      <c r="CB130" s="357"/>
      <c r="CC130" s="357"/>
      <c r="CD130" s="357"/>
      <c r="CE130" s="357"/>
      <c r="CF130" s="357"/>
      <c r="CG130" s="357"/>
      <c r="CH130" s="357"/>
      <c r="CI130" s="357"/>
      <c r="CJ130" s="357"/>
      <c r="CK130" s="357"/>
      <c r="CL130" s="357"/>
      <c r="CM130" s="357"/>
      <c r="CN130" s="357"/>
      <c r="CO130" s="357"/>
      <c r="CP130" s="357"/>
      <c r="CQ130" s="357"/>
      <c r="CR130" s="357"/>
      <c r="CS130" s="357"/>
      <c r="CT130" s="357"/>
      <c r="CU130" s="357"/>
      <c r="CV130" s="357"/>
      <c r="CW130" s="357"/>
      <c r="CX130" s="357"/>
      <c r="CY130" s="357"/>
      <c r="CZ130" s="357"/>
    </row>
    <row r="131" s="320" customFormat="true" ht="15" hidden="true" customHeight="true" x14ac:dyDescent="0.2">
      <c r="A131" s="1081"/>
      <c r="B131" s="384" t="s">
        <v>46</v>
      </c>
      <c r="C131" s="398"/>
      <c r="D131" s="399"/>
      <c r="E131" s="399"/>
      <c r="F131" s="399"/>
      <c r="G131" s="400"/>
      <c r="H131" s="401"/>
      <c r="I131" s="399"/>
      <c r="J131" s="399"/>
      <c r="K131" s="399"/>
      <c r="L131" s="402"/>
      <c r="M131" s="398"/>
      <c r="N131" s="399"/>
      <c r="O131" s="399"/>
      <c r="P131" s="399"/>
      <c r="Q131" s="400"/>
      <c r="R131" s="401"/>
      <c r="S131" s="399"/>
      <c r="T131" s="399"/>
      <c r="U131" s="399"/>
      <c r="V131" s="399"/>
      <c r="W131" s="402"/>
      <c r="X131" s="842"/>
      <c r="Y131" s="842"/>
      <c r="Z131" s="842"/>
      <c r="AA131" s="842"/>
      <c r="AB131" s="842"/>
      <c r="AC131" s="842"/>
      <c r="AD131" s="842"/>
      <c r="AE131" s="842"/>
      <c r="AF131" s="842"/>
      <c r="AG131" s="842"/>
      <c r="AH131" s="842"/>
      <c r="AI131" s="842"/>
      <c r="AJ131" s="842"/>
      <c r="AK131" s="842"/>
      <c r="AL131" s="842"/>
      <c r="AM131" s="842"/>
      <c r="AN131" s="842"/>
      <c r="AO131" s="842"/>
      <c r="AP131" s="842"/>
      <c r="AQ131" s="842"/>
      <c r="AR131" s="842"/>
      <c r="AS131" s="842"/>
      <c r="AT131" s="842"/>
      <c r="AU131" s="842"/>
      <c r="AV131" s="842"/>
      <c r="AW131" s="842"/>
      <c r="AX131" s="842"/>
      <c r="AY131" s="842"/>
      <c r="AZ131" s="357"/>
      <c r="BB131" s="322"/>
      <c r="BX131" s="357"/>
      <c r="BY131" s="357"/>
      <c r="BZ131" s="357"/>
      <c r="CA131" s="357"/>
      <c r="CB131" s="357"/>
      <c r="CC131" s="357"/>
      <c r="CD131" s="357"/>
      <c r="CE131" s="357"/>
      <c r="CF131" s="357"/>
      <c r="CG131" s="357"/>
      <c r="CH131" s="357"/>
      <c r="CI131" s="357"/>
      <c r="CJ131" s="357"/>
      <c r="CK131" s="357"/>
      <c r="CL131" s="357"/>
      <c r="CM131" s="357"/>
      <c r="CN131" s="357"/>
      <c r="CO131" s="357"/>
      <c r="CP131" s="357"/>
      <c r="CQ131" s="357"/>
      <c r="CR131" s="357"/>
      <c r="CS131" s="357"/>
      <c r="CT131" s="357"/>
      <c r="CU131" s="357"/>
      <c r="CV131" s="357"/>
      <c r="CW131" s="357"/>
      <c r="CX131" s="357"/>
      <c r="CY131" s="357"/>
      <c r="CZ131" s="357"/>
    </row>
    <row r="132" s="320" customFormat="true" ht="15" hidden="true" customHeight="true" x14ac:dyDescent="0.2">
      <c r="A132" s="1082"/>
      <c r="B132" s="385" t="s">
        <v>46</v>
      </c>
      <c r="C132" s="403"/>
      <c r="D132" s="404"/>
      <c r="E132" s="404"/>
      <c r="F132" s="404"/>
      <c r="G132" s="405"/>
      <c r="H132" s="406"/>
      <c r="I132" s="404"/>
      <c r="J132" s="404"/>
      <c r="K132" s="404"/>
      <c r="L132" s="407"/>
      <c r="M132" s="403"/>
      <c r="N132" s="404"/>
      <c r="O132" s="404"/>
      <c r="P132" s="404"/>
      <c r="Q132" s="405"/>
      <c r="R132" s="33"/>
      <c r="S132" s="32"/>
      <c r="T132" s="32"/>
      <c r="U132" s="32"/>
      <c r="V132" s="32"/>
      <c r="W132" s="27"/>
      <c r="X132" s="842"/>
      <c r="Y132" s="842"/>
      <c r="Z132" s="842"/>
      <c r="AA132" s="842"/>
      <c r="AB132" s="842"/>
      <c r="AC132" s="842"/>
      <c r="AD132" s="842"/>
      <c r="AE132" s="842"/>
      <c r="AF132" s="842"/>
      <c r="AG132" s="842"/>
      <c r="AH132" s="842"/>
      <c r="AI132" s="842"/>
      <c r="AJ132" s="842"/>
      <c r="AK132" s="842"/>
      <c r="AL132" s="842"/>
      <c r="AM132" s="842"/>
      <c r="AN132" s="842"/>
      <c r="AO132" s="842"/>
      <c r="AP132" s="842"/>
      <c r="AQ132" s="842"/>
      <c r="AR132" s="842"/>
      <c r="AS132" s="842"/>
      <c r="AT132" s="842"/>
      <c r="AU132" s="842"/>
      <c r="AV132" s="842"/>
      <c r="AW132" s="842"/>
      <c r="AX132" s="842"/>
      <c r="AY132" s="842"/>
      <c r="AZ132" s="357"/>
      <c r="BB132" s="322"/>
      <c r="BX132" s="357"/>
      <c r="BY132" s="357"/>
      <c r="BZ132" s="357"/>
      <c r="CA132" s="357"/>
      <c r="CB132" s="357"/>
      <c r="CC132" s="357"/>
      <c r="CD132" s="357"/>
      <c r="CE132" s="357"/>
      <c r="CF132" s="357"/>
      <c r="CG132" s="357"/>
      <c r="CH132" s="357"/>
      <c r="CI132" s="357"/>
      <c r="CJ132" s="357"/>
      <c r="CK132" s="357"/>
      <c r="CL132" s="357"/>
      <c r="CM132" s="357"/>
      <c r="CN132" s="357"/>
      <c r="CO132" s="357"/>
      <c r="CP132" s="357"/>
      <c r="CQ132" s="357"/>
      <c r="CR132" s="357"/>
      <c r="CS132" s="357"/>
      <c r="CT132" s="357"/>
      <c r="CU132" s="357"/>
      <c r="CV132" s="357"/>
      <c r="CW132" s="357"/>
      <c r="CX132" s="357"/>
      <c r="CY132" s="357"/>
      <c r="CZ132" s="357"/>
    </row>
    <row r="133" s="324" customFormat="true" ht="15" customHeight="true" x14ac:dyDescent="0.2">
      <c r="A133" s="319"/>
      <c r="B133" s="386"/>
      <c r="C133" s="1070" t="s">
        <v>115</v>
      </c>
      <c r="D133" s="1071"/>
      <c r="E133" s="1071"/>
      <c r="F133" s="1071"/>
      <c r="G133" s="1072"/>
      <c r="H133" s="1073" t="s">
        <v>38</v>
      </c>
      <c r="I133" s="1074"/>
      <c r="J133" s="1074"/>
      <c r="K133" s="1074"/>
      <c r="L133" s="1075"/>
      <c r="M133" s="1079" t="s">
        <v>37</v>
      </c>
      <c r="N133" s="1074"/>
      <c r="O133" s="1074"/>
      <c r="P133" s="1074"/>
      <c r="Q133" s="1075"/>
      <c r="R133" s="35" t="s">
        <v>142</v>
      </c>
      <c r="S133" s="437"/>
      <c r="T133" s="437"/>
      <c r="U133" s="437"/>
      <c r="V133" s="437"/>
      <c r="W133" s="437"/>
      <c r="X133" s="448"/>
      <c r="Y133" s="448"/>
      <c r="Z133" s="448"/>
      <c r="AA133" s="448"/>
      <c r="AB133" s="448"/>
      <c r="AC133" s="448"/>
      <c r="AD133" s="448"/>
      <c r="AE133" s="448"/>
      <c r="AF133" s="448"/>
      <c r="AG133" s="448"/>
      <c r="AH133" s="448"/>
      <c r="AI133" s="448"/>
      <c r="AJ133" s="448"/>
      <c r="AK133" s="448"/>
      <c r="AL133" s="448"/>
      <c r="AM133" s="448"/>
      <c r="AN133" s="448"/>
      <c r="AO133" s="448"/>
      <c r="AP133" s="448"/>
      <c r="AQ133" s="448"/>
      <c r="AR133" s="448"/>
      <c r="AS133" s="448"/>
      <c r="AT133" s="448"/>
      <c r="AU133" s="448"/>
      <c r="AV133" s="448"/>
      <c r="AW133" s="448"/>
      <c r="AX133" s="448"/>
      <c r="AY133" s="448"/>
      <c r="AZ133" s="874"/>
      <c r="BA133" s="358" t="s">
        <v>131</v>
      </c>
      <c r="BB133" s="305" t="s">
        <v>99</v>
      </c>
      <c r="BC133" s="1051" t="s">
        <v>115</v>
      </c>
      <c r="BD133" s="1052"/>
      <c r="BE133" s="1052"/>
      <c r="BF133" s="1052"/>
      <c r="BG133" s="1086"/>
      <c r="BH133" s="1051" t="s">
        <v>38</v>
      </c>
      <c r="BI133" s="1052"/>
      <c r="BJ133" s="1052"/>
      <c r="BK133" s="1052"/>
      <c r="BL133" s="1086"/>
      <c r="BM133" s="1051" t="s">
        <v>37</v>
      </c>
      <c r="BN133" s="1052"/>
      <c r="BO133" s="1052"/>
      <c r="BP133" s="1052"/>
      <c r="BQ133" s="1053"/>
      <c r="BR133" s="34" t="s">
        <v>142</v>
      </c>
      <c r="BS133" s="437"/>
      <c r="BT133" s="437"/>
      <c r="BU133" s="437"/>
      <c r="BV133" s="437"/>
      <c r="BW133" s="437"/>
      <c r="BX133" s="23"/>
      <c r="BY133" s="23"/>
      <c r="BZ133" s="356"/>
      <c r="CA133" s="356"/>
      <c r="CB133" s="356"/>
      <c r="CC133" s="356"/>
      <c r="CD133" s="356"/>
      <c r="CE133" s="356"/>
      <c r="CF133" s="356"/>
      <c r="CG133" s="356"/>
      <c r="CH133" s="356"/>
      <c r="CI133" s="356"/>
      <c r="CJ133" s="356"/>
      <c r="CK133" s="356"/>
      <c r="CL133" s="356"/>
      <c r="CM133" s="356"/>
      <c r="CN133" s="356"/>
      <c r="CO133" s="356"/>
      <c r="CP133" s="356"/>
      <c r="CQ133" s="356"/>
      <c r="CR133" s="356"/>
      <c r="CS133" s="356"/>
      <c r="CT133" s="356"/>
      <c r="CU133" s="356"/>
      <c r="CV133" s="356"/>
      <c r="CW133" s="356"/>
      <c r="CX133" s="356"/>
      <c r="CY133" s="356"/>
      <c r="CZ133" s="356"/>
    </row>
    <row r="134" s="324" customFormat="true" ht="24" x14ac:dyDescent="0.2">
      <c r="A134" s="344" t="s">
        <v>69</v>
      </c>
      <c r="B134" s="386"/>
      <c r="C134" s="428" t="s">
        <v>0</v>
      </c>
      <c r="D134" s="611" t="s">
        <v>1</v>
      </c>
      <c r="E134" s="611" t="s">
        <v>2</v>
      </c>
      <c r="F134" s="611" t="s">
        <v>3</v>
      </c>
      <c r="G134" s="612" t="s">
        <v>4</v>
      </c>
      <c r="H134" s="391" t="s">
        <v>0</v>
      </c>
      <c r="I134" s="613" t="s">
        <v>1</v>
      </c>
      <c r="J134" s="613" t="s">
        <v>2</v>
      </c>
      <c r="K134" s="613" t="s">
        <v>3</v>
      </c>
      <c r="L134" s="614" t="s">
        <v>4</v>
      </c>
      <c r="M134" s="392" t="s">
        <v>0</v>
      </c>
      <c r="N134" s="613" t="s">
        <v>1</v>
      </c>
      <c r="O134" s="613" t="s">
        <v>2</v>
      </c>
      <c r="P134" s="613" t="s">
        <v>3</v>
      </c>
      <c r="Q134" s="609" t="s">
        <v>4</v>
      </c>
      <c r="R134" s="391" t="s">
        <v>414</v>
      </c>
      <c r="S134" s="613" t="s">
        <v>157</v>
      </c>
      <c r="T134" s="613" t="s">
        <v>158</v>
      </c>
      <c r="U134" s="613" t="s">
        <v>159</v>
      </c>
      <c r="V134" s="613" t="s">
        <v>160</v>
      </c>
      <c r="W134" s="614" t="s">
        <v>161</v>
      </c>
      <c r="X134" s="448"/>
      <c r="Y134" s="448"/>
      <c r="Z134" s="448"/>
      <c r="AA134" s="448"/>
      <c r="AB134" s="448"/>
      <c r="AC134" s="448"/>
      <c r="AD134" s="448"/>
      <c r="AE134" s="448"/>
      <c r="AF134" s="448"/>
      <c r="AG134" s="448"/>
      <c r="AH134" s="448"/>
      <c r="AI134" s="448"/>
      <c r="AJ134" s="448"/>
      <c r="AK134" s="448"/>
      <c r="AL134" s="448"/>
      <c r="AM134" s="448"/>
      <c r="AN134" s="448"/>
      <c r="AO134" s="448"/>
      <c r="AP134" s="448"/>
      <c r="AQ134" s="448"/>
      <c r="AR134" s="448"/>
      <c r="AS134" s="448"/>
      <c r="AT134" s="448"/>
      <c r="AU134" s="448"/>
      <c r="AV134" s="448"/>
      <c r="AW134" s="448"/>
      <c r="AX134" s="448"/>
      <c r="AY134" s="448"/>
      <c r="AZ134" s="874"/>
      <c r="BA134" s="344" t="s">
        <v>117</v>
      </c>
      <c r="BB134" s="343"/>
      <c r="BC134" s="466" t="s">
        <v>0</v>
      </c>
      <c r="BD134" s="581" t="s">
        <v>1</v>
      </c>
      <c r="BE134" s="581" t="s">
        <v>2</v>
      </c>
      <c r="BF134" s="581" t="s">
        <v>3</v>
      </c>
      <c r="BG134" s="467" t="s">
        <v>4</v>
      </c>
      <c r="BH134" s="466" t="s">
        <v>0</v>
      </c>
      <c r="BI134" s="581" t="s">
        <v>1</v>
      </c>
      <c r="BJ134" s="581" t="s">
        <v>2</v>
      </c>
      <c r="BK134" s="581" t="s">
        <v>3</v>
      </c>
      <c r="BL134" s="467" t="s">
        <v>4</v>
      </c>
      <c r="BM134" s="466" t="s">
        <v>0</v>
      </c>
      <c r="BN134" s="581" t="s">
        <v>1</v>
      </c>
      <c r="BO134" s="581" t="s">
        <v>2</v>
      </c>
      <c r="BP134" s="581" t="s">
        <v>3</v>
      </c>
      <c r="BQ134" s="467" t="s">
        <v>4</v>
      </c>
      <c r="BR134" s="466" t="s">
        <v>414</v>
      </c>
      <c r="BS134" s="581" t="s">
        <v>157</v>
      </c>
      <c r="BT134" s="581" t="s">
        <v>158</v>
      </c>
      <c r="BU134" s="581" t="s">
        <v>159</v>
      </c>
      <c r="BV134" s="581" t="s">
        <v>160</v>
      </c>
      <c r="BW134" s="582" t="s">
        <v>161</v>
      </c>
      <c r="BX134" s="878"/>
      <c r="BY134" s="878"/>
      <c r="BZ134" s="878"/>
      <c r="CA134" s="878"/>
      <c r="CB134" s="878"/>
      <c r="CC134" s="878"/>
      <c r="CD134" s="878"/>
      <c r="CE134" s="878"/>
      <c r="CF134" s="878"/>
      <c r="CG134" s="878"/>
      <c r="CH134" s="878"/>
      <c r="CI134" s="878"/>
      <c r="CJ134" s="878"/>
      <c r="CK134" s="878"/>
      <c r="CL134" s="878"/>
      <c r="CM134" s="878"/>
      <c r="CN134" s="878"/>
      <c r="CO134" s="878"/>
      <c r="CP134" s="878"/>
      <c r="CQ134" s="878"/>
      <c r="CR134" s="878"/>
      <c r="CS134" s="878"/>
      <c r="CT134" s="878"/>
      <c r="CU134" s="878"/>
      <c r="CV134" s="878"/>
      <c r="CW134" s="878"/>
      <c r="CX134" s="878"/>
      <c r="CY134" s="878"/>
      <c r="CZ134" s="878"/>
    </row>
    <row r="135" s="324" customFormat="true" ht="15" customHeight="true" x14ac:dyDescent="0.2">
      <c r="A135" s="1063" t="s">
        <v>45</v>
      </c>
      <c r="B135" s="388" t="s">
        <v>44</v>
      </c>
      <c r="C135" s="144">
        <v>0</v>
      </c>
      <c r="D135" s="143">
        <v>4.8548759850219829E-2</v>
      </c>
      <c r="E135" s="143">
        <v>0.55528943125841201</v>
      </c>
      <c r="F135" s="143">
        <v>1.6671000784169263</v>
      </c>
      <c r="G135" s="142">
        <v>3.6647571815507978</v>
      </c>
      <c r="H135" s="141">
        <v>0</v>
      </c>
      <c r="I135" s="143">
        <v>1.5496948794819922</v>
      </c>
      <c r="J135" s="143">
        <v>1.5247298763814248</v>
      </c>
      <c r="K135" s="143">
        <v>1.5761468119568518</v>
      </c>
      <c r="L135" s="140">
        <v>5.3862941052085214</v>
      </c>
      <c r="M135" s="144">
        <v>0</v>
      </c>
      <c r="N135" s="143">
        <v>0</v>
      </c>
      <c r="O135" s="143">
        <v>0</v>
      </c>
      <c r="P135" s="143">
        <v>0.11764532832248902</v>
      </c>
      <c r="Q135" s="142">
        <v>0</v>
      </c>
      <c r="R135" s="141">
        <v>3.4901277334057408</v>
      </c>
      <c r="S135" s="143">
        <v>0</v>
      </c>
      <c r="T135" s="143">
        <v>0</v>
      </c>
      <c r="U135" s="143">
        <v>5.5586062166831096E-2</v>
      </c>
      <c r="V135" s="143">
        <v>0</v>
      </c>
      <c r="W135" s="140">
        <v>0.2904628828116726</v>
      </c>
      <c r="X135" s="448"/>
      <c r="Y135" s="448"/>
      <c r="Z135" s="448"/>
      <c r="AA135" s="448"/>
      <c r="AB135" s="448"/>
      <c r="AC135" s="448"/>
      <c r="AD135" s="448"/>
      <c r="AE135" s="448"/>
      <c r="AF135" s="448"/>
      <c r="AG135" s="448"/>
      <c r="AH135" s="448"/>
      <c r="AI135" s="448"/>
      <c r="AJ135" s="448"/>
      <c r="AK135" s="448"/>
      <c r="AL135" s="448"/>
      <c r="AM135" s="448"/>
      <c r="AN135" s="448"/>
      <c r="AO135" s="448"/>
      <c r="AP135" s="448"/>
      <c r="AQ135" s="448"/>
      <c r="AR135" s="448"/>
      <c r="AS135" s="448"/>
      <c r="AT135" s="448"/>
      <c r="AU135" s="448"/>
      <c r="AV135" s="448"/>
      <c r="AW135" s="448"/>
      <c r="AX135" s="448"/>
      <c r="AY135" s="448"/>
      <c r="AZ135" s="874"/>
      <c r="BA135" s="1083" t="s">
        <v>45</v>
      </c>
      <c r="BB135" s="606" t="s">
        <v>44</v>
      </c>
      <c r="BC135" s="73" t="s">
        <v>35</v>
      </c>
      <c r="BD135" s="69" t="s">
        <v>35</v>
      </c>
      <c r="BE135" s="69" t="s">
        <v>35</v>
      </c>
      <c r="BF135" s="69" t="s">
        <v>35</v>
      </c>
      <c r="BG135" s="64" t="s">
        <v>35</v>
      </c>
      <c r="BH135" s="73" t="s">
        <v>35</v>
      </c>
      <c r="BI135" s="69" t="s">
        <v>35</v>
      </c>
      <c r="BJ135" s="69" t="s">
        <v>35</v>
      </c>
      <c r="BK135" s="69" t="s">
        <v>35</v>
      </c>
      <c r="BL135" s="64" t="s">
        <v>35</v>
      </c>
      <c r="BM135" s="73" t="s">
        <v>35</v>
      </c>
      <c r="BN135" s="69" t="s">
        <v>35</v>
      </c>
      <c r="BO135" s="69" t="s">
        <v>35</v>
      </c>
      <c r="BP135" s="69" t="s">
        <v>35</v>
      </c>
      <c r="BQ135" s="64" t="s">
        <v>35</v>
      </c>
      <c r="BR135" s="73" t="s">
        <v>35</v>
      </c>
      <c r="BS135" s="69" t="s">
        <v>35</v>
      </c>
      <c r="BT135" s="69" t="s">
        <v>35</v>
      </c>
      <c r="BU135" s="69" t="s">
        <v>35</v>
      </c>
      <c r="BV135" s="69" t="s">
        <v>35</v>
      </c>
      <c r="BW135" s="57" t="s">
        <v>35</v>
      </c>
      <c r="BX135" s="22"/>
      <c r="BY135" s="22"/>
      <c r="BZ135" s="22"/>
      <c r="CA135" s="22"/>
      <c r="CB135" s="22"/>
      <c r="CC135" s="22"/>
      <c r="CD135" s="22"/>
      <c r="CE135" s="22"/>
      <c r="CF135" s="22"/>
      <c r="CG135" s="22"/>
      <c r="CH135" s="22"/>
      <c r="CI135" s="22"/>
      <c r="CJ135" s="22"/>
      <c r="CK135" s="22"/>
      <c r="CL135" s="22"/>
      <c r="CM135" s="22"/>
      <c r="CN135" s="22"/>
      <c r="CO135" s="22"/>
      <c r="CP135" s="22"/>
      <c r="CQ135" s="22"/>
      <c r="CR135" s="22"/>
      <c r="CS135" s="22"/>
      <c r="CT135" s="22"/>
      <c r="CU135" s="22"/>
      <c r="CV135" s="22"/>
      <c r="CW135" s="22"/>
      <c r="CX135" s="22"/>
      <c r="CY135" s="22"/>
      <c r="CZ135" s="22"/>
    </row>
    <row r="136" s="324" customFormat="true" ht="15" customHeight="true" x14ac:dyDescent="0.2">
      <c r="A136" s="1064"/>
      <c r="B136" s="389" t="s">
        <v>43</v>
      </c>
      <c r="C136" s="139">
        <v>1.6605706970313685</v>
      </c>
      <c r="D136" s="138">
        <v>2.7189980115294183</v>
      </c>
      <c r="E136" s="138">
        <v>14.088285046933368</v>
      </c>
      <c r="F136" s="138">
        <v>43.06100570603855</v>
      </c>
      <c r="G136" s="137">
        <v>74.478715182327647</v>
      </c>
      <c r="H136" s="136">
        <v>8.7349054159188153</v>
      </c>
      <c r="I136" s="138">
        <v>27.546784886728965</v>
      </c>
      <c r="J136" s="138">
        <v>42.034469792008075</v>
      </c>
      <c r="K136" s="138">
        <v>66.766141856428959</v>
      </c>
      <c r="L136" s="135">
        <v>76.410960080135879</v>
      </c>
      <c r="M136" s="139">
        <v>1.0912312250647045</v>
      </c>
      <c r="N136" s="138">
        <v>1.6702054930261012</v>
      </c>
      <c r="O136" s="138">
        <v>3.4968668217526339E-2</v>
      </c>
      <c r="P136" s="138">
        <v>1.1051991968186146</v>
      </c>
      <c r="Q136" s="137">
        <v>10.608353724421223</v>
      </c>
      <c r="R136" s="136">
        <v>59.297180799584936</v>
      </c>
      <c r="S136" s="138">
        <v>12.326383266840262</v>
      </c>
      <c r="T136" s="138">
        <v>8.9115451693440271</v>
      </c>
      <c r="U136" s="138">
        <v>15.21887884291333</v>
      </c>
      <c r="V136" s="138">
        <v>3.7521402267541255</v>
      </c>
      <c r="W136" s="135">
        <v>6.0967653677054328</v>
      </c>
      <c r="X136" s="448"/>
      <c r="Y136" s="448"/>
      <c r="Z136" s="448"/>
      <c r="AA136" s="448"/>
      <c r="AB136" s="448"/>
      <c r="AC136" s="448"/>
      <c r="AD136" s="448"/>
      <c r="AE136" s="448"/>
      <c r="AF136" s="448"/>
      <c r="AG136" s="448"/>
      <c r="AH136" s="448"/>
      <c r="AI136" s="448"/>
      <c r="AJ136" s="448"/>
      <c r="AK136" s="448"/>
      <c r="AL136" s="448"/>
      <c r="AM136" s="448"/>
      <c r="AN136" s="448"/>
      <c r="AO136" s="448"/>
      <c r="AP136" s="448"/>
      <c r="AQ136" s="448"/>
      <c r="AR136" s="448"/>
      <c r="AS136" s="448"/>
      <c r="AT136" s="448"/>
      <c r="AU136" s="448"/>
      <c r="AV136" s="448"/>
      <c r="AW136" s="448"/>
      <c r="AX136" s="448"/>
      <c r="AY136" s="448"/>
      <c r="AZ136" s="874"/>
      <c r="BA136" s="1084"/>
      <c r="BB136" s="604" t="s">
        <v>43</v>
      </c>
      <c r="BC136" s="72" t="s">
        <v>35</v>
      </c>
      <c r="BD136" s="68" t="s">
        <v>35</v>
      </c>
      <c r="BE136" s="68" t="s">
        <v>35</v>
      </c>
      <c r="BF136" s="68" t="s">
        <v>35</v>
      </c>
      <c r="BG136" s="63" t="s">
        <v>35</v>
      </c>
      <c r="BH136" s="72" t="s">
        <v>35</v>
      </c>
      <c r="BI136" s="68" t="s">
        <v>35</v>
      </c>
      <c r="BJ136" s="68" t="s">
        <v>35</v>
      </c>
      <c r="BK136" s="68" t="s">
        <v>35</v>
      </c>
      <c r="BL136" s="63" t="s">
        <v>35</v>
      </c>
      <c r="BM136" s="72" t="s">
        <v>35</v>
      </c>
      <c r="BN136" s="68" t="s">
        <v>35</v>
      </c>
      <c r="BO136" s="68" t="s">
        <v>35</v>
      </c>
      <c r="BP136" s="68" t="s">
        <v>35</v>
      </c>
      <c r="BQ136" s="63" t="s">
        <v>35</v>
      </c>
      <c r="BR136" s="72" t="s">
        <v>35</v>
      </c>
      <c r="BS136" s="68" t="s">
        <v>35</v>
      </c>
      <c r="BT136" s="68" t="s">
        <v>35</v>
      </c>
      <c r="BU136" s="68" t="s">
        <v>35</v>
      </c>
      <c r="BV136" s="68" t="s">
        <v>35</v>
      </c>
      <c r="BW136" s="56" t="s">
        <v>35</v>
      </c>
      <c r="BX136" s="22"/>
      <c r="BY136" s="22"/>
      <c r="BZ136" s="22"/>
      <c r="CA136" s="22"/>
      <c r="CB136" s="22"/>
      <c r="CC136" s="22"/>
      <c r="CD136" s="22"/>
      <c r="CE136" s="22"/>
      <c r="CF136" s="22"/>
      <c r="CG136" s="22"/>
      <c r="CH136" s="22"/>
      <c r="CI136" s="22"/>
      <c r="CJ136" s="22"/>
      <c r="CK136" s="22"/>
      <c r="CL136" s="22"/>
      <c r="CM136" s="22"/>
      <c r="CN136" s="22"/>
      <c r="CO136" s="22"/>
      <c r="CP136" s="22"/>
      <c r="CQ136" s="22"/>
      <c r="CR136" s="22"/>
      <c r="CS136" s="22"/>
      <c r="CT136" s="22"/>
      <c r="CU136" s="22"/>
      <c r="CV136" s="22"/>
      <c r="CW136" s="22"/>
      <c r="CX136" s="22"/>
      <c r="CY136" s="22"/>
      <c r="CZ136" s="22"/>
    </row>
    <row r="137" s="324" customFormat="true" ht="15" customHeight="true" x14ac:dyDescent="0.2">
      <c r="A137" s="1064"/>
      <c r="B137" s="389" t="s">
        <v>42</v>
      </c>
      <c r="C137" s="139">
        <v>12.593369714058239</v>
      </c>
      <c r="D137" s="138">
        <v>17.324003271109824</v>
      </c>
      <c r="E137" s="138">
        <v>24.935060017300209</v>
      </c>
      <c r="F137" s="138">
        <v>31.026162203485875</v>
      </c>
      <c r="G137" s="137">
        <v>12.178370260263293</v>
      </c>
      <c r="H137" s="136">
        <v>14.07848770070175</v>
      </c>
      <c r="I137" s="138">
        <v>29.965746602246941</v>
      </c>
      <c r="J137" s="138">
        <v>33.743804593988528</v>
      </c>
      <c r="K137" s="138">
        <v>18.196916004298988</v>
      </c>
      <c r="L137" s="135">
        <v>10.953561402388933</v>
      </c>
      <c r="M137" s="139">
        <v>11.894577413572531</v>
      </c>
      <c r="N137" s="138">
        <v>17.084157162156369</v>
      </c>
      <c r="O137" s="138">
        <v>17.102713582557609</v>
      </c>
      <c r="P137" s="138">
        <v>23.058617176016615</v>
      </c>
      <c r="Q137" s="137">
        <v>16.328490582960292</v>
      </c>
      <c r="R137" s="136">
        <v>21.449037416826997</v>
      </c>
      <c r="S137" s="138">
        <v>19.054191500760187</v>
      </c>
      <c r="T137" s="138">
        <v>9.8889634043320722</v>
      </c>
      <c r="U137" s="138">
        <v>23.486189574679699</v>
      </c>
      <c r="V137" s="138">
        <v>11.88176880048872</v>
      </c>
      <c r="W137" s="135">
        <v>22.815442921553025</v>
      </c>
      <c r="X137" s="448"/>
      <c r="Y137" s="448"/>
      <c r="Z137" s="448"/>
      <c r="AA137" s="448"/>
      <c r="AB137" s="448"/>
      <c r="AC137" s="448"/>
      <c r="AD137" s="448"/>
      <c r="AE137" s="448"/>
      <c r="AF137" s="448"/>
      <c r="AG137" s="448"/>
      <c r="AH137" s="448"/>
      <c r="AI137" s="448"/>
      <c r="AJ137" s="448"/>
      <c r="AK137" s="448"/>
      <c r="AL137" s="448"/>
      <c r="AM137" s="448"/>
      <c r="AN137" s="448"/>
      <c r="AO137" s="448"/>
      <c r="AP137" s="448"/>
      <c r="AQ137" s="448"/>
      <c r="AR137" s="448"/>
      <c r="AS137" s="448"/>
      <c r="AT137" s="448"/>
      <c r="AU137" s="448"/>
      <c r="AV137" s="448"/>
      <c r="AW137" s="448"/>
      <c r="AX137" s="448"/>
      <c r="AY137" s="448"/>
      <c r="AZ137" s="874"/>
      <c r="BA137" s="1084"/>
      <c r="BB137" s="604" t="s">
        <v>42</v>
      </c>
      <c r="BC137" s="72" t="s">
        <v>35</v>
      </c>
      <c r="BD137" s="68" t="s">
        <v>35</v>
      </c>
      <c r="BE137" s="68" t="s">
        <v>35</v>
      </c>
      <c r="BF137" s="68" t="s">
        <v>35</v>
      </c>
      <c r="BG137" s="63" t="s">
        <v>35</v>
      </c>
      <c r="BH137" s="72" t="s">
        <v>35</v>
      </c>
      <c r="BI137" s="68" t="s">
        <v>35</v>
      </c>
      <c r="BJ137" s="68" t="s">
        <v>35</v>
      </c>
      <c r="BK137" s="68" t="s">
        <v>35</v>
      </c>
      <c r="BL137" s="63" t="s">
        <v>35</v>
      </c>
      <c r="BM137" s="72" t="s">
        <v>35</v>
      </c>
      <c r="BN137" s="68" t="s">
        <v>35</v>
      </c>
      <c r="BO137" s="68" t="s">
        <v>35</v>
      </c>
      <c r="BP137" s="68" t="s">
        <v>35</v>
      </c>
      <c r="BQ137" s="63" t="s">
        <v>35</v>
      </c>
      <c r="BR137" s="72" t="s">
        <v>35</v>
      </c>
      <c r="BS137" s="68" t="s">
        <v>35</v>
      </c>
      <c r="BT137" s="68" t="s">
        <v>35</v>
      </c>
      <c r="BU137" s="68" t="s">
        <v>35</v>
      </c>
      <c r="BV137" s="68" t="s">
        <v>35</v>
      </c>
      <c r="BW137" s="56" t="s">
        <v>35</v>
      </c>
      <c r="BX137" s="22"/>
      <c r="BY137" s="22"/>
      <c r="BZ137" s="22"/>
      <c r="CA137" s="22"/>
      <c r="CB137" s="22"/>
      <c r="CC137" s="22"/>
      <c r="CD137" s="22"/>
      <c r="CE137" s="22"/>
      <c r="CF137" s="22"/>
      <c r="CG137" s="22"/>
      <c r="CH137" s="22"/>
      <c r="CI137" s="22"/>
      <c r="CJ137" s="22"/>
      <c r="CK137" s="22"/>
      <c r="CL137" s="22"/>
      <c r="CM137" s="22"/>
      <c r="CN137" s="22"/>
      <c r="CO137" s="22"/>
      <c r="CP137" s="22"/>
      <c r="CQ137" s="22"/>
      <c r="CR137" s="22"/>
      <c r="CS137" s="22"/>
      <c r="CT137" s="22"/>
      <c r="CU137" s="22"/>
      <c r="CV137" s="22"/>
      <c r="CW137" s="22"/>
      <c r="CX137" s="22"/>
      <c r="CY137" s="22"/>
      <c r="CZ137" s="22"/>
    </row>
    <row r="138" s="324" customFormat="true" ht="15" customHeight="true" x14ac:dyDescent="0.2">
      <c r="A138" s="1064"/>
      <c r="B138" s="389" t="s">
        <v>41</v>
      </c>
      <c r="C138" s="139">
        <v>16.316573952377531</v>
      </c>
      <c r="D138" s="138">
        <v>24.053911924694958</v>
      </c>
      <c r="E138" s="138">
        <v>24.096574260634739</v>
      </c>
      <c r="F138" s="138">
        <v>13.44229197782456</v>
      </c>
      <c r="G138" s="137">
        <v>6.1712043333224802</v>
      </c>
      <c r="H138" s="136">
        <v>24.909608129831799</v>
      </c>
      <c r="I138" s="138">
        <v>18.660828197950639</v>
      </c>
      <c r="J138" s="138">
        <v>13.272939894781278</v>
      </c>
      <c r="K138" s="138">
        <v>10.162479228582017</v>
      </c>
      <c r="L138" s="135">
        <v>5.2255401052398103</v>
      </c>
      <c r="M138" s="139">
        <v>18.865317094315557</v>
      </c>
      <c r="N138" s="138">
        <v>8.4723633667579694</v>
      </c>
      <c r="O138" s="138">
        <v>19.834292727379729</v>
      </c>
      <c r="P138" s="138">
        <v>27.205141674912131</v>
      </c>
      <c r="Q138" s="137">
        <v>26.519324134936806</v>
      </c>
      <c r="R138" s="136">
        <v>10.150627610473032</v>
      </c>
      <c r="S138" s="138">
        <v>22.704747799732885</v>
      </c>
      <c r="T138" s="138">
        <v>17.953852898883042</v>
      </c>
      <c r="U138" s="138">
        <v>5.7552500084338378</v>
      </c>
      <c r="V138" s="138">
        <v>24.025516811283623</v>
      </c>
      <c r="W138" s="135">
        <v>48.187008160994523</v>
      </c>
      <c r="X138" s="448"/>
      <c r="Y138" s="448"/>
      <c r="Z138" s="448"/>
      <c r="AA138" s="448"/>
      <c r="AB138" s="448"/>
      <c r="AC138" s="448"/>
      <c r="AD138" s="448"/>
      <c r="AE138" s="448"/>
      <c r="AF138" s="448"/>
      <c r="AG138" s="448"/>
      <c r="AH138" s="448"/>
      <c r="AI138" s="448"/>
      <c r="AJ138" s="448"/>
      <c r="AK138" s="448"/>
      <c r="AL138" s="448"/>
      <c r="AM138" s="448"/>
      <c r="AN138" s="448"/>
      <c r="AO138" s="448"/>
      <c r="AP138" s="448"/>
      <c r="AQ138" s="448"/>
      <c r="AR138" s="448"/>
      <c r="AS138" s="448"/>
      <c r="AT138" s="448"/>
      <c r="AU138" s="448"/>
      <c r="AV138" s="448"/>
      <c r="AW138" s="448"/>
      <c r="AX138" s="448"/>
      <c r="AY138" s="448"/>
      <c r="AZ138" s="874"/>
      <c r="BA138" s="1084"/>
      <c r="BB138" s="604" t="s">
        <v>41</v>
      </c>
      <c r="BC138" s="72" t="s">
        <v>35</v>
      </c>
      <c r="BD138" s="68" t="s">
        <v>35</v>
      </c>
      <c r="BE138" s="68" t="s">
        <v>35</v>
      </c>
      <c r="BF138" s="68" t="s">
        <v>35</v>
      </c>
      <c r="BG138" s="63" t="s">
        <v>35</v>
      </c>
      <c r="BH138" s="72" t="s">
        <v>35</v>
      </c>
      <c r="BI138" s="68" t="s">
        <v>35</v>
      </c>
      <c r="BJ138" s="68" t="s">
        <v>35</v>
      </c>
      <c r="BK138" s="68" t="s">
        <v>35</v>
      </c>
      <c r="BL138" s="63" t="s">
        <v>35</v>
      </c>
      <c r="BM138" s="72" t="s">
        <v>35</v>
      </c>
      <c r="BN138" s="68" t="s">
        <v>35</v>
      </c>
      <c r="BO138" s="68" t="s">
        <v>35</v>
      </c>
      <c r="BP138" s="68" t="s">
        <v>35</v>
      </c>
      <c r="BQ138" s="63" t="s">
        <v>35</v>
      </c>
      <c r="BR138" s="72" t="s">
        <v>35</v>
      </c>
      <c r="BS138" s="68" t="s">
        <v>35</v>
      </c>
      <c r="BT138" s="68" t="s">
        <v>35</v>
      </c>
      <c r="BU138" s="68" t="s">
        <v>35</v>
      </c>
      <c r="BV138" s="68" t="s">
        <v>35</v>
      </c>
      <c r="BW138" s="56" t="s">
        <v>35</v>
      </c>
      <c r="BX138" s="22"/>
      <c r="BY138" s="22"/>
      <c r="BZ138" s="22"/>
      <c r="CA138" s="22"/>
      <c r="CB138" s="22"/>
      <c r="CC138" s="22"/>
      <c r="CD138" s="22"/>
      <c r="CE138" s="22"/>
      <c r="CF138" s="22"/>
      <c r="CG138" s="22"/>
      <c r="CH138" s="22"/>
      <c r="CI138" s="22"/>
      <c r="CJ138" s="22"/>
      <c r="CK138" s="22"/>
      <c r="CL138" s="22"/>
      <c r="CM138" s="22"/>
      <c r="CN138" s="22"/>
      <c r="CO138" s="22"/>
      <c r="CP138" s="22"/>
      <c r="CQ138" s="22"/>
      <c r="CR138" s="22"/>
      <c r="CS138" s="22"/>
      <c r="CT138" s="22"/>
      <c r="CU138" s="22"/>
      <c r="CV138" s="22"/>
      <c r="CW138" s="22"/>
      <c r="CX138" s="22"/>
      <c r="CY138" s="22"/>
      <c r="CZ138" s="22"/>
    </row>
    <row r="139" s="324" customFormat="true" ht="15" customHeight="true" x14ac:dyDescent="0.2">
      <c r="A139" s="1064"/>
      <c r="B139" s="389" t="s">
        <v>19</v>
      </c>
      <c r="C139" s="139">
        <v>69.429485636533002</v>
      </c>
      <c r="D139" s="138">
        <v>55.854538032815647</v>
      </c>
      <c r="E139" s="138">
        <v>36.324791243873342</v>
      </c>
      <c r="F139" s="138">
        <v>10.803440034234049</v>
      </c>
      <c r="G139" s="137">
        <v>3.5069530425357467</v>
      </c>
      <c r="H139" s="136">
        <v>52.276998753547709</v>
      </c>
      <c r="I139" s="138">
        <v>22.276945433591322</v>
      </c>
      <c r="J139" s="138">
        <v>9.424055842840712</v>
      </c>
      <c r="K139" s="138">
        <v>3.2983160987329843</v>
      </c>
      <c r="L139" s="135">
        <v>2.023644307026907</v>
      </c>
      <c r="M139" s="139">
        <v>68.148874267047233</v>
      </c>
      <c r="N139" s="138">
        <v>72.773273978059535</v>
      </c>
      <c r="O139" s="138">
        <v>63.028025021845067</v>
      </c>
      <c r="P139" s="138">
        <v>48.513396623930021</v>
      </c>
      <c r="Q139" s="137">
        <v>46.543831557681656</v>
      </c>
      <c r="R139" s="136">
        <v>5.6130264397092891</v>
      </c>
      <c r="S139" s="138">
        <v>45.914677432666537</v>
      </c>
      <c r="T139" s="138">
        <v>63.245638527440804</v>
      </c>
      <c r="U139" s="138">
        <v>55.484095511806267</v>
      </c>
      <c r="V139" s="138">
        <v>60.340574161473562</v>
      </c>
      <c r="W139" s="135">
        <v>22.610320666935451</v>
      </c>
      <c r="X139" s="448"/>
      <c r="Y139" s="448"/>
      <c r="Z139" s="448"/>
      <c r="AA139" s="448"/>
      <c r="AB139" s="448"/>
      <c r="AC139" s="448"/>
      <c r="AD139" s="448"/>
      <c r="AE139" s="448"/>
      <c r="AF139" s="448"/>
      <c r="AG139" s="448"/>
      <c r="AH139" s="448"/>
      <c r="AI139" s="448"/>
      <c r="AJ139" s="448"/>
      <c r="AK139" s="448"/>
      <c r="AL139" s="448"/>
      <c r="AM139" s="448"/>
      <c r="AN139" s="448"/>
      <c r="AO139" s="448"/>
      <c r="AP139" s="448"/>
      <c r="AQ139" s="448"/>
      <c r="AR139" s="448"/>
      <c r="AS139" s="448"/>
      <c r="AT139" s="448"/>
      <c r="AU139" s="448"/>
      <c r="AV139" s="448"/>
      <c r="AW139" s="448"/>
      <c r="AX139" s="448"/>
      <c r="AY139" s="448"/>
      <c r="AZ139" s="874"/>
      <c r="BA139" s="1084"/>
      <c r="BB139" s="604" t="s">
        <v>19</v>
      </c>
      <c r="BC139" s="72" t="s">
        <v>35</v>
      </c>
      <c r="BD139" s="68" t="s">
        <v>35</v>
      </c>
      <c r="BE139" s="68" t="s">
        <v>35</v>
      </c>
      <c r="BF139" s="68" t="s">
        <v>35</v>
      </c>
      <c r="BG139" s="63" t="s">
        <v>35</v>
      </c>
      <c r="BH139" s="72" t="s">
        <v>35</v>
      </c>
      <c r="BI139" s="68" t="s">
        <v>35</v>
      </c>
      <c r="BJ139" s="68" t="s">
        <v>35</v>
      </c>
      <c r="BK139" s="68" t="s">
        <v>35</v>
      </c>
      <c r="BL139" s="63" t="s">
        <v>35</v>
      </c>
      <c r="BM139" s="72" t="s">
        <v>35</v>
      </c>
      <c r="BN139" s="68" t="s">
        <v>35</v>
      </c>
      <c r="BO139" s="68" t="s">
        <v>35</v>
      </c>
      <c r="BP139" s="68" t="s">
        <v>35</v>
      </c>
      <c r="BQ139" s="63" t="s">
        <v>35</v>
      </c>
      <c r="BR139" s="72" t="s">
        <v>35</v>
      </c>
      <c r="BS139" s="68" t="s">
        <v>35</v>
      </c>
      <c r="BT139" s="68" t="s">
        <v>35</v>
      </c>
      <c r="BU139" s="68" t="s">
        <v>35</v>
      </c>
      <c r="BV139" s="68" t="s">
        <v>35</v>
      </c>
      <c r="BW139" s="56" t="s">
        <v>35</v>
      </c>
      <c r="BX139" s="22"/>
      <c r="BY139" s="22"/>
      <c r="BZ139" s="22"/>
      <c r="CA139" s="22"/>
      <c r="CB139" s="22"/>
      <c r="CC139" s="22"/>
      <c r="CD139" s="22"/>
      <c r="CE139" s="22"/>
      <c r="CF139" s="22"/>
      <c r="CG139" s="22"/>
      <c r="CH139" s="22"/>
      <c r="CI139" s="22"/>
      <c r="CJ139" s="22"/>
      <c r="CK139" s="22"/>
      <c r="CL139" s="22"/>
      <c r="CM139" s="22"/>
      <c r="CN139" s="22"/>
      <c r="CO139" s="22"/>
      <c r="CP139" s="22"/>
      <c r="CQ139" s="22"/>
      <c r="CR139" s="22"/>
      <c r="CS139" s="22"/>
      <c r="CT139" s="22"/>
      <c r="CU139" s="22"/>
      <c r="CV139" s="22"/>
      <c r="CW139" s="22"/>
      <c r="CX139" s="22"/>
      <c r="CY139" s="22"/>
      <c r="CZ139" s="22"/>
    </row>
    <row r="140" s="319" customFormat="true" ht="15" customHeight="true" x14ac:dyDescent="0.2">
      <c r="A140" s="1064" t="s">
        <v>107</v>
      </c>
      <c r="B140" s="389" t="s">
        <v>64</v>
      </c>
      <c r="C140" s="88" t="s">
        <v>35</v>
      </c>
      <c r="D140" s="85" t="s">
        <v>35</v>
      </c>
      <c r="E140" s="85" t="s">
        <v>35</v>
      </c>
      <c r="F140" s="85" t="s">
        <v>35</v>
      </c>
      <c r="G140" s="82" t="s">
        <v>35</v>
      </c>
      <c r="H140" s="79" t="s">
        <v>35</v>
      </c>
      <c r="I140" s="85" t="s">
        <v>35</v>
      </c>
      <c r="J140" s="85" t="s">
        <v>35</v>
      </c>
      <c r="K140" s="85" t="s">
        <v>35</v>
      </c>
      <c r="L140" s="76" t="s">
        <v>35</v>
      </c>
      <c r="M140" s="88" t="s">
        <v>35</v>
      </c>
      <c r="N140" s="85" t="s">
        <v>35</v>
      </c>
      <c r="O140" s="85" t="s">
        <v>35</v>
      </c>
      <c r="P140" s="85" t="s">
        <v>35</v>
      </c>
      <c r="Q140" s="82" t="s">
        <v>35</v>
      </c>
      <c r="R140" s="79" t="s">
        <v>35</v>
      </c>
      <c r="S140" s="85" t="s">
        <v>35</v>
      </c>
      <c r="T140" s="85" t="s">
        <v>35</v>
      </c>
      <c r="U140" s="85" t="s">
        <v>35</v>
      </c>
      <c r="V140" s="85" t="s">
        <v>35</v>
      </c>
      <c r="W140" s="76" t="s">
        <v>35</v>
      </c>
      <c r="X140" s="25"/>
      <c r="Y140" s="25"/>
      <c r="Z140" s="25"/>
      <c r="AA140" s="25"/>
      <c r="AB140" s="25"/>
      <c r="AC140" s="25"/>
      <c r="AD140" s="25"/>
      <c r="AE140" s="25"/>
      <c r="AF140" s="25"/>
      <c r="AG140" s="25"/>
      <c r="AH140" s="25"/>
      <c r="AI140" s="25"/>
      <c r="AJ140" s="25"/>
      <c r="AK140" s="25"/>
      <c r="AL140" s="25"/>
      <c r="AM140" s="25"/>
      <c r="AN140" s="25"/>
      <c r="AO140" s="25"/>
      <c r="AP140" s="25"/>
      <c r="AQ140" s="25"/>
      <c r="AR140" s="25"/>
      <c r="AS140" s="25"/>
      <c r="AT140" s="25"/>
      <c r="AU140" s="25"/>
      <c r="AV140" s="25"/>
      <c r="AW140" s="25"/>
      <c r="AX140" s="25"/>
      <c r="AY140" s="25"/>
      <c r="AZ140" s="356"/>
      <c r="BA140" s="1084" t="s">
        <v>107</v>
      </c>
      <c r="BB140" s="604" t="s">
        <v>64</v>
      </c>
      <c r="BC140" s="72" t="s">
        <v>35</v>
      </c>
      <c r="BD140" s="68" t="s">
        <v>35</v>
      </c>
      <c r="BE140" s="68" t="s">
        <v>35</v>
      </c>
      <c r="BF140" s="68" t="s">
        <v>35</v>
      </c>
      <c r="BG140" s="63" t="s">
        <v>35</v>
      </c>
      <c r="BH140" s="72" t="s">
        <v>35</v>
      </c>
      <c r="BI140" s="68" t="s">
        <v>35</v>
      </c>
      <c r="BJ140" s="68" t="s">
        <v>35</v>
      </c>
      <c r="BK140" s="68" t="s">
        <v>35</v>
      </c>
      <c r="BL140" s="63" t="s">
        <v>35</v>
      </c>
      <c r="BM140" s="72" t="s">
        <v>35</v>
      </c>
      <c r="BN140" s="68" t="s">
        <v>35</v>
      </c>
      <c r="BO140" s="68" t="s">
        <v>35</v>
      </c>
      <c r="BP140" s="68" t="s">
        <v>35</v>
      </c>
      <c r="BQ140" s="63" t="s">
        <v>35</v>
      </c>
      <c r="BR140" s="72" t="s">
        <v>35</v>
      </c>
      <c r="BS140" s="68" t="s">
        <v>35</v>
      </c>
      <c r="BT140" s="68" t="s">
        <v>35</v>
      </c>
      <c r="BU140" s="68" t="s">
        <v>35</v>
      </c>
      <c r="BV140" s="68" t="s">
        <v>35</v>
      </c>
      <c r="BW140" s="56" t="s">
        <v>35</v>
      </c>
      <c r="BX140" s="22"/>
      <c r="BY140" s="22"/>
      <c r="BZ140" s="22"/>
      <c r="CA140" s="22"/>
      <c r="CB140" s="22"/>
      <c r="CC140" s="22"/>
      <c r="CD140" s="22"/>
      <c r="CE140" s="22"/>
      <c r="CF140" s="22"/>
      <c r="CG140" s="22"/>
      <c r="CH140" s="22"/>
      <c r="CI140" s="22"/>
      <c r="CJ140" s="22"/>
      <c r="CK140" s="22"/>
      <c r="CL140" s="22"/>
      <c r="CM140" s="22"/>
      <c r="CN140" s="22"/>
      <c r="CO140" s="22"/>
      <c r="CP140" s="22"/>
      <c r="CQ140" s="22"/>
      <c r="CR140" s="22"/>
      <c r="CS140" s="22"/>
      <c r="CT140" s="22"/>
      <c r="CU140" s="22"/>
      <c r="CV140" s="22"/>
      <c r="CW140" s="22"/>
      <c r="CX140" s="22"/>
      <c r="CY140" s="22"/>
      <c r="CZ140" s="22"/>
    </row>
    <row r="141" s="319" customFormat="true" ht="15" customHeight="true" x14ac:dyDescent="0.2">
      <c r="A141" s="1064"/>
      <c r="B141" s="389" t="s">
        <v>65</v>
      </c>
      <c r="C141" s="88" t="s">
        <v>35</v>
      </c>
      <c r="D141" s="85" t="s">
        <v>35</v>
      </c>
      <c r="E141" s="85" t="s">
        <v>35</v>
      </c>
      <c r="F141" s="85" t="s">
        <v>35</v>
      </c>
      <c r="G141" s="82" t="s">
        <v>35</v>
      </c>
      <c r="H141" s="79" t="s">
        <v>35</v>
      </c>
      <c r="I141" s="85" t="s">
        <v>35</v>
      </c>
      <c r="J141" s="85" t="s">
        <v>35</v>
      </c>
      <c r="K141" s="85" t="s">
        <v>35</v>
      </c>
      <c r="L141" s="76" t="s">
        <v>35</v>
      </c>
      <c r="M141" s="88" t="s">
        <v>35</v>
      </c>
      <c r="N141" s="85" t="s">
        <v>35</v>
      </c>
      <c r="O141" s="85" t="s">
        <v>35</v>
      </c>
      <c r="P141" s="85" t="s">
        <v>35</v>
      </c>
      <c r="Q141" s="82" t="s">
        <v>35</v>
      </c>
      <c r="R141" s="79" t="s">
        <v>35</v>
      </c>
      <c r="S141" s="85" t="s">
        <v>35</v>
      </c>
      <c r="T141" s="85" t="s">
        <v>35</v>
      </c>
      <c r="U141" s="85" t="s">
        <v>35</v>
      </c>
      <c r="V141" s="85" t="s">
        <v>35</v>
      </c>
      <c r="W141" s="76" t="s">
        <v>35</v>
      </c>
      <c r="X141" s="25"/>
      <c r="Y141" s="25"/>
      <c r="Z141" s="25"/>
      <c r="AA141" s="25"/>
      <c r="AB141" s="25"/>
      <c r="AC141" s="25"/>
      <c r="AD141" s="25"/>
      <c r="AE141" s="25"/>
      <c r="AF141" s="25"/>
      <c r="AG141" s="25"/>
      <c r="AH141" s="25"/>
      <c r="AI141" s="25"/>
      <c r="AJ141" s="25"/>
      <c r="AK141" s="25"/>
      <c r="AL141" s="25"/>
      <c r="AM141" s="25"/>
      <c r="AN141" s="25"/>
      <c r="AO141" s="25"/>
      <c r="AP141" s="25"/>
      <c r="AQ141" s="25"/>
      <c r="AR141" s="25"/>
      <c r="AS141" s="25"/>
      <c r="AT141" s="25"/>
      <c r="AU141" s="25"/>
      <c r="AV141" s="25"/>
      <c r="AW141" s="25"/>
      <c r="AX141" s="25"/>
      <c r="AY141" s="25"/>
      <c r="AZ141" s="356"/>
      <c r="BA141" s="1084"/>
      <c r="BB141" s="604" t="s">
        <v>65</v>
      </c>
      <c r="BC141" s="72" t="s">
        <v>35</v>
      </c>
      <c r="BD141" s="68" t="s">
        <v>35</v>
      </c>
      <c r="BE141" s="68" t="s">
        <v>35</v>
      </c>
      <c r="BF141" s="68" t="s">
        <v>35</v>
      </c>
      <c r="BG141" s="63" t="s">
        <v>35</v>
      </c>
      <c r="BH141" s="72" t="s">
        <v>35</v>
      </c>
      <c r="BI141" s="68" t="s">
        <v>35</v>
      </c>
      <c r="BJ141" s="68" t="s">
        <v>35</v>
      </c>
      <c r="BK141" s="68" t="s">
        <v>35</v>
      </c>
      <c r="BL141" s="63" t="s">
        <v>35</v>
      </c>
      <c r="BM141" s="72" t="s">
        <v>35</v>
      </c>
      <c r="BN141" s="68" t="s">
        <v>35</v>
      </c>
      <c r="BO141" s="68" t="s">
        <v>35</v>
      </c>
      <c r="BP141" s="68" t="s">
        <v>35</v>
      </c>
      <c r="BQ141" s="63" t="s">
        <v>35</v>
      </c>
      <c r="BR141" s="72" t="s">
        <v>35</v>
      </c>
      <c r="BS141" s="68" t="s">
        <v>35</v>
      </c>
      <c r="BT141" s="68" t="s">
        <v>35</v>
      </c>
      <c r="BU141" s="68" t="s">
        <v>35</v>
      </c>
      <c r="BV141" s="68" t="s">
        <v>35</v>
      </c>
      <c r="BW141" s="56" t="s">
        <v>35</v>
      </c>
      <c r="BX141" s="22"/>
      <c r="BY141" s="22"/>
      <c r="BZ141" s="22"/>
      <c r="CA141" s="22"/>
      <c r="CB141" s="22"/>
      <c r="CC141" s="22"/>
      <c r="CD141" s="22"/>
      <c r="CE141" s="22"/>
      <c r="CF141" s="22"/>
      <c r="CG141" s="22"/>
      <c r="CH141" s="22"/>
      <c r="CI141" s="22"/>
      <c r="CJ141" s="22"/>
      <c r="CK141" s="22"/>
      <c r="CL141" s="22"/>
      <c r="CM141" s="22"/>
      <c r="CN141" s="22"/>
      <c r="CO141" s="22"/>
      <c r="CP141" s="22"/>
      <c r="CQ141" s="22"/>
      <c r="CR141" s="22"/>
      <c r="CS141" s="22"/>
      <c r="CT141" s="22"/>
      <c r="CU141" s="22"/>
      <c r="CV141" s="22"/>
      <c r="CW141" s="22"/>
      <c r="CX141" s="22"/>
      <c r="CY141" s="22"/>
      <c r="CZ141" s="22"/>
    </row>
    <row r="142" s="319" customFormat="true" ht="15" customHeight="true" x14ac:dyDescent="0.2">
      <c r="A142" s="1064"/>
      <c r="B142" s="389" t="s">
        <v>66</v>
      </c>
      <c r="C142" s="88" t="s">
        <v>35</v>
      </c>
      <c r="D142" s="85" t="s">
        <v>35</v>
      </c>
      <c r="E142" s="85" t="s">
        <v>35</v>
      </c>
      <c r="F142" s="85" t="s">
        <v>35</v>
      </c>
      <c r="G142" s="82" t="s">
        <v>35</v>
      </c>
      <c r="H142" s="79" t="s">
        <v>35</v>
      </c>
      <c r="I142" s="85" t="s">
        <v>35</v>
      </c>
      <c r="J142" s="85" t="s">
        <v>35</v>
      </c>
      <c r="K142" s="85" t="s">
        <v>35</v>
      </c>
      <c r="L142" s="76" t="s">
        <v>35</v>
      </c>
      <c r="M142" s="88" t="s">
        <v>35</v>
      </c>
      <c r="N142" s="85" t="s">
        <v>35</v>
      </c>
      <c r="O142" s="85" t="s">
        <v>35</v>
      </c>
      <c r="P142" s="85" t="s">
        <v>35</v>
      </c>
      <c r="Q142" s="82" t="s">
        <v>35</v>
      </c>
      <c r="R142" s="79" t="s">
        <v>35</v>
      </c>
      <c r="S142" s="85" t="s">
        <v>35</v>
      </c>
      <c r="T142" s="85" t="s">
        <v>35</v>
      </c>
      <c r="U142" s="85" t="s">
        <v>35</v>
      </c>
      <c r="V142" s="85" t="s">
        <v>35</v>
      </c>
      <c r="W142" s="76" t="s">
        <v>35</v>
      </c>
      <c r="X142" s="25"/>
      <c r="Y142" s="25"/>
      <c r="Z142" s="25"/>
      <c r="AA142" s="25"/>
      <c r="AB142" s="25"/>
      <c r="AC142" s="25"/>
      <c r="AD142" s="25"/>
      <c r="AE142" s="25"/>
      <c r="AF142" s="25"/>
      <c r="AG142" s="25"/>
      <c r="AH142" s="25"/>
      <c r="AI142" s="25"/>
      <c r="AJ142" s="25"/>
      <c r="AK142" s="25"/>
      <c r="AL142" s="25"/>
      <c r="AM142" s="25"/>
      <c r="AN142" s="25"/>
      <c r="AO142" s="25"/>
      <c r="AP142" s="25"/>
      <c r="AQ142" s="25"/>
      <c r="AR142" s="25"/>
      <c r="AS142" s="25"/>
      <c r="AT142" s="25"/>
      <c r="AU142" s="25"/>
      <c r="AV142" s="25"/>
      <c r="AW142" s="25"/>
      <c r="AX142" s="25"/>
      <c r="AY142" s="25"/>
      <c r="AZ142" s="356"/>
      <c r="BA142" s="1084"/>
      <c r="BB142" s="604" t="s">
        <v>66</v>
      </c>
      <c r="BC142" s="72" t="s">
        <v>35</v>
      </c>
      <c r="BD142" s="68" t="s">
        <v>35</v>
      </c>
      <c r="BE142" s="68" t="s">
        <v>35</v>
      </c>
      <c r="BF142" s="68" t="s">
        <v>35</v>
      </c>
      <c r="BG142" s="63" t="s">
        <v>35</v>
      </c>
      <c r="BH142" s="72" t="s">
        <v>35</v>
      </c>
      <c r="BI142" s="68" t="s">
        <v>35</v>
      </c>
      <c r="BJ142" s="68" t="s">
        <v>35</v>
      </c>
      <c r="BK142" s="68" t="s">
        <v>35</v>
      </c>
      <c r="BL142" s="63" t="s">
        <v>35</v>
      </c>
      <c r="BM142" s="72" t="s">
        <v>35</v>
      </c>
      <c r="BN142" s="68" t="s">
        <v>35</v>
      </c>
      <c r="BO142" s="68" t="s">
        <v>35</v>
      </c>
      <c r="BP142" s="68" t="s">
        <v>35</v>
      </c>
      <c r="BQ142" s="63" t="s">
        <v>35</v>
      </c>
      <c r="BR142" s="72" t="s">
        <v>35</v>
      </c>
      <c r="BS142" s="68" t="s">
        <v>35</v>
      </c>
      <c r="BT142" s="68" t="s">
        <v>35</v>
      </c>
      <c r="BU142" s="68" t="s">
        <v>35</v>
      </c>
      <c r="BV142" s="68" t="s">
        <v>35</v>
      </c>
      <c r="BW142" s="56" t="s">
        <v>35</v>
      </c>
      <c r="BX142" s="22"/>
      <c r="BY142" s="22"/>
      <c r="BZ142" s="22"/>
      <c r="CA142" s="22"/>
      <c r="CB142" s="22"/>
      <c r="CC142" s="22"/>
      <c r="CD142" s="22"/>
      <c r="CE142" s="22"/>
      <c r="CF142" s="22"/>
      <c r="CG142" s="22"/>
      <c r="CH142" s="22"/>
      <c r="CI142" s="22"/>
      <c r="CJ142" s="22"/>
      <c r="CK142" s="22"/>
      <c r="CL142" s="22"/>
      <c r="CM142" s="22"/>
      <c r="CN142" s="22"/>
      <c r="CO142" s="22"/>
      <c r="CP142" s="22"/>
      <c r="CQ142" s="22"/>
      <c r="CR142" s="22"/>
      <c r="CS142" s="22"/>
      <c r="CT142" s="22"/>
      <c r="CU142" s="22"/>
      <c r="CV142" s="22"/>
      <c r="CW142" s="22"/>
      <c r="CX142" s="22"/>
      <c r="CY142" s="22"/>
      <c r="CZ142" s="22"/>
    </row>
    <row r="143" s="319" customFormat="true" ht="15" customHeight="true" x14ac:dyDescent="0.2">
      <c r="A143" s="1064"/>
      <c r="B143" s="389" t="s">
        <v>67</v>
      </c>
      <c r="C143" s="88" t="s">
        <v>35</v>
      </c>
      <c r="D143" s="85" t="s">
        <v>35</v>
      </c>
      <c r="E143" s="85" t="s">
        <v>35</v>
      </c>
      <c r="F143" s="85" t="s">
        <v>35</v>
      </c>
      <c r="G143" s="82" t="s">
        <v>35</v>
      </c>
      <c r="H143" s="79" t="s">
        <v>35</v>
      </c>
      <c r="I143" s="85" t="s">
        <v>35</v>
      </c>
      <c r="J143" s="85" t="s">
        <v>35</v>
      </c>
      <c r="K143" s="85" t="s">
        <v>35</v>
      </c>
      <c r="L143" s="76" t="s">
        <v>35</v>
      </c>
      <c r="M143" s="88" t="s">
        <v>35</v>
      </c>
      <c r="N143" s="85" t="s">
        <v>35</v>
      </c>
      <c r="O143" s="85" t="s">
        <v>35</v>
      </c>
      <c r="P143" s="85" t="s">
        <v>35</v>
      </c>
      <c r="Q143" s="82" t="s">
        <v>35</v>
      </c>
      <c r="R143" s="79" t="s">
        <v>35</v>
      </c>
      <c r="S143" s="85" t="s">
        <v>35</v>
      </c>
      <c r="T143" s="85" t="s">
        <v>35</v>
      </c>
      <c r="U143" s="85" t="s">
        <v>35</v>
      </c>
      <c r="V143" s="85" t="s">
        <v>35</v>
      </c>
      <c r="W143" s="76" t="s">
        <v>35</v>
      </c>
      <c r="X143" s="25"/>
      <c r="Y143" s="25"/>
      <c r="Z143" s="25"/>
      <c r="AA143" s="25"/>
      <c r="AB143" s="25"/>
      <c r="AC143" s="25"/>
      <c r="AD143" s="25"/>
      <c r="AE143" s="25"/>
      <c r="AF143" s="25"/>
      <c r="AG143" s="25"/>
      <c r="AH143" s="25"/>
      <c r="AI143" s="25"/>
      <c r="AJ143" s="25"/>
      <c r="AK143" s="25"/>
      <c r="AL143" s="25"/>
      <c r="AM143" s="25"/>
      <c r="AN143" s="25"/>
      <c r="AO143" s="25"/>
      <c r="AP143" s="25"/>
      <c r="AQ143" s="25"/>
      <c r="AR143" s="25"/>
      <c r="AS143" s="25"/>
      <c r="AT143" s="25"/>
      <c r="AU143" s="25"/>
      <c r="AV143" s="25"/>
      <c r="AW143" s="25"/>
      <c r="AX143" s="25"/>
      <c r="AY143" s="25"/>
      <c r="AZ143" s="356"/>
      <c r="BA143" s="1084"/>
      <c r="BB143" s="604" t="s">
        <v>67</v>
      </c>
      <c r="BC143" s="72" t="s">
        <v>35</v>
      </c>
      <c r="BD143" s="68" t="s">
        <v>35</v>
      </c>
      <c r="BE143" s="68" t="s">
        <v>35</v>
      </c>
      <c r="BF143" s="68" t="s">
        <v>35</v>
      </c>
      <c r="BG143" s="63" t="s">
        <v>35</v>
      </c>
      <c r="BH143" s="72" t="s">
        <v>35</v>
      </c>
      <c r="BI143" s="68" t="s">
        <v>35</v>
      </c>
      <c r="BJ143" s="68" t="s">
        <v>35</v>
      </c>
      <c r="BK143" s="68" t="s">
        <v>35</v>
      </c>
      <c r="BL143" s="63" t="s">
        <v>35</v>
      </c>
      <c r="BM143" s="72" t="s">
        <v>35</v>
      </c>
      <c r="BN143" s="68" t="s">
        <v>35</v>
      </c>
      <c r="BO143" s="68" t="s">
        <v>35</v>
      </c>
      <c r="BP143" s="68" t="s">
        <v>35</v>
      </c>
      <c r="BQ143" s="63" t="s">
        <v>35</v>
      </c>
      <c r="BR143" s="72" t="s">
        <v>35</v>
      </c>
      <c r="BS143" s="68" t="s">
        <v>35</v>
      </c>
      <c r="BT143" s="68" t="s">
        <v>35</v>
      </c>
      <c r="BU143" s="68" t="s">
        <v>35</v>
      </c>
      <c r="BV143" s="68" t="s">
        <v>35</v>
      </c>
      <c r="BW143" s="56" t="s">
        <v>35</v>
      </c>
      <c r="BX143" s="22"/>
      <c r="BY143" s="22"/>
      <c r="BZ143" s="22"/>
      <c r="CA143" s="22"/>
      <c r="CB143" s="22"/>
      <c r="CC143" s="22"/>
      <c r="CD143" s="22"/>
      <c r="CE143" s="22"/>
      <c r="CF143" s="22"/>
      <c r="CG143" s="22"/>
      <c r="CH143" s="22"/>
      <c r="CI143" s="22"/>
      <c r="CJ143" s="22"/>
      <c r="CK143" s="22"/>
      <c r="CL143" s="22"/>
      <c r="CM143" s="22"/>
      <c r="CN143" s="22"/>
      <c r="CO143" s="22"/>
      <c r="CP143" s="22"/>
      <c r="CQ143" s="22"/>
      <c r="CR143" s="22"/>
      <c r="CS143" s="22"/>
      <c r="CT143" s="22"/>
      <c r="CU143" s="22"/>
      <c r="CV143" s="22"/>
      <c r="CW143" s="22"/>
      <c r="CX143" s="22"/>
      <c r="CY143" s="22"/>
      <c r="CZ143" s="22"/>
    </row>
    <row r="144" s="319" customFormat="true" ht="15" customHeight="true" x14ac:dyDescent="0.2">
      <c r="A144" s="1064" t="s">
        <v>108</v>
      </c>
      <c r="B144" s="389" t="s">
        <v>64</v>
      </c>
      <c r="C144" s="88" t="s">
        <v>35</v>
      </c>
      <c r="D144" s="85" t="s">
        <v>35</v>
      </c>
      <c r="E144" s="85" t="s">
        <v>35</v>
      </c>
      <c r="F144" s="85" t="s">
        <v>35</v>
      </c>
      <c r="G144" s="82" t="s">
        <v>35</v>
      </c>
      <c r="H144" s="79" t="s">
        <v>35</v>
      </c>
      <c r="I144" s="85" t="s">
        <v>35</v>
      </c>
      <c r="J144" s="85" t="s">
        <v>35</v>
      </c>
      <c r="K144" s="85" t="s">
        <v>35</v>
      </c>
      <c r="L144" s="76" t="s">
        <v>35</v>
      </c>
      <c r="M144" s="88" t="s">
        <v>35</v>
      </c>
      <c r="N144" s="85" t="s">
        <v>35</v>
      </c>
      <c r="O144" s="85" t="s">
        <v>35</v>
      </c>
      <c r="P144" s="85" t="s">
        <v>35</v>
      </c>
      <c r="Q144" s="82" t="s">
        <v>35</v>
      </c>
      <c r="R144" s="79" t="s">
        <v>35</v>
      </c>
      <c r="S144" s="85" t="s">
        <v>35</v>
      </c>
      <c r="T144" s="85" t="s">
        <v>35</v>
      </c>
      <c r="U144" s="85" t="s">
        <v>35</v>
      </c>
      <c r="V144" s="85" t="s">
        <v>35</v>
      </c>
      <c r="W144" s="76" t="s">
        <v>35</v>
      </c>
      <c r="X144" s="25"/>
      <c r="Y144" s="25"/>
      <c r="Z144" s="25"/>
      <c r="AA144" s="25"/>
      <c r="AB144" s="25"/>
      <c r="AC144" s="25"/>
      <c r="AD144" s="25"/>
      <c r="AE144" s="25"/>
      <c r="AF144" s="25"/>
      <c r="AG144" s="25"/>
      <c r="AH144" s="25"/>
      <c r="AI144" s="25"/>
      <c r="AJ144" s="25"/>
      <c r="AK144" s="25"/>
      <c r="AL144" s="25"/>
      <c r="AM144" s="25"/>
      <c r="AN144" s="25"/>
      <c r="AO144" s="25"/>
      <c r="AP144" s="25"/>
      <c r="AQ144" s="25"/>
      <c r="AR144" s="25"/>
      <c r="AS144" s="25"/>
      <c r="AT144" s="25"/>
      <c r="AU144" s="25"/>
      <c r="AV144" s="25"/>
      <c r="AW144" s="25"/>
      <c r="AX144" s="25"/>
      <c r="AY144" s="25"/>
      <c r="AZ144" s="356"/>
      <c r="BA144" s="1084" t="s">
        <v>108</v>
      </c>
      <c r="BB144" s="604" t="s">
        <v>64</v>
      </c>
      <c r="BC144" s="72" t="s">
        <v>35</v>
      </c>
      <c r="BD144" s="68" t="s">
        <v>35</v>
      </c>
      <c r="BE144" s="68" t="s">
        <v>35</v>
      </c>
      <c r="BF144" s="68" t="s">
        <v>35</v>
      </c>
      <c r="BG144" s="63" t="s">
        <v>35</v>
      </c>
      <c r="BH144" s="72" t="s">
        <v>35</v>
      </c>
      <c r="BI144" s="68" t="s">
        <v>35</v>
      </c>
      <c r="BJ144" s="68" t="s">
        <v>35</v>
      </c>
      <c r="BK144" s="68" t="s">
        <v>35</v>
      </c>
      <c r="BL144" s="63" t="s">
        <v>35</v>
      </c>
      <c r="BM144" s="72" t="s">
        <v>35</v>
      </c>
      <c r="BN144" s="68" t="s">
        <v>35</v>
      </c>
      <c r="BO144" s="68" t="s">
        <v>35</v>
      </c>
      <c r="BP144" s="68" t="s">
        <v>35</v>
      </c>
      <c r="BQ144" s="63" t="s">
        <v>35</v>
      </c>
      <c r="BR144" s="72" t="s">
        <v>35</v>
      </c>
      <c r="BS144" s="68" t="s">
        <v>35</v>
      </c>
      <c r="BT144" s="68" t="s">
        <v>35</v>
      </c>
      <c r="BU144" s="68" t="s">
        <v>35</v>
      </c>
      <c r="BV144" s="68" t="s">
        <v>35</v>
      </c>
      <c r="BW144" s="56" t="s">
        <v>35</v>
      </c>
      <c r="BX144" s="22"/>
      <c r="BY144" s="22"/>
      <c r="BZ144" s="22"/>
      <c r="CA144" s="22"/>
      <c r="CB144" s="22"/>
      <c r="CC144" s="22"/>
      <c r="CD144" s="22"/>
      <c r="CE144" s="22"/>
      <c r="CF144" s="22"/>
      <c r="CG144" s="22"/>
      <c r="CH144" s="22"/>
      <c r="CI144" s="22"/>
      <c r="CJ144" s="22"/>
      <c r="CK144" s="22"/>
      <c r="CL144" s="22"/>
      <c r="CM144" s="22"/>
      <c r="CN144" s="22"/>
      <c r="CO144" s="22"/>
      <c r="CP144" s="22"/>
      <c r="CQ144" s="22"/>
      <c r="CR144" s="22"/>
      <c r="CS144" s="22"/>
      <c r="CT144" s="22"/>
      <c r="CU144" s="22"/>
      <c r="CV144" s="22"/>
      <c r="CW144" s="22"/>
      <c r="CX144" s="22"/>
      <c r="CY144" s="22"/>
      <c r="CZ144" s="22"/>
    </row>
    <row r="145" s="319" customFormat="true" ht="15" customHeight="true" x14ac:dyDescent="0.2">
      <c r="A145" s="1064"/>
      <c r="B145" s="389" t="s">
        <v>65</v>
      </c>
      <c r="C145" s="88" t="s">
        <v>35</v>
      </c>
      <c r="D145" s="85" t="s">
        <v>35</v>
      </c>
      <c r="E145" s="85" t="s">
        <v>35</v>
      </c>
      <c r="F145" s="85" t="s">
        <v>35</v>
      </c>
      <c r="G145" s="82" t="s">
        <v>35</v>
      </c>
      <c r="H145" s="79" t="s">
        <v>35</v>
      </c>
      <c r="I145" s="85" t="s">
        <v>35</v>
      </c>
      <c r="J145" s="85" t="s">
        <v>35</v>
      </c>
      <c r="K145" s="85" t="s">
        <v>35</v>
      </c>
      <c r="L145" s="76" t="s">
        <v>35</v>
      </c>
      <c r="M145" s="88" t="s">
        <v>35</v>
      </c>
      <c r="N145" s="85" t="s">
        <v>35</v>
      </c>
      <c r="O145" s="85" t="s">
        <v>35</v>
      </c>
      <c r="P145" s="85" t="s">
        <v>35</v>
      </c>
      <c r="Q145" s="82" t="s">
        <v>35</v>
      </c>
      <c r="R145" s="79" t="s">
        <v>35</v>
      </c>
      <c r="S145" s="85" t="s">
        <v>35</v>
      </c>
      <c r="T145" s="85" t="s">
        <v>35</v>
      </c>
      <c r="U145" s="85" t="s">
        <v>35</v>
      </c>
      <c r="V145" s="85" t="s">
        <v>35</v>
      </c>
      <c r="W145" s="76" t="s">
        <v>35</v>
      </c>
      <c r="X145" s="25"/>
      <c r="Y145" s="25"/>
      <c r="Z145" s="25"/>
      <c r="AA145" s="25"/>
      <c r="AB145" s="25"/>
      <c r="AC145" s="25"/>
      <c r="AD145" s="25"/>
      <c r="AE145" s="25"/>
      <c r="AF145" s="25"/>
      <c r="AG145" s="25"/>
      <c r="AH145" s="25"/>
      <c r="AI145" s="25"/>
      <c r="AJ145" s="25"/>
      <c r="AK145" s="25"/>
      <c r="AL145" s="25"/>
      <c r="AM145" s="25"/>
      <c r="AN145" s="25"/>
      <c r="AO145" s="25"/>
      <c r="AP145" s="25"/>
      <c r="AQ145" s="25"/>
      <c r="AR145" s="25"/>
      <c r="AS145" s="25"/>
      <c r="AT145" s="25"/>
      <c r="AU145" s="25"/>
      <c r="AV145" s="25"/>
      <c r="AW145" s="25"/>
      <c r="AX145" s="25"/>
      <c r="AY145" s="25"/>
      <c r="AZ145" s="356"/>
      <c r="BA145" s="1084"/>
      <c r="BB145" s="604" t="s">
        <v>65</v>
      </c>
      <c r="BC145" s="72" t="s">
        <v>35</v>
      </c>
      <c r="BD145" s="68" t="s">
        <v>35</v>
      </c>
      <c r="BE145" s="68" t="s">
        <v>35</v>
      </c>
      <c r="BF145" s="68" t="s">
        <v>35</v>
      </c>
      <c r="BG145" s="63" t="s">
        <v>35</v>
      </c>
      <c r="BH145" s="72" t="s">
        <v>35</v>
      </c>
      <c r="BI145" s="68" t="s">
        <v>35</v>
      </c>
      <c r="BJ145" s="68" t="s">
        <v>35</v>
      </c>
      <c r="BK145" s="68" t="s">
        <v>35</v>
      </c>
      <c r="BL145" s="63" t="s">
        <v>35</v>
      </c>
      <c r="BM145" s="72" t="s">
        <v>35</v>
      </c>
      <c r="BN145" s="68" t="s">
        <v>35</v>
      </c>
      <c r="BO145" s="68" t="s">
        <v>35</v>
      </c>
      <c r="BP145" s="68" t="s">
        <v>35</v>
      </c>
      <c r="BQ145" s="63" t="s">
        <v>35</v>
      </c>
      <c r="BR145" s="72" t="s">
        <v>35</v>
      </c>
      <c r="BS145" s="68" t="s">
        <v>35</v>
      </c>
      <c r="BT145" s="68" t="s">
        <v>35</v>
      </c>
      <c r="BU145" s="68" t="s">
        <v>35</v>
      </c>
      <c r="BV145" s="68" t="s">
        <v>35</v>
      </c>
      <c r="BW145" s="56" t="s">
        <v>35</v>
      </c>
      <c r="BX145" s="22"/>
      <c r="BY145" s="22"/>
      <c r="BZ145" s="22"/>
      <c r="CA145" s="22"/>
      <c r="CB145" s="22"/>
      <c r="CC145" s="22"/>
      <c r="CD145" s="22"/>
      <c r="CE145" s="22"/>
      <c r="CF145" s="22"/>
      <c r="CG145" s="22"/>
      <c r="CH145" s="22"/>
      <c r="CI145" s="22"/>
      <c r="CJ145" s="22"/>
      <c r="CK145" s="22"/>
      <c r="CL145" s="22"/>
      <c r="CM145" s="22"/>
      <c r="CN145" s="22"/>
      <c r="CO145" s="22"/>
      <c r="CP145" s="22"/>
      <c r="CQ145" s="22"/>
      <c r="CR145" s="22"/>
      <c r="CS145" s="22"/>
      <c r="CT145" s="22"/>
      <c r="CU145" s="22"/>
      <c r="CV145" s="22"/>
      <c r="CW145" s="22"/>
      <c r="CX145" s="22"/>
      <c r="CY145" s="22"/>
      <c r="CZ145" s="22"/>
    </row>
    <row r="146" s="319" customFormat="true" ht="15" customHeight="true" x14ac:dyDescent="0.2">
      <c r="A146" s="1064"/>
      <c r="B146" s="389" t="s">
        <v>66</v>
      </c>
      <c r="C146" s="88" t="s">
        <v>35</v>
      </c>
      <c r="D146" s="85" t="s">
        <v>35</v>
      </c>
      <c r="E146" s="85" t="s">
        <v>35</v>
      </c>
      <c r="F146" s="85" t="s">
        <v>35</v>
      </c>
      <c r="G146" s="82" t="s">
        <v>35</v>
      </c>
      <c r="H146" s="79" t="s">
        <v>35</v>
      </c>
      <c r="I146" s="85" t="s">
        <v>35</v>
      </c>
      <c r="J146" s="85" t="s">
        <v>35</v>
      </c>
      <c r="K146" s="85" t="s">
        <v>35</v>
      </c>
      <c r="L146" s="76" t="s">
        <v>35</v>
      </c>
      <c r="M146" s="88" t="s">
        <v>35</v>
      </c>
      <c r="N146" s="85" t="s">
        <v>35</v>
      </c>
      <c r="O146" s="85" t="s">
        <v>35</v>
      </c>
      <c r="P146" s="85" t="s">
        <v>35</v>
      </c>
      <c r="Q146" s="82" t="s">
        <v>35</v>
      </c>
      <c r="R146" s="79" t="s">
        <v>35</v>
      </c>
      <c r="S146" s="85" t="s">
        <v>35</v>
      </c>
      <c r="T146" s="85" t="s">
        <v>35</v>
      </c>
      <c r="U146" s="85" t="s">
        <v>35</v>
      </c>
      <c r="V146" s="85" t="s">
        <v>35</v>
      </c>
      <c r="W146" s="76" t="s">
        <v>35</v>
      </c>
      <c r="X146" s="25"/>
      <c r="Y146" s="25"/>
      <c r="Z146" s="25"/>
      <c r="AA146" s="25"/>
      <c r="AB146" s="25"/>
      <c r="AC146" s="25"/>
      <c r="AD146" s="25"/>
      <c r="AE146" s="25"/>
      <c r="AF146" s="25"/>
      <c r="AG146" s="25"/>
      <c r="AH146" s="25"/>
      <c r="AI146" s="25"/>
      <c r="AJ146" s="25"/>
      <c r="AK146" s="25"/>
      <c r="AL146" s="25"/>
      <c r="AM146" s="25"/>
      <c r="AN146" s="25"/>
      <c r="AO146" s="25"/>
      <c r="AP146" s="25"/>
      <c r="AQ146" s="25"/>
      <c r="AR146" s="25"/>
      <c r="AS146" s="25"/>
      <c r="AT146" s="25"/>
      <c r="AU146" s="25"/>
      <c r="AV146" s="25"/>
      <c r="AW146" s="25"/>
      <c r="AX146" s="25"/>
      <c r="AY146" s="25"/>
      <c r="AZ146" s="356"/>
      <c r="BA146" s="1084"/>
      <c r="BB146" s="604" t="s">
        <v>66</v>
      </c>
      <c r="BC146" s="72" t="s">
        <v>35</v>
      </c>
      <c r="BD146" s="68" t="s">
        <v>35</v>
      </c>
      <c r="BE146" s="68" t="s">
        <v>35</v>
      </c>
      <c r="BF146" s="68" t="s">
        <v>35</v>
      </c>
      <c r="BG146" s="63" t="s">
        <v>35</v>
      </c>
      <c r="BH146" s="72" t="s">
        <v>35</v>
      </c>
      <c r="BI146" s="68" t="s">
        <v>35</v>
      </c>
      <c r="BJ146" s="68" t="s">
        <v>35</v>
      </c>
      <c r="BK146" s="68" t="s">
        <v>35</v>
      </c>
      <c r="BL146" s="63" t="s">
        <v>35</v>
      </c>
      <c r="BM146" s="72" t="s">
        <v>35</v>
      </c>
      <c r="BN146" s="68" t="s">
        <v>35</v>
      </c>
      <c r="BO146" s="68" t="s">
        <v>35</v>
      </c>
      <c r="BP146" s="68" t="s">
        <v>35</v>
      </c>
      <c r="BQ146" s="63" t="s">
        <v>35</v>
      </c>
      <c r="BR146" s="72" t="s">
        <v>35</v>
      </c>
      <c r="BS146" s="68" t="s">
        <v>35</v>
      </c>
      <c r="BT146" s="68" t="s">
        <v>35</v>
      </c>
      <c r="BU146" s="68" t="s">
        <v>35</v>
      </c>
      <c r="BV146" s="68" t="s">
        <v>35</v>
      </c>
      <c r="BW146" s="56" t="s">
        <v>35</v>
      </c>
      <c r="BX146" s="22"/>
      <c r="BY146" s="22"/>
      <c r="BZ146" s="22"/>
      <c r="CA146" s="22"/>
      <c r="CB146" s="22"/>
      <c r="CC146" s="22"/>
      <c r="CD146" s="22"/>
      <c r="CE146" s="22"/>
      <c r="CF146" s="22"/>
      <c r="CG146" s="22"/>
      <c r="CH146" s="22"/>
      <c r="CI146" s="22"/>
      <c r="CJ146" s="22"/>
      <c r="CK146" s="22"/>
      <c r="CL146" s="22"/>
      <c r="CM146" s="22"/>
      <c r="CN146" s="22"/>
      <c r="CO146" s="22"/>
      <c r="CP146" s="22"/>
      <c r="CQ146" s="22"/>
      <c r="CR146" s="22"/>
      <c r="CS146" s="22"/>
      <c r="CT146" s="22"/>
      <c r="CU146" s="22"/>
      <c r="CV146" s="22"/>
      <c r="CW146" s="22"/>
      <c r="CX146" s="22"/>
      <c r="CY146" s="22"/>
      <c r="CZ146" s="22"/>
    </row>
    <row r="147" s="319" customFormat="true" ht="15" customHeight="true" x14ac:dyDescent="0.2">
      <c r="A147" s="1064"/>
      <c r="B147" s="389" t="s">
        <v>67</v>
      </c>
      <c r="C147" s="88" t="s">
        <v>35</v>
      </c>
      <c r="D147" s="85" t="s">
        <v>35</v>
      </c>
      <c r="E147" s="85" t="s">
        <v>35</v>
      </c>
      <c r="F147" s="85" t="s">
        <v>35</v>
      </c>
      <c r="G147" s="82" t="s">
        <v>35</v>
      </c>
      <c r="H147" s="79" t="s">
        <v>35</v>
      </c>
      <c r="I147" s="85" t="s">
        <v>35</v>
      </c>
      <c r="J147" s="85" t="s">
        <v>35</v>
      </c>
      <c r="K147" s="85" t="s">
        <v>35</v>
      </c>
      <c r="L147" s="76" t="s">
        <v>35</v>
      </c>
      <c r="M147" s="88" t="s">
        <v>35</v>
      </c>
      <c r="N147" s="85" t="s">
        <v>35</v>
      </c>
      <c r="O147" s="85" t="s">
        <v>35</v>
      </c>
      <c r="P147" s="85" t="s">
        <v>35</v>
      </c>
      <c r="Q147" s="82" t="s">
        <v>35</v>
      </c>
      <c r="R147" s="79" t="s">
        <v>35</v>
      </c>
      <c r="S147" s="85" t="s">
        <v>35</v>
      </c>
      <c r="T147" s="85" t="s">
        <v>35</v>
      </c>
      <c r="U147" s="85" t="s">
        <v>35</v>
      </c>
      <c r="V147" s="85" t="s">
        <v>35</v>
      </c>
      <c r="W147" s="76" t="s">
        <v>35</v>
      </c>
      <c r="X147" s="25"/>
      <c r="Y147" s="25"/>
      <c r="Z147" s="25"/>
      <c r="AA147" s="25"/>
      <c r="AB147" s="25"/>
      <c r="AC147" s="25"/>
      <c r="AD147" s="25"/>
      <c r="AE147" s="25"/>
      <c r="AF147" s="25"/>
      <c r="AG147" s="25"/>
      <c r="AH147" s="25"/>
      <c r="AI147" s="25"/>
      <c r="AJ147" s="25"/>
      <c r="AK147" s="25"/>
      <c r="AL147" s="25"/>
      <c r="AM147" s="25"/>
      <c r="AN147" s="25"/>
      <c r="AO147" s="25"/>
      <c r="AP147" s="25"/>
      <c r="AQ147" s="25"/>
      <c r="AR147" s="25"/>
      <c r="AS147" s="25"/>
      <c r="AT147" s="25"/>
      <c r="AU147" s="25"/>
      <c r="AV147" s="25"/>
      <c r="AW147" s="25"/>
      <c r="AX147" s="25"/>
      <c r="AY147" s="25"/>
      <c r="AZ147" s="356"/>
      <c r="BA147" s="1084"/>
      <c r="BB147" s="604" t="s">
        <v>67</v>
      </c>
      <c r="BC147" s="72" t="s">
        <v>35</v>
      </c>
      <c r="BD147" s="68" t="s">
        <v>35</v>
      </c>
      <c r="BE147" s="68" t="s">
        <v>35</v>
      </c>
      <c r="BF147" s="68" t="s">
        <v>35</v>
      </c>
      <c r="BG147" s="63" t="s">
        <v>35</v>
      </c>
      <c r="BH147" s="72" t="s">
        <v>35</v>
      </c>
      <c r="BI147" s="68" t="s">
        <v>35</v>
      </c>
      <c r="BJ147" s="68" t="s">
        <v>35</v>
      </c>
      <c r="BK147" s="68" t="s">
        <v>35</v>
      </c>
      <c r="BL147" s="63" t="s">
        <v>35</v>
      </c>
      <c r="BM147" s="72" t="s">
        <v>35</v>
      </c>
      <c r="BN147" s="68" t="s">
        <v>35</v>
      </c>
      <c r="BO147" s="68" t="s">
        <v>35</v>
      </c>
      <c r="BP147" s="68" t="s">
        <v>35</v>
      </c>
      <c r="BQ147" s="63" t="s">
        <v>35</v>
      </c>
      <c r="BR147" s="72" t="s">
        <v>35</v>
      </c>
      <c r="BS147" s="68" t="s">
        <v>35</v>
      </c>
      <c r="BT147" s="68" t="s">
        <v>35</v>
      </c>
      <c r="BU147" s="68" t="s">
        <v>35</v>
      </c>
      <c r="BV147" s="68" t="s">
        <v>35</v>
      </c>
      <c r="BW147" s="56" t="s">
        <v>35</v>
      </c>
      <c r="BX147" s="22"/>
      <c r="BY147" s="22"/>
      <c r="BZ147" s="22"/>
      <c r="CA147" s="22"/>
      <c r="CB147" s="22"/>
      <c r="CC147" s="22"/>
      <c r="CD147" s="22"/>
      <c r="CE147" s="22"/>
      <c r="CF147" s="22"/>
      <c r="CG147" s="22"/>
      <c r="CH147" s="22"/>
      <c r="CI147" s="22"/>
      <c r="CJ147" s="22"/>
      <c r="CK147" s="22"/>
      <c r="CL147" s="22"/>
      <c r="CM147" s="22"/>
      <c r="CN147" s="22"/>
      <c r="CO147" s="22"/>
      <c r="CP147" s="22"/>
      <c r="CQ147" s="22"/>
      <c r="CR147" s="22"/>
      <c r="CS147" s="22"/>
      <c r="CT147" s="22"/>
      <c r="CU147" s="22"/>
      <c r="CV147" s="22"/>
      <c r="CW147" s="22"/>
      <c r="CX147" s="22"/>
      <c r="CY147" s="22"/>
      <c r="CZ147" s="22"/>
    </row>
    <row r="148" s="319" customFormat="true" ht="15" customHeight="true" x14ac:dyDescent="0.2">
      <c r="A148" s="1064" t="s">
        <v>109</v>
      </c>
      <c r="B148" s="389" t="s">
        <v>49</v>
      </c>
      <c r="C148" s="175">
        <v>11.807113342818377</v>
      </c>
      <c r="D148" s="174">
        <v>13.970174589461445</v>
      </c>
      <c r="E148" s="174">
        <v>29.50958757618179</v>
      </c>
      <c r="F148" s="174">
        <v>55.098234891101249</v>
      </c>
      <c r="G148" s="173">
        <v>30.430301858392728</v>
      </c>
      <c r="H148" s="163">
        <v>14.847672241096882</v>
      </c>
      <c r="I148" s="174">
        <v>44.421651355196488</v>
      </c>
      <c r="J148" s="174">
        <v>56.870326372802147</v>
      </c>
      <c r="K148" s="174">
        <v>47.998077777887211</v>
      </c>
      <c r="L148" s="167">
        <v>23.696182621917011</v>
      </c>
      <c r="M148" s="175">
        <v>11.969079774518725</v>
      </c>
      <c r="N148" s="174">
        <v>14.899377068380822</v>
      </c>
      <c r="O148" s="174">
        <v>14.147388644877266</v>
      </c>
      <c r="P148" s="174">
        <v>17.412030473466743</v>
      </c>
      <c r="Q148" s="173">
        <v>15.558941361273524</v>
      </c>
      <c r="R148" s="163">
        <v>46.819684518188524</v>
      </c>
      <c r="S148" s="174">
        <v>19.275731988841247</v>
      </c>
      <c r="T148" s="174">
        <v>14.939634484553707</v>
      </c>
      <c r="U148" s="174">
        <v>23.976896467799961</v>
      </c>
      <c r="V148" s="174">
        <v>10.250524941204629</v>
      </c>
      <c r="W148" s="167">
        <v>17.422519231995683</v>
      </c>
      <c r="X148" s="24"/>
      <c r="Y148" s="24"/>
      <c r="Z148" s="24"/>
      <c r="AA148" s="24"/>
      <c r="AB148" s="24"/>
      <c r="AC148" s="24"/>
      <c r="AD148" s="24"/>
      <c r="AE148" s="24"/>
      <c r="AF148" s="24"/>
      <c r="AG148" s="24"/>
      <c r="AH148" s="24"/>
      <c r="AI148" s="24"/>
      <c r="AJ148" s="24"/>
      <c r="AK148" s="24"/>
      <c r="AL148" s="24"/>
      <c r="AM148" s="24"/>
      <c r="AN148" s="24"/>
      <c r="AO148" s="24"/>
      <c r="AP148" s="24"/>
      <c r="AQ148" s="24"/>
      <c r="AR148" s="24"/>
      <c r="AS148" s="24"/>
      <c r="AT148" s="24"/>
      <c r="AU148" s="24"/>
      <c r="AV148" s="24"/>
      <c r="AW148" s="24"/>
      <c r="AX148" s="24"/>
      <c r="AY148" s="24"/>
      <c r="AZ148" s="356"/>
      <c r="BA148" s="1084" t="s">
        <v>109</v>
      </c>
      <c r="BB148" s="604" t="s">
        <v>49</v>
      </c>
      <c r="BC148" s="72" t="s">
        <v>35</v>
      </c>
      <c r="BD148" s="68" t="s">
        <v>35</v>
      </c>
      <c r="BE148" s="68" t="s">
        <v>35</v>
      </c>
      <c r="BF148" s="68" t="s">
        <v>35</v>
      </c>
      <c r="BG148" s="63" t="s">
        <v>35</v>
      </c>
      <c r="BH148" s="72" t="s">
        <v>35</v>
      </c>
      <c r="BI148" s="68" t="s">
        <v>35</v>
      </c>
      <c r="BJ148" s="68" t="s">
        <v>35</v>
      </c>
      <c r="BK148" s="68" t="s">
        <v>35</v>
      </c>
      <c r="BL148" s="63" t="s">
        <v>35</v>
      </c>
      <c r="BM148" s="72" t="s">
        <v>35</v>
      </c>
      <c r="BN148" s="68" t="s">
        <v>35</v>
      </c>
      <c r="BO148" s="68" t="s">
        <v>35</v>
      </c>
      <c r="BP148" s="68" t="s">
        <v>35</v>
      </c>
      <c r="BQ148" s="63" t="s">
        <v>35</v>
      </c>
      <c r="BR148" s="72" t="s">
        <v>35</v>
      </c>
      <c r="BS148" s="68" t="s">
        <v>35</v>
      </c>
      <c r="BT148" s="68" t="s">
        <v>35</v>
      </c>
      <c r="BU148" s="68" t="s">
        <v>35</v>
      </c>
      <c r="BV148" s="68" t="s">
        <v>35</v>
      </c>
      <c r="BW148" s="56" t="s">
        <v>35</v>
      </c>
      <c r="BX148" s="22"/>
      <c r="BY148" s="22"/>
      <c r="BZ148" s="22"/>
      <c r="CA148" s="22"/>
      <c r="CB148" s="22"/>
      <c r="CC148" s="22"/>
      <c r="CD148" s="22"/>
      <c r="CE148" s="22"/>
      <c r="CF148" s="22"/>
      <c r="CG148" s="22"/>
      <c r="CH148" s="22"/>
      <c r="CI148" s="22"/>
      <c r="CJ148" s="22"/>
      <c r="CK148" s="22"/>
      <c r="CL148" s="22"/>
      <c r="CM148" s="22"/>
      <c r="CN148" s="22"/>
      <c r="CO148" s="22"/>
      <c r="CP148" s="22"/>
      <c r="CQ148" s="22"/>
      <c r="CR148" s="22"/>
      <c r="CS148" s="22"/>
      <c r="CT148" s="22"/>
      <c r="CU148" s="22"/>
      <c r="CV148" s="22"/>
      <c r="CW148" s="22"/>
      <c r="CX148" s="22"/>
      <c r="CY148" s="22"/>
      <c r="CZ148" s="22"/>
    </row>
    <row r="149" s="319" customFormat="true" ht="15" customHeight="true" x14ac:dyDescent="0.2">
      <c r="A149" s="1064"/>
      <c r="B149" s="389" t="s">
        <v>48</v>
      </c>
      <c r="C149" s="175">
        <v>2.3531143091941562</v>
      </c>
      <c r="D149" s="174">
        <v>6.0628096835425174</v>
      </c>
      <c r="E149" s="174">
        <v>10.069046919310207</v>
      </c>
      <c r="F149" s="174">
        <v>20.656033096840133</v>
      </c>
      <c r="G149" s="173">
        <v>59.891540765748964</v>
      </c>
      <c r="H149" s="163">
        <v>7.9657208755236892</v>
      </c>
      <c r="I149" s="174">
        <v>14.640575013261406</v>
      </c>
      <c r="J149" s="174">
        <v>20.432677889575888</v>
      </c>
      <c r="K149" s="174">
        <v>38.541126894797586</v>
      </c>
      <c r="L149" s="167">
        <v>69.054632965816339</v>
      </c>
      <c r="M149" s="175">
        <v>1.0167288641185097</v>
      </c>
      <c r="N149" s="174">
        <v>3.6274839933073304</v>
      </c>
      <c r="O149" s="174">
        <v>2.9902936058978717</v>
      </c>
      <c r="P149" s="174">
        <v>6.7275122744399187</v>
      </c>
      <c r="Q149" s="173">
        <v>11.377902946107996</v>
      </c>
      <c r="R149" s="163">
        <v>37.416661431629151</v>
      </c>
      <c r="S149" s="174">
        <v>12.104842778759188</v>
      </c>
      <c r="T149" s="174">
        <v>3.7179060581464021</v>
      </c>
      <c r="U149" s="174">
        <v>14.676610076630315</v>
      </c>
      <c r="V149" s="174">
        <v>5.3833840860382125</v>
      </c>
      <c r="W149" s="167">
        <v>11.78015194007444</v>
      </c>
      <c r="X149" s="24"/>
      <c r="Y149" s="24"/>
      <c r="Z149" s="24"/>
      <c r="AA149" s="24"/>
      <c r="AB149" s="24"/>
      <c r="AC149" s="24"/>
      <c r="AD149" s="24"/>
      <c r="AE149" s="24"/>
      <c r="AF149" s="24"/>
      <c r="AG149" s="24"/>
      <c r="AH149" s="24"/>
      <c r="AI149" s="24"/>
      <c r="AJ149" s="24"/>
      <c r="AK149" s="24"/>
      <c r="AL149" s="24"/>
      <c r="AM149" s="24"/>
      <c r="AN149" s="24"/>
      <c r="AO149" s="24"/>
      <c r="AP149" s="24"/>
      <c r="AQ149" s="24"/>
      <c r="AR149" s="24"/>
      <c r="AS149" s="24"/>
      <c r="AT149" s="24"/>
      <c r="AU149" s="24"/>
      <c r="AV149" s="24"/>
      <c r="AW149" s="24"/>
      <c r="AX149" s="24"/>
      <c r="AY149" s="24"/>
      <c r="AZ149" s="356"/>
      <c r="BA149" s="1084"/>
      <c r="BB149" s="604" t="s">
        <v>48</v>
      </c>
      <c r="BC149" s="72" t="s">
        <v>35</v>
      </c>
      <c r="BD149" s="68" t="s">
        <v>35</v>
      </c>
      <c r="BE149" s="68" t="s">
        <v>35</v>
      </c>
      <c r="BF149" s="68" t="s">
        <v>35</v>
      </c>
      <c r="BG149" s="63" t="s">
        <v>35</v>
      </c>
      <c r="BH149" s="72" t="s">
        <v>35</v>
      </c>
      <c r="BI149" s="68" t="s">
        <v>35</v>
      </c>
      <c r="BJ149" s="68" t="s">
        <v>35</v>
      </c>
      <c r="BK149" s="68" t="s">
        <v>35</v>
      </c>
      <c r="BL149" s="63" t="s">
        <v>35</v>
      </c>
      <c r="BM149" s="72" t="s">
        <v>35</v>
      </c>
      <c r="BN149" s="68" t="s">
        <v>35</v>
      </c>
      <c r="BO149" s="68" t="s">
        <v>35</v>
      </c>
      <c r="BP149" s="68" t="s">
        <v>35</v>
      </c>
      <c r="BQ149" s="63" t="s">
        <v>35</v>
      </c>
      <c r="BR149" s="72" t="s">
        <v>35</v>
      </c>
      <c r="BS149" s="68" t="s">
        <v>35</v>
      </c>
      <c r="BT149" s="68" t="s">
        <v>35</v>
      </c>
      <c r="BU149" s="68" t="s">
        <v>35</v>
      </c>
      <c r="BV149" s="68" t="s">
        <v>35</v>
      </c>
      <c r="BW149" s="56" t="s">
        <v>35</v>
      </c>
      <c r="BX149" s="22"/>
      <c r="BY149" s="22"/>
      <c r="BZ149" s="22"/>
      <c r="CA149" s="22"/>
      <c r="CB149" s="22"/>
      <c r="CC149" s="22"/>
      <c r="CD149" s="22"/>
      <c r="CE149" s="22"/>
      <c r="CF149" s="22"/>
      <c r="CG149" s="22"/>
      <c r="CH149" s="22"/>
      <c r="CI149" s="22"/>
      <c r="CJ149" s="22"/>
      <c r="CK149" s="22"/>
      <c r="CL149" s="22"/>
      <c r="CM149" s="22"/>
      <c r="CN149" s="22"/>
      <c r="CO149" s="22"/>
      <c r="CP149" s="22"/>
      <c r="CQ149" s="22"/>
      <c r="CR149" s="22"/>
      <c r="CS149" s="22"/>
      <c r="CT149" s="22"/>
      <c r="CU149" s="22"/>
      <c r="CV149" s="22"/>
      <c r="CW149" s="22"/>
      <c r="CX149" s="22"/>
      <c r="CY149" s="22"/>
      <c r="CZ149" s="22"/>
    </row>
    <row r="150" s="319" customFormat="true" ht="15" customHeight="true" x14ac:dyDescent="0.2">
      <c r="A150" s="1064"/>
      <c r="B150" s="389" t="s">
        <v>111</v>
      </c>
      <c r="C150" s="175">
        <v>85.839772347987619</v>
      </c>
      <c r="D150" s="174">
        <v>79.967015726996067</v>
      </c>
      <c r="E150" s="174">
        <v>60.421365504508081</v>
      </c>
      <c r="F150" s="174">
        <v>24.245732012058617</v>
      </c>
      <c r="G150" s="173">
        <v>9.6781573758582269</v>
      </c>
      <c r="H150" s="163">
        <v>77.186606883379511</v>
      </c>
      <c r="I150" s="174">
        <v>40.937773631542001</v>
      </c>
      <c r="J150" s="174">
        <v>22.696995737621979</v>
      </c>
      <c r="K150" s="174">
        <v>13.460795327315003</v>
      </c>
      <c r="L150" s="167">
        <v>7.2491844122667182</v>
      </c>
      <c r="M150" s="175">
        <v>87.014191361362776</v>
      </c>
      <c r="N150" s="174">
        <v>81.47313893831182</v>
      </c>
      <c r="O150" s="174">
        <v>82.862317749224815</v>
      </c>
      <c r="P150" s="174">
        <v>75.860457252093269</v>
      </c>
      <c r="Q150" s="173">
        <v>73.06315569261848</v>
      </c>
      <c r="R150" s="163">
        <v>15.763654050182337</v>
      </c>
      <c r="S150" s="174">
        <v>68.619425232399436</v>
      </c>
      <c r="T150" s="174">
        <v>81.342459457299782</v>
      </c>
      <c r="U150" s="174">
        <v>61.346493455569707</v>
      </c>
      <c r="V150" s="174">
        <v>84.366090972757164</v>
      </c>
      <c r="W150" s="167">
        <v>70.797328827929903</v>
      </c>
      <c r="X150" s="24"/>
      <c r="Y150" s="24"/>
      <c r="Z150" s="24"/>
      <c r="AA150" s="24"/>
      <c r="AB150" s="24"/>
      <c r="AC150" s="24"/>
      <c r="AD150" s="24"/>
      <c r="AE150" s="24"/>
      <c r="AF150" s="24"/>
      <c r="AG150" s="24"/>
      <c r="AH150" s="24"/>
      <c r="AI150" s="24"/>
      <c r="AJ150" s="24"/>
      <c r="AK150" s="24"/>
      <c r="AL150" s="24"/>
      <c r="AM150" s="24"/>
      <c r="AN150" s="24"/>
      <c r="AO150" s="24"/>
      <c r="AP150" s="24"/>
      <c r="AQ150" s="24"/>
      <c r="AR150" s="24"/>
      <c r="AS150" s="24"/>
      <c r="AT150" s="24"/>
      <c r="AU150" s="24"/>
      <c r="AV150" s="24"/>
      <c r="AW150" s="24"/>
      <c r="AX150" s="24"/>
      <c r="AY150" s="24"/>
      <c r="AZ150" s="356"/>
      <c r="BA150" s="1084"/>
      <c r="BB150" s="604" t="s">
        <v>111</v>
      </c>
      <c r="BC150" s="72" t="s">
        <v>35</v>
      </c>
      <c r="BD150" s="68" t="s">
        <v>35</v>
      </c>
      <c r="BE150" s="68" t="s">
        <v>35</v>
      </c>
      <c r="BF150" s="68" t="s">
        <v>35</v>
      </c>
      <c r="BG150" s="63" t="s">
        <v>35</v>
      </c>
      <c r="BH150" s="72" t="s">
        <v>35</v>
      </c>
      <c r="BI150" s="68" t="s">
        <v>35</v>
      </c>
      <c r="BJ150" s="68" t="s">
        <v>35</v>
      </c>
      <c r="BK150" s="68" t="s">
        <v>35</v>
      </c>
      <c r="BL150" s="63" t="s">
        <v>35</v>
      </c>
      <c r="BM150" s="72" t="s">
        <v>35</v>
      </c>
      <c r="BN150" s="68" t="s">
        <v>35</v>
      </c>
      <c r="BO150" s="68" t="s">
        <v>35</v>
      </c>
      <c r="BP150" s="68" t="s">
        <v>35</v>
      </c>
      <c r="BQ150" s="63" t="s">
        <v>35</v>
      </c>
      <c r="BR150" s="72" t="s">
        <v>35</v>
      </c>
      <c r="BS150" s="68" t="s">
        <v>35</v>
      </c>
      <c r="BT150" s="68" t="s">
        <v>35</v>
      </c>
      <c r="BU150" s="68" t="s">
        <v>35</v>
      </c>
      <c r="BV150" s="68" t="s">
        <v>35</v>
      </c>
      <c r="BW150" s="56" t="s">
        <v>35</v>
      </c>
      <c r="BX150" s="22"/>
      <c r="BY150" s="22"/>
      <c r="BZ150" s="22"/>
      <c r="CA150" s="22"/>
      <c r="CB150" s="22"/>
      <c r="CC150" s="22"/>
      <c r="CD150" s="22"/>
      <c r="CE150" s="22"/>
      <c r="CF150" s="22"/>
      <c r="CG150" s="22"/>
      <c r="CH150" s="22"/>
      <c r="CI150" s="22"/>
      <c r="CJ150" s="22"/>
      <c r="CK150" s="22"/>
      <c r="CL150" s="22"/>
      <c r="CM150" s="22"/>
      <c r="CN150" s="22"/>
      <c r="CO150" s="22"/>
      <c r="CP150" s="22"/>
      <c r="CQ150" s="22"/>
      <c r="CR150" s="22"/>
      <c r="CS150" s="22"/>
      <c r="CT150" s="22"/>
      <c r="CU150" s="22"/>
      <c r="CV150" s="22"/>
      <c r="CW150" s="22"/>
      <c r="CX150" s="22"/>
      <c r="CY150" s="22"/>
      <c r="CZ150" s="22"/>
    </row>
    <row r="151" s="319" customFormat="true" ht="15" customHeight="true" x14ac:dyDescent="0.2">
      <c r="A151" s="1064" t="s">
        <v>110</v>
      </c>
      <c r="B151" s="389" t="s">
        <v>49</v>
      </c>
      <c r="C151" s="175">
        <v>80.067351770620022</v>
      </c>
      <c r="D151" s="174">
        <v>69.787124801394924</v>
      </c>
      <c r="E151" s="174">
        <v>76.412421866225927</v>
      </c>
      <c r="F151" s="174">
        <v>72.609477161651043</v>
      </c>
      <c r="G151" s="173">
        <v>37.448367845782201</v>
      </c>
      <c r="H151" s="163">
        <v>69.801929200857359</v>
      </c>
      <c r="I151" s="174">
        <v>74.751793517010285</v>
      </c>
      <c r="J151" s="174">
        <v>72.571186692241525</v>
      </c>
      <c r="K151" s="174">
        <v>58.429530034492174</v>
      </c>
      <c r="L151" s="167">
        <v>29.173856775332791</v>
      </c>
      <c r="M151" s="175">
        <v>81.916098324687965</v>
      </c>
      <c r="N151" s="174">
        <v>75.399529920271121</v>
      </c>
      <c r="O151" s="174">
        <v>75.476992833275062</v>
      </c>
      <c r="P151" s="174">
        <v>74.561482643402016</v>
      </c>
      <c r="Q151" s="173">
        <v>72.503198362624204</v>
      </c>
      <c r="R151" s="163">
        <v>58.357876326687276</v>
      </c>
      <c r="S151" s="174">
        <v>65.637580563937405</v>
      </c>
      <c r="T151" s="174">
        <v>83.499283664271132</v>
      </c>
      <c r="U151" s="174">
        <v>64.95604070293048</v>
      </c>
      <c r="V151" s="174">
        <v>73.62822754586189</v>
      </c>
      <c r="W151" s="167">
        <v>65.903498948998177</v>
      </c>
      <c r="X151" s="24"/>
      <c r="Y151" s="24"/>
      <c r="Z151" s="24"/>
      <c r="AA151" s="24"/>
      <c r="AB151" s="24"/>
      <c r="AC151" s="24"/>
      <c r="AD151" s="24"/>
      <c r="AE151" s="24"/>
      <c r="AF151" s="24"/>
      <c r="AG151" s="24"/>
      <c r="AH151" s="24"/>
      <c r="AI151" s="24"/>
      <c r="AJ151" s="24"/>
      <c r="AK151" s="24"/>
      <c r="AL151" s="24"/>
      <c r="AM151" s="24"/>
      <c r="AN151" s="24"/>
      <c r="AO151" s="24"/>
      <c r="AP151" s="24"/>
      <c r="AQ151" s="24"/>
      <c r="AR151" s="24"/>
      <c r="AS151" s="24"/>
      <c r="AT151" s="24"/>
      <c r="AU151" s="24"/>
      <c r="AV151" s="24"/>
      <c r="AW151" s="24"/>
      <c r="AX151" s="24"/>
      <c r="AY151" s="24"/>
      <c r="AZ151" s="356"/>
      <c r="BA151" s="1084" t="s">
        <v>110</v>
      </c>
      <c r="BB151" s="604" t="s">
        <v>49</v>
      </c>
      <c r="BC151" s="72" t="s">
        <v>35</v>
      </c>
      <c r="BD151" s="68" t="s">
        <v>35</v>
      </c>
      <c r="BE151" s="68" t="s">
        <v>35</v>
      </c>
      <c r="BF151" s="68" t="s">
        <v>35</v>
      </c>
      <c r="BG151" s="63" t="s">
        <v>35</v>
      </c>
      <c r="BH151" s="72" t="s">
        <v>35</v>
      </c>
      <c r="BI151" s="68" t="s">
        <v>35</v>
      </c>
      <c r="BJ151" s="68" t="s">
        <v>35</v>
      </c>
      <c r="BK151" s="68" t="s">
        <v>35</v>
      </c>
      <c r="BL151" s="63" t="s">
        <v>35</v>
      </c>
      <c r="BM151" s="72" t="s">
        <v>35</v>
      </c>
      <c r="BN151" s="68" t="s">
        <v>35</v>
      </c>
      <c r="BO151" s="68" t="s">
        <v>35</v>
      </c>
      <c r="BP151" s="68" t="s">
        <v>35</v>
      </c>
      <c r="BQ151" s="63" t="s">
        <v>35</v>
      </c>
      <c r="BR151" s="72" t="s">
        <v>35</v>
      </c>
      <c r="BS151" s="68" t="s">
        <v>35</v>
      </c>
      <c r="BT151" s="68" t="s">
        <v>35</v>
      </c>
      <c r="BU151" s="68" t="s">
        <v>35</v>
      </c>
      <c r="BV151" s="68" t="s">
        <v>35</v>
      </c>
      <c r="BW151" s="56" t="s">
        <v>35</v>
      </c>
      <c r="BX151" s="22"/>
      <c r="BY151" s="22"/>
      <c r="BZ151" s="22"/>
      <c r="CA151" s="22"/>
      <c r="CB151" s="22"/>
      <c r="CC151" s="22"/>
      <c r="CD151" s="22"/>
      <c r="CE151" s="22"/>
      <c r="CF151" s="22"/>
      <c r="CG151" s="22"/>
      <c r="CH151" s="22"/>
      <c r="CI151" s="22"/>
      <c r="CJ151" s="22"/>
      <c r="CK151" s="22"/>
      <c r="CL151" s="22"/>
      <c r="CM151" s="22"/>
      <c r="CN151" s="22"/>
      <c r="CO151" s="22"/>
      <c r="CP151" s="22"/>
      <c r="CQ151" s="22"/>
      <c r="CR151" s="22"/>
      <c r="CS151" s="22"/>
      <c r="CT151" s="22"/>
      <c r="CU151" s="22"/>
      <c r="CV151" s="22"/>
      <c r="CW151" s="22"/>
      <c r="CX151" s="22"/>
      <c r="CY151" s="22"/>
      <c r="CZ151" s="22"/>
    </row>
    <row r="152" s="319" customFormat="true" ht="15" customHeight="true" x14ac:dyDescent="0.2">
      <c r="A152" s="1085"/>
      <c r="B152" s="436" t="s">
        <v>48</v>
      </c>
      <c r="C152" s="175">
        <v>19.626102000020325</v>
      </c>
      <c r="D152" s="174">
        <v>30.080209762848519</v>
      </c>
      <c r="E152" s="174">
        <v>23.58757813377407</v>
      </c>
      <c r="F152" s="174">
        <v>27.390522838349018</v>
      </c>
      <c r="G152" s="173">
        <v>62.551632154217721</v>
      </c>
      <c r="H152" s="163">
        <v>30.198070799142616</v>
      </c>
      <c r="I152" s="174">
        <v>25.248206482989694</v>
      </c>
      <c r="J152" s="174">
        <v>27.428813307758475</v>
      </c>
      <c r="K152" s="174">
        <v>41.570469965507634</v>
      </c>
      <c r="L152" s="167">
        <v>70.826143224667263</v>
      </c>
      <c r="M152" s="175">
        <v>18.08390167531207</v>
      </c>
      <c r="N152" s="174">
        <v>23.764888183796987</v>
      </c>
      <c r="O152" s="174">
        <v>24.523007166724959</v>
      </c>
      <c r="P152" s="174">
        <v>25.162874871086849</v>
      </c>
      <c r="Q152" s="173">
        <v>27.496801637375786</v>
      </c>
      <c r="R152" s="163">
        <v>41.642123673312767</v>
      </c>
      <c r="S152" s="174">
        <v>34.362419436062538</v>
      </c>
      <c r="T152" s="174">
        <v>16.111733844269409</v>
      </c>
      <c r="U152" s="174">
        <v>34.80326344563958</v>
      </c>
      <c r="V152" s="174">
        <v>26.371772454138149</v>
      </c>
      <c r="W152" s="167">
        <v>34.096501051001859</v>
      </c>
      <c r="X152" s="24"/>
      <c r="Y152" s="24"/>
      <c r="Z152" s="24"/>
      <c r="AA152" s="24"/>
      <c r="AB152" s="24"/>
      <c r="AC152" s="24"/>
      <c r="AD152" s="24"/>
      <c r="AE152" s="24"/>
      <c r="AF152" s="24"/>
      <c r="AG152" s="24"/>
      <c r="AH152" s="24"/>
      <c r="AI152" s="24"/>
      <c r="AJ152" s="24"/>
      <c r="AK152" s="24"/>
      <c r="AL152" s="24"/>
      <c r="AM152" s="24"/>
      <c r="AN152" s="24"/>
      <c r="AO152" s="24"/>
      <c r="AP152" s="24"/>
      <c r="AQ152" s="24"/>
      <c r="AR152" s="24"/>
      <c r="AS152" s="24"/>
      <c r="AT152" s="24"/>
      <c r="AU152" s="24"/>
      <c r="AV152" s="24"/>
      <c r="AW152" s="24"/>
      <c r="AX152" s="24"/>
      <c r="AY152" s="24"/>
      <c r="AZ152" s="356"/>
      <c r="BA152" s="1084"/>
      <c r="BB152" s="604" t="s">
        <v>48</v>
      </c>
      <c r="BC152" s="72" t="s">
        <v>35</v>
      </c>
      <c r="BD152" s="68" t="s">
        <v>35</v>
      </c>
      <c r="BE152" s="68" t="s">
        <v>35</v>
      </c>
      <c r="BF152" s="68" t="s">
        <v>35</v>
      </c>
      <c r="BG152" s="63" t="s">
        <v>35</v>
      </c>
      <c r="BH152" s="72" t="s">
        <v>35</v>
      </c>
      <c r="BI152" s="68" t="s">
        <v>35</v>
      </c>
      <c r="BJ152" s="68" t="s">
        <v>35</v>
      </c>
      <c r="BK152" s="68" t="s">
        <v>35</v>
      </c>
      <c r="BL152" s="63" t="s">
        <v>35</v>
      </c>
      <c r="BM152" s="72" t="s">
        <v>35</v>
      </c>
      <c r="BN152" s="68" t="s">
        <v>35</v>
      </c>
      <c r="BO152" s="68" t="s">
        <v>35</v>
      </c>
      <c r="BP152" s="68" t="s">
        <v>35</v>
      </c>
      <c r="BQ152" s="63" t="s">
        <v>35</v>
      </c>
      <c r="BR152" s="72" t="s">
        <v>35</v>
      </c>
      <c r="BS152" s="68" t="s">
        <v>35</v>
      </c>
      <c r="BT152" s="68" t="s">
        <v>35</v>
      </c>
      <c r="BU152" s="68" t="s">
        <v>35</v>
      </c>
      <c r="BV152" s="68" t="s">
        <v>35</v>
      </c>
      <c r="BW152" s="56" t="s">
        <v>35</v>
      </c>
      <c r="BX152" s="22"/>
      <c r="BY152" s="22"/>
      <c r="BZ152" s="22"/>
      <c r="CA152" s="22"/>
      <c r="CB152" s="22"/>
      <c r="CC152" s="22"/>
      <c r="CD152" s="22"/>
      <c r="CE152" s="22"/>
      <c r="CF152" s="22"/>
      <c r="CG152" s="22"/>
      <c r="CH152" s="22"/>
      <c r="CI152" s="22"/>
      <c r="CJ152" s="22"/>
      <c r="CK152" s="22"/>
      <c r="CL152" s="22"/>
      <c r="CM152" s="22"/>
      <c r="CN152" s="22"/>
      <c r="CO152" s="22"/>
      <c r="CP152" s="22"/>
      <c r="CQ152" s="22"/>
      <c r="CR152" s="22"/>
      <c r="CS152" s="22"/>
      <c r="CT152" s="22"/>
      <c r="CU152" s="22"/>
      <c r="CV152" s="22"/>
      <c r="CW152" s="22"/>
      <c r="CX152" s="22"/>
      <c r="CY152" s="22"/>
      <c r="CZ152" s="22"/>
    </row>
    <row r="153" s="324" customFormat="true" ht="15" customHeight="true" x14ac:dyDescent="0.2">
      <c r="A153" s="1063" t="s">
        <v>62</v>
      </c>
      <c r="B153" s="388" t="s">
        <v>297</v>
      </c>
      <c r="C153" s="139">
        <v>0</v>
      </c>
      <c r="D153" s="138">
        <v>4.8614117034431463E-2</v>
      </c>
      <c r="E153" s="138">
        <v>0.55528943125841201</v>
      </c>
      <c r="F153" s="138">
        <v>1.6671000784169263</v>
      </c>
      <c r="G153" s="137">
        <v>3.6647571815507978</v>
      </c>
      <c r="H153" s="136">
        <v>0</v>
      </c>
      <c r="I153" s="138">
        <v>1.5496948794819922</v>
      </c>
      <c r="J153" s="138">
        <v>1.5247298763814248</v>
      </c>
      <c r="K153" s="138">
        <v>1.5761468119568518</v>
      </c>
      <c r="L153" s="135">
        <v>5.3862941052085214</v>
      </c>
      <c r="M153" s="139">
        <v>0</v>
      </c>
      <c r="N153" s="138">
        <v>0</v>
      </c>
      <c r="O153" s="138">
        <v>0</v>
      </c>
      <c r="P153" s="138">
        <v>0.11764532832248902</v>
      </c>
      <c r="Q153" s="137">
        <v>0</v>
      </c>
      <c r="R153" s="136">
        <v>3.4901277334057408</v>
      </c>
      <c r="S153" s="138">
        <v>0</v>
      </c>
      <c r="T153" s="138">
        <v>0</v>
      </c>
      <c r="U153" s="138">
        <v>5.5586062166831096E-2</v>
      </c>
      <c r="V153" s="138">
        <v>0</v>
      </c>
      <c r="W153" s="135">
        <v>0.2904628828116726</v>
      </c>
      <c r="X153" s="448"/>
      <c r="Y153" s="448"/>
      <c r="Z153" s="448"/>
      <c r="AA153" s="448"/>
      <c r="AB153" s="448"/>
      <c r="AC153" s="448"/>
      <c r="AD153" s="448"/>
      <c r="AE153" s="448"/>
      <c r="AF153" s="448"/>
      <c r="AG153" s="448"/>
      <c r="AH153" s="448"/>
      <c r="AI153" s="448"/>
      <c r="AJ153" s="448"/>
      <c r="AK153" s="448"/>
      <c r="AL153" s="448"/>
      <c r="AM153" s="448"/>
      <c r="AN153" s="448"/>
      <c r="AO153" s="448"/>
      <c r="AP153" s="448"/>
      <c r="AQ153" s="448"/>
      <c r="AR153" s="448"/>
      <c r="AS153" s="448"/>
      <c r="AT153" s="448"/>
      <c r="AU153" s="448"/>
      <c r="AV153" s="448"/>
      <c r="AW153" s="448"/>
      <c r="AX153" s="448"/>
      <c r="AY153" s="448"/>
      <c r="AZ153" s="874"/>
      <c r="BA153" s="1084" t="s">
        <v>62</v>
      </c>
      <c r="BB153" s="378" t="s">
        <v>297</v>
      </c>
      <c r="BC153" s="457">
        <v>0</v>
      </c>
      <c r="BD153" s="443">
        <v>2.161152</v>
      </c>
      <c r="BE153" s="443">
        <v>24.692312000000001</v>
      </c>
      <c r="BF153" s="443">
        <v>74.247537000000008</v>
      </c>
      <c r="BG153" s="459">
        <v>162.88835500000002</v>
      </c>
      <c r="BH153" s="457">
        <v>0</v>
      </c>
      <c r="BI153" s="443">
        <v>40.440459000000004</v>
      </c>
      <c r="BJ153" s="443">
        <v>39.824648000000003</v>
      </c>
      <c r="BK153" s="443">
        <v>41.265839999999997</v>
      </c>
      <c r="BL153" s="459">
        <v>140.29725699999997</v>
      </c>
      <c r="BM153" s="457">
        <v>0</v>
      </c>
      <c r="BN153" s="443">
        <v>0</v>
      </c>
      <c r="BO153" s="443">
        <v>0</v>
      </c>
      <c r="BP153" s="443">
        <v>2.161152</v>
      </c>
      <c r="BQ153" s="459">
        <v>0</v>
      </c>
      <c r="BR153" s="457">
        <v>257.90703499999995</v>
      </c>
      <c r="BS153" s="443">
        <v>0</v>
      </c>
      <c r="BT153" s="443">
        <v>0</v>
      </c>
      <c r="BU153" s="443">
        <v>2.161152</v>
      </c>
      <c r="BV153" s="443">
        <v>0</v>
      </c>
      <c r="BW153" s="444">
        <v>3.9211689999999999</v>
      </c>
      <c r="BX153" s="21"/>
      <c r="BY153" s="21"/>
      <c r="BZ153" s="21"/>
      <c r="CA153" s="21"/>
      <c r="CB153" s="21"/>
      <c r="CC153" s="21"/>
      <c r="CD153" s="21"/>
      <c r="CE153" s="21"/>
      <c r="CF153" s="21"/>
      <c r="CG153" s="21"/>
      <c r="CH153" s="21"/>
      <c r="CI153" s="21"/>
      <c r="CJ153" s="21"/>
      <c r="CK153" s="21"/>
      <c r="CL153" s="21"/>
      <c r="CM153" s="21"/>
      <c r="CN153" s="21"/>
      <c r="CO153" s="21"/>
      <c r="CP153" s="21"/>
      <c r="CQ153" s="21"/>
      <c r="CR153" s="21"/>
      <c r="CS153" s="21"/>
      <c r="CT153" s="21"/>
      <c r="CU153" s="21"/>
      <c r="CV153" s="21"/>
      <c r="CW153" s="21"/>
      <c r="CX153" s="21"/>
      <c r="CY153" s="21"/>
      <c r="CZ153" s="21"/>
    </row>
    <row r="154" s="324" customFormat="true" ht="15" customHeight="true" x14ac:dyDescent="0.2">
      <c r="A154" s="1064"/>
      <c r="B154" s="389" t="s">
        <v>298</v>
      </c>
      <c r="C154" s="139">
        <v>1.6605706970313685</v>
      </c>
      <c r="D154" s="138">
        <v>2.7226583739044581</v>
      </c>
      <c r="E154" s="138">
        <v>14.088285046933368</v>
      </c>
      <c r="F154" s="138">
        <v>43.06100570603855</v>
      </c>
      <c r="G154" s="137">
        <v>74.478715182327647</v>
      </c>
      <c r="H154" s="136">
        <v>8.7349054159188153</v>
      </c>
      <c r="I154" s="138">
        <v>27.546784886728965</v>
      </c>
      <c r="J154" s="138">
        <v>42.034469792008075</v>
      </c>
      <c r="K154" s="138">
        <v>66.766141856428959</v>
      </c>
      <c r="L154" s="135">
        <v>76.410960080135879</v>
      </c>
      <c r="M154" s="139">
        <v>1.0912312250647045</v>
      </c>
      <c r="N154" s="138">
        <v>1.6702054930261012</v>
      </c>
      <c r="O154" s="138">
        <v>3.5082611473398848E-2</v>
      </c>
      <c r="P154" s="138">
        <v>1.1051991968186146</v>
      </c>
      <c r="Q154" s="137">
        <v>10.608353724421223</v>
      </c>
      <c r="R154" s="136">
        <v>59.297180799584936</v>
      </c>
      <c r="S154" s="138">
        <v>12.326383266840262</v>
      </c>
      <c r="T154" s="138">
        <v>8.9115451693440271</v>
      </c>
      <c r="U154" s="138">
        <v>15.21887884291333</v>
      </c>
      <c r="V154" s="138">
        <v>3.7671038479684116</v>
      </c>
      <c r="W154" s="135">
        <v>6.0967653677054328</v>
      </c>
      <c r="X154" s="448"/>
      <c r="Y154" s="448"/>
      <c r="Z154" s="448"/>
      <c r="AA154" s="448"/>
      <c r="AB154" s="448"/>
      <c r="AC154" s="448"/>
      <c r="AD154" s="448"/>
      <c r="AE154" s="448"/>
      <c r="AF154" s="448"/>
      <c r="AG154" s="448"/>
      <c r="AH154" s="448"/>
      <c r="AI154" s="448"/>
      <c r="AJ154" s="448"/>
      <c r="AK154" s="448"/>
      <c r="AL154" s="448"/>
      <c r="AM154" s="448"/>
      <c r="AN154" s="448"/>
      <c r="AO154" s="448"/>
      <c r="AP154" s="448"/>
      <c r="AQ154" s="448"/>
      <c r="AR154" s="448"/>
      <c r="AS154" s="448"/>
      <c r="AT154" s="448"/>
      <c r="AU154" s="448"/>
      <c r="AV154" s="448"/>
      <c r="AW154" s="448"/>
      <c r="AX154" s="448"/>
      <c r="AY154" s="448"/>
      <c r="AZ154" s="874"/>
      <c r="BA154" s="1084"/>
      <c r="BB154" s="604" t="s">
        <v>298</v>
      </c>
      <c r="BC154" s="458">
        <v>73.817928999999978</v>
      </c>
      <c r="BD154" s="445">
        <v>121.03641800000001</v>
      </c>
      <c r="BE154" s="445">
        <v>626.47028799999975</v>
      </c>
      <c r="BF154" s="445">
        <v>1917.8054490000004</v>
      </c>
      <c r="BG154" s="462">
        <v>3310.3735930000025</v>
      </c>
      <c r="BH154" s="458">
        <v>227.74202600000001</v>
      </c>
      <c r="BI154" s="445">
        <v>718.85416899999984</v>
      </c>
      <c r="BJ154" s="445">
        <v>1097.9046119999994</v>
      </c>
      <c r="BK154" s="445">
        <v>1748.0357200000001</v>
      </c>
      <c r="BL154" s="462">
        <v>1990.2827240000006</v>
      </c>
      <c r="BM154" s="458">
        <v>20.087612</v>
      </c>
      <c r="BN154" s="445">
        <v>30.583605000000002</v>
      </c>
      <c r="BO154" s="445">
        <v>0.64434800000000003</v>
      </c>
      <c r="BP154" s="445">
        <v>20.302577999999997</v>
      </c>
      <c r="BQ154" s="462">
        <v>195.06628299999997</v>
      </c>
      <c r="BR154" s="458">
        <v>4381.8339190000033</v>
      </c>
      <c r="BS154" s="445">
        <v>774.62885699999993</v>
      </c>
      <c r="BT154" s="445">
        <v>162.504392</v>
      </c>
      <c r="BU154" s="445">
        <v>591.70067399999948</v>
      </c>
      <c r="BV154" s="445">
        <v>56.531180000000006</v>
      </c>
      <c r="BW154" s="446">
        <v>82.304654999999997</v>
      </c>
      <c r="BX154" s="21"/>
      <c r="BY154" s="21"/>
      <c r="BZ154" s="21"/>
      <c r="CA154" s="21"/>
      <c r="CB154" s="21"/>
      <c r="CC154" s="21"/>
      <c r="CD154" s="21"/>
      <c r="CE154" s="21"/>
      <c r="CF154" s="21"/>
      <c r="CG154" s="21"/>
      <c r="CH154" s="21"/>
      <c r="CI154" s="21"/>
      <c r="CJ154" s="21"/>
      <c r="CK154" s="21"/>
      <c r="CL154" s="21"/>
      <c r="CM154" s="21"/>
      <c r="CN154" s="21"/>
      <c r="CO154" s="21"/>
      <c r="CP154" s="21"/>
      <c r="CQ154" s="21"/>
      <c r="CR154" s="21"/>
      <c r="CS154" s="21"/>
      <c r="CT154" s="21"/>
      <c r="CU154" s="21"/>
      <c r="CV154" s="21"/>
      <c r="CW154" s="21"/>
      <c r="CX154" s="21"/>
      <c r="CY154" s="21"/>
      <c r="CZ154" s="21"/>
    </row>
    <row r="155" s="324" customFormat="true" ht="15" customHeight="true" x14ac:dyDescent="0.2">
      <c r="A155" s="1064"/>
      <c r="B155" s="389" t="s">
        <v>299</v>
      </c>
      <c r="C155" s="139">
        <v>3.4923711471372068</v>
      </c>
      <c r="D155" s="138">
        <v>4.8414027214008861</v>
      </c>
      <c r="E155" s="138">
        <v>9.569983633091308</v>
      </c>
      <c r="F155" s="138">
        <v>12.886360099207975</v>
      </c>
      <c r="G155" s="137">
        <v>5.1190667593153751</v>
      </c>
      <c r="H155" s="136">
        <v>3.8884528442747279</v>
      </c>
      <c r="I155" s="138">
        <v>15.707635316455818</v>
      </c>
      <c r="J155" s="138">
        <v>12.311449945026297</v>
      </c>
      <c r="K155" s="138">
        <v>8.0446860093572052</v>
      </c>
      <c r="L155" s="135">
        <v>5.1117990447082065</v>
      </c>
      <c r="M155" s="139">
        <v>3.3716914239788571</v>
      </c>
      <c r="N155" s="138">
        <v>5.1234155675122341</v>
      </c>
      <c r="O155" s="138">
        <v>4.1829244825896827</v>
      </c>
      <c r="P155" s="138">
        <v>6.8889536983228279</v>
      </c>
      <c r="Q155" s="137">
        <v>3.349760091400189</v>
      </c>
      <c r="R155" s="136">
        <v>7.908926275156368</v>
      </c>
      <c r="S155" s="138">
        <v>8.0263902114466603</v>
      </c>
      <c r="T155" s="138">
        <v>0.35232785653965687</v>
      </c>
      <c r="U155" s="138">
        <v>12.358314756014769</v>
      </c>
      <c r="V155" s="138">
        <v>0.35757752178883401</v>
      </c>
      <c r="W155" s="135">
        <v>1.2115922487030608</v>
      </c>
      <c r="X155" s="448"/>
      <c r="Y155" s="448"/>
      <c r="Z155" s="448"/>
      <c r="AA155" s="448"/>
      <c r="AB155" s="448"/>
      <c r="AC155" s="448"/>
      <c r="AD155" s="448"/>
      <c r="AE155" s="448"/>
      <c r="AF155" s="448"/>
      <c r="AG155" s="448"/>
      <c r="AH155" s="448"/>
      <c r="AI155" s="448"/>
      <c r="AJ155" s="448"/>
      <c r="AK155" s="448"/>
      <c r="AL155" s="448"/>
      <c r="AM155" s="448"/>
      <c r="AN155" s="448"/>
      <c r="AO155" s="448"/>
      <c r="AP155" s="448"/>
      <c r="AQ155" s="448"/>
      <c r="AR155" s="448"/>
      <c r="AS155" s="448"/>
      <c r="AT155" s="448"/>
      <c r="AU155" s="448"/>
      <c r="AV155" s="448"/>
      <c r="AW155" s="448"/>
      <c r="AX155" s="448"/>
      <c r="AY155" s="448"/>
      <c r="AZ155" s="874"/>
      <c r="BA155" s="1084"/>
      <c r="BB155" s="604" t="s">
        <v>299</v>
      </c>
      <c r="BC155" s="458">
        <v>155.24759399999996</v>
      </c>
      <c r="BD155" s="445">
        <v>215.225696</v>
      </c>
      <c r="BE155" s="445">
        <v>425.55288899999999</v>
      </c>
      <c r="BF155" s="445">
        <v>573.91905299999985</v>
      </c>
      <c r="BG155" s="462">
        <v>227.5284069999999</v>
      </c>
      <c r="BH155" s="458">
        <v>101.382223</v>
      </c>
      <c r="BI155" s="445">
        <v>409.90261399999997</v>
      </c>
      <c r="BJ155" s="445">
        <v>321.56460499999997</v>
      </c>
      <c r="BK155" s="445">
        <v>210.621703</v>
      </c>
      <c r="BL155" s="462">
        <v>133.14746100000002</v>
      </c>
      <c r="BM155" s="458">
        <v>62.066799000000003</v>
      </c>
      <c r="BN155" s="445">
        <v>93.816310999999985</v>
      </c>
      <c r="BO155" s="445">
        <v>76.826065999999997</v>
      </c>
      <c r="BP155" s="445">
        <v>126.55050800000001</v>
      </c>
      <c r="BQ155" s="462">
        <v>61.595348999999999</v>
      </c>
      <c r="BR155" s="458">
        <v>584.43927600000006</v>
      </c>
      <c r="BS155" s="445">
        <v>504.40371199999998</v>
      </c>
      <c r="BT155" s="445">
        <v>6.4247920000000001</v>
      </c>
      <c r="BU155" s="445">
        <v>480.48369699999984</v>
      </c>
      <c r="BV155" s="445">
        <v>5.3660000000000005</v>
      </c>
      <c r="BW155" s="446">
        <v>16.356161999999998</v>
      </c>
      <c r="BX155" s="21"/>
      <c r="BY155" s="21"/>
      <c r="BZ155" s="21"/>
      <c r="CA155" s="21"/>
      <c r="CB155" s="21"/>
      <c r="CC155" s="21"/>
      <c r="CD155" s="21"/>
      <c r="CE155" s="21"/>
      <c r="CF155" s="21"/>
      <c r="CG155" s="21"/>
      <c r="CH155" s="21"/>
      <c r="CI155" s="21"/>
      <c r="CJ155" s="21"/>
      <c r="CK155" s="21"/>
      <c r="CL155" s="21"/>
      <c r="CM155" s="21"/>
      <c r="CN155" s="21"/>
      <c r="CO155" s="21"/>
      <c r="CP155" s="21"/>
      <c r="CQ155" s="21"/>
      <c r="CR155" s="21"/>
      <c r="CS155" s="21"/>
      <c r="CT155" s="21"/>
      <c r="CU155" s="21"/>
      <c r="CV155" s="21"/>
      <c r="CW155" s="21"/>
      <c r="CX155" s="21"/>
      <c r="CY155" s="21"/>
      <c r="CZ155" s="21"/>
    </row>
    <row r="156" s="324" customFormat="true" ht="15" customHeight="true" x14ac:dyDescent="0.2">
      <c r="A156" s="1064"/>
      <c r="B156" s="389" t="s">
        <v>300</v>
      </c>
      <c r="C156" s="139">
        <v>0.10233892577195416</v>
      </c>
      <c r="D156" s="138">
        <v>7.7311412151151976E-2</v>
      </c>
      <c r="E156" s="138">
        <v>0</v>
      </c>
      <c r="F156" s="138">
        <v>0.25157273656909585</v>
      </c>
      <c r="G156" s="137">
        <v>4.5130672675876164E-2</v>
      </c>
      <c r="H156" s="136">
        <v>5.9117608502513713E-2</v>
      </c>
      <c r="I156" s="138">
        <v>0</v>
      </c>
      <c r="J156" s="138">
        <v>2.0444578200372265E-2</v>
      </c>
      <c r="K156" s="138">
        <v>0.23800168865233667</v>
      </c>
      <c r="L156" s="135">
        <v>0</v>
      </c>
      <c r="M156" s="139">
        <v>0</v>
      </c>
      <c r="N156" s="138">
        <v>0.24844288994275154</v>
      </c>
      <c r="O156" s="138">
        <v>0</v>
      </c>
      <c r="P156" s="138">
        <v>0.10318664021552046</v>
      </c>
      <c r="Q156" s="137">
        <v>0.35049973566466597</v>
      </c>
      <c r="R156" s="136">
        <v>8.4324193005207451E-2</v>
      </c>
      <c r="S156" s="138">
        <v>0</v>
      </c>
      <c r="T156" s="138">
        <v>0</v>
      </c>
      <c r="U156" s="138">
        <v>0.26241483970902324</v>
      </c>
      <c r="V156" s="138">
        <v>0.1027120440485022</v>
      </c>
      <c r="W156" s="135">
        <v>0.23862004843852816</v>
      </c>
      <c r="X156" s="448"/>
      <c r="Y156" s="448"/>
      <c r="Z156" s="448"/>
      <c r="AA156" s="448"/>
      <c r="AB156" s="448"/>
      <c r="AC156" s="448"/>
      <c r="AD156" s="448"/>
      <c r="AE156" s="448"/>
      <c r="AF156" s="448"/>
      <c r="AG156" s="448"/>
      <c r="AH156" s="448"/>
      <c r="AI156" s="448"/>
      <c r="AJ156" s="448"/>
      <c r="AK156" s="448"/>
      <c r="AL156" s="448"/>
      <c r="AM156" s="448"/>
      <c r="AN156" s="448"/>
      <c r="AO156" s="448"/>
      <c r="AP156" s="448"/>
      <c r="AQ156" s="448"/>
      <c r="AR156" s="448"/>
      <c r="AS156" s="448"/>
      <c r="AT156" s="448"/>
      <c r="AU156" s="448"/>
      <c r="AV156" s="448"/>
      <c r="AW156" s="448"/>
      <c r="AX156" s="448"/>
      <c r="AY156" s="448"/>
      <c r="AZ156" s="874"/>
      <c r="BA156" s="1084"/>
      <c r="BB156" s="604" t="s">
        <v>300</v>
      </c>
      <c r="BC156" s="458">
        <v>4.5493079999999999</v>
      </c>
      <c r="BD156" s="445">
        <v>3.4368970000000001</v>
      </c>
      <c r="BE156" s="445">
        <v>0</v>
      </c>
      <c r="BF156" s="445">
        <v>11.204280000000001</v>
      </c>
      <c r="BG156" s="462">
        <v>2.0059339999999999</v>
      </c>
      <c r="BH156" s="458">
        <v>1.5413520000000001</v>
      </c>
      <c r="BI156" s="445">
        <v>0</v>
      </c>
      <c r="BJ156" s="445">
        <v>0.533995</v>
      </c>
      <c r="BK156" s="445">
        <v>6.2312339999999997</v>
      </c>
      <c r="BL156" s="462">
        <v>0</v>
      </c>
      <c r="BM156" s="458">
        <v>0</v>
      </c>
      <c r="BN156" s="445">
        <v>4.5493079999999999</v>
      </c>
      <c r="BO156" s="445">
        <v>0</v>
      </c>
      <c r="BP156" s="445">
        <v>1.895545</v>
      </c>
      <c r="BQ156" s="462">
        <v>6.444985</v>
      </c>
      <c r="BR156" s="458">
        <v>6.2312339999999997</v>
      </c>
      <c r="BS156" s="445">
        <v>0</v>
      </c>
      <c r="BT156" s="445">
        <v>0</v>
      </c>
      <c r="BU156" s="445">
        <v>10.202528000000001</v>
      </c>
      <c r="BV156" s="445">
        <v>1.5413520000000001</v>
      </c>
      <c r="BW156" s="446">
        <v>3.2213050000000001</v>
      </c>
      <c r="BX156" s="21"/>
      <c r="BY156" s="21"/>
      <c r="BZ156" s="21"/>
      <c r="CA156" s="21"/>
      <c r="CB156" s="21"/>
      <c r="CC156" s="21"/>
      <c r="CD156" s="21"/>
      <c r="CE156" s="21"/>
      <c r="CF156" s="21"/>
      <c r="CG156" s="21"/>
      <c r="CH156" s="21"/>
      <c r="CI156" s="21"/>
      <c r="CJ156" s="21"/>
      <c r="CK156" s="21"/>
      <c r="CL156" s="21"/>
      <c r="CM156" s="21"/>
      <c r="CN156" s="21"/>
      <c r="CO156" s="21"/>
      <c r="CP156" s="21"/>
      <c r="CQ156" s="21"/>
      <c r="CR156" s="21"/>
      <c r="CS156" s="21"/>
      <c r="CT156" s="21"/>
      <c r="CU156" s="21"/>
      <c r="CV156" s="21"/>
      <c r="CW156" s="21"/>
      <c r="CX156" s="21"/>
      <c r="CY156" s="21"/>
      <c r="CZ156" s="21"/>
    </row>
    <row r="157" s="324" customFormat="true" ht="15" customHeight="true" x14ac:dyDescent="0.2">
      <c r="A157" s="1064"/>
      <c r="B157" s="389" t="s">
        <v>301</v>
      </c>
      <c r="C157" s="139">
        <v>0</v>
      </c>
      <c r="D157" s="138">
        <v>0</v>
      </c>
      <c r="E157" s="138">
        <v>0</v>
      </c>
      <c r="F157" s="138">
        <v>0.50624719046428412</v>
      </c>
      <c r="G157" s="137">
        <v>0</v>
      </c>
      <c r="H157" s="136">
        <v>0</v>
      </c>
      <c r="I157" s="138">
        <v>0</v>
      </c>
      <c r="J157" s="138">
        <v>0.86322492112269122</v>
      </c>
      <c r="K157" s="138">
        <v>0</v>
      </c>
      <c r="L157" s="135">
        <v>0</v>
      </c>
      <c r="M157" s="139">
        <v>0</v>
      </c>
      <c r="N157" s="138">
        <v>0</v>
      </c>
      <c r="O157" s="138">
        <v>0</v>
      </c>
      <c r="P157" s="138">
        <v>0</v>
      </c>
      <c r="Q157" s="137">
        <v>0</v>
      </c>
      <c r="R157" s="136">
        <v>0.30511329966980921</v>
      </c>
      <c r="S157" s="138">
        <v>0</v>
      </c>
      <c r="T157" s="138">
        <v>0</v>
      </c>
      <c r="U157" s="138">
        <v>0</v>
      </c>
      <c r="V157" s="138">
        <v>0</v>
      </c>
      <c r="W157" s="135">
        <v>0</v>
      </c>
      <c r="X157" s="448"/>
      <c r="Y157" s="448"/>
      <c r="Z157" s="448"/>
      <c r="AA157" s="448"/>
      <c r="AB157" s="448"/>
      <c r="AC157" s="448"/>
      <c r="AD157" s="448"/>
      <c r="AE157" s="448"/>
      <c r="AF157" s="448"/>
      <c r="AG157" s="448"/>
      <c r="AH157" s="448"/>
      <c r="AI157" s="448"/>
      <c r="AJ157" s="448"/>
      <c r="AK157" s="448"/>
      <c r="AL157" s="448"/>
      <c r="AM157" s="448"/>
      <c r="AN157" s="448"/>
      <c r="AO157" s="448"/>
      <c r="AP157" s="448"/>
      <c r="AQ157" s="448"/>
      <c r="AR157" s="448"/>
      <c r="AS157" s="448"/>
      <c r="AT157" s="448"/>
      <c r="AU157" s="448"/>
      <c r="AV157" s="448"/>
      <c r="AW157" s="448"/>
      <c r="AX157" s="448"/>
      <c r="AY157" s="448"/>
      <c r="AZ157" s="874"/>
      <c r="BA157" s="1084"/>
      <c r="BB157" s="604" t="s">
        <v>301</v>
      </c>
      <c r="BC157" s="458">
        <v>0</v>
      </c>
      <c r="BD157" s="445">
        <v>0</v>
      </c>
      <c r="BE157" s="445">
        <v>0</v>
      </c>
      <c r="BF157" s="445">
        <v>22.546700999999999</v>
      </c>
      <c r="BG157" s="462">
        <v>0</v>
      </c>
      <c r="BH157" s="458">
        <v>0</v>
      </c>
      <c r="BI157" s="445">
        <v>0</v>
      </c>
      <c r="BJ157" s="445">
        <v>22.546700999999999</v>
      </c>
      <c r="BK157" s="445">
        <v>0</v>
      </c>
      <c r="BL157" s="462">
        <v>0</v>
      </c>
      <c r="BM157" s="458">
        <v>0</v>
      </c>
      <c r="BN157" s="445">
        <v>0</v>
      </c>
      <c r="BO157" s="445">
        <v>0</v>
      </c>
      <c r="BP157" s="445">
        <v>0</v>
      </c>
      <c r="BQ157" s="462">
        <v>0</v>
      </c>
      <c r="BR157" s="458">
        <v>22.546700999999999</v>
      </c>
      <c r="BS157" s="445">
        <v>0</v>
      </c>
      <c r="BT157" s="445">
        <v>0</v>
      </c>
      <c r="BU157" s="445">
        <v>0</v>
      </c>
      <c r="BV157" s="445">
        <v>0</v>
      </c>
      <c r="BW157" s="446">
        <v>0</v>
      </c>
      <c r="BX157" s="21"/>
      <c r="BY157" s="21"/>
      <c r="BZ157" s="21"/>
      <c r="CA157" s="21"/>
      <c r="CB157" s="21"/>
      <c r="CC157" s="21"/>
      <c r="CD157" s="21"/>
      <c r="CE157" s="21"/>
      <c r="CF157" s="21"/>
      <c r="CG157" s="21"/>
      <c r="CH157" s="21"/>
      <c r="CI157" s="21"/>
      <c r="CJ157" s="21"/>
      <c r="CK157" s="21"/>
      <c r="CL157" s="21"/>
      <c r="CM157" s="21"/>
      <c r="CN157" s="21"/>
      <c r="CO157" s="21"/>
      <c r="CP157" s="21"/>
      <c r="CQ157" s="21"/>
      <c r="CR157" s="21"/>
      <c r="CS157" s="21"/>
      <c r="CT157" s="21"/>
      <c r="CU157" s="21"/>
      <c r="CV157" s="21"/>
      <c r="CW157" s="21"/>
      <c r="CX157" s="21"/>
      <c r="CY157" s="21"/>
      <c r="CZ157" s="21"/>
    </row>
    <row r="158" s="324" customFormat="true" ht="15" customHeight="true" x14ac:dyDescent="0.2">
      <c r="A158" s="1064"/>
      <c r="B158" s="389" t="s">
        <v>302</v>
      </c>
      <c r="C158" s="139">
        <v>4.852673827197413</v>
      </c>
      <c r="D158" s="138">
        <v>8.0782935803916622</v>
      </c>
      <c r="E158" s="138">
        <v>5.4992085868415721</v>
      </c>
      <c r="F158" s="138">
        <v>6.5668737393400418</v>
      </c>
      <c r="G158" s="137">
        <v>0.32231004345375175</v>
      </c>
      <c r="H158" s="136">
        <v>3.6828019998697585</v>
      </c>
      <c r="I158" s="138">
        <v>4.4141165053847713</v>
      </c>
      <c r="J158" s="138">
        <v>8.4973913758449306</v>
      </c>
      <c r="K158" s="138">
        <v>2.0499945807091144</v>
      </c>
      <c r="L158" s="135">
        <v>0.3909084354841364</v>
      </c>
      <c r="M158" s="139">
        <v>3.0591970834785061</v>
      </c>
      <c r="N158" s="138">
        <v>7.8445080073317142</v>
      </c>
      <c r="O158" s="138">
        <v>9.1770631664633378</v>
      </c>
      <c r="P158" s="138">
        <v>10.424920547941891</v>
      </c>
      <c r="Q158" s="137">
        <v>3.7604112687870943</v>
      </c>
      <c r="R158" s="136">
        <v>4.0714930628239703</v>
      </c>
      <c r="S158" s="138">
        <v>8.6691765064621098</v>
      </c>
      <c r="T158" s="138">
        <v>5.0476059205692456</v>
      </c>
      <c r="U158" s="138">
        <v>3.2966862453783365</v>
      </c>
      <c r="V158" s="138">
        <v>2.0606046413457038</v>
      </c>
      <c r="W158" s="135">
        <v>2.1751487755877141</v>
      </c>
      <c r="X158" s="448"/>
      <c r="Y158" s="448"/>
      <c r="Z158" s="448"/>
      <c r="AA158" s="448"/>
      <c r="AB158" s="448"/>
      <c r="AC158" s="448"/>
      <c r="AD158" s="448"/>
      <c r="AE158" s="448"/>
      <c r="AF158" s="448"/>
      <c r="AG158" s="448"/>
      <c r="AH158" s="448"/>
      <c r="AI158" s="448"/>
      <c r="AJ158" s="448"/>
      <c r="AK158" s="448"/>
      <c r="AL158" s="448"/>
      <c r="AM158" s="448"/>
      <c r="AN158" s="448"/>
      <c r="AO158" s="448"/>
      <c r="AP158" s="448"/>
      <c r="AQ158" s="448"/>
      <c r="AR158" s="448"/>
      <c r="AS158" s="448"/>
      <c r="AT158" s="448"/>
      <c r="AU158" s="448"/>
      <c r="AV158" s="448"/>
      <c r="AW158" s="448"/>
      <c r="AX158" s="448"/>
      <c r="AY158" s="448"/>
      <c r="AZ158" s="874"/>
      <c r="BA158" s="1084"/>
      <c r="BB158" s="604" t="s">
        <v>302</v>
      </c>
      <c r="BC158" s="458">
        <v>215.71760400000005</v>
      </c>
      <c r="BD158" s="445">
        <v>359.12244000000021</v>
      </c>
      <c r="BE158" s="445">
        <v>244.53585200000001</v>
      </c>
      <c r="BF158" s="445">
        <v>292.46846500000004</v>
      </c>
      <c r="BG158" s="462">
        <v>14.325792999999999</v>
      </c>
      <c r="BH158" s="458">
        <v>96.020362999999989</v>
      </c>
      <c r="BI158" s="445">
        <v>115.189706</v>
      </c>
      <c r="BJ158" s="445">
        <v>221.944638</v>
      </c>
      <c r="BK158" s="445">
        <v>53.671870999999996</v>
      </c>
      <c r="BL158" s="462">
        <v>10.182024999999999</v>
      </c>
      <c r="BM158" s="458">
        <v>56.314337999999999</v>
      </c>
      <c r="BN158" s="445">
        <v>143.64300400000002</v>
      </c>
      <c r="BO158" s="445">
        <v>168.55137200000004</v>
      </c>
      <c r="BP158" s="445">
        <v>191.506439</v>
      </c>
      <c r="BQ158" s="462">
        <v>69.146398000000005</v>
      </c>
      <c r="BR158" s="458">
        <v>300.86770000000007</v>
      </c>
      <c r="BS158" s="445">
        <v>544.79843300000005</v>
      </c>
      <c r="BT158" s="445">
        <v>92.044434000000024</v>
      </c>
      <c r="BU158" s="445">
        <v>128.17313899999999</v>
      </c>
      <c r="BV158" s="445">
        <v>30.922538000000003</v>
      </c>
      <c r="BW158" s="446">
        <v>29.363910000000001</v>
      </c>
      <c r="BX158" s="21"/>
      <c r="BY158" s="21"/>
      <c r="BZ158" s="21"/>
      <c r="CA158" s="21"/>
      <c r="CB158" s="21"/>
      <c r="CC158" s="21"/>
      <c r="CD158" s="21"/>
      <c r="CE158" s="21"/>
      <c r="CF158" s="21"/>
      <c r="CG158" s="21"/>
      <c r="CH158" s="21"/>
      <c r="CI158" s="21"/>
      <c r="CJ158" s="21"/>
      <c r="CK158" s="21"/>
      <c r="CL158" s="21"/>
      <c r="CM158" s="21"/>
      <c r="CN158" s="21"/>
      <c r="CO158" s="21"/>
      <c r="CP158" s="21"/>
      <c r="CQ158" s="21"/>
      <c r="CR158" s="21"/>
      <c r="CS158" s="21"/>
      <c r="CT158" s="21"/>
      <c r="CU158" s="21"/>
      <c r="CV158" s="21"/>
      <c r="CW158" s="21"/>
      <c r="CX158" s="21"/>
      <c r="CY158" s="21"/>
      <c r="CZ158" s="21"/>
    </row>
    <row r="159" s="324" customFormat="true" ht="15" customHeight="true" x14ac:dyDescent="0.2">
      <c r="A159" s="1064"/>
      <c r="B159" s="389" t="s">
        <v>303</v>
      </c>
      <c r="C159" s="139">
        <v>4.0973892055785903</v>
      </c>
      <c r="D159" s="138">
        <v>4.0995722270734971</v>
      </c>
      <c r="E159" s="138">
        <v>9.7505100345553704</v>
      </c>
      <c r="F159" s="138">
        <v>10.642698301200095</v>
      </c>
      <c r="G159" s="137">
        <v>6.4312547228814516</v>
      </c>
      <c r="H159" s="136">
        <v>6.3458664456809757</v>
      </c>
      <c r="I159" s="138">
        <v>9.6223125243227443</v>
      </c>
      <c r="J159" s="138">
        <v>11.570269731639895</v>
      </c>
      <c r="K159" s="138">
        <v>8.0018006399388462</v>
      </c>
      <c r="L159" s="135">
        <v>5.4508539221965915</v>
      </c>
      <c r="M159" s="139">
        <v>5.1563380862126245</v>
      </c>
      <c r="N159" s="138">
        <v>4.1162335873124265</v>
      </c>
      <c r="O159" s="138">
        <v>3.6273167150847212</v>
      </c>
      <c r="P159" s="138">
        <v>5.0144865568204269</v>
      </c>
      <c r="Q159" s="137">
        <v>8.6222934973507819</v>
      </c>
      <c r="R159" s="136">
        <v>9.0289578948348694</v>
      </c>
      <c r="S159" s="138">
        <v>2.3586247828513986</v>
      </c>
      <c r="T159" s="138">
        <v>4.4890296272231716</v>
      </c>
      <c r="U159" s="138">
        <v>7.4866562343055696</v>
      </c>
      <c r="V159" s="138">
        <v>9.5109714036319719</v>
      </c>
      <c r="W159" s="135">
        <v>16.794757030329599</v>
      </c>
      <c r="X159" s="448"/>
      <c r="Y159" s="448"/>
      <c r="Z159" s="448"/>
      <c r="AA159" s="448"/>
      <c r="AB159" s="448"/>
      <c r="AC159" s="448"/>
      <c r="AD159" s="448"/>
      <c r="AE159" s="448"/>
      <c r="AF159" s="448"/>
      <c r="AG159" s="448"/>
      <c r="AH159" s="448"/>
      <c r="AI159" s="448"/>
      <c r="AJ159" s="448"/>
      <c r="AK159" s="448"/>
      <c r="AL159" s="448"/>
      <c r="AM159" s="448"/>
      <c r="AN159" s="448"/>
      <c r="AO159" s="448"/>
      <c r="AP159" s="448"/>
      <c r="AQ159" s="448"/>
      <c r="AR159" s="448"/>
      <c r="AS159" s="448"/>
      <c r="AT159" s="448"/>
      <c r="AU159" s="448"/>
      <c r="AV159" s="448"/>
      <c r="AW159" s="448"/>
      <c r="AX159" s="448"/>
      <c r="AY159" s="448"/>
      <c r="AZ159" s="874"/>
      <c r="BA159" s="1084"/>
      <c r="BB159" s="604" t="s">
        <v>303</v>
      </c>
      <c r="BC159" s="458">
        <v>182.14267300000003</v>
      </c>
      <c r="BD159" s="445">
        <v>182.24744699999994</v>
      </c>
      <c r="BE159" s="445">
        <v>433.58043999999995</v>
      </c>
      <c r="BF159" s="445">
        <v>473.99322099999995</v>
      </c>
      <c r="BG159" s="462">
        <v>285.85154499999993</v>
      </c>
      <c r="BH159" s="458">
        <v>165.45347799999996</v>
      </c>
      <c r="BI159" s="445">
        <v>251.10151700000003</v>
      </c>
      <c r="BJ159" s="445">
        <v>302.20560800000004</v>
      </c>
      <c r="BK159" s="445">
        <v>209.49890099999993</v>
      </c>
      <c r="BL159" s="462">
        <v>141.97885199999999</v>
      </c>
      <c r="BM159" s="458">
        <v>94.918946999999989</v>
      </c>
      <c r="BN159" s="445">
        <v>75.373517000000021</v>
      </c>
      <c r="BO159" s="445">
        <v>66.621444999999994</v>
      </c>
      <c r="BP159" s="445">
        <v>92.116430000000008</v>
      </c>
      <c r="BQ159" s="462">
        <v>158.54663099999999</v>
      </c>
      <c r="BR159" s="458">
        <v>667.20531099999994</v>
      </c>
      <c r="BS159" s="445">
        <v>148.22343099999998</v>
      </c>
      <c r="BT159" s="445">
        <v>81.858647000000005</v>
      </c>
      <c r="BU159" s="445">
        <v>291.07660199999992</v>
      </c>
      <c r="BV159" s="445">
        <v>142.72673600000002</v>
      </c>
      <c r="BW159" s="446">
        <v>226.72459900000004</v>
      </c>
      <c r="BX159" s="21"/>
      <c r="BY159" s="21"/>
      <c r="BZ159" s="21"/>
      <c r="CA159" s="21"/>
      <c r="CB159" s="21"/>
      <c r="CC159" s="21"/>
      <c r="CD159" s="21"/>
      <c r="CE159" s="21"/>
      <c r="CF159" s="21"/>
      <c r="CG159" s="21"/>
      <c r="CH159" s="21"/>
      <c r="CI159" s="21"/>
      <c r="CJ159" s="21"/>
      <c r="CK159" s="21"/>
      <c r="CL159" s="21"/>
      <c r="CM159" s="21"/>
      <c r="CN159" s="21"/>
      <c r="CO159" s="21"/>
      <c r="CP159" s="21"/>
      <c r="CQ159" s="21"/>
      <c r="CR159" s="21"/>
      <c r="CS159" s="21"/>
      <c r="CT159" s="21"/>
      <c r="CU159" s="21"/>
      <c r="CV159" s="21"/>
      <c r="CW159" s="21"/>
      <c r="CX159" s="21"/>
      <c r="CY159" s="21"/>
      <c r="CZ159" s="21"/>
    </row>
    <row r="160" s="324" customFormat="true" ht="15" customHeight="true" x14ac:dyDescent="0.2">
      <c r="A160" s="1064"/>
      <c r="B160" s="389" t="s">
        <v>304</v>
      </c>
      <c r="C160" s="139">
        <v>11.970243166263163</v>
      </c>
      <c r="D160" s="138">
        <v>16.771231621961434</v>
      </c>
      <c r="E160" s="138">
        <v>16.030080980624763</v>
      </c>
      <c r="F160" s="138">
        <v>7.6688561712046619</v>
      </c>
      <c r="G160" s="137">
        <v>2.2009152691314626</v>
      </c>
      <c r="H160" s="136">
        <v>18.420152454155801</v>
      </c>
      <c r="I160" s="138">
        <v>12.488394880057665</v>
      </c>
      <c r="J160" s="138">
        <v>7.412651893530608</v>
      </c>
      <c r="K160" s="138">
        <v>4.197241417658069</v>
      </c>
      <c r="L160" s="135">
        <v>1.9195935057356295</v>
      </c>
      <c r="M160" s="139">
        <v>14.853112936641882</v>
      </c>
      <c r="N160" s="138">
        <v>6.3742332921752647</v>
      </c>
      <c r="O160" s="138">
        <v>14.466894327995423</v>
      </c>
      <c r="P160" s="138">
        <v>17.106022908781405</v>
      </c>
      <c r="Q160" s="137">
        <v>16.322157916286979</v>
      </c>
      <c r="R160" s="136">
        <v>4.757649860057386</v>
      </c>
      <c r="S160" s="138">
        <v>15.736033421555026</v>
      </c>
      <c r="T160" s="138">
        <v>6.1836936853852693</v>
      </c>
      <c r="U160" s="138">
        <v>4.3406697687819653</v>
      </c>
      <c r="V160" s="138">
        <v>17.021683937397754</v>
      </c>
      <c r="W160" s="135">
        <v>40.922389139714696</v>
      </c>
      <c r="X160" s="448"/>
      <c r="Y160" s="448"/>
      <c r="Z160" s="448"/>
      <c r="AA160" s="448"/>
      <c r="AB160" s="448"/>
      <c r="AC160" s="448"/>
      <c r="AD160" s="448"/>
      <c r="AE160" s="448"/>
      <c r="AF160" s="448"/>
      <c r="AG160" s="448"/>
      <c r="AH160" s="448"/>
      <c r="AI160" s="448"/>
      <c r="AJ160" s="448"/>
      <c r="AK160" s="448"/>
      <c r="AL160" s="448"/>
      <c r="AM160" s="448"/>
      <c r="AN160" s="448"/>
      <c r="AO160" s="448"/>
      <c r="AP160" s="448"/>
      <c r="AQ160" s="448"/>
      <c r="AR160" s="448"/>
      <c r="AS160" s="448"/>
      <c r="AT160" s="448"/>
      <c r="AU160" s="448"/>
      <c r="AV160" s="448"/>
      <c r="AW160" s="448"/>
      <c r="AX160" s="448"/>
      <c r="AY160" s="448"/>
      <c r="AZ160" s="874"/>
      <c r="BA160" s="1084"/>
      <c r="BB160" s="604" t="s">
        <v>304</v>
      </c>
      <c r="BC160" s="458">
        <v>532.1173990000002</v>
      </c>
      <c r="BD160" s="445">
        <v>745.56904400000042</v>
      </c>
      <c r="BE160" s="445">
        <v>712.81702599999994</v>
      </c>
      <c r="BF160" s="445">
        <v>341.547391</v>
      </c>
      <c r="BG160" s="462">
        <v>97.824616999999989</v>
      </c>
      <c r="BH160" s="458">
        <v>480.26196500000015</v>
      </c>
      <c r="BI160" s="445">
        <v>325.89410199999992</v>
      </c>
      <c r="BJ160" s="445">
        <v>193.61216499999998</v>
      </c>
      <c r="BK160" s="445">
        <v>109.889949</v>
      </c>
      <c r="BL160" s="462">
        <v>49.999814000000001</v>
      </c>
      <c r="BM160" s="458">
        <v>273.41920100000004</v>
      </c>
      <c r="BN160" s="445">
        <v>116.72038800000003</v>
      </c>
      <c r="BO160" s="445">
        <v>265.70754099999999</v>
      </c>
      <c r="BP160" s="445">
        <v>314.23870499999981</v>
      </c>
      <c r="BQ160" s="462">
        <v>300.13164699999999</v>
      </c>
      <c r="BR160" s="458">
        <v>351.57205199999993</v>
      </c>
      <c r="BS160" s="445">
        <v>988.90204200000016</v>
      </c>
      <c r="BT160" s="445">
        <v>112.76129600000004</v>
      </c>
      <c r="BU160" s="445">
        <v>168.76257799999999</v>
      </c>
      <c r="BV160" s="445">
        <v>255.43651500000004</v>
      </c>
      <c r="BW160" s="446">
        <v>552.44099399999993</v>
      </c>
      <c r="BX160" s="21"/>
      <c r="BY160" s="21"/>
      <c r="BZ160" s="21"/>
      <c r="CA160" s="21"/>
      <c r="CB160" s="21"/>
      <c r="CC160" s="21"/>
      <c r="CD160" s="21"/>
      <c r="CE160" s="21"/>
      <c r="CF160" s="21"/>
      <c r="CG160" s="21"/>
      <c r="CH160" s="21"/>
      <c r="CI160" s="21"/>
      <c r="CJ160" s="21"/>
      <c r="CK160" s="21"/>
      <c r="CL160" s="21"/>
      <c r="CM160" s="21"/>
      <c r="CN160" s="21"/>
      <c r="CO160" s="21"/>
      <c r="CP160" s="21"/>
      <c r="CQ160" s="21"/>
      <c r="CR160" s="21"/>
      <c r="CS160" s="21"/>
      <c r="CT160" s="21"/>
      <c r="CU160" s="21"/>
      <c r="CV160" s="21"/>
      <c r="CW160" s="21"/>
      <c r="CX160" s="21"/>
      <c r="CY160" s="21"/>
      <c r="CZ160" s="21"/>
    </row>
    <row r="161" s="324" customFormat="true" ht="15" customHeight="true" x14ac:dyDescent="0.2">
      <c r="A161" s="1064"/>
      <c r="B161" s="389" t="s">
        <v>305</v>
      </c>
      <c r="C161" s="139">
        <v>69.429485636533002</v>
      </c>
      <c r="D161" s="138">
        <v>55.929730382579649</v>
      </c>
      <c r="E161" s="138">
        <v>36.324791243873342</v>
      </c>
      <c r="F161" s="138">
        <v>10.803440034234049</v>
      </c>
      <c r="G161" s="137">
        <v>3.5069530425357467</v>
      </c>
      <c r="H161" s="136">
        <v>52.276998753547709</v>
      </c>
      <c r="I161" s="138">
        <v>22.276945433591322</v>
      </c>
      <c r="J161" s="138">
        <v>9.424055842840712</v>
      </c>
      <c r="K161" s="138">
        <v>3.2983160987329843</v>
      </c>
      <c r="L161" s="135">
        <v>2.023644307026907</v>
      </c>
      <c r="M161" s="139">
        <v>68.148874267047233</v>
      </c>
      <c r="N161" s="138">
        <v>72.773273978059535</v>
      </c>
      <c r="O161" s="138">
        <v>63.233397967063596</v>
      </c>
      <c r="P161" s="138">
        <v>48.513396623930021</v>
      </c>
      <c r="Q161" s="137">
        <v>46.543831557681656</v>
      </c>
      <c r="R161" s="136">
        <v>5.6130264397092891</v>
      </c>
      <c r="S161" s="138">
        <v>45.914677432666537</v>
      </c>
      <c r="T161" s="138">
        <v>63.245638527440804</v>
      </c>
      <c r="U161" s="138">
        <v>55.484095511806267</v>
      </c>
      <c r="V161" s="138">
        <v>60.581213754089724</v>
      </c>
      <c r="W161" s="135">
        <v>22.610320666935451</v>
      </c>
      <c r="X161" s="448"/>
      <c r="Y161" s="448"/>
      <c r="Z161" s="448"/>
      <c r="AA161" s="448"/>
      <c r="AB161" s="448"/>
      <c r="AC161" s="448"/>
      <c r="AD161" s="448"/>
      <c r="AE161" s="448"/>
      <c r="AF161" s="448"/>
      <c r="AG161" s="448"/>
      <c r="AH161" s="448"/>
      <c r="AI161" s="448"/>
      <c r="AJ161" s="448"/>
      <c r="AK161" s="448"/>
      <c r="AL161" s="448"/>
      <c r="AM161" s="448"/>
      <c r="AN161" s="448"/>
      <c r="AO161" s="448"/>
      <c r="AP161" s="448"/>
      <c r="AQ161" s="448"/>
      <c r="AR161" s="448"/>
      <c r="AS161" s="448"/>
      <c r="AT161" s="448"/>
      <c r="AU161" s="448"/>
      <c r="AV161" s="448"/>
      <c r="AW161" s="448"/>
      <c r="AX161" s="448"/>
      <c r="AY161" s="448"/>
      <c r="AZ161" s="874"/>
      <c r="BA161" s="1084"/>
      <c r="BB161" s="604" t="s">
        <v>305</v>
      </c>
      <c r="BC161" s="458">
        <v>3086.3731670000057</v>
      </c>
      <c r="BD161" s="445">
        <v>2486.3693110000013</v>
      </c>
      <c r="BE161" s="445">
        <v>1615.271295</v>
      </c>
      <c r="BF161" s="445">
        <v>481.15216599999997</v>
      </c>
      <c r="BG161" s="462">
        <v>155.87439599999996</v>
      </c>
      <c r="BH161" s="458">
        <v>1362.9992589999999</v>
      </c>
      <c r="BI161" s="445">
        <v>581.33372599999973</v>
      </c>
      <c r="BJ161" s="445">
        <v>246.14832600000005</v>
      </c>
      <c r="BK161" s="445">
        <v>86.354763000000005</v>
      </c>
      <c r="BL161" s="462">
        <v>52.710034000000007</v>
      </c>
      <c r="BM161" s="458">
        <v>1254.4986919999999</v>
      </c>
      <c r="BN161" s="445">
        <v>1332.5719950000009</v>
      </c>
      <c r="BO161" s="445">
        <v>1161.3820009999995</v>
      </c>
      <c r="BP161" s="445">
        <v>891.19411399999922</v>
      </c>
      <c r="BQ161" s="462">
        <v>855.8474249999997</v>
      </c>
      <c r="BR161" s="458">
        <v>414.78109599999993</v>
      </c>
      <c r="BS161" s="445">
        <v>2885.42335</v>
      </c>
      <c r="BT161" s="445">
        <v>1153.301009</v>
      </c>
      <c r="BU161" s="445">
        <v>2157.1875990000003</v>
      </c>
      <c r="BV161" s="445">
        <v>909.11417300000051</v>
      </c>
      <c r="BW161" s="446">
        <v>305.23310800000002</v>
      </c>
      <c r="BX161" s="21"/>
      <c r="BY161" s="21"/>
      <c r="BZ161" s="21"/>
      <c r="CA161" s="21"/>
      <c r="CB161" s="21"/>
      <c r="CC161" s="21"/>
      <c r="CD161" s="21"/>
      <c r="CE161" s="21"/>
      <c r="CF161" s="21"/>
      <c r="CG161" s="21"/>
      <c r="CH161" s="21"/>
      <c r="CI161" s="21"/>
      <c r="CJ161" s="21"/>
      <c r="CK161" s="21"/>
      <c r="CL161" s="21"/>
      <c r="CM161" s="21"/>
      <c r="CN161" s="21"/>
      <c r="CO161" s="21"/>
      <c r="CP161" s="21"/>
      <c r="CQ161" s="21"/>
      <c r="CR161" s="21"/>
      <c r="CS161" s="21"/>
      <c r="CT161" s="21"/>
      <c r="CU161" s="21"/>
      <c r="CV161" s="21"/>
      <c r="CW161" s="21"/>
      <c r="CX161" s="21"/>
      <c r="CY161" s="21"/>
      <c r="CZ161" s="21"/>
    </row>
    <row r="162" s="324" customFormat="true" ht="15" customHeight="true" x14ac:dyDescent="0.2">
      <c r="A162" s="1064"/>
      <c r="B162" s="389" t="s">
        <v>187</v>
      </c>
      <c r="C162" s="139">
        <v>0.15093553414502733</v>
      </c>
      <c r="D162" s="138">
        <v>0.32805661651134244</v>
      </c>
      <c r="E162" s="138">
        <v>0.11535776281196529</v>
      </c>
      <c r="F162" s="138">
        <v>0.42398287327347939</v>
      </c>
      <c r="G162" s="137">
        <v>0.30573873461271117</v>
      </c>
      <c r="H162" s="136">
        <v>0.16136641087628509</v>
      </c>
      <c r="I162" s="138">
        <v>0.2216822560836271</v>
      </c>
      <c r="J162" s="138">
        <v>0.5014686203547124</v>
      </c>
      <c r="K162" s="138">
        <v>0.10043477429382028</v>
      </c>
      <c r="L162" s="135">
        <v>0</v>
      </c>
      <c r="M162" s="139">
        <v>0.30735081990254165</v>
      </c>
      <c r="N162" s="138">
        <v>0</v>
      </c>
      <c r="O162" s="138">
        <v>0.17113735932958896</v>
      </c>
      <c r="P162" s="138">
        <v>0.73025637293146584</v>
      </c>
      <c r="Q162" s="137">
        <v>0.59602572542222187</v>
      </c>
      <c r="R162" s="136">
        <v>0.13454688434199213</v>
      </c>
      <c r="S162" s="138">
        <v>0</v>
      </c>
      <c r="T162" s="138">
        <v>0</v>
      </c>
      <c r="U162" s="138">
        <v>0.34453233898101981</v>
      </c>
      <c r="V162" s="138">
        <v>0</v>
      </c>
      <c r="W162" s="135">
        <v>2.6339448669326457</v>
      </c>
      <c r="X162" s="448"/>
      <c r="Y162" s="448"/>
      <c r="Z162" s="448"/>
      <c r="AA162" s="448"/>
      <c r="AB162" s="448"/>
      <c r="AC162" s="448"/>
      <c r="AD162" s="448"/>
      <c r="AE162" s="448"/>
      <c r="AF162" s="448"/>
      <c r="AG162" s="448"/>
      <c r="AH162" s="448"/>
      <c r="AI162" s="448"/>
      <c r="AJ162" s="448"/>
      <c r="AK162" s="448"/>
      <c r="AL162" s="448"/>
      <c r="AM162" s="448"/>
      <c r="AN162" s="448"/>
      <c r="AO162" s="448"/>
      <c r="AP162" s="448"/>
      <c r="AQ162" s="448"/>
      <c r="AR162" s="448"/>
      <c r="AS162" s="448"/>
      <c r="AT162" s="448"/>
      <c r="AU162" s="448"/>
      <c r="AV162" s="448"/>
      <c r="AW162" s="448"/>
      <c r="AX162" s="448"/>
      <c r="AY162" s="448"/>
      <c r="AZ162" s="874"/>
      <c r="BA162" s="1084"/>
      <c r="BB162" s="604" t="s">
        <v>187</v>
      </c>
      <c r="BC162" s="458">
        <v>6.7095900000000004</v>
      </c>
      <c r="BD162" s="445">
        <v>14.583834</v>
      </c>
      <c r="BE162" s="445">
        <v>5.1296669999999995</v>
      </c>
      <c r="BF162" s="445">
        <v>18.882899999999999</v>
      </c>
      <c r="BG162" s="462">
        <v>13.589244000000001</v>
      </c>
      <c r="BH162" s="458">
        <v>4.2072479999999999</v>
      </c>
      <c r="BI162" s="445">
        <v>5.7849659999999998</v>
      </c>
      <c r="BJ162" s="445">
        <v>13.097934</v>
      </c>
      <c r="BK162" s="445">
        <v>2.6295299999999999</v>
      </c>
      <c r="BL162" s="462">
        <v>0</v>
      </c>
      <c r="BM162" s="458">
        <v>5.6577780000000004</v>
      </c>
      <c r="BN162" s="445">
        <v>0</v>
      </c>
      <c r="BO162" s="445">
        <v>3.1432099999999998</v>
      </c>
      <c r="BP162" s="445">
        <v>13.414854999999999</v>
      </c>
      <c r="BQ162" s="462">
        <v>10.959714</v>
      </c>
      <c r="BR162" s="458">
        <v>9.9424980000000005</v>
      </c>
      <c r="BS162" s="445">
        <v>0</v>
      </c>
      <c r="BT162" s="445">
        <v>0</v>
      </c>
      <c r="BU162" s="445">
        <v>13.395206</v>
      </c>
      <c r="BV162" s="445">
        <v>0</v>
      </c>
      <c r="BW162" s="446">
        <v>35.557530999999997</v>
      </c>
      <c r="BX162" s="21"/>
      <c r="BY162" s="21"/>
      <c r="BZ162" s="21"/>
      <c r="CA162" s="21"/>
      <c r="CB162" s="21"/>
      <c r="CC162" s="21"/>
      <c r="CD162" s="21"/>
      <c r="CE162" s="21"/>
      <c r="CF162" s="21"/>
      <c r="CG162" s="21"/>
      <c r="CH162" s="21"/>
      <c r="CI162" s="21"/>
      <c r="CJ162" s="21"/>
      <c r="CK162" s="21"/>
      <c r="CL162" s="21"/>
      <c r="CM162" s="21"/>
      <c r="CN162" s="21"/>
      <c r="CO162" s="21"/>
      <c r="CP162" s="21"/>
      <c r="CQ162" s="21"/>
      <c r="CR162" s="21"/>
      <c r="CS162" s="21"/>
      <c r="CT162" s="21"/>
      <c r="CU162" s="21"/>
      <c r="CV162" s="21"/>
      <c r="CW162" s="21"/>
      <c r="CX162" s="21"/>
      <c r="CY162" s="21"/>
      <c r="CZ162" s="21"/>
    </row>
    <row r="163" s="324" customFormat="true" ht="15" customHeight="true" x14ac:dyDescent="0.2">
      <c r="A163" s="1064"/>
      <c r="B163" s="389" t="s">
        <v>188</v>
      </c>
      <c r="C163" s="139">
        <v>0</v>
      </c>
      <c r="D163" s="138">
        <v>0.12677040155999125</v>
      </c>
      <c r="E163" s="138">
        <v>0.75695007213450793</v>
      </c>
      <c r="F163" s="138">
        <v>0.76211137583642474</v>
      </c>
      <c r="G163" s="137">
        <v>0.30419852661481839</v>
      </c>
      <c r="H163" s="136">
        <v>0.31765071228178282</v>
      </c>
      <c r="I163" s="138">
        <v>1.1035531340816636</v>
      </c>
      <c r="J163" s="138">
        <v>1.1980414475796319</v>
      </c>
      <c r="K163" s="138">
        <v>0.35414723108534968</v>
      </c>
      <c r="L163" s="135">
        <v>0.26486557581646142</v>
      </c>
      <c r="M163" s="139">
        <v>0</v>
      </c>
      <c r="N163" s="138">
        <v>0</v>
      </c>
      <c r="O163" s="138">
        <v>0.12061094614588827</v>
      </c>
      <c r="P163" s="138">
        <v>0</v>
      </c>
      <c r="Q163" s="137">
        <v>0</v>
      </c>
      <c r="R163" s="136">
        <v>1.0114535409945917</v>
      </c>
      <c r="S163" s="138">
        <v>0</v>
      </c>
      <c r="T163" s="138">
        <v>0.12147955851970405</v>
      </c>
      <c r="U163" s="138">
        <v>0.17594907224589518</v>
      </c>
      <c r="V163" s="138">
        <v>0</v>
      </c>
      <c r="W163" s="135">
        <v>0.21923528299227893</v>
      </c>
      <c r="X163" s="448"/>
      <c r="Y163" s="448"/>
      <c r="Z163" s="448"/>
      <c r="AA163" s="448"/>
      <c r="AB163" s="448"/>
      <c r="AC163" s="448"/>
      <c r="AD163" s="448"/>
      <c r="AE163" s="448"/>
      <c r="AF163" s="448"/>
      <c r="AG163" s="448"/>
      <c r="AH163" s="448"/>
      <c r="AI163" s="448"/>
      <c r="AJ163" s="448"/>
      <c r="AK163" s="448"/>
      <c r="AL163" s="448"/>
      <c r="AM163" s="448"/>
      <c r="AN163" s="448"/>
      <c r="AO163" s="448"/>
      <c r="AP163" s="448"/>
      <c r="AQ163" s="448"/>
      <c r="AR163" s="448"/>
      <c r="AS163" s="448"/>
      <c r="AT163" s="448"/>
      <c r="AU163" s="448"/>
      <c r="AV163" s="448"/>
      <c r="AW163" s="448"/>
      <c r="AX163" s="448"/>
      <c r="AY163" s="448"/>
      <c r="AZ163" s="874"/>
      <c r="BA163" s="1084"/>
      <c r="BB163" s="604" t="s">
        <v>188</v>
      </c>
      <c r="BC163" s="458">
        <v>0</v>
      </c>
      <c r="BD163" s="445">
        <v>5.6356080000000004</v>
      </c>
      <c r="BE163" s="445">
        <v>33.659649000000002</v>
      </c>
      <c r="BF163" s="445">
        <v>33.942109000000002</v>
      </c>
      <c r="BG163" s="462">
        <v>13.520786000000001</v>
      </c>
      <c r="BH163" s="458">
        <v>8.2819920000000007</v>
      </c>
      <c r="BI163" s="445">
        <v>28.798052999999999</v>
      </c>
      <c r="BJ163" s="445">
        <v>31.291823999999998</v>
      </c>
      <c r="BK163" s="445">
        <v>9.2720950000000002</v>
      </c>
      <c r="BL163" s="462">
        <v>6.8989760000000002</v>
      </c>
      <c r="BM163" s="458">
        <v>0</v>
      </c>
      <c r="BN163" s="445">
        <v>0</v>
      </c>
      <c r="BO163" s="445">
        <v>2.2152120000000002</v>
      </c>
      <c r="BP163" s="445">
        <v>0</v>
      </c>
      <c r="BQ163" s="462">
        <v>0</v>
      </c>
      <c r="BR163" s="458">
        <v>74.742531999999997</v>
      </c>
      <c r="BS163" s="445">
        <v>0</v>
      </c>
      <c r="BT163" s="445">
        <v>2.2152120000000002</v>
      </c>
      <c r="BU163" s="445">
        <v>6.8407920000000004</v>
      </c>
      <c r="BV163" s="445">
        <v>0</v>
      </c>
      <c r="BW163" s="446">
        <v>2.959616</v>
      </c>
      <c r="BX163" s="21"/>
      <c r="BY163" s="21"/>
      <c r="BZ163" s="21"/>
      <c r="CA163" s="21"/>
      <c r="CB163" s="21"/>
      <c r="CC163" s="21"/>
      <c r="CD163" s="21"/>
      <c r="CE163" s="21"/>
      <c r="CF163" s="21"/>
      <c r="CG163" s="21"/>
      <c r="CH163" s="21"/>
      <c r="CI163" s="21"/>
      <c r="CJ163" s="21"/>
      <c r="CK163" s="21"/>
      <c r="CL163" s="21"/>
      <c r="CM163" s="21"/>
      <c r="CN163" s="21"/>
      <c r="CO163" s="21"/>
      <c r="CP163" s="21"/>
      <c r="CQ163" s="21"/>
      <c r="CR163" s="21"/>
      <c r="CS163" s="21"/>
      <c r="CT163" s="21"/>
      <c r="CU163" s="21"/>
      <c r="CV163" s="21"/>
      <c r="CW163" s="21"/>
      <c r="CX163" s="21"/>
      <c r="CY163" s="21"/>
      <c r="CZ163" s="21"/>
    </row>
    <row r="164" s="324" customFormat="true" ht="15" customHeight="true" x14ac:dyDescent="0.2">
      <c r="A164" s="1064"/>
      <c r="B164" s="389" t="s">
        <v>418</v>
      </c>
      <c r="C164" s="139">
        <v>4.1346651146228295</v>
      </c>
      <c r="D164" s="138">
        <v>6.8852948046924602</v>
      </c>
      <c r="E164" s="138">
        <v>7.3095432078754703</v>
      </c>
      <c r="F164" s="138">
        <v>4.7283998998539172</v>
      </c>
      <c r="G164" s="137">
        <v>2.9553418954368409</v>
      </c>
      <c r="H164" s="136">
        <v>6.0574110147865055</v>
      </c>
      <c r="I164" s="138">
        <v>5.0688801838113111</v>
      </c>
      <c r="J164" s="138">
        <v>4.6371570692976674</v>
      </c>
      <c r="K164" s="138">
        <v>5.3243906318979386</v>
      </c>
      <c r="L164" s="135">
        <v>1.9052577745383947</v>
      </c>
      <c r="M164" s="139">
        <v>3.7481947632299164</v>
      </c>
      <c r="N164" s="138">
        <v>1.8496871846399576</v>
      </c>
      <c r="O164" s="138">
        <v>4.9855724238543075</v>
      </c>
      <c r="P164" s="138">
        <v>9.8540131726641462</v>
      </c>
      <c r="Q164" s="137">
        <v>9.8466664829851602</v>
      </c>
      <c r="R164" s="136">
        <v>3.896842483950739</v>
      </c>
      <c r="S164" s="138">
        <v>6.8913799456267135</v>
      </c>
      <c r="T164" s="138">
        <v>11.505711624002087</v>
      </c>
      <c r="U164" s="138">
        <v>0.97621632769695355</v>
      </c>
      <c r="V164" s="138">
        <v>6.5981328497291258</v>
      </c>
      <c r="W164" s="135">
        <v>6.5965732578641649</v>
      </c>
      <c r="X164" s="448"/>
      <c r="Y164" s="448"/>
      <c r="Z164" s="448"/>
      <c r="AA164" s="448"/>
      <c r="AB164" s="448"/>
      <c r="AC164" s="448"/>
      <c r="AD164" s="448"/>
      <c r="AE164" s="448"/>
      <c r="AF164" s="448"/>
      <c r="AG164" s="448"/>
      <c r="AH164" s="448"/>
      <c r="AI164" s="448"/>
      <c r="AJ164" s="448"/>
      <c r="AK164" s="448"/>
      <c r="AL164" s="448"/>
      <c r="AM164" s="448"/>
      <c r="AN164" s="448"/>
      <c r="AO164" s="448"/>
      <c r="AP164" s="448"/>
      <c r="AQ164" s="448"/>
      <c r="AR164" s="448"/>
      <c r="AS164" s="448"/>
      <c r="AT164" s="448"/>
      <c r="AU164" s="448"/>
      <c r="AV164" s="448"/>
      <c r="AW164" s="448"/>
      <c r="AX164" s="448"/>
      <c r="AY164" s="448"/>
      <c r="AZ164" s="874"/>
      <c r="BA164" s="1084"/>
      <c r="BB164" s="604" t="s">
        <v>418</v>
      </c>
      <c r="BC164" s="458">
        <v>183.79971200000003</v>
      </c>
      <c r="BD164" s="445">
        <v>306.087399</v>
      </c>
      <c r="BE164" s="445">
        <v>325.03683899999993</v>
      </c>
      <c r="BF164" s="445">
        <v>210.58846499999999</v>
      </c>
      <c r="BG164" s="462">
        <v>131.35680100000002</v>
      </c>
      <c r="BH164" s="458">
        <v>157.93268399999999</v>
      </c>
      <c r="BI164" s="445">
        <v>132.27625900000001</v>
      </c>
      <c r="BJ164" s="445">
        <v>121.1186</v>
      </c>
      <c r="BK164" s="445">
        <v>139.400372</v>
      </c>
      <c r="BL164" s="462">
        <v>49.626409999999993</v>
      </c>
      <c r="BM164" s="458">
        <v>68.997551000000001</v>
      </c>
      <c r="BN164" s="445">
        <v>33.870145000000001</v>
      </c>
      <c r="BO164" s="445">
        <v>91.567972999999995</v>
      </c>
      <c r="BP164" s="445">
        <v>181.01883499999997</v>
      </c>
      <c r="BQ164" s="462">
        <v>181.06038699999996</v>
      </c>
      <c r="BR164" s="458">
        <v>287.96169300000003</v>
      </c>
      <c r="BS164" s="445">
        <v>433.07608200000016</v>
      </c>
      <c r="BT164" s="445">
        <v>209.80970600000009</v>
      </c>
      <c r="BU164" s="445">
        <v>37.954691999999994</v>
      </c>
      <c r="BV164" s="445">
        <v>99.015118999999999</v>
      </c>
      <c r="BW164" s="446">
        <v>89.051923999999971</v>
      </c>
      <c r="BX164" s="21"/>
      <c r="BY164" s="21"/>
      <c r="BZ164" s="21"/>
      <c r="CA164" s="21"/>
      <c r="CB164" s="21"/>
      <c r="CC164" s="21"/>
      <c r="CD164" s="21"/>
      <c r="CE164" s="21"/>
      <c r="CF164" s="21"/>
      <c r="CG164" s="21"/>
      <c r="CH164" s="21"/>
      <c r="CI164" s="21"/>
      <c r="CJ164" s="21"/>
      <c r="CK164" s="21"/>
      <c r="CL164" s="21"/>
      <c r="CM164" s="21"/>
      <c r="CN164" s="21"/>
      <c r="CO164" s="21"/>
      <c r="CP164" s="21"/>
      <c r="CQ164" s="21"/>
      <c r="CR164" s="21"/>
      <c r="CS164" s="21"/>
      <c r="CT164" s="21"/>
      <c r="CU164" s="21"/>
      <c r="CV164" s="21"/>
      <c r="CW164" s="21"/>
      <c r="CX164" s="21"/>
      <c r="CY164" s="21"/>
      <c r="CZ164" s="21"/>
    </row>
    <row r="165" s="324" customFormat="true" ht="15" customHeight="true" x14ac:dyDescent="0.2">
      <c r="A165" s="1065"/>
      <c r="B165" s="390" t="s">
        <v>46</v>
      </c>
      <c r="C165" s="139">
        <v>0.10932674571960195</v>
      </c>
      <c r="D165" s="138">
        <v>9.1063740739109278E-2</v>
      </c>
      <c r="E165" s="138">
        <v>0</v>
      </c>
      <c r="F165" s="138">
        <v>3.1351794360459026E-2</v>
      </c>
      <c r="G165" s="137">
        <v>0.66561796946348473</v>
      </c>
      <c r="H165" s="136">
        <v>5.5276340105195144E-2</v>
      </c>
      <c r="I165" s="138">
        <v>0</v>
      </c>
      <c r="J165" s="138">
        <v>4.6449061729929367E-3</v>
      </c>
      <c r="K165" s="138">
        <v>4.8698259288323963E-2</v>
      </c>
      <c r="L165" s="135">
        <v>1.1358232491493254</v>
      </c>
      <c r="M165" s="139">
        <v>0.26400939444374771</v>
      </c>
      <c r="N165" s="138">
        <v>0</v>
      </c>
      <c r="O165" s="138">
        <v>0</v>
      </c>
      <c r="P165" s="138">
        <v>0.14191895325105697</v>
      </c>
      <c r="Q165" s="137">
        <v>0</v>
      </c>
      <c r="R165" s="136">
        <v>0.40035753246510625</v>
      </c>
      <c r="S165" s="138">
        <v>7.7334432551158711E-2</v>
      </c>
      <c r="T165" s="138">
        <v>0.14296803097598768</v>
      </c>
      <c r="U165" s="138">
        <v>0</v>
      </c>
      <c r="V165" s="138">
        <v>0</v>
      </c>
      <c r="W165" s="135">
        <v>0.2101904319848488</v>
      </c>
      <c r="X165" s="448"/>
      <c r="Y165" s="448"/>
      <c r="Z165" s="448"/>
      <c r="AA165" s="448"/>
      <c r="AB165" s="448"/>
      <c r="AC165" s="448"/>
      <c r="AD165" s="448"/>
      <c r="AE165" s="448"/>
      <c r="AF165" s="448"/>
      <c r="AG165" s="448"/>
      <c r="AH165" s="448"/>
      <c r="AI165" s="448"/>
      <c r="AJ165" s="448"/>
      <c r="AK165" s="448"/>
      <c r="AL165" s="448"/>
      <c r="AM165" s="448"/>
      <c r="AN165" s="448"/>
      <c r="AO165" s="448"/>
      <c r="AP165" s="448"/>
      <c r="AQ165" s="448"/>
      <c r="AR165" s="448"/>
      <c r="AS165" s="448"/>
      <c r="AT165" s="448"/>
      <c r="AU165" s="448"/>
      <c r="AV165" s="448"/>
      <c r="AW165" s="448"/>
      <c r="AX165" s="448"/>
      <c r="AY165" s="448"/>
      <c r="AZ165" s="874"/>
      <c r="BA165" s="1084"/>
      <c r="BB165" s="604" t="s">
        <v>46</v>
      </c>
      <c r="BC165" s="458">
        <v>4.8599399999999999</v>
      </c>
      <c r="BD165" s="445">
        <v>4.04826</v>
      </c>
      <c r="BE165" s="445">
        <v>0</v>
      </c>
      <c r="BF165" s="445">
        <v>1.3963129999999999</v>
      </c>
      <c r="BG165" s="462">
        <v>29.584883999999999</v>
      </c>
      <c r="BH165" s="458">
        <v>1.4412</v>
      </c>
      <c r="BI165" s="445">
        <v>0</v>
      </c>
      <c r="BJ165" s="445">
        <v>0.121321</v>
      </c>
      <c r="BK165" s="445">
        <v>1.2749919999999999</v>
      </c>
      <c r="BL165" s="462">
        <v>29.584883999999999</v>
      </c>
      <c r="BM165" s="458">
        <v>4.8599399999999999</v>
      </c>
      <c r="BN165" s="445">
        <v>0</v>
      </c>
      <c r="BO165" s="445">
        <v>0</v>
      </c>
      <c r="BP165" s="445">
        <v>2.6070600000000002</v>
      </c>
      <c r="BQ165" s="462">
        <v>0</v>
      </c>
      <c r="BR165" s="458">
        <v>29.584883999999999</v>
      </c>
      <c r="BS165" s="445">
        <v>4.8599399999999999</v>
      </c>
      <c r="BT165" s="445">
        <v>2.6070600000000002</v>
      </c>
      <c r="BU165" s="445">
        <v>0</v>
      </c>
      <c r="BV165" s="445">
        <v>0</v>
      </c>
      <c r="BW165" s="446">
        <v>2.837513</v>
      </c>
      <c r="BX165" s="21"/>
      <c r="BY165" s="21"/>
      <c r="BZ165" s="21"/>
      <c r="CA165" s="21"/>
      <c r="CB165" s="21"/>
      <c r="CC165" s="21"/>
      <c r="CD165" s="21"/>
      <c r="CE165" s="21"/>
      <c r="CF165" s="21"/>
      <c r="CG165" s="21"/>
      <c r="CH165" s="21"/>
      <c r="CI165" s="21"/>
      <c r="CJ165" s="21"/>
      <c r="CK165" s="21"/>
      <c r="CL165" s="21"/>
      <c r="CM165" s="21"/>
      <c r="CN165" s="21"/>
      <c r="CO165" s="21"/>
      <c r="CP165" s="21"/>
      <c r="CQ165" s="21"/>
      <c r="CR165" s="21"/>
      <c r="CS165" s="21"/>
      <c r="CT165" s="21"/>
      <c r="CU165" s="21"/>
      <c r="CV165" s="21"/>
      <c r="CW165" s="21"/>
      <c r="CX165" s="21"/>
      <c r="CY165" s="21"/>
      <c r="CZ165" s="21"/>
    </row>
    <row r="166" s="383" customFormat="true" ht="15" customHeight="true" x14ac:dyDescent="0.2">
      <c r="A166" s="154"/>
      <c r="B166" s="91"/>
      <c r="C166" s="120"/>
      <c r="D166" s="127"/>
      <c r="E166" s="127"/>
      <c r="F166" s="127"/>
      <c r="G166" s="126"/>
      <c r="H166" s="119"/>
      <c r="I166" s="127"/>
      <c r="J166" s="127"/>
      <c r="K166" s="127"/>
      <c r="L166" s="118"/>
      <c r="M166" s="120"/>
      <c r="N166" s="127"/>
      <c r="O166" s="127"/>
      <c r="P166" s="127"/>
      <c r="Q166" s="126"/>
      <c r="R166" s="119"/>
      <c r="S166" s="127"/>
      <c r="T166" s="127"/>
      <c r="U166" s="127"/>
      <c r="V166" s="127"/>
      <c r="W166" s="118"/>
      <c r="X166" s="842"/>
      <c r="Y166" s="842"/>
      <c r="Z166" s="842"/>
      <c r="AA166" s="842"/>
      <c r="AB166" s="842"/>
      <c r="AC166" s="842"/>
      <c r="AD166" s="842"/>
      <c r="AE166" s="842"/>
      <c r="AF166" s="842"/>
      <c r="AG166" s="842"/>
      <c r="AH166" s="842"/>
      <c r="AI166" s="842"/>
      <c r="AJ166" s="842"/>
      <c r="AK166" s="842"/>
      <c r="AL166" s="842"/>
      <c r="AM166" s="842"/>
      <c r="AN166" s="842"/>
      <c r="AO166" s="842"/>
      <c r="AP166" s="842"/>
      <c r="AQ166" s="842"/>
      <c r="AR166" s="842"/>
      <c r="AS166" s="842"/>
      <c r="AT166" s="842"/>
      <c r="AU166" s="842"/>
      <c r="AV166" s="842"/>
      <c r="AW166" s="842"/>
      <c r="AX166" s="842"/>
      <c r="AY166" s="842"/>
      <c r="AZ166" s="357"/>
      <c r="BA166" s="1087"/>
      <c r="BB166" s="604" t="s">
        <v>191</v>
      </c>
      <c r="BC166" s="458">
        <v>4445.3349159999989</v>
      </c>
      <c r="BD166" s="445">
        <v>4445.5235059999986</v>
      </c>
      <c r="BE166" s="445">
        <v>4446.7462569999961</v>
      </c>
      <c r="BF166" s="445">
        <v>4453.6940500000019</v>
      </c>
      <c r="BG166" s="462">
        <v>4444.7243550000039</v>
      </c>
      <c r="BH166" s="458">
        <v>2607.2637899999982</v>
      </c>
      <c r="BI166" s="445">
        <v>2609.5755710000026</v>
      </c>
      <c r="BJ166" s="445">
        <v>2611.914976999999</v>
      </c>
      <c r="BK166" s="445">
        <v>2618.1469700000052</v>
      </c>
      <c r="BL166" s="462">
        <v>2604.7084369999993</v>
      </c>
      <c r="BM166" s="458">
        <v>1840.8208579999996</v>
      </c>
      <c r="BN166" s="445">
        <v>1831.1282730000012</v>
      </c>
      <c r="BO166" s="445">
        <v>1836.6591680000006</v>
      </c>
      <c r="BP166" s="445">
        <v>1837.0062210000015</v>
      </c>
      <c r="BQ166" s="462">
        <v>1838.7988190000001</v>
      </c>
      <c r="BR166" s="458">
        <v>7389.615931000003</v>
      </c>
      <c r="BS166" s="445">
        <v>6284.3158470000089</v>
      </c>
      <c r="BT166" s="445">
        <v>1823.526548000001</v>
      </c>
      <c r="BU166" s="445">
        <v>3887.9386590000013</v>
      </c>
      <c r="BV166" s="445">
        <v>1500.6536130000002</v>
      </c>
      <c r="BW166" s="446">
        <v>1349.9724859999988</v>
      </c>
      <c r="BX166" s="21"/>
      <c r="BY166" s="21"/>
      <c r="BZ166" s="21"/>
      <c r="CA166" s="21"/>
      <c r="CB166" s="21"/>
      <c r="CC166" s="21"/>
      <c r="CD166" s="21"/>
      <c r="CE166" s="21"/>
      <c r="CF166" s="21"/>
      <c r="CG166" s="21"/>
      <c r="CH166" s="21"/>
      <c r="CI166" s="21"/>
      <c r="CJ166" s="21"/>
      <c r="CK166" s="21"/>
      <c r="CL166" s="21"/>
      <c r="CM166" s="21"/>
      <c r="CN166" s="21"/>
      <c r="CO166" s="21"/>
      <c r="CP166" s="21"/>
      <c r="CQ166" s="21"/>
      <c r="CR166" s="21"/>
      <c r="CS166" s="21"/>
      <c r="CT166" s="21"/>
      <c r="CU166" s="21"/>
      <c r="CV166" s="21"/>
      <c r="CW166" s="21"/>
      <c r="CX166" s="21"/>
      <c r="CY166" s="21"/>
      <c r="CZ166" s="21"/>
    </row>
    <row r="167" s="383" customFormat="true" ht="15" customHeight="true" x14ac:dyDescent="0.2">
      <c r="A167" s="177"/>
      <c r="B167" s="90"/>
      <c r="C167" s="120"/>
      <c r="D167" s="127"/>
      <c r="E167" s="127"/>
      <c r="F167" s="127"/>
      <c r="G167" s="126"/>
      <c r="H167" s="119"/>
      <c r="I167" s="127"/>
      <c r="J167" s="127"/>
      <c r="K167" s="127"/>
      <c r="L167" s="118"/>
      <c r="M167" s="120"/>
      <c r="N167" s="127"/>
      <c r="O167" s="127"/>
      <c r="P167" s="127"/>
      <c r="Q167" s="126"/>
      <c r="R167" s="119"/>
      <c r="S167" s="127"/>
      <c r="T167" s="127"/>
      <c r="U167" s="127"/>
      <c r="V167" s="127"/>
      <c r="W167" s="118"/>
      <c r="X167" s="842"/>
      <c r="Y167" s="842"/>
      <c r="Z167" s="842"/>
      <c r="AA167" s="842"/>
      <c r="AB167" s="842"/>
      <c r="AC167" s="842"/>
      <c r="AD167" s="842"/>
      <c r="AE167" s="842"/>
      <c r="AF167" s="842"/>
      <c r="AG167" s="842"/>
      <c r="AH167" s="842"/>
      <c r="AI167" s="842"/>
      <c r="AJ167" s="842"/>
      <c r="AK167" s="842"/>
      <c r="AL167" s="842"/>
      <c r="AM167" s="842"/>
      <c r="AN167" s="842"/>
      <c r="AO167" s="842"/>
      <c r="AP167" s="842"/>
      <c r="AQ167" s="842"/>
      <c r="AR167" s="842"/>
      <c r="AS167" s="842"/>
      <c r="AT167" s="842"/>
      <c r="AU167" s="842"/>
      <c r="AV167" s="842"/>
      <c r="AW167" s="842"/>
      <c r="AX167" s="842"/>
      <c r="AY167" s="842"/>
      <c r="AZ167" s="357"/>
      <c r="BA167" s="877"/>
      <c r="BB167" s="604"/>
      <c r="BC167" s="458"/>
      <c r="BD167" s="445"/>
      <c r="BE167" s="445"/>
      <c r="BF167" s="445"/>
      <c r="BG167" s="462"/>
      <c r="BH167" s="458"/>
      <c r="BI167" s="445"/>
      <c r="BJ167" s="445"/>
      <c r="BK167" s="445"/>
      <c r="BL167" s="462"/>
      <c r="BM167" s="458"/>
      <c r="BN167" s="445"/>
      <c r="BO167" s="445"/>
      <c r="BP167" s="445"/>
      <c r="BQ167" s="462"/>
      <c r="BR167" s="458"/>
      <c r="BS167" s="445"/>
      <c r="BT167" s="445"/>
      <c r="BU167" s="445"/>
      <c r="BV167" s="445"/>
      <c r="BW167" s="446"/>
      <c r="BX167" s="21"/>
      <c r="BY167" s="21"/>
      <c r="BZ167" s="21"/>
      <c r="CA167" s="21"/>
      <c r="CB167" s="21"/>
      <c r="CC167" s="21"/>
      <c r="CD167" s="21"/>
      <c r="CE167" s="21"/>
      <c r="CF167" s="21"/>
      <c r="CG167" s="21"/>
      <c r="CH167" s="21"/>
      <c r="CI167" s="21"/>
      <c r="CJ167" s="21"/>
      <c r="CK167" s="21"/>
      <c r="CL167" s="21"/>
      <c r="CM167" s="21"/>
      <c r="CN167" s="21"/>
      <c r="CO167" s="21"/>
      <c r="CP167" s="21"/>
      <c r="CQ167" s="21"/>
      <c r="CR167" s="21"/>
      <c r="CS167" s="21"/>
      <c r="CT167" s="21"/>
      <c r="CU167" s="21"/>
      <c r="CV167" s="21"/>
      <c r="CW167" s="21"/>
      <c r="CX167" s="21"/>
      <c r="CY167" s="21"/>
      <c r="CZ167" s="21"/>
    </row>
    <row r="168" s="383" customFormat="true" ht="15" customHeight="true" x14ac:dyDescent="0.2">
      <c r="A168" s="177"/>
      <c r="B168" s="90"/>
      <c r="C168" s="120"/>
      <c r="D168" s="127"/>
      <c r="E168" s="127"/>
      <c r="F168" s="127"/>
      <c r="G168" s="126"/>
      <c r="H168" s="119"/>
      <c r="I168" s="127"/>
      <c r="J168" s="127"/>
      <c r="K168" s="127"/>
      <c r="L168" s="118"/>
      <c r="M168" s="120"/>
      <c r="N168" s="127"/>
      <c r="O168" s="127"/>
      <c r="P168" s="127"/>
      <c r="Q168" s="126"/>
      <c r="R168" s="119"/>
      <c r="S168" s="127"/>
      <c r="T168" s="127"/>
      <c r="U168" s="127"/>
      <c r="V168" s="127"/>
      <c r="W168" s="118"/>
      <c r="X168" s="842"/>
      <c r="Y168" s="842"/>
      <c r="Z168" s="842"/>
      <c r="AA168" s="842"/>
      <c r="AB168" s="842"/>
      <c r="AC168" s="842"/>
      <c r="AD168" s="842"/>
      <c r="AE168" s="842"/>
      <c r="AF168" s="842"/>
      <c r="AG168" s="842"/>
      <c r="AH168" s="842"/>
      <c r="AI168" s="842"/>
      <c r="AJ168" s="842"/>
      <c r="AK168" s="842"/>
      <c r="AL168" s="842"/>
      <c r="AM168" s="842"/>
      <c r="AN168" s="842"/>
      <c r="AO168" s="842"/>
      <c r="AP168" s="842"/>
      <c r="AQ168" s="842"/>
      <c r="AR168" s="842"/>
      <c r="AS168" s="842"/>
      <c r="AT168" s="842"/>
      <c r="AU168" s="842"/>
      <c r="AV168" s="842"/>
      <c r="AW168" s="842"/>
      <c r="AX168" s="842"/>
      <c r="AY168" s="842"/>
      <c r="AZ168" s="357"/>
      <c r="BA168" s="877"/>
      <c r="BB168" s="604"/>
      <c r="BC168" s="458"/>
      <c r="BD168" s="445"/>
      <c r="BE168" s="445"/>
      <c r="BF168" s="445"/>
      <c r="BG168" s="462"/>
      <c r="BH168" s="458"/>
      <c r="BI168" s="445"/>
      <c r="BJ168" s="445"/>
      <c r="BK168" s="445"/>
      <c r="BL168" s="462"/>
      <c r="BM168" s="458"/>
      <c r="BN168" s="445"/>
      <c r="BO168" s="445"/>
      <c r="BP168" s="445"/>
      <c r="BQ168" s="462"/>
      <c r="BR168" s="458"/>
      <c r="BS168" s="445"/>
      <c r="BT168" s="445"/>
      <c r="BU168" s="445"/>
      <c r="BV168" s="445"/>
      <c r="BW168" s="446"/>
      <c r="BX168" s="21"/>
      <c r="BY168" s="21"/>
      <c r="BZ168" s="21"/>
      <c r="CA168" s="21"/>
      <c r="CB168" s="21"/>
      <c r="CC168" s="21"/>
      <c r="CD168" s="21"/>
      <c r="CE168" s="21"/>
      <c r="CF168" s="21"/>
      <c r="CG168" s="21"/>
      <c r="CH168" s="21"/>
      <c r="CI168" s="21"/>
      <c r="CJ168" s="21"/>
      <c r="CK168" s="21"/>
      <c r="CL168" s="21"/>
      <c r="CM168" s="21"/>
      <c r="CN168" s="21"/>
      <c r="CO168" s="21"/>
      <c r="CP168" s="21"/>
      <c r="CQ168" s="21"/>
      <c r="CR168" s="21"/>
      <c r="CS168" s="21"/>
      <c r="CT168" s="21"/>
      <c r="CU168" s="21"/>
      <c r="CV168" s="21"/>
      <c r="CW168" s="21"/>
      <c r="CX168" s="21"/>
      <c r="CY168" s="21"/>
      <c r="CZ168" s="21"/>
    </row>
    <row r="169" s="383" customFormat="true" ht="15" customHeight="true" x14ac:dyDescent="0.2">
      <c r="A169" s="177"/>
      <c r="B169" s="90"/>
      <c r="C169" s="120"/>
      <c r="D169" s="127"/>
      <c r="E169" s="127"/>
      <c r="F169" s="127"/>
      <c r="G169" s="126"/>
      <c r="H169" s="119"/>
      <c r="I169" s="127"/>
      <c r="J169" s="127"/>
      <c r="K169" s="127"/>
      <c r="L169" s="118"/>
      <c r="M169" s="120"/>
      <c r="N169" s="127"/>
      <c r="O169" s="127"/>
      <c r="P169" s="127"/>
      <c r="Q169" s="126"/>
      <c r="R169" s="119"/>
      <c r="S169" s="127"/>
      <c r="T169" s="127"/>
      <c r="U169" s="127"/>
      <c r="V169" s="127"/>
      <c r="W169" s="118"/>
      <c r="X169" s="842"/>
      <c r="Y169" s="842"/>
      <c r="Z169" s="842"/>
      <c r="AA169" s="842"/>
      <c r="AB169" s="842"/>
      <c r="AC169" s="842"/>
      <c r="AD169" s="842"/>
      <c r="AE169" s="842"/>
      <c r="AF169" s="842"/>
      <c r="AG169" s="842"/>
      <c r="AH169" s="842"/>
      <c r="AI169" s="842"/>
      <c r="AJ169" s="842"/>
      <c r="AK169" s="842"/>
      <c r="AL169" s="842"/>
      <c r="AM169" s="842"/>
      <c r="AN169" s="842"/>
      <c r="AO169" s="842"/>
      <c r="AP169" s="842"/>
      <c r="AQ169" s="842"/>
      <c r="AR169" s="842"/>
      <c r="AS169" s="842"/>
      <c r="AT169" s="842"/>
      <c r="AU169" s="842"/>
      <c r="AV169" s="842"/>
      <c r="AW169" s="842"/>
      <c r="AX169" s="842"/>
      <c r="AY169" s="842"/>
      <c r="AZ169" s="357"/>
      <c r="BA169" s="877"/>
      <c r="BB169" s="604"/>
      <c r="BC169" s="458"/>
      <c r="BD169" s="445"/>
      <c r="BE169" s="445"/>
      <c r="BF169" s="445"/>
      <c r="BG169" s="462"/>
      <c r="BH169" s="458"/>
      <c r="BI169" s="445"/>
      <c r="BJ169" s="445"/>
      <c r="BK169" s="445"/>
      <c r="BL169" s="462"/>
      <c r="BM169" s="458"/>
      <c r="BN169" s="445"/>
      <c r="BO169" s="445"/>
      <c r="BP169" s="445"/>
      <c r="BQ169" s="462"/>
      <c r="BR169" s="458"/>
      <c r="BS169" s="445"/>
      <c r="BT169" s="445"/>
      <c r="BU169" s="445"/>
      <c r="BV169" s="445"/>
      <c r="BW169" s="446"/>
      <c r="BX169" s="21"/>
      <c r="BY169" s="21"/>
      <c r="BZ169" s="21"/>
      <c r="CA169" s="21"/>
      <c r="CB169" s="21"/>
      <c r="CC169" s="21"/>
      <c r="CD169" s="21"/>
      <c r="CE169" s="21"/>
      <c r="CF169" s="21"/>
      <c r="CG169" s="21"/>
      <c r="CH169" s="21"/>
      <c r="CI169" s="21"/>
      <c r="CJ169" s="21"/>
      <c r="CK169" s="21"/>
      <c r="CL169" s="21"/>
      <c r="CM169" s="21"/>
      <c r="CN169" s="21"/>
      <c r="CO169" s="21"/>
      <c r="CP169" s="21"/>
      <c r="CQ169" s="21"/>
      <c r="CR169" s="21"/>
      <c r="CS169" s="21"/>
      <c r="CT169" s="21"/>
      <c r="CU169" s="21"/>
      <c r="CV169" s="21"/>
      <c r="CW169" s="21"/>
      <c r="CX169" s="21"/>
      <c r="CY169" s="21"/>
      <c r="CZ169" s="21"/>
    </row>
    <row r="170" s="383" customFormat="true" ht="15" customHeight="true" x14ac:dyDescent="0.2">
      <c r="A170" s="177"/>
      <c r="B170" s="90"/>
      <c r="C170" s="120"/>
      <c r="D170" s="127"/>
      <c r="E170" s="127"/>
      <c r="F170" s="127"/>
      <c r="G170" s="126"/>
      <c r="H170" s="119"/>
      <c r="I170" s="127"/>
      <c r="J170" s="127"/>
      <c r="K170" s="127"/>
      <c r="L170" s="118"/>
      <c r="M170" s="120"/>
      <c r="N170" s="127"/>
      <c r="O170" s="127"/>
      <c r="P170" s="127"/>
      <c r="Q170" s="126"/>
      <c r="R170" s="119"/>
      <c r="S170" s="127"/>
      <c r="T170" s="127"/>
      <c r="U170" s="127"/>
      <c r="V170" s="127"/>
      <c r="W170" s="118"/>
      <c r="X170" s="842"/>
      <c r="Y170" s="842"/>
      <c r="Z170" s="842"/>
      <c r="AA170" s="842"/>
      <c r="AB170" s="842"/>
      <c r="AC170" s="842"/>
      <c r="AD170" s="842"/>
      <c r="AE170" s="842"/>
      <c r="AF170" s="842"/>
      <c r="AG170" s="842"/>
      <c r="AH170" s="842"/>
      <c r="AI170" s="842"/>
      <c r="AJ170" s="842"/>
      <c r="AK170" s="842"/>
      <c r="AL170" s="842"/>
      <c r="AM170" s="842"/>
      <c r="AN170" s="842"/>
      <c r="AO170" s="842"/>
      <c r="AP170" s="842"/>
      <c r="AQ170" s="842"/>
      <c r="AR170" s="842"/>
      <c r="AS170" s="842"/>
      <c r="AT170" s="842"/>
      <c r="AU170" s="842"/>
      <c r="AV170" s="842"/>
      <c r="AW170" s="842"/>
      <c r="AX170" s="842"/>
      <c r="AY170" s="842"/>
      <c r="AZ170" s="357"/>
      <c r="BA170" s="877"/>
      <c r="BB170" s="604"/>
      <c r="BC170" s="458"/>
      <c r="BD170" s="445"/>
      <c r="BE170" s="445"/>
      <c r="BF170" s="445"/>
      <c r="BG170" s="462"/>
      <c r="BH170" s="458"/>
      <c r="BI170" s="445"/>
      <c r="BJ170" s="445"/>
      <c r="BK170" s="445"/>
      <c r="BL170" s="462"/>
      <c r="BM170" s="458"/>
      <c r="BN170" s="445"/>
      <c r="BO170" s="445"/>
      <c r="BP170" s="445"/>
      <c r="BQ170" s="462"/>
      <c r="BR170" s="458"/>
      <c r="BS170" s="445"/>
      <c r="BT170" s="445"/>
      <c r="BU170" s="445"/>
      <c r="BV170" s="445"/>
      <c r="BW170" s="446"/>
      <c r="BX170" s="21"/>
      <c r="BY170" s="21"/>
      <c r="BZ170" s="21"/>
      <c r="CA170" s="21"/>
      <c r="CB170" s="21"/>
      <c r="CC170" s="21"/>
      <c r="CD170" s="21"/>
      <c r="CE170" s="21"/>
      <c r="CF170" s="21"/>
      <c r="CG170" s="21"/>
      <c r="CH170" s="21"/>
      <c r="CI170" s="21"/>
      <c r="CJ170" s="21"/>
      <c r="CK170" s="21"/>
      <c r="CL170" s="21"/>
      <c r="CM170" s="21"/>
      <c r="CN170" s="21"/>
      <c r="CO170" s="21"/>
      <c r="CP170" s="21"/>
      <c r="CQ170" s="21"/>
      <c r="CR170" s="21"/>
      <c r="CS170" s="21"/>
      <c r="CT170" s="21"/>
      <c r="CU170" s="21"/>
      <c r="CV170" s="21"/>
      <c r="CW170" s="21"/>
      <c r="CX170" s="21"/>
      <c r="CY170" s="21"/>
      <c r="CZ170" s="21"/>
    </row>
    <row r="171" s="383" customFormat="true" ht="15" customHeight="true" x14ac:dyDescent="0.2">
      <c r="A171" s="177"/>
      <c r="B171" s="90"/>
      <c r="C171" s="120"/>
      <c r="D171" s="127"/>
      <c r="E171" s="127"/>
      <c r="F171" s="127"/>
      <c r="G171" s="126"/>
      <c r="H171" s="119"/>
      <c r="I171" s="127"/>
      <c r="J171" s="127"/>
      <c r="K171" s="127"/>
      <c r="L171" s="118"/>
      <c r="M171" s="120"/>
      <c r="N171" s="127"/>
      <c r="O171" s="127"/>
      <c r="P171" s="127"/>
      <c r="Q171" s="126"/>
      <c r="R171" s="119"/>
      <c r="S171" s="127"/>
      <c r="T171" s="127"/>
      <c r="U171" s="127"/>
      <c r="V171" s="127"/>
      <c r="W171" s="118"/>
      <c r="X171" s="842"/>
      <c r="Y171" s="842"/>
      <c r="Z171" s="842"/>
      <c r="AA171" s="842"/>
      <c r="AB171" s="842"/>
      <c r="AC171" s="842"/>
      <c r="AD171" s="842"/>
      <c r="AE171" s="842"/>
      <c r="AF171" s="842"/>
      <c r="AG171" s="842"/>
      <c r="AH171" s="842"/>
      <c r="AI171" s="842"/>
      <c r="AJ171" s="842"/>
      <c r="AK171" s="842"/>
      <c r="AL171" s="842"/>
      <c r="AM171" s="842"/>
      <c r="AN171" s="842"/>
      <c r="AO171" s="842"/>
      <c r="AP171" s="842"/>
      <c r="AQ171" s="842"/>
      <c r="AR171" s="842"/>
      <c r="AS171" s="842"/>
      <c r="AT171" s="842"/>
      <c r="AU171" s="842"/>
      <c r="AV171" s="842"/>
      <c r="AW171" s="842"/>
      <c r="AX171" s="842"/>
      <c r="AY171" s="842"/>
      <c r="AZ171" s="357"/>
      <c r="BA171" s="877"/>
      <c r="BB171" s="604"/>
      <c r="BC171" s="458"/>
      <c r="BD171" s="445"/>
      <c r="BE171" s="445"/>
      <c r="BF171" s="445"/>
      <c r="BG171" s="462"/>
      <c r="BH171" s="458"/>
      <c r="BI171" s="445"/>
      <c r="BJ171" s="445"/>
      <c r="BK171" s="445"/>
      <c r="BL171" s="462"/>
      <c r="BM171" s="458"/>
      <c r="BN171" s="445"/>
      <c r="BO171" s="445"/>
      <c r="BP171" s="445"/>
      <c r="BQ171" s="462"/>
      <c r="BR171" s="458"/>
      <c r="BS171" s="445"/>
      <c r="BT171" s="445"/>
      <c r="BU171" s="445"/>
      <c r="BV171" s="445"/>
      <c r="BW171" s="446"/>
      <c r="BX171" s="21"/>
      <c r="BY171" s="21"/>
      <c r="BZ171" s="21"/>
      <c r="CA171" s="21"/>
      <c r="CB171" s="21"/>
      <c r="CC171" s="21"/>
      <c r="CD171" s="21"/>
      <c r="CE171" s="21"/>
      <c r="CF171" s="21"/>
      <c r="CG171" s="21"/>
      <c r="CH171" s="21"/>
      <c r="CI171" s="21"/>
      <c r="CJ171" s="21"/>
      <c r="CK171" s="21"/>
      <c r="CL171" s="21"/>
      <c r="CM171" s="21"/>
      <c r="CN171" s="21"/>
      <c r="CO171" s="21"/>
      <c r="CP171" s="21"/>
      <c r="CQ171" s="21"/>
      <c r="CR171" s="21"/>
      <c r="CS171" s="21"/>
      <c r="CT171" s="21"/>
      <c r="CU171" s="21"/>
      <c r="CV171" s="21"/>
      <c r="CW171" s="21"/>
      <c r="CX171" s="21"/>
      <c r="CY171" s="21"/>
      <c r="CZ171" s="21"/>
    </row>
    <row r="172" s="324" customFormat="true" ht="15" customHeight="true" x14ac:dyDescent="0.2">
      <c r="A172" s="178"/>
      <c r="B172" s="150"/>
      <c r="C172" s="51"/>
      <c r="D172" s="171"/>
      <c r="E172" s="171"/>
      <c r="F172" s="171"/>
      <c r="G172" s="160"/>
      <c r="H172" s="50"/>
      <c r="I172" s="171"/>
      <c r="J172" s="171"/>
      <c r="K172" s="171"/>
      <c r="L172" s="166"/>
      <c r="M172" s="51"/>
      <c r="N172" s="171"/>
      <c r="O172" s="171"/>
      <c r="P172" s="171"/>
      <c r="Q172" s="160"/>
      <c r="R172" s="50"/>
      <c r="S172" s="171"/>
      <c r="T172" s="171"/>
      <c r="U172" s="171"/>
      <c r="V172" s="171"/>
      <c r="W172" s="166"/>
      <c r="X172" s="448"/>
      <c r="Y172" s="448"/>
      <c r="Z172" s="448"/>
      <c r="AA172" s="448"/>
      <c r="AB172" s="448"/>
      <c r="AC172" s="448"/>
      <c r="AD172" s="448"/>
      <c r="AE172" s="448"/>
      <c r="AF172" s="448"/>
      <c r="AG172" s="448"/>
      <c r="AH172" s="448"/>
      <c r="AI172" s="448"/>
      <c r="AJ172" s="448"/>
      <c r="AK172" s="448"/>
      <c r="AL172" s="448"/>
      <c r="AM172" s="448"/>
      <c r="AN172" s="448"/>
      <c r="AO172" s="448"/>
      <c r="AP172" s="448"/>
      <c r="AQ172" s="448"/>
      <c r="AR172" s="448"/>
      <c r="AS172" s="448"/>
      <c r="AT172" s="448"/>
      <c r="AU172" s="448"/>
      <c r="AV172" s="448"/>
      <c r="AW172" s="448"/>
      <c r="AX172" s="448"/>
      <c r="AY172" s="448"/>
      <c r="AZ172" s="874"/>
      <c r="BA172" s="877"/>
      <c r="BB172" s="604"/>
      <c r="BC172" s="458"/>
      <c r="BD172" s="445"/>
      <c r="BE172" s="445"/>
      <c r="BF172" s="445"/>
      <c r="BG172" s="462"/>
      <c r="BH172" s="458"/>
      <c r="BI172" s="445"/>
      <c r="BJ172" s="445"/>
      <c r="BK172" s="445"/>
      <c r="BL172" s="462"/>
      <c r="BM172" s="458"/>
      <c r="BN172" s="445"/>
      <c r="BO172" s="445"/>
      <c r="BP172" s="445"/>
      <c r="BQ172" s="462"/>
      <c r="BR172" s="458"/>
      <c r="BS172" s="445"/>
      <c r="BT172" s="445"/>
      <c r="BU172" s="445"/>
      <c r="BV172" s="445"/>
      <c r="BW172" s="446"/>
      <c r="BX172" s="21"/>
      <c r="BY172" s="21"/>
      <c r="BZ172" s="21"/>
      <c r="CA172" s="21"/>
      <c r="CB172" s="21"/>
      <c r="CC172" s="21"/>
      <c r="CD172" s="21"/>
      <c r="CE172" s="21"/>
      <c r="CF172" s="21"/>
      <c r="CG172" s="21"/>
      <c r="CH172" s="21"/>
      <c r="CI172" s="21"/>
      <c r="CJ172" s="21"/>
      <c r="CK172" s="21"/>
      <c r="CL172" s="21"/>
      <c r="CM172" s="21"/>
      <c r="CN172" s="21"/>
      <c r="CO172" s="21"/>
      <c r="CP172" s="21"/>
      <c r="CQ172" s="21"/>
      <c r="CR172" s="21"/>
      <c r="CS172" s="21"/>
      <c r="CT172" s="21"/>
      <c r="CU172" s="21"/>
      <c r="CV172" s="21"/>
      <c r="CW172" s="21"/>
      <c r="CX172" s="21"/>
      <c r="CY172" s="21"/>
      <c r="CZ172" s="21"/>
    </row>
    <row r="173" s="324" customFormat="true" ht="15" customHeight="true" x14ac:dyDescent="0.2">
      <c r="A173" s="157"/>
      <c r="B173" s="151"/>
      <c r="C173" s="169"/>
      <c r="D173" s="168"/>
      <c r="E173" s="168"/>
      <c r="F173" s="168"/>
      <c r="G173" s="158"/>
      <c r="H173" s="161"/>
      <c r="I173" s="168"/>
      <c r="J173" s="168"/>
      <c r="K173" s="168"/>
      <c r="L173" s="164"/>
      <c r="M173" s="169"/>
      <c r="N173" s="168"/>
      <c r="O173" s="168"/>
      <c r="P173" s="168"/>
      <c r="Q173" s="158"/>
      <c r="R173" s="161"/>
      <c r="S173" s="168"/>
      <c r="T173" s="168"/>
      <c r="U173" s="168"/>
      <c r="V173" s="168"/>
      <c r="W173" s="164"/>
      <c r="X173" s="448"/>
      <c r="Y173" s="448"/>
      <c r="Z173" s="448"/>
      <c r="AA173" s="448"/>
      <c r="AB173" s="448"/>
      <c r="AC173" s="448"/>
      <c r="AD173" s="448"/>
      <c r="AE173" s="448"/>
      <c r="AF173" s="448"/>
      <c r="AG173" s="448"/>
      <c r="AH173" s="448"/>
      <c r="AI173" s="448"/>
      <c r="AJ173" s="448"/>
      <c r="AK173" s="448"/>
      <c r="AL173" s="448"/>
      <c r="AM173" s="448"/>
      <c r="AN173" s="448"/>
      <c r="AO173" s="448"/>
      <c r="AP173" s="448"/>
      <c r="AQ173" s="448"/>
      <c r="AR173" s="448"/>
      <c r="AS173" s="448"/>
      <c r="AT173" s="448"/>
      <c r="AU173" s="448"/>
      <c r="AV173" s="448"/>
      <c r="AW173" s="448"/>
      <c r="AX173" s="448"/>
      <c r="AY173" s="448"/>
      <c r="AZ173" s="874"/>
      <c r="BA173" s="877"/>
      <c r="BB173" s="604"/>
      <c r="BC173" s="458"/>
      <c r="BD173" s="445"/>
      <c r="BE173" s="445"/>
      <c r="BF173" s="445"/>
      <c r="BG173" s="462"/>
      <c r="BH173" s="458"/>
      <c r="BI173" s="445"/>
      <c r="BJ173" s="445"/>
      <c r="BK173" s="445"/>
      <c r="BL173" s="462"/>
      <c r="BM173" s="458"/>
      <c r="BN173" s="445"/>
      <c r="BO173" s="445"/>
      <c r="BP173" s="445"/>
      <c r="BQ173" s="462"/>
      <c r="BR173" s="458"/>
      <c r="BS173" s="445"/>
      <c r="BT173" s="445"/>
      <c r="BU173" s="445"/>
      <c r="BV173" s="445"/>
      <c r="BW173" s="446"/>
      <c r="BX173" s="21"/>
      <c r="BY173" s="21"/>
      <c r="BZ173" s="21"/>
      <c r="CA173" s="21"/>
      <c r="CB173" s="21"/>
      <c r="CC173" s="21"/>
      <c r="CD173" s="21"/>
      <c r="CE173" s="21"/>
      <c r="CF173" s="21"/>
      <c r="CG173" s="21"/>
      <c r="CH173" s="21"/>
      <c r="CI173" s="21"/>
      <c r="CJ173" s="21"/>
      <c r="CK173" s="21"/>
      <c r="CL173" s="21"/>
      <c r="CM173" s="21"/>
      <c r="CN173" s="21"/>
      <c r="CO173" s="21"/>
      <c r="CP173" s="21"/>
      <c r="CQ173" s="21"/>
      <c r="CR173" s="21"/>
      <c r="CS173" s="21"/>
      <c r="CT173" s="21"/>
      <c r="CU173" s="21"/>
      <c r="CV173" s="21"/>
      <c r="CW173" s="21"/>
      <c r="CX173" s="21"/>
      <c r="CY173" s="21"/>
      <c r="CZ173" s="21"/>
    </row>
    <row r="174" s="324" customFormat="true" ht="15" customHeight="true" x14ac:dyDescent="0.2">
      <c r="A174" s="157"/>
      <c r="B174" s="151"/>
      <c r="C174" s="169"/>
      <c r="D174" s="168"/>
      <c r="E174" s="168"/>
      <c r="F174" s="168"/>
      <c r="G174" s="158"/>
      <c r="H174" s="161"/>
      <c r="I174" s="168"/>
      <c r="J174" s="168"/>
      <c r="K174" s="168"/>
      <c r="L174" s="164"/>
      <c r="M174" s="169"/>
      <c r="N174" s="168"/>
      <c r="O174" s="168"/>
      <c r="P174" s="168"/>
      <c r="Q174" s="158"/>
      <c r="R174" s="161"/>
      <c r="S174" s="168"/>
      <c r="T174" s="168"/>
      <c r="U174" s="168"/>
      <c r="V174" s="168"/>
      <c r="W174" s="164"/>
      <c r="X174" s="448"/>
      <c r="Y174" s="448"/>
      <c r="Z174" s="448"/>
      <c r="AA174" s="448"/>
      <c r="AB174" s="448"/>
      <c r="AC174" s="448"/>
      <c r="AD174" s="448"/>
      <c r="AE174" s="448"/>
      <c r="AF174" s="448"/>
      <c r="AG174" s="448"/>
      <c r="AH174" s="448"/>
      <c r="AI174" s="448"/>
      <c r="AJ174" s="448"/>
      <c r="AK174" s="448"/>
      <c r="AL174" s="448"/>
      <c r="AM174" s="448"/>
      <c r="AN174" s="448"/>
      <c r="AO174" s="448"/>
      <c r="AP174" s="448"/>
      <c r="AQ174" s="448"/>
      <c r="AR174" s="448"/>
      <c r="AS174" s="448"/>
      <c r="AT174" s="448"/>
      <c r="AU174" s="448"/>
      <c r="AV174" s="448"/>
      <c r="AW174" s="448"/>
      <c r="AX174" s="448"/>
      <c r="AY174" s="448"/>
      <c r="AZ174" s="874"/>
      <c r="BA174" s="877"/>
      <c r="BB174" s="604"/>
      <c r="BC174" s="458"/>
      <c r="BD174" s="445"/>
      <c r="BE174" s="445"/>
      <c r="BF174" s="445"/>
      <c r="BG174" s="462"/>
      <c r="BH174" s="458"/>
      <c r="BI174" s="445"/>
      <c r="BJ174" s="445"/>
      <c r="BK174" s="445"/>
      <c r="BL174" s="462"/>
      <c r="BM174" s="458"/>
      <c r="BN174" s="445"/>
      <c r="BO174" s="445"/>
      <c r="BP174" s="445"/>
      <c r="BQ174" s="462"/>
      <c r="BR174" s="458"/>
      <c r="BS174" s="445"/>
      <c r="BT174" s="445"/>
      <c r="BU174" s="445"/>
      <c r="BV174" s="445"/>
      <c r="BW174" s="446"/>
      <c r="BX174" s="21"/>
      <c r="BY174" s="21"/>
      <c r="BZ174" s="21"/>
      <c r="CA174" s="21"/>
      <c r="CB174" s="21"/>
      <c r="CC174" s="21"/>
      <c r="CD174" s="21"/>
      <c r="CE174" s="21"/>
      <c r="CF174" s="21"/>
      <c r="CG174" s="21"/>
      <c r="CH174" s="21"/>
      <c r="CI174" s="21"/>
      <c r="CJ174" s="21"/>
      <c r="CK174" s="21"/>
      <c r="CL174" s="21"/>
      <c r="CM174" s="21"/>
      <c r="CN174" s="21"/>
      <c r="CO174" s="21"/>
      <c r="CP174" s="21"/>
      <c r="CQ174" s="21"/>
      <c r="CR174" s="21"/>
      <c r="CS174" s="21"/>
      <c r="CT174" s="21"/>
      <c r="CU174" s="21"/>
      <c r="CV174" s="21"/>
      <c r="CW174" s="21"/>
      <c r="CX174" s="21"/>
      <c r="CY174" s="21"/>
      <c r="CZ174" s="21"/>
    </row>
    <row r="175" s="324" customFormat="true" ht="15" customHeight="true" x14ac:dyDescent="0.2">
      <c r="A175" s="157"/>
      <c r="B175" s="151"/>
      <c r="C175" s="125"/>
      <c r="D175" s="124"/>
      <c r="E175" s="124"/>
      <c r="F175" s="124"/>
      <c r="G175" s="123"/>
      <c r="H175" s="122"/>
      <c r="I175" s="124"/>
      <c r="J175" s="124"/>
      <c r="K175" s="124"/>
      <c r="L175" s="121"/>
      <c r="M175" s="125"/>
      <c r="N175" s="124"/>
      <c r="O175" s="124"/>
      <c r="P175" s="124"/>
      <c r="Q175" s="123"/>
      <c r="R175" s="122"/>
      <c r="S175" s="124"/>
      <c r="T175" s="124"/>
      <c r="U175" s="124"/>
      <c r="V175" s="124"/>
      <c r="W175" s="121"/>
      <c r="X175" s="448"/>
      <c r="Y175" s="448"/>
      <c r="Z175" s="448"/>
      <c r="AA175" s="448"/>
      <c r="AB175" s="448"/>
      <c r="AC175" s="448"/>
      <c r="AD175" s="448"/>
      <c r="AE175" s="448"/>
      <c r="AF175" s="448"/>
      <c r="AG175" s="448"/>
      <c r="AH175" s="448"/>
      <c r="AI175" s="448"/>
      <c r="AJ175" s="448"/>
      <c r="AK175" s="448"/>
      <c r="AL175" s="448"/>
      <c r="AM175" s="448"/>
      <c r="AN175" s="448"/>
      <c r="AO175" s="448"/>
      <c r="AP175" s="448"/>
      <c r="AQ175" s="448"/>
      <c r="AR175" s="448"/>
      <c r="AS175" s="448"/>
      <c r="AT175" s="448"/>
      <c r="AU175" s="448"/>
      <c r="AV175" s="448"/>
      <c r="AW175" s="448"/>
      <c r="AX175" s="448"/>
      <c r="AY175" s="448"/>
      <c r="AZ175" s="874"/>
      <c r="BA175" s="877"/>
      <c r="BB175" s="604"/>
      <c r="BC175" s="458"/>
      <c r="BD175" s="445"/>
      <c r="BE175" s="445"/>
      <c r="BF175" s="445"/>
      <c r="BG175" s="462"/>
      <c r="BH175" s="458"/>
      <c r="BI175" s="445"/>
      <c r="BJ175" s="445"/>
      <c r="BK175" s="445"/>
      <c r="BL175" s="462"/>
      <c r="BM175" s="458"/>
      <c r="BN175" s="445"/>
      <c r="BO175" s="445"/>
      <c r="BP175" s="445"/>
      <c r="BQ175" s="462"/>
      <c r="BR175" s="458"/>
      <c r="BS175" s="445"/>
      <c r="BT175" s="445"/>
      <c r="BU175" s="445"/>
      <c r="BV175" s="445"/>
      <c r="BW175" s="446"/>
      <c r="BX175" s="21"/>
      <c r="BY175" s="21"/>
      <c r="BZ175" s="21"/>
      <c r="CA175" s="21"/>
      <c r="CB175" s="21"/>
      <c r="CC175" s="21"/>
      <c r="CD175" s="21"/>
      <c r="CE175" s="21"/>
      <c r="CF175" s="21"/>
      <c r="CG175" s="21"/>
      <c r="CH175" s="21"/>
      <c r="CI175" s="21"/>
      <c r="CJ175" s="21"/>
      <c r="CK175" s="21"/>
      <c r="CL175" s="21"/>
      <c r="CM175" s="21"/>
      <c r="CN175" s="21"/>
      <c r="CO175" s="21"/>
      <c r="CP175" s="21"/>
      <c r="CQ175" s="21"/>
      <c r="CR175" s="21"/>
      <c r="CS175" s="21"/>
      <c r="CT175" s="21"/>
      <c r="CU175" s="21"/>
      <c r="CV175" s="21"/>
      <c r="CW175" s="21"/>
      <c r="CX175" s="21"/>
      <c r="CY175" s="21"/>
      <c r="CZ175" s="21"/>
    </row>
    <row r="176" s="324" customFormat="true" ht="15" customHeight="true" x14ac:dyDescent="0.2">
      <c r="A176" s="157"/>
      <c r="B176" s="151"/>
      <c r="C176" s="125"/>
      <c r="D176" s="124"/>
      <c r="E176" s="124"/>
      <c r="F176" s="124"/>
      <c r="G176" s="123"/>
      <c r="H176" s="122"/>
      <c r="I176" s="124"/>
      <c r="J176" s="124"/>
      <c r="K176" s="124"/>
      <c r="L176" s="121"/>
      <c r="M176" s="125"/>
      <c r="N176" s="124"/>
      <c r="O176" s="124"/>
      <c r="P176" s="124"/>
      <c r="Q176" s="123"/>
      <c r="R176" s="122"/>
      <c r="S176" s="124"/>
      <c r="T176" s="124"/>
      <c r="U176" s="124"/>
      <c r="V176" s="124"/>
      <c r="W176" s="121"/>
      <c r="X176" s="448"/>
      <c r="Y176" s="448"/>
      <c r="Z176" s="448"/>
      <c r="AA176" s="448"/>
      <c r="AB176" s="448"/>
      <c r="AC176" s="448"/>
      <c r="AD176" s="448"/>
      <c r="AE176" s="448"/>
      <c r="AF176" s="448"/>
      <c r="AG176" s="448"/>
      <c r="AH176" s="448"/>
      <c r="AI176" s="448"/>
      <c r="AJ176" s="448"/>
      <c r="AK176" s="448"/>
      <c r="AL176" s="448"/>
      <c r="AM176" s="448"/>
      <c r="AN176" s="448"/>
      <c r="AO176" s="448"/>
      <c r="AP176" s="448"/>
      <c r="AQ176" s="448"/>
      <c r="AR176" s="448"/>
      <c r="AS176" s="448"/>
      <c r="AT176" s="448"/>
      <c r="AU176" s="448"/>
      <c r="AV176" s="448"/>
      <c r="AW176" s="448"/>
      <c r="AX176" s="448"/>
      <c r="AY176" s="448"/>
      <c r="AZ176" s="874"/>
      <c r="BA176" s="877"/>
      <c r="BB176" s="604"/>
      <c r="BC176" s="458"/>
      <c r="BD176" s="445"/>
      <c r="BE176" s="445"/>
      <c r="BF176" s="445"/>
      <c r="BG176" s="462"/>
      <c r="BH176" s="458"/>
      <c r="BI176" s="445"/>
      <c r="BJ176" s="445"/>
      <c r="BK176" s="445"/>
      <c r="BL176" s="462"/>
      <c r="BM176" s="458"/>
      <c r="BN176" s="445"/>
      <c r="BO176" s="445"/>
      <c r="BP176" s="445"/>
      <c r="BQ176" s="462"/>
      <c r="BR176" s="458"/>
      <c r="BS176" s="445"/>
      <c r="BT176" s="445"/>
      <c r="BU176" s="445"/>
      <c r="BV176" s="445"/>
      <c r="BW176" s="446"/>
      <c r="BX176" s="21"/>
      <c r="BY176" s="21"/>
      <c r="BZ176" s="21"/>
      <c r="CA176" s="21"/>
      <c r="CB176" s="21"/>
      <c r="CC176" s="21"/>
      <c r="CD176" s="21"/>
      <c r="CE176" s="21"/>
      <c r="CF176" s="21"/>
      <c r="CG176" s="21"/>
      <c r="CH176" s="21"/>
      <c r="CI176" s="21"/>
      <c r="CJ176" s="21"/>
      <c r="CK176" s="21"/>
      <c r="CL176" s="21"/>
      <c r="CM176" s="21"/>
      <c r="CN176" s="21"/>
      <c r="CO176" s="21"/>
      <c r="CP176" s="21"/>
      <c r="CQ176" s="21"/>
      <c r="CR176" s="21"/>
      <c r="CS176" s="21"/>
      <c r="CT176" s="21"/>
      <c r="CU176" s="21"/>
      <c r="CV176" s="21"/>
      <c r="CW176" s="21"/>
      <c r="CX176" s="21"/>
      <c r="CY176" s="21"/>
      <c r="CZ176" s="21"/>
    </row>
    <row r="177" s="324" customFormat="true" ht="15" customHeight="true" x14ac:dyDescent="0.2">
      <c r="A177" s="157"/>
      <c r="B177" s="151"/>
      <c r="C177" s="125"/>
      <c r="D177" s="124"/>
      <c r="E177" s="124"/>
      <c r="F177" s="124"/>
      <c r="G177" s="123"/>
      <c r="H177" s="122"/>
      <c r="I177" s="124"/>
      <c r="J177" s="124"/>
      <c r="K177" s="124"/>
      <c r="L177" s="121"/>
      <c r="M177" s="125"/>
      <c r="N177" s="124"/>
      <c r="O177" s="124"/>
      <c r="P177" s="124"/>
      <c r="Q177" s="123"/>
      <c r="R177" s="122"/>
      <c r="S177" s="124"/>
      <c r="T177" s="124"/>
      <c r="U177" s="124"/>
      <c r="V177" s="124"/>
      <c r="W177" s="121"/>
      <c r="X177" s="448"/>
      <c r="Y177" s="448"/>
      <c r="Z177" s="448"/>
      <c r="AA177" s="448"/>
      <c r="AB177" s="448"/>
      <c r="AC177" s="448"/>
      <c r="AD177" s="448"/>
      <c r="AE177" s="448"/>
      <c r="AF177" s="448"/>
      <c r="AG177" s="448"/>
      <c r="AH177" s="448"/>
      <c r="AI177" s="448"/>
      <c r="AJ177" s="448"/>
      <c r="AK177" s="448"/>
      <c r="AL177" s="448"/>
      <c r="AM177" s="448"/>
      <c r="AN177" s="448"/>
      <c r="AO177" s="448"/>
      <c r="AP177" s="448"/>
      <c r="AQ177" s="448"/>
      <c r="AR177" s="448"/>
      <c r="AS177" s="448"/>
      <c r="AT177" s="448"/>
      <c r="AU177" s="448"/>
      <c r="AV177" s="448"/>
      <c r="AW177" s="448"/>
      <c r="AX177" s="448"/>
      <c r="AY177" s="448"/>
      <c r="AZ177" s="874"/>
      <c r="BA177" s="877"/>
      <c r="BB177" s="604"/>
      <c r="BC177" s="458"/>
      <c r="BD177" s="445"/>
      <c r="BE177" s="445"/>
      <c r="BF177" s="445"/>
      <c r="BG177" s="462"/>
      <c r="BH177" s="458"/>
      <c r="BI177" s="445"/>
      <c r="BJ177" s="445"/>
      <c r="BK177" s="445"/>
      <c r="BL177" s="462"/>
      <c r="BM177" s="458"/>
      <c r="BN177" s="445"/>
      <c r="BO177" s="445"/>
      <c r="BP177" s="445"/>
      <c r="BQ177" s="462"/>
      <c r="BR177" s="458"/>
      <c r="BS177" s="445"/>
      <c r="BT177" s="445"/>
      <c r="BU177" s="445"/>
      <c r="BV177" s="445"/>
      <c r="BW177" s="446"/>
      <c r="BX177" s="21"/>
      <c r="BY177" s="21"/>
      <c r="BZ177" s="21"/>
      <c r="CA177" s="21"/>
      <c r="CB177" s="21"/>
      <c r="CC177" s="21"/>
      <c r="CD177" s="21"/>
      <c r="CE177" s="21"/>
      <c r="CF177" s="21"/>
      <c r="CG177" s="21"/>
      <c r="CH177" s="21"/>
      <c r="CI177" s="21"/>
      <c r="CJ177" s="21"/>
      <c r="CK177" s="21"/>
      <c r="CL177" s="21"/>
      <c r="CM177" s="21"/>
      <c r="CN177" s="21"/>
      <c r="CO177" s="21"/>
      <c r="CP177" s="21"/>
      <c r="CQ177" s="21"/>
      <c r="CR177" s="21"/>
      <c r="CS177" s="21"/>
      <c r="CT177" s="21"/>
      <c r="CU177" s="21"/>
      <c r="CV177" s="21"/>
      <c r="CW177" s="21"/>
      <c r="CX177" s="21"/>
      <c r="CY177" s="21"/>
      <c r="CZ177" s="21"/>
    </row>
    <row r="178" s="324" customFormat="true" ht="15" customHeight="true" x14ac:dyDescent="0.2">
      <c r="A178" s="157"/>
      <c r="B178" s="151"/>
      <c r="C178" s="125"/>
      <c r="D178" s="124"/>
      <c r="E178" s="124"/>
      <c r="F178" s="124"/>
      <c r="G178" s="123"/>
      <c r="H178" s="122"/>
      <c r="I178" s="124"/>
      <c r="J178" s="124"/>
      <c r="K178" s="124"/>
      <c r="L178" s="121"/>
      <c r="M178" s="125"/>
      <c r="N178" s="124"/>
      <c r="O178" s="124"/>
      <c r="P178" s="124"/>
      <c r="Q178" s="123"/>
      <c r="R178" s="122"/>
      <c r="S178" s="124"/>
      <c r="T178" s="124"/>
      <c r="U178" s="124"/>
      <c r="V178" s="124"/>
      <c r="W178" s="121"/>
      <c r="X178" s="448"/>
      <c r="Y178" s="448"/>
      <c r="Z178" s="448"/>
      <c r="AA178" s="448"/>
      <c r="AB178" s="448"/>
      <c r="AC178" s="448"/>
      <c r="AD178" s="448"/>
      <c r="AE178" s="448"/>
      <c r="AF178" s="448"/>
      <c r="AG178" s="448"/>
      <c r="AH178" s="448"/>
      <c r="AI178" s="448"/>
      <c r="AJ178" s="448"/>
      <c r="AK178" s="448"/>
      <c r="AL178" s="448"/>
      <c r="AM178" s="448"/>
      <c r="AN178" s="448"/>
      <c r="AO178" s="448"/>
      <c r="AP178" s="448"/>
      <c r="AQ178" s="448"/>
      <c r="AR178" s="448"/>
      <c r="AS178" s="448"/>
      <c r="AT178" s="448"/>
      <c r="AU178" s="448"/>
      <c r="AV178" s="448"/>
      <c r="AW178" s="448"/>
      <c r="AX178" s="448"/>
      <c r="AY178" s="448"/>
      <c r="AZ178" s="874"/>
      <c r="BA178" s="877"/>
      <c r="BB178" s="604"/>
      <c r="BC178" s="458"/>
      <c r="BD178" s="445"/>
      <c r="BE178" s="445"/>
      <c r="BF178" s="445"/>
      <c r="BG178" s="462"/>
      <c r="BH178" s="458"/>
      <c r="BI178" s="445"/>
      <c r="BJ178" s="445"/>
      <c r="BK178" s="445"/>
      <c r="BL178" s="462"/>
      <c r="BM178" s="458"/>
      <c r="BN178" s="445"/>
      <c r="BO178" s="445"/>
      <c r="BP178" s="445"/>
      <c r="BQ178" s="462"/>
      <c r="BR178" s="458"/>
      <c r="BS178" s="445"/>
      <c r="BT178" s="445"/>
      <c r="BU178" s="445"/>
      <c r="BV178" s="445"/>
      <c r="BW178" s="446"/>
      <c r="BX178" s="21"/>
      <c r="BY178" s="21"/>
      <c r="BZ178" s="21"/>
      <c r="CA178" s="21"/>
      <c r="CB178" s="21"/>
      <c r="CC178" s="21"/>
      <c r="CD178" s="21"/>
      <c r="CE178" s="21"/>
      <c r="CF178" s="21"/>
      <c r="CG178" s="21"/>
      <c r="CH178" s="21"/>
      <c r="CI178" s="21"/>
      <c r="CJ178" s="21"/>
      <c r="CK178" s="21"/>
      <c r="CL178" s="21"/>
      <c r="CM178" s="21"/>
      <c r="CN178" s="21"/>
      <c r="CO178" s="21"/>
      <c r="CP178" s="21"/>
      <c r="CQ178" s="21"/>
      <c r="CR178" s="21"/>
      <c r="CS178" s="21"/>
      <c r="CT178" s="21"/>
      <c r="CU178" s="21"/>
      <c r="CV178" s="21"/>
      <c r="CW178" s="21"/>
      <c r="CX178" s="21"/>
      <c r="CY178" s="21"/>
      <c r="CZ178" s="21"/>
    </row>
    <row r="179" s="324" customFormat="true" ht="15" customHeight="true" x14ac:dyDescent="0.2">
      <c r="A179" s="157"/>
      <c r="B179" s="151"/>
      <c r="C179" s="125"/>
      <c r="D179" s="124"/>
      <c r="E179" s="124"/>
      <c r="F179" s="124"/>
      <c r="G179" s="123"/>
      <c r="H179" s="122"/>
      <c r="I179" s="124"/>
      <c r="J179" s="124"/>
      <c r="K179" s="124"/>
      <c r="L179" s="121"/>
      <c r="M179" s="125"/>
      <c r="N179" s="124"/>
      <c r="O179" s="124"/>
      <c r="P179" s="124"/>
      <c r="Q179" s="123"/>
      <c r="R179" s="122"/>
      <c r="S179" s="124"/>
      <c r="T179" s="124"/>
      <c r="U179" s="124"/>
      <c r="V179" s="124"/>
      <c r="W179" s="121"/>
      <c r="X179" s="448"/>
      <c r="Y179" s="448"/>
      <c r="Z179" s="448"/>
      <c r="AA179" s="448"/>
      <c r="AB179" s="448"/>
      <c r="AC179" s="448"/>
      <c r="AD179" s="448"/>
      <c r="AE179" s="448"/>
      <c r="AF179" s="448"/>
      <c r="AG179" s="448"/>
      <c r="AH179" s="448"/>
      <c r="AI179" s="448"/>
      <c r="AJ179" s="448"/>
      <c r="AK179" s="448"/>
      <c r="AL179" s="448"/>
      <c r="AM179" s="448"/>
      <c r="AN179" s="448"/>
      <c r="AO179" s="448"/>
      <c r="AP179" s="448"/>
      <c r="AQ179" s="448"/>
      <c r="AR179" s="448"/>
      <c r="AS179" s="448"/>
      <c r="AT179" s="448"/>
      <c r="AU179" s="448"/>
      <c r="AV179" s="448"/>
      <c r="AW179" s="448"/>
      <c r="AX179" s="448"/>
      <c r="AY179" s="448"/>
      <c r="AZ179" s="874"/>
      <c r="BA179" s="877"/>
      <c r="BB179" s="604"/>
      <c r="BC179" s="458"/>
      <c r="BD179" s="445"/>
      <c r="BE179" s="445"/>
      <c r="BF179" s="445"/>
      <c r="BG179" s="462"/>
      <c r="BH179" s="458"/>
      <c r="BI179" s="445"/>
      <c r="BJ179" s="445"/>
      <c r="BK179" s="445"/>
      <c r="BL179" s="462"/>
      <c r="BM179" s="458"/>
      <c r="BN179" s="445"/>
      <c r="BO179" s="445"/>
      <c r="BP179" s="445"/>
      <c r="BQ179" s="462"/>
      <c r="BR179" s="458"/>
      <c r="BS179" s="445"/>
      <c r="BT179" s="445"/>
      <c r="BU179" s="445"/>
      <c r="BV179" s="445"/>
      <c r="BW179" s="446"/>
      <c r="BX179" s="21"/>
      <c r="BY179" s="21"/>
      <c r="BZ179" s="21"/>
      <c r="CA179" s="21"/>
      <c r="CB179" s="21"/>
      <c r="CC179" s="21"/>
      <c r="CD179" s="21"/>
      <c r="CE179" s="21"/>
      <c r="CF179" s="21"/>
      <c r="CG179" s="21"/>
      <c r="CH179" s="21"/>
      <c r="CI179" s="21"/>
      <c r="CJ179" s="21"/>
      <c r="CK179" s="21"/>
      <c r="CL179" s="21"/>
      <c r="CM179" s="21"/>
      <c r="CN179" s="21"/>
      <c r="CO179" s="21"/>
      <c r="CP179" s="21"/>
      <c r="CQ179" s="21"/>
      <c r="CR179" s="21"/>
      <c r="CS179" s="21"/>
      <c r="CT179" s="21"/>
      <c r="CU179" s="21"/>
      <c r="CV179" s="21"/>
      <c r="CW179" s="21"/>
      <c r="CX179" s="21"/>
      <c r="CY179" s="21"/>
      <c r="CZ179" s="21"/>
    </row>
    <row r="180" s="324" customFormat="true" ht="15" customHeight="true" x14ac:dyDescent="0.2">
      <c r="A180" s="157"/>
      <c r="B180" s="151"/>
      <c r="C180" s="125"/>
      <c r="D180" s="124"/>
      <c r="E180" s="124"/>
      <c r="F180" s="124"/>
      <c r="G180" s="123"/>
      <c r="H180" s="122"/>
      <c r="I180" s="124"/>
      <c r="J180" s="124"/>
      <c r="K180" s="124"/>
      <c r="L180" s="121"/>
      <c r="M180" s="125"/>
      <c r="N180" s="124"/>
      <c r="O180" s="124"/>
      <c r="P180" s="124"/>
      <c r="Q180" s="123"/>
      <c r="R180" s="122"/>
      <c r="S180" s="124"/>
      <c r="T180" s="124"/>
      <c r="U180" s="124"/>
      <c r="V180" s="124"/>
      <c r="W180" s="121"/>
      <c r="X180" s="448"/>
      <c r="Y180" s="448"/>
      <c r="Z180" s="448"/>
      <c r="AA180" s="448"/>
      <c r="AB180" s="448"/>
      <c r="AC180" s="448"/>
      <c r="AD180" s="448"/>
      <c r="AE180" s="448"/>
      <c r="AF180" s="448"/>
      <c r="AG180" s="448"/>
      <c r="AH180" s="448"/>
      <c r="AI180" s="448"/>
      <c r="AJ180" s="448"/>
      <c r="AK180" s="448"/>
      <c r="AL180" s="448"/>
      <c r="AM180" s="448"/>
      <c r="AN180" s="448"/>
      <c r="AO180" s="448"/>
      <c r="AP180" s="448"/>
      <c r="AQ180" s="448"/>
      <c r="AR180" s="448"/>
      <c r="AS180" s="448"/>
      <c r="AT180" s="448"/>
      <c r="AU180" s="448"/>
      <c r="AV180" s="448"/>
      <c r="AW180" s="448"/>
      <c r="AX180" s="448"/>
      <c r="AY180" s="448"/>
      <c r="AZ180" s="874"/>
      <c r="BA180" s="877"/>
      <c r="BB180" s="604"/>
      <c r="BC180" s="458"/>
      <c r="BD180" s="445"/>
      <c r="BE180" s="445"/>
      <c r="BF180" s="445"/>
      <c r="BG180" s="462"/>
      <c r="BH180" s="458"/>
      <c r="BI180" s="445"/>
      <c r="BJ180" s="445"/>
      <c r="BK180" s="445"/>
      <c r="BL180" s="462"/>
      <c r="BM180" s="458"/>
      <c r="BN180" s="445"/>
      <c r="BO180" s="445"/>
      <c r="BP180" s="445"/>
      <c r="BQ180" s="462"/>
      <c r="BR180" s="458"/>
      <c r="BS180" s="445"/>
      <c r="BT180" s="445"/>
      <c r="BU180" s="445"/>
      <c r="BV180" s="445"/>
      <c r="BW180" s="446"/>
      <c r="BX180" s="21"/>
      <c r="BY180" s="21"/>
      <c r="BZ180" s="21"/>
      <c r="CA180" s="21"/>
      <c r="CB180" s="21"/>
      <c r="CC180" s="21"/>
      <c r="CD180" s="21"/>
      <c r="CE180" s="21"/>
      <c r="CF180" s="21"/>
      <c r="CG180" s="21"/>
      <c r="CH180" s="21"/>
      <c r="CI180" s="21"/>
      <c r="CJ180" s="21"/>
      <c r="CK180" s="21"/>
      <c r="CL180" s="21"/>
      <c r="CM180" s="21"/>
      <c r="CN180" s="21"/>
      <c r="CO180" s="21"/>
      <c r="CP180" s="21"/>
      <c r="CQ180" s="21"/>
      <c r="CR180" s="21"/>
      <c r="CS180" s="21"/>
      <c r="CT180" s="21"/>
      <c r="CU180" s="21"/>
      <c r="CV180" s="21"/>
      <c r="CW180" s="21"/>
      <c r="CX180" s="21"/>
      <c r="CY180" s="21"/>
      <c r="CZ180" s="21"/>
    </row>
    <row r="181" s="324" customFormat="true" ht="15" customHeight="true" x14ac:dyDescent="0.2">
      <c r="A181" s="157"/>
      <c r="B181" s="151"/>
      <c r="C181" s="125"/>
      <c r="D181" s="124"/>
      <c r="E181" s="124"/>
      <c r="F181" s="124"/>
      <c r="G181" s="123"/>
      <c r="H181" s="122"/>
      <c r="I181" s="124"/>
      <c r="J181" s="124"/>
      <c r="K181" s="124"/>
      <c r="L181" s="121"/>
      <c r="M181" s="125"/>
      <c r="N181" s="124"/>
      <c r="O181" s="124"/>
      <c r="P181" s="124"/>
      <c r="Q181" s="123"/>
      <c r="R181" s="122"/>
      <c r="S181" s="124"/>
      <c r="T181" s="124"/>
      <c r="U181" s="124"/>
      <c r="V181" s="124"/>
      <c r="W181" s="121"/>
      <c r="X181" s="448"/>
      <c r="Y181" s="448"/>
      <c r="Z181" s="448"/>
      <c r="AA181" s="448"/>
      <c r="AB181" s="448"/>
      <c r="AC181" s="448"/>
      <c r="AD181" s="448"/>
      <c r="AE181" s="448"/>
      <c r="AF181" s="448"/>
      <c r="AG181" s="448"/>
      <c r="AH181" s="448"/>
      <c r="AI181" s="448"/>
      <c r="AJ181" s="448"/>
      <c r="AK181" s="448"/>
      <c r="AL181" s="448"/>
      <c r="AM181" s="448"/>
      <c r="AN181" s="448"/>
      <c r="AO181" s="448"/>
      <c r="AP181" s="448"/>
      <c r="AQ181" s="448"/>
      <c r="AR181" s="448"/>
      <c r="AS181" s="448"/>
      <c r="AT181" s="448"/>
      <c r="AU181" s="448"/>
      <c r="AV181" s="448"/>
      <c r="AW181" s="448"/>
      <c r="AX181" s="448"/>
      <c r="AY181" s="448"/>
      <c r="AZ181" s="874"/>
      <c r="BA181" s="877"/>
      <c r="BB181" s="604"/>
      <c r="BC181" s="458"/>
      <c r="BD181" s="445"/>
      <c r="BE181" s="445"/>
      <c r="BF181" s="445"/>
      <c r="BG181" s="462"/>
      <c r="BH181" s="458"/>
      <c r="BI181" s="445"/>
      <c r="BJ181" s="445"/>
      <c r="BK181" s="445"/>
      <c r="BL181" s="462"/>
      <c r="BM181" s="458"/>
      <c r="BN181" s="445"/>
      <c r="BO181" s="445"/>
      <c r="BP181" s="445"/>
      <c r="BQ181" s="462"/>
      <c r="BR181" s="458"/>
      <c r="BS181" s="445"/>
      <c r="BT181" s="445"/>
      <c r="BU181" s="445"/>
      <c r="BV181" s="445"/>
      <c r="BW181" s="446"/>
      <c r="BX181" s="21"/>
      <c r="BY181" s="21"/>
      <c r="BZ181" s="21"/>
      <c r="CA181" s="21"/>
      <c r="CB181" s="21"/>
      <c r="CC181" s="21"/>
      <c r="CD181" s="21"/>
      <c r="CE181" s="21"/>
      <c r="CF181" s="21"/>
      <c r="CG181" s="21"/>
      <c r="CH181" s="21"/>
      <c r="CI181" s="21"/>
      <c r="CJ181" s="21"/>
      <c r="CK181" s="21"/>
      <c r="CL181" s="21"/>
      <c r="CM181" s="21"/>
      <c r="CN181" s="21"/>
      <c r="CO181" s="21"/>
      <c r="CP181" s="21"/>
      <c r="CQ181" s="21"/>
      <c r="CR181" s="21"/>
      <c r="CS181" s="21"/>
      <c r="CT181" s="21"/>
      <c r="CU181" s="21"/>
      <c r="CV181" s="21"/>
      <c r="CW181" s="21"/>
      <c r="CX181" s="21"/>
      <c r="CY181" s="21"/>
      <c r="CZ181" s="21"/>
    </row>
    <row r="182" s="324" customFormat="true" ht="15" customHeight="true" x14ac:dyDescent="0.2">
      <c r="A182" s="157"/>
      <c r="B182" s="151"/>
      <c r="C182" s="125"/>
      <c r="D182" s="124"/>
      <c r="E182" s="124"/>
      <c r="F182" s="124"/>
      <c r="G182" s="123"/>
      <c r="H182" s="122"/>
      <c r="I182" s="124"/>
      <c r="J182" s="124"/>
      <c r="K182" s="124"/>
      <c r="L182" s="121"/>
      <c r="M182" s="125"/>
      <c r="N182" s="124"/>
      <c r="O182" s="124"/>
      <c r="P182" s="124"/>
      <c r="Q182" s="123"/>
      <c r="R182" s="122"/>
      <c r="S182" s="124"/>
      <c r="T182" s="124"/>
      <c r="U182" s="124"/>
      <c r="V182" s="124"/>
      <c r="W182" s="121"/>
      <c r="X182" s="448"/>
      <c r="Y182" s="448"/>
      <c r="Z182" s="448"/>
      <c r="AA182" s="448"/>
      <c r="AB182" s="448"/>
      <c r="AC182" s="448"/>
      <c r="AD182" s="448"/>
      <c r="AE182" s="448"/>
      <c r="AF182" s="448"/>
      <c r="AG182" s="448"/>
      <c r="AH182" s="448"/>
      <c r="AI182" s="448"/>
      <c r="AJ182" s="448"/>
      <c r="AK182" s="448"/>
      <c r="AL182" s="448"/>
      <c r="AM182" s="448"/>
      <c r="AN182" s="448"/>
      <c r="AO182" s="448"/>
      <c r="AP182" s="448"/>
      <c r="AQ182" s="448"/>
      <c r="AR182" s="448"/>
      <c r="AS182" s="448"/>
      <c r="AT182" s="448"/>
      <c r="AU182" s="448"/>
      <c r="AV182" s="448"/>
      <c r="AW182" s="448"/>
      <c r="AX182" s="448"/>
      <c r="AY182" s="448"/>
      <c r="AZ182" s="874"/>
      <c r="BA182" s="877"/>
      <c r="BB182" s="604"/>
      <c r="BC182" s="458"/>
      <c r="BD182" s="445"/>
      <c r="BE182" s="445"/>
      <c r="BF182" s="445"/>
      <c r="BG182" s="462"/>
      <c r="BH182" s="458"/>
      <c r="BI182" s="445"/>
      <c r="BJ182" s="445"/>
      <c r="BK182" s="445"/>
      <c r="BL182" s="462"/>
      <c r="BM182" s="458"/>
      <c r="BN182" s="445"/>
      <c r="BO182" s="445"/>
      <c r="BP182" s="445"/>
      <c r="BQ182" s="462"/>
      <c r="BR182" s="458"/>
      <c r="BS182" s="445"/>
      <c r="BT182" s="445"/>
      <c r="BU182" s="445"/>
      <c r="BV182" s="445"/>
      <c r="BW182" s="446"/>
      <c r="BX182" s="21"/>
      <c r="BY182" s="21"/>
      <c r="BZ182" s="21"/>
      <c r="CA182" s="21"/>
      <c r="CB182" s="21"/>
      <c r="CC182" s="21"/>
      <c r="CD182" s="21"/>
      <c r="CE182" s="21"/>
      <c r="CF182" s="21"/>
      <c r="CG182" s="21"/>
      <c r="CH182" s="21"/>
      <c r="CI182" s="21"/>
      <c r="CJ182" s="21"/>
      <c r="CK182" s="21"/>
      <c r="CL182" s="21"/>
      <c r="CM182" s="21"/>
      <c r="CN182" s="21"/>
      <c r="CO182" s="21"/>
      <c r="CP182" s="21"/>
      <c r="CQ182" s="21"/>
      <c r="CR182" s="21"/>
      <c r="CS182" s="21"/>
      <c r="CT182" s="21"/>
      <c r="CU182" s="21"/>
      <c r="CV182" s="21"/>
      <c r="CW182" s="21"/>
      <c r="CX182" s="21"/>
      <c r="CY182" s="21"/>
      <c r="CZ182" s="21"/>
    </row>
    <row r="183" s="324" customFormat="true" ht="15" customHeight="true" x14ac:dyDescent="0.2">
      <c r="A183" s="157"/>
      <c r="B183" s="151"/>
      <c r="C183" s="125"/>
      <c r="D183" s="124"/>
      <c r="E183" s="124"/>
      <c r="F183" s="124"/>
      <c r="G183" s="123"/>
      <c r="H183" s="122"/>
      <c r="I183" s="124"/>
      <c r="J183" s="124"/>
      <c r="K183" s="124"/>
      <c r="L183" s="121"/>
      <c r="M183" s="125"/>
      <c r="N183" s="124"/>
      <c r="O183" s="124"/>
      <c r="P183" s="124"/>
      <c r="Q183" s="123"/>
      <c r="R183" s="122"/>
      <c r="S183" s="124"/>
      <c r="T183" s="124"/>
      <c r="U183" s="124"/>
      <c r="V183" s="124"/>
      <c r="W183" s="121"/>
      <c r="X183" s="448"/>
      <c r="Y183" s="448"/>
      <c r="Z183" s="448"/>
      <c r="AA183" s="448"/>
      <c r="AB183" s="448"/>
      <c r="AC183" s="448"/>
      <c r="AD183" s="448"/>
      <c r="AE183" s="448"/>
      <c r="AF183" s="448"/>
      <c r="AG183" s="448"/>
      <c r="AH183" s="448"/>
      <c r="AI183" s="448"/>
      <c r="AJ183" s="448"/>
      <c r="AK183" s="448"/>
      <c r="AL183" s="448"/>
      <c r="AM183" s="448"/>
      <c r="AN183" s="448"/>
      <c r="AO183" s="448"/>
      <c r="AP183" s="448"/>
      <c r="AQ183" s="448"/>
      <c r="AR183" s="448"/>
      <c r="AS183" s="448"/>
      <c r="AT183" s="448"/>
      <c r="AU183" s="448"/>
      <c r="AV183" s="448"/>
      <c r="AW183" s="448"/>
      <c r="AX183" s="448"/>
      <c r="AY183" s="448"/>
      <c r="AZ183" s="874"/>
      <c r="BA183" s="877"/>
      <c r="BB183" s="604"/>
      <c r="BC183" s="458"/>
      <c r="BD183" s="445"/>
      <c r="BE183" s="445"/>
      <c r="BF183" s="445"/>
      <c r="BG183" s="462"/>
      <c r="BH183" s="458"/>
      <c r="BI183" s="445"/>
      <c r="BJ183" s="445"/>
      <c r="BK183" s="445"/>
      <c r="BL183" s="462"/>
      <c r="BM183" s="458"/>
      <c r="BN183" s="445"/>
      <c r="BO183" s="445"/>
      <c r="BP183" s="445"/>
      <c r="BQ183" s="462"/>
      <c r="BR183" s="458"/>
      <c r="BS183" s="445"/>
      <c r="BT183" s="445"/>
      <c r="BU183" s="445"/>
      <c r="BV183" s="445"/>
      <c r="BW183" s="446"/>
      <c r="BX183" s="21"/>
      <c r="BY183" s="21"/>
      <c r="BZ183" s="21"/>
      <c r="CA183" s="21"/>
      <c r="CB183" s="21"/>
      <c r="CC183" s="21"/>
      <c r="CD183" s="21"/>
      <c r="CE183" s="21"/>
      <c r="CF183" s="21"/>
      <c r="CG183" s="21"/>
      <c r="CH183" s="21"/>
      <c r="CI183" s="21"/>
      <c r="CJ183" s="21"/>
      <c r="CK183" s="21"/>
      <c r="CL183" s="21"/>
      <c r="CM183" s="21"/>
      <c r="CN183" s="21"/>
      <c r="CO183" s="21"/>
      <c r="CP183" s="21"/>
      <c r="CQ183" s="21"/>
      <c r="CR183" s="21"/>
      <c r="CS183" s="21"/>
      <c r="CT183" s="21"/>
      <c r="CU183" s="21"/>
      <c r="CV183" s="21"/>
      <c r="CW183" s="21"/>
      <c r="CX183" s="21"/>
      <c r="CY183" s="21"/>
      <c r="CZ183" s="21"/>
    </row>
    <row r="184" s="324" customFormat="true" ht="15" customHeight="true" x14ac:dyDescent="0.2">
      <c r="A184" s="157"/>
      <c r="B184" s="151"/>
      <c r="C184" s="125"/>
      <c r="D184" s="124"/>
      <c r="E184" s="124"/>
      <c r="F184" s="124"/>
      <c r="G184" s="123"/>
      <c r="H184" s="122"/>
      <c r="I184" s="124"/>
      <c r="J184" s="124"/>
      <c r="K184" s="124"/>
      <c r="L184" s="121"/>
      <c r="M184" s="125"/>
      <c r="N184" s="124"/>
      <c r="O184" s="124"/>
      <c r="P184" s="124"/>
      <c r="Q184" s="123"/>
      <c r="R184" s="122"/>
      <c r="S184" s="124"/>
      <c r="T184" s="124"/>
      <c r="U184" s="124"/>
      <c r="V184" s="124"/>
      <c r="W184" s="121"/>
      <c r="X184" s="448"/>
      <c r="Y184" s="448"/>
      <c r="Z184" s="448"/>
      <c r="AA184" s="448"/>
      <c r="AB184" s="448"/>
      <c r="AC184" s="448"/>
      <c r="AD184" s="448"/>
      <c r="AE184" s="448"/>
      <c r="AF184" s="448"/>
      <c r="AG184" s="448"/>
      <c r="AH184" s="448"/>
      <c r="AI184" s="448"/>
      <c r="AJ184" s="448"/>
      <c r="AK184" s="448"/>
      <c r="AL184" s="448"/>
      <c r="AM184" s="448"/>
      <c r="AN184" s="448"/>
      <c r="AO184" s="448"/>
      <c r="AP184" s="448"/>
      <c r="AQ184" s="448"/>
      <c r="AR184" s="448"/>
      <c r="AS184" s="448"/>
      <c r="AT184" s="448"/>
      <c r="AU184" s="448"/>
      <c r="AV184" s="448"/>
      <c r="AW184" s="448"/>
      <c r="AX184" s="448"/>
      <c r="AY184" s="448"/>
      <c r="AZ184" s="874"/>
      <c r="BA184" s="877"/>
      <c r="BB184" s="604"/>
      <c r="BC184" s="458"/>
      <c r="BD184" s="445"/>
      <c r="BE184" s="445"/>
      <c r="BF184" s="445"/>
      <c r="BG184" s="462"/>
      <c r="BH184" s="458"/>
      <c r="BI184" s="445"/>
      <c r="BJ184" s="445"/>
      <c r="BK184" s="445"/>
      <c r="BL184" s="462"/>
      <c r="BM184" s="458"/>
      <c r="BN184" s="445"/>
      <c r="BO184" s="445"/>
      <c r="BP184" s="445"/>
      <c r="BQ184" s="462"/>
      <c r="BR184" s="458"/>
      <c r="BS184" s="445"/>
      <c r="BT184" s="445"/>
      <c r="BU184" s="445"/>
      <c r="BV184" s="445"/>
      <c r="BW184" s="446"/>
      <c r="BX184" s="21"/>
      <c r="BY184" s="21"/>
      <c r="BZ184" s="21"/>
      <c r="CA184" s="21"/>
      <c r="CB184" s="21"/>
      <c r="CC184" s="21"/>
      <c r="CD184" s="21"/>
      <c r="CE184" s="21"/>
      <c r="CF184" s="21"/>
      <c r="CG184" s="21"/>
      <c r="CH184" s="21"/>
      <c r="CI184" s="21"/>
      <c r="CJ184" s="21"/>
      <c r="CK184" s="21"/>
      <c r="CL184" s="21"/>
      <c r="CM184" s="21"/>
      <c r="CN184" s="21"/>
      <c r="CO184" s="21"/>
      <c r="CP184" s="21"/>
      <c r="CQ184" s="21"/>
      <c r="CR184" s="21"/>
      <c r="CS184" s="21"/>
      <c r="CT184" s="21"/>
      <c r="CU184" s="21"/>
      <c r="CV184" s="21"/>
      <c r="CW184" s="21"/>
      <c r="CX184" s="21"/>
      <c r="CY184" s="21"/>
      <c r="CZ184" s="21"/>
    </row>
    <row r="185" s="324" customFormat="true" ht="15" customHeight="true" x14ac:dyDescent="0.2">
      <c r="A185" s="157"/>
      <c r="B185" s="151"/>
      <c r="C185" s="125"/>
      <c r="D185" s="124"/>
      <c r="E185" s="124"/>
      <c r="F185" s="124"/>
      <c r="G185" s="123"/>
      <c r="H185" s="122"/>
      <c r="I185" s="124"/>
      <c r="J185" s="124"/>
      <c r="K185" s="124"/>
      <c r="L185" s="121"/>
      <c r="M185" s="125"/>
      <c r="N185" s="124"/>
      <c r="O185" s="124"/>
      <c r="P185" s="124"/>
      <c r="Q185" s="123"/>
      <c r="R185" s="122"/>
      <c r="S185" s="124"/>
      <c r="T185" s="124"/>
      <c r="U185" s="124"/>
      <c r="V185" s="124"/>
      <c r="W185" s="121"/>
      <c r="X185" s="448"/>
      <c r="Y185" s="448"/>
      <c r="Z185" s="448"/>
      <c r="AA185" s="448"/>
      <c r="AB185" s="448"/>
      <c r="AC185" s="448"/>
      <c r="AD185" s="448"/>
      <c r="AE185" s="448"/>
      <c r="AF185" s="448"/>
      <c r="AG185" s="448"/>
      <c r="AH185" s="448"/>
      <c r="AI185" s="448"/>
      <c r="AJ185" s="448"/>
      <c r="AK185" s="448"/>
      <c r="AL185" s="448"/>
      <c r="AM185" s="448"/>
      <c r="AN185" s="448"/>
      <c r="AO185" s="448"/>
      <c r="AP185" s="448"/>
      <c r="AQ185" s="448"/>
      <c r="AR185" s="448"/>
      <c r="AS185" s="448"/>
      <c r="AT185" s="448"/>
      <c r="AU185" s="448"/>
      <c r="AV185" s="448"/>
      <c r="AW185" s="448"/>
      <c r="AX185" s="448"/>
      <c r="AY185" s="448"/>
      <c r="AZ185" s="874"/>
      <c r="BA185" s="877"/>
      <c r="BB185" s="604"/>
      <c r="BC185" s="458"/>
      <c r="BD185" s="445"/>
      <c r="BE185" s="445"/>
      <c r="BF185" s="445"/>
      <c r="BG185" s="462"/>
      <c r="BH185" s="458"/>
      <c r="BI185" s="445"/>
      <c r="BJ185" s="445"/>
      <c r="BK185" s="445"/>
      <c r="BL185" s="462"/>
      <c r="BM185" s="458"/>
      <c r="BN185" s="445"/>
      <c r="BO185" s="445"/>
      <c r="BP185" s="445"/>
      <c r="BQ185" s="462"/>
      <c r="BR185" s="458"/>
      <c r="BS185" s="445"/>
      <c r="BT185" s="445"/>
      <c r="BU185" s="445"/>
      <c r="BV185" s="445"/>
      <c r="BW185" s="446"/>
      <c r="BX185" s="21"/>
      <c r="BY185" s="21"/>
      <c r="BZ185" s="21"/>
      <c r="CA185" s="21"/>
      <c r="CB185" s="21"/>
      <c r="CC185" s="21"/>
      <c r="CD185" s="21"/>
      <c r="CE185" s="21"/>
      <c r="CF185" s="21"/>
      <c r="CG185" s="21"/>
      <c r="CH185" s="21"/>
      <c r="CI185" s="21"/>
      <c r="CJ185" s="21"/>
      <c r="CK185" s="21"/>
      <c r="CL185" s="21"/>
      <c r="CM185" s="21"/>
      <c r="CN185" s="21"/>
      <c r="CO185" s="21"/>
      <c r="CP185" s="21"/>
      <c r="CQ185" s="21"/>
      <c r="CR185" s="21"/>
      <c r="CS185" s="21"/>
      <c r="CT185" s="21"/>
      <c r="CU185" s="21"/>
      <c r="CV185" s="21"/>
      <c r="CW185" s="21"/>
      <c r="CX185" s="21"/>
      <c r="CY185" s="21"/>
      <c r="CZ185" s="21"/>
    </row>
    <row r="186" s="324" customFormat="true" ht="15" customHeight="true" x14ac:dyDescent="0.2">
      <c r="A186" s="157"/>
      <c r="B186" s="151"/>
      <c r="C186" s="125"/>
      <c r="D186" s="124"/>
      <c r="E186" s="124"/>
      <c r="F186" s="124"/>
      <c r="G186" s="123"/>
      <c r="H186" s="122"/>
      <c r="I186" s="124"/>
      <c r="J186" s="124"/>
      <c r="K186" s="124"/>
      <c r="L186" s="121"/>
      <c r="M186" s="125"/>
      <c r="N186" s="124"/>
      <c r="O186" s="124"/>
      <c r="P186" s="124"/>
      <c r="Q186" s="123"/>
      <c r="R186" s="122"/>
      <c r="S186" s="124"/>
      <c r="T186" s="124"/>
      <c r="U186" s="124"/>
      <c r="V186" s="124"/>
      <c r="W186" s="121"/>
      <c r="X186" s="448"/>
      <c r="Y186" s="448"/>
      <c r="Z186" s="448"/>
      <c r="AA186" s="448"/>
      <c r="AB186" s="448"/>
      <c r="AC186" s="448"/>
      <c r="AD186" s="448"/>
      <c r="AE186" s="448"/>
      <c r="AF186" s="448"/>
      <c r="AG186" s="448"/>
      <c r="AH186" s="448"/>
      <c r="AI186" s="448"/>
      <c r="AJ186" s="448"/>
      <c r="AK186" s="448"/>
      <c r="AL186" s="448"/>
      <c r="AM186" s="448"/>
      <c r="AN186" s="448"/>
      <c r="AO186" s="448"/>
      <c r="AP186" s="448"/>
      <c r="AQ186" s="448"/>
      <c r="AR186" s="448"/>
      <c r="AS186" s="448"/>
      <c r="AT186" s="448"/>
      <c r="AU186" s="448"/>
      <c r="AV186" s="448"/>
      <c r="AW186" s="448"/>
      <c r="AX186" s="448"/>
      <c r="AY186" s="448"/>
      <c r="AZ186" s="874"/>
      <c r="BA186" s="877"/>
      <c r="BB186" s="604"/>
      <c r="BC186" s="458"/>
      <c r="BD186" s="445"/>
      <c r="BE186" s="445"/>
      <c r="BF186" s="445"/>
      <c r="BG186" s="462"/>
      <c r="BH186" s="458"/>
      <c r="BI186" s="445"/>
      <c r="BJ186" s="445"/>
      <c r="BK186" s="445"/>
      <c r="BL186" s="462"/>
      <c r="BM186" s="458"/>
      <c r="BN186" s="445"/>
      <c r="BO186" s="445"/>
      <c r="BP186" s="445"/>
      <c r="BQ186" s="462"/>
      <c r="BR186" s="458"/>
      <c r="BS186" s="445"/>
      <c r="BT186" s="445"/>
      <c r="BU186" s="445"/>
      <c r="BV186" s="445"/>
      <c r="BW186" s="446"/>
      <c r="BX186" s="21"/>
      <c r="BY186" s="21"/>
      <c r="BZ186" s="21"/>
      <c r="CA186" s="21"/>
      <c r="CB186" s="21"/>
      <c r="CC186" s="21"/>
      <c r="CD186" s="21"/>
      <c r="CE186" s="21"/>
      <c r="CF186" s="21"/>
      <c r="CG186" s="21"/>
      <c r="CH186" s="21"/>
      <c r="CI186" s="21"/>
      <c r="CJ186" s="21"/>
      <c r="CK186" s="21"/>
      <c r="CL186" s="21"/>
      <c r="CM186" s="21"/>
      <c r="CN186" s="21"/>
      <c r="CO186" s="21"/>
      <c r="CP186" s="21"/>
      <c r="CQ186" s="21"/>
      <c r="CR186" s="21"/>
      <c r="CS186" s="21"/>
      <c r="CT186" s="21"/>
      <c r="CU186" s="21"/>
      <c r="CV186" s="21"/>
      <c r="CW186" s="21"/>
      <c r="CX186" s="21"/>
      <c r="CY186" s="21"/>
      <c r="CZ186" s="21"/>
    </row>
    <row r="187" s="324" customFormat="true" ht="15" customHeight="true" x14ac:dyDescent="0.2">
      <c r="A187" s="157"/>
      <c r="B187" s="151"/>
      <c r="C187" s="125"/>
      <c r="D187" s="124"/>
      <c r="E187" s="124"/>
      <c r="F187" s="124"/>
      <c r="G187" s="123"/>
      <c r="H187" s="122"/>
      <c r="I187" s="124"/>
      <c r="J187" s="124"/>
      <c r="K187" s="124"/>
      <c r="L187" s="121"/>
      <c r="M187" s="125"/>
      <c r="N187" s="124"/>
      <c r="O187" s="124"/>
      <c r="P187" s="124"/>
      <c r="Q187" s="123"/>
      <c r="R187" s="122"/>
      <c r="S187" s="124"/>
      <c r="T187" s="124"/>
      <c r="U187" s="124"/>
      <c r="V187" s="124"/>
      <c r="W187" s="121"/>
      <c r="X187" s="448"/>
      <c r="Y187" s="448"/>
      <c r="Z187" s="448"/>
      <c r="AA187" s="448"/>
      <c r="AB187" s="448"/>
      <c r="AC187" s="448"/>
      <c r="AD187" s="448"/>
      <c r="AE187" s="448"/>
      <c r="AF187" s="448"/>
      <c r="AG187" s="448"/>
      <c r="AH187" s="448"/>
      <c r="AI187" s="448"/>
      <c r="AJ187" s="448"/>
      <c r="AK187" s="448"/>
      <c r="AL187" s="448"/>
      <c r="AM187" s="448"/>
      <c r="AN187" s="448"/>
      <c r="AO187" s="448"/>
      <c r="AP187" s="448"/>
      <c r="AQ187" s="448"/>
      <c r="AR187" s="448"/>
      <c r="AS187" s="448"/>
      <c r="AT187" s="448"/>
      <c r="AU187" s="448"/>
      <c r="AV187" s="448"/>
      <c r="AW187" s="448"/>
      <c r="AX187" s="448"/>
      <c r="AY187" s="448"/>
      <c r="AZ187" s="874"/>
      <c r="BA187" s="877"/>
      <c r="BB187" s="604"/>
      <c r="BC187" s="458"/>
      <c r="BD187" s="445"/>
      <c r="BE187" s="445"/>
      <c r="BF187" s="445"/>
      <c r="BG187" s="462"/>
      <c r="BH187" s="458"/>
      <c r="BI187" s="445"/>
      <c r="BJ187" s="445"/>
      <c r="BK187" s="445"/>
      <c r="BL187" s="462"/>
      <c r="BM187" s="458"/>
      <c r="BN187" s="445"/>
      <c r="BO187" s="445"/>
      <c r="BP187" s="445"/>
      <c r="BQ187" s="462"/>
      <c r="BR187" s="458"/>
      <c r="BS187" s="445"/>
      <c r="BT187" s="445"/>
      <c r="BU187" s="445"/>
      <c r="BV187" s="445"/>
      <c r="BW187" s="446"/>
      <c r="BX187" s="21"/>
      <c r="BY187" s="21"/>
      <c r="BZ187" s="21"/>
      <c r="CA187" s="21"/>
      <c r="CB187" s="21"/>
      <c r="CC187" s="21"/>
      <c r="CD187" s="21"/>
      <c r="CE187" s="21"/>
      <c r="CF187" s="21"/>
      <c r="CG187" s="21"/>
      <c r="CH187" s="21"/>
      <c r="CI187" s="21"/>
      <c r="CJ187" s="21"/>
      <c r="CK187" s="21"/>
      <c r="CL187" s="21"/>
      <c r="CM187" s="21"/>
      <c r="CN187" s="21"/>
      <c r="CO187" s="21"/>
      <c r="CP187" s="21"/>
      <c r="CQ187" s="21"/>
      <c r="CR187" s="21"/>
      <c r="CS187" s="21"/>
      <c r="CT187" s="21"/>
      <c r="CU187" s="21"/>
      <c r="CV187" s="21"/>
      <c r="CW187" s="21"/>
      <c r="CX187" s="21"/>
      <c r="CY187" s="21"/>
      <c r="CZ187" s="21"/>
    </row>
    <row r="188" s="324" customFormat="true" ht="15" customHeight="true" x14ac:dyDescent="0.2">
      <c r="A188" s="157"/>
      <c r="B188" s="151"/>
      <c r="C188" s="125"/>
      <c r="D188" s="124"/>
      <c r="E188" s="124"/>
      <c r="F188" s="124"/>
      <c r="G188" s="123"/>
      <c r="H188" s="122"/>
      <c r="I188" s="124"/>
      <c r="J188" s="124"/>
      <c r="K188" s="124"/>
      <c r="L188" s="121"/>
      <c r="M188" s="125"/>
      <c r="N188" s="124"/>
      <c r="O188" s="124"/>
      <c r="P188" s="124"/>
      <c r="Q188" s="123"/>
      <c r="R188" s="122"/>
      <c r="S188" s="124"/>
      <c r="T188" s="124"/>
      <c r="U188" s="124"/>
      <c r="V188" s="124"/>
      <c r="W188" s="121"/>
      <c r="X188" s="448"/>
      <c r="Y188" s="448"/>
      <c r="Z188" s="448"/>
      <c r="AA188" s="448"/>
      <c r="AB188" s="448"/>
      <c r="AC188" s="448"/>
      <c r="AD188" s="448"/>
      <c r="AE188" s="448"/>
      <c r="AF188" s="448"/>
      <c r="AG188" s="448"/>
      <c r="AH188" s="448"/>
      <c r="AI188" s="448"/>
      <c r="AJ188" s="448"/>
      <c r="AK188" s="448"/>
      <c r="AL188" s="448"/>
      <c r="AM188" s="448"/>
      <c r="AN188" s="448"/>
      <c r="AO188" s="448"/>
      <c r="AP188" s="448"/>
      <c r="AQ188" s="448"/>
      <c r="AR188" s="448"/>
      <c r="AS188" s="448"/>
      <c r="AT188" s="448"/>
      <c r="AU188" s="448"/>
      <c r="AV188" s="448"/>
      <c r="AW188" s="448"/>
      <c r="AX188" s="448"/>
      <c r="AY188" s="448"/>
      <c r="AZ188" s="874"/>
      <c r="BA188" s="877"/>
      <c r="BB188" s="604"/>
      <c r="BC188" s="458"/>
      <c r="BD188" s="445"/>
      <c r="BE188" s="445"/>
      <c r="BF188" s="445"/>
      <c r="BG188" s="462"/>
      <c r="BH188" s="458"/>
      <c r="BI188" s="445"/>
      <c r="BJ188" s="445"/>
      <c r="BK188" s="445"/>
      <c r="BL188" s="462"/>
      <c r="BM188" s="458"/>
      <c r="BN188" s="445"/>
      <c r="BO188" s="445"/>
      <c r="BP188" s="445"/>
      <c r="BQ188" s="462"/>
      <c r="BR188" s="458"/>
      <c r="BS188" s="445"/>
      <c r="BT188" s="445"/>
      <c r="BU188" s="445"/>
      <c r="BV188" s="445"/>
      <c r="BW188" s="446"/>
      <c r="BX188" s="21"/>
      <c r="BY188" s="21"/>
      <c r="BZ188" s="21"/>
      <c r="CA188" s="21"/>
      <c r="CB188" s="21"/>
      <c r="CC188" s="21"/>
      <c r="CD188" s="21"/>
      <c r="CE188" s="21"/>
      <c r="CF188" s="21"/>
      <c r="CG188" s="21"/>
      <c r="CH188" s="21"/>
      <c r="CI188" s="21"/>
      <c r="CJ188" s="21"/>
      <c r="CK188" s="21"/>
      <c r="CL188" s="21"/>
      <c r="CM188" s="21"/>
      <c r="CN188" s="21"/>
      <c r="CO188" s="21"/>
      <c r="CP188" s="21"/>
      <c r="CQ188" s="21"/>
      <c r="CR188" s="21"/>
      <c r="CS188" s="21"/>
      <c r="CT188" s="21"/>
      <c r="CU188" s="21"/>
      <c r="CV188" s="21"/>
      <c r="CW188" s="21"/>
      <c r="CX188" s="21"/>
      <c r="CY188" s="21"/>
      <c r="CZ188" s="21"/>
    </row>
    <row r="189" s="324" customFormat="true" ht="15" customHeight="true" x14ac:dyDescent="0.2">
      <c r="A189" s="157"/>
      <c r="B189" s="151"/>
      <c r="C189" s="125"/>
      <c r="D189" s="124"/>
      <c r="E189" s="124"/>
      <c r="F189" s="124"/>
      <c r="G189" s="123"/>
      <c r="H189" s="122"/>
      <c r="I189" s="124"/>
      <c r="J189" s="124"/>
      <c r="K189" s="124"/>
      <c r="L189" s="121"/>
      <c r="M189" s="125"/>
      <c r="N189" s="124"/>
      <c r="O189" s="124"/>
      <c r="P189" s="124"/>
      <c r="Q189" s="123"/>
      <c r="R189" s="122"/>
      <c r="S189" s="124"/>
      <c r="T189" s="124"/>
      <c r="U189" s="124"/>
      <c r="V189" s="124"/>
      <c r="W189" s="121"/>
      <c r="X189" s="448"/>
      <c r="Y189" s="448"/>
      <c r="Z189" s="448"/>
      <c r="AA189" s="448"/>
      <c r="AB189" s="448"/>
      <c r="AC189" s="448"/>
      <c r="AD189" s="448"/>
      <c r="AE189" s="448"/>
      <c r="AF189" s="448"/>
      <c r="AG189" s="448"/>
      <c r="AH189" s="448"/>
      <c r="AI189" s="448"/>
      <c r="AJ189" s="448"/>
      <c r="AK189" s="448"/>
      <c r="AL189" s="448"/>
      <c r="AM189" s="448"/>
      <c r="AN189" s="448"/>
      <c r="AO189" s="448"/>
      <c r="AP189" s="448"/>
      <c r="AQ189" s="448"/>
      <c r="AR189" s="448"/>
      <c r="AS189" s="448"/>
      <c r="AT189" s="448"/>
      <c r="AU189" s="448"/>
      <c r="AV189" s="448"/>
      <c r="AW189" s="448"/>
      <c r="AX189" s="448"/>
      <c r="AY189" s="448"/>
      <c r="AZ189" s="874"/>
      <c r="BA189" s="877"/>
      <c r="BB189" s="604"/>
      <c r="BC189" s="458"/>
      <c r="BD189" s="445"/>
      <c r="BE189" s="445"/>
      <c r="BF189" s="445"/>
      <c r="BG189" s="462"/>
      <c r="BH189" s="458"/>
      <c r="BI189" s="445"/>
      <c r="BJ189" s="445"/>
      <c r="BK189" s="445"/>
      <c r="BL189" s="462"/>
      <c r="BM189" s="458"/>
      <c r="BN189" s="445"/>
      <c r="BO189" s="445"/>
      <c r="BP189" s="445"/>
      <c r="BQ189" s="462"/>
      <c r="BR189" s="458"/>
      <c r="BS189" s="445"/>
      <c r="BT189" s="445"/>
      <c r="BU189" s="445"/>
      <c r="BV189" s="445"/>
      <c r="BW189" s="446"/>
      <c r="BX189" s="21"/>
      <c r="BY189" s="21"/>
      <c r="BZ189" s="21"/>
      <c r="CA189" s="21"/>
      <c r="CB189" s="21"/>
      <c r="CC189" s="21"/>
      <c r="CD189" s="21"/>
      <c r="CE189" s="21"/>
      <c r="CF189" s="21"/>
      <c r="CG189" s="21"/>
      <c r="CH189" s="21"/>
      <c r="CI189" s="21"/>
      <c r="CJ189" s="21"/>
      <c r="CK189" s="21"/>
      <c r="CL189" s="21"/>
      <c r="CM189" s="21"/>
      <c r="CN189" s="21"/>
      <c r="CO189" s="21"/>
      <c r="CP189" s="21"/>
      <c r="CQ189" s="21"/>
      <c r="CR189" s="21"/>
      <c r="CS189" s="21"/>
      <c r="CT189" s="21"/>
      <c r="CU189" s="21"/>
      <c r="CV189" s="21"/>
      <c r="CW189" s="21"/>
      <c r="CX189" s="21"/>
      <c r="CY189" s="21"/>
      <c r="CZ189" s="21"/>
    </row>
    <row r="190" s="324" customFormat="true" ht="15" customHeight="true" x14ac:dyDescent="0.2">
      <c r="A190" s="157"/>
      <c r="B190" s="151"/>
      <c r="C190" s="125"/>
      <c r="D190" s="124"/>
      <c r="E190" s="124"/>
      <c r="F190" s="124"/>
      <c r="G190" s="123"/>
      <c r="H190" s="122"/>
      <c r="I190" s="124"/>
      <c r="J190" s="124"/>
      <c r="K190" s="124"/>
      <c r="L190" s="121"/>
      <c r="M190" s="125"/>
      <c r="N190" s="124"/>
      <c r="O190" s="124"/>
      <c r="P190" s="124"/>
      <c r="Q190" s="123"/>
      <c r="R190" s="122"/>
      <c r="S190" s="124"/>
      <c r="T190" s="124"/>
      <c r="U190" s="124"/>
      <c r="V190" s="124"/>
      <c r="W190" s="121"/>
      <c r="X190" s="448"/>
      <c r="Y190" s="448"/>
      <c r="Z190" s="448"/>
      <c r="AA190" s="448"/>
      <c r="AB190" s="448"/>
      <c r="AC190" s="448"/>
      <c r="AD190" s="448"/>
      <c r="AE190" s="448"/>
      <c r="AF190" s="448"/>
      <c r="AG190" s="448"/>
      <c r="AH190" s="448"/>
      <c r="AI190" s="448"/>
      <c r="AJ190" s="448"/>
      <c r="AK190" s="448"/>
      <c r="AL190" s="448"/>
      <c r="AM190" s="448"/>
      <c r="AN190" s="448"/>
      <c r="AO190" s="448"/>
      <c r="AP190" s="448"/>
      <c r="AQ190" s="448"/>
      <c r="AR190" s="448"/>
      <c r="AS190" s="448"/>
      <c r="AT190" s="448"/>
      <c r="AU190" s="448"/>
      <c r="AV190" s="448"/>
      <c r="AW190" s="448"/>
      <c r="AX190" s="448"/>
      <c r="AY190" s="448"/>
      <c r="AZ190" s="874"/>
      <c r="BA190" s="877"/>
      <c r="BB190" s="604"/>
      <c r="BC190" s="458"/>
      <c r="BD190" s="445"/>
      <c r="BE190" s="445"/>
      <c r="BF190" s="445"/>
      <c r="BG190" s="462"/>
      <c r="BH190" s="458"/>
      <c r="BI190" s="445"/>
      <c r="BJ190" s="445"/>
      <c r="BK190" s="445"/>
      <c r="BL190" s="462"/>
      <c r="BM190" s="458"/>
      <c r="BN190" s="445"/>
      <c r="BO190" s="445"/>
      <c r="BP190" s="445"/>
      <c r="BQ190" s="462"/>
      <c r="BR190" s="458"/>
      <c r="BS190" s="445"/>
      <c r="BT190" s="445"/>
      <c r="BU190" s="445"/>
      <c r="BV190" s="445"/>
      <c r="BW190" s="446"/>
      <c r="BX190" s="21"/>
      <c r="BY190" s="21"/>
      <c r="BZ190" s="21"/>
      <c r="CA190" s="21"/>
      <c r="CB190" s="21"/>
      <c r="CC190" s="21"/>
      <c r="CD190" s="21"/>
      <c r="CE190" s="21"/>
      <c r="CF190" s="21"/>
      <c r="CG190" s="21"/>
      <c r="CH190" s="21"/>
      <c r="CI190" s="21"/>
      <c r="CJ190" s="21"/>
      <c r="CK190" s="21"/>
      <c r="CL190" s="21"/>
      <c r="CM190" s="21"/>
      <c r="CN190" s="21"/>
      <c r="CO190" s="21"/>
      <c r="CP190" s="21"/>
      <c r="CQ190" s="21"/>
      <c r="CR190" s="21"/>
      <c r="CS190" s="21"/>
      <c r="CT190" s="21"/>
      <c r="CU190" s="21"/>
      <c r="CV190" s="21"/>
      <c r="CW190" s="21"/>
      <c r="CX190" s="21"/>
      <c r="CY190" s="21"/>
      <c r="CZ190" s="21"/>
    </row>
    <row r="191" s="324" customFormat="true" ht="15" customHeight="true" x14ac:dyDescent="0.2">
      <c r="A191" s="157"/>
      <c r="B191" s="151"/>
      <c r="C191" s="125"/>
      <c r="D191" s="124"/>
      <c r="E191" s="124"/>
      <c r="F191" s="124"/>
      <c r="G191" s="123"/>
      <c r="H191" s="122"/>
      <c r="I191" s="124"/>
      <c r="J191" s="124"/>
      <c r="K191" s="124"/>
      <c r="L191" s="121"/>
      <c r="M191" s="125"/>
      <c r="N191" s="124"/>
      <c r="O191" s="124"/>
      <c r="P191" s="124"/>
      <c r="Q191" s="123"/>
      <c r="R191" s="122"/>
      <c r="S191" s="124"/>
      <c r="T191" s="124"/>
      <c r="U191" s="124"/>
      <c r="V191" s="124"/>
      <c r="W191" s="121"/>
      <c r="X191" s="448"/>
      <c r="Y191" s="448"/>
      <c r="Z191" s="448"/>
      <c r="AA191" s="448"/>
      <c r="AB191" s="448"/>
      <c r="AC191" s="448"/>
      <c r="AD191" s="448"/>
      <c r="AE191" s="448"/>
      <c r="AF191" s="448"/>
      <c r="AG191" s="448"/>
      <c r="AH191" s="448"/>
      <c r="AI191" s="448"/>
      <c r="AJ191" s="448"/>
      <c r="AK191" s="448"/>
      <c r="AL191" s="448"/>
      <c r="AM191" s="448"/>
      <c r="AN191" s="448"/>
      <c r="AO191" s="448"/>
      <c r="AP191" s="448"/>
      <c r="AQ191" s="448"/>
      <c r="AR191" s="448"/>
      <c r="AS191" s="448"/>
      <c r="AT191" s="448"/>
      <c r="AU191" s="448"/>
      <c r="AV191" s="448"/>
      <c r="AW191" s="448"/>
      <c r="AX191" s="448"/>
      <c r="AY191" s="448"/>
      <c r="AZ191" s="874"/>
      <c r="BA191" s="877"/>
      <c r="BB191" s="604"/>
      <c r="BC191" s="458"/>
      <c r="BD191" s="445"/>
      <c r="BE191" s="445"/>
      <c r="BF191" s="445"/>
      <c r="BG191" s="462"/>
      <c r="BH191" s="458"/>
      <c r="BI191" s="445"/>
      <c r="BJ191" s="445"/>
      <c r="BK191" s="445"/>
      <c r="BL191" s="462"/>
      <c r="BM191" s="458"/>
      <c r="BN191" s="445"/>
      <c r="BO191" s="445"/>
      <c r="BP191" s="445"/>
      <c r="BQ191" s="462"/>
      <c r="BR191" s="458"/>
      <c r="BS191" s="445"/>
      <c r="BT191" s="445"/>
      <c r="BU191" s="445"/>
      <c r="BV191" s="445"/>
      <c r="BW191" s="446"/>
      <c r="BX191" s="21"/>
      <c r="BY191" s="21"/>
      <c r="BZ191" s="21"/>
      <c r="CA191" s="21"/>
      <c r="CB191" s="21"/>
      <c r="CC191" s="21"/>
      <c r="CD191" s="21"/>
      <c r="CE191" s="21"/>
      <c r="CF191" s="21"/>
      <c r="CG191" s="21"/>
      <c r="CH191" s="21"/>
      <c r="CI191" s="21"/>
      <c r="CJ191" s="21"/>
      <c r="CK191" s="21"/>
      <c r="CL191" s="21"/>
      <c r="CM191" s="21"/>
      <c r="CN191" s="21"/>
      <c r="CO191" s="21"/>
      <c r="CP191" s="21"/>
      <c r="CQ191" s="21"/>
      <c r="CR191" s="21"/>
      <c r="CS191" s="21"/>
      <c r="CT191" s="21"/>
      <c r="CU191" s="21"/>
      <c r="CV191" s="21"/>
      <c r="CW191" s="21"/>
      <c r="CX191" s="21"/>
      <c r="CY191" s="21"/>
      <c r="CZ191" s="21"/>
    </row>
    <row r="192" s="324" customFormat="true" ht="15" customHeight="true" x14ac:dyDescent="0.2">
      <c r="A192" s="157"/>
      <c r="B192" s="151"/>
      <c r="C192" s="125"/>
      <c r="D192" s="124"/>
      <c r="E192" s="124"/>
      <c r="F192" s="124"/>
      <c r="G192" s="123"/>
      <c r="H192" s="122"/>
      <c r="I192" s="124"/>
      <c r="J192" s="124"/>
      <c r="K192" s="124"/>
      <c r="L192" s="121"/>
      <c r="M192" s="125"/>
      <c r="N192" s="124"/>
      <c r="O192" s="124"/>
      <c r="P192" s="124"/>
      <c r="Q192" s="123"/>
      <c r="R192" s="122"/>
      <c r="S192" s="124"/>
      <c r="T192" s="124"/>
      <c r="U192" s="124"/>
      <c r="V192" s="124"/>
      <c r="W192" s="121"/>
      <c r="X192" s="448"/>
      <c r="Y192" s="448"/>
      <c r="Z192" s="448"/>
      <c r="AA192" s="448"/>
      <c r="AB192" s="448"/>
      <c r="AC192" s="448"/>
      <c r="AD192" s="448"/>
      <c r="AE192" s="448"/>
      <c r="AF192" s="448"/>
      <c r="AG192" s="448"/>
      <c r="AH192" s="448"/>
      <c r="AI192" s="448"/>
      <c r="AJ192" s="448"/>
      <c r="AK192" s="448"/>
      <c r="AL192" s="448"/>
      <c r="AM192" s="448"/>
      <c r="AN192" s="448"/>
      <c r="AO192" s="448"/>
      <c r="AP192" s="448"/>
      <c r="AQ192" s="448"/>
      <c r="AR192" s="448"/>
      <c r="AS192" s="448"/>
      <c r="AT192" s="448"/>
      <c r="AU192" s="448"/>
      <c r="AV192" s="448"/>
      <c r="AW192" s="448"/>
      <c r="AX192" s="448"/>
      <c r="AY192" s="448"/>
      <c r="AZ192" s="874"/>
      <c r="BA192" s="877"/>
      <c r="BB192" s="604"/>
      <c r="BC192" s="458"/>
      <c r="BD192" s="445"/>
      <c r="BE192" s="445"/>
      <c r="BF192" s="445"/>
      <c r="BG192" s="462"/>
      <c r="BH192" s="458"/>
      <c r="BI192" s="445"/>
      <c r="BJ192" s="445"/>
      <c r="BK192" s="445"/>
      <c r="BL192" s="462"/>
      <c r="BM192" s="458"/>
      <c r="BN192" s="445"/>
      <c r="BO192" s="445"/>
      <c r="BP192" s="445"/>
      <c r="BQ192" s="462"/>
      <c r="BR192" s="458"/>
      <c r="BS192" s="445"/>
      <c r="BT192" s="445"/>
      <c r="BU192" s="445"/>
      <c r="BV192" s="445"/>
      <c r="BW192" s="446"/>
      <c r="BX192" s="21"/>
      <c r="BY192" s="21"/>
      <c r="BZ192" s="21"/>
      <c r="CA192" s="21"/>
      <c r="CB192" s="21"/>
      <c r="CC192" s="21"/>
      <c r="CD192" s="21"/>
      <c r="CE192" s="21"/>
      <c r="CF192" s="21"/>
      <c r="CG192" s="21"/>
      <c r="CH192" s="21"/>
      <c r="CI192" s="21"/>
      <c r="CJ192" s="21"/>
      <c r="CK192" s="21"/>
      <c r="CL192" s="21"/>
      <c r="CM192" s="21"/>
      <c r="CN192" s="21"/>
      <c r="CO192" s="21"/>
      <c r="CP192" s="21"/>
      <c r="CQ192" s="21"/>
      <c r="CR192" s="21"/>
      <c r="CS192" s="21"/>
      <c r="CT192" s="21"/>
      <c r="CU192" s="21"/>
      <c r="CV192" s="21"/>
      <c r="CW192" s="21"/>
      <c r="CX192" s="21"/>
      <c r="CY192" s="21"/>
      <c r="CZ192" s="21"/>
    </row>
    <row r="193" s="324" customFormat="true" ht="15" customHeight="true" x14ac:dyDescent="0.2">
      <c r="A193" s="157"/>
      <c r="B193" s="151"/>
      <c r="C193" s="125"/>
      <c r="D193" s="124"/>
      <c r="E193" s="124"/>
      <c r="F193" s="124"/>
      <c r="G193" s="123"/>
      <c r="H193" s="122"/>
      <c r="I193" s="124"/>
      <c r="J193" s="124"/>
      <c r="K193" s="124"/>
      <c r="L193" s="121"/>
      <c r="M193" s="125"/>
      <c r="N193" s="124"/>
      <c r="O193" s="124"/>
      <c r="P193" s="124"/>
      <c r="Q193" s="123"/>
      <c r="R193" s="122"/>
      <c r="S193" s="124"/>
      <c r="T193" s="124"/>
      <c r="U193" s="124"/>
      <c r="V193" s="124"/>
      <c r="W193" s="121"/>
      <c r="X193" s="448"/>
      <c r="Y193" s="448"/>
      <c r="Z193" s="448"/>
      <c r="AA193" s="448"/>
      <c r="AB193" s="448"/>
      <c r="AC193" s="448"/>
      <c r="AD193" s="448"/>
      <c r="AE193" s="448"/>
      <c r="AF193" s="448"/>
      <c r="AG193" s="448"/>
      <c r="AH193" s="448"/>
      <c r="AI193" s="448"/>
      <c r="AJ193" s="448"/>
      <c r="AK193" s="448"/>
      <c r="AL193" s="448"/>
      <c r="AM193" s="448"/>
      <c r="AN193" s="448"/>
      <c r="AO193" s="448"/>
      <c r="AP193" s="448"/>
      <c r="AQ193" s="448"/>
      <c r="AR193" s="448"/>
      <c r="AS193" s="448"/>
      <c r="AT193" s="448"/>
      <c r="AU193" s="448"/>
      <c r="AV193" s="448"/>
      <c r="AW193" s="448"/>
      <c r="AX193" s="448"/>
      <c r="AY193" s="448"/>
      <c r="AZ193" s="874"/>
      <c r="BA193" s="877"/>
      <c r="BB193" s="604"/>
      <c r="BC193" s="458"/>
      <c r="BD193" s="445"/>
      <c r="BE193" s="445"/>
      <c r="BF193" s="445"/>
      <c r="BG193" s="462"/>
      <c r="BH193" s="458"/>
      <c r="BI193" s="445"/>
      <c r="BJ193" s="445"/>
      <c r="BK193" s="445"/>
      <c r="BL193" s="462"/>
      <c r="BM193" s="458"/>
      <c r="BN193" s="445"/>
      <c r="BO193" s="445"/>
      <c r="BP193" s="445"/>
      <c r="BQ193" s="462"/>
      <c r="BR193" s="458"/>
      <c r="BS193" s="445"/>
      <c r="BT193" s="445"/>
      <c r="BU193" s="445"/>
      <c r="BV193" s="445"/>
      <c r="BW193" s="446"/>
      <c r="BX193" s="21"/>
      <c r="BY193" s="21"/>
      <c r="BZ193" s="21"/>
      <c r="CA193" s="21"/>
      <c r="CB193" s="21"/>
      <c r="CC193" s="21"/>
      <c r="CD193" s="21"/>
      <c r="CE193" s="21"/>
      <c r="CF193" s="21"/>
      <c r="CG193" s="21"/>
      <c r="CH193" s="21"/>
      <c r="CI193" s="21"/>
      <c r="CJ193" s="21"/>
      <c r="CK193" s="21"/>
      <c r="CL193" s="21"/>
      <c r="CM193" s="21"/>
      <c r="CN193" s="21"/>
      <c r="CO193" s="21"/>
      <c r="CP193" s="21"/>
      <c r="CQ193" s="21"/>
      <c r="CR193" s="21"/>
      <c r="CS193" s="21"/>
      <c r="CT193" s="21"/>
      <c r="CU193" s="21"/>
      <c r="CV193" s="21"/>
      <c r="CW193" s="21"/>
      <c r="CX193" s="21"/>
      <c r="CY193" s="21"/>
      <c r="CZ193" s="21"/>
    </row>
    <row r="194" s="324" customFormat="true" ht="15" customHeight="true" x14ac:dyDescent="0.2">
      <c r="A194" s="157"/>
      <c r="B194" s="151"/>
      <c r="C194" s="125"/>
      <c r="D194" s="124"/>
      <c r="E194" s="124"/>
      <c r="F194" s="124"/>
      <c r="G194" s="123"/>
      <c r="H194" s="122"/>
      <c r="I194" s="124"/>
      <c r="J194" s="124"/>
      <c r="K194" s="124"/>
      <c r="L194" s="121"/>
      <c r="M194" s="125"/>
      <c r="N194" s="124"/>
      <c r="O194" s="124"/>
      <c r="P194" s="124"/>
      <c r="Q194" s="123"/>
      <c r="R194" s="122"/>
      <c r="S194" s="124"/>
      <c r="T194" s="124"/>
      <c r="U194" s="124"/>
      <c r="V194" s="124"/>
      <c r="W194" s="121"/>
      <c r="X194" s="448"/>
      <c r="Y194" s="448"/>
      <c r="Z194" s="448"/>
      <c r="AA194" s="448"/>
      <c r="AB194" s="448"/>
      <c r="AC194" s="448"/>
      <c r="AD194" s="448"/>
      <c r="AE194" s="448"/>
      <c r="AF194" s="448"/>
      <c r="AG194" s="448"/>
      <c r="AH194" s="448"/>
      <c r="AI194" s="448"/>
      <c r="AJ194" s="448"/>
      <c r="AK194" s="448"/>
      <c r="AL194" s="448"/>
      <c r="AM194" s="448"/>
      <c r="AN194" s="448"/>
      <c r="AO194" s="448"/>
      <c r="AP194" s="448"/>
      <c r="AQ194" s="448"/>
      <c r="AR194" s="448"/>
      <c r="AS194" s="448"/>
      <c r="AT194" s="448"/>
      <c r="AU194" s="448"/>
      <c r="AV194" s="448"/>
      <c r="AW194" s="448"/>
      <c r="AX194" s="448"/>
      <c r="AY194" s="448"/>
      <c r="AZ194" s="874"/>
      <c r="BA194" s="877"/>
      <c r="BB194" s="604"/>
      <c r="BC194" s="458"/>
      <c r="BD194" s="445"/>
      <c r="BE194" s="445"/>
      <c r="BF194" s="445"/>
      <c r="BG194" s="462"/>
      <c r="BH194" s="458"/>
      <c r="BI194" s="445"/>
      <c r="BJ194" s="445"/>
      <c r="BK194" s="445"/>
      <c r="BL194" s="462"/>
      <c r="BM194" s="458"/>
      <c r="BN194" s="445"/>
      <c r="BO194" s="445"/>
      <c r="BP194" s="445"/>
      <c r="BQ194" s="462"/>
      <c r="BR194" s="458"/>
      <c r="BS194" s="445"/>
      <c r="BT194" s="445"/>
      <c r="BU194" s="445"/>
      <c r="BV194" s="445"/>
      <c r="BW194" s="446"/>
      <c r="BX194" s="21"/>
      <c r="BY194" s="21"/>
      <c r="BZ194" s="21"/>
      <c r="CA194" s="21"/>
      <c r="CB194" s="21"/>
      <c r="CC194" s="21"/>
      <c r="CD194" s="21"/>
      <c r="CE194" s="21"/>
      <c r="CF194" s="21"/>
      <c r="CG194" s="21"/>
      <c r="CH194" s="21"/>
      <c r="CI194" s="21"/>
      <c r="CJ194" s="21"/>
      <c r="CK194" s="21"/>
      <c r="CL194" s="21"/>
      <c r="CM194" s="21"/>
      <c r="CN194" s="21"/>
      <c r="CO194" s="21"/>
      <c r="CP194" s="21"/>
      <c r="CQ194" s="21"/>
      <c r="CR194" s="21"/>
      <c r="CS194" s="21"/>
      <c r="CT194" s="21"/>
      <c r="CU194" s="21"/>
      <c r="CV194" s="21"/>
      <c r="CW194" s="21"/>
      <c r="CX194" s="21"/>
      <c r="CY194" s="21"/>
      <c r="CZ194" s="21"/>
    </row>
    <row r="195" s="320" customFormat="true" ht="15" customHeight="true" x14ac:dyDescent="0.2">
      <c r="A195" s="178"/>
      <c r="B195" s="150"/>
      <c r="C195" s="120"/>
      <c r="D195" s="127"/>
      <c r="E195" s="127"/>
      <c r="F195" s="127"/>
      <c r="G195" s="126"/>
      <c r="H195" s="119"/>
      <c r="I195" s="127"/>
      <c r="J195" s="127"/>
      <c r="K195" s="127"/>
      <c r="L195" s="118"/>
      <c r="M195" s="120"/>
      <c r="N195" s="127"/>
      <c r="O195" s="127"/>
      <c r="P195" s="127"/>
      <c r="Q195" s="126"/>
      <c r="R195" s="119"/>
      <c r="S195" s="127"/>
      <c r="T195" s="127"/>
      <c r="U195" s="127"/>
      <c r="V195" s="127"/>
      <c r="W195" s="118"/>
      <c r="X195" s="842"/>
      <c r="Y195" s="842"/>
      <c r="Z195" s="842"/>
      <c r="AA195" s="842"/>
      <c r="AB195" s="842"/>
      <c r="AC195" s="842"/>
      <c r="AD195" s="842"/>
      <c r="AE195" s="842"/>
      <c r="AF195" s="842"/>
      <c r="AG195" s="842"/>
      <c r="AH195" s="842"/>
      <c r="AI195" s="842"/>
      <c r="AJ195" s="842"/>
      <c r="AK195" s="842"/>
      <c r="AL195" s="842"/>
      <c r="AM195" s="842"/>
      <c r="AN195" s="842"/>
      <c r="AO195" s="842"/>
      <c r="AP195" s="842"/>
      <c r="AQ195" s="842"/>
      <c r="AR195" s="842"/>
      <c r="AS195" s="842"/>
      <c r="AT195" s="842"/>
      <c r="AU195" s="842"/>
      <c r="AV195" s="842"/>
      <c r="AW195" s="842"/>
      <c r="AX195" s="842"/>
      <c r="AY195" s="842"/>
      <c r="AZ195" s="357"/>
      <c r="BA195" s="877"/>
      <c r="BB195" s="604"/>
      <c r="BC195" s="458"/>
      <c r="BD195" s="445"/>
      <c r="BE195" s="445"/>
      <c r="BF195" s="445"/>
      <c r="BG195" s="462"/>
      <c r="BH195" s="458"/>
      <c r="BI195" s="445"/>
      <c r="BJ195" s="445"/>
      <c r="BK195" s="445"/>
      <c r="BL195" s="462"/>
      <c r="BM195" s="458"/>
      <c r="BN195" s="445"/>
      <c r="BO195" s="445"/>
      <c r="BP195" s="445"/>
      <c r="BQ195" s="462"/>
      <c r="BR195" s="458"/>
      <c r="BS195" s="445"/>
      <c r="BT195" s="445"/>
      <c r="BU195" s="445"/>
      <c r="BV195" s="445"/>
      <c r="BW195" s="446"/>
      <c r="BX195" s="21"/>
      <c r="BY195" s="21"/>
      <c r="BZ195" s="21"/>
      <c r="CA195" s="21"/>
      <c r="CB195" s="21"/>
      <c r="CC195" s="21"/>
      <c r="CD195" s="21"/>
      <c r="CE195" s="21"/>
      <c r="CF195" s="21"/>
      <c r="CG195" s="21"/>
      <c r="CH195" s="21"/>
      <c r="CI195" s="21"/>
      <c r="CJ195" s="21"/>
      <c r="CK195" s="21"/>
      <c r="CL195" s="21"/>
      <c r="CM195" s="21"/>
      <c r="CN195" s="21"/>
      <c r="CO195" s="21"/>
      <c r="CP195" s="21"/>
      <c r="CQ195" s="21"/>
      <c r="CR195" s="21"/>
      <c r="CS195" s="21"/>
      <c r="CT195" s="21"/>
      <c r="CU195" s="21"/>
      <c r="CV195" s="21"/>
      <c r="CW195" s="21"/>
      <c r="CX195" s="21"/>
      <c r="CY195" s="21"/>
      <c r="CZ195" s="21"/>
    </row>
    <row r="196" s="320" customFormat="true" ht="15" customHeight="true" x14ac:dyDescent="0.2">
      <c r="A196" s="178"/>
      <c r="B196" s="150"/>
      <c r="C196" s="120"/>
      <c r="D196" s="127"/>
      <c r="E196" s="127"/>
      <c r="F196" s="127"/>
      <c r="G196" s="126"/>
      <c r="H196" s="119"/>
      <c r="I196" s="127"/>
      <c r="J196" s="127"/>
      <c r="K196" s="127"/>
      <c r="L196" s="118"/>
      <c r="M196" s="120"/>
      <c r="N196" s="127"/>
      <c r="O196" s="127"/>
      <c r="P196" s="127"/>
      <c r="Q196" s="126"/>
      <c r="R196" s="119"/>
      <c r="S196" s="127"/>
      <c r="T196" s="127"/>
      <c r="U196" s="127"/>
      <c r="V196" s="127"/>
      <c r="W196" s="118"/>
      <c r="X196" s="842"/>
      <c r="Y196" s="842"/>
      <c r="Z196" s="842"/>
      <c r="AA196" s="842"/>
      <c r="AB196" s="842"/>
      <c r="AC196" s="842"/>
      <c r="AD196" s="842"/>
      <c r="AE196" s="842"/>
      <c r="AF196" s="842"/>
      <c r="AG196" s="842"/>
      <c r="AH196" s="842"/>
      <c r="AI196" s="842"/>
      <c r="AJ196" s="842"/>
      <c r="AK196" s="842"/>
      <c r="AL196" s="842"/>
      <c r="AM196" s="842"/>
      <c r="AN196" s="842"/>
      <c r="AO196" s="842"/>
      <c r="AP196" s="842"/>
      <c r="AQ196" s="842"/>
      <c r="AR196" s="842"/>
      <c r="AS196" s="842"/>
      <c r="AT196" s="842"/>
      <c r="AU196" s="842"/>
      <c r="AV196" s="842"/>
      <c r="AW196" s="842"/>
      <c r="AX196" s="842"/>
      <c r="AY196" s="842"/>
      <c r="AZ196" s="357"/>
      <c r="BA196" s="877"/>
      <c r="BB196" s="604"/>
      <c r="BC196" s="458"/>
      <c r="BD196" s="445"/>
      <c r="BE196" s="445"/>
      <c r="BF196" s="445"/>
      <c r="BG196" s="462"/>
      <c r="BH196" s="458"/>
      <c r="BI196" s="445"/>
      <c r="BJ196" s="445"/>
      <c r="BK196" s="445"/>
      <c r="BL196" s="462"/>
      <c r="BM196" s="458"/>
      <c r="BN196" s="445"/>
      <c r="BO196" s="445"/>
      <c r="BP196" s="445"/>
      <c r="BQ196" s="462"/>
      <c r="BR196" s="458"/>
      <c r="BS196" s="445"/>
      <c r="BT196" s="445"/>
      <c r="BU196" s="445"/>
      <c r="BV196" s="445"/>
      <c r="BW196" s="446"/>
      <c r="BX196" s="21"/>
      <c r="BY196" s="21"/>
      <c r="BZ196" s="21"/>
      <c r="CA196" s="21"/>
      <c r="CB196" s="21"/>
      <c r="CC196" s="21"/>
      <c r="CD196" s="21"/>
      <c r="CE196" s="21"/>
      <c r="CF196" s="21"/>
      <c r="CG196" s="21"/>
      <c r="CH196" s="21"/>
      <c r="CI196" s="21"/>
      <c r="CJ196" s="21"/>
      <c r="CK196" s="21"/>
      <c r="CL196" s="21"/>
      <c r="CM196" s="21"/>
      <c r="CN196" s="21"/>
      <c r="CO196" s="21"/>
      <c r="CP196" s="21"/>
      <c r="CQ196" s="21"/>
      <c r="CR196" s="21"/>
      <c r="CS196" s="21"/>
      <c r="CT196" s="21"/>
      <c r="CU196" s="21"/>
      <c r="CV196" s="21"/>
      <c r="CW196" s="21"/>
      <c r="CX196" s="21"/>
      <c r="CY196" s="21"/>
      <c r="CZ196" s="21"/>
    </row>
    <row r="197" s="320" customFormat="true" ht="15" customHeight="true" x14ac:dyDescent="0.2">
      <c r="A197" s="178"/>
      <c r="B197" s="150"/>
      <c r="C197" s="120"/>
      <c r="D197" s="127"/>
      <c r="E197" s="127"/>
      <c r="F197" s="127"/>
      <c r="G197" s="126"/>
      <c r="H197" s="119"/>
      <c r="I197" s="127"/>
      <c r="J197" s="127"/>
      <c r="K197" s="127"/>
      <c r="L197" s="118"/>
      <c r="M197" s="120"/>
      <c r="N197" s="127"/>
      <c r="O197" s="127"/>
      <c r="P197" s="127"/>
      <c r="Q197" s="126"/>
      <c r="R197" s="119"/>
      <c r="S197" s="127"/>
      <c r="T197" s="127"/>
      <c r="U197" s="127"/>
      <c r="V197" s="127"/>
      <c r="W197" s="118"/>
      <c r="X197" s="842"/>
      <c r="Y197" s="842"/>
      <c r="Z197" s="842"/>
      <c r="AA197" s="842"/>
      <c r="AB197" s="842"/>
      <c r="AC197" s="842"/>
      <c r="AD197" s="842"/>
      <c r="AE197" s="842"/>
      <c r="AF197" s="842"/>
      <c r="AG197" s="842"/>
      <c r="AH197" s="842"/>
      <c r="AI197" s="842"/>
      <c r="AJ197" s="842"/>
      <c r="AK197" s="842"/>
      <c r="AL197" s="842"/>
      <c r="AM197" s="842"/>
      <c r="AN197" s="842"/>
      <c r="AO197" s="842"/>
      <c r="AP197" s="842"/>
      <c r="AQ197" s="842"/>
      <c r="AR197" s="842"/>
      <c r="AS197" s="842"/>
      <c r="AT197" s="842"/>
      <c r="AU197" s="842"/>
      <c r="AV197" s="842"/>
      <c r="AW197" s="842"/>
      <c r="AX197" s="842"/>
      <c r="AY197" s="842"/>
      <c r="AZ197" s="357"/>
      <c r="BA197" s="877"/>
      <c r="BB197" s="604"/>
      <c r="BC197" s="458"/>
      <c r="BD197" s="445"/>
      <c r="BE197" s="445"/>
      <c r="BF197" s="445"/>
      <c r="BG197" s="462"/>
      <c r="BH197" s="458"/>
      <c r="BI197" s="445"/>
      <c r="BJ197" s="445"/>
      <c r="BK197" s="445"/>
      <c r="BL197" s="462"/>
      <c r="BM197" s="458"/>
      <c r="BN197" s="445"/>
      <c r="BO197" s="445"/>
      <c r="BP197" s="445"/>
      <c r="BQ197" s="462"/>
      <c r="BR197" s="458"/>
      <c r="BS197" s="445"/>
      <c r="BT197" s="445"/>
      <c r="BU197" s="445"/>
      <c r="BV197" s="445"/>
      <c r="BW197" s="446"/>
      <c r="BX197" s="21"/>
      <c r="BY197" s="21"/>
      <c r="BZ197" s="21"/>
      <c r="CA197" s="21"/>
      <c r="CB197" s="21"/>
      <c r="CC197" s="21"/>
      <c r="CD197" s="21"/>
      <c r="CE197" s="21"/>
      <c r="CF197" s="21"/>
      <c r="CG197" s="21"/>
      <c r="CH197" s="21"/>
      <c r="CI197" s="21"/>
      <c r="CJ197" s="21"/>
      <c r="CK197" s="21"/>
      <c r="CL197" s="21"/>
      <c r="CM197" s="21"/>
      <c r="CN197" s="21"/>
      <c r="CO197" s="21"/>
      <c r="CP197" s="21"/>
      <c r="CQ197" s="21"/>
      <c r="CR197" s="21"/>
      <c r="CS197" s="21"/>
      <c r="CT197" s="21"/>
      <c r="CU197" s="21"/>
      <c r="CV197" s="21"/>
      <c r="CW197" s="21"/>
      <c r="CX197" s="21"/>
      <c r="CY197" s="21"/>
      <c r="CZ197" s="21"/>
    </row>
    <row r="198" s="320" customFormat="true" ht="15" customHeight="true" x14ac:dyDescent="0.2">
      <c r="A198" s="178"/>
      <c r="B198" s="150"/>
      <c r="C198" s="120"/>
      <c r="D198" s="127"/>
      <c r="E198" s="127"/>
      <c r="F198" s="127"/>
      <c r="G198" s="126"/>
      <c r="H198" s="119"/>
      <c r="I198" s="127"/>
      <c r="J198" s="127"/>
      <c r="K198" s="127"/>
      <c r="L198" s="118"/>
      <c r="M198" s="120"/>
      <c r="N198" s="127"/>
      <c r="O198" s="127"/>
      <c r="P198" s="127"/>
      <c r="Q198" s="126"/>
      <c r="R198" s="119"/>
      <c r="S198" s="127"/>
      <c r="T198" s="127"/>
      <c r="U198" s="127"/>
      <c r="V198" s="127"/>
      <c r="W198" s="118"/>
      <c r="X198" s="842"/>
      <c r="Y198" s="842"/>
      <c r="Z198" s="842"/>
      <c r="AA198" s="842"/>
      <c r="AB198" s="842"/>
      <c r="AC198" s="842"/>
      <c r="AD198" s="842"/>
      <c r="AE198" s="842"/>
      <c r="AF198" s="842"/>
      <c r="AG198" s="842"/>
      <c r="AH198" s="842"/>
      <c r="AI198" s="842"/>
      <c r="AJ198" s="842"/>
      <c r="AK198" s="842"/>
      <c r="AL198" s="842"/>
      <c r="AM198" s="842"/>
      <c r="AN198" s="842"/>
      <c r="AO198" s="842"/>
      <c r="AP198" s="842"/>
      <c r="AQ198" s="842"/>
      <c r="AR198" s="842"/>
      <c r="AS198" s="842"/>
      <c r="AT198" s="842"/>
      <c r="AU198" s="842"/>
      <c r="AV198" s="842"/>
      <c r="AW198" s="842"/>
      <c r="AX198" s="842"/>
      <c r="AY198" s="842"/>
      <c r="AZ198" s="357"/>
      <c r="BA198" s="877"/>
      <c r="BB198" s="604"/>
      <c r="BC198" s="458"/>
      <c r="BD198" s="445"/>
      <c r="BE198" s="445"/>
      <c r="BF198" s="445"/>
      <c r="BG198" s="462"/>
      <c r="BH198" s="458"/>
      <c r="BI198" s="445"/>
      <c r="BJ198" s="445"/>
      <c r="BK198" s="445"/>
      <c r="BL198" s="462"/>
      <c r="BM198" s="458"/>
      <c r="BN198" s="445"/>
      <c r="BO198" s="445"/>
      <c r="BP198" s="445"/>
      <c r="BQ198" s="462"/>
      <c r="BR198" s="458"/>
      <c r="BS198" s="445"/>
      <c r="BT198" s="445"/>
      <c r="BU198" s="445"/>
      <c r="BV198" s="445"/>
      <c r="BW198" s="446"/>
      <c r="BX198" s="21"/>
      <c r="BY198" s="21"/>
      <c r="BZ198" s="21"/>
      <c r="CA198" s="21"/>
      <c r="CB198" s="21"/>
      <c r="CC198" s="21"/>
      <c r="CD198" s="21"/>
      <c r="CE198" s="21"/>
      <c r="CF198" s="21"/>
      <c r="CG198" s="21"/>
      <c r="CH198" s="21"/>
      <c r="CI198" s="21"/>
      <c r="CJ198" s="21"/>
      <c r="CK198" s="21"/>
      <c r="CL198" s="21"/>
      <c r="CM198" s="21"/>
      <c r="CN198" s="21"/>
      <c r="CO198" s="21"/>
      <c r="CP198" s="21"/>
      <c r="CQ198" s="21"/>
      <c r="CR198" s="21"/>
      <c r="CS198" s="21"/>
      <c r="CT198" s="21"/>
      <c r="CU198" s="21"/>
      <c r="CV198" s="21"/>
      <c r="CW198" s="21"/>
      <c r="CX198" s="21"/>
      <c r="CY198" s="21"/>
      <c r="CZ198" s="21"/>
    </row>
    <row r="199" s="320" customFormat="true" ht="15" customHeight="true" x14ac:dyDescent="0.2">
      <c r="A199" s="178"/>
      <c r="B199" s="150"/>
      <c r="C199" s="120"/>
      <c r="D199" s="127"/>
      <c r="E199" s="127"/>
      <c r="F199" s="127"/>
      <c r="G199" s="126"/>
      <c r="H199" s="119"/>
      <c r="I199" s="127"/>
      <c r="J199" s="127"/>
      <c r="K199" s="127"/>
      <c r="L199" s="118"/>
      <c r="M199" s="120"/>
      <c r="N199" s="127"/>
      <c r="O199" s="127"/>
      <c r="P199" s="127"/>
      <c r="Q199" s="126"/>
      <c r="R199" s="119"/>
      <c r="S199" s="127"/>
      <c r="T199" s="127"/>
      <c r="U199" s="127"/>
      <c r="V199" s="127"/>
      <c r="W199" s="118"/>
      <c r="X199" s="842"/>
      <c r="Y199" s="842"/>
      <c r="Z199" s="842"/>
      <c r="AA199" s="842"/>
      <c r="AB199" s="842"/>
      <c r="AC199" s="842"/>
      <c r="AD199" s="842"/>
      <c r="AE199" s="842"/>
      <c r="AF199" s="842"/>
      <c r="AG199" s="842"/>
      <c r="AH199" s="842"/>
      <c r="AI199" s="842"/>
      <c r="AJ199" s="842"/>
      <c r="AK199" s="842"/>
      <c r="AL199" s="842"/>
      <c r="AM199" s="842"/>
      <c r="AN199" s="842"/>
      <c r="AO199" s="842"/>
      <c r="AP199" s="842"/>
      <c r="AQ199" s="842"/>
      <c r="AR199" s="842"/>
      <c r="AS199" s="842"/>
      <c r="AT199" s="842"/>
      <c r="AU199" s="842"/>
      <c r="AV199" s="842"/>
      <c r="AW199" s="842"/>
      <c r="AX199" s="842"/>
      <c r="AY199" s="842"/>
      <c r="AZ199" s="357"/>
      <c r="BA199" s="877"/>
      <c r="BB199" s="604"/>
      <c r="BC199" s="458"/>
      <c r="BD199" s="445"/>
      <c r="BE199" s="445"/>
      <c r="BF199" s="445"/>
      <c r="BG199" s="462"/>
      <c r="BH199" s="458"/>
      <c r="BI199" s="445"/>
      <c r="BJ199" s="445"/>
      <c r="BK199" s="445"/>
      <c r="BL199" s="462"/>
      <c r="BM199" s="458"/>
      <c r="BN199" s="445"/>
      <c r="BO199" s="445"/>
      <c r="BP199" s="445"/>
      <c r="BQ199" s="462"/>
      <c r="BR199" s="458"/>
      <c r="BS199" s="445"/>
      <c r="BT199" s="445"/>
      <c r="BU199" s="445"/>
      <c r="BV199" s="445"/>
      <c r="BW199" s="446"/>
      <c r="BX199" s="21"/>
      <c r="BY199" s="21"/>
      <c r="BZ199" s="21"/>
      <c r="CA199" s="21"/>
      <c r="CB199" s="21"/>
      <c r="CC199" s="21"/>
      <c r="CD199" s="21"/>
      <c r="CE199" s="21"/>
      <c r="CF199" s="21"/>
      <c r="CG199" s="21"/>
      <c r="CH199" s="21"/>
      <c r="CI199" s="21"/>
      <c r="CJ199" s="21"/>
      <c r="CK199" s="21"/>
      <c r="CL199" s="21"/>
      <c r="CM199" s="21"/>
      <c r="CN199" s="21"/>
      <c r="CO199" s="21"/>
      <c r="CP199" s="21"/>
      <c r="CQ199" s="21"/>
      <c r="CR199" s="21"/>
      <c r="CS199" s="21"/>
      <c r="CT199" s="21"/>
      <c r="CU199" s="21"/>
      <c r="CV199" s="21"/>
      <c r="CW199" s="21"/>
      <c r="CX199" s="21"/>
      <c r="CY199" s="21"/>
      <c r="CZ199" s="21"/>
    </row>
    <row r="200" s="320" customFormat="true" ht="15" customHeight="true" x14ac:dyDescent="0.2">
      <c r="A200" s="178"/>
      <c r="B200" s="150"/>
      <c r="C200" s="120"/>
      <c r="D200" s="127"/>
      <c r="E200" s="127"/>
      <c r="F200" s="127"/>
      <c r="G200" s="126"/>
      <c r="H200" s="119"/>
      <c r="I200" s="127"/>
      <c r="J200" s="127"/>
      <c r="K200" s="127"/>
      <c r="L200" s="118"/>
      <c r="M200" s="120"/>
      <c r="N200" s="127"/>
      <c r="O200" s="127"/>
      <c r="P200" s="127"/>
      <c r="Q200" s="126"/>
      <c r="R200" s="119"/>
      <c r="S200" s="127"/>
      <c r="T200" s="127"/>
      <c r="U200" s="127"/>
      <c r="V200" s="127"/>
      <c r="W200" s="118"/>
      <c r="X200" s="842"/>
      <c r="Y200" s="842"/>
      <c r="Z200" s="842"/>
      <c r="AA200" s="842"/>
      <c r="AB200" s="842"/>
      <c r="AC200" s="842"/>
      <c r="AD200" s="842"/>
      <c r="AE200" s="842"/>
      <c r="AF200" s="842"/>
      <c r="AG200" s="842"/>
      <c r="AH200" s="842"/>
      <c r="AI200" s="842"/>
      <c r="AJ200" s="842"/>
      <c r="AK200" s="842"/>
      <c r="AL200" s="842"/>
      <c r="AM200" s="842"/>
      <c r="AN200" s="842"/>
      <c r="AO200" s="842"/>
      <c r="AP200" s="842"/>
      <c r="AQ200" s="842"/>
      <c r="AR200" s="842"/>
      <c r="AS200" s="842"/>
      <c r="AT200" s="842"/>
      <c r="AU200" s="842"/>
      <c r="AV200" s="842"/>
      <c r="AW200" s="842"/>
      <c r="AX200" s="842"/>
      <c r="AY200" s="842"/>
      <c r="AZ200" s="357"/>
      <c r="BA200" s="877"/>
      <c r="BB200" s="604"/>
      <c r="BC200" s="458"/>
      <c r="BD200" s="445"/>
      <c r="BE200" s="445"/>
      <c r="BF200" s="445"/>
      <c r="BG200" s="462"/>
      <c r="BH200" s="458"/>
      <c r="BI200" s="445"/>
      <c r="BJ200" s="445"/>
      <c r="BK200" s="445"/>
      <c r="BL200" s="462"/>
      <c r="BM200" s="458"/>
      <c r="BN200" s="445"/>
      <c r="BO200" s="445"/>
      <c r="BP200" s="445"/>
      <c r="BQ200" s="462"/>
      <c r="BR200" s="458"/>
      <c r="BS200" s="445"/>
      <c r="BT200" s="445"/>
      <c r="BU200" s="445"/>
      <c r="BV200" s="445"/>
      <c r="BW200" s="446"/>
      <c r="BX200" s="21"/>
      <c r="BY200" s="21"/>
      <c r="BZ200" s="21"/>
      <c r="CA200" s="21"/>
      <c r="CB200" s="21"/>
      <c r="CC200" s="21"/>
      <c r="CD200" s="21"/>
      <c r="CE200" s="21"/>
      <c r="CF200" s="21"/>
      <c r="CG200" s="21"/>
      <c r="CH200" s="21"/>
      <c r="CI200" s="21"/>
      <c r="CJ200" s="21"/>
      <c r="CK200" s="21"/>
      <c r="CL200" s="21"/>
      <c r="CM200" s="21"/>
      <c r="CN200" s="21"/>
      <c r="CO200" s="21"/>
      <c r="CP200" s="21"/>
      <c r="CQ200" s="21"/>
      <c r="CR200" s="21"/>
      <c r="CS200" s="21"/>
      <c r="CT200" s="21"/>
      <c r="CU200" s="21"/>
      <c r="CV200" s="21"/>
      <c r="CW200" s="21"/>
      <c r="CX200" s="21"/>
      <c r="CY200" s="21"/>
      <c r="CZ200" s="21"/>
    </row>
    <row r="201" s="320" customFormat="true" ht="15" customHeight="true" x14ac:dyDescent="0.2">
      <c r="A201" s="178"/>
      <c r="B201" s="150"/>
      <c r="C201" s="120"/>
      <c r="D201" s="127"/>
      <c r="E201" s="127"/>
      <c r="F201" s="127"/>
      <c r="G201" s="126"/>
      <c r="H201" s="119"/>
      <c r="I201" s="127"/>
      <c r="J201" s="127"/>
      <c r="K201" s="127"/>
      <c r="L201" s="118"/>
      <c r="M201" s="120"/>
      <c r="N201" s="127"/>
      <c r="O201" s="127"/>
      <c r="P201" s="127"/>
      <c r="Q201" s="126"/>
      <c r="R201" s="119"/>
      <c r="S201" s="127"/>
      <c r="T201" s="127"/>
      <c r="U201" s="127"/>
      <c r="V201" s="127"/>
      <c r="W201" s="118"/>
      <c r="X201" s="842"/>
      <c r="Y201" s="842"/>
      <c r="Z201" s="842"/>
      <c r="AA201" s="842"/>
      <c r="AB201" s="842"/>
      <c r="AC201" s="842"/>
      <c r="AD201" s="842"/>
      <c r="AE201" s="842"/>
      <c r="AF201" s="842"/>
      <c r="AG201" s="842"/>
      <c r="AH201" s="842"/>
      <c r="AI201" s="842"/>
      <c r="AJ201" s="842"/>
      <c r="AK201" s="842"/>
      <c r="AL201" s="842"/>
      <c r="AM201" s="842"/>
      <c r="AN201" s="842"/>
      <c r="AO201" s="842"/>
      <c r="AP201" s="842"/>
      <c r="AQ201" s="842"/>
      <c r="AR201" s="842"/>
      <c r="AS201" s="842"/>
      <c r="AT201" s="842"/>
      <c r="AU201" s="842"/>
      <c r="AV201" s="842"/>
      <c r="AW201" s="842"/>
      <c r="AX201" s="842"/>
      <c r="AY201" s="842"/>
      <c r="AZ201" s="357"/>
      <c r="BA201" s="877"/>
      <c r="BB201" s="604"/>
      <c r="BC201" s="458"/>
      <c r="BD201" s="445"/>
      <c r="BE201" s="445"/>
      <c r="BF201" s="445"/>
      <c r="BG201" s="462"/>
      <c r="BH201" s="458"/>
      <c r="BI201" s="445"/>
      <c r="BJ201" s="445"/>
      <c r="BK201" s="445"/>
      <c r="BL201" s="462"/>
      <c r="BM201" s="458"/>
      <c r="BN201" s="445"/>
      <c r="BO201" s="445"/>
      <c r="BP201" s="445"/>
      <c r="BQ201" s="462"/>
      <c r="BR201" s="458"/>
      <c r="BS201" s="445"/>
      <c r="BT201" s="445"/>
      <c r="BU201" s="445"/>
      <c r="BV201" s="445"/>
      <c r="BW201" s="446"/>
      <c r="BX201" s="21"/>
      <c r="BY201" s="21"/>
      <c r="BZ201" s="21"/>
      <c r="CA201" s="21"/>
      <c r="CB201" s="21"/>
      <c r="CC201" s="21"/>
      <c r="CD201" s="21"/>
      <c r="CE201" s="21"/>
      <c r="CF201" s="21"/>
      <c r="CG201" s="21"/>
      <c r="CH201" s="21"/>
      <c r="CI201" s="21"/>
      <c r="CJ201" s="21"/>
      <c r="CK201" s="21"/>
      <c r="CL201" s="21"/>
      <c r="CM201" s="21"/>
      <c r="CN201" s="21"/>
      <c r="CO201" s="21"/>
      <c r="CP201" s="21"/>
      <c r="CQ201" s="21"/>
      <c r="CR201" s="21"/>
      <c r="CS201" s="21"/>
      <c r="CT201" s="21"/>
      <c r="CU201" s="21"/>
      <c r="CV201" s="21"/>
      <c r="CW201" s="21"/>
      <c r="CX201" s="21"/>
      <c r="CY201" s="21"/>
      <c r="CZ201" s="21"/>
    </row>
    <row r="202" s="320" customFormat="true" ht="15" customHeight="true" x14ac:dyDescent="0.2">
      <c r="A202" s="178"/>
      <c r="B202" s="150"/>
      <c r="C202" s="120"/>
      <c r="D202" s="127"/>
      <c r="E202" s="127"/>
      <c r="F202" s="127"/>
      <c r="G202" s="126"/>
      <c r="H202" s="119"/>
      <c r="I202" s="127"/>
      <c r="J202" s="127"/>
      <c r="K202" s="127"/>
      <c r="L202" s="118"/>
      <c r="M202" s="120"/>
      <c r="N202" s="127"/>
      <c r="O202" s="127"/>
      <c r="P202" s="127"/>
      <c r="Q202" s="126"/>
      <c r="R202" s="119"/>
      <c r="S202" s="127"/>
      <c r="T202" s="127"/>
      <c r="U202" s="127"/>
      <c r="V202" s="127"/>
      <c r="W202" s="118"/>
      <c r="X202" s="842"/>
      <c r="Y202" s="842"/>
      <c r="Z202" s="842"/>
      <c r="AA202" s="842"/>
      <c r="AB202" s="842"/>
      <c r="AC202" s="842"/>
      <c r="AD202" s="842"/>
      <c r="AE202" s="842"/>
      <c r="AF202" s="842"/>
      <c r="AG202" s="842"/>
      <c r="AH202" s="842"/>
      <c r="AI202" s="842"/>
      <c r="AJ202" s="842"/>
      <c r="AK202" s="842"/>
      <c r="AL202" s="842"/>
      <c r="AM202" s="842"/>
      <c r="AN202" s="842"/>
      <c r="AO202" s="842"/>
      <c r="AP202" s="842"/>
      <c r="AQ202" s="842"/>
      <c r="AR202" s="842"/>
      <c r="AS202" s="842"/>
      <c r="AT202" s="842"/>
      <c r="AU202" s="842"/>
      <c r="AV202" s="842"/>
      <c r="AW202" s="842"/>
      <c r="AX202" s="842"/>
      <c r="AY202" s="842"/>
      <c r="AZ202" s="357"/>
      <c r="BA202" s="877"/>
      <c r="BB202" s="604"/>
      <c r="BC202" s="458"/>
      <c r="BD202" s="445"/>
      <c r="BE202" s="445"/>
      <c r="BF202" s="445"/>
      <c r="BG202" s="462"/>
      <c r="BH202" s="458"/>
      <c r="BI202" s="445"/>
      <c r="BJ202" s="445"/>
      <c r="BK202" s="445"/>
      <c r="BL202" s="462"/>
      <c r="BM202" s="458"/>
      <c r="BN202" s="445"/>
      <c r="BO202" s="445"/>
      <c r="BP202" s="445"/>
      <c r="BQ202" s="462"/>
      <c r="BR202" s="458"/>
      <c r="BS202" s="445"/>
      <c r="BT202" s="445"/>
      <c r="BU202" s="445"/>
      <c r="BV202" s="445"/>
      <c r="BW202" s="446"/>
      <c r="BX202" s="21"/>
      <c r="BY202" s="21"/>
      <c r="BZ202" s="21"/>
      <c r="CA202" s="21"/>
      <c r="CB202" s="21"/>
      <c r="CC202" s="21"/>
      <c r="CD202" s="21"/>
      <c r="CE202" s="21"/>
      <c r="CF202" s="21"/>
      <c r="CG202" s="21"/>
      <c r="CH202" s="21"/>
      <c r="CI202" s="21"/>
      <c r="CJ202" s="21"/>
      <c r="CK202" s="21"/>
      <c r="CL202" s="21"/>
      <c r="CM202" s="21"/>
      <c r="CN202" s="21"/>
      <c r="CO202" s="21"/>
      <c r="CP202" s="21"/>
      <c r="CQ202" s="21"/>
      <c r="CR202" s="21"/>
      <c r="CS202" s="21"/>
      <c r="CT202" s="21"/>
      <c r="CU202" s="21"/>
      <c r="CV202" s="21"/>
      <c r="CW202" s="21"/>
      <c r="CX202" s="21"/>
      <c r="CY202" s="21"/>
      <c r="CZ202" s="21"/>
    </row>
    <row r="203" s="513" customFormat="true" ht="15" customHeight="true" x14ac:dyDescent="0.2">
      <c r="A203" s="157"/>
      <c r="B203" s="151"/>
      <c r="C203" s="139"/>
      <c r="D203" s="138"/>
      <c r="E203" s="138"/>
      <c r="F203" s="138"/>
      <c r="G203" s="137"/>
      <c r="H203" s="136"/>
      <c r="I203" s="138"/>
      <c r="J203" s="138"/>
      <c r="K203" s="138"/>
      <c r="L203" s="135"/>
      <c r="M203" s="139"/>
      <c r="N203" s="138"/>
      <c r="O203" s="138"/>
      <c r="P203" s="138"/>
      <c r="Q203" s="137"/>
      <c r="R203" s="136"/>
      <c r="S203" s="138"/>
      <c r="T203" s="138"/>
      <c r="U203" s="138"/>
      <c r="V203" s="138"/>
      <c r="W203" s="135"/>
      <c r="X203" s="448"/>
      <c r="Y203" s="448"/>
      <c r="Z203" s="448"/>
      <c r="AA203" s="448"/>
      <c r="AB203" s="448"/>
      <c r="AC203" s="448"/>
      <c r="AD203" s="448"/>
      <c r="AE203" s="448"/>
      <c r="AF203" s="448"/>
      <c r="AG203" s="448"/>
      <c r="AH203" s="448"/>
      <c r="AI203" s="448"/>
      <c r="AJ203" s="448"/>
      <c r="AK203" s="448"/>
      <c r="AL203" s="448"/>
      <c r="AM203" s="448"/>
      <c r="AN203" s="448"/>
      <c r="AO203" s="448"/>
      <c r="AP203" s="448"/>
      <c r="AQ203" s="448"/>
      <c r="AR203" s="448"/>
      <c r="AS203" s="448"/>
      <c r="AT203" s="448"/>
      <c r="AU203" s="448"/>
      <c r="AV203" s="448"/>
      <c r="AW203" s="448"/>
      <c r="AX203" s="448"/>
      <c r="AY203" s="448"/>
      <c r="AZ203" s="874"/>
      <c r="BA203" s="877"/>
      <c r="BB203" s="604"/>
      <c r="BC203" s="458"/>
      <c r="BD203" s="445"/>
      <c r="BE203" s="445"/>
      <c r="BF203" s="445"/>
      <c r="BG203" s="462"/>
      <c r="BH203" s="458"/>
      <c r="BI203" s="445"/>
      <c r="BJ203" s="445"/>
      <c r="BK203" s="445"/>
      <c r="BL203" s="462"/>
      <c r="BM203" s="458"/>
      <c r="BN203" s="445"/>
      <c r="BO203" s="445"/>
      <c r="BP203" s="445"/>
      <c r="BQ203" s="462"/>
      <c r="BR203" s="458"/>
      <c r="BS203" s="445"/>
      <c r="BT203" s="445"/>
      <c r="BU203" s="445"/>
      <c r="BV203" s="445"/>
      <c r="BW203" s="446"/>
      <c r="BX203" s="21"/>
      <c r="BY203" s="21"/>
      <c r="BZ203" s="21"/>
      <c r="CA203" s="21"/>
      <c r="CB203" s="21"/>
      <c r="CC203" s="21"/>
      <c r="CD203" s="21"/>
      <c r="CE203" s="21"/>
      <c r="CF203" s="21"/>
      <c r="CG203" s="21"/>
      <c r="CH203" s="21"/>
      <c r="CI203" s="21"/>
      <c r="CJ203" s="21"/>
      <c r="CK203" s="21"/>
      <c r="CL203" s="21"/>
      <c r="CM203" s="21"/>
      <c r="CN203" s="21"/>
      <c r="CO203" s="21"/>
      <c r="CP203" s="21"/>
      <c r="CQ203" s="21"/>
      <c r="CR203" s="21"/>
      <c r="CS203" s="21"/>
      <c r="CT203" s="21"/>
      <c r="CU203" s="21"/>
      <c r="CV203" s="21"/>
      <c r="CW203" s="21"/>
      <c r="CX203" s="21"/>
      <c r="CY203" s="21"/>
      <c r="CZ203" s="21"/>
    </row>
    <row r="204" s="513" customFormat="true" ht="15" customHeight="true" x14ac:dyDescent="0.2">
      <c r="A204" s="157"/>
      <c r="B204" s="151"/>
      <c r="C204" s="139"/>
      <c r="D204" s="138"/>
      <c r="E204" s="138"/>
      <c r="F204" s="138"/>
      <c r="G204" s="137"/>
      <c r="H204" s="136"/>
      <c r="I204" s="138"/>
      <c r="J204" s="138"/>
      <c r="K204" s="138"/>
      <c r="L204" s="135"/>
      <c r="M204" s="139"/>
      <c r="N204" s="138"/>
      <c r="O204" s="138"/>
      <c r="P204" s="138"/>
      <c r="Q204" s="137"/>
      <c r="R204" s="136"/>
      <c r="S204" s="138"/>
      <c r="T204" s="138"/>
      <c r="U204" s="138"/>
      <c r="V204" s="138"/>
      <c r="W204" s="135"/>
      <c r="X204" s="448"/>
      <c r="Y204" s="448"/>
      <c r="Z204" s="448"/>
      <c r="AA204" s="448"/>
      <c r="AB204" s="448"/>
      <c r="AC204" s="448"/>
      <c r="AD204" s="448"/>
      <c r="AE204" s="448"/>
      <c r="AF204" s="448"/>
      <c r="AG204" s="448"/>
      <c r="AH204" s="448"/>
      <c r="AI204" s="448"/>
      <c r="AJ204" s="448"/>
      <c r="AK204" s="448"/>
      <c r="AL204" s="448"/>
      <c r="AM204" s="448"/>
      <c r="AN204" s="448"/>
      <c r="AO204" s="448"/>
      <c r="AP204" s="448"/>
      <c r="AQ204" s="448"/>
      <c r="AR204" s="448"/>
      <c r="AS204" s="448"/>
      <c r="AT204" s="448"/>
      <c r="AU204" s="448"/>
      <c r="AV204" s="448"/>
      <c r="AW204" s="448"/>
      <c r="AX204" s="448"/>
      <c r="AY204" s="448"/>
      <c r="AZ204" s="874"/>
      <c r="BA204" s="877"/>
      <c r="BB204" s="604"/>
      <c r="BC204" s="458"/>
      <c r="BD204" s="445"/>
      <c r="BE204" s="445"/>
      <c r="BF204" s="445"/>
      <c r="BG204" s="462"/>
      <c r="BH204" s="458"/>
      <c r="BI204" s="445"/>
      <c r="BJ204" s="445"/>
      <c r="BK204" s="445"/>
      <c r="BL204" s="462"/>
      <c r="BM204" s="458"/>
      <c r="BN204" s="445"/>
      <c r="BO204" s="445"/>
      <c r="BP204" s="445"/>
      <c r="BQ204" s="462"/>
      <c r="BR204" s="458"/>
      <c r="BS204" s="445"/>
      <c r="BT204" s="445"/>
      <c r="BU204" s="445"/>
      <c r="BV204" s="445"/>
      <c r="BW204" s="446"/>
      <c r="BX204" s="21"/>
      <c r="BY204" s="21"/>
      <c r="BZ204" s="21"/>
      <c r="CA204" s="21"/>
      <c r="CB204" s="21"/>
      <c r="CC204" s="21"/>
      <c r="CD204" s="21"/>
      <c r="CE204" s="21"/>
      <c r="CF204" s="21"/>
      <c r="CG204" s="21"/>
      <c r="CH204" s="21"/>
      <c r="CI204" s="21"/>
      <c r="CJ204" s="21"/>
      <c r="CK204" s="21"/>
      <c r="CL204" s="21"/>
      <c r="CM204" s="21"/>
      <c r="CN204" s="21"/>
      <c r="CO204" s="21"/>
      <c r="CP204" s="21"/>
      <c r="CQ204" s="21"/>
      <c r="CR204" s="21"/>
      <c r="CS204" s="21"/>
      <c r="CT204" s="21"/>
      <c r="CU204" s="21"/>
      <c r="CV204" s="21"/>
      <c r="CW204" s="21"/>
      <c r="CX204" s="21"/>
      <c r="CY204" s="21"/>
      <c r="CZ204" s="21"/>
    </row>
    <row r="205" s="513" customFormat="true" ht="15" customHeight="true" x14ac:dyDescent="0.2">
      <c r="A205" s="152"/>
      <c r="B205" s="89"/>
      <c r="C205" s="134"/>
      <c r="D205" s="133"/>
      <c r="E205" s="133"/>
      <c r="F205" s="133"/>
      <c r="G205" s="132"/>
      <c r="H205" s="131"/>
      <c r="I205" s="133"/>
      <c r="J205" s="133"/>
      <c r="K205" s="133"/>
      <c r="L205" s="130"/>
      <c r="M205" s="134"/>
      <c r="N205" s="133"/>
      <c r="O205" s="133"/>
      <c r="P205" s="133"/>
      <c r="Q205" s="132"/>
      <c r="R205" s="131"/>
      <c r="S205" s="133"/>
      <c r="T205" s="133"/>
      <c r="U205" s="133"/>
      <c r="V205" s="133"/>
      <c r="W205" s="130"/>
      <c r="X205" s="448"/>
      <c r="Y205" s="448"/>
      <c r="Z205" s="448"/>
      <c r="AA205" s="448"/>
      <c r="AB205" s="448"/>
      <c r="AC205" s="448"/>
      <c r="AD205" s="448"/>
      <c r="AE205" s="448"/>
      <c r="AF205" s="448"/>
      <c r="AG205" s="448"/>
      <c r="AH205" s="448"/>
      <c r="AI205" s="448"/>
      <c r="AJ205" s="448"/>
      <c r="AK205" s="448"/>
      <c r="AL205" s="448"/>
      <c r="AM205" s="448"/>
      <c r="AN205" s="448"/>
      <c r="AO205" s="448"/>
      <c r="AP205" s="448"/>
      <c r="AQ205" s="448"/>
      <c r="AR205" s="448"/>
      <c r="AS205" s="448"/>
      <c r="AT205" s="448"/>
      <c r="AU205" s="448"/>
      <c r="AV205" s="448"/>
      <c r="AW205" s="448"/>
      <c r="AX205" s="448"/>
      <c r="AY205" s="448"/>
      <c r="AZ205" s="874"/>
      <c r="BA205" s="877"/>
      <c r="BB205" s="604"/>
      <c r="BC205" s="461"/>
      <c r="BD205" s="460"/>
      <c r="BE205" s="460"/>
      <c r="BF205" s="460"/>
      <c r="BG205" s="464"/>
      <c r="BH205" s="461"/>
      <c r="BI205" s="460"/>
      <c r="BJ205" s="460"/>
      <c r="BK205" s="460"/>
      <c r="BL205" s="464"/>
      <c r="BM205" s="461"/>
      <c r="BN205" s="460"/>
      <c r="BO205" s="460"/>
      <c r="BP205" s="460"/>
      <c r="BQ205" s="464"/>
      <c r="BR205" s="461"/>
      <c r="BS205" s="460"/>
      <c r="BT205" s="460"/>
      <c r="BU205" s="460"/>
      <c r="BV205" s="460"/>
      <c r="BW205" s="463"/>
      <c r="BX205" s="21"/>
      <c r="BY205" s="21"/>
      <c r="BZ205" s="21"/>
      <c r="CA205" s="21"/>
      <c r="CB205" s="21"/>
      <c r="CC205" s="21"/>
      <c r="CD205" s="21"/>
      <c r="CE205" s="21"/>
      <c r="CF205" s="21"/>
      <c r="CG205" s="21"/>
      <c r="CH205" s="21"/>
      <c r="CI205" s="21"/>
      <c r="CJ205" s="21"/>
      <c r="CK205" s="21"/>
      <c r="CL205" s="21"/>
      <c r="CM205" s="21"/>
      <c r="CN205" s="21"/>
      <c r="CO205" s="21"/>
      <c r="CP205" s="21"/>
      <c r="CQ205" s="21"/>
      <c r="CR205" s="21"/>
      <c r="CS205" s="21"/>
      <c r="CT205" s="21"/>
      <c r="CU205" s="21"/>
      <c r="CV205" s="21"/>
      <c r="CW205" s="21"/>
      <c r="CX205" s="21"/>
      <c r="CY205" s="21"/>
      <c r="CZ205" s="21"/>
    </row>
    <row r="206" s="514" customFormat="true" ht="250.15" customHeight="true" x14ac:dyDescent="0.2">
      <c r="B206" s="513"/>
      <c r="X206" s="357"/>
      <c r="Y206" s="357"/>
      <c r="Z206" s="357"/>
      <c r="AA206" s="357"/>
      <c r="AB206" s="357"/>
      <c r="AC206" s="357"/>
      <c r="AD206" s="357"/>
      <c r="AE206" s="357"/>
      <c r="AF206" s="357"/>
      <c r="AG206" s="357"/>
      <c r="AH206" s="357"/>
      <c r="AI206" s="357"/>
      <c r="AJ206" s="357"/>
      <c r="AK206" s="357"/>
      <c r="AL206" s="357"/>
      <c r="AM206" s="357"/>
      <c r="AN206" s="357"/>
      <c r="AO206" s="357"/>
      <c r="AP206" s="357"/>
      <c r="AQ206" s="357"/>
      <c r="AR206" s="357"/>
      <c r="AS206" s="357"/>
      <c r="AT206" s="357"/>
      <c r="AU206" s="357"/>
      <c r="AV206" s="357"/>
      <c r="AW206" s="357"/>
      <c r="AX206" s="357"/>
      <c r="AY206" s="357"/>
      <c r="AZ206" s="357"/>
      <c r="BA206" s="321"/>
      <c r="BB206" s="319"/>
      <c r="BC206" s="319"/>
      <c r="BD206" s="319"/>
      <c r="BE206" s="319"/>
      <c r="BF206" s="319"/>
      <c r="BG206" s="319"/>
      <c r="BH206" s="319"/>
      <c r="BI206" s="319"/>
      <c r="BJ206" s="319"/>
      <c r="BK206" s="319"/>
      <c r="BL206" s="319"/>
      <c r="BM206" s="319"/>
      <c r="BN206" s="319"/>
      <c r="BO206" s="319"/>
      <c r="BP206" s="319"/>
      <c r="BQ206" s="319"/>
      <c r="BR206" s="319"/>
      <c r="BS206" s="319"/>
      <c r="BT206" s="319"/>
      <c r="BU206" s="319"/>
      <c r="BV206" s="319"/>
      <c r="BW206" s="321"/>
      <c r="BX206" s="356"/>
      <c r="BY206" s="356"/>
      <c r="BZ206" s="356"/>
      <c r="CA206" s="356"/>
      <c r="CB206" s="356"/>
      <c r="CC206" s="356"/>
      <c r="CD206" s="356"/>
      <c r="CE206" s="356"/>
      <c r="CF206" s="356"/>
      <c r="CG206" s="356"/>
      <c r="CH206" s="356"/>
      <c r="CI206" s="356"/>
      <c r="CJ206" s="356"/>
      <c r="CK206" s="356"/>
      <c r="CL206" s="356"/>
      <c r="CM206" s="356"/>
      <c r="CN206" s="356"/>
      <c r="CO206" s="356"/>
      <c r="CP206" s="356"/>
      <c r="CQ206" s="356"/>
      <c r="CR206" s="356"/>
      <c r="CS206" s="356"/>
      <c r="CT206" s="356"/>
      <c r="CU206" s="356"/>
      <c r="CV206" s="356"/>
      <c r="CW206" s="356"/>
      <c r="CX206" s="356"/>
      <c r="CY206" s="356"/>
      <c r="CZ206" s="356"/>
    </row>
    <row r="207" s="300" customFormat="true" ht="18" customHeight="true" x14ac:dyDescent="0.2">
      <c r="X207" s="352"/>
      <c r="Y207" s="352"/>
      <c r="Z207" s="352"/>
      <c r="AA207" s="352"/>
      <c r="AB207" s="352"/>
      <c r="AC207" s="352"/>
      <c r="AD207" s="352"/>
      <c r="AE207" s="352"/>
      <c r="AF207" s="352"/>
      <c r="AG207" s="352"/>
      <c r="AH207" s="352"/>
      <c r="AI207" s="352"/>
      <c r="AJ207" s="352"/>
      <c r="AK207" s="352"/>
      <c r="AL207" s="352"/>
      <c r="AM207" s="352"/>
      <c r="AN207" s="352"/>
      <c r="AO207" s="352"/>
      <c r="AP207" s="352"/>
      <c r="AQ207" s="352"/>
      <c r="AR207" s="352"/>
      <c r="AS207" s="352"/>
      <c r="AT207" s="352"/>
      <c r="AU207" s="352"/>
      <c r="AV207" s="352"/>
      <c r="AW207" s="352"/>
      <c r="AX207" s="352"/>
      <c r="AY207" s="352"/>
      <c r="AZ207" s="352"/>
      <c r="BB207" s="323"/>
      <c r="BX207" s="352"/>
      <c r="BY207" s="352"/>
      <c r="BZ207" s="352"/>
      <c r="CA207" s="352"/>
      <c r="CB207" s="352"/>
      <c r="CC207" s="352"/>
      <c r="CD207" s="352"/>
      <c r="CE207" s="352"/>
      <c r="CF207" s="352"/>
      <c r="CG207" s="352"/>
      <c r="CH207" s="352"/>
      <c r="CI207" s="352"/>
      <c r="CJ207" s="352"/>
      <c r="CK207" s="352"/>
      <c r="CL207" s="352"/>
      <c r="CM207" s="352"/>
      <c r="CN207" s="352"/>
      <c r="CO207" s="352"/>
      <c r="CP207" s="352"/>
      <c r="CQ207" s="352"/>
      <c r="CR207" s="352"/>
      <c r="CS207" s="352"/>
      <c r="CT207" s="352"/>
      <c r="CU207" s="352"/>
      <c r="CV207" s="352"/>
      <c r="CW207" s="352"/>
      <c r="CX207" s="352"/>
      <c r="CY207" s="352"/>
      <c r="CZ207" s="352"/>
    </row>
    <row r="208" s="300" customFormat="true" ht="22.5" customHeight="true" x14ac:dyDescent="0.35">
      <c r="A208" s="1054" t="str">
        <f>A1026</f>
        <v>Liberia</v>
      </c>
      <c r="B208" s="1055"/>
      <c r="X208" s="352"/>
      <c r="Y208" s="352"/>
      <c r="Z208" s="352"/>
      <c r="AA208" s="352"/>
      <c r="AB208" s="352"/>
      <c r="AC208" s="352"/>
      <c r="AD208" s="352"/>
      <c r="AE208" s="352"/>
      <c r="AF208" s="352"/>
      <c r="AG208" s="352"/>
      <c r="AH208" s="352"/>
      <c r="AI208" s="352"/>
      <c r="AJ208" s="352"/>
      <c r="AK208" s="352"/>
      <c r="AL208" s="352"/>
      <c r="AM208" s="352"/>
      <c r="AN208" s="352"/>
      <c r="AO208" s="352"/>
      <c r="AP208" s="352"/>
      <c r="AQ208" s="352"/>
      <c r="AR208" s="352"/>
      <c r="AS208" s="352"/>
      <c r="AT208" s="352"/>
      <c r="AU208" s="352"/>
      <c r="AV208" s="352"/>
      <c r="AW208" s="352"/>
      <c r="AX208" s="352"/>
      <c r="AY208" s="352"/>
      <c r="AZ208" s="352"/>
      <c r="BB208" s="323"/>
      <c r="BX208" s="352"/>
      <c r="BY208" s="352"/>
      <c r="BZ208" s="352"/>
      <c r="CA208" s="352"/>
      <c r="CB208" s="352"/>
      <c r="CC208" s="352"/>
      <c r="CD208" s="352"/>
      <c r="CE208" s="352"/>
      <c r="CF208" s="352"/>
      <c r="CG208" s="352"/>
      <c r="CH208" s="352"/>
      <c r="CI208" s="352"/>
      <c r="CJ208" s="352"/>
      <c r="CK208" s="352"/>
      <c r="CL208" s="352"/>
      <c r="CM208" s="352"/>
      <c r="CN208" s="352"/>
      <c r="CO208" s="352"/>
      <c r="CP208" s="352"/>
      <c r="CQ208" s="352"/>
      <c r="CR208" s="352"/>
      <c r="CS208" s="352"/>
      <c r="CT208" s="352"/>
      <c r="CU208" s="352"/>
      <c r="CV208" s="352"/>
      <c r="CW208" s="352"/>
      <c r="CX208" s="352"/>
      <c r="CY208" s="352"/>
      <c r="CZ208" s="352"/>
    </row>
    <row r="209" s="300" customFormat="true" ht="22.5" customHeight="true" x14ac:dyDescent="0.35">
      <c r="A209" s="327" t="str">
        <f>A1034</f>
        <v>2016</v>
      </c>
      <c r="B209" s="328"/>
      <c r="X209" s="352"/>
      <c r="Y209" s="352"/>
      <c r="Z209" s="352"/>
      <c r="AA209" s="352"/>
      <c r="AB209" s="352"/>
      <c r="AC209" s="352"/>
      <c r="AD209" s="352"/>
      <c r="AE209" s="352"/>
      <c r="AF209" s="352"/>
      <c r="AG209" s="352"/>
      <c r="AH209" s="352"/>
      <c r="AI209" s="352"/>
      <c r="AJ209" s="352"/>
      <c r="AK209" s="352"/>
      <c r="AL209" s="352"/>
      <c r="AM209" s="352"/>
      <c r="AN209" s="352"/>
      <c r="AO209" s="352"/>
      <c r="AP209" s="352"/>
      <c r="AQ209" s="352"/>
      <c r="AR209" s="352"/>
      <c r="AS209" s="352"/>
      <c r="AT209" s="352"/>
      <c r="AU209" s="352"/>
      <c r="AV209" s="352"/>
      <c r="AW209" s="352"/>
      <c r="AX209" s="352"/>
      <c r="AY209" s="352"/>
      <c r="AZ209" s="352"/>
      <c r="BB209" s="323"/>
      <c r="BX209" s="352"/>
      <c r="BY209" s="352"/>
      <c r="BZ209" s="352"/>
      <c r="CA209" s="352"/>
      <c r="CB209" s="352"/>
      <c r="CC209" s="352"/>
      <c r="CD209" s="352"/>
      <c r="CE209" s="352"/>
      <c r="CF209" s="352"/>
      <c r="CG209" s="352"/>
      <c r="CH209" s="352"/>
      <c r="CI209" s="352"/>
      <c r="CJ209" s="352"/>
      <c r="CK209" s="352"/>
      <c r="CL209" s="352"/>
      <c r="CM209" s="352"/>
      <c r="CN209" s="352"/>
      <c r="CO209" s="352"/>
      <c r="CP209" s="352"/>
      <c r="CQ209" s="352"/>
      <c r="CR209" s="352"/>
      <c r="CS209" s="352"/>
      <c r="CT209" s="352"/>
      <c r="CU209" s="352"/>
      <c r="CV209" s="352"/>
      <c r="CW209" s="352"/>
      <c r="CX209" s="352"/>
      <c r="CY209" s="352"/>
      <c r="CZ209" s="352"/>
    </row>
    <row r="210" s="300" customFormat="true" ht="22.5" customHeight="true" x14ac:dyDescent="0.35">
      <c r="A210" s="607" t="s">
        <v>112</v>
      </c>
      <c r="B210" s="330"/>
      <c r="X210" s="352"/>
      <c r="Y210" s="352"/>
      <c r="Z210" s="352"/>
      <c r="AA210" s="352"/>
      <c r="AB210" s="352"/>
      <c r="AC210" s="352"/>
      <c r="AD210" s="352"/>
      <c r="AE210" s="352"/>
      <c r="AF210" s="352"/>
      <c r="AG210" s="352"/>
      <c r="AH210" s="352"/>
      <c r="AI210" s="352"/>
      <c r="AJ210" s="352"/>
      <c r="AK210" s="352"/>
      <c r="AL210" s="352"/>
      <c r="AM210" s="352"/>
      <c r="AN210" s="352"/>
      <c r="AO210" s="352"/>
      <c r="AP210" s="352"/>
      <c r="AQ210" s="352"/>
      <c r="AR210" s="352"/>
      <c r="AS210" s="352"/>
      <c r="AT210" s="352"/>
      <c r="AU210" s="352"/>
      <c r="AV210" s="352"/>
      <c r="AW210" s="352"/>
      <c r="AX210" s="352"/>
      <c r="AY210" s="352"/>
      <c r="AZ210" s="352"/>
      <c r="BB210" s="323"/>
      <c r="BX210" s="352"/>
      <c r="BY210" s="352"/>
      <c r="BZ210" s="352"/>
      <c r="CA210" s="352"/>
      <c r="CB210" s="352"/>
      <c r="CC210" s="352"/>
      <c r="CD210" s="352"/>
      <c r="CE210" s="352"/>
      <c r="CF210" s="352"/>
      <c r="CG210" s="352"/>
      <c r="CH210" s="352"/>
      <c r="CI210" s="352"/>
      <c r="CJ210" s="352"/>
      <c r="CK210" s="352"/>
      <c r="CL210" s="352"/>
      <c r="CM210" s="352"/>
      <c r="CN210" s="352"/>
      <c r="CO210" s="352"/>
      <c r="CP210" s="352"/>
      <c r="CQ210" s="352"/>
      <c r="CR210" s="352"/>
      <c r="CS210" s="352"/>
      <c r="CT210" s="352"/>
      <c r="CU210" s="352"/>
      <c r="CV210" s="352"/>
      <c r="CW210" s="352"/>
      <c r="CX210" s="352"/>
      <c r="CY210" s="352"/>
      <c r="CZ210" s="352"/>
    </row>
    <row r="211" s="300" customFormat="true" ht="20.1" customHeight="true" x14ac:dyDescent="0.35">
      <c r="A211" s="332" t="s">
        <v>97</v>
      </c>
      <c r="B211" s="328"/>
      <c r="X211" s="352"/>
      <c r="Y211" s="352"/>
      <c r="Z211" s="352"/>
      <c r="AA211" s="352"/>
      <c r="AB211" s="352"/>
      <c r="AC211" s="352"/>
      <c r="AD211" s="352"/>
      <c r="AE211" s="352"/>
      <c r="AF211" s="352"/>
      <c r="AG211" s="352"/>
      <c r="AH211" s="352"/>
      <c r="AI211" s="352"/>
      <c r="AJ211" s="352"/>
      <c r="AK211" s="352"/>
      <c r="AL211" s="352"/>
      <c r="AM211" s="352"/>
      <c r="AN211" s="352"/>
      <c r="AO211" s="352"/>
      <c r="AP211" s="352"/>
      <c r="AQ211" s="352"/>
      <c r="AR211" s="352"/>
      <c r="AS211" s="352"/>
      <c r="AT211" s="352"/>
      <c r="AU211" s="352"/>
      <c r="AV211" s="352"/>
      <c r="AW211" s="352"/>
      <c r="AX211" s="352"/>
      <c r="AY211" s="352"/>
      <c r="AZ211" s="352"/>
      <c r="BB211" s="323"/>
      <c r="BX211" s="352"/>
      <c r="BY211" s="352"/>
      <c r="BZ211" s="352"/>
      <c r="CA211" s="352"/>
      <c r="CB211" s="352"/>
      <c r="CC211" s="352"/>
      <c r="CD211" s="352"/>
      <c r="CE211" s="352"/>
      <c r="CF211" s="352"/>
      <c r="CG211" s="352"/>
      <c r="CH211" s="352"/>
      <c r="CI211" s="352"/>
      <c r="CJ211" s="352"/>
      <c r="CK211" s="352"/>
      <c r="CL211" s="352"/>
      <c r="CM211" s="352"/>
      <c r="CN211" s="352"/>
      <c r="CO211" s="352"/>
      <c r="CP211" s="352"/>
      <c r="CQ211" s="352"/>
      <c r="CR211" s="352"/>
      <c r="CS211" s="352"/>
      <c r="CT211" s="352"/>
      <c r="CU211" s="352"/>
      <c r="CV211" s="352"/>
      <c r="CW211" s="352"/>
      <c r="CX211" s="352"/>
      <c r="CY211" s="352"/>
      <c r="CZ211" s="352"/>
    </row>
    <row r="212" s="300" customFormat="true" ht="15" customHeight="true" x14ac:dyDescent="0.2">
      <c r="A212" s="608" t="s">
        <v>98</v>
      </c>
      <c r="B212" s="365"/>
      <c r="X212" s="352"/>
      <c r="Y212" s="352"/>
      <c r="Z212" s="352"/>
      <c r="AA212" s="352"/>
      <c r="AB212" s="352"/>
      <c r="AC212" s="352"/>
      <c r="AD212" s="352"/>
      <c r="AE212" s="352"/>
      <c r="AF212" s="352"/>
      <c r="AG212" s="352"/>
      <c r="AH212" s="352"/>
      <c r="AI212" s="352"/>
      <c r="AJ212" s="352"/>
      <c r="AK212" s="352"/>
      <c r="AL212" s="352"/>
      <c r="AM212" s="352"/>
      <c r="AN212" s="352"/>
      <c r="AO212" s="352"/>
      <c r="AP212" s="352"/>
      <c r="AQ212" s="352"/>
      <c r="AR212" s="352"/>
      <c r="AS212" s="352"/>
      <c r="AT212" s="352"/>
      <c r="AU212" s="352"/>
      <c r="AV212" s="352"/>
      <c r="AW212" s="352"/>
      <c r="AX212" s="352"/>
      <c r="AY212" s="352"/>
      <c r="AZ212" s="352"/>
      <c r="BB212" s="323"/>
      <c r="BX212" s="352"/>
      <c r="BY212" s="352"/>
      <c r="BZ212" s="352"/>
      <c r="CA212" s="352"/>
      <c r="CB212" s="352"/>
      <c r="CC212" s="352"/>
      <c r="CD212" s="352"/>
      <c r="CE212" s="352"/>
      <c r="CF212" s="352"/>
      <c r="CG212" s="352"/>
      <c r="CH212" s="352"/>
      <c r="CI212" s="352"/>
      <c r="CJ212" s="352"/>
      <c r="CK212" s="352"/>
      <c r="CL212" s="352"/>
      <c r="CM212" s="352"/>
      <c r="CN212" s="352"/>
      <c r="CO212" s="352"/>
      <c r="CP212" s="352"/>
      <c r="CQ212" s="352"/>
      <c r="CR212" s="352"/>
      <c r="CS212" s="352"/>
      <c r="CT212" s="352"/>
      <c r="CU212" s="352"/>
      <c r="CV212" s="352"/>
      <c r="CW212" s="352"/>
      <c r="CX212" s="352"/>
      <c r="CY212" s="352"/>
      <c r="CZ212" s="352"/>
    </row>
    <row r="213" s="300" customFormat="true" ht="15" customHeight="true" x14ac:dyDescent="0.2">
      <c r="A213" s="341" t="s">
        <v>40</v>
      </c>
      <c r="B213" s="340"/>
      <c r="X213" s="352"/>
      <c r="Y213" s="352"/>
      <c r="Z213" s="352"/>
      <c r="AA213" s="352"/>
      <c r="AB213" s="352"/>
      <c r="AC213" s="352"/>
      <c r="AD213" s="352"/>
      <c r="AE213" s="352"/>
      <c r="AF213" s="352"/>
      <c r="AG213" s="352"/>
      <c r="AH213" s="352"/>
      <c r="AI213" s="352"/>
      <c r="AJ213" s="352"/>
      <c r="AK213" s="352"/>
      <c r="AL213" s="352"/>
      <c r="AM213" s="352"/>
      <c r="AN213" s="352"/>
      <c r="AO213" s="352"/>
      <c r="AP213" s="352"/>
      <c r="AQ213" s="352"/>
      <c r="AR213" s="352"/>
      <c r="AS213" s="352"/>
      <c r="AT213" s="352"/>
      <c r="AU213" s="352"/>
      <c r="AV213" s="352"/>
      <c r="AW213" s="352"/>
      <c r="AX213" s="352"/>
      <c r="AY213" s="352"/>
      <c r="AZ213" s="352"/>
      <c r="BB213" s="323"/>
      <c r="BX213" s="352"/>
      <c r="BY213" s="352"/>
      <c r="BZ213" s="352"/>
      <c r="CA213" s="352"/>
      <c r="CB213" s="352"/>
      <c r="CC213" s="352"/>
      <c r="CD213" s="352"/>
      <c r="CE213" s="352"/>
      <c r="CF213" s="352"/>
      <c r="CG213" s="352"/>
      <c r="CH213" s="352"/>
      <c r="CI213" s="352"/>
      <c r="CJ213" s="352"/>
      <c r="CK213" s="352"/>
      <c r="CL213" s="352"/>
      <c r="CM213" s="352"/>
      <c r="CN213" s="352"/>
      <c r="CO213" s="352"/>
      <c r="CP213" s="352"/>
      <c r="CQ213" s="352"/>
      <c r="CR213" s="352"/>
      <c r="CS213" s="352"/>
      <c r="CT213" s="352"/>
      <c r="CU213" s="352"/>
      <c r="CV213" s="352"/>
      <c r="CW213" s="352"/>
      <c r="CX213" s="352"/>
      <c r="CY213" s="352"/>
      <c r="CZ213" s="352"/>
    </row>
    <row r="214" s="300" customFormat="true" ht="15" customHeight="true" x14ac:dyDescent="0.2">
      <c r="A214" s="339" t="s">
        <v>39</v>
      </c>
      <c r="B214" s="340"/>
      <c r="X214" s="352"/>
      <c r="Y214" s="352"/>
      <c r="Z214" s="352"/>
      <c r="AA214" s="352"/>
      <c r="AB214" s="352"/>
      <c r="AC214" s="352"/>
      <c r="AD214" s="352"/>
      <c r="AE214" s="352"/>
      <c r="AF214" s="352"/>
      <c r="AG214" s="352"/>
      <c r="AH214" s="352"/>
      <c r="AI214" s="352"/>
      <c r="AJ214" s="352"/>
      <c r="AK214" s="352"/>
      <c r="AL214" s="352"/>
      <c r="AM214" s="352"/>
      <c r="AN214" s="352"/>
      <c r="AO214" s="352"/>
      <c r="AP214" s="352"/>
      <c r="AQ214" s="352"/>
      <c r="AR214" s="352"/>
      <c r="AS214" s="352"/>
      <c r="AT214" s="352"/>
      <c r="AU214" s="352"/>
      <c r="AV214" s="352"/>
      <c r="AW214" s="352"/>
      <c r="AX214" s="352"/>
      <c r="AY214" s="352"/>
      <c r="AZ214" s="352"/>
      <c r="BB214" s="323"/>
      <c r="BX214" s="352"/>
      <c r="BY214" s="352"/>
      <c r="BZ214" s="352"/>
      <c r="CA214" s="352"/>
      <c r="CB214" s="352"/>
      <c r="CC214" s="352"/>
      <c r="CD214" s="352"/>
      <c r="CE214" s="352"/>
      <c r="CF214" s="352"/>
      <c r="CG214" s="352"/>
      <c r="CH214" s="352"/>
      <c r="CI214" s="352"/>
      <c r="CJ214" s="352"/>
      <c r="CK214" s="352"/>
      <c r="CL214" s="352"/>
      <c r="CM214" s="352"/>
      <c r="CN214" s="352"/>
      <c r="CO214" s="352"/>
      <c r="CP214" s="352"/>
      <c r="CQ214" s="352"/>
      <c r="CR214" s="352"/>
      <c r="CS214" s="352"/>
      <c r="CT214" s="352"/>
      <c r="CU214" s="352"/>
      <c r="CV214" s="352"/>
      <c r="CW214" s="352"/>
      <c r="CX214" s="352"/>
      <c r="CY214" s="352"/>
      <c r="CZ214" s="352"/>
    </row>
    <row r="215" s="300" customFormat="true" ht="15" customHeight="true" x14ac:dyDescent="0.2">
      <c r="A215" s="339" t="s">
        <v>136</v>
      </c>
      <c r="B215" s="364" t="str">
        <f>A1025</f>
        <v>MIS16</v>
      </c>
      <c r="X215" s="352"/>
      <c r="Y215" s="352"/>
      <c r="Z215" s="352"/>
      <c r="AA215" s="352"/>
      <c r="AB215" s="352"/>
      <c r="AC215" s="352"/>
      <c r="AD215" s="352"/>
      <c r="AE215" s="352"/>
      <c r="AF215" s="352"/>
      <c r="AG215" s="352"/>
      <c r="AH215" s="352"/>
      <c r="AI215" s="352"/>
      <c r="AJ215" s="352"/>
      <c r="AK215" s="352"/>
      <c r="AL215" s="352"/>
      <c r="AM215" s="352"/>
      <c r="AN215" s="352"/>
      <c r="AO215" s="352"/>
      <c r="AP215" s="352"/>
      <c r="AQ215" s="352"/>
      <c r="AR215" s="352"/>
      <c r="AS215" s="352"/>
      <c r="AT215" s="352"/>
      <c r="AU215" s="352"/>
      <c r="AV215" s="352"/>
      <c r="AW215" s="352"/>
      <c r="AX215" s="352"/>
      <c r="AY215" s="352"/>
      <c r="AZ215" s="352"/>
      <c r="BB215" s="323"/>
      <c r="BX215" s="352"/>
      <c r="BY215" s="352"/>
      <c r="BZ215" s="352"/>
      <c r="CA215" s="352"/>
      <c r="CB215" s="352"/>
      <c r="CC215" s="352"/>
      <c r="CD215" s="352"/>
      <c r="CE215" s="352"/>
      <c r="CF215" s="352"/>
      <c r="CG215" s="352"/>
      <c r="CH215" s="352"/>
      <c r="CI215" s="352"/>
      <c r="CJ215" s="352"/>
      <c r="CK215" s="352"/>
      <c r="CL215" s="352"/>
      <c r="CM215" s="352"/>
      <c r="CN215" s="352"/>
      <c r="CO215" s="352"/>
      <c r="CP215" s="352"/>
      <c r="CQ215" s="352"/>
      <c r="CR215" s="352"/>
      <c r="CS215" s="352"/>
      <c r="CT215" s="352"/>
      <c r="CU215" s="352"/>
      <c r="CV215" s="352"/>
      <c r="CW215" s="352"/>
      <c r="CX215" s="352"/>
      <c r="CY215" s="352"/>
      <c r="CZ215" s="352"/>
    </row>
    <row r="216" s="300" customFormat="true" ht="15" customHeight="true" x14ac:dyDescent="0.2">
      <c r="A216" s="186"/>
      <c r="B216" s="188"/>
      <c r="X216" s="352"/>
      <c r="Y216" s="352"/>
      <c r="Z216" s="352"/>
      <c r="AA216" s="352"/>
      <c r="AB216" s="352"/>
      <c r="AC216" s="352"/>
      <c r="AD216" s="352"/>
      <c r="AE216" s="352"/>
      <c r="AF216" s="352"/>
      <c r="AG216" s="352"/>
      <c r="AH216" s="352"/>
      <c r="AI216" s="352"/>
      <c r="AJ216" s="352"/>
      <c r="AK216" s="352"/>
      <c r="AL216" s="352"/>
      <c r="AM216" s="352"/>
      <c r="AN216" s="352"/>
      <c r="AO216" s="352"/>
      <c r="AP216" s="352"/>
      <c r="AQ216" s="352"/>
      <c r="AR216" s="352"/>
      <c r="AS216" s="352"/>
      <c r="AT216" s="352"/>
      <c r="AU216" s="352"/>
      <c r="AV216" s="352"/>
      <c r="AW216" s="352"/>
      <c r="AX216" s="352"/>
      <c r="AY216" s="352"/>
      <c r="AZ216" s="352"/>
      <c r="BB216" s="323"/>
      <c r="BX216" s="352"/>
      <c r="BY216" s="352"/>
      <c r="BZ216" s="352"/>
      <c r="CA216" s="352"/>
      <c r="CB216" s="352"/>
      <c r="CC216" s="352"/>
      <c r="CD216" s="352"/>
      <c r="CE216" s="352"/>
      <c r="CF216" s="352"/>
      <c r="CG216" s="352"/>
      <c r="CH216" s="352"/>
      <c r="CI216" s="352"/>
      <c r="CJ216" s="352"/>
      <c r="CK216" s="352"/>
      <c r="CL216" s="352"/>
      <c r="CM216" s="352"/>
      <c r="CN216" s="352"/>
      <c r="CO216" s="352"/>
      <c r="CP216" s="352"/>
      <c r="CQ216" s="352"/>
      <c r="CR216" s="352"/>
      <c r="CS216" s="352"/>
      <c r="CT216" s="352"/>
      <c r="CU216" s="352"/>
      <c r="CV216" s="352"/>
      <c r="CW216" s="352"/>
      <c r="CX216" s="352"/>
      <c r="CY216" s="352"/>
      <c r="CZ216" s="352"/>
    </row>
    <row r="217" s="300" customFormat="true" ht="15" customHeight="true" x14ac:dyDescent="0.2">
      <c r="A217" s="186"/>
      <c r="B217" s="187"/>
      <c r="X217" s="352"/>
      <c r="Y217" s="352"/>
      <c r="Z217" s="352"/>
      <c r="AA217" s="352"/>
      <c r="AB217" s="352"/>
      <c r="AC217" s="352"/>
      <c r="AD217" s="352"/>
      <c r="AE217" s="352"/>
      <c r="AF217" s="352"/>
      <c r="AG217" s="352"/>
      <c r="AH217" s="352"/>
      <c r="AI217" s="352"/>
      <c r="AJ217" s="352"/>
      <c r="AK217" s="352"/>
      <c r="AL217" s="352"/>
      <c r="AM217" s="352"/>
      <c r="AN217" s="352"/>
      <c r="AO217" s="352"/>
      <c r="AP217" s="352"/>
      <c r="AQ217" s="352"/>
      <c r="AR217" s="352"/>
      <c r="AS217" s="352"/>
      <c r="AT217" s="352"/>
      <c r="AU217" s="352"/>
      <c r="AV217" s="352"/>
      <c r="AW217" s="352"/>
      <c r="AX217" s="352"/>
      <c r="AY217" s="352"/>
      <c r="AZ217" s="352"/>
      <c r="BB217" s="323"/>
      <c r="BX217" s="352"/>
      <c r="BY217" s="352"/>
      <c r="BZ217" s="352"/>
      <c r="CA217" s="352"/>
      <c r="CB217" s="352"/>
      <c r="CC217" s="352"/>
      <c r="CD217" s="352"/>
      <c r="CE217" s="352"/>
      <c r="CF217" s="352"/>
      <c r="CG217" s="352"/>
      <c r="CH217" s="352"/>
      <c r="CI217" s="352"/>
      <c r="CJ217" s="352"/>
      <c r="CK217" s="352"/>
      <c r="CL217" s="352"/>
      <c r="CM217" s="352"/>
      <c r="CN217" s="352"/>
      <c r="CO217" s="352"/>
      <c r="CP217" s="352"/>
      <c r="CQ217" s="352"/>
      <c r="CR217" s="352"/>
      <c r="CS217" s="352"/>
      <c r="CT217" s="352"/>
      <c r="CU217" s="352"/>
      <c r="CV217" s="352"/>
      <c r="CW217" s="352"/>
      <c r="CX217" s="352"/>
      <c r="CY217" s="352"/>
      <c r="CZ217" s="352"/>
    </row>
    <row r="218" s="300" customFormat="true" ht="18" customHeight="true" x14ac:dyDescent="0.2">
      <c r="A218" s="186"/>
      <c r="B218" s="188"/>
      <c r="X218" s="352"/>
      <c r="Y218" s="352"/>
      <c r="Z218" s="352"/>
      <c r="AA218" s="352"/>
      <c r="AB218" s="352"/>
      <c r="AC218" s="352"/>
      <c r="AD218" s="352"/>
      <c r="AE218" s="352"/>
      <c r="AF218" s="352"/>
      <c r="AG218" s="352"/>
      <c r="AH218" s="352"/>
      <c r="AI218" s="352"/>
      <c r="AJ218" s="352"/>
      <c r="AK218" s="352"/>
      <c r="AL218" s="352"/>
      <c r="AM218" s="352"/>
      <c r="AN218" s="352"/>
      <c r="AO218" s="352"/>
      <c r="AP218" s="352"/>
      <c r="AQ218" s="352"/>
      <c r="AR218" s="352"/>
      <c r="AS218" s="352"/>
      <c r="AT218" s="352"/>
      <c r="AU218" s="352"/>
      <c r="AV218" s="352"/>
      <c r="AW218" s="352"/>
      <c r="AX218" s="352"/>
      <c r="AY218" s="352"/>
      <c r="AZ218" s="352"/>
      <c r="BB218" s="323"/>
      <c r="BX218" s="352"/>
      <c r="BY218" s="352"/>
      <c r="BZ218" s="352"/>
      <c r="CA218" s="352"/>
      <c r="CB218" s="352"/>
      <c r="CC218" s="352"/>
      <c r="CD218" s="352"/>
      <c r="CE218" s="352"/>
      <c r="CF218" s="352"/>
      <c r="CG218" s="352"/>
      <c r="CH218" s="352"/>
      <c r="CI218" s="352"/>
      <c r="CJ218" s="352"/>
      <c r="CK218" s="352"/>
      <c r="CL218" s="352"/>
      <c r="CM218" s="352"/>
      <c r="CN218" s="352"/>
      <c r="CO218" s="352"/>
      <c r="CP218" s="352"/>
      <c r="CQ218" s="352"/>
      <c r="CR218" s="352"/>
      <c r="CS218" s="352"/>
      <c r="CT218" s="352"/>
      <c r="CU218" s="352"/>
      <c r="CV218" s="352"/>
      <c r="CW218" s="352"/>
      <c r="CX218" s="352"/>
      <c r="CY218" s="352"/>
      <c r="CZ218" s="352"/>
    </row>
    <row r="219" s="300" customFormat="true" ht="18" customHeight="true" x14ac:dyDescent="0.2">
      <c r="A219" s="185"/>
      <c r="B219" s="184"/>
      <c r="X219" s="352"/>
      <c r="Y219" s="352"/>
      <c r="Z219" s="352"/>
      <c r="AA219" s="352"/>
      <c r="AB219" s="352"/>
      <c r="AC219" s="352"/>
      <c r="AD219" s="352"/>
      <c r="AE219" s="352"/>
      <c r="AF219" s="352"/>
      <c r="AG219" s="352"/>
      <c r="AH219" s="352"/>
      <c r="AI219" s="352"/>
      <c r="AJ219" s="352"/>
      <c r="AK219" s="352"/>
      <c r="AL219" s="352"/>
      <c r="AM219" s="352"/>
      <c r="AN219" s="352"/>
      <c r="AO219" s="352"/>
      <c r="AP219" s="352"/>
      <c r="AQ219" s="352"/>
      <c r="AR219" s="352"/>
      <c r="AS219" s="352"/>
      <c r="AT219" s="352"/>
      <c r="AU219" s="352"/>
      <c r="AV219" s="352"/>
      <c r="AW219" s="352"/>
      <c r="AX219" s="352"/>
      <c r="AY219" s="352"/>
      <c r="AZ219" s="352"/>
      <c r="BB219" s="323"/>
      <c r="BX219" s="352"/>
      <c r="BY219" s="352"/>
      <c r="BZ219" s="352"/>
      <c r="CA219" s="352"/>
      <c r="CB219" s="352"/>
      <c r="CC219" s="352"/>
      <c r="CD219" s="352"/>
      <c r="CE219" s="352"/>
      <c r="CF219" s="352"/>
      <c r="CG219" s="352"/>
      <c r="CH219" s="352"/>
      <c r="CI219" s="352"/>
      <c r="CJ219" s="352"/>
      <c r="CK219" s="352"/>
      <c r="CL219" s="352"/>
      <c r="CM219" s="352"/>
      <c r="CN219" s="352"/>
      <c r="CO219" s="352"/>
      <c r="CP219" s="352"/>
      <c r="CQ219" s="352"/>
      <c r="CR219" s="352"/>
      <c r="CS219" s="352"/>
      <c r="CT219" s="352"/>
      <c r="CU219" s="352"/>
      <c r="CV219" s="352"/>
      <c r="CW219" s="352"/>
      <c r="CX219" s="352"/>
      <c r="CY219" s="352"/>
      <c r="CZ219" s="352"/>
    </row>
    <row r="220" s="324" customFormat="true" ht="15" customHeight="true" x14ac:dyDescent="0.2">
      <c r="A220" s="303" t="s">
        <v>86</v>
      </c>
      <c r="B220" s="347"/>
      <c r="C220" s="1076" t="s">
        <v>115</v>
      </c>
      <c r="D220" s="1077"/>
      <c r="E220" s="1077"/>
      <c r="F220" s="1077"/>
      <c r="G220" s="1078"/>
      <c r="H220" s="1073" t="s">
        <v>38</v>
      </c>
      <c r="I220" s="1074"/>
      <c r="J220" s="1074"/>
      <c r="K220" s="1074"/>
      <c r="L220" s="1075"/>
      <c r="M220" s="1051" t="s">
        <v>37</v>
      </c>
      <c r="N220" s="1052"/>
      <c r="O220" s="1052"/>
      <c r="P220" s="1052"/>
      <c r="Q220" s="1053"/>
      <c r="R220" s="35" t="s">
        <v>142</v>
      </c>
      <c r="S220" s="437"/>
      <c r="T220" s="437"/>
      <c r="U220" s="437"/>
      <c r="V220" s="437"/>
      <c r="W220" s="437"/>
      <c r="X220" s="448"/>
      <c r="Y220" s="448"/>
      <c r="Z220" s="448"/>
      <c r="AA220" s="448"/>
      <c r="AB220" s="448"/>
      <c r="AC220" s="448"/>
      <c r="AD220" s="448"/>
      <c r="AE220" s="448"/>
      <c r="AF220" s="448"/>
      <c r="AG220" s="448"/>
      <c r="AH220" s="448"/>
      <c r="AI220" s="448"/>
      <c r="AJ220" s="448"/>
      <c r="AK220" s="448"/>
      <c r="AL220" s="448"/>
      <c r="AM220" s="448"/>
      <c r="AN220" s="448"/>
      <c r="AO220" s="448"/>
      <c r="AP220" s="448"/>
      <c r="AQ220" s="448"/>
      <c r="AR220" s="448"/>
      <c r="AS220" s="448"/>
      <c r="AT220" s="448"/>
      <c r="AU220" s="448"/>
      <c r="AV220" s="448"/>
      <c r="AW220" s="448"/>
      <c r="AX220" s="448"/>
      <c r="AY220" s="448"/>
      <c r="AZ220" s="874"/>
      <c r="BA220" s="358" t="s">
        <v>131</v>
      </c>
      <c r="BB220" s="303" t="s">
        <v>86</v>
      </c>
      <c r="BC220" s="1051" t="s">
        <v>115</v>
      </c>
      <c r="BD220" s="1052"/>
      <c r="BE220" s="1052"/>
      <c r="BF220" s="1052"/>
      <c r="BG220" s="1086"/>
      <c r="BH220" s="1051" t="s">
        <v>38</v>
      </c>
      <c r="BI220" s="1052"/>
      <c r="BJ220" s="1052"/>
      <c r="BK220" s="1052"/>
      <c r="BL220" s="1086"/>
      <c r="BM220" s="1051" t="s">
        <v>37</v>
      </c>
      <c r="BN220" s="1052"/>
      <c r="BO220" s="1052"/>
      <c r="BP220" s="1052"/>
      <c r="BQ220" s="1053"/>
      <c r="BR220" s="34" t="s">
        <v>142</v>
      </c>
      <c r="BS220" s="437"/>
      <c r="BT220" s="437"/>
      <c r="BU220" s="437"/>
      <c r="BV220" s="437"/>
      <c r="BW220" s="437"/>
      <c r="BX220" s="23"/>
      <c r="BY220" s="23"/>
      <c r="BZ220" s="356"/>
      <c r="CA220" s="356"/>
      <c r="CB220" s="356"/>
      <c r="CC220" s="356"/>
      <c r="CD220" s="356"/>
      <c r="CE220" s="356"/>
      <c r="CF220" s="356"/>
      <c r="CG220" s="356"/>
      <c r="CH220" s="356"/>
      <c r="CI220" s="356"/>
      <c r="CJ220" s="356"/>
      <c r="CK220" s="356"/>
      <c r="CL220" s="356"/>
      <c r="CM220" s="356"/>
      <c r="CN220" s="356"/>
      <c r="CO220" s="356"/>
      <c r="CP220" s="356"/>
      <c r="CQ220" s="356"/>
      <c r="CR220" s="356"/>
      <c r="CS220" s="356"/>
      <c r="CT220" s="356"/>
      <c r="CU220" s="356"/>
      <c r="CV220" s="356"/>
      <c r="CW220" s="356"/>
      <c r="CX220" s="356"/>
      <c r="CY220" s="356"/>
      <c r="CZ220" s="356"/>
    </row>
    <row r="221" s="324" customFormat="true" ht="24" x14ac:dyDescent="0.2">
      <c r="A221" s="344" t="s">
        <v>87</v>
      </c>
      <c r="B221" s="386"/>
      <c r="C221" s="428" t="s">
        <v>0</v>
      </c>
      <c r="D221" s="611" t="s">
        <v>1</v>
      </c>
      <c r="E221" s="611" t="s">
        <v>2</v>
      </c>
      <c r="F221" s="611" t="s">
        <v>3</v>
      </c>
      <c r="G221" s="612" t="s">
        <v>4</v>
      </c>
      <c r="H221" s="391" t="s">
        <v>0</v>
      </c>
      <c r="I221" s="613" t="s">
        <v>1</v>
      </c>
      <c r="J221" s="613" t="s">
        <v>2</v>
      </c>
      <c r="K221" s="613" t="s">
        <v>3</v>
      </c>
      <c r="L221" s="614" t="s">
        <v>4</v>
      </c>
      <c r="M221" s="392" t="s">
        <v>0</v>
      </c>
      <c r="N221" s="613" t="s">
        <v>1</v>
      </c>
      <c r="O221" s="613" t="s">
        <v>2</v>
      </c>
      <c r="P221" s="613" t="s">
        <v>3</v>
      </c>
      <c r="Q221" s="609" t="s">
        <v>4</v>
      </c>
      <c r="R221" s="391" t="s">
        <v>414</v>
      </c>
      <c r="S221" s="613" t="s">
        <v>157</v>
      </c>
      <c r="T221" s="613" t="s">
        <v>158</v>
      </c>
      <c r="U221" s="613" t="s">
        <v>159</v>
      </c>
      <c r="V221" s="613" t="s">
        <v>160</v>
      </c>
      <c r="W221" s="614" t="s">
        <v>161</v>
      </c>
      <c r="X221" s="448"/>
      <c r="Y221" s="448"/>
      <c r="Z221" s="448"/>
      <c r="AA221" s="448"/>
      <c r="AB221" s="448"/>
      <c r="AC221" s="448"/>
      <c r="AD221" s="448"/>
      <c r="AE221" s="448"/>
      <c r="AF221" s="448"/>
      <c r="AG221" s="448"/>
      <c r="AH221" s="448"/>
      <c r="AI221" s="448"/>
      <c r="AJ221" s="448"/>
      <c r="AK221" s="448"/>
      <c r="AL221" s="448"/>
      <c r="AM221" s="448"/>
      <c r="AN221" s="448"/>
      <c r="AO221" s="448"/>
      <c r="AP221" s="448"/>
      <c r="AQ221" s="448"/>
      <c r="AR221" s="448"/>
      <c r="AS221" s="448"/>
      <c r="AT221" s="448"/>
      <c r="AU221" s="448"/>
      <c r="AV221" s="448"/>
      <c r="AW221" s="448"/>
      <c r="AX221" s="448"/>
      <c r="AY221" s="448"/>
      <c r="AZ221" s="874"/>
      <c r="BA221" s="344" t="s">
        <v>118</v>
      </c>
      <c r="BB221" s="343"/>
      <c r="BC221" s="466" t="s">
        <v>0</v>
      </c>
      <c r="BD221" s="581" t="s">
        <v>1</v>
      </c>
      <c r="BE221" s="581" t="s">
        <v>2</v>
      </c>
      <c r="BF221" s="581" t="s">
        <v>3</v>
      </c>
      <c r="BG221" s="467" t="s">
        <v>4</v>
      </c>
      <c r="BH221" s="466" t="s">
        <v>0</v>
      </c>
      <c r="BI221" s="581" t="s">
        <v>1</v>
      </c>
      <c r="BJ221" s="581" t="s">
        <v>2</v>
      </c>
      <c r="BK221" s="581" t="s">
        <v>3</v>
      </c>
      <c r="BL221" s="467" t="s">
        <v>4</v>
      </c>
      <c r="BM221" s="466" t="s">
        <v>0</v>
      </c>
      <c r="BN221" s="581" t="s">
        <v>1</v>
      </c>
      <c r="BO221" s="581" t="s">
        <v>2</v>
      </c>
      <c r="BP221" s="581" t="s">
        <v>3</v>
      </c>
      <c r="BQ221" s="467" t="s">
        <v>4</v>
      </c>
      <c r="BR221" s="466" t="s">
        <v>414</v>
      </c>
      <c r="BS221" s="581" t="s">
        <v>157</v>
      </c>
      <c r="BT221" s="581" t="s">
        <v>158</v>
      </c>
      <c r="BU221" s="581" t="s">
        <v>159</v>
      </c>
      <c r="BV221" s="581" t="s">
        <v>160</v>
      </c>
      <c r="BW221" s="582" t="s">
        <v>161</v>
      </c>
      <c r="BX221" s="878"/>
      <c r="BY221" s="878"/>
      <c r="BZ221" s="878"/>
      <c r="CA221" s="878"/>
      <c r="CB221" s="878"/>
      <c r="CC221" s="878"/>
      <c r="CD221" s="878"/>
      <c r="CE221" s="878"/>
      <c r="CF221" s="878"/>
      <c r="CG221" s="878"/>
      <c r="CH221" s="878"/>
      <c r="CI221" s="878"/>
      <c r="CJ221" s="878"/>
      <c r="CK221" s="878"/>
      <c r="CL221" s="878"/>
      <c r="CM221" s="878"/>
      <c r="CN221" s="878"/>
      <c r="CO221" s="878"/>
      <c r="CP221" s="878"/>
      <c r="CQ221" s="878"/>
      <c r="CR221" s="878"/>
      <c r="CS221" s="878"/>
      <c r="CT221" s="878"/>
      <c r="CU221" s="878"/>
      <c r="CV221" s="878"/>
      <c r="CW221" s="878"/>
      <c r="CX221" s="878"/>
      <c r="CY221" s="878"/>
      <c r="CZ221" s="878"/>
    </row>
    <row r="222" s="324" customFormat="true" ht="15" customHeight="true" x14ac:dyDescent="0.2">
      <c r="A222" s="1063" t="s">
        <v>36</v>
      </c>
      <c r="B222" s="388" t="s">
        <v>15</v>
      </c>
      <c r="C222" s="86" t="s">
        <v>35</v>
      </c>
      <c r="D222" s="83" t="s">
        <v>35</v>
      </c>
      <c r="E222" s="83" t="s">
        <v>35</v>
      </c>
      <c r="F222" s="83" t="s">
        <v>35</v>
      </c>
      <c r="G222" s="80" t="s">
        <v>35</v>
      </c>
      <c r="H222" s="77" t="s">
        <v>35</v>
      </c>
      <c r="I222" s="83" t="s">
        <v>35</v>
      </c>
      <c r="J222" s="83" t="s">
        <v>35</v>
      </c>
      <c r="K222" s="83" t="s">
        <v>35</v>
      </c>
      <c r="L222" s="74" t="s">
        <v>35</v>
      </c>
      <c r="M222" s="86" t="s">
        <v>35</v>
      </c>
      <c r="N222" s="83" t="s">
        <v>35</v>
      </c>
      <c r="O222" s="83" t="s">
        <v>35</v>
      </c>
      <c r="P222" s="83" t="s">
        <v>35</v>
      </c>
      <c r="Q222" s="80" t="s">
        <v>35</v>
      </c>
      <c r="R222" s="77" t="s">
        <v>35</v>
      </c>
      <c r="S222" s="83" t="s">
        <v>35</v>
      </c>
      <c r="T222" s="83" t="s">
        <v>35</v>
      </c>
      <c r="U222" s="83" t="s">
        <v>35</v>
      </c>
      <c r="V222" s="83" t="s">
        <v>35</v>
      </c>
      <c r="W222" s="74" t="s">
        <v>35</v>
      </c>
      <c r="X222" s="448"/>
      <c r="Y222" s="448"/>
      <c r="Z222" s="448"/>
      <c r="AA222" s="448"/>
      <c r="AB222" s="448"/>
      <c r="AC222" s="448"/>
      <c r="AD222" s="448"/>
      <c r="AE222" s="448"/>
      <c r="AF222" s="448"/>
      <c r="AG222" s="448"/>
      <c r="AH222" s="448"/>
      <c r="AI222" s="448"/>
      <c r="AJ222" s="448"/>
      <c r="AK222" s="448"/>
      <c r="AL222" s="448"/>
      <c r="AM222" s="448"/>
      <c r="AN222" s="448"/>
      <c r="AO222" s="448"/>
      <c r="AP222" s="448"/>
      <c r="AQ222" s="448"/>
      <c r="AR222" s="448"/>
      <c r="AS222" s="448"/>
      <c r="AT222" s="448"/>
      <c r="AU222" s="448"/>
      <c r="AV222" s="448"/>
      <c r="AW222" s="448"/>
      <c r="AX222" s="448"/>
      <c r="AY222" s="448"/>
      <c r="AZ222" s="874"/>
      <c r="BA222" s="1083" t="s">
        <v>36</v>
      </c>
      <c r="BB222" s="606" t="s">
        <v>15</v>
      </c>
      <c r="BC222" s="73" t="s">
        <v>35</v>
      </c>
      <c r="BD222" s="69" t="s">
        <v>35</v>
      </c>
      <c r="BE222" s="69" t="s">
        <v>35</v>
      </c>
      <c r="BF222" s="69" t="s">
        <v>35</v>
      </c>
      <c r="BG222" s="64" t="s">
        <v>35</v>
      </c>
      <c r="BH222" s="73" t="s">
        <v>35</v>
      </c>
      <c r="BI222" s="69" t="s">
        <v>35</v>
      </c>
      <c r="BJ222" s="69" t="s">
        <v>35</v>
      </c>
      <c r="BK222" s="69" t="s">
        <v>35</v>
      </c>
      <c r="BL222" s="64" t="s">
        <v>35</v>
      </c>
      <c r="BM222" s="73" t="s">
        <v>35</v>
      </c>
      <c r="BN222" s="69" t="s">
        <v>35</v>
      </c>
      <c r="BO222" s="69" t="s">
        <v>35</v>
      </c>
      <c r="BP222" s="69" t="s">
        <v>35</v>
      </c>
      <c r="BQ222" s="64" t="s">
        <v>35</v>
      </c>
      <c r="BR222" s="73" t="s">
        <v>35</v>
      </c>
      <c r="BS222" s="69" t="s">
        <v>35</v>
      </c>
      <c r="BT222" s="69" t="s">
        <v>35</v>
      </c>
      <c r="BU222" s="69" t="s">
        <v>35</v>
      </c>
      <c r="BV222" s="69" t="s">
        <v>35</v>
      </c>
      <c r="BW222" s="57" t="s">
        <v>35</v>
      </c>
      <c r="BX222" s="20"/>
      <c r="BY222" s="20"/>
      <c r="BZ222" s="20"/>
      <c r="CA222" s="20"/>
      <c r="CB222" s="20"/>
      <c r="CC222" s="20"/>
      <c r="CD222" s="20"/>
      <c r="CE222" s="20"/>
      <c r="CF222" s="20"/>
      <c r="CG222" s="20"/>
      <c r="CH222" s="20"/>
      <c r="CI222" s="20"/>
      <c r="CJ222" s="20"/>
      <c r="CK222" s="20"/>
      <c r="CL222" s="20"/>
      <c r="CM222" s="20"/>
      <c r="CN222" s="20"/>
      <c r="CO222" s="20"/>
      <c r="CP222" s="20"/>
      <c r="CQ222" s="20"/>
      <c r="CR222" s="20"/>
      <c r="CS222" s="20"/>
      <c r="CT222" s="20"/>
      <c r="CU222" s="20"/>
      <c r="CV222" s="20"/>
      <c r="CW222" s="20"/>
      <c r="CX222" s="20"/>
      <c r="CY222" s="20"/>
      <c r="CZ222" s="22"/>
    </row>
    <row r="223" s="324" customFormat="true" ht="15" customHeight="true" x14ac:dyDescent="0.2">
      <c r="A223" s="1064"/>
      <c r="B223" s="389" t="s">
        <v>16</v>
      </c>
      <c r="C223" s="88" t="s">
        <v>35</v>
      </c>
      <c r="D223" s="85" t="s">
        <v>35</v>
      </c>
      <c r="E223" s="85" t="s">
        <v>35</v>
      </c>
      <c r="F223" s="85" t="s">
        <v>35</v>
      </c>
      <c r="G223" s="82" t="s">
        <v>35</v>
      </c>
      <c r="H223" s="79" t="s">
        <v>35</v>
      </c>
      <c r="I223" s="85" t="s">
        <v>35</v>
      </c>
      <c r="J223" s="85" t="s">
        <v>35</v>
      </c>
      <c r="K223" s="85" t="s">
        <v>35</v>
      </c>
      <c r="L223" s="76" t="s">
        <v>35</v>
      </c>
      <c r="M223" s="88" t="s">
        <v>35</v>
      </c>
      <c r="N223" s="85" t="s">
        <v>35</v>
      </c>
      <c r="O223" s="85" t="s">
        <v>35</v>
      </c>
      <c r="P223" s="85" t="s">
        <v>35</v>
      </c>
      <c r="Q223" s="82" t="s">
        <v>35</v>
      </c>
      <c r="R223" s="79" t="s">
        <v>35</v>
      </c>
      <c r="S223" s="85" t="s">
        <v>35</v>
      </c>
      <c r="T223" s="85" t="s">
        <v>35</v>
      </c>
      <c r="U223" s="85" t="s">
        <v>35</v>
      </c>
      <c r="V223" s="85" t="s">
        <v>35</v>
      </c>
      <c r="W223" s="76" t="s">
        <v>35</v>
      </c>
      <c r="X223" s="448"/>
      <c r="Y223" s="448"/>
      <c r="Z223" s="448"/>
      <c r="AA223" s="448"/>
      <c r="AB223" s="448"/>
      <c r="AC223" s="448"/>
      <c r="AD223" s="448"/>
      <c r="AE223" s="448"/>
      <c r="AF223" s="448"/>
      <c r="AG223" s="448"/>
      <c r="AH223" s="448"/>
      <c r="AI223" s="448"/>
      <c r="AJ223" s="448"/>
      <c r="AK223" s="448"/>
      <c r="AL223" s="448"/>
      <c r="AM223" s="448"/>
      <c r="AN223" s="448"/>
      <c r="AO223" s="448"/>
      <c r="AP223" s="448"/>
      <c r="AQ223" s="448"/>
      <c r="AR223" s="448"/>
      <c r="AS223" s="448"/>
      <c r="AT223" s="448"/>
      <c r="AU223" s="448"/>
      <c r="AV223" s="448"/>
      <c r="AW223" s="448"/>
      <c r="AX223" s="448"/>
      <c r="AY223" s="448"/>
      <c r="AZ223" s="874"/>
      <c r="BA223" s="1084"/>
      <c r="BB223" s="604" t="s">
        <v>16</v>
      </c>
      <c r="BC223" s="72" t="s">
        <v>35</v>
      </c>
      <c r="BD223" s="68" t="s">
        <v>35</v>
      </c>
      <c r="BE223" s="68" t="s">
        <v>35</v>
      </c>
      <c r="BF223" s="68" t="s">
        <v>35</v>
      </c>
      <c r="BG223" s="63" t="s">
        <v>35</v>
      </c>
      <c r="BH223" s="72" t="s">
        <v>35</v>
      </c>
      <c r="BI223" s="68" t="s">
        <v>35</v>
      </c>
      <c r="BJ223" s="68" t="s">
        <v>35</v>
      </c>
      <c r="BK223" s="68" t="s">
        <v>35</v>
      </c>
      <c r="BL223" s="63" t="s">
        <v>35</v>
      </c>
      <c r="BM223" s="72" t="s">
        <v>35</v>
      </c>
      <c r="BN223" s="68" t="s">
        <v>35</v>
      </c>
      <c r="BO223" s="68" t="s">
        <v>35</v>
      </c>
      <c r="BP223" s="68" t="s">
        <v>35</v>
      </c>
      <c r="BQ223" s="63" t="s">
        <v>35</v>
      </c>
      <c r="BR223" s="72" t="s">
        <v>35</v>
      </c>
      <c r="BS223" s="68" t="s">
        <v>35</v>
      </c>
      <c r="BT223" s="68" t="s">
        <v>35</v>
      </c>
      <c r="BU223" s="68" t="s">
        <v>35</v>
      </c>
      <c r="BV223" s="68" t="s">
        <v>35</v>
      </c>
      <c r="BW223" s="56" t="s">
        <v>35</v>
      </c>
      <c r="BX223" s="20"/>
      <c r="BY223" s="20"/>
      <c r="BZ223" s="20"/>
      <c r="CA223" s="20"/>
      <c r="CB223" s="20"/>
      <c r="CC223" s="20"/>
      <c r="CD223" s="20"/>
      <c r="CE223" s="20"/>
      <c r="CF223" s="20"/>
      <c r="CG223" s="20"/>
      <c r="CH223" s="20"/>
      <c r="CI223" s="20"/>
      <c r="CJ223" s="20"/>
      <c r="CK223" s="20"/>
      <c r="CL223" s="20"/>
      <c r="CM223" s="20"/>
      <c r="CN223" s="20"/>
      <c r="CO223" s="20"/>
      <c r="CP223" s="20"/>
      <c r="CQ223" s="20"/>
      <c r="CR223" s="20"/>
      <c r="CS223" s="20"/>
      <c r="CT223" s="20"/>
      <c r="CU223" s="20"/>
      <c r="CV223" s="20"/>
      <c r="CW223" s="20"/>
      <c r="CX223" s="20"/>
      <c r="CY223" s="20"/>
      <c r="CZ223" s="22"/>
    </row>
    <row r="224" s="324" customFormat="true" ht="15" customHeight="true" x14ac:dyDescent="0.2">
      <c r="A224" s="1065"/>
      <c r="B224" s="390" t="s">
        <v>20</v>
      </c>
      <c r="C224" s="88" t="s">
        <v>35</v>
      </c>
      <c r="D224" s="85" t="s">
        <v>35</v>
      </c>
      <c r="E224" s="85" t="s">
        <v>35</v>
      </c>
      <c r="F224" s="85" t="s">
        <v>35</v>
      </c>
      <c r="G224" s="82" t="s">
        <v>35</v>
      </c>
      <c r="H224" s="79" t="s">
        <v>35</v>
      </c>
      <c r="I224" s="85" t="s">
        <v>35</v>
      </c>
      <c r="J224" s="85" t="s">
        <v>35</v>
      </c>
      <c r="K224" s="85" t="s">
        <v>35</v>
      </c>
      <c r="L224" s="76" t="s">
        <v>35</v>
      </c>
      <c r="M224" s="88" t="s">
        <v>35</v>
      </c>
      <c r="N224" s="85" t="s">
        <v>35</v>
      </c>
      <c r="O224" s="85" t="s">
        <v>35</v>
      </c>
      <c r="P224" s="85" t="s">
        <v>35</v>
      </c>
      <c r="Q224" s="82" t="s">
        <v>35</v>
      </c>
      <c r="R224" s="79" t="s">
        <v>35</v>
      </c>
      <c r="S224" s="85" t="s">
        <v>35</v>
      </c>
      <c r="T224" s="85" t="s">
        <v>35</v>
      </c>
      <c r="U224" s="85" t="s">
        <v>35</v>
      </c>
      <c r="V224" s="85" t="s">
        <v>35</v>
      </c>
      <c r="W224" s="76" t="s">
        <v>35</v>
      </c>
      <c r="X224" s="448"/>
      <c r="Y224" s="448"/>
      <c r="Z224" s="448"/>
      <c r="AA224" s="448"/>
      <c r="AB224" s="448"/>
      <c r="AC224" s="448"/>
      <c r="AD224" s="448"/>
      <c r="AE224" s="448"/>
      <c r="AF224" s="448"/>
      <c r="AG224" s="448"/>
      <c r="AH224" s="448"/>
      <c r="AI224" s="448"/>
      <c r="AJ224" s="448"/>
      <c r="AK224" s="448"/>
      <c r="AL224" s="448"/>
      <c r="AM224" s="448"/>
      <c r="AN224" s="448"/>
      <c r="AO224" s="448"/>
      <c r="AP224" s="448"/>
      <c r="AQ224" s="448"/>
      <c r="AR224" s="448"/>
      <c r="AS224" s="448"/>
      <c r="AT224" s="448"/>
      <c r="AU224" s="448"/>
      <c r="AV224" s="448"/>
      <c r="AW224" s="448"/>
      <c r="AX224" s="448"/>
      <c r="AY224" s="448"/>
      <c r="AZ224" s="874"/>
      <c r="BA224" s="1084"/>
      <c r="BB224" s="604" t="s">
        <v>20</v>
      </c>
      <c r="BC224" s="72" t="s">
        <v>35</v>
      </c>
      <c r="BD224" s="68" t="s">
        <v>35</v>
      </c>
      <c r="BE224" s="68" t="s">
        <v>35</v>
      </c>
      <c r="BF224" s="68" t="s">
        <v>35</v>
      </c>
      <c r="BG224" s="63" t="s">
        <v>35</v>
      </c>
      <c r="BH224" s="72" t="s">
        <v>35</v>
      </c>
      <c r="BI224" s="68" t="s">
        <v>35</v>
      </c>
      <c r="BJ224" s="68" t="s">
        <v>35</v>
      </c>
      <c r="BK224" s="68" t="s">
        <v>35</v>
      </c>
      <c r="BL224" s="63" t="s">
        <v>35</v>
      </c>
      <c r="BM224" s="72" t="s">
        <v>35</v>
      </c>
      <c r="BN224" s="68" t="s">
        <v>35</v>
      </c>
      <c r="BO224" s="68" t="s">
        <v>35</v>
      </c>
      <c r="BP224" s="68" t="s">
        <v>35</v>
      </c>
      <c r="BQ224" s="63" t="s">
        <v>35</v>
      </c>
      <c r="BR224" s="72" t="s">
        <v>35</v>
      </c>
      <c r="BS224" s="68" t="s">
        <v>35</v>
      </c>
      <c r="BT224" s="68" t="s">
        <v>35</v>
      </c>
      <c r="BU224" s="68" t="s">
        <v>35</v>
      </c>
      <c r="BV224" s="68" t="s">
        <v>35</v>
      </c>
      <c r="BW224" s="56" t="s">
        <v>35</v>
      </c>
      <c r="BX224" s="20"/>
      <c r="BY224" s="20"/>
      <c r="BZ224" s="20"/>
      <c r="CA224" s="20"/>
      <c r="CB224" s="20"/>
      <c r="CC224" s="20"/>
      <c r="CD224" s="20"/>
      <c r="CE224" s="20"/>
      <c r="CF224" s="20"/>
      <c r="CG224" s="20"/>
      <c r="CH224" s="20"/>
      <c r="CI224" s="20"/>
      <c r="CJ224" s="20"/>
      <c r="CK224" s="20"/>
      <c r="CL224" s="20"/>
      <c r="CM224" s="20"/>
      <c r="CN224" s="20"/>
      <c r="CO224" s="20"/>
      <c r="CP224" s="20"/>
      <c r="CQ224" s="20"/>
      <c r="CR224" s="20"/>
      <c r="CS224" s="20"/>
      <c r="CT224" s="20"/>
      <c r="CU224" s="20"/>
      <c r="CV224" s="20"/>
      <c r="CW224" s="20"/>
      <c r="CX224" s="20"/>
      <c r="CY224" s="20"/>
      <c r="CZ224" s="22"/>
    </row>
    <row r="225" s="324" customFormat="true" ht="15" customHeight="true" x14ac:dyDescent="0.2">
      <c r="A225" s="41"/>
      <c r="B225" s="52"/>
      <c r="C225" s="51"/>
      <c r="D225" s="171"/>
      <c r="E225" s="171"/>
      <c r="F225" s="171"/>
      <c r="G225" s="160"/>
      <c r="H225" s="50"/>
      <c r="I225" s="171"/>
      <c r="J225" s="171"/>
      <c r="K225" s="171"/>
      <c r="L225" s="166"/>
      <c r="M225" s="51"/>
      <c r="N225" s="171"/>
      <c r="O225" s="171"/>
      <c r="P225" s="171"/>
      <c r="Q225" s="160"/>
      <c r="R225" s="50"/>
      <c r="S225" s="171"/>
      <c r="T225" s="171"/>
      <c r="U225" s="171"/>
      <c r="V225" s="171"/>
      <c r="W225" s="166"/>
      <c r="X225" s="448"/>
      <c r="Y225" s="448"/>
      <c r="Z225" s="448"/>
      <c r="AA225" s="448"/>
      <c r="AB225" s="448"/>
      <c r="AC225" s="448"/>
      <c r="AD225" s="448"/>
      <c r="AE225" s="448"/>
      <c r="AF225" s="448"/>
      <c r="AG225" s="448"/>
      <c r="AH225" s="448"/>
      <c r="AI225" s="448"/>
      <c r="AJ225" s="448"/>
      <c r="AK225" s="448"/>
      <c r="AL225" s="448"/>
      <c r="AM225" s="448"/>
      <c r="AN225" s="448"/>
      <c r="AO225" s="448"/>
      <c r="AP225" s="448"/>
      <c r="AQ225" s="448"/>
      <c r="AR225" s="448"/>
      <c r="AS225" s="448"/>
      <c r="AT225" s="448"/>
      <c r="AU225" s="448"/>
      <c r="AV225" s="448"/>
      <c r="AW225" s="448"/>
      <c r="AX225" s="448"/>
      <c r="AY225" s="448"/>
      <c r="AZ225" s="874"/>
      <c r="BA225" s="1084" t="s">
        <v>70</v>
      </c>
      <c r="BB225" s="604" t="s">
        <v>71</v>
      </c>
      <c r="BC225" s="72" t="s">
        <v>35</v>
      </c>
      <c r="BD225" s="68" t="s">
        <v>35</v>
      </c>
      <c r="BE225" s="68" t="s">
        <v>35</v>
      </c>
      <c r="BF225" s="68" t="s">
        <v>35</v>
      </c>
      <c r="BG225" s="63" t="s">
        <v>35</v>
      </c>
      <c r="BH225" s="72" t="s">
        <v>35</v>
      </c>
      <c r="BI225" s="68" t="s">
        <v>35</v>
      </c>
      <c r="BJ225" s="68" t="s">
        <v>35</v>
      </c>
      <c r="BK225" s="68" t="s">
        <v>35</v>
      </c>
      <c r="BL225" s="63" t="s">
        <v>35</v>
      </c>
      <c r="BM225" s="72" t="s">
        <v>35</v>
      </c>
      <c r="BN225" s="68" t="s">
        <v>35</v>
      </c>
      <c r="BO225" s="68" t="s">
        <v>35</v>
      </c>
      <c r="BP225" s="68" t="s">
        <v>35</v>
      </c>
      <c r="BQ225" s="63" t="s">
        <v>35</v>
      </c>
      <c r="BR225" s="72" t="s">
        <v>35</v>
      </c>
      <c r="BS225" s="68" t="s">
        <v>35</v>
      </c>
      <c r="BT225" s="68" t="s">
        <v>35</v>
      </c>
      <c r="BU225" s="68" t="s">
        <v>35</v>
      </c>
      <c r="BV225" s="68" t="s">
        <v>35</v>
      </c>
      <c r="BW225" s="56" t="s">
        <v>35</v>
      </c>
      <c r="BX225" s="22"/>
      <c r="BY225" s="22"/>
      <c r="BZ225" s="22"/>
      <c r="CA225" s="22"/>
      <c r="CB225" s="22"/>
      <c r="CC225" s="22"/>
      <c r="CD225" s="22"/>
      <c r="CE225" s="22"/>
      <c r="CF225" s="22"/>
      <c r="CG225" s="22"/>
      <c r="CH225" s="22"/>
      <c r="CI225" s="22"/>
      <c r="CJ225" s="22"/>
      <c r="CK225" s="22"/>
      <c r="CL225" s="22"/>
      <c r="CM225" s="22"/>
      <c r="CN225" s="22"/>
      <c r="CO225" s="22"/>
      <c r="CP225" s="22"/>
      <c r="CQ225" s="22"/>
      <c r="CR225" s="22"/>
      <c r="CS225" s="22"/>
      <c r="CT225" s="22"/>
      <c r="CU225" s="22"/>
      <c r="CV225" s="22"/>
      <c r="CW225" s="22"/>
      <c r="CX225" s="22"/>
      <c r="CY225" s="22"/>
      <c r="CZ225" s="22"/>
    </row>
    <row r="226" s="324" customFormat="true" ht="15" customHeight="true" x14ac:dyDescent="0.2">
      <c r="A226" s="157"/>
      <c r="B226" s="151"/>
      <c r="C226" s="169"/>
      <c r="D226" s="168"/>
      <c r="E226" s="168"/>
      <c r="F226" s="168"/>
      <c r="G226" s="158"/>
      <c r="H226" s="161"/>
      <c r="I226" s="168"/>
      <c r="J226" s="168"/>
      <c r="K226" s="168"/>
      <c r="L226" s="164"/>
      <c r="M226" s="169"/>
      <c r="N226" s="168"/>
      <c r="O226" s="168"/>
      <c r="P226" s="168"/>
      <c r="Q226" s="158"/>
      <c r="R226" s="161"/>
      <c r="S226" s="168"/>
      <c r="T226" s="168"/>
      <c r="U226" s="168"/>
      <c r="V226" s="168"/>
      <c r="W226" s="164"/>
      <c r="X226" s="448"/>
      <c r="Y226" s="448"/>
      <c r="Z226" s="448"/>
      <c r="AA226" s="448"/>
      <c r="AB226" s="448"/>
      <c r="AC226" s="448"/>
      <c r="AD226" s="448"/>
      <c r="AE226" s="448"/>
      <c r="AF226" s="448"/>
      <c r="AG226" s="448"/>
      <c r="AH226" s="448"/>
      <c r="AI226" s="448"/>
      <c r="AJ226" s="448"/>
      <c r="AK226" s="448"/>
      <c r="AL226" s="448"/>
      <c r="AM226" s="448"/>
      <c r="AN226" s="448"/>
      <c r="AO226" s="448"/>
      <c r="AP226" s="448"/>
      <c r="AQ226" s="448"/>
      <c r="AR226" s="448"/>
      <c r="AS226" s="448"/>
      <c r="AT226" s="448"/>
      <c r="AU226" s="448"/>
      <c r="AV226" s="448"/>
      <c r="AW226" s="448"/>
      <c r="AX226" s="448"/>
      <c r="AY226" s="448"/>
      <c r="AZ226" s="874"/>
      <c r="BA226" s="1084"/>
      <c r="BB226" s="604" t="s">
        <v>72</v>
      </c>
      <c r="BC226" s="72" t="s">
        <v>35</v>
      </c>
      <c r="BD226" s="68" t="s">
        <v>35</v>
      </c>
      <c r="BE226" s="68" t="s">
        <v>35</v>
      </c>
      <c r="BF226" s="68" t="s">
        <v>35</v>
      </c>
      <c r="BG226" s="63" t="s">
        <v>35</v>
      </c>
      <c r="BH226" s="72" t="s">
        <v>35</v>
      </c>
      <c r="BI226" s="68" t="s">
        <v>35</v>
      </c>
      <c r="BJ226" s="68" t="s">
        <v>35</v>
      </c>
      <c r="BK226" s="68" t="s">
        <v>35</v>
      </c>
      <c r="BL226" s="63" t="s">
        <v>35</v>
      </c>
      <c r="BM226" s="72" t="s">
        <v>35</v>
      </c>
      <c r="BN226" s="68" t="s">
        <v>35</v>
      </c>
      <c r="BO226" s="68" t="s">
        <v>35</v>
      </c>
      <c r="BP226" s="68" t="s">
        <v>35</v>
      </c>
      <c r="BQ226" s="63" t="s">
        <v>35</v>
      </c>
      <c r="BR226" s="72" t="s">
        <v>35</v>
      </c>
      <c r="BS226" s="68" t="s">
        <v>35</v>
      </c>
      <c r="BT226" s="68" t="s">
        <v>35</v>
      </c>
      <c r="BU226" s="68" t="s">
        <v>35</v>
      </c>
      <c r="BV226" s="68" t="s">
        <v>35</v>
      </c>
      <c r="BW226" s="56" t="s">
        <v>35</v>
      </c>
      <c r="BX226" s="22"/>
      <c r="BY226" s="22"/>
      <c r="BZ226" s="22"/>
      <c r="CA226" s="22"/>
      <c r="CB226" s="22"/>
      <c r="CC226" s="22"/>
      <c r="CD226" s="22"/>
      <c r="CE226" s="22"/>
      <c r="CF226" s="22"/>
      <c r="CG226" s="22"/>
      <c r="CH226" s="22"/>
      <c r="CI226" s="22"/>
      <c r="CJ226" s="22"/>
      <c r="CK226" s="22"/>
      <c r="CL226" s="22"/>
      <c r="CM226" s="22"/>
      <c r="CN226" s="22"/>
      <c r="CO226" s="22"/>
      <c r="CP226" s="22"/>
      <c r="CQ226" s="22"/>
      <c r="CR226" s="22"/>
      <c r="CS226" s="22"/>
      <c r="CT226" s="22"/>
      <c r="CU226" s="22"/>
      <c r="CV226" s="22"/>
      <c r="CW226" s="22"/>
      <c r="CX226" s="22"/>
      <c r="CY226" s="22"/>
      <c r="CZ226" s="22"/>
    </row>
    <row r="227" s="324" customFormat="true" ht="15" customHeight="true" x14ac:dyDescent="0.2">
      <c r="A227" s="157"/>
      <c r="B227" s="151"/>
      <c r="C227" s="169"/>
      <c r="D227" s="168"/>
      <c r="E227" s="168"/>
      <c r="F227" s="168"/>
      <c r="G227" s="158"/>
      <c r="H227" s="161"/>
      <c r="I227" s="168"/>
      <c r="J227" s="168"/>
      <c r="K227" s="168"/>
      <c r="L227" s="164"/>
      <c r="M227" s="169"/>
      <c r="N227" s="168"/>
      <c r="O227" s="168"/>
      <c r="P227" s="168"/>
      <c r="Q227" s="158"/>
      <c r="R227" s="161"/>
      <c r="S227" s="168"/>
      <c r="T227" s="168"/>
      <c r="U227" s="168"/>
      <c r="V227" s="168"/>
      <c r="W227" s="164"/>
      <c r="X227" s="448"/>
      <c r="Y227" s="448"/>
      <c r="Z227" s="448"/>
      <c r="AA227" s="448"/>
      <c r="AB227" s="448"/>
      <c r="AC227" s="448"/>
      <c r="AD227" s="448"/>
      <c r="AE227" s="448"/>
      <c r="AF227" s="448"/>
      <c r="AG227" s="448"/>
      <c r="AH227" s="448"/>
      <c r="AI227" s="448"/>
      <c r="AJ227" s="448"/>
      <c r="AK227" s="448"/>
      <c r="AL227" s="448"/>
      <c r="AM227" s="448"/>
      <c r="AN227" s="448"/>
      <c r="AO227" s="448"/>
      <c r="AP227" s="448"/>
      <c r="AQ227" s="448"/>
      <c r="AR227" s="448"/>
      <c r="AS227" s="448"/>
      <c r="AT227" s="448"/>
      <c r="AU227" s="448"/>
      <c r="AV227" s="448"/>
      <c r="AW227" s="448"/>
      <c r="AX227" s="448"/>
      <c r="AY227" s="448"/>
      <c r="AZ227" s="874"/>
      <c r="BA227" s="1084" t="s">
        <v>95</v>
      </c>
      <c r="BB227" s="604" t="s">
        <v>61</v>
      </c>
      <c r="BC227" s="72" t="s">
        <v>35</v>
      </c>
      <c r="BD227" s="68" t="s">
        <v>35</v>
      </c>
      <c r="BE227" s="68" t="s">
        <v>35</v>
      </c>
      <c r="BF227" s="68" t="s">
        <v>35</v>
      </c>
      <c r="BG227" s="63" t="s">
        <v>35</v>
      </c>
      <c r="BH227" s="72" t="s">
        <v>35</v>
      </c>
      <c r="BI227" s="68" t="s">
        <v>35</v>
      </c>
      <c r="BJ227" s="68" t="s">
        <v>35</v>
      </c>
      <c r="BK227" s="68" t="s">
        <v>35</v>
      </c>
      <c r="BL227" s="63" t="s">
        <v>35</v>
      </c>
      <c r="BM227" s="72" t="s">
        <v>35</v>
      </c>
      <c r="BN227" s="68" t="s">
        <v>35</v>
      </c>
      <c r="BO227" s="68" t="s">
        <v>35</v>
      </c>
      <c r="BP227" s="68" t="s">
        <v>35</v>
      </c>
      <c r="BQ227" s="63" t="s">
        <v>35</v>
      </c>
      <c r="BR227" s="72" t="s">
        <v>35</v>
      </c>
      <c r="BS227" s="68" t="s">
        <v>35</v>
      </c>
      <c r="BT227" s="68" t="s">
        <v>35</v>
      </c>
      <c r="BU227" s="68" t="s">
        <v>35</v>
      </c>
      <c r="BV227" s="68" t="s">
        <v>35</v>
      </c>
      <c r="BW227" s="56" t="s">
        <v>35</v>
      </c>
      <c r="BX227" s="22"/>
      <c r="BY227" s="22"/>
      <c r="BZ227" s="22"/>
      <c r="CA227" s="22"/>
      <c r="CB227" s="22"/>
      <c r="CC227" s="22"/>
      <c r="CD227" s="22"/>
      <c r="CE227" s="22"/>
      <c r="CF227" s="22"/>
      <c r="CG227" s="22"/>
      <c r="CH227" s="22"/>
      <c r="CI227" s="22"/>
      <c r="CJ227" s="22"/>
      <c r="CK227" s="22"/>
      <c r="CL227" s="22"/>
      <c r="CM227" s="22"/>
      <c r="CN227" s="22"/>
      <c r="CO227" s="22"/>
      <c r="CP227" s="22"/>
      <c r="CQ227" s="22"/>
      <c r="CR227" s="22"/>
      <c r="CS227" s="22"/>
      <c r="CT227" s="22"/>
      <c r="CU227" s="22"/>
      <c r="CV227" s="22"/>
      <c r="CW227" s="22"/>
      <c r="CX227" s="22"/>
      <c r="CY227" s="22"/>
      <c r="CZ227" s="22"/>
    </row>
    <row r="228" s="324" customFormat="true" ht="15" customHeight="true" x14ac:dyDescent="0.2">
      <c r="A228" s="157"/>
      <c r="B228" s="151"/>
      <c r="C228" s="125"/>
      <c r="D228" s="124"/>
      <c r="E228" s="124"/>
      <c r="F228" s="124"/>
      <c r="G228" s="123"/>
      <c r="H228" s="122"/>
      <c r="I228" s="124"/>
      <c r="J228" s="124"/>
      <c r="K228" s="124"/>
      <c r="L228" s="121"/>
      <c r="M228" s="125"/>
      <c r="N228" s="124"/>
      <c r="O228" s="124"/>
      <c r="P228" s="124"/>
      <c r="Q228" s="123"/>
      <c r="R228" s="122"/>
      <c r="S228" s="124"/>
      <c r="T228" s="124"/>
      <c r="U228" s="124"/>
      <c r="V228" s="124"/>
      <c r="W228" s="121"/>
      <c r="X228" s="448"/>
      <c r="Y228" s="448"/>
      <c r="Z228" s="448"/>
      <c r="AA228" s="448"/>
      <c r="AB228" s="448"/>
      <c r="AC228" s="448"/>
      <c r="AD228" s="448"/>
      <c r="AE228" s="448"/>
      <c r="AF228" s="448"/>
      <c r="AG228" s="448"/>
      <c r="AH228" s="448"/>
      <c r="AI228" s="448"/>
      <c r="AJ228" s="448"/>
      <c r="AK228" s="448"/>
      <c r="AL228" s="448"/>
      <c r="AM228" s="448"/>
      <c r="AN228" s="448"/>
      <c r="AO228" s="448"/>
      <c r="AP228" s="448"/>
      <c r="AQ228" s="448"/>
      <c r="AR228" s="448"/>
      <c r="AS228" s="448"/>
      <c r="AT228" s="448"/>
      <c r="AU228" s="448"/>
      <c r="AV228" s="448"/>
      <c r="AW228" s="448"/>
      <c r="AX228" s="448"/>
      <c r="AY228" s="448"/>
      <c r="AZ228" s="874"/>
      <c r="BA228" s="1084"/>
      <c r="BB228" s="604" t="s">
        <v>92</v>
      </c>
      <c r="BC228" s="72" t="s">
        <v>35</v>
      </c>
      <c r="BD228" s="68" t="s">
        <v>35</v>
      </c>
      <c r="BE228" s="68" t="s">
        <v>35</v>
      </c>
      <c r="BF228" s="68" t="s">
        <v>35</v>
      </c>
      <c r="BG228" s="63" t="s">
        <v>35</v>
      </c>
      <c r="BH228" s="72" t="s">
        <v>35</v>
      </c>
      <c r="BI228" s="68" t="s">
        <v>35</v>
      </c>
      <c r="BJ228" s="68" t="s">
        <v>35</v>
      </c>
      <c r="BK228" s="68" t="s">
        <v>35</v>
      </c>
      <c r="BL228" s="63" t="s">
        <v>35</v>
      </c>
      <c r="BM228" s="72" t="s">
        <v>35</v>
      </c>
      <c r="BN228" s="68" t="s">
        <v>35</v>
      </c>
      <c r="BO228" s="68" t="s">
        <v>35</v>
      </c>
      <c r="BP228" s="68" t="s">
        <v>35</v>
      </c>
      <c r="BQ228" s="63" t="s">
        <v>35</v>
      </c>
      <c r="BR228" s="72" t="s">
        <v>35</v>
      </c>
      <c r="BS228" s="68" t="s">
        <v>35</v>
      </c>
      <c r="BT228" s="68" t="s">
        <v>35</v>
      </c>
      <c r="BU228" s="68" t="s">
        <v>35</v>
      </c>
      <c r="BV228" s="68" t="s">
        <v>35</v>
      </c>
      <c r="BW228" s="56" t="s">
        <v>35</v>
      </c>
      <c r="BX228" s="22"/>
      <c r="BY228" s="22"/>
      <c r="BZ228" s="22"/>
      <c r="CA228" s="22"/>
      <c r="CB228" s="22"/>
      <c r="CC228" s="22"/>
      <c r="CD228" s="22"/>
      <c r="CE228" s="22"/>
      <c r="CF228" s="22"/>
      <c r="CG228" s="22"/>
      <c r="CH228" s="22"/>
      <c r="CI228" s="22"/>
      <c r="CJ228" s="22"/>
      <c r="CK228" s="22"/>
      <c r="CL228" s="22"/>
      <c r="CM228" s="22"/>
      <c r="CN228" s="22"/>
      <c r="CO228" s="22"/>
      <c r="CP228" s="22"/>
      <c r="CQ228" s="22"/>
      <c r="CR228" s="22"/>
      <c r="CS228" s="22"/>
      <c r="CT228" s="22"/>
      <c r="CU228" s="22"/>
      <c r="CV228" s="22"/>
      <c r="CW228" s="22"/>
      <c r="CX228" s="22"/>
      <c r="CY228" s="22"/>
      <c r="CZ228" s="22"/>
    </row>
    <row r="229" s="324" customFormat="true" ht="15" customHeight="true" x14ac:dyDescent="0.2">
      <c r="A229" s="157"/>
      <c r="B229" s="151"/>
      <c r="C229" s="125"/>
      <c r="D229" s="124"/>
      <c r="E229" s="124"/>
      <c r="F229" s="124"/>
      <c r="G229" s="123"/>
      <c r="H229" s="122"/>
      <c r="I229" s="124"/>
      <c r="J229" s="124"/>
      <c r="K229" s="124"/>
      <c r="L229" s="121"/>
      <c r="M229" s="125"/>
      <c r="N229" s="124"/>
      <c r="O229" s="124"/>
      <c r="P229" s="124"/>
      <c r="Q229" s="123"/>
      <c r="R229" s="122"/>
      <c r="S229" s="124"/>
      <c r="T229" s="124"/>
      <c r="U229" s="124"/>
      <c r="V229" s="124"/>
      <c r="W229" s="121"/>
      <c r="X229" s="448"/>
      <c r="Y229" s="448"/>
      <c r="Z229" s="448"/>
      <c r="AA229" s="448"/>
      <c r="AB229" s="448"/>
      <c r="AC229" s="448"/>
      <c r="AD229" s="448"/>
      <c r="AE229" s="448"/>
      <c r="AF229" s="448"/>
      <c r="AG229" s="448"/>
      <c r="AH229" s="448"/>
      <c r="AI229" s="448"/>
      <c r="AJ229" s="448"/>
      <c r="AK229" s="448"/>
      <c r="AL229" s="448"/>
      <c r="AM229" s="448"/>
      <c r="AN229" s="448"/>
      <c r="AO229" s="448"/>
      <c r="AP229" s="448"/>
      <c r="AQ229" s="448"/>
      <c r="AR229" s="448"/>
      <c r="AS229" s="448"/>
      <c r="AT229" s="448"/>
      <c r="AU229" s="448"/>
      <c r="AV229" s="448"/>
      <c r="AW229" s="448"/>
      <c r="AX229" s="448"/>
      <c r="AY229" s="448"/>
      <c r="AZ229" s="874"/>
      <c r="BA229" s="1084"/>
      <c r="BB229" s="604" t="s">
        <v>93</v>
      </c>
      <c r="BC229" s="72" t="s">
        <v>35</v>
      </c>
      <c r="BD229" s="68" t="s">
        <v>35</v>
      </c>
      <c r="BE229" s="68" t="s">
        <v>35</v>
      </c>
      <c r="BF229" s="68" t="s">
        <v>35</v>
      </c>
      <c r="BG229" s="63" t="s">
        <v>35</v>
      </c>
      <c r="BH229" s="72" t="s">
        <v>35</v>
      </c>
      <c r="BI229" s="68" t="s">
        <v>35</v>
      </c>
      <c r="BJ229" s="68" t="s">
        <v>35</v>
      </c>
      <c r="BK229" s="68" t="s">
        <v>35</v>
      </c>
      <c r="BL229" s="63" t="s">
        <v>35</v>
      </c>
      <c r="BM229" s="72" t="s">
        <v>35</v>
      </c>
      <c r="BN229" s="68" t="s">
        <v>35</v>
      </c>
      <c r="BO229" s="68" t="s">
        <v>35</v>
      </c>
      <c r="BP229" s="68" t="s">
        <v>35</v>
      </c>
      <c r="BQ229" s="63" t="s">
        <v>35</v>
      </c>
      <c r="BR229" s="72" t="s">
        <v>35</v>
      </c>
      <c r="BS229" s="68" t="s">
        <v>35</v>
      </c>
      <c r="BT229" s="68" t="s">
        <v>35</v>
      </c>
      <c r="BU229" s="68" t="s">
        <v>35</v>
      </c>
      <c r="BV229" s="68" t="s">
        <v>35</v>
      </c>
      <c r="BW229" s="56" t="s">
        <v>35</v>
      </c>
      <c r="BX229" s="22"/>
      <c r="BY229" s="22"/>
      <c r="BZ229" s="22"/>
      <c r="CA229" s="22"/>
      <c r="CB229" s="22"/>
      <c r="CC229" s="22"/>
      <c r="CD229" s="22"/>
      <c r="CE229" s="22"/>
      <c r="CF229" s="22"/>
      <c r="CG229" s="22"/>
      <c r="CH229" s="22"/>
      <c r="CI229" s="22"/>
      <c r="CJ229" s="22"/>
      <c r="CK229" s="22"/>
      <c r="CL229" s="22"/>
      <c r="CM229" s="22"/>
      <c r="CN229" s="22"/>
      <c r="CO229" s="22"/>
      <c r="CP229" s="22"/>
      <c r="CQ229" s="22"/>
      <c r="CR229" s="22"/>
      <c r="CS229" s="22"/>
      <c r="CT229" s="22"/>
      <c r="CU229" s="22"/>
      <c r="CV229" s="22"/>
      <c r="CW229" s="22"/>
      <c r="CX229" s="22"/>
      <c r="CY229" s="22"/>
      <c r="CZ229" s="22"/>
    </row>
    <row r="230" s="324" customFormat="true" ht="15" customHeight="true" x14ac:dyDescent="0.2">
      <c r="A230" s="157"/>
      <c r="B230" s="151"/>
      <c r="C230" s="125"/>
      <c r="D230" s="124"/>
      <c r="E230" s="124"/>
      <c r="F230" s="124"/>
      <c r="G230" s="123"/>
      <c r="H230" s="122"/>
      <c r="I230" s="124"/>
      <c r="J230" s="124"/>
      <c r="K230" s="124"/>
      <c r="L230" s="121"/>
      <c r="M230" s="125"/>
      <c r="N230" s="124"/>
      <c r="O230" s="124"/>
      <c r="P230" s="124"/>
      <c r="Q230" s="123"/>
      <c r="R230" s="122"/>
      <c r="S230" s="124"/>
      <c r="T230" s="124"/>
      <c r="U230" s="124"/>
      <c r="V230" s="124"/>
      <c r="W230" s="121"/>
      <c r="X230" s="448"/>
      <c r="Y230" s="448"/>
      <c r="Z230" s="448"/>
      <c r="AA230" s="448"/>
      <c r="AB230" s="448"/>
      <c r="AC230" s="448"/>
      <c r="AD230" s="448"/>
      <c r="AE230" s="448"/>
      <c r="AF230" s="448"/>
      <c r="AG230" s="448"/>
      <c r="AH230" s="448"/>
      <c r="AI230" s="448"/>
      <c r="AJ230" s="448"/>
      <c r="AK230" s="448"/>
      <c r="AL230" s="448"/>
      <c r="AM230" s="448"/>
      <c r="AN230" s="448"/>
      <c r="AO230" s="448"/>
      <c r="AP230" s="448"/>
      <c r="AQ230" s="448"/>
      <c r="AR230" s="448"/>
      <c r="AS230" s="448"/>
      <c r="AT230" s="448"/>
      <c r="AU230" s="448"/>
      <c r="AV230" s="448"/>
      <c r="AW230" s="448"/>
      <c r="AX230" s="448"/>
      <c r="AY230" s="448"/>
      <c r="AZ230" s="874"/>
      <c r="BA230" s="1084"/>
      <c r="BB230" s="604" t="s">
        <v>94</v>
      </c>
      <c r="BC230" s="72" t="s">
        <v>35</v>
      </c>
      <c r="BD230" s="68" t="s">
        <v>35</v>
      </c>
      <c r="BE230" s="68" t="s">
        <v>35</v>
      </c>
      <c r="BF230" s="68" t="s">
        <v>35</v>
      </c>
      <c r="BG230" s="63" t="s">
        <v>35</v>
      </c>
      <c r="BH230" s="72" t="s">
        <v>35</v>
      </c>
      <c r="BI230" s="68" t="s">
        <v>35</v>
      </c>
      <c r="BJ230" s="68" t="s">
        <v>35</v>
      </c>
      <c r="BK230" s="68" t="s">
        <v>35</v>
      </c>
      <c r="BL230" s="63" t="s">
        <v>35</v>
      </c>
      <c r="BM230" s="72" t="s">
        <v>35</v>
      </c>
      <c r="BN230" s="68" t="s">
        <v>35</v>
      </c>
      <c r="BO230" s="68" t="s">
        <v>35</v>
      </c>
      <c r="BP230" s="68" t="s">
        <v>35</v>
      </c>
      <c r="BQ230" s="63" t="s">
        <v>35</v>
      </c>
      <c r="BR230" s="72" t="s">
        <v>35</v>
      </c>
      <c r="BS230" s="68" t="s">
        <v>35</v>
      </c>
      <c r="BT230" s="68" t="s">
        <v>35</v>
      </c>
      <c r="BU230" s="68" t="s">
        <v>35</v>
      </c>
      <c r="BV230" s="68" t="s">
        <v>35</v>
      </c>
      <c r="BW230" s="56" t="s">
        <v>35</v>
      </c>
      <c r="BX230" s="22"/>
      <c r="BY230" s="22"/>
      <c r="BZ230" s="22"/>
      <c r="CA230" s="22"/>
      <c r="CB230" s="22"/>
      <c r="CC230" s="22"/>
      <c r="CD230" s="22"/>
      <c r="CE230" s="22"/>
      <c r="CF230" s="22"/>
      <c r="CG230" s="22"/>
      <c r="CH230" s="22"/>
      <c r="CI230" s="22"/>
      <c r="CJ230" s="22"/>
      <c r="CK230" s="22"/>
      <c r="CL230" s="22"/>
      <c r="CM230" s="22"/>
      <c r="CN230" s="22"/>
      <c r="CO230" s="22"/>
      <c r="CP230" s="22"/>
      <c r="CQ230" s="22"/>
      <c r="CR230" s="22"/>
      <c r="CS230" s="22"/>
      <c r="CT230" s="22"/>
      <c r="CU230" s="22"/>
      <c r="CV230" s="22"/>
      <c r="CW230" s="22"/>
      <c r="CX230" s="22"/>
      <c r="CY230" s="22"/>
      <c r="CZ230" s="22"/>
    </row>
    <row r="231" s="324" customFormat="true" ht="15" customHeight="true" x14ac:dyDescent="0.2">
      <c r="A231" s="178"/>
      <c r="B231" s="150"/>
      <c r="C231" s="51"/>
      <c r="D231" s="171"/>
      <c r="E231" s="171"/>
      <c r="F231" s="171"/>
      <c r="G231" s="160"/>
      <c r="H231" s="50"/>
      <c r="I231" s="171"/>
      <c r="J231" s="171"/>
      <c r="K231" s="171"/>
      <c r="L231" s="166"/>
      <c r="M231" s="51"/>
      <c r="N231" s="171"/>
      <c r="O231" s="171"/>
      <c r="P231" s="171"/>
      <c r="Q231" s="160"/>
      <c r="R231" s="50"/>
      <c r="S231" s="171"/>
      <c r="T231" s="171"/>
      <c r="U231" s="171"/>
      <c r="V231" s="171"/>
      <c r="W231" s="166"/>
      <c r="X231" s="448"/>
      <c r="Y231" s="448"/>
      <c r="Z231" s="448"/>
      <c r="AA231" s="448"/>
      <c r="AB231" s="448"/>
      <c r="AC231" s="448"/>
      <c r="AD231" s="448"/>
      <c r="AE231" s="448"/>
      <c r="AF231" s="448"/>
      <c r="AG231" s="448"/>
      <c r="AH231" s="448"/>
      <c r="AI231" s="448"/>
      <c r="AJ231" s="448"/>
      <c r="AK231" s="448"/>
      <c r="AL231" s="448"/>
      <c r="AM231" s="448"/>
      <c r="AN231" s="448"/>
      <c r="AO231" s="448"/>
      <c r="AP231" s="448"/>
      <c r="AQ231" s="448"/>
      <c r="AR231" s="448"/>
      <c r="AS231" s="448"/>
      <c r="AT231" s="448"/>
      <c r="AU231" s="448"/>
      <c r="AV231" s="448"/>
      <c r="AW231" s="448"/>
      <c r="AX231" s="448"/>
      <c r="AY231" s="448"/>
      <c r="AZ231" s="874"/>
      <c r="BA231" s="875"/>
      <c r="BB231" s="604"/>
      <c r="BC231" s="458"/>
      <c r="BD231" s="445"/>
      <c r="BE231" s="445"/>
      <c r="BF231" s="445"/>
      <c r="BG231" s="462"/>
      <c r="BH231" s="458"/>
      <c r="BI231" s="445"/>
      <c r="BJ231" s="445"/>
      <c r="BK231" s="445"/>
      <c r="BL231" s="462"/>
      <c r="BM231" s="458"/>
      <c r="BN231" s="445"/>
      <c r="BO231" s="445"/>
      <c r="BP231" s="445"/>
      <c r="BQ231" s="462"/>
      <c r="BR231" s="458"/>
      <c r="BS231" s="445"/>
      <c r="BT231" s="445"/>
      <c r="BU231" s="445"/>
      <c r="BV231" s="445"/>
      <c r="BW231" s="446"/>
      <c r="BX231" s="21"/>
      <c r="BY231" s="21"/>
      <c r="BZ231" s="21"/>
      <c r="CA231" s="21"/>
      <c r="CB231" s="21"/>
      <c r="CC231" s="21"/>
      <c r="CD231" s="21"/>
      <c r="CE231" s="21"/>
      <c r="CF231" s="21"/>
      <c r="CG231" s="21"/>
      <c r="CH231" s="21"/>
      <c r="CI231" s="21"/>
      <c r="CJ231" s="21"/>
      <c r="CK231" s="21"/>
      <c r="CL231" s="21"/>
      <c r="CM231" s="21"/>
      <c r="CN231" s="21"/>
      <c r="CO231" s="21"/>
      <c r="CP231" s="21"/>
      <c r="CQ231" s="21"/>
      <c r="CR231" s="21"/>
      <c r="CS231" s="21"/>
      <c r="CT231" s="21"/>
      <c r="CU231" s="21"/>
      <c r="CV231" s="21"/>
      <c r="CW231" s="21"/>
      <c r="CX231" s="21"/>
      <c r="CY231" s="21"/>
      <c r="CZ231" s="21"/>
    </row>
    <row r="232" s="324" customFormat="true" ht="15" customHeight="true" x14ac:dyDescent="0.2">
      <c r="A232" s="178"/>
      <c r="B232" s="150"/>
      <c r="C232" s="51"/>
      <c r="D232" s="171"/>
      <c r="E232" s="171"/>
      <c r="F232" s="171"/>
      <c r="G232" s="160"/>
      <c r="H232" s="50"/>
      <c r="I232" s="171"/>
      <c r="J232" s="171"/>
      <c r="K232" s="171"/>
      <c r="L232" s="166"/>
      <c r="M232" s="51"/>
      <c r="N232" s="171"/>
      <c r="O232" s="171"/>
      <c r="P232" s="171"/>
      <c r="Q232" s="160"/>
      <c r="R232" s="50"/>
      <c r="S232" s="171"/>
      <c r="T232" s="171"/>
      <c r="U232" s="171"/>
      <c r="V232" s="171"/>
      <c r="W232" s="166"/>
      <c r="X232" s="448"/>
      <c r="Y232" s="448"/>
      <c r="Z232" s="448"/>
      <c r="AA232" s="448"/>
      <c r="AB232" s="448"/>
      <c r="AC232" s="448"/>
      <c r="AD232" s="448"/>
      <c r="AE232" s="448"/>
      <c r="AF232" s="448"/>
      <c r="AG232" s="448"/>
      <c r="AH232" s="448"/>
      <c r="AI232" s="448"/>
      <c r="AJ232" s="448"/>
      <c r="AK232" s="448"/>
      <c r="AL232" s="448"/>
      <c r="AM232" s="448"/>
      <c r="AN232" s="448"/>
      <c r="AO232" s="448"/>
      <c r="AP232" s="448"/>
      <c r="AQ232" s="448"/>
      <c r="AR232" s="448"/>
      <c r="AS232" s="448"/>
      <c r="AT232" s="448"/>
      <c r="AU232" s="448"/>
      <c r="AV232" s="448"/>
      <c r="AW232" s="448"/>
      <c r="AX232" s="448"/>
      <c r="AY232" s="448"/>
      <c r="AZ232" s="874"/>
      <c r="BA232" s="877"/>
      <c r="BB232" s="604"/>
      <c r="BC232" s="458"/>
      <c r="BD232" s="445"/>
      <c r="BE232" s="445"/>
      <c r="BF232" s="445"/>
      <c r="BG232" s="462"/>
      <c r="BH232" s="458"/>
      <c r="BI232" s="445"/>
      <c r="BJ232" s="445"/>
      <c r="BK232" s="445"/>
      <c r="BL232" s="462"/>
      <c r="BM232" s="458"/>
      <c r="BN232" s="445"/>
      <c r="BO232" s="445"/>
      <c r="BP232" s="445"/>
      <c r="BQ232" s="462"/>
      <c r="BR232" s="458"/>
      <c r="BS232" s="445"/>
      <c r="BT232" s="445"/>
      <c r="BU232" s="445"/>
      <c r="BV232" s="445"/>
      <c r="BW232" s="446"/>
      <c r="BX232" s="21"/>
      <c r="BY232" s="21"/>
      <c r="BZ232" s="21"/>
      <c r="CA232" s="21"/>
      <c r="CB232" s="21"/>
      <c r="CC232" s="21"/>
      <c r="CD232" s="21"/>
      <c r="CE232" s="21"/>
      <c r="CF232" s="21"/>
      <c r="CG232" s="21"/>
      <c r="CH232" s="21"/>
      <c r="CI232" s="21"/>
      <c r="CJ232" s="21"/>
      <c r="CK232" s="21"/>
      <c r="CL232" s="21"/>
      <c r="CM232" s="21"/>
      <c r="CN232" s="21"/>
      <c r="CO232" s="21"/>
      <c r="CP232" s="21"/>
      <c r="CQ232" s="21"/>
      <c r="CR232" s="21"/>
      <c r="CS232" s="21"/>
      <c r="CT232" s="21"/>
      <c r="CU232" s="21"/>
      <c r="CV232" s="21"/>
      <c r="CW232" s="21"/>
      <c r="CX232" s="21"/>
      <c r="CY232" s="21"/>
      <c r="CZ232" s="21"/>
    </row>
    <row r="233" s="324" customFormat="true" ht="15" customHeight="true" x14ac:dyDescent="0.2">
      <c r="A233" s="178"/>
      <c r="B233" s="150"/>
      <c r="C233" s="51"/>
      <c r="D233" s="171"/>
      <c r="E233" s="171"/>
      <c r="F233" s="171"/>
      <c r="G233" s="160"/>
      <c r="H233" s="50"/>
      <c r="I233" s="171"/>
      <c r="J233" s="171"/>
      <c r="K233" s="171"/>
      <c r="L233" s="166"/>
      <c r="M233" s="51"/>
      <c r="N233" s="171"/>
      <c r="O233" s="171"/>
      <c r="P233" s="171"/>
      <c r="Q233" s="160"/>
      <c r="R233" s="50"/>
      <c r="S233" s="171"/>
      <c r="T233" s="171"/>
      <c r="U233" s="171"/>
      <c r="V233" s="171"/>
      <c r="W233" s="166"/>
      <c r="X233" s="448"/>
      <c r="Y233" s="448"/>
      <c r="Z233" s="448"/>
      <c r="AA233" s="448"/>
      <c r="AB233" s="448"/>
      <c r="AC233" s="448"/>
      <c r="AD233" s="448"/>
      <c r="AE233" s="448"/>
      <c r="AF233" s="448"/>
      <c r="AG233" s="448"/>
      <c r="AH233" s="448"/>
      <c r="AI233" s="448"/>
      <c r="AJ233" s="448"/>
      <c r="AK233" s="448"/>
      <c r="AL233" s="448"/>
      <c r="AM233" s="448"/>
      <c r="AN233" s="448"/>
      <c r="AO233" s="448"/>
      <c r="AP233" s="448"/>
      <c r="AQ233" s="448"/>
      <c r="AR233" s="448"/>
      <c r="AS233" s="448"/>
      <c r="AT233" s="448"/>
      <c r="AU233" s="448"/>
      <c r="AV233" s="448"/>
      <c r="AW233" s="448"/>
      <c r="AX233" s="448"/>
      <c r="AY233" s="448"/>
      <c r="AZ233" s="874"/>
      <c r="BA233" s="877"/>
      <c r="BB233" s="604"/>
      <c r="BC233" s="458"/>
      <c r="BD233" s="445"/>
      <c r="BE233" s="445"/>
      <c r="BF233" s="445"/>
      <c r="BG233" s="462"/>
      <c r="BH233" s="458"/>
      <c r="BI233" s="445"/>
      <c r="BJ233" s="445"/>
      <c r="BK233" s="445"/>
      <c r="BL233" s="462"/>
      <c r="BM233" s="458"/>
      <c r="BN233" s="445"/>
      <c r="BO233" s="445"/>
      <c r="BP233" s="445"/>
      <c r="BQ233" s="462"/>
      <c r="BR233" s="458"/>
      <c r="BS233" s="445"/>
      <c r="BT233" s="445"/>
      <c r="BU233" s="445"/>
      <c r="BV233" s="445"/>
      <c r="BW233" s="446"/>
      <c r="BX233" s="21"/>
      <c r="BY233" s="21"/>
      <c r="BZ233" s="21"/>
      <c r="CA233" s="21"/>
      <c r="CB233" s="21"/>
      <c r="CC233" s="21"/>
      <c r="CD233" s="21"/>
      <c r="CE233" s="21"/>
      <c r="CF233" s="21"/>
      <c r="CG233" s="21"/>
      <c r="CH233" s="21"/>
      <c r="CI233" s="21"/>
      <c r="CJ233" s="21"/>
      <c r="CK233" s="21"/>
      <c r="CL233" s="21"/>
      <c r="CM233" s="21"/>
      <c r="CN233" s="21"/>
      <c r="CO233" s="21"/>
      <c r="CP233" s="21"/>
      <c r="CQ233" s="21"/>
      <c r="CR233" s="21"/>
      <c r="CS233" s="21"/>
      <c r="CT233" s="21"/>
      <c r="CU233" s="21"/>
      <c r="CV233" s="21"/>
      <c r="CW233" s="21"/>
      <c r="CX233" s="21"/>
      <c r="CY233" s="21"/>
      <c r="CZ233" s="21"/>
    </row>
    <row r="234" s="324" customFormat="true" ht="15" customHeight="true" x14ac:dyDescent="0.2">
      <c r="A234" s="178"/>
      <c r="B234" s="150"/>
      <c r="C234" s="51"/>
      <c r="D234" s="171"/>
      <c r="E234" s="171"/>
      <c r="F234" s="171"/>
      <c r="G234" s="160"/>
      <c r="H234" s="50"/>
      <c r="I234" s="171"/>
      <c r="J234" s="171"/>
      <c r="K234" s="171"/>
      <c r="L234" s="166"/>
      <c r="M234" s="51"/>
      <c r="N234" s="171"/>
      <c r="O234" s="171"/>
      <c r="P234" s="171"/>
      <c r="Q234" s="160"/>
      <c r="R234" s="50"/>
      <c r="S234" s="171"/>
      <c r="T234" s="171"/>
      <c r="U234" s="171"/>
      <c r="V234" s="171"/>
      <c r="W234" s="166"/>
      <c r="X234" s="448"/>
      <c r="Y234" s="448"/>
      <c r="Z234" s="448"/>
      <c r="AA234" s="448"/>
      <c r="AB234" s="448"/>
      <c r="AC234" s="448"/>
      <c r="AD234" s="448"/>
      <c r="AE234" s="448"/>
      <c r="AF234" s="448"/>
      <c r="AG234" s="448"/>
      <c r="AH234" s="448"/>
      <c r="AI234" s="448"/>
      <c r="AJ234" s="448"/>
      <c r="AK234" s="448"/>
      <c r="AL234" s="448"/>
      <c r="AM234" s="448"/>
      <c r="AN234" s="448"/>
      <c r="AO234" s="448"/>
      <c r="AP234" s="448"/>
      <c r="AQ234" s="448"/>
      <c r="AR234" s="448"/>
      <c r="AS234" s="448"/>
      <c r="AT234" s="448"/>
      <c r="AU234" s="448"/>
      <c r="AV234" s="448"/>
      <c r="AW234" s="448"/>
      <c r="AX234" s="448"/>
      <c r="AY234" s="448"/>
      <c r="AZ234" s="874"/>
      <c r="BA234" s="877"/>
      <c r="BB234" s="604"/>
      <c r="BC234" s="458"/>
      <c r="BD234" s="445"/>
      <c r="BE234" s="445"/>
      <c r="BF234" s="445"/>
      <c r="BG234" s="462"/>
      <c r="BH234" s="458"/>
      <c r="BI234" s="445"/>
      <c r="BJ234" s="445"/>
      <c r="BK234" s="445"/>
      <c r="BL234" s="462"/>
      <c r="BM234" s="458"/>
      <c r="BN234" s="445"/>
      <c r="BO234" s="445"/>
      <c r="BP234" s="445"/>
      <c r="BQ234" s="462"/>
      <c r="BR234" s="458"/>
      <c r="BS234" s="445"/>
      <c r="BT234" s="445"/>
      <c r="BU234" s="445"/>
      <c r="BV234" s="445"/>
      <c r="BW234" s="446"/>
      <c r="BX234" s="21"/>
      <c r="BY234" s="21"/>
      <c r="BZ234" s="21"/>
      <c r="CA234" s="21"/>
      <c r="CB234" s="21"/>
      <c r="CC234" s="21"/>
      <c r="CD234" s="21"/>
      <c r="CE234" s="21"/>
      <c r="CF234" s="21"/>
      <c r="CG234" s="21"/>
      <c r="CH234" s="21"/>
      <c r="CI234" s="21"/>
      <c r="CJ234" s="21"/>
      <c r="CK234" s="21"/>
      <c r="CL234" s="21"/>
      <c r="CM234" s="21"/>
      <c r="CN234" s="21"/>
      <c r="CO234" s="21"/>
      <c r="CP234" s="21"/>
      <c r="CQ234" s="21"/>
      <c r="CR234" s="21"/>
      <c r="CS234" s="21"/>
      <c r="CT234" s="21"/>
      <c r="CU234" s="21"/>
      <c r="CV234" s="21"/>
      <c r="CW234" s="21"/>
      <c r="CX234" s="21"/>
      <c r="CY234" s="21"/>
      <c r="CZ234" s="21"/>
    </row>
    <row r="235" s="324" customFormat="true" ht="15" customHeight="true" x14ac:dyDescent="0.2">
      <c r="A235" s="178"/>
      <c r="B235" s="150"/>
      <c r="C235" s="51"/>
      <c r="D235" s="171"/>
      <c r="E235" s="171"/>
      <c r="F235" s="171"/>
      <c r="G235" s="160"/>
      <c r="H235" s="50"/>
      <c r="I235" s="171"/>
      <c r="J235" s="171"/>
      <c r="K235" s="171"/>
      <c r="L235" s="166"/>
      <c r="M235" s="51"/>
      <c r="N235" s="171"/>
      <c r="O235" s="171"/>
      <c r="P235" s="171"/>
      <c r="Q235" s="160"/>
      <c r="R235" s="50"/>
      <c r="S235" s="171"/>
      <c r="T235" s="171"/>
      <c r="U235" s="171"/>
      <c r="V235" s="171"/>
      <c r="W235" s="166"/>
      <c r="X235" s="448"/>
      <c r="Y235" s="448"/>
      <c r="Z235" s="448"/>
      <c r="AA235" s="448"/>
      <c r="AB235" s="448"/>
      <c r="AC235" s="448"/>
      <c r="AD235" s="448"/>
      <c r="AE235" s="448"/>
      <c r="AF235" s="448"/>
      <c r="AG235" s="448"/>
      <c r="AH235" s="448"/>
      <c r="AI235" s="448"/>
      <c r="AJ235" s="448"/>
      <c r="AK235" s="448"/>
      <c r="AL235" s="448"/>
      <c r="AM235" s="448"/>
      <c r="AN235" s="448"/>
      <c r="AO235" s="448"/>
      <c r="AP235" s="448"/>
      <c r="AQ235" s="448"/>
      <c r="AR235" s="448"/>
      <c r="AS235" s="448"/>
      <c r="AT235" s="448"/>
      <c r="AU235" s="448"/>
      <c r="AV235" s="448"/>
      <c r="AW235" s="448"/>
      <c r="AX235" s="448"/>
      <c r="AY235" s="448"/>
      <c r="AZ235" s="874"/>
      <c r="BA235" s="877"/>
      <c r="BB235" s="604"/>
      <c r="BC235" s="458"/>
      <c r="BD235" s="445"/>
      <c r="BE235" s="445"/>
      <c r="BF235" s="445"/>
      <c r="BG235" s="462"/>
      <c r="BH235" s="458"/>
      <c r="BI235" s="445"/>
      <c r="BJ235" s="445"/>
      <c r="BK235" s="445"/>
      <c r="BL235" s="462"/>
      <c r="BM235" s="458"/>
      <c r="BN235" s="445"/>
      <c r="BO235" s="445"/>
      <c r="BP235" s="445"/>
      <c r="BQ235" s="462"/>
      <c r="BR235" s="458"/>
      <c r="BS235" s="445"/>
      <c r="BT235" s="445"/>
      <c r="BU235" s="445"/>
      <c r="BV235" s="445"/>
      <c r="BW235" s="446"/>
      <c r="BX235" s="21"/>
      <c r="BY235" s="21"/>
      <c r="BZ235" s="21"/>
      <c r="CA235" s="21"/>
      <c r="CB235" s="21"/>
      <c r="CC235" s="21"/>
      <c r="CD235" s="21"/>
      <c r="CE235" s="21"/>
      <c r="CF235" s="21"/>
      <c r="CG235" s="21"/>
      <c r="CH235" s="21"/>
      <c r="CI235" s="21"/>
      <c r="CJ235" s="21"/>
      <c r="CK235" s="21"/>
      <c r="CL235" s="21"/>
      <c r="CM235" s="21"/>
      <c r="CN235" s="21"/>
      <c r="CO235" s="21"/>
      <c r="CP235" s="21"/>
      <c r="CQ235" s="21"/>
      <c r="CR235" s="21"/>
      <c r="CS235" s="21"/>
      <c r="CT235" s="21"/>
      <c r="CU235" s="21"/>
      <c r="CV235" s="21"/>
      <c r="CW235" s="21"/>
      <c r="CX235" s="21"/>
      <c r="CY235" s="21"/>
      <c r="CZ235" s="21"/>
    </row>
    <row r="236" s="324" customFormat="true" ht="15" customHeight="true" x14ac:dyDescent="0.2">
      <c r="A236" s="178"/>
      <c r="B236" s="150"/>
      <c r="C236" s="51"/>
      <c r="D236" s="171"/>
      <c r="E236" s="171"/>
      <c r="F236" s="171"/>
      <c r="G236" s="160"/>
      <c r="H236" s="50"/>
      <c r="I236" s="171"/>
      <c r="J236" s="171"/>
      <c r="K236" s="171"/>
      <c r="L236" s="166"/>
      <c r="M236" s="51"/>
      <c r="N236" s="171"/>
      <c r="O236" s="171"/>
      <c r="P236" s="171"/>
      <c r="Q236" s="160"/>
      <c r="R236" s="50"/>
      <c r="S236" s="171"/>
      <c r="T236" s="171"/>
      <c r="U236" s="171"/>
      <c r="V236" s="171"/>
      <c r="W236" s="166"/>
      <c r="X236" s="448"/>
      <c r="Y236" s="448"/>
      <c r="Z236" s="448"/>
      <c r="AA236" s="448"/>
      <c r="AB236" s="448"/>
      <c r="AC236" s="448"/>
      <c r="AD236" s="448"/>
      <c r="AE236" s="448"/>
      <c r="AF236" s="448"/>
      <c r="AG236" s="448"/>
      <c r="AH236" s="448"/>
      <c r="AI236" s="448"/>
      <c r="AJ236" s="448"/>
      <c r="AK236" s="448"/>
      <c r="AL236" s="448"/>
      <c r="AM236" s="448"/>
      <c r="AN236" s="448"/>
      <c r="AO236" s="448"/>
      <c r="AP236" s="448"/>
      <c r="AQ236" s="448"/>
      <c r="AR236" s="448"/>
      <c r="AS236" s="448"/>
      <c r="AT236" s="448"/>
      <c r="AU236" s="448"/>
      <c r="AV236" s="448"/>
      <c r="AW236" s="448"/>
      <c r="AX236" s="448"/>
      <c r="AY236" s="448"/>
      <c r="AZ236" s="874"/>
      <c r="BA236" s="877"/>
      <c r="BB236" s="604"/>
      <c r="BC236" s="458"/>
      <c r="BD236" s="445"/>
      <c r="BE236" s="445"/>
      <c r="BF236" s="445"/>
      <c r="BG236" s="462"/>
      <c r="BH236" s="458"/>
      <c r="BI236" s="445"/>
      <c r="BJ236" s="445"/>
      <c r="BK236" s="445"/>
      <c r="BL236" s="462"/>
      <c r="BM236" s="458"/>
      <c r="BN236" s="445"/>
      <c r="BO236" s="445"/>
      <c r="BP236" s="445"/>
      <c r="BQ236" s="462"/>
      <c r="BR236" s="458"/>
      <c r="BS236" s="445"/>
      <c r="BT236" s="445"/>
      <c r="BU236" s="445"/>
      <c r="BV236" s="445"/>
      <c r="BW236" s="446"/>
      <c r="BX236" s="21"/>
      <c r="BY236" s="21"/>
      <c r="BZ236" s="21"/>
      <c r="CA236" s="21"/>
      <c r="CB236" s="21"/>
      <c r="CC236" s="21"/>
      <c r="CD236" s="21"/>
      <c r="CE236" s="21"/>
      <c r="CF236" s="21"/>
      <c r="CG236" s="21"/>
      <c r="CH236" s="21"/>
      <c r="CI236" s="21"/>
      <c r="CJ236" s="21"/>
      <c r="CK236" s="21"/>
      <c r="CL236" s="21"/>
      <c r="CM236" s="21"/>
      <c r="CN236" s="21"/>
      <c r="CO236" s="21"/>
      <c r="CP236" s="21"/>
      <c r="CQ236" s="21"/>
      <c r="CR236" s="21"/>
      <c r="CS236" s="21"/>
      <c r="CT236" s="21"/>
      <c r="CU236" s="21"/>
      <c r="CV236" s="21"/>
      <c r="CW236" s="21"/>
      <c r="CX236" s="21"/>
      <c r="CY236" s="21"/>
      <c r="CZ236" s="21"/>
    </row>
    <row r="237" s="324" customFormat="true" ht="15" customHeight="true" x14ac:dyDescent="0.2">
      <c r="A237" s="178"/>
      <c r="B237" s="150"/>
      <c r="C237" s="51"/>
      <c r="D237" s="171"/>
      <c r="E237" s="171"/>
      <c r="F237" s="171"/>
      <c r="G237" s="160"/>
      <c r="H237" s="50"/>
      <c r="I237" s="171"/>
      <c r="J237" s="171"/>
      <c r="K237" s="171"/>
      <c r="L237" s="166"/>
      <c r="M237" s="51"/>
      <c r="N237" s="171"/>
      <c r="O237" s="171"/>
      <c r="P237" s="171"/>
      <c r="Q237" s="160"/>
      <c r="R237" s="50"/>
      <c r="S237" s="171"/>
      <c r="T237" s="171"/>
      <c r="U237" s="171"/>
      <c r="V237" s="171"/>
      <c r="W237" s="166"/>
      <c r="X237" s="448"/>
      <c r="Y237" s="448"/>
      <c r="Z237" s="448"/>
      <c r="AA237" s="448"/>
      <c r="AB237" s="448"/>
      <c r="AC237" s="448"/>
      <c r="AD237" s="448"/>
      <c r="AE237" s="448"/>
      <c r="AF237" s="448"/>
      <c r="AG237" s="448"/>
      <c r="AH237" s="448"/>
      <c r="AI237" s="448"/>
      <c r="AJ237" s="448"/>
      <c r="AK237" s="448"/>
      <c r="AL237" s="448"/>
      <c r="AM237" s="448"/>
      <c r="AN237" s="448"/>
      <c r="AO237" s="448"/>
      <c r="AP237" s="448"/>
      <c r="AQ237" s="448"/>
      <c r="AR237" s="448"/>
      <c r="AS237" s="448"/>
      <c r="AT237" s="448"/>
      <c r="AU237" s="448"/>
      <c r="AV237" s="448"/>
      <c r="AW237" s="448"/>
      <c r="AX237" s="448"/>
      <c r="AY237" s="448"/>
      <c r="AZ237" s="874"/>
      <c r="BA237" s="877"/>
      <c r="BB237" s="604"/>
      <c r="BC237" s="458"/>
      <c r="BD237" s="445"/>
      <c r="BE237" s="445"/>
      <c r="BF237" s="445"/>
      <c r="BG237" s="462"/>
      <c r="BH237" s="458"/>
      <c r="BI237" s="445"/>
      <c r="BJ237" s="445"/>
      <c r="BK237" s="445"/>
      <c r="BL237" s="462"/>
      <c r="BM237" s="458"/>
      <c r="BN237" s="445"/>
      <c r="BO237" s="445"/>
      <c r="BP237" s="445"/>
      <c r="BQ237" s="462"/>
      <c r="BR237" s="458"/>
      <c r="BS237" s="445"/>
      <c r="BT237" s="445"/>
      <c r="BU237" s="445"/>
      <c r="BV237" s="445"/>
      <c r="BW237" s="446"/>
      <c r="BX237" s="21"/>
      <c r="BY237" s="21"/>
      <c r="BZ237" s="21"/>
      <c r="CA237" s="21"/>
      <c r="CB237" s="21"/>
      <c r="CC237" s="21"/>
      <c r="CD237" s="21"/>
      <c r="CE237" s="21"/>
      <c r="CF237" s="21"/>
      <c r="CG237" s="21"/>
      <c r="CH237" s="21"/>
      <c r="CI237" s="21"/>
      <c r="CJ237" s="21"/>
      <c r="CK237" s="21"/>
      <c r="CL237" s="21"/>
      <c r="CM237" s="21"/>
      <c r="CN237" s="21"/>
      <c r="CO237" s="21"/>
      <c r="CP237" s="21"/>
      <c r="CQ237" s="21"/>
      <c r="CR237" s="21"/>
      <c r="CS237" s="21"/>
      <c r="CT237" s="21"/>
      <c r="CU237" s="21"/>
      <c r="CV237" s="21"/>
      <c r="CW237" s="21"/>
      <c r="CX237" s="21"/>
      <c r="CY237" s="21"/>
      <c r="CZ237" s="21"/>
    </row>
    <row r="238" s="324" customFormat="true" ht="15" customHeight="true" x14ac:dyDescent="0.2">
      <c r="A238" s="178"/>
      <c r="B238" s="150"/>
      <c r="C238" s="51"/>
      <c r="D238" s="171"/>
      <c r="E238" s="171"/>
      <c r="F238" s="171"/>
      <c r="G238" s="160"/>
      <c r="H238" s="50"/>
      <c r="I238" s="171"/>
      <c r="J238" s="171"/>
      <c r="K238" s="171"/>
      <c r="L238" s="166"/>
      <c r="M238" s="51"/>
      <c r="N238" s="171"/>
      <c r="O238" s="171"/>
      <c r="P238" s="171"/>
      <c r="Q238" s="160"/>
      <c r="R238" s="50"/>
      <c r="S238" s="171"/>
      <c r="T238" s="171"/>
      <c r="U238" s="171"/>
      <c r="V238" s="171"/>
      <c r="W238" s="166"/>
      <c r="X238" s="448"/>
      <c r="Y238" s="448"/>
      <c r="Z238" s="448"/>
      <c r="AA238" s="448"/>
      <c r="AB238" s="448"/>
      <c r="AC238" s="448"/>
      <c r="AD238" s="448"/>
      <c r="AE238" s="448"/>
      <c r="AF238" s="448"/>
      <c r="AG238" s="448"/>
      <c r="AH238" s="448"/>
      <c r="AI238" s="448"/>
      <c r="AJ238" s="448"/>
      <c r="AK238" s="448"/>
      <c r="AL238" s="448"/>
      <c r="AM238" s="448"/>
      <c r="AN238" s="448"/>
      <c r="AO238" s="448"/>
      <c r="AP238" s="448"/>
      <c r="AQ238" s="448"/>
      <c r="AR238" s="448"/>
      <c r="AS238" s="448"/>
      <c r="AT238" s="448"/>
      <c r="AU238" s="448"/>
      <c r="AV238" s="448"/>
      <c r="AW238" s="448"/>
      <c r="AX238" s="448"/>
      <c r="AY238" s="448"/>
      <c r="AZ238" s="874"/>
      <c r="BA238" s="877"/>
      <c r="BB238" s="604"/>
      <c r="BC238" s="458"/>
      <c r="BD238" s="445"/>
      <c r="BE238" s="445"/>
      <c r="BF238" s="445"/>
      <c r="BG238" s="462"/>
      <c r="BH238" s="458"/>
      <c r="BI238" s="445"/>
      <c r="BJ238" s="445"/>
      <c r="BK238" s="445"/>
      <c r="BL238" s="462"/>
      <c r="BM238" s="458"/>
      <c r="BN238" s="445"/>
      <c r="BO238" s="445"/>
      <c r="BP238" s="445"/>
      <c r="BQ238" s="462"/>
      <c r="BR238" s="458"/>
      <c r="BS238" s="445"/>
      <c r="BT238" s="445"/>
      <c r="BU238" s="445"/>
      <c r="BV238" s="445"/>
      <c r="BW238" s="446"/>
      <c r="BX238" s="21"/>
      <c r="BY238" s="21"/>
      <c r="BZ238" s="21"/>
      <c r="CA238" s="21"/>
      <c r="CB238" s="21"/>
      <c r="CC238" s="21"/>
      <c r="CD238" s="21"/>
      <c r="CE238" s="21"/>
      <c r="CF238" s="21"/>
      <c r="CG238" s="21"/>
      <c r="CH238" s="21"/>
      <c r="CI238" s="21"/>
      <c r="CJ238" s="21"/>
      <c r="CK238" s="21"/>
      <c r="CL238" s="21"/>
      <c r="CM238" s="21"/>
      <c r="CN238" s="21"/>
      <c r="CO238" s="21"/>
      <c r="CP238" s="21"/>
      <c r="CQ238" s="21"/>
      <c r="CR238" s="21"/>
      <c r="CS238" s="21"/>
      <c r="CT238" s="21"/>
      <c r="CU238" s="21"/>
      <c r="CV238" s="21"/>
      <c r="CW238" s="21"/>
      <c r="CX238" s="21"/>
      <c r="CY238" s="21"/>
      <c r="CZ238" s="21"/>
    </row>
    <row r="239" s="324" customFormat="true" ht="15" customHeight="true" x14ac:dyDescent="0.2">
      <c r="A239" s="178"/>
      <c r="B239" s="150"/>
      <c r="C239" s="51"/>
      <c r="D239" s="171"/>
      <c r="E239" s="171"/>
      <c r="F239" s="171"/>
      <c r="G239" s="160"/>
      <c r="H239" s="50"/>
      <c r="I239" s="171"/>
      <c r="J239" s="171"/>
      <c r="K239" s="171"/>
      <c r="L239" s="166"/>
      <c r="M239" s="51"/>
      <c r="N239" s="171"/>
      <c r="O239" s="171"/>
      <c r="P239" s="171"/>
      <c r="Q239" s="160"/>
      <c r="R239" s="50"/>
      <c r="S239" s="171"/>
      <c r="T239" s="171"/>
      <c r="U239" s="171"/>
      <c r="V239" s="171"/>
      <c r="W239" s="166"/>
      <c r="X239" s="448"/>
      <c r="Y239" s="448"/>
      <c r="Z239" s="448"/>
      <c r="AA239" s="448"/>
      <c r="AB239" s="448"/>
      <c r="AC239" s="448"/>
      <c r="AD239" s="448"/>
      <c r="AE239" s="448"/>
      <c r="AF239" s="448"/>
      <c r="AG239" s="448"/>
      <c r="AH239" s="448"/>
      <c r="AI239" s="448"/>
      <c r="AJ239" s="448"/>
      <c r="AK239" s="448"/>
      <c r="AL239" s="448"/>
      <c r="AM239" s="448"/>
      <c r="AN239" s="448"/>
      <c r="AO239" s="448"/>
      <c r="AP239" s="448"/>
      <c r="AQ239" s="448"/>
      <c r="AR239" s="448"/>
      <c r="AS239" s="448"/>
      <c r="AT239" s="448"/>
      <c r="AU239" s="448"/>
      <c r="AV239" s="448"/>
      <c r="AW239" s="448"/>
      <c r="AX239" s="448"/>
      <c r="AY239" s="448"/>
      <c r="AZ239" s="874"/>
      <c r="BA239" s="877"/>
      <c r="BB239" s="604"/>
      <c r="BC239" s="458"/>
      <c r="BD239" s="445"/>
      <c r="BE239" s="445"/>
      <c r="BF239" s="445"/>
      <c r="BG239" s="462"/>
      <c r="BH239" s="458"/>
      <c r="BI239" s="445"/>
      <c r="BJ239" s="445"/>
      <c r="BK239" s="445"/>
      <c r="BL239" s="462"/>
      <c r="BM239" s="458"/>
      <c r="BN239" s="445"/>
      <c r="BO239" s="445"/>
      <c r="BP239" s="445"/>
      <c r="BQ239" s="462"/>
      <c r="BR239" s="458"/>
      <c r="BS239" s="445"/>
      <c r="BT239" s="445"/>
      <c r="BU239" s="445"/>
      <c r="BV239" s="445"/>
      <c r="BW239" s="446"/>
      <c r="BX239" s="21"/>
      <c r="BY239" s="21"/>
      <c r="BZ239" s="21"/>
      <c r="CA239" s="21"/>
      <c r="CB239" s="21"/>
      <c r="CC239" s="21"/>
      <c r="CD239" s="21"/>
      <c r="CE239" s="21"/>
      <c r="CF239" s="21"/>
      <c r="CG239" s="21"/>
      <c r="CH239" s="21"/>
      <c r="CI239" s="21"/>
      <c r="CJ239" s="21"/>
      <c r="CK239" s="21"/>
      <c r="CL239" s="21"/>
      <c r="CM239" s="21"/>
      <c r="CN239" s="21"/>
      <c r="CO239" s="21"/>
      <c r="CP239" s="21"/>
      <c r="CQ239" s="21"/>
      <c r="CR239" s="21"/>
      <c r="CS239" s="21"/>
      <c r="CT239" s="21"/>
      <c r="CU239" s="21"/>
      <c r="CV239" s="21"/>
      <c r="CW239" s="21"/>
      <c r="CX239" s="21"/>
      <c r="CY239" s="21"/>
      <c r="CZ239" s="21"/>
    </row>
    <row r="240" s="324" customFormat="true" ht="15" customHeight="true" x14ac:dyDescent="0.2">
      <c r="A240" s="178"/>
      <c r="B240" s="150"/>
      <c r="C240" s="51"/>
      <c r="D240" s="171"/>
      <c r="E240" s="171"/>
      <c r="F240" s="171"/>
      <c r="G240" s="160"/>
      <c r="H240" s="50"/>
      <c r="I240" s="171"/>
      <c r="J240" s="171"/>
      <c r="K240" s="171"/>
      <c r="L240" s="166"/>
      <c r="M240" s="51"/>
      <c r="N240" s="171"/>
      <c r="O240" s="171"/>
      <c r="P240" s="171"/>
      <c r="Q240" s="160"/>
      <c r="R240" s="50"/>
      <c r="S240" s="171"/>
      <c r="T240" s="171"/>
      <c r="U240" s="171"/>
      <c r="V240" s="171"/>
      <c r="W240" s="166"/>
      <c r="X240" s="448"/>
      <c r="Y240" s="448"/>
      <c r="Z240" s="448"/>
      <c r="AA240" s="448"/>
      <c r="AB240" s="448"/>
      <c r="AC240" s="448"/>
      <c r="AD240" s="448"/>
      <c r="AE240" s="448"/>
      <c r="AF240" s="448"/>
      <c r="AG240" s="448"/>
      <c r="AH240" s="448"/>
      <c r="AI240" s="448"/>
      <c r="AJ240" s="448"/>
      <c r="AK240" s="448"/>
      <c r="AL240" s="448"/>
      <c r="AM240" s="448"/>
      <c r="AN240" s="448"/>
      <c r="AO240" s="448"/>
      <c r="AP240" s="448"/>
      <c r="AQ240" s="448"/>
      <c r="AR240" s="448"/>
      <c r="AS240" s="448"/>
      <c r="AT240" s="448"/>
      <c r="AU240" s="448"/>
      <c r="AV240" s="448"/>
      <c r="AW240" s="448"/>
      <c r="AX240" s="448"/>
      <c r="AY240" s="448"/>
      <c r="AZ240" s="874"/>
      <c r="BA240" s="877"/>
      <c r="BB240" s="604"/>
      <c r="BC240" s="458"/>
      <c r="BD240" s="445"/>
      <c r="BE240" s="445"/>
      <c r="BF240" s="445"/>
      <c r="BG240" s="462"/>
      <c r="BH240" s="458"/>
      <c r="BI240" s="445"/>
      <c r="BJ240" s="445"/>
      <c r="BK240" s="445"/>
      <c r="BL240" s="462"/>
      <c r="BM240" s="458"/>
      <c r="BN240" s="445"/>
      <c r="BO240" s="445"/>
      <c r="BP240" s="445"/>
      <c r="BQ240" s="462"/>
      <c r="BR240" s="458"/>
      <c r="BS240" s="445"/>
      <c r="BT240" s="445"/>
      <c r="BU240" s="445"/>
      <c r="BV240" s="445"/>
      <c r="BW240" s="446"/>
      <c r="BX240" s="21"/>
      <c r="BY240" s="21"/>
      <c r="BZ240" s="21"/>
      <c r="CA240" s="21"/>
      <c r="CB240" s="21"/>
      <c r="CC240" s="21"/>
      <c r="CD240" s="21"/>
      <c r="CE240" s="21"/>
      <c r="CF240" s="21"/>
      <c r="CG240" s="21"/>
      <c r="CH240" s="21"/>
      <c r="CI240" s="21"/>
      <c r="CJ240" s="21"/>
      <c r="CK240" s="21"/>
      <c r="CL240" s="21"/>
      <c r="CM240" s="21"/>
      <c r="CN240" s="21"/>
      <c r="CO240" s="21"/>
      <c r="CP240" s="21"/>
      <c r="CQ240" s="21"/>
      <c r="CR240" s="21"/>
      <c r="CS240" s="21"/>
      <c r="CT240" s="21"/>
      <c r="CU240" s="21"/>
      <c r="CV240" s="21"/>
      <c r="CW240" s="21"/>
      <c r="CX240" s="21"/>
      <c r="CY240" s="21"/>
      <c r="CZ240" s="21"/>
    </row>
    <row r="241" s="324" customFormat="true" ht="15" customHeight="true" x14ac:dyDescent="0.2">
      <c r="A241" s="178"/>
      <c r="B241" s="150"/>
      <c r="C241" s="51"/>
      <c r="D241" s="171"/>
      <c r="E241" s="171"/>
      <c r="F241" s="171"/>
      <c r="G241" s="160"/>
      <c r="H241" s="50"/>
      <c r="I241" s="171"/>
      <c r="J241" s="171"/>
      <c r="K241" s="171"/>
      <c r="L241" s="166"/>
      <c r="M241" s="51"/>
      <c r="N241" s="171"/>
      <c r="O241" s="171"/>
      <c r="P241" s="171"/>
      <c r="Q241" s="160"/>
      <c r="R241" s="50"/>
      <c r="S241" s="171"/>
      <c r="T241" s="171"/>
      <c r="U241" s="171"/>
      <c r="V241" s="171"/>
      <c r="W241" s="166"/>
      <c r="X241" s="448"/>
      <c r="Y241" s="448"/>
      <c r="Z241" s="448"/>
      <c r="AA241" s="448"/>
      <c r="AB241" s="448"/>
      <c r="AC241" s="448"/>
      <c r="AD241" s="448"/>
      <c r="AE241" s="448"/>
      <c r="AF241" s="448"/>
      <c r="AG241" s="448"/>
      <c r="AH241" s="448"/>
      <c r="AI241" s="448"/>
      <c r="AJ241" s="448"/>
      <c r="AK241" s="448"/>
      <c r="AL241" s="448"/>
      <c r="AM241" s="448"/>
      <c r="AN241" s="448"/>
      <c r="AO241" s="448"/>
      <c r="AP241" s="448"/>
      <c r="AQ241" s="448"/>
      <c r="AR241" s="448"/>
      <c r="AS241" s="448"/>
      <c r="AT241" s="448"/>
      <c r="AU241" s="448"/>
      <c r="AV241" s="448"/>
      <c r="AW241" s="448"/>
      <c r="AX241" s="448"/>
      <c r="AY241" s="448"/>
      <c r="AZ241" s="874"/>
      <c r="BA241" s="877"/>
      <c r="BB241" s="604"/>
      <c r="BC241" s="458"/>
      <c r="BD241" s="445"/>
      <c r="BE241" s="445"/>
      <c r="BF241" s="445"/>
      <c r="BG241" s="462"/>
      <c r="BH241" s="458"/>
      <c r="BI241" s="445"/>
      <c r="BJ241" s="445"/>
      <c r="BK241" s="445"/>
      <c r="BL241" s="462"/>
      <c r="BM241" s="458"/>
      <c r="BN241" s="445"/>
      <c r="BO241" s="445"/>
      <c r="BP241" s="445"/>
      <c r="BQ241" s="462"/>
      <c r="BR241" s="458"/>
      <c r="BS241" s="445"/>
      <c r="BT241" s="445"/>
      <c r="BU241" s="445"/>
      <c r="BV241" s="445"/>
      <c r="BW241" s="446"/>
      <c r="BX241" s="21"/>
      <c r="BY241" s="21"/>
      <c r="BZ241" s="21"/>
      <c r="CA241" s="21"/>
      <c r="CB241" s="21"/>
      <c r="CC241" s="21"/>
      <c r="CD241" s="21"/>
      <c r="CE241" s="21"/>
      <c r="CF241" s="21"/>
      <c r="CG241" s="21"/>
      <c r="CH241" s="21"/>
      <c r="CI241" s="21"/>
      <c r="CJ241" s="21"/>
      <c r="CK241" s="21"/>
      <c r="CL241" s="21"/>
      <c r="CM241" s="21"/>
      <c r="CN241" s="21"/>
      <c r="CO241" s="21"/>
      <c r="CP241" s="21"/>
      <c r="CQ241" s="21"/>
      <c r="CR241" s="21"/>
      <c r="CS241" s="21"/>
      <c r="CT241" s="21"/>
      <c r="CU241" s="21"/>
      <c r="CV241" s="21"/>
      <c r="CW241" s="21"/>
      <c r="CX241" s="21"/>
      <c r="CY241" s="21"/>
      <c r="CZ241" s="21"/>
    </row>
    <row r="242" s="324" customFormat="true" ht="15" customHeight="true" x14ac:dyDescent="0.2">
      <c r="A242" s="178"/>
      <c r="B242" s="150"/>
      <c r="C242" s="51"/>
      <c r="D242" s="171"/>
      <c r="E242" s="171"/>
      <c r="F242" s="171"/>
      <c r="G242" s="160"/>
      <c r="H242" s="50"/>
      <c r="I242" s="171"/>
      <c r="J242" s="171"/>
      <c r="K242" s="171"/>
      <c r="L242" s="166"/>
      <c r="M242" s="51"/>
      <c r="N242" s="171"/>
      <c r="O242" s="171"/>
      <c r="P242" s="171"/>
      <c r="Q242" s="160"/>
      <c r="R242" s="50"/>
      <c r="S242" s="171"/>
      <c r="T242" s="171"/>
      <c r="U242" s="171"/>
      <c r="V242" s="171"/>
      <c r="W242" s="166"/>
      <c r="X242" s="448"/>
      <c r="Y242" s="448"/>
      <c r="Z242" s="448"/>
      <c r="AA242" s="448"/>
      <c r="AB242" s="448"/>
      <c r="AC242" s="448"/>
      <c r="AD242" s="448"/>
      <c r="AE242" s="448"/>
      <c r="AF242" s="448"/>
      <c r="AG242" s="448"/>
      <c r="AH242" s="448"/>
      <c r="AI242" s="448"/>
      <c r="AJ242" s="448"/>
      <c r="AK242" s="448"/>
      <c r="AL242" s="448"/>
      <c r="AM242" s="448"/>
      <c r="AN242" s="448"/>
      <c r="AO242" s="448"/>
      <c r="AP242" s="448"/>
      <c r="AQ242" s="448"/>
      <c r="AR242" s="448"/>
      <c r="AS242" s="448"/>
      <c r="AT242" s="448"/>
      <c r="AU242" s="448"/>
      <c r="AV242" s="448"/>
      <c r="AW242" s="448"/>
      <c r="AX242" s="448"/>
      <c r="AY242" s="448"/>
      <c r="AZ242" s="874"/>
      <c r="BA242" s="877"/>
      <c r="BB242" s="604"/>
      <c r="BC242" s="458"/>
      <c r="BD242" s="445"/>
      <c r="BE242" s="445"/>
      <c r="BF242" s="445"/>
      <c r="BG242" s="462"/>
      <c r="BH242" s="458"/>
      <c r="BI242" s="445"/>
      <c r="BJ242" s="445"/>
      <c r="BK242" s="445"/>
      <c r="BL242" s="462"/>
      <c r="BM242" s="458"/>
      <c r="BN242" s="445"/>
      <c r="BO242" s="445"/>
      <c r="BP242" s="445"/>
      <c r="BQ242" s="462"/>
      <c r="BR242" s="458"/>
      <c r="BS242" s="445"/>
      <c r="BT242" s="445"/>
      <c r="BU242" s="445"/>
      <c r="BV242" s="445"/>
      <c r="BW242" s="446"/>
      <c r="BX242" s="21"/>
      <c r="BY242" s="21"/>
      <c r="BZ242" s="21"/>
      <c r="CA242" s="21"/>
      <c r="CB242" s="21"/>
      <c r="CC242" s="21"/>
      <c r="CD242" s="21"/>
      <c r="CE242" s="21"/>
      <c r="CF242" s="21"/>
      <c r="CG242" s="21"/>
      <c r="CH242" s="21"/>
      <c r="CI242" s="21"/>
      <c r="CJ242" s="21"/>
      <c r="CK242" s="21"/>
      <c r="CL242" s="21"/>
      <c r="CM242" s="21"/>
      <c r="CN242" s="21"/>
      <c r="CO242" s="21"/>
      <c r="CP242" s="21"/>
      <c r="CQ242" s="21"/>
      <c r="CR242" s="21"/>
      <c r="CS242" s="21"/>
      <c r="CT242" s="21"/>
      <c r="CU242" s="21"/>
      <c r="CV242" s="21"/>
      <c r="CW242" s="21"/>
      <c r="CX242" s="21"/>
      <c r="CY242" s="21"/>
      <c r="CZ242" s="21"/>
    </row>
    <row r="243" s="324" customFormat="true" ht="15" customHeight="true" x14ac:dyDescent="0.2">
      <c r="A243" s="178"/>
      <c r="B243" s="150"/>
      <c r="C243" s="51"/>
      <c r="D243" s="171"/>
      <c r="E243" s="171"/>
      <c r="F243" s="171"/>
      <c r="G243" s="160"/>
      <c r="H243" s="50"/>
      <c r="I243" s="171"/>
      <c r="J243" s="171"/>
      <c r="K243" s="171"/>
      <c r="L243" s="166"/>
      <c r="M243" s="51"/>
      <c r="N243" s="171"/>
      <c r="O243" s="171"/>
      <c r="P243" s="171"/>
      <c r="Q243" s="160"/>
      <c r="R243" s="50"/>
      <c r="S243" s="171"/>
      <c r="T243" s="171"/>
      <c r="U243" s="171"/>
      <c r="V243" s="171"/>
      <c r="W243" s="166"/>
      <c r="X243" s="448"/>
      <c r="Y243" s="448"/>
      <c r="Z243" s="448"/>
      <c r="AA243" s="448"/>
      <c r="AB243" s="448"/>
      <c r="AC243" s="448"/>
      <c r="AD243" s="448"/>
      <c r="AE243" s="448"/>
      <c r="AF243" s="448"/>
      <c r="AG243" s="448"/>
      <c r="AH243" s="448"/>
      <c r="AI243" s="448"/>
      <c r="AJ243" s="448"/>
      <c r="AK243" s="448"/>
      <c r="AL243" s="448"/>
      <c r="AM243" s="448"/>
      <c r="AN243" s="448"/>
      <c r="AO243" s="448"/>
      <c r="AP243" s="448"/>
      <c r="AQ243" s="448"/>
      <c r="AR243" s="448"/>
      <c r="AS243" s="448"/>
      <c r="AT243" s="448"/>
      <c r="AU243" s="448"/>
      <c r="AV243" s="448"/>
      <c r="AW243" s="448"/>
      <c r="AX243" s="448"/>
      <c r="AY243" s="448"/>
      <c r="AZ243" s="874"/>
      <c r="BA243" s="877"/>
      <c r="BB243" s="604"/>
      <c r="BC243" s="458"/>
      <c r="BD243" s="445"/>
      <c r="BE243" s="445"/>
      <c r="BF243" s="445"/>
      <c r="BG243" s="462"/>
      <c r="BH243" s="458"/>
      <c r="BI243" s="445"/>
      <c r="BJ243" s="445"/>
      <c r="BK243" s="445"/>
      <c r="BL243" s="462"/>
      <c r="BM243" s="458"/>
      <c r="BN243" s="445"/>
      <c r="BO243" s="445"/>
      <c r="BP243" s="445"/>
      <c r="BQ243" s="462"/>
      <c r="BR243" s="458"/>
      <c r="BS243" s="445"/>
      <c r="BT243" s="445"/>
      <c r="BU243" s="445"/>
      <c r="BV243" s="445"/>
      <c r="BW243" s="446"/>
      <c r="BX243" s="21"/>
      <c r="BY243" s="21"/>
      <c r="BZ243" s="21"/>
      <c r="CA243" s="21"/>
      <c r="CB243" s="21"/>
      <c r="CC243" s="21"/>
      <c r="CD243" s="21"/>
      <c r="CE243" s="21"/>
      <c r="CF243" s="21"/>
      <c r="CG243" s="21"/>
      <c r="CH243" s="21"/>
      <c r="CI243" s="21"/>
      <c r="CJ243" s="21"/>
      <c r="CK243" s="21"/>
      <c r="CL243" s="21"/>
      <c r="CM243" s="21"/>
      <c r="CN243" s="21"/>
      <c r="CO243" s="21"/>
      <c r="CP243" s="21"/>
      <c r="CQ243" s="21"/>
      <c r="CR243" s="21"/>
      <c r="CS243" s="21"/>
      <c r="CT243" s="21"/>
      <c r="CU243" s="21"/>
      <c r="CV243" s="21"/>
      <c r="CW243" s="21"/>
      <c r="CX243" s="21"/>
      <c r="CY243" s="21"/>
      <c r="CZ243" s="21"/>
    </row>
    <row r="244" s="324" customFormat="true" ht="15" customHeight="true" x14ac:dyDescent="0.2">
      <c r="A244" s="178"/>
      <c r="B244" s="150"/>
      <c r="C244" s="51"/>
      <c r="D244" s="171"/>
      <c r="E244" s="171"/>
      <c r="F244" s="171"/>
      <c r="G244" s="160"/>
      <c r="H244" s="50"/>
      <c r="I244" s="171"/>
      <c r="J244" s="171"/>
      <c r="K244" s="171"/>
      <c r="L244" s="166"/>
      <c r="M244" s="51"/>
      <c r="N244" s="171"/>
      <c r="O244" s="171"/>
      <c r="P244" s="171"/>
      <c r="Q244" s="160"/>
      <c r="R244" s="50"/>
      <c r="S244" s="171"/>
      <c r="T244" s="171"/>
      <c r="U244" s="171"/>
      <c r="V244" s="171"/>
      <c r="W244" s="166"/>
      <c r="X244" s="448"/>
      <c r="Y244" s="448"/>
      <c r="Z244" s="448"/>
      <c r="AA244" s="448"/>
      <c r="AB244" s="448"/>
      <c r="AC244" s="448"/>
      <c r="AD244" s="448"/>
      <c r="AE244" s="448"/>
      <c r="AF244" s="448"/>
      <c r="AG244" s="448"/>
      <c r="AH244" s="448"/>
      <c r="AI244" s="448"/>
      <c r="AJ244" s="448"/>
      <c r="AK244" s="448"/>
      <c r="AL244" s="448"/>
      <c r="AM244" s="448"/>
      <c r="AN244" s="448"/>
      <c r="AO244" s="448"/>
      <c r="AP244" s="448"/>
      <c r="AQ244" s="448"/>
      <c r="AR244" s="448"/>
      <c r="AS244" s="448"/>
      <c r="AT244" s="448"/>
      <c r="AU244" s="448"/>
      <c r="AV244" s="448"/>
      <c r="AW244" s="448"/>
      <c r="AX244" s="448"/>
      <c r="AY244" s="448"/>
      <c r="AZ244" s="874"/>
      <c r="BA244" s="877"/>
      <c r="BB244" s="604"/>
      <c r="BC244" s="458"/>
      <c r="BD244" s="445"/>
      <c r="BE244" s="445"/>
      <c r="BF244" s="445"/>
      <c r="BG244" s="462"/>
      <c r="BH244" s="458"/>
      <c r="BI244" s="445"/>
      <c r="BJ244" s="445"/>
      <c r="BK244" s="445"/>
      <c r="BL244" s="462"/>
      <c r="BM244" s="458"/>
      <c r="BN244" s="445"/>
      <c r="BO244" s="445"/>
      <c r="BP244" s="445"/>
      <c r="BQ244" s="462"/>
      <c r="BR244" s="458"/>
      <c r="BS244" s="445"/>
      <c r="BT244" s="445"/>
      <c r="BU244" s="445"/>
      <c r="BV244" s="445"/>
      <c r="BW244" s="446"/>
      <c r="BX244" s="21"/>
      <c r="BY244" s="21"/>
      <c r="BZ244" s="21"/>
      <c r="CA244" s="21"/>
      <c r="CB244" s="21"/>
      <c r="CC244" s="21"/>
      <c r="CD244" s="21"/>
      <c r="CE244" s="21"/>
      <c r="CF244" s="21"/>
      <c r="CG244" s="21"/>
      <c r="CH244" s="21"/>
      <c r="CI244" s="21"/>
      <c r="CJ244" s="21"/>
      <c r="CK244" s="21"/>
      <c r="CL244" s="21"/>
      <c r="CM244" s="21"/>
      <c r="CN244" s="21"/>
      <c r="CO244" s="21"/>
      <c r="CP244" s="21"/>
      <c r="CQ244" s="21"/>
      <c r="CR244" s="21"/>
      <c r="CS244" s="21"/>
      <c r="CT244" s="21"/>
      <c r="CU244" s="21"/>
      <c r="CV244" s="21"/>
      <c r="CW244" s="21"/>
      <c r="CX244" s="21"/>
      <c r="CY244" s="21"/>
      <c r="CZ244" s="21"/>
    </row>
    <row r="245" s="324" customFormat="true" ht="15" customHeight="true" x14ac:dyDescent="0.2">
      <c r="A245" s="178"/>
      <c r="B245" s="150"/>
      <c r="C245" s="51"/>
      <c r="D245" s="171"/>
      <c r="E245" s="171"/>
      <c r="F245" s="171"/>
      <c r="G245" s="160"/>
      <c r="H245" s="50"/>
      <c r="I245" s="171"/>
      <c r="J245" s="171"/>
      <c r="K245" s="171"/>
      <c r="L245" s="166"/>
      <c r="M245" s="51"/>
      <c r="N245" s="171"/>
      <c r="O245" s="171"/>
      <c r="P245" s="171"/>
      <c r="Q245" s="160"/>
      <c r="R245" s="50"/>
      <c r="S245" s="171"/>
      <c r="T245" s="171"/>
      <c r="U245" s="171"/>
      <c r="V245" s="171"/>
      <c r="W245" s="166"/>
      <c r="X245" s="448"/>
      <c r="Y245" s="448"/>
      <c r="Z245" s="448"/>
      <c r="AA245" s="448"/>
      <c r="AB245" s="448"/>
      <c r="AC245" s="448"/>
      <c r="AD245" s="448"/>
      <c r="AE245" s="448"/>
      <c r="AF245" s="448"/>
      <c r="AG245" s="448"/>
      <c r="AH245" s="448"/>
      <c r="AI245" s="448"/>
      <c r="AJ245" s="448"/>
      <c r="AK245" s="448"/>
      <c r="AL245" s="448"/>
      <c r="AM245" s="448"/>
      <c r="AN245" s="448"/>
      <c r="AO245" s="448"/>
      <c r="AP245" s="448"/>
      <c r="AQ245" s="448"/>
      <c r="AR245" s="448"/>
      <c r="AS245" s="448"/>
      <c r="AT245" s="448"/>
      <c r="AU245" s="448"/>
      <c r="AV245" s="448"/>
      <c r="AW245" s="448"/>
      <c r="AX245" s="448"/>
      <c r="AY245" s="448"/>
      <c r="AZ245" s="874"/>
      <c r="BA245" s="877"/>
      <c r="BB245" s="604"/>
      <c r="BC245" s="458"/>
      <c r="BD245" s="445"/>
      <c r="BE245" s="445"/>
      <c r="BF245" s="445"/>
      <c r="BG245" s="462"/>
      <c r="BH245" s="458"/>
      <c r="BI245" s="445"/>
      <c r="BJ245" s="445"/>
      <c r="BK245" s="445"/>
      <c r="BL245" s="462"/>
      <c r="BM245" s="458"/>
      <c r="BN245" s="445"/>
      <c r="BO245" s="445"/>
      <c r="BP245" s="445"/>
      <c r="BQ245" s="462"/>
      <c r="BR245" s="458"/>
      <c r="BS245" s="445"/>
      <c r="BT245" s="445"/>
      <c r="BU245" s="445"/>
      <c r="BV245" s="445"/>
      <c r="BW245" s="446"/>
      <c r="BX245" s="21"/>
      <c r="BY245" s="21"/>
      <c r="BZ245" s="21"/>
      <c r="CA245" s="21"/>
      <c r="CB245" s="21"/>
      <c r="CC245" s="21"/>
      <c r="CD245" s="21"/>
      <c r="CE245" s="21"/>
      <c r="CF245" s="21"/>
      <c r="CG245" s="21"/>
      <c r="CH245" s="21"/>
      <c r="CI245" s="21"/>
      <c r="CJ245" s="21"/>
      <c r="CK245" s="21"/>
      <c r="CL245" s="21"/>
      <c r="CM245" s="21"/>
      <c r="CN245" s="21"/>
      <c r="CO245" s="21"/>
      <c r="CP245" s="21"/>
      <c r="CQ245" s="21"/>
      <c r="CR245" s="21"/>
      <c r="CS245" s="21"/>
      <c r="CT245" s="21"/>
      <c r="CU245" s="21"/>
      <c r="CV245" s="21"/>
      <c r="CW245" s="21"/>
      <c r="CX245" s="21"/>
      <c r="CY245" s="21"/>
      <c r="CZ245" s="21"/>
    </row>
    <row r="246" s="324" customFormat="true" ht="15" customHeight="true" x14ac:dyDescent="0.2">
      <c r="A246" s="178"/>
      <c r="B246" s="150"/>
      <c r="C246" s="51"/>
      <c r="D246" s="171"/>
      <c r="E246" s="171"/>
      <c r="F246" s="171"/>
      <c r="G246" s="160"/>
      <c r="H246" s="50"/>
      <c r="I246" s="171"/>
      <c r="J246" s="171"/>
      <c r="K246" s="171"/>
      <c r="L246" s="166"/>
      <c r="M246" s="51"/>
      <c r="N246" s="171"/>
      <c r="O246" s="171"/>
      <c r="P246" s="171"/>
      <c r="Q246" s="160"/>
      <c r="R246" s="50"/>
      <c r="S246" s="171"/>
      <c r="T246" s="171"/>
      <c r="U246" s="171"/>
      <c r="V246" s="171"/>
      <c r="W246" s="166"/>
      <c r="X246" s="448"/>
      <c r="Y246" s="448"/>
      <c r="Z246" s="448"/>
      <c r="AA246" s="448"/>
      <c r="AB246" s="448"/>
      <c r="AC246" s="448"/>
      <c r="AD246" s="448"/>
      <c r="AE246" s="448"/>
      <c r="AF246" s="448"/>
      <c r="AG246" s="448"/>
      <c r="AH246" s="448"/>
      <c r="AI246" s="448"/>
      <c r="AJ246" s="448"/>
      <c r="AK246" s="448"/>
      <c r="AL246" s="448"/>
      <c r="AM246" s="448"/>
      <c r="AN246" s="448"/>
      <c r="AO246" s="448"/>
      <c r="AP246" s="448"/>
      <c r="AQ246" s="448"/>
      <c r="AR246" s="448"/>
      <c r="AS246" s="448"/>
      <c r="AT246" s="448"/>
      <c r="AU246" s="448"/>
      <c r="AV246" s="448"/>
      <c r="AW246" s="448"/>
      <c r="AX246" s="448"/>
      <c r="AY246" s="448"/>
      <c r="AZ246" s="874"/>
      <c r="BA246" s="877"/>
      <c r="BB246" s="604"/>
      <c r="BC246" s="458"/>
      <c r="BD246" s="445"/>
      <c r="BE246" s="445"/>
      <c r="BF246" s="445"/>
      <c r="BG246" s="462"/>
      <c r="BH246" s="458"/>
      <c r="BI246" s="445"/>
      <c r="BJ246" s="445"/>
      <c r="BK246" s="445"/>
      <c r="BL246" s="462"/>
      <c r="BM246" s="458"/>
      <c r="BN246" s="445"/>
      <c r="BO246" s="445"/>
      <c r="BP246" s="445"/>
      <c r="BQ246" s="462"/>
      <c r="BR246" s="458"/>
      <c r="BS246" s="445"/>
      <c r="BT246" s="445"/>
      <c r="BU246" s="445"/>
      <c r="BV246" s="445"/>
      <c r="BW246" s="446"/>
      <c r="BX246" s="21"/>
      <c r="BY246" s="21"/>
      <c r="BZ246" s="21"/>
      <c r="CA246" s="21"/>
      <c r="CB246" s="21"/>
      <c r="CC246" s="21"/>
      <c r="CD246" s="21"/>
      <c r="CE246" s="21"/>
      <c r="CF246" s="21"/>
      <c r="CG246" s="21"/>
      <c r="CH246" s="21"/>
      <c r="CI246" s="21"/>
      <c r="CJ246" s="21"/>
      <c r="CK246" s="21"/>
      <c r="CL246" s="21"/>
      <c r="CM246" s="21"/>
      <c r="CN246" s="21"/>
      <c r="CO246" s="21"/>
      <c r="CP246" s="21"/>
      <c r="CQ246" s="21"/>
      <c r="CR246" s="21"/>
      <c r="CS246" s="21"/>
      <c r="CT246" s="21"/>
      <c r="CU246" s="21"/>
      <c r="CV246" s="21"/>
      <c r="CW246" s="21"/>
      <c r="CX246" s="21"/>
      <c r="CY246" s="21"/>
      <c r="CZ246" s="21"/>
    </row>
    <row r="247" s="324" customFormat="true" ht="15" customHeight="true" x14ac:dyDescent="0.2">
      <c r="A247" s="178"/>
      <c r="B247" s="150"/>
      <c r="C247" s="51"/>
      <c r="D247" s="171"/>
      <c r="E247" s="171"/>
      <c r="F247" s="171"/>
      <c r="G247" s="160"/>
      <c r="H247" s="50"/>
      <c r="I247" s="171"/>
      <c r="J247" s="171"/>
      <c r="K247" s="171"/>
      <c r="L247" s="166"/>
      <c r="M247" s="51"/>
      <c r="N247" s="171"/>
      <c r="O247" s="171"/>
      <c r="P247" s="171"/>
      <c r="Q247" s="160"/>
      <c r="R247" s="50"/>
      <c r="S247" s="171"/>
      <c r="T247" s="171"/>
      <c r="U247" s="171"/>
      <c r="V247" s="171"/>
      <c r="W247" s="166"/>
      <c r="X247" s="448"/>
      <c r="Y247" s="448"/>
      <c r="Z247" s="448"/>
      <c r="AA247" s="448"/>
      <c r="AB247" s="448"/>
      <c r="AC247" s="448"/>
      <c r="AD247" s="448"/>
      <c r="AE247" s="448"/>
      <c r="AF247" s="448"/>
      <c r="AG247" s="448"/>
      <c r="AH247" s="448"/>
      <c r="AI247" s="448"/>
      <c r="AJ247" s="448"/>
      <c r="AK247" s="448"/>
      <c r="AL247" s="448"/>
      <c r="AM247" s="448"/>
      <c r="AN247" s="448"/>
      <c r="AO247" s="448"/>
      <c r="AP247" s="448"/>
      <c r="AQ247" s="448"/>
      <c r="AR247" s="448"/>
      <c r="AS247" s="448"/>
      <c r="AT247" s="448"/>
      <c r="AU247" s="448"/>
      <c r="AV247" s="448"/>
      <c r="AW247" s="448"/>
      <c r="AX247" s="448"/>
      <c r="AY247" s="448"/>
      <c r="AZ247" s="874"/>
      <c r="BA247" s="877"/>
      <c r="BB247" s="604"/>
      <c r="BC247" s="458"/>
      <c r="BD247" s="445"/>
      <c r="BE247" s="445"/>
      <c r="BF247" s="445"/>
      <c r="BG247" s="462"/>
      <c r="BH247" s="458"/>
      <c r="BI247" s="445"/>
      <c r="BJ247" s="445"/>
      <c r="BK247" s="445"/>
      <c r="BL247" s="462"/>
      <c r="BM247" s="458"/>
      <c r="BN247" s="445"/>
      <c r="BO247" s="445"/>
      <c r="BP247" s="445"/>
      <c r="BQ247" s="462"/>
      <c r="BR247" s="458"/>
      <c r="BS247" s="445"/>
      <c r="BT247" s="445"/>
      <c r="BU247" s="445"/>
      <c r="BV247" s="445"/>
      <c r="BW247" s="446"/>
      <c r="BX247" s="21"/>
      <c r="BY247" s="21"/>
      <c r="BZ247" s="21"/>
      <c r="CA247" s="21"/>
      <c r="CB247" s="21"/>
      <c r="CC247" s="21"/>
      <c r="CD247" s="21"/>
      <c r="CE247" s="21"/>
      <c r="CF247" s="21"/>
      <c r="CG247" s="21"/>
      <c r="CH247" s="21"/>
      <c r="CI247" s="21"/>
      <c r="CJ247" s="21"/>
      <c r="CK247" s="21"/>
      <c r="CL247" s="21"/>
      <c r="CM247" s="21"/>
      <c r="CN247" s="21"/>
      <c r="CO247" s="21"/>
      <c r="CP247" s="21"/>
      <c r="CQ247" s="21"/>
      <c r="CR247" s="21"/>
      <c r="CS247" s="21"/>
      <c r="CT247" s="21"/>
      <c r="CU247" s="21"/>
      <c r="CV247" s="21"/>
      <c r="CW247" s="21"/>
      <c r="CX247" s="21"/>
      <c r="CY247" s="21"/>
      <c r="CZ247" s="21"/>
    </row>
    <row r="248" s="324" customFormat="true" ht="15" customHeight="true" x14ac:dyDescent="0.2">
      <c r="A248" s="176"/>
      <c r="B248" s="145"/>
      <c r="C248" s="44"/>
      <c r="D248" s="129"/>
      <c r="E248" s="129"/>
      <c r="F248" s="129"/>
      <c r="G248" s="128"/>
      <c r="H248" s="43"/>
      <c r="I248" s="129"/>
      <c r="J248" s="129"/>
      <c r="K248" s="129"/>
      <c r="L248" s="42"/>
      <c r="M248" s="44"/>
      <c r="N248" s="129"/>
      <c r="O248" s="129"/>
      <c r="P248" s="129"/>
      <c r="Q248" s="128"/>
      <c r="R248" s="43"/>
      <c r="S248" s="129"/>
      <c r="T248" s="129"/>
      <c r="U248" s="129"/>
      <c r="V248" s="129"/>
      <c r="W248" s="42"/>
      <c r="X248" s="448"/>
      <c r="Y248" s="448"/>
      <c r="Z248" s="448"/>
      <c r="AA248" s="448"/>
      <c r="AB248" s="448"/>
      <c r="AC248" s="448"/>
      <c r="AD248" s="448"/>
      <c r="AE248" s="448"/>
      <c r="AF248" s="448"/>
      <c r="AG248" s="448"/>
      <c r="AH248" s="448"/>
      <c r="AI248" s="448"/>
      <c r="AJ248" s="448"/>
      <c r="AK248" s="448"/>
      <c r="AL248" s="448"/>
      <c r="AM248" s="448"/>
      <c r="AN248" s="448"/>
      <c r="AO248" s="448"/>
      <c r="AP248" s="448"/>
      <c r="AQ248" s="448"/>
      <c r="AR248" s="448"/>
      <c r="AS248" s="448"/>
      <c r="AT248" s="448"/>
      <c r="AU248" s="448"/>
      <c r="AV248" s="448"/>
      <c r="AW248" s="448"/>
      <c r="AX248" s="448"/>
      <c r="AY248" s="448"/>
      <c r="AZ248" s="874"/>
      <c r="BA248" s="877"/>
      <c r="BB248" s="604"/>
      <c r="BC248" s="461"/>
      <c r="BD248" s="460"/>
      <c r="BE248" s="460"/>
      <c r="BF248" s="460"/>
      <c r="BG248" s="464"/>
      <c r="BH248" s="461"/>
      <c r="BI248" s="460"/>
      <c r="BJ248" s="460"/>
      <c r="BK248" s="460"/>
      <c r="BL248" s="464"/>
      <c r="BM248" s="461"/>
      <c r="BN248" s="460"/>
      <c r="BO248" s="460"/>
      <c r="BP248" s="460"/>
      <c r="BQ248" s="464"/>
      <c r="BR248" s="461"/>
      <c r="BS248" s="460"/>
      <c r="BT248" s="460"/>
      <c r="BU248" s="460"/>
      <c r="BV248" s="460"/>
      <c r="BW248" s="463"/>
      <c r="BX248" s="21"/>
      <c r="BY248" s="21"/>
      <c r="BZ248" s="21"/>
      <c r="CA248" s="21"/>
      <c r="CB248" s="21"/>
      <c r="CC248" s="21"/>
      <c r="CD248" s="21"/>
      <c r="CE248" s="21"/>
      <c r="CF248" s="21"/>
      <c r="CG248" s="21"/>
      <c r="CH248" s="21"/>
      <c r="CI248" s="21"/>
      <c r="CJ248" s="21"/>
      <c r="CK248" s="21"/>
      <c r="CL248" s="21"/>
      <c r="CM248" s="21"/>
      <c r="CN248" s="21"/>
      <c r="CO248" s="21"/>
      <c r="CP248" s="21"/>
      <c r="CQ248" s="21"/>
      <c r="CR248" s="21"/>
      <c r="CS248" s="21"/>
      <c r="CT248" s="21"/>
      <c r="CU248" s="21"/>
      <c r="CV248" s="21"/>
      <c r="CW248" s="21"/>
      <c r="CX248" s="21"/>
      <c r="CY248" s="21"/>
      <c r="CZ248" s="21"/>
    </row>
    <row r="249" s="324" customFormat="true" ht="250.15" customHeight="true" x14ac:dyDescent="0.2">
      <c r="X249" s="874"/>
      <c r="Y249" s="874"/>
      <c r="Z249" s="874"/>
      <c r="AA249" s="874"/>
      <c r="AB249" s="874"/>
      <c r="AC249" s="874"/>
      <c r="AD249" s="874"/>
      <c r="AE249" s="874"/>
      <c r="AF249" s="874"/>
      <c r="AG249" s="874"/>
      <c r="AH249" s="874"/>
      <c r="AI249" s="874"/>
      <c r="AJ249" s="874"/>
      <c r="AK249" s="874"/>
      <c r="AL249" s="874"/>
      <c r="AM249" s="874"/>
      <c r="AN249" s="874"/>
      <c r="AO249" s="874"/>
      <c r="AP249" s="874"/>
      <c r="AQ249" s="874"/>
      <c r="AR249" s="874"/>
      <c r="AS249" s="874"/>
      <c r="AT249" s="874"/>
      <c r="AU249" s="874"/>
      <c r="AV249" s="874"/>
      <c r="AW249" s="874"/>
      <c r="AX249" s="874"/>
      <c r="AY249" s="874"/>
      <c r="AZ249" s="874"/>
      <c r="BA249" s="321"/>
      <c r="BB249" s="319"/>
      <c r="BC249" s="319"/>
      <c r="BD249" s="319"/>
      <c r="BE249" s="319"/>
      <c r="BF249" s="319"/>
      <c r="BG249" s="319"/>
      <c r="BH249" s="319"/>
      <c r="BI249" s="319"/>
      <c r="BJ249" s="319"/>
      <c r="BK249" s="319"/>
      <c r="BL249" s="319"/>
      <c r="BM249" s="319"/>
      <c r="BN249" s="319"/>
      <c r="BO249" s="319"/>
      <c r="BP249" s="319"/>
      <c r="BQ249" s="319"/>
      <c r="BR249" s="319"/>
      <c r="BS249" s="319"/>
      <c r="BT249" s="319"/>
      <c r="BU249" s="319"/>
      <c r="BV249" s="319"/>
      <c r="BW249" s="321"/>
      <c r="BX249" s="356"/>
      <c r="BY249" s="356"/>
      <c r="BZ249" s="356"/>
      <c r="CA249" s="356"/>
      <c r="CB249" s="356"/>
      <c r="CC249" s="356"/>
      <c r="CD249" s="356"/>
      <c r="CE249" s="356"/>
      <c r="CF249" s="356"/>
      <c r="CG249" s="356"/>
      <c r="CH249" s="356"/>
      <c r="CI249" s="356"/>
      <c r="CJ249" s="356"/>
      <c r="CK249" s="356"/>
      <c r="CL249" s="356"/>
      <c r="CM249" s="356"/>
      <c r="CN249" s="356"/>
      <c r="CO249" s="356"/>
      <c r="CP249" s="356"/>
      <c r="CQ249" s="356"/>
      <c r="CR249" s="356"/>
      <c r="CS249" s="356"/>
      <c r="CT249" s="356"/>
      <c r="CU249" s="356"/>
      <c r="CV249" s="356"/>
      <c r="CW249" s="356"/>
      <c r="CX249" s="356"/>
      <c r="CY249" s="356"/>
      <c r="CZ249" s="356"/>
    </row>
    <row r="250" s="535" customFormat="true" ht="19.15" customHeight="true" x14ac:dyDescent="0.2">
      <c r="X250" s="19"/>
      <c r="Y250" s="19"/>
      <c r="Z250" s="19"/>
      <c r="AA250" s="19"/>
      <c r="AB250" s="19"/>
      <c r="AC250" s="19"/>
      <c r="AD250" s="19"/>
      <c r="AE250" s="19"/>
      <c r="AF250" s="19"/>
      <c r="AG250" s="19"/>
      <c r="AH250" s="19"/>
      <c r="AI250" s="19"/>
      <c r="AJ250" s="19"/>
      <c r="AK250" s="19"/>
      <c r="AL250" s="19"/>
      <c r="AM250" s="19"/>
      <c r="AN250" s="19"/>
      <c r="AO250" s="19"/>
      <c r="AP250" s="19"/>
      <c r="AQ250" s="19"/>
      <c r="AR250" s="19"/>
      <c r="AS250" s="19"/>
      <c r="AT250" s="19"/>
      <c r="AU250" s="19"/>
      <c r="AV250" s="19"/>
      <c r="AW250" s="19"/>
      <c r="AX250" s="19"/>
      <c r="AY250" s="19"/>
      <c r="AZ250" s="19"/>
      <c r="BA250" s="511"/>
      <c r="BB250" s="379"/>
      <c r="BC250" s="511"/>
      <c r="BD250" s="511"/>
      <c r="BE250" s="511"/>
      <c r="BF250" s="511"/>
      <c r="BG250" s="511"/>
      <c r="BH250" s="511"/>
      <c r="BI250" s="511"/>
      <c r="BJ250" s="511"/>
      <c r="BK250" s="511"/>
      <c r="BL250" s="511"/>
      <c r="BM250" s="511"/>
      <c r="BN250" s="511"/>
      <c r="BO250" s="511"/>
      <c r="BP250" s="511"/>
      <c r="BQ250" s="511"/>
      <c r="BR250" s="511"/>
      <c r="BS250" s="511"/>
      <c r="BT250" s="511"/>
      <c r="BU250" s="511"/>
      <c r="BV250" s="511"/>
      <c r="BW250" s="511"/>
      <c r="BX250" s="352"/>
      <c r="BY250" s="352"/>
      <c r="BZ250" s="352"/>
      <c r="CA250" s="352"/>
      <c r="CB250" s="352"/>
      <c r="CC250" s="352"/>
      <c r="CD250" s="352"/>
      <c r="CE250" s="352"/>
      <c r="CF250" s="352"/>
      <c r="CG250" s="352"/>
      <c r="CH250" s="352"/>
      <c r="CI250" s="352"/>
      <c r="CJ250" s="352"/>
      <c r="CK250" s="352"/>
      <c r="CL250" s="352"/>
      <c r="CM250" s="352"/>
      <c r="CN250" s="352"/>
      <c r="CO250" s="352"/>
      <c r="CP250" s="352"/>
      <c r="CQ250" s="352"/>
      <c r="CR250" s="352"/>
      <c r="CS250" s="352"/>
      <c r="CT250" s="352"/>
      <c r="CU250" s="352"/>
      <c r="CV250" s="352"/>
      <c r="CW250" s="352"/>
      <c r="CX250" s="352"/>
      <c r="CY250" s="352"/>
      <c r="CZ250" s="352"/>
    </row>
    <row r="251" s="535" customFormat="true" ht="12.75" x14ac:dyDescent="0.2">
      <c r="X251" s="19"/>
      <c r="Y251" s="19"/>
      <c r="Z251" s="19"/>
      <c r="AA251" s="19"/>
      <c r="AB251" s="19"/>
      <c r="AC251" s="19"/>
      <c r="AD251" s="19"/>
      <c r="AE251" s="19"/>
      <c r="AF251" s="19"/>
      <c r="AG251" s="19"/>
      <c r="AH251" s="19"/>
      <c r="AI251" s="19"/>
      <c r="AJ251" s="19"/>
      <c r="AK251" s="19"/>
      <c r="AL251" s="19"/>
      <c r="AM251" s="19"/>
      <c r="AN251" s="19"/>
      <c r="AO251" s="19"/>
      <c r="AP251" s="19"/>
      <c r="AQ251" s="19"/>
      <c r="AR251" s="19"/>
      <c r="AS251" s="19"/>
      <c r="AT251" s="19"/>
      <c r="AU251" s="19"/>
      <c r="AV251" s="19"/>
      <c r="AW251" s="19"/>
      <c r="AX251" s="19"/>
      <c r="AY251" s="19"/>
      <c r="AZ251" s="19"/>
      <c r="BA251" s="511"/>
      <c r="BB251" s="379"/>
      <c r="BC251" s="511"/>
      <c r="BD251" s="511"/>
      <c r="BE251" s="511"/>
      <c r="BF251" s="511"/>
      <c r="BG251" s="511"/>
      <c r="BH251" s="511"/>
      <c r="BI251" s="511"/>
      <c r="BJ251" s="511"/>
      <c r="BK251" s="511"/>
      <c r="BL251" s="511"/>
      <c r="BM251" s="511"/>
      <c r="BN251" s="511"/>
      <c r="BO251" s="511"/>
      <c r="BP251" s="511"/>
      <c r="BQ251" s="511"/>
      <c r="BR251" s="511"/>
      <c r="BS251" s="511"/>
      <c r="BT251" s="511"/>
      <c r="BU251" s="511"/>
      <c r="BV251" s="511"/>
      <c r="BW251" s="511"/>
      <c r="BX251" s="352"/>
      <c r="BY251" s="352"/>
      <c r="BZ251" s="352"/>
      <c r="CA251" s="352"/>
      <c r="CB251" s="352"/>
      <c r="CC251" s="352"/>
      <c r="CD251" s="352"/>
      <c r="CE251" s="352"/>
      <c r="CF251" s="352"/>
      <c r="CG251" s="352"/>
      <c r="CH251" s="352"/>
      <c r="CI251" s="352"/>
      <c r="CJ251" s="352"/>
      <c r="CK251" s="352"/>
      <c r="CL251" s="352"/>
      <c r="CM251" s="352"/>
      <c r="CN251" s="352"/>
      <c r="CO251" s="352"/>
      <c r="CP251" s="352"/>
      <c r="CQ251" s="352"/>
      <c r="CR251" s="352"/>
      <c r="CS251" s="352"/>
      <c r="CT251" s="352"/>
      <c r="CU251" s="352"/>
      <c r="CV251" s="352"/>
      <c r="CW251" s="352"/>
      <c r="CX251" s="352"/>
      <c r="CY251" s="352"/>
      <c r="CZ251" s="352"/>
    </row>
    <row r="252" s="535" customFormat="true" ht="12.75" x14ac:dyDescent="0.2">
      <c r="X252" s="19"/>
      <c r="Y252" s="19"/>
      <c r="Z252" s="19"/>
      <c r="AA252" s="19"/>
      <c r="AB252" s="19"/>
      <c r="AC252" s="19"/>
      <c r="AD252" s="19"/>
      <c r="AE252" s="19"/>
      <c r="AF252" s="19"/>
      <c r="AG252" s="19"/>
      <c r="AH252" s="19"/>
      <c r="AI252" s="19"/>
      <c r="AJ252" s="19"/>
      <c r="AK252" s="19"/>
      <c r="AL252" s="19"/>
      <c r="AM252" s="19"/>
      <c r="AN252" s="19"/>
      <c r="AO252" s="19"/>
      <c r="AP252" s="19"/>
      <c r="AQ252" s="19"/>
      <c r="AR252" s="19"/>
      <c r="AS252" s="19"/>
      <c r="AT252" s="19"/>
      <c r="AU252" s="19"/>
      <c r="AV252" s="19"/>
      <c r="AW252" s="19"/>
      <c r="AX252" s="19"/>
      <c r="AY252" s="19"/>
      <c r="AZ252" s="19"/>
      <c r="BA252" s="511"/>
      <c r="BB252" s="379"/>
      <c r="BC252" s="511"/>
      <c r="BD252" s="511"/>
      <c r="BE252" s="511"/>
      <c r="BF252" s="511"/>
      <c r="BG252" s="511"/>
      <c r="BH252" s="511"/>
      <c r="BI252" s="511"/>
      <c r="BJ252" s="511"/>
      <c r="BK252" s="511"/>
      <c r="BL252" s="511"/>
      <c r="BM252" s="511"/>
      <c r="BN252" s="511"/>
      <c r="BO252" s="511"/>
      <c r="BP252" s="511"/>
      <c r="BQ252" s="511"/>
      <c r="BR252" s="511"/>
      <c r="BS252" s="511"/>
      <c r="BT252" s="511"/>
      <c r="BU252" s="511"/>
      <c r="BV252" s="511"/>
      <c r="BW252" s="511"/>
      <c r="BX252" s="352"/>
      <c r="BY252" s="352"/>
      <c r="BZ252" s="352"/>
      <c r="CA252" s="352"/>
      <c r="CB252" s="352"/>
      <c r="CC252" s="352"/>
      <c r="CD252" s="352"/>
      <c r="CE252" s="352"/>
      <c r="CF252" s="352"/>
      <c r="CG252" s="352"/>
      <c r="CH252" s="352"/>
      <c r="CI252" s="352"/>
      <c r="CJ252" s="352"/>
      <c r="CK252" s="352"/>
      <c r="CL252" s="352"/>
      <c r="CM252" s="352"/>
      <c r="CN252" s="352"/>
      <c r="CO252" s="352"/>
      <c r="CP252" s="352"/>
      <c r="CQ252" s="352"/>
      <c r="CR252" s="352"/>
      <c r="CS252" s="352"/>
      <c r="CT252" s="352"/>
      <c r="CU252" s="352"/>
      <c r="CV252" s="352"/>
      <c r="CW252" s="352"/>
      <c r="CX252" s="352"/>
      <c r="CY252" s="352"/>
      <c r="CZ252" s="352"/>
    </row>
    <row r="253" s="535" customFormat="true" ht="12.75" x14ac:dyDescent="0.2">
      <c r="X253" s="19"/>
      <c r="Y253" s="19"/>
      <c r="Z253" s="19"/>
      <c r="AA253" s="19"/>
      <c r="AB253" s="19"/>
      <c r="AC253" s="19"/>
      <c r="AD253" s="19"/>
      <c r="AE253" s="19"/>
      <c r="AF253" s="19"/>
      <c r="AG253" s="19"/>
      <c r="AH253" s="19"/>
      <c r="AI253" s="19"/>
      <c r="AJ253" s="19"/>
      <c r="AK253" s="19"/>
      <c r="AL253" s="19"/>
      <c r="AM253" s="19"/>
      <c r="AN253" s="19"/>
      <c r="AO253" s="19"/>
      <c r="AP253" s="19"/>
      <c r="AQ253" s="19"/>
      <c r="AR253" s="19"/>
      <c r="AS253" s="19"/>
      <c r="AT253" s="19"/>
      <c r="AU253" s="19"/>
      <c r="AV253" s="19"/>
      <c r="AW253" s="19"/>
      <c r="AX253" s="19"/>
      <c r="AY253" s="19"/>
      <c r="AZ253" s="19"/>
      <c r="BA253" s="511"/>
      <c r="BB253" s="379"/>
      <c r="BC253" s="511"/>
      <c r="BD253" s="511"/>
      <c r="BE253" s="511"/>
      <c r="BF253" s="511"/>
      <c r="BG253" s="511"/>
      <c r="BH253" s="511"/>
      <c r="BI253" s="511"/>
      <c r="BJ253" s="511"/>
      <c r="BK253" s="511"/>
      <c r="BL253" s="511"/>
      <c r="BM253" s="511"/>
      <c r="BN253" s="511"/>
      <c r="BO253" s="511"/>
      <c r="BP253" s="511"/>
      <c r="BQ253" s="511"/>
      <c r="BR253" s="511"/>
      <c r="BS253" s="511"/>
      <c r="BT253" s="511"/>
      <c r="BU253" s="511"/>
      <c r="BV253" s="511"/>
      <c r="BW253" s="511"/>
      <c r="BX253" s="352"/>
      <c r="BY253" s="352"/>
      <c r="BZ253" s="352"/>
      <c r="CA253" s="352"/>
      <c r="CB253" s="352"/>
      <c r="CC253" s="352"/>
      <c r="CD253" s="352"/>
      <c r="CE253" s="352"/>
      <c r="CF253" s="352"/>
      <c r="CG253" s="352"/>
      <c r="CH253" s="352"/>
      <c r="CI253" s="352"/>
      <c r="CJ253" s="352"/>
      <c r="CK253" s="352"/>
      <c r="CL253" s="352"/>
      <c r="CM253" s="352"/>
      <c r="CN253" s="352"/>
      <c r="CO253" s="352"/>
      <c r="CP253" s="352"/>
      <c r="CQ253" s="352"/>
      <c r="CR253" s="352"/>
      <c r="CS253" s="352"/>
      <c r="CT253" s="352"/>
      <c r="CU253" s="352"/>
      <c r="CV253" s="352"/>
      <c r="CW253" s="352"/>
      <c r="CX253" s="352"/>
      <c r="CY253" s="352"/>
      <c r="CZ253" s="352"/>
    </row>
    <row r="254" s="535" customFormat="true" ht="12.75" x14ac:dyDescent="0.2">
      <c r="X254" s="19"/>
      <c r="Y254" s="19"/>
      <c r="Z254" s="19"/>
      <c r="AA254" s="19"/>
      <c r="AB254" s="19"/>
      <c r="AC254" s="19"/>
      <c r="AD254" s="19"/>
      <c r="AE254" s="19"/>
      <c r="AF254" s="19"/>
      <c r="AG254" s="19"/>
      <c r="AH254" s="19"/>
      <c r="AI254" s="19"/>
      <c r="AJ254" s="19"/>
      <c r="AK254" s="19"/>
      <c r="AL254" s="19"/>
      <c r="AM254" s="19"/>
      <c r="AN254" s="19"/>
      <c r="AO254" s="19"/>
      <c r="AP254" s="19"/>
      <c r="AQ254" s="19"/>
      <c r="AR254" s="19"/>
      <c r="AS254" s="19"/>
      <c r="AT254" s="19"/>
      <c r="AU254" s="19"/>
      <c r="AV254" s="19"/>
      <c r="AW254" s="19"/>
      <c r="AX254" s="19"/>
      <c r="AY254" s="19"/>
      <c r="AZ254" s="19"/>
      <c r="BA254" s="511"/>
      <c r="BB254" s="379"/>
      <c r="BC254" s="511"/>
      <c r="BD254" s="511"/>
      <c r="BE254" s="511"/>
      <c r="BF254" s="511"/>
      <c r="BG254" s="511"/>
      <c r="BH254" s="511"/>
      <c r="BI254" s="511"/>
      <c r="BJ254" s="511"/>
      <c r="BK254" s="511"/>
      <c r="BL254" s="511"/>
      <c r="BM254" s="511"/>
      <c r="BN254" s="511"/>
      <c r="BO254" s="511"/>
      <c r="BP254" s="511"/>
      <c r="BQ254" s="511"/>
      <c r="BR254" s="511"/>
      <c r="BS254" s="511"/>
      <c r="BT254" s="511"/>
      <c r="BU254" s="511"/>
      <c r="BV254" s="511"/>
      <c r="BW254" s="511"/>
      <c r="BX254" s="352"/>
      <c r="BY254" s="352"/>
      <c r="BZ254" s="352"/>
      <c r="CA254" s="352"/>
      <c r="CB254" s="352"/>
      <c r="CC254" s="352"/>
      <c r="CD254" s="352"/>
      <c r="CE254" s="352"/>
      <c r="CF254" s="352"/>
      <c r="CG254" s="352"/>
      <c r="CH254" s="352"/>
      <c r="CI254" s="352"/>
      <c r="CJ254" s="352"/>
      <c r="CK254" s="352"/>
      <c r="CL254" s="352"/>
      <c r="CM254" s="352"/>
      <c r="CN254" s="352"/>
      <c r="CO254" s="352"/>
      <c r="CP254" s="352"/>
      <c r="CQ254" s="352"/>
      <c r="CR254" s="352"/>
      <c r="CS254" s="352"/>
      <c r="CT254" s="352"/>
      <c r="CU254" s="352"/>
      <c r="CV254" s="352"/>
      <c r="CW254" s="352"/>
      <c r="CX254" s="352"/>
      <c r="CY254" s="352"/>
      <c r="CZ254" s="352"/>
    </row>
    <row r="255" s="535" customFormat="true" ht="12.75" x14ac:dyDescent="0.2">
      <c r="X255" s="19"/>
      <c r="Y255" s="19"/>
      <c r="Z255" s="19"/>
      <c r="AA255" s="19"/>
      <c r="AB255" s="19"/>
      <c r="AC255" s="19"/>
      <c r="AD255" s="19"/>
      <c r="AE255" s="19"/>
      <c r="AF255" s="19"/>
      <c r="AG255" s="19"/>
      <c r="AH255" s="19"/>
      <c r="AI255" s="19"/>
      <c r="AJ255" s="19"/>
      <c r="AK255" s="19"/>
      <c r="AL255" s="19"/>
      <c r="AM255" s="19"/>
      <c r="AN255" s="19"/>
      <c r="AO255" s="19"/>
      <c r="AP255" s="19"/>
      <c r="AQ255" s="19"/>
      <c r="AR255" s="19"/>
      <c r="AS255" s="19"/>
      <c r="AT255" s="19"/>
      <c r="AU255" s="19"/>
      <c r="AV255" s="19"/>
      <c r="AW255" s="19"/>
      <c r="AX255" s="19"/>
      <c r="AY255" s="19"/>
      <c r="AZ255" s="19"/>
      <c r="BA255" s="511"/>
      <c r="BB255" s="379"/>
      <c r="BC255" s="511"/>
      <c r="BD255" s="511"/>
      <c r="BE255" s="511"/>
      <c r="BF255" s="511"/>
      <c r="BG255" s="511"/>
      <c r="BH255" s="511"/>
      <c r="BI255" s="511"/>
      <c r="BJ255" s="511"/>
      <c r="BK255" s="511"/>
      <c r="BL255" s="511"/>
      <c r="BM255" s="511"/>
      <c r="BN255" s="511"/>
      <c r="BO255" s="511"/>
      <c r="BP255" s="511"/>
      <c r="BQ255" s="511"/>
      <c r="BR255" s="511"/>
      <c r="BS255" s="511"/>
      <c r="BT255" s="511"/>
      <c r="BU255" s="511"/>
      <c r="BV255" s="511"/>
      <c r="BW255" s="511"/>
      <c r="BX255" s="352"/>
      <c r="BY255" s="352"/>
      <c r="BZ255" s="352"/>
      <c r="CA255" s="352"/>
      <c r="CB255" s="352"/>
      <c r="CC255" s="352"/>
      <c r="CD255" s="352"/>
      <c r="CE255" s="352"/>
      <c r="CF255" s="352"/>
      <c r="CG255" s="352"/>
      <c r="CH255" s="352"/>
      <c r="CI255" s="352"/>
      <c r="CJ255" s="352"/>
      <c r="CK255" s="352"/>
      <c r="CL255" s="352"/>
      <c r="CM255" s="352"/>
      <c r="CN255" s="352"/>
      <c r="CO255" s="352"/>
      <c r="CP255" s="352"/>
      <c r="CQ255" s="352"/>
      <c r="CR255" s="352"/>
      <c r="CS255" s="352"/>
      <c r="CT255" s="352"/>
      <c r="CU255" s="352"/>
      <c r="CV255" s="352"/>
      <c r="CW255" s="352"/>
      <c r="CX255" s="352"/>
      <c r="CY255" s="352"/>
      <c r="CZ255" s="352"/>
    </row>
    <row r="256" s="535" customFormat="true" ht="12.75" x14ac:dyDescent="0.2">
      <c r="X256" s="19"/>
      <c r="Y256" s="19"/>
      <c r="Z256" s="19"/>
      <c r="AA256" s="19"/>
      <c r="AB256" s="19"/>
      <c r="AC256" s="19"/>
      <c r="AD256" s="19"/>
      <c r="AE256" s="19"/>
      <c r="AF256" s="19"/>
      <c r="AG256" s="19"/>
      <c r="AH256" s="19"/>
      <c r="AI256" s="19"/>
      <c r="AJ256" s="19"/>
      <c r="AK256" s="19"/>
      <c r="AL256" s="19"/>
      <c r="AM256" s="19"/>
      <c r="AN256" s="19"/>
      <c r="AO256" s="19"/>
      <c r="AP256" s="19"/>
      <c r="AQ256" s="19"/>
      <c r="AR256" s="19"/>
      <c r="AS256" s="19"/>
      <c r="AT256" s="19"/>
      <c r="AU256" s="19"/>
      <c r="AV256" s="19"/>
      <c r="AW256" s="19"/>
      <c r="AX256" s="19"/>
      <c r="AY256" s="19"/>
      <c r="AZ256" s="19"/>
      <c r="BA256" s="511"/>
      <c r="BB256" s="379"/>
      <c r="BC256" s="511"/>
      <c r="BD256" s="511"/>
      <c r="BE256" s="511"/>
      <c r="BF256" s="511"/>
      <c r="BG256" s="511"/>
      <c r="BH256" s="511"/>
      <c r="BI256" s="511"/>
      <c r="BJ256" s="511"/>
      <c r="BK256" s="511"/>
      <c r="BL256" s="511"/>
      <c r="BM256" s="511"/>
      <c r="BN256" s="511"/>
      <c r="BO256" s="511"/>
      <c r="BP256" s="511"/>
      <c r="BQ256" s="511"/>
      <c r="BR256" s="511"/>
      <c r="BS256" s="511"/>
      <c r="BT256" s="511"/>
      <c r="BU256" s="511"/>
      <c r="BV256" s="511"/>
      <c r="BW256" s="511"/>
      <c r="BX256" s="352"/>
      <c r="BY256" s="352"/>
      <c r="BZ256" s="352"/>
      <c r="CA256" s="352"/>
      <c r="CB256" s="352"/>
      <c r="CC256" s="352"/>
      <c r="CD256" s="352"/>
      <c r="CE256" s="352"/>
      <c r="CF256" s="352"/>
      <c r="CG256" s="352"/>
      <c r="CH256" s="352"/>
      <c r="CI256" s="352"/>
      <c r="CJ256" s="352"/>
      <c r="CK256" s="352"/>
      <c r="CL256" s="352"/>
      <c r="CM256" s="352"/>
      <c r="CN256" s="352"/>
      <c r="CO256" s="352"/>
      <c r="CP256" s="352"/>
      <c r="CQ256" s="352"/>
      <c r="CR256" s="352"/>
      <c r="CS256" s="352"/>
      <c r="CT256" s="352"/>
      <c r="CU256" s="352"/>
      <c r="CV256" s="352"/>
      <c r="CW256" s="352"/>
      <c r="CX256" s="352"/>
      <c r="CY256" s="352"/>
      <c r="CZ256" s="352"/>
    </row>
    <row r="257" s="535" customFormat="true" ht="18" customHeight="true" x14ac:dyDescent="0.2">
      <c r="X257" s="19"/>
      <c r="Y257" s="19"/>
      <c r="Z257" s="19"/>
      <c r="AA257" s="19"/>
      <c r="AB257" s="19"/>
      <c r="AC257" s="19"/>
      <c r="AD257" s="19"/>
      <c r="AE257" s="19"/>
      <c r="AF257" s="19"/>
      <c r="AG257" s="19"/>
      <c r="AH257" s="19"/>
      <c r="AI257" s="19"/>
      <c r="AJ257" s="19"/>
      <c r="AK257" s="19"/>
      <c r="AL257" s="19"/>
      <c r="AM257" s="19"/>
      <c r="AN257" s="19"/>
      <c r="AO257" s="19"/>
      <c r="AP257" s="19"/>
      <c r="AQ257" s="19"/>
      <c r="AR257" s="19"/>
      <c r="AS257" s="19"/>
      <c r="AT257" s="19"/>
      <c r="AU257" s="19"/>
      <c r="AV257" s="19"/>
      <c r="AW257" s="19"/>
      <c r="AX257" s="19"/>
      <c r="AY257" s="19"/>
      <c r="AZ257" s="19"/>
      <c r="BA257" s="511"/>
      <c r="BB257" s="379"/>
      <c r="BC257" s="511"/>
      <c r="BD257" s="511"/>
      <c r="BE257" s="511"/>
      <c r="BF257" s="511"/>
      <c r="BG257" s="511"/>
      <c r="BH257" s="511"/>
      <c r="BI257" s="511"/>
      <c r="BJ257" s="511"/>
      <c r="BK257" s="511"/>
      <c r="BL257" s="511"/>
      <c r="BM257" s="511"/>
      <c r="BN257" s="511"/>
      <c r="BO257" s="511"/>
      <c r="BP257" s="511"/>
      <c r="BQ257" s="511"/>
      <c r="BR257" s="511"/>
      <c r="BS257" s="511"/>
      <c r="BT257" s="511"/>
      <c r="BU257" s="511"/>
      <c r="BV257" s="511"/>
      <c r="BW257" s="511"/>
      <c r="BX257" s="352"/>
      <c r="BY257" s="352"/>
      <c r="BZ257" s="352"/>
      <c r="CA257" s="352"/>
      <c r="CB257" s="352"/>
      <c r="CC257" s="352"/>
      <c r="CD257" s="352"/>
      <c r="CE257" s="352"/>
      <c r="CF257" s="352"/>
      <c r="CG257" s="352"/>
      <c r="CH257" s="352"/>
      <c r="CI257" s="352"/>
      <c r="CJ257" s="352"/>
      <c r="CK257" s="352"/>
      <c r="CL257" s="352"/>
      <c r="CM257" s="352"/>
      <c r="CN257" s="352"/>
      <c r="CO257" s="352"/>
      <c r="CP257" s="352"/>
      <c r="CQ257" s="352"/>
      <c r="CR257" s="352"/>
      <c r="CS257" s="352"/>
      <c r="CT257" s="352"/>
      <c r="CU257" s="352"/>
      <c r="CV257" s="352"/>
      <c r="CW257" s="352"/>
      <c r="CX257" s="352"/>
      <c r="CY257" s="352"/>
      <c r="CZ257" s="352"/>
    </row>
    <row r="258" s="535" customFormat="true" ht="18" customHeight="true" x14ac:dyDescent="0.2">
      <c r="X258" s="19"/>
      <c r="Y258" s="19"/>
      <c r="Z258" s="19"/>
      <c r="AA258" s="19"/>
      <c r="AB258" s="19"/>
      <c r="AC258" s="19"/>
      <c r="AD258" s="19"/>
      <c r="AE258" s="19"/>
      <c r="AF258" s="19"/>
      <c r="AG258" s="19"/>
      <c r="AH258" s="19"/>
      <c r="AI258" s="19"/>
      <c r="AJ258" s="19"/>
      <c r="AK258" s="19"/>
      <c r="AL258" s="19"/>
      <c r="AM258" s="19"/>
      <c r="AN258" s="19"/>
      <c r="AO258" s="19"/>
      <c r="AP258" s="19"/>
      <c r="AQ258" s="19"/>
      <c r="AR258" s="19"/>
      <c r="AS258" s="19"/>
      <c r="AT258" s="19"/>
      <c r="AU258" s="19"/>
      <c r="AV258" s="19"/>
      <c r="AW258" s="19"/>
      <c r="AX258" s="19"/>
      <c r="AY258" s="19"/>
      <c r="AZ258" s="19"/>
      <c r="BA258" s="511"/>
      <c r="BB258" s="379"/>
      <c r="BC258" s="511"/>
      <c r="BD258" s="511"/>
      <c r="BE258" s="511"/>
      <c r="BF258" s="511"/>
      <c r="BG258" s="511"/>
      <c r="BH258" s="511"/>
      <c r="BI258" s="511"/>
      <c r="BJ258" s="511"/>
      <c r="BK258" s="511"/>
      <c r="BL258" s="511"/>
      <c r="BM258" s="511"/>
      <c r="BN258" s="511"/>
      <c r="BO258" s="511"/>
      <c r="BP258" s="511"/>
      <c r="BQ258" s="511"/>
      <c r="BR258" s="511"/>
      <c r="BS258" s="511"/>
      <c r="BT258" s="511"/>
      <c r="BU258" s="511"/>
      <c r="BV258" s="511"/>
      <c r="BW258" s="511"/>
      <c r="BX258" s="352"/>
      <c r="BY258" s="352"/>
      <c r="BZ258" s="352"/>
      <c r="CA258" s="352"/>
      <c r="CB258" s="352"/>
      <c r="CC258" s="352"/>
      <c r="CD258" s="352"/>
      <c r="CE258" s="352"/>
      <c r="CF258" s="352"/>
      <c r="CG258" s="352"/>
      <c r="CH258" s="352"/>
      <c r="CI258" s="352"/>
      <c r="CJ258" s="352"/>
      <c r="CK258" s="352"/>
      <c r="CL258" s="352"/>
      <c r="CM258" s="352"/>
      <c r="CN258" s="352"/>
      <c r="CO258" s="352"/>
      <c r="CP258" s="352"/>
      <c r="CQ258" s="352"/>
      <c r="CR258" s="352"/>
      <c r="CS258" s="352"/>
      <c r="CT258" s="352"/>
      <c r="CU258" s="352"/>
      <c r="CV258" s="352"/>
      <c r="CW258" s="352"/>
      <c r="CX258" s="352"/>
      <c r="CY258" s="352"/>
      <c r="CZ258" s="352"/>
    </row>
    <row r="259" s="324" customFormat="true" ht="15" customHeight="true" x14ac:dyDescent="0.2">
      <c r="X259" s="874"/>
      <c r="Y259" s="874"/>
      <c r="Z259" s="874"/>
      <c r="AA259" s="874"/>
      <c r="AB259" s="874"/>
      <c r="AC259" s="874"/>
      <c r="AD259" s="874"/>
      <c r="AE259" s="874"/>
      <c r="AF259" s="874"/>
      <c r="AG259" s="874"/>
      <c r="AH259" s="874"/>
      <c r="AI259" s="874"/>
      <c r="AJ259" s="874"/>
      <c r="AK259" s="874"/>
      <c r="AL259" s="874"/>
      <c r="AM259" s="874"/>
      <c r="AN259" s="874"/>
      <c r="AO259" s="874"/>
      <c r="AP259" s="874"/>
      <c r="AQ259" s="874"/>
      <c r="AR259" s="874"/>
      <c r="AS259" s="874"/>
      <c r="AT259" s="874"/>
      <c r="AU259" s="874"/>
      <c r="AV259" s="874"/>
      <c r="AW259" s="874"/>
      <c r="AX259" s="874"/>
      <c r="AY259" s="874"/>
      <c r="AZ259" s="874"/>
      <c r="BA259" s="358" t="s">
        <v>131</v>
      </c>
      <c r="BB259" s="326" t="s">
        <v>85</v>
      </c>
      <c r="BC259" s="1051" t="s">
        <v>115</v>
      </c>
      <c r="BD259" s="1052"/>
      <c r="BE259" s="1052"/>
      <c r="BF259" s="1052"/>
      <c r="BG259" s="1086"/>
      <c r="BH259" s="1051" t="s">
        <v>38</v>
      </c>
      <c r="BI259" s="1052"/>
      <c r="BJ259" s="1052"/>
      <c r="BK259" s="1052"/>
      <c r="BL259" s="1086"/>
      <c r="BM259" s="1051" t="s">
        <v>37</v>
      </c>
      <c r="BN259" s="1052"/>
      <c r="BO259" s="1052"/>
      <c r="BP259" s="1052"/>
      <c r="BQ259" s="1053"/>
      <c r="BR259" s="34" t="s">
        <v>142</v>
      </c>
      <c r="BS259" s="437"/>
      <c r="BT259" s="437"/>
      <c r="BU259" s="437"/>
      <c r="BV259" s="437"/>
      <c r="BW259" s="437"/>
      <c r="BX259" s="23"/>
      <c r="BY259" s="23"/>
      <c r="BZ259" s="356"/>
      <c r="CA259" s="356"/>
      <c r="CB259" s="356"/>
      <c r="CC259" s="356"/>
      <c r="CD259" s="356"/>
      <c r="CE259" s="356"/>
      <c r="CF259" s="356"/>
      <c r="CG259" s="356"/>
      <c r="CH259" s="356"/>
      <c r="CI259" s="356"/>
      <c r="CJ259" s="356"/>
      <c r="CK259" s="356"/>
      <c r="CL259" s="356"/>
      <c r="CM259" s="356"/>
      <c r="CN259" s="356"/>
      <c r="CO259" s="356"/>
      <c r="CP259" s="356"/>
      <c r="CQ259" s="356"/>
      <c r="CR259" s="356"/>
      <c r="CS259" s="356"/>
      <c r="CT259" s="356"/>
      <c r="CU259" s="356"/>
      <c r="CV259" s="356"/>
      <c r="CW259" s="356"/>
      <c r="CX259" s="356"/>
      <c r="CY259" s="356"/>
      <c r="CZ259" s="356"/>
    </row>
    <row r="260" s="324" customFormat="true" ht="24" x14ac:dyDescent="0.2">
      <c r="X260" s="874"/>
      <c r="Y260" s="874"/>
      <c r="Z260" s="874"/>
      <c r="AA260" s="874"/>
      <c r="AB260" s="874"/>
      <c r="AC260" s="874"/>
      <c r="AD260" s="874"/>
      <c r="AE260" s="874"/>
      <c r="AF260" s="874"/>
      <c r="AG260" s="874"/>
      <c r="AH260" s="874"/>
      <c r="AI260" s="874"/>
      <c r="AJ260" s="874"/>
      <c r="AK260" s="874"/>
      <c r="AL260" s="874"/>
      <c r="AM260" s="874"/>
      <c r="AN260" s="874"/>
      <c r="AO260" s="874"/>
      <c r="AP260" s="874"/>
      <c r="AQ260" s="874"/>
      <c r="AR260" s="874"/>
      <c r="AS260" s="874"/>
      <c r="AT260" s="874"/>
      <c r="AU260" s="874"/>
      <c r="AV260" s="874"/>
      <c r="AW260" s="874"/>
      <c r="AX260" s="874"/>
      <c r="AY260" s="874"/>
      <c r="AZ260" s="874"/>
      <c r="BA260" s="344" t="s">
        <v>119</v>
      </c>
      <c r="BB260" s="343"/>
      <c r="BC260" s="466" t="s">
        <v>0</v>
      </c>
      <c r="BD260" s="581" t="s">
        <v>1</v>
      </c>
      <c r="BE260" s="581" t="s">
        <v>2</v>
      </c>
      <c r="BF260" s="581" t="s">
        <v>3</v>
      </c>
      <c r="BG260" s="467" t="s">
        <v>4</v>
      </c>
      <c r="BH260" s="466" t="s">
        <v>0</v>
      </c>
      <c r="BI260" s="581" t="s">
        <v>1</v>
      </c>
      <c r="BJ260" s="581" t="s">
        <v>2</v>
      </c>
      <c r="BK260" s="581" t="s">
        <v>3</v>
      </c>
      <c r="BL260" s="467" t="s">
        <v>4</v>
      </c>
      <c r="BM260" s="466" t="s">
        <v>0</v>
      </c>
      <c r="BN260" s="581" t="s">
        <v>1</v>
      </c>
      <c r="BO260" s="581" t="s">
        <v>2</v>
      </c>
      <c r="BP260" s="581" t="s">
        <v>3</v>
      </c>
      <c r="BQ260" s="467" t="s">
        <v>4</v>
      </c>
      <c r="BR260" s="466" t="s">
        <v>414</v>
      </c>
      <c r="BS260" s="581" t="s">
        <v>157</v>
      </c>
      <c r="BT260" s="581" t="s">
        <v>158</v>
      </c>
      <c r="BU260" s="581" t="s">
        <v>159</v>
      </c>
      <c r="BV260" s="581" t="s">
        <v>160</v>
      </c>
      <c r="BW260" s="582" t="s">
        <v>161</v>
      </c>
      <c r="BX260" s="878"/>
      <c r="BY260" s="878"/>
      <c r="BZ260" s="878"/>
      <c r="CA260" s="878"/>
      <c r="CB260" s="878"/>
      <c r="CC260" s="878"/>
      <c r="CD260" s="878"/>
      <c r="CE260" s="878"/>
      <c r="CF260" s="878"/>
      <c r="CG260" s="878"/>
      <c r="CH260" s="878"/>
      <c r="CI260" s="878"/>
      <c r="CJ260" s="878"/>
      <c r="CK260" s="878"/>
      <c r="CL260" s="878"/>
      <c r="CM260" s="878"/>
      <c r="CN260" s="878"/>
      <c r="CO260" s="878"/>
      <c r="CP260" s="878"/>
      <c r="CQ260" s="878"/>
      <c r="CR260" s="878"/>
      <c r="CS260" s="878"/>
      <c r="CT260" s="878"/>
      <c r="CU260" s="878"/>
      <c r="CV260" s="878"/>
      <c r="CW260" s="878"/>
      <c r="CX260" s="878"/>
      <c r="CY260" s="878"/>
      <c r="CZ260" s="878"/>
    </row>
    <row r="261" s="324" customFormat="true" ht="15" customHeight="true" x14ac:dyDescent="0.2">
      <c r="X261" s="874"/>
      <c r="Y261" s="874"/>
      <c r="Z261" s="874"/>
      <c r="AA261" s="874"/>
      <c r="AB261" s="874"/>
      <c r="AC261" s="874"/>
      <c r="AD261" s="874"/>
      <c r="AE261" s="874"/>
      <c r="AF261" s="874"/>
      <c r="AG261" s="874"/>
      <c r="AH261" s="874"/>
      <c r="AI261" s="874"/>
      <c r="AJ261" s="874"/>
      <c r="AK261" s="874"/>
      <c r="AL261" s="874"/>
      <c r="AM261" s="874"/>
      <c r="AN261" s="874"/>
      <c r="AO261" s="874"/>
      <c r="AP261" s="874"/>
      <c r="AQ261" s="874"/>
      <c r="AR261" s="874"/>
      <c r="AS261" s="874"/>
      <c r="AT261" s="874"/>
      <c r="AU261" s="874"/>
      <c r="AV261" s="874"/>
      <c r="AW261" s="874"/>
      <c r="AX261" s="874"/>
      <c r="AY261" s="874"/>
      <c r="AZ261" s="874"/>
      <c r="BA261" s="1083" t="s">
        <v>73</v>
      </c>
      <c r="BB261" s="606" t="s">
        <v>49</v>
      </c>
      <c r="BC261" s="73" t="s">
        <v>35</v>
      </c>
      <c r="BD261" s="69" t="s">
        <v>35</v>
      </c>
      <c r="BE261" s="69" t="s">
        <v>35</v>
      </c>
      <c r="BF261" s="69" t="s">
        <v>35</v>
      </c>
      <c r="BG261" s="64" t="s">
        <v>35</v>
      </c>
      <c r="BH261" s="73" t="s">
        <v>35</v>
      </c>
      <c r="BI261" s="69" t="s">
        <v>35</v>
      </c>
      <c r="BJ261" s="69" t="s">
        <v>35</v>
      </c>
      <c r="BK261" s="69" t="s">
        <v>35</v>
      </c>
      <c r="BL261" s="64" t="s">
        <v>35</v>
      </c>
      <c r="BM261" s="73" t="s">
        <v>35</v>
      </c>
      <c r="BN261" s="69" t="s">
        <v>35</v>
      </c>
      <c r="BO261" s="69" t="s">
        <v>35</v>
      </c>
      <c r="BP261" s="69" t="s">
        <v>35</v>
      </c>
      <c r="BQ261" s="64" t="s">
        <v>35</v>
      </c>
      <c r="BR261" s="73" t="s">
        <v>35</v>
      </c>
      <c r="BS261" s="69" t="s">
        <v>35</v>
      </c>
      <c r="BT261" s="69" t="s">
        <v>35</v>
      </c>
      <c r="BU261" s="69" t="s">
        <v>35</v>
      </c>
      <c r="BV261" s="69" t="s">
        <v>35</v>
      </c>
      <c r="BW261" s="57" t="s">
        <v>35</v>
      </c>
      <c r="BX261" s="22"/>
      <c r="BY261" s="22"/>
      <c r="BZ261" s="22"/>
      <c r="CA261" s="22"/>
      <c r="CB261" s="22"/>
      <c r="CC261" s="22"/>
      <c r="CD261" s="22"/>
      <c r="CE261" s="22"/>
      <c r="CF261" s="22"/>
      <c r="CG261" s="22"/>
      <c r="CH261" s="22"/>
      <c r="CI261" s="22"/>
      <c r="CJ261" s="22"/>
      <c r="CK261" s="22"/>
      <c r="CL261" s="22"/>
      <c r="CM261" s="22"/>
      <c r="CN261" s="22"/>
      <c r="CO261" s="22"/>
      <c r="CP261" s="22"/>
      <c r="CQ261" s="22"/>
      <c r="CR261" s="22"/>
      <c r="CS261" s="22"/>
      <c r="CT261" s="22"/>
      <c r="CU261" s="22"/>
      <c r="CV261" s="22"/>
      <c r="CW261" s="22"/>
      <c r="CX261" s="22"/>
      <c r="CY261" s="22"/>
      <c r="CZ261" s="22"/>
    </row>
    <row r="262" s="324" customFormat="true" ht="15" customHeight="true" x14ac:dyDescent="0.2">
      <c r="X262" s="874"/>
      <c r="Y262" s="874"/>
      <c r="Z262" s="874"/>
      <c r="AA262" s="874"/>
      <c r="AB262" s="874"/>
      <c r="AC262" s="874"/>
      <c r="AD262" s="874"/>
      <c r="AE262" s="874"/>
      <c r="AF262" s="874"/>
      <c r="AG262" s="874"/>
      <c r="AH262" s="874"/>
      <c r="AI262" s="874"/>
      <c r="AJ262" s="874"/>
      <c r="AK262" s="874"/>
      <c r="AL262" s="874"/>
      <c r="AM262" s="874"/>
      <c r="AN262" s="874"/>
      <c r="AO262" s="874"/>
      <c r="AP262" s="874"/>
      <c r="AQ262" s="874"/>
      <c r="AR262" s="874"/>
      <c r="AS262" s="874"/>
      <c r="AT262" s="874"/>
      <c r="AU262" s="874"/>
      <c r="AV262" s="874"/>
      <c r="AW262" s="874"/>
      <c r="AX262" s="874"/>
      <c r="AY262" s="874"/>
      <c r="AZ262" s="874"/>
      <c r="BA262" s="1084"/>
      <c r="BB262" s="604" t="s">
        <v>48</v>
      </c>
      <c r="BC262" s="72" t="s">
        <v>35</v>
      </c>
      <c r="BD262" s="68" t="s">
        <v>35</v>
      </c>
      <c r="BE262" s="68" t="s">
        <v>35</v>
      </c>
      <c r="BF262" s="68" t="s">
        <v>35</v>
      </c>
      <c r="BG262" s="63" t="s">
        <v>35</v>
      </c>
      <c r="BH262" s="72" t="s">
        <v>35</v>
      </c>
      <c r="BI262" s="68" t="s">
        <v>35</v>
      </c>
      <c r="BJ262" s="68" t="s">
        <v>35</v>
      </c>
      <c r="BK262" s="68" t="s">
        <v>35</v>
      </c>
      <c r="BL262" s="63" t="s">
        <v>35</v>
      </c>
      <c r="BM262" s="72" t="s">
        <v>35</v>
      </c>
      <c r="BN262" s="68" t="s">
        <v>35</v>
      </c>
      <c r="BO262" s="68" t="s">
        <v>35</v>
      </c>
      <c r="BP262" s="68" t="s">
        <v>35</v>
      </c>
      <c r="BQ262" s="63" t="s">
        <v>35</v>
      </c>
      <c r="BR262" s="72" t="s">
        <v>35</v>
      </c>
      <c r="BS262" s="68" t="s">
        <v>35</v>
      </c>
      <c r="BT262" s="68" t="s">
        <v>35</v>
      </c>
      <c r="BU262" s="68" t="s">
        <v>35</v>
      </c>
      <c r="BV262" s="68" t="s">
        <v>35</v>
      </c>
      <c r="BW262" s="56" t="s">
        <v>35</v>
      </c>
      <c r="BX262" s="22"/>
      <c r="BY262" s="22"/>
      <c r="BZ262" s="22"/>
      <c r="CA262" s="22"/>
      <c r="CB262" s="22"/>
      <c r="CC262" s="22"/>
      <c r="CD262" s="22"/>
      <c r="CE262" s="22"/>
      <c r="CF262" s="22"/>
      <c r="CG262" s="22"/>
      <c r="CH262" s="22"/>
      <c r="CI262" s="22"/>
      <c r="CJ262" s="22"/>
      <c r="CK262" s="22"/>
      <c r="CL262" s="22"/>
      <c r="CM262" s="22"/>
      <c r="CN262" s="22"/>
      <c r="CO262" s="22"/>
      <c r="CP262" s="22"/>
      <c r="CQ262" s="22"/>
      <c r="CR262" s="22"/>
      <c r="CS262" s="22"/>
      <c r="CT262" s="22"/>
      <c r="CU262" s="22"/>
      <c r="CV262" s="22"/>
      <c r="CW262" s="22"/>
      <c r="CX262" s="22"/>
      <c r="CY262" s="22"/>
      <c r="CZ262" s="22"/>
    </row>
    <row r="263" s="324" customFormat="true" ht="15" customHeight="true" x14ac:dyDescent="0.2">
      <c r="X263" s="874"/>
      <c r="Y263" s="874"/>
      <c r="Z263" s="874"/>
      <c r="AA263" s="874"/>
      <c r="AB263" s="874"/>
      <c r="AC263" s="874"/>
      <c r="AD263" s="874"/>
      <c r="AE263" s="874"/>
      <c r="AF263" s="874"/>
      <c r="AG263" s="874"/>
      <c r="AH263" s="874"/>
      <c r="AI263" s="874"/>
      <c r="AJ263" s="874"/>
      <c r="AK263" s="874"/>
      <c r="AL263" s="874"/>
      <c r="AM263" s="874"/>
      <c r="AN263" s="874"/>
      <c r="AO263" s="874"/>
      <c r="AP263" s="874"/>
      <c r="AQ263" s="874"/>
      <c r="AR263" s="874"/>
      <c r="AS263" s="874"/>
      <c r="AT263" s="874"/>
      <c r="AU263" s="874"/>
      <c r="AV263" s="874"/>
      <c r="AW263" s="874"/>
      <c r="AX263" s="874"/>
      <c r="AY263" s="874"/>
      <c r="AZ263" s="874"/>
      <c r="BA263" s="1084"/>
      <c r="BB263" s="604" t="s">
        <v>113</v>
      </c>
      <c r="BC263" s="72" t="s">
        <v>35</v>
      </c>
      <c r="BD263" s="68" t="s">
        <v>35</v>
      </c>
      <c r="BE263" s="68" t="s">
        <v>35</v>
      </c>
      <c r="BF263" s="68" t="s">
        <v>35</v>
      </c>
      <c r="BG263" s="63" t="s">
        <v>35</v>
      </c>
      <c r="BH263" s="72" t="s">
        <v>35</v>
      </c>
      <c r="BI263" s="68" t="s">
        <v>35</v>
      </c>
      <c r="BJ263" s="68" t="s">
        <v>35</v>
      </c>
      <c r="BK263" s="68" t="s">
        <v>35</v>
      </c>
      <c r="BL263" s="63" t="s">
        <v>35</v>
      </c>
      <c r="BM263" s="72" t="s">
        <v>35</v>
      </c>
      <c r="BN263" s="68" t="s">
        <v>35</v>
      </c>
      <c r="BO263" s="68" t="s">
        <v>35</v>
      </c>
      <c r="BP263" s="68" t="s">
        <v>35</v>
      </c>
      <c r="BQ263" s="63" t="s">
        <v>35</v>
      </c>
      <c r="BR263" s="72" t="s">
        <v>35</v>
      </c>
      <c r="BS263" s="68" t="s">
        <v>35</v>
      </c>
      <c r="BT263" s="68" t="s">
        <v>35</v>
      </c>
      <c r="BU263" s="68" t="s">
        <v>35</v>
      </c>
      <c r="BV263" s="68" t="s">
        <v>35</v>
      </c>
      <c r="BW263" s="56" t="s">
        <v>35</v>
      </c>
      <c r="BX263" s="22"/>
      <c r="BY263" s="22"/>
      <c r="BZ263" s="22"/>
      <c r="CA263" s="22"/>
      <c r="CB263" s="22"/>
      <c r="CC263" s="22"/>
      <c r="CD263" s="22"/>
      <c r="CE263" s="22"/>
      <c r="CF263" s="22"/>
      <c r="CG263" s="22"/>
      <c r="CH263" s="22"/>
      <c r="CI263" s="22"/>
      <c r="CJ263" s="22"/>
      <c r="CK263" s="22"/>
      <c r="CL263" s="22"/>
      <c r="CM263" s="22"/>
      <c r="CN263" s="22"/>
      <c r="CO263" s="22"/>
      <c r="CP263" s="22"/>
      <c r="CQ263" s="22"/>
      <c r="CR263" s="22"/>
      <c r="CS263" s="22"/>
      <c r="CT263" s="22"/>
      <c r="CU263" s="22"/>
      <c r="CV263" s="22"/>
      <c r="CW263" s="22"/>
      <c r="CX263" s="22"/>
      <c r="CY263" s="22"/>
      <c r="CZ263" s="22"/>
    </row>
    <row r="264" s="324" customFormat="true" ht="15" customHeight="true" x14ac:dyDescent="0.2">
      <c r="X264" s="874"/>
      <c r="Y264" s="874"/>
      <c r="Z264" s="874"/>
      <c r="AA264" s="874"/>
      <c r="AB264" s="874"/>
      <c r="AC264" s="874"/>
      <c r="AD264" s="874"/>
      <c r="AE264" s="874"/>
      <c r="AF264" s="874"/>
      <c r="AG264" s="874"/>
      <c r="AH264" s="874"/>
      <c r="AI264" s="874"/>
      <c r="AJ264" s="874"/>
      <c r="AK264" s="874"/>
      <c r="AL264" s="874"/>
      <c r="AM264" s="874"/>
      <c r="AN264" s="874"/>
      <c r="AO264" s="874"/>
      <c r="AP264" s="874"/>
      <c r="AQ264" s="874"/>
      <c r="AR264" s="874"/>
      <c r="AS264" s="874"/>
      <c r="AT264" s="874"/>
      <c r="AU264" s="874"/>
      <c r="AV264" s="874"/>
      <c r="AW264" s="874"/>
      <c r="AX264" s="874"/>
      <c r="AY264" s="874"/>
      <c r="AZ264" s="874"/>
      <c r="BA264" s="1084" t="s">
        <v>74</v>
      </c>
      <c r="BB264" s="604" t="s">
        <v>89</v>
      </c>
      <c r="BC264" s="72" t="s">
        <v>35</v>
      </c>
      <c r="BD264" s="68" t="s">
        <v>35</v>
      </c>
      <c r="BE264" s="68" t="s">
        <v>35</v>
      </c>
      <c r="BF264" s="68" t="s">
        <v>35</v>
      </c>
      <c r="BG264" s="63" t="s">
        <v>35</v>
      </c>
      <c r="BH264" s="72" t="s">
        <v>35</v>
      </c>
      <c r="BI264" s="68" t="s">
        <v>35</v>
      </c>
      <c r="BJ264" s="68" t="s">
        <v>35</v>
      </c>
      <c r="BK264" s="68" t="s">
        <v>35</v>
      </c>
      <c r="BL264" s="63" t="s">
        <v>35</v>
      </c>
      <c r="BM264" s="72" t="s">
        <v>35</v>
      </c>
      <c r="BN264" s="68" t="s">
        <v>35</v>
      </c>
      <c r="BO264" s="68" t="s">
        <v>35</v>
      </c>
      <c r="BP264" s="68" t="s">
        <v>35</v>
      </c>
      <c r="BQ264" s="63" t="s">
        <v>35</v>
      </c>
      <c r="BR264" s="72" t="s">
        <v>35</v>
      </c>
      <c r="BS264" s="68" t="s">
        <v>35</v>
      </c>
      <c r="BT264" s="68" t="s">
        <v>35</v>
      </c>
      <c r="BU264" s="68" t="s">
        <v>35</v>
      </c>
      <c r="BV264" s="68" t="s">
        <v>35</v>
      </c>
      <c r="BW264" s="56" t="s">
        <v>35</v>
      </c>
      <c r="BX264" s="22"/>
      <c r="BY264" s="22"/>
      <c r="BZ264" s="22"/>
      <c r="CA264" s="22"/>
      <c r="CB264" s="22"/>
      <c r="CC264" s="22"/>
      <c r="CD264" s="22"/>
      <c r="CE264" s="22"/>
      <c r="CF264" s="22"/>
      <c r="CG264" s="22"/>
      <c r="CH264" s="22"/>
      <c r="CI264" s="22"/>
      <c r="CJ264" s="22"/>
      <c r="CK264" s="22"/>
      <c r="CL264" s="22"/>
      <c r="CM264" s="22"/>
      <c r="CN264" s="22"/>
      <c r="CO264" s="22"/>
      <c r="CP264" s="22"/>
      <c r="CQ264" s="22"/>
      <c r="CR264" s="22"/>
      <c r="CS264" s="22"/>
      <c r="CT264" s="22"/>
      <c r="CU264" s="22"/>
      <c r="CV264" s="22"/>
      <c r="CW264" s="22"/>
      <c r="CX264" s="22"/>
      <c r="CY264" s="22"/>
      <c r="CZ264" s="22"/>
    </row>
    <row r="265" s="324" customFormat="true" ht="15" customHeight="true" x14ac:dyDescent="0.2">
      <c r="X265" s="874"/>
      <c r="Y265" s="874"/>
      <c r="Z265" s="874"/>
      <c r="AA265" s="874"/>
      <c r="AB265" s="874"/>
      <c r="AC265" s="874"/>
      <c r="AD265" s="874"/>
      <c r="AE265" s="874"/>
      <c r="AF265" s="874"/>
      <c r="AG265" s="874"/>
      <c r="AH265" s="874"/>
      <c r="AI265" s="874"/>
      <c r="AJ265" s="874"/>
      <c r="AK265" s="874"/>
      <c r="AL265" s="874"/>
      <c r="AM265" s="874"/>
      <c r="AN265" s="874"/>
      <c r="AO265" s="874"/>
      <c r="AP265" s="874"/>
      <c r="AQ265" s="874"/>
      <c r="AR265" s="874"/>
      <c r="AS265" s="874"/>
      <c r="AT265" s="874"/>
      <c r="AU265" s="874"/>
      <c r="AV265" s="874"/>
      <c r="AW265" s="874"/>
      <c r="AX265" s="874"/>
      <c r="AY265" s="874"/>
      <c r="AZ265" s="874"/>
      <c r="BA265" s="1084"/>
      <c r="BB265" s="604" t="s">
        <v>90</v>
      </c>
      <c r="BC265" s="72" t="s">
        <v>35</v>
      </c>
      <c r="BD265" s="68" t="s">
        <v>35</v>
      </c>
      <c r="BE265" s="68" t="s">
        <v>35</v>
      </c>
      <c r="BF265" s="68" t="s">
        <v>35</v>
      </c>
      <c r="BG265" s="63" t="s">
        <v>35</v>
      </c>
      <c r="BH265" s="72" t="s">
        <v>35</v>
      </c>
      <c r="BI265" s="68" t="s">
        <v>35</v>
      </c>
      <c r="BJ265" s="68" t="s">
        <v>35</v>
      </c>
      <c r="BK265" s="68" t="s">
        <v>35</v>
      </c>
      <c r="BL265" s="63" t="s">
        <v>35</v>
      </c>
      <c r="BM265" s="72" t="s">
        <v>35</v>
      </c>
      <c r="BN265" s="68" t="s">
        <v>35</v>
      </c>
      <c r="BO265" s="68" t="s">
        <v>35</v>
      </c>
      <c r="BP265" s="68" t="s">
        <v>35</v>
      </c>
      <c r="BQ265" s="63" t="s">
        <v>35</v>
      </c>
      <c r="BR265" s="72" t="s">
        <v>35</v>
      </c>
      <c r="BS265" s="68" t="s">
        <v>35</v>
      </c>
      <c r="BT265" s="68" t="s">
        <v>35</v>
      </c>
      <c r="BU265" s="68" t="s">
        <v>35</v>
      </c>
      <c r="BV265" s="68" t="s">
        <v>35</v>
      </c>
      <c r="BW265" s="56" t="s">
        <v>35</v>
      </c>
      <c r="BX265" s="22"/>
      <c r="BY265" s="22"/>
      <c r="BZ265" s="22"/>
      <c r="CA265" s="22"/>
      <c r="CB265" s="22"/>
      <c r="CC265" s="22"/>
      <c r="CD265" s="22"/>
      <c r="CE265" s="22"/>
      <c r="CF265" s="22"/>
      <c r="CG265" s="22"/>
      <c r="CH265" s="22"/>
      <c r="CI265" s="22"/>
      <c r="CJ265" s="22"/>
      <c r="CK265" s="22"/>
      <c r="CL265" s="22"/>
      <c r="CM265" s="22"/>
      <c r="CN265" s="22"/>
      <c r="CO265" s="22"/>
      <c r="CP265" s="22"/>
      <c r="CQ265" s="22"/>
      <c r="CR265" s="22"/>
      <c r="CS265" s="22"/>
      <c r="CT265" s="22"/>
      <c r="CU265" s="22"/>
      <c r="CV265" s="22"/>
      <c r="CW265" s="22"/>
      <c r="CX265" s="22"/>
      <c r="CY265" s="22"/>
      <c r="CZ265" s="22"/>
    </row>
    <row r="266" s="324" customFormat="true" ht="15" customHeight="true" x14ac:dyDescent="0.2">
      <c r="X266" s="874"/>
      <c r="Y266" s="874"/>
      <c r="Z266" s="874"/>
      <c r="AA266" s="874"/>
      <c r="AB266" s="874"/>
      <c r="AC266" s="874"/>
      <c r="AD266" s="874"/>
      <c r="AE266" s="874"/>
      <c r="AF266" s="874"/>
      <c r="AG266" s="874"/>
      <c r="AH266" s="874"/>
      <c r="AI266" s="874"/>
      <c r="AJ266" s="874"/>
      <c r="AK266" s="874"/>
      <c r="AL266" s="874"/>
      <c r="AM266" s="874"/>
      <c r="AN266" s="874"/>
      <c r="AO266" s="874"/>
      <c r="AP266" s="874"/>
      <c r="AQ266" s="874"/>
      <c r="AR266" s="874"/>
      <c r="AS266" s="874"/>
      <c r="AT266" s="874"/>
      <c r="AU266" s="874"/>
      <c r="AV266" s="874"/>
      <c r="AW266" s="874"/>
      <c r="AX266" s="874"/>
      <c r="AY266" s="874"/>
      <c r="AZ266" s="874"/>
      <c r="BA266" s="1084"/>
      <c r="BB266" s="604" t="s">
        <v>91</v>
      </c>
      <c r="BC266" s="72" t="s">
        <v>35</v>
      </c>
      <c r="BD266" s="68" t="s">
        <v>35</v>
      </c>
      <c r="BE266" s="68" t="s">
        <v>35</v>
      </c>
      <c r="BF266" s="68" t="s">
        <v>35</v>
      </c>
      <c r="BG266" s="63" t="s">
        <v>35</v>
      </c>
      <c r="BH266" s="72" t="s">
        <v>35</v>
      </c>
      <c r="BI266" s="68" t="s">
        <v>35</v>
      </c>
      <c r="BJ266" s="68" t="s">
        <v>35</v>
      </c>
      <c r="BK266" s="68" t="s">
        <v>35</v>
      </c>
      <c r="BL266" s="63" t="s">
        <v>35</v>
      </c>
      <c r="BM266" s="72" t="s">
        <v>35</v>
      </c>
      <c r="BN266" s="68" t="s">
        <v>35</v>
      </c>
      <c r="BO266" s="68" t="s">
        <v>35</v>
      </c>
      <c r="BP266" s="68" t="s">
        <v>35</v>
      </c>
      <c r="BQ266" s="63" t="s">
        <v>35</v>
      </c>
      <c r="BR266" s="72" t="s">
        <v>35</v>
      </c>
      <c r="BS266" s="68" t="s">
        <v>35</v>
      </c>
      <c r="BT266" s="68" t="s">
        <v>35</v>
      </c>
      <c r="BU266" s="68" t="s">
        <v>35</v>
      </c>
      <c r="BV266" s="68" t="s">
        <v>35</v>
      </c>
      <c r="BW266" s="56" t="s">
        <v>35</v>
      </c>
      <c r="BX266" s="22"/>
      <c r="BY266" s="22"/>
      <c r="BZ266" s="22"/>
      <c r="CA266" s="22"/>
      <c r="CB266" s="22"/>
      <c r="CC266" s="22"/>
      <c r="CD266" s="22"/>
      <c r="CE266" s="22"/>
      <c r="CF266" s="22"/>
      <c r="CG266" s="22"/>
      <c r="CH266" s="22"/>
      <c r="CI266" s="22"/>
      <c r="CJ266" s="22"/>
      <c r="CK266" s="22"/>
      <c r="CL266" s="22"/>
      <c r="CM266" s="22"/>
      <c r="CN266" s="22"/>
      <c r="CO266" s="22"/>
      <c r="CP266" s="22"/>
      <c r="CQ266" s="22"/>
      <c r="CR266" s="22"/>
      <c r="CS266" s="22"/>
      <c r="CT266" s="22"/>
      <c r="CU266" s="22"/>
      <c r="CV266" s="22"/>
      <c r="CW266" s="22"/>
      <c r="CX266" s="22"/>
      <c r="CY266" s="22"/>
      <c r="CZ266" s="22"/>
    </row>
    <row r="267" s="324" customFormat="true" ht="15" customHeight="true" x14ac:dyDescent="0.2">
      <c r="X267" s="874"/>
      <c r="Y267" s="874"/>
      <c r="Z267" s="874"/>
      <c r="AA267" s="874"/>
      <c r="AB267" s="874"/>
      <c r="AC267" s="874"/>
      <c r="AD267" s="874"/>
      <c r="AE267" s="874"/>
      <c r="AF267" s="874"/>
      <c r="AG267" s="874"/>
      <c r="AH267" s="874"/>
      <c r="AI267" s="874"/>
      <c r="AJ267" s="874"/>
      <c r="AK267" s="874"/>
      <c r="AL267" s="874"/>
      <c r="AM267" s="874"/>
      <c r="AN267" s="874"/>
      <c r="AO267" s="874"/>
      <c r="AP267" s="874"/>
      <c r="AQ267" s="874"/>
      <c r="AR267" s="874"/>
      <c r="AS267" s="874"/>
      <c r="AT267" s="874"/>
      <c r="AU267" s="874"/>
      <c r="AV267" s="874"/>
      <c r="AW267" s="874"/>
      <c r="AX267" s="874"/>
      <c r="AY267" s="874"/>
      <c r="AZ267" s="874"/>
      <c r="BA267" s="1084"/>
      <c r="BB267" s="604" t="s">
        <v>113</v>
      </c>
      <c r="BC267" s="72" t="s">
        <v>35</v>
      </c>
      <c r="BD267" s="68" t="s">
        <v>35</v>
      </c>
      <c r="BE267" s="68" t="s">
        <v>35</v>
      </c>
      <c r="BF267" s="68" t="s">
        <v>35</v>
      </c>
      <c r="BG267" s="63" t="s">
        <v>35</v>
      </c>
      <c r="BH267" s="72" t="s">
        <v>35</v>
      </c>
      <c r="BI267" s="68" t="s">
        <v>35</v>
      </c>
      <c r="BJ267" s="68" t="s">
        <v>35</v>
      </c>
      <c r="BK267" s="68" t="s">
        <v>35</v>
      </c>
      <c r="BL267" s="63" t="s">
        <v>35</v>
      </c>
      <c r="BM267" s="72" t="s">
        <v>35</v>
      </c>
      <c r="BN267" s="68" t="s">
        <v>35</v>
      </c>
      <c r="BO267" s="68" t="s">
        <v>35</v>
      </c>
      <c r="BP267" s="68" t="s">
        <v>35</v>
      </c>
      <c r="BQ267" s="63" t="s">
        <v>35</v>
      </c>
      <c r="BR267" s="72" t="s">
        <v>35</v>
      </c>
      <c r="BS267" s="68" t="s">
        <v>35</v>
      </c>
      <c r="BT267" s="68" t="s">
        <v>35</v>
      </c>
      <c r="BU267" s="68" t="s">
        <v>35</v>
      </c>
      <c r="BV267" s="68" t="s">
        <v>35</v>
      </c>
      <c r="BW267" s="56" t="s">
        <v>35</v>
      </c>
      <c r="BX267" s="22"/>
      <c r="BY267" s="22"/>
      <c r="BZ267" s="22"/>
      <c r="CA267" s="22"/>
      <c r="CB267" s="22"/>
      <c r="CC267" s="22"/>
      <c r="CD267" s="22"/>
      <c r="CE267" s="22"/>
      <c r="CF267" s="22"/>
      <c r="CG267" s="22"/>
      <c r="CH267" s="22"/>
      <c r="CI267" s="22"/>
      <c r="CJ267" s="22"/>
      <c r="CK267" s="22"/>
      <c r="CL267" s="22"/>
      <c r="CM267" s="22"/>
      <c r="CN267" s="22"/>
      <c r="CO267" s="22"/>
      <c r="CP267" s="22"/>
      <c r="CQ267" s="22"/>
      <c r="CR267" s="22"/>
      <c r="CS267" s="22"/>
      <c r="CT267" s="22"/>
      <c r="CU267" s="22"/>
      <c r="CV267" s="22"/>
      <c r="CW267" s="22"/>
      <c r="CX267" s="22"/>
      <c r="CY267" s="22"/>
      <c r="CZ267" s="22"/>
    </row>
    <row r="268" s="324" customFormat="true" ht="15" customHeight="true" x14ac:dyDescent="0.2">
      <c r="X268" s="874"/>
      <c r="Y268" s="874"/>
      <c r="Z268" s="874"/>
      <c r="AA268" s="874"/>
      <c r="AB268" s="874"/>
      <c r="AC268" s="874"/>
      <c r="AD268" s="874"/>
      <c r="AE268" s="874"/>
      <c r="AF268" s="874"/>
      <c r="AG268" s="874"/>
      <c r="AH268" s="874"/>
      <c r="AI268" s="874"/>
      <c r="AJ268" s="874"/>
      <c r="AK268" s="874"/>
      <c r="AL268" s="874"/>
      <c r="AM268" s="874"/>
      <c r="AN268" s="874"/>
      <c r="AO268" s="874"/>
      <c r="AP268" s="874"/>
      <c r="AQ268" s="874"/>
      <c r="AR268" s="874"/>
      <c r="AS268" s="874"/>
      <c r="AT268" s="874"/>
      <c r="AU268" s="874"/>
      <c r="AV268" s="874"/>
      <c r="AW268" s="874"/>
      <c r="AX268" s="874"/>
      <c r="AY268" s="874"/>
      <c r="AZ268" s="874"/>
      <c r="BA268" s="1084" t="s">
        <v>116</v>
      </c>
      <c r="BB268" s="604" t="s">
        <v>89</v>
      </c>
      <c r="BC268" s="72" t="s">
        <v>35</v>
      </c>
      <c r="BD268" s="68" t="s">
        <v>35</v>
      </c>
      <c r="BE268" s="68" t="s">
        <v>35</v>
      </c>
      <c r="BF268" s="68" t="s">
        <v>35</v>
      </c>
      <c r="BG268" s="63" t="s">
        <v>35</v>
      </c>
      <c r="BH268" s="72" t="s">
        <v>35</v>
      </c>
      <c r="BI268" s="68" t="s">
        <v>35</v>
      </c>
      <c r="BJ268" s="68" t="s">
        <v>35</v>
      </c>
      <c r="BK268" s="68" t="s">
        <v>35</v>
      </c>
      <c r="BL268" s="63" t="s">
        <v>35</v>
      </c>
      <c r="BM268" s="72" t="s">
        <v>35</v>
      </c>
      <c r="BN268" s="68" t="s">
        <v>35</v>
      </c>
      <c r="BO268" s="68" t="s">
        <v>35</v>
      </c>
      <c r="BP268" s="68" t="s">
        <v>35</v>
      </c>
      <c r="BQ268" s="63" t="s">
        <v>35</v>
      </c>
      <c r="BR268" s="72" t="s">
        <v>35</v>
      </c>
      <c r="BS268" s="68" t="s">
        <v>35</v>
      </c>
      <c r="BT268" s="68" t="s">
        <v>35</v>
      </c>
      <c r="BU268" s="68" t="s">
        <v>35</v>
      </c>
      <c r="BV268" s="68" t="s">
        <v>35</v>
      </c>
      <c r="BW268" s="56" t="s">
        <v>35</v>
      </c>
      <c r="BX268" s="22"/>
      <c r="BY268" s="22"/>
      <c r="BZ268" s="22"/>
      <c r="CA268" s="22"/>
      <c r="CB268" s="22"/>
      <c r="CC268" s="22"/>
      <c r="CD268" s="22"/>
      <c r="CE268" s="22"/>
      <c r="CF268" s="22"/>
      <c r="CG268" s="22"/>
      <c r="CH268" s="22"/>
      <c r="CI268" s="22"/>
      <c r="CJ268" s="22"/>
      <c r="CK268" s="22"/>
      <c r="CL268" s="22"/>
      <c r="CM268" s="22"/>
      <c r="CN268" s="22"/>
      <c r="CO268" s="22"/>
      <c r="CP268" s="22"/>
      <c r="CQ268" s="22"/>
      <c r="CR268" s="22"/>
      <c r="CS268" s="22"/>
      <c r="CT268" s="22"/>
      <c r="CU268" s="22"/>
      <c r="CV268" s="22"/>
      <c r="CW268" s="22"/>
      <c r="CX268" s="22"/>
      <c r="CY268" s="22"/>
      <c r="CZ268" s="22"/>
    </row>
    <row r="269" s="324" customFormat="true" ht="15" customHeight="true" x14ac:dyDescent="0.2">
      <c r="X269" s="874"/>
      <c r="Y269" s="874"/>
      <c r="Z269" s="874"/>
      <c r="AA269" s="874"/>
      <c r="AB269" s="874"/>
      <c r="AC269" s="874"/>
      <c r="AD269" s="874"/>
      <c r="AE269" s="874"/>
      <c r="AF269" s="874"/>
      <c r="AG269" s="874"/>
      <c r="AH269" s="874"/>
      <c r="AI269" s="874"/>
      <c r="AJ269" s="874"/>
      <c r="AK269" s="874"/>
      <c r="AL269" s="874"/>
      <c r="AM269" s="874"/>
      <c r="AN269" s="874"/>
      <c r="AO269" s="874"/>
      <c r="AP269" s="874"/>
      <c r="AQ269" s="874"/>
      <c r="AR269" s="874"/>
      <c r="AS269" s="874"/>
      <c r="AT269" s="874"/>
      <c r="AU269" s="874"/>
      <c r="AV269" s="874"/>
      <c r="AW269" s="874"/>
      <c r="AX269" s="874"/>
      <c r="AY269" s="874"/>
      <c r="AZ269" s="874"/>
      <c r="BA269" s="1084"/>
      <c r="BB269" s="604" t="s">
        <v>90</v>
      </c>
      <c r="BC269" s="72" t="s">
        <v>35</v>
      </c>
      <c r="BD269" s="68" t="s">
        <v>35</v>
      </c>
      <c r="BE269" s="68" t="s">
        <v>35</v>
      </c>
      <c r="BF269" s="68" t="s">
        <v>35</v>
      </c>
      <c r="BG269" s="63" t="s">
        <v>35</v>
      </c>
      <c r="BH269" s="72" t="s">
        <v>35</v>
      </c>
      <c r="BI269" s="68" t="s">
        <v>35</v>
      </c>
      <c r="BJ269" s="68" t="s">
        <v>35</v>
      </c>
      <c r="BK269" s="68" t="s">
        <v>35</v>
      </c>
      <c r="BL269" s="63" t="s">
        <v>35</v>
      </c>
      <c r="BM269" s="72" t="s">
        <v>35</v>
      </c>
      <c r="BN269" s="68" t="s">
        <v>35</v>
      </c>
      <c r="BO269" s="68" t="s">
        <v>35</v>
      </c>
      <c r="BP269" s="68" t="s">
        <v>35</v>
      </c>
      <c r="BQ269" s="63" t="s">
        <v>35</v>
      </c>
      <c r="BR269" s="72" t="s">
        <v>35</v>
      </c>
      <c r="BS269" s="68" t="s">
        <v>35</v>
      </c>
      <c r="BT269" s="68" t="s">
        <v>35</v>
      </c>
      <c r="BU269" s="68" t="s">
        <v>35</v>
      </c>
      <c r="BV269" s="68" t="s">
        <v>35</v>
      </c>
      <c r="BW269" s="56" t="s">
        <v>35</v>
      </c>
      <c r="BX269" s="22"/>
      <c r="BY269" s="22"/>
      <c r="BZ269" s="22"/>
      <c r="CA269" s="22"/>
      <c r="CB269" s="22"/>
      <c r="CC269" s="22"/>
      <c r="CD269" s="22"/>
      <c r="CE269" s="22"/>
      <c r="CF269" s="22"/>
      <c r="CG269" s="22"/>
      <c r="CH269" s="22"/>
      <c r="CI269" s="22"/>
      <c r="CJ269" s="22"/>
      <c r="CK269" s="22"/>
      <c r="CL269" s="22"/>
      <c r="CM269" s="22"/>
      <c r="CN269" s="22"/>
      <c r="CO269" s="22"/>
      <c r="CP269" s="22"/>
      <c r="CQ269" s="22"/>
      <c r="CR269" s="22"/>
      <c r="CS269" s="22"/>
      <c r="CT269" s="22"/>
      <c r="CU269" s="22"/>
      <c r="CV269" s="22"/>
      <c r="CW269" s="22"/>
      <c r="CX269" s="22"/>
      <c r="CY269" s="22"/>
      <c r="CZ269" s="22"/>
    </row>
    <row r="270" s="324" customFormat="true" ht="15" customHeight="true" x14ac:dyDescent="0.2">
      <c r="X270" s="874"/>
      <c r="Y270" s="874"/>
      <c r="Z270" s="874"/>
      <c r="AA270" s="874"/>
      <c r="AB270" s="874"/>
      <c r="AC270" s="874"/>
      <c r="AD270" s="874"/>
      <c r="AE270" s="874"/>
      <c r="AF270" s="874"/>
      <c r="AG270" s="874"/>
      <c r="AH270" s="874"/>
      <c r="AI270" s="874"/>
      <c r="AJ270" s="874"/>
      <c r="AK270" s="874"/>
      <c r="AL270" s="874"/>
      <c r="AM270" s="874"/>
      <c r="AN270" s="874"/>
      <c r="AO270" s="874"/>
      <c r="AP270" s="874"/>
      <c r="AQ270" s="874"/>
      <c r="AR270" s="874"/>
      <c r="AS270" s="874"/>
      <c r="AT270" s="874"/>
      <c r="AU270" s="874"/>
      <c r="AV270" s="874"/>
      <c r="AW270" s="874"/>
      <c r="AX270" s="874"/>
      <c r="AY270" s="874"/>
      <c r="AZ270" s="874"/>
      <c r="BA270" s="1084"/>
      <c r="BB270" s="604" t="s">
        <v>91</v>
      </c>
      <c r="BC270" s="72" t="s">
        <v>35</v>
      </c>
      <c r="BD270" s="68" t="s">
        <v>35</v>
      </c>
      <c r="BE270" s="68" t="s">
        <v>35</v>
      </c>
      <c r="BF270" s="68" t="s">
        <v>35</v>
      </c>
      <c r="BG270" s="63" t="s">
        <v>35</v>
      </c>
      <c r="BH270" s="72" t="s">
        <v>35</v>
      </c>
      <c r="BI270" s="68" t="s">
        <v>35</v>
      </c>
      <c r="BJ270" s="68" t="s">
        <v>35</v>
      </c>
      <c r="BK270" s="68" t="s">
        <v>35</v>
      </c>
      <c r="BL270" s="63" t="s">
        <v>35</v>
      </c>
      <c r="BM270" s="72" t="s">
        <v>35</v>
      </c>
      <c r="BN270" s="68" t="s">
        <v>35</v>
      </c>
      <c r="BO270" s="68" t="s">
        <v>35</v>
      </c>
      <c r="BP270" s="68" t="s">
        <v>35</v>
      </c>
      <c r="BQ270" s="63" t="s">
        <v>35</v>
      </c>
      <c r="BR270" s="72" t="s">
        <v>35</v>
      </c>
      <c r="BS270" s="68" t="s">
        <v>35</v>
      </c>
      <c r="BT270" s="68" t="s">
        <v>35</v>
      </c>
      <c r="BU270" s="68" t="s">
        <v>35</v>
      </c>
      <c r="BV270" s="68" t="s">
        <v>35</v>
      </c>
      <c r="BW270" s="56" t="s">
        <v>35</v>
      </c>
      <c r="BX270" s="22"/>
      <c r="BY270" s="22"/>
      <c r="BZ270" s="22"/>
      <c r="CA270" s="22"/>
      <c r="CB270" s="22"/>
      <c r="CC270" s="22"/>
      <c r="CD270" s="22"/>
      <c r="CE270" s="22"/>
      <c r="CF270" s="22"/>
      <c r="CG270" s="22"/>
      <c r="CH270" s="22"/>
      <c r="CI270" s="22"/>
      <c r="CJ270" s="22"/>
      <c r="CK270" s="22"/>
      <c r="CL270" s="22"/>
      <c r="CM270" s="22"/>
      <c r="CN270" s="22"/>
      <c r="CO270" s="22"/>
      <c r="CP270" s="22"/>
      <c r="CQ270" s="22"/>
      <c r="CR270" s="22"/>
      <c r="CS270" s="22"/>
      <c r="CT270" s="22"/>
      <c r="CU270" s="22"/>
      <c r="CV270" s="22"/>
      <c r="CW270" s="22"/>
      <c r="CX270" s="22"/>
      <c r="CY270" s="22"/>
      <c r="CZ270" s="22"/>
    </row>
    <row r="271" s="324" customFormat="true" ht="15" customHeight="true" x14ac:dyDescent="0.2">
      <c r="X271" s="874"/>
      <c r="Y271" s="874"/>
      <c r="Z271" s="874"/>
      <c r="AA271" s="874"/>
      <c r="AB271" s="874"/>
      <c r="AC271" s="874"/>
      <c r="AD271" s="874"/>
      <c r="AE271" s="874"/>
      <c r="AF271" s="874"/>
      <c r="AG271" s="874"/>
      <c r="AH271" s="874"/>
      <c r="AI271" s="874"/>
      <c r="AJ271" s="874"/>
      <c r="AK271" s="874"/>
      <c r="AL271" s="874"/>
      <c r="AM271" s="874"/>
      <c r="AN271" s="874"/>
      <c r="AO271" s="874"/>
      <c r="AP271" s="874"/>
      <c r="AQ271" s="874"/>
      <c r="AR271" s="874"/>
      <c r="AS271" s="874"/>
      <c r="AT271" s="874"/>
      <c r="AU271" s="874"/>
      <c r="AV271" s="874"/>
      <c r="AW271" s="874"/>
      <c r="AX271" s="874"/>
      <c r="AY271" s="874"/>
      <c r="AZ271" s="874"/>
      <c r="BA271" s="1084" t="s">
        <v>75</v>
      </c>
      <c r="BB271" s="604" t="s">
        <v>49</v>
      </c>
      <c r="BC271" s="72" t="s">
        <v>35</v>
      </c>
      <c r="BD271" s="65" t="s">
        <v>35</v>
      </c>
      <c r="BE271" s="65" t="s">
        <v>35</v>
      </c>
      <c r="BF271" s="65" t="s">
        <v>35</v>
      </c>
      <c r="BG271" s="60" t="s">
        <v>35</v>
      </c>
      <c r="BH271" s="72" t="s">
        <v>35</v>
      </c>
      <c r="BI271" s="65" t="s">
        <v>35</v>
      </c>
      <c r="BJ271" s="65" t="s">
        <v>35</v>
      </c>
      <c r="BK271" s="65" t="s">
        <v>35</v>
      </c>
      <c r="BL271" s="60" t="s">
        <v>35</v>
      </c>
      <c r="BM271" s="72" t="s">
        <v>35</v>
      </c>
      <c r="BN271" s="65" t="s">
        <v>35</v>
      </c>
      <c r="BO271" s="65" t="s">
        <v>35</v>
      </c>
      <c r="BP271" s="65" t="s">
        <v>35</v>
      </c>
      <c r="BQ271" s="60" t="s">
        <v>35</v>
      </c>
      <c r="BR271" s="72" t="s">
        <v>35</v>
      </c>
      <c r="BS271" s="65" t="s">
        <v>35</v>
      </c>
      <c r="BT271" s="65" t="s">
        <v>35</v>
      </c>
      <c r="BU271" s="65" t="s">
        <v>35</v>
      </c>
      <c r="BV271" s="65" t="s">
        <v>35</v>
      </c>
      <c r="BW271" s="54" t="s">
        <v>35</v>
      </c>
      <c r="BX271" s="22"/>
      <c r="BY271" s="22"/>
      <c r="BZ271" s="22"/>
      <c r="CA271" s="22"/>
      <c r="CB271" s="22"/>
      <c r="CC271" s="22"/>
      <c r="CD271" s="22"/>
      <c r="CE271" s="22"/>
      <c r="CF271" s="22"/>
      <c r="CG271" s="22"/>
      <c r="CH271" s="22"/>
      <c r="CI271" s="22"/>
      <c r="CJ271" s="22"/>
      <c r="CK271" s="22"/>
      <c r="CL271" s="22"/>
      <c r="CM271" s="22"/>
      <c r="CN271" s="22"/>
      <c r="CO271" s="22"/>
      <c r="CP271" s="22"/>
      <c r="CQ271" s="22"/>
      <c r="CR271" s="22"/>
      <c r="CS271" s="22"/>
      <c r="CT271" s="22"/>
      <c r="CU271" s="22"/>
      <c r="CV271" s="22"/>
      <c r="CW271" s="22"/>
      <c r="CX271" s="22"/>
      <c r="CY271" s="22"/>
      <c r="CZ271" s="22"/>
    </row>
    <row r="272" s="324" customFormat="true" ht="15" customHeight="true" x14ac:dyDescent="0.2">
      <c r="X272" s="874"/>
      <c r="Y272" s="874"/>
      <c r="Z272" s="874"/>
      <c r="AA272" s="874"/>
      <c r="AB272" s="874"/>
      <c r="AC272" s="874"/>
      <c r="AD272" s="874"/>
      <c r="AE272" s="874"/>
      <c r="AF272" s="874"/>
      <c r="AG272" s="874"/>
      <c r="AH272" s="874"/>
      <c r="AI272" s="874"/>
      <c r="AJ272" s="874"/>
      <c r="AK272" s="874"/>
      <c r="AL272" s="874"/>
      <c r="AM272" s="874"/>
      <c r="AN272" s="874"/>
      <c r="AO272" s="874"/>
      <c r="AP272" s="874"/>
      <c r="AQ272" s="874"/>
      <c r="AR272" s="874"/>
      <c r="AS272" s="874"/>
      <c r="AT272" s="874"/>
      <c r="AU272" s="874"/>
      <c r="AV272" s="874"/>
      <c r="AW272" s="874"/>
      <c r="AX272" s="874"/>
      <c r="AY272" s="874"/>
      <c r="AZ272" s="874"/>
      <c r="BA272" s="1084"/>
      <c r="BB272" s="604" t="s">
        <v>48</v>
      </c>
      <c r="BC272" s="72" t="s">
        <v>35</v>
      </c>
      <c r="BD272" s="65" t="s">
        <v>35</v>
      </c>
      <c r="BE272" s="65" t="s">
        <v>35</v>
      </c>
      <c r="BF272" s="65" t="s">
        <v>35</v>
      </c>
      <c r="BG272" s="60" t="s">
        <v>35</v>
      </c>
      <c r="BH272" s="72" t="s">
        <v>35</v>
      </c>
      <c r="BI272" s="65" t="s">
        <v>35</v>
      </c>
      <c r="BJ272" s="65" t="s">
        <v>35</v>
      </c>
      <c r="BK272" s="65" t="s">
        <v>35</v>
      </c>
      <c r="BL272" s="60" t="s">
        <v>35</v>
      </c>
      <c r="BM272" s="72" t="s">
        <v>35</v>
      </c>
      <c r="BN272" s="65" t="s">
        <v>35</v>
      </c>
      <c r="BO272" s="65" t="s">
        <v>35</v>
      </c>
      <c r="BP272" s="65" t="s">
        <v>35</v>
      </c>
      <c r="BQ272" s="60" t="s">
        <v>35</v>
      </c>
      <c r="BR272" s="72" t="s">
        <v>35</v>
      </c>
      <c r="BS272" s="65" t="s">
        <v>35</v>
      </c>
      <c r="BT272" s="65" t="s">
        <v>35</v>
      </c>
      <c r="BU272" s="65" t="s">
        <v>35</v>
      </c>
      <c r="BV272" s="65" t="s">
        <v>35</v>
      </c>
      <c r="BW272" s="54" t="s">
        <v>35</v>
      </c>
      <c r="BX272" s="22"/>
      <c r="BY272" s="22"/>
      <c r="BZ272" s="22"/>
      <c r="CA272" s="22"/>
      <c r="CB272" s="22"/>
      <c r="CC272" s="22"/>
      <c r="CD272" s="22"/>
      <c r="CE272" s="22"/>
      <c r="CF272" s="22"/>
      <c r="CG272" s="22"/>
      <c r="CH272" s="22"/>
      <c r="CI272" s="22"/>
      <c r="CJ272" s="22"/>
      <c r="CK272" s="22"/>
      <c r="CL272" s="22"/>
      <c r="CM272" s="22"/>
      <c r="CN272" s="22"/>
      <c r="CO272" s="22"/>
      <c r="CP272" s="22"/>
      <c r="CQ272" s="22"/>
      <c r="CR272" s="22"/>
      <c r="CS272" s="22"/>
      <c r="CT272" s="22"/>
      <c r="CU272" s="22"/>
      <c r="CV272" s="22"/>
      <c r="CW272" s="22"/>
      <c r="CX272" s="22"/>
      <c r="CY272" s="22"/>
      <c r="CZ272" s="22"/>
    </row>
    <row r="273" s="324" customFormat="true" ht="15" customHeight="true" x14ac:dyDescent="0.2">
      <c r="X273" s="874"/>
      <c r="Y273" s="874"/>
      <c r="Z273" s="874"/>
      <c r="AA273" s="874"/>
      <c r="AB273" s="874"/>
      <c r="AC273" s="874"/>
      <c r="AD273" s="874"/>
      <c r="AE273" s="874"/>
      <c r="AF273" s="874"/>
      <c r="AG273" s="874"/>
      <c r="AH273" s="874"/>
      <c r="AI273" s="874"/>
      <c r="AJ273" s="874"/>
      <c r="AK273" s="874"/>
      <c r="AL273" s="874"/>
      <c r="AM273" s="874"/>
      <c r="AN273" s="874"/>
      <c r="AO273" s="874"/>
      <c r="AP273" s="874"/>
      <c r="AQ273" s="874"/>
      <c r="AR273" s="874"/>
      <c r="AS273" s="874"/>
      <c r="AT273" s="874"/>
      <c r="AU273" s="874"/>
      <c r="AV273" s="874"/>
      <c r="AW273" s="874"/>
      <c r="AX273" s="874"/>
      <c r="AY273" s="874"/>
      <c r="AZ273" s="874"/>
      <c r="BA273" s="1084"/>
      <c r="BB273" s="604" t="s">
        <v>113</v>
      </c>
      <c r="BC273" s="72" t="s">
        <v>35</v>
      </c>
      <c r="BD273" s="65" t="s">
        <v>35</v>
      </c>
      <c r="BE273" s="65" t="s">
        <v>35</v>
      </c>
      <c r="BF273" s="65" t="s">
        <v>35</v>
      </c>
      <c r="BG273" s="60" t="s">
        <v>35</v>
      </c>
      <c r="BH273" s="72" t="s">
        <v>35</v>
      </c>
      <c r="BI273" s="65" t="s">
        <v>35</v>
      </c>
      <c r="BJ273" s="65" t="s">
        <v>35</v>
      </c>
      <c r="BK273" s="65" t="s">
        <v>35</v>
      </c>
      <c r="BL273" s="60" t="s">
        <v>35</v>
      </c>
      <c r="BM273" s="72" t="s">
        <v>35</v>
      </c>
      <c r="BN273" s="65" t="s">
        <v>35</v>
      </c>
      <c r="BO273" s="65" t="s">
        <v>35</v>
      </c>
      <c r="BP273" s="65" t="s">
        <v>35</v>
      </c>
      <c r="BQ273" s="60" t="s">
        <v>35</v>
      </c>
      <c r="BR273" s="72" t="s">
        <v>35</v>
      </c>
      <c r="BS273" s="65" t="s">
        <v>35</v>
      </c>
      <c r="BT273" s="65" t="s">
        <v>35</v>
      </c>
      <c r="BU273" s="65" t="s">
        <v>35</v>
      </c>
      <c r="BV273" s="65" t="s">
        <v>35</v>
      </c>
      <c r="BW273" s="54" t="s">
        <v>35</v>
      </c>
      <c r="BX273" s="22"/>
      <c r="BY273" s="22"/>
      <c r="BZ273" s="22"/>
      <c r="CA273" s="22"/>
      <c r="CB273" s="22"/>
      <c r="CC273" s="22"/>
      <c r="CD273" s="22"/>
      <c r="CE273" s="22"/>
      <c r="CF273" s="22"/>
      <c r="CG273" s="22"/>
      <c r="CH273" s="22"/>
      <c r="CI273" s="22"/>
      <c r="CJ273" s="22"/>
      <c r="CK273" s="22"/>
      <c r="CL273" s="22"/>
      <c r="CM273" s="22"/>
      <c r="CN273" s="22"/>
      <c r="CO273" s="22"/>
      <c r="CP273" s="22"/>
      <c r="CQ273" s="22"/>
      <c r="CR273" s="22"/>
      <c r="CS273" s="22"/>
      <c r="CT273" s="22"/>
      <c r="CU273" s="22"/>
      <c r="CV273" s="22"/>
      <c r="CW273" s="22"/>
      <c r="CX273" s="22"/>
      <c r="CY273" s="22"/>
      <c r="CZ273" s="22"/>
    </row>
    <row r="274" s="324" customFormat="true" ht="15" customHeight="true" x14ac:dyDescent="0.2">
      <c r="X274" s="874"/>
      <c r="Y274" s="874"/>
      <c r="Z274" s="874"/>
      <c r="AA274" s="874"/>
      <c r="AB274" s="874"/>
      <c r="AC274" s="874"/>
      <c r="AD274" s="874"/>
      <c r="AE274" s="874"/>
      <c r="AF274" s="874"/>
      <c r="AG274" s="874"/>
      <c r="AH274" s="874"/>
      <c r="AI274" s="874"/>
      <c r="AJ274" s="874"/>
      <c r="AK274" s="874"/>
      <c r="AL274" s="874"/>
      <c r="AM274" s="874"/>
      <c r="AN274" s="874"/>
      <c r="AO274" s="874"/>
      <c r="AP274" s="874"/>
      <c r="AQ274" s="874"/>
      <c r="AR274" s="874"/>
      <c r="AS274" s="874"/>
      <c r="AT274" s="874"/>
      <c r="AU274" s="874"/>
      <c r="AV274" s="874"/>
      <c r="AW274" s="874"/>
      <c r="AX274" s="874"/>
      <c r="AY274" s="874"/>
      <c r="AZ274" s="874"/>
      <c r="BA274" s="1084" t="s">
        <v>76</v>
      </c>
      <c r="BB274" s="604" t="s">
        <v>49</v>
      </c>
      <c r="BC274" s="72" t="s">
        <v>35</v>
      </c>
      <c r="BD274" s="68" t="s">
        <v>35</v>
      </c>
      <c r="BE274" s="68" t="s">
        <v>35</v>
      </c>
      <c r="BF274" s="68" t="s">
        <v>35</v>
      </c>
      <c r="BG274" s="63" t="s">
        <v>35</v>
      </c>
      <c r="BH274" s="72" t="s">
        <v>35</v>
      </c>
      <c r="BI274" s="68" t="s">
        <v>35</v>
      </c>
      <c r="BJ274" s="68" t="s">
        <v>35</v>
      </c>
      <c r="BK274" s="68" t="s">
        <v>35</v>
      </c>
      <c r="BL274" s="63" t="s">
        <v>35</v>
      </c>
      <c r="BM274" s="72" t="s">
        <v>35</v>
      </c>
      <c r="BN274" s="68" t="s">
        <v>35</v>
      </c>
      <c r="BO274" s="68" t="s">
        <v>35</v>
      </c>
      <c r="BP274" s="68" t="s">
        <v>35</v>
      </c>
      <c r="BQ274" s="63" t="s">
        <v>35</v>
      </c>
      <c r="BR274" s="72" t="s">
        <v>35</v>
      </c>
      <c r="BS274" s="68" t="s">
        <v>35</v>
      </c>
      <c r="BT274" s="68" t="s">
        <v>35</v>
      </c>
      <c r="BU274" s="68" t="s">
        <v>35</v>
      </c>
      <c r="BV274" s="68" t="s">
        <v>35</v>
      </c>
      <c r="BW274" s="56" t="s">
        <v>35</v>
      </c>
      <c r="BX274" s="22"/>
      <c r="BY274" s="22"/>
      <c r="BZ274" s="22"/>
      <c r="CA274" s="22"/>
      <c r="CB274" s="22"/>
      <c r="CC274" s="22"/>
      <c r="CD274" s="22"/>
      <c r="CE274" s="22"/>
      <c r="CF274" s="22"/>
      <c r="CG274" s="22"/>
      <c r="CH274" s="22"/>
      <c r="CI274" s="22"/>
      <c r="CJ274" s="22"/>
      <c r="CK274" s="22"/>
      <c r="CL274" s="22"/>
      <c r="CM274" s="22"/>
      <c r="CN274" s="22"/>
      <c r="CO274" s="22"/>
      <c r="CP274" s="22"/>
      <c r="CQ274" s="22"/>
      <c r="CR274" s="22"/>
      <c r="CS274" s="22"/>
      <c r="CT274" s="22"/>
      <c r="CU274" s="22"/>
      <c r="CV274" s="22"/>
      <c r="CW274" s="22"/>
      <c r="CX274" s="22"/>
      <c r="CY274" s="22"/>
      <c r="CZ274" s="22"/>
    </row>
    <row r="275" s="324" customFormat="true" ht="15" customHeight="true" x14ac:dyDescent="0.2">
      <c r="X275" s="874"/>
      <c r="Y275" s="874"/>
      <c r="Z275" s="874"/>
      <c r="AA275" s="874"/>
      <c r="AB275" s="874"/>
      <c r="AC275" s="874"/>
      <c r="AD275" s="874"/>
      <c r="AE275" s="874"/>
      <c r="AF275" s="874"/>
      <c r="AG275" s="874"/>
      <c r="AH275" s="874"/>
      <c r="AI275" s="874"/>
      <c r="AJ275" s="874"/>
      <c r="AK275" s="874"/>
      <c r="AL275" s="874"/>
      <c r="AM275" s="874"/>
      <c r="AN275" s="874"/>
      <c r="AO275" s="874"/>
      <c r="AP275" s="874"/>
      <c r="AQ275" s="874"/>
      <c r="AR275" s="874"/>
      <c r="AS275" s="874"/>
      <c r="AT275" s="874"/>
      <c r="AU275" s="874"/>
      <c r="AV275" s="874"/>
      <c r="AW275" s="874"/>
      <c r="AX275" s="874"/>
      <c r="AY275" s="874"/>
      <c r="AZ275" s="874"/>
      <c r="BA275" s="1084"/>
      <c r="BB275" s="604" t="s">
        <v>48</v>
      </c>
      <c r="BC275" s="72" t="s">
        <v>35</v>
      </c>
      <c r="BD275" s="68" t="s">
        <v>35</v>
      </c>
      <c r="BE275" s="68" t="s">
        <v>35</v>
      </c>
      <c r="BF275" s="68" t="s">
        <v>35</v>
      </c>
      <c r="BG275" s="63" t="s">
        <v>35</v>
      </c>
      <c r="BH275" s="72" t="s">
        <v>35</v>
      </c>
      <c r="BI275" s="68" t="s">
        <v>35</v>
      </c>
      <c r="BJ275" s="68" t="s">
        <v>35</v>
      </c>
      <c r="BK275" s="68" t="s">
        <v>35</v>
      </c>
      <c r="BL275" s="63" t="s">
        <v>35</v>
      </c>
      <c r="BM275" s="72" t="s">
        <v>35</v>
      </c>
      <c r="BN275" s="68" t="s">
        <v>35</v>
      </c>
      <c r="BO275" s="68" t="s">
        <v>35</v>
      </c>
      <c r="BP275" s="68" t="s">
        <v>35</v>
      </c>
      <c r="BQ275" s="63" t="s">
        <v>35</v>
      </c>
      <c r="BR275" s="72" t="s">
        <v>35</v>
      </c>
      <c r="BS275" s="68" t="s">
        <v>35</v>
      </c>
      <c r="BT275" s="68" t="s">
        <v>35</v>
      </c>
      <c r="BU275" s="68" t="s">
        <v>35</v>
      </c>
      <c r="BV275" s="68" t="s">
        <v>35</v>
      </c>
      <c r="BW275" s="56" t="s">
        <v>35</v>
      </c>
      <c r="BX275" s="22"/>
      <c r="BY275" s="22"/>
      <c r="BZ275" s="22"/>
      <c r="CA275" s="22"/>
      <c r="CB275" s="22"/>
      <c r="CC275" s="22"/>
      <c r="CD275" s="22"/>
      <c r="CE275" s="22"/>
      <c r="CF275" s="22"/>
      <c r="CG275" s="22"/>
      <c r="CH275" s="22"/>
      <c r="CI275" s="22"/>
      <c r="CJ275" s="22"/>
      <c r="CK275" s="22"/>
      <c r="CL275" s="22"/>
      <c r="CM275" s="22"/>
      <c r="CN275" s="22"/>
      <c r="CO275" s="22"/>
      <c r="CP275" s="22"/>
      <c r="CQ275" s="22"/>
      <c r="CR275" s="22"/>
      <c r="CS275" s="22"/>
      <c r="CT275" s="22"/>
      <c r="CU275" s="22"/>
      <c r="CV275" s="22"/>
      <c r="CW275" s="22"/>
      <c r="CX275" s="22"/>
      <c r="CY275" s="22"/>
      <c r="CZ275" s="22"/>
    </row>
    <row r="276" s="324" customFormat="true" ht="15" customHeight="true" x14ac:dyDescent="0.2">
      <c r="X276" s="874"/>
      <c r="Y276" s="874"/>
      <c r="Z276" s="874"/>
      <c r="AA276" s="874"/>
      <c r="AB276" s="874"/>
      <c r="AC276" s="874"/>
      <c r="AD276" s="874"/>
      <c r="AE276" s="874"/>
      <c r="AF276" s="874"/>
      <c r="AG276" s="874"/>
      <c r="AH276" s="874"/>
      <c r="AI276" s="874"/>
      <c r="AJ276" s="874"/>
      <c r="AK276" s="874"/>
      <c r="AL276" s="874"/>
      <c r="AM276" s="874"/>
      <c r="AN276" s="874"/>
      <c r="AO276" s="874"/>
      <c r="AP276" s="874"/>
      <c r="AQ276" s="874"/>
      <c r="AR276" s="874"/>
      <c r="AS276" s="874"/>
      <c r="AT276" s="874"/>
      <c r="AU276" s="874"/>
      <c r="AV276" s="874"/>
      <c r="AW276" s="874"/>
      <c r="AX276" s="874"/>
      <c r="AY276" s="874"/>
      <c r="AZ276" s="874"/>
      <c r="BA276" s="1084"/>
      <c r="BB276" s="604" t="s">
        <v>114</v>
      </c>
      <c r="BC276" s="72" t="s">
        <v>35</v>
      </c>
      <c r="BD276" s="68" t="s">
        <v>35</v>
      </c>
      <c r="BE276" s="68" t="s">
        <v>35</v>
      </c>
      <c r="BF276" s="68" t="s">
        <v>35</v>
      </c>
      <c r="BG276" s="63" t="s">
        <v>35</v>
      </c>
      <c r="BH276" s="72" t="s">
        <v>35</v>
      </c>
      <c r="BI276" s="68" t="s">
        <v>35</v>
      </c>
      <c r="BJ276" s="68" t="s">
        <v>35</v>
      </c>
      <c r="BK276" s="68" t="s">
        <v>35</v>
      </c>
      <c r="BL276" s="63" t="s">
        <v>35</v>
      </c>
      <c r="BM276" s="72" t="s">
        <v>35</v>
      </c>
      <c r="BN276" s="68" t="s">
        <v>35</v>
      </c>
      <c r="BO276" s="68" t="s">
        <v>35</v>
      </c>
      <c r="BP276" s="68" t="s">
        <v>35</v>
      </c>
      <c r="BQ276" s="63" t="s">
        <v>35</v>
      </c>
      <c r="BR276" s="72" t="s">
        <v>35</v>
      </c>
      <c r="BS276" s="68" t="s">
        <v>35</v>
      </c>
      <c r="BT276" s="68" t="s">
        <v>35</v>
      </c>
      <c r="BU276" s="68" t="s">
        <v>35</v>
      </c>
      <c r="BV276" s="68" t="s">
        <v>35</v>
      </c>
      <c r="BW276" s="56" t="s">
        <v>35</v>
      </c>
      <c r="BX276" s="22"/>
      <c r="BY276" s="22"/>
      <c r="BZ276" s="22"/>
      <c r="CA276" s="22"/>
      <c r="CB276" s="22"/>
      <c r="CC276" s="22"/>
      <c r="CD276" s="22"/>
      <c r="CE276" s="22"/>
      <c r="CF276" s="22"/>
      <c r="CG276" s="22"/>
      <c r="CH276" s="22"/>
      <c r="CI276" s="22"/>
      <c r="CJ276" s="22"/>
      <c r="CK276" s="22"/>
      <c r="CL276" s="22"/>
      <c r="CM276" s="22"/>
      <c r="CN276" s="22"/>
      <c r="CO276" s="22"/>
      <c r="CP276" s="22"/>
      <c r="CQ276" s="22"/>
      <c r="CR276" s="22"/>
      <c r="CS276" s="22"/>
      <c r="CT276" s="22"/>
      <c r="CU276" s="22"/>
      <c r="CV276" s="22"/>
      <c r="CW276" s="22"/>
      <c r="CX276" s="22"/>
      <c r="CY276" s="22"/>
      <c r="CZ276" s="22"/>
    </row>
    <row r="277" s="324" customFormat="true" ht="15" customHeight="true" x14ac:dyDescent="0.2">
      <c r="X277" s="874"/>
      <c r="Y277" s="874"/>
      <c r="Z277" s="874"/>
      <c r="AA277" s="874"/>
      <c r="AB277" s="874"/>
      <c r="AC277" s="874"/>
      <c r="AD277" s="874"/>
      <c r="AE277" s="874"/>
      <c r="AF277" s="874"/>
      <c r="AG277" s="874"/>
      <c r="AH277" s="874"/>
      <c r="AI277" s="874"/>
      <c r="AJ277" s="874"/>
      <c r="AK277" s="874"/>
      <c r="AL277" s="874"/>
      <c r="AM277" s="874"/>
      <c r="AN277" s="874"/>
      <c r="AO277" s="874"/>
      <c r="AP277" s="874"/>
      <c r="AQ277" s="874"/>
      <c r="AR277" s="874"/>
      <c r="AS277" s="874"/>
      <c r="AT277" s="874"/>
      <c r="AU277" s="874"/>
      <c r="AV277" s="874"/>
      <c r="AW277" s="874"/>
      <c r="AX277" s="874"/>
      <c r="AY277" s="874"/>
      <c r="AZ277" s="874"/>
      <c r="BA277" s="1084" t="s">
        <v>77</v>
      </c>
      <c r="BB277" s="604" t="s">
        <v>78</v>
      </c>
      <c r="BC277" s="72" t="s">
        <v>35</v>
      </c>
      <c r="BD277" s="68" t="s">
        <v>35</v>
      </c>
      <c r="BE277" s="68" t="s">
        <v>35</v>
      </c>
      <c r="BF277" s="68" t="s">
        <v>35</v>
      </c>
      <c r="BG277" s="63" t="s">
        <v>35</v>
      </c>
      <c r="BH277" s="72" t="s">
        <v>35</v>
      </c>
      <c r="BI277" s="68" t="s">
        <v>35</v>
      </c>
      <c r="BJ277" s="68" t="s">
        <v>35</v>
      </c>
      <c r="BK277" s="68" t="s">
        <v>35</v>
      </c>
      <c r="BL277" s="63" t="s">
        <v>35</v>
      </c>
      <c r="BM277" s="72" t="s">
        <v>35</v>
      </c>
      <c r="BN277" s="68" t="s">
        <v>35</v>
      </c>
      <c r="BO277" s="68" t="s">
        <v>35</v>
      </c>
      <c r="BP277" s="68" t="s">
        <v>35</v>
      </c>
      <c r="BQ277" s="63" t="s">
        <v>35</v>
      </c>
      <c r="BR277" s="72" t="s">
        <v>35</v>
      </c>
      <c r="BS277" s="68" t="s">
        <v>35</v>
      </c>
      <c r="BT277" s="68" t="s">
        <v>35</v>
      </c>
      <c r="BU277" s="68" t="s">
        <v>35</v>
      </c>
      <c r="BV277" s="68" t="s">
        <v>35</v>
      </c>
      <c r="BW277" s="56" t="s">
        <v>35</v>
      </c>
      <c r="BX277" s="22"/>
      <c r="BY277" s="22"/>
      <c r="BZ277" s="22"/>
      <c r="CA277" s="22"/>
      <c r="CB277" s="22"/>
      <c r="CC277" s="22"/>
      <c r="CD277" s="22"/>
      <c r="CE277" s="22"/>
      <c r="CF277" s="22"/>
      <c r="CG277" s="22"/>
      <c r="CH277" s="22"/>
      <c r="CI277" s="22"/>
      <c r="CJ277" s="22"/>
      <c r="CK277" s="22"/>
      <c r="CL277" s="22"/>
      <c r="CM277" s="22"/>
      <c r="CN277" s="22"/>
      <c r="CO277" s="22"/>
      <c r="CP277" s="22"/>
      <c r="CQ277" s="22"/>
      <c r="CR277" s="22"/>
      <c r="CS277" s="22"/>
      <c r="CT277" s="22"/>
      <c r="CU277" s="22"/>
      <c r="CV277" s="22"/>
      <c r="CW277" s="22"/>
      <c r="CX277" s="22"/>
      <c r="CY277" s="22"/>
      <c r="CZ277" s="22"/>
    </row>
    <row r="278" s="324" customFormat="true" ht="15" customHeight="true" x14ac:dyDescent="0.2">
      <c r="X278" s="874"/>
      <c r="Y278" s="874"/>
      <c r="Z278" s="874"/>
      <c r="AA278" s="874"/>
      <c r="AB278" s="874"/>
      <c r="AC278" s="874"/>
      <c r="AD278" s="874"/>
      <c r="AE278" s="874"/>
      <c r="AF278" s="874"/>
      <c r="AG278" s="874"/>
      <c r="AH278" s="874"/>
      <c r="AI278" s="874"/>
      <c r="AJ278" s="874"/>
      <c r="AK278" s="874"/>
      <c r="AL278" s="874"/>
      <c r="AM278" s="874"/>
      <c r="AN278" s="874"/>
      <c r="AO278" s="874"/>
      <c r="AP278" s="874"/>
      <c r="AQ278" s="874"/>
      <c r="AR278" s="874"/>
      <c r="AS278" s="874"/>
      <c r="AT278" s="874"/>
      <c r="AU278" s="874"/>
      <c r="AV278" s="874"/>
      <c r="AW278" s="874"/>
      <c r="AX278" s="874"/>
      <c r="AY278" s="874"/>
      <c r="AZ278" s="874"/>
      <c r="BA278" s="1084"/>
      <c r="BB278" s="604" t="s">
        <v>79</v>
      </c>
      <c r="BC278" s="72" t="s">
        <v>35</v>
      </c>
      <c r="BD278" s="68" t="s">
        <v>35</v>
      </c>
      <c r="BE278" s="68" t="s">
        <v>35</v>
      </c>
      <c r="BF278" s="68" t="s">
        <v>35</v>
      </c>
      <c r="BG278" s="63" t="s">
        <v>35</v>
      </c>
      <c r="BH278" s="72" t="s">
        <v>35</v>
      </c>
      <c r="BI278" s="68" t="s">
        <v>35</v>
      </c>
      <c r="BJ278" s="68" t="s">
        <v>35</v>
      </c>
      <c r="BK278" s="68" t="s">
        <v>35</v>
      </c>
      <c r="BL278" s="63" t="s">
        <v>35</v>
      </c>
      <c r="BM278" s="72" t="s">
        <v>35</v>
      </c>
      <c r="BN278" s="68" t="s">
        <v>35</v>
      </c>
      <c r="BO278" s="68" t="s">
        <v>35</v>
      </c>
      <c r="BP278" s="68" t="s">
        <v>35</v>
      </c>
      <c r="BQ278" s="63" t="s">
        <v>35</v>
      </c>
      <c r="BR278" s="72" t="s">
        <v>35</v>
      </c>
      <c r="BS278" s="68" t="s">
        <v>35</v>
      </c>
      <c r="BT278" s="68" t="s">
        <v>35</v>
      </c>
      <c r="BU278" s="68" t="s">
        <v>35</v>
      </c>
      <c r="BV278" s="68" t="s">
        <v>35</v>
      </c>
      <c r="BW278" s="56" t="s">
        <v>35</v>
      </c>
      <c r="BX278" s="22"/>
      <c r="BY278" s="22"/>
      <c r="BZ278" s="22"/>
      <c r="CA278" s="22"/>
      <c r="CB278" s="22"/>
      <c r="CC278" s="22"/>
      <c r="CD278" s="22"/>
      <c r="CE278" s="22"/>
      <c r="CF278" s="22"/>
      <c r="CG278" s="22"/>
      <c r="CH278" s="22"/>
      <c r="CI278" s="22"/>
      <c r="CJ278" s="22"/>
      <c r="CK278" s="22"/>
      <c r="CL278" s="22"/>
      <c r="CM278" s="22"/>
      <c r="CN278" s="22"/>
      <c r="CO278" s="22"/>
      <c r="CP278" s="22"/>
      <c r="CQ278" s="22"/>
      <c r="CR278" s="22"/>
      <c r="CS278" s="22"/>
      <c r="CT278" s="22"/>
      <c r="CU278" s="22"/>
      <c r="CV278" s="22"/>
      <c r="CW278" s="22"/>
      <c r="CX278" s="22"/>
      <c r="CY278" s="22"/>
      <c r="CZ278" s="22"/>
    </row>
    <row r="279" s="324" customFormat="true" ht="15" customHeight="true" x14ac:dyDescent="0.2">
      <c r="X279" s="874"/>
      <c r="Y279" s="874"/>
      <c r="Z279" s="874"/>
      <c r="AA279" s="874"/>
      <c r="AB279" s="874"/>
      <c r="AC279" s="874"/>
      <c r="AD279" s="874"/>
      <c r="AE279" s="874"/>
      <c r="AF279" s="874"/>
      <c r="AG279" s="874"/>
      <c r="AH279" s="874"/>
      <c r="AI279" s="874"/>
      <c r="AJ279" s="874"/>
      <c r="AK279" s="874"/>
      <c r="AL279" s="874"/>
      <c r="AM279" s="874"/>
      <c r="AN279" s="874"/>
      <c r="AO279" s="874"/>
      <c r="AP279" s="874"/>
      <c r="AQ279" s="874"/>
      <c r="AR279" s="874"/>
      <c r="AS279" s="874"/>
      <c r="AT279" s="874"/>
      <c r="AU279" s="874"/>
      <c r="AV279" s="874"/>
      <c r="AW279" s="874"/>
      <c r="AX279" s="874"/>
      <c r="AY279" s="874"/>
      <c r="AZ279" s="874"/>
      <c r="BA279" s="1084"/>
      <c r="BB279" s="604" t="s">
        <v>80</v>
      </c>
      <c r="BC279" s="72" t="s">
        <v>35</v>
      </c>
      <c r="BD279" s="65" t="s">
        <v>35</v>
      </c>
      <c r="BE279" s="65" t="s">
        <v>35</v>
      </c>
      <c r="BF279" s="65" t="s">
        <v>35</v>
      </c>
      <c r="BG279" s="60" t="s">
        <v>35</v>
      </c>
      <c r="BH279" s="72" t="s">
        <v>35</v>
      </c>
      <c r="BI279" s="65" t="s">
        <v>35</v>
      </c>
      <c r="BJ279" s="65" t="s">
        <v>35</v>
      </c>
      <c r="BK279" s="65" t="s">
        <v>35</v>
      </c>
      <c r="BL279" s="60" t="s">
        <v>35</v>
      </c>
      <c r="BM279" s="72" t="s">
        <v>35</v>
      </c>
      <c r="BN279" s="65" t="s">
        <v>35</v>
      </c>
      <c r="BO279" s="65" t="s">
        <v>35</v>
      </c>
      <c r="BP279" s="65" t="s">
        <v>35</v>
      </c>
      <c r="BQ279" s="60" t="s">
        <v>35</v>
      </c>
      <c r="BR279" s="72" t="s">
        <v>35</v>
      </c>
      <c r="BS279" s="65" t="s">
        <v>35</v>
      </c>
      <c r="BT279" s="65" t="s">
        <v>35</v>
      </c>
      <c r="BU279" s="65" t="s">
        <v>35</v>
      </c>
      <c r="BV279" s="65" t="s">
        <v>35</v>
      </c>
      <c r="BW279" s="54" t="s">
        <v>35</v>
      </c>
      <c r="BX279" s="22"/>
      <c r="BY279" s="22"/>
      <c r="BZ279" s="22"/>
      <c r="CA279" s="22"/>
      <c r="CB279" s="22"/>
      <c r="CC279" s="22"/>
      <c r="CD279" s="22"/>
      <c r="CE279" s="22"/>
      <c r="CF279" s="22"/>
      <c r="CG279" s="22"/>
      <c r="CH279" s="22"/>
      <c r="CI279" s="22"/>
      <c r="CJ279" s="22"/>
      <c r="CK279" s="22"/>
      <c r="CL279" s="22"/>
      <c r="CM279" s="22"/>
      <c r="CN279" s="22"/>
      <c r="CO279" s="22"/>
      <c r="CP279" s="22"/>
      <c r="CQ279" s="22"/>
      <c r="CR279" s="22"/>
      <c r="CS279" s="22"/>
      <c r="CT279" s="22"/>
      <c r="CU279" s="22"/>
      <c r="CV279" s="22"/>
      <c r="CW279" s="22"/>
      <c r="CX279" s="22"/>
      <c r="CY279" s="22"/>
      <c r="CZ279" s="22"/>
    </row>
    <row r="280" s="514" customFormat="true" ht="15" customHeight="true" x14ac:dyDescent="0.2">
      <c r="B280" s="513"/>
      <c r="X280" s="357"/>
      <c r="Y280" s="357"/>
      <c r="Z280" s="357"/>
      <c r="AA280" s="357"/>
      <c r="AB280" s="357"/>
      <c r="AC280" s="357"/>
      <c r="AD280" s="357"/>
      <c r="AE280" s="357"/>
      <c r="AF280" s="357"/>
      <c r="AG280" s="357"/>
      <c r="AH280" s="357"/>
      <c r="AI280" s="357"/>
      <c r="AJ280" s="357"/>
      <c r="AK280" s="357"/>
      <c r="AL280" s="357"/>
      <c r="AM280" s="357"/>
      <c r="AN280" s="357"/>
      <c r="AO280" s="357"/>
      <c r="AP280" s="357"/>
      <c r="AQ280" s="357"/>
      <c r="AR280" s="357"/>
      <c r="AS280" s="357"/>
      <c r="AT280" s="357"/>
      <c r="AU280" s="357"/>
      <c r="AV280" s="357"/>
      <c r="AW280" s="357"/>
      <c r="AX280" s="357"/>
      <c r="AY280" s="357"/>
      <c r="AZ280" s="357"/>
      <c r="BA280" s="1084"/>
      <c r="BB280" s="604" t="s">
        <v>81</v>
      </c>
      <c r="BC280" s="72" t="s">
        <v>35</v>
      </c>
      <c r="BD280" s="65" t="s">
        <v>35</v>
      </c>
      <c r="BE280" s="65" t="s">
        <v>35</v>
      </c>
      <c r="BF280" s="65" t="s">
        <v>35</v>
      </c>
      <c r="BG280" s="60" t="s">
        <v>35</v>
      </c>
      <c r="BH280" s="72" t="s">
        <v>35</v>
      </c>
      <c r="BI280" s="65" t="s">
        <v>35</v>
      </c>
      <c r="BJ280" s="65" t="s">
        <v>35</v>
      </c>
      <c r="BK280" s="65" t="s">
        <v>35</v>
      </c>
      <c r="BL280" s="60" t="s">
        <v>35</v>
      </c>
      <c r="BM280" s="72" t="s">
        <v>35</v>
      </c>
      <c r="BN280" s="65" t="s">
        <v>35</v>
      </c>
      <c r="BO280" s="65" t="s">
        <v>35</v>
      </c>
      <c r="BP280" s="65" t="s">
        <v>35</v>
      </c>
      <c r="BQ280" s="60" t="s">
        <v>35</v>
      </c>
      <c r="BR280" s="72" t="s">
        <v>35</v>
      </c>
      <c r="BS280" s="65" t="s">
        <v>35</v>
      </c>
      <c r="BT280" s="65" t="s">
        <v>35</v>
      </c>
      <c r="BU280" s="65" t="s">
        <v>35</v>
      </c>
      <c r="BV280" s="65" t="s">
        <v>35</v>
      </c>
      <c r="BW280" s="54" t="s">
        <v>35</v>
      </c>
      <c r="BX280" s="22"/>
      <c r="BY280" s="22"/>
      <c r="BZ280" s="22"/>
      <c r="CA280" s="22"/>
      <c r="CB280" s="22"/>
      <c r="CC280" s="22"/>
      <c r="CD280" s="22"/>
      <c r="CE280" s="22"/>
      <c r="CF280" s="22"/>
      <c r="CG280" s="22"/>
      <c r="CH280" s="22"/>
      <c r="CI280" s="22"/>
      <c r="CJ280" s="22"/>
      <c r="CK280" s="22"/>
      <c r="CL280" s="22"/>
      <c r="CM280" s="22"/>
      <c r="CN280" s="22"/>
      <c r="CO280" s="22"/>
      <c r="CP280" s="22"/>
      <c r="CQ280" s="22"/>
      <c r="CR280" s="22"/>
      <c r="CS280" s="22"/>
      <c r="CT280" s="22"/>
      <c r="CU280" s="22"/>
      <c r="CV280" s="22"/>
      <c r="CW280" s="22"/>
      <c r="CX280" s="22"/>
      <c r="CY280" s="22"/>
      <c r="CZ280" s="22"/>
    </row>
    <row r="281" s="514" customFormat="true" ht="15" customHeight="true" x14ac:dyDescent="0.2">
      <c r="B281" s="513"/>
      <c r="X281" s="357"/>
      <c r="Y281" s="357"/>
      <c r="Z281" s="357"/>
      <c r="AA281" s="357"/>
      <c r="AB281" s="357"/>
      <c r="AC281" s="357"/>
      <c r="AD281" s="357"/>
      <c r="AE281" s="357"/>
      <c r="AF281" s="357"/>
      <c r="AG281" s="357"/>
      <c r="AH281" s="357"/>
      <c r="AI281" s="357"/>
      <c r="AJ281" s="357"/>
      <c r="AK281" s="357"/>
      <c r="AL281" s="357"/>
      <c r="AM281" s="357"/>
      <c r="AN281" s="357"/>
      <c r="AO281" s="357"/>
      <c r="AP281" s="357"/>
      <c r="AQ281" s="357"/>
      <c r="AR281" s="357"/>
      <c r="AS281" s="357"/>
      <c r="AT281" s="357"/>
      <c r="AU281" s="357"/>
      <c r="AV281" s="357"/>
      <c r="AW281" s="357"/>
      <c r="AX281" s="357"/>
      <c r="AY281" s="357"/>
      <c r="AZ281" s="357"/>
      <c r="BA281" s="1084"/>
      <c r="BB281" s="604" t="s">
        <v>82</v>
      </c>
      <c r="BC281" s="72" t="s">
        <v>35</v>
      </c>
      <c r="BD281" s="65" t="s">
        <v>35</v>
      </c>
      <c r="BE281" s="65" t="s">
        <v>35</v>
      </c>
      <c r="BF281" s="65" t="s">
        <v>35</v>
      </c>
      <c r="BG281" s="60" t="s">
        <v>35</v>
      </c>
      <c r="BH281" s="72" t="s">
        <v>35</v>
      </c>
      <c r="BI281" s="65" t="s">
        <v>35</v>
      </c>
      <c r="BJ281" s="65" t="s">
        <v>35</v>
      </c>
      <c r="BK281" s="65" t="s">
        <v>35</v>
      </c>
      <c r="BL281" s="60" t="s">
        <v>35</v>
      </c>
      <c r="BM281" s="72" t="s">
        <v>35</v>
      </c>
      <c r="BN281" s="65" t="s">
        <v>35</v>
      </c>
      <c r="BO281" s="65" t="s">
        <v>35</v>
      </c>
      <c r="BP281" s="65" t="s">
        <v>35</v>
      </c>
      <c r="BQ281" s="60" t="s">
        <v>35</v>
      </c>
      <c r="BR281" s="72" t="s">
        <v>35</v>
      </c>
      <c r="BS281" s="65" t="s">
        <v>35</v>
      </c>
      <c r="BT281" s="65" t="s">
        <v>35</v>
      </c>
      <c r="BU281" s="65" t="s">
        <v>35</v>
      </c>
      <c r="BV281" s="65" t="s">
        <v>35</v>
      </c>
      <c r="BW281" s="54" t="s">
        <v>35</v>
      </c>
      <c r="BX281" s="22"/>
      <c r="BY281" s="22"/>
      <c r="BZ281" s="22"/>
      <c r="CA281" s="22"/>
      <c r="CB281" s="22"/>
      <c r="CC281" s="22"/>
      <c r="CD281" s="22"/>
      <c r="CE281" s="22"/>
      <c r="CF281" s="22"/>
      <c r="CG281" s="22"/>
      <c r="CH281" s="22"/>
      <c r="CI281" s="22"/>
      <c r="CJ281" s="22"/>
      <c r="CK281" s="22"/>
      <c r="CL281" s="22"/>
      <c r="CM281" s="22"/>
      <c r="CN281" s="22"/>
      <c r="CO281" s="22"/>
      <c r="CP281" s="22"/>
      <c r="CQ281" s="22"/>
      <c r="CR281" s="22"/>
      <c r="CS281" s="22"/>
      <c r="CT281" s="22"/>
      <c r="CU281" s="22"/>
      <c r="CV281" s="22"/>
      <c r="CW281" s="22"/>
      <c r="CX281" s="22"/>
      <c r="CY281" s="22"/>
      <c r="CZ281" s="22"/>
    </row>
    <row r="282" s="514" customFormat="true" ht="15" customHeight="true" x14ac:dyDescent="0.2">
      <c r="B282" s="513"/>
      <c r="X282" s="357"/>
      <c r="Y282" s="357"/>
      <c r="Z282" s="357"/>
      <c r="AA282" s="357"/>
      <c r="AB282" s="357"/>
      <c r="AC282" s="357"/>
      <c r="AD282" s="357"/>
      <c r="AE282" s="357"/>
      <c r="AF282" s="357"/>
      <c r="AG282" s="357"/>
      <c r="AH282" s="357"/>
      <c r="AI282" s="357"/>
      <c r="AJ282" s="357"/>
      <c r="AK282" s="357"/>
      <c r="AL282" s="357"/>
      <c r="AM282" s="357"/>
      <c r="AN282" s="357"/>
      <c r="AO282" s="357"/>
      <c r="AP282" s="357"/>
      <c r="AQ282" s="357"/>
      <c r="AR282" s="357"/>
      <c r="AS282" s="357"/>
      <c r="AT282" s="357"/>
      <c r="AU282" s="357"/>
      <c r="AV282" s="357"/>
      <c r="AW282" s="357"/>
      <c r="AX282" s="357"/>
      <c r="AY282" s="357"/>
      <c r="AZ282" s="357"/>
      <c r="BA282" s="1084"/>
      <c r="BB282" s="604" t="s">
        <v>83</v>
      </c>
      <c r="BC282" s="72" t="s">
        <v>35</v>
      </c>
      <c r="BD282" s="65" t="s">
        <v>35</v>
      </c>
      <c r="BE282" s="65" t="s">
        <v>35</v>
      </c>
      <c r="BF282" s="65" t="s">
        <v>35</v>
      </c>
      <c r="BG282" s="60" t="s">
        <v>35</v>
      </c>
      <c r="BH282" s="72" t="s">
        <v>35</v>
      </c>
      <c r="BI282" s="65" t="s">
        <v>35</v>
      </c>
      <c r="BJ282" s="65" t="s">
        <v>35</v>
      </c>
      <c r="BK282" s="65" t="s">
        <v>35</v>
      </c>
      <c r="BL282" s="60" t="s">
        <v>35</v>
      </c>
      <c r="BM282" s="72" t="s">
        <v>35</v>
      </c>
      <c r="BN282" s="65" t="s">
        <v>35</v>
      </c>
      <c r="BO282" s="65" t="s">
        <v>35</v>
      </c>
      <c r="BP282" s="65" t="s">
        <v>35</v>
      </c>
      <c r="BQ282" s="60" t="s">
        <v>35</v>
      </c>
      <c r="BR282" s="72" t="s">
        <v>35</v>
      </c>
      <c r="BS282" s="65" t="s">
        <v>35</v>
      </c>
      <c r="BT282" s="65" t="s">
        <v>35</v>
      </c>
      <c r="BU282" s="65" t="s">
        <v>35</v>
      </c>
      <c r="BV282" s="65" t="s">
        <v>35</v>
      </c>
      <c r="BW282" s="54" t="s">
        <v>35</v>
      </c>
      <c r="BX282" s="22"/>
      <c r="BY282" s="22"/>
      <c r="BZ282" s="22"/>
      <c r="CA282" s="22"/>
      <c r="CB282" s="22"/>
      <c r="CC282" s="22"/>
      <c r="CD282" s="22"/>
      <c r="CE282" s="22"/>
      <c r="CF282" s="22"/>
      <c r="CG282" s="22"/>
      <c r="CH282" s="22"/>
      <c r="CI282" s="22"/>
      <c r="CJ282" s="22"/>
      <c r="CK282" s="22"/>
      <c r="CL282" s="22"/>
      <c r="CM282" s="22"/>
      <c r="CN282" s="22"/>
      <c r="CO282" s="22"/>
      <c r="CP282" s="22"/>
      <c r="CQ282" s="22"/>
      <c r="CR282" s="22"/>
      <c r="CS282" s="22"/>
      <c r="CT282" s="22"/>
      <c r="CU282" s="22"/>
      <c r="CV282" s="22"/>
      <c r="CW282" s="22"/>
      <c r="CX282" s="22"/>
      <c r="CY282" s="22"/>
      <c r="CZ282" s="22"/>
    </row>
    <row r="283" s="514" customFormat="true" ht="15" customHeight="true" x14ac:dyDescent="0.2">
      <c r="B283" s="513"/>
      <c r="X283" s="357"/>
      <c r="Y283" s="357"/>
      <c r="Z283" s="357"/>
      <c r="AA283" s="357"/>
      <c r="AB283" s="357"/>
      <c r="AC283" s="357"/>
      <c r="AD283" s="357"/>
      <c r="AE283" s="357"/>
      <c r="AF283" s="357"/>
      <c r="AG283" s="357"/>
      <c r="AH283" s="357"/>
      <c r="AI283" s="357"/>
      <c r="AJ283" s="357"/>
      <c r="AK283" s="357"/>
      <c r="AL283" s="357"/>
      <c r="AM283" s="357"/>
      <c r="AN283" s="357"/>
      <c r="AO283" s="357"/>
      <c r="AP283" s="357"/>
      <c r="AQ283" s="357"/>
      <c r="AR283" s="357"/>
      <c r="AS283" s="357"/>
      <c r="AT283" s="357"/>
      <c r="AU283" s="357"/>
      <c r="AV283" s="357"/>
      <c r="AW283" s="357"/>
      <c r="AX283" s="357"/>
      <c r="AY283" s="357"/>
      <c r="AZ283" s="357"/>
      <c r="BA283" s="1084"/>
      <c r="BB283" s="604" t="s">
        <v>84</v>
      </c>
      <c r="BC283" s="72" t="s">
        <v>35</v>
      </c>
      <c r="BD283" s="65" t="s">
        <v>35</v>
      </c>
      <c r="BE283" s="65" t="s">
        <v>35</v>
      </c>
      <c r="BF283" s="65" t="s">
        <v>35</v>
      </c>
      <c r="BG283" s="60" t="s">
        <v>35</v>
      </c>
      <c r="BH283" s="72" t="s">
        <v>35</v>
      </c>
      <c r="BI283" s="65" t="s">
        <v>35</v>
      </c>
      <c r="BJ283" s="65" t="s">
        <v>35</v>
      </c>
      <c r="BK283" s="65" t="s">
        <v>35</v>
      </c>
      <c r="BL283" s="60" t="s">
        <v>35</v>
      </c>
      <c r="BM283" s="72" t="s">
        <v>35</v>
      </c>
      <c r="BN283" s="65" t="s">
        <v>35</v>
      </c>
      <c r="BO283" s="65" t="s">
        <v>35</v>
      </c>
      <c r="BP283" s="65" t="s">
        <v>35</v>
      </c>
      <c r="BQ283" s="60" t="s">
        <v>35</v>
      </c>
      <c r="BR283" s="72" t="s">
        <v>35</v>
      </c>
      <c r="BS283" s="65" t="s">
        <v>35</v>
      </c>
      <c r="BT283" s="65" t="s">
        <v>35</v>
      </c>
      <c r="BU283" s="65" t="s">
        <v>35</v>
      </c>
      <c r="BV283" s="65" t="s">
        <v>35</v>
      </c>
      <c r="BW283" s="54" t="s">
        <v>35</v>
      </c>
      <c r="BX283" s="22"/>
      <c r="BY283" s="22"/>
      <c r="BZ283" s="22"/>
      <c r="CA283" s="22"/>
      <c r="CB283" s="22"/>
      <c r="CC283" s="22"/>
      <c r="CD283" s="22"/>
      <c r="CE283" s="22"/>
      <c r="CF283" s="22"/>
      <c r="CG283" s="22"/>
      <c r="CH283" s="22"/>
      <c r="CI283" s="22"/>
      <c r="CJ283" s="22"/>
      <c r="CK283" s="22"/>
      <c r="CL283" s="22"/>
      <c r="CM283" s="22"/>
      <c r="CN283" s="22"/>
      <c r="CO283" s="22"/>
      <c r="CP283" s="22"/>
      <c r="CQ283" s="22"/>
      <c r="CR283" s="22"/>
      <c r="CS283" s="22"/>
      <c r="CT283" s="22"/>
      <c r="CU283" s="22"/>
      <c r="CV283" s="22"/>
      <c r="CW283" s="22"/>
      <c r="CX283" s="22"/>
      <c r="CY283" s="22"/>
      <c r="CZ283" s="22"/>
    </row>
    <row r="284" s="514" customFormat="true" ht="15" customHeight="true" x14ac:dyDescent="0.2">
      <c r="B284" s="513"/>
      <c r="X284" s="357"/>
      <c r="Y284" s="357"/>
      <c r="Z284" s="357"/>
      <c r="AA284" s="357"/>
      <c r="AB284" s="357"/>
      <c r="AC284" s="357"/>
      <c r="AD284" s="357"/>
      <c r="AE284" s="357"/>
      <c r="AF284" s="357"/>
      <c r="AG284" s="357"/>
      <c r="AH284" s="357"/>
      <c r="AI284" s="357"/>
      <c r="AJ284" s="357"/>
      <c r="AK284" s="357"/>
      <c r="AL284" s="357"/>
      <c r="AM284" s="357"/>
      <c r="AN284" s="357"/>
      <c r="AO284" s="357"/>
      <c r="AP284" s="357"/>
      <c r="AQ284" s="357"/>
      <c r="AR284" s="357"/>
      <c r="AS284" s="357"/>
      <c r="AT284" s="357"/>
      <c r="AU284" s="357"/>
      <c r="AV284" s="357"/>
      <c r="AW284" s="357"/>
      <c r="AX284" s="357"/>
      <c r="AY284" s="357"/>
      <c r="AZ284" s="357"/>
      <c r="BA284" s="1087"/>
      <c r="BB284" s="605" t="s">
        <v>114</v>
      </c>
      <c r="BC284" s="71" t="s">
        <v>35</v>
      </c>
      <c r="BD284" s="67" t="s">
        <v>35</v>
      </c>
      <c r="BE284" s="67" t="s">
        <v>35</v>
      </c>
      <c r="BF284" s="67" t="s">
        <v>35</v>
      </c>
      <c r="BG284" s="62" t="s">
        <v>35</v>
      </c>
      <c r="BH284" s="71" t="s">
        <v>35</v>
      </c>
      <c r="BI284" s="67" t="s">
        <v>35</v>
      </c>
      <c r="BJ284" s="67" t="s">
        <v>35</v>
      </c>
      <c r="BK284" s="67" t="s">
        <v>35</v>
      </c>
      <c r="BL284" s="62" t="s">
        <v>35</v>
      </c>
      <c r="BM284" s="71" t="s">
        <v>35</v>
      </c>
      <c r="BN284" s="67" t="s">
        <v>35</v>
      </c>
      <c r="BO284" s="67" t="s">
        <v>35</v>
      </c>
      <c r="BP284" s="67" t="s">
        <v>35</v>
      </c>
      <c r="BQ284" s="62" t="s">
        <v>35</v>
      </c>
      <c r="BR284" s="71" t="s">
        <v>35</v>
      </c>
      <c r="BS284" s="67" t="s">
        <v>35</v>
      </c>
      <c r="BT284" s="67" t="s">
        <v>35</v>
      </c>
      <c r="BU284" s="67" t="s">
        <v>35</v>
      </c>
      <c r="BV284" s="67" t="s">
        <v>35</v>
      </c>
      <c r="BW284" s="55" t="s">
        <v>35</v>
      </c>
      <c r="BX284" s="22"/>
      <c r="BY284" s="22"/>
      <c r="BZ284" s="22"/>
      <c r="CA284" s="22"/>
      <c r="CB284" s="22"/>
      <c r="CC284" s="22"/>
      <c r="CD284" s="22"/>
      <c r="CE284" s="22"/>
      <c r="CF284" s="22"/>
      <c r="CG284" s="22"/>
      <c r="CH284" s="22"/>
      <c r="CI284" s="22"/>
      <c r="CJ284" s="22"/>
      <c r="CK284" s="22"/>
      <c r="CL284" s="22"/>
      <c r="CM284" s="22"/>
      <c r="CN284" s="22"/>
      <c r="CO284" s="22"/>
      <c r="CP284" s="22"/>
      <c r="CQ284" s="22"/>
      <c r="CR284" s="22"/>
      <c r="CS284" s="22"/>
      <c r="CT284" s="22"/>
      <c r="CU284" s="22"/>
      <c r="CV284" s="22"/>
      <c r="CW284" s="22"/>
      <c r="CX284" s="22"/>
      <c r="CY284" s="22"/>
      <c r="CZ284" s="22"/>
    </row>
    <row r="285" s="514" customFormat="true" ht="15" customHeight="true" x14ac:dyDescent="0.2">
      <c r="B285" s="513"/>
      <c r="X285" s="357"/>
      <c r="Y285" s="357"/>
      <c r="Z285" s="357"/>
      <c r="AA285" s="357"/>
      <c r="AB285" s="357"/>
      <c r="AC285" s="357"/>
      <c r="AD285" s="357"/>
      <c r="AE285" s="357"/>
      <c r="AF285" s="357"/>
      <c r="AG285" s="357"/>
      <c r="AH285" s="357"/>
      <c r="AI285" s="357"/>
      <c r="AJ285" s="357"/>
      <c r="AK285" s="357"/>
      <c r="AL285" s="357"/>
      <c r="AM285" s="357"/>
      <c r="AN285" s="357"/>
      <c r="AO285" s="357"/>
      <c r="AP285" s="357"/>
      <c r="AQ285" s="357"/>
      <c r="AR285" s="357"/>
      <c r="AS285" s="357"/>
      <c r="AT285" s="357"/>
      <c r="AU285" s="357"/>
      <c r="AV285" s="357"/>
      <c r="AW285" s="357"/>
      <c r="AX285" s="357"/>
      <c r="AY285" s="357"/>
      <c r="AZ285" s="357"/>
      <c r="BA285" s="321"/>
      <c r="BB285" s="319"/>
      <c r="BC285" s="319"/>
      <c r="BD285" s="319"/>
      <c r="BE285" s="319"/>
      <c r="BF285" s="319"/>
      <c r="BG285" s="319"/>
      <c r="BH285" s="319"/>
      <c r="BI285" s="319"/>
      <c r="BJ285" s="319"/>
      <c r="BK285" s="319"/>
      <c r="BL285" s="319"/>
      <c r="BM285" s="319"/>
      <c r="BN285" s="319"/>
      <c r="BO285" s="319"/>
      <c r="BP285" s="319"/>
      <c r="BQ285" s="319"/>
      <c r="BR285" s="319"/>
      <c r="BS285" s="319"/>
      <c r="BT285" s="319"/>
      <c r="BU285" s="319"/>
      <c r="BV285" s="319"/>
      <c r="BW285" s="321"/>
      <c r="BX285" s="356"/>
      <c r="BY285" s="356"/>
      <c r="BZ285" s="356"/>
      <c r="CA285" s="356"/>
      <c r="CB285" s="356"/>
      <c r="CC285" s="356"/>
      <c r="CD285" s="356"/>
      <c r="CE285" s="356"/>
      <c r="CF285" s="356"/>
      <c r="CG285" s="356"/>
      <c r="CH285" s="356"/>
      <c r="CI285" s="356"/>
      <c r="CJ285" s="356"/>
      <c r="CK285" s="356"/>
      <c r="CL285" s="356"/>
      <c r="CM285" s="356"/>
      <c r="CN285" s="356"/>
      <c r="CO285" s="356"/>
      <c r="CP285" s="356"/>
      <c r="CQ285" s="356"/>
      <c r="CR285" s="356"/>
      <c r="CS285" s="356"/>
      <c r="CT285" s="356"/>
      <c r="CU285" s="356"/>
      <c r="CV285" s="356"/>
      <c r="CW285" s="356"/>
      <c r="CX285" s="356"/>
      <c r="CY285" s="356"/>
      <c r="CZ285" s="356"/>
    </row>
    <row r="286" s="514" customFormat="true" ht="15" customHeight="true" x14ac:dyDescent="0.2">
      <c r="B286" s="513"/>
      <c r="X286" s="357"/>
      <c r="Y286" s="357"/>
      <c r="Z286" s="357"/>
      <c r="AA286" s="357"/>
      <c r="AB286" s="357"/>
      <c r="AC286" s="357"/>
      <c r="AD286" s="357"/>
      <c r="AE286" s="357"/>
      <c r="AF286" s="357"/>
      <c r="AG286" s="357"/>
      <c r="AH286" s="357"/>
      <c r="AI286" s="357"/>
      <c r="AJ286" s="357"/>
      <c r="AK286" s="357"/>
      <c r="AL286" s="357"/>
      <c r="AM286" s="357"/>
      <c r="AN286" s="357"/>
      <c r="AO286" s="357"/>
      <c r="AP286" s="357"/>
      <c r="AQ286" s="357"/>
      <c r="AR286" s="357"/>
      <c r="AS286" s="357"/>
      <c r="AT286" s="357"/>
      <c r="AU286" s="357"/>
      <c r="AV286" s="357"/>
      <c r="AW286" s="357"/>
      <c r="AX286" s="357"/>
      <c r="AY286" s="357"/>
      <c r="AZ286" s="357"/>
      <c r="BA286" s="321"/>
      <c r="BB286" s="319"/>
      <c r="BC286" s="319"/>
      <c r="BD286" s="319"/>
      <c r="BE286" s="319"/>
      <c r="BF286" s="319"/>
      <c r="BG286" s="319"/>
      <c r="BH286" s="319"/>
      <c r="BI286" s="319"/>
      <c r="BJ286" s="319"/>
      <c r="BK286" s="319"/>
      <c r="BL286" s="319"/>
      <c r="BM286" s="319"/>
      <c r="BN286" s="319"/>
      <c r="BO286" s="319"/>
      <c r="BP286" s="319"/>
      <c r="BQ286" s="319"/>
      <c r="BR286" s="319"/>
      <c r="BS286" s="319"/>
      <c r="BT286" s="319"/>
      <c r="BU286" s="319"/>
      <c r="BV286" s="319"/>
      <c r="BW286" s="321"/>
      <c r="BX286" s="356"/>
      <c r="BY286" s="356"/>
      <c r="BZ286" s="356"/>
      <c r="CA286" s="356"/>
      <c r="CB286" s="356"/>
      <c r="CC286" s="356"/>
      <c r="CD286" s="356"/>
      <c r="CE286" s="356"/>
      <c r="CF286" s="356"/>
      <c r="CG286" s="356"/>
      <c r="CH286" s="356"/>
      <c r="CI286" s="356"/>
      <c r="CJ286" s="356"/>
      <c r="CK286" s="356"/>
      <c r="CL286" s="356"/>
      <c r="CM286" s="356"/>
      <c r="CN286" s="356"/>
      <c r="CO286" s="356"/>
      <c r="CP286" s="356"/>
      <c r="CQ286" s="356"/>
      <c r="CR286" s="356"/>
      <c r="CS286" s="356"/>
      <c r="CT286" s="356"/>
      <c r="CU286" s="356"/>
      <c r="CV286" s="356"/>
      <c r="CW286" s="356"/>
      <c r="CX286" s="356"/>
      <c r="CY286" s="356"/>
      <c r="CZ286" s="356"/>
    </row>
    <row r="287" s="514" customFormat="true" ht="15" customHeight="true" x14ac:dyDescent="0.2">
      <c r="B287" s="513"/>
      <c r="X287" s="357"/>
      <c r="Y287" s="357"/>
      <c r="Z287" s="357"/>
      <c r="AA287" s="357"/>
      <c r="AB287" s="357"/>
      <c r="AC287" s="357"/>
      <c r="AD287" s="357"/>
      <c r="AE287" s="357"/>
      <c r="AF287" s="357"/>
      <c r="AG287" s="357"/>
      <c r="AH287" s="357"/>
      <c r="AI287" s="357"/>
      <c r="AJ287" s="357"/>
      <c r="AK287" s="357"/>
      <c r="AL287" s="357"/>
      <c r="AM287" s="357"/>
      <c r="AN287" s="357"/>
      <c r="AO287" s="357"/>
      <c r="AP287" s="357"/>
      <c r="AQ287" s="357"/>
      <c r="AR287" s="357"/>
      <c r="AS287" s="357"/>
      <c r="AT287" s="357"/>
      <c r="AU287" s="357"/>
      <c r="AV287" s="357"/>
      <c r="AW287" s="357"/>
      <c r="AX287" s="357"/>
      <c r="AY287" s="357"/>
      <c r="AZ287" s="357"/>
      <c r="BA287" s="321"/>
      <c r="BB287" s="319"/>
      <c r="BC287" s="319"/>
      <c r="BD287" s="319"/>
      <c r="BE287" s="319"/>
      <c r="BF287" s="319"/>
      <c r="BG287" s="319"/>
      <c r="BH287" s="319"/>
      <c r="BI287" s="319"/>
      <c r="BJ287" s="319"/>
      <c r="BK287" s="319"/>
      <c r="BL287" s="319"/>
      <c r="BM287" s="319"/>
      <c r="BN287" s="319"/>
      <c r="BO287" s="319"/>
      <c r="BP287" s="319"/>
      <c r="BQ287" s="319"/>
      <c r="BR287" s="319"/>
      <c r="BS287" s="319"/>
      <c r="BT287" s="319"/>
      <c r="BU287" s="319"/>
      <c r="BV287" s="319"/>
      <c r="BW287" s="321"/>
      <c r="BX287" s="356"/>
      <c r="BY287" s="356"/>
      <c r="BZ287" s="356"/>
      <c r="CA287" s="356"/>
      <c r="CB287" s="356"/>
      <c r="CC287" s="356"/>
      <c r="CD287" s="356"/>
      <c r="CE287" s="356"/>
      <c r="CF287" s="356"/>
      <c r="CG287" s="356"/>
      <c r="CH287" s="356"/>
      <c r="CI287" s="356"/>
      <c r="CJ287" s="356"/>
      <c r="CK287" s="356"/>
      <c r="CL287" s="356"/>
      <c r="CM287" s="356"/>
      <c r="CN287" s="356"/>
      <c r="CO287" s="356"/>
      <c r="CP287" s="356"/>
      <c r="CQ287" s="356"/>
      <c r="CR287" s="356"/>
      <c r="CS287" s="356"/>
      <c r="CT287" s="356"/>
      <c r="CU287" s="356"/>
      <c r="CV287" s="356"/>
      <c r="CW287" s="356"/>
      <c r="CX287" s="356"/>
      <c r="CY287" s="356"/>
      <c r="CZ287" s="356"/>
    </row>
    <row r="288" s="514" customFormat="true" ht="15" customHeight="true" x14ac:dyDescent="0.2">
      <c r="B288" s="513"/>
      <c r="X288" s="357"/>
      <c r="Y288" s="357"/>
      <c r="Z288" s="357"/>
      <c r="AA288" s="357"/>
      <c r="AB288" s="357"/>
      <c r="AC288" s="357"/>
      <c r="AD288" s="357"/>
      <c r="AE288" s="357"/>
      <c r="AF288" s="357"/>
      <c r="AG288" s="357"/>
      <c r="AH288" s="357"/>
      <c r="AI288" s="357"/>
      <c r="AJ288" s="357"/>
      <c r="AK288" s="357"/>
      <c r="AL288" s="357"/>
      <c r="AM288" s="357"/>
      <c r="AN288" s="357"/>
      <c r="AO288" s="357"/>
      <c r="AP288" s="357"/>
      <c r="AQ288" s="357"/>
      <c r="AR288" s="357"/>
      <c r="AS288" s="357"/>
      <c r="AT288" s="357"/>
      <c r="AU288" s="357"/>
      <c r="AV288" s="357"/>
      <c r="AW288" s="357"/>
      <c r="AX288" s="357"/>
      <c r="AY288" s="357"/>
      <c r="AZ288" s="357"/>
      <c r="BA288" s="321"/>
      <c r="BB288" s="319"/>
      <c r="BC288" s="319"/>
      <c r="BD288" s="319"/>
      <c r="BE288" s="319"/>
      <c r="BF288" s="319"/>
      <c r="BG288" s="319"/>
      <c r="BH288" s="319"/>
      <c r="BI288" s="319"/>
      <c r="BJ288" s="319"/>
      <c r="BK288" s="319"/>
      <c r="BL288" s="319"/>
      <c r="BM288" s="319"/>
      <c r="BN288" s="319"/>
      <c r="BO288" s="319"/>
      <c r="BP288" s="319"/>
      <c r="BQ288" s="319"/>
      <c r="BR288" s="319"/>
      <c r="BS288" s="319"/>
      <c r="BT288" s="319"/>
      <c r="BU288" s="319"/>
      <c r="BV288" s="319"/>
      <c r="BW288" s="321"/>
      <c r="BX288" s="356"/>
      <c r="BY288" s="356"/>
      <c r="BZ288" s="356"/>
      <c r="CA288" s="356"/>
      <c r="CB288" s="356"/>
      <c r="CC288" s="356"/>
      <c r="CD288" s="356"/>
      <c r="CE288" s="356"/>
      <c r="CF288" s="356"/>
      <c r="CG288" s="356"/>
      <c r="CH288" s="356"/>
      <c r="CI288" s="356"/>
      <c r="CJ288" s="356"/>
      <c r="CK288" s="356"/>
      <c r="CL288" s="356"/>
      <c r="CM288" s="356"/>
      <c r="CN288" s="356"/>
      <c r="CO288" s="356"/>
      <c r="CP288" s="356"/>
      <c r="CQ288" s="356"/>
      <c r="CR288" s="356"/>
      <c r="CS288" s="356"/>
      <c r="CT288" s="356"/>
      <c r="CU288" s="356"/>
      <c r="CV288" s="356"/>
      <c r="CW288" s="356"/>
      <c r="CX288" s="356"/>
      <c r="CY288" s="356"/>
      <c r="CZ288" s="356"/>
    </row>
    <row r="289" s="514" customFormat="true" ht="15" customHeight="true" x14ac:dyDescent="0.2">
      <c r="A289" s="527"/>
      <c r="B289" s="526"/>
      <c r="C289" s="527"/>
      <c r="X289" s="357"/>
      <c r="Y289" s="357"/>
      <c r="Z289" s="357"/>
      <c r="AA289" s="357"/>
      <c r="AB289" s="357"/>
      <c r="AC289" s="357"/>
      <c r="AD289" s="357"/>
      <c r="AE289" s="357"/>
      <c r="AF289" s="357"/>
      <c r="AG289" s="357"/>
      <c r="AH289" s="357"/>
      <c r="AI289" s="357"/>
      <c r="AJ289" s="357"/>
      <c r="AK289" s="357"/>
      <c r="AL289" s="357"/>
      <c r="AM289" s="357"/>
      <c r="AN289" s="357"/>
      <c r="AO289" s="357"/>
      <c r="AP289" s="357"/>
      <c r="AQ289" s="357"/>
      <c r="AR289" s="357"/>
      <c r="AS289" s="357"/>
      <c r="AT289" s="357"/>
      <c r="AU289" s="357"/>
      <c r="AV289" s="357"/>
      <c r="AW289" s="357"/>
      <c r="AX289" s="357"/>
      <c r="AY289" s="357"/>
      <c r="AZ289" s="357"/>
      <c r="BA289" s="321"/>
      <c r="BB289" s="319"/>
      <c r="BC289" s="319"/>
      <c r="BD289" s="319"/>
      <c r="BE289" s="319"/>
      <c r="BF289" s="319"/>
      <c r="BG289" s="319"/>
      <c r="BH289" s="319"/>
      <c r="BI289" s="319"/>
      <c r="BJ289" s="319"/>
      <c r="BK289" s="319"/>
      <c r="BL289" s="319"/>
      <c r="BM289" s="319"/>
      <c r="BN289" s="319"/>
      <c r="BO289" s="319"/>
      <c r="BP289" s="319"/>
      <c r="BQ289" s="319"/>
      <c r="BR289" s="319"/>
      <c r="BS289" s="319"/>
      <c r="BT289" s="319"/>
      <c r="BU289" s="319"/>
      <c r="BV289" s="319"/>
      <c r="BW289" s="321"/>
      <c r="BX289" s="356"/>
      <c r="BY289" s="356"/>
      <c r="BZ289" s="356"/>
      <c r="CA289" s="356"/>
      <c r="CB289" s="356"/>
      <c r="CC289" s="356"/>
      <c r="CD289" s="356"/>
      <c r="CE289" s="356"/>
      <c r="CF289" s="356"/>
      <c r="CG289" s="356"/>
      <c r="CH289" s="356"/>
      <c r="CI289" s="356"/>
      <c r="CJ289" s="356"/>
      <c r="CK289" s="356"/>
      <c r="CL289" s="356"/>
      <c r="CM289" s="356"/>
      <c r="CN289" s="356"/>
      <c r="CO289" s="356"/>
      <c r="CP289" s="356"/>
      <c r="CQ289" s="356"/>
      <c r="CR289" s="356"/>
      <c r="CS289" s="356"/>
      <c r="CT289" s="356"/>
      <c r="CU289" s="356"/>
      <c r="CV289" s="356"/>
      <c r="CW289" s="356"/>
      <c r="CX289" s="356"/>
      <c r="CY289" s="356"/>
      <c r="CZ289" s="356"/>
    </row>
    <row r="290" s="514" customFormat="true" ht="15" customHeight="true" x14ac:dyDescent="0.2">
      <c r="A290" s="516"/>
      <c r="B290" s="181"/>
      <c r="C290" s="180"/>
      <c r="X290" s="357"/>
      <c r="Y290" s="357"/>
      <c r="Z290" s="357"/>
      <c r="AA290" s="357"/>
      <c r="AB290" s="357"/>
      <c r="AC290" s="357"/>
      <c r="AD290" s="357"/>
      <c r="AE290" s="357"/>
      <c r="AF290" s="357"/>
      <c r="AG290" s="357"/>
      <c r="AH290" s="357"/>
      <c r="AI290" s="357"/>
      <c r="AJ290" s="357"/>
      <c r="AK290" s="357"/>
      <c r="AL290" s="357"/>
      <c r="AM290" s="357"/>
      <c r="AN290" s="357"/>
      <c r="AO290" s="357"/>
      <c r="AP290" s="357"/>
      <c r="AQ290" s="357"/>
      <c r="AR290" s="357"/>
      <c r="AS290" s="357"/>
      <c r="AT290" s="357"/>
      <c r="AU290" s="357"/>
      <c r="AV290" s="357"/>
      <c r="AW290" s="357"/>
      <c r="AX290" s="357"/>
      <c r="AY290" s="357"/>
      <c r="AZ290" s="357"/>
      <c r="BA290" s="321"/>
      <c r="BB290" s="319"/>
      <c r="BC290" s="319"/>
      <c r="BD290" s="319"/>
      <c r="BE290" s="319"/>
      <c r="BF290" s="319"/>
      <c r="BG290" s="319"/>
      <c r="BH290" s="319"/>
      <c r="BI290" s="319"/>
      <c r="BJ290" s="319"/>
      <c r="BK290" s="319"/>
      <c r="BL290" s="319"/>
      <c r="BM290" s="319"/>
      <c r="BN290" s="319"/>
      <c r="BO290" s="319"/>
      <c r="BP290" s="319"/>
      <c r="BQ290" s="319"/>
      <c r="BR290" s="319"/>
      <c r="BS290" s="319"/>
      <c r="BT290" s="319"/>
      <c r="BU290" s="319"/>
      <c r="BV290" s="319"/>
      <c r="BW290" s="321"/>
      <c r="BX290" s="356"/>
      <c r="BY290" s="356"/>
      <c r="BZ290" s="356"/>
      <c r="CA290" s="356"/>
      <c r="CB290" s="356"/>
      <c r="CC290" s="356"/>
      <c r="CD290" s="356"/>
      <c r="CE290" s="356"/>
      <c r="CF290" s="356"/>
      <c r="CG290" s="356"/>
      <c r="CH290" s="356"/>
      <c r="CI290" s="356"/>
      <c r="CJ290" s="356"/>
      <c r="CK290" s="356"/>
      <c r="CL290" s="356"/>
      <c r="CM290" s="356"/>
      <c r="CN290" s="356"/>
      <c r="CO290" s="356"/>
      <c r="CP290" s="356"/>
      <c r="CQ290" s="356"/>
      <c r="CR290" s="356"/>
      <c r="CS290" s="356"/>
      <c r="CT290" s="356"/>
      <c r="CU290" s="356"/>
      <c r="CV290" s="356"/>
      <c r="CW290" s="356"/>
      <c r="CX290" s="356"/>
      <c r="CY290" s="356"/>
      <c r="CZ290" s="356"/>
    </row>
    <row r="291" s="514" customFormat="true" ht="15" customHeight="true" x14ac:dyDescent="0.2">
      <c r="A291" s="516"/>
      <c r="B291" s="181"/>
      <c r="C291" s="180"/>
      <c r="X291" s="357"/>
      <c r="Y291" s="357"/>
      <c r="Z291" s="357"/>
      <c r="AA291" s="357"/>
      <c r="AB291" s="357"/>
      <c r="AC291" s="357"/>
      <c r="AD291" s="357"/>
      <c r="AE291" s="357"/>
      <c r="AF291" s="357"/>
      <c r="AG291" s="357"/>
      <c r="AH291" s="357"/>
      <c r="AI291" s="357"/>
      <c r="AJ291" s="357"/>
      <c r="AK291" s="357"/>
      <c r="AL291" s="357"/>
      <c r="AM291" s="357"/>
      <c r="AN291" s="357"/>
      <c r="AO291" s="357"/>
      <c r="AP291" s="357"/>
      <c r="AQ291" s="357"/>
      <c r="AR291" s="357"/>
      <c r="AS291" s="357"/>
      <c r="AT291" s="357"/>
      <c r="AU291" s="357"/>
      <c r="AV291" s="357"/>
      <c r="AW291" s="357"/>
      <c r="AX291" s="357"/>
      <c r="AY291" s="357"/>
      <c r="AZ291" s="357"/>
      <c r="BA291" s="321"/>
      <c r="BB291" s="319"/>
      <c r="BC291" s="319"/>
      <c r="BD291" s="319"/>
      <c r="BE291" s="319"/>
      <c r="BF291" s="319"/>
      <c r="BG291" s="319"/>
      <c r="BH291" s="319"/>
      <c r="BI291" s="319"/>
      <c r="BJ291" s="319"/>
      <c r="BK291" s="319"/>
      <c r="BL291" s="319"/>
      <c r="BM291" s="319"/>
      <c r="BN291" s="319"/>
      <c r="BO291" s="319"/>
      <c r="BP291" s="319"/>
      <c r="BQ291" s="319"/>
      <c r="BR291" s="319"/>
      <c r="BS291" s="319"/>
      <c r="BT291" s="319"/>
      <c r="BU291" s="319"/>
      <c r="BV291" s="319"/>
      <c r="BW291" s="321"/>
      <c r="BX291" s="356"/>
      <c r="BY291" s="356"/>
      <c r="BZ291" s="356"/>
      <c r="CA291" s="356"/>
      <c r="CB291" s="356"/>
      <c r="CC291" s="356"/>
      <c r="CD291" s="356"/>
      <c r="CE291" s="356"/>
      <c r="CF291" s="356"/>
      <c r="CG291" s="356"/>
      <c r="CH291" s="356"/>
      <c r="CI291" s="356"/>
      <c r="CJ291" s="356"/>
      <c r="CK291" s="356"/>
      <c r="CL291" s="356"/>
      <c r="CM291" s="356"/>
      <c r="CN291" s="356"/>
      <c r="CO291" s="356"/>
      <c r="CP291" s="356"/>
      <c r="CQ291" s="356"/>
      <c r="CR291" s="356"/>
      <c r="CS291" s="356"/>
      <c r="CT291" s="356"/>
      <c r="CU291" s="356"/>
      <c r="CV291" s="356"/>
      <c r="CW291" s="356"/>
      <c r="CX291" s="356"/>
      <c r="CY291" s="356"/>
      <c r="CZ291" s="356"/>
    </row>
    <row r="292" s="514" customFormat="true" ht="15" customHeight="true" x14ac:dyDescent="0.2">
      <c r="A292" s="516"/>
      <c r="B292" s="181"/>
      <c r="C292" s="180"/>
      <c r="X292" s="357"/>
      <c r="Y292" s="357"/>
      <c r="Z292" s="357"/>
      <c r="AA292" s="357"/>
      <c r="AB292" s="357"/>
      <c r="AC292" s="357"/>
      <c r="AD292" s="357"/>
      <c r="AE292" s="357"/>
      <c r="AF292" s="357"/>
      <c r="AG292" s="357"/>
      <c r="AH292" s="357"/>
      <c r="AI292" s="357"/>
      <c r="AJ292" s="357"/>
      <c r="AK292" s="357"/>
      <c r="AL292" s="357"/>
      <c r="AM292" s="357"/>
      <c r="AN292" s="357"/>
      <c r="AO292" s="357"/>
      <c r="AP292" s="357"/>
      <c r="AQ292" s="357"/>
      <c r="AR292" s="357"/>
      <c r="AS292" s="357"/>
      <c r="AT292" s="357"/>
      <c r="AU292" s="357"/>
      <c r="AV292" s="357"/>
      <c r="AW292" s="357"/>
      <c r="AX292" s="357"/>
      <c r="AY292" s="357"/>
      <c r="AZ292" s="357"/>
      <c r="BA292" s="321"/>
      <c r="BB292" s="319"/>
      <c r="BC292" s="319"/>
      <c r="BD292" s="319"/>
      <c r="BE292" s="319"/>
      <c r="BF292" s="319"/>
      <c r="BG292" s="319"/>
      <c r="BH292" s="319"/>
      <c r="BI292" s="319"/>
      <c r="BJ292" s="319"/>
      <c r="BK292" s="319"/>
      <c r="BL292" s="319"/>
      <c r="BM292" s="319"/>
      <c r="BN292" s="319"/>
      <c r="BO292" s="319"/>
      <c r="BP292" s="319"/>
      <c r="BQ292" s="319"/>
      <c r="BR292" s="319"/>
      <c r="BS292" s="319"/>
      <c r="BT292" s="319"/>
      <c r="BU292" s="319"/>
      <c r="BV292" s="319"/>
      <c r="BW292" s="321"/>
      <c r="BX292" s="356"/>
      <c r="BY292" s="356"/>
      <c r="BZ292" s="356"/>
      <c r="CA292" s="356"/>
      <c r="CB292" s="356"/>
      <c r="CC292" s="356"/>
      <c r="CD292" s="356"/>
      <c r="CE292" s="356"/>
      <c r="CF292" s="356"/>
      <c r="CG292" s="356"/>
      <c r="CH292" s="356"/>
      <c r="CI292" s="356"/>
      <c r="CJ292" s="356"/>
      <c r="CK292" s="356"/>
      <c r="CL292" s="356"/>
      <c r="CM292" s="356"/>
      <c r="CN292" s="356"/>
      <c r="CO292" s="356"/>
      <c r="CP292" s="356"/>
      <c r="CQ292" s="356"/>
      <c r="CR292" s="356"/>
      <c r="CS292" s="356"/>
      <c r="CT292" s="356"/>
      <c r="CU292" s="356"/>
      <c r="CV292" s="356"/>
      <c r="CW292" s="356"/>
      <c r="CX292" s="356"/>
      <c r="CY292" s="356"/>
      <c r="CZ292" s="356"/>
    </row>
    <row r="293" s="514" customFormat="true" ht="15" customHeight="true" x14ac:dyDescent="0.2">
      <c r="A293" s="516"/>
      <c r="B293" s="181"/>
      <c r="C293" s="179"/>
      <c r="X293" s="357"/>
      <c r="Y293" s="357"/>
      <c r="Z293" s="357"/>
      <c r="AA293" s="357"/>
      <c r="AB293" s="357"/>
      <c r="AC293" s="357"/>
      <c r="AD293" s="357"/>
      <c r="AE293" s="357"/>
      <c r="AF293" s="357"/>
      <c r="AG293" s="357"/>
      <c r="AH293" s="357"/>
      <c r="AI293" s="357"/>
      <c r="AJ293" s="357"/>
      <c r="AK293" s="357"/>
      <c r="AL293" s="357"/>
      <c r="AM293" s="357"/>
      <c r="AN293" s="357"/>
      <c r="AO293" s="357"/>
      <c r="AP293" s="357"/>
      <c r="AQ293" s="357"/>
      <c r="AR293" s="357"/>
      <c r="AS293" s="357"/>
      <c r="AT293" s="357"/>
      <c r="AU293" s="357"/>
      <c r="AV293" s="357"/>
      <c r="AW293" s="357"/>
      <c r="AX293" s="357"/>
      <c r="AY293" s="357"/>
      <c r="AZ293" s="357"/>
      <c r="BA293" s="321"/>
      <c r="BB293" s="319"/>
      <c r="BC293" s="319"/>
      <c r="BD293" s="319"/>
      <c r="BE293" s="319"/>
      <c r="BF293" s="319"/>
      <c r="BG293" s="319"/>
      <c r="BH293" s="319"/>
      <c r="BI293" s="319"/>
      <c r="BJ293" s="319"/>
      <c r="BK293" s="319"/>
      <c r="BL293" s="319"/>
      <c r="BM293" s="319"/>
      <c r="BN293" s="319"/>
      <c r="BO293" s="319"/>
      <c r="BP293" s="319"/>
      <c r="BQ293" s="319"/>
      <c r="BR293" s="319"/>
      <c r="BS293" s="319"/>
      <c r="BT293" s="319"/>
      <c r="BU293" s="319"/>
      <c r="BV293" s="319"/>
      <c r="BW293" s="321"/>
      <c r="BX293" s="356"/>
      <c r="BY293" s="356"/>
      <c r="BZ293" s="356"/>
      <c r="CA293" s="356"/>
      <c r="CB293" s="356"/>
      <c r="CC293" s="356"/>
      <c r="CD293" s="356"/>
      <c r="CE293" s="356"/>
      <c r="CF293" s="356"/>
      <c r="CG293" s="356"/>
      <c r="CH293" s="356"/>
      <c r="CI293" s="356"/>
      <c r="CJ293" s="356"/>
      <c r="CK293" s="356"/>
      <c r="CL293" s="356"/>
      <c r="CM293" s="356"/>
      <c r="CN293" s="356"/>
      <c r="CO293" s="356"/>
      <c r="CP293" s="356"/>
      <c r="CQ293" s="356"/>
      <c r="CR293" s="356"/>
      <c r="CS293" s="356"/>
      <c r="CT293" s="356"/>
      <c r="CU293" s="356"/>
      <c r="CV293" s="356"/>
      <c r="CW293" s="356"/>
      <c r="CX293" s="356"/>
      <c r="CY293" s="356"/>
      <c r="CZ293" s="356"/>
    </row>
    <row r="294" s="514" customFormat="true" ht="15" customHeight="true" x14ac:dyDescent="0.2">
      <c r="A294" s="516"/>
      <c r="B294" s="181"/>
      <c r="C294" s="179"/>
      <c r="X294" s="357"/>
      <c r="Y294" s="357"/>
      <c r="Z294" s="357"/>
      <c r="AA294" s="357"/>
      <c r="AB294" s="357"/>
      <c r="AC294" s="357"/>
      <c r="AD294" s="357"/>
      <c r="AE294" s="357"/>
      <c r="AF294" s="357"/>
      <c r="AG294" s="357"/>
      <c r="AH294" s="357"/>
      <c r="AI294" s="357"/>
      <c r="AJ294" s="357"/>
      <c r="AK294" s="357"/>
      <c r="AL294" s="357"/>
      <c r="AM294" s="357"/>
      <c r="AN294" s="357"/>
      <c r="AO294" s="357"/>
      <c r="AP294" s="357"/>
      <c r="AQ294" s="357"/>
      <c r="AR294" s="357"/>
      <c r="AS294" s="357"/>
      <c r="AT294" s="357"/>
      <c r="AU294" s="357"/>
      <c r="AV294" s="357"/>
      <c r="AW294" s="357"/>
      <c r="AX294" s="357"/>
      <c r="AY294" s="357"/>
      <c r="AZ294" s="357"/>
      <c r="BA294" s="321"/>
      <c r="BB294" s="319"/>
      <c r="BC294" s="319"/>
      <c r="BD294" s="319"/>
      <c r="BE294" s="319"/>
      <c r="BF294" s="319"/>
      <c r="BG294" s="319"/>
      <c r="BH294" s="319"/>
      <c r="BI294" s="319"/>
      <c r="BJ294" s="319"/>
      <c r="BK294" s="319"/>
      <c r="BL294" s="319"/>
      <c r="BM294" s="319"/>
      <c r="BN294" s="319"/>
      <c r="BO294" s="319"/>
      <c r="BP294" s="319"/>
      <c r="BQ294" s="319"/>
      <c r="BR294" s="319"/>
      <c r="BS294" s="319"/>
      <c r="BT294" s="319"/>
      <c r="BU294" s="319"/>
      <c r="BV294" s="319"/>
      <c r="BW294" s="321"/>
      <c r="BX294" s="356"/>
      <c r="BY294" s="356"/>
      <c r="BZ294" s="356"/>
      <c r="CA294" s="356"/>
      <c r="CB294" s="356"/>
      <c r="CC294" s="356"/>
      <c r="CD294" s="356"/>
      <c r="CE294" s="356"/>
      <c r="CF294" s="356"/>
      <c r="CG294" s="356"/>
      <c r="CH294" s="356"/>
      <c r="CI294" s="356"/>
      <c r="CJ294" s="356"/>
      <c r="CK294" s="356"/>
      <c r="CL294" s="356"/>
      <c r="CM294" s="356"/>
      <c r="CN294" s="356"/>
      <c r="CO294" s="356"/>
      <c r="CP294" s="356"/>
      <c r="CQ294" s="356"/>
      <c r="CR294" s="356"/>
      <c r="CS294" s="356"/>
      <c r="CT294" s="356"/>
      <c r="CU294" s="356"/>
      <c r="CV294" s="356"/>
      <c r="CW294" s="356"/>
      <c r="CX294" s="356"/>
      <c r="CY294" s="356"/>
      <c r="CZ294" s="356"/>
    </row>
    <row r="295" s="514" customFormat="true" ht="15" customHeight="true" x14ac:dyDescent="0.2">
      <c r="A295" s="516"/>
      <c r="B295" s="181"/>
      <c r="C295" s="179"/>
      <c r="X295" s="357"/>
      <c r="Y295" s="357"/>
      <c r="Z295" s="357"/>
      <c r="AA295" s="357"/>
      <c r="AB295" s="357"/>
      <c r="AC295" s="357"/>
      <c r="AD295" s="357"/>
      <c r="AE295" s="357"/>
      <c r="AF295" s="357"/>
      <c r="AG295" s="357"/>
      <c r="AH295" s="357"/>
      <c r="AI295" s="357"/>
      <c r="AJ295" s="357"/>
      <c r="AK295" s="357"/>
      <c r="AL295" s="357"/>
      <c r="AM295" s="357"/>
      <c r="AN295" s="357"/>
      <c r="AO295" s="357"/>
      <c r="AP295" s="357"/>
      <c r="AQ295" s="357"/>
      <c r="AR295" s="357"/>
      <c r="AS295" s="357"/>
      <c r="AT295" s="357"/>
      <c r="AU295" s="357"/>
      <c r="AV295" s="357"/>
      <c r="AW295" s="357"/>
      <c r="AX295" s="357"/>
      <c r="AY295" s="357"/>
      <c r="AZ295" s="357"/>
      <c r="BA295" s="321"/>
      <c r="BB295" s="319"/>
      <c r="BC295" s="319"/>
      <c r="BD295" s="319"/>
      <c r="BE295" s="319"/>
      <c r="BF295" s="319"/>
      <c r="BG295" s="319"/>
      <c r="BH295" s="319"/>
      <c r="BI295" s="319"/>
      <c r="BJ295" s="319"/>
      <c r="BK295" s="319"/>
      <c r="BL295" s="319"/>
      <c r="BM295" s="319"/>
      <c r="BN295" s="319"/>
      <c r="BO295" s="319"/>
      <c r="BP295" s="319"/>
      <c r="BQ295" s="319"/>
      <c r="BR295" s="319"/>
      <c r="BS295" s="319"/>
      <c r="BT295" s="319"/>
      <c r="BU295" s="319"/>
      <c r="BV295" s="319"/>
      <c r="BW295" s="321"/>
      <c r="BX295" s="356"/>
      <c r="BY295" s="356"/>
      <c r="BZ295" s="356"/>
      <c r="CA295" s="356"/>
      <c r="CB295" s="356"/>
      <c r="CC295" s="356"/>
      <c r="CD295" s="356"/>
      <c r="CE295" s="356"/>
      <c r="CF295" s="356"/>
      <c r="CG295" s="356"/>
      <c r="CH295" s="356"/>
      <c r="CI295" s="356"/>
      <c r="CJ295" s="356"/>
      <c r="CK295" s="356"/>
      <c r="CL295" s="356"/>
      <c r="CM295" s="356"/>
      <c r="CN295" s="356"/>
      <c r="CO295" s="356"/>
      <c r="CP295" s="356"/>
      <c r="CQ295" s="356"/>
      <c r="CR295" s="356"/>
      <c r="CS295" s="356"/>
      <c r="CT295" s="356"/>
      <c r="CU295" s="356"/>
      <c r="CV295" s="356"/>
      <c r="CW295" s="356"/>
      <c r="CX295" s="356"/>
      <c r="CY295" s="356"/>
      <c r="CZ295" s="356"/>
    </row>
    <row r="296" s="514" customFormat="true" ht="15" customHeight="true" x14ac:dyDescent="0.2">
      <c r="A296" s="516"/>
      <c r="B296" s="181"/>
      <c r="C296" s="179"/>
      <c r="X296" s="357"/>
      <c r="Y296" s="357"/>
      <c r="Z296" s="357"/>
      <c r="AA296" s="357"/>
      <c r="AB296" s="357"/>
      <c r="AC296" s="357"/>
      <c r="AD296" s="357"/>
      <c r="AE296" s="357"/>
      <c r="AF296" s="357"/>
      <c r="AG296" s="357"/>
      <c r="AH296" s="357"/>
      <c r="AI296" s="357"/>
      <c r="AJ296" s="357"/>
      <c r="AK296" s="357"/>
      <c r="AL296" s="357"/>
      <c r="AM296" s="357"/>
      <c r="AN296" s="357"/>
      <c r="AO296" s="357"/>
      <c r="AP296" s="357"/>
      <c r="AQ296" s="357"/>
      <c r="AR296" s="357"/>
      <c r="AS296" s="357"/>
      <c r="AT296" s="357"/>
      <c r="AU296" s="357"/>
      <c r="AV296" s="357"/>
      <c r="AW296" s="357"/>
      <c r="AX296" s="357"/>
      <c r="AY296" s="357"/>
      <c r="AZ296" s="357"/>
      <c r="BA296" s="321"/>
      <c r="BB296" s="319"/>
      <c r="BC296" s="319"/>
      <c r="BD296" s="319"/>
      <c r="BE296" s="319"/>
      <c r="BF296" s="319"/>
      <c r="BG296" s="319"/>
      <c r="BH296" s="319"/>
      <c r="BI296" s="319"/>
      <c r="BJ296" s="319"/>
      <c r="BK296" s="319"/>
      <c r="BL296" s="319"/>
      <c r="BM296" s="319"/>
      <c r="BN296" s="319"/>
      <c r="BO296" s="319"/>
      <c r="BP296" s="319"/>
      <c r="BQ296" s="319"/>
      <c r="BR296" s="319"/>
      <c r="BS296" s="319"/>
      <c r="BT296" s="319"/>
      <c r="BU296" s="319"/>
      <c r="BV296" s="319"/>
      <c r="BW296" s="321"/>
      <c r="BX296" s="356"/>
      <c r="BY296" s="356"/>
      <c r="BZ296" s="356"/>
      <c r="CA296" s="356"/>
      <c r="CB296" s="356"/>
      <c r="CC296" s="356"/>
      <c r="CD296" s="356"/>
      <c r="CE296" s="356"/>
      <c r="CF296" s="356"/>
      <c r="CG296" s="356"/>
      <c r="CH296" s="356"/>
      <c r="CI296" s="356"/>
      <c r="CJ296" s="356"/>
      <c r="CK296" s="356"/>
      <c r="CL296" s="356"/>
      <c r="CM296" s="356"/>
      <c r="CN296" s="356"/>
      <c r="CO296" s="356"/>
      <c r="CP296" s="356"/>
      <c r="CQ296" s="356"/>
      <c r="CR296" s="356"/>
      <c r="CS296" s="356"/>
      <c r="CT296" s="356"/>
      <c r="CU296" s="356"/>
      <c r="CV296" s="356"/>
      <c r="CW296" s="356"/>
      <c r="CX296" s="356"/>
      <c r="CY296" s="356"/>
      <c r="CZ296" s="356"/>
    </row>
    <row r="297" s="514" customFormat="true" ht="15" customHeight="true" x14ac:dyDescent="0.2">
      <c r="A297" s="516"/>
      <c r="B297" s="181"/>
      <c r="C297" s="179"/>
      <c r="X297" s="357"/>
      <c r="Y297" s="357"/>
      <c r="Z297" s="357"/>
      <c r="AA297" s="357"/>
      <c r="AB297" s="357"/>
      <c r="AC297" s="357"/>
      <c r="AD297" s="357"/>
      <c r="AE297" s="357"/>
      <c r="AF297" s="357"/>
      <c r="AG297" s="357"/>
      <c r="AH297" s="357"/>
      <c r="AI297" s="357"/>
      <c r="AJ297" s="357"/>
      <c r="AK297" s="357"/>
      <c r="AL297" s="357"/>
      <c r="AM297" s="357"/>
      <c r="AN297" s="357"/>
      <c r="AO297" s="357"/>
      <c r="AP297" s="357"/>
      <c r="AQ297" s="357"/>
      <c r="AR297" s="357"/>
      <c r="AS297" s="357"/>
      <c r="AT297" s="357"/>
      <c r="AU297" s="357"/>
      <c r="AV297" s="357"/>
      <c r="AW297" s="357"/>
      <c r="AX297" s="357"/>
      <c r="AY297" s="357"/>
      <c r="AZ297" s="357"/>
      <c r="BA297" s="321"/>
      <c r="BB297" s="319"/>
      <c r="BC297" s="319"/>
      <c r="BD297" s="319"/>
      <c r="BE297" s="319"/>
      <c r="BF297" s="319"/>
      <c r="BG297" s="319"/>
      <c r="BH297" s="319"/>
      <c r="BI297" s="319"/>
      <c r="BJ297" s="319"/>
      <c r="BK297" s="319"/>
      <c r="BL297" s="319"/>
      <c r="BM297" s="319"/>
      <c r="BN297" s="319"/>
      <c r="BO297" s="319"/>
      <c r="BP297" s="319"/>
      <c r="BQ297" s="319"/>
      <c r="BR297" s="319"/>
      <c r="BS297" s="319"/>
      <c r="BT297" s="319"/>
      <c r="BU297" s="319"/>
      <c r="BV297" s="319"/>
      <c r="BW297" s="321"/>
      <c r="BX297" s="356"/>
      <c r="BY297" s="356"/>
      <c r="BZ297" s="356"/>
      <c r="CA297" s="356"/>
      <c r="CB297" s="356"/>
      <c r="CC297" s="356"/>
      <c r="CD297" s="356"/>
      <c r="CE297" s="356"/>
      <c r="CF297" s="356"/>
      <c r="CG297" s="356"/>
      <c r="CH297" s="356"/>
      <c r="CI297" s="356"/>
      <c r="CJ297" s="356"/>
      <c r="CK297" s="356"/>
      <c r="CL297" s="356"/>
      <c r="CM297" s="356"/>
      <c r="CN297" s="356"/>
      <c r="CO297" s="356"/>
      <c r="CP297" s="356"/>
      <c r="CQ297" s="356"/>
      <c r="CR297" s="356"/>
      <c r="CS297" s="356"/>
      <c r="CT297" s="356"/>
      <c r="CU297" s="356"/>
      <c r="CV297" s="356"/>
      <c r="CW297" s="356"/>
      <c r="CX297" s="356"/>
      <c r="CY297" s="356"/>
      <c r="CZ297" s="356"/>
    </row>
    <row r="298" s="514" customFormat="true" ht="15" customHeight="true" x14ac:dyDescent="0.2">
      <c r="B298" s="513"/>
      <c r="X298" s="357"/>
      <c r="Y298" s="357"/>
      <c r="Z298" s="357"/>
      <c r="AA298" s="357"/>
      <c r="AB298" s="357"/>
      <c r="AC298" s="357"/>
      <c r="AD298" s="357"/>
      <c r="AE298" s="357"/>
      <c r="AF298" s="357"/>
      <c r="AG298" s="357"/>
      <c r="AH298" s="357"/>
      <c r="AI298" s="357"/>
      <c r="AJ298" s="357"/>
      <c r="AK298" s="357"/>
      <c r="AL298" s="357"/>
      <c r="AM298" s="357"/>
      <c r="AN298" s="357"/>
      <c r="AO298" s="357"/>
      <c r="AP298" s="357"/>
      <c r="AQ298" s="357"/>
      <c r="AR298" s="357"/>
      <c r="AS298" s="357"/>
      <c r="AT298" s="357"/>
      <c r="AU298" s="357"/>
      <c r="AV298" s="357"/>
      <c r="AW298" s="357"/>
      <c r="AX298" s="357"/>
      <c r="AY298" s="357"/>
      <c r="AZ298" s="357"/>
      <c r="BA298" s="321"/>
      <c r="BB298" s="319"/>
      <c r="BC298" s="319"/>
      <c r="BD298" s="319"/>
      <c r="BE298" s="319"/>
      <c r="BF298" s="319"/>
      <c r="BG298" s="319"/>
      <c r="BH298" s="319"/>
      <c r="BI298" s="319"/>
      <c r="BJ298" s="319"/>
      <c r="BK298" s="319"/>
      <c r="BL298" s="319"/>
      <c r="BM298" s="319"/>
      <c r="BN298" s="319"/>
      <c r="BO298" s="319"/>
      <c r="BP298" s="319"/>
      <c r="BQ298" s="319"/>
      <c r="BR298" s="319"/>
      <c r="BS298" s="319"/>
      <c r="BT298" s="319"/>
      <c r="BU298" s="319"/>
      <c r="BV298" s="319"/>
      <c r="BW298" s="321"/>
      <c r="BX298" s="356"/>
      <c r="BY298" s="356"/>
      <c r="BZ298" s="356"/>
      <c r="CA298" s="356"/>
      <c r="CB298" s="356"/>
      <c r="CC298" s="356"/>
      <c r="CD298" s="356"/>
      <c r="CE298" s="356"/>
      <c r="CF298" s="356"/>
      <c r="CG298" s="356"/>
      <c r="CH298" s="356"/>
      <c r="CI298" s="356"/>
      <c r="CJ298" s="356"/>
      <c r="CK298" s="356"/>
      <c r="CL298" s="356"/>
      <c r="CM298" s="356"/>
      <c r="CN298" s="356"/>
      <c r="CO298" s="356"/>
      <c r="CP298" s="356"/>
      <c r="CQ298" s="356"/>
      <c r="CR298" s="356"/>
      <c r="CS298" s="356"/>
      <c r="CT298" s="356"/>
      <c r="CU298" s="356"/>
      <c r="CV298" s="356"/>
      <c r="CW298" s="356"/>
      <c r="CX298" s="356"/>
      <c r="CY298" s="356"/>
      <c r="CZ298" s="356"/>
    </row>
    <row r="299" s="514" customFormat="true" ht="15" customHeight="true" x14ac:dyDescent="0.2">
      <c r="A299" s="527"/>
      <c r="B299" s="526"/>
      <c r="C299" s="527"/>
      <c r="D299" s="527"/>
      <c r="X299" s="357"/>
      <c r="Y299" s="357"/>
      <c r="Z299" s="357"/>
      <c r="AA299" s="357"/>
      <c r="AB299" s="357"/>
      <c r="AC299" s="357"/>
      <c r="AD299" s="357"/>
      <c r="AE299" s="357"/>
      <c r="AF299" s="357"/>
      <c r="AG299" s="357"/>
      <c r="AH299" s="357"/>
      <c r="AI299" s="357"/>
      <c r="AJ299" s="357"/>
      <c r="AK299" s="357"/>
      <c r="AL299" s="357"/>
      <c r="AM299" s="357"/>
      <c r="AN299" s="357"/>
      <c r="AO299" s="357"/>
      <c r="AP299" s="357"/>
      <c r="AQ299" s="357"/>
      <c r="AR299" s="357"/>
      <c r="AS299" s="357"/>
      <c r="AT299" s="357"/>
      <c r="AU299" s="357"/>
      <c r="AV299" s="357"/>
      <c r="AW299" s="357"/>
      <c r="AX299" s="357"/>
      <c r="AY299" s="357"/>
      <c r="AZ299" s="357"/>
      <c r="BA299" s="321"/>
      <c r="BB299" s="319"/>
      <c r="BC299" s="319"/>
      <c r="BD299" s="319"/>
      <c r="BE299" s="319"/>
      <c r="BF299" s="319"/>
      <c r="BG299" s="319"/>
      <c r="BH299" s="319"/>
      <c r="BI299" s="319"/>
      <c r="BJ299" s="319"/>
      <c r="BK299" s="319"/>
      <c r="BL299" s="319"/>
      <c r="BM299" s="319"/>
      <c r="BN299" s="319"/>
      <c r="BO299" s="319"/>
      <c r="BP299" s="319"/>
      <c r="BQ299" s="319"/>
      <c r="BR299" s="319"/>
      <c r="BS299" s="319"/>
      <c r="BT299" s="319"/>
      <c r="BU299" s="319"/>
      <c r="BV299" s="319"/>
      <c r="BW299" s="321"/>
      <c r="BX299" s="356"/>
      <c r="BY299" s="356"/>
      <c r="BZ299" s="356"/>
      <c r="CA299" s="356"/>
      <c r="CB299" s="356"/>
      <c r="CC299" s="356"/>
      <c r="CD299" s="356"/>
      <c r="CE299" s="356"/>
      <c r="CF299" s="356"/>
      <c r="CG299" s="356"/>
      <c r="CH299" s="356"/>
      <c r="CI299" s="356"/>
      <c r="CJ299" s="356"/>
      <c r="CK299" s="356"/>
      <c r="CL299" s="356"/>
      <c r="CM299" s="356"/>
      <c r="CN299" s="356"/>
      <c r="CO299" s="356"/>
      <c r="CP299" s="356"/>
      <c r="CQ299" s="356"/>
      <c r="CR299" s="356"/>
      <c r="CS299" s="356"/>
      <c r="CT299" s="356"/>
      <c r="CU299" s="356"/>
      <c r="CV299" s="356"/>
      <c r="CW299" s="356"/>
      <c r="CX299" s="356"/>
      <c r="CY299" s="356"/>
      <c r="CZ299" s="356"/>
    </row>
    <row r="300" s="514" customFormat="true" ht="15" customHeight="true" x14ac:dyDescent="0.2">
      <c r="A300" s="516"/>
      <c r="B300" s="181"/>
      <c r="C300" s="180"/>
      <c r="D300" s="180"/>
      <c r="X300" s="357"/>
      <c r="Y300" s="357"/>
      <c r="Z300" s="357"/>
      <c r="AA300" s="357"/>
      <c r="AB300" s="357"/>
      <c r="AC300" s="357"/>
      <c r="AD300" s="357"/>
      <c r="AE300" s="357"/>
      <c r="AF300" s="357"/>
      <c r="AG300" s="357"/>
      <c r="AH300" s="357"/>
      <c r="AI300" s="357"/>
      <c r="AJ300" s="357"/>
      <c r="AK300" s="357"/>
      <c r="AL300" s="357"/>
      <c r="AM300" s="357"/>
      <c r="AN300" s="357"/>
      <c r="AO300" s="357"/>
      <c r="AP300" s="357"/>
      <c r="AQ300" s="357"/>
      <c r="AR300" s="357"/>
      <c r="AS300" s="357"/>
      <c r="AT300" s="357"/>
      <c r="AU300" s="357"/>
      <c r="AV300" s="357"/>
      <c r="AW300" s="357"/>
      <c r="AX300" s="357"/>
      <c r="AY300" s="357"/>
      <c r="AZ300" s="357"/>
      <c r="BA300" s="321"/>
      <c r="BB300" s="319"/>
      <c r="BC300" s="319"/>
      <c r="BD300" s="319"/>
      <c r="BE300" s="319"/>
      <c r="BF300" s="319"/>
      <c r="BG300" s="319"/>
      <c r="BH300" s="319"/>
      <c r="BI300" s="319"/>
      <c r="BJ300" s="319"/>
      <c r="BK300" s="319"/>
      <c r="BL300" s="319"/>
      <c r="BM300" s="319"/>
      <c r="BN300" s="319"/>
      <c r="BO300" s="319"/>
      <c r="BP300" s="319"/>
      <c r="BQ300" s="319"/>
      <c r="BR300" s="319"/>
      <c r="BS300" s="319"/>
      <c r="BT300" s="319"/>
      <c r="BU300" s="319"/>
      <c r="BV300" s="319"/>
      <c r="BW300" s="321"/>
      <c r="BX300" s="356"/>
      <c r="BY300" s="356"/>
      <c r="BZ300" s="356"/>
      <c r="CA300" s="356"/>
      <c r="CB300" s="356"/>
      <c r="CC300" s="356"/>
      <c r="CD300" s="356"/>
      <c r="CE300" s="356"/>
      <c r="CF300" s="356"/>
      <c r="CG300" s="356"/>
      <c r="CH300" s="356"/>
      <c r="CI300" s="356"/>
      <c r="CJ300" s="356"/>
      <c r="CK300" s="356"/>
      <c r="CL300" s="356"/>
      <c r="CM300" s="356"/>
      <c r="CN300" s="356"/>
      <c r="CO300" s="356"/>
      <c r="CP300" s="356"/>
      <c r="CQ300" s="356"/>
      <c r="CR300" s="356"/>
      <c r="CS300" s="356"/>
      <c r="CT300" s="356"/>
      <c r="CU300" s="356"/>
      <c r="CV300" s="356"/>
      <c r="CW300" s="356"/>
      <c r="CX300" s="356"/>
      <c r="CY300" s="356"/>
      <c r="CZ300" s="356"/>
    </row>
    <row r="301" s="514" customFormat="true" ht="15" customHeight="true" x14ac:dyDescent="0.2">
      <c r="A301" s="516"/>
      <c r="B301" s="181"/>
      <c r="C301" s="180"/>
      <c r="D301" s="180"/>
      <c r="X301" s="357"/>
      <c r="Y301" s="357"/>
      <c r="Z301" s="357"/>
      <c r="AA301" s="357"/>
      <c r="AB301" s="357"/>
      <c r="AC301" s="357"/>
      <c r="AD301" s="357"/>
      <c r="AE301" s="357"/>
      <c r="AF301" s="357"/>
      <c r="AG301" s="357"/>
      <c r="AH301" s="357"/>
      <c r="AI301" s="357"/>
      <c r="AJ301" s="357"/>
      <c r="AK301" s="357"/>
      <c r="AL301" s="357"/>
      <c r="AM301" s="357"/>
      <c r="AN301" s="357"/>
      <c r="AO301" s="357"/>
      <c r="AP301" s="357"/>
      <c r="AQ301" s="357"/>
      <c r="AR301" s="357"/>
      <c r="AS301" s="357"/>
      <c r="AT301" s="357"/>
      <c r="AU301" s="357"/>
      <c r="AV301" s="357"/>
      <c r="AW301" s="357"/>
      <c r="AX301" s="357"/>
      <c r="AY301" s="357"/>
      <c r="AZ301" s="357"/>
      <c r="BA301" s="321"/>
      <c r="BB301" s="319"/>
      <c r="BC301" s="319"/>
      <c r="BD301" s="319"/>
      <c r="BE301" s="319"/>
      <c r="BF301" s="319"/>
      <c r="BG301" s="319"/>
      <c r="BH301" s="319"/>
      <c r="BI301" s="319"/>
      <c r="BJ301" s="319"/>
      <c r="BK301" s="319"/>
      <c r="BL301" s="319"/>
      <c r="BM301" s="319"/>
      <c r="BN301" s="319"/>
      <c r="BO301" s="319"/>
      <c r="BP301" s="319"/>
      <c r="BQ301" s="319"/>
      <c r="BR301" s="319"/>
      <c r="BS301" s="319"/>
      <c r="BT301" s="319"/>
      <c r="BU301" s="319"/>
      <c r="BV301" s="319"/>
      <c r="BW301" s="321"/>
      <c r="BX301" s="356"/>
      <c r="BY301" s="356"/>
      <c r="BZ301" s="356"/>
      <c r="CA301" s="356"/>
      <c r="CB301" s="356"/>
      <c r="CC301" s="356"/>
      <c r="CD301" s="356"/>
      <c r="CE301" s="356"/>
      <c r="CF301" s="356"/>
      <c r="CG301" s="356"/>
      <c r="CH301" s="356"/>
      <c r="CI301" s="356"/>
      <c r="CJ301" s="356"/>
      <c r="CK301" s="356"/>
      <c r="CL301" s="356"/>
      <c r="CM301" s="356"/>
      <c r="CN301" s="356"/>
      <c r="CO301" s="356"/>
      <c r="CP301" s="356"/>
      <c r="CQ301" s="356"/>
      <c r="CR301" s="356"/>
      <c r="CS301" s="356"/>
      <c r="CT301" s="356"/>
      <c r="CU301" s="356"/>
      <c r="CV301" s="356"/>
      <c r="CW301" s="356"/>
      <c r="CX301" s="356"/>
      <c r="CY301" s="356"/>
      <c r="CZ301" s="356"/>
    </row>
    <row r="302" s="514" customFormat="true" ht="15" customHeight="true" x14ac:dyDescent="0.2">
      <c r="A302" s="516"/>
      <c r="B302" s="181"/>
      <c r="C302" s="180"/>
      <c r="D302" s="180"/>
      <c r="X302" s="357"/>
      <c r="Y302" s="357"/>
      <c r="Z302" s="357"/>
      <c r="AA302" s="357"/>
      <c r="AB302" s="357"/>
      <c r="AC302" s="357"/>
      <c r="AD302" s="357"/>
      <c r="AE302" s="357"/>
      <c r="AF302" s="357"/>
      <c r="AG302" s="357"/>
      <c r="AH302" s="357"/>
      <c r="AI302" s="357"/>
      <c r="AJ302" s="357"/>
      <c r="AK302" s="357"/>
      <c r="AL302" s="357"/>
      <c r="AM302" s="357"/>
      <c r="AN302" s="357"/>
      <c r="AO302" s="357"/>
      <c r="AP302" s="357"/>
      <c r="AQ302" s="357"/>
      <c r="AR302" s="357"/>
      <c r="AS302" s="357"/>
      <c r="AT302" s="357"/>
      <c r="AU302" s="357"/>
      <c r="AV302" s="357"/>
      <c r="AW302" s="357"/>
      <c r="AX302" s="357"/>
      <c r="AY302" s="357"/>
      <c r="AZ302" s="357"/>
      <c r="BA302" s="321"/>
      <c r="BB302" s="319"/>
      <c r="BC302" s="319"/>
      <c r="BD302" s="319"/>
      <c r="BE302" s="319"/>
      <c r="BF302" s="319"/>
      <c r="BG302" s="319"/>
      <c r="BH302" s="319"/>
      <c r="BI302" s="319"/>
      <c r="BJ302" s="319"/>
      <c r="BK302" s="319"/>
      <c r="BL302" s="319"/>
      <c r="BM302" s="319"/>
      <c r="BN302" s="319"/>
      <c r="BO302" s="319"/>
      <c r="BP302" s="319"/>
      <c r="BQ302" s="319"/>
      <c r="BR302" s="319"/>
      <c r="BS302" s="319"/>
      <c r="BT302" s="319"/>
      <c r="BU302" s="319"/>
      <c r="BV302" s="319"/>
      <c r="BW302" s="321"/>
      <c r="BX302" s="356"/>
      <c r="BY302" s="356"/>
      <c r="BZ302" s="356"/>
      <c r="CA302" s="356"/>
      <c r="CB302" s="356"/>
      <c r="CC302" s="356"/>
      <c r="CD302" s="356"/>
      <c r="CE302" s="356"/>
      <c r="CF302" s="356"/>
      <c r="CG302" s="356"/>
      <c r="CH302" s="356"/>
      <c r="CI302" s="356"/>
      <c r="CJ302" s="356"/>
      <c r="CK302" s="356"/>
      <c r="CL302" s="356"/>
      <c r="CM302" s="356"/>
      <c r="CN302" s="356"/>
      <c r="CO302" s="356"/>
      <c r="CP302" s="356"/>
      <c r="CQ302" s="356"/>
      <c r="CR302" s="356"/>
      <c r="CS302" s="356"/>
      <c r="CT302" s="356"/>
      <c r="CU302" s="356"/>
      <c r="CV302" s="356"/>
      <c r="CW302" s="356"/>
      <c r="CX302" s="356"/>
      <c r="CY302" s="356"/>
      <c r="CZ302" s="356"/>
    </row>
    <row r="303" s="514" customFormat="true" ht="15" customHeight="true" x14ac:dyDescent="0.2">
      <c r="A303" s="516"/>
      <c r="B303" s="181"/>
      <c r="C303" s="179"/>
      <c r="D303" s="179"/>
      <c r="X303" s="357"/>
      <c r="Y303" s="357"/>
      <c r="Z303" s="357"/>
      <c r="AA303" s="357"/>
      <c r="AB303" s="357"/>
      <c r="AC303" s="357"/>
      <c r="AD303" s="357"/>
      <c r="AE303" s="357"/>
      <c r="AF303" s="357"/>
      <c r="AG303" s="357"/>
      <c r="AH303" s="357"/>
      <c r="AI303" s="357"/>
      <c r="AJ303" s="357"/>
      <c r="AK303" s="357"/>
      <c r="AL303" s="357"/>
      <c r="AM303" s="357"/>
      <c r="AN303" s="357"/>
      <c r="AO303" s="357"/>
      <c r="AP303" s="357"/>
      <c r="AQ303" s="357"/>
      <c r="AR303" s="357"/>
      <c r="AS303" s="357"/>
      <c r="AT303" s="357"/>
      <c r="AU303" s="357"/>
      <c r="AV303" s="357"/>
      <c r="AW303" s="357"/>
      <c r="AX303" s="357"/>
      <c r="AY303" s="357"/>
      <c r="AZ303" s="357"/>
      <c r="BA303" s="321"/>
      <c r="BB303" s="319"/>
      <c r="BC303" s="319"/>
      <c r="BD303" s="319"/>
      <c r="BE303" s="319"/>
      <c r="BF303" s="319"/>
      <c r="BG303" s="319"/>
      <c r="BH303" s="319"/>
      <c r="BI303" s="319"/>
      <c r="BJ303" s="319"/>
      <c r="BK303" s="319"/>
      <c r="BL303" s="319"/>
      <c r="BM303" s="319"/>
      <c r="BN303" s="319"/>
      <c r="BO303" s="319"/>
      <c r="BP303" s="319"/>
      <c r="BQ303" s="319"/>
      <c r="BR303" s="319"/>
      <c r="BS303" s="319"/>
      <c r="BT303" s="319"/>
      <c r="BU303" s="319"/>
      <c r="BV303" s="319"/>
      <c r="BW303" s="321"/>
      <c r="BX303" s="356"/>
      <c r="BY303" s="356"/>
      <c r="BZ303" s="356"/>
      <c r="CA303" s="356"/>
      <c r="CB303" s="356"/>
      <c r="CC303" s="356"/>
      <c r="CD303" s="356"/>
      <c r="CE303" s="356"/>
      <c r="CF303" s="356"/>
      <c r="CG303" s="356"/>
      <c r="CH303" s="356"/>
      <c r="CI303" s="356"/>
      <c r="CJ303" s="356"/>
      <c r="CK303" s="356"/>
      <c r="CL303" s="356"/>
      <c r="CM303" s="356"/>
      <c r="CN303" s="356"/>
      <c r="CO303" s="356"/>
      <c r="CP303" s="356"/>
      <c r="CQ303" s="356"/>
      <c r="CR303" s="356"/>
      <c r="CS303" s="356"/>
      <c r="CT303" s="356"/>
      <c r="CU303" s="356"/>
      <c r="CV303" s="356"/>
      <c r="CW303" s="356"/>
      <c r="CX303" s="356"/>
      <c r="CY303" s="356"/>
      <c r="CZ303" s="356"/>
    </row>
    <row r="304" s="514" customFormat="true" ht="15" customHeight="true" x14ac:dyDescent="0.2">
      <c r="A304" s="516"/>
      <c r="B304" s="181"/>
      <c r="C304" s="179"/>
      <c r="D304" s="179"/>
      <c r="X304" s="357"/>
      <c r="Y304" s="357"/>
      <c r="Z304" s="357"/>
      <c r="AA304" s="357"/>
      <c r="AB304" s="357"/>
      <c r="AC304" s="357"/>
      <c r="AD304" s="357"/>
      <c r="AE304" s="357"/>
      <c r="AF304" s="357"/>
      <c r="AG304" s="357"/>
      <c r="AH304" s="357"/>
      <c r="AI304" s="357"/>
      <c r="AJ304" s="357"/>
      <c r="AK304" s="357"/>
      <c r="AL304" s="357"/>
      <c r="AM304" s="357"/>
      <c r="AN304" s="357"/>
      <c r="AO304" s="357"/>
      <c r="AP304" s="357"/>
      <c r="AQ304" s="357"/>
      <c r="AR304" s="357"/>
      <c r="AS304" s="357"/>
      <c r="AT304" s="357"/>
      <c r="AU304" s="357"/>
      <c r="AV304" s="357"/>
      <c r="AW304" s="357"/>
      <c r="AX304" s="357"/>
      <c r="AY304" s="357"/>
      <c r="AZ304" s="357"/>
      <c r="BA304" s="321"/>
      <c r="BB304" s="319"/>
      <c r="BC304" s="319"/>
      <c r="BD304" s="319"/>
      <c r="BE304" s="319"/>
      <c r="BF304" s="319"/>
      <c r="BG304" s="319"/>
      <c r="BH304" s="319"/>
      <c r="BI304" s="319"/>
      <c r="BJ304" s="319"/>
      <c r="BK304" s="319"/>
      <c r="BL304" s="319"/>
      <c r="BM304" s="319"/>
      <c r="BN304" s="319"/>
      <c r="BO304" s="319"/>
      <c r="BP304" s="319"/>
      <c r="BQ304" s="319"/>
      <c r="BR304" s="319"/>
      <c r="BS304" s="319"/>
      <c r="BT304" s="319"/>
      <c r="BU304" s="319"/>
      <c r="BV304" s="319"/>
      <c r="BW304" s="321"/>
      <c r="BX304" s="356"/>
      <c r="BY304" s="356"/>
      <c r="BZ304" s="356"/>
      <c r="CA304" s="356"/>
      <c r="CB304" s="356"/>
      <c r="CC304" s="356"/>
      <c r="CD304" s="356"/>
      <c r="CE304" s="356"/>
      <c r="CF304" s="356"/>
      <c r="CG304" s="356"/>
      <c r="CH304" s="356"/>
      <c r="CI304" s="356"/>
      <c r="CJ304" s="356"/>
      <c r="CK304" s="356"/>
      <c r="CL304" s="356"/>
      <c r="CM304" s="356"/>
      <c r="CN304" s="356"/>
      <c r="CO304" s="356"/>
      <c r="CP304" s="356"/>
      <c r="CQ304" s="356"/>
      <c r="CR304" s="356"/>
      <c r="CS304" s="356"/>
      <c r="CT304" s="356"/>
      <c r="CU304" s="356"/>
      <c r="CV304" s="356"/>
      <c r="CW304" s="356"/>
      <c r="CX304" s="356"/>
      <c r="CY304" s="356"/>
      <c r="CZ304" s="356"/>
    </row>
    <row r="305" s="514" customFormat="true" ht="15" customHeight="true" x14ac:dyDescent="0.2">
      <c r="A305" s="516"/>
      <c r="B305" s="181"/>
      <c r="C305" s="179"/>
      <c r="D305" s="179"/>
      <c r="X305" s="357"/>
      <c r="Y305" s="357"/>
      <c r="Z305" s="357"/>
      <c r="AA305" s="357"/>
      <c r="AB305" s="357"/>
      <c r="AC305" s="357"/>
      <c r="AD305" s="357"/>
      <c r="AE305" s="357"/>
      <c r="AF305" s="357"/>
      <c r="AG305" s="357"/>
      <c r="AH305" s="357"/>
      <c r="AI305" s="357"/>
      <c r="AJ305" s="357"/>
      <c r="AK305" s="357"/>
      <c r="AL305" s="357"/>
      <c r="AM305" s="357"/>
      <c r="AN305" s="357"/>
      <c r="AO305" s="357"/>
      <c r="AP305" s="357"/>
      <c r="AQ305" s="357"/>
      <c r="AR305" s="357"/>
      <c r="AS305" s="357"/>
      <c r="AT305" s="357"/>
      <c r="AU305" s="357"/>
      <c r="AV305" s="357"/>
      <c r="AW305" s="357"/>
      <c r="AX305" s="357"/>
      <c r="AY305" s="357"/>
      <c r="AZ305" s="357"/>
      <c r="BA305" s="321"/>
      <c r="BB305" s="319"/>
      <c r="BC305" s="319"/>
      <c r="BD305" s="319"/>
      <c r="BE305" s="319"/>
      <c r="BF305" s="319"/>
      <c r="BG305" s="319"/>
      <c r="BH305" s="319"/>
      <c r="BI305" s="319"/>
      <c r="BJ305" s="319"/>
      <c r="BK305" s="319"/>
      <c r="BL305" s="319"/>
      <c r="BM305" s="319"/>
      <c r="BN305" s="319"/>
      <c r="BO305" s="319"/>
      <c r="BP305" s="319"/>
      <c r="BQ305" s="319"/>
      <c r="BR305" s="319"/>
      <c r="BS305" s="319"/>
      <c r="BT305" s="319"/>
      <c r="BU305" s="319"/>
      <c r="BV305" s="319"/>
      <c r="BW305" s="321"/>
      <c r="BX305" s="356"/>
      <c r="BY305" s="356"/>
      <c r="BZ305" s="356"/>
      <c r="CA305" s="356"/>
      <c r="CB305" s="356"/>
      <c r="CC305" s="356"/>
      <c r="CD305" s="356"/>
      <c r="CE305" s="356"/>
      <c r="CF305" s="356"/>
      <c r="CG305" s="356"/>
      <c r="CH305" s="356"/>
      <c r="CI305" s="356"/>
      <c r="CJ305" s="356"/>
      <c r="CK305" s="356"/>
      <c r="CL305" s="356"/>
      <c r="CM305" s="356"/>
      <c r="CN305" s="356"/>
      <c r="CO305" s="356"/>
      <c r="CP305" s="356"/>
      <c r="CQ305" s="356"/>
      <c r="CR305" s="356"/>
      <c r="CS305" s="356"/>
      <c r="CT305" s="356"/>
      <c r="CU305" s="356"/>
      <c r="CV305" s="356"/>
      <c r="CW305" s="356"/>
      <c r="CX305" s="356"/>
      <c r="CY305" s="356"/>
      <c r="CZ305" s="356"/>
    </row>
    <row r="306" s="514" customFormat="true" ht="15" customHeight="true" x14ac:dyDescent="0.2">
      <c r="B306" s="513"/>
      <c r="X306" s="357"/>
      <c r="Y306" s="357"/>
      <c r="Z306" s="357"/>
      <c r="AA306" s="357"/>
      <c r="AB306" s="357"/>
      <c r="AC306" s="357"/>
      <c r="AD306" s="357"/>
      <c r="AE306" s="357"/>
      <c r="AF306" s="357"/>
      <c r="AG306" s="357"/>
      <c r="AH306" s="357"/>
      <c r="AI306" s="357"/>
      <c r="AJ306" s="357"/>
      <c r="AK306" s="357"/>
      <c r="AL306" s="357"/>
      <c r="AM306" s="357"/>
      <c r="AN306" s="357"/>
      <c r="AO306" s="357"/>
      <c r="AP306" s="357"/>
      <c r="AQ306" s="357"/>
      <c r="AR306" s="357"/>
      <c r="AS306" s="357"/>
      <c r="AT306" s="357"/>
      <c r="AU306" s="357"/>
      <c r="AV306" s="357"/>
      <c r="AW306" s="357"/>
      <c r="AX306" s="357"/>
      <c r="AY306" s="357"/>
      <c r="AZ306" s="357"/>
      <c r="BA306" s="321"/>
      <c r="BB306" s="319"/>
      <c r="BC306" s="319"/>
      <c r="BD306" s="319"/>
      <c r="BE306" s="319"/>
      <c r="BF306" s="319"/>
      <c r="BG306" s="319"/>
      <c r="BH306" s="319"/>
      <c r="BI306" s="319"/>
      <c r="BJ306" s="319"/>
      <c r="BK306" s="319"/>
      <c r="BL306" s="319"/>
      <c r="BM306" s="319"/>
      <c r="BN306" s="319"/>
      <c r="BO306" s="319"/>
      <c r="BP306" s="319"/>
      <c r="BQ306" s="319"/>
      <c r="BR306" s="319"/>
      <c r="BS306" s="319"/>
      <c r="BT306" s="319"/>
      <c r="BU306" s="319"/>
      <c r="BV306" s="319"/>
      <c r="BW306" s="321"/>
      <c r="BX306" s="356"/>
      <c r="BY306" s="356"/>
      <c r="BZ306" s="356"/>
      <c r="CA306" s="356"/>
      <c r="CB306" s="356"/>
      <c r="CC306" s="356"/>
      <c r="CD306" s="356"/>
      <c r="CE306" s="356"/>
      <c r="CF306" s="356"/>
      <c r="CG306" s="356"/>
      <c r="CH306" s="356"/>
      <c r="CI306" s="356"/>
      <c r="CJ306" s="356"/>
      <c r="CK306" s="356"/>
      <c r="CL306" s="356"/>
      <c r="CM306" s="356"/>
      <c r="CN306" s="356"/>
      <c r="CO306" s="356"/>
      <c r="CP306" s="356"/>
      <c r="CQ306" s="356"/>
      <c r="CR306" s="356"/>
      <c r="CS306" s="356"/>
      <c r="CT306" s="356"/>
      <c r="CU306" s="356"/>
      <c r="CV306" s="356"/>
      <c r="CW306" s="356"/>
      <c r="CX306" s="356"/>
      <c r="CY306" s="356"/>
      <c r="CZ306" s="356"/>
    </row>
    <row r="307" s="514" customFormat="true" ht="15" customHeight="true" x14ac:dyDescent="0.2">
      <c r="B307" s="513"/>
      <c r="X307" s="357"/>
      <c r="Y307" s="357"/>
      <c r="Z307" s="357"/>
      <c r="AA307" s="357"/>
      <c r="AB307" s="357"/>
      <c r="AC307" s="357"/>
      <c r="AD307" s="357"/>
      <c r="AE307" s="357"/>
      <c r="AF307" s="357"/>
      <c r="AG307" s="357"/>
      <c r="AH307" s="357"/>
      <c r="AI307" s="357"/>
      <c r="AJ307" s="357"/>
      <c r="AK307" s="357"/>
      <c r="AL307" s="357"/>
      <c r="AM307" s="357"/>
      <c r="AN307" s="357"/>
      <c r="AO307" s="357"/>
      <c r="AP307" s="357"/>
      <c r="AQ307" s="357"/>
      <c r="AR307" s="357"/>
      <c r="AS307" s="357"/>
      <c r="AT307" s="357"/>
      <c r="AU307" s="357"/>
      <c r="AV307" s="357"/>
      <c r="AW307" s="357"/>
      <c r="AX307" s="357"/>
      <c r="AY307" s="357"/>
      <c r="AZ307" s="357"/>
      <c r="BA307" s="321"/>
      <c r="BB307" s="319"/>
      <c r="BC307" s="319"/>
      <c r="BD307" s="319"/>
      <c r="BE307" s="319"/>
      <c r="BF307" s="319"/>
      <c r="BG307" s="319"/>
      <c r="BH307" s="319"/>
      <c r="BI307" s="319"/>
      <c r="BJ307" s="319"/>
      <c r="BK307" s="319"/>
      <c r="BL307" s="319"/>
      <c r="BM307" s="319"/>
      <c r="BN307" s="319"/>
      <c r="BO307" s="319"/>
      <c r="BP307" s="319"/>
      <c r="BQ307" s="319"/>
      <c r="BR307" s="319"/>
      <c r="BS307" s="319"/>
      <c r="BT307" s="319"/>
      <c r="BU307" s="319"/>
      <c r="BV307" s="319"/>
      <c r="BW307" s="321"/>
      <c r="BX307" s="356"/>
      <c r="BY307" s="356"/>
      <c r="BZ307" s="356"/>
      <c r="CA307" s="356"/>
      <c r="CB307" s="356"/>
      <c r="CC307" s="356"/>
      <c r="CD307" s="356"/>
      <c r="CE307" s="356"/>
      <c r="CF307" s="356"/>
      <c r="CG307" s="356"/>
      <c r="CH307" s="356"/>
      <c r="CI307" s="356"/>
      <c r="CJ307" s="356"/>
      <c r="CK307" s="356"/>
      <c r="CL307" s="356"/>
      <c r="CM307" s="356"/>
      <c r="CN307" s="356"/>
      <c r="CO307" s="356"/>
      <c r="CP307" s="356"/>
      <c r="CQ307" s="356"/>
      <c r="CR307" s="356"/>
      <c r="CS307" s="356"/>
      <c r="CT307" s="356"/>
      <c r="CU307" s="356"/>
      <c r="CV307" s="356"/>
      <c r="CW307" s="356"/>
      <c r="CX307" s="356"/>
      <c r="CY307" s="356"/>
      <c r="CZ307" s="356"/>
    </row>
    <row r="308" s="514" customFormat="true" ht="15" customHeight="true" x14ac:dyDescent="0.2">
      <c r="B308" s="513"/>
      <c r="X308" s="357"/>
      <c r="Y308" s="357"/>
      <c r="Z308" s="357"/>
      <c r="AA308" s="357"/>
      <c r="AB308" s="357"/>
      <c r="AC308" s="357"/>
      <c r="AD308" s="357"/>
      <c r="AE308" s="357"/>
      <c r="AF308" s="357"/>
      <c r="AG308" s="357"/>
      <c r="AH308" s="357"/>
      <c r="AI308" s="357"/>
      <c r="AJ308" s="357"/>
      <c r="AK308" s="357"/>
      <c r="AL308" s="357"/>
      <c r="AM308" s="357"/>
      <c r="AN308" s="357"/>
      <c r="AO308" s="357"/>
      <c r="AP308" s="357"/>
      <c r="AQ308" s="357"/>
      <c r="AR308" s="357"/>
      <c r="AS308" s="357"/>
      <c r="AT308" s="357"/>
      <c r="AU308" s="357"/>
      <c r="AV308" s="357"/>
      <c r="AW308" s="357"/>
      <c r="AX308" s="357"/>
      <c r="AY308" s="357"/>
      <c r="AZ308" s="357"/>
      <c r="BA308" s="321"/>
      <c r="BB308" s="319"/>
      <c r="BC308" s="319"/>
      <c r="BD308" s="319"/>
      <c r="BE308" s="319"/>
      <c r="BF308" s="319"/>
      <c r="BG308" s="319"/>
      <c r="BH308" s="319"/>
      <c r="BI308" s="319"/>
      <c r="BJ308" s="319"/>
      <c r="BK308" s="319"/>
      <c r="BL308" s="319"/>
      <c r="BM308" s="319"/>
      <c r="BN308" s="319"/>
      <c r="BO308" s="319"/>
      <c r="BP308" s="319"/>
      <c r="BQ308" s="319"/>
      <c r="BR308" s="319"/>
      <c r="BS308" s="319"/>
      <c r="BT308" s="319"/>
      <c r="BU308" s="319"/>
      <c r="BV308" s="319"/>
      <c r="BW308" s="321"/>
      <c r="BX308" s="356"/>
      <c r="BY308" s="356"/>
      <c r="BZ308" s="356"/>
      <c r="CA308" s="356"/>
      <c r="CB308" s="356"/>
      <c r="CC308" s="356"/>
      <c r="CD308" s="356"/>
      <c r="CE308" s="356"/>
      <c r="CF308" s="356"/>
      <c r="CG308" s="356"/>
      <c r="CH308" s="356"/>
      <c r="CI308" s="356"/>
      <c r="CJ308" s="356"/>
      <c r="CK308" s="356"/>
      <c r="CL308" s="356"/>
      <c r="CM308" s="356"/>
      <c r="CN308" s="356"/>
      <c r="CO308" s="356"/>
      <c r="CP308" s="356"/>
      <c r="CQ308" s="356"/>
      <c r="CR308" s="356"/>
      <c r="CS308" s="356"/>
      <c r="CT308" s="356"/>
      <c r="CU308" s="356"/>
      <c r="CV308" s="356"/>
      <c r="CW308" s="356"/>
      <c r="CX308" s="356"/>
      <c r="CY308" s="356"/>
      <c r="CZ308" s="356"/>
    </row>
    <row r="309" s="514" customFormat="true" ht="15" customHeight="true" x14ac:dyDescent="0.2">
      <c r="B309" s="513"/>
      <c r="X309" s="357"/>
      <c r="Y309" s="357"/>
      <c r="Z309" s="357"/>
      <c r="AA309" s="357"/>
      <c r="AB309" s="357"/>
      <c r="AC309" s="357"/>
      <c r="AD309" s="357"/>
      <c r="AE309" s="357"/>
      <c r="AF309" s="357"/>
      <c r="AG309" s="357"/>
      <c r="AH309" s="357"/>
      <c r="AI309" s="357"/>
      <c r="AJ309" s="357"/>
      <c r="AK309" s="357"/>
      <c r="AL309" s="357"/>
      <c r="AM309" s="357"/>
      <c r="AN309" s="357"/>
      <c r="AO309" s="357"/>
      <c r="AP309" s="357"/>
      <c r="AQ309" s="357"/>
      <c r="AR309" s="357"/>
      <c r="AS309" s="357"/>
      <c r="AT309" s="357"/>
      <c r="AU309" s="357"/>
      <c r="AV309" s="357"/>
      <c r="AW309" s="357"/>
      <c r="AX309" s="357"/>
      <c r="AY309" s="357"/>
      <c r="AZ309" s="357"/>
      <c r="BA309" s="321"/>
      <c r="BB309" s="319"/>
      <c r="BC309" s="319"/>
      <c r="BD309" s="319"/>
      <c r="BE309" s="319"/>
      <c r="BF309" s="319"/>
      <c r="BG309" s="319"/>
      <c r="BH309" s="319"/>
      <c r="BI309" s="319"/>
      <c r="BJ309" s="319"/>
      <c r="BK309" s="319"/>
      <c r="BL309" s="319"/>
      <c r="BM309" s="319"/>
      <c r="BN309" s="319"/>
      <c r="BO309" s="319"/>
      <c r="BP309" s="319"/>
      <c r="BQ309" s="319"/>
      <c r="BR309" s="319"/>
      <c r="BS309" s="319"/>
      <c r="BT309" s="319"/>
      <c r="BU309" s="319"/>
      <c r="BV309" s="319"/>
      <c r="BW309" s="321"/>
      <c r="BX309" s="356"/>
      <c r="BY309" s="356"/>
      <c r="BZ309" s="356"/>
      <c r="CA309" s="356"/>
      <c r="CB309" s="356"/>
      <c r="CC309" s="356"/>
      <c r="CD309" s="356"/>
      <c r="CE309" s="356"/>
      <c r="CF309" s="356"/>
      <c r="CG309" s="356"/>
      <c r="CH309" s="356"/>
      <c r="CI309" s="356"/>
      <c r="CJ309" s="356"/>
      <c r="CK309" s="356"/>
      <c r="CL309" s="356"/>
      <c r="CM309" s="356"/>
      <c r="CN309" s="356"/>
      <c r="CO309" s="356"/>
      <c r="CP309" s="356"/>
      <c r="CQ309" s="356"/>
      <c r="CR309" s="356"/>
      <c r="CS309" s="356"/>
      <c r="CT309" s="356"/>
      <c r="CU309" s="356"/>
      <c r="CV309" s="356"/>
      <c r="CW309" s="356"/>
      <c r="CX309" s="356"/>
      <c r="CY309" s="356"/>
      <c r="CZ309" s="356"/>
    </row>
    <row r="310" s="514" customFormat="true" ht="15" customHeight="true" x14ac:dyDescent="0.2">
      <c r="B310" s="513"/>
      <c r="X310" s="357"/>
      <c r="Y310" s="357"/>
      <c r="Z310" s="357"/>
      <c r="AA310" s="357"/>
      <c r="AB310" s="357"/>
      <c r="AC310" s="357"/>
      <c r="AD310" s="357"/>
      <c r="AE310" s="357"/>
      <c r="AF310" s="357"/>
      <c r="AG310" s="357"/>
      <c r="AH310" s="357"/>
      <c r="AI310" s="357"/>
      <c r="AJ310" s="357"/>
      <c r="AK310" s="357"/>
      <c r="AL310" s="357"/>
      <c r="AM310" s="357"/>
      <c r="AN310" s="357"/>
      <c r="AO310" s="357"/>
      <c r="AP310" s="357"/>
      <c r="AQ310" s="357"/>
      <c r="AR310" s="357"/>
      <c r="AS310" s="357"/>
      <c r="AT310" s="357"/>
      <c r="AU310" s="357"/>
      <c r="AV310" s="357"/>
      <c r="AW310" s="357"/>
      <c r="AX310" s="357"/>
      <c r="AY310" s="357"/>
      <c r="AZ310" s="357"/>
      <c r="BA310" s="321"/>
      <c r="BB310" s="319"/>
      <c r="BC310" s="319"/>
      <c r="BD310" s="319"/>
      <c r="BE310" s="319"/>
      <c r="BF310" s="319"/>
      <c r="BG310" s="319"/>
      <c r="BH310" s="319"/>
      <c r="BI310" s="319"/>
      <c r="BJ310" s="319"/>
      <c r="BK310" s="319"/>
      <c r="BL310" s="319"/>
      <c r="BM310" s="319"/>
      <c r="BN310" s="319"/>
      <c r="BO310" s="319"/>
      <c r="BP310" s="319"/>
      <c r="BQ310" s="319"/>
      <c r="BR310" s="319"/>
      <c r="BS310" s="319"/>
      <c r="BT310" s="319"/>
      <c r="BU310" s="319"/>
      <c r="BV310" s="319"/>
      <c r="BW310" s="321"/>
      <c r="BX310" s="356"/>
      <c r="BY310" s="356"/>
      <c r="BZ310" s="356"/>
      <c r="CA310" s="356"/>
      <c r="CB310" s="356"/>
      <c r="CC310" s="356"/>
      <c r="CD310" s="356"/>
      <c r="CE310" s="356"/>
      <c r="CF310" s="356"/>
      <c r="CG310" s="356"/>
      <c r="CH310" s="356"/>
      <c r="CI310" s="356"/>
      <c r="CJ310" s="356"/>
      <c r="CK310" s="356"/>
      <c r="CL310" s="356"/>
      <c r="CM310" s="356"/>
      <c r="CN310" s="356"/>
      <c r="CO310" s="356"/>
      <c r="CP310" s="356"/>
      <c r="CQ310" s="356"/>
      <c r="CR310" s="356"/>
      <c r="CS310" s="356"/>
      <c r="CT310" s="356"/>
      <c r="CU310" s="356"/>
      <c r="CV310" s="356"/>
      <c r="CW310" s="356"/>
      <c r="CX310" s="356"/>
      <c r="CY310" s="356"/>
      <c r="CZ310" s="356"/>
    </row>
    <row r="311" s="514" customFormat="true" ht="15" customHeight="true" x14ac:dyDescent="0.2">
      <c r="B311" s="513"/>
      <c r="X311" s="357"/>
      <c r="Y311" s="357"/>
      <c r="Z311" s="357"/>
      <c r="AA311" s="357"/>
      <c r="AB311" s="357"/>
      <c r="AC311" s="357"/>
      <c r="AD311" s="357"/>
      <c r="AE311" s="357"/>
      <c r="AF311" s="357"/>
      <c r="AG311" s="357"/>
      <c r="AH311" s="357"/>
      <c r="AI311" s="357"/>
      <c r="AJ311" s="357"/>
      <c r="AK311" s="357"/>
      <c r="AL311" s="357"/>
      <c r="AM311" s="357"/>
      <c r="AN311" s="357"/>
      <c r="AO311" s="357"/>
      <c r="AP311" s="357"/>
      <c r="AQ311" s="357"/>
      <c r="AR311" s="357"/>
      <c r="AS311" s="357"/>
      <c r="AT311" s="357"/>
      <c r="AU311" s="357"/>
      <c r="AV311" s="357"/>
      <c r="AW311" s="357"/>
      <c r="AX311" s="357"/>
      <c r="AY311" s="357"/>
      <c r="AZ311" s="357"/>
      <c r="BA311" s="321"/>
      <c r="BB311" s="319"/>
      <c r="BC311" s="319"/>
      <c r="BD311" s="319"/>
      <c r="BE311" s="319"/>
      <c r="BF311" s="319"/>
      <c r="BG311" s="319"/>
      <c r="BH311" s="319"/>
      <c r="BI311" s="319"/>
      <c r="BJ311" s="319"/>
      <c r="BK311" s="319"/>
      <c r="BL311" s="319"/>
      <c r="BM311" s="319"/>
      <c r="BN311" s="319"/>
      <c r="BO311" s="319"/>
      <c r="BP311" s="319"/>
      <c r="BQ311" s="319"/>
      <c r="BR311" s="319"/>
      <c r="BS311" s="319"/>
      <c r="BT311" s="319"/>
      <c r="BU311" s="319"/>
      <c r="BV311" s="319"/>
      <c r="BW311" s="321"/>
      <c r="BX311" s="356"/>
      <c r="BY311" s="356"/>
      <c r="BZ311" s="356"/>
      <c r="CA311" s="356"/>
      <c r="CB311" s="356"/>
      <c r="CC311" s="356"/>
      <c r="CD311" s="356"/>
      <c r="CE311" s="356"/>
      <c r="CF311" s="356"/>
      <c r="CG311" s="356"/>
      <c r="CH311" s="356"/>
      <c r="CI311" s="356"/>
      <c r="CJ311" s="356"/>
      <c r="CK311" s="356"/>
      <c r="CL311" s="356"/>
      <c r="CM311" s="356"/>
      <c r="CN311" s="356"/>
      <c r="CO311" s="356"/>
      <c r="CP311" s="356"/>
      <c r="CQ311" s="356"/>
      <c r="CR311" s="356"/>
      <c r="CS311" s="356"/>
      <c r="CT311" s="356"/>
      <c r="CU311" s="356"/>
      <c r="CV311" s="356"/>
      <c r="CW311" s="356"/>
      <c r="CX311" s="356"/>
      <c r="CY311" s="356"/>
      <c r="CZ311" s="356"/>
    </row>
    <row r="312" s="514" customFormat="true" ht="15" customHeight="true" x14ac:dyDescent="0.2">
      <c r="B312" s="513"/>
      <c r="X312" s="357"/>
      <c r="Y312" s="357"/>
      <c r="Z312" s="357"/>
      <c r="AA312" s="357"/>
      <c r="AB312" s="357"/>
      <c r="AC312" s="357"/>
      <c r="AD312" s="357"/>
      <c r="AE312" s="357"/>
      <c r="AF312" s="357"/>
      <c r="AG312" s="357"/>
      <c r="AH312" s="357"/>
      <c r="AI312" s="357"/>
      <c r="AJ312" s="357"/>
      <c r="AK312" s="357"/>
      <c r="AL312" s="357"/>
      <c r="AM312" s="357"/>
      <c r="AN312" s="357"/>
      <c r="AO312" s="357"/>
      <c r="AP312" s="357"/>
      <c r="AQ312" s="357"/>
      <c r="AR312" s="357"/>
      <c r="AS312" s="357"/>
      <c r="AT312" s="357"/>
      <c r="AU312" s="357"/>
      <c r="AV312" s="357"/>
      <c r="AW312" s="357"/>
      <c r="AX312" s="357"/>
      <c r="AY312" s="357"/>
      <c r="AZ312" s="357"/>
      <c r="BA312" s="321"/>
      <c r="BB312" s="319"/>
      <c r="BC312" s="319"/>
      <c r="BD312" s="319"/>
      <c r="BE312" s="319"/>
      <c r="BF312" s="319"/>
      <c r="BG312" s="319"/>
      <c r="BH312" s="319"/>
      <c r="BI312" s="319"/>
      <c r="BJ312" s="319"/>
      <c r="BK312" s="319"/>
      <c r="BL312" s="319"/>
      <c r="BM312" s="319"/>
      <c r="BN312" s="319"/>
      <c r="BO312" s="319"/>
      <c r="BP312" s="319"/>
      <c r="BQ312" s="319"/>
      <c r="BR312" s="319"/>
      <c r="BS312" s="319"/>
      <c r="BT312" s="319"/>
      <c r="BU312" s="319"/>
      <c r="BV312" s="319"/>
      <c r="BW312" s="321"/>
      <c r="BX312" s="356"/>
      <c r="BY312" s="356"/>
      <c r="BZ312" s="356"/>
      <c r="CA312" s="356"/>
      <c r="CB312" s="356"/>
      <c r="CC312" s="356"/>
      <c r="CD312" s="356"/>
      <c r="CE312" s="356"/>
      <c r="CF312" s="356"/>
      <c r="CG312" s="356"/>
      <c r="CH312" s="356"/>
      <c r="CI312" s="356"/>
      <c r="CJ312" s="356"/>
      <c r="CK312" s="356"/>
      <c r="CL312" s="356"/>
      <c r="CM312" s="356"/>
      <c r="CN312" s="356"/>
      <c r="CO312" s="356"/>
      <c r="CP312" s="356"/>
      <c r="CQ312" s="356"/>
      <c r="CR312" s="356"/>
      <c r="CS312" s="356"/>
      <c r="CT312" s="356"/>
      <c r="CU312" s="356"/>
      <c r="CV312" s="356"/>
      <c r="CW312" s="356"/>
      <c r="CX312" s="356"/>
      <c r="CY312" s="356"/>
      <c r="CZ312" s="356"/>
    </row>
    <row r="313" s="514" customFormat="true" ht="15" customHeight="true" x14ac:dyDescent="0.2">
      <c r="B313" s="513"/>
      <c r="X313" s="357"/>
      <c r="Y313" s="357"/>
      <c r="Z313" s="357"/>
      <c r="AA313" s="357"/>
      <c r="AB313" s="357"/>
      <c r="AC313" s="357"/>
      <c r="AD313" s="357"/>
      <c r="AE313" s="357"/>
      <c r="AF313" s="357"/>
      <c r="AG313" s="357"/>
      <c r="AH313" s="357"/>
      <c r="AI313" s="357"/>
      <c r="AJ313" s="357"/>
      <c r="AK313" s="357"/>
      <c r="AL313" s="357"/>
      <c r="AM313" s="357"/>
      <c r="AN313" s="357"/>
      <c r="AO313" s="357"/>
      <c r="AP313" s="357"/>
      <c r="AQ313" s="357"/>
      <c r="AR313" s="357"/>
      <c r="AS313" s="357"/>
      <c r="AT313" s="357"/>
      <c r="AU313" s="357"/>
      <c r="AV313" s="357"/>
      <c r="AW313" s="357"/>
      <c r="AX313" s="357"/>
      <c r="AY313" s="357"/>
      <c r="AZ313" s="357"/>
      <c r="BA313" s="321"/>
      <c r="BB313" s="319"/>
      <c r="BC313" s="319"/>
      <c r="BD313" s="319"/>
      <c r="BE313" s="319"/>
      <c r="BF313" s="319"/>
      <c r="BG313" s="319"/>
      <c r="BH313" s="319"/>
      <c r="BI313" s="319"/>
      <c r="BJ313" s="319"/>
      <c r="BK313" s="319"/>
      <c r="BL313" s="319"/>
      <c r="BM313" s="319"/>
      <c r="BN313" s="319"/>
      <c r="BO313" s="319"/>
      <c r="BP313" s="319"/>
      <c r="BQ313" s="319"/>
      <c r="BR313" s="319"/>
      <c r="BS313" s="319"/>
      <c r="BT313" s="319"/>
      <c r="BU313" s="319"/>
      <c r="BV313" s="319"/>
      <c r="BW313" s="321"/>
      <c r="BX313" s="356"/>
      <c r="BY313" s="356"/>
      <c r="BZ313" s="356"/>
      <c r="CA313" s="356"/>
      <c r="CB313" s="356"/>
      <c r="CC313" s="356"/>
      <c r="CD313" s="356"/>
      <c r="CE313" s="356"/>
      <c r="CF313" s="356"/>
      <c r="CG313" s="356"/>
      <c r="CH313" s="356"/>
      <c r="CI313" s="356"/>
      <c r="CJ313" s="356"/>
      <c r="CK313" s="356"/>
      <c r="CL313" s="356"/>
      <c r="CM313" s="356"/>
      <c r="CN313" s="356"/>
      <c r="CO313" s="356"/>
      <c r="CP313" s="356"/>
      <c r="CQ313" s="356"/>
      <c r="CR313" s="356"/>
      <c r="CS313" s="356"/>
      <c r="CT313" s="356"/>
      <c r="CU313" s="356"/>
      <c r="CV313" s="356"/>
      <c r="CW313" s="356"/>
      <c r="CX313" s="356"/>
      <c r="CY313" s="356"/>
      <c r="CZ313" s="356"/>
    </row>
    <row r="314" s="514" customFormat="true" ht="15" customHeight="true" x14ac:dyDescent="0.2">
      <c r="B314" s="513"/>
      <c r="X314" s="357"/>
      <c r="Y314" s="357"/>
      <c r="Z314" s="357"/>
      <c r="AA314" s="357"/>
      <c r="AB314" s="357"/>
      <c r="AC314" s="357"/>
      <c r="AD314" s="357"/>
      <c r="AE314" s="357"/>
      <c r="AF314" s="357"/>
      <c r="AG314" s="357"/>
      <c r="AH314" s="357"/>
      <c r="AI314" s="357"/>
      <c r="AJ314" s="357"/>
      <c r="AK314" s="357"/>
      <c r="AL314" s="357"/>
      <c r="AM314" s="357"/>
      <c r="AN314" s="357"/>
      <c r="AO314" s="357"/>
      <c r="AP314" s="357"/>
      <c r="AQ314" s="357"/>
      <c r="AR314" s="357"/>
      <c r="AS314" s="357"/>
      <c r="AT314" s="357"/>
      <c r="AU314" s="357"/>
      <c r="AV314" s="357"/>
      <c r="AW314" s="357"/>
      <c r="AX314" s="357"/>
      <c r="AY314" s="357"/>
      <c r="AZ314" s="357"/>
      <c r="BA314" s="321"/>
      <c r="BB314" s="319"/>
      <c r="BC314" s="319"/>
      <c r="BD314" s="319"/>
      <c r="BE314" s="319"/>
      <c r="BF314" s="319"/>
      <c r="BG314" s="319"/>
      <c r="BH314" s="319"/>
      <c r="BI314" s="319"/>
      <c r="BJ314" s="319"/>
      <c r="BK314" s="319"/>
      <c r="BL314" s="319"/>
      <c r="BM314" s="319"/>
      <c r="BN314" s="319"/>
      <c r="BO314" s="319"/>
      <c r="BP314" s="319"/>
      <c r="BQ314" s="319"/>
      <c r="BR314" s="319"/>
      <c r="BS314" s="319"/>
      <c r="BT314" s="319"/>
      <c r="BU314" s="319"/>
      <c r="BV314" s="319"/>
      <c r="BW314" s="321"/>
      <c r="BX314" s="356"/>
      <c r="BY314" s="356"/>
      <c r="BZ314" s="356"/>
      <c r="CA314" s="356"/>
      <c r="CB314" s="356"/>
      <c r="CC314" s="356"/>
      <c r="CD314" s="356"/>
      <c r="CE314" s="356"/>
      <c r="CF314" s="356"/>
      <c r="CG314" s="356"/>
      <c r="CH314" s="356"/>
      <c r="CI314" s="356"/>
      <c r="CJ314" s="356"/>
      <c r="CK314" s="356"/>
      <c r="CL314" s="356"/>
      <c r="CM314" s="356"/>
      <c r="CN314" s="356"/>
      <c r="CO314" s="356"/>
      <c r="CP314" s="356"/>
      <c r="CQ314" s="356"/>
      <c r="CR314" s="356"/>
      <c r="CS314" s="356"/>
      <c r="CT314" s="356"/>
      <c r="CU314" s="356"/>
      <c r="CV314" s="356"/>
      <c r="CW314" s="356"/>
      <c r="CX314" s="356"/>
      <c r="CY314" s="356"/>
      <c r="CZ314" s="356"/>
    </row>
    <row r="315" s="514" customFormat="true" ht="15" customHeight="true" x14ac:dyDescent="0.2">
      <c r="B315" s="513"/>
      <c r="X315" s="357"/>
      <c r="Y315" s="357"/>
      <c r="Z315" s="357"/>
      <c r="AA315" s="357"/>
      <c r="AB315" s="357"/>
      <c r="AC315" s="357"/>
      <c r="AD315" s="357"/>
      <c r="AE315" s="357"/>
      <c r="AF315" s="357"/>
      <c r="AG315" s="357"/>
      <c r="AH315" s="357"/>
      <c r="AI315" s="357"/>
      <c r="AJ315" s="357"/>
      <c r="AK315" s="357"/>
      <c r="AL315" s="357"/>
      <c r="AM315" s="357"/>
      <c r="AN315" s="357"/>
      <c r="AO315" s="357"/>
      <c r="AP315" s="357"/>
      <c r="AQ315" s="357"/>
      <c r="AR315" s="357"/>
      <c r="AS315" s="357"/>
      <c r="AT315" s="357"/>
      <c r="AU315" s="357"/>
      <c r="AV315" s="357"/>
      <c r="AW315" s="357"/>
      <c r="AX315" s="357"/>
      <c r="AY315" s="357"/>
      <c r="AZ315" s="357"/>
      <c r="BA315" s="321"/>
      <c r="BB315" s="319"/>
      <c r="BC315" s="319"/>
      <c r="BD315" s="319"/>
      <c r="BE315" s="319"/>
      <c r="BF315" s="319"/>
      <c r="BG315" s="319"/>
      <c r="BH315" s="319"/>
      <c r="BI315" s="319"/>
      <c r="BJ315" s="319"/>
      <c r="BK315" s="319"/>
      <c r="BL315" s="319"/>
      <c r="BM315" s="319"/>
      <c r="BN315" s="319"/>
      <c r="BO315" s="319"/>
      <c r="BP315" s="319"/>
      <c r="BQ315" s="319"/>
      <c r="BR315" s="319"/>
      <c r="BS315" s="319"/>
      <c r="BT315" s="319"/>
      <c r="BU315" s="319"/>
      <c r="BV315" s="319"/>
      <c r="BW315" s="321"/>
      <c r="BX315" s="356"/>
      <c r="BY315" s="356"/>
      <c r="BZ315" s="356"/>
      <c r="CA315" s="356"/>
      <c r="CB315" s="356"/>
      <c r="CC315" s="356"/>
      <c r="CD315" s="356"/>
      <c r="CE315" s="356"/>
      <c r="CF315" s="356"/>
      <c r="CG315" s="356"/>
      <c r="CH315" s="356"/>
      <c r="CI315" s="356"/>
      <c r="CJ315" s="356"/>
      <c r="CK315" s="356"/>
      <c r="CL315" s="356"/>
      <c r="CM315" s="356"/>
      <c r="CN315" s="356"/>
      <c r="CO315" s="356"/>
      <c r="CP315" s="356"/>
      <c r="CQ315" s="356"/>
      <c r="CR315" s="356"/>
      <c r="CS315" s="356"/>
      <c r="CT315" s="356"/>
      <c r="CU315" s="356"/>
      <c r="CV315" s="356"/>
      <c r="CW315" s="356"/>
      <c r="CX315" s="356"/>
      <c r="CY315" s="356"/>
      <c r="CZ315" s="356"/>
    </row>
    <row r="316" s="514" customFormat="true" ht="15" customHeight="true" x14ac:dyDescent="0.2">
      <c r="B316" s="513"/>
      <c r="X316" s="357"/>
      <c r="Y316" s="357"/>
      <c r="Z316" s="357"/>
      <c r="AA316" s="357"/>
      <c r="AB316" s="357"/>
      <c r="AC316" s="357"/>
      <c r="AD316" s="357"/>
      <c r="AE316" s="357"/>
      <c r="AF316" s="357"/>
      <c r="AG316" s="357"/>
      <c r="AH316" s="357"/>
      <c r="AI316" s="357"/>
      <c r="AJ316" s="357"/>
      <c r="AK316" s="357"/>
      <c r="AL316" s="357"/>
      <c r="AM316" s="357"/>
      <c r="AN316" s="357"/>
      <c r="AO316" s="357"/>
      <c r="AP316" s="357"/>
      <c r="AQ316" s="357"/>
      <c r="AR316" s="357"/>
      <c r="AS316" s="357"/>
      <c r="AT316" s="357"/>
      <c r="AU316" s="357"/>
      <c r="AV316" s="357"/>
      <c r="AW316" s="357"/>
      <c r="AX316" s="357"/>
      <c r="AY316" s="357"/>
      <c r="AZ316" s="357"/>
      <c r="BA316" s="321"/>
      <c r="BB316" s="319"/>
      <c r="BC316" s="319"/>
      <c r="BD316" s="319"/>
      <c r="BE316" s="319"/>
      <c r="BF316" s="319"/>
      <c r="BG316" s="319"/>
      <c r="BH316" s="319"/>
      <c r="BI316" s="319"/>
      <c r="BJ316" s="319"/>
      <c r="BK316" s="319"/>
      <c r="BL316" s="319"/>
      <c r="BM316" s="319"/>
      <c r="BN316" s="319"/>
      <c r="BO316" s="319"/>
      <c r="BP316" s="319"/>
      <c r="BQ316" s="319"/>
      <c r="BR316" s="319"/>
      <c r="BS316" s="319"/>
      <c r="BT316" s="319"/>
      <c r="BU316" s="319"/>
      <c r="BV316" s="319"/>
      <c r="BW316" s="321"/>
      <c r="BX316" s="356"/>
      <c r="BY316" s="356"/>
      <c r="BZ316" s="356"/>
      <c r="CA316" s="356"/>
      <c r="CB316" s="356"/>
      <c r="CC316" s="356"/>
      <c r="CD316" s="356"/>
      <c r="CE316" s="356"/>
      <c r="CF316" s="356"/>
      <c r="CG316" s="356"/>
      <c r="CH316" s="356"/>
      <c r="CI316" s="356"/>
      <c r="CJ316" s="356"/>
      <c r="CK316" s="356"/>
      <c r="CL316" s="356"/>
      <c r="CM316" s="356"/>
      <c r="CN316" s="356"/>
      <c r="CO316" s="356"/>
      <c r="CP316" s="356"/>
      <c r="CQ316" s="356"/>
      <c r="CR316" s="356"/>
      <c r="CS316" s="356"/>
      <c r="CT316" s="356"/>
      <c r="CU316" s="356"/>
      <c r="CV316" s="356"/>
      <c r="CW316" s="356"/>
      <c r="CX316" s="356"/>
      <c r="CY316" s="356"/>
      <c r="CZ316" s="356"/>
    </row>
    <row r="317" s="514" customFormat="true" ht="15" customHeight="true" x14ac:dyDescent="0.2">
      <c r="B317" s="513"/>
      <c r="X317" s="357"/>
      <c r="Y317" s="357"/>
      <c r="Z317" s="357"/>
      <c r="AA317" s="357"/>
      <c r="AB317" s="357"/>
      <c r="AC317" s="357"/>
      <c r="AD317" s="357"/>
      <c r="AE317" s="357"/>
      <c r="AF317" s="357"/>
      <c r="AG317" s="357"/>
      <c r="AH317" s="357"/>
      <c r="AI317" s="357"/>
      <c r="AJ317" s="357"/>
      <c r="AK317" s="357"/>
      <c r="AL317" s="357"/>
      <c r="AM317" s="357"/>
      <c r="AN317" s="357"/>
      <c r="AO317" s="357"/>
      <c r="AP317" s="357"/>
      <c r="AQ317" s="357"/>
      <c r="AR317" s="357"/>
      <c r="AS317" s="357"/>
      <c r="AT317" s="357"/>
      <c r="AU317" s="357"/>
      <c r="AV317" s="357"/>
      <c r="AW317" s="357"/>
      <c r="AX317" s="357"/>
      <c r="AY317" s="357"/>
      <c r="AZ317" s="357"/>
      <c r="BA317" s="321"/>
      <c r="BB317" s="319"/>
      <c r="BC317" s="319"/>
      <c r="BD317" s="319"/>
      <c r="BE317" s="319"/>
      <c r="BF317" s="319"/>
      <c r="BG317" s="319"/>
      <c r="BH317" s="319"/>
      <c r="BI317" s="319"/>
      <c r="BJ317" s="319"/>
      <c r="BK317" s="319"/>
      <c r="BL317" s="319"/>
      <c r="BM317" s="319"/>
      <c r="BN317" s="319"/>
      <c r="BO317" s="319"/>
      <c r="BP317" s="319"/>
      <c r="BQ317" s="319"/>
      <c r="BR317" s="319"/>
      <c r="BS317" s="319"/>
      <c r="BT317" s="319"/>
      <c r="BU317" s="319"/>
      <c r="BV317" s="319"/>
      <c r="BW317" s="321"/>
      <c r="BX317" s="356"/>
      <c r="BY317" s="356"/>
      <c r="BZ317" s="356"/>
      <c r="CA317" s="356"/>
      <c r="CB317" s="356"/>
      <c r="CC317" s="356"/>
      <c r="CD317" s="356"/>
      <c r="CE317" s="356"/>
      <c r="CF317" s="356"/>
      <c r="CG317" s="356"/>
      <c r="CH317" s="356"/>
      <c r="CI317" s="356"/>
      <c r="CJ317" s="356"/>
      <c r="CK317" s="356"/>
      <c r="CL317" s="356"/>
      <c r="CM317" s="356"/>
      <c r="CN317" s="356"/>
      <c r="CO317" s="356"/>
      <c r="CP317" s="356"/>
      <c r="CQ317" s="356"/>
      <c r="CR317" s="356"/>
      <c r="CS317" s="356"/>
      <c r="CT317" s="356"/>
      <c r="CU317" s="356"/>
      <c r="CV317" s="356"/>
      <c r="CW317" s="356"/>
      <c r="CX317" s="356"/>
      <c r="CY317" s="356"/>
      <c r="CZ317" s="356"/>
    </row>
    <row r="318" s="514" customFormat="true" ht="15" customHeight="true" x14ac:dyDescent="0.2">
      <c r="B318" s="513"/>
      <c r="X318" s="357"/>
      <c r="Y318" s="357"/>
      <c r="Z318" s="357"/>
      <c r="AA318" s="357"/>
      <c r="AB318" s="357"/>
      <c r="AC318" s="357"/>
      <c r="AD318" s="357"/>
      <c r="AE318" s="357"/>
      <c r="AF318" s="357"/>
      <c r="AG318" s="357"/>
      <c r="AH318" s="357"/>
      <c r="AI318" s="357"/>
      <c r="AJ318" s="357"/>
      <c r="AK318" s="357"/>
      <c r="AL318" s="357"/>
      <c r="AM318" s="357"/>
      <c r="AN318" s="357"/>
      <c r="AO318" s="357"/>
      <c r="AP318" s="357"/>
      <c r="AQ318" s="357"/>
      <c r="AR318" s="357"/>
      <c r="AS318" s="357"/>
      <c r="AT318" s="357"/>
      <c r="AU318" s="357"/>
      <c r="AV318" s="357"/>
      <c r="AW318" s="357"/>
      <c r="AX318" s="357"/>
      <c r="AY318" s="357"/>
      <c r="AZ318" s="357"/>
      <c r="BA318" s="321"/>
      <c r="BB318" s="319"/>
      <c r="BC318" s="319"/>
      <c r="BD318" s="319"/>
      <c r="BE318" s="319"/>
      <c r="BF318" s="319"/>
      <c r="BG318" s="319"/>
      <c r="BH318" s="319"/>
      <c r="BI318" s="319"/>
      <c r="BJ318" s="319"/>
      <c r="BK318" s="319"/>
      <c r="BL318" s="319"/>
      <c r="BM318" s="319"/>
      <c r="BN318" s="319"/>
      <c r="BO318" s="319"/>
      <c r="BP318" s="319"/>
      <c r="BQ318" s="319"/>
      <c r="BR318" s="319"/>
      <c r="BS318" s="319"/>
      <c r="BT318" s="319"/>
      <c r="BU318" s="319"/>
      <c r="BV318" s="319"/>
      <c r="BW318" s="321"/>
      <c r="BX318" s="356"/>
      <c r="BY318" s="356"/>
      <c r="BZ318" s="356"/>
      <c r="CA318" s="356"/>
      <c r="CB318" s="356"/>
      <c r="CC318" s="356"/>
      <c r="CD318" s="356"/>
      <c r="CE318" s="356"/>
      <c r="CF318" s="356"/>
      <c r="CG318" s="356"/>
      <c r="CH318" s="356"/>
      <c r="CI318" s="356"/>
      <c r="CJ318" s="356"/>
      <c r="CK318" s="356"/>
      <c r="CL318" s="356"/>
      <c r="CM318" s="356"/>
      <c r="CN318" s="356"/>
      <c r="CO318" s="356"/>
      <c r="CP318" s="356"/>
      <c r="CQ318" s="356"/>
      <c r="CR318" s="356"/>
      <c r="CS318" s="356"/>
      <c r="CT318" s="356"/>
      <c r="CU318" s="356"/>
      <c r="CV318" s="356"/>
      <c r="CW318" s="356"/>
      <c r="CX318" s="356"/>
      <c r="CY318" s="356"/>
      <c r="CZ318" s="356"/>
    </row>
    <row r="319" s="514" customFormat="true" ht="15" customHeight="true" x14ac:dyDescent="0.2">
      <c r="B319" s="513"/>
      <c r="X319" s="357"/>
      <c r="Y319" s="357"/>
      <c r="Z319" s="357"/>
      <c r="AA319" s="357"/>
      <c r="AB319" s="357"/>
      <c r="AC319" s="357"/>
      <c r="AD319" s="357"/>
      <c r="AE319" s="357"/>
      <c r="AF319" s="357"/>
      <c r="AG319" s="357"/>
      <c r="AH319" s="357"/>
      <c r="AI319" s="357"/>
      <c r="AJ319" s="357"/>
      <c r="AK319" s="357"/>
      <c r="AL319" s="357"/>
      <c r="AM319" s="357"/>
      <c r="AN319" s="357"/>
      <c r="AO319" s="357"/>
      <c r="AP319" s="357"/>
      <c r="AQ319" s="357"/>
      <c r="AR319" s="357"/>
      <c r="AS319" s="357"/>
      <c r="AT319" s="357"/>
      <c r="AU319" s="357"/>
      <c r="AV319" s="357"/>
      <c r="AW319" s="357"/>
      <c r="AX319" s="357"/>
      <c r="AY319" s="357"/>
      <c r="AZ319" s="357"/>
      <c r="BA319" s="321"/>
      <c r="BB319" s="319"/>
      <c r="BC319" s="319"/>
      <c r="BD319" s="319"/>
      <c r="BE319" s="319"/>
      <c r="BF319" s="319"/>
      <c r="BG319" s="319"/>
      <c r="BH319" s="319"/>
      <c r="BI319" s="319"/>
      <c r="BJ319" s="319"/>
      <c r="BK319" s="319"/>
      <c r="BL319" s="319"/>
      <c r="BM319" s="319"/>
      <c r="BN319" s="319"/>
      <c r="BO319" s="319"/>
      <c r="BP319" s="319"/>
      <c r="BQ319" s="319"/>
      <c r="BR319" s="319"/>
      <c r="BS319" s="319"/>
      <c r="BT319" s="319"/>
      <c r="BU319" s="319"/>
      <c r="BV319" s="319"/>
      <c r="BW319" s="321"/>
      <c r="BX319" s="356"/>
      <c r="BY319" s="356"/>
      <c r="BZ319" s="356"/>
      <c r="CA319" s="356"/>
      <c r="CB319" s="356"/>
      <c r="CC319" s="356"/>
      <c r="CD319" s="356"/>
      <c r="CE319" s="356"/>
      <c r="CF319" s="356"/>
      <c r="CG319" s="356"/>
      <c r="CH319" s="356"/>
      <c r="CI319" s="356"/>
      <c r="CJ319" s="356"/>
      <c r="CK319" s="356"/>
      <c r="CL319" s="356"/>
      <c r="CM319" s="356"/>
      <c r="CN319" s="356"/>
      <c r="CO319" s="356"/>
      <c r="CP319" s="356"/>
      <c r="CQ319" s="356"/>
      <c r="CR319" s="356"/>
      <c r="CS319" s="356"/>
      <c r="CT319" s="356"/>
      <c r="CU319" s="356"/>
      <c r="CV319" s="356"/>
      <c r="CW319" s="356"/>
      <c r="CX319" s="356"/>
      <c r="CY319" s="356"/>
      <c r="CZ319" s="356"/>
    </row>
    <row r="320" s="514" customFormat="true" ht="15" customHeight="true" x14ac:dyDescent="0.2">
      <c r="B320" s="513"/>
      <c r="X320" s="357"/>
      <c r="Y320" s="357"/>
      <c r="Z320" s="357"/>
      <c r="AA320" s="357"/>
      <c r="AB320" s="357"/>
      <c r="AC320" s="357"/>
      <c r="AD320" s="357"/>
      <c r="AE320" s="357"/>
      <c r="AF320" s="357"/>
      <c r="AG320" s="357"/>
      <c r="AH320" s="357"/>
      <c r="AI320" s="357"/>
      <c r="AJ320" s="357"/>
      <c r="AK320" s="357"/>
      <c r="AL320" s="357"/>
      <c r="AM320" s="357"/>
      <c r="AN320" s="357"/>
      <c r="AO320" s="357"/>
      <c r="AP320" s="357"/>
      <c r="AQ320" s="357"/>
      <c r="AR320" s="357"/>
      <c r="AS320" s="357"/>
      <c r="AT320" s="357"/>
      <c r="AU320" s="357"/>
      <c r="AV320" s="357"/>
      <c r="AW320" s="357"/>
      <c r="AX320" s="357"/>
      <c r="AY320" s="357"/>
      <c r="AZ320" s="357"/>
      <c r="BA320" s="321"/>
      <c r="BB320" s="319"/>
      <c r="BC320" s="319"/>
      <c r="BD320" s="319"/>
      <c r="BE320" s="319"/>
      <c r="BF320" s="319"/>
      <c r="BG320" s="319"/>
      <c r="BH320" s="319"/>
      <c r="BI320" s="319"/>
      <c r="BJ320" s="319"/>
      <c r="BK320" s="319"/>
      <c r="BL320" s="319"/>
      <c r="BM320" s="319"/>
      <c r="BN320" s="319"/>
      <c r="BO320" s="319"/>
      <c r="BP320" s="319"/>
      <c r="BQ320" s="319"/>
      <c r="BR320" s="319"/>
      <c r="BS320" s="319"/>
      <c r="BT320" s="319"/>
      <c r="BU320" s="319"/>
      <c r="BV320" s="319"/>
      <c r="BW320" s="321"/>
      <c r="BX320" s="356"/>
      <c r="BY320" s="356"/>
      <c r="BZ320" s="356"/>
      <c r="CA320" s="356"/>
      <c r="CB320" s="356"/>
      <c r="CC320" s="356"/>
      <c r="CD320" s="356"/>
      <c r="CE320" s="356"/>
      <c r="CF320" s="356"/>
      <c r="CG320" s="356"/>
      <c r="CH320" s="356"/>
      <c r="CI320" s="356"/>
      <c r="CJ320" s="356"/>
      <c r="CK320" s="356"/>
      <c r="CL320" s="356"/>
      <c r="CM320" s="356"/>
      <c r="CN320" s="356"/>
      <c r="CO320" s="356"/>
      <c r="CP320" s="356"/>
      <c r="CQ320" s="356"/>
      <c r="CR320" s="356"/>
      <c r="CS320" s="356"/>
      <c r="CT320" s="356"/>
      <c r="CU320" s="356"/>
      <c r="CV320" s="356"/>
      <c r="CW320" s="356"/>
      <c r="CX320" s="356"/>
      <c r="CY320" s="356"/>
      <c r="CZ320" s="356"/>
    </row>
    <row r="321" s="514" customFormat="true" ht="15" customHeight="true" x14ac:dyDescent="0.2">
      <c r="B321" s="513"/>
      <c r="X321" s="357"/>
      <c r="Y321" s="357"/>
      <c r="Z321" s="357"/>
      <c r="AA321" s="357"/>
      <c r="AB321" s="357"/>
      <c r="AC321" s="357"/>
      <c r="AD321" s="357"/>
      <c r="AE321" s="357"/>
      <c r="AF321" s="357"/>
      <c r="AG321" s="357"/>
      <c r="AH321" s="357"/>
      <c r="AI321" s="357"/>
      <c r="AJ321" s="357"/>
      <c r="AK321" s="357"/>
      <c r="AL321" s="357"/>
      <c r="AM321" s="357"/>
      <c r="AN321" s="357"/>
      <c r="AO321" s="357"/>
      <c r="AP321" s="357"/>
      <c r="AQ321" s="357"/>
      <c r="AR321" s="357"/>
      <c r="AS321" s="357"/>
      <c r="AT321" s="357"/>
      <c r="AU321" s="357"/>
      <c r="AV321" s="357"/>
      <c r="AW321" s="357"/>
      <c r="AX321" s="357"/>
      <c r="AY321" s="357"/>
      <c r="AZ321" s="357"/>
      <c r="BA321" s="321"/>
      <c r="BB321" s="319"/>
      <c r="BC321" s="319"/>
      <c r="BD321" s="319"/>
      <c r="BE321" s="319"/>
      <c r="BF321" s="319"/>
      <c r="BG321" s="319"/>
      <c r="BH321" s="319"/>
      <c r="BI321" s="319"/>
      <c r="BJ321" s="319"/>
      <c r="BK321" s="319"/>
      <c r="BL321" s="319"/>
      <c r="BM321" s="319"/>
      <c r="BN321" s="319"/>
      <c r="BO321" s="319"/>
      <c r="BP321" s="319"/>
      <c r="BQ321" s="319"/>
      <c r="BR321" s="319"/>
      <c r="BS321" s="319"/>
      <c r="BT321" s="319"/>
      <c r="BU321" s="319"/>
      <c r="BV321" s="319"/>
      <c r="BW321" s="321"/>
      <c r="BX321" s="356"/>
      <c r="BY321" s="356"/>
      <c r="BZ321" s="356"/>
      <c r="CA321" s="356"/>
      <c r="CB321" s="356"/>
      <c r="CC321" s="356"/>
      <c r="CD321" s="356"/>
      <c r="CE321" s="356"/>
      <c r="CF321" s="356"/>
      <c r="CG321" s="356"/>
      <c r="CH321" s="356"/>
      <c r="CI321" s="356"/>
      <c r="CJ321" s="356"/>
      <c r="CK321" s="356"/>
      <c r="CL321" s="356"/>
      <c r="CM321" s="356"/>
      <c r="CN321" s="356"/>
      <c r="CO321" s="356"/>
      <c r="CP321" s="356"/>
      <c r="CQ321" s="356"/>
      <c r="CR321" s="356"/>
      <c r="CS321" s="356"/>
      <c r="CT321" s="356"/>
      <c r="CU321" s="356"/>
      <c r="CV321" s="356"/>
      <c r="CW321" s="356"/>
      <c r="CX321" s="356"/>
      <c r="CY321" s="356"/>
      <c r="CZ321" s="356"/>
    </row>
    <row r="322" s="514" customFormat="true" ht="15" customHeight="true" x14ac:dyDescent="0.2">
      <c r="B322" s="513"/>
      <c r="X322" s="357"/>
      <c r="Y322" s="357"/>
      <c r="Z322" s="357"/>
      <c r="AA322" s="357"/>
      <c r="AB322" s="357"/>
      <c r="AC322" s="357"/>
      <c r="AD322" s="357"/>
      <c r="AE322" s="357"/>
      <c r="AF322" s="357"/>
      <c r="AG322" s="357"/>
      <c r="AH322" s="357"/>
      <c r="AI322" s="357"/>
      <c r="AJ322" s="357"/>
      <c r="AK322" s="357"/>
      <c r="AL322" s="357"/>
      <c r="AM322" s="357"/>
      <c r="AN322" s="357"/>
      <c r="AO322" s="357"/>
      <c r="AP322" s="357"/>
      <c r="AQ322" s="357"/>
      <c r="AR322" s="357"/>
      <c r="AS322" s="357"/>
      <c r="AT322" s="357"/>
      <c r="AU322" s="357"/>
      <c r="AV322" s="357"/>
      <c r="AW322" s="357"/>
      <c r="AX322" s="357"/>
      <c r="AY322" s="357"/>
      <c r="AZ322" s="357"/>
      <c r="BA322" s="321"/>
      <c r="BB322" s="319"/>
      <c r="BC322" s="319"/>
      <c r="BD322" s="319"/>
      <c r="BE322" s="319"/>
      <c r="BF322" s="319"/>
      <c r="BG322" s="319"/>
      <c r="BH322" s="319"/>
      <c r="BI322" s="319"/>
      <c r="BJ322" s="319"/>
      <c r="BK322" s="319"/>
      <c r="BL322" s="319"/>
      <c r="BM322" s="319"/>
      <c r="BN322" s="319"/>
      <c r="BO322" s="319"/>
      <c r="BP322" s="319"/>
      <c r="BQ322" s="319"/>
      <c r="BR322" s="319"/>
      <c r="BS322" s="319"/>
      <c r="BT322" s="319"/>
      <c r="BU322" s="319"/>
      <c r="BV322" s="319"/>
      <c r="BW322" s="321"/>
      <c r="BX322" s="356"/>
      <c r="BY322" s="356"/>
      <c r="BZ322" s="356"/>
      <c r="CA322" s="356"/>
      <c r="CB322" s="356"/>
      <c r="CC322" s="356"/>
      <c r="CD322" s="356"/>
      <c r="CE322" s="356"/>
      <c r="CF322" s="356"/>
      <c r="CG322" s="356"/>
      <c r="CH322" s="356"/>
      <c r="CI322" s="356"/>
      <c r="CJ322" s="356"/>
      <c r="CK322" s="356"/>
      <c r="CL322" s="356"/>
      <c r="CM322" s="356"/>
      <c r="CN322" s="356"/>
      <c r="CO322" s="356"/>
      <c r="CP322" s="356"/>
      <c r="CQ322" s="356"/>
      <c r="CR322" s="356"/>
      <c r="CS322" s="356"/>
      <c r="CT322" s="356"/>
      <c r="CU322" s="356"/>
      <c r="CV322" s="356"/>
      <c r="CW322" s="356"/>
      <c r="CX322" s="356"/>
      <c r="CY322" s="356"/>
      <c r="CZ322" s="356"/>
    </row>
    <row r="323" s="514" customFormat="true" ht="15" customHeight="true" x14ac:dyDescent="0.2">
      <c r="B323" s="513"/>
      <c r="X323" s="357"/>
      <c r="Y323" s="357"/>
      <c r="Z323" s="357"/>
      <c r="AA323" s="357"/>
      <c r="AB323" s="357"/>
      <c r="AC323" s="357"/>
      <c r="AD323" s="357"/>
      <c r="AE323" s="357"/>
      <c r="AF323" s="357"/>
      <c r="AG323" s="357"/>
      <c r="AH323" s="357"/>
      <c r="AI323" s="357"/>
      <c r="AJ323" s="357"/>
      <c r="AK323" s="357"/>
      <c r="AL323" s="357"/>
      <c r="AM323" s="357"/>
      <c r="AN323" s="357"/>
      <c r="AO323" s="357"/>
      <c r="AP323" s="357"/>
      <c r="AQ323" s="357"/>
      <c r="AR323" s="357"/>
      <c r="AS323" s="357"/>
      <c r="AT323" s="357"/>
      <c r="AU323" s="357"/>
      <c r="AV323" s="357"/>
      <c r="AW323" s="357"/>
      <c r="AX323" s="357"/>
      <c r="AY323" s="357"/>
      <c r="AZ323" s="357"/>
      <c r="BA323" s="321"/>
      <c r="BB323" s="319"/>
      <c r="BC323" s="319"/>
      <c r="BD323" s="319"/>
      <c r="BE323" s="319"/>
      <c r="BF323" s="319"/>
      <c r="BG323" s="319"/>
      <c r="BH323" s="319"/>
      <c r="BI323" s="319"/>
      <c r="BJ323" s="319"/>
      <c r="BK323" s="319"/>
      <c r="BL323" s="319"/>
      <c r="BM323" s="319"/>
      <c r="BN323" s="319"/>
      <c r="BO323" s="319"/>
      <c r="BP323" s="319"/>
      <c r="BQ323" s="319"/>
      <c r="BR323" s="319"/>
      <c r="BS323" s="319"/>
      <c r="BT323" s="319"/>
      <c r="BU323" s="319"/>
      <c r="BV323" s="319"/>
      <c r="BW323" s="321"/>
      <c r="BX323" s="356"/>
      <c r="BY323" s="356"/>
      <c r="BZ323" s="356"/>
      <c r="CA323" s="356"/>
      <c r="CB323" s="356"/>
      <c r="CC323" s="356"/>
      <c r="CD323" s="356"/>
      <c r="CE323" s="356"/>
      <c r="CF323" s="356"/>
      <c r="CG323" s="356"/>
      <c r="CH323" s="356"/>
      <c r="CI323" s="356"/>
      <c r="CJ323" s="356"/>
      <c r="CK323" s="356"/>
      <c r="CL323" s="356"/>
      <c r="CM323" s="356"/>
      <c r="CN323" s="356"/>
      <c r="CO323" s="356"/>
      <c r="CP323" s="356"/>
      <c r="CQ323" s="356"/>
      <c r="CR323" s="356"/>
      <c r="CS323" s="356"/>
      <c r="CT323" s="356"/>
      <c r="CU323" s="356"/>
      <c r="CV323" s="356"/>
      <c r="CW323" s="356"/>
      <c r="CX323" s="356"/>
      <c r="CY323" s="356"/>
      <c r="CZ323" s="356"/>
    </row>
    <row r="324" s="514" customFormat="true" ht="15" customHeight="true" x14ac:dyDescent="0.2">
      <c r="B324" s="513"/>
      <c r="X324" s="357"/>
      <c r="Y324" s="357"/>
      <c r="Z324" s="357"/>
      <c r="AA324" s="357"/>
      <c r="AB324" s="357"/>
      <c r="AC324" s="357"/>
      <c r="AD324" s="357"/>
      <c r="AE324" s="357"/>
      <c r="AF324" s="357"/>
      <c r="AG324" s="357"/>
      <c r="AH324" s="357"/>
      <c r="AI324" s="357"/>
      <c r="AJ324" s="357"/>
      <c r="AK324" s="357"/>
      <c r="AL324" s="357"/>
      <c r="AM324" s="357"/>
      <c r="AN324" s="357"/>
      <c r="AO324" s="357"/>
      <c r="AP324" s="357"/>
      <c r="AQ324" s="357"/>
      <c r="AR324" s="357"/>
      <c r="AS324" s="357"/>
      <c r="AT324" s="357"/>
      <c r="AU324" s="357"/>
      <c r="AV324" s="357"/>
      <c r="AW324" s="357"/>
      <c r="AX324" s="357"/>
      <c r="AY324" s="357"/>
      <c r="AZ324" s="357"/>
      <c r="BA324" s="321"/>
      <c r="BB324" s="319"/>
      <c r="BC324" s="319"/>
      <c r="BD324" s="319"/>
      <c r="BE324" s="319"/>
      <c r="BF324" s="319"/>
      <c r="BG324" s="319"/>
      <c r="BH324" s="319"/>
      <c r="BI324" s="319"/>
      <c r="BJ324" s="319"/>
      <c r="BK324" s="319"/>
      <c r="BL324" s="319"/>
      <c r="BM324" s="319"/>
      <c r="BN324" s="319"/>
      <c r="BO324" s="319"/>
      <c r="BP324" s="319"/>
      <c r="BQ324" s="319"/>
      <c r="BR324" s="319"/>
      <c r="BS324" s="319"/>
      <c r="BT324" s="319"/>
      <c r="BU324" s="319"/>
      <c r="BV324" s="319"/>
      <c r="BW324" s="321"/>
      <c r="BX324" s="356"/>
      <c r="BY324" s="356"/>
      <c r="BZ324" s="356"/>
      <c r="CA324" s="356"/>
      <c r="CB324" s="356"/>
      <c r="CC324" s="356"/>
      <c r="CD324" s="356"/>
      <c r="CE324" s="356"/>
      <c r="CF324" s="356"/>
      <c r="CG324" s="356"/>
      <c r="CH324" s="356"/>
      <c r="CI324" s="356"/>
      <c r="CJ324" s="356"/>
      <c r="CK324" s="356"/>
      <c r="CL324" s="356"/>
      <c r="CM324" s="356"/>
      <c r="CN324" s="356"/>
      <c r="CO324" s="356"/>
      <c r="CP324" s="356"/>
      <c r="CQ324" s="356"/>
      <c r="CR324" s="356"/>
      <c r="CS324" s="356"/>
      <c r="CT324" s="356"/>
      <c r="CU324" s="356"/>
      <c r="CV324" s="356"/>
      <c r="CW324" s="356"/>
      <c r="CX324" s="356"/>
      <c r="CY324" s="356"/>
      <c r="CZ324" s="356"/>
    </row>
    <row r="325" s="514" customFormat="true" ht="15" customHeight="true" x14ac:dyDescent="0.2">
      <c r="B325" s="513"/>
      <c r="X325" s="357"/>
      <c r="Y325" s="357"/>
      <c r="Z325" s="357"/>
      <c r="AA325" s="357"/>
      <c r="AB325" s="357"/>
      <c r="AC325" s="357"/>
      <c r="AD325" s="357"/>
      <c r="AE325" s="357"/>
      <c r="AF325" s="357"/>
      <c r="AG325" s="357"/>
      <c r="AH325" s="357"/>
      <c r="AI325" s="357"/>
      <c r="AJ325" s="357"/>
      <c r="AK325" s="357"/>
      <c r="AL325" s="357"/>
      <c r="AM325" s="357"/>
      <c r="AN325" s="357"/>
      <c r="AO325" s="357"/>
      <c r="AP325" s="357"/>
      <c r="AQ325" s="357"/>
      <c r="AR325" s="357"/>
      <c r="AS325" s="357"/>
      <c r="AT325" s="357"/>
      <c r="AU325" s="357"/>
      <c r="AV325" s="357"/>
      <c r="AW325" s="357"/>
      <c r="AX325" s="357"/>
      <c r="AY325" s="357"/>
      <c r="AZ325" s="357"/>
      <c r="BA325" s="321"/>
      <c r="BB325" s="319"/>
      <c r="BC325" s="319"/>
      <c r="BD325" s="319"/>
      <c r="BE325" s="319"/>
      <c r="BF325" s="319"/>
      <c r="BG325" s="319"/>
      <c r="BH325" s="319"/>
      <c r="BI325" s="319"/>
      <c r="BJ325" s="319"/>
      <c r="BK325" s="319"/>
      <c r="BL325" s="319"/>
      <c r="BM325" s="319"/>
      <c r="BN325" s="319"/>
      <c r="BO325" s="319"/>
      <c r="BP325" s="319"/>
      <c r="BQ325" s="319"/>
      <c r="BR325" s="319"/>
      <c r="BS325" s="319"/>
      <c r="BT325" s="319"/>
      <c r="BU325" s="319"/>
      <c r="BV325" s="319"/>
      <c r="BW325" s="321"/>
      <c r="BX325" s="356"/>
      <c r="BY325" s="356"/>
      <c r="BZ325" s="356"/>
      <c r="CA325" s="356"/>
      <c r="CB325" s="356"/>
      <c r="CC325" s="356"/>
      <c r="CD325" s="356"/>
      <c r="CE325" s="356"/>
      <c r="CF325" s="356"/>
      <c r="CG325" s="356"/>
      <c r="CH325" s="356"/>
      <c r="CI325" s="356"/>
      <c r="CJ325" s="356"/>
      <c r="CK325" s="356"/>
      <c r="CL325" s="356"/>
      <c r="CM325" s="356"/>
      <c r="CN325" s="356"/>
      <c r="CO325" s="356"/>
      <c r="CP325" s="356"/>
      <c r="CQ325" s="356"/>
      <c r="CR325" s="356"/>
      <c r="CS325" s="356"/>
      <c r="CT325" s="356"/>
      <c r="CU325" s="356"/>
      <c r="CV325" s="356"/>
      <c r="CW325" s="356"/>
      <c r="CX325" s="356"/>
      <c r="CY325" s="356"/>
      <c r="CZ325" s="356"/>
    </row>
    <row r="326" s="514" customFormat="true" ht="15" customHeight="true" x14ac:dyDescent="0.2">
      <c r="B326" s="513"/>
      <c r="X326" s="357"/>
      <c r="Y326" s="357"/>
      <c r="Z326" s="357"/>
      <c r="AA326" s="357"/>
      <c r="AB326" s="357"/>
      <c r="AC326" s="357"/>
      <c r="AD326" s="357"/>
      <c r="AE326" s="357"/>
      <c r="AF326" s="357"/>
      <c r="AG326" s="357"/>
      <c r="AH326" s="357"/>
      <c r="AI326" s="357"/>
      <c r="AJ326" s="357"/>
      <c r="AK326" s="357"/>
      <c r="AL326" s="357"/>
      <c r="AM326" s="357"/>
      <c r="AN326" s="357"/>
      <c r="AO326" s="357"/>
      <c r="AP326" s="357"/>
      <c r="AQ326" s="357"/>
      <c r="AR326" s="357"/>
      <c r="AS326" s="357"/>
      <c r="AT326" s="357"/>
      <c r="AU326" s="357"/>
      <c r="AV326" s="357"/>
      <c r="AW326" s="357"/>
      <c r="AX326" s="357"/>
      <c r="AY326" s="357"/>
      <c r="AZ326" s="357"/>
      <c r="BA326" s="321"/>
      <c r="BB326" s="319"/>
      <c r="BC326" s="319"/>
      <c r="BD326" s="319"/>
      <c r="BE326" s="319"/>
      <c r="BF326" s="319"/>
      <c r="BG326" s="319"/>
      <c r="BH326" s="319"/>
      <c r="BI326" s="319"/>
      <c r="BJ326" s="319"/>
      <c r="BK326" s="319"/>
      <c r="BL326" s="319"/>
      <c r="BM326" s="319"/>
      <c r="BN326" s="319"/>
      <c r="BO326" s="319"/>
      <c r="BP326" s="319"/>
      <c r="BQ326" s="319"/>
      <c r="BR326" s="319"/>
      <c r="BS326" s="319"/>
      <c r="BT326" s="319"/>
      <c r="BU326" s="319"/>
      <c r="BV326" s="319"/>
      <c r="BW326" s="321"/>
      <c r="BX326" s="356"/>
      <c r="BY326" s="356"/>
      <c r="BZ326" s="356"/>
      <c r="CA326" s="356"/>
      <c r="CB326" s="356"/>
      <c r="CC326" s="356"/>
      <c r="CD326" s="356"/>
      <c r="CE326" s="356"/>
      <c r="CF326" s="356"/>
      <c r="CG326" s="356"/>
      <c r="CH326" s="356"/>
      <c r="CI326" s="356"/>
      <c r="CJ326" s="356"/>
      <c r="CK326" s="356"/>
      <c r="CL326" s="356"/>
      <c r="CM326" s="356"/>
      <c r="CN326" s="356"/>
      <c r="CO326" s="356"/>
      <c r="CP326" s="356"/>
      <c r="CQ326" s="356"/>
      <c r="CR326" s="356"/>
      <c r="CS326" s="356"/>
      <c r="CT326" s="356"/>
      <c r="CU326" s="356"/>
      <c r="CV326" s="356"/>
      <c r="CW326" s="356"/>
      <c r="CX326" s="356"/>
      <c r="CY326" s="356"/>
      <c r="CZ326" s="356"/>
    </row>
    <row r="327" s="514" customFormat="true" ht="15" customHeight="true" x14ac:dyDescent="0.2">
      <c r="B327" s="513"/>
      <c r="X327" s="357"/>
      <c r="Y327" s="357"/>
      <c r="Z327" s="357"/>
      <c r="AA327" s="357"/>
      <c r="AB327" s="357"/>
      <c r="AC327" s="357"/>
      <c r="AD327" s="357"/>
      <c r="AE327" s="357"/>
      <c r="AF327" s="357"/>
      <c r="AG327" s="357"/>
      <c r="AH327" s="357"/>
      <c r="AI327" s="357"/>
      <c r="AJ327" s="357"/>
      <c r="AK327" s="357"/>
      <c r="AL327" s="357"/>
      <c r="AM327" s="357"/>
      <c r="AN327" s="357"/>
      <c r="AO327" s="357"/>
      <c r="AP327" s="357"/>
      <c r="AQ327" s="357"/>
      <c r="AR327" s="357"/>
      <c r="AS327" s="357"/>
      <c r="AT327" s="357"/>
      <c r="AU327" s="357"/>
      <c r="AV327" s="357"/>
      <c r="AW327" s="357"/>
      <c r="AX327" s="357"/>
      <c r="AY327" s="357"/>
      <c r="AZ327" s="357"/>
      <c r="BA327" s="321"/>
      <c r="BB327" s="319"/>
      <c r="BC327" s="319"/>
      <c r="BD327" s="319"/>
      <c r="BE327" s="319"/>
      <c r="BF327" s="319"/>
      <c r="BG327" s="319"/>
      <c r="BH327" s="319"/>
      <c r="BI327" s="319"/>
      <c r="BJ327" s="319"/>
      <c r="BK327" s="319"/>
      <c r="BL327" s="319"/>
      <c r="BM327" s="319"/>
      <c r="BN327" s="319"/>
      <c r="BO327" s="319"/>
      <c r="BP327" s="319"/>
      <c r="BQ327" s="319"/>
      <c r="BR327" s="319"/>
      <c r="BS327" s="319"/>
      <c r="BT327" s="319"/>
      <c r="BU327" s="319"/>
      <c r="BV327" s="319"/>
      <c r="BW327" s="321"/>
      <c r="BX327" s="356"/>
      <c r="BY327" s="356"/>
      <c r="BZ327" s="356"/>
      <c r="CA327" s="356"/>
      <c r="CB327" s="356"/>
      <c r="CC327" s="356"/>
      <c r="CD327" s="356"/>
      <c r="CE327" s="356"/>
      <c r="CF327" s="356"/>
      <c r="CG327" s="356"/>
      <c r="CH327" s="356"/>
      <c r="CI327" s="356"/>
      <c r="CJ327" s="356"/>
      <c r="CK327" s="356"/>
      <c r="CL327" s="356"/>
      <c r="CM327" s="356"/>
      <c r="CN327" s="356"/>
      <c r="CO327" s="356"/>
      <c r="CP327" s="356"/>
      <c r="CQ327" s="356"/>
      <c r="CR327" s="356"/>
      <c r="CS327" s="356"/>
      <c r="CT327" s="356"/>
      <c r="CU327" s="356"/>
      <c r="CV327" s="356"/>
      <c r="CW327" s="356"/>
      <c r="CX327" s="356"/>
      <c r="CY327" s="356"/>
      <c r="CZ327" s="356"/>
    </row>
    <row r="328" s="514" customFormat="true" ht="15" customHeight="true" x14ac:dyDescent="0.2">
      <c r="B328" s="513"/>
      <c r="X328" s="357"/>
      <c r="Y328" s="357"/>
      <c r="Z328" s="357"/>
      <c r="AA328" s="357"/>
      <c r="AB328" s="357"/>
      <c r="AC328" s="357"/>
      <c r="AD328" s="357"/>
      <c r="AE328" s="357"/>
      <c r="AF328" s="357"/>
      <c r="AG328" s="357"/>
      <c r="AH328" s="357"/>
      <c r="AI328" s="357"/>
      <c r="AJ328" s="357"/>
      <c r="AK328" s="357"/>
      <c r="AL328" s="357"/>
      <c r="AM328" s="357"/>
      <c r="AN328" s="357"/>
      <c r="AO328" s="357"/>
      <c r="AP328" s="357"/>
      <c r="AQ328" s="357"/>
      <c r="AR328" s="357"/>
      <c r="AS328" s="357"/>
      <c r="AT328" s="357"/>
      <c r="AU328" s="357"/>
      <c r="AV328" s="357"/>
      <c r="AW328" s="357"/>
      <c r="AX328" s="357"/>
      <c r="AY328" s="357"/>
      <c r="AZ328" s="357"/>
      <c r="BA328" s="321"/>
      <c r="BB328" s="319"/>
      <c r="BC328" s="319"/>
      <c r="BD328" s="319"/>
      <c r="BE328" s="319"/>
      <c r="BF328" s="319"/>
      <c r="BG328" s="319"/>
      <c r="BH328" s="319"/>
      <c r="BI328" s="319"/>
      <c r="BJ328" s="319"/>
      <c r="BK328" s="319"/>
      <c r="BL328" s="319"/>
      <c r="BM328" s="319"/>
      <c r="BN328" s="319"/>
      <c r="BO328" s="319"/>
      <c r="BP328" s="319"/>
      <c r="BQ328" s="319"/>
      <c r="BR328" s="319"/>
      <c r="BS328" s="319"/>
      <c r="BT328" s="319"/>
      <c r="BU328" s="319"/>
      <c r="BV328" s="319"/>
      <c r="BW328" s="321"/>
      <c r="BX328" s="356"/>
      <c r="BY328" s="356"/>
      <c r="BZ328" s="356"/>
      <c r="CA328" s="356"/>
      <c r="CB328" s="356"/>
      <c r="CC328" s="356"/>
      <c r="CD328" s="356"/>
      <c r="CE328" s="356"/>
      <c r="CF328" s="356"/>
      <c r="CG328" s="356"/>
      <c r="CH328" s="356"/>
      <c r="CI328" s="356"/>
      <c r="CJ328" s="356"/>
      <c r="CK328" s="356"/>
      <c r="CL328" s="356"/>
      <c r="CM328" s="356"/>
      <c r="CN328" s="356"/>
      <c r="CO328" s="356"/>
      <c r="CP328" s="356"/>
      <c r="CQ328" s="356"/>
      <c r="CR328" s="356"/>
      <c r="CS328" s="356"/>
      <c r="CT328" s="356"/>
      <c r="CU328" s="356"/>
      <c r="CV328" s="356"/>
      <c r="CW328" s="356"/>
      <c r="CX328" s="356"/>
      <c r="CY328" s="356"/>
      <c r="CZ328" s="356"/>
    </row>
    <row r="329" s="514" customFormat="true" ht="250.15" customHeight="true" x14ac:dyDescent="0.2">
      <c r="B329" s="513"/>
      <c r="X329" s="357"/>
      <c r="Y329" s="357"/>
      <c r="Z329" s="357"/>
      <c r="AA329" s="357"/>
      <c r="AB329" s="357"/>
      <c r="AC329" s="357"/>
      <c r="AD329" s="357"/>
      <c r="AE329" s="357"/>
      <c r="AF329" s="357"/>
      <c r="AG329" s="357"/>
      <c r="AH329" s="357"/>
      <c r="AI329" s="357"/>
      <c r="AJ329" s="357"/>
      <c r="AK329" s="357"/>
      <c r="AL329" s="357"/>
      <c r="AM329" s="357"/>
      <c r="AN329" s="357"/>
      <c r="AO329" s="357"/>
      <c r="AP329" s="357"/>
      <c r="AQ329" s="357"/>
      <c r="AR329" s="357"/>
      <c r="AS329" s="357"/>
      <c r="AT329" s="357"/>
      <c r="AU329" s="357"/>
      <c r="AV329" s="357"/>
      <c r="AW329" s="357"/>
      <c r="AX329" s="357"/>
      <c r="AY329" s="357"/>
      <c r="AZ329" s="357"/>
      <c r="BA329" s="321"/>
      <c r="BB329" s="319"/>
      <c r="BC329" s="319"/>
      <c r="BD329" s="319"/>
      <c r="BE329" s="319"/>
      <c r="BF329" s="319"/>
      <c r="BG329" s="319"/>
      <c r="BH329" s="319"/>
      <c r="BI329" s="319"/>
      <c r="BJ329" s="319"/>
      <c r="BK329" s="319"/>
      <c r="BL329" s="319"/>
      <c r="BM329" s="319"/>
      <c r="BN329" s="319"/>
      <c r="BO329" s="319"/>
      <c r="BP329" s="319"/>
      <c r="BQ329" s="319"/>
      <c r="BR329" s="319"/>
      <c r="BS329" s="319"/>
      <c r="BT329" s="319"/>
      <c r="BU329" s="319"/>
      <c r="BV329" s="319"/>
      <c r="BW329" s="321"/>
      <c r="BX329" s="356"/>
      <c r="BY329" s="356"/>
      <c r="BZ329" s="356"/>
      <c r="CA329" s="356"/>
      <c r="CB329" s="356"/>
      <c r="CC329" s="356"/>
      <c r="CD329" s="356"/>
      <c r="CE329" s="356"/>
      <c r="CF329" s="356"/>
      <c r="CG329" s="356"/>
      <c r="CH329" s="356"/>
      <c r="CI329" s="356"/>
      <c r="CJ329" s="356"/>
      <c r="CK329" s="356"/>
      <c r="CL329" s="356"/>
      <c r="CM329" s="356"/>
      <c r="CN329" s="356"/>
      <c r="CO329" s="356"/>
      <c r="CP329" s="356"/>
      <c r="CQ329" s="356"/>
      <c r="CR329" s="356"/>
      <c r="CS329" s="356"/>
      <c r="CT329" s="356"/>
      <c r="CU329" s="356"/>
      <c r="CV329" s="356"/>
      <c r="CW329" s="356"/>
      <c r="CX329" s="356"/>
      <c r="CY329" s="356"/>
      <c r="CZ329" s="356"/>
    </row>
    <row r="330" s="359" customFormat="true" ht="19.15" customHeight="true" x14ac:dyDescent="0.2">
      <c r="B330" s="512"/>
      <c r="X330" s="352"/>
      <c r="Y330" s="352"/>
      <c r="Z330" s="352"/>
      <c r="AA330" s="352"/>
      <c r="AB330" s="352"/>
      <c r="AC330" s="352"/>
      <c r="AD330" s="352"/>
      <c r="AE330" s="352"/>
      <c r="AF330" s="352"/>
      <c r="AG330" s="352"/>
      <c r="AH330" s="352"/>
      <c r="AI330" s="352"/>
      <c r="AJ330" s="352"/>
      <c r="AK330" s="352"/>
      <c r="AL330" s="352"/>
      <c r="AM330" s="352"/>
      <c r="AN330" s="352"/>
      <c r="AO330" s="352"/>
      <c r="AP330" s="352"/>
      <c r="AQ330" s="352"/>
      <c r="AR330" s="352"/>
      <c r="AS330" s="352"/>
      <c r="AT330" s="352"/>
      <c r="AU330" s="352"/>
      <c r="AV330" s="352"/>
      <c r="AW330" s="352"/>
      <c r="AX330" s="352"/>
      <c r="AY330" s="352"/>
      <c r="AZ330" s="352"/>
      <c r="BA330" s="324"/>
      <c r="BB330" s="324"/>
      <c r="BC330" s="511"/>
      <c r="BD330" s="511"/>
      <c r="BE330" s="511"/>
      <c r="BF330" s="511"/>
      <c r="BG330" s="511"/>
      <c r="BH330" s="511"/>
      <c r="BI330" s="511"/>
      <c r="BJ330" s="511"/>
      <c r="BK330" s="511"/>
      <c r="BL330" s="511"/>
      <c r="BM330" s="511"/>
      <c r="BN330" s="511"/>
      <c r="BO330" s="511"/>
      <c r="BP330" s="511"/>
      <c r="BQ330" s="511"/>
      <c r="BR330" s="511"/>
      <c r="BS330" s="511"/>
      <c r="BT330" s="511"/>
      <c r="BU330" s="511"/>
      <c r="BV330" s="511"/>
      <c r="BW330" s="511"/>
      <c r="BX330" s="352"/>
      <c r="BY330" s="352"/>
      <c r="BZ330" s="352"/>
      <c r="CA330" s="352"/>
      <c r="CB330" s="352"/>
      <c r="CC330" s="352"/>
      <c r="CD330" s="352"/>
      <c r="CE330" s="352"/>
      <c r="CF330" s="352"/>
      <c r="CG330" s="352"/>
      <c r="CH330" s="352"/>
      <c r="CI330" s="352"/>
      <c r="CJ330" s="352"/>
      <c r="CK330" s="352"/>
      <c r="CL330" s="352"/>
      <c r="CM330" s="352"/>
      <c r="CN330" s="352"/>
      <c r="CO330" s="352"/>
      <c r="CP330" s="352"/>
      <c r="CQ330" s="352"/>
      <c r="CR330" s="352"/>
      <c r="CS330" s="352"/>
      <c r="CT330" s="352"/>
      <c r="CU330" s="352"/>
      <c r="CV330" s="352"/>
      <c r="CW330" s="352"/>
      <c r="CX330" s="352"/>
      <c r="CY330" s="352"/>
      <c r="CZ330" s="352"/>
    </row>
    <row r="331" s="359" customFormat="true" ht="15" customHeight="true" x14ac:dyDescent="0.2">
      <c r="B331" s="512"/>
      <c r="X331" s="352"/>
      <c r="Y331" s="352"/>
      <c r="Z331" s="352"/>
      <c r="AA331" s="352"/>
      <c r="AB331" s="352"/>
      <c r="AC331" s="352"/>
      <c r="AD331" s="352"/>
      <c r="AE331" s="352"/>
      <c r="AF331" s="352"/>
      <c r="AG331" s="352"/>
      <c r="AH331" s="352"/>
      <c r="AI331" s="352"/>
      <c r="AJ331" s="352"/>
      <c r="AK331" s="352"/>
      <c r="AL331" s="352"/>
      <c r="AM331" s="352"/>
      <c r="AN331" s="352"/>
      <c r="AO331" s="352"/>
      <c r="AP331" s="352"/>
      <c r="AQ331" s="352"/>
      <c r="AR331" s="352"/>
      <c r="AS331" s="352"/>
      <c r="AT331" s="352"/>
      <c r="AU331" s="352"/>
      <c r="AV331" s="352"/>
      <c r="AW331" s="352"/>
      <c r="AX331" s="352"/>
      <c r="AY331" s="352"/>
      <c r="AZ331" s="352"/>
      <c r="BA331" s="324"/>
      <c r="BB331" s="324"/>
      <c r="BC331" s="511"/>
      <c r="BD331" s="511"/>
      <c r="BE331" s="511"/>
      <c r="BF331" s="511"/>
      <c r="BG331" s="511"/>
      <c r="BH331" s="511"/>
      <c r="BI331" s="511"/>
      <c r="BJ331" s="511"/>
      <c r="BK331" s="511"/>
      <c r="BL331" s="511"/>
      <c r="BM331" s="511"/>
      <c r="BN331" s="511"/>
      <c r="BO331" s="511"/>
      <c r="BP331" s="511"/>
      <c r="BQ331" s="511"/>
      <c r="BR331" s="511"/>
      <c r="BS331" s="511"/>
      <c r="BT331" s="511"/>
      <c r="BU331" s="511"/>
      <c r="BV331" s="511"/>
      <c r="BW331" s="511"/>
      <c r="BX331" s="352"/>
      <c r="BY331" s="352"/>
      <c r="BZ331" s="352"/>
      <c r="CA331" s="352"/>
      <c r="CB331" s="352"/>
      <c r="CC331" s="352"/>
      <c r="CD331" s="352"/>
      <c r="CE331" s="352"/>
      <c r="CF331" s="352"/>
      <c r="CG331" s="352"/>
      <c r="CH331" s="352"/>
      <c r="CI331" s="352"/>
      <c r="CJ331" s="352"/>
      <c r="CK331" s="352"/>
      <c r="CL331" s="352"/>
      <c r="CM331" s="352"/>
      <c r="CN331" s="352"/>
      <c r="CO331" s="352"/>
      <c r="CP331" s="352"/>
      <c r="CQ331" s="352"/>
      <c r="CR331" s="352"/>
      <c r="CS331" s="352"/>
      <c r="CT331" s="352"/>
      <c r="CU331" s="352"/>
      <c r="CV331" s="352"/>
      <c r="CW331" s="352"/>
      <c r="CX331" s="352"/>
      <c r="CY331" s="352"/>
      <c r="CZ331" s="352"/>
    </row>
    <row r="332" s="359" customFormat="true" ht="15" customHeight="true" x14ac:dyDescent="0.2">
      <c r="B332" s="512"/>
      <c r="X332" s="352"/>
      <c r="Y332" s="352"/>
      <c r="Z332" s="352"/>
      <c r="AA332" s="352"/>
      <c r="AB332" s="352"/>
      <c r="AC332" s="352"/>
      <c r="AD332" s="352"/>
      <c r="AE332" s="352"/>
      <c r="AF332" s="352"/>
      <c r="AG332" s="352"/>
      <c r="AH332" s="352"/>
      <c r="AI332" s="352"/>
      <c r="AJ332" s="352"/>
      <c r="AK332" s="352"/>
      <c r="AL332" s="352"/>
      <c r="AM332" s="352"/>
      <c r="AN332" s="352"/>
      <c r="AO332" s="352"/>
      <c r="AP332" s="352"/>
      <c r="AQ332" s="352"/>
      <c r="AR332" s="352"/>
      <c r="AS332" s="352"/>
      <c r="AT332" s="352"/>
      <c r="AU332" s="352"/>
      <c r="AV332" s="352"/>
      <c r="AW332" s="352"/>
      <c r="AX332" s="352"/>
      <c r="AY332" s="352"/>
      <c r="AZ332" s="352"/>
      <c r="BA332" s="324"/>
      <c r="BB332" s="324"/>
      <c r="BC332" s="511"/>
      <c r="BD332" s="511"/>
      <c r="BE332" s="511"/>
      <c r="BF332" s="511"/>
      <c r="BG332" s="511"/>
      <c r="BH332" s="511"/>
      <c r="BI332" s="511"/>
      <c r="BJ332" s="511"/>
      <c r="BK332" s="511"/>
      <c r="BL332" s="511"/>
      <c r="BM332" s="511"/>
      <c r="BN332" s="511"/>
      <c r="BO332" s="511"/>
      <c r="BP332" s="511"/>
      <c r="BQ332" s="511"/>
      <c r="BR332" s="511"/>
      <c r="BS332" s="511"/>
      <c r="BT332" s="511"/>
      <c r="BU332" s="511"/>
      <c r="BV332" s="511"/>
      <c r="BW332" s="511"/>
      <c r="BX332" s="352"/>
      <c r="BY332" s="352"/>
      <c r="BZ332" s="352"/>
      <c r="CA332" s="352"/>
      <c r="CB332" s="352"/>
      <c r="CC332" s="352"/>
      <c r="CD332" s="352"/>
      <c r="CE332" s="352"/>
      <c r="CF332" s="352"/>
      <c r="CG332" s="352"/>
      <c r="CH332" s="352"/>
      <c r="CI332" s="352"/>
      <c r="CJ332" s="352"/>
      <c r="CK332" s="352"/>
      <c r="CL332" s="352"/>
      <c r="CM332" s="352"/>
      <c r="CN332" s="352"/>
      <c r="CO332" s="352"/>
      <c r="CP332" s="352"/>
      <c r="CQ332" s="352"/>
      <c r="CR332" s="352"/>
      <c r="CS332" s="352"/>
      <c r="CT332" s="352"/>
      <c r="CU332" s="352"/>
      <c r="CV332" s="352"/>
      <c r="CW332" s="352"/>
      <c r="CX332" s="352"/>
      <c r="CY332" s="352"/>
      <c r="CZ332" s="352"/>
    </row>
    <row r="333" s="359" customFormat="true" ht="15" customHeight="true" x14ac:dyDescent="0.2">
      <c r="B333" s="512"/>
      <c r="X333" s="352"/>
      <c r="Y333" s="352"/>
      <c r="Z333" s="352"/>
      <c r="AA333" s="352"/>
      <c r="AB333" s="352"/>
      <c r="AC333" s="352"/>
      <c r="AD333" s="352"/>
      <c r="AE333" s="352"/>
      <c r="AF333" s="352"/>
      <c r="AG333" s="352"/>
      <c r="AH333" s="352"/>
      <c r="AI333" s="352"/>
      <c r="AJ333" s="352"/>
      <c r="AK333" s="352"/>
      <c r="AL333" s="352"/>
      <c r="AM333" s="352"/>
      <c r="AN333" s="352"/>
      <c r="AO333" s="352"/>
      <c r="AP333" s="352"/>
      <c r="AQ333" s="352"/>
      <c r="AR333" s="352"/>
      <c r="AS333" s="352"/>
      <c r="AT333" s="352"/>
      <c r="AU333" s="352"/>
      <c r="AV333" s="352"/>
      <c r="AW333" s="352"/>
      <c r="AX333" s="352"/>
      <c r="AY333" s="352"/>
      <c r="AZ333" s="352"/>
      <c r="BA333" s="324"/>
      <c r="BB333" s="324"/>
      <c r="BC333" s="511"/>
      <c r="BD333" s="511"/>
      <c r="BE333" s="511"/>
      <c r="BF333" s="511"/>
      <c r="BG333" s="511"/>
      <c r="BH333" s="511"/>
      <c r="BI333" s="511"/>
      <c r="BJ333" s="511"/>
      <c r="BK333" s="511"/>
      <c r="BL333" s="511"/>
      <c r="BM333" s="511"/>
      <c r="BN333" s="511"/>
      <c r="BO333" s="511"/>
      <c r="BP333" s="511"/>
      <c r="BQ333" s="511"/>
      <c r="BR333" s="511"/>
      <c r="BS333" s="511"/>
      <c r="BT333" s="511"/>
      <c r="BU333" s="511"/>
      <c r="BV333" s="511"/>
      <c r="BW333" s="511"/>
      <c r="BX333" s="352"/>
      <c r="BY333" s="352"/>
      <c r="BZ333" s="352"/>
      <c r="CA333" s="352"/>
      <c r="CB333" s="352"/>
      <c r="CC333" s="352"/>
      <c r="CD333" s="352"/>
      <c r="CE333" s="352"/>
      <c r="CF333" s="352"/>
      <c r="CG333" s="352"/>
      <c r="CH333" s="352"/>
      <c r="CI333" s="352"/>
      <c r="CJ333" s="352"/>
      <c r="CK333" s="352"/>
      <c r="CL333" s="352"/>
      <c r="CM333" s="352"/>
      <c r="CN333" s="352"/>
      <c r="CO333" s="352"/>
      <c r="CP333" s="352"/>
      <c r="CQ333" s="352"/>
      <c r="CR333" s="352"/>
      <c r="CS333" s="352"/>
      <c r="CT333" s="352"/>
      <c r="CU333" s="352"/>
      <c r="CV333" s="352"/>
      <c r="CW333" s="352"/>
      <c r="CX333" s="352"/>
      <c r="CY333" s="352"/>
      <c r="CZ333" s="352"/>
    </row>
    <row r="334" s="359" customFormat="true" ht="15" customHeight="true" x14ac:dyDescent="0.2">
      <c r="B334" s="512"/>
      <c r="X334" s="352"/>
      <c r="Y334" s="352"/>
      <c r="Z334" s="352"/>
      <c r="AA334" s="352"/>
      <c r="AB334" s="352"/>
      <c r="AC334" s="352"/>
      <c r="AD334" s="352"/>
      <c r="AE334" s="352"/>
      <c r="AF334" s="352"/>
      <c r="AG334" s="352"/>
      <c r="AH334" s="352"/>
      <c r="AI334" s="352"/>
      <c r="AJ334" s="352"/>
      <c r="AK334" s="352"/>
      <c r="AL334" s="352"/>
      <c r="AM334" s="352"/>
      <c r="AN334" s="352"/>
      <c r="AO334" s="352"/>
      <c r="AP334" s="352"/>
      <c r="AQ334" s="352"/>
      <c r="AR334" s="352"/>
      <c r="AS334" s="352"/>
      <c r="AT334" s="352"/>
      <c r="AU334" s="352"/>
      <c r="AV334" s="352"/>
      <c r="AW334" s="352"/>
      <c r="AX334" s="352"/>
      <c r="AY334" s="352"/>
      <c r="AZ334" s="352"/>
      <c r="BA334" s="324"/>
      <c r="BB334" s="324"/>
      <c r="BC334" s="511"/>
      <c r="BD334" s="511"/>
      <c r="BE334" s="511"/>
      <c r="BF334" s="511"/>
      <c r="BG334" s="511"/>
      <c r="BH334" s="511"/>
      <c r="BI334" s="511"/>
      <c r="BJ334" s="511"/>
      <c r="BK334" s="511"/>
      <c r="BL334" s="511"/>
      <c r="BM334" s="511"/>
      <c r="BN334" s="511"/>
      <c r="BO334" s="511"/>
      <c r="BP334" s="511"/>
      <c r="BQ334" s="511"/>
      <c r="BR334" s="511"/>
      <c r="BS334" s="511"/>
      <c r="BT334" s="511"/>
      <c r="BU334" s="511"/>
      <c r="BV334" s="511"/>
      <c r="BW334" s="511"/>
      <c r="BX334" s="352"/>
      <c r="BY334" s="352"/>
      <c r="BZ334" s="352"/>
      <c r="CA334" s="352"/>
      <c r="CB334" s="352"/>
      <c r="CC334" s="352"/>
      <c r="CD334" s="352"/>
      <c r="CE334" s="352"/>
      <c r="CF334" s="352"/>
      <c r="CG334" s="352"/>
      <c r="CH334" s="352"/>
      <c r="CI334" s="352"/>
      <c r="CJ334" s="352"/>
      <c r="CK334" s="352"/>
      <c r="CL334" s="352"/>
      <c r="CM334" s="352"/>
      <c r="CN334" s="352"/>
      <c r="CO334" s="352"/>
      <c r="CP334" s="352"/>
      <c r="CQ334" s="352"/>
      <c r="CR334" s="352"/>
      <c r="CS334" s="352"/>
      <c r="CT334" s="352"/>
      <c r="CU334" s="352"/>
      <c r="CV334" s="352"/>
      <c r="CW334" s="352"/>
      <c r="CX334" s="352"/>
      <c r="CY334" s="352"/>
      <c r="CZ334" s="352"/>
    </row>
    <row r="335" s="359" customFormat="true" ht="15" customHeight="true" x14ac:dyDescent="0.2">
      <c r="B335" s="512"/>
      <c r="X335" s="352"/>
      <c r="Y335" s="352"/>
      <c r="Z335" s="352"/>
      <c r="AA335" s="352"/>
      <c r="AB335" s="352"/>
      <c r="AC335" s="352"/>
      <c r="AD335" s="352"/>
      <c r="AE335" s="352"/>
      <c r="AF335" s="352"/>
      <c r="AG335" s="352"/>
      <c r="AH335" s="352"/>
      <c r="AI335" s="352"/>
      <c r="AJ335" s="352"/>
      <c r="AK335" s="352"/>
      <c r="AL335" s="352"/>
      <c r="AM335" s="352"/>
      <c r="AN335" s="352"/>
      <c r="AO335" s="352"/>
      <c r="AP335" s="352"/>
      <c r="AQ335" s="352"/>
      <c r="AR335" s="352"/>
      <c r="AS335" s="352"/>
      <c r="AT335" s="352"/>
      <c r="AU335" s="352"/>
      <c r="AV335" s="352"/>
      <c r="AW335" s="352"/>
      <c r="AX335" s="352"/>
      <c r="AY335" s="352"/>
      <c r="AZ335" s="352"/>
      <c r="BA335" s="324"/>
      <c r="BB335" s="324"/>
      <c r="BC335" s="511"/>
      <c r="BD335" s="511"/>
      <c r="BE335" s="511"/>
      <c r="BF335" s="511"/>
      <c r="BG335" s="511"/>
      <c r="BH335" s="511"/>
      <c r="BI335" s="511"/>
      <c r="BJ335" s="511"/>
      <c r="BK335" s="511"/>
      <c r="BL335" s="511"/>
      <c r="BM335" s="511"/>
      <c r="BN335" s="511"/>
      <c r="BO335" s="511"/>
      <c r="BP335" s="511"/>
      <c r="BQ335" s="511"/>
      <c r="BR335" s="511"/>
      <c r="BS335" s="511"/>
      <c r="BT335" s="511"/>
      <c r="BU335" s="511"/>
      <c r="BV335" s="511"/>
      <c r="BW335" s="511"/>
      <c r="BX335" s="352"/>
      <c r="BY335" s="352"/>
      <c r="BZ335" s="352"/>
      <c r="CA335" s="352"/>
      <c r="CB335" s="352"/>
      <c r="CC335" s="352"/>
      <c r="CD335" s="352"/>
      <c r="CE335" s="352"/>
      <c r="CF335" s="352"/>
      <c r="CG335" s="352"/>
      <c r="CH335" s="352"/>
      <c r="CI335" s="352"/>
      <c r="CJ335" s="352"/>
      <c r="CK335" s="352"/>
      <c r="CL335" s="352"/>
      <c r="CM335" s="352"/>
      <c r="CN335" s="352"/>
      <c r="CO335" s="352"/>
      <c r="CP335" s="352"/>
      <c r="CQ335" s="352"/>
      <c r="CR335" s="352"/>
      <c r="CS335" s="352"/>
      <c r="CT335" s="352"/>
      <c r="CU335" s="352"/>
      <c r="CV335" s="352"/>
      <c r="CW335" s="352"/>
      <c r="CX335" s="352"/>
      <c r="CY335" s="352"/>
      <c r="CZ335" s="352"/>
    </row>
    <row r="336" s="359" customFormat="true" ht="15" customHeight="true" x14ac:dyDescent="0.2">
      <c r="B336" s="512"/>
      <c r="X336" s="352"/>
      <c r="Y336" s="352"/>
      <c r="Z336" s="352"/>
      <c r="AA336" s="352"/>
      <c r="AB336" s="352"/>
      <c r="AC336" s="352"/>
      <c r="AD336" s="352"/>
      <c r="AE336" s="352"/>
      <c r="AF336" s="352"/>
      <c r="AG336" s="352"/>
      <c r="AH336" s="352"/>
      <c r="AI336" s="352"/>
      <c r="AJ336" s="352"/>
      <c r="AK336" s="352"/>
      <c r="AL336" s="352"/>
      <c r="AM336" s="352"/>
      <c r="AN336" s="352"/>
      <c r="AO336" s="352"/>
      <c r="AP336" s="352"/>
      <c r="AQ336" s="352"/>
      <c r="AR336" s="352"/>
      <c r="AS336" s="352"/>
      <c r="AT336" s="352"/>
      <c r="AU336" s="352"/>
      <c r="AV336" s="352"/>
      <c r="AW336" s="352"/>
      <c r="AX336" s="352"/>
      <c r="AY336" s="352"/>
      <c r="AZ336" s="352"/>
      <c r="BA336" s="324"/>
      <c r="BB336" s="324"/>
      <c r="BC336" s="511"/>
      <c r="BD336" s="511"/>
      <c r="BE336" s="511"/>
      <c r="BF336" s="511"/>
      <c r="BG336" s="511"/>
      <c r="BH336" s="511"/>
      <c r="BI336" s="511"/>
      <c r="BJ336" s="511"/>
      <c r="BK336" s="511"/>
      <c r="BL336" s="511"/>
      <c r="BM336" s="511"/>
      <c r="BN336" s="511"/>
      <c r="BO336" s="511"/>
      <c r="BP336" s="511"/>
      <c r="BQ336" s="511"/>
      <c r="BR336" s="511"/>
      <c r="BS336" s="511"/>
      <c r="BT336" s="511"/>
      <c r="BU336" s="511"/>
      <c r="BV336" s="511"/>
      <c r="BW336" s="511"/>
      <c r="BX336" s="352"/>
      <c r="BY336" s="352"/>
      <c r="BZ336" s="352"/>
      <c r="CA336" s="352"/>
      <c r="CB336" s="352"/>
      <c r="CC336" s="352"/>
      <c r="CD336" s="352"/>
      <c r="CE336" s="352"/>
      <c r="CF336" s="352"/>
      <c r="CG336" s="352"/>
      <c r="CH336" s="352"/>
      <c r="CI336" s="352"/>
      <c r="CJ336" s="352"/>
      <c r="CK336" s="352"/>
      <c r="CL336" s="352"/>
      <c r="CM336" s="352"/>
      <c r="CN336" s="352"/>
      <c r="CO336" s="352"/>
      <c r="CP336" s="352"/>
      <c r="CQ336" s="352"/>
      <c r="CR336" s="352"/>
      <c r="CS336" s="352"/>
      <c r="CT336" s="352"/>
      <c r="CU336" s="352"/>
      <c r="CV336" s="352"/>
      <c r="CW336" s="352"/>
      <c r="CX336" s="352"/>
      <c r="CY336" s="352"/>
      <c r="CZ336" s="352"/>
    </row>
    <row r="337" s="359" customFormat="true" ht="18" customHeight="true" x14ac:dyDescent="0.2">
      <c r="B337" s="512"/>
      <c r="X337" s="352"/>
      <c r="Y337" s="352"/>
      <c r="Z337" s="352"/>
      <c r="AA337" s="352"/>
      <c r="AB337" s="352"/>
      <c r="AC337" s="352"/>
      <c r="AD337" s="352"/>
      <c r="AE337" s="352"/>
      <c r="AF337" s="352"/>
      <c r="AG337" s="352"/>
      <c r="AH337" s="352"/>
      <c r="AI337" s="352"/>
      <c r="AJ337" s="352"/>
      <c r="AK337" s="352"/>
      <c r="AL337" s="352"/>
      <c r="AM337" s="352"/>
      <c r="AN337" s="352"/>
      <c r="AO337" s="352"/>
      <c r="AP337" s="352"/>
      <c r="AQ337" s="352"/>
      <c r="AR337" s="352"/>
      <c r="AS337" s="352"/>
      <c r="AT337" s="352"/>
      <c r="AU337" s="352"/>
      <c r="AV337" s="352"/>
      <c r="AW337" s="352"/>
      <c r="AX337" s="352"/>
      <c r="AY337" s="352"/>
      <c r="AZ337" s="352"/>
      <c r="BA337" s="324"/>
      <c r="BB337" s="324"/>
      <c r="BC337" s="511"/>
      <c r="BD337" s="511"/>
      <c r="BE337" s="511"/>
      <c r="BF337" s="511"/>
      <c r="BG337" s="511"/>
      <c r="BH337" s="511"/>
      <c r="BI337" s="511"/>
      <c r="BJ337" s="511"/>
      <c r="BK337" s="511"/>
      <c r="BL337" s="511"/>
      <c r="BM337" s="511"/>
      <c r="BN337" s="511"/>
      <c r="BO337" s="511"/>
      <c r="BP337" s="511"/>
      <c r="BQ337" s="511"/>
      <c r="BR337" s="511"/>
      <c r="BS337" s="511"/>
      <c r="BT337" s="511"/>
      <c r="BU337" s="511"/>
      <c r="BV337" s="511"/>
      <c r="BW337" s="511"/>
      <c r="BX337" s="352"/>
      <c r="BY337" s="352"/>
      <c r="BZ337" s="352"/>
      <c r="CA337" s="352"/>
      <c r="CB337" s="352"/>
      <c r="CC337" s="352"/>
      <c r="CD337" s="352"/>
      <c r="CE337" s="352"/>
      <c r="CF337" s="352"/>
      <c r="CG337" s="352"/>
      <c r="CH337" s="352"/>
      <c r="CI337" s="352"/>
      <c r="CJ337" s="352"/>
      <c r="CK337" s="352"/>
      <c r="CL337" s="352"/>
      <c r="CM337" s="352"/>
      <c r="CN337" s="352"/>
      <c r="CO337" s="352"/>
      <c r="CP337" s="352"/>
      <c r="CQ337" s="352"/>
      <c r="CR337" s="352"/>
      <c r="CS337" s="352"/>
      <c r="CT337" s="352"/>
      <c r="CU337" s="352"/>
      <c r="CV337" s="352"/>
      <c r="CW337" s="352"/>
      <c r="CX337" s="352"/>
      <c r="CY337" s="352"/>
      <c r="CZ337" s="352"/>
    </row>
    <row r="338" s="359" customFormat="true" ht="18" customHeight="true" x14ac:dyDescent="0.2">
      <c r="B338" s="512"/>
      <c r="X338" s="352"/>
      <c r="Y338" s="352"/>
      <c r="Z338" s="352"/>
      <c r="AA338" s="352"/>
      <c r="AB338" s="352"/>
      <c r="AC338" s="352"/>
      <c r="AD338" s="352"/>
      <c r="AE338" s="352"/>
      <c r="AF338" s="352"/>
      <c r="AG338" s="352"/>
      <c r="AH338" s="352"/>
      <c r="AI338" s="352"/>
      <c r="AJ338" s="352"/>
      <c r="AK338" s="352"/>
      <c r="AL338" s="352"/>
      <c r="AM338" s="352"/>
      <c r="AN338" s="352"/>
      <c r="AO338" s="352"/>
      <c r="AP338" s="352"/>
      <c r="AQ338" s="352"/>
      <c r="AR338" s="352"/>
      <c r="AS338" s="352"/>
      <c r="AT338" s="352"/>
      <c r="AU338" s="352"/>
      <c r="AV338" s="352"/>
      <c r="AW338" s="352"/>
      <c r="AX338" s="352"/>
      <c r="AY338" s="352"/>
      <c r="AZ338" s="352"/>
      <c r="BA338" s="324"/>
      <c r="BB338" s="324"/>
      <c r="BC338" s="511"/>
      <c r="BD338" s="511"/>
      <c r="BE338" s="511"/>
      <c r="BF338" s="511"/>
      <c r="BG338" s="511"/>
      <c r="BH338" s="511"/>
      <c r="BI338" s="511"/>
      <c r="BJ338" s="511"/>
      <c r="BK338" s="511"/>
      <c r="BL338" s="511"/>
      <c r="BM338" s="511"/>
      <c r="BN338" s="511"/>
      <c r="BO338" s="511"/>
      <c r="BP338" s="511"/>
      <c r="BQ338" s="511"/>
      <c r="BR338" s="511"/>
      <c r="BS338" s="511"/>
      <c r="BT338" s="511"/>
      <c r="BU338" s="511"/>
      <c r="BV338" s="511"/>
      <c r="BW338" s="511"/>
      <c r="BX338" s="352"/>
      <c r="BY338" s="352"/>
      <c r="BZ338" s="352"/>
      <c r="CA338" s="352"/>
      <c r="CB338" s="352"/>
      <c r="CC338" s="352"/>
      <c r="CD338" s="352"/>
      <c r="CE338" s="352"/>
      <c r="CF338" s="352"/>
      <c r="CG338" s="352"/>
      <c r="CH338" s="352"/>
      <c r="CI338" s="352"/>
      <c r="CJ338" s="352"/>
      <c r="CK338" s="352"/>
      <c r="CL338" s="352"/>
      <c r="CM338" s="352"/>
      <c r="CN338" s="352"/>
      <c r="CO338" s="352"/>
      <c r="CP338" s="352"/>
      <c r="CQ338" s="352"/>
      <c r="CR338" s="352"/>
      <c r="CS338" s="352"/>
      <c r="CT338" s="352"/>
      <c r="CU338" s="352"/>
      <c r="CV338" s="352"/>
      <c r="CW338" s="352"/>
      <c r="CX338" s="352"/>
      <c r="CY338" s="352"/>
      <c r="CZ338" s="352"/>
    </row>
    <row r="339" s="514" customFormat="true" ht="15" customHeight="true" x14ac:dyDescent="0.2">
      <c r="B339" s="513"/>
      <c r="X339" s="357"/>
      <c r="Y339" s="357"/>
      <c r="Z339" s="357"/>
      <c r="AA339" s="357"/>
      <c r="AB339" s="357"/>
      <c r="AC339" s="357"/>
      <c r="AD339" s="357"/>
      <c r="AE339" s="357"/>
      <c r="AF339" s="357"/>
      <c r="AG339" s="357"/>
      <c r="AH339" s="357"/>
      <c r="AI339" s="357"/>
      <c r="AJ339" s="357"/>
      <c r="AK339" s="357"/>
      <c r="AL339" s="357"/>
      <c r="AM339" s="357"/>
      <c r="AN339" s="357"/>
      <c r="AO339" s="357"/>
      <c r="AP339" s="357"/>
      <c r="AQ339" s="357"/>
      <c r="AR339" s="357"/>
      <c r="AS339" s="357"/>
      <c r="AT339" s="357"/>
      <c r="AU339" s="357"/>
      <c r="AV339" s="357"/>
      <c r="AW339" s="357"/>
      <c r="AX339" s="357"/>
      <c r="AY339" s="357"/>
      <c r="AZ339" s="357"/>
      <c r="BA339" s="358" t="s">
        <v>131</v>
      </c>
      <c r="BB339" s="306" t="s">
        <v>130</v>
      </c>
      <c r="BC339" s="1051" t="s">
        <v>115</v>
      </c>
      <c r="BD339" s="1052"/>
      <c r="BE339" s="1052"/>
      <c r="BF339" s="1052"/>
      <c r="BG339" s="1086"/>
      <c r="BH339" s="1051" t="s">
        <v>38</v>
      </c>
      <c r="BI339" s="1052"/>
      <c r="BJ339" s="1052"/>
      <c r="BK339" s="1052"/>
      <c r="BL339" s="1086"/>
      <c r="BM339" s="1051" t="s">
        <v>37</v>
      </c>
      <c r="BN339" s="1052"/>
      <c r="BO339" s="1052"/>
      <c r="BP339" s="1052"/>
      <c r="BQ339" s="1053"/>
      <c r="BR339" s="34" t="s">
        <v>142</v>
      </c>
      <c r="BS339" s="437"/>
      <c r="BT339" s="437"/>
      <c r="BU339" s="437"/>
      <c r="BV339" s="437"/>
      <c r="BW339" s="437"/>
      <c r="BX339" s="23"/>
      <c r="BY339" s="23"/>
      <c r="BZ339" s="356"/>
      <c r="CA339" s="356"/>
      <c r="CB339" s="356"/>
      <c r="CC339" s="356"/>
      <c r="CD339" s="356"/>
      <c r="CE339" s="356"/>
      <c r="CF339" s="356"/>
      <c r="CG339" s="356"/>
      <c r="CH339" s="356"/>
      <c r="CI339" s="356"/>
      <c r="CJ339" s="356"/>
      <c r="CK339" s="356"/>
      <c r="CL339" s="356"/>
      <c r="CM339" s="356"/>
      <c r="CN339" s="356"/>
      <c r="CO339" s="356"/>
      <c r="CP339" s="356"/>
      <c r="CQ339" s="356"/>
      <c r="CR339" s="356"/>
      <c r="CS339" s="356"/>
      <c r="CT339" s="356"/>
      <c r="CU339" s="356"/>
      <c r="CV339" s="356"/>
      <c r="CW339" s="356"/>
      <c r="CX339" s="356"/>
      <c r="CY339" s="356"/>
      <c r="CZ339" s="356"/>
    </row>
    <row r="340" s="514" customFormat="true" ht="24" x14ac:dyDescent="0.2">
      <c r="B340" s="513"/>
      <c r="X340" s="357"/>
      <c r="Y340" s="357"/>
      <c r="Z340" s="357"/>
      <c r="AA340" s="357"/>
      <c r="AB340" s="357"/>
      <c r="AC340" s="357"/>
      <c r="AD340" s="357"/>
      <c r="AE340" s="357"/>
      <c r="AF340" s="357"/>
      <c r="AG340" s="357"/>
      <c r="AH340" s="357"/>
      <c r="AI340" s="357"/>
      <c r="AJ340" s="357"/>
      <c r="AK340" s="357"/>
      <c r="AL340" s="357"/>
      <c r="AM340" s="357"/>
      <c r="AN340" s="357"/>
      <c r="AO340" s="357"/>
      <c r="AP340" s="357"/>
      <c r="AQ340" s="357"/>
      <c r="AR340" s="357"/>
      <c r="AS340" s="357"/>
      <c r="AT340" s="357"/>
      <c r="AU340" s="357"/>
      <c r="AV340" s="357"/>
      <c r="AW340" s="357"/>
      <c r="AX340" s="357"/>
      <c r="AY340" s="357"/>
      <c r="AZ340" s="357"/>
      <c r="BA340" s="344" t="s">
        <v>127</v>
      </c>
      <c r="BB340" s="343"/>
      <c r="BC340" s="466" t="s">
        <v>0</v>
      </c>
      <c r="BD340" s="581" t="s">
        <v>1</v>
      </c>
      <c r="BE340" s="581" t="s">
        <v>2</v>
      </c>
      <c r="BF340" s="581" t="s">
        <v>3</v>
      </c>
      <c r="BG340" s="467" t="s">
        <v>4</v>
      </c>
      <c r="BH340" s="466" t="s">
        <v>0</v>
      </c>
      <c r="BI340" s="581" t="s">
        <v>1</v>
      </c>
      <c r="BJ340" s="581" t="s">
        <v>2</v>
      </c>
      <c r="BK340" s="581" t="s">
        <v>3</v>
      </c>
      <c r="BL340" s="467" t="s">
        <v>4</v>
      </c>
      <c r="BM340" s="466" t="s">
        <v>0</v>
      </c>
      <c r="BN340" s="581" t="s">
        <v>1</v>
      </c>
      <c r="BO340" s="581" t="s">
        <v>2</v>
      </c>
      <c r="BP340" s="581" t="s">
        <v>3</v>
      </c>
      <c r="BQ340" s="467" t="s">
        <v>4</v>
      </c>
      <c r="BR340" s="466" t="s">
        <v>414</v>
      </c>
      <c r="BS340" s="581" t="s">
        <v>157</v>
      </c>
      <c r="BT340" s="581" t="s">
        <v>158</v>
      </c>
      <c r="BU340" s="581" t="s">
        <v>159</v>
      </c>
      <c r="BV340" s="581" t="s">
        <v>160</v>
      </c>
      <c r="BW340" s="582" t="s">
        <v>161</v>
      </c>
      <c r="BX340" s="878"/>
      <c r="BY340" s="878"/>
      <c r="BZ340" s="878"/>
      <c r="CA340" s="878"/>
      <c r="CB340" s="878"/>
      <c r="CC340" s="878"/>
      <c r="CD340" s="878"/>
      <c r="CE340" s="878"/>
      <c r="CF340" s="878"/>
      <c r="CG340" s="878"/>
      <c r="CH340" s="878"/>
      <c r="CI340" s="878"/>
      <c r="CJ340" s="878"/>
      <c r="CK340" s="878"/>
      <c r="CL340" s="878"/>
      <c r="CM340" s="878"/>
      <c r="CN340" s="878"/>
      <c r="CO340" s="878"/>
      <c r="CP340" s="878"/>
      <c r="CQ340" s="878"/>
      <c r="CR340" s="878"/>
      <c r="CS340" s="878"/>
      <c r="CT340" s="878"/>
      <c r="CU340" s="878"/>
      <c r="CV340" s="878"/>
      <c r="CW340" s="878"/>
      <c r="CX340" s="878"/>
      <c r="CY340" s="878"/>
      <c r="CZ340" s="878"/>
    </row>
    <row r="341" s="514" customFormat="true" ht="15" customHeight="true" x14ac:dyDescent="0.2">
      <c r="B341" s="513"/>
      <c r="X341" s="357"/>
      <c r="Y341" s="357"/>
      <c r="Z341" s="357"/>
      <c r="AA341" s="357"/>
      <c r="AB341" s="357"/>
      <c r="AC341" s="357"/>
      <c r="AD341" s="357"/>
      <c r="AE341" s="357"/>
      <c r="AF341" s="357"/>
      <c r="AG341" s="357"/>
      <c r="AH341" s="357"/>
      <c r="AI341" s="357"/>
      <c r="AJ341" s="357"/>
      <c r="AK341" s="357"/>
      <c r="AL341" s="357"/>
      <c r="AM341" s="357"/>
      <c r="AN341" s="357"/>
      <c r="AO341" s="357"/>
      <c r="AP341" s="357"/>
      <c r="AQ341" s="357"/>
      <c r="AR341" s="357"/>
      <c r="AS341" s="357"/>
      <c r="AT341" s="357"/>
      <c r="AU341" s="357"/>
      <c r="AV341" s="357"/>
      <c r="AW341" s="357"/>
      <c r="AX341" s="357"/>
      <c r="AY341" s="357"/>
      <c r="AZ341" s="357"/>
      <c r="BA341" s="1089" t="s">
        <v>155</v>
      </c>
      <c r="BB341" s="606" t="s">
        <v>49</v>
      </c>
      <c r="BC341" s="73" t="s">
        <v>35</v>
      </c>
      <c r="BD341" s="69" t="s">
        <v>35</v>
      </c>
      <c r="BE341" s="69" t="s">
        <v>35</v>
      </c>
      <c r="BF341" s="69" t="s">
        <v>35</v>
      </c>
      <c r="BG341" s="64" t="s">
        <v>35</v>
      </c>
      <c r="BH341" s="73" t="s">
        <v>35</v>
      </c>
      <c r="BI341" s="69" t="s">
        <v>35</v>
      </c>
      <c r="BJ341" s="69" t="s">
        <v>35</v>
      </c>
      <c r="BK341" s="69" t="s">
        <v>35</v>
      </c>
      <c r="BL341" s="64" t="s">
        <v>35</v>
      </c>
      <c r="BM341" s="73" t="s">
        <v>35</v>
      </c>
      <c r="BN341" s="69" t="s">
        <v>35</v>
      </c>
      <c r="BO341" s="69" t="s">
        <v>35</v>
      </c>
      <c r="BP341" s="69" t="s">
        <v>35</v>
      </c>
      <c r="BQ341" s="64" t="s">
        <v>35</v>
      </c>
      <c r="BR341" s="73" t="s">
        <v>35</v>
      </c>
      <c r="BS341" s="69" t="s">
        <v>35</v>
      </c>
      <c r="BT341" s="69" t="s">
        <v>35</v>
      </c>
      <c r="BU341" s="69" t="s">
        <v>35</v>
      </c>
      <c r="BV341" s="69" t="s">
        <v>35</v>
      </c>
      <c r="BW341" s="57" t="s">
        <v>35</v>
      </c>
      <c r="BX341" s="22"/>
      <c r="BY341" s="22"/>
      <c r="BZ341" s="22"/>
      <c r="CA341" s="22"/>
      <c r="CB341" s="22"/>
      <c r="CC341" s="22"/>
      <c r="CD341" s="22"/>
      <c r="CE341" s="22"/>
      <c r="CF341" s="22"/>
      <c r="CG341" s="22"/>
      <c r="CH341" s="22"/>
      <c r="CI341" s="22"/>
      <c r="CJ341" s="22"/>
      <c r="CK341" s="22"/>
      <c r="CL341" s="22"/>
      <c r="CM341" s="22"/>
      <c r="CN341" s="22"/>
      <c r="CO341" s="22"/>
      <c r="CP341" s="22"/>
      <c r="CQ341" s="22"/>
      <c r="CR341" s="22"/>
      <c r="CS341" s="22"/>
      <c r="CT341" s="22"/>
      <c r="CU341" s="22"/>
      <c r="CV341" s="22"/>
      <c r="CW341" s="22"/>
      <c r="CX341" s="22"/>
      <c r="CY341" s="22"/>
      <c r="CZ341" s="22"/>
    </row>
    <row r="342" s="514" customFormat="true" ht="15" customHeight="true" x14ac:dyDescent="0.2">
      <c r="B342" s="513"/>
      <c r="X342" s="357"/>
      <c r="Y342" s="357"/>
      <c r="Z342" s="357"/>
      <c r="AA342" s="357"/>
      <c r="AB342" s="357"/>
      <c r="AC342" s="357"/>
      <c r="AD342" s="357"/>
      <c r="AE342" s="357"/>
      <c r="AF342" s="357"/>
      <c r="AG342" s="357"/>
      <c r="AH342" s="357"/>
      <c r="AI342" s="357"/>
      <c r="AJ342" s="357"/>
      <c r="AK342" s="357"/>
      <c r="AL342" s="357"/>
      <c r="AM342" s="357"/>
      <c r="AN342" s="357"/>
      <c r="AO342" s="357"/>
      <c r="AP342" s="357"/>
      <c r="AQ342" s="357"/>
      <c r="AR342" s="357"/>
      <c r="AS342" s="357"/>
      <c r="AT342" s="357"/>
      <c r="AU342" s="357"/>
      <c r="AV342" s="357"/>
      <c r="AW342" s="357"/>
      <c r="AX342" s="357"/>
      <c r="AY342" s="357"/>
      <c r="AZ342" s="357"/>
      <c r="BA342" s="1084"/>
      <c r="BB342" s="604" t="s">
        <v>48</v>
      </c>
      <c r="BC342" s="72" t="s">
        <v>35</v>
      </c>
      <c r="BD342" s="68" t="s">
        <v>35</v>
      </c>
      <c r="BE342" s="68" t="s">
        <v>35</v>
      </c>
      <c r="BF342" s="68" t="s">
        <v>35</v>
      </c>
      <c r="BG342" s="63" t="s">
        <v>35</v>
      </c>
      <c r="BH342" s="72" t="s">
        <v>35</v>
      </c>
      <c r="BI342" s="68" t="s">
        <v>35</v>
      </c>
      <c r="BJ342" s="68" t="s">
        <v>35</v>
      </c>
      <c r="BK342" s="68" t="s">
        <v>35</v>
      </c>
      <c r="BL342" s="63" t="s">
        <v>35</v>
      </c>
      <c r="BM342" s="72" t="s">
        <v>35</v>
      </c>
      <c r="BN342" s="68" t="s">
        <v>35</v>
      </c>
      <c r="BO342" s="68" t="s">
        <v>35</v>
      </c>
      <c r="BP342" s="68" t="s">
        <v>35</v>
      </c>
      <c r="BQ342" s="63" t="s">
        <v>35</v>
      </c>
      <c r="BR342" s="72" t="s">
        <v>35</v>
      </c>
      <c r="BS342" s="68" t="s">
        <v>35</v>
      </c>
      <c r="BT342" s="68" t="s">
        <v>35</v>
      </c>
      <c r="BU342" s="68" t="s">
        <v>35</v>
      </c>
      <c r="BV342" s="68" t="s">
        <v>35</v>
      </c>
      <c r="BW342" s="56" t="s">
        <v>35</v>
      </c>
      <c r="BX342" s="22"/>
      <c r="BY342" s="22"/>
      <c r="BZ342" s="22"/>
      <c r="CA342" s="22"/>
      <c r="CB342" s="22"/>
      <c r="CC342" s="22"/>
      <c r="CD342" s="22"/>
      <c r="CE342" s="22"/>
      <c r="CF342" s="22"/>
      <c r="CG342" s="22"/>
      <c r="CH342" s="22"/>
      <c r="CI342" s="22"/>
      <c r="CJ342" s="22"/>
      <c r="CK342" s="22"/>
      <c r="CL342" s="22"/>
      <c r="CM342" s="22"/>
      <c r="CN342" s="22"/>
      <c r="CO342" s="22"/>
      <c r="CP342" s="22"/>
      <c r="CQ342" s="22"/>
      <c r="CR342" s="22"/>
      <c r="CS342" s="22"/>
      <c r="CT342" s="22"/>
      <c r="CU342" s="22"/>
      <c r="CV342" s="22"/>
      <c r="CW342" s="22"/>
      <c r="CX342" s="22"/>
      <c r="CY342" s="22"/>
      <c r="CZ342" s="22"/>
    </row>
    <row r="343" s="514" customFormat="true" ht="15" customHeight="true" x14ac:dyDescent="0.2">
      <c r="B343" s="513"/>
      <c r="X343" s="357"/>
      <c r="Y343" s="357"/>
      <c r="Z343" s="357"/>
      <c r="AA343" s="357"/>
      <c r="AB343" s="357"/>
      <c r="AC343" s="357"/>
      <c r="AD343" s="357"/>
      <c r="AE343" s="357"/>
      <c r="AF343" s="357"/>
      <c r="AG343" s="357"/>
      <c r="AH343" s="357"/>
      <c r="AI343" s="357"/>
      <c r="AJ343" s="357"/>
      <c r="AK343" s="357"/>
      <c r="AL343" s="357"/>
      <c r="AM343" s="357"/>
      <c r="AN343" s="357"/>
      <c r="AO343" s="357"/>
      <c r="AP343" s="357"/>
      <c r="AQ343" s="357"/>
      <c r="AR343" s="357"/>
      <c r="AS343" s="357"/>
      <c r="AT343" s="357"/>
      <c r="AU343" s="357"/>
      <c r="AV343" s="357"/>
      <c r="AW343" s="357"/>
      <c r="AX343" s="357"/>
      <c r="AY343" s="357"/>
      <c r="AZ343" s="357"/>
      <c r="BA343" s="1090" t="s">
        <v>150</v>
      </c>
      <c r="BB343" s="604" t="s">
        <v>49</v>
      </c>
      <c r="BC343" s="72" t="s">
        <v>35</v>
      </c>
      <c r="BD343" s="68" t="s">
        <v>35</v>
      </c>
      <c r="BE343" s="68" t="s">
        <v>35</v>
      </c>
      <c r="BF343" s="68" t="s">
        <v>35</v>
      </c>
      <c r="BG343" s="63" t="s">
        <v>35</v>
      </c>
      <c r="BH343" s="72" t="s">
        <v>35</v>
      </c>
      <c r="BI343" s="68" t="s">
        <v>35</v>
      </c>
      <c r="BJ343" s="68" t="s">
        <v>35</v>
      </c>
      <c r="BK343" s="68" t="s">
        <v>35</v>
      </c>
      <c r="BL343" s="63" t="s">
        <v>35</v>
      </c>
      <c r="BM343" s="72" t="s">
        <v>35</v>
      </c>
      <c r="BN343" s="68" t="s">
        <v>35</v>
      </c>
      <c r="BO343" s="68" t="s">
        <v>35</v>
      </c>
      <c r="BP343" s="68" t="s">
        <v>35</v>
      </c>
      <c r="BQ343" s="63" t="s">
        <v>35</v>
      </c>
      <c r="BR343" s="72" t="s">
        <v>35</v>
      </c>
      <c r="BS343" s="68" t="s">
        <v>35</v>
      </c>
      <c r="BT343" s="68" t="s">
        <v>35</v>
      </c>
      <c r="BU343" s="68" t="s">
        <v>35</v>
      </c>
      <c r="BV343" s="68" t="s">
        <v>35</v>
      </c>
      <c r="BW343" s="56" t="s">
        <v>35</v>
      </c>
      <c r="BX343" s="22"/>
      <c r="BY343" s="22"/>
      <c r="BZ343" s="22"/>
      <c r="CA343" s="22"/>
      <c r="CB343" s="22"/>
      <c r="CC343" s="22"/>
      <c r="CD343" s="22"/>
      <c r="CE343" s="22"/>
      <c r="CF343" s="22"/>
      <c r="CG343" s="22"/>
      <c r="CH343" s="22"/>
      <c r="CI343" s="22"/>
      <c r="CJ343" s="22"/>
      <c r="CK343" s="22"/>
      <c r="CL343" s="22"/>
      <c r="CM343" s="22"/>
      <c r="CN343" s="22"/>
      <c r="CO343" s="22"/>
      <c r="CP343" s="22"/>
      <c r="CQ343" s="22"/>
      <c r="CR343" s="22"/>
      <c r="CS343" s="22"/>
      <c r="CT343" s="22"/>
      <c r="CU343" s="22"/>
      <c r="CV343" s="22"/>
      <c r="CW343" s="22"/>
      <c r="CX343" s="22"/>
      <c r="CY343" s="22"/>
      <c r="CZ343" s="22"/>
    </row>
    <row r="344" s="514" customFormat="true" ht="15" customHeight="true" x14ac:dyDescent="0.2">
      <c r="B344" s="513"/>
      <c r="X344" s="357"/>
      <c r="Y344" s="357"/>
      <c r="Z344" s="357"/>
      <c r="AA344" s="357"/>
      <c r="AB344" s="357"/>
      <c r="AC344" s="357"/>
      <c r="AD344" s="357"/>
      <c r="AE344" s="357"/>
      <c r="AF344" s="357"/>
      <c r="AG344" s="357"/>
      <c r="AH344" s="357"/>
      <c r="AI344" s="357"/>
      <c r="AJ344" s="357"/>
      <c r="AK344" s="357"/>
      <c r="AL344" s="357"/>
      <c r="AM344" s="357"/>
      <c r="AN344" s="357"/>
      <c r="AO344" s="357"/>
      <c r="AP344" s="357"/>
      <c r="AQ344" s="357"/>
      <c r="AR344" s="357"/>
      <c r="AS344" s="357"/>
      <c r="AT344" s="357"/>
      <c r="AU344" s="357"/>
      <c r="AV344" s="357"/>
      <c r="AW344" s="357"/>
      <c r="AX344" s="357"/>
      <c r="AY344" s="357"/>
      <c r="AZ344" s="357"/>
      <c r="BA344" s="1084"/>
      <c r="BB344" s="604" t="s">
        <v>48</v>
      </c>
      <c r="BC344" s="72" t="s">
        <v>35</v>
      </c>
      <c r="BD344" s="68" t="s">
        <v>35</v>
      </c>
      <c r="BE344" s="68" t="s">
        <v>35</v>
      </c>
      <c r="BF344" s="68" t="s">
        <v>35</v>
      </c>
      <c r="BG344" s="63" t="s">
        <v>35</v>
      </c>
      <c r="BH344" s="72" t="s">
        <v>35</v>
      </c>
      <c r="BI344" s="68" t="s">
        <v>35</v>
      </c>
      <c r="BJ344" s="68" t="s">
        <v>35</v>
      </c>
      <c r="BK344" s="68" t="s">
        <v>35</v>
      </c>
      <c r="BL344" s="63" t="s">
        <v>35</v>
      </c>
      <c r="BM344" s="72" t="s">
        <v>35</v>
      </c>
      <c r="BN344" s="68" t="s">
        <v>35</v>
      </c>
      <c r="BO344" s="68" t="s">
        <v>35</v>
      </c>
      <c r="BP344" s="68" t="s">
        <v>35</v>
      </c>
      <c r="BQ344" s="63" t="s">
        <v>35</v>
      </c>
      <c r="BR344" s="72" t="s">
        <v>35</v>
      </c>
      <c r="BS344" s="68" t="s">
        <v>35</v>
      </c>
      <c r="BT344" s="68" t="s">
        <v>35</v>
      </c>
      <c r="BU344" s="68" t="s">
        <v>35</v>
      </c>
      <c r="BV344" s="68" t="s">
        <v>35</v>
      </c>
      <c r="BW344" s="56" t="s">
        <v>35</v>
      </c>
      <c r="BX344" s="22"/>
      <c r="BY344" s="22"/>
      <c r="BZ344" s="22"/>
      <c r="CA344" s="22"/>
      <c r="CB344" s="22"/>
      <c r="CC344" s="22"/>
      <c r="CD344" s="22"/>
      <c r="CE344" s="22"/>
      <c r="CF344" s="22"/>
      <c r="CG344" s="22"/>
      <c r="CH344" s="22"/>
      <c r="CI344" s="22"/>
      <c r="CJ344" s="22"/>
      <c r="CK344" s="22"/>
      <c r="CL344" s="22"/>
      <c r="CM344" s="22"/>
      <c r="CN344" s="22"/>
      <c r="CO344" s="22"/>
      <c r="CP344" s="22"/>
      <c r="CQ344" s="22"/>
      <c r="CR344" s="22"/>
      <c r="CS344" s="22"/>
      <c r="CT344" s="22"/>
      <c r="CU344" s="22"/>
      <c r="CV344" s="22"/>
      <c r="CW344" s="22"/>
      <c r="CX344" s="22"/>
      <c r="CY344" s="22"/>
      <c r="CZ344" s="22"/>
    </row>
    <row r="345" s="514" customFormat="true" ht="15" customHeight="true" x14ac:dyDescent="0.2">
      <c r="B345" s="513"/>
      <c r="X345" s="357"/>
      <c r="Y345" s="357"/>
      <c r="Z345" s="357"/>
      <c r="AA345" s="357"/>
      <c r="AB345" s="357"/>
      <c r="AC345" s="357"/>
      <c r="AD345" s="357"/>
      <c r="AE345" s="357"/>
      <c r="AF345" s="357"/>
      <c r="AG345" s="357"/>
      <c r="AH345" s="357"/>
      <c r="AI345" s="357"/>
      <c r="AJ345" s="357"/>
      <c r="AK345" s="357"/>
      <c r="AL345" s="357"/>
      <c r="AM345" s="357"/>
      <c r="AN345" s="357"/>
      <c r="AO345" s="357"/>
      <c r="AP345" s="357"/>
      <c r="AQ345" s="357"/>
      <c r="AR345" s="357"/>
      <c r="AS345" s="357"/>
      <c r="AT345" s="357"/>
      <c r="AU345" s="357"/>
      <c r="AV345" s="357"/>
      <c r="AW345" s="357"/>
      <c r="AX345" s="357"/>
      <c r="AY345" s="357"/>
      <c r="AZ345" s="357"/>
      <c r="BA345" s="1090" t="s">
        <v>151</v>
      </c>
      <c r="BB345" s="604" t="s">
        <v>49</v>
      </c>
      <c r="BC345" s="72" t="s">
        <v>35</v>
      </c>
      <c r="BD345" s="68" t="s">
        <v>35</v>
      </c>
      <c r="BE345" s="68" t="s">
        <v>35</v>
      </c>
      <c r="BF345" s="68" t="s">
        <v>35</v>
      </c>
      <c r="BG345" s="63" t="s">
        <v>35</v>
      </c>
      <c r="BH345" s="72" t="s">
        <v>35</v>
      </c>
      <c r="BI345" s="68" t="s">
        <v>35</v>
      </c>
      <c r="BJ345" s="68" t="s">
        <v>35</v>
      </c>
      <c r="BK345" s="68" t="s">
        <v>35</v>
      </c>
      <c r="BL345" s="63" t="s">
        <v>35</v>
      </c>
      <c r="BM345" s="72" t="s">
        <v>35</v>
      </c>
      <c r="BN345" s="68" t="s">
        <v>35</v>
      </c>
      <c r="BO345" s="68" t="s">
        <v>35</v>
      </c>
      <c r="BP345" s="68" t="s">
        <v>35</v>
      </c>
      <c r="BQ345" s="63" t="s">
        <v>35</v>
      </c>
      <c r="BR345" s="72" t="s">
        <v>35</v>
      </c>
      <c r="BS345" s="68" t="s">
        <v>35</v>
      </c>
      <c r="BT345" s="68" t="s">
        <v>35</v>
      </c>
      <c r="BU345" s="68" t="s">
        <v>35</v>
      </c>
      <c r="BV345" s="68" t="s">
        <v>35</v>
      </c>
      <c r="BW345" s="56" t="s">
        <v>35</v>
      </c>
      <c r="BX345" s="22"/>
      <c r="BY345" s="22"/>
      <c r="BZ345" s="22"/>
      <c r="CA345" s="22"/>
      <c r="CB345" s="22"/>
      <c r="CC345" s="22"/>
      <c r="CD345" s="22"/>
      <c r="CE345" s="22"/>
      <c r="CF345" s="22"/>
      <c r="CG345" s="22"/>
      <c r="CH345" s="22"/>
      <c r="CI345" s="22"/>
      <c r="CJ345" s="22"/>
      <c r="CK345" s="22"/>
      <c r="CL345" s="22"/>
      <c r="CM345" s="22"/>
      <c r="CN345" s="22"/>
      <c r="CO345" s="22"/>
      <c r="CP345" s="22"/>
      <c r="CQ345" s="22"/>
      <c r="CR345" s="22"/>
      <c r="CS345" s="22"/>
      <c r="CT345" s="22"/>
      <c r="CU345" s="22"/>
      <c r="CV345" s="22"/>
      <c r="CW345" s="22"/>
      <c r="CX345" s="22"/>
      <c r="CY345" s="22"/>
      <c r="CZ345" s="22"/>
    </row>
    <row r="346" s="514" customFormat="true" ht="15" customHeight="true" x14ac:dyDescent="0.2">
      <c r="B346" s="513"/>
      <c r="X346" s="357"/>
      <c r="Y346" s="357"/>
      <c r="Z346" s="357"/>
      <c r="AA346" s="357"/>
      <c r="AB346" s="357"/>
      <c r="AC346" s="357"/>
      <c r="AD346" s="357"/>
      <c r="AE346" s="357"/>
      <c r="AF346" s="357"/>
      <c r="AG346" s="357"/>
      <c r="AH346" s="357"/>
      <c r="AI346" s="357"/>
      <c r="AJ346" s="357"/>
      <c r="AK346" s="357"/>
      <c r="AL346" s="357"/>
      <c r="AM346" s="357"/>
      <c r="AN346" s="357"/>
      <c r="AO346" s="357"/>
      <c r="AP346" s="357"/>
      <c r="AQ346" s="357"/>
      <c r="AR346" s="357"/>
      <c r="AS346" s="357"/>
      <c r="AT346" s="357"/>
      <c r="AU346" s="357"/>
      <c r="AV346" s="357"/>
      <c r="AW346" s="357"/>
      <c r="AX346" s="357"/>
      <c r="AY346" s="357"/>
      <c r="AZ346" s="357"/>
      <c r="BA346" s="1084"/>
      <c r="BB346" s="604" t="s">
        <v>48</v>
      </c>
      <c r="BC346" s="72" t="s">
        <v>35</v>
      </c>
      <c r="BD346" s="68" t="s">
        <v>35</v>
      </c>
      <c r="BE346" s="68" t="s">
        <v>35</v>
      </c>
      <c r="BF346" s="68" t="s">
        <v>35</v>
      </c>
      <c r="BG346" s="63" t="s">
        <v>35</v>
      </c>
      <c r="BH346" s="72" t="s">
        <v>35</v>
      </c>
      <c r="BI346" s="68" t="s">
        <v>35</v>
      </c>
      <c r="BJ346" s="68" t="s">
        <v>35</v>
      </c>
      <c r="BK346" s="68" t="s">
        <v>35</v>
      </c>
      <c r="BL346" s="63" t="s">
        <v>35</v>
      </c>
      <c r="BM346" s="72" t="s">
        <v>35</v>
      </c>
      <c r="BN346" s="68" t="s">
        <v>35</v>
      </c>
      <c r="BO346" s="68" t="s">
        <v>35</v>
      </c>
      <c r="BP346" s="68" t="s">
        <v>35</v>
      </c>
      <c r="BQ346" s="63" t="s">
        <v>35</v>
      </c>
      <c r="BR346" s="72" t="s">
        <v>35</v>
      </c>
      <c r="BS346" s="68" t="s">
        <v>35</v>
      </c>
      <c r="BT346" s="68" t="s">
        <v>35</v>
      </c>
      <c r="BU346" s="68" t="s">
        <v>35</v>
      </c>
      <c r="BV346" s="68" t="s">
        <v>35</v>
      </c>
      <c r="BW346" s="56" t="s">
        <v>35</v>
      </c>
      <c r="BX346" s="22"/>
      <c r="BY346" s="22"/>
      <c r="BZ346" s="22"/>
      <c r="CA346" s="22"/>
      <c r="CB346" s="22"/>
      <c r="CC346" s="22"/>
      <c r="CD346" s="22"/>
      <c r="CE346" s="22"/>
      <c r="CF346" s="22"/>
      <c r="CG346" s="22"/>
      <c r="CH346" s="22"/>
      <c r="CI346" s="22"/>
      <c r="CJ346" s="22"/>
      <c r="CK346" s="22"/>
      <c r="CL346" s="22"/>
      <c r="CM346" s="22"/>
      <c r="CN346" s="22"/>
      <c r="CO346" s="22"/>
      <c r="CP346" s="22"/>
      <c r="CQ346" s="22"/>
      <c r="CR346" s="22"/>
      <c r="CS346" s="22"/>
      <c r="CT346" s="22"/>
      <c r="CU346" s="22"/>
      <c r="CV346" s="22"/>
      <c r="CW346" s="22"/>
      <c r="CX346" s="22"/>
      <c r="CY346" s="22"/>
      <c r="CZ346" s="22"/>
    </row>
    <row r="347" s="514" customFormat="true" ht="15" customHeight="true" x14ac:dyDescent="0.2">
      <c r="B347" s="513"/>
      <c r="X347" s="357"/>
      <c r="Y347" s="357"/>
      <c r="Z347" s="357"/>
      <c r="AA347" s="357"/>
      <c r="AB347" s="357"/>
      <c r="AC347" s="357"/>
      <c r="AD347" s="357"/>
      <c r="AE347" s="357"/>
      <c r="AF347" s="357"/>
      <c r="AG347" s="357"/>
      <c r="AH347" s="357"/>
      <c r="AI347" s="357"/>
      <c r="AJ347" s="357"/>
      <c r="AK347" s="357"/>
      <c r="AL347" s="357"/>
      <c r="AM347" s="357"/>
      <c r="AN347" s="357"/>
      <c r="AO347" s="357"/>
      <c r="AP347" s="357"/>
      <c r="AQ347" s="357"/>
      <c r="AR347" s="357"/>
      <c r="AS347" s="357"/>
      <c r="AT347" s="357"/>
      <c r="AU347" s="357"/>
      <c r="AV347" s="357"/>
      <c r="AW347" s="357"/>
      <c r="AX347" s="357"/>
      <c r="AY347" s="357"/>
      <c r="AZ347" s="357"/>
      <c r="BA347" s="1090" t="s">
        <v>152</v>
      </c>
      <c r="BB347" s="604" t="s">
        <v>49</v>
      </c>
      <c r="BC347" s="72" t="s">
        <v>35</v>
      </c>
      <c r="BD347" s="68" t="s">
        <v>35</v>
      </c>
      <c r="BE347" s="68" t="s">
        <v>35</v>
      </c>
      <c r="BF347" s="68" t="s">
        <v>35</v>
      </c>
      <c r="BG347" s="63" t="s">
        <v>35</v>
      </c>
      <c r="BH347" s="72" t="s">
        <v>35</v>
      </c>
      <c r="BI347" s="68" t="s">
        <v>35</v>
      </c>
      <c r="BJ347" s="68" t="s">
        <v>35</v>
      </c>
      <c r="BK347" s="68" t="s">
        <v>35</v>
      </c>
      <c r="BL347" s="63" t="s">
        <v>35</v>
      </c>
      <c r="BM347" s="72" t="s">
        <v>35</v>
      </c>
      <c r="BN347" s="68" t="s">
        <v>35</v>
      </c>
      <c r="BO347" s="68" t="s">
        <v>35</v>
      </c>
      <c r="BP347" s="68" t="s">
        <v>35</v>
      </c>
      <c r="BQ347" s="63" t="s">
        <v>35</v>
      </c>
      <c r="BR347" s="72" t="s">
        <v>35</v>
      </c>
      <c r="BS347" s="68" t="s">
        <v>35</v>
      </c>
      <c r="BT347" s="68" t="s">
        <v>35</v>
      </c>
      <c r="BU347" s="68" t="s">
        <v>35</v>
      </c>
      <c r="BV347" s="68" t="s">
        <v>35</v>
      </c>
      <c r="BW347" s="56" t="s">
        <v>35</v>
      </c>
      <c r="BX347" s="22"/>
      <c r="BY347" s="22"/>
      <c r="BZ347" s="22"/>
      <c r="CA347" s="22"/>
      <c r="CB347" s="22"/>
      <c r="CC347" s="22"/>
      <c r="CD347" s="22"/>
      <c r="CE347" s="22"/>
      <c r="CF347" s="22"/>
      <c r="CG347" s="22"/>
      <c r="CH347" s="22"/>
      <c r="CI347" s="22"/>
      <c r="CJ347" s="22"/>
      <c r="CK347" s="22"/>
      <c r="CL347" s="22"/>
      <c r="CM347" s="22"/>
      <c r="CN347" s="22"/>
      <c r="CO347" s="22"/>
      <c r="CP347" s="22"/>
      <c r="CQ347" s="22"/>
      <c r="CR347" s="22"/>
      <c r="CS347" s="22"/>
      <c r="CT347" s="22"/>
      <c r="CU347" s="22"/>
      <c r="CV347" s="22"/>
      <c r="CW347" s="22"/>
      <c r="CX347" s="22"/>
      <c r="CY347" s="22"/>
      <c r="CZ347" s="22"/>
    </row>
    <row r="348" s="514" customFormat="true" ht="15" customHeight="true" x14ac:dyDescent="0.2">
      <c r="B348" s="513"/>
      <c r="X348" s="357"/>
      <c r="Y348" s="357"/>
      <c r="Z348" s="357"/>
      <c r="AA348" s="357"/>
      <c r="AB348" s="357"/>
      <c r="AC348" s="357"/>
      <c r="AD348" s="357"/>
      <c r="AE348" s="357"/>
      <c r="AF348" s="357"/>
      <c r="AG348" s="357"/>
      <c r="AH348" s="357"/>
      <c r="AI348" s="357"/>
      <c r="AJ348" s="357"/>
      <c r="AK348" s="357"/>
      <c r="AL348" s="357"/>
      <c r="AM348" s="357"/>
      <c r="AN348" s="357"/>
      <c r="AO348" s="357"/>
      <c r="AP348" s="357"/>
      <c r="AQ348" s="357"/>
      <c r="AR348" s="357"/>
      <c r="AS348" s="357"/>
      <c r="AT348" s="357"/>
      <c r="AU348" s="357"/>
      <c r="AV348" s="357"/>
      <c r="AW348" s="357"/>
      <c r="AX348" s="357"/>
      <c r="AY348" s="357"/>
      <c r="AZ348" s="357"/>
      <c r="BA348" s="1084"/>
      <c r="BB348" s="604" t="s">
        <v>48</v>
      </c>
      <c r="BC348" s="72" t="s">
        <v>35</v>
      </c>
      <c r="BD348" s="68" t="s">
        <v>35</v>
      </c>
      <c r="BE348" s="68" t="s">
        <v>35</v>
      </c>
      <c r="BF348" s="68" t="s">
        <v>35</v>
      </c>
      <c r="BG348" s="63" t="s">
        <v>35</v>
      </c>
      <c r="BH348" s="72" t="s">
        <v>35</v>
      </c>
      <c r="BI348" s="68" t="s">
        <v>35</v>
      </c>
      <c r="BJ348" s="68" t="s">
        <v>35</v>
      </c>
      <c r="BK348" s="68" t="s">
        <v>35</v>
      </c>
      <c r="BL348" s="63" t="s">
        <v>35</v>
      </c>
      <c r="BM348" s="72" t="s">
        <v>35</v>
      </c>
      <c r="BN348" s="68" t="s">
        <v>35</v>
      </c>
      <c r="BO348" s="68" t="s">
        <v>35</v>
      </c>
      <c r="BP348" s="68" t="s">
        <v>35</v>
      </c>
      <c r="BQ348" s="63" t="s">
        <v>35</v>
      </c>
      <c r="BR348" s="72" t="s">
        <v>35</v>
      </c>
      <c r="BS348" s="68" t="s">
        <v>35</v>
      </c>
      <c r="BT348" s="68" t="s">
        <v>35</v>
      </c>
      <c r="BU348" s="68" t="s">
        <v>35</v>
      </c>
      <c r="BV348" s="68" t="s">
        <v>35</v>
      </c>
      <c r="BW348" s="56" t="s">
        <v>35</v>
      </c>
      <c r="BX348" s="22"/>
      <c r="BY348" s="22"/>
      <c r="BZ348" s="22"/>
      <c r="CA348" s="22"/>
      <c r="CB348" s="22"/>
      <c r="CC348" s="22"/>
      <c r="CD348" s="22"/>
      <c r="CE348" s="22"/>
      <c r="CF348" s="22"/>
      <c r="CG348" s="22"/>
      <c r="CH348" s="22"/>
      <c r="CI348" s="22"/>
      <c r="CJ348" s="22"/>
      <c r="CK348" s="22"/>
      <c r="CL348" s="22"/>
      <c r="CM348" s="22"/>
      <c r="CN348" s="22"/>
      <c r="CO348" s="22"/>
      <c r="CP348" s="22"/>
      <c r="CQ348" s="22"/>
      <c r="CR348" s="22"/>
      <c r="CS348" s="22"/>
      <c r="CT348" s="22"/>
      <c r="CU348" s="22"/>
      <c r="CV348" s="22"/>
      <c r="CW348" s="22"/>
      <c r="CX348" s="22"/>
      <c r="CY348" s="22"/>
      <c r="CZ348" s="22"/>
    </row>
    <row r="349" s="514" customFormat="true" ht="15" customHeight="true" x14ac:dyDescent="0.2">
      <c r="B349" s="513"/>
      <c r="X349" s="357"/>
      <c r="Y349" s="357"/>
      <c r="Z349" s="357"/>
      <c r="AA349" s="357"/>
      <c r="AB349" s="357"/>
      <c r="AC349" s="357"/>
      <c r="AD349" s="357"/>
      <c r="AE349" s="357"/>
      <c r="AF349" s="357"/>
      <c r="AG349" s="357"/>
      <c r="AH349" s="357"/>
      <c r="AI349" s="357"/>
      <c r="AJ349" s="357"/>
      <c r="AK349" s="357"/>
      <c r="AL349" s="357"/>
      <c r="AM349" s="357"/>
      <c r="AN349" s="357"/>
      <c r="AO349" s="357"/>
      <c r="AP349" s="357"/>
      <c r="AQ349" s="357"/>
      <c r="AR349" s="357"/>
      <c r="AS349" s="357"/>
      <c r="AT349" s="357"/>
      <c r="AU349" s="357"/>
      <c r="AV349" s="357"/>
      <c r="AW349" s="357"/>
      <c r="AX349" s="357"/>
      <c r="AY349" s="357"/>
      <c r="AZ349" s="357"/>
      <c r="BA349" s="1090" t="s">
        <v>153</v>
      </c>
      <c r="BB349" s="604" t="s">
        <v>49</v>
      </c>
      <c r="BC349" s="72" t="s">
        <v>35</v>
      </c>
      <c r="BD349" s="68" t="s">
        <v>35</v>
      </c>
      <c r="BE349" s="68" t="s">
        <v>35</v>
      </c>
      <c r="BF349" s="68" t="s">
        <v>35</v>
      </c>
      <c r="BG349" s="63" t="s">
        <v>35</v>
      </c>
      <c r="BH349" s="72" t="s">
        <v>35</v>
      </c>
      <c r="BI349" s="68" t="s">
        <v>35</v>
      </c>
      <c r="BJ349" s="68" t="s">
        <v>35</v>
      </c>
      <c r="BK349" s="68" t="s">
        <v>35</v>
      </c>
      <c r="BL349" s="63" t="s">
        <v>35</v>
      </c>
      <c r="BM349" s="72" t="s">
        <v>35</v>
      </c>
      <c r="BN349" s="68" t="s">
        <v>35</v>
      </c>
      <c r="BO349" s="68" t="s">
        <v>35</v>
      </c>
      <c r="BP349" s="68" t="s">
        <v>35</v>
      </c>
      <c r="BQ349" s="63" t="s">
        <v>35</v>
      </c>
      <c r="BR349" s="72" t="s">
        <v>35</v>
      </c>
      <c r="BS349" s="68" t="s">
        <v>35</v>
      </c>
      <c r="BT349" s="68" t="s">
        <v>35</v>
      </c>
      <c r="BU349" s="68" t="s">
        <v>35</v>
      </c>
      <c r="BV349" s="68" t="s">
        <v>35</v>
      </c>
      <c r="BW349" s="56" t="s">
        <v>35</v>
      </c>
      <c r="BX349" s="22"/>
      <c r="BY349" s="22"/>
      <c r="BZ349" s="22"/>
      <c r="CA349" s="22"/>
      <c r="CB349" s="22"/>
      <c r="CC349" s="22"/>
      <c r="CD349" s="22"/>
      <c r="CE349" s="22"/>
      <c r="CF349" s="22"/>
      <c r="CG349" s="22"/>
      <c r="CH349" s="22"/>
      <c r="CI349" s="22"/>
      <c r="CJ349" s="22"/>
      <c r="CK349" s="22"/>
      <c r="CL349" s="22"/>
      <c r="CM349" s="22"/>
      <c r="CN349" s="22"/>
      <c r="CO349" s="22"/>
      <c r="CP349" s="22"/>
      <c r="CQ349" s="22"/>
      <c r="CR349" s="22"/>
      <c r="CS349" s="22"/>
      <c r="CT349" s="22"/>
      <c r="CU349" s="22"/>
      <c r="CV349" s="22"/>
      <c r="CW349" s="22"/>
      <c r="CX349" s="22"/>
      <c r="CY349" s="22"/>
      <c r="CZ349" s="22"/>
    </row>
    <row r="350" s="514" customFormat="true" ht="15" customHeight="true" x14ac:dyDescent="0.2">
      <c r="B350" s="513"/>
      <c r="X350" s="357"/>
      <c r="Y350" s="357"/>
      <c r="Z350" s="357"/>
      <c r="AA350" s="357"/>
      <c r="AB350" s="357"/>
      <c r="AC350" s="357"/>
      <c r="AD350" s="357"/>
      <c r="AE350" s="357"/>
      <c r="AF350" s="357"/>
      <c r="AG350" s="357"/>
      <c r="AH350" s="357"/>
      <c r="AI350" s="357"/>
      <c r="AJ350" s="357"/>
      <c r="AK350" s="357"/>
      <c r="AL350" s="357"/>
      <c r="AM350" s="357"/>
      <c r="AN350" s="357"/>
      <c r="AO350" s="357"/>
      <c r="AP350" s="357"/>
      <c r="AQ350" s="357"/>
      <c r="AR350" s="357"/>
      <c r="AS350" s="357"/>
      <c r="AT350" s="357"/>
      <c r="AU350" s="357"/>
      <c r="AV350" s="357"/>
      <c r="AW350" s="357"/>
      <c r="AX350" s="357"/>
      <c r="AY350" s="357"/>
      <c r="AZ350" s="357"/>
      <c r="BA350" s="1084"/>
      <c r="BB350" s="604" t="s">
        <v>48</v>
      </c>
      <c r="BC350" s="72" t="s">
        <v>35</v>
      </c>
      <c r="BD350" s="68" t="s">
        <v>35</v>
      </c>
      <c r="BE350" s="68" t="s">
        <v>35</v>
      </c>
      <c r="BF350" s="68" t="s">
        <v>35</v>
      </c>
      <c r="BG350" s="63" t="s">
        <v>35</v>
      </c>
      <c r="BH350" s="72" t="s">
        <v>35</v>
      </c>
      <c r="BI350" s="68" t="s">
        <v>35</v>
      </c>
      <c r="BJ350" s="68" t="s">
        <v>35</v>
      </c>
      <c r="BK350" s="68" t="s">
        <v>35</v>
      </c>
      <c r="BL350" s="63" t="s">
        <v>35</v>
      </c>
      <c r="BM350" s="72" t="s">
        <v>35</v>
      </c>
      <c r="BN350" s="68" t="s">
        <v>35</v>
      </c>
      <c r="BO350" s="68" t="s">
        <v>35</v>
      </c>
      <c r="BP350" s="68" t="s">
        <v>35</v>
      </c>
      <c r="BQ350" s="63" t="s">
        <v>35</v>
      </c>
      <c r="BR350" s="72" t="s">
        <v>35</v>
      </c>
      <c r="BS350" s="68" t="s">
        <v>35</v>
      </c>
      <c r="BT350" s="68" t="s">
        <v>35</v>
      </c>
      <c r="BU350" s="68" t="s">
        <v>35</v>
      </c>
      <c r="BV350" s="68" t="s">
        <v>35</v>
      </c>
      <c r="BW350" s="56" t="s">
        <v>35</v>
      </c>
      <c r="BX350" s="22"/>
      <c r="BY350" s="22"/>
      <c r="BZ350" s="22"/>
      <c r="CA350" s="22"/>
      <c r="CB350" s="22"/>
      <c r="CC350" s="22"/>
      <c r="CD350" s="22"/>
      <c r="CE350" s="22"/>
      <c r="CF350" s="22"/>
      <c r="CG350" s="22"/>
      <c r="CH350" s="22"/>
      <c r="CI350" s="22"/>
      <c r="CJ350" s="22"/>
      <c r="CK350" s="22"/>
      <c r="CL350" s="22"/>
      <c r="CM350" s="22"/>
      <c r="CN350" s="22"/>
      <c r="CO350" s="22"/>
      <c r="CP350" s="22"/>
      <c r="CQ350" s="22"/>
      <c r="CR350" s="22"/>
      <c r="CS350" s="22"/>
      <c r="CT350" s="22"/>
      <c r="CU350" s="22"/>
      <c r="CV350" s="22"/>
      <c r="CW350" s="22"/>
      <c r="CX350" s="22"/>
      <c r="CY350" s="22"/>
      <c r="CZ350" s="22"/>
    </row>
    <row r="351" s="514" customFormat="true" ht="15" customHeight="true" x14ac:dyDescent="0.2">
      <c r="B351" s="513"/>
      <c r="X351" s="357"/>
      <c r="Y351" s="357"/>
      <c r="Z351" s="357"/>
      <c r="AA351" s="357"/>
      <c r="AB351" s="357"/>
      <c r="AC351" s="357"/>
      <c r="AD351" s="357"/>
      <c r="AE351" s="357"/>
      <c r="AF351" s="357"/>
      <c r="AG351" s="357"/>
      <c r="AH351" s="357"/>
      <c r="AI351" s="357"/>
      <c r="AJ351" s="357"/>
      <c r="AK351" s="357"/>
      <c r="AL351" s="357"/>
      <c r="AM351" s="357"/>
      <c r="AN351" s="357"/>
      <c r="AO351" s="357"/>
      <c r="AP351" s="357"/>
      <c r="AQ351" s="357"/>
      <c r="AR351" s="357"/>
      <c r="AS351" s="357"/>
      <c r="AT351" s="357"/>
      <c r="AU351" s="357"/>
      <c r="AV351" s="357"/>
      <c r="AW351" s="357"/>
      <c r="AX351" s="357"/>
      <c r="AY351" s="357"/>
      <c r="AZ351" s="357"/>
      <c r="BA351" s="1090" t="s">
        <v>154</v>
      </c>
      <c r="BB351" s="604" t="s">
        <v>49</v>
      </c>
      <c r="BC351" s="72" t="s">
        <v>35</v>
      </c>
      <c r="BD351" s="68" t="s">
        <v>35</v>
      </c>
      <c r="BE351" s="68" t="s">
        <v>35</v>
      </c>
      <c r="BF351" s="68" t="s">
        <v>35</v>
      </c>
      <c r="BG351" s="63" t="s">
        <v>35</v>
      </c>
      <c r="BH351" s="72" t="s">
        <v>35</v>
      </c>
      <c r="BI351" s="68" t="s">
        <v>35</v>
      </c>
      <c r="BJ351" s="68" t="s">
        <v>35</v>
      </c>
      <c r="BK351" s="68" t="s">
        <v>35</v>
      </c>
      <c r="BL351" s="63" t="s">
        <v>35</v>
      </c>
      <c r="BM351" s="72" t="s">
        <v>35</v>
      </c>
      <c r="BN351" s="68" t="s">
        <v>35</v>
      </c>
      <c r="BO351" s="68" t="s">
        <v>35</v>
      </c>
      <c r="BP351" s="68" t="s">
        <v>35</v>
      </c>
      <c r="BQ351" s="63" t="s">
        <v>35</v>
      </c>
      <c r="BR351" s="72" t="s">
        <v>35</v>
      </c>
      <c r="BS351" s="68" t="s">
        <v>35</v>
      </c>
      <c r="BT351" s="68" t="s">
        <v>35</v>
      </c>
      <c r="BU351" s="68" t="s">
        <v>35</v>
      </c>
      <c r="BV351" s="68" t="s">
        <v>35</v>
      </c>
      <c r="BW351" s="56" t="s">
        <v>35</v>
      </c>
      <c r="BX351" s="22"/>
      <c r="BY351" s="22"/>
      <c r="BZ351" s="22"/>
      <c r="CA351" s="22"/>
      <c r="CB351" s="22"/>
      <c r="CC351" s="22"/>
      <c r="CD351" s="22"/>
      <c r="CE351" s="22"/>
      <c r="CF351" s="22"/>
      <c r="CG351" s="22"/>
      <c r="CH351" s="22"/>
      <c r="CI351" s="22"/>
      <c r="CJ351" s="22"/>
      <c r="CK351" s="22"/>
      <c r="CL351" s="22"/>
      <c r="CM351" s="22"/>
      <c r="CN351" s="22"/>
      <c r="CO351" s="22"/>
      <c r="CP351" s="22"/>
      <c r="CQ351" s="22"/>
      <c r="CR351" s="22"/>
      <c r="CS351" s="22"/>
      <c r="CT351" s="22"/>
      <c r="CU351" s="22"/>
      <c r="CV351" s="22"/>
      <c r="CW351" s="22"/>
      <c r="CX351" s="22"/>
      <c r="CY351" s="22"/>
      <c r="CZ351" s="22"/>
    </row>
    <row r="352" s="514" customFormat="true" ht="15" customHeight="true" x14ac:dyDescent="0.2">
      <c r="B352" s="513"/>
      <c r="X352" s="357"/>
      <c r="Y352" s="357"/>
      <c r="Z352" s="357"/>
      <c r="AA352" s="357"/>
      <c r="AB352" s="357"/>
      <c r="AC352" s="357"/>
      <c r="AD352" s="357"/>
      <c r="AE352" s="357"/>
      <c r="AF352" s="357"/>
      <c r="AG352" s="357"/>
      <c r="AH352" s="357"/>
      <c r="AI352" s="357"/>
      <c r="AJ352" s="357"/>
      <c r="AK352" s="357"/>
      <c r="AL352" s="357"/>
      <c r="AM352" s="357"/>
      <c r="AN352" s="357"/>
      <c r="AO352" s="357"/>
      <c r="AP352" s="357"/>
      <c r="AQ352" s="357"/>
      <c r="AR352" s="357"/>
      <c r="AS352" s="357"/>
      <c r="AT352" s="357"/>
      <c r="AU352" s="357"/>
      <c r="AV352" s="357"/>
      <c r="AW352" s="357"/>
      <c r="AX352" s="357"/>
      <c r="AY352" s="357"/>
      <c r="AZ352" s="357"/>
      <c r="BA352" s="1084"/>
      <c r="BB352" s="604" t="s">
        <v>48</v>
      </c>
      <c r="BC352" s="72" t="s">
        <v>35</v>
      </c>
      <c r="BD352" s="68" t="s">
        <v>35</v>
      </c>
      <c r="BE352" s="68" t="s">
        <v>35</v>
      </c>
      <c r="BF352" s="68" t="s">
        <v>35</v>
      </c>
      <c r="BG352" s="63" t="s">
        <v>35</v>
      </c>
      <c r="BH352" s="72" t="s">
        <v>35</v>
      </c>
      <c r="BI352" s="68" t="s">
        <v>35</v>
      </c>
      <c r="BJ352" s="68" t="s">
        <v>35</v>
      </c>
      <c r="BK352" s="68" t="s">
        <v>35</v>
      </c>
      <c r="BL352" s="63" t="s">
        <v>35</v>
      </c>
      <c r="BM352" s="72" t="s">
        <v>35</v>
      </c>
      <c r="BN352" s="68" t="s">
        <v>35</v>
      </c>
      <c r="BO352" s="68" t="s">
        <v>35</v>
      </c>
      <c r="BP352" s="68" t="s">
        <v>35</v>
      </c>
      <c r="BQ352" s="63" t="s">
        <v>35</v>
      </c>
      <c r="BR352" s="72" t="s">
        <v>35</v>
      </c>
      <c r="BS352" s="68" t="s">
        <v>35</v>
      </c>
      <c r="BT352" s="68" t="s">
        <v>35</v>
      </c>
      <c r="BU352" s="68" t="s">
        <v>35</v>
      </c>
      <c r="BV352" s="68" t="s">
        <v>35</v>
      </c>
      <c r="BW352" s="56" t="s">
        <v>35</v>
      </c>
      <c r="BX352" s="22"/>
      <c r="BY352" s="22"/>
      <c r="BZ352" s="22"/>
      <c r="CA352" s="22"/>
      <c r="CB352" s="22"/>
      <c r="CC352" s="22"/>
      <c r="CD352" s="22"/>
      <c r="CE352" s="22"/>
      <c r="CF352" s="22"/>
      <c r="CG352" s="22"/>
      <c r="CH352" s="22"/>
      <c r="CI352" s="22"/>
      <c r="CJ352" s="22"/>
      <c r="CK352" s="22"/>
      <c r="CL352" s="22"/>
      <c r="CM352" s="22"/>
      <c r="CN352" s="22"/>
      <c r="CO352" s="22"/>
      <c r="CP352" s="22"/>
      <c r="CQ352" s="22"/>
      <c r="CR352" s="22"/>
      <c r="CS352" s="22"/>
      <c r="CT352" s="22"/>
      <c r="CU352" s="22"/>
      <c r="CV352" s="22"/>
      <c r="CW352" s="22"/>
      <c r="CX352" s="22"/>
      <c r="CY352" s="22"/>
      <c r="CZ352" s="22"/>
    </row>
    <row r="353" s="514" customFormat="true" ht="15" customHeight="true" x14ac:dyDescent="0.2">
      <c r="B353" s="513"/>
      <c r="X353" s="357"/>
      <c r="Y353" s="357"/>
      <c r="Z353" s="357"/>
      <c r="AA353" s="357"/>
      <c r="AB353" s="357"/>
      <c r="AC353" s="357"/>
      <c r="AD353" s="357"/>
      <c r="AE353" s="357"/>
      <c r="AF353" s="357"/>
      <c r="AG353" s="357"/>
      <c r="AH353" s="357"/>
      <c r="AI353" s="357"/>
      <c r="AJ353" s="357"/>
      <c r="AK353" s="357"/>
      <c r="AL353" s="357"/>
      <c r="AM353" s="357"/>
      <c r="AN353" s="357"/>
      <c r="AO353" s="357"/>
      <c r="AP353" s="357"/>
      <c r="AQ353" s="357"/>
      <c r="AR353" s="357"/>
      <c r="AS353" s="357"/>
      <c r="AT353" s="357"/>
      <c r="AU353" s="357"/>
      <c r="AV353" s="357"/>
      <c r="AW353" s="357"/>
      <c r="AX353" s="357"/>
      <c r="AY353" s="357"/>
      <c r="AZ353" s="357"/>
      <c r="BA353" s="1090" t="s">
        <v>143</v>
      </c>
      <c r="BB353" s="604" t="s">
        <v>49</v>
      </c>
      <c r="BC353" s="72" t="s">
        <v>35</v>
      </c>
      <c r="BD353" s="68" t="s">
        <v>35</v>
      </c>
      <c r="BE353" s="68" t="s">
        <v>35</v>
      </c>
      <c r="BF353" s="68" t="s">
        <v>35</v>
      </c>
      <c r="BG353" s="63" t="s">
        <v>35</v>
      </c>
      <c r="BH353" s="72" t="s">
        <v>35</v>
      </c>
      <c r="BI353" s="68" t="s">
        <v>35</v>
      </c>
      <c r="BJ353" s="68" t="s">
        <v>35</v>
      </c>
      <c r="BK353" s="68" t="s">
        <v>35</v>
      </c>
      <c r="BL353" s="63" t="s">
        <v>35</v>
      </c>
      <c r="BM353" s="72" t="s">
        <v>35</v>
      </c>
      <c r="BN353" s="68" t="s">
        <v>35</v>
      </c>
      <c r="BO353" s="68" t="s">
        <v>35</v>
      </c>
      <c r="BP353" s="68" t="s">
        <v>35</v>
      </c>
      <c r="BQ353" s="63" t="s">
        <v>35</v>
      </c>
      <c r="BR353" s="72" t="s">
        <v>35</v>
      </c>
      <c r="BS353" s="68" t="s">
        <v>35</v>
      </c>
      <c r="BT353" s="68" t="s">
        <v>35</v>
      </c>
      <c r="BU353" s="68" t="s">
        <v>35</v>
      </c>
      <c r="BV353" s="68" t="s">
        <v>35</v>
      </c>
      <c r="BW353" s="56" t="s">
        <v>35</v>
      </c>
      <c r="BX353" s="22"/>
      <c r="BY353" s="22"/>
      <c r="BZ353" s="22"/>
      <c r="CA353" s="22"/>
      <c r="CB353" s="22"/>
      <c r="CC353" s="22"/>
      <c r="CD353" s="22"/>
      <c r="CE353" s="22"/>
      <c r="CF353" s="22"/>
      <c r="CG353" s="22"/>
      <c r="CH353" s="22"/>
      <c r="CI353" s="22"/>
      <c r="CJ353" s="22"/>
      <c r="CK353" s="22"/>
      <c r="CL353" s="22"/>
      <c r="CM353" s="22"/>
      <c r="CN353" s="22"/>
      <c r="CO353" s="22"/>
      <c r="CP353" s="22"/>
      <c r="CQ353" s="22"/>
      <c r="CR353" s="22"/>
      <c r="CS353" s="22"/>
      <c r="CT353" s="22"/>
      <c r="CU353" s="22"/>
      <c r="CV353" s="22"/>
      <c r="CW353" s="22"/>
      <c r="CX353" s="22"/>
      <c r="CY353" s="22"/>
      <c r="CZ353" s="22"/>
    </row>
    <row r="354" s="514" customFormat="true" ht="15" customHeight="true" x14ac:dyDescent="0.2">
      <c r="B354" s="513"/>
      <c r="X354" s="357"/>
      <c r="Y354" s="357"/>
      <c r="Z354" s="357"/>
      <c r="AA354" s="357"/>
      <c r="AB354" s="357"/>
      <c r="AC354" s="357"/>
      <c r="AD354" s="357"/>
      <c r="AE354" s="357"/>
      <c r="AF354" s="357"/>
      <c r="AG354" s="357"/>
      <c r="AH354" s="357"/>
      <c r="AI354" s="357"/>
      <c r="AJ354" s="357"/>
      <c r="AK354" s="357"/>
      <c r="AL354" s="357"/>
      <c r="AM354" s="357"/>
      <c r="AN354" s="357"/>
      <c r="AO354" s="357"/>
      <c r="AP354" s="357"/>
      <c r="AQ354" s="357"/>
      <c r="AR354" s="357"/>
      <c r="AS354" s="357"/>
      <c r="AT354" s="357"/>
      <c r="AU354" s="357"/>
      <c r="AV354" s="357"/>
      <c r="AW354" s="357"/>
      <c r="AX354" s="357"/>
      <c r="AY354" s="357"/>
      <c r="AZ354" s="357"/>
      <c r="BA354" s="1087"/>
      <c r="BB354" s="605" t="s">
        <v>48</v>
      </c>
      <c r="BC354" s="71" t="s">
        <v>35</v>
      </c>
      <c r="BD354" s="67" t="s">
        <v>35</v>
      </c>
      <c r="BE354" s="67" t="s">
        <v>35</v>
      </c>
      <c r="BF354" s="67" t="s">
        <v>35</v>
      </c>
      <c r="BG354" s="62" t="s">
        <v>35</v>
      </c>
      <c r="BH354" s="71" t="s">
        <v>35</v>
      </c>
      <c r="BI354" s="67" t="s">
        <v>35</v>
      </c>
      <c r="BJ354" s="67" t="s">
        <v>35</v>
      </c>
      <c r="BK354" s="67" t="s">
        <v>35</v>
      </c>
      <c r="BL354" s="62" t="s">
        <v>35</v>
      </c>
      <c r="BM354" s="71" t="s">
        <v>35</v>
      </c>
      <c r="BN354" s="67" t="s">
        <v>35</v>
      </c>
      <c r="BO354" s="67" t="s">
        <v>35</v>
      </c>
      <c r="BP354" s="67" t="s">
        <v>35</v>
      </c>
      <c r="BQ354" s="62" t="s">
        <v>35</v>
      </c>
      <c r="BR354" s="71" t="s">
        <v>35</v>
      </c>
      <c r="BS354" s="67" t="s">
        <v>35</v>
      </c>
      <c r="BT354" s="67" t="s">
        <v>35</v>
      </c>
      <c r="BU354" s="67" t="s">
        <v>35</v>
      </c>
      <c r="BV354" s="67" t="s">
        <v>35</v>
      </c>
      <c r="BW354" s="55" t="s">
        <v>35</v>
      </c>
      <c r="BX354" s="22"/>
      <c r="BY354" s="22"/>
      <c r="BZ354" s="22"/>
      <c r="CA354" s="22"/>
      <c r="CB354" s="22"/>
      <c r="CC354" s="22"/>
      <c r="CD354" s="22"/>
      <c r="CE354" s="22"/>
      <c r="CF354" s="22"/>
      <c r="CG354" s="22"/>
      <c r="CH354" s="22"/>
      <c r="CI354" s="22"/>
      <c r="CJ354" s="22"/>
      <c r="CK354" s="22"/>
      <c r="CL354" s="22"/>
      <c r="CM354" s="22"/>
      <c r="CN354" s="22"/>
      <c r="CO354" s="22"/>
      <c r="CP354" s="22"/>
      <c r="CQ354" s="22"/>
      <c r="CR354" s="22"/>
      <c r="CS354" s="22"/>
      <c r="CT354" s="22"/>
      <c r="CU354" s="22"/>
      <c r="CV354" s="22"/>
      <c r="CW354" s="22"/>
      <c r="CX354" s="22"/>
      <c r="CY354" s="22"/>
      <c r="CZ354" s="22"/>
    </row>
    <row r="355" s="514" customFormat="true" ht="15" customHeight="true" x14ac:dyDescent="0.2">
      <c r="B355" s="513"/>
      <c r="X355" s="357"/>
      <c r="Y355" s="357"/>
      <c r="Z355" s="357"/>
      <c r="AA355" s="357"/>
      <c r="AB355" s="357"/>
      <c r="AC355" s="357"/>
      <c r="AD355" s="357"/>
      <c r="AE355" s="357"/>
      <c r="AF355" s="357"/>
      <c r="AG355" s="357"/>
      <c r="AH355" s="357"/>
      <c r="AI355" s="357"/>
      <c r="AJ355" s="357"/>
      <c r="AK355" s="357"/>
      <c r="AL355" s="357"/>
      <c r="AM355" s="357"/>
      <c r="AN355" s="357"/>
      <c r="AO355" s="357"/>
      <c r="AP355" s="357"/>
      <c r="AQ355" s="357"/>
      <c r="AR355" s="357"/>
      <c r="AS355" s="357"/>
      <c r="AT355" s="357"/>
      <c r="AU355" s="357"/>
      <c r="AV355" s="357"/>
      <c r="AW355" s="357"/>
      <c r="AX355" s="357"/>
      <c r="AY355" s="357"/>
      <c r="AZ355" s="357"/>
      <c r="BA355" s="383"/>
      <c r="BB355" s="324"/>
      <c r="BC355" s="447"/>
      <c r="BD355" s="447"/>
      <c r="BE355" s="447"/>
      <c r="BF355" s="447"/>
      <c r="BG355" s="447"/>
      <c r="BH355" s="447"/>
      <c r="BI355" s="447"/>
      <c r="BJ355" s="447"/>
      <c r="BK355" s="447"/>
      <c r="BL355" s="447"/>
      <c r="BM355" s="447"/>
      <c r="BN355" s="447"/>
      <c r="BO355" s="447"/>
      <c r="BP355" s="447"/>
      <c r="BQ355" s="447"/>
      <c r="BR355" s="447"/>
      <c r="BS355" s="447"/>
      <c r="BT355" s="447"/>
      <c r="BU355" s="447"/>
      <c r="BV355" s="447"/>
      <c r="BW355" s="447"/>
      <c r="BX355" s="448"/>
      <c r="BY355" s="448"/>
      <c r="BZ355" s="448"/>
      <c r="CA355" s="448"/>
      <c r="CB355" s="448"/>
      <c r="CC355" s="448"/>
      <c r="CD355" s="448"/>
      <c r="CE355" s="448"/>
      <c r="CF355" s="448"/>
      <c r="CG355" s="448"/>
      <c r="CH355" s="448"/>
      <c r="CI355" s="448"/>
      <c r="CJ355" s="448"/>
      <c r="CK355" s="448"/>
      <c r="CL355" s="448"/>
      <c r="CM355" s="448"/>
      <c r="CN355" s="448"/>
      <c r="CO355" s="448"/>
      <c r="CP355" s="448"/>
      <c r="CQ355" s="448"/>
      <c r="CR355" s="448"/>
      <c r="CS355" s="448"/>
      <c r="CT355" s="448"/>
      <c r="CU355" s="448"/>
      <c r="CV355" s="448"/>
      <c r="CW355" s="448"/>
      <c r="CX355" s="448"/>
      <c r="CY355" s="448"/>
      <c r="CZ355" s="448"/>
    </row>
    <row r="356" s="514" customFormat="true" ht="15" customHeight="true" x14ac:dyDescent="0.2">
      <c r="B356" s="513"/>
      <c r="X356" s="357"/>
      <c r="Y356" s="357"/>
      <c r="Z356" s="357"/>
      <c r="AA356" s="357"/>
      <c r="AB356" s="357"/>
      <c r="AC356" s="357"/>
      <c r="AD356" s="357"/>
      <c r="AE356" s="357"/>
      <c r="AF356" s="357"/>
      <c r="AG356" s="357"/>
      <c r="AH356" s="357"/>
      <c r="AI356" s="357"/>
      <c r="AJ356" s="357"/>
      <c r="AK356" s="357"/>
      <c r="AL356" s="357"/>
      <c r="AM356" s="357"/>
      <c r="AN356" s="357"/>
      <c r="AO356" s="357"/>
      <c r="AP356" s="357"/>
      <c r="AQ356" s="357"/>
      <c r="AR356" s="357"/>
      <c r="AS356" s="357"/>
      <c r="AT356" s="357"/>
      <c r="AU356" s="357"/>
      <c r="AV356" s="357"/>
      <c r="AW356" s="357"/>
      <c r="AX356" s="357"/>
      <c r="AY356" s="357"/>
      <c r="AZ356" s="357"/>
      <c r="BA356" s="383"/>
      <c r="BB356" s="324"/>
      <c r="BC356" s="383"/>
      <c r="BD356" s="383"/>
      <c r="BE356" s="383"/>
      <c r="BF356" s="383"/>
      <c r="BG356" s="383"/>
      <c r="BH356" s="383"/>
      <c r="BI356" s="383"/>
      <c r="BJ356" s="383"/>
      <c r="BK356" s="383"/>
      <c r="BL356" s="383"/>
      <c r="BM356" s="383"/>
      <c r="BN356" s="383"/>
      <c r="BO356" s="383"/>
      <c r="BP356" s="383"/>
      <c r="BQ356" s="383"/>
      <c r="BR356" s="383"/>
      <c r="BS356" s="383"/>
      <c r="BT356" s="383"/>
      <c r="BU356" s="383"/>
      <c r="BV356" s="383"/>
      <c r="BW356" s="383"/>
      <c r="BX356" s="357"/>
      <c r="BY356" s="357"/>
      <c r="BZ356" s="357"/>
      <c r="CA356" s="357"/>
      <c r="CB356" s="357"/>
      <c r="CC356" s="357"/>
      <c r="CD356" s="357"/>
      <c r="CE356" s="357"/>
      <c r="CF356" s="357"/>
      <c r="CG356" s="357"/>
      <c r="CH356" s="357"/>
      <c r="CI356" s="357"/>
      <c r="CJ356" s="357"/>
      <c r="CK356" s="357"/>
      <c r="CL356" s="357"/>
      <c r="CM356" s="357"/>
      <c r="CN356" s="357"/>
      <c r="CO356" s="357"/>
      <c r="CP356" s="357"/>
      <c r="CQ356" s="357"/>
      <c r="CR356" s="357"/>
      <c r="CS356" s="357"/>
      <c r="CT356" s="357"/>
      <c r="CU356" s="357"/>
      <c r="CV356" s="357"/>
      <c r="CW356" s="357"/>
      <c r="CX356" s="357"/>
      <c r="CY356" s="357"/>
      <c r="CZ356" s="357"/>
    </row>
    <row r="357" s="320" customFormat="true" ht="15" customHeight="true" x14ac:dyDescent="0.2">
      <c r="B357" s="322"/>
      <c r="X357" s="357"/>
      <c r="Y357" s="357"/>
      <c r="Z357" s="357"/>
      <c r="AA357" s="357"/>
      <c r="AB357" s="357"/>
      <c r="AC357" s="357"/>
      <c r="AD357" s="357"/>
      <c r="AE357" s="357"/>
      <c r="AF357" s="357"/>
      <c r="AG357" s="357"/>
      <c r="AH357" s="357"/>
      <c r="AI357" s="357"/>
      <c r="AJ357" s="357"/>
      <c r="AK357" s="357"/>
      <c r="AL357" s="357"/>
      <c r="AM357" s="357"/>
      <c r="AN357" s="357"/>
      <c r="AO357" s="357"/>
      <c r="AP357" s="357"/>
      <c r="AQ357" s="357"/>
      <c r="AR357" s="357"/>
      <c r="AS357" s="357"/>
      <c r="AT357" s="357"/>
      <c r="AU357" s="357"/>
      <c r="AV357" s="357"/>
      <c r="AW357" s="357"/>
      <c r="AX357" s="357"/>
      <c r="AY357" s="357"/>
      <c r="AZ357" s="357"/>
      <c r="BA357" s="383"/>
      <c r="BB357" s="324"/>
      <c r="BC357" s="383"/>
      <c r="BD357" s="383"/>
      <c r="BE357" s="383"/>
      <c r="BF357" s="383"/>
      <c r="BG357" s="383"/>
      <c r="BH357" s="383"/>
      <c r="BI357" s="383"/>
      <c r="BJ357" s="383"/>
      <c r="BK357" s="383"/>
      <c r="BL357" s="383"/>
      <c r="BM357" s="383"/>
      <c r="BN357" s="383"/>
      <c r="BO357" s="383"/>
      <c r="BP357" s="383"/>
      <c r="BQ357" s="383"/>
      <c r="BR357" s="383"/>
      <c r="BS357" s="383"/>
      <c r="BT357" s="383"/>
      <c r="BU357" s="383"/>
      <c r="BV357" s="383"/>
      <c r="BW357" s="383"/>
      <c r="BX357" s="357"/>
      <c r="BY357" s="357"/>
      <c r="BZ357" s="357"/>
      <c r="CA357" s="357"/>
      <c r="CB357" s="357"/>
      <c r="CC357" s="357"/>
      <c r="CD357" s="357"/>
      <c r="CE357" s="357"/>
      <c r="CF357" s="357"/>
      <c r="CG357" s="357"/>
      <c r="CH357" s="357"/>
      <c r="CI357" s="357"/>
      <c r="CJ357" s="357"/>
      <c r="CK357" s="357"/>
      <c r="CL357" s="357"/>
      <c r="CM357" s="357"/>
      <c r="CN357" s="357"/>
      <c r="CO357" s="357"/>
      <c r="CP357" s="357"/>
      <c r="CQ357" s="357"/>
      <c r="CR357" s="357"/>
      <c r="CS357" s="357"/>
      <c r="CT357" s="357"/>
      <c r="CU357" s="357"/>
      <c r="CV357" s="357"/>
      <c r="CW357" s="357"/>
      <c r="CX357" s="357"/>
      <c r="CY357" s="357"/>
      <c r="CZ357" s="357"/>
    </row>
    <row r="358" s="320" customFormat="true" ht="15" customHeight="true" x14ac:dyDescent="0.2">
      <c r="B358" s="322"/>
      <c r="X358" s="357"/>
      <c r="Y358" s="357"/>
      <c r="Z358" s="357"/>
      <c r="AA358" s="357"/>
      <c r="AB358" s="357"/>
      <c r="AC358" s="357"/>
      <c r="AD358" s="357"/>
      <c r="AE358" s="357"/>
      <c r="AF358" s="357"/>
      <c r="AG358" s="357"/>
      <c r="AH358" s="357"/>
      <c r="AI358" s="357"/>
      <c r="AJ358" s="357"/>
      <c r="AK358" s="357"/>
      <c r="AL358" s="357"/>
      <c r="AM358" s="357"/>
      <c r="AN358" s="357"/>
      <c r="AO358" s="357"/>
      <c r="AP358" s="357"/>
      <c r="AQ358" s="357"/>
      <c r="AR358" s="357"/>
      <c r="AS358" s="357"/>
      <c r="AT358" s="357"/>
      <c r="AU358" s="357"/>
      <c r="AV358" s="357"/>
      <c r="AW358" s="357"/>
      <c r="AX358" s="357"/>
      <c r="AY358" s="357"/>
      <c r="AZ358" s="357"/>
      <c r="BA358" s="383"/>
      <c r="BB358" s="324"/>
      <c r="BC358" s="383"/>
      <c r="BD358" s="383"/>
      <c r="BE358" s="383"/>
      <c r="BF358" s="383"/>
      <c r="BG358" s="383"/>
      <c r="BH358" s="383"/>
      <c r="BI358" s="383"/>
      <c r="BJ358" s="383"/>
      <c r="BK358" s="383"/>
      <c r="BL358" s="383"/>
      <c r="BM358" s="383"/>
      <c r="BN358" s="383"/>
      <c r="BO358" s="383"/>
      <c r="BP358" s="383"/>
      <c r="BQ358" s="383"/>
      <c r="BR358" s="383"/>
      <c r="BS358" s="383"/>
      <c r="BT358" s="383"/>
      <c r="BU358" s="383"/>
      <c r="BV358" s="383"/>
      <c r="BW358" s="383"/>
      <c r="BX358" s="357"/>
      <c r="BY358" s="357"/>
      <c r="BZ358" s="357"/>
      <c r="CA358" s="357"/>
      <c r="CB358" s="357"/>
      <c r="CC358" s="357"/>
      <c r="CD358" s="357"/>
      <c r="CE358" s="357"/>
      <c r="CF358" s="357"/>
      <c r="CG358" s="357"/>
      <c r="CH358" s="357"/>
      <c r="CI358" s="357"/>
      <c r="CJ358" s="357"/>
      <c r="CK358" s="357"/>
      <c r="CL358" s="357"/>
      <c r="CM358" s="357"/>
      <c r="CN358" s="357"/>
      <c r="CO358" s="357"/>
      <c r="CP358" s="357"/>
      <c r="CQ358" s="357"/>
      <c r="CR358" s="357"/>
      <c r="CS358" s="357"/>
      <c r="CT358" s="357"/>
      <c r="CU358" s="357"/>
      <c r="CV358" s="357"/>
      <c r="CW358" s="357"/>
      <c r="CX358" s="357"/>
      <c r="CY358" s="357"/>
      <c r="CZ358" s="357"/>
    </row>
    <row r="359" s="320" customFormat="true" ht="15" customHeight="true" x14ac:dyDescent="0.2">
      <c r="B359" s="322"/>
      <c r="X359" s="357"/>
      <c r="Y359" s="357"/>
      <c r="Z359" s="357"/>
      <c r="AA359" s="357"/>
      <c r="AB359" s="357"/>
      <c r="AC359" s="357"/>
      <c r="AD359" s="357"/>
      <c r="AE359" s="357"/>
      <c r="AF359" s="357"/>
      <c r="AG359" s="357"/>
      <c r="AH359" s="357"/>
      <c r="AI359" s="357"/>
      <c r="AJ359" s="357"/>
      <c r="AK359" s="357"/>
      <c r="AL359" s="357"/>
      <c r="AM359" s="357"/>
      <c r="AN359" s="357"/>
      <c r="AO359" s="357"/>
      <c r="AP359" s="357"/>
      <c r="AQ359" s="357"/>
      <c r="AR359" s="357"/>
      <c r="AS359" s="357"/>
      <c r="AT359" s="357"/>
      <c r="AU359" s="357"/>
      <c r="AV359" s="357"/>
      <c r="AW359" s="357"/>
      <c r="AX359" s="357"/>
      <c r="AY359" s="357"/>
      <c r="AZ359" s="357"/>
      <c r="BA359" s="383"/>
      <c r="BB359" s="324"/>
      <c r="BC359" s="383"/>
      <c r="BD359" s="383"/>
      <c r="BE359" s="383"/>
      <c r="BF359" s="383"/>
      <c r="BG359" s="383"/>
      <c r="BH359" s="383"/>
      <c r="BI359" s="383"/>
      <c r="BJ359" s="383"/>
      <c r="BK359" s="383"/>
      <c r="BL359" s="383"/>
      <c r="BM359" s="383"/>
      <c r="BN359" s="383"/>
      <c r="BO359" s="383"/>
      <c r="BP359" s="383"/>
      <c r="BQ359" s="383"/>
      <c r="BR359" s="383"/>
      <c r="BS359" s="383"/>
      <c r="BT359" s="383"/>
      <c r="BU359" s="383"/>
      <c r="BV359" s="383"/>
      <c r="BW359" s="383"/>
      <c r="BX359" s="357"/>
      <c r="BY359" s="357"/>
      <c r="BZ359" s="357"/>
      <c r="CA359" s="357"/>
      <c r="CB359" s="357"/>
      <c r="CC359" s="357"/>
      <c r="CD359" s="357"/>
      <c r="CE359" s="357"/>
      <c r="CF359" s="357"/>
      <c r="CG359" s="357"/>
      <c r="CH359" s="357"/>
      <c r="CI359" s="357"/>
      <c r="CJ359" s="357"/>
      <c r="CK359" s="357"/>
      <c r="CL359" s="357"/>
      <c r="CM359" s="357"/>
      <c r="CN359" s="357"/>
      <c r="CO359" s="357"/>
      <c r="CP359" s="357"/>
      <c r="CQ359" s="357"/>
      <c r="CR359" s="357"/>
      <c r="CS359" s="357"/>
      <c r="CT359" s="357"/>
      <c r="CU359" s="357"/>
      <c r="CV359" s="357"/>
      <c r="CW359" s="357"/>
      <c r="CX359" s="357"/>
      <c r="CY359" s="357"/>
      <c r="CZ359" s="357"/>
    </row>
    <row r="360" s="320" customFormat="true" ht="15" customHeight="true" x14ac:dyDescent="0.2">
      <c r="B360" s="322"/>
      <c r="X360" s="357"/>
      <c r="Y360" s="357"/>
      <c r="Z360" s="357"/>
      <c r="AA360" s="357"/>
      <c r="AB360" s="357"/>
      <c r="AC360" s="357"/>
      <c r="AD360" s="357"/>
      <c r="AE360" s="357"/>
      <c r="AF360" s="357"/>
      <c r="AG360" s="357"/>
      <c r="AH360" s="357"/>
      <c r="AI360" s="357"/>
      <c r="AJ360" s="357"/>
      <c r="AK360" s="357"/>
      <c r="AL360" s="357"/>
      <c r="AM360" s="357"/>
      <c r="AN360" s="357"/>
      <c r="AO360" s="357"/>
      <c r="AP360" s="357"/>
      <c r="AQ360" s="357"/>
      <c r="AR360" s="357"/>
      <c r="AS360" s="357"/>
      <c r="AT360" s="357"/>
      <c r="AU360" s="357"/>
      <c r="AV360" s="357"/>
      <c r="AW360" s="357"/>
      <c r="AX360" s="357"/>
      <c r="AY360" s="357"/>
      <c r="AZ360" s="357"/>
      <c r="BA360" s="383"/>
      <c r="BB360" s="324"/>
      <c r="BC360" s="383"/>
      <c r="BD360" s="383"/>
      <c r="BE360" s="383"/>
      <c r="BF360" s="383"/>
      <c r="BG360" s="383"/>
      <c r="BH360" s="383"/>
      <c r="BI360" s="383"/>
      <c r="BJ360" s="383"/>
      <c r="BK360" s="383"/>
      <c r="BL360" s="383"/>
      <c r="BM360" s="383"/>
      <c r="BN360" s="383"/>
      <c r="BO360" s="383"/>
      <c r="BP360" s="383"/>
      <c r="BQ360" s="383"/>
      <c r="BR360" s="383"/>
      <c r="BS360" s="383"/>
      <c r="BT360" s="383"/>
      <c r="BU360" s="383"/>
      <c r="BV360" s="383"/>
      <c r="BW360" s="383"/>
      <c r="BX360" s="357"/>
      <c r="BY360" s="357"/>
      <c r="BZ360" s="357"/>
      <c r="CA360" s="357"/>
      <c r="CB360" s="357"/>
      <c r="CC360" s="357"/>
      <c r="CD360" s="357"/>
      <c r="CE360" s="357"/>
      <c r="CF360" s="357"/>
      <c r="CG360" s="357"/>
      <c r="CH360" s="357"/>
      <c r="CI360" s="357"/>
      <c r="CJ360" s="357"/>
      <c r="CK360" s="357"/>
      <c r="CL360" s="357"/>
      <c r="CM360" s="357"/>
      <c r="CN360" s="357"/>
      <c r="CO360" s="357"/>
      <c r="CP360" s="357"/>
      <c r="CQ360" s="357"/>
      <c r="CR360" s="357"/>
      <c r="CS360" s="357"/>
      <c r="CT360" s="357"/>
      <c r="CU360" s="357"/>
      <c r="CV360" s="357"/>
      <c r="CW360" s="357"/>
      <c r="CX360" s="357"/>
      <c r="CY360" s="357"/>
      <c r="CZ360" s="357"/>
    </row>
    <row r="361" s="320" customFormat="true" ht="15" customHeight="true" x14ac:dyDescent="0.2">
      <c r="B361" s="322"/>
      <c r="X361" s="357"/>
      <c r="Y361" s="357"/>
      <c r="Z361" s="357"/>
      <c r="AA361" s="357"/>
      <c r="AB361" s="357"/>
      <c r="AC361" s="357"/>
      <c r="AD361" s="357"/>
      <c r="AE361" s="357"/>
      <c r="AF361" s="357"/>
      <c r="AG361" s="357"/>
      <c r="AH361" s="357"/>
      <c r="AI361" s="357"/>
      <c r="AJ361" s="357"/>
      <c r="AK361" s="357"/>
      <c r="AL361" s="357"/>
      <c r="AM361" s="357"/>
      <c r="AN361" s="357"/>
      <c r="AO361" s="357"/>
      <c r="AP361" s="357"/>
      <c r="AQ361" s="357"/>
      <c r="AR361" s="357"/>
      <c r="AS361" s="357"/>
      <c r="AT361" s="357"/>
      <c r="AU361" s="357"/>
      <c r="AV361" s="357"/>
      <c r="AW361" s="357"/>
      <c r="AX361" s="357"/>
      <c r="AY361" s="357"/>
      <c r="AZ361" s="357"/>
      <c r="BA361" s="383"/>
      <c r="BB361" s="324"/>
      <c r="BC361" s="383"/>
      <c r="BD361" s="383"/>
      <c r="BE361" s="383"/>
      <c r="BF361" s="383"/>
      <c r="BG361" s="383"/>
      <c r="BH361" s="383"/>
      <c r="BI361" s="383"/>
      <c r="BJ361" s="383"/>
      <c r="BK361" s="383"/>
      <c r="BL361" s="383"/>
      <c r="BM361" s="383"/>
      <c r="BN361" s="383"/>
      <c r="BO361" s="383"/>
      <c r="BP361" s="383"/>
      <c r="BQ361" s="383"/>
      <c r="BR361" s="383"/>
      <c r="BS361" s="383"/>
      <c r="BT361" s="383"/>
      <c r="BU361" s="383"/>
      <c r="BV361" s="383"/>
      <c r="BW361" s="383"/>
      <c r="BX361" s="357"/>
      <c r="BY361" s="357"/>
      <c r="BZ361" s="357"/>
      <c r="CA361" s="357"/>
      <c r="CB361" s="357"/>
      <c r="CC361" s="357"/>
      <c r="CD361" s="357"/>
      <c r="CE361" s="357"/>
      <c r="CF361" s="357"/>
      <c r="CG361" s="357"/>
      <c r="CH361" s="357"/>
      <c r="CI361" s="357"/>
      <c r="CJ361" s="357"/>
      <c r="CK361" s="357"/>
      <c r="CL361" s="357"/>
      <c r="CM361" s="357"/>
      <c r="CN361" s="357"/>
      <c r="CO361" s="357"/>
      <c r="CP361" s="357"/>
      <c r="CQ361" s="357"/>
      <c r="CR361" s="357"/>
      <c r="CS361" s="357"/>
      <c r="CT361" s="357"/>
      <c r="CU361" s="357"/>
      <c r="CV361" s="357"/>
      <c r="CW361" s="357"/>
      <c r="CX361" s="357"/>
      <c r="CY361" s="357"/>
      <c r="CZ361" s="357"/>
    </row>
    <row r="362" s="320" customFormat="true" ht="15" customHeight="true" x14ac:dyDescent="0.2">
      <c r="B362" s="322"/>
      <c r="X362" s="357"/>
      <c r="Y362" s="357"/>
      <c r="Z362" s="357"/>
      <c r="AA362" s="357"/>
      <c r="AB362" s="357"/>
      <c r="AC362" s="357"/>
      <c r="AD362" s="357"/>
      <c r="AE362" s="357"/>
      <c r="AF362" s="357"/>
      <c r="AG362" s="357"/>
      <c r="AH362" s="357"/>
      <c r="AI362" s="357"/>
      <c r="AJ362" s="357"/>
      <c r="AK362" s="357"/>
      <c r="AL362" s="357"/>
      <c r="AM362" s="357"/>
      <c r="AN362" s="357"/>
      <c r="AO362" s="357"/>
      <c r="AP362" s="357"/>
      <c r="AQ362" s="357"/>
      <c r="AR362" s="357"/>
      <c r="AS362" s="357"/>
      <c r="AT362" s="357"/>
      <c r="AU362" s="357"/>
      <c r="AV362" s="357"/>
      <c r="AW362" s="357"/>
      <c r="AX362" s="357"/>
      <c r="AY362" s="357"/>
      <c r="AZ362" s="357"/>
      <c r="BA362" s="383"/>
      <c r="BB362" s="324"/>
      <c r="BC362" s="383"/>
      <c r="BD362" s="383"/>
      <c r="BE362" s="383"/>
      <c r="BF362" s="383"/>
      <c r="BG362" s="383"/>
      <c r="BH362" s="383"/>
      <c r="BI362" s="383"/>
      <c r="BJ362" s="383"/>
      <c r="BK362" s="383"/>
      <c r="BL362" s="383"/>
      <c r="BM362" s="383"/>
      <c r="BN362" s="383"/>
      <c r="BO362" s="383"/>
      <c r="BP362" s="383"/>
      <c r="BQ362" s="383"/>
      <c r="BR362" s="383"/>
      <c r="BS362" s="383"/>
      <c r="BT362" s="383"/>
      <c r="BU362" s="383"/>
      <c r="BV362" s="383"/>
      <c r="BW362" s="383"/>
      <c r="BX362" s="357"/>
      <c r="BY362" s="357"/>
      <c r="BZ362" s="357"/>
      <c r="CA362" s="357"/>
      <c r="CB362" s="357"/>
      <c r="CC362" s="357"/>
      <c r="CD362" s="357"/>
      <c r="CE362" s="357"/>
      <c r="CF362" s="357"/>
      <c r="CG362" s="357"/>
      <c r="CH362" s="357"/>
      <c r="CI362" s="357"/>
      <c r="CJ362" s="357"/>
      <c r="CK362" s="357"/>
      <c r="CL362" s="357"/>
      <c r="CM362" s="357"/>
      <c r="CN362" s="357"/>
      <c r="CO362" s="357"/>
      <c r="CP362" s="357"/>
      <c r="CQ362" s="357"/>
      <c r="CR362" s="357"/>
      <c r="CS362" s="357"/>
      <c r="CT362" s="357"/>
      <c r="CU362" s="357"/>
      <c r="CV362" s="357"/>
      <c r="CW362" s="357"/>
      <c r="CX362" s="357"/>
      <c r="CY362" s="357"/>
      <c r="CZ362" s="357"/>
    </row>
    <row r="363" s="320" customFormat="true" ht="15" customHeight="true" x14ac:dyDescent="0.2">
      <c r="B363" s="322"/>
      <c r="X363" s="357"/>
      <c r="Y363" s="357"/>
      <c r="Z363" s="357"/>
      <c r="AA363" s="357"/>
      <c r="AB363" s="357"/>
      <c r="AC363" s="357"/>
      <c r="AD363" s="357"/>
      <c r="AE363" s="357"/>
      <c r="AF363" s="357"/>
      <c r="AG363" s="357"/>
      <c r="AH363" s="357"/>
      <c r="AI363" s="357"/>
      <c r="AJ363" s="357"/>
      <c r="AK363" s="357"/>
      <c r="AL363" s="357"/>
      <c r="AM363" s="357"/>
      <c r="AN363" s="357"/>
      <c r="AO363" s="357"/>
      <c r="AP363" s="357"/>
      <c r="AQ363" s="357"/>
      <c r="AR363" s="357"/>
      <c r="AS363" s="357"/>
      <c r="AT363" s="357"/>
      <c r="AU363" s="357"/>
      <c r="AV363" s="357"/>
      <c r="AW363" s="357"/>
      <c r="AX363" s="357"/>
      <c r="AY363" s="357"/>
      <c r="AZ363" s="357"/>
      <c r="BA363" s="383"/>
      <c r="BB363" s="324"/>
      <c r="BC363" s="383"/>
      <c r="BD363" s="383"/>
      <c r="BE363" s="383"/>
      <c r="BF363" s="383"/>
      <c r="BG363" s="383"/>
      <c r="BH363" s="383"/>
      <c r="BI363" s="383"/>
      <c r="BJ363" s="383"/>
      <c r="BK363" s="383"/>
      <c r="BL363" s="383"/>
      <c r="BM363" s="383"/>
      <c r="BN363" s="383"/>
      <c r="BO363" s="383"/>
      <c r="BP363" s="383"/>
      <c r="BQ363" s="383"/>
      <c r="BR363" s="383"/>
      <c r="BS363" s="383"/>
      <c r="BT363" s="383"/>
      <c r="BU363" s="383"/>
      <c r="BV363" s="383"/>
      <c r="BW363" s="383"/>
      <c r="BX363" s="357"/>
      <c r="BY363" s="357"/>
      <c r="BZ363" s="357"/>
      <c r="CA363" s="357"/>
      <c r="CB363" s="357"/>
      <c r="CC363" s="357"/>
      <c r="CD363" s="357"/>
      <c r="CE363" s="357"/>
      <c r="CF363" s="357"/>
      <c r="CG363" s="357"/>
      <c r="CH363" s="357"/>
      <c r="CI363" s="357"/>
      <c r="CJ363" s="357"/>
      <c r="CK363" s="357"/>
      <c r="CL363" s="357"/>
      <c r="CM363" s="357"/>
      <c r="CN363" s="357"/>
      <c r="CO363" s="357"/>
      <c r="CP363" s="357"/>
      <c r="CQ363" s="357"/>
      <c r="CR363" s="357"/>
      <c r="CS363" s="357"/>
      <c r="CT363" s="357"/>
      <c r="CU363" s="357"/>
      <c r="CV363" s="357"/>
      <c r="CW363" s="357"/>
      <c r="CX363" s="357"/>
      <c r="CY363" s="357"/>
      <c r="CZ363" s="357"/>
    </row>
    <row r="364" s="320" customFormat="true" ht="15" customHeight="true" x14ac:dyDescent="0.2">
      <c r="B364" s="322"/>
      <c r="X364" s="357"/>
      <c r="Y364" s="357"/>
      <c r="Z364" s="357"/>
      <c r="AA364" s="357"/>
      <c r="AB364" s="357"/>
      <c r="AC364" s="357"/>
      <c r="AD364" s="357"/>
      <c r="AE364" s="357"/>
      <c r="AF364" s="357"/>
      <c r="AG364" s="357"/>
      <c r="AH364" s="357"/>
      <c r="AI364" s="357"/>
      <c r="AJ364" s="357"/>
      <c r="AK364" s="357"/>
      <c r="AL364" s="357"/>
      <c r="AM364" s="357"/>
      <c r="AN364" s="357"/>
      <c r="AO364" s="357"/>
      <c r="AP364" s="357"/>
      <c r="AQ364" s="357"/>
      <c r="AR364" s="357"/>
      <c r="AS364" s="357"/>
      <c r="AT364" s="357"/>
      <c r="AU364" s="357"/>
      <c r="AV364" s="357"/>
      <c r="AW364" s="357"/>
      <c r="AX364" s="357"/>
      <c r="AY364" s="357"/>
      <c r="AZ364" s="357"/>
      <c r="BA364" s="383"/>
      <c r="BB364" s="324"/>
      <c r="BC364" s="383"/>
      <c r="BD364" s="383"/>
      <c r="BE364" s="383"/>
      <c r="BF364" s="383"/>
      <c r="BG364" s="383"/>
      <c r="BH364" s="383"/>
      <c r="BI364" s="383"/>
      <c r="BJ364" s="383"/>
      <c r="BK364" s="383"/>
      <c r="BL364" s="383"/>
      <c r="BM364" s="383"/>
      <c r="BN364" s="383"/>
      <c r="BO364" s="383"/>
      <c r="BP364" s="383"/>
      <c r="BQ364" s="383"/>
      <c r="BR364" s="383"/>
      <c r="BS364" s="383"/>
      <c r="BT364" s="383"/>
      <c r="BU364" s="383"/>
      <c r="BV364" s="383"/>
      <c r="BW364" s="383"/>
      <c r="BX364" s="357"/>
      <c r="BY364" s="357"/>
      <c r="BZ364" s="357"/>
      <c r="CA364" s="357"/>
      <c r="CB364" s="357"/>
      <c r="CC364" s="357"/>
      <c r="CD364" s="357"/>
      <c r="CE364" s="357"/>
      <c r="CF364" s="357"/>
      <c r="CG364" s="357"/>
      <c r="CH364" s="357"/>
      <c r="CI364" s="357"/>
      <c r="CJ364" s="357"/>
      <c r="CK364" s="357"/>
      <c r="CL364" s="357"/>
      <c r="CM364" s="357"/>
      <c r="CN364" s="357"/>
      <c r="CO364" s="357"/>
      <c r="CP364" s="357"/>
      <c r="CQ364" s="357"/>
      <c r="CR364" s="357"/>
      <c r="CS364" s="357"/>
      <c r="CT364" s="357"/>
      <c r="CU364" s="357"/>
      <c r="CV364" s="357"/>
      <c r="CW364" s="357"/>
      <c r="CX364" s="357"/>
      <c r="CY364" s="357"/>
      <c r="CZ364" s="357"/>
    </row>
    <row r="365" s="320" customFormat="true" ht="15" customHeight="true" x14ac:dyDescent="0.2">
      <c r="B365" s="322"/>
      <c r="X365" s="357"/>
      <c r="Y365" s="357"/>
      <c r="Z365" s="357"/>
      <c r="AA365" s="357"/>
      <c r="AB365" s="357"/>
      <c r="AC365" s="357"/>
      <c r="AD365" s="357"/>
      <c r="AE365" s="357"/>
      <c r="AF365" s="357"/>
      <c r="AG365" s="357"/>
      <c r="AH365" s="357"/>
      <c r="AI365" s="357"/>
      <c r="AJ365" s="357"/>
      <c r="AK365" s="357"/>
      <c r="AL365" s="357"/>
      <c r="AM365" s="357"/>
      <c r="AN365" s="357"/>
      <c r="AO365" s="357"/>
      <c r="AP365" s="357"/>
      <c r="AQ365" s="357"/>
      <c r="AR365" s="357"/>
      <c r="AS365" s="357"/>
      <c r="AT365" s="357"/>
      <c r="AU365" s="357"/>
      <c r="AV365" s="357"/>
      <c r="AW365" s="357"/>
      <c r="AX365" s="357"/>
      <c r="AY365" s="357"/>
      <c r="AZ365" s="357"/>
      <c r="BA365" s="383"/>
      <c r="BB365" s="324"/>
      <c r="BC365" s="383"/>
      <c r="BD365" s="383"/>
      <c r="BE365" s="383"/>
      <c r="BF365" s="383"/>
      <c r="BG365" s="383"/>
      <c r="BH365" s="383"/>
      <c r="BI365" s="383"/>
      <c r="BJ365" s="383"/>
      <c r="BK365" s="383"/>
      <c r="BL365" s="383"/>
      <c r="BM365" s="383"/>
      <c r="BN365" s="383"/>
      <c r="BO365" s="383"/>
      <c r="BP365" s="383"/>
      <c r="BQ365" s="383"/>
      <c r="BR365" s="383"/>
      <c r="BS365" s="383"/>
      <c r="BT365" s="383"/>
      <c r="BU365" s="383"/>
      <c r="BV365" s="383"/>
      <c r="BW365" s="383"/>
      <c r="BX365" s="357"/>
      <c r="BY365" s="357"/>
      <c r="BZ365" s="357"/>
      <c r="CA365" s="357"/>
      <c r="CB365" s="357"/>
      <c r="CC365" s="357"/>
      <c r="CD365" s="357"/>
      <c r="CE365" s="357"/>
      <c r="CF365" s="357"/>
      <c r="CG365" s="357"/>
      <c r="CH365" s="357"/>
      <c r="CI365" s="357"/>
      <c r="CJ365" s="357"/>
      <c r="CK365" s="357"/>
      <c r="CL365" s="357"/>
      <c r="CM365" s="357"/>
      <c r="CN365" s="357"/>
      <c r="CO365" s="357"/>
      <c r="CP365" s="357"/>
      <c r="CQ365" s="357"/>
      <c r="CR365" s="357"/>
      <c r="CS365" s="357"/>
      <c r="CT365" s="357"/>
      <c r="CU365" s="357"/>
      <c r="CV365" s="357"/>
      <c r="CW365" s="357"/>
      <c r="CX365" s="357"/>
      <c r="CY365" s="357"/>
      <c r="CZ365" s="357"/>
    </row>
    <row r="366" s="320" customFormat="true" ht="15" customHeight="true" x14ac:dyDescent="0.2">
      <c r="B366" s="322"/>
      <c r="X366" s="357"/>
      <c r="Y366" s="357"/>
      <c r="Z366" s="357"/>
      <c r="AA366" s="357"/>
      <c r="AB366" s="357"/>
      <c r="AC366" s="357"/>
      <c r="AD366" s="357"/>
      <c r="AE366" s="357"/>
      <c r="AF366" s="357"/>
      <c r="AG366" s="357"/>
      <c r="AH366" s="357"/>
      <c r="AI366" s="357"/>
      <c r="AJ366" s="357"/>
      <c r="AK366" s="357"/>
      <c r="AL366" s="357"/>
      <c r="AM366" s="357"/>
      <c r="AN366" s="357"/>
      <c r="AO366" s="357"/>
      <c r="AP366" s="357"/>
      <c r="AQ366" s="357"/>
      <c r="AR366" s="357"/>
      <c r="AS366" s="357"/>
      <c r="AT366" s="357"/>
      <c r="AU366" s="357"/>
      <c r="AV366" s="357"/>
      <c r="AW366" s="357"/>
      <c r="AX366" s="357"/>
      <c r="AY366" s="357"/>
      <c r="AZ366" s="357"/>
      <c r="BA366" s="383"/>
      <c r="BB366" s="324"/>
      <c r="BC366" s="383"/>
      <c r="BD366" s="383"/>
      <c r="BE366" s="383"/>
      <c r="BF366" s="383"/>
      <c r="BG366" s="383"/>
      <c r="BH366" s="383"/>
      <c r="BI366" s="383"/>
      <c r="BJ366" s="383"/>
      <c r="BK366" s="383"/>
      <c r="BL366" s="383"/>
      <c r="BM366" s="383"/>
      <c r="BN366" s="383"/>
      <c r="BO366" s="383"/>
      <c r="BP366" s="383"/>
      <c r="BQ366" s="383"/>
      <c r="BR366" s="383"/>
      <c r="BS366" s="383"/>
      <c r="BT366" s="383"/>
      <c r="BU366" s="383"/>
      <c r="BV366" s="383"/>
      <c r="BW366" s="383"/>
      <c r="BX366" s="357"/>
      <c r="BY366" s="357"/>
      <c r="BZ366" s="357"/>
      <c r="CA366" s="357"/>
      <c r="CB366" s="357"/>
      <c r="CC366" s="357"/>
      <c r="CD366" s="357"/>
      <c r="CE366" s="357"/>
      <c r="CF366" s="357"/>
      <c r="CG366" s="357"/>
      <c r="CH366" s="357"/>
      <c r="CI366" s="357"/>
      <c r="CJ366" s="357"/>
      <c r="CK366" s="357"/>
      <c r="CL366" s="357"/>
      <c r="CM366" s="357"/>
      <c r="CN366" s="357"/>
      <c r="CO366" s="357"/>
      <c r="CP366" s="357"/>
      <c r="CQ366" s="357"/>
      <c r="CR366" s="357"/>
      <c r="CS366" s="357"/>
      <c r="CT366" s="357"/>
      <c r="CU366" s="357"/>
      <c r="CV366" s="357"/>
      <c r="CW366" s="357"/>
      <c r="CX366" s="357"/>
      <c r="CY366" s="357"/>
      <c r="CZ366" s="357"/>
    </row>
    <row r="367" s="320" customFormat="true" ht="15" customHeight="true" x14ac:dyDescent="0.2">
      <c r="B367" s="322"/>
      <c r="X367" s="357"/>
      <c r="Y367" s="357"/>
      <c r="Z367" s="357"/>
      <c r="AA367" s="357"/>
      <c r="AB367" s="357"/>
      <c r="AC367" s="357"/>
      <c r="AD367" s="357"/>
      <c r="AE367" s="357"/>
      <c r="AF367" s="357"/>
      <c r="AG367" s="357"/>
      <c r="AH367" s="357"/>
      <c r="AI367" s="357"/>
      <c r="AJ367" s="357"/>
      <c r="AK367" s="357"/>
      <c r="AL367" s="357"/>
      <c r="AM367" s="357"/>
      <c r="AN367" s="357"/>
      <c r="AO367" s="357"/>
      <c r="AP367" s="357"/>
      <c r="AQ367" s="357"/>
      <c r="AR367" s="357"/>
      <c r="AS367" s="357"/>
      <c r="AT367" s="357"/>
      <c r="AU367" s="357"/>
      <c r="AV367" s="357"/>
      <c r="AW367" s="357"/>
      <c r="AX367" s="357"/>
      <c r="AY367" s="357"/>
      <c r="AZ367" s="357"/>
      <c r="BA367" s="383"/>
      <c r="BB367" s="324"/>
      <c r="BC367" s="383"/>
      <c r="BD367" s="383"/>
      <c r="BE367" s="383"/>
      <c r="BF367" s="383"/>
      <c r="BG367" s="383"/>
      <c r="BH367" s="383"/>
      <c r="BI367" s="383"/>
      <c r="BJ367" s="383"/>
      <c r="BK367" s="383"/>
      <c r="BL367" s="383"/>
      <c r="BM367" s="383"/>
      <c r="BN367" s="383"/>
      <c r="BO367" s="383"/>
      <c r="BP367" s="383"/>
      <c r="BQ367" s="383"/>
      <c r="BR367" s="383"/>
      <c r="BS367" s="383"/>
      <c r="BT367" s="383"/>
      <c r="BU367" s="383"/>
      <c r="BV367" s="383"/>
      <c r="BW367" s="383"/>
      <c r="BX367" s="357"/>
      <c r="BY367" s="357"/>
      <c r="BZ367" s="357"/>
      <c r="CA367" s="357"/>
      <c r="CB367" s="357"/>
      <c r="CC367" s="357"/>
      <c r="CD367" s="357"/>
      <c r="CE367" s="357"/>
      <c r="CF367" s="357"/>
      <c r="CG367" s="357"/>
      <c r="CH367" s="357"/>
      <c r="CI367" s="357"/>
      <c r="CJ367" s="357"/>
      <c r="CK367" s="357"/>
      <c r="CL367" s="357"/>
      <c r="CM367" s="357"/>
      <c r="CN367" s="357"/>
      <c r="CO367" s="357"/>
      <c r="CP367" s="357"/>
      <c r="CQ367" s="357"/>
      <c r="CR367" s="357"/>
      <c r="CS367" s="357"/>
      <c r="CT367" s="357"/>
      <c r="CU367" s="357"/>
      <c r="CV367" s="357"/>
      <c r="CW367" s="357"/>
      <c r="CX367" s="357"/>
      <c r="CY367" s="357"/>
      <c r="CZ367" s="357"/>
    </row>
    <row r="368" s="320" customFormat="true" ht="15" customHeight="true" x14ac:dyDescent="0.2">
      <c r="B368" s="322"/>
      <c r="X368" s="357"/>
      <c r="Y368" s="357"/>
      <c r="Z368" s="357"/>
      <c r="AA368" s="357"/>
      <c r="AB368" s="357"/>
      <c r="AC368" s="357"/>
      <c r="AD368" s="357"/>
      <c r="AE368" s="357"/>
      <c r="AF368" s="357"/>
      <c r="AG368" s="357"/>
      <c r="AH368" s="357"/>
      <c r="AI368" s="357"/>
      <c r="AJ368" s="357"/>
      <c r="AK368" s="357"/>
      <c r="AL368" s="357"/>
      <c r="AM368" s="357"/>
      <c r="AN368" s="357"/>
      <c r="AO368" s="357"/>
      <c r="AP368" s="357"/>
      <c r="AQ368" s="357"/>
      <c r="AR368" s="357"/>
      <c r="AS368" s="357"/>
      <c r="AT368" s="357"/>
      <c r="AU368" s="357"/>
      <c r="AV368" s="357"/>
      <c r="AW368" s="357"/>
      <c r="AX368" s="357"/>
      <c r="AY368" s="357"/>
      <c r="AZ368" s="357"/>
      <c r="BA368" s="383"/>
      <c r="BB368" s="324"/>
      <c r="BC368" s="383"/>
      <c r="BD368" s="383"/>
      <c r="BE368" s="383"/>
      <c r="BF368" s="383"/>
      <c r="BG368" s="383"/>
      <c r="BH368" s="383"/>
      <c r="BI368" s="383"/>
      <c r="BJ368" s="383"/>
      <c r="BK368" s="383"/>
      <c r="BL368" s="383"/>
      <c r="BM368" s="383"/>
      <c r="BN368" s="383"/>
      <c r="BO368" s="383"/>
      <c r="BP368" s="383"/>
      <c r="BQ368" s="383"/>
      <c r="BR368" s="383"/>
      <c r="BS368" s="383"/>
      <c r="BT368" s="383"/>
      <c r="BU368" s="383"/>
      <c r="BV368" s="383"/>
      <c r="BW368" s="383"/>
      <c r="BX368" s="357"/>
      <c r="BY368" s="357"/>
      <c r="BZ368" s="357"/>
      <c r="CA368" s="357"/>
      <c r="CB368" s="357"/>
      <c r="CC368" s="357"/>
      <c r="CD368" s="357"/>
      <c r="CE368" s="357"/>
      <c r="CF368" s="357"/>
      <c r="CG368" s="357"/>
      <c r="CH368" s="357"/>
      <c r="CI368" s="357"/>
      <c r="CJ368" s="357"/>
      <c r="CK368" s="357"/>
      <c r="CL368" s="357"/>
      <c r="CM368" s="357"/>
      <c r="CN368" s="357"/>
      <c r="CO368" s="357"/>
      <c r="CP368" s="357"/>
      <c r="CQ368" s="357"/>
      <c r="CR368" s="357"/>
      <c r="CS368" s="357"/>
      <c r="CT368" s="357"/>
      <c r="CU368" s="357"/>
      <c r="CV368" s="357"/>
      <c r="CW368" s="357"/>
      <c r="CX368" s="357"/>
      <c r="CY368" s="357"/>
      <c r="CZ368" s="357"/>
    </row>
    <row r="369" s="320" customFormat="true" ht="15" customHeight="true" x14ac:dyDescent="0.2">
      <c r="B369" s="322"/>
      <c r="X369" s="357"/>
      <c r="Y369" s="357"/>
      <c r="Z369" s="357"/>
      <c r="AA369" s="357"/>
      <c r="AB369" s="357"/>
      <c r="AC369" s="357"/>
      <c r="AD369" s="357"/>
      <c r="AE369" s="357"/>
      <c r="AF369" s="357"/>
      <c r="AG369" s="357"/>
      <c r="AH369" s="357"/>
      <c r="AI369" s="357"/>
      <c r="AJ369" s="357"/>
      <c r="AK369" s="357"/>
      <c r="AL369" s="357"/>
      <c r="AM369" s="357"/>
      <c r="AN369" s="357"/>
      <c r="AO369" s="357"/>
      <c r="AP369" s="357"/>
      <c r="AQ369" s="357"/>
      <c r="AR369" s="357"/>
      <c r="AS369" s="357"/>
      <c r="AT369" s="357"/>
      <c r="AU369" s="357"/>
      <c r="AV369" s="357"/>
      <c r="AW369" s="357"/>
      <c r="AX369" s="357"/>
      <c r="AY369" s="357"/>
      <c r="AZ369" s="357"/>
      <c r="BA369" s="383"/>
      <c r="BB369" s="324"/>
      <c r="BC369" s="383"/>
      <c r="BD369" s="383"/>
      <c r="BE369" s="383"/>
      <c r="BF369" s="383"/>
      <c r="BG369" s="383"/>
      <c r="BH369" s="383"/>
      <c r="BI369" s="383"/>
      <c r="BJ369" s="383"/>
      <c r="BK369" s="383"/>
      <c r="BL369" s="383"/>
      <c r="BM369" s="383"/>
      <c r="BN369" s="383"/>
      <c r="BO369" s="383"/>
      <c r="BP369" s="383"/>
      <c r="BQ369" s="383"/>
      <c r="BR369" s="383"/>
      <c r="BS369" s="383"/>
      <c r="BT369" s="383"/>
      <c r="BU369" s="383"/>
      <c r="BV369" s="383"/>
      <c r="BW369" s="383"/>
      <c r="BX369" s="357"/>
      <c r="BY369" s="357"/>
      <c r="BZ369" s="357"/>
      <c r="CA369" s="357"/>
      <c r="CB369" s="357"/>
      <c r="CC369" s="357"/>
      <c r="CD369" s="357"/>
      <c r="CE369" s="357"/>
      <c r="CF369" s="357"/>
      <c r="CG369" s="357"/>
      <c r="CH369" s="357"/>
      <c r="CI369" s="357"/>
      <c r="CJ369" s="357"/>
      <c r="CK369" s="357"/>
      <c r="CL369" s="357"/>
      <c r="CM369" s="357"/>
      <c r="CN369" s="357"/>
      <c r="CO369" s="357"/>
      <c r="CP369" s="357"/>
      <c r="CQ369" s="357"/>
      <c r="CR369" s="357"/>
      <c r="CS369" s="357"/>
      <c r="CT369" s="357"/>
      <c r="CU369" s="357"/>
      <c r="CV369" s="357"/>
      <c r="CW369" s="357"/>
      <c r="CX369" s="357"/>
      <c r="CY369" s="357"/>
      <c r="CZ369" s="357"/>
    </row>
    <row r="370" s="320" customFormat="true" ht="15" customHeight="true" x14ac:dyDescent="0.2">
      <c r="B370" s="322"/>
      <c r="X370" s="357"/>
      <c r="Y370" s="357"/>
      <c r="Z370" s="357"/>
      <c r="AA370" s="357"/>
      <c r="AB370" s="357"/>
      <c r="AC370" s="357"/>
      <c r="AD370" s="357"/>
      <c r="AE370" s="357"/>
      <c r="AF370" s="357"/>
      <c r="AG370" s="357"/>
      <c r="AH370" s="357"/>
      <c r="AI370" s="357"/>
      <c r="AJ370" s="357"/>
      <c r="AK370" s="357"/>
      <c r="AL370" s="357"/>
      <c r="AM370" s="357"/>
      <c r="AN370" s="357"/>
      <c r="AO370" s="357"/>
      <c r="AP370" s="357"/>
      <c r="AQ370" s="357"/>
      <c r="AR370" s="357"/>
      <c r="AS370" s="357"/>
      <c r="AT370" s="357"/>
      <c r="AU370" s="357"/>
      <c r="AV370" s="357"/>
      <c r="AW370" s="357"/>
      <c r="AX370" s="357"/>
      <c r="AY370" s="357"/>
      <c r="AZ370" s="357"/>
      <c r="BA370" s="383"/>
      <c r="BB370" s="324"/>
      <c r="BC370" s="383"/>
      <c r="BD370" s="383"/>
      <c r="BE370" s="383"/>
      <c r="BF370" s="383"/>
      <c r="BG370" s="383"/>
      <c r="BH370" s="383"/>
      <c r="BI370" s="383"/>
      <c r="BJ370" s="383"/>
      <c r="BK370" s="383"/>
      <c r="BL370" s="383"/>
      <c r="BM370" s="383"/>
      <c r="BN370" s="383"/>
      <c r="BO370" s="383"/>
      <c r="BP370" s="383"/>
      <c r="BQ370" s="383"/>
      <c r="BR370" s="383"/>
      <c r="BS370" s="383"/>
      <c r="BT370" s="383"/>
      <c r="BU370" s="383"/>
      <c r="BV370" s="383"/>
      <c r="BW370" s="383"/>
      <c r="BX370" s="357"/>
      <c r="BY370" s="357"/>
      <c r="BZ370" s="357"/>
      <c r="CA370" s="357"/>
      <c r="CB370" s="357"/>
      <c r="CC370" s="357"/>
      <c r="CD370" s="357"/>
      <c r="CE370" s="357"/>
      <c r="CF370" s="357"/>
      <c r="CG370" s="357"/>
      <c r="CH370" s="357"/>
      <c r="CI370" s="357"/>
      <c r="CJ370" s="357"/>
      <c r="CK370" s="357"/>
      <c r="CL370" s="357"/>
      <c r="CM370" s="357"/>
      <c r="CN370" s="357"/>
      <c r="CO370" s="357"/>
      <c r="CP370" s="357"/>
      <c r="CQ370" s="357"/>
      <c r="CR370" s="357"/>
      <c r="CS370" s="357"/>
      <c r="CT370" s="357"/>
      <c r="CU370" s="357"/>
      <c r="CV370" s="357"/>
      <c r="CW370" s="357"/>
      <c r="CX370" s="357"/>
      <c r="CY370" s="357"/>
      <c r="CZ370" s="357"/>
    </row>
    <row r="371" s="320" customFormat="true" ht="15" customHeight="true" x14ac:dyDescent="0.2">
      <c r="B371" s="322"/>
      <c r="X371" s="357"/>
      <c r="Y371" s="357"/>
      <c r="Z371" s="357"/>
      <c r="AA371" s="357"/>
      <c r="AB371" s="357"/>
      <c r="AC371" s="357"/>
      <c r="AD371" s="357"/>
      <c r="AE371" s="357"/>
      <c r="AF371" s="357"/>
      <c r="AG371" s="357"/>
      <c r="AH371" s="357"/>
      <c r="AI371" s="357"/>
      <c r="AJ371" s="357"/>
      <c r="AK371" s="357"/>
      <c r="AL371" s="357"/>
      <c r="AM371" s="357"/>
      <c r="AN371" s="357"/>
      <c r="AO371" s="357"/>
      <c r="AP371" s="357"/>
      <c r="AQ371" s="357"/>
      <c r="AR371" s="357"/>
      <c r="AS371" s="357"/>
      <c r="AT371" s="357"/>
      <c r="AU371" s="357"/>
      <c r="AV371" s="357"/>
      <c r="AW371" s="357"/>
      <c r="AX371" s="357"/>
      <c r="AY371" s="357"/>
      <c r="AZ371" s="357"/>
      <c r="BA371" s="383"/>
      <c r="BB371" s="324"/>
      <c r="BC371" s="383"/>
      <c r="BD371" s="383"/>
      <c r="BE371" s="383"/>
      <c r="BF371" s="383"/>
      <c r="BG371" s="383"/>
      <c r="BH371" s="383"/>
      <c r="BI371" s="383"/>
      <c r="BJ371" s="383"/>
      <c r="BK371" s="383"/>
      <c r="BL371" s="383"/>
      <c r="BM371" s="383"/>
      <c r="BN371" s="383"/>
      <c r="BO371" s="383"/>
      <c r="BP371" s="383"/>
      <c r="BQ371" s="383"/>
      <c r="BR371" s="383"/>
      <c r="BS371" s="383"/>
      <c r="BT371" s="383"/>
      <c r="BU371" s="383"/>
      <c r="BV371" s="383"/>
      <c r="BW371" s="383"/>
      <c r="BX371" s="357"/>
      <c r="BY371" s="357"/>
      <c r="BZ371" s="357"/>
      <c r="CA371" s="357"/>
      <c r="CB371" s="357"/>
      <c r="CC371" s="357"/>
      <c r="CD371" s="357"/>
      <c r="CE371" s="357"/>
      <c r="CF371" s="357"/>
      <c r="CG371" s="357"/>
      <c r="CH371" s="357"/>
      <c r="CI371" s="357"/>
      <c r="CJ371" s="357"/>
      <c r="CK371" s="357"/>
      <c r="CL371" s="357"/>
      <c r="CM371" s="357"/>
      <c r="CN371" s="357"/>
      <c r="CO371" s="357"/>
      <c r="CP371" s="357"/>
      <c r="CQ371" s="357"/>
      <c r="CR371" s="357"/>
      <c r="CS371" s="357"/>
      <c r="CT371" s="357"/>
      <c r="CU371" s="357"/>
      <c r="CV371" s="357"/>
      <c r="CW371" s="357"/>
      <c r="CX371" s="357"/>
      <c r="CY371" s="357"/>
      <c r="CZ371" s="357"/>
    </row>
    <row r="372" s="320" customFormat="true" ht="15" customHeight="true" x14ac:dyDescent="0.2">
      <c r="B372" s="322"/>
      <c r="X372" s="357"/>
      <c r="Y372" s="357"/>
      <c r="Z372" s="357"/>
      <c r="AA372" s="357"/>
      <c r="AB372" s="357"/>
      <c r="AC372" s="357"/>
      <c r="AD372" s="357"/>
      <c r="AE372" s="357"/>
      <c r="AF372" s="357"/>
      <c r="AG372" s="357"/>
      <c r="AH372" s="357"/>
      <c r="AI372" s="357"/>
      <c r="AJ372" s="357"/>
      <c r="AK372" s="357"/>
      <c r="AL372" s="357"/>
      <c r="AM372" s="357"/>
      <c r="AN372" s="357"/>
      <c r="AO372" s="357"/>
      <c r="AP372" s="357"/>
      <c r="AQ372" s="357"/>
      <c r="AR372" s="357"/>
      <c r="AS372" s="357"/>
      <c r="AT372" s="357"/>
      <c r="AU372" s="357"/>
      <c r="AV372" s="357"/>
      <c r="AW372" s="357"/>
      <c r="AX372" s="357"/>
      <c r="AY372" s="357"/>
      <c r="AZ372" s="357"/>
      <c r="BA372" s="383"/>
      <c r="BB372" s="324"/>
      <c r="BC372" s="383"/>
      <c r="BD372" s="383"/>
      <c r="BE372" s="383"/>
      <c r="BF372" s="383"/>
      <c r="BG372" s="383"/>
      <c r="BH372" s="383"/>
      <c r="BI372" s="383"/>
      <c r="BJ372" s="383"/>
      <c r="BK372" s="383"/>
      <c r="BL372" s="383"/>
      <c r="BM372" s="383"/>
      <c r="BN372" s="383"/>
      <c r="BO372" s="383"/>
      <c r="BP372" s="383"/>
      <c r="BQ372" s="383"/>
      <c r="BR372" s="383"/>
      <c r="BS372" s="383"/>
      <c r="BT372" s="383"/>
      <c r="BU372" s="383"/>
      <c r="BV372" s="383"/>
      <c r="BW372" s="383"/>
      <c r="BX372" s="357"/>
      <c r="BY372" s="357"/>
      <c r="BZ372" s="357"/>
      <c r="CA372" s="357"/>
      <c r="CB372" s="357"/>
      <c r="CC372" s="357"/>
      <c r="CD372" s="357"/>
      <c r="CE372" s="357"/>
      <c r="CF372" s="357"/>
      <c r="CG372" s="357"/>
      <c r="CH372" s="357"/>
      <c r="CI372" s="357"/>
      <c r="CJ372" s="357"/>
      <c r="CK372" s="357"/>
      <c r="CL372" s="357"/>
      <c r="CM372" s="357"/>
      <c r="CN372" s="357"/>
      <c r="CO372" s="357"/>
      <c r="CP372" s="357"/>
      <c r="CQ372" s="357"/>
      <c r="CR372" s="357"/>
      <c r="CS372" s="357"/>
      <c r="CT372" s="357"/>
      <c r="CU372" s="357"/>
      <c r="CV372" s="357"/>
      <c r="CW372" s="357"/>
      <c r="CX372" s="357"/>
      <c r="CY372" s="357"/>
      <c r="CZ372" s="357"/>
    </row>
    <row r="373" s="320" customFormat="true" ht="15" customHeight="true" x14ac:dyDescent="0.2">
      <c r="B373" s="322"/>
      <c r="X373" s="357"/>
      <c r="Y373" s="357"/>
      <c r="Z373" s="357"/>
      <c r="AA373" s="357"/>
      <c r="AB373" s="357"/>
      <c r="AC373" s="357"/>
      <c r="AD373" s="357"/>
      <c r="AE373" s="357"/>
      <c r="AF373" s="357"/>
      <c r="AG373" s="357"/>
      <c r="AH373" s="357"/>
      <c r="AI373" s="357"/>
      <c r="AJ373" s="357"/>
      <c r="AK373" s="357"/>
      <c r="AL373" s="357"/>
      <c r="AM373" s="357"/>
      <c r="AN373" s="357"/>
      <c r="AO373" s="357"/>
      <c r="AP373" s="357"/>
      <c r="AQ373" s="357"/>
      <c r="AR373" s="357"/>
      <c r="AS373" s="357"/>
      <c r="AT373" s="357"/>
      <c r="AU373" s="357"/>
      <c r="AV373" s="357"/>
      <c r="AW373" s="357"/>
      <c r="AX373" s="357"/>
      <c r="AY373" s="357"/>
      <c r="AZ373" s="357"/>
      <c r="BA373" s="383"/>
      <c r="BB373" s="324"/>
      <c r="BC373" s="383"/>
      <c r="BD373" s="383"/>
      <c r="BE373" s="383"/>
      <c r="BF373" s="383"/>
      <c r="BG373" s="383"/>
      <c r="BH373" s="383"/>
      <c r="BI373" s="383"/>
      <c r="BJ373" s="383"/>
      <c r="BK373" s="383"/>
      <c r="BL373" s="383"/>
      <c r="BM373" s="383"/>
      <c r="BN373" s="383"/>
      <c r="BO373" s="383"/>
      <c r="BP373" s="383"/>
      <c r="BQ373" s="383"/>
      <c r="BR373" s="383"/>
      <c r="BS373" s="383"/>
      <c r="BT373" s="383"/>
      <c r="BU373" s="383"/>
      <c r="BV373" s="383"/>
      <c r="BW373" s="383"/>
      <c r="BX373" s="357"/>
      <c r="BY373" s="357"/>
      <c r="BZ373" s="357"/>
      <c r="CA373" s="357"/>
      <c r="CB373" s="357"/>
      <c r="CC373" s="357"/>
      <c r="CD373" s="357"/>
      <c r="CE373" s="357"/>
      <c r="CF373" s="357"/>
      <c r="CG373" s="357"/>
      <c r="CH373" s="357"/>
      <c r="CI373" s="357"/>
      <c r="CJ373" s="357"/>
      <c r="CK373" s="357"/>
      <c r="CL373" s="357"/>
      <c r="CM373" s="357"/>
      <c r="CN373" s="357"/>
      <c r="CO373" s="357"/>
      <c r="CP373" s="357"/>
      <c r="CQ373" s="357"/>
      <c r="CR373" s="357"/>
      <c r="CS373" s="357"/>
      <c r="CT373" s="357"/>
      <c r="CU373" s="357"/>
      <c r="CV373" s="357"/>
      <c r="CW373" s="357"/>
      <c r="CX373" s="357"/>
      <c r="CY373" s="357"/>
      <c r="CZ373" s="357"/>
    </row>
    <row r="374" s="320" customFormat="true" ht="15" customHeight="true" x14ac:dyDescent="0.2">
      <c r="B374" s="322"/>
      <c r="X374" s="357"/>
      <c r="Y374" s="357"/>
      <c r="Z374" s="357"/>
      <c r="AA374" s="357"/>
      <c r="AB374" s="357"/>
      <c r="AC374" s="357"/>
      <c r="AD374" s="357"/>
      <c r="AE374" s="357"/>
      <c r="AF374" s="357"/>
      <c r="AG374" s="357"/>
      <c r="AH374" s="357"/>
      <c r="AI374" s="357"/>
      <c r="AJ374" s="357"/>
      <c r="AK374" s="357"/>
      <c r="AL374" s="357"/>
      <c r="AM374" s="357"/>
      <c r="AN374" s="357"/>
      <c r="AO374" s="357"/>
      <c r="AP374" s="357"/>
      <c r="AQ374" s="357"/>
      <c r="AR374" s="357"/>
      <c r="AS374" s="357"/>
      <c r="AT374" s="357"/>
      <c r="AU374" s="357"/>
      <c r="AV374" s="357"/>
      <c r="AW374" s="357"/>
      <c r="AX374" s="357"/>
      <c r="AY374" s="357"/>
      <c r="AZ374" s="357"/>
      <c r="BA374" s="383"/>
      <c r="BB374" s="324"/>
      <c r="BC374" s="383"/>
      <c r="BD374" s="383"/>
      <c r="BE374" s="383"/>
      <c r="BF374" s="383"/>
      <c r="BG374" s="383"/>
      <c r="BH374" s="383"/>
      <c r="BI374" s="383"/>
      <c r="BJ374" s="383"/>
      <c r="BK374" s="383"/>
      <c r="BL374" s="383"/>
      <c r="BM374" s="383"/>
      <c r="BN374" s="383"/>
      <c r="BO374" s="383"/>
      <c r="BP374" s="383"/>
      <c r="BQ374" s="383"/>
      <c r="BR374" s="383"/>
      <c r="BS374" s="383"/>
      <c r="BT374" s="383"/>
      <c r="BU374" s="383"/>
      <c r="BV374" s="383"/>
      <c r="BW374" s="383"/>
      <c r="BX374" s="357"/>
      <c r="BY374" s="357"/>
      <c r="BZ374" s="357"/>
      <c r="CA374" s="357"/>
      <c r="CB374" s="357"/>
      <c r="CC374" s="357"/>
      <c r="CD374" s="357"/>
      <c r="CE374" s="357"/>
      <c r="CF374" s="357"/>
      <c r="CG374" s="357"/>
      <c r="CH374" s="357"/>
      <c r="CI374" s="357"/>
      <c r="CJ374" s="357"/>
      <c r="CK374" s="357"/>
      <c r="CL374" s="357"/>
      <c r="CM374" s="357"/>
      <c r="CN374" s="357"/>
      <c r="CO374" s="357"/>
      <c r="CP374" s="357"/>
      <c r="CQ374" s="357"/>
      <c r="CR374" s="357"/>
      <c r="CS374" s="357"/>
      <c r="CT374" s="357"/>
      <c r="CU374" s="357"/>
      <c r="CV374" s="357"/>
      <c r="CW374" s="357"/>
      <c r="CX374" s="357"/>
      <c r="CY374" s="357"/>
      <c r="CZ374" s="357"/>
    </row>
    <row r="375" s="320" customFormat="true" ht="15" customHeight="true" x14ac:dyDescent="0.2">
      <c r="B375" s="322"/>
      <c r="X375" s="357"/>
      <c r="Y375" s="357"/>
      <c r="Z375" s="357"/>
      <c r="AA375" s="357"/>
      <c r="AB375" s="357"/>
      <c r="AC375" s="357"/>
      <c r="AD375" s="357"/>
      <c r="AE375" s="357"/>
      <c r="AF375" s="357"/>
      <c r="AG375" s="357"/>
      <c r="AH375" s="357"/>
      <c r="AI375" s="357"/>
      <c r="AJ375" s="357"/>
      <c r="AK375" s="357"/>
      <c r="AL375" s="357"/>
      <c r="AM375" s="357"/>
      <c r="AN375" s="357"/>
      <c r="AO375" s="357"/>
      <c r="AP375" s="357"/>
      <c r="AQ375" s="357"/>
      <c r="AR375" s="357"/>
      <c r="AS375" s="357"/>
      <c r="AT375" s="357"/>
      <c r="AU375" s="357"/>
      <c r="AV375" s="357"/>
      <c r="AW375" s="357"/>
      <c r="AX375" s="357"/>
      <c r="AY375" s="357"/>
      <c r="AZ375" s="357"/>
      <c r="BA375" s="321"/>
      <c r="BB375" s="319"/>
      <c r="BC375" s="319"/>
      <c r="BD375" s="319"/>
      <c r="BE375" s="319"/>
      <c r="BF375" s="319"/>
      <c r="BG375" s="319"/>
      <c r="BH375" s="319"/>
      <c r="BI375" s="319"/>
      <c r="BJ375" s="319"/>
      <c r="BK375" s="319"/>
      <c r="BL375" s="319"/>
      <c r="BM375" s="319"/>
      <c r="BN375" s="319"/>
      <c r="BO375" s="319"/>
      <c r="BP375" s="319"/>
      <c r="BQ375" s="319"/>
      <c r="BR375" s="319"/>
      <c r="BS375" s="319"/>
      <c r="BT375" s="319"/>
      <c r="BU375" s="319"/>
      <c r="BV375" s="319"/>
      <c r="BW375" s="321"/>
      <c r="BX375" s="356"/>
      <c r="BY375" s="356"/>
      <c r="BZ375" s="356"/>
      <c r="CA375" s="356"/>
      <c r="CB375" s="356"/>
      <c r="CC375" s="356"/>
      <c r="CD375" s="356"/>
      <c r="CE375" s="356"/>
      <c r="CF375" s="356"/>
      <c r="CG375" s="356"/>
      <c r="CH375" s="356"/>
      <c r="CI375" s="356"/>
      <c r="CJ375" s="356"/>
      <c r="CK375" s="356"/>
      <c r="CL375" s="356"/>
      <c r="CM375" s="356"/>
      <c r="CN375" s="356"/>
      <c r="CO375" s="356"/>
      <c r="CP375" s="356"/>
      <c r="CQ375" s="356"/>
      <c r="CR375" s="356"/>
      <c r="CS375" s="356"/>
      <c r="CT375" s="356"/>
      <c r="CU375" s="356"/>
      <c r="CV375" s="356"/>
      <c r="CW375" s="356"/>
      <c r="CX375" s="356"/>
      <c r="CY375" s="356"/>
      <c r="CZ375" s="356"/>
    </row>
    <row r="376" s="320" customFormat="true" ht="15" customHeight="true" x14ac:dyDescent="0.2">
      <c r="B376" s="322"/>
      <c r="X376" s="357"/>
      <c r="Y376" s="357"/>
      <c r="Z376" s="357"/>
      <c r="AA376" s="357"/>
      <c r="AB376" s="357"/>
      <c r="AC376" s="357"/>
      <c r="AD376" s="357"/>
      <c r="AE376" s="357"/>
      <c r="AF376" s="357"/>
      <c r="AG376" s="357"/>
      <c r="AH376" s="357"/>
      <c r="AI376" s="357"/>
      <c r="AJ376" s="357"/>
      <c r="AK376" s="357"/>
      <c r="AL376" s="357"/>
      <c r="AM376" s="357"/>
      <c r="AN376" s="357"/>
      <c r="AO376" s="357"/>
      <c r="AP376" s="357"/>
      <c r="AQ376" s="357"/>
      <c r="AR376" s="357"/>
      <c r="AS376" s="357"/>
      <c r="AT376" s="357"/>
      <c r="AU376" s="357"/>
      <c r="AV376" s="357"/>
      <c r="AW376" s="357"/>
      <c r="AX376" s="357"/>
      <c r="AY376" s="357"/>
      <c r="AZ376" s="357"/>
      <c r="BA376" s="321"/>
      <c r="BB376" s="319"/>
      <c r="BC376" s="319"/>
      <c r="BD376" s="319"/>
      <c r="BE376" s="319"/>
      <c r="BF376" s="319"/>
      <c r="BG376" s="319"/>
      <c r="BH376" s="319"/>
      <c r="BI376" s="319"/>
      <c r="BJ376" s="319"/>
      <c r="BK376" s="319"/>
      <c r="BL376" s="319"/>
      <c r="BM376" s="319"/>
      <c r="BN376" s="319"/>
      <c r="BO376" s="319"/>
      <c r="BP376" s="319"/>
      <c r="BQ376" s="319"/>
      <c r="BR376" s="319"/>
      <c r="BS376" s="319"/>
      <c r="BT376" s="319"/>
      <c r="BU376" s="319"/>
      <c r="BV376" s="319"/>
      <c r="BW376" s="321"/>
      <c r="BX376" s="356"/>
      <c r="BY376" s="356"/>
      <c r="BZ376" s="356"/>
      <c r="CA376" s="356"/>
      <c r="CB376" s="356"/>
      <c r="CC376" s="356"/>
      <c r="CD376" s="356"/>
      <c r="CE376" s="356"/>
      <c r="CF376" s="356"/>
      <c r="CG376" s="356"/>
      <c r="CH376" s="356"/>
      <c r="CI376" s="356"/>
      <c r="CJ376" s="356"/>
      <c r="CK376" s="356"/>
      <c r="CL376" s="356"/>
      <c r="CM376" s="356"/>
      <c r="CN376" s="356"/>
      <c r="CO376" s="356"/>
      <c r="CP376" s="356"/>
      <c r="CQ376" s="356"/>
      <c r="CR376" s="356"/>
      <c r="CS376" s="356"/>
      <c r="CT376" s="356"/>
      <c r="CU376" s="356"/>
      <c r="CV376" s="356"/>
      <c r="CW376" s="356"/>
      <c r="CX376" s="356"/>
      <c r="CY376" s="356"/>
      <c r="CZ376" s="356"/>
    </row>
    <row r="377" s="320" customFormat="true" ht="15" customHeight="true" x14ac:dyDescent="0.2">
      <c r="B377" s="322"/>
      <c r="X377" s="357"/>
      <c r="Y377" s="357"/>
      <c r="Z377" s="357"/>
      <c r="AA377" s="357"/>
      <c r="AB377" s="357"/>
      <c r="AC377" s="357"/>
      <c r="AD377" s="357"/>
      <c r="AE377" s="357"/>
      <c r="AF377" s="357"/>
      <c r="AG377" s="357"/>
      <c r="AH377" s="357"/>
      <c r="AI377" s="357"/>
      <c r="AJ377" s="357"/>
      <c r="AK377" s="357"/>
      <c r="AL377" s="357"/>
      <c r="AM377" s="357"/>
      <c r="AN377" s="357"/>
      <c r="AO377" s="357"/>
      <c r="AP377" s="357"/>
      <c r="AQ377" s="357"/>
      <c r="AR377" s="357"/>
      <c r="AS377" s="357"/>
      <c r="AT377" s="357"/>
      <c r="AU377" s="357"/>
      <c r="AV377" s="357"/>
      <c r="AW377" s="357"/>
      <c r="AX377" s="357"/>
      <c r="AY377" s="357"/>
      <c r="AZ377" s="357"/>
      <c r="BA377" s="321"/>
      <c r="BB377" s="319"/>
      <c r="BC377" s="319"/>
      <c r="BD377" s="319"/>
      <c r="BE377" s="319"/>
      <c r="BF377" s="319"/>
      <c r="BG377" s="319"/>
      <c r="BH377" s="319"/>
      <c r="BI377" s="319"/>
      <c r="BJ377" s="319"/>
      <c r="BK377" s="319"/>
      <c r="BL377" s="319"/>
      <c r="BM377" s="319"/>
      <c r="BN377" s="319"/>
      <c r="BO377" s="319"/>
      <c r="BP377" s="319"/>
      <c r="BQ377" s="319"/>
      <c r="BR377" s="319"/>
      <c r="BS377" s="319"/>
      <c r="BT377" s="319"/>
      <c r="BU377" s="319"/>
      <c r="BV377" s="319"/>
      <c r="BW377" s="321"/>
      <c r="BX377" s="356"/>
      <c r="BY377" s="356"/>
      <c r="BZ377" s="356"/>
      <c r="CA377" s="356"/>
      <c r="CB377" s="356"/>
      <c r="CC377" s="356"/>
      <c r="CD377" s="356"/>
      <c r="CE377" s="356"/>
      <c r="CF377" s="356"/>
      <c r="CG377" s="356"/>
      <c r="CH377" s="356"/>
      <c r="CI377" s="356"/>
      <c r="CJ377" s="356"/>
      <c r="CK377" s="356"/>
      <c r="CL377" s="356"/>
      <c r="CM377" s="356"/>
      <c r="CN377" s="356"/>
      <c r="CO377" s="356"/>
      <c r="CP377" s="356"/>
      <c r="CQ377" s="356"/>
      <c r="CR377" s="356"/>
      <c r="CS377" s="356"/>
      <c r="CT377" s="356"/>
      <c r="CU377" s="356"/>
      <c r="CV377" s="356"/>
      <c r="CW377" s="356"/>
      <c r="CX377" s="356"/>
      <c r="CY377" s="356"/>
      <c r="CZ377" s="356"/>
    </row>
    <row r="378" s="320" customFormat="true" ht="15" customHeight="true" x14ac:dyDescent="0.2">
      <c r="B378" s="322"/>
      <c r="X378" s="357"/>
      <c r="Y378" s="357"/>
      <c r="Z378" s="357"/>
      <c r="AA378" s="357"/>
      <c r="AB378" s="357"/>
      <c r="AC378" s="357"/>
      <c r="AD378" s="357"/>
      <c r="AE378" s="357"/>
      <c r="AF378" s="357"/>
      <c r="AG378" s="357"/>
      <c r="AH378" s="357"/>
      <c r="AI378" s="357"/>
      <c r="AJ378" s="357"/>
      <c r="AK378" s="357"/>
      <c r="AL378" s="357"/>
      <c r="AM378" s="357"/>
      <c r="AN378" s="357"/>
      <c r="AO378" s="357"/>
      <c r="AP378" s="357"/>
      <c r="AQ378" s="357"/>
      <c r="AR378" s="357"/>
      <c r="AS378" s="357"/>
      <c r="AT378" s="357"/>
      <c r="AU378" s="357"/>
      <c r="AV378" s="357"/>
      <c r="AW378" s="357"/>
      <c r="AX378" s="357"/>
      <c r="AY378" s="357"/>
      <c r="AZ378" s="357"/>
      <c r="BA378" s="321"/>
      <c r="BB378" s="319"/>
      <c r="BC378" s="319"/>
      <c r="BD378" s="319"/>
      <c r="BE378" s="319"/>
      <c r="BF378" s="319"/>
      <c r="BG378" s="319"/>
      <c r="BH378" s="319"/>
      <c r="BI378" s="319"/>
      <c r="BJ378" s="319"/>
      <c r="BK378" s="319"/>
      <c r="BL378" s="319"/>
      <c r="BM378" s="319"/>
      <c r="BN378" s="319"/>
      <c r="BO378" s="319"/>
      <c r="BP378" s="319"/>
      <c r="BQ378" s="319"/>
      <c r="BR378" s="319"/>
      <c r="BS378" s="319"/>
      <c r="BT378" s="319"/>
      <c r="BU378" s="319"/>
      <c r="BV378" s="319"/>
      <c r="BW378" s="321"/>
      <c r="BX378" s="356"/>
      <c r="BY378" s="356"/>
      <c r="BZ378" s="356"/>
      <c r="CA378" s="356"/>
      <c r="CB378" s="356"/>
      <c r="CC378" s="356"/>
      <c r="CD378" s="356"/>
      <c r="CE378" s="356"/>
      <c r="CF378" s="356"/>
      <c r="CG378" s="356"/>
      <c r="CH378" s="356"/>
      <c r="CI378" s="356"/>
      <c r="CJ378" s="356"/>
      <c r="CK378" s="356"/>
      <c r="CL378" s="356"/>
      <c r="CM378" s="356"/>
      <c r="CN378" s="356"/>
      <c r="CO378" s="356"/>
      <c r="CP378" s="356"/>
      <c r="CQ378" s="356"/>
      <c r="CR378" s="356"/>
      <c r="CS378" s="356"/>
      <c r="CT378" s="356"/>
      <c r="CU378" s="356"/>
      <c r="CV378" s="356"/>
      <c r="CW378" s="356"/>
      <c r="CX378" s="356"/>
      <c r="CY378" s="356"/>
      <c r="CZ378" s="356"/>
    </row>
    <row r="379" s="320" customFormat="true" ht="15" customHeight="true" x14ac:dyDescent="0.2">
      <c r="B379" s="322"/>
      <c r="X379" s="357"/>
      <c r="Y379" s="357"/>
      <c r="Z379" s="357"/>
      <c r="AA379" s="357"/>
      <c r="AB379" s="357"/>
      <c r="AC379" s="357"/>
      <c r="AD379" s="357"/>
      <c r="AE379" s="357"/>
      <c r="AF379" s="357"/>
      <c r="AG379" s="357"/>
      <c r="AH379" s="357"/>
      <c r="AI379" s="357"/>
      <c r="AJ379" s="357"/>
      <c r="AK379" s="357"/>
      <c r="AL379" s="357"/>
      <c r="AM379" s="357"/>
      <c r="AN379" s="357"/>
      <c r="AO379" s="357"/>
      <c r="AP379" s="357"/>
      <c r="AQ379" s="357"/>
      <c r="AR379" s="357"/>
      <c r="AS379" s="357"/>
      <c r="AT379" s="357"/>
      <c r="AU379" s="357"/>
      <c r="AV379" s="357"/>
      <c r="AW379" s="357"/>
      <c r="AX379" s="357"/>
      <c r="AY379" s="357"/>
      <c r="AZ379" s="357"/>
      <c r="BA379" s="321"/>
      <c r="BB379" s="319"/>
      <c r="BC379" s="319"/>
      <c r="BD379" s="319"/>
      <c r="BE379" s="319"/>
      <c r="BF379" s="319"/>
      <c r="BG379" s="319"/>
      <c r="BH379" s="319"/>
      <c r="BI379" s="319"/>
      <c r="BJ379" s="319"/>
      <c r="BK379" s="319"/>
      <c r="BL379" s="319"/>
      <c r="BM379" s="319"/>
      <c r="BN379" s="319"/>
      <c r="BO379" s="319"/>
      <c r="BP379" s="319"/>
      <c r="BQ379" s="319"/>
      <c r="BR379" s="319"/>
      <c r="BS379" s="319"/>
      <c r="BT379" s="319"/>
      <c r="BU379" s="319"/>
      <c r="BV379" s="319"/>
      <c r="BW379" s="321"/>
      <c r="BX379" s="356"/>
      <c r="BY379" s="356"/>
      <c r="BZ379" s="356"/>
      <c r="CA379" s="356"/>
      <c r="CB379" s="356"/>
      <c r="CC379" s="356"/>
      <c r="CD379" s="356"/>
      <c r="CE379" s="356"/>
      <c r="CF379" s="356"/>
      <c r="CG379" s="356"/>
      <c r="CH379" s="356"/>
      <c r="CI379" s="356"/>
      <c r="CJ379" s="356"/>
      <c r="CK379" s="356"/>
      <c r="CL379" s="356"/>
      <c r="CM379" s="356"/>
      <c r="CN379" s="356"/>
      <c r="CO379" s="356"/>
      <c r="CP379" s="356"/>
      <c r="CQ379" s="356"/>
      <c r="CR379" s="356"/>
      <c r="CS379" s="356"/>
      <c r="CT379" s="356"/>
      <c r="CU379" s="356"/>
      <c r="CV379" s="356"/>
      <c r="CW379" s="356"/>
      <c r="CX379" s="356"/>
      <c r="CY379" s="356"/>
      <c r="CZ379" s="356"/>
    </row>
    <row r="380" s="320" customFormat="true" ht="15" customHeight="true" x14ac:dyDescent="0.2">
      <c r="B380" s="322"/>
      <c r="X380" s="357"/>
      <c r="Y380" s="357"/>
      <c r="Z380" s="357"/>
      <c r="AA380" s="357"/>
      <c r="AB380" s="357"/>
      <c r="AC380" s="357"/>
      <c r="AD380" s="357"/>
      <c r="AE380" s="357"/>
      <c r="AF380" s="357"/>
      <c r="AG380" s="357"/>
      <c r="AH380" s="357"/>
      <c r="AI380" s="357"/>
      <c r="AJ380" s="357"/>
      <c r="AK380" s="357"/>
      <c r="AL380" s="357"/>
      <c r="AM380" s="357"/>
      <c r="AN380" s="357"/>
      <c r="AO380" s="357"/>
      <c r="AP380" s="357"/>
      <c r="AQ380" s="357"/>
      <c r="AR380" s="357"/>
      <c r="AS380" s="357"/>
      <c r="AT380" s="357"/>
      <c r="AU380" s="357"/>
      <c r="AV380" s="357"/>
      <c r="AW380" s="357"/>
      <c r="AX380" s="357"/>
      <c r="AY380" s="357"/>
      <c r="AZ380" s="357"/>
      <c r="BA380" s="321"/>
      <c r="BB380" s="319"/>
      <c r="BC380" s="319"/>
      <c r="BD380" s="319"/>
      <c r="BE380" s="319"/>
      <c r="BF380" s="319"/>
      <c r="BG380" s="319"/>
      <c r="BH380" s="319"/>
      <c r="BI380" s="319"/>
      <c r="BJ380" s="319"/>
      <c r="BK380" s="319"/>
      <c r="BL380" s="319"/>
      <c r="BM380" s="319"/>
      <c r="BN380" s="319"/>
      <c r="BO380" s="319"/>
      <c r="BP380" s="319"/>
      <c r="BQ380" s="319"/>
      <c r="BR380" s="319"/>
      <c r="BS380" s="319"/>
      <c r="BT380" s="319"/>
      <c r="BU380" s="319"/>
      <c r="BV380" s="319"/>
      <c r="BW380" s="321"/>
      <c r="BX380" s="356"/>
      <c r="BY380" s="356"/>
      <c r="BZ380" s="356"/>
      <c r="CA380" s="356"/>
      <c r="CB380" s="356"/>
      <c r="CC380" s="356"/>
      <c r="CD380" s="356"/>
      <c r="CE380" s="356"/>
      <c r="CF380" s="356"/>
      <c r="CG380" s="356"/>
      <c r="CH380" s="356"/>
      <c r="CI380" s="356"/>
      <c r="CJ380" s="356"/>
      <c r="CK380" s="356"/>
      <c r="CL380" s="356"/>
      <c r="CM380" s="356"/>
      <c r="CN380" s="356"/>
      <c r="CO380" s="356"/>
      <c r="CP380" s="356"/>
      <c r="CQ380" s="356"/>
      <c r="CR380" s="356"/>
      <c r="CS380" s="356"/>
      <c r="CT380" s="356"/>
      <c r="CU380" s="356"/>
      <c r="CV380" s="356"/>
      <c r="CW380" s="356"/>
      <c r="CX380" s="356"/>
      <c r="CY380" s="356"/>
      <c r="CZ380" s="356"/>
    </row>
    <row r="381" s="320" customFormat="true" ht="15" customHeight="true" x14ac:dyDescent="0.2">
      <c r="B381" s="322"/>
      <c r="X381" s="357"/>
      <c r="Y381" s="357"/>
      <c r="Z381" s="357"/>
      <c r="AA381" s="357"/>
      <c r="AB381" s="357"/>
      <c r="AC381" s="357"/>
      <c r="AD381" s="357"/>
      <c r="AE381" s="357"/>
      <c r="AF381" s="357"/>
      <c r="AG381" s="357"/>
      <c r="AH381" s="357"/>
      <c r="AI381" s="357"/>
      <c r="AJ381" s="357"/>
      <c r="AK381" s="357"/>
      <c r="AL381" s="357"/>
      <c r="AM381" s="357"/>
      <c r="AN381" s="357"/>
      <c r="AO381" s="357"/>
      <c r="AP381" s="357"/>
      <c r="AQ381" s="357"/>
      <c r="AR381" s="357"/>
      <c r="AS381" s="357"/>
      <c r="AT381" s="357"/>
      <c r="AU381" s="357"/>
      <c r="AV381" s="357"/>
      <c r="AW381" s="357"/>
      <c r="AX381" s="357"/>
      <c r="AY381" s="357"/>
      <c r="AZ381" s="357"/>
      <c r="BA381" s="321"/>
      <c r="BB381" s="319"/>
      <c r="BC381" s="319"/>
      <c r="BD381" s="319"/>
      <c r="BE381" s="319"/>
      <c r="BF381" s="319"/>
      <c r="BG381" s="319"/>
      <c r="BH381" s="319"/>
      <c r="BI381" s="319"/>
      <c r="BJ381" s="319"/>
      <c r="BK381" s="319"/>
      <c r="BL381" s="319"/>
      <c r="BM381" s="319"/>
      <c r="BN381" s="319"/>
      <c r="BO381" s="319"/>
      <c r="BP381" s="319"/>
      <c r="BQ381" s="319"/>
      <c r="BR381" s="319"/>
      <c r="BS381" s="319"/>
      <c r="BT381" s="319"/>
      <c r="BU381" s="319"/>
      <c r="BV381" s="319"/>
      <c r="BW381" s="321"/>
      <c r="BX381" s="356"/>
      <c r="BY381" s="356"/>
      <c r="BZ381" s="356"/>
      <c r="CA381" s="356"/>
      <c r="CB381" s="356"/>
      <c r="CC381" s="356"/>
      <c r="CD381" s="356"/>
      <c r="CE381" s="356"/>
      <c r="CF381" s="356"/>
      <c r="CG381" s="356"/>
      <c r="CH381" s="356"/>
      <c r="CI381" s="356"/>
      <c r="CJ381" s="356"/>
      <c r="CK381" s="356"/>
      <c r="CL381" s="356"/>
      <c r="CM381" s="356"/>
      <c r="CN381" s="356"/>
      <c r="CO381" s="356"/>
      <c r="CP381" s="356"/>
      <c r="CQ381" s="356"/>
      <c r="CR381" s="356"/>
      <c r="CS381" s="356"/>
      <c r="CT381" s="356"/>
      <c r="CU381" s="356"/>
      <c r="CV381" s="356"/>
      <c r="CW381" s="356"/>
      <c r="CX381" s="356"/>
      <c r="CY381" s="356"/>
      <c r="CZ381" s="356"/>
    </row>
    <row r="382" s="320" customFormat="true" ht="15" customHeight="true" x14ac:dyDescent="0.2">
      <c r="B382" s="322"/>
      <c r="X382" s="357"/>
      <c r="Y382" s="357"/>
      <c r="Z382" s="357"/>
      <c r="AA382" s="357"/>
      <c r="AB382" s="357"/>
      <c r="AC382" s="357"/>
      <c r="AD382" s="357"/>
      <c r="AE382" s="357"/>
      <c r="AF382" s="357"/>
      <c r="AG382" s="357"/>
      <c r="AH382" s="357"/>
      <c r="AI382" s="357"/>
      <c r="AJ382" s="357"/>
      <c r="AK382" s="357"/>
      <c r="AL382" s="357"/>
      <c r="AM382" s="357"/>
      <c r="AN382" s="357"/>
      <c r="AO382" s="357"/>
      <c r="AP382" s="357"/>
      <c r="AQ382" s="357"/>
      <c r="AR382" s="357"/>
      <c r="AS382" s="357"/>
      <c r="AT382" s="357"/>
      <c r="AU382" s="357"/>
      <c r="AV382" s="357"/>
      <c r="AW382" s="357"/>
      <c r="AX382" s="357"/>
      <c r="AY382" s="357"/>
      <c r="AZ382" s="357"/>
      <c r="BA382" s="321"/>
      <c r="BB382" s="319"/>
      <c r="BC382" s="319"/>
      <c r="BD382" s="319"/>
      <c r="BE382" s="319"/>
      <c r="BF382" s="319"/>
      <c r="BG382" s="319"/>
      <c r="BH382" s="319"/>
      <c r="BI382" s="319"/>
      <c r="BJ382" s="319"/>
      <c r="BK382" s="319"/>
      <c r="BL382" s="319"/>
      <c r="BM382" s="319"/>
      <c r="BN382" s="319"/>
      <c r="BO382" s="319"/>
      <c r="BP382" s="319"/>
      <c r="BQ382" s="319"/>
      <c r="BR382" s="319"/>
      <c r="BS382" s="319"/>
      <c r="BT382" s="319"/>
      <c r="BU382" s="319"/>
      <c r="BV382" s="319"/>
      <c r="BW382" s="321"/>
      <c r="BX382" s="356"/>
      <c r="BY382" s="356"/>
      <c r="BZ382" s="356"/>
      <c r="CA382" s="356"/>
      <c r="CB382" s="356"/>
      <c r="CC382" s="356"/>
      <c r="CD382" s="356"/>
      <c r="CE382" s="356"/>
      <c r="CF382" s="356"/>
      <c r="CG382" s="356"/>
      <c r="CH382" s="356"/>
      <c r="CI382" s="356"/>
      <c r="CJ382" s="356"/>
      <c r="CK382" s="356"/>
      <c r="CL382" s="356"/>
      <c r="CM382" s="356"/>
      <c r="CN382" s="356"/>
      <c r="CO382" s="356"/>
      <c r="CP382" s="356"/>
      <c r="CQ382" s="356"/>
      <c r="CR382" s="356"/>
      <c r="CS382" s="356"/>
      <c r="CT382" s="356"/>
      <c r="CU382" s="356"/>
      <c r="CV382" s="356"/>
      <c r="CW382" s="356"/>
      <c r="CX382" s="356"/>
      <c r="CY382" s="356"/>
      <c r="CZ382" s="356"/>
    </row>
    <row r="383" s="320" customFormat="true" ht="15" customHeight="true" x14ac:dyDescent="0.2">
      <c r="B383" s="322"/>
      <c r="X383" s="357"/>
      <c r="Y383" s="357"/>
      <c r="Z383" s="357"/>
      <c r="AA383" s="357"/>
      <c r="AB383" s="357"/>
      <c r="AC383" s="357"/>
      <c r="AD383" s="357"/>
      <c r="AE383" s="357"/>
      <c r="AF383" s="357"/>
      <c r="AG383" s="357"/>
      <c r="AH383" s="357"/>
      <c r="AI383" s="357"/>
      <c r="AJ383" s="357"/>
      <c r="AK383" s="357"/>
      <c r="AL383" s="357"/>
      <c r="AM383" s="357"/>
      <c r="AN383" s="357"/>
      <c r="AO383" s="357"/>
      <c r="AP383" s="357"/>
      <c r="AQ383" s="357"/>
      <c r="AR383" s="357"/>
      <c r="AS383" s="357"/>
      <c r="AT383" s="357"/>
      <c r="AU383" s="357"/>
      <c r="AV383" s="357"/>
      <c r="AW383" s="357"/>
      <c r="AX383" s="357"/>
      <c r="AY383" s="357"/>
      <c r="AZ383" s="357"/>
      <c r="BA383" s="321"/>
      <c r="BB383" s="319"/>
      <c r="BC383" s="319"/>
      <c r="BD383" s="319"/>
      <c r="BE383" s="319"/>
      <c r="BF383" s="319"/>
      <c r="BG383" s="319"/>
      <c r="BH383" s="319"/>
      <c r="BI383" s="319"/>
      <c r="BJ383" s="319"/>
      <c r="BK383" s="319"/>
      <c r="BL383" s="319"/>
      <c r="BM383" s="319"/>
      <c r="BN383" s="319"/>
      <c r="BO383" s="319"/>
      <c r="BP383" s="319"/>
      <c r="BQ383" s="319"/>
      <c r="BR383" s="319"/>
      <c r="BS383" s="319"/>
      <c r="BT383" s="319"/>
      <c r="BU383" s="319"/>
      <c r="BV383" s="319"/>
      <c r="BW383" s="321"/>
      <c r="BX383" s="356"/>
      <c r="BY383" s="356"/>
      <c r="BZ383" s="356"/>
      <c r="CA383" s="356"/>
      <c r="CB383" s="356"/>
      <c r="CC383" s="356"/>
      <c r="CD383" s="356"/>
      <c r="CE383" s="356"/>
      <c r="CF383" s="356"/>
      <c r="CG383" s="356"/>
      <c r="CH383" s="356"/>
      <c r="CI383" s="356"/>
      <c r="CJ383" s="356"/>
      <c r="CK383" s="356"/>
      <c r="CL383" s="356"/>
      <c r="CM383" s="356"/>
      <c r="CN383" s="356"/>
      <c r="CO383" s="356"/>
      <c r="CP383" s="356"/>
      <c r="CQ383" s="356"/>
      <c r="CR383" s="356"/>
      <c r="CS383" s="356"/>
      <c r="CT383" s="356"/>
      <c r="CU383" s="356"/>
      <c r="CV383" s="356"/>
      <c r="CW383" s="356"/>
      <c r="CX383" s="356"/>
      <c r="CY383" s="356"/>
      <c r="CZ383" s="356"/>
    </row>
    <row r="384" s="320" customFormat="true" ht="15" customHeight="true" x14ac:dyDescent="0.2">
      <c r="B384" s="322"/>
      <c r="X384" s="357"/>
      <c r="Y384" s="357"/>
      <c r="Z384" s="357"/>
      <c r="AA384" s="357"/>
      <c r="AB384" s="357"/>
      <c r="AC384" s="357"/>
      <c r="AD384" s="357"/>
      <c r="AE384" s="357"/>
      <c r="AF384" s="357"/>
      <c r="AG384" s="357"/>
      <c r="AH384" s="357"/>
      <c r="AI384" s="357"/>
      <c r="AJ384" s="357"/>
      <c r="AK384" s="357"/>
      <c r="AL384" s="357"/>
      <c r="AM384" s="357"/>
      <c r="AN384" s="357"/>
      <c r="AO384" s="357"/>
      <c r="AP384" s="357"/>
      <c r="AQ384" s="357"/>
      <c r="AR384" s="357"/>
      <c r="AS384" s="357"/>
      <c r="AT384" s="357"/>
      <c r="AU384" s="357"/>
      <c r="AV384" s="357"/>
      <c r="AW384" s="357"/>
      <c r="AX384" s="357"/>
      <c r="AY384" s="357"/>
      <c r="AZ384" s="357"/>
      <c r="BA384" s="321"/>
      <c r="BB384" s="319"/>
      <c r="BC384" s="319"/>
      <c r="BD384" s="319"/>
      <c r="BE384" s="319"/>
      <c r="BF384" s="319"/>
      <c r="BG384" s="319"/>
      <c r="BH384" s="319"/>
      <c r="BI384" s="319"/>
      <c r="BJ384" s="319"/>
      <c r="BK384" s="319"/>
      <c r="BL384" s="319"/>
      <c r="BM384" s="319"/>
      <c r="BN384" s="319"/>
      <c r="BO384" s="319"/>
      <c r="BP384" s="319"/>
      <c r="BQ384" s="319"/>
      <c r="BR384" s="319"/>
      <c r="BS384" s="319"/>
      <c r="BT384" s="319"/>
      <c r="BU384" s="319"/>
      <c r="BV384" s="319"/>
      <c r="BW384" s="321"/>
      <c r="BX384" s="356"/>
      <c r="BY384" s="356"/>
      <c r="BZ384" s="356"/>
      <c r="CA384" s="356"/>
      <c r="CB384" s="356"/>
      <c r="CC384" s="356"/>
      <c r="CD384" s="356"/>
      <c r="CE384" s="356"/>
      <c r="CF384" s="356"/>
      <c r="CG384" s="356"/>
      <c r="CH384" s="356"/>
      <c r="CI384" s="356"/>
      <c r="CJ384" s="356"/>
      <c r="CK384" s="356"/>
      <c r="CL384" s="356"/>
      <c r="CM384" s="356"/>
      <c r="CN384" s="356"/>
      <c r="CO384" s="356"/>
      <c r="CP384" s="356"/>
      <c r="CQ384" s="356"/>
      <c r="CR384" s="356"/>
      <c r="CS384" s="356"/>
      <c r="CT384" s="356"/>
      <c r="CU384" s="356"/>
      <c r="CV384" s="356"/>
      <c r="CW384" s="356"/>
      <c r="CX384" s="356"/>
      <c r="CY384" s="356"/>
      <c r="CZ384" s="356"/>
    </row>
    <row r="385" s="320" customFormat="true" ht="15" customHeight="true" x14ac:dyDescent="0.2">
      <c r="B385" s="322"/>
      <c r="X385" s="357"/>
      <c r="Y385" s="357"/>
      <c r="Z385" s="357"/>
      <c r="AA385" s="357"/>
      <c r="AB385" s="357"/>
      <c r="AC385" s="357"/>
      <c r="AD385" s="357"/>
      <c r="AE385" s="357"/>
      <c r="AF385" s="357"/>
      <c r="AG385" s="357"/>
      <c r="AH385" s="357"/>
      <c r="AI385" s="357"/>
      <c r="AJ385" s="357"/>
      <c r="AK385" s="357"/>
      <c r="AL385" s="357"/>
      <c r="AM385" s="357"/>
      <c r="AN385" s="357"/>
      <c r="AO385" s="357"/>
      <c r="AP385" s="357"/>
      <c r="AQ385" s="357"/>
      <c r="AR385" s="357"/>
      <c r="AS385" s="357"/>
      <c r="AT385" s="357"/>
      <c r="AU385" s="357"/>
      <c r="AV385" s="357"/>
      <c r="AW385" s="357"/>
      <c r="AX385" s="357"/>
      <c r="AY385" s="357"/>
      <c r="AZ385" s="357"/>
      <c r="BA385" s="321"/>
      <c r="BB385" s="319"/>
      <c r="BC385" s="319"/>
      <c r="BD385" s="319"/>
      <c r="BE385" s="319"/>
      <c r="BF385" s="319"/>
      <c r="BG385" s="319"/>
      <c r="BH385" s="319"/>
      <c r="BI385" s="319"/>
      <c r="BJ385" s="319"/>
      <c r="BK385" s="319"/>
      <c r="BL385" s="319"/>
      <c r="BM385" s="319"/>
      <c r="BN385" s="319"/>
      <c r="BO385" s="319"/>
      <c r="BP385" s="319"/>
      <c r="BQ385" s="319"/>
      <c r="BR385" s="319"/>
      <c r="BS385" s="319"/>
      <c r="BT385" s="319"/>
      <c r="BU385" s="319"/>
      <c r="BV385" s="319"/>
      <c r="BW385" s="321"/>
      <c r="BX385" s="356"/>
      <c r="BY385" s="356"/>
      <c r="BZ385" s="356"/>
      <c r="CA385" s="356"/>
      <c r="CB385" s="356"/>
      <c r="CC385" s="356"/>
      <c r="CD385" s="356"/>
      <c r="CE385" s="356"/>
      <c r="CF385" s="356"/>
      <c r="CG385" s="356"/>
      <c r="CH385" s="356"/>
      <c r="CI385" s="356"/>
      <c r="CJ385" s="356"/>
      <c r="CK385" s="356"/>
      <c r="CL385" s="356"/>
      <c r="CM385" s="356"/>
      <c r="CN385" s="356"/>
      <c r="CO385" s="356"/>
      <c r="CP385" s="356"/>
      <c r="CQ385" s="356"/>
      <c r="CR385" s="356"/>
      <c r="CS385" s="356"/>
      <c r="CT385" s="356"/>
      <c r="CU385" s="356"/>
      <c r="CV385" s="356"/>
      <c r="CW385" s="356"/>
      <c r="CX385" s="356"/>
      <c r="CY385" s="356"/>
      <c r="CZ385" s="356"/>
    </row>
    <row r="386" s="320" customFormat="true" ht="15" customHeight="true" x14ac:dyDescent="0.2">
      <c r="B386" s="322"/>
      <c r="X386" s="357"/>
      <c r="Y386" s="357"/>
      <c r="Z386" s="357"/>
      <c r="AA386" s="357"/>
      <c r="AB386" s="357"/>
      <c r="AC386" s="357"/>
      <c r="AD386" s="357"/>
      <c r="AE386" s="357"/>
      <c r="AF386" s="357"/>
      <c r="AG386" s="357"/>
      <c r="AH386" s="357"/>
      <c r="AI386" s="357"/>
      <c r="AJ386" s="357"/>
      <c r="AK386" s="357"/>
      <c r="AL386" s="357"/>
      <c r="AM386" s="357"/>
      <c r="AN386" s="357"/>
      <c r="AO386" s="357"/>
      <c r="AP386" s="357"/>
      <c r="AQ386" s="357"/>
      <c r="AR386" s="357"/>
      <c r="AS386" s="357"/>
      <c r="AT386" s="357"/>
      <c r="AU386" s="357"/>
      <c r="AV386" s="357"/>
      <c r="AW386" s="357"/>
      <c r="AX386" s="357"/>
      <c r="AY386" s="357"/>
      <c r="AZ386" s="357"/>
      <c r="BA386" s="321"/>
      <c r="BB386" s="319"/>
      <c r="BC386" s="319"/>
      <c r="BD386" s="319"/>
      <c r="BE386" s="319"/>
      <c r="BF386" s="319"/>
      <c r="BG386" s="319"/>
      <c r="BH386" s="319"/>
      <c r="BI386" s="319"/>
      <c r="BJ386" s="319"/>
      <c r="BK386" s="319"/>
      <c r="BL386" s="319"/>
      <c r="BM386" s="319"/>
      <c r="BN386" s="319"/>
      <c r="BO386" s="319"/>
      <c r="BP386" s="319"/>
      <c r="BQ386" s="319"/>
      <c r="BR386" s="319"/>
      <c r="BS386" s="319"/>
      <c r="BT386" s="319"/>
      <c r="BU386" s="319"/>
      <c r="BV386" s="319"/>
      <c r="BW386" s="321"/>
      <c r="BX386" s="356"/>
      <c r="BY386" s="356"/>
      <c r="BZ386" s="356"/>
      <c r="CA386" s="356"/>
      <c r="CB386" s="356"/>
      <c r="CC386" s="356"/>
      <c r="CD386" s="356"/>
      <c r="CE386" s="356"/>
      <c r="CF386" s="356"/>
      <c r="CG386" s="356"/>
      <c r="CH386" s="356"/>
      <c r="CI386" s="356"/>
      <c r="CJ386" s="356"/>
      <c r="CK386" s="356"/>
      <c r="CL386" s="356"/>
      <c r="CM386" s="356"/>
      <c r="CN386" s="356"/>
      <c r="CO386" s="356"/>
      <c r="CP386" s="356"/>
      <c r="CQ386" s="356"/>
      <c r="CR386" s="356"/>
      <c r="CS386" s="356"/>
      <c r="CT386" s="356"/>
      <c r="CU386" s="356"/>
      <c r="CV386" s="356"/>
      <c r="CW386" s="356"/>
      <c r="CX386" s="356"/>
      <c r="CY386" s="356"/>
      <c r="CZ386" s="356"/>
    </row>
    <row r="387" s="320" customFormat="true" ht="15" customHeight="true" x14ac:dyDescent="0.2">
      <c r="B387" s="322"/>
      <c r="X387" s="357"/>
      <c r="Y387" s="357"/>
      <c r="Z387" s="357"/>
      <c r="AA387" s="357"/>
      <c r="AB387" s="357"/>
      <c r="AC387" s="357"/>
      <c r="AD387" s="357"/>
      <c r="AE387" s="357"/>
      <c r="AF387" s="357"/>
      <c r="AG387" s="357"/>
      <c r="AH387" s="357"/>
      <c r="AI387" s="357"/>
      <c r="AJ387" s="357"/>
      <c r="AK387" s="357"/>
      <c r="AL387" s="357"/>
      <c r="AM387" s="357"/>
      <c r="AN387" s="357"/>
      <c r="AO387" s="357"/>
      <c r="AP387" s="357"/>
      <c r="AQ387" s="357"/>
      <c r="AR387" s="357"/>
      <c r="AS387" s="357"/>
      <c r="AT387" s="357"/>
      <c r="AU387" s="357"/>
      <c r="AV387" s="357"/>
      <c r="AW387" s="357"/>
      <c r="AX387" s="357"/>
      <c r="AY387" s="357"/>
      <c r="AZ387" s="357"/>
      <c r="BA387" s="321"/>
      <c r="BB387" s="319"/>
      <c r="BC387" s="319"/>
      <c r="BD387" s="319"/>
      <c r="BE387" s="319"/>
      <c r="BF387" s="319"/>
      <c r="BG387" s="319"/>
      <c r="BH387" s="319"/>
      <c r="BI387" s="319"/>
      <c r="BJ387" s="319"/>
      <c r="BK387" s="319"/>
      <c r="BL387" s="319"/>
      <c r="BM387" s="319"/>
      <c r="BN387" s="319"/>
      <c r="BO387" s="319"/>
      <c r="BP387" s="319"/>
      <c r="BQ387" s="319"/>
      <c r="BR387" s="319"/>
      <c r="BS387" s="319"/>
      <c r="BT387" s="319"/>
      <c r="BU387" s="319"/>
      <c r="BV387" s="319"/>
      <c r="BW387" s="321"/>
      <c r="BX387" s="356"/>
      <c r="BY387" s="356"/>
      <c r="BZ387" s="356"/>
      <c r="CA387" s="356"/>
      <c r="CB387" s="356"/>
      <c r="CC387" s="356"/>
      <c r="CD387" s="356"/>
      <c r="CE387" s="356"/>
      <c r="CF387" s="356"/>
      <c r="CG387" s="356"/>
      <c r="CH387" s="356"/>
      <c r="CI387" s="356"/>
      <c r="CJ387" s="356"/>
      <c r="CK387" s="356"/>
      <c r="CL387" s="356"/>
      <c r="CM387" s="356"/>
      <c r="CN387" s="356"/>
      <c r="CO387" s="356"/>
      <c r="CP387" s="356"/>
      <c r="CQ387" s="356"/>
      <c r="CR387" s="356"/>
      <c r="CS387" s="356"/>
      <c r="CT387" s="356"/>
      <c r="CU387" s="356"/>
      <c r="CV387" s="356"/>
      <c r="CW387" s="356"/>
      <c r="CX387" s="356"/>
      <c r="CY387" s="356"/>
      <c r="CZ387" s="356"/>
    </row>
    <row r="388" s="320" customFormat="true" ht="15" customHeight="true" x14ac:dyDescent="0.2">
      <c r="B388" s="322"/>
      <c r="X388" s="357"/>
      <c r="Y388" s="357"/>
      <c r="Z388" s="357"/>
      <c r="AA388" s="357"/>
      <c r="AB388" s="357"/>
      <c r="AC388" s="357"/>
      <c r="AD388" s="357"/>
      <c r="AE388" s="357"/>
      <c r="AF388" s="357"/>
      <c r="AG388" s="357"/>
      <c r="AH388" s="357"/>
      <c r="AI388" s="357"/>
      <c r="AJ388" s="357"/>
      <c r="AK388" s="357"/>
      <c r="AL388" s="357"/>
      <c r="AM388" s="357"/>
      <c r="AN388" s="357"/>
      <c r="AO388" s="357"/>
      <c r="AP388" s="357"/>
      <c r="AQ388" s="357"/>
      <c r="AR388" s="357"/>
      <c r="AS388" s="357"/>
      <c r="AT388" s="357"/>
      <c r="AU388" s="357"/>
      <c r="AV388" s="357"/>
      <c r="AW388" s="357"/>
      <c r="AX388" s="357"/>
      <c r="AY388" s="357"/>
      <c r="AZ388" s="357"/>
      <c r="BA388" s="321"/>
      <c r="BB388" s="319"/>
      <c r="BC388" s="319"/>
      <c r="BD388" s="319"/>
      <c r="BE388" s="319"/>
      <c r="BF388" s="319"/>
      <c r="BG388" s="319"/>
      <c r="BH388" s="319"/>
      <c r="BI388" s="319"/>
      <c r="BJ388" s="319"/>
      <c r="BK388" s="319"/>
      <c r="BL388" s="319"/>
      <c r="BM388" s="319"/>
      <c r="BN388" s="319"/>
      <c r="BO388" s="319"/>
      <c r="BP388" s="319"/>
      <c r="BQ388" s="319"/>
      <c r="BR388" s="319"/>
      <c r="BS388" s="319"/>
      <c r="BT388" s="319"/>
      <c r="BU388" s="319"/>
      <c r="BV388" s="319"/>
      <c r="BW388" s="321"/>
      <c r="BX388" s="356"/>
      <c r="BY388" s="356"/>
      <c r="BZ388" s="356"/>
      <c r="CA388" s="356"/>
      <c r="CB388" s="356"/>
      <c r="CC388" s="356"/>
      <c r="CD388" s="356"/>
      <c r="CE388" s="356"/>
      <c r="CF388" s="356"/>
      <c r="CG388" s="356"/>
      <c r="CH388" s="356"/>
      <c r="CI388" s="356"/>
      <c r="CJ388" s="356"/>
      <c r="CK388" s="356"/>
      <c r="CL388" s="356"/>
      <c r="CM388" s="356"/>
      <c r="CN388" s="356"/>
      <c r="CO388" s="356"/>
      <c r="CP388" s="356"/>
      <c r="CQ388" s="356"/>
      <c r="CR388" s="356"/>
      <c r="CS388" s="356"/>
      <c r="CT388" s="356"/>
      <c r="CU388" s="356"/>
      <c r="CV388" s="356"/>
      <c r="CW388" s="356"/>
      <c r="CX388" s="356"/>
      <c r="CY388" s="356"/>
      <c r="CZ388" s="356"/>
    </row>
    <row r="389" s="320" customFormat="true" ht="15" customHeight="true" x14ac:dyDescent="0.2">
      <c r="B389" s="322"/>
      <c r="X389" s="357"/>
      <c r="Y389" s="357"/>
      <c r="Z389" s="357"/>
      <c r="AA389" s="357"/>
      <c r="AB389" s="357"/>
      <c r="AC389" s="357"/>
      <c r="AD389" s="357"/>
      <c r="AE389" s="357"/>
      <c r="AF389" s="357"/>
      <c r="AG389" s="357"/>
      <c r="AH389" s="357"/>
      <c r="AI389" s="357"/>
      <c r="AJ389" s="357"/>
      <c r="AK389" s="357"/>
      <c r="AL389" s="357"/>
      <c r="AM389" s="357"/>
      <c r="AN389" s="357"/>
      <c r="AO389" s="357"/>
      <c r="AP389" s="357"/>
      <c r="AQ389" s="357"/>
      <c r="AR389" s="357"/>
      <c r="AS389" s="357"/>
      <c r="AT389" s="357"/>
      <c r="AU389" s="357"/>
      <c r="AV389" s="357"/>
      <c r="AW389" s="357"/>
      <c r="AX389" s="357"/>
      <c r="AY389" s="357"/>
      <c r="AZ389" s="357"/>
      <c r="BA389" s="321"/>
      <c r="BB389" s="319"/>
      <c r="BC389" s="319"/>
      <c r="BD389" s="319"/>
      <c r="BE389" s="319"/>
      <c r="BF389" s="319"/>
      <c r="BG389" s="319"/>
      <c r="BH389" s="319"/>
      <c r="BI389" s="319"/>
      <c r="BJ389" s="319"/>
      <c r="BK389" s="319"/>
      <c r="BL389" s="319"/>
      <c r="BM389" s="319"/>
      <c r="BN389" s="319"/>
      <c r="BO389" s="319"/>
      <c r="BP389" s="319"/>
      <c r="BQ389" s="319"/>
      <c r="BR389" s="319"/>
      <c r="BS389" s="319"/>
      <c r="BT389" s="319"/>
      <c r="BU389" s="319"/>
      <c r="BV389" s="319"/>
      <c r="BW389" s="321"/>
      <c r="BX389" s="356"/>
      <c r="BY389" s="356"/>
      <c r="BZ389" s="356"/>
      <c r="CA389" s="356"/>
      <c r="CB389" s="356"/>
      <c r="CC389" s="356"/>
      <c r="CD389" s="356"/>
      <c r="CE389" s="356"/>
      <c r="CF389" s="356"/>
      <c r="CG389" s="356"/>
      <c r="CH389" s="356"/>
      <c r="CI389" s="356"/>
      <c r="CJ389" s="356"/>
      <c r="CK389" s="356"/>
      <c r="CL389" s="356"/>
      <c r="CM389" s="356"/>
      <c r="CN389" s="356"/>
      <c r="CO389" s="356"/>
      <c r="CP389" s="356"/>
      <c r="CQ389" s="356"/>
      <c r="CR389" s="356"/>
      <c r="CS389" s="356"/>
      <c r="CT389" s="356"/>
      <c r="CU389" s="356"/>
      <c r="CV389" s="356"/>
      <c r="CW389" s="356"/>
      <c r="CX389" s="356"/>
      <c r="CY389" s="356"/>
      <c r="CZ389" s="356"/>
    </row>
    <row r="390" s="514" customFormat="true" ht="15" customHeight="true" x14ac:dyDescent="0.2">
      <c r="B390" s="513"/>
      <c r="X390" s="357"/>
      <c r="Y390" s="357"/>
      <c r="Z390" s="357"/>
      <c r="AA390" s="357"/>
      <c r="AB390" s="357"/>
      <c r="AC390" s="357"/>
      <c r="AD390" s="357"/>
      <c r="AE390" s="357"/>
      <c r="AF390" s="357"/>
      <c r="AG390" s="357"/>
      <c r="AH390" s="357"/>
      <c r="AI390" s="357"/>
      <c r="AJ390" s="357"/>
      <c r="AK390" s="357"/>
      <c r="AL390" s="357"/>
      <c r="AM390" s="357"/>
      <c r="AN390" s="357"/>
      <c r="AO390" s="357"/>
      <c r="AP390" s="357"/>
      <c r="AQ390" s="357"/>
      <c r="AR390" s="357"/>
      <c r="AS390" s="357"/>
      <c r="AT390" s="357"/>
      <c r="AU390" s="357"/>
      <c r="AV390" s="357"/>
      <c r="AW390" s="357"/>
      <c r="AX390" s="357"/>
      <c r="AY390" s="357"/>
      <c r="AZ390" s="357"/>
      <c r="BA390" s="321"/>
      <c r="BB390" s="319"/>
      <c r="BC390" s="319"/>
      <c r="BD390" s="319"/>
      <c r="BE390" s="319"/>
      <c r="BF390" s="319"/>
      <c r="BG390" s="319"/>
      <c r="BH390" s="319"/>
      <c r="BI390" s="319"/>
      <c r="BJ390" s="319"/>
      <c r="BK390" s="319"/>
      <c r="BL390" s="319"/>
      <c r="BM390" s="319"/>
      <c r="BN390" s="319"/>
      <c r="BO390" s="319"/>
      <c r="BP390" s="319"/>
      <c r="BQ390" s="319"/>
      <c r="BR390" s="319"/>
      <c r="BS390" s="319"/>
      <c r="BT390" s="319"/>
      <c r="BU390" s="319"/>
      <c r="BV390" s="319"/>
      <c r="BW390" s="321"/>
      <c r="BX390" s="356"/>
      <c r="BY390" s="356"/>
      <c r="BZ390" s="356"/>
      <c r="CA390" s="356"/>
      <c r="CB390" s="356"/>
      <c r="CC390" s="356"/>
      <c r="CD390" s="356"/>
      <c r="CE390" s="356"/>
      <c r="CF390" s="356"/>
      <c r="CG390" s="356"/>
      <c r="CH390" s="356"/>
      <c r="CI390" s="356"/>
      <c r="CJ390" s="356"/>
      <c r="CK390" s="356"/>
      <c r="CL390" s="356"/>
      <c r="CM390" s="356"/>
      <c r="CN390" s="356"/>
      <c r="CO390" s="356"/>
      <c r="CP390" s="356"/>
      <c r="CQ390" s="356"/>
      <c r="CR390" s="356"/>
      <c r="CS390" s="356"/>
      <c r="CT390" s="356"/>
      <c r="CU390" s="356"/>
      <c r="CV390" s="356"/>
      <c r="CW390" s="356"/>
      <c r="CX390" s="356"/>
      <c r="CY390" s="356"/>
      <c r="CZ390" s="356"/>
    </row>
    <row r="391" s="514" customFormat="true" ht="15" customHeight="true" x14ac:dyDescent="0.2">
      <c r="B391" s="513"/>
      <c r="X391" s="357"/>
      <c r="Y391" s="357"/>
      <c r="Z391" s="357"/>
      <c r="AA391" s="357"/>
      <c r="AB391" s="357"/>
      <c r="AC391" s="357"/>
      <c r="AD391" s="357"/>
      <c r="AE391" s="357"/>
      <c r="AF391" s="357"/>
      <c r="AG391" s="357"/>
      <c r="AH391" s="357"/>
      <c r="AI391" s="357"/>
      <c r="AJ391" s="357"/>
      <c r="AK391" s="357"/>
      <c r="AL391" s="357"/>
      <c r="AM391" s="357"/>
      <c r="AN391" s="357"/>
      <c r="AO391" s="357"/>
      <c r="AP391" s="357"/>
      <c r="AQ391" s="357"/>
      <c r="AR391" s="357"/>
      <c r="AS391" s="357"/>
      <c r="AT391" s="357"/>
      <c r="AU391" s="357"/>
      <c r="AV391" s="357"/>
      <c r="AW391" s="357"/>
      <c r="AX391" s="357"/>
      <c r="AY391" s="357"/>
      <c r="AZ391" s="357"/>
      <c r="BA391" s="321"/>
      <c r="BB391" s="319"/>
      <c r="BC391" s="319"/>
      <c r="BD391" s="319"/>
      <c r="BE391" s="319"/>
      <c r="BF391" s="319"/>
      <c r="BG391" s="319"/>
      <c r="BH391" s="319"/>
      <c r="BI391" s="319"/>
      <c r="BJ391" s="319"/>
      <c r="BK391" s="319"/>
      <c r="BL391" s="319"/>
      <c r="BM391" s="319"/>
      <c r="BN391" s="319"/>
      <c r="BO391" s="319"/>
      <c r="BP391" s="319"/>
      <c r="BQ391" s="319"/>
      <c r="BR391" s="319"/>
      <c r="BS391" s="319"/>
      <c r="BT391" s="319"/>
      <c r="BU391" s="319"/>
      <c r="BV391" s="319"/>
      <c r="BW391" s="321"/>
      <c r="BX391" s="356"/>
      <c r="BY391" s="356"/>
      <c r="BZ391" s="356"/>
      <c r="CA391" s="356"/>
      <c r="CB391" s="356"/>
      <c r="CC391" s="356"/>
      <c r="CD391" s="356"/>
      <c r="CE391" s="356"/>
      <c r="CF391" s="356"/>
      <c r="CG391" s="356"/>
      <c r="CH391" s="356"/>
      <c r="CI391" s="356"/>
      <c r="CJ391" s="356"/>
      <c r="CK391" s="356"/>
      <c r="CL391" s="356"/>
      <c r="CM391" s="356"/>
      <c r="CN391" s="356"/>
      <c r="CO391" s="356"/>
      <c r="CP391" s="356"/>
      <c r="CQ391" s="356"/>
      <c r="CR391" s="356"/>
      <c r="CS391" s="356"/>
      <c r="CT391" s="356"/>
      <c r="CU391" s="356"/>
      <c r="CV391" s="356"/>
      <c r="CW391" s="356"/>
      <c r="CX391" s="356"/>
      <c r="CY391" s="356"/>
      <c r="CZ391" s="356"/>
    </row>
    <row r="392" s="514" customFormat="true" ht="15" customHeight="true" x14ac:dyDescent="0.2">
      <c r="X392" s="357"/>
      <c r="Y392" s="357"/>
      <c r="Z392" s="357"/>
      <c r="AA392" s="357"/>
      <c r="AB392" s="357"/>
      <c r="AC392" s="357"/>
      <c r="AD392" s="357"/>
      <c r="AE392" s="357"/>
      <c r="AF392" s="357"/>
      <c r="AG392" s="357"/>
      <c r="AH392" s="357"/>
      <c r="AI392" s="357"/>
      <c r="AJ392" s="357"/>
      <c r="AK392" s="357"/>
      <c r="AL392" s="357"/>
      <c r="AM392" s="357"/>
      <c r="AN392" s="357"/>
      <c r="AO392" s="357"/>
      <c r="AP392" s="357"/>
      <c r="AQ392" s="357"/>
      <c r="AR392" s="357"/>
      <c r="AS392" s="357"/>
      <c r="AT392" s="357"/>
      <c r="AU392" s="357"/>
      <c r="AV392" s="357"/>
      <c r="AW392" s="357"/>
      <c r="AX392" s="357"/>
      <c r="AY392" s="357"/>
      <c r="AZ392" s="357"/>
      <c r="BA392" s="321"/>
      <c r="BB392" s="319"/>
      <c r="BC392" s="319"/>
      <c r="BD392" s="319"/>
      <c r="BE392" s="319"/>
      <c r="BF392" s="319"/>
      <c r="BG392" s="319"/>
      <c r="BH392" s="319"/>
      <c r="BI392" s="319"/>
      <c r="BJ392" s="319"/>
      <c r="BK392" s="319"/>
      <c r="BL392" s="319"/>
      <c r="BM392" s="319"/>
      <c r="BN392" s="319"/>
      <c r="BO392" s="319"/>
      <c r="BP392" s="319"/>
      <c r="BQ392" s="319"/>
      <c r="BR392" s="319"/>
      <c r="BS392" s="319"/>
      <c r="BT392" s="319"/>
      <c r="BU392" s="319"/>
      <c r="BV392" s="319"/>
      <c r="BW392" s="321"/>
      <c r="BX392" s="356"/>
      <c r="BY392" s="356"/>
      <c r="BZ392" s="356"/>
      <c r="CA392" s="356"/>
      <c r="CB392" s="356"/>
      <c r="CC392" s="356"/>
      <c r="CD392" s="356"/>
      <c r="CE392" s="356"/>
      <c r="CF392" s="356"/>
      <c r="CG392" s="356"/>
      <c r="CH392" s="356"/>
      <c r="CI392" s="356"/>
      <c r="CJ392" s="356"/>
      <c r="CK392" s="356"/>
      <c r="CL392" s="356"/>
      <c r="CM392" s="356"/>
      <c r="CN392" s="356"/>
      <c r="CO392" s="356"/>
      <c r="CP392" s="356"/>
      <c r="CQ392" s="356"/>
      <c r="CR392" s="356"/>
      <c r="CS392" s="356"/>
      <c r="CT392" s="356"/>
      <c r="CU392" s="356"/>
      <c r="CV392" s="356"/>
      <c r="CW392" s="356"/>
      <c r="CX392" s="356"/>
      <c r="CY392" s="356"/>
      <c r="CZ392" s="356"/>
    </row>
    <row r="393" s="514" customFormat="true" ht="15" customHeight="true" x14ac:dyDescent="0.2">
      <c r="X393" s="357"/>
      <c r="Y393" s="357"/>
      <c r="Z393" s="357"/>
      <c r="AA393" s="357"/>
      <c r="AB393" s="357"/>
      <c r="AC393" s="357"/>
      <c r="AD393" s="357"/>
      <c r="AE393" s="357"/>
      <c r="AF393" s="357"/>
      <c r="AG393" s="357"/>
      <c r="AH393" s="357"/>
      <c r="AI393" s="357"/>
      <c r="AJ393" s="357"/>
      <c r="AK393" s="357"/>
      <c r="AL393" s="357"/>
      <c r="AM393" s="357"/>
      <c r="AN393" s="357"/>
      <c r="AO393" s="357"/>
      <c r="AP393" s="357"/>
      <c r="AQ393" s="357"/>
      <c r="AR393" s="357"/>
      <c r="AS393" s="357"/>
      <c r="AT393" s="357"/>
      <c r="AU393" s="357"/>
      <c r="AV393" s="357"/>
      <c r="AW393" s="357"/>
      <c r="AX393" s="357"/>
      <c r="AY393" s="357"/>
      <c r="AZ393" s="357"/>
      <c r="BA393" s="321"/>
      <c r="BB393" s="319"/>
      <c r="BC393" s="319"/>
      <c r="BD393" s="319"/>
      <c r="BE393" s="319"/>
      <c r="BF393" s="319"/>
      <c r="BG393" s="319"/>
      <c r="BH393" s="319"/>
      <c r="BI393" s="319"/>
      <c r="BJ393" s="319"/>
      <c r="BK393" s="319"/>
      <c r="BL393" s="319"/>
      <c r="BM393" s="319"/>
      <c r="BN393" s="319"/>
      <c r="BO393" s="319"/>
      <c r="BP393" s="319"/>
      <c r="BQ393" s="319"/>
      <c r="BR393" s="319"/>
      <c r="BS393" s="319"/>
      <c r="BT393" s="319"/>
      <c r="BU393" s="319"/>
      <c r="BV393" s="319"/>
      <c r="BW393" s="321"/>
      <c r="BX393" s="356"/>
      <c r="BY393" s="356"/>
      <c r="BZ393" s="356"/>
      <c r="CA393" s="356"/>
      <c r="CB393" s="356"/>
      <c r="CC393" s="356"/>
      <c r="CD393" s="356"/>
      <c r="CE393" s="356"/>
      <c r="CF393" s="356"/>
      <c r="CG393" s="356"/>
      <c r="CH393" s="356"/>
      <c r="CI393" s="356"/>
      <c r="CJ393" s="356"/>
      <c r="CK393" s="356"/>
      <c r="CL393" s="356"/>
      <c r="CM393" s="356"/>
      <c r="CN393" s="356"/>
      <c r="CO393" s="356"/>
      <c r="CP393" s="356"/>
      <c r="CQ393" s="356"/>
      <c r="CR393" s="356"/>
      <c r="CS393" s="356"/>
      <c r="CT393" s="356"/>
      <c r="CU393" s="356"/>
      <c r="CV393" s="356"/>
      <c r="CW393" s="356"/>
      <c r="CX393" s="356"/>
      <c r="CY393" s="356"/>
      <c r="CZ393" s="356"/>
    </row>
    <row r="394" s="514" customFormat="true" ht="15" customHeight="true" x14ac:dyDescent="0.2">
      <c r="X394" s="357"/>
      <c r="Y394" s="357"/>
      <c r="Z394" s="357"/>
      <c r="AA394" s="357"/>
      <c r="AB394" s="357"/>
      <c r="AC394" s="357"/>
      <c r="AD394" s="357"/>
      <c r="AE394" s="357"/>
      <c r="AF394" s="357"/>
      <c r="AG394" s="357"/>
      <c r="AH394" s="357"/>
      <c r="AI394" s="357"/>
      <c r="AJ394" s="357"/>
      <c r="AK394" s="357"/>
      <c r="AL394" s="357"/>
      <c r="AM394" s="357"/>
      <c r="AN394" s="357"/>
      <c r="AO394" s="357"/>
      <c r="AP394" s="357"/>
      <c r="AQ394" s="357"/>
      <c r="AR394" s="357"/>
      <c r="AS394" s="357"/>
      <c r="AT394" s="357"/>
      <c r="AU394" s="357"/>
      <c r="AV394" s="357"/>
      <c r="AW394" s="357"/>
      <c r="AX394" s="357"/>
      <c r="AY394" s="357"/>
      <c r="AZ394" s="357"/>
      <c r="BA394" s="321"/>
      <c r="BB394" s="319"/>
      <c r="BC394" s="319"/>
      <c r="BD394" s="319"/>
      <c r="BE394" s="319"/>
      <c r="BF394" s="319"/>
      <c r="BG394" s="319"/>
      <c r="BH394" s="319"/>
      <c r="BI394" s="319"/>
      <c r="BJ394" s="319"/>
      <c r="BK394" s="319"/>
      <c r="BL394" s="319"/>
      <c r="BM394" s="319"/>
      <c r="BN394" s="319"/>
      <c r="BO394" s="319"/>
      <c r="BP394" s="319"/>
      <c r="BQ394" s="319"/>
      <c r="BR394" s="319"/>
      <c r="BS394" s="319"/>
      <c r="BT394" s="319"/>
      <c r="BU394" s="319"/>
      <c r="BV394" s="319"/>
      <c r="BW394" s="321"/>
      <c r="BX394" s="356"/>
      <c r="BY394" s="356"/>
      <c r="BZ394" s="356"/>
      <c r="CA394" s="356"/>
      <c r="CB394" s="356"/>
      <c r="CC394" s="356"/>
      <c r="CD394" s="356"/>
      <c r="CE394" s="356"/>
      <c r="CF394" s="356"/>
      <c r="CG394" s="356"/>
      <c r="CH394" s="356"/>
      <c r="CI394" s="356"/>
      <c r="CJ394" s="356"/>
      <c r="CK394" s="356"/>
      <c r="CL394" s="356"/>
      <c r="CM394" s="356"/>
      <c r="CN394" s="356"/>
      <c r="CO394" s="356"/>
      <c r="CP394" s="356"/>
      <c r="CQ394" s="356"/>
      <c r="CR394" s="356"/>
      <c r="CS394" s="356"/>
      <c r="CT394" s="356"/>
      <c r="CU394" s="356"/>
      <c r="CV394" s="356"/>
      <c r="CW394" s="356"/>
      <c r="CX394" s="356"/>
      <c r="CY394" s="356"/>
      <c r="CZ394" s="356"/>
    </row>
    <row r="395" s="514" customFormat="true" ht="15" customHeight="true" x14ac:dyDescent="0.2">
      <c r="X395" s="357"/>
      <c r="Y395" s="357"/>
      <c r="Z395" s="357"/>
      <c r="AA395" s="357"/>
      <c r="AB395" s="357"/>
      <c r="AC395" s="357"/>
      <c r="AD395" s="357"/>
      <c r="AE395" s="357"/>
      <c r="AF395" s="357"/>
      <c r="AG395" s="357"/>
      <c r="AH395" s="357"/>
      <c r="AI395" s="357"/>
      <c r="AJ395" s="357"/>
      <c r="AK395" s="357"/>
      <c r="AL395" s="357"/>
      <c r="AM395" s="357"/>
      <c r="AN395" s="357"/>
      <c r="AO395" s="357"/>
      <c r="AP395" s="357"/>
      <c r="AQ395" s="357"/>
      <c r="AR395" s="357"/>
      <c r="AS395" s="357"/>
      <c r="AT395" s="357"/>
      <c r="AU395" s="357"/>
      <c r="AV395" s="357"/>
      <c r="AW395" s="357"/>
      <c r="AX395" s="357"/>
      <c r="AY395" s="357"/>
      <c r="AZ395" s="357"/>
      <c r="BA395" s="321"/>
      <c r="BB395" s="319"/>
      <c r="BC395" s="319"/>
      <c r="BD395" s="319"/>
      <c r="BE395" s="319"/>
      <c r="BF395" s="319"/>
      <c r="BG395" s="319"/>
      <c r="BH395" s="319"/>
      <c r="BI395" s="319"/>
      <c r="BJ395" s="319"/>
      <c r="BK395" s="319"/>
      <c r="BL395" s="319"/>
      <c r="BM395" s="319"/>
      <c r="BN395" s="319"/>
      <c r="BO395" s="319"/>
      <c r="BP395" s="319"/>
      <c r="BQ395" s="319"/>
      <c r="BR395" s="319"/>
      <c r="BS395" s="319"/>
      <c r="BT395" s="319"/>
      <c r="BU395" s="319"/>
      <c r="BV395" s="319"/>
      <c r="BW395" s="321"/>
      <c r="BX395" s="356"/>
      <c r="BY395" s="356"/>
      <c r="BZ395" s="356"/>
      <c r="CA395" s="356"/>
      <c r="CB395" s="356"/>
      <c r="CC395" s="356"/>
      <c r="CD395" s="356"/>
      <c r="CE395" s="356"/>
      <c r="CF395" s="356"/>
      <c r="CG395" s="356"/>
      <c r="CH395" s="356"/>
      <c r="CI395" s="356"/>
      <c r="CJ395" s="356"/>
      <c r="CK395" s="356"/>
      <c r="CL395" s="356"/>
      <c r="CM395" s="356"/>
      <c r="CN395" s="356"/>
      <c r="CO395" s="356"/>
      <c r="CP395" s="356"/>
      <c r="CQ395" s="356"/>
      <c r="CR395" s="356"/>
      <c r="CS395" s="356"/>
      <c r="CT395" s="356"/>
      <c r="CU395" s="356"/>
      <c r="CV395" s="356"/>
      <c r="CW395" s="356"/>
      <c r="CX395" s="356"/>
      <c r="CY395" s="356"/>
      <c r="CZ395" s="356"/>
    </row>
    <row r="396" s="514" customFormat="true" ht="15" customHeight="true" x14ac:dyDescent="0.2">
      <c r="X396" s="357"/>
      <c r="Y396" s="357"/>
      <c r="Z396" s="357"/>
      <c r="AA396" s="357"/>
      <c r="AB396" s="357"/>
      <c r="AC396" s="357"/>
      <c r="AD396" s="357"/>
      <c r="AE396" s="357"/>
      <c r="AF396" s="357"/>
      <c r="AG396" s="357"/>
      <c r="AH396" s="357"/>
      <c r="AI396" s="357"/>
      <c r="AJ396" s="357"/>
      <c r="AK396" s="357"/>
      <c r="AL396" s="357"/>
      <c r="AM396" s="357"/>
      <c r="AN396" s="357"/>
      <c r="AO396" s="357"/>
      <c r="AP396" s="357"/>
      <c r="AQ396" s="357"/>
      <c r="AR396" s="357"/>
      <c r="AS396" s="357"/>
      <c r="AT396" s="357"/>
      <c r="AU396" s="357"/>
      <c r="AV396" s="357"/>
      <c r="AW396" s="357"/>
      <c r="AX396" s="357"/>
      <c r="AY396" s="357"/>
      <c r="AZ396" s="357"/>
      <c r="BA396" s="321"/>
      <c r="BB396" s="319"/>
      <c r="BC396" s="319"/>
      <c r="BD396" s="319"/>
      <c r="BE396" s="319"/>
      <c r="BF396" s="319"/>
      <c r="BG396" s="319"/>
      <c r="BH396" s="319"/>
      <c r="BI396" s="319"/>
      <c r="BJ396" s="319"/>
      <c r="BK396" s="319"/>
      <c r="BL396" s="319"/>
      <c r="BM396" s="319"/>
      <c r="BN396" s="319"/>
      <c r="BO396" s="319"/>
      <c r="BP396" s="319"/>
      <c r="BQ396" s="319"/>
      <c r="BR396" s="319"/>
      <c r="BS396" s="319"/>
      <c r="BT396" s="319"/>
      <c r="BU396" s="319"/>
      <c r="BV396" s="319"/>
      <c r="BW396" s="321"/>
      <c r="BX396" s="356"/>
      <c r="BY396" s="356"/>
      <c r="BZ396" s="356"/>
      <c r="CA396" s="356"/>
      <c r="CB396" s="356"/>
      <c r="CC396" s="356"/>
      <c r="CD396" s="356"/>
      <c r="CE396" s="356"/>
      <c r="CF396" s="356"/>
      <c r="CG396" s="356"/>
      <c r="CH396" s="356"/>
      <c r="CI396" s="356"/>
      <c r="CJ396" s="356"/>
      <c r="CK396" s="356"/>
      <c r="CL396" s="356"/>
      <c r="CM396" s="356"/>
      <c r="CN396" s="356"/>
      <c r="CO396" s="356"/>
      <c r="CP396" s="356"/>
      <c r="CQ396" s="356"/>
      <c r="CR396" s="356"/>
      <c r="CS396" s="356"/>
      <c r="CT396" s="356"/>
      <c r="CU396" s="356"/>
      <c r="CV396" s="356"/>
      <c r="CW396" s="356"/>
      <c r="CX396" s="356"/>
      <c r="CY396" s="356"/>
      <c r="CZ396" s="356"/>
    </row>
    <row r="397" s="514" customFormat="true" ht="15" customHeight="true" x14ac:dyDescent="0.2">
      <c r="X397" s="357"/>
      <c r="Y397" s="357"/>
      <c r="Z397" s="357"/>
      <c r="AA397" s="357"/>
      <c r="AB397" s="357"/>
      <c r="AC397" s="357"/>
      <c r="AD397" s="357"/>
      <c r="AE397" s="357"/>
      <c r="AF397" s="357"/>
      <c r="AG397" s="357"/>
      <c r="AH397" s="357"/>
      <c r="AI397" s="357"/>
      <c r="AJ397" s="357"/>
      <c r="AK397" s="357"/>
      <c r="AL397" s="357"/>
      <c r="AM397" s="357"/>
      <c r="AN397" s="357"/>
      <c r="AO397" s="357"/>
      <c r="AP397" s="357"/>
      <c r="AQ397" s="357"/>
      <c r="AR397" s="357"/>
      <c r="AS397" s="357"/>
      <c r="AT397" s="357"/>
      <c r="AU397" s="357"/>
      <c r="AV397" s="357"/>
      <c r="AW397" s="357"/>
      <c r="AX397" s="357"/>
      <c r="AY397" s="357"/>
      <c r="AZ397" s="357"/>
      <c r="BA397" s="321"/>
      <c r="BB397" s="319"/>
      <c r="BC397" s="319"/>
      <c r="BD397" s="319"/>
      <c r="BE397" s="319"/>
      <c r="BF397" s="319"/>
      <c r="BG397" s="319"/>
      <c r="BH397" s="319"/>
      <c r="BI397" s="319"/>
      <c r="BJ397" s="319"/>
      <c r="BK397" s="319"/>
      <c r="BL397" s="319"/>
      <c r="BM397" s="319"/>
      <c r="BN397" s="319"/>
      <c r="BO397" s="319"/>
      <c r="BP397" s="319"/>
      <c r="BQ397" s="319"/>
      <c r="BR397" s="319"/>
      <c r="BS397" s="319"/>
      <c r="BT397" s="319"/>
      <c r="BU397" s="319"/>
      <c r="BV397" s="319"/>
      <c r="BW397" s="321"/>
      <c r="BX397" s="356"/>
      <c r="BY397" s="356"/>
      <c r="BZ397" s="356"/>
      <c r="CA397" s="356"/>
      <c r="CB397" s="356"/>
      <c r="CC397" s="356"/>
      <c r="CD397" s="356"/>
      <c r="CE397" s="356"/>
      <c r="CF397" s="356"/>
      <c r="CG397" s="356"/>
      <c r="CH397" s="356"/>
      <c r="CI397" s="356"/>
      <c r="CJ397" s="356"/>
      <c r="CK397" s="356"/>
      <c r="CL397" s="356"/>
      <c r="CM397" s="356"/>
      <c r="CN397" s="356"/>
      <c r="CO397" s="356"/>
      <c r="CP397" s="356"/>
      <c r="CQ397" s="356"/>
      <c r="CR397" s="356"/>
      <c r="CS397" s="356"/>
      <c r="CT397" s="356"/>
      <c r="CU397" s="356"/>
      <c r="CV397" s="356"/>
      <c r="CW397" s="356"/>
      <c r="CX397" s="356"/>
      <c r="CY397" s="356"/>
      <c r="CZ397" s="356"/>
    </row>
    <row r="398" s="514" customFormat="true" ht="15" customHeight="true" x14ac:dyDescent="0.2">
      <c r="X398" s="357"/>
      <c r="Y398" s="357"/>
      <c r="Z398" s="357"/>
      <c r="AA398" s="357"/>
      <c r="AB398" s="357"/>
      <c r="AC398" s="357"/>
      <c r="AD398" s="357"/>
      <c r="AE398" s="357"/>
      <c r="AF398" s="357"/>
      <c r="AG398" s="357"/>
      <c r="AH398" s="357"/>
      <c r="AI398" s="357"/>
      <c r="AJ398" s="357"/>
      <c r="AK398" s="357"/>
      <c r="AL398" s="357"/>
      <c r="AM398" s="357"/>
      <c r="AN398" s="357"/>
      <c r="AO398" s="357"/>
      <c r="AP398" s="357"/>
      <c r="AQ398" s="357"/>
      <c r="AR398" s="357"/>
      <c r="AS398" s="357"/>
      <c r="AT398" s="357"/>
      <c r="AU398" s="357"/>
      <c r="AV398" s="357"/>
      <c r="AW398" s="357"/>
      <c r="AX398" s="357"/>
      <c r="AY398" s="357"/>
      <c r="AZ398" s="357"/>
      <c r="BA398" s="321"/>
      <c r="BB398" s="319"/>
      <c r="BC398" s="319"/>
      <c r="BD398" s="319"/>
      <c r="BE398" s="319"/>
      <c r="BF398" s="319"/>
      <c r="BG398" s="319"/>
      <c r="BH398" s="319"/>
      <c r="BI398" s="319"/>
      <c r="BJ398" s="319"/>
      <c r="BK398" s="319"/>
      <c r="BL398" s="319"/>
      <c r="BM398" s="319"/>
      <c r="BN398" s="319"/>
      <c r="BO398" s="319"/>
      <c r="BP398" s="319"/>
      <c r="BQ398" s="319"/>
      <c r="BR398" s="319"/>
      <c r="BS398" s="319"/>
      <c r="BT398" s="319"/>
      <c r="BU398" s="319"/>
      <c r="BV398" s="319"/>
      <c r="BW398" s="321"/>
      <c r="BX398" s="356"/>
      <c r="BY398" s="356"/>
      <c r="BZ398" s="356"/>
      <c r="CA398" s="356"/>
      <c r="CB398" s="356"/>
      <c r="CC398" s="356"/>
      <c r="CD398" s="356"/>
      <c r="CE398" s="356"/>
      <c r="CF398" s="356"/>
      <c r="CG398" s="356"/>
      <c r="CH398" s="356"/>
      <c r="CI398" s="356"/>
      <c r="CJ398" s="356"/>
      <c r="CK398" s="356"/>
      <c r="CL398" s="356"/>
      <c r="CM398" s="356"/>
      <c r="CN398" s="356"/>
      <c r="CO398" s="356"/>
      <c r="CP398" s="356"/>
      <c r="CQ398" s="356"/>
      <c r="CR398" s="356"/>
      <c r="CS398" s="356"/>
      <c r="CT398" s="356"/>
      <c r="CU398" s="356"/>
      <c r="CV398" s="356"/>
      <c r="CW398" s="356"/>
      <c r="CX398" s="356"/>
      <c r="CY398" s="356"/>
      <c r="CZ398" s="356"/>
    </row>
    <row r="399" s="528" customFormat="true" ht="15" customHeight="true" x14ac:dyDescent="0.25">
      <c r="A399" s="325"/>
      <c r="B399" s="325"/>
      <c r="C399" s="1061" t="s">
        <v>132</v>
      </c>
      <c r="D399" s="1062"/>
      <c r="E399" s="1062"/>
      <c r="F399" s="1062"/>
      <c r="G399" s="325"/>
      <c r="H399" s="1066" t="s">
        <v>133</v>
      </c>
      <c r="I399" s="1067"/>
      <c r="J399" s="1067"/>
      <c r="K399" s="1067"/>
      <c r="M399" s="1066" t="s">
        <v>134</v>
      </c>
      <c r="N399" s="1067"/>
      <c r="O399" s="1067"/>
      <c r="P399" s="1067"/>
      <c r="X399" s="352"/>
      <c r="Y399" s="352"/>
      <c r="Z399" s="352"/>
      <c r="AA399" s="352"/>
      <c r="AB399" s="352"/>
      <c r="AC399" s="352"/>
      <c r="AD399" s="352"/>
      <c r="AE399" s="352"/>
      <c r="AF399" s="352"/>
      <c r="AG399" s="352"/>
      <c r="AH399" s="352"/>
      <c r="AI399" s="352"/>
      <c r="AJ399" s="352"/>
      <c r="AK399" s="352"/>
      <c r="AL399" s="352"/>
      <c r="AM399" s="352"/>
      <c r="AN399" s="352"/>
      <c r="AO399" s="352"/>
      <c r="AP399" s="352"/>
      <c r="AQ399" s="352"/>
      <c r="AR399" s="352"/>
      <c r="AS399" s="352"/>
      <c r="AT399" s="352"/>
      <c r="AU399" s="352"/>
      <c r="AV399" s="352"/>
      <c r="AW399" s="352"/>
      <c r="AX399" s="352"/>
      <c r="AY399" s="352"/>
      <c r="AZ399" s="352"/>
      <c r="BB399" s="325"/>
      <c r="BX399" s="352"/>
      <c r="BY399" s="352"/>
      <c r="BZ399" s="352"/>
      <c r="CA399" s="352"/>
      <c r="CB399" s="352"/>
      <c r="CC399" s="352"/>
      <c r="CD399" s="352"/>
      <c r="CE399" s="352"/>
      <c r="CF399" s="352"/>
      <c r="CG399" s="352"/>
      <c r="CH399" s="352"/>
      <c r="CI399" s="352"/>
      <c r="CJ399" s="352"/>
      <c r="CK399" s="352"/>
      <c r="CL399" s="352"/>
      <c r="CM399" s="352"/>
      <c r="CN399" s="352"/>
      <c r="CO399" s="352"/>
      <c r="CP399" s="352"/>
      <c r="CQ399" s="352"/>
      <c r="CR399" s="352"/>
      <c r="CS399" s="352"/>
      <c r="CT399" s="352"/>
      <c r="CU399" s="352"/>
      <c r="CV399" s="352"/>
      <c r="CW399" s="352"/>
      <c r="CX399" s="352"/>
      <c r="CY399" s="352"/>
      <c r="CZ399" s="352"/>
    </row>
    <row r="400" s="359" customFormat="true" ht="15" customHeight="true" x14ac:dyDescent="0.2">
      <c r="C400" s="1068" t="s">
        <v>205</v>
      </c>
      <c r="D400" s="962"/>
      <c r="E400" s="962"/>
      <c r="F400" s="535"/>
      <c r="G400" s="535"/>
      <c r="H400" s="1092" t="s">
        <v>205</v>
      </c>
      <c r="I400" s="1092"/>
      <c r="J400" s="1092"/>
      <c r="K400" s="535"/>
      <c r="L400" s="535"/>
      <c r="M400" s="1092" t="s">
        <v>205</v>
      </c>
      <c r="N400" s="1092"/>
      <c r="O400" s="1092"/>
      <c r="P400" s="535"/>
      <c r="Q400" s="535"/>
      <c r="X400" s="352"/>
      <c r="Y400" s="352"/>
      <c r="Z400" s="352"/>
      <c r="AA400" s="352"/>
      <c r="AB400" s="352"/>
      <c r="AC400" s="352"/>
      <c r="AD400" s="352"/>
      <c r="AE400" s="352"/>
      <c r="AF400" s="352"/>
      <c r="AG400" s="352"/>
      <c r="AH400" s="352"/>
      <c r="AI400" s="352"/>
      <c r="AJ400" s="352"/>
      <c r="AK400" s="352"/>
      <c r="AL400" s="352"/>
      <c r="AM400" s="352"/>
      <c r="AN400" s="352"/>
      <c r="AO400" s="352"/>
      <c r="AP400" s="352"/>
      <c r="AQ400" s="352"/>
      <c r="AR400" s="352"/>
      <c r="AS400" s="352"/>
      <c r="AT400" s="352"/>
      <c r="AU400" s="352"/>
      <c r="AV400" s="352"/>
      <c r="AW400" s="352"/>
      <c r="AX400" s="352"/>
      <c r="AY400" s="352"/>
      <c r="AZ400" s="352"/>
      <c r="BA400" s="528"/>
      <c r="BB400" s="325"/>
      <c r="BC400" s="528"/>
      <c r="BD400" s="528"/>
      <c r="BE400" s="528"/>
      <c r="BF400" s="528"/>
      <c r="BG400" s="528"/>
      <c r="BH400" s="528"/>
      <c r="BI400" s="528"/>
      <c r="BJ400" s="528"/>
      <c r="BK400" s="528"/>
      <c r="BL400" s="528"/>
      <c r="BM400" s="528"/>
      <c r="BN400" s="528"/>
      <c r="BO400" s="528"/>
      <c r="BP400" s="528"/>
      <c r="BQ400" s="528"/>
      <c r="BR400" s="528"/>
      <c r="BS400" s="528"/>
      <c r="BT400" s="528"/>
      <c r="BU400" s="528"/>
      <c r="BV400" s="528"/>
      <c r="BW400" s="528"/>
      <c r="BX400" s="352"/>
      <c r="BY400" s="352"/>
      <c r="BZ400" s="352"/>
      <c r="CA400" s="352"/>
      <c r="CB400" s="352"/>
      <c r="CC400" s="352"/>
      <c r="CD400" s="352"/>
      <c r="CE400" s="352"/>
      <c r="CF400" s="352"/>
      <c r="CG400" s="352"/>
      <c r="CH400" s="352"/>
      <c r="CI400" s="352"/>
      <c r="CJ400" s="352"/>
      <c r="CK400" s="352"/>
      <c r="CL400" s="352"/>
      <c r="CM400" s="352"/>
      <c r="CN400" s="352"/>
      <c r="CO400" s="352"/>
      <c r="CP400" s="352"/>
      <c r="CQ400" s="352"/>
      <c r="CR400" s="352"/>
      <c r="CS400" s="352"/>
      <c r="CT400" s="352"/>
      <c r="CU400" s="352"/>
      <c r="CV400" s="352"/>
      <c r="CW400" s="352"/>
      <c r="CX400" s="352"/>
      <c r="CY400" s="352"/>
      <c r="CZ400" s="352"/>
    </row>
    <row r="401" s="359" customFormat="true" ht="25.15" customHeight="true" x14ac:dyDescent="0.2">
      <c r="C401" s="1068"/>
      <c r="D401" s="962"/>
      <c r="E401" s="592" t="s">
        <v>206</v>
      </c>
      <c r="F401" s="535"/>
      <c r="G401" s="535"/>
      <c r="H401" s="1092"/>
      <c r="I401" s="1092"/>
      <c r="J401" s="593" t="s">
        <v>206</v>
      </c>
      <c r="K401" s="535"/>
      <c r="L401" s="535"/>
      <c r="M401" s="1092"/>
      <c r="N401" s="1092"/>
      <c r="O401" s="594" t="s">
        <v>206</v>
      </c>
      <c r="P401" s="535"/>
      <c r="Q401" s="535"/>
      <c r="X401" s="352"/>
      <c r="Y401" s="352"/>
      <c r="Z401" s="352"/>
      <c r="AA401" s="352"/>
      <c r="AB401" s="352"/>
      <c r="AC401" s="352"/>
      <c r="AD401" s="352"/>
      <c r="AE401" s="352"/>
      <c r="AF401" s="352"/>
      <c r="AG401" s="352"/>
      <c r="AH401" s="352"/>
      <c r="AI401" s="352"/>
      <c r="AJ401" s="352"/>
      <c r="AK401" s="352"/>
      <c r="AL401" s="352"/>
      <c r="AM401" s="352"/>
      <c r="AN401" s="352"/>
      <c r="AO401" s="352"/>
      <c r="AP401" s="352"/>
      <c r="AQ401" s="352"/>
      <c r="AR401" s="352"/>
      <c r="AS401" s="352"/>
      <c r="AT401" s="352"/>
      <c r="AU401" s="352"/>
      <c r="AV401" s="352"/>
      <c r="AW401" s="352"/>
      <c r="AX401" s="352"/>
      <c r="AY401" s="352"/>
      <c r="AZ401" s="352"/>
      <c r="BA401" s="528"/>
      <c r="BB401" s="325"/>
      <c r="BC401" s="528"/>
      <c r="BD401" s="528"/>
      <c r="BE401" s="528"/>
      <c r="BF401" s="528"/>
      <c r="BG401" s="528"/>
      <c r="BH401" s="528"/>
      <c r="BI401" s="528"/>
      <c r="BJ401" s="528"/>
      <c r="BK401" s="528"/>
      <c r="BL401" s="528"/>
      <c r="BM401" s="528"/>
      <c r="BN401" s="528"/>
      <c r="BO401" s="528"/>
      <c r="BP401" s="528"/>
      <c r="BQ401" s="528"/>
      <c r="BR401" s="528"/>
      <c r="BS401" s="528"/>
      <c r="BT401" s="528"/>
      <c r="BU401" s="528"/>
      <c r="BV401" s="528"/>
      <c r="BW401" s="528"/>
      <c r="BX401" s="352"/>
      <c r="BY401" s="352"/>
      <c r="BZ401" s="352"/>
      <c r="CA401" s="352"/>
      <c r="CB401" s="352"/>
      <c r="CC401" s="352"/>
      <c r="CD401" s="352"/>
      <c r="CE401" s="352"/>
      <c r="CF401" s="352"/>
      <c r="CG401" s="352"/>
      <c r="CH401" s="352"/>
      <c r="CI401" s="352"/>
      <c r="CJ401" s="352"/>
      <c r="CK401" s="352"/>
      <c r="CL401" s="352"/>
      <c r="CM401" s="352"/>
      <c r="CN401" s="352"/>
      <c r="CO401" s="352"/>
      <c r="CP401" s="352"/>
      <c r="CQ401" s="352"/>
      <c r="CR401" s="352"/>
      <c r="CS401" s="352"/>
      <c r="CT401" s="352"/>
      <c r="CU401" s="352"/>
      <c r="CV401" s="352"/>
      <c r="CW401" s="352"/>
      <c r="CX401" s="352"/>
      <c r="CY401" s="352"/>
      <c r="CZ401" s="352"/>
    </row>
    <row r="402" s="359" customFormat="true" ht="25.15" customHeight="true" x14ac:dyDescent="0.2">
      <c r="B402" s="1069" t="s">
        <v>139</v>
      </c>
      <c r="C402" s="962"/>
      <c r="D402" s="962"/>
      <c r="E402" s="595" t="s">
        <v>207</v>
      </c>
      <c r="F402" s="535"/>
      <c r="G402" s="535"/>
      <c r="H402" s="1092"/>
      <c r="I402" s="1092"/>
      <c r="J402" s="596" t="s">
        <v>207</v>
      </c>
      <c r="K402" s="535"/>
      <c r="L402" s="535"/>
      <c r="M402" s="1092"/>
      <c r="N402" s="1092"/>
      <c r="O402" s="597" t="s">
        <v>207</v>
      </c>
      <c r="P402" s="535"/>
      <c r="Q402" s="535"/>
      <c r="X402" s="352"/>
      <c r="Y402" s="352"/>
      <c r="Z402" s="352"/>
      <c r="AA402" s="352"/>
      <c r="AB402" s="352"/>
      <c r="AC402" s="352"/>
      <c r="AD402" s="352"/>
      <c r="AE402" s="352"/>
      <c r="AF402" s="352"/>
      <c r="AG402" s="352"/>
      <c r="AH402" s="352"/>
      <c r="AI402" s="352"/>
      <c r="AJ402" s="352"/>
      <c r="AK402" s="352"/>
      <c r="AL402" s="352"/>
      <c r="AM402" s="352"/>
      <c r="AN402" s="352"/>
      <c r="AO402" s="352"/>
      <c r="AP402" s="352"/>
      <c r="AQ402" s="352"/>
      <c r="AR402" s="352"/>
      <c r="AS402" s="352"/>
      <c r="AT402" s="352"/>
      <c r="AU402" s="352"/>
      <c r="AV402" s="352"/>
      <c r="AW402" s="352"/>
      <c r="AX402" s="352"/>
      <c r="AY402" s="352"/>
      <c r="AZ402" s="352"/>
      <c r="BA402" s="528"/>
      <c r="BB402" s="325"/>
      <c r="BC402" s="528"/>
      <c r="BD402" s="528"/>
      <c r="BE402" s="528"/>
      <c r="BF402" s="528"/>
      <c r="BG402" s="528"/>
      <c r="BH402" s="528"/>
      <c r="BI402" s="528"/>
      <c r="BJ402" s="528"/>
      <c r="BK402" s="528"/>
      <c r="BL402" s="528"/>
      <c r="BM402" s="528"/>
      <c r="BN402" s="528"/>
      <c r="BO402" s="528"/>
      <c r="BP402" s="528"/>
      <c r="BQ402" s="528"/>
      <c r="BR402" s="528"/>
      <c r="BS402" s="528"/>
      <c r="BT402" s="528"/>
      <c r="BU402" s="528"/>
      <c r="BV402" s="528"/>
      <c r="BW402" s="528"/>
      <c r="BX402" s="352"/>
      <c r="BY402" s="352"/>
      <c r="BZ402" s="352"/>
      <c r="CA402" s="352"/>
      <c r="CB402" s="352"/>
      <c r="CC402" s="352"/>
      <c r="CD402" s="352"/>
      <c r="CE402" s="352"/>
      <c r="CF402" s="352"/>
      <c r="CG402" s="352"/>
      <c r="CH402" s="352"/>
      <c r="CI402" s="352"/>
      <c r="CJ402" s="352"/>
      <c r="CK402" s="352"/>
      <c r="CL402" s="352"/>
      <c r="CM402" s="352"/>
      <c r="CN402" s="352"/>
      <c r="CO402" s="352"/>
      <c r="CP402" s="352"/>
      <c r="CQ402" s="352"/>
      <c r="CR402" s="352"/>
      <c r="CS402" s="352"/>
      <c r="CT402" s="352"/>
      <c r="CU402" s="352"/>
      <c r="CV402" s="352"/>
      <c r="CW402" s="352"/>
      <c r="CX402" s="352"/>
      <c r="CY402" s="352"/>
      <c r="CZ402" s="352"/>
    </row>
    <row r="403" s="359" customFormat="true" ht="25.15" customHeight="true" x14ac:dyDescent="0.2">
      <c r="B403" s="962"/>
      <c r="C403" s="1044" t="s">
        <v>368</v>
      </c>
      <c r="D403" s="1045"/>
      <c r="E403" s="806">
        <v>-0.78980194984460306</v>
      </c>
      <c r="F403" s="631"/>
      <c r="G403" s="631"/>
      <c r="H403" s="1045" t="s">
        <v>368</v>
      </c>
      <c r="I403" s="1045"/>
      <c r="J403" s="807">
        <v>-0.70131935570482173</v>
      </c>
      <c r="K403" s="631"/>
      <c r="L403" s="631"/>
      <c r="M403" s="1045" t="s">
        <v>368</v>
      </c>
      <c r="N403" s="1045"/>
      <c r="O403" s="808">
        <v>-0.73018721403881026</v>
      </c>
      <c r="P403" s="631"/>
      <c r="Q403" s="631"/>
      <c r="X403" s="352"/>
      <c r="Y403" s="352"/>
      <c r="Z403" s="352"/>
      <c r="AA403" s="352"/>
      <c r="AB403" s="352"/>
      <c r="AC403" s="352"/>
      <c r="AD403" s="352"/>
      <c r="AE403" s="352"/>
      <c r="AF403" s="352"/>
      <c r="AG403" s="352"/>
      <c r="AH403" s="352"/>
      <c r="AI403" s="352"/>
      <c r="AJ403" s="352"/>
      <c r="AK403" s="352"/>
      <c r="AL403" s="352"/>
      <c r="AM403" s="352"/>
      <c r="AN403" s="352"/>
      <c r="AO403" s="352"/>
      <c r="AP403" s="352"/>
      <c r="AQ403" s="352"/>
      <c r="AR403" s="352"/>
      <c r="AS403" s="352"/>
      <c r="AT403" s="352"/>
      <c r="AU403" s="352"/>
      <c r="AV403" s="352"/>
      <c r="AW403" s="352"/>
      <c r="AX403" s="352"/>
      <c r="AY403" s="352"/>
      <c r="AZ403" s="352"/>
      <c r="BA403" s="354"/>
      <c r="BB403" s="430"/>
      <c r="BC403" s="354"/>
      <c r="BD403" s="354"/>
      <c r="BE403" s="354"/>
      <c r="BF403" s="354"/>
      <c r="BG403" s="354"/>
      <c r="BH403" s="354"/>
      <c r="BI403" s="354"/>
      <c r="BJ403" s="354"/>
      <c r="BK403" s="354"/>
      <c r="BL403" s="354"/>
      <c r="BM403" s="354"/>
      <c r="BN403" s="354"/>
      <c r="BO403" s="354"/>
      <c r="BP403" s="354"/>
      <c r="BQ403" s="354"/>
      <c r="BR403" s="354"/>
      <c r="BS403" s="354"/>
      <c r="BT403" s="354"/>
      <c r="BU403" s="354"/>
      <c r="BV403" s="354"/>
      <c r="BW403" s="354"/>
      <c r="BX403" s="355"/>
      <c r="BY403" s="355"/>
      <c r="BZ403" s="355"/>
      <c r="CA403" s="355"/>
      <c r="CB403" s="355"/>
      <c r="CC403" s="355"/>
      <c r="CD403" s="355"/>
      <c r="CE403" s="355"/>
      <c r="CF403" s="355"/>
      <c r="CG403" s="355"/>
      <c r="CH403" s="355"/>
      <c r="CI403" s="355"/>
      <c r="CJ403" s="355"/>
      <c r="CK403" s="355"/>
      <c r="CL403" s="355"/>
      <c r="CM403" s="355"/>
      <c r="CN403" s="355"/>
      <c r="CO403" s="355"/>
      <c r="CP403" s="355"/>
      <c r="CQ403" s="355"/>
      <c r="CR403" s="355"/>
      <c r="CS403" s="355"/>
      <c r="CT403" s="355"/>
      <c r="CU403" s="355"/>
      <c r="CV403" s="355"/>
      <c r="CW403" s="355"/>
      <c r="CX403" s="355"/>
      <c r="CY403" s="355"/>
      <c r="CZ403" s="355"/>
    </row>
    <row r="404" s="359" customFormat="true" ht="25.15" customHeight="true" x14ac:dyDescent="0.2">
      <c r="B404" s="962"/>
      <c r="C404" s="1044" t="s">
        <v>309</v>
      </c>
      <c r="D404" s="1045"/>
      <c r="E404" s="809">
        <v>-0.75790027567467044</v>
      </c>
      <c r="F404" s="631"/>
      <c r="G404" s="631"/>
      <c r="H404" s="1045" t="s">
        <v>309</v>
      </c>
      <c r="I404" s="1045"/>
      <c r="J404" s="810">
        <v>-0.69091754145267081</v>
      </c>
      <c r="K404" s="631"/>
      <c r="L404" s="631"/>
      <c r="M404" s="1045" t="s">
        <v>370</v>
      </c>
      <c r="N404" s="1045"/>
      <c r="O404" s="811">
        <v>0.68243093608780514</v>
      </c>
      <c r="P404" s="631"/>
      <c r="Q404" s="631"/>
      <c r="X404" s="352"/>
      <c r="Y404" s="352"/>
      <c r="Z404" s="352"/>
      <c r="AA404" s="352"/>
      <c r="AB404" s="352"/>
      <c r="AC404" s="352"/>
      <c r="AD404" s="352"/>
      <c r="AE404" s="352"/>
      <c r="AF404" s="352"/>
      <c r="AG404" s="352"/>
      <c r="AH404" s="352"/>
      <c r="AI404" s="352"/>
      <c r="AJ404" s="352"/>
      <c r="AK404" s="352"/>
      <c r="AL404" s="352"/>
      <c r="AM404" s="352"/>
      <c r="AN404" s="352"/>
      <c r="AO404" s="352"/>
      <c r="AP404" s="352"/>
      <c r="AQ404" s="352"/>
      <c r="AR404" s="352"/>
      <c r="AS404" s="352"/>
      <c r="AT404" s="352"/>
      <c r="AU404" s="352"/>
      <c r="AV404" s="352"/>
      <c r="AW404" s="352"/>
      <c r="AX404" s="352"/>
      <c r="AY404" s="352"/>
      <c r="AZ404" s="352"/>
      <c r="BA404" s="354"/>
      <c r="BB404" s="430"/>
      <c r="BC404" s="354"/>
      <c r="BD404" s="354"/>
      <c r="BE404" s="354"/>
      <c r="BF404" s="354"/>
      <c r="BG404" s="354"/>
      <c r="BH404" s="354"/>
      <c r="BI404" s="354"/>
      <c r="BJ404" s="354"/>
      <c r="BK404" s="354"/>
      <c r="BL404" s="354"/>
      <c r="BM404" s="354"/>
      <c r="BN404" s="354"/>
      <c r="BO404" s="354"/>
      <c r="BP404" s="354"/>
      <c r="BQ404" s="354"/>
      <c r="BR404" s="354"/>
      <c r="BS404" s="354"/>
      <c r="BT404" s="354"/>
      <c r="BU404" s="354"/>
      <c r="BV404" s="354"/>
      <c r="BW404" s="354"/>
      <c r="BX404" s="355"/>
      <c r="BY404" s="355"/>
      <c r="BZ404" s="355"/>
      <c r="CA404" s="355"/>
      <c r="CB404" s="355"/>
      <c r="CC404" s="355"/>
      <c r="CD404" s="355"/>
      <c r="CE404" s="355"/>
      <c r="CF404" s="355"/>
      <c r="CG404" s="355"/>
      <c r="CH404" s="355"/>
      <c r="CI404" s="355"/>
      <c r="CJ404" s="355"/>
      <c r="CK404" s="355"/>
      <c r="CL404" s="355"/>
      <c r="CM404" s="355"/>
      <c r="CN404" s="355"/>
      <c r="CO404" s="355"/>
      <c r="CP404" s="355"/>
      <c r="CQ404" s="355"/>
      <c r="CR404" s="355"/>
      <c r="CS404" s="355"/>
      <c r="CT404" s="355"/>
      <c r="CU404" s="355"/>
      <c r="CV404" s="355"/>
      <c r="CW404" s="355"/>
      <c r="CX404" s="355"/>
      <c r="CY404" s="355"/>
      <c r="CZ404" s="355"/>
    </row>
    <row r="405" s="359" customFormat="true" ht="25.15" customHeight="true" x14ac:dyDescent="0.2">
      <c r="B405" s="962"/>
      <c r="C405" s="1044" t="s">
        <v>369</v>
      </c>
      <c r="D405" s="1045"/>
      <c r="E405" s="809">
        <v>-0.75366570257519994</v>
      </c>
      <c r="F405" s="631"/>
      <c r="G405" s="631"/>
      <c r="H405" s="1045" t="s">
        <v>369</v>
      </c>
      <c r="I405" s="1045"/>
      <c r="J405" s="810">
        <v>-0.66430975777724199</v>
      </c>
      <c r="K405" s="631"/>
      <c r="L405" s="631"/>
      <c r="M405" s="1045" t="s">
        <v>369</v>
      </c>
      <c r="N405" s="1045"/>
      <c r="O405" s="811">
        <v>-0.64920564005528714</v>
      </c>
      <c r="P405" s="631"/>
      <c r="Q405" s="631"/>
      <c r="X405" s="352"/>
      <c r="Y405" s="352"/>
      <c r="Z405" s="352"/>
      <c r="AA405" s="352"/>
      <c r="AB405" s="352"/>
      <c r="AC405" s="352"/>
      <c r="AD405" s="352"/>
      <c r="AE405" s="352"/>
      <c r="AF405" s="352"/>
      <c r="AG405" s="352"/>
      <c r="AH405" s="352"/>
      <c r="AI405" s="352"/>
      <c r="AJ405" s="352"/>
      <c r="AK405" s="352"/>
      <c r="AL405" s="352"/>
      <c r="AM405" s="352"/>
      <c r="AN405" s="352"/>
      <c r="AO405" s="352"/>
      <c r="AP405" s="352"/>
      <c r="AQ405" s="352"/>
      <c r="AR405" s="352"/>
      <c r="AS405" s="352"/>
      <c r="AT405" s="352"/>
      <c r="AU405" s="352"/>
      <c r="AV405" s="352"/>
      <c r="AW405" s="352"/>
      <c r="AX405" s="352"/>
      <c r="AY405" s="352"/>
      <c r="AZ405" s="352"/>
      <c r="BA405" s="354"/>
      <c r="BB405" s="430"/>
      <c r="BC405" s="354"/>
      <c r="BD405" s="354"/>
      <c r="BE405" s="354"/>
      <c r="BF405" s="354"/>
      <c r="BG405" s="354"/>
      <c r="BH405" s="354"/>
      <c r="BI405" s="354"/>
      <c r="BJ405" s="354"/>
      <c r="BK405" s="354"/>
      <c r="BL405" s="354"/>
      <c r="BM405" s="354"/>
      <c r="BN405" s="354"/>
      <c r="BO405" s="354"/>
      <c r="BP405" s="354"/>
      <c r="BQ405" s="354"/>
      <c r="BR405" s="354"/>
      <c r="BS405" s="354"/>
      <c r="BT405" s="354"/>
      <c r="BU405" s="354"/>
      <c r="BV405" s="354"/>
      <c r="BW405" s="354"/>
      <c r="BX405" s="355"/>
      <c r="BY405" s="355"/>
      <c r="BZ405" s="355"/>
      <c r="CA405" s="355"/>
      <c r="CB405" s="355"/>
      <c r="CC405" s="355"/>
      <c r="CD405" s="355"/>
      <c r="CE405" s="355"/>
      <c r="CF405" s="355"/>
      <c r="CG405" s="355"/>
      <c r="CH405" s="355"/>
      <c r="CI405" s="355"/>
      <c r="CJ405" s="355"/>
      <c r="CK405" s="355"/>
      <c r="CL405" s="355"/>
      <c r="CM405" s="355"/>
      <c r="CN405" s="355"/>
      <c r="CO405" s="355"/>
      <c r="CP405" s="355"/>
      <c r="CQ405" s="355"/>
      <c r="CR405" s="355"/>
      <c r="CS405" s="355"/>
      <c r="CT405" s="355"/>
      <c r="CU405" s="355"/>
      <c r="CV405" s="355"/>
      <c r="CW405" s="355"/>
      <c r="CX405" s="355"/>
      <c r="CY405" s="355"/>
      <c r="CZ405" s="355"/>
    </row>
    <row r="406" s="359" customFormat="true" ht="25.15" customHeight="true" x14ac:dyDescent="0.2">
      <c r="B406" s="962"/>
      <c r="C406" s="1044" t="s">
        <v>311</v>
      </c>
      <c r="D406" s="1045"/>
      <c r="E406" s="809">
        <v>0.74621399651321596</v>
      </c>
      <c r="F406" s="631"/>
      <c r="G406" s="631"/>
      <c r="H406" s="1045" t="s">
        <v>311</v>
      </c>
      <c r="I406" s="1045"/>
      <c r="J406" s="810">
        <v>0.65323942702494742</v>
      </c>
      <c r="K406" s="631"/>
      <c r="L406" s="631"/>
      <c r="M406" s="1045" t="s">
        <v>373</v>
      </c>
      <c r="N406" s="1045"/>
      <c r="O406" s="811">
        <v>0.62310378722038373</v>
      </c>
      <c r="P406" s="631"/>
      <c r="Q406" s="631"/>
      <c r="X406" s="352"/>
      <c r="Y406" s="352"/>
      <c r="Z406" s="352"/>
      <c r="AA406" s="352"/>
      <c r="AB406" s="352"/>
      <c r="AC406" s="352"/>
      <c r="AD406" s="352"/>
      <c r="AE406" s="352"/>
      <c r="AF406" s="352"/>
      <c r="AG406" s="352"/>
      <c r="AH406" s="352"/>
      <c r="AI406" s="352"/>
      <c r="AJ406" s="352"/>
      <c r="AK406" s="352"/>
      <c r="AL406" s="352"/>
      <c r="AM406" s="352"/>
      <c r="AN406" s="352"/>
      <c r="AO406" s="352"/>
      <c r="AP406" s="352"/>
      <c r="AQ406" s="352"/>
      <c r="AR406" s="352"/>
      <c r="AS406" s="352"/>
      <c r="AT406" s="352"/>
      <c r="AU406" s="352"/>
      <c r="AV406" s="352"/>
      <c r="AW406" s="352"/>
      <c r="AX406" s="352"/>
      <c r="AY406" s="352"/>
      <c r="AZ406" s="352"/>
      <c r="BA406" s="354"/>
      <c r="BB406" s="430"/>
      <c r="BC406" s="354"/>
      <c r="BD406" s="354"/>
      <c r="BE406" s="354"/>
      <c r="BF406" s="354"/>
      <c r="BG406" s="354"/>
      <c r="BH406" s="354"/>
      <c r="BI406" s="354"/>
      <c r="BJ406" s="354"/>
      <c r="BK406" s="354"/>
      <c r="BL406" s="354"/>
      <c r="BM406" s="354"/>
      <c r="BN406" s="354"/>
      <c r="BO406" s="354"/>
      <c r="BP406" s="354"/>
      <c r="BQ406" s="354"/>
      <c r="BR406" s="354"/>
      <c r="BS406" s="354"/>
      <c r="BT406" s="354"/>
      <c r="BU406" s="354"/>
      <c r="BV406" s="354"/>
      <c r="BW406" s="354"/>
      <c r="BX406" s="355"/>
      <c r="BY406" s="355"/>
      <c r="BZ406" s="355"/>
      <c r="CA406" s="355"/>
      <c r="CB406" s="355"/>
      <c r="CC406" s="355"/>
      <c r="CD406" s="355"/>
      <c r="CE406" s="355"/>
      <c r="CF406" s="355"/>
      <c r="CG406" s="355"/>
      <c r="CH406" s="355"/>
      <c r="CI406" s="355"/>
      <c r="CJ406" s="355"/>
      <c r="CK406" s="355"/>
      <c r="CL406" s="355"/>
      <c r="CM406" s="355"/>
      <c r="CN406" s="355"/>
      <c r="CO406" s="355"/>
      <c r="CP406" s="355"/>
      <c r="CQ406" s="355"/>
      <c r="CR406" s="355"/>
      <c r="CS406" s="355"/>
      <c r="CT406" s="355"/>
      <c r="CU406" s="355"/>
      <c r="CV406" s="355"/>
      <c r="CW406" s="355"/>
      <c r="CX406" s="355"/>
      <c r="CY406" s="355"/>
      <c r="CZ406" s="355"/>
    </row>
    <row r="407" s="359" customFormat="true" ht="25.15" customHeight="true" x14ac:dyDescent="0.2">
      <c r="B407" s="962"/>
      <c r="C407" s="1044" t="s">
        <v>215</v>
      </c>
      <c r="D407" s="1045"/>
      <c r="E407" s="809">
        <v>0.65901990214461259</v>
      </c>
      <c r="F407" s="631"/>
      <c r="G407" s="631"/>
      <c r="H407" s="1045" t="s">
        <v>215</v>
      </c>
      <c r="I407" s="1045"/>
      <c r="J407" s="810">
        <v>0.60790704243850158</v>
      </c>
      <c r="K407" s="631"/>
      <c r="L407" s="631"/>
      <c r="M407" s="1045" t="s">
        <v>311</v>
      </c>
      <c r="N407" s="1045"/>
      <c r="O407" s="811">
        <v>0.55865711793526052</v>
      </c>
      <c r="P407" s="631"/>
      <c r="Q407" s="631"/>
      <c r="X407" s="352"/>
      <c r="Y407" s="352"/>
      <c r="Z407" s="352"/>
      <c r="AA407" s="352"/>
      <c r="AB407" s="352"/>
      <c r="AC407" s="352"/>
      <c r="AD407" s="352"/>
      <c r="AE407" s="352"/>
      <c r="AF407" s="352"/>
      <c r="AG407" s="352"/>
      <c r="AH407" s="352"/>
      <c r="AI407" s="352"/>
      <c r="AJ407" s="352"/>
      <c r="AK407" s="352"/>
      <c r="AL407" s="352"/>
      <c r="AM407" s="352"/>
      <c r="AN407" s="352"/>
      <c r="AO407" s="352"/>
      <c r="AP407" s="352"/>
      <c r="AQ407" s="352"/>
      <c r="AR407" s="352"/>
      <c r="AS407" s="352"/>
      <c r="AT407" s="352"/>
      <c r="AU407" s="352"/>
      <c r="AV407" s="352"/>
      <c r="AW407" s="352"/>
      <c r="AX407" s="352"/>
      <c r="AY407" s="352"/>
      <c r="AZ407" s="352"/>
      <c r="BA407" s="354"/>
      <c r="BB407" s="430"/>
      <c r="BC407" s="354"/>
      <c r="BD407" s="354"/>
      <c r="BE407" s="354"/>
      <c r="BF407" s="354"/>
      <c r="BG407" s="354"/>
      <c r="BH407" s="354"/>
      <c r="BI407" s="354"/>
      <c r="BJ407" s="354"/>
      <c r="BK407" s="354"/>
      <c r="BL407" s="354"/>
      <c r="BM407" s="354"/>
      <c r="BN407" s="354"/>
      <c r="BO407" s="354"/>
      <c r="BP407" s="354"/>
      <c r="BQ407" s="354"/>
      <c r="BR407" s="354"/>
      <c r="BS407" s="354"/>
      <c r="BT407" s="354"/>
      <c r="BU407" s="354"/>
      <c r="BV407" s="354"/>
      <c r="BW407" s="354"/>
      <c r="BX407" s="355"/>
      <c r="BY407" s="355"/>
      <c r="BZ407" s="355"/>
      <c r="CA407" s="355"/>
      <c r="CB407" s="355"/>
      <c r="CC407" s="355"/>
      <c r="CD407" s="355"/>
      <c r="CE407" s="355"/>
      <c r="CF407" s="355"/>
      <c r="CG407" s="355"/>
      <c r="CH407" s="355"/>
      <c r="CI407" s="355"/>
      <c r="CJ407" s="355"/>
      <c r="CK407" s="355"/>
      <c r="CL407" s="355"/>
      <c r="CM407" s="355"/>
      <c r="CN407" s="355"/>
      <c r="CO407" s="355"/>
      <c r="CP407" s="355"/>
      <c r="CQ407" s="355"/>
      <c r="CR407" s="355"/>
      <c r="CS407" s="355"/>
      <c r="CT407" s="355"/>
      <c r="CU407" s="355"/>
      <c r="CV407" s="355"/>
      <c r="CW407" s="355"/>
      <c r="CX407" s="355"/>
      <c r="CY407" s="355"/>
      <c r="CZ407" s="355"/>
    </row>
    <row r="408" s="359" customFormat="true" ht="25.15" customHeight="true" x14ac:dyDescent="0.2">
      <c r="B408" s="962"/>
      <c r="C408" s="1044" t="s">
        <v>373</v>
      </c>
      <c r="D408" s="1045"/>
      <c r="E408" s="809">
        <v>0.61086432468923468</v>
      </c>
      <c r="F408" s="631"/>
      <c r="G408" s="631"/>
      <c r="H408" s="1045" t="s">
        <v>317</v>
      </c>
      <c r="I408" s="1045"/>
      <c r="J408" s="810">
        <v>0.56383549631578878</v>
      </c>
      <c r="K408" s="631"/>
      <c r="L408" s="631"/>
      <c r="M408" s="1045" t="s">
        <v>313</v>
      </c>
      <c r="N408" s="1045"/>
      <c r="O408" s="811">
        <v>-0.54120607112494667</v>
      </c>
      <c r="P408" s="631"/>
      <c r="Q408" s="631"/>
      <c r="X408" s="352"/>
      <c r="Y408" s="352"/>
      <c r="Z408" s="352"/>
      <c r="AA408" s="352"/>
      <c r="AB408" s="352"/>
      <c r="AC408" s="352"/>
      <c r="AD408" s="352"/>
      <c r="AE408" s="352"/>
      <c r="AF408" s="352"/>
      <c r="AG408" s="352"/>
      <c r="AH408" s="352"/>
      <c r="AI408" s="352"/>
      <c r="AJ408" s="352"/>
      <c r="AK408" s="352"/>
      <c r="AL408" s="352"/>
      <c r="AM408" s="352"/>
      <c r="AN408" s="352"/>
      <c r="AO408" s="352"/>
      <c r="AP408" s="352"/>
      <c r="AQ408" s="352"/>
      <c r="AR408" s="352"/>
      <c r="AS408" s="352"/>
      <c r="AT408" s="352"/>
      <c r="AU408" s="352"/>
      <c r="AV408" s="352"/>
      <c r="AW408" s="352"/>
      <c r="AX408" s="352"/>
      <c r="AY408" s="352"/>
      <c r="AZ408" s="352"/>
      <c r="BA408" s="354"/>
      <c r="BB408" s="430"/>
      <c r="BC408" s="354"/>
      <c r="BD408" s="354"/>
      <c r="BE408" s="354"/>
      <c r="BF408" s="354"/>
      <c r="BG408" s="354"/>
      <c r="BH408" s="354"/>
      <c r="BI408" s="354"/>
      <c r="BJ408" s="354"/>
      <c r="BK408" s="354"/>
      <c r="BL408" s="354"/>
      <c r="BM408" s="354"/>
      <c r="BN408" s="354"/>
      <c r="BO408" s="354"/>
      <c r="BP408" s="354"/>
      <c r="BQ408" s="354"/>
      <c r="BR408" s="354"/>
      <c r="BS408" s="354"/>
      <c r="BT408" s="354"/>
      <c r="BU408" s="354"/>
      <c r="BV408" s="354"/>
      <c r="BW408" s="354"/>
      <c r="BX408" s="355"/>
      <c r="BY408" s="355"/>
      <c r="BZ408" s="355"/>
      <c r="CA408" s="355"/>
      <c r="CB408" s="355"/>
      <c r="CC408" s="355"/>
      <c r="CD408" s="355"/>
      <c r="CE408" s="355"/>
      <c r="CF408" s="355"/>
      <c r="CG408" s="355"/>
      <c r="CH408" s="355"/>
      <c r="CI408" s="355"/>
      <c r="CJ408" s="355"/>
      <c r="CK408" s="355"/>
      <c r="CL408" s="355"/>
      <c r="CM408" s="355"/>
      <c r="CN408" s="355"/>
      <c r="CO408" s="355"/>
      <c r="CP408" s="355"/>
      <c r="CQ408" s="355"/>
      <c r="CR408" s="355"/>
      <c r="CS408" s="355"/>
      <c r="CT408" s="355"/>
      <c r="CU408" s="355"/>
      <c r="CV408" s="355"/>
      <c r="CW408" s="355"/>
      <c r="CX408" s="355"/>
      <c r="CY408" s="355"/>
      <c r="CZ408" s="355"/>
    </row>
    <row r="409" s="359" customFormat="true" ht="25.15" customHeight="true" x14ac:dyDescent="0.2">
      <c r="B409" s="962"/>
      <c r="C409" s="1044" t="s">
        <v>370</v>
      </c>
      <c r="D409" s="1045"/>
      <c r="E409" s="809">
        <v>0.60168656385062858</v>
      </c>
      <c r="F409" s="631"/>
      <c r="G409" s="631"/>
      <c r="H409" s="1045" t="s">
        <v>323</v>
      </c>
      <c r="I409" s="1045"/>
      <c r="J409" s="810">
        <v>0.5387546893738131</v>
      </c>
      <c r="K409" s="631"/>
      <c r="L409" s="631"/>
      <c r="M409" s="1045" t="s">
        <v>309</v>
      </c>
      <c r="N409" s="1045"/>
      <c r="O409" s="811">
        <v>-0.5411486552139021</v>
      </c>
      <c r="P409" s="631"/>
      <c r="Q409" s="631"/>
      <c r="X409" s="352"/>
      <c r="Y409" s="352"/>
      <c r="Z409" s="352"/>
      <c r="AA409" s="352"/>
      <c r="AB409" s="352"/>
      <c r="AC409" s="352"/>
      <c r="AD409" s="352"/>
      <c r="AE409" s="352"/>
      <c r="AF409" s="352"/>
      <c r="AG409" s="352"/>
      <c r="AH409" s="352"/>
      <c r="AI409" s="352"/>
      <c r="AJ409" s="352"/>
      <c r="AK409" s="352"/>
      <c r="AL409" s="352"/>
      <c r="AM409" s="352"/>
      <c r="AN409" s="352"/>
      <c r="AO409" s="352"/>
      <c r="AP409" s="352"/>
      <c r="AQ409" s="352"/>
      <c r="AR409" s="352"/>
      <c r="AS409" s="352"/>
      <c r="AT409" s="352"/>
      <c r="AU409" s="352"/>
      <c r="AV409" s="352"/>
      <c r="AW409" s="352"/>
      <c r="AX409" s="352"/>
      <c r="AY409" s="352"/>
      <c r="AZ409" s="352"/>
      <c r="BA409" s="354"/>
      <c r="BB409" s="430"/>
      <c r="BC409" s="354"/>
      <c r="BD409" s="354"/>
      <c r="BE409" s="354"/>
      <c r="BF409" s="354"/>
      <c r="BG409" s="354"/>
      <c r="BH409" s="354"/>
      <c r="BI409" s="354"/>
      <c r="BJ409" s="354"/>
      <c r="BK409" s="354"/>
      <c r="BL409" s="354"/>
      <c r="BM409" s="354"/>
      <c r="BN409" s="354"/>
      <c r="BO409" s="354"/>
      <c r="BP409" s="354"/>
      <c r="BQ409" s="354"/>
      <c r="BR409" s="354"/>
      <c r="BS409" s="354"/>
      <c r="BT409" s="354"/>
      <c r="BU409" s="354"/>
      <c r="BV409" s="354"/>
      <c r="BW409" s="354"/>
      <c r="BX409" s="355"/>
      <c r="BY409" s="355"/>
      <c r="BZ409" s="355"/>
      <c r="CA409" s="355"/>
      <c r="CB409" s="355"/>
      <c r="CC409" s="355"/>
      <c r="CD409" s="355"/>
      <c r="CE409" s="355"/>
      <c r="CF409" s="355"/>
      <c r="CG409" s="355"/>
      <c r="CH409" s="355"/>
      <c r="CI409" s="355"/>
      <c r="CJ409" s="355"/>
      <c r="CK409" s="355"/>
      <c r="CL409" s="355"/>
      <c r="CM409" s="355"/>
      <c r="CN409" s="355"/>
      <c r="CO409" s="355"/>
      <c r="CP409" s="355"/>
      <c r="CQ409" s="355"/>
      <c r="CR409" s="355"/>
      <c r="CS409" s="355"/>
      <c r="CT409" s="355"/>
      <c r="CU409" s="355"/>
      <c r="CV409" s="355"/>
      <c r="CW409" s="355"/>
      <c r="CX409" s="355"/>
      <c r="CY409" s="355"/>
      <c r="CZ409" s="355"/>
    </row>
    <row r="410" s="359" customFormat="true" ht="25.15" customHeight="true" x14ac:dyDescent="0.2">
      <c r="B410" s="962"/>
      <c r="C410" s="1044" t="s">
        <v>222</v>
      </c>
      <c r="D410" s="1045"/>
      <c r="E410" s="809">
        <v>0.59319371831243128</v>
      </c>
      <c r="F410" s="631"/>
      <c r="G410" s="631"/>
      <c r="H410" s="1045" t="s">
        <v>222</v>
      </c>
      <c r="I410" s="1045"/>
      <c r="J410" s="810">
        <v>0.53309244265513644</v>
      </c>
      <c r="K410" s="631"/>
      <c r="L410" s="631"/>
      <c r="M410" s="1045" t="s">
        <v>372</v>
      </c>
      <c r="N410" s="1045"/>
      <c r="O410" s="811">
        <v>0.52148774875207882</v>
      </c>
      <c r="P410" s="631"/>
      <c r="Q410" s="631"/>
      <c r="X410" s="352"/>
      <c r="Y410" s="352"/>
      <c r="Z410" s="352"/>
      <c r="AA410" s="352"/>
      <c r="AB410" s="352"/>
      <c r="AC410" s="352"/>
      <c r="AD410" s="352"/>
      <c r="AE410" s="352"/>
      <c r="AF410" s="352"/>
      <c r="AG410" s="352"/>
      <c r="AH410" s="352"/>
      <c r="AI410" s="352"/>
      <c r="AJ410" s="352"/>
      <c r="AK410" s="352"/>
      <c r="AL410" s="352"/>
      <c r="AM410" s="352"/>
      <c r="AN410" s="352"/>
      <c r="AO410" s="352"/>
      <c r="AP410" s="352"/>
      <c r="AQ410" s="352"/>
      <c r="AR410" s="352"/>
      <c r="AS410" s="352"/>
      <c r="AT410" s="352"/>
      <c r="AU410" s="352"/>
      <c r="AV410" s="352"/>
      <c r="AW410" s="352"/>
      <c r="AX410" s="352"/>
      <c r="AY410" s="352"/>
      <c r="AZ410" s="352"/>
      <c r="BA410" s="354"/>
      <c r="BB410" s="430"/>
      <c r="BC410" s="354"/>
      <c r="BD410" s="354"/>
      <c r="BE410" s="354"/>
      <c r="BF410" s="354"/>
      <c r="BG410" s="354"/>
      <c r="BH410" s="354"/>
      <c r="BI410" s="354"/>
      <c r="BJ410" s="354"/>
      <c r="BK410" s="354"/>
      <c r="BL410" s="354"/>
      <c r="BM410" s="354"/>
      <c r="BN410" s="354"/>
      <c r="BO410" s="354"/>
      <c r="BP410" s="354"/>
      <c r="BQ410" s="354"/>
      <c r="BR410" s="354"/>
      <c r="BS410" s="354"/>
      <c r="BT410" s="354"/>
      <c r="BU410" s="354"/>
      <c r="BV410" s="354"/>
      <c r="BW410" s="354"/>
      <c r="BX410" s="355"/>
      <c r="BY410" s="355"/>
      <c r="BZ410" s="355"/>
      <c r="CA410" s="355"/>
      <c r="CB410" s="355"/>
      <c r="CC410" s="355"/>
      <c r="CD410" s="355"/>
      <c r="CE410" s="355"/>
      <c r="CF410" s="355"/>
      <c r="CG410" s="355"/>
      <c r="CH410" s="355"/>
      <c r="CI410" s="355"/>
      <c r="CJ410" s="355"/>
      <c r="CK410" s="355"/>
      <c r="CL410" s="355"/>
      <c r="CM410" s="355"/>
      <c r="CN410" s="355"/>
      <c r="CO410" s="355"/>
      <c r="CP410" s="355"/>
      <c r="CQ410" s="355"/>
      <c r="CR410" s="355"/>
      <c r="CS410" s="355"/>
      <c r="CT410" s="355"/>
      <c r="CU410" s="355"/>
      <c r="CV410" s="355"/>
      <c r="CW410" s="355"/>
      <c r="CX410" s="355"/>
      <c r="CY410" s="355"/>
      <c r="CZ410" s="355"/>
    </row>
    <row r="411" s="359" customFormat="true" ht="25.15" customHeight="true" x14ac:dyDescent="0.2">
      <c r="B411" s="962"/>
      <c r="C411" s="1044" t="s">
        <v>317</v>
      </c>
      <c r="D411" s="1045"/>
      <c r="E411" s="809">
        <v>0.57444131243297203</v>
      </c>
      <c r="F411" s="631"/>
      <c r="G411" s="631"/>
      <c r="H411" s="1045" t="s">
        <v>313</v>
      </c>
      <c r="I411" s="1045"/>
      <c r="J411" s="810">
        <v>-0.50291213828639281</v>
      </c>
      <c r="K411" s="631"/>
      <c r="L411" s="631"/>
      <c r="M411" s="1045" t="s">
        <v>314</v>
      </c>
      <c r="N411" s="1045"/>
      <c r="O411" s="811">
        <v>0.51778097643187659</v>
      </c>
      <c r="P411" s="631"/>
      <c r="Q411" s="631"/>
      <c r="X411" s="352"/>
      <c r="Y411" s="352"/>
      <c r="Z411" s="352"/>
      <c r="AA411" s="352"/>
      <c r="AB411" s="352"/>
      <c r="AC411" s="352"/>
      <c r="AD411" s="352"/>
      <c r="AE411" s="352"/>
      <c r="AF411" s="352"/>
      <c r="AG411" s="352"/>
      <c r="AH411" s="352"/>
      <c r="AI411" s="352"/>
      <c r="AJ411" s="352"/>
      <c r="AK411" s="352"/>
      <c r="AL411" s="352"/>
      <c r="AM411" s="352"/>
      <c r="AN411" s="352"/>
      <c r="AO411" s="352"/>
      <c r="AP411" s="352"/>
      <c r="AQ411" s="352"/>
      <c r="AR411" s="352"/>
      <c r="AS411" s="352"/>
      <c r="AT411" s="352"/>
      <c r="AU411" s="352"/>
      <c r="AV411" s="352"/>
      <c r="AW411" s="352"/>
      <c r="AX411" s="352"/>
      <c r="AY411" s="352"/>
      <c r="AZ411" s="352"/>
      <c r="BA411" s="354"/>
      <c r="BB411" s="430"/>
      <c r="BC411" s="354"/>
      <c r="BD411" s="354"/>
      <c r="BE411" s="354"/>
      <c r="BF411" s="354"/>
      <c r="BG411" s="354"/>
      <c r="BH411" s="354"/>
      <c r="BI411" s="354"/>
      <c r="BJ411" s="354"/>
      <c r="BK411" s="354"/>
      <c r="BL411" s="354"/>
      <c r="BM411" s="354"/>
      <c r="BN411" s="354"/>
      <c r="BO411" s="354"/>
      <c r="BP411" s="354"/>
      <c r="BQ411" s="354"/>
      <c r="BR411" s="354"/>
      <c r="BS411" s="354"/>
      <c r="BT411" s="354"/>
      <c r="BU411" s="354"/>
      <c r="BV411" s="354"/>
      <c r="BW411" s="354"/>
      <c r="BX411" s="355"/>
      <c r="BY411" s="355"/>
      <c r="BZ411" s="355"/>
      <c r="CA411" s="355"/>
      <c r="CB411" s="355"/>
      <c r="CC411" s="355"/>
      <c r="CD411" s="355"/>
      <c r="CE411" s="355"/>
      <c r="CF411" s="355"/>
      <c r="CG411" s="355"/>
      <c r="CH411" s="355"/>
      <c r="CI411" s="355"/>
      <c r="CJ411" s="355"/>
      <c r="CK411" s="355"/>
      <c r="CL411" s="355"/>
      <c r="CM411" s="355"/>
      <c r="CN411" s="355"/>
      <c r="CO411" s="355"/>
      <c r="CP411" s="355"/>
      <c r="CQ411" s="355"/>
      <c r="CR411" s="355"/>
      <c r="CS411" s="355"/>
      <c r="CT411" s="355"/>
      <c r="CU411" s="355"/>
      <c r="CV411" s="355"/>
      <c r="CW411" s="355"/>
      <c r="CX411" s="355"/>
      <c r="CY411" s="355"/>
      <c r="CZ411" s="355"/>
    </row>
    <row r="412" s="359" customFormat="true" ht="25.15" customHeight="true" x14ac:dyDescent="0.2">
      <c r="B412" s="962"/>
      <c r="C412" s="1044" t="s">
        <v>313</v>
      </c>
      <c r="D412" s="1045"/>
      <c r="E412" s="809">
        <v>-0.5689753684872455</v>
      </c>
      <c r="F412" s="631"/>
      <c r="G412" s="631"/>
      <c r="H412" s="1045" t="s">
        <v>321</v>
      </c>
      <c r="I412" s="1045"/>
      <c r="J412" s="810">
        <v>0.48820528608440183</v>
      </c>
      <c r="K412" s="631"/>
      <c r="L412" s="631"/>
      <c r="M412" s="1045" t="s">
        <v>215</v>
      </c>
      <c r="N412" s="1045"/>
      <c r="O412" s="811">
        <v>0.50219324572254653</v>
      </c>
      <c r="P412" s="631"/>
      <c r="Q412" s="631"/>
      <c r="X412" s="352"/>
      <c r="Y412" s="352"/>
      <c r="Z412" s="352"/>
      <c r="AA412" s="352"/>
      <c r="AB412" s="352"/>
      <c r="AC412" s="352"/>
      <c r="AD412" s="352"/>
      <c r="AE412" s="352"/>
      <c r="AF412" s="352"/>
      <c r="AG412" s="352"/>
      <c r="AH412" s="352"/>
      <c r="AI412" s="352"/>
      <c r="AJ412" s="352"/>
      <c r="AK412" s="352"/>
      <c r="AL412" s="352"/>
      <c r="AM412" s="352"/>
      <c r="AN412" s="352"/>
      <c r="AO412" s="352"/>
      <c r="AP412" s="352"/>
      <c r="AQ412" s="352"/>
      <c r="AR412" s="352"/>
      <c r="AS412" s="352"/>
      <c r="AT412" s="352"/>
      <c r="AU412" s="352"/>
      <c r="AV412" s="352"/>
      <c r="AW412" s="352"/>
      <c r="AX412" s="352"/>
      <c r="AY412" s="352"/>
      <c r="AZ412" s="352"/>
      <c r="BA412" s="354"/>
      <c r="BB412" s="430"/>
      <c r="BC412" s="354"/>
      <c r="BD412" s="354"/>
      <c r="BE412" s="354"/>
      <c r="BF412" s="354"/>
      <c r="BG412" s="354"/>
      <c r="BH412" s="354"/>
      <c r="BI412" s="354"/>
      <c r="BJ412" s="354"/>
      <c r="BK412" s="354"/>
      <c r="BL412" s="354"/>
      <c r="BM412" s="354"/>
      <c r="BN412" s="354"/>
      <c r="BO412" s="354"/>
      <c r="BP412" s="354"/>
      <c r="BQ412" s="354"/>
      <c r="BR412" s="354"/>
      <c r="BS412" s="354"/>
      <c r="BT412" s="354"/>
      <c r="BU412" s="354"/>
      <c r="BV412" s="354"/>
      <c r="BW412" s="354"/>
      <c r="BX412" s="355"/>
      <c r="BY412" s="355"/>
      <c r="BZ412" s="355"/>
      <c r="CA412" s="355"/>
      <c r="CB412" s="355"/>
      <c r="CC412" s="355"/>
      <c r="CD412" s="355"/>
      <c r="CE412" s="355"/>
      <c r="CF412" s="355"/>
      <c r="CG412" s="355"/>
      <c r="CH412" s="355"/>
      <c r="CI412" s="355"/>
      <c r="CJ412" s="355"/>
      <c r="CK412" s="355"/>
      <c r="CL412" s="355"/>
      <c r="CM412" s="355"/>
      <c r="CN412" s="355"/>
      <c r="CO412" s="355"/>
      <c r="CP412" s="355"/>
      <c r="CQ412" s="355"/>
      <c r="CR412" s="355"/>
      <c r="CS412" s="355"/>
      <c r="CT412" s="355"/>
      <c r="CU412" s="355"/>
      <c r="CV412" s="355"/>
      <c r="CW412" s="355"/>
      <c r="CX412" s="355"/>
      <c r="CY412" s="355"/>
      <c r="CZ412" s="355"/>
    </row>
    <row r="413" s="359" customFormat="true" ht="25.15" customHeight="true" x14ac:dyDescent="0.2">
      <c r="B413" s="962"/>
      <c r="C413" s="1044" t="s">
        <v>372</v>
      </c>
      <c r="D413" s="1045"/>
      <c r="E413" s="809">
        <v>0.53762356322159732</v>
      </c>
      <c r="F413" s="631"/>
      <c r="G413" s="631"/>
      <c r="H413" s="1045" t="s">
        <v>373</v>
      </c>
      <c r="I413" s="1045"/>
      <c r="J413" s="810">
        <v>0.48019792505469633</v>
      </c>
      <c r="K413" s="631"/>
      <c r="L413" s="631"/>
      <c r="M413" s="1045" t="s">
        <v>317</v>
      </c>
      <c r="N413" s="1045"/>
      <c r="O413" s="811">
        <v>0.42840975610854543</v>
      </c>
      <c r="P413" s="631"/>
      <c r="Q413" s="631"/>
      <c r="X413" s="352"/>
      <c r="Y413" s="352"/>
      <c r="Z413" s="352"/>
      <c r="AA413" s="352"/>
      <c r="AB413" s="352"/>
      <c r="AC413" s="352"/>
      <c r="AD413" s="352"/>
      <c r="AE413" s="352"/>
      <c r="AF413" s="352"/>
      <c r="AG413" s="352"/>
      <c r="AH413" s="352"/>
      <c r="AI413" s="352"/>
      <c r="AJ413" s="352"/>
      <c r="AK413" s="352"/>
      <c r="AL413" s="352"/>
      <c r="AM413" s="352"/>
      <c r="AN413" s="352"/>
      <c r="AO413" s="352"/>
      <c r="AP413" s="352"/>
      <c r="AQ413" s="352"/>
      <c r="AR413" s="352"/>
      <c r="AS413" s="352"/>
      <c r="AT413" s="352"/>
      <c r="AU413" s="352"/>
      <c r="AV413" s="352"/>
      <c r="AW413" s="352"/>
      <c r="AX413" s="352"/>
      <c r="AY413" s="352"/>
      <c r="AZ413" s="352"/>
      <c r="BA413" s="354"/>
      <c r="BB413" s="430"/>
      <c r="BC413" s="354"/>
      <c r="BD413" s="354"/>
      <c r="BE413" s="354"/>
      <c r="BF413" s="354"/>
      <c r="BG413" s="354"/>
      <c r="BH413" s="354"/>
      <c r="BI413" s="354"/>
      <c r="BJ413" s="354"/>
      <c r="BK413" s="354"/>
      <c r="BL413" s="354"/>
      <c r="BM413" s="354"/>
      <c r="BN413" s="354"/>
      <c r="BO413" s="354"/>
      <c r="BP413" s="354"/>
      <c r="BQ413" s="354"/>
      <c r="BR413" s="354"/>
      <c r="BS413" s="354"/>
      <c r="BT413" s="354"/>
      <c r="BU413" s="354"/>
      <c r="BV413" s="354"/>
      <c r="BW413" s="354"/>
      <c r="BX413" s="355"/>
      <c r="BY413" s="355"/>
      <c r="BZ413" s="355"/>
      <c r="CA413" s="355"/>
      <c r="CB413" s="355"/>
      <c r="CC413" s="355"/>
      <c r="CD413" s="355"/>
      <c r="CE413" s="355"/>
      <c r="CF413" s="355"/>
      <c r="CG413" s="355"/>
      <c r="CH413" s="355"/>
      <c r="CI413" s="355"/>
      <c r="CJ413" s="355"/>
      <c r="CK413" s="355"/>
      <c r="CL413" s="355"/>
      <c r="CM413" s="355"/>
      <c r="CN413" s="355"/>
      <c r="CO413" s="355"/>
      <c r="CP413" s="355"/>
      <c r="CQ413" s="355"/>
      <c r="CR413" s="355"/>
      <c r="CS413" s="355"/>
      <c r="CT413" s="355"/>
      <c r="CU413" s="355"/>
      <c r="CV413" s="355"/>
      <c r="CW413" s="355"/>
      <c r="CX413" s="355"/>
      <c r="CY413" s="355"/>
      <c r="CZ413" s="355"/>
    </row>
    <row r="414" s="359" customFormat="true" ht="25.15" customHeight="true" x14ac:dyDescent="0.2">
      <c r="B414" s="962"/>
      <c r="C414" s="1044" t="s">
        <v>316</v>
      </c>
      <c r="D414" s="1045"/>
      <c r="E414" s="809">
        <v>0.52800001877524494</v>
      </c>
      <c r="F414" s="631"/>
      <c r="G414" s="631"/>
      <c r="H414" s="1045" t="s">
        <v>320</v>
      </c>
      <c r="I414" s="1045"/>
      <c r="J414" s="810">
        <v>0.46072672780555751</v>
      </c>
      <c r="K414" s="631"/>
      <c r="L414" s="631"/>
      <c r="M414" s="1045" t="s">
        <v>321</v>
      </c>
      <c r="N414" s="1045"/>
      <c r="O414" s="811">
        <v>0.38521410375474979</v>
      </c>
      <c r="P414" s="631"/>
      <c r="Q414" s="631"/>
      <c r="X414" s="352"/>
      <c r="Y414" s="352"/>
      <c r="Z414" s="352"/>
      <c r="AA414" s="352"/>
      <c r="AB414" s="352"/>
      <c r="AC414" s="352"/>
      <c r="AD414" s="352"/>
      <c r="AE414" s="352"/>
      <c r="AF414" s="352"/>
      <c r="AG414" s="352"/>
      <c r="AH414" s="352"/>
      <c r="AI414" s="352"/>
      <c r="AJ414" s="352"/>
      <c r="AK414" s="352"/>
      <c r="AL414" s="352"/>
      <c r="AM414" s="352"/>
      <c r="AN414" s="352"/>
      <c r="AO414" s="352"/>
      <c r="AP414" s="352"/>
      <c r="AQ414" s="352"/>
      <c r="AR414" s="352"/>
      <c r="AS414" s="352"/>
      <c r="AT414" s="352"/>
      <c r="AU414" s="352"/>
      <c r="AV414" s="352"/>
      <c r="AW414" s="352"/>
      <c r="AX414" s="352"/>
      <c r="AY414" s="352"/>
      <c r="AZ414" s="352"/>
      <c r="BA414" s="354"/>
      <c r="BB414" s="430"/>
      <c r="BC414" s="354"/>
      <c r="BD414" s="354"/>
      <c r="BE414" s="354"/>
      <c r="BF414" s="354"/>
      <c r="BG414" s="354"/>
      <c r="BH414" s="354"/>
      <c r="BI414" s="354"/>
      <c r="BJ414" s="354"/>
      <c r="BK414" s="354"/>
      <c r="BL414" s="354"/>
      <c r="BM414" s="354"/>
      <c r="BN414" s="354"/>
      <c r="BO414" s="354"/>
      <c r="BP414" s="354"/>
      <c r="BQ414" s="354"/>
      <c r="BR414" s="354"/>
      <c r="BS414" s="354"/>
      <c r="BT414" s="354"/>
      <c r="BU414" s="354"/>
      <c r="BV414" s="354"/>
      <c r="BW414" s="354"/>
      <c r="BX414" s="355"/>
      <c r="BY414" s="355"/>
      <c r="BZ414" s="355"/>
      <c r="CA414" s="355"/>
      <c r="CB414" s="355"/>
      <c r="CC414" s="355"/>
      <c r="CD414" s="355"/>
      <c r="CE414" s="355"/>
      <c r="CF414" s="355"/>
      <c r="CG414" s="355"/>
      <c r="CH414" s="355"/>
      <c r="CI414" s="355"/>
      <c r="CJ414" s="355"/>
      <c r="CK414" s="355"/>
      <c r="CL414" s="355"/>
      <c r="CM414" s="355"/>
      <c r="CN414" s="355"/>
      <c r="CO414" s="355"/>
      <c r="CP414" s="355"/>
      <c r="CQ414" s="355"/>
      <c r="CR414" s="355"/>
      <c r="CS414" s="355"/>
      <c r="CT414" s="355"/>
      <c r="CU414" s="355"/>
      <c r="CV414" s="355"/>
      <c r="CW414" s="355"/>
      <c r="CX414" s="355"/>
      <c r="CY414" s="355"/>
      <c r="CZ414" s="355"/>
    </row>
    <row r="415" s="359" customFormat="true" ht="25.15" customHeight="true" x14ac:dyDescent="0.2">
      <c r="B415" s="962"/>
      <c r="C415" s="1044" t="s">
        <v>323</v>
      </c>
      <c r="D415" s="1045"/>
      <c r="E415" s="809">
        <v>0.47495942486852444</v>
      </c>
      <c r="F415" s="631"/>
      <c r="G415" s="631"/>
      <c r="H415" s="1045" t="s">
        <v>228</v>
      </c>
      <c r="I415" s="1045"/>
      <c r="J415" s="810">
        <v>0.45389686689391601</v>
      </c>
      <c r="K415" s="631"/>
      <c r="L415" s="631"/>
      <c r="M415" s="1045" t="s">
        <v>222</v>
      </c>
      <c r="N415" s="1045"/>
      <c r="O415" s="811">
        <v>0.37523664645533239</v>
      </c>
      <c r="P415" s="631"/>
      <c r="Q415" s="631"/>
      <c r="X415" s="352"/>
      <c r="Y415" s="352"/>
      <c r="Z415" s="352"/>
      <c r="AA415" s="352"/>
      <c r="AB415" s="352"/>
      <c r="AC415" s="352"/>
      <c r="AD415" s="352"/>
      <c r="AE415" s="352"/>
      <c r="AF415" s="352"/>
      <c r="AG415" s="352"/>
      <c r="AH415" s="352"/>
      <c r="AI415" s="352"/>
      <c r="AJ415" s="352"/>
      <c r="AK415" s="352"/>
      <c r="AL415" s="352"/>
      <c r="AM415" s="352"/>
      <c r="AN415" s="352"/>
      <c r="AO415" s="352"/>
      <c r="AP415" s="352"/>
      <c r="AQ415" s="352"/>
      <c r="AR415" s="352"/>
      <c r="AS415" s="352"/>
      <c r="AT415" s="352"/>
      <c r="AU415" s="352"/>
      <c r="AV415" s="352"/>
      <c r="AW415" s="352"/>
      <c r="AX415" s="352"/>
      <c r="AY415" s="352"/>
      <c r="AZ415" s="352"/>
      <c r="BA415" s="354"/>
      <c r="BB415" s="430"/>
      <c r="BC415" s="354"/>
      <c r="BD415" s="354"/>
      <c r="BE415" s="354"/>
      <c r="BF415" s="354"/>
      <c r="BG415" s="354"/>
      <c r="BH415" s="354"/>
      <c r="BI415" s="354"/>
      <c r="BJ415" s="354"/>
      <c r="BK415" s="354"/>
      <c r="BL415" s="354"/>
      <c r="BM415" s="354"/>
      <c r="BN415" s="354"/>
      <c r="BO415" s="354"/>
      <c r="BP415" s="354"/>
      <c r="BQ415" s="354"/>
      <c r="BR415" s="354"/>
      <c r="BS415" s="354"/>
      <c r="BT415" s="354"/>
      <c r="BU415" s="354"/>
      <c r="BV415" s="354"/>
      <c r="BW415" s="354"/>
      <c r="BX415" s="355"/>
      <c r="BY415" s="355"/>
      <c r="BZ415" s="355"/>
      <c r="CA415" s="355"/>
      <c r="CB415" s="355"/>
      <c r="CC415" s="355"/>
      <c r="CD415" s="355"/>
      <c r="CE415" s="355"/>
      <c r="CF415" s="355"/>
      <c r="CG415" s="355"/>
      <c r="CH415" s="355"/>
      <c r="CI415" s="355"/>
      <c r="CJ415" s="355"/>
      <c r="CK415" s="355"/>
      <c r="CL415" s="355"/>
      <c r="CM415" s="355"/>
      <c r="CN415" s="355"/>
      <c r="CO415" s="355"/>
      <c r="CP415" s="355"/>
      <c r="CQ415" s="355"/>
      <c r="CR415" s="355"/>
      <c r="CS415" s="355"/>
      <c r="CT415" s="355"/>
      <c r="CU415" s="355"/>
      <c r="CV415" s="355"/>
      <c r="CW415" s="355"/>
      <c r="CX415" s="355"/>
      <c r="CY415" s="355"/>
      <c r="CZ415" s="355"/>
    </row>
    <row r="416" s="359" customFormat="true" ht="25.15" customHeight="true" x14ac:dyDescent="0.2">
      <c r="B416" s="962"/>
      <c r="C416" s="1044" t="s">
        <v>228</v>
      </c>
      <c r="D416" s="1045"/>
      <c r="E416" s="809">
        <v>0.47253097910923192</v>
      </c>
      <c r="F416" s="631"/>
      <c r="G416" s="631"/>
      <c r="H416" s="1045" t="s">
        <v>372</v>
      </c>
      <c r="I416" s="1045"/>
      <c r="J416" s="810">
        <v>0.40858739220235024</v>
      </c>
      <c r="K416" s="631"/>
      <c r="L416" s="631"/>
      <c r="M416" s="1045" t="s">
        <v>316</v>
      </c>
      <c r="N416" s="1045"/>
      <c r="O416" s="811">
        <v>0.36804184680299323</v>
      </c>
      <c r="P416" s="631"/>
      <c r="Q416" s="631"/>
      <c r="X416" s="352"/>
      <c r="Y416" s="352"/>
      <c r="Z416" s="352"/>
      <c r="AA416" s="352"/>
      <c r="AB416" s="352"/>
      <c r="AC416" s="352"/>
      <c r="AD416" s="352"/>
      <c r="AE416" s="352"/>
      <c r="AF416" s="352"/>
      <c r="AG416" s="352"/>
      <c r="AH416" s="352"/>
      <c r="AI416" s="352"/>
      <c r="AJ416" s="352"/>
      <c r="AK416" s="352"/>
      <c r="AL416" s="352"/>
      <c r="AM416" s="352"/>
      <c r="AN416" s="352"/>
      <c r="AO416" s="352"/>
      <c r="AP416" s="352"/>
      <c r="AQ416" s="352"/>
      <c r="AR416" s="352"/>
      <c r="AS416" s="352"/>
      <c r="AT416" s="352"/>
      <c r="AU416" s="352"/>
      <c r="AV416" s="352"/>
      <c r="AW416" s="352"/>
      <c r="AX416" s="352"/>
      <c r="AY416" s="352"/>
      <c r="AZ416" s="352"/>
      <c r="BA416" s="354"/>
      <c r="BB416" s="430"/>
      <c r="BC416" s="354"/>
      <c r="BD416" s="354"/>
      <c r="BE416" s="354"/>
      <c r="BF416" s="354"/>
      <c r="BG416" s="354"/>
      <c r="BH416" s="354"/>
      <c r="BI416" s="354"/>
      <c r="BJ416" s="354"/>
      <c r="BK416" s="354"/>
      <c r="BL416" s="354"/>
      <c r="BM416" s="354"/>
      <c r="BN416" s="354"/>
      <c r="BO416" s="354"/>
      <c r="BP416" s="354"/>
      <c r="BQ416" s="354"/>
      <c r="BR416" s="354"/>
      <c r="BS416" s="354"/>
      <c r="BT416" s="354"/>
      <c r="BU416" s="354"/>
      <c r="BV416" s="354"/>
      <c r="BW416" s="354"/>
      <c r="BX416" s="355"/>
      <c r="BY416" s="355"/>
      <c r="BZ416" s="355"/>
      <c r="CA416" s="355"/>
      <c r="CB416" s="355"/>
      <c r="CC416" s="355"/>
      <c r="CD416" s="355"/>
      <c r="CE416" s="355"/>
      <c r="CF416" s="355"/>
      <c r="CG416" s="355"/>
      <c r="CH416" s="355"/>
      <c r="CI416" s="355"/>
      <c r="CJ416" s="355"/>
      <c r="CK416" s="355"/>
      <c r="CL416" s="355"/>
      <c r="CM416" s="355"/>
      <c r="CN416" s="355"/>
      <c r="CO416" s="355"/>
      <c r="CP416" s="355"/>
      <c r="CQ416" s="355"/>
      <c r="CR416" s="355"/>
      <c r="CS416" s="355"/>
      <c r="CT416" s="355"/>
      <c r="CU416" s="355"/>
      <c r="CV416" s="355"/>
      <c r="CW416" s="355"/>
      <c r="CX416" s="355"/>
      <c r="CY416" s="355"/>
      <c r="CZ416" s="355"/>
    </row>
    <row r="417" s="359" customFormat="true" ht="25.15" customHeight="true" x14ac:dyDescent="0.2">
      <c r="B417" s="962"/>
      <c r="C417" s="1044" t="s">
        <v>321</v>
      </c>
      <c r="D417" s="1045"/>
      <c r="E417" s="809">
        <v>0.46012406790576527</v>
      </c>
      <c r="F417" s="631"/>
      <c r="G417" s="631"/>
      <c r="H417" s="1045" t="s">
        <v>314</v>
      </c>
      <c r="I417" s="1045"/>
      <c r="J417" s="810">
        <v>0.39343995523823255</v>
      </c>
      <c r="K417" s="631"/>
      <c r="L417" s="631"/>
      <c r="M417" s="1045" t="s">
        <v>323</v>
      </c>
      <c r="N417" s="1045"/>
      <c r="O417" s="811">
        <v>0.36517786780752093</v>
      </c>
      <c r="P417" s="631"/>
      <c r="Q417" s="631"/>
      <c r="X417" s="352"/>
      <c r="Y417" s="352"/>
      <c r="Z417" s="352"/>
      <c r="AA417" s="352"/>
      <c r="AB417" s="352"/>
      <c r="AC417" s="352"/>
      <c r="AD417" s="352"/>
      <c r="AE417" s="352"/>
      <c r="AF417" s="352"/>
      <c r="AG417" s="352"/>
      <c r="AH417" s="352"/>
      <c r="AI417" s="352"/>
      <c r="AJ417" s="352"/>
      <c r="AK417" s="352"/>
      <c r="AL417" s="352"/>
      <c r="AM417" s="352"/>
      <c r="AN417" s="352"/>
      <c r="AO417" s="352"/>
      <c r="AP417" s="352"/>
      <c r="AQ417" s="352"/>
      <c r="AR417" s="352"/>
      <c r="AS417" s="352"/>
      <c r="AT417" s="352"/>
      <c r="AU417" s="352"/>
      <c r="AV417" s="352"/>
      <c r="AW417" s="352"/>
      <c r="AX417" s="352"/>
      <c r="AY417" s="352"/>
      <c r="AZ417" s="352"/>
      <c r="BA417" s="354"/>
      <c r="BB417" s="430"/>
      <c r="BC417" s="354"/>
      <c r="BD417" s="354"/>
      <c r="BE417" s="354"/>
      <c r="BF417" s="354"/>
      <c r="BG417" s="354"/>
      <c r="BH417" s="354"/>
      <c r="BI417" s="354"/>
      <c r="BJ417" s="354"/>
      <c r="BK417" s="354"/>
      <c r="BL417" s="354"/>
      <c r="BM417" s="354"/>
      <c r="BN417" s="354"/>
      <c r="BO417" s="354"/>
      <c r="BP417" s="354"/>
      <c r="BQ417" s="354"/>
      <c r="BR417" s="354"/>
      <c r="BS417" s="354"/>
      <c r="BT417" s="354"/>
      <c r="BU417" s="354"/>
      <c r="BV417" s="354"/>
      <c r="BW417" s="354"/>
      <c r="BX417" s="355"/>
      <c r="BY417" s="355"/>
      <c r="BZ417" s="355"/>
      <c r="CA417" s="355"/>
      <c r="CB417" s="355"/>
      <c r="CC417" s="355"/>
      <c r="CD417" s="355"/>
      <c r="CE417" s="355"/>
      <c r="CF417" s="355"/>
      <c r="CG417" s="355"/>
      <c r="CH417" s="355"/>
      <c r="CI417" s="355"/>
      <c r="CJ417" s="355"/>
      <c r="CK417" s="355"/>
      <c r="CL417" s="355"/>
      <c r="CM417" s="355"/>
      <c r="CN417" s="355"/>
      <c r="CO417" s="355"/>
      <c r="CP417" s="355"/>
      <c r="CQ417" s="355"/>
      <c r="CR417" s="355"/>
      <c r="CS417" s="355"/>
      <c r="CT417" s="355"/>
      <c r="CU417" s="355"/>
      <c r="CV417" s="355"/>
      <c r="CW417" s="355"/>
      <c r="CX417" s="355"/>
      <c r="CY417" s="355"/>
      <c r="CZ417" s="355"/>
    </row>
    <row r="418" s="359" customFormat="true" ht="25.15" customHeight="true" x14ac:dyDescent="0.2">
      <c r="B418" s="962"/>
      <c r="C418" s="1044" t="s">
        <v>314</v>
      </c>
      <c r="D418" s="1045"/>
      <c r="E418" s="809">
        <v>0.45490973495751302</v>
      </c>
      <c r="F418" s="631"/>
      <c r="G418" s="631"/>
      <c r="H418" s="1045" t="s">
        <v>378</v>
      </c>
      <c r="I418" s="1045"/>
      <c r="J418" s="810">
        <v>0.39214701316063189</v>
      </c>
      <c r="K418" s="631"/>
      <c r="L418" s="631"/>
      <c r="M418" s="1045" t="s">
        <v>221</v>
      </c>
      <c r="N418" s="1045"/>
      <c r="O418" s="811">
        <v>0.31076336499633889</v>
      </c>
      <c r="P418" s="631"/>
      <c r="Q418" s="631"/>
      <c r="X418" s="352"/>
      <c r="Y418" s="352"/>
      <c r="Z418" s="352"/>
      <c r="AA418" s="352"/>
      <c r="AB418" s="352"/>
      <c r="AC418" s="352"/>
      <c r="AD418" s="352"/>
      <c r="AE418" s="352"/>
      <c r="AF418" s="352"/>
      <c r="AG418" s="352"/>
      <c r="AH418" s="352"/>
      <c r="AI418" s="352"/>
      <c r="AJ418" s="352"/>
      <c r="AK418" s="352"/>
      <c r="AL418" s="352"/>
      <c r="AM418" s="352"/>
      <c r="AN418" s="352"/>
      <c r="AO418" s="352"/>
      <c r="AP418" s="352"/>
      <c r="AQ418" s="352"/>
      <c r="AR418" s="352"/>
      <c r="AS418" s="352"/>
      <c r="AT418" s="352"/>
      <c r="AU418" s="352"/>
      <c r="AV418" s="352"/>
      <c r="AW418" s="352"/>
      <c r="AX418" s="352"/>
      <c r="AY418" s="352"/>
      <c r="AZ418" s="352"/>
      <c r="BA418" s="354"/>
      <c r="BB418" s="430"/>
      <c r="BC418" s="354"/>
      <c r="BD418" s="354"/>
      <c r="BE418" s="354"/>
      <c r="BF418" s="354"/>
      <c r="BG418" s="354"/>
      <c r="BH418" s="354"/>
      <c r="BI418" s="354"/>
      <c r="BJ418" s="354"/>
      <c r="BK418" s="354"/>
      <c r="BL418" s="354"/>
      <c r="BM418" s="354"/>
      <c r="BN418" s="354"/>
      <c r="BO418" s="354"/>
      <c r="BP418" s="354"/>
      <c r="BQ418" s="354"/>
      <c r="BR418" s="354"/>
      <c r="BS418" s="354"/>
      <c r="BT418" s="354"/>
      <c r="BU418" s="354"/>
      <c r="BV418" s="354"/>
      <c r="BW418" s="354"/>
      <c r="BX418" s="355"/>
      <c r="BY418" s="355"/>
      <c r="BZ418" s="355"/>
      <c r="CA418" s="355"/>
      <c r="CB418" s="355"/>
      <c r="CC418" s="355"/>
      <c r="CD418" s="355"/>
      <c r="CE418" s="355"/>
      <c r="CF418" s="355"/>
      <c r="CG418" s="355"/>
      <c r="CH418" s="355"/>
      <c r="CI418" s="355"/>
      <c r="CJ418" s="355"/>
      <c r="CK418" s="355"/>
      <c r="CL418" s="355"/>
      <c r="CM418" s="355"/>
      <c r="CN418" s="355"/>
      <c r="CO418" s="355"/>
      <c r="CP418" s="355"/>
      <c r="CQ418" s="355"/>
      <c r="CR418" s="355"/>
      <c r="CS418" s="355"/>
      <c r="CT418" s="355"/>
      <c r="CU418" s="355"/>
      <c r="CV418" s="355"/>
      <c r="CW418" s="355"/>
      <c r="CX418" s="355"/>
      <c r="CY418" s="355"/>
      <c r="CZ418" s="355"/>
    </row>
    <row r="419" s="359" customFormat="true" ht="25.15" customHeight="true" x14ac:dyDescent="0.2">
      <c r="B419" s="962"/>
      <c r="C419" s="1044" t="s">
        <v>320</v>
      </c>
      <c r="D419" s="1045"/>
      <c r="E419" s="809">
        <v>0.42881416291706226</v>
      </c>
      <c r="F419" s="631"/>
      <c r="G419" s="631"/>
      <c r="H419" s="1045" t="s">
        <v>421</v>
      </c>
      <c r="I419" s="1045"/>
      <c r="J419" s="810">
        <v>-0.39174183250440425</v>
      </c>
      <c r="K419" s="631"/>
      <c r="L419" s="631"/>
      <c r="M419" s="1045" t="s">
        <v>228</v>
      </c>
      <c r="N419" s="1045"/>
      <c r="O419" s="811">
        <v>0.30952452449931778</v>
      </c>
      <c r="P419" s="631"/>
      <c r="Q419" s="631"/>
      <c r="X419" s="352"/>
      <c r="Y419" s="352"/>
      <c r="Z419" s="352"/>
      <c r="AA419" s="352"/>
      <c r="AB419" s="352"/>
      <c r="AC419" s="352"/>
      <c r="AD419" s="352"/>
      <c r="AE419" s="352"/>
      <c r="AF419" s="352"/>
      <c r="AG419" s="352"/>
      <c r="AH419" s="352"/>
      <c r="AI419" s="352"/>
      <c r="AJ419" s="352"/>
      <c r="AK419" s="352"/>
      <c r="AL419" s="352"/>
      <c r="AM419" s="352"/>
      <c r="AN419" s="352"/>
      <c r="AO419" s="352"/>
      <c r="AP419" s="352"/>
      <c r="AQ419" s="352"/>
      <c r="AR419" s="352"/>
      <c r="AS419" s="352"/>
      <c r="AT419" s="352"/>
      <c r="AU419" s="352"/>
      <c r="AV419" s="352"/>
      <c r="AW419" s="352"/>
      <c r="AX419" s="352"/>
      <c r="AY419" s="352"/>
      <c r="AZ419" s="352"/>
      <c r="BA419" s="354"/>
      <c r="BB419" s="430"/>
      <c r="BC419" s="354"/>
      <c r="BD419" s="354"/>
      <c r="BE419" s="354"/>
      <c r="BF419" s="354"/>
      <c r="BG419" s="354"/>
      <c r="BH419" s="354"/>
      <c r="BI419" s="354"/>
      <c r="BJ419" s="354"/>
      <c r="BK419" s="354"/>
      <c r="BL419" s="354"/>
      <c r="BM419" s="354"/>
      <c r="BN419" s="354"/>
      <c r="BO419" s="354"/>
      <c r="BP419" s="354"/>
      <c r="BQ419" s="354"/>
      <c r="BR419" s="354"/>
      <c r="BS419" s="354"/>
      <c r="BT419" s="354"/>
      <c r="BU419" s="354"/>
      <c r="BV419" s="354"/>
      <c r="BW419" s="354"/>
      <c r="BX419" s="355"/>
      <c r="BY419" s="355"/>
      <c r="BZ419" s="355"/>
      <c r="CA419" s="355"/>
      <c r="CB419" s="355"/>
      <c r="CC419" s="355"/>
      <c r="CD419" s="355"/>
      <c r="CE419" s="355"/>
      <c r="CF419" s="355"/>
      <c r="CG419" s="355"/>
      <c r="CH419" s="355"/>
      <c r="CI419" s="355"/>
      <c r="CJ419" s="355"/>
      <c r="CK419" s="355"/>
      <c r="CL419" s="355"/>
      <c r="CM419" s="355"/>
      <c r="CN419" s="355"/>
      <c r="CO419" s="355"/>
      <c r="CP419" s="355"/>
      <c r="CQ419" s="355"/>
      <c r="CR419" s="355"/>
      <c r="CS419" s="355"/>
      <c r="CT419" s="355"/>
      <c r="CU419" s="355"/>
      <c r="CV419" s="355"/>
      <c r="CW419" s="355"/>
      <c r="CX419" s="355"/>
      <c r="CY419" s="355"/>
      <c r="CZ419" s="355"/>
    </row>
    <row r="420" s="359" customFormat="true" ht="25.15" customHeight="true" x14ac:dyDescent="0.2">
      <c r="B420" s="962"/>
      <c r="C420" s="1044" t="s">
        <v>378</v>
      </c>
      <c r="D420" s="1045"/>
      <c r="E420" s="809">
        <v>0.41215050782738605</v>
      </c>
      <c r="F420" s="631"/>
      <c r="G420" s="631"/>
      <c r="H420" s="1045" t="s">
        <v>221</v>
      </c>
      <c r="I420" s="1045"/>
      <c r="J420" s="810">
        <v>0.38699116460825839</v>
      </c>
      <c r="K420" s="631"/>
      <c r="L420" s="631"/>
      <c r="M420" s="1045" t="s">
        <v>235</v>
      </c>
      <c r="N420" s="1045"/>
      <c r="O420" s="811">
        <v>0.29317822782647496</v>
      </c>
      <c r="P420" s="631"/>
      <c r="Q420" s="631"/>
      <c r="X420" s="352"/>
      <c r="Y420" s="352"/>
      <c r="Z420" s="352"/>
      <c r="AA420" s="352"/>
      <c r="AB420" s="352"/>
      <c r="AC420" s="352"/>
      <c r="AD420" s="352"/>
      <c r="AE420" s="352"/>
      <c r="AF420" s="352"/>
      <c r="AG420" s="352"/>
      <c r="AH420" s="352"/>
      <c r="AI420" s="352"/>
      <c r="AJ420" s="352"/>
      <c r="AK420" s="352"/>
      <c r="AL420" s="352"/>
      <c r="AM420" s="352"/>
      <c r="AN420" s="352"/>
      <c r="AO420" s="352"/>
      <c r="AP420" s="352"/>
      <c r="AQ420" s="352"/>
      <c r="AR420" s="352"/>
      <c r="AS420" s="352"/>
      <c r="AT420" s="352"/>
      <c r="AU420" s="352"/>
      <c r="AV420" s="352"/>
      <c r="AW420" s="352"/>
      <c r="AX420" s="352"/>
      <c r="AY420" s="352"/>
      <c r="AZ420" s="352"/>
      <c r="BA420" s="354"/>
      <c r="BB420" s="430"/>
      <c r="BC420" s="354"/>
      <c r="BD420" s="354"/>
      <c r="BE420" s="354"/>
      <c r="BF420" s="354"/>
      <c r="BG420" s="354"/>
      <c r="BH420" s="354"/>
      <c r="BI420" s="354"/>
      <c r="BJ420" s="354"/>
      <c r="BK420" s="354"/>
      <c r="BL420" s="354"/>
      <c r="BM420" s="354"/>
      <c r="BN420" s="354"/>
      <c r="BO420" s="354"/>
      <c r="BP420" s="354"/>
      <c r="BQ420" s="354"/>
      <c r="BR420" s="354"/>
      <c r="BS420" s="354"/>
      <c r="BT420" s="354"/>
      <c r="BU420" s="354"/>
      <c r="BV420" s="354"/>
      <c r="BW420" s="354"/>
      <c r="BX420" s="355"/>
      <c r="BY420" s="355"/>
      <c r="BZ420" s="355"/>
      <c r="CA420" s="355"/>
      <c r="CB420" s="355"/>
      <c r="CC420" s="355"/>
      <c r="CD420" s="355"/>
      <c r="CE420" s="355"/>
      <c r="CF420" s="355"/>
      <c r="CG420" s="355"/>
      <c r="CH420" s="355"/>
      <c r="CI420" s="355"/>
      <c r="CJ420" s="355"/>
      <c r="CK420" s="355"/>
      <c r="CL420" s="355"/>
      <c r="CM420" s="355"/>
      <c r="CN420" s="355"/>
      <c r="CO420" s="355"/>
      <c r="CP420" s="355"/>
      <c r="CQ420" s="355"/>
      <c r="CR420" s="355"/>
      <c r="CS420" s="355"/>
      <c r="CT420" s="355"/>
      <c r="CU420" s="355"/>
      <c r="CV420" s="355"/>
      <c r="CW420" s="355"/>
      <c r="CX420" s="355"/>
      <c r="CY420" s="355"/>
      <c r="CZ420" s="355"/>
    </row>
    <row r="421" s="359" customFormat="true" ht="25.15" customHeight="true" x14ac:dyDescent="0.2">
      <c r="B421" s="962"/>
      <c r="C421" s="1044" t="s">
        <v>221</v>
      </c>
      <c r="D421" s="1045"/>
      <c r="E421" s="809">
        <v>0.38321813127661952</v>
      </c>
      <c r="F421" s="631"/>
      <c r="G421" s="631"/>
      <c r="H421" s="1045" t="s">
        <v>316</v>
      </c>
      <c r="I421" s="1045"/>
      <c r="J421" s="810">
        <v>0.38464212375195522</v>
      </c>
      <c r="K421" s="631"/>
      <c r="L421" s="631"/>
      <c r="M421" s="1045" t="s">
        <v>320</v>
      </c>
      <c r="N421" s="1045"/>
      <c r="O421" s="811">
        <v>0.28383302788954617</v>
      </c>
      <c r="P421" s="631"/>
      <c r="Q421" s="631"/>
      <c r="X421" s="352"/>
      <c r="Y421" s="352"/>
      <c r="Z421" s="352"/>
      <c r="AA421" s="352"/>
      <c r="AB421" s="352"/>
      <c r="AC421" s="352"/>
      <c r="AD421" s="352"/>
      <c r="AE421" s="352"/>
      <c r="AF421" s="352"/>
      <c r="AG421" s="352"/>
      <c r="AH421" s="352"/>
      <c r="AI421" s="352"/>
      <c r="AJ421" s="352"/>
      <c r="AK421" s="352"/>
      <c r="AL421" s="352"/>
      <c r="AM421" s="352"/>
      <c r="AN421" s="352"/>
      <c r="AO421" s="352"/>
      <c r="AP421" s="352"/>
      <c r="AQ421" s="352"/>
      <c r="AR421" s="352"/>
      <c r="AS421" s="352"/>
      <c r="AT421" s="352"/>
      <c r="AU421" s="352"/>
      <c r="AV421" s="352"/>
      <c r="AW421" s="352"/>
      <c r="AX421" s="352"/>
      <c r="AY421" s="352"/>
      <c r="AZ421" s="352"/>
      <c r="BA421" s="354"/>
      <c r="BB421" s="430"/>
      <c r="BC421" s="354"/>
      <c r="BD421" s="354"/>
      <c r="BE421" s="354"/>
      <c r="BF421" s="354"/>
      <c r="BG421" s="354"/>
      <c r="BH421" s="354"/>
      <c r="BI421" s="354"/>
      <c r="BJ421" s="354"/>
      <c r="BK421" s="354"/>
      <c r="BL421" s="354"/>
      <c r="BM421" s="354"/>
      <c r="BN421" s="354"/>
      <c r="BO421" s="354"/>
      <c r="BP421" s="354"/>
      <c r="BQ421" s="354"/>
      <c r="BR421" s="354"/>
      <c r="BS421" s="354"/>
      <c r="BT421" s="354"/>
      <c r="BU421" s="354"/>
      <c r="BV421" s="354"/>
      <c r="BW421" s="354"/>
      <c r="BX421" s="355"/>
      <c r="BY421" s="355"/>
      <c r="BZ421" s="355"/>
      <c r="CA421" s="355"/>
      <c r="CB421" s="355"/>
      <c r="CC421" s="355"/>
      <c r="CD421" s="355"/>
      <c r="CE421" s="355"/>
      <c r="CF421" s="355"/>
      <c r="CG421" s="355"/>
      <c r="CH421" s="355"/>
      <c r="CI421" s="355"/>
      <c r="CJ421" s="355"/>
      <c r="CK421" s="355"/>
      <c r="CL421" s="355"/>
      <c r="CM421" s="355"/>
      <c r="CN421" s="355"/>
      <c r="CO421" s="355"/>
      <c r="CP421" s="355"/>
      <c r="CQ421" s="355"/>
      <c r="CR421" s="355"/>
      <c r="CS421" s="355"/>
      <c r="CT421" s="355"/>
      <c r="CU421" s="355"/>
      <c r="CV421" s="355"/>
      <c r="CW421" s="355"/>
      <c r="CX421" s="355"/>
      <c r="CY421" s="355"/>
      <c r="CZ421" s="355"/>
    </row>
    <row r="422" s="359" customFormat="true" ht="25.15" customHeight="true" x14ac:dyDescent="0.2">
      <c r="B422" s="962"/>
      <c r="C422" s="1044" t="s">
        <v>226</v>
      </c>
      <c r="D422" s="1045"/>
      <c r="E422" s="809">
        <v>0.37872131707053758</v>
      </c>
      <c r="F422" s="631"/>
      <c r="G422" s="631"/>
      <c r="H422" s="1045" t="s">
        <v>370</v>
      </c>
      <c r="I422" s="1045"/>
      <c r="J422" s="810">
        <v>0.3844358206398365</v>
      </c>
      <c r="K422" s="631"/>
      <c r="L422" s="631"/>
      <c r="M422" s="1045" t="s">
        <v>226</v>
      </c>
      <c r="N422" s="1045"/>
      <c r="O422" s="811">
        <v>0.26811178103443872</v>
      </c>
      <c r="P422" s="631"/>
      <c r="Q422" s="631"/>
      <c r="X422" s="352"/>
      <c r="Y422" s="352"/>
      <c r="Z422" s="352"/>
      <c r="AA422" s="352"/>
      <c r="AB422" s="352"/>
      <c r="AC422" s="352"/>
      <c r="AD422" s="352"/>
      <c r="AE422" s="352"/>
      <c r="AF422" s="352"/>
      <c r="AG422" s="352"/>
      <c r="AH422" s="352"/>
      <c r="AI422" s="352"/>
      <c r="AJ422" s="352"/>
      <c r="AK422" s="352"/>
      <c r="AL422" s="352"/>
      <c r="AM422" s="352"/>
      <c r="AN422" s="352"/>
      <c r="AO422" s="352"/>
      <c r="AP422" s="352"/>
      <c r="AQ422" s="352"/>
      <c r="AR422" s="352"/>
      <c r="AS422" s="352"/>
      <c r="AT422" s="352"/>
      <c r="AU422" s="352"/>
      <c r="AV422" s="352"/>
      <c r="AW422" s="352"/>
      <c r="AX422" s="352"/>
      <c r="AY422" s="352"/>
      <c r="AZ422" s="352"/>
      <c r="BA422" s="354"/>
      <c r="BB422" s="430"/>
      <c r="BC422" s="354"/>
      <c r="BD422" s="354"/>
      <c r="BE422" s="354"/>
      <c r="BF422" s="354"/>
      <c r="BG422" s="354"/>
      <c r="BH422" s="354"/>
      <c r="BI422" s="354"/>
      <c r="BJ422" s="354"/>
      <c r="BK422" s="354"/>
      <c r="BL422" s="354"/>
      <c r="BM422" s="354"/>
      <c r="BN422" s="354"/>
      <c r="BO422" s="354"/>
      <c r="BP422" s="354"/>
      <c r="BQ422" s="354"/>
      <c r="BR422" s="354"/>
      <c r="BS422" s="354"/>
      <c r="BT422" s="354"/>
      <c r="BU422" s="354"/>
      <c r="BV422" s="354"/>
      <c r="BW422" s="354"/>
      <c r="BX422" s="355"/>
      <c r="BY422" s="355"/>
      <c r="BZ422" s="355"/>
      <c r="CA422" s="355"/>
      <c r="CB422" s="355"/>
      <c r="CC422" s="355"/>
      <c r="CD422" s="355"/>
      <c r="CE422" s="355"/>
      <c r="CF422" s="355"/>
      <c r="CG422" s="355"/>
      <c r="CH422" s="355"/>
      <c r="CI422" s="355"/>
      <c r="CJ422" s="355"/>
      <c r="CK422" s="355"/>
      <c r="CL422" s="355"/>
      <c r="CM422" s="355"/>
      <c r="CN422" s="355"/>
      <c r="CO422" s="355"/>
      <c r="CP422" s="355"/>
      <c r="CQ422" s="355"/>
      <c r="CR422" s="355"/>
      <c r="CS422" s="355"/>
      <c r="CT422" s="355"/>
      <c r="CU422" s="355"/>
      <c r="CV422" s="355"/>
      <c r="CW422" s="355"/>
      <c r="CX422" s="355"/>
      <c r="CY422" s="355"/>
      <c r="CZ422" s="355"/>
    </row>
    <row r="423" s="359" customFormat="true" ht="25.15" customHeight="true" x14ac:dyDescent="0.2">
      <c r="B423" s="962"/>
      <c r="C423" s="1044" t="s">
        <v>319</v>
      </c>
      <c r="D423" s="1045"/>
      <c r="E423" s="809">
        <v>0.3637608761958892</v>
      </c>
      <c r="F423" s="631"/>
      <c r="G423" s="631"/>
      <c r="H423" s="1045" t="s">
        <v>226</v>
      </c>
      <c r="I423" s="1045"/>
      <c r="J423" s="810">
        <v>0.35734452733098021</v>
      </c>
      <c r="K423" s="631"/>
      <c r="L423" s="631"/>
      <c r="M423" s="1045" t="s">
        <v>319</v>
      </c>
      <c r="N423" s="1045"/>
      <c r="O423" s="811">
        <v>0.25343521647352929</v>
      </c>
      <c r="P423" s="631"/>
      <c r="Q423" s="631"/>
      <c r="X423" s="352"/>
      <c r="Y423" s="352"/>
      <c r="Z423" s="352"/>
      <c r="AA423" s="352"/>
      <c r="AB423" s="352"/>
      <c r="AC423" s="352"/>
      <c r="AD423" s="352"/>
      <c r="AE423" s="352"/>
      <c r="AF423" s="352"/>
      <c r="AG423" s="352"/>
      <c r="AH423" s="352"/>
      <c r="AI423" s="352"/>
      <c r="AJ423" s="352"/>
      <c r="AK423" s="352"/>
      <c r="AL423" s="352"/>
      <c r="AM423" s="352"/>
      <c r="AN423" s="352"/>
      <c r="AO423" s="352"/>
      <c r="AP423" s="352"/>
      <c r="AQ423" s="352"/>
      <c r="AR423" s="352"/>
      <c r="AS423" s="352"/>
      <c r="AT423" s="352"/>
      <c r="AU423" s="352"/>
      <c r="AV423" s="352"/>
      <c r="AW423" s="352"/>
      <c r="AX423" s="352"/>
      <c r="AY423" s="352"/>
      <c r="AZ423" s="352"/>
      <c r="BA423" s="354"/>
      <c r="BB423" s="430"/>
      <c r="BC423" s="354"/>
      <c r="BD423" s="354"/>
      <c r="BE423" s="354"/>
      <c r="BF423" s="354"/>
      <c r="BG423" s="354"/>
      <c r="BH423" s="354"/>
      <c r="BI423" s="354"/>
      <c r="BJ423" s="354"/>
      <c r="BK423" s="354"/>
      <c r="BL423" s="354"/>
      <c r="BM423" s="354"/>
      <c r="BN423" s="354"/>
      <c r="BO423" s="354"/>
      <c r="BP423" s="354"/>
      <c r="BQ423" s="354"/>
      <c r="BR423" s="354"/>
      <c r="BS423" s="354"/>
      <c r="BT423" s="354"/>
      <c r="BU423" s="354"/>
      <c r="BV423" s="354"/>
      <c r="BW423" s="354"/>
      <c r="BX423" s="355"/>
      <c r="BY423" s="355"/>
      <c r="BZ423" s="355"/>
      <c r="CA423" s="355"/>
      <c r="CB423" s="355"/>
      <c r="CC423" s="355"/>
      <c r="CD423" s="355"/>
      <c r="CE423" s="355"/>
      <c r="CF423" s="355"/>
      <c r="CG423" s="355"/>
      <c r="CH423" s="355"/>
      <c r="CI423" s="355"/>
      <c r="CJ423" s="355"/>
      <c r="CK423" s="355"/>
      <c r="CL423" s="355"/>
      <c r="CM423" s="355"/>
      <c r="CN423" s="355"/>
      <c r="CO423" s="355"/>
      <c r="CP423" s="355"/>
      <c r="CQ423" s="355"/>
      <c r="CR423" s="355"/>
      <c r="CS423" s="355"/>
      <c r="CT423" s="355"/>
      <c r="CU423" s="355"/>
      <c r="CV423" s="355"/>
      <c r="CW423" s="355"/>
      <c r="CX423" s="355"/>
      <c r="CY423" s="355"/>
      <c r="CZ423" s="355"/>
    </row>
    <row r="424" s="359" customFormat="true" ht="25.15" customHeight="true" x14ac:dyDescent="0.2">
      <c r="B424" s="962"/>
      <c r="C424" s="1044" t="s">
        <v>380</v>
      </c>
      <c r="D424" s="1045"/>
      <c r="E424" s="809">
        <v>0.35910569707167334</v>
      </c>
      <c r="F424" s="631"/>
      <c r="G424" s="631"/>
      <c r="H424" s="1045" t="s">
        <v>319</v>
      </c>
      <c r="I424" s="1045"/>
      <c r="J424" s="810">
        <v>0.34960332512900583</v>
      </c>
      <c r="K424" s="631"/>
      <c r="L424" s="631"/>
      <c r="M424" s="1045" t="s">
        <v>380</v>
      </c>
      <c r="N424" s="1045"/>
      <c r="O424" s="811">
        <v>0.24380712035761956</v>
      </c>
      <c r="P424" s="631"/>
      <c r="Q424" s="631"/>
      <c r="X424" s="352"/>
      <c r="Y424" s="352"/>
      <c r="Z424" s="352"/>
      <c r="AA424" s="352"/>
      <c r="AB424" s="352"/>
      <c r="AC424" s="352"/>
      <c r="AD424" s="352"/>
      <c r="AE424" s="352"/>
      <c r="AF424" s="352"/>
      <c r="AG424" s="352"/>
      <c r="AH424" s="352"/>
      <c r="AI424" s="352"/>
      <c r="AJ424" s="352"/>
      <c r="AK424" s="352"/>
      <c r="AL424" s="352"/>
      <c r="AM424" s="352"/>
      <c r="AN424" s="352"/>
      <c r="AO424" s="352"/>
      <c r="AP424" s="352"/>
      <c r="AQ424" s="352"/>
      <c r="AR424" s="352"/>
      <c r="AS424" s="352"/>
      <c r="AT424" s="352"/>
      <c r="AU424" s="352"/>
      <c r="AV424" s="352"/>
      <c r="AW424" s="352"/>
      <c r="AX424" s="352"/>
      <c r="AY424" s="352"/>
      <c r="AZ424" s="352"/>
      <c r="BA424" s="354"/>
      <c r="BB424" s="430"/>
      <c r="BC424" s="354"/>
      <c r="BD424" s="354"/>
      <c r="BE424" s="354"/>
      <c r="BF424" s="354"/>
      <c r="BG424" s="354"/>
      <c r="BH424" s="354"/>
      <c r="BI424" s="354"/>
      <c r="BJ424" s="354"/>
      <c r="BK424" s="354"/>
      <c r="BL424" s="354"/>
      <c r="BM424" s="354"/>
      <c r="BN424" s="354"/>
      <c r="BO424" s="354"/>
      <c r="BP424" s="354"/>
      <c r="BQ424" s="354"/>
      <c r="BR424" s="354"/>
      <c r="BS424" s="354"/>
      <c r="BT424" s="354"/>
      <c r="BU424" s="354"/>
      <c r="BV424" s="354"/>
      <c r="BW424" s="354"/>
      <c r="BX424" s="355"/>
      <c r="BY424" s="355"/>
      <c r="BZ424" s="355"/>
      <c r="CA424" s="355"/>
      <c r="CB424" s="355"/>
      <c r="CC424" s="355"/>
      <c r="CD424" s="355"/>
      <c r="CE424" s="355"/>
      <c r="CF424" s="355"/>
      <c r="CG424" s="355"/>
      <c r="CH424" s="355"/>
      <c r="CI424" s="355"/>
      <c r="CJ424" s="355"/>
      <c r="CK424" s="355"/>
      <c r="CL424" s="355"/>
      <c r="CM424" s="355"/>
      <c r="CN424" s="355"/>
      <c r="CO424" s="355"/>
      <c r="CP424" s="355"/>
      <c r="CQ424" s="355"/>
      <c r="CR424" s="355"/>
      <c r="CS424" s="355"/>
      <c r="CT424" s="355"/>
      <c r="CU424" s="355"/>
      <c r="CV424" s="355"/>
      <c r="CW424" s="355"/>
      <c r="CX424" s="355"/>
      <c r="CY424" s="355"/>
      <c r="CZ424" s="355"/>
    </row>
    <row r="425" s="359" customFormat="true" ht="25.15" customHeight="true" x14ac:dyDescent="0.2">
      <c r="B425" s="962"/>
      <c r="C425" s="1044" t="s">
        <v>379</v>
      </c>
      <c r="D425" s="1045"/>
      <c r="E425" s="809">
        <v>0.26207768691176253</v>
      </c>
      <c r="F425" s="631"/>
      <c r="G425" s="631"/>
      <c r="H425" s="1045" t="s">
        <v>384</v>
      </c>
      <c r="I425" s="1045"/>
      <c r="J425" s="810">
        <v>-0.34149170157066339</v>
      </c>
      <c r="K425" s="631"/>
      <c r="L425" s="631"/>
      <c r="M425" s="1045" t="s">
        <v>378</v>
      </c>
      <c r="N425" s="1045"/>
      <c r="O425" s="811">
        <v>0.22593445274975565</v>
      </c>
      <c r="P425" s="631"/>
      <c r="Q425" s="631"/>
      <c r="X425" s="352"/>
      <c r="Y425" s="352"/>
      <c r="Z425" s="352"/>
      <c r="AA425" s="352"/>
      <c r="AB425" s="352"/>
      <c r="AC425" s="352"/>
      <c r="AD425" s="352"/>
      <c r="AE425" s="352"/>
      <c r="AF425" s="352"/>
      <c r="AG425" s="352"/>
      <c r="AH425" s="352"/>
      <c r="AI425" s="352"/>
      <c r="AJ425" s="352"/>
      <c r="AK425" s="352"/>
      <c r="AL425" s="352"/>
      <c r="AM425" s="352"/>
      <c r="AN425" s="352"/>
      <c r="AO425" s="352"/>
      <c r="AP425" s="352"/>
      <c r="AQ425" s="352"/>
      <c r="AR425" s="352"/>
      <c r="AS425" s="352"/>
      <c r="AT425" s="352"/>
      <c r="AU425" s="352"/>
      <c r="AV425" s="352"/>
      <c r="AW425" s="352"/>
      <c r="AX425" s="352"/>
      <c r="AY425" s="352"/>
      <c r="AZ425" s="352"/>
      <c r="BA425" s="354"/>
      <c r="BB425" s="430"/>
      <c r="BC425" s="354"/>
      <c r="BD425" s="354"/>
      <c r="BE425" s="354"/>
      <c r="BF425" s="354"/>
      <c r="BG425" s="354"/>
      <c r="BH425" s="354"/>
      <c r="BI425" s="354"/>
      <c r="BJ425" s="354"/>
      <c r="BK425" s="354"/>
      <c r="BL425" s="354"/>
      <c r="BM425" s="354"/>
      <c r="BN425" s="354"/>
      <c r="BO425" s="354"/>
      <c r="BP425" s="354"/>
      <c r="BQ425" s="354"/>
      <c r="BR425" s="354"/>
      <c r="BS425" s="354"/>
      <c r="BT425" s="354"/>
      <c r="BU425" s="354"/>
      <c r="BV425" s="354"/>
      <c r="BW425" s="354"/>
      <c r="BX425" s="355"/>
      <c r="BY425" s="355"/>
      <c r="BZ425" s="355"/>
      <c r="CA425" s="355"/>
      <c r="CB425" s="355"/>
      <c r="CC425" s="355"/>
      <c r="CD425" s="355"/>
      <c r="CE425" s="355"/>
      <c r="CF425" s="355"/>
      <c r="CG425" s="355"/>
      <c r="CH425" s="355"/>
      <c r="CI425" s="355"/>
      <c r="CJ425" s="355"/>
      <c r="CK425" s="355"/>
      <c r="CL425" s="355"/>
      <c r="CM425" s="355"/>
      <c r="CN425" s="355"/>
      <c r="CO425" s="355"/>
      <c r="CP425" s="355"/>
      <c r="CQ425" s="355"/>
      <c r="CR425" s="355"/>
      <c r="CS425" s="355"/>
      <c r="CT425" s="355"/>
      <c r="CU425" s="355"/>
      <c r="CV425" s="355"/>
      <c r="CW425" s="355"/>
      <c r="CX425" s="355"/>
      <c r="CY425" s="355"/>
      <c r="CZ425" s="355"/>
    </row>
    <row r="426" s="359" customFormat="true" ht="25.15" customHeight="true" x14ac:dyDescent="0.2">
      <c r="B426" s="962"/>
      <c r="C426" s="1044" t="s">
        <v>233</v>
      </c>
      <c r="D426" s="1045"/>
      <c r="E426" s="809">
        <v>0.21212122018958984</v>
      </c>
      <c r="F426" s="631"/>
      <c r="G426" s="631"/>
      <c r="H426" s="1045" t="s">
        <v>380</v>
      </c>
      <c r="I426" s="1045"/>
      <c r="J426" s="810">
        <v>0.32874198204508881</v>
      </c>
      <c r="K426" s="631"/>
      <c r="L426" s="631"/>
      <c r="M426" s="1045" t="s">
        <v>379</v>
      </c>
      <c r="N426" s="1045"/>
      <c r="O426" s="811">
        <v>0.17742825423317438</v>
      </c>
      <c r="P426" s="631"/>
      <c r="Q426" s="631"/>
      <c r="X426" s="352"/>
      <c r="Y426" s="352"/>
      <c r="Z426" s="352"/>
      <c r="AA426" s="352"/>
      <c r="AB426" s="352"/>
      <c r="AC426" s="352"/>
      <c r="AD426" s="352"/>
      <c r="AE426" s="352"/>
      <c r="AF426" s="352"/>
      <c r="AG426" s="352"/>
      <c r="AH426" s="352"/>
      <c r="AI426" s="352"/>
      <c r="AJ426" s="352"/>
      <c r="AK426" s="352"/>
      <c r="AL426" s="352"/>
      <c r="AM426" s="352"/>
      <c r="AN426" s="352"/>
      <c r="AO426" s="352"/>
      <c r="AP426" s="352"/>
      <c r="AQ426" s="352"/>
      <c r="AR426" s="352"/>
      <c r="AS426" s="352"/>
      <c r="AT426" s="352"/>
      <c r="AU426" s="352"/>
      <c r="AV426" s="352"/>
      <c r="AW426" s="352"/>
      <c r="AX426" s="352"/>
      <c r="AY426" s="352"/>
      <c r="AZ426" s="352"/>
      <c r="BA426" s="354"/>
      <c r="BB426" s="430"/>
      <c r="BC426" s="354"/>
      <c r="BD426" s="354"/>
      <c r="BE426" s="354"/>
      <c r="BF426" s="354"/>
      <c r="BG426" s="354"/>
      <c r="BH426" s="354"/>
      <c r="BI426" s="354"/>
      <c r="BJ426" s="354"/>
      <c r="BK426" s="354"/>
      <c r="BL426" s="354"/>
      <c r="BM426" s="354"/>
      <c r="BN426" s="354"/>
      <c r="BO426" s="354"/>
      <c r="BP426" s="354"/>
      <c r="BQ426" s="354"/>
      <c r="BR426" s="354"/>
      <c r="BS426" s="354"/>
      <c r="BT426" s="354"/>
      <c r="BU426" s="354"/>
      <c r="BV426" s="354"/>
      <c r="BW426" s="354"/>
      <c r="BX426" s="355"/>
      <c r="BY426" s="355"/>
      <c r="BZ426" s="355"/>
      <c r="CA426" s="355"/>
      <c r="CB426" s="355"/>
      <c r="CC426" s="355"/>
      <c r="CD426" s="355"/>
      <c r="CE426" s="355"/>
      <c r="CF426" s="355"/>
      <c r="CG426" s="355"/>
      <c r="CH426" s="355"/>
      <c r="CI426" s="355"/>
      <c r="CJ426" s="355"/>
      <c r="CK426" s="355"/>
      <c r="CL426" s="355"/>
      <c r="CM426" s="355"/>
      <c r="CN426" s="355"/>
      <c r="CO426" s="355"/>
      <c r="CP426" s="355"/>
      <c r="CQ426" s="355"/>
      <c r="CR426" s="355"/>
      <c r="CS426" s="355"/>
      <c r="CT426" s="355"/>
      <c r="CU426" s="355"/>
      <c r="CV426" s="355"/>
      <c r="CW426" s="355"/>
      <c r="CX426" s="355"/>
      <c r="CY426" s="355"/>
      <c r="CZ426" s="355"/>
    </row>
    <row r="427" s="359" customFormat="true" ht="25.15" customHeight="true" x14ac:dyDescent="0.2">
      <c r="B427" s="962"/>
      <c r="C427" s="1044" t="s">
        <v>235</v>
      </c>
      <c r="D427" s="1045"/>
      <c r="E427" s="809">
        <v>0.18397217095925431</v>
      </c>
      <c r="F427" s="631"/>
      <c r="G427" s="631"/>
      <c r="H427" s="1045" t="s">
        <v>422</v>
      </c>
      <c r="I427" s="1045"/>
      <c r="J427" s="810">
        <v>-0.25621855459064302</v>
      </c>
      <c r="K427" s="631"/>
      <c r="L427" s="631"/>
      <c r="M427" s="1045" t="s">
        <v>233</v>
      </c>
      <c r="N427" s="1045"/>
      <c r="O427" s="811">
        <v>0.17204069831418539</v>
      </c>
      <c r="P427" s="631"/>
      <c r="Q427" s="631"/>
      <c r="X427" s="352"/>
      <c r="Y427" s="352"/>
      <c r="Z427" s="352"/>
      <c r="AA427" s="352"/>
      <c r="AB427" s="352"/>
      <c r="AC427" s="352"/>
      <c r="AD427" s="352"/>
      <c r="AE427" s="352"/>
      <c r="AF427" s="352"/>
      <c r="AG427" s="352"/>
      <c r="AH427" s="352"/>
      <c r="AI427" s="352"/>
      <c r="AJ427" s="352"/>
      <c r="AK427" s="352"/>
      <c r="AL427" s="352"/>
      <c r="AM427" s="352"/>
      <c r="AN427" s="352"/>
      <c r="AO427" s="352"/>
      <c r="AP427" s="352"/>
      <c r="AQ427" s="352"/>
      <c r="AR427" s="352"/>
      <c r="AS427" s="352"/>
      <c r="AT427" s="352"/>
      <c r="AU427" s="352"/>
      <c r="AV427" s="352"/>
      <c r="AW427" s="352"/>
      <c r="AX427" s="352"/>
      <c r="AY427" s="352"/>
      <c r="AZ427" s="352"/>
      <c r="BA427" s="354"/>
      <c r="BB427" s="430"/>
      <c r="BC427" s="354"/>
      <c r="BD427" s="354"/>
      <c r="BE427" s="354"/>
      <c r="BF427" s="354"/>
      <c r="BG427" s="354"/>
      <c r="BH427" s="354"/>
      <c r="BI427" s="354"/>
      <c r="BJ427" s="354"/>
      <c r="BK427" s="354"/>
      <c r="BL427" s="354"/>
      <c r="BM427" s="354"/>
      <c r="BN427" s="354"/>
      <c r="BO427" s="354"/>
      <c r="BP427" s="354"/>
      <c r="BQ427" s="354"/>
      <c r="BR427" s="354"/>
      <c r="BS427" s="354"/>
      <c r="BT427" s="354"/>
      <c r="BU427" s="354"/>
      <c r="BV427" s="354"/>
      <c r="BW427" s="354"/>
      <c r="BX427" s="355"/>
      <c r="BY427" s="355"/>
      <c r="BZ427" s="355"/>
      <c r="CA427" s="355"/>
      <c r="CB427" s="355"/>
      <c r="CC427" s="355"/>
      <c r="CD427" s="355"/>
      <c r="CE427" s="355"/>
      <c r="CF427" s="355"/>
      <c r="CG427" s="355"/>
      <c r="CH427" s="355"/>
      <c r="CI427" s="355"/>
      <c r="CJ427" s="355"/>
      <c r="CK427" s="355"/>
      <c r="CL427" s="355"/>
      <c r="CM427" s="355"/>
      <c r="CN427" s="355"/>
      <c r="CO427" s="355"/>
      <c r="CP427" s="355"/>
      <c r="CQ427" s="355"/>
      <c r="CR427" s="355"/>
      <c r="CS427" s="355"/>
      <c r="CT427" s="355"/>
      <c r="CU427" s="355"/>
      <c r="CV427" s="355"/>
      <c r="CW427" s="355"/>
      <c r="CX427" s="355"/>
      <c r="CY427" s="355"/>
      <c r="CZ427" s="355"/>
    </row>
    <row r="428" s="359" customFormat="true" ht="25.15" customHeight="true" x14ac:dyDescent="0.2">
      <c r="B428" s="962"/>
      <c r="C428" s="1044" t="s">
        <v>327</v>
      </c>
      <c r="D428" s="1045"/>
      <c r="E428" s="809">
        <v>0.17940898609384665</v>
      </c>
      <c r="F428" s="631"/>
      <c r="G428" s="631"/>
      <c r="H428" s="1045" t="s">
        <v>392</v>
      </c>
      <c r="I428" s="1045"/>
      <c r="J428" s="810">
        <v>-0.22747162212341729</v>
      </c>
      <c r="K428" s="631"/>
      <c r="L428" s="631"/>
      <c r="M428" s="1045" t="s">
        <v>382</v>
      </c>
      <c r="N428" s="1045"/>
      <c r="O428" s="811">
        <v>0.15029228823304253</v>
      </c>
      <c r="P428" s="631"/>
      <c r="Q428" s="631"/>
      <c r="X428" s="352"/>
      <c r="Y428" s="352"/>
      <c r="Z428" s="352"/>
      <c r="AA428" s="352"/>
      <c r="AB428" s="352"/>
      <c r="AC428" s="352"/>
      <c r="AD428" s="352"/>
      <c r="AE428" s="352"/>
      <c r="AF428" s="352"/>
      <c r="AG428" s="352"/>
      <c r="AH428" s="352"/>
      <c r="AI428" s="352"/>
      <c r="AJ428" s="352"/>
      <c r="AK428" s="352"/>
      <c r="AL428" s="352"/>
      <c r="AM428" s="352"/>
      <c r="AN428" s="352"/>
      <c r="AO428" s="352"/>
      <c r="AP428" s="352"/>
      <c r="AQ428" s="352"/>
      <c r="AR428" s="352"/>
      <c r="AS428" s="352"/>
      <c r="AT428" s="352"/>
      <c r="AU428" s="352"/>
      <c r="AV428" s="352"/>
      <c r="AW428" s="352"/>
      <c r="AX428" s="352"/>
      <c r="AY428" s="352"/>
      <c r="AZ428" s="352"/>
      <c r="BA428" s="354"/>
      <c r="BB428" s="430"/>
      <c r="BC428" s="354"/>
      <c r="BD428" s="354"/>
      <c r="BE428" s="354"/>
      <c r="BF428" s="354"/>
      <c r="BG428" s="354"/>
      <c r="BH428" s="354"/>
      <c r="BI428" s="354"/>
      <c r="BJ428" s="354"/>
      <c r="BK428" s="354"/>
      <c r="BL428" s="354"/>
      <c r="BM428" s="354"/>
      <c r="BN428" s="354"/>
      <c r="BO428" s="354"/>
      <c r="BP428" s="354"/>
      <c r="BQ428" s="354"/>
      <c r="BR428" s="354"/>
      <c r="BS428" s="354"/>
      <c r="BT428" s="354"/>
      <c r="BU428" s="354"/>
      <c r="BV428" s="354"/>
      <c r="BW428" s="354"/>
      <c r="BX428" s="355"/>
      <c r="BY428" s="355"/>
      <c r="BZ428" s="355"/>
      <c r="CA428" s="355"/>
      <c r="CB428" s="355"/>
      <c r="CC428" s="355"/>
      <c r="CD428" s="355"/>
      <c r="CE428" s="355"/>
      <c r="CF428" s="355"/>
      <c r="CG428" s="355"/>
      <c r="CH428" s="355"/>
      <c r="CI428" s="355"/>
      <c r="CJ428" s="355"/>
      <c r="CK428" s="355"/>
      <c r="CL428" s="355"/>
      <c r="CM428" s="355"/>
      <c r="CN428" s="355"/>
      <c r="CO428" s="355"/>
      <c r="CP428" s="355"/>
      <c r="CQ428" s="355"/>
      <c r="CR428" s="355"/>
      <c r="CS428" s="355"/>
      <c r="CT428" s="355"/>
      <c r="CU428" s="355"/>
      <c r="CV428" s="355"/>
      <c r="CW428" s="355"/>
      <c r="CX428" s="355"/>
      <c r="CY428" s="355"/>
      <c r="CZ428" s="355"/>
    </row>
    <row r="429" s="359" customFormat="true" ht="25.15" customHeight="true" x14ac:dyDescent="0.2">
      <c r="B429" s="962"/>
      <c r="C429" s="1044" t="s">
        <v>383</v>
      </c>
      <c r="D429" s="1045"/>
      <c r="E429" s="809">
        <v>0.15455129414772995</v>
      </c>
      <c r="F429" s="631"/>
      <c r="G429" s="631"/>
      <c r="H429" s="1045" t="s">
        <v>387</v>
      </c>
      <c r="I429" s="1045"/>
      <c r="J429" s="810">
        <v>-0.2195332504148316</v>
      </c>
      <c r="K429" s="631"/>
      <c r="L429" s="631"/>
      <c r="M429" s="1045" t="s">
        <v>327</v>
      </c>
      <c r="N429" s="1045"/>
      <c r="O429" s="811">
        <v>0.15025561540756033</v>
      </c>
      <c r="P429" s="631"/>
      <c r="Q429" s="631"/>
      <c r="X429" s="352"/>
      <c r="Y429" s="352"/>
      <c r="Z429" s="352"/>
      <c r="AA429" s="352"/>
      <c r="AB429" s="352"/>
      <c r="AC429" s="352"/>
      <c r="AD429" s="352"/>
      <c r="AE429" s="352"/>
      <c r="AF429" s="352"/>
      <c r="AG429" s="352"/>
      <c r="AH429" s="352"/>
      <c r="AI429" s="352"/>
      <c r="AJ429" s="352"/>
      <c r="AK429" s="352"/>
      <c r="AL429" s="352"/>
      <c r="AM429" s="352"/>
      <c r="AN429" s="352"/>
      <c r="AO429" s="352"/>
      <c r="AP429" s="352"/>
      <c r="AQ429" s="352"/>
      <c r="AR429" s="352"/>
      <c r="AS429" s="352"/>
      <c r="AT429" s="352"/>
      <c r="AU429" s="352"/>
      <c r="AV429" s="352"/>
      <c r="AW429" s="352"/>
      <c r="AX429" s="352"/>
      <c r="AY429" s="352"/>
      <c r="AZ429" s="352"/>
      <c r="BA429" s="354"/>
      <c r="BB429" s="430"/>
      <c r="BC429" s="354"/>
      <c r="BD429" s="354"/>
      <c r="BE429" s="354"/>
      <c r="BF429" s="354"/>
      <c r="BG429" s="354"/>
      <c r="BH429" s="354"/>
      <c r="BI429" s="354"/>
      <c r="BJ429" s="354"/>
      <c r="BK429" s="354"/>
      <c r="BL429" s="354"/>
      <c r="BM429" s="354"/>
      <c r="BN429" s="354"/>
      <c r="BO429" s="354"/>
      <c r="BP429" s="354"/>
      <c r="BQ429" s="354"/>
      <c r="BR429" s="354"/>
      <c r="BS429" s="354"/>
      <c r="BT429" s="354"/>
      <c r="BU429" s="354"/>
      <c r="BV429" s="354"/>
      <c r="BW429" s="354"/>
      <c r="BX429" s="355"/>
      <c r="BY429" s="355"/>
      <c r="BZ429" s="355"/>
      <c r="CA429" s="355"/>
      <c r="CB429" s="355"/>
      <c r="CC429" s="355"/>
      <c r="CD429" s="355"/>
      <c r="CE429" s="355"/>
      <c r="CF429" s="355"/>
      <c r="CG429" s="355"/>
      <c r="CH429" s="355"/>
      <c r="CI429" s="355"/>
      <c r="CJ429" s="355"/>
      <c r="CK429" s="355"/>
      <c r="CL429" s="355"/>
      <c r="CM429" s="355"/>
      <c r="CN429" s="355"/>
      <c r="CO429" s="355"/>
      <c r="CP429" s="355"/>
      <c r="CQ429" s="355"/>
      <c r="CR429" s="355"/>
      <c r="CS429" s="355"/>
      <c r="CT429" s="355"/>
      <c r="CU429" s="355"/>
      <c r="CV429" s="355"/>
      <c r="CW429" s="355"/>
      <c r="CX429" s="355"/>
      <c r="CY429" s="355"/>
      <c r="CZ429" s="355"/>
    </row>
    <row r="430" s="359" customFormat="true" ht="25.15" customHeight="true" x14ac:dyDescent="0.2">
      <c r="B430" s="962"/>
      <c r="C430" s="1044" t="s">
        <v>310</v>
      </c>
      <c r="D430" s="1045"/>
      <c r="E430" s="809">
        <v>0.15412107517160456</v>
      </c>
      <c r="F430" s="631"/>
      <c r="G430" s="631"/>
      <c r="H430" s="1045" t="s">
        <v>382</v>
      </c>
      <c r="I430" s="1045"/>
      <c r="J430" s="810">
        <v>-0.20991799005767114</v>
      </c>
      <c r="K430" s="631"/>
      <c r="L430" s="631"/>
      <c r="M430" s="1045" t="s">
        <v>326</v>
      </c>
      <c r="N430" s="1045"/>
      <c r="O430" s="811">
        <v>0.12730464141419662</v>
      </c>
      <c r="P430" s="631"/>
      <c r="Q430" s="631"/>
      <c r="X430" s="352"/>
      <c r="Y430" s="352"/>
      <c r="Z430" s="352"/>
      <c r="AA430" s="352"/>
      <c r="AB430" s="352"/>
      <c r="AC430" s="352"/>
      <c r="AD430" s="352"/>
      <c r="AE430" s="352"/>
      <c r="AF430" s="352"/>
      <c r="AG430" s="352"/>
      <c r="AH430" s="352"/>
      <c r="AI430" s="352"/>
      <c r="AJ430" s="352"/>
      <c r="AK430" s="352"/>
      <c r="AL430" s="352"/>
      <c r="AM430" s="352"/>
      <c r="AN430" s="352"/>
      <c r="AO430" s="352"/>
      <c r="AP430" s="352"/>
      <c r="AQ430" s="352"/>
      <c r="AR430" s="352"/>
      <c r="AS430" s="352"/>
      <c r="AT430" s="352"/>
      <c r="AU430" s="352"/>
      <c r="AV430" s="352"/>
      <c r="AW430" s="352"/>
      <c r="AX430" s="352"/>
      <c r="AY430" s="352"/>
      <c r="AZ430" s="352"/>
      <c r="BA430" s="354"/>
      <c r="BB430" s="430"/>
      <c r="BC430" s="354"/>
      <c r="BD430" s="354"/>
      <c r="BE430" s="354"/>
      <c r="BF430" s="354"/>
      <c r="BG430" s="354"/>
      <c r="BH430" s="354"/>
      <c r="BI430" s="354"/>
      <c r="BJ430" s="354"/>
      <c r="BK430" s="354"/>
      <c r="BL430" s="354"/>
      <c r="BM430" s="354"/>
      <c r="BN430" s="354"/>
      <c r="BO430" s="354"/>
      <c r="BP430" s="354"/>
      <c r="BQ430" s="354"/>
      <c r="BR430" s="354"/>
      <c r="BS430" s="354"/>
      <c r="BT430" s="354"/>
      <c r="BU430" s="354"/>
      <c r="BV430" s="354"/>
      <c r="BW430" s="354"/>
      <c r="BX430" s="355"/>
      <c r="BY430" s="355"/>
      <c r="BZ430" s="355"/>
      <c r="CA430" s="355"/>
      <c r="CB430" s="355"/>
      <c r="CC430" s="355"/>
      <c r="CD430" s="355"/>
      <c r="CE430" s="355"/>
      <c r="CF430" s="355"/>
      <c r="CG430" s="355"/>
      <c r="CH430" s="355"/>
      <c r="CI430" s="355"/>
      <c r="CJ430" s="355"/>
      <c r="CK430" s="355"/>
      <c r="CL430" s="355"/>
      <c r="CM430" s="355"/>
      <c r="CN430" s="355"/>
      <c r="CO430" s="355"/>
      <c r="CP430" s="355"/>
      <c r="CQ430" s="355"/>
      <c r="CR430" s="355"/>
      <c r="CS430" s="355"/>
      <c r="CT430" s="355"/>
      <c r="CU430" s="355"/>
      <c r="CV430" s="355"/>
      <c r="CW430" s="355"/>
      <c r="CX430" s="355"/>
      <c r="CY430" s="355"/>
      <c r="CZ430" s="355"/>
    </row>
    <row r="431" s="359" customFormat="true" ht="25.15" customHeight="true" x14ac:dyDescent="0.2">
      <c r="B431" s="962"/>
      <c r="C431" s="1044" t="s">
        <v>334</v>
      </c>
      <c r="D431" s="1045"/>
      <c r="E431" s="809">
        <v>0.15344986721411236</v>
      </c>
      <c r="F431" s="631"/>
      <c r="G431" s="631"/>
      <c r="H431" s="1045" t="s">
        <v>233</v>
      </c>
      <c r="I431" s="1045"/>
      <c r="J431" s="810">
        <v>0.18619567620240846</v>
      </c>
      <c r="K431" s="631"/>
      <c r="L431" s="631"/>
      <c r="M431" s="1045" t="s">
        <v>310</v>
      </c>
      <c r="N431" s="1045"/>
      <c r="O431" s="811">
        <v>0.11982210711844141</v>
      </c>
      <c r="P431" s="631"/>
      <c r="Q431" s="631"/>
      <c r="X431" s="352"/>
      <c r="Y431" s="352"/>
      <c r="Z431" s="352"/>
      <c r="AA431" s="352"/>
      <c r="AB431" s="352"/>
      <c r="AC431" s="352"/>
      <c r="AD431" s="352"/>
      <c r="AE431" s="352"/>
      <c r="AF431" s="352"/>
      <c r="AG431" s="352"/>
      <c r="AH431" s="352"/>
      <c r="AI431" s="352"/>
      <c r="AJ431" s="352"/>
      <c r="AK431" s="352"/>
      <c r="AL431" s="352"/>
      <c r="AM431" s="352"/>
      <c r="AN431" s="352"/>
      <c r="AO431" s="352"/>
      <c r="AP431" s="352"/>
      <c r="AQ431" s="352"/>
      <c r="AR431" s="352"/>
      <c r="AS431" s="352"/>
      <c r="AT431" s="352"/>
      <c r="AU431" s="352"/>
      <c r="AV431" s="352"/>
      <c r="AW431" s="352"/>
      <c r="AX431" s="352"/>
      <c r="AY431" s="352"/>
      <c r="AZ431" s="352"/>
      <c r="BA431" s="354"/>
      <c r="BB431" s="430"/>
      <c r="BC431" s="354"/>
      <c r="BD431" s="354"/>
      <c r="BE431" s="354"/>
      <c r="BF431" s="354"/>
      <c r="BG431" s="354"/>
      <c r="BH431" s="354"/>
      <c r="BI431" s="354"/>
      <c r="BJ431" s="354"/>
      <c r="BK431" s="354"/>
      <c r="BL431" s="354"/>
      <c r="BM431" s="354"/>
      <c r="BN431" s="354"/>
      <c r="BO431" s="354"/>
      <c r="BP431" s="354"/>
      <c r="BQ431" s="354"/>
      <c r="BR431" s="354"/>
      <c r="BS431" s="354"/>
      <c r="BT431" s="354"/>
      <c r="BU431" s="354"/>
      <c r="BV431" s="354"/>
      <c r="BW431" s="354"/>
      <c r="BX431" s="355"/>
      <c r="BY431" s="355"/>
      <c r="BZ431" s="355"/>
      <c r="CA431" s="355"/>
      <c r="CB431" s="355"/>
      <c r="CC431" s="355"/>
      <c r="CD431" s="355"/>
      <c r="CE431" s="355"/>
      <c r="CF431" s="355"/>
      <c r="CG431" s="355"/>
      <c r="CH431" s="355"/>
      <c r="CI431" s="355"/>
      <c r="CJ431" s="355"/>
      <c r="CK431" s="355"/>
      <c r="CL431" s="355"/>
      <c r="CM431" s="355"/>
      <c r="CN431" s="355"/>
      <c r="CO431" s="355"/>
      <c r="CP431" s="355"/>
      <c r="CQ431" s="355"/>
      <c r="CR431" s="355"/>
      <c r="CS431" s="355"/>
      <c r="CT431" s="355"/>
      <c r="CU431" s="355"/>
      <c r="CV431" s="355"/>
      <c r="CW431" s="355"/>
      <c r="CX431" s="355"/>
      <c r="CY431" s="355"/>
      <c r="CZ431" s="355"/>
    </row>
    <row r="432" s="359" customFormat="true" ht="25.15" customHeight="true" x14ac:dyDescent="0.2">
      <c r="B432" s="962"/>
      <c r="C432" s="1044" t="s">
        <v>333</v>
      </c>
      <c r="D432" s="1045"/>
      <c r="E432" s="809">
        <v>9.3811343088865962E-2</v>
      </c>
      <c r="F432" s="631"/>
      <c r="G432" s="631"/>
      <c r="H432" s="1045" t="s">
        <v>379</v>
      </c>
      <c r="I432" s="1045"/>
      <c r="J432" s="810">
        <v>0.18046609179659739</v>
      </c>
      <c r="K432" s="631"/>
      <c r="L432" s="631"/>
      <c r="M432" s="1045" t="s">
        <v>423</v>
      </c>
      <c r="N432" s="1045"/>
      <c r="O432" s="811">
        <v>0.11409588090459434</v>
      </c>
      <c r="P432" s="631"/>
      <c r="Q432" s="631"/>
      <c r="X432" s="352"/>
      <c r="Y432" s="352"/>
      <c r="Z432" s="352"/>
      <c r="AA432" s="352"/>
      <c r="AB432" s="352"/>
      <c r="AC432" s="352"/>
      <c r="AD432" s="352"/>
      <c r="AE432" s="352"/>
      <c r="AF432" s="352"/>
      <c r="AG432" s="352"/>
      <c r="AH432" s="352"/>
      <c r="AI432" s="352"/>
      <c r="AJ432" s="352"/>
      <c r="AK432" s="352"/>
      <c r="AL432" s="352"/>
      <c r="AM432" s="352"/>
      <c r="AN432" s="352"/>
      <c r="AO432" s="352"/>
      <c r="AP432" s="352"/>
      <c r="AQ432" s="352"/>
      <c r="AR432" s="352"/>
      <c r="AS432" s="352"/>
      <c r="AT432" s="352"/>
      <c r="AU432" s="352"/>
      <c r="AV432" s="352"/>
      <c r="AW432" s="352"/>
      <c r="AX432" s="352"/>
      <c r="AY432" s="352"/>
      <c r="AZ432" s="352"/>
      <c r="BA432" s="354"/>
      <c r="BB432" s="430"/>
      <c r="BC432" s="354"/>
      <c r="BD432" s="354"/>
      <c r="BE432" s="354"/>
      <c r="BF432" s="354"/>
      <c r="BG432" s="354"/>
      <c r="BH432" s="354"/>
      <c r="BI432" s="354"/>
      <c r="BJ432" s="354"/>
      <c r="BK432" s="354"/>
      <c r="BL432" s="354"/>
      <c r="BM432" s="354"/>
      <c r="BN432" s="354"/>
      <c r="BO432" s="354"/>
      <c r="BP432" s="354"/>
      <c r="BQ432" s="354"/>
      <c r="BR432" s="354"/>
      <c r="BS432" s="354"/>
      <c r="BT432" s="354"/>
      <c r="BU432" s="354"/>
      <c r="BV432" s="354"/>
      <c r="BW432" s="354"/>
      <c r="BX432" s="355"/>
      <c r="BY432" s="355"/>
      <c r="BZ432" s="355"/>
      <c r="CA432" s="355"/>
      <c r="CB432" s="355"/>
      <c r="CC432" s="355"/>
      <c r="CD432" s="355"/>
      <c r="CE432" s="355"/>
      <c r="CF432" s="355"/>
      <c r="CG432" s="355"/>
      <c r="CH432" s="355"/>
      <c r="CI432" s="355"/>
      <c r="CJ432" s="355"/>
      <c r="CK432" s="355"/>
      <c r="CL432" s="355"/>
      <c r="CM432" s="355"/>
      <c r="CN432" s="355"/>
      <c r="CO432" s="355"/>
      <c r="CP432" s="355"/>
      <c r="CQ432" s="355"/>
      <c r="CR432" s="355"/>
      <c r="CS432" s="355"/>
      <c r="CT432" s="355"/>
      <c r="CU432" s="355"/>
      <c r="CV432" s="355"/>
      <c r="CW432" s="355"/>
      <c r="CX432" s="355"/>
      <c r="CY432" s="355"/>
      <c r="CZ432" s="355"/>
    </row>
    <row r="433" s="359" customFormat="true" ht="25.15" customHeight="true" x14ac:dyDescent="0.2">
      <c r="B433" s="962"/>
      <c r="C433" s="1044" t="s">
        <v>354</v>
      </c>
      <c r="D433" s="1045"/>
      <c r="E433" s="809">
        <v>-8.7082331687482695E-2</v>
      </c>
      <c r="F433" s="631"/>
      <c r="G433" s="631"/>
      <c r="H433" s="1045" t="s">
        <v>388</v>
      </c>
      <c r="I433" s="1045"/>
      <c r="J433" s="810">
        <v>-0.14569141989562362</v>
      </c>
      <c r="K433" s="631"/>
      <c r="L433" s="631"/>
      <c r="M433" s="1045" t="s">
        <v>334</v>
      </c>
      <c r="N433" s="1045"/>
      <c r="O433" s="811">
        <v>0.10623889035612792</v>
      </c>
      <c r="P433" s="631"/>
      <c r="Q433" s="631"/>
      <c r="X433" s="352"/>
      <c r="Y433" s="352"/>
      <c r="Z433" s="352"/>
      <c r="AA433" s="352"/>
      <c r="AB433" s="352"/>
      <c r="AC433" s="352"/>
      <c r="AD433" s="352"/>
      <c r="AE433" s="352"/>
      <c r="AF433" s="352"/>
      <c r="AG433" s="352"/>
      <c r="AH433" s="352"/>
      <c r="AI433" s="352"/>
      <c r="AJ433" s="352"/>
      <c r="AK433" s="352"/>
      <c r="AL433" s="352"/>
      <c r="AM433" s="352"/>
      <c r="AN433" s="352"/>
      <c r="AO433" s="352"/>
      <c r="AP433" s="352"/>
      <c r="AQ433" s="352"/>
      <c r="AR433" s="352"/>
      <c r="AS433" s="352"/>
      <c r="AT433" s="352"/>
      <c r="AU433" s="352"/>
      <c r="AV433" s="352"/>
      <c r="AW433" s="352"/>
      <c r="AX433" s="352"/>
      <c r="AY433" s="352"/>
      <c r="AZ433" s="352"/>
      <c r="BA433" s="354"/>
      <c r="BB433" s="430"/>
      <c r="BC433" s="354"/>
      <c r="BD433" s="354"/>
      <c r="BE433" s="354"/>
      <c r="BF433" s="354"/>
      <c r="BG433" s="354"/>
      <c r="BH433" s="354"/>
      <c r="BI433" s="354"/>
      <c r="BJ433" s="354"/>
      <c r="BK433" s="354"/>
      <c r="BL433" s="354"/>
      <c r="BM433" s="354"/>
      <c r="BN433" s="354"/>
      <c r="BO433" s="354"/>
      <c r="BP433" s="354"/>
      <c r="BQ433" s="354"/>
      <c r="BR433" s="354"/>
      <c r="BS433" s="354"/>
      <c r="BT433" s="354"/>
      <c r="BU433" s="354"/>
      <c r="BV433" s="354"/>
      <c r="BW433" s="354"/>
      <c r="BX433" s="355"/>
      <c r="BY433" s="355"/>
      <c r="BZ433" s="355"/>
      <c r="CA433" s="355"/>
      <c r="CB433" s="355"/>
      <c r="CC433" s="355"/>
      <c r="CD433" s="355"/>
      <c r="CE433" s="355"/>
      <c r="CF433" s="355"/>
      <c r="CG433" s="355"/>
      <c r="CH433" s="355"/>
      <c r="CI433" s="355"/>
      <c r="CJ433" s="355"/>
      <c r="CK433" s="355"/>
      <c r="CL433" s="355"/>
      <c r="CM433" s="355"/>
      <c r="CN433" s="355"/>
      <c r="CO433" s="355"/>
      <c r="CP433" s="355"/>
      <c r="CQ433" s="355"/>
      <c r="CR433" s="355"/>
      <c r="CS433" s="355"/>
      <c r="CT433" s="355"/>
      <c r="CU433" s="355"/>
      <c r="CV433" s="355"/>
      <c r="CW433" s="355"/>
      <c r="CX433" s="355"/>
      <c r="CY433" s="355"/>
      <c r="CZ433" s="355"/>
    </row>
    <row r="434" s="359" customFormat="true" ht="25.15" customHeight="true" x14ac:dyDescent="0.2">
      <c r="B434" s="962"/>
      <c r="C434" s="1044" t="s">
        <v>342</v>
      </c>
      <c r="D434" s="1045"/>
      <c r="E434" s="809">
        <v>7.8387734630143438E-2</v>
      </c>
      <c r="F434" s="631"/>
      <c r="G434" s="631"/>
      <c r="H434" s="1045" t="s">
        <v>327</v>
      </c>
      <c r="I434" s="1045"/>
      <c r="J434" s="810">
        <v>0.13853622319206124</v>
      </c>
      <c r="K434" s="631"/>
      <c r="L434" s="631"/>
      <c r="M434" s="1045" t="s">
        <v>421</v>
      </c>
      <c r="N434" s="1045"/>
      <c r="O434" s="811">
        <v>-0.1011403240311213</v>
      </c>
      <c r="P434" s="631"/>
      <c r="Q434" s="631"/>
      <c r="X434" s="352"/>
      <c r="Y434" s="352"/>
      <c r="Z434" s="352"/>
      <c r="AA434" s="352"/>
      <c r="AB434" s="352"/>
      <c r="AC434" s="352"/>
      <c r="AD434" s="352"/>
      <c r="AE434" s="352"/>
      <c r="AF434" s="352"/>
      <c r="AG434" s="352"/>
      <c r="AH434" s="352"/>
      <c r="AI434" s="352"/>
      <c r="AJ434" s="352"/>
      <c r="AK434" s="352"/>
      <c r="AL434" s="352"/>
      <c r="AM434" s="352"/>
      <c r="AN434" s="352"/>
      <c r="AO434" s="352"/>
      <c r="AP434" s="352"/>
      <c r="AQ434" s="352"/>
      <c r="AR434" s="352"/>
      <c r="AS434" s="352"/>
      <c r="AT434" s="352"/>
      <c r="AU434" s="352"/>
      <c r="AV434" s="352"/>
      <c r="AW434" s="352"/>
      <c r="AX434" s="352"/>
      <c r="AY434" s="352"/>
      <c r="AZ434" s="352"/>
      <c r="BA434" s="354"/>
      <c r="BB434" s="430"/>
      <c r="BC434" s="354"/>
      <c r="BD434" s="354"/>
      <c r="BE434" s="354"/>
      <c r="BF434" s="354"/>
      <c r="BG434" s="354"/>
      <c r="BH434" s="354"/>
      <c r="BI434" s="354"/>
      <c r="BJ434" s="354"/>
      <c r="BK434" s="354"/>
      <c r="BL434" s="354"/>
      <c r="BM434" s="354"/>
      <c r="BN434" s="354"/>
      <c r="BO434" s="354"/>
      <c r="BP434" s="354"/>
      <c r="BQ434" s="354"/>
      <c r="BR434" s="354"/>
      <c r="BS434" s="354"/>
      <c r="BT434" s="354"/>
      <c r="BU434" s="354"/>
      <c r="BV434" s="354"/>
      <c r="BW434" s="354"/>
      <c r="BX434" s="355"/>
      <c r="BY434" s="355"/>
      <c r="BZ434" s="355"/>
      <c r="CA434" s="355"/>
      <c r="CB434" s="355"/>
      <c r="CC434" s="355"/>
      <c r="CD434" s="355"/>
      <c r="CE434" s="355"/>
      <c r="CF434" s="355"/>
      <c r="CG434" s="355"/>
      <c r="CH434" s="355"/>
      <c r="CI434" s="355"/>
      <c r="CJ434" s="355"/>
      <c r="CK434" s="355"/>
      <c r="CL434" s="355"/>
      <c r="CM434" s="355"/>
      <c r="CN434" s="355"/>
      <c r="CO434" s="355"/>
      <c r="CP434" s="355"/>
      <c r="CQ434" s="355"/>
      <c r="CR434" s="355"/>
      <c r="CS434" s="355"/>
      <c r="CT434" s="355"/>
      <c r="CU434" s="355"/>
      <c r="CV434" s="355"/>
      <c r="CW434" s="355"/>
      <c r="CX434" s="355"/>
      <c r="CY434" s="355"/>
      <c r="CZ434" s="355"/>
    </row>
    <row r="435" s="359" customFormat="true" ht="25.15" customHeight="true" x14ac:dyDescent="0.2">
      <c r="B435" s="962"/>
      <c r="C435" s="1044" t="s">
        <v>393</v>
      </c>
      <c r="D435" s="1045"/>
      <c r="E435" s="809">
        <v>7.4577793253298039E-2</v>
      </c>
      <c r="F435" s="631"/>
      <c r="G435" s="631"/>
      <c r="H435" s="1045" t="s">
        <v>406</v>
      </c>
      <c r="I435" s="1045"/>
      <c r="J435" s="810">
        <v>-0.13082664319469675</v>
      </c>
      <c r="K435" s="631"/>
      <c r="L435" s="631"/>
      <c r="M435" s="1045" t="s">
        <v>383</v>
      </c>
      <c r="N435" s="1045"/>
      <c r="O435" s="811">
        <v>8.3042558545944542E-2</v>
      </c>
      <c r="P435" s="631"/>
      <c r="Q435" s="631"/>
      <c r="X435" s="352"/>
      <c r="Y435" s="352"/>
      <c r="Z435" s="352"/>
      <c r="AA435" s="352"/>
      <c r="AB435" s="352"/>
      <c r="AC435" s="352"/>
      <c r="AD435" s="352"/>
      <c r="AE435" s="352"/>
      <c r="AF435" s="352"/>
      <c r="AG435" s="352"/>
      <c r="AH435" s="352"/>
      <c r="AI435" s="352"/>
      <c r="AJ435" s="352"/>
      <c r="AK435" s="352"/>
      <c r="AL435" s="352"/>
      <c r="AM435" s="352"/>
      <c r="AN435" s="352"/>
      <c r="AO435" s="352"/>
      <c r="AP435" s="352"/>
      <c r="AQ435" s="352"/>
      <c r="AR435" s="352"/>
      <c r="AS435" s="352"/>
      <c r="AT435" s="352"/>
      <c r="AU435" s="352"/>
      <c r="AV435" s="352"/>
      <c r="AW435" s="352"/>
      <c r="AX435" s="352"/>
      <c r="AY435" s="352"/>
      <c r="AZ435" s="352"/>
      <c r="BA435" s="354"/>
      <c r="BB435" s="430"/>
      <c r="BC435" s="354"/>
      <c r="BD435" s="354"/>
      <c r="BE435" s="354"/>
      <c r="BF435" s="354"/>
      <c r="BG435" s="354"/>
      <c r="BH435" s="354"/>
      <c r="BI435" s="354"/>
      <c r="BJ435" s="354"/>
      <c r="BK435" s="354"/>
      <c r="BL435" s="354"/>
      <c r="BM435" s="354"/>
      <c r="BN435" s="354"/>
      <c r="BO435" s="354"/>
      <c r="BP435" s="354"/>
      <c r="BQ435" s="354"/>
      <c r="BR435" s="354"/>
      <c r="BS435" s="354"/>
      <c r="BT435" s="354"/>
      <c r="BU435" s="354"/>
      <c r="BV435" s="354"/>
      <c r="BW435" s="354"/>
      <c r="BX435" s="355"/>
      <c r="BY435" s="355"/>
      <c r="BZ435" s="355"/>
      <c r="CA435" s="355"/>
      <c r="CB435" s="355"/>
      <c r="CC435" s="355"/>
      <c r="CD435" s="355"/>
      <c r="CE435" s="355"/>
      <c r="CF435" s="355"/>
      <c r="CG435" s="355"/>
      <c r="CH435" s="355"/>
      <c r="CI435" s="355"/>
      <c r="CJ435" s="355"/>
      <c r="CK435" s="355"/>
      <c r="CL435" s="355"/>
      <c r="CM435" s="355"/>
      <c r="CN435" s="355"/>
      <c r="CO435" s="355"/>
      <c r="CP435" s="355"/>
      <c r="CQ435" s="355"/>
      <c r="CR435" s="355"/>
      <c r="CS435" s="355"/>
      <c r="CT435" s="355"/>
      <c r="CU435" s="355"/>
      <c r="CV435" s="355"/>
      <c r="CW435" s="355"/>
      <c r="CX435" s="355"/>
      <c r="CY435" s="355"/>
      <c r="CZ435" s="355"/>
    </row>
    <row r="436" s="359" customFormat="true" ht="25.15" customHeight="true" x14ac:dyDescent="0.2">
      <c r="B436" s="962"/>
      <c r="C436" s="1044" t="s">
        <v>326</v>
      </c>
      <c r="D436" s="1045"/>
      <c r="E436" s="809">
        <v>6.5451845956493462E-2</v>
      </c>
      <c r="F436" s="631"/>
      <c r="G436" s="631"/>
      <c r="H436" s="1045" t="s">
        <v>397</v>
      </c>
      <c r="I436" s="1045"/>
      <c r="J436" s="810">
        <v>-0.11922841780111779</v>
      </c>
      <c r="K436" s="631"/>
      <c r="L436" s="631"/>
      <c r="M436" s="1045" t="s">
        <v>424</v>
      </c>
      <c r="N436" s="1045"/>
      <c r="O436" s="811">
        <v>7.759447861650455E-2</v>
      </c>
      <c r="P436" s="631"/>
      <c r="Q436" s="631"/>
      <c r="X436" s="352"/>
      <c r="Y436" s="352"/>
      <c r="Z436" s="352"/>
      <c r="AA436" s="352"/>
      <c r="AB436" s="352"/>
      <c r="AC436" s="352"/>
      <c r="AD436" s="352"/>
      <c r="AE436" s="352"/>
      <c r="AF436" s="352"/>
      <c r="AG436" s="352"/>
      <c r="AH436" s="352"/>
      <c r="AI436" s="352"/>
      <c r="AJ436" s="352"/>
      <c r="AK436" s="352"/>
      <c r="AL436" s="352"/>
      <c r="AM436" s="352"/>
      <c r="AN436" s="352"/>
      <c r="AO436" s="352"/>
      <c r="AP436" s="352"/>
      <c r="AQ436" s="352"/>
      <c r="AR436" s="352"/>
      <c r="AS436" s="352"/>
      <c r="AT436" s="352"/>
      <c r="AU436" s="352"/>
      <c r="AV436" s="352"/>
      <c r="AW436" s="352"/>
      <c r="AX436" s="352"/>
      <c r="AY436" s="352"/>
      <c r="AZ436" s="352"/>
      <c r="BA436" s="354"/>
      <c r="BB436" s="430"/>
      <c r="BC436" s="354"/>
      <c r="BD436" s="354"/>
      <c r="BE436" s="354"/>
      <c r="BF436" s="354"/>
      <c r="BG436" s="354"/>
      <c r="BH436" s="354"/>
      <c r="BI436" s="354"/>
      <c r="BJ436" s="354"/>
      <c r="BK436" s="354"/>
      <c r="BL436" s="354"/>
      <c r="BM436" s="354"/>
      <c r="BN436" s="354"/>
      <c r="BO436" s="354"/>
      <c r="BP436" s="354"/>
      <c r="BQ436" s="354"/>
      <c r="BR436" s="354"/>
      <c r="BS436" s="354"/>
      <c r="BT436" s="354"/>
      <c r="BU436" s="354"/>
      <c r="BV436" s="354"/>
      <c r="BW436" s="354"/>
      <c r="BX436" s="355"/>
      <c r="BY436" s="355"/>
      <c r="BZ436" s="355"/>
      <c r="CA436" s="355"/>
      <c r="CB436" s="355"/>
      <c r="CC436" s="355"/>
      <c r="CD436" s="355"/>
      <c r="CE436" s="355"/>
      <c r="CF436" s="355"/>
      <c r="CG436" s="355"/>
      <c r="CH436" s="355"/>
      <c r="CI436" s="355"/>
      <c r="CJ436" s="355"/>
      <c r="CK436" s="355"/>
      <c r="CL436" s="355"/>
      <c r="CM436" s="355"/>
      <c r="CN436" s="355"/>
      <c r="CO436" s="355"/>
      <c r="CP436" s="355"/>
      <c r="CQ436" s="355"/>
      <c r="CR436" s="355"/>
      <c r="CS436" s="355"/>
      <c r="CT436" s="355"/>
      <c r="CU436" s="355"/>
      <c r="CV436" s="355"/>
      <c r="CW436" s="355"/>
      <c r="CX436" s="355"/>
      <c r="CY436" s="355"/>
      <c r="CZ436" s="355"/>
    </row>
    <row r="437" s="359" customFormat="true" ht="25.15" customHeight="true" x14ac:dyDescent="0.2">
      <c r="B437" s="962"/>
      <c r="C437" s="1044" t="s">
        <v>394</v>
      </c>
      <c r="D437" s="1045"/>
      <c r="E437" s="809">
        <v>6.4271691718324364E-2</v>
      </c>
      <c r="F437" s="631"/>
      <c r="G437" s="631"/>
      <c r="H437" s="1045" t="s">
        <v>396</v>
      </c>
      <c r="I437" s="1045"/>
      <c r="J437" s="810">
        <v>-0.11550936814482249</v>
      </c>
      <c r="K437" s="631"/>
      <c r="L437" s="631"/>
      <c r="M437" s="1045" t="s">
        <v>410</v>
      </c>
      <c r="N437" s="1045"/>
      <c r="O437" s="811">
        <v>7.1432027765372524E-2</v>
      </c>
      <c r="P437" s="631"/>
      <c r="Q437" s="631"/>
      <c r="X437" s="352"/>
      <c r="Y437" s="352"/>
      <c r="Z437" s="352"/>
      <c r="AA437" s="352"/>
      <c r="AB437" s="352"/>
      <c r="AC437" s="352"/>
      <c r="AD437" s="352"/>
      <c r="AE437" s="352"/>
      <c r="AF437" s="352"/>
      <c r="AG437" s="352"/>
      <c r="AH437" s="352"/>
      <c r="AI437" s="352"/>
      <c r="AJ437" s="352"/>
      <c r="AK437" s="352"/>
      <c r="AL437" s="352"/>
      <c r="AM437" s="352"/>
      <c r="AN437" s="352"/>
      <c r="AO437" s="352"/>
      <c r="AP437" s="352"/>
      <c r="AQ437" s="352"/>
      <c r="AR437" s="352"/>
      <c r="AS437" s="352"/>
      <c r="AT437" s="352"/>
      <c r="AU437" s="352"/>
      <c r="AV437" s="352"/>
      <c r="AW437" s="352"/>
      <c r="AX437" s="352"/>
      <c r="AY437" s="352"/>
      <c r="AZ437" s="352"/>
      <c r="BA437" s="354"/>
      <c r="BB437" s="430"/>
      <c r="BC437" s="354"/>
      <c r="BD437" s="354"/>
      <c r="BE437" s="354"/>
      <c r="BF437" s="354"/>
      <c r="BG437" s="354"/>
      <c r="BH437" s="354"/>
      <c r="BI437" s="354"/>
      <c r="BJ437" s="354"/>
      <c r="BK437" s="354"/>
      <c r="BL437" s="354"/>
      <c r="BM437" s="354"/>
      <c r="BN437" s="354"/>
      <c r="BO437" s="354"/>
      <c r="BP437" s="354"/>
      <c r="BQ437" s="354"/>
      <c r="BR437" s="354"/>
      <c r="BS437" s="354"/>
      <c r="BT437" s="354"/>
      <c r="BU437" s="354"/>
      <c r="BV437" s="354"/>
      <c r="BW437" s="354"/>
      <c r="BX437" s="355"/>
      <c r="BY437" s="355"/>
      <c r="BZ437" s="355"/>
      <c r="CA437" s="355"/>
      <c r="CB437" s="355"/>
      <c r="CC437" s="355"/>
      <c r="CD437" s="355"/>
      <c r="CE437" s="355"/>
      <c r="CF437" s="355"/>
      <c r="CG437" s="355"/>
      <c r="CH437" s="355"/>
      <c r="CI437" s="355"/>
      <c r="CJ437" s="355"/>
      <c r="CK437" s="355"/>
      <c r="CL437" s="355"/>
      <c r="CM437" s="355"/>
      <c r="CN437" s="355"/>
      <c r="CO437" s="355"/>
      <c r="CP437" s="355"/>
      <c r="CQ437" s="355"/>
      <c r="CR437" s="355"/>
      <c r="CS437" s="355"/>
      <c r="CT437" s="355"/>
      <c r="CU437" s="355"/>
      <c r="CV437" s="355"/>
      <c r="CW437" s="355"/>
      <c r="CX437" s="355"/>
      <c r="CY437" s="355"/>
      <c r="CZ437" s="355"/>
    </row>
    <row r="438" s="359" customFormat="true" ht="25.15" customHeight="true" x14ac:dyDescent="0.2">
      <c r="B438" s="962"/>
      <c r="C438" s="1044" t="s">
        <v>349</v>
      </c>
      <c r="D438" s="1045"/>
      <c r="E438" s="809">
        <v>-5.1524682846756972E-2</v>
      </c>
      <c r="F438" s="631"/>
      <c r="G438" s="631"/>
      <c r="H438" s="1045" t="s">
        <v>424</v>
      </c>
      <c r="I438" s="1045"/>
      <c r="J438" s="810">
        <v>0.11262507110713302</v>
      </c>
      <c r="K438" s="631"/>
      <c r="L438" s="631"/>
      <c r="M438" s="1045" t="s">
        <v>354</v>
      </c>
      <c r="N438" s="1045"/>
      <c r="O438" s="811">
        <v>-6.150351685275892E-2</v>
      </c>
      <c r="P438" s="631"/>
      <c r="Q438" s="631"/>
      <c r="X438" s="352"/>
      <c r="Y438" s="352"/>
      <c r="Z438" s="352"/>
      <c r="AA438" s="352"/>
      <c r="AB438" s="352"/>
      <c r="AC438" s="352"/>
      <c r="AD438" s="352"/>
      <c r="AE438" s="352"/>
      <c r="AF438" s="352"/>
      <c r="AG438" s="352"/>
      <c r="AH438" s="352"/>
      <c r="AI438" s="352"/>
      <c r="AJ438" s="352"/>
      <c r="AK438" s="352"/>
      <c r="AL438" s="352"/>
      <c r="AM438" s="352"/>
      <c r="AN438" s="352"/>
      <c r="AO438" s="352"/>
      <c r="AP438" s="352"/>
      <c r="AQ438" s="352"/>
      <c r="AR438" s="352"/>
      <c r="AS438" s="352"/>
      <c r="AT438" s="352"/>
      <c r="AU438" s="352"/>
      <c r="AV438" s="352"/>
      <c r="AW438" s="352"/>
      <c r="AX438" s="352"/>
      <c r="AY438" s="352"/>
      <c r="AZ438" s="352"/>
      <c r="BA438" s="354"/>
      <c r="BB438" s="430"/>
      <c r="BC438" s="354"/>
      <c r="BD438" s="354"/>
      <c r="BE438" s="354"/>
      <c r="BF438" s="354"/>
      <c r="BG438" s="354"/>
      <c r="BH438" s="354"/>
      <c r="BI438" s="354"/>
      <c r="BJ438" s="354"/>
      <c r="BK438" s="354"/>
      <c r="BL438" s="354"/>
      <c r="BM438" s="354"/>
      <c r="BN438" s="354"/>
      <c r="BO438" s="354"/>
      <c r="BP438" s="354"/>
      <c r="BQ438" s="354"/>
      <c r="BR438" s="354"/>
      <c r="BS438" s="354"/>
      <c r="BT438" s="354"/>
      <c r="BU438" s="354"/>
      <c r="BV438" s="354"/>
      <c r="BW438" s="354"/>
      <c r="BX438" s="355"/>
      <c r="BY438" s="355"/>
      <c r="BZ438" s="355"/>
      <c r="CA438" s="355"/>
      <c r="CB438" s="355"/>
      <c r="CC438" s="355"/>
      <c r="CD438" s="355"/>
      <c r="CE438" s="355"/>
      <c r="CF438" s="355"/>
      <c r="CG438" s="355"/>
      <c r="CH438" s="355"/>
      <c r="CI438" s="355"/>
      <c r="CJ438" s="355"/>
      <c r="CK438" s="355"/>
      <c r="CL438" s="355"/>
      <c r="CM438" s="355"/>
      <c r="CN438" s="355"/>
      <c r="CO438" s="355"/>
      <c r="CP438" s="355"/>
      <c r="CQ438" s="355"/>
      <c r="CR438" s="355"/>
      <c r="CS438" s="355"/>
      <c r="CT438" s="355"/>
      <c r="CU438" s="355"/>
      <c r="CV438" s="355"/>
      <c r="CW438" s="355"/>
      <c r="CX438" s="355"/>
      <c r="CY438" s="355"/>
      <c r="CZ438" s="355"/>
    </row>
    <row r="439" s="359" customFormat="true" ht="25.15" customHeight="true" x14ac:dyDescent="0.2">
      <c r="B439" s="962"/>
      <c r="C439" s="1044" t="s">
        <v>410</v>
      </c>
      <c r="D439" s="1045"/>
      <c r="E439" s="809">
        <v>4.1820664104172761E-2</v>
      </c>
      <c r="F439" s="631"/>
      <c r="G439" s="631"/>
      <c r="H439" s="1045" t="s">
        <v>235</v>
      </c>
      <c r="I439" s="1045"/>
      <c r="J439" s="810">
        <v>0.10671945668050754</v>
      </c>
      <c r="K439" s="631"/>
      <c r="L439" s="631"/>
      <c r="M439" s="1045" t="s">
        <v>390</v>
      </c>
      <c r="N439" s="1045"/>
      <c r="O439" s="811">
        <v>-5.2961650956985289E-2</v>
      </c>
      <c r="P439" s="631"/>
      <c r="Q439" s="631"/>
      <c r="X439" s="352"/>
      <c r="Y439" s="352"/>
      <c r="Z439" s="352"/>
      <c r="AA439" s="352"/>
      <c r="AB439" s="352"/>
      <c r="AC439" s="352"/>
      <c r="AD439" s="352"/>
      <c r="AE439" s="352"/>
      <c r="AF439" s="352"/>
      <c r="AG439" s="352"/>
      <c r="AH439" s="352"/>
      <c r="AI439" s="352"/>
      <c r="AJ439" s="352"/>
      <c r="AK439" s="352"/>
      <c r="AL439" s="352"/>
      <c r="AM439" s="352"/>
      <c r="AN439" s="352"/>
      <c r="AO439" s="352"/>
      <c r="AP439" s="352"/>
      <c r="AQ439" s="352"/>
      <c r="AR439" s="352"/>
      <c r="AS439" s="352"/>
      <c r="AT439" s="352"/>
      <c r="AU439" s="352"/>
      <c r="AV439" s="352"/>
      <c r="AW439" s="352"/>
      <c r="AX439" s="352"/>
      <c r="AY439" s="352"/>
      <c r="AZ439" s="352"/>
      <c r="BA439" s="354"/>
      <c r="BB439" s="430"/>
      <c r="BC439" s="354"/>
      <c r="BD439" s="354"/>
      <c r="BE439" s="354"/>
      <c r="BF439" s="354"/>
      <c r="BG439" s="354"/>
      <c r="BH439" s="354"/>
      <c r="BI439" s="354"/>
      <c r="BJ439" s="354"/>
      <c r="BK439" s="354"/>
      <c r="BL439" s="354"/>
      <c r="BM439" s="354"/>
      <c r="BN439" s="354"/>
      <c r="BO439" s="354"/>
      <c r="BP439" s="354"/>
      <c r="BQ439" s="354"/>
      <c r="BR439" s="354"/>
      <c r="BS439" s="354"/>
      <c r="BT439" s="354"/>
      <c r="BU439" s="354"/>
      <c r="BV439" s="354"/>
      <c r="BW439" s="354"/>
      <c r="BX439" s="355"/>
      <c r="BY439" s="355"/>
      <c r="BZ439" s="355"/>
      <c r="CA439" s="355"/>
      <c r="CB439" s="355"/>
      <c r="CC439" s="355"/>
      <c r="CD439" s="355"/>
      <c r="CE439" s="355"/>
      <c r="CF439" s="355"/>
      <c r="CG439" s="355"/>
      <c r="CH439" s="355"/>
      <c r="CI439" s="355"/>
      <c r="CJ439" s="355"/>
      <c r="CK439" s="355"/>
      <c r="CL439" s="355"/>
      <c r="CM439" s="355"/>
      <c r="CN439" s="355"/>
      <c r="CO439" s="355"/>
      <c r="CP439" s="355"/>
      <c r="CQ439" s="355"/>
      <c r="CR439" s="355"/>
      <c r="CS439" s="355"/>
      <c r="CT439" s="355"/>
      <c r="CU439" s="355"/>
      <c r="CV439" s="355"/>
      <c r="CW439" s="355"/>
      <c r="CX439" s="355"/>
      <c r="CY439" s="355"/>
      <c r="CZ439" s="355"/>
    </row>
    <row r="440" s="359" customFormat="true" ht="25.15" customHeight="true" x14ac:dyDescent="0.2">
      <c r="B440" s="962"/>
      <c r="C440" s="1044" t="s">
        <v>382</v>
      </c>
      <c r="D440" s="1045"/>
      <c r="E440" s="809">
        <v>-3.809645546817194E-2</v>
      </c>
      <c r="F440" s="631"/>
      <c r="G440" s="631"/>
      <c r="H440" s="1045" t="s">
        <v>383</v>
      </c>
      <c r="I440" s="1045"/>
      <c r="J440" s="810">
        <v>0.10534346776836086</v>
      </c>
      <c r="K440" s="631"/>
      <c r="L440" s="631"/>
      <c r="M440" s="1045" t="s">
        <v>351</v>
      </c>
      <c r="N440" s="1045"/>
      <c r="O440" s="811">
        <v>5.0152055075237033E-2</v>
      </c>
      <c r="P440" s="631"/>
      <c r="Q440" s="631"/>
      <c r="X440" s="352"/>
      <c r="Y440" s="352"/>
      <c r="Z440" s="352"/>
      <c r="AA440" s="352"/>
      <c r="AB440" s="352"/>
      <c r="AC440" s="352"/>
      <c r="AD440" s="352"/>
      <c r="AE440" s="352"/>
      <c r="AF440" s="352"/>
      <c r="AG440" s="352"/>
      <c r="AH440" s="352"/>
      <c r="AI440" s="352"/>
      <c r="AJ440" s="352"/>
      <c r="AK440" s="352"/>
      <c r="AL440" s="352"/>
      <c r="AM440" s="352"/>
      <c r="AN440" s="352"/>
      <c r="AO440" s="352"/>
      <c r="AP440" s="352"/>
      <c r="AQ440" s="352"/>
      <c r="AR440" s="352"/>
      <c r="AS440" s="352"/>
      <c r="AT440" s="352"/>
      <c r="AU440" s="352"/>
      <c r="AV440" s="352"/>
      <c r="AW440" s="352"/>
      <c r="AX440" s="352"/>
      <c r="AY440" s="352"/>
      <c r="AZ440" s="352"/>
      <c r="BA440" s="354"/>
      <c r="BB440" s="430"/>
      <c r="BC440" s="354"/>
      <c r="BD440" s="354"/>
      <c r="BE440" s="354"/>
      <c r="BF440" s="354"/>
      <c r="BG440" s="354"/>
      <c r="BH440" s="354"/>
      <c r="BI440" s="354"/>
      <c r="BJ440" s="354"/>
      <c r="BK440" s="354"/>
      <c r="BL440" s="354"/>
      <c r="BM440" s="354"/>
      <c r="BN440" s="354"/>
      <c r="BO440" s="354"/>
      <c r="BP440" s="354"/>
      <c r="BQ440" s="354"/>
      <c r="BR440" s="354"/>
      <c r="BS440" s="354"/>
      <c r="BT440" s="354"/>
      <c r="BU440" s="354"/>
      <c r="BV440" s="354"/>
      <c r="BW440" s="354"/>
      <c r="BX440" s="355"/>
      <c r="BY440" s="355"/>
      <c r="BZ440" s="355"/>
      <c r="CA440" s="355"/>
      <c r="CB440" s="355"/>
      <c r="CC440" s="355"/>
      <c r="CD440" s="355"/>
      <c r="CE440" s="355"/>
      <c r="CF440" s="355"/>
      <c r="CG440" s="355"/>
      <c r="CH440" s="355"/>
      <c r="CI440" s="355"/>
      <c r="CJ440" s="355"/>
      <c r="CK440" s="355"/>
      <c r="CL440" s="355"/>
      <c r="CM440" s="355"/>
      <c r="CN440" s="355"/>
      <c r="CO440" s="355"/>
      <c r="CP440" s="355"/>
      <c r="CQ440" s="355"/>
      <c r="CR440" s="355"/>
      <c r="CS440" s="355"/>
      <c r="CT440" s="355"/>
      <c r="CU440" s="355"/>
      <c r="CV440" s="355"/>
      <c r="CW440" s="355"/>
      <c r="CX440" s="355"/>
      <c r="CY440" s="355"/>
      <c r="CZ440" s="355"/>
    </row>
    <row r="441" s="359" customFormat="true" ht="25.15" customHeight="true" x14ac:dyDescent="0.2">
      <c r="B441" s="962"/>
      <c r="C441" s="1044" t="s">
        <v>423</v>
      </c>
      <c r="D441" s="1045"/>
      <c r="E441" s="809">
        <v>3.4448560087489526E-2</v>
      </c>
      <c r="F441" s="631"/>
      <c r="G441" s="631"/>
      <c r="H441" s="1045" t="s">
        <v>391</v>
      </c>
      <c r="I441" s="1045"/>
      <c r="J441" s="810">
        <v>-0.10509313436808769</v>
      </c>
      <c r="K441" s="631"/>
      <c r="L441" s="631"/>
      <c r="M441" s="1045" t="s">
        <v>388</v>
      </c>
      <c r="N441" s="1045"/>
      <c r="O441" s="811">
        <v>-4.9751013178388363E-2</v>
      </c>
      <c r="P441" s="631"/>
      <c r="Q441" s="631"/>
      <c r="X441" s="352"/>
      <c r="Y441" s="352"/>
      <c r="Z441" s="352"/>
      <c r="AA441" s="352"/>
      <c r="AB441" s="352"/>
      <c r="AC441" s="352"/>
      <c r="AD441" s="352"/>
      <c r="AE441" s="352"/>
      <c r="AF441" s="352"/>
      <c r="AG441" s="352"/>
      <c r="AH441" s="352"/>
      <c r="AI441" s="352"/>
      <c r="AJ441" s="352"/>
      <c r="AK441" s="352"/>
      <c r="AL441" s="352"/>
      <c r="AM441" s="352"/>
      <c r="AN441" s="352"/>
      <c r="AO441" s="352"/>
      <c r="AP441" s="352"/>
      <c r="AQ441" s="352"/>
      <c r="AR441" s="352"/>
      <c r="AS441" s="352"/>
      <c r="AT441" s="352"/>
      <c r="AU441" s="352"/>
      <c r="AV441" s="352"/>
      <c r="AW441" s="352"/>
      <c r="AX441" s="352"/>
      <c r="AY441" s="352"/>
      <c r="AZ441" s="352"/>
      <c r="BA441" s="354"/>
      <c r="BB441" s="430"/>
      <c r="BC441" s="354"/>
      <c r="BD441" s="354"/>
      <c r="BE441" s="354"/>
      <c r="BF441" s="354"/>
      <c r="BG441" s="354"/>
      <c r="BH441" s="354"/>
      <c r="BI441" s="354"/>
      <c r="BJ441" s="354"/>
      <c r="BK441" s="354"/>
      <c r="BL441" s="354"/>
      <c r="BM441" s="354"/>
      <c r="BN441" s="354"/>
      <c r="BO441" s="354"/>
      <c r="BP441" s="354"/>
      <c r="BQ441" s="354"/>
      <c r="BR441" s="354"/>
      <c r="BS441" s="354"/>
      <c r="BT441" s="354"/>
      <c r="BU441" s="354"/>
      <c r="BV441" s="354"/>
      <c r="BW441" s="354"/>
      <c r="BX441" s="355"/>
      <c r="BY441" s="355"/>
      <c r="BZ441" s="355"/>
      <c r="CA441" s="355"/>
      <c r="CB441" s="355"/>
      <c r="CC441" s="355"/>
      <c r="CD441" s="355"/>
      <c r="CE441" s="355"/>
      <c r="CF441" s="355"/>
      <c r="CG441" s="355"/>
      <c r="CH441" s="355"/>
      <c r="CI441" s="355"/>
      <c r="CJ441" s="355"/>
      <c r="CK441" s="355"/>
      <c r="CL441" s="355"/>
      <c r="CM441" s="355"/>
      <c r="CN441" s="355"/>
      <c r="CO441" s="355"/>
      <c r="CP441" s="355"/>
      <c r="CQ441" s="355"/>
      <c r="CR441" s="355"/>
      <c r="CS441" s="355"/>
      <c r="CT441" s="355"/>
      <c r="CU441" s="355"/>
      <c r="CV441" s="355"/>
      <c r="CW441" s="355"/>
      <c r="CX441" s="355"/>
      <c r="CY441" s="355"/>
      <c r="CZ441" s="355"/>
    </row>
    <row r="442" s="359" customFormat="true" ht="25.15" customHeight="true" x14ac:dyDescent="0.2">
      <c r="B442" s="962"/>
      <c r="C442" s="1044" t="s">
        <v>350</v>
      </c>
      <c r="D442" s="1045"/>
      <c r="E442" s="809">
        <v>3.3619075579066106E-2</v>
      </c>
      <c r="F442" s="631"/>
      <c r="G442" s="631"/>
      <c r="H442" s="1045" t="s">
        <v>334</v>
      </c>
      <c r="I442" s="1045"/>
      <c r="J442" s="810">
        <v>0.10105160860040162</v>
      </c>
      <c r="K442" s="631"/>
      <c r="L442" s="631"/>
      <c r="M442" s="1045" t="s">
        <v>392</v>
      </c>
      <c r="N442" s="1045"/>
      <c r="O442" s="811">
        <v>4.8539959721291E-2</v>
      </c>
      <c r="P442" s="631"/>
      <c r="Q442" s="631"/>
      <c r="X442" s="352"/>
      <c r="Y442" s="352"/>
      <c r="Z442" s="352"/>
      <c r="AA442" s="352"/>
      <c r="AB442" s="352"/>
      <c r="AC442" s="352"/>
      <c r="AD442" s="352"/>
      <c r="AE442" s="352"/>
      <c r="AF442" s="352"/>
      <c r="AG442" s="352"/>
      <c r="AH442" s="352"/>
      <c r="AI442" s="352"/>
      <c r="AJ442" s="352"/>
      <c r="AK442" s="352"/>
      <c r="AL442" s="352"/>
      <c r="AM442" s="352"/>
      <c r="AN442" s="352"/>
      <c r="AO442" s="352"/>
      <c r="AP442" s="352"/>
      <c r="AQ442" s="352"/>
      <c r="AR442" s="352"/>
      <c r="AS442" s="352"/>
      <c r="AT442" s="352"/>
      <c r="AU442" s="352"/>
      <c r="AV442" s="352"/>
      <c r="AW442" s="352"/>
      <c r="AX442" s="352"/>
      <c r="AY442" s="352"/>
      <c r="AZ442" s="352"/>
      <c r="BA442" s="354"/>
      <c r="BB442" s="430"/>
      <c r="BC442" s="354"/>
      <c r="BD442" s="354"/>
      <c r="BE442" s="354"/>
      <c r="BF442" s="354"/>
      <c r="BG442" s="354"/>
      <c r="BH442" s="354"/>
      <c r="BI442" s="354"/>
      <c r="BJ442" s="354"/>
      <c r="BK442" s="354"/>
      <c r="BL442" s="354"/>
      <c r="BM442" s="354"/>
      <c r="BN442" s="354"/>
      <c r="BO442" s="354"/>
      <c r="BP442" s="354"/>
      <c r="BQ442" s="354"/>
      <c r="BR442" s="354"/>
      <c r="BS442" s="354"/>
      <c r="BT442" s="354"/>
      <c r="BU442" s="354"/>
      <c r="BV442" s="354"/>
      <c r="BW442" s="354"/>
      <c r="BX442" s="355"/>
      <c r="BY442" s="355"/>
      <c r="BZ442" s="355"/>
      <c r="CA442" s="355"/>
      <c r="CB442" s="355"/>
      <c r="CC442" s="355"/>
      <c r="CD442" s="355"/>
      <c r="CE442" s="355"/>
      <c r="CF442" s="355"/>
      <c r="CG442" s="355"/>
      <c r="CH442" s="355"/>
      <c r="CI442" s="355"/>
      <c r="CJ442" s="355"/>
      <c r="CK442" s="355"/>
      <c r="CL442" s="355"/>
      <c r="CM442" s="355"/>
      <c r="CN442" s="355"/>
      <c r="CO442" s="355"/>
      <c r="CP442" s="355"/>
      <c r="CQ442" s="355"/>
      <c r="CR442" s="355"/>
      <c r="CS442" s="355"/>
      <c r="CT442" s="355"/>
      <c r="CU442" s="355"/>
      <c r="CV442" s="355"/>
      <c r="CW442" s="355"/>
      <c r="CX442" s="355"/>
      <c r="CY442" s="355"/>
      <c r="CZ442" s="355"/>
    </row>
    <row r="443" s="359" customFormat="true" ht="25.15" customHeight="true" x14ac:dyDescent="0.2">
      <c r="B443" s="962"/>
      <c r="C443" s="1044" t="s">
        <v>340</v>
      </c>
      <c r="D443" s="1045"/>
      <c r="E443" s="809">
        <v>-2.9310211389952795E-2</v>
      </c>
      <c r="F443" s="631"/>
      <c r="G443" s="631"/>
      <c r="H443" s="1045" t="s">
        <v>354</v>
      </c>
      <c r="I443" s="1045"/>
      <c r="J443" s="810">
        <v>-9.715889320379556E-2</v>
      </c>
      <c r="K443" s="631"/>
      <c r="L443" s="631"/>
      <c r="M443" s="1045" t="s">
        <v>394</v>
      </c>
      <c r="N443" s="1045"/>
      <c r="O443" s="811">
        <v>3.9184058273133128E-2</v>
      </c>
      <c r="P443" s="631"/>
      <c r="Q443" s="631"/>
      <c r="X443" s="352"/>
      <c r="Y443" s="352"/>
      <c r="Z443" s="352"/>
      <c r="AA443" s="352"/>
      <c r="AB443" s="352"/>
      <c r="AC443" s="352"/>
      <c r="AD443" s="352"/>
      <c r="AE443" s="352"/>
      <c r="AF443" s="352"/>
      <c r="AG443" s="352"/>
      <c r="AH443" s="352"/>
      <c r="AI443" s="352"/>
      <c r="AJ443" s="352"/>
      <c r="AK443" s="352"/>
      <c r="AL443" s="352"/>
      <c r="AM443" s="352"/>
      <c r="AN443" s="352"/>
      <c r="AO443" s="352"/>
      <c r="AP443" s="352"/>
      <c r="AQ443" s="352"/>
      <c r="AR443" s="352"/>
      <c r="AS443" s="352"/>
      <c r="AT443" s="352"/>
      <c r="AU443" s="352"/>
      <c r="AV443" s="352"/>
      <c r="AW443" s="352"/>
      <c r="AX443" s="352"/>
      <c r="AY443" s="352"/>
      <c r="AZ443" s="352"/>
      <c r="BA443" s="354"/>
      <c r="BB443" s="430"/>
      <c r="BC443" s="354"/>
      <c r="BD443" s="354"/>
      <c r="BE443" s="354"/>
      <c r="BF443" s="354"/>
      <c r="BG443" s="354"/>
      <c r="BH443" s="354"/>
      <c r="BI443" s="354"/>
      <c r="BJ443" s="354"/>
      <c r="BK443" s="354"/>
      <c r="BL443" s="354"/>
      <c r="BM443" s="354"/>
      <c r="BN443" s="354"/>
      <c r="BO443" s="354"/>
      <c r="BP443" s="354"/>
      <c r="BQ443" s="354"/>
      <c r="BR443" s="354"/>
      <c r="BS443" s="354"/>
      <c r="BT443" s="354"/>
      <c r="BU443" s="354"/>
      <c r="BV443" s="354"/>
      <c r="BW443" s="354"/>
      <c r="BX443" s="355"/>
      <c r="BY443" s="355"/>
      <c r="BZ443" s="355"/>
      <c r="CA443" s="355"/>
      <c r="CB443" s="355"/>
      <c r="CC443" s="355"/>
      <c r="CD443" s="355"/>
      <c r="CE443" s="355"/>
      <c r="CF443" s="355"/>
      <c r="CG443" s="355"/>
      <c r="CH443" s="355"/>
      <c r="CI443" s="355"/>
      <c r="CJ443" s="355"/>
      <c r="CK443" s="355"/>
      <c r="CL443" s="355"/>
      <c r="CM443" s="355"/>
      <c r="CN443" s="355"/>
      <c r="CO443" s="355"/>
      <c r="CP443" s="355"/>
      <c r="CQ443" s="355"/>
      <c r="CR443" s="355"/>
      <c r="CS443" s="355"/>
      <c r="CT443" s="355"/>
      <c r="CU443" s="355"/>
      <c r="CV443" s="355"/>
      <c r="CW443" s="355"/>
      <c r="CX443" s="355"/>
      <c r="CY443" s="355"/>
      <c r="CZ443" s="355"/>
    </row>
    <row r="444" s="359" customFormat="true" ht="25.15" customHeight="true" x14ac:dyDescent="0.2">
      <c r="B444" s="962"/>
      <c r="C444" s="1044" t="s">
        <v>402</v>
      </c>
      <c r="D444" s="1045"/>
      <c r="E444" s="809">
        <v>2.7116821962707469E-2</v>
      </c>
      <c r="F444" s="631"/>
      <c r="G444" s="631"/>
      <c r="H444" s="1045" t="s">
        <v>342</v>
      </c>
      <c r="I444" s="1045"/>
      <c r="J444" s="810">
        <v>9.5543141094311862E-2</v>
      </c>
      <c r="K444" s="631"/>
      <c r="L444" s="631"/>
      <c r="M444" s="1045" t="s">
        <v>400</v>
      </c>
      <c r="N444" s="1045"/>
      <c r="O444" s="811">
        <v>3.3765937181010307E-2</v>
      </c>
      <c r="P444" s="631"/>
      <c r="Q444" s="631"/>
      <c r="X444" s="352"/>
      <c r="Y444" s="352"/>
      <c r="Z444" s="352"/>
      <c r="AA444" s="352"/>
      <c r="AB444" s="352"/>
      <c r="AC444" s="352"/>
      <c r="AD444" s="352"/>
      <c r="AE444" s="352"/>
      <c r="AF444" s="352"/>
      <c r="AG444" s="352"/>
      <c r="AH444" s="352"/>
      <c r="AI444" s="352"/>
      <c r="AJ444" s="352"/>
      <c r="AK444" s="352"/>
      <c r="AL444" s="352"/>
      <c r="AM444" s="352"/>
      <c r="AN444" s="352"/>
      <c r="AO444" s="352"/>
      <c r="AP444" s="352"/>
      <c r="AQ444" s="352"/>
      <c r="AR444" s="352"/>
      <c r="AS444" s="352"/>
      <c r="AT444" s="352"/>
      <c r="AU444" s="352"/>
      <c r="AV444" s="352"/>
      <c r="AW444" s="352"/>
      <c r="AX444" s="352"/>
      <c r="AY444" s="352"/>
      <c r="AZ444" s="352"/>
      <c r="BA444" s="354"/>
      <c r="BB444" s="430"/>
      <c r="BC444" s="354"/>
      <c r="BD444" s="354"/>
      <c r="BE444" s="354"/>
      <c r="BF444" s="354"/>
      <c r="BG444" s="354"/>
      <c r="BH444" s="354"/>
      <c r="BI444" s="354"/>
      <c r="BJ444" s="354"/>
      <c r="BK444" s="354"/>
      <c r="BL444" s="354"/>
      <c r="BM444" s="354"/>
      <c r="BN444" s="354"/>
      <c r="BO444" s="354"/>
      <c r="BP444" s="354"/>
      <c r="BQ444" s="354"/>
      <c r="BR444" s="354"/>
      <c r="BS444" s="354"/>
      <c r="BT444" s="354"/>
      <c r="BU444" s="354"/>
      <c r="BV444" s="354"/>
      <c r="BW444" s="354"/>
      <c r="BX444" s="355"/>
      <c r="BY444" s="355"/>
      <c r="BZ444" s="355"/>
      <c r="CA444" s="355"/>
      <c r="CB444" s="355"/>
      <c r="CC444" s="355"/>
      <c r="CD444" s="355"/>
      <c r="CE444" s="355"/>
      <c r="CF444" s="355"/>
      <c r="CG444" s="355"/>
      <c r="CH444" s="355"/>
      <c r="CI444" s="355"/>
      <c r="CJ444" s="355"/>
      <c r="CK444" s="355"/>
      <c r="CL444" s="355"/>
      <c r="CM444" s="355"/>
      <c r="CN444" s="355"/>
      <c r="CO444" s="355"/>
      <c r="CP444" s="355"/>
      <c r="CQ444" s="355"/>
      <c r="CR444" s="355"/>
      <c r="CS444" s="355"/>
      <c r="CT444" s="355"/>
      <c r="CU444" s="355"/>
      <c r="CV444" s="355"/>
      <c r="CW444" s="355"/>
      <c r="CX444" s="355"/>
      <c r="CY444" s="355"/>
      <c r="CZ444" s="355"/>
    </row>
    <row r="445" s="359" customFormat="true" ht="25.15" customHeight="true" x14ac:dyDescent="0.2">
      <c r="B445" s="962"/>
      <c r="C445" s="1044" t="s">
        <v>405</v>
      </c>
      <c r="D445" s="1045"/>
      <c r="E445" s="809">
        <v>-2.6484862410715026E-2</v>
      </c>
      <c r="F445" s="631"/>
      <c r="G445" s="631"/>
      <c r="H445" s="1045" t="s">
        <v>333</v>
      </c>
      <c r="I445" s="1045"/>
      <c r="J445" s="810">
        <v>8.9296130866034037E-2</v>
      </c>
      <c r="K445" s="631"/>
      <c r="L445" s="631"/>
      <c r="M445" s="1045" t="s">
        <v>408</v>
      </c>
      <c r="N445" s="1045"/>
      <c r="O445" s="811">
        <v>3.2737468020272886E-2</v>
      </c>
      <c r="P445" s="631"/>
      <c r="Q445" s="631"/>
      <c r="X445" s="352"/>
      <c r="Y445" s="352"/>
      <c r="Z445" s="352"/>
      <c r="AA445" s="352"/>
      <c r="AB445" s="352"/>
      <c r="AC445" s="352"/>
      <c r="AD445" s="352"/>
      <c r="AE445" s="352"/>
      <c r="AF445" s="352"/>
      <c r="AG445" s="352"/>
      <c r="AH445" s="352"/>
      <c r="AI445" s="352"/>
      <c r="AJ445" s="352"/>
      <c r="AK445" s="352"/>
      <c r="AL445" s="352"/>
      <c r="AM445" s="352"/>
      <c r="AN445" s="352"/>
      <c r="AO445" s="352"/>
      <c r="AP445" s="352"/>
      <c r="AQ445" s="352"/>
      <c r="AR445" s="352"/>
      <c r="AS445" s="352"/>
      <c r="AT445" s="352"/>
      <c r="AU445" s="352"/>
      <c r="AV445" s="352"/>
      <c r="AW445" s="352"/>
      <c r="AX445" s="352"/>
      <c r="AY445" s="352"/>
      <c r="AZ445" s="352"/>
      <c r="BA445" s="354"/>
      <c r="BB445" s="430"/>
      <c r="BC445" s="354"/>
      <c r="BD445" s="354"/>
      <c r="BE445" s="354"/>
      <c r="BF445" s="354"/>
      <c r="BG445" s="354"/>
      <c r="BH445" s="354"/>
      <c r="BI445" s="354"/>
      <c r="BJ445" s="354"/>
      <c r="BK445" s="354"/>
      <c r="BL445" s="354"/>
      <c r="BM445" s="354"/>
      <c r="BN445" s="354"/>
      <c r="BO445" s="354"/>
      <c r="BP445" s="354"/>
      <c r="BQ445" s="354"/>
      <c r="BR445" s="354"/>
      <c r="BS445" s="354"/>
      <c r="BT445" s="354"/>
      <c r="BU445" s="354"/>
      <c r="BV445" s="354"/>
      <c r="BW445" s="354"/>
      <c r="BX445" s="355"/>
      <c r="BY445" s="355"/>
      <c r="BZ445" s="355"/>
      <c r="CA445" s="355"/>
      <c r="CB445" s="355"/>
      <c r="CC445" s="355"/>
      <c r="CD445" s="355"/>
      <c r="CE445" s="355"/>
      <c r="CF445" s="355"/>
      <c r="CG445" s="355"/>
      <c r="CH445" s="355"/>
      <c r="CI445" s="355"/>
      <c r="CJ445" s="355"/>
      <c r="CK445" s="355"/>
      <c r="CL445" s="355"/>
      <c r="CM445" s="355"/>
      <c r="CN445" s="355"/>
      <c r="CO445" s="355"/>
      <c r="CP445" s="355"/>
      <c r="CQ445" s="355"/>
      <c r="CR445" s="355"/>
      <c r="CS445" s="355"/>
      <c r="CT445" s="355"/>
      <c r="CU445" s="355"/>
      <c r="CV445" s="355"/>
      <c r="CW445" s="355"/>
      <c r="CX445" s="355"/>
      <c r="CY445" s="355"/>
      <c r="CZ445" s="355"/>
    </row>
    <row r="446" s="359" customFormat="true" ht="25.15" customHeight="true" x14ac:dyDescent="0.2">
      <c r="C446" s="1044" t="s">
        <v>290</v>
      </c>
      <c r="D446" s="1045"/>
      <c r="E446" s="809">
        <v>2.3343206459956998E-2</v>
      </c>
      <c r="F446" s="631"/>
      <c r="G446" s="631"/>
      <c r="H446" s="1045" t="s">
        <v>395</v>
      </c>
      <c r="I446" s="1045"/>
      <c r="J446" s="810">
        <v>-8.5552084050160168E-2</v>
      </c>
      <c r="K446" s="631"/>
      <c r="L446" s="631"/>
      <c r="M446" s="1045" t="s">
        <v>350</v>
      </c>
      <c r="N446" s="1045"/>
      <c r="O446" s="811">
        <v>3.0668191870771182E-2</v>
      </c>
      <c r="P446" s="631"/>
      <c r="Q446" s="631"/>
      <c r="X446" s="352"/>
      <c r="Y446" s="352"/>
      <c r="Z446" s="352"/>
      <c r="AA446" s="352"/>
      <c r="AB446" s="352"/>
      <c r="AC446" s="352"/>
      <c r="AD446" s="352"/>
      <c r="AE446" s="352"/>
      <c r="AF446" s="352"/>
      <c r="AG446" s="352"/>
      <c r="AH446" s="352"/>
      <c r="AI446" s="352"/>
      <c r="AJ446" s="352"/>
      <c r="AK446" s="352"/>
      <c r="AL446" s="352"/>
      <c r="AM446" s="352"/>
      <c r="AN446" s="352"/>
      <c r="AO446" s="352"/>
      <c r="AP446" s="352"/>
      <c r="AQ446" s="352"/>
      <c r="AR446" s="352"/>
      <c r="AS446" s="352"/>
      <c r="AT446" s="352"/>
      <c r="AU446" s="352"/>
      <c r="AV446" s="352"/>
      <c r="AW446" s="352"/>
      <c r="AX446" s="352"/>
      <c r="AY446" s="352"/>
      <c r="AZ446" s="352"/>
      <c r="BA446" s="354"/>
      <c r="BB446" s="430"/>
      <c r="BC446" s="354"/>
      <c r="BD446" s="354"/>
      <c r="BE446" s="354"/>
      <c r="BF446" s="354"/>
      <c r="BG446" s="354"/>
      <c r="BH446" s="354"/>
      <c r="BI446" s="354"/>
      <c r="BJ446" s="354"/>
      <c r="BK446" s="354"/>
      <c r="BL446" s="354"/>
      <c r="BM446" s="354"/>
      <c r="BN446" s="354"/>
      <c r="BO446" s="354"/>
      <c r="BP446" s="354"/>
      <c r="BQ446" s="354"/>
      <c r="BR446" s="354"/>
      <c r="BS446" s="354"/>
      <c r="BT446" s="354"/>
      <c r="BU446" s="354"/>
      <c r="BV446" s="354"/>
      <c r="BW446" s="354"/>
      <c r="BX446" s="355"/>
      <c r="BY446" s="355"/>
      <c r="BZ446" s="355"/>
      <c r="CA446" s="355"/>
      <c r="CB446" s="355"/>
      <c r="CC446" s="355"/>
      <c r="CD446" s="355"/>
      <c r="CE446" s="355"/>
      <c r="CF446" s="355"/>
      <c r="CG446" s="355"/>
      <c r="CH446" s="355"/>
      <c r="CI446" s="355"/>
      <c r="CJ446" s="355"/>
      <c r="CK446" s="355"/>
      <c r="CL446" s="355"/>
      <c r="CM446" s="355"/>
      <c r="CN446" s="355"/>
      <c r="CO446" s="355"/>
      <c r="CP446" s="355"/>
      <c r="CQ446" s="355"/>
      <c r="CR446" s="355"/>
      <c r="CS446" s="355"/>
      <c r="CT446" s="355"/>
      <c r="CU446" s="355"/>
      <c r="CV446" s="355"/>
      <c r="CW446" s="355"/>
      <c r="CX446" s="355"/>
      <c r="CY446" s="355"/>
      <c r="CZ446" s="355"/>
    </row>
    <row r="447" s="359" customFormat="true" ht="25.15" customHeight="true" x14ac:dyDescent="0.2">
      <c r="C447" s="1044" t="s">
        <v>424</v>
      </c>
      <c r="D447" s="1045"/>
      <c r="E447" s="809">
        <v>2.1103516676875784E-2</v>
      </c>
      <c r="F447" s="631"/>
      <c r="G447" s="631"/>
      <c r="H447" s="1045" t="s">
        <v>390</v>
      </c>
      <c r="I447" s="1045"/>
      <c r="J447" s="810">
        <v>-8.2561300855914344E-2</v>
      </c>
      <c r="K447" s="631"/>
      <c r="L447" s="631"/>
      <c r="M447" s="1045" t="s">
        <v>406</v>
      </c>
      <c r="N447" s="1045"/>
      <c r="O447" s="811">
        <v>3.0587469249986371E-2</v>
      </c>
      <c r="P447" s="631"/>
      <c r="Q447" s="631"/>
      <c r="X447" s="352"/>
      <c r="Y447" s="352"/>
      <c r="Z447" s="352"/>
      <c r="AA447" s="352"/>
      <c r="AB447" s="352"/>
      <c r="AC447" s="352"/>
      <c r="AD447" s="352"/>
      <c r="AE447" s="352"/>
      <c r="AF447" s="352"/>
      <c r="AG447" s="352"/>
      <c r="AH447" s="352"/>
      <c r="AI447" s="352"/>
      <c r="AJ447" s="352"/>
      <c r="AK447" s="352"/>
      <c r="AL447" s="352"/>
      <c r="AM447" s="352"/>
      <c r="AN447" s="352"/>
      <c r="AO447" s="352"/>
      <c r="AP447" s="352"/>
      <c r="AQ447" s="352"/>
      <c r="AR447" s="352"/>
      <c r="AS447" s="352"/>
      <c r="AT447" s="352"/>
      <c r="AU447" s="352"/>
      <c r="AV447" s="352"/>
      <c r="AW447" s="352"/>
      <c r="AX447" s="352"/>
      <c r="AY447" s="352"/>
      <c r="AZ447" s="352"/>
      <c r="BA447" s="354"/>
      <c r="BB447" s="430"/>
      <c r="BC447" s="354"/>
      <c r="BD447" s="354"/>
      <c r="BE447" s="354"/>
      <c r="BF447" s="354"/>
      <c r="BG447" s="354"/>
      <c r="BH447" s="354"/>
      <c r="BI447" s="354"/>
      <c r="BJ447" s="354"/>
      <c r="BK447" s="354"/>
      <c r="BL447" s="354"/>
      <c r="BM447" s="354"/>
      <c r="BN447" s="354"/>
      <c r="BO447" s="354"/>
      <c r="BP447" s="354"/>
      <c r="BQ447" s="354"/>
      <c r="BR447" s="354"/>
      <c r="BS447" s="354"/>
      <c r="BT447" s="354"/>
      <c r="BU447" s="354"/>
      <c r="BV447" s="354"/>
      <c r="BW447" s="354"/>
      <c r="BX447" s="355"/>
      <c r="BY447" s="355"/>
      <c r="BZ447" s="355"/>
      <c r="CA447" s="355"/>
      <c r="CB447" s="355"/>
      <c r="CC447" s="355"/>
      <c r="CD447" s="355"/>
      <c r="CE447" s="355"/>
      <c r="CF447" s="355"/>
      <c r="CG447" s="355"/>
      <c r="CH447" s="355"/>
      <c r="CI447" s="355"/>
      <c r="CJ447" s="355"/>
      <c r="CK447" s="355"/>
      <c r="CL447" s="355"/>
      <c r="CM447" s="355"/>
      <c r="CN447" s="355"/>
      <c r="CO447" s="355"/>
      <c r="CP447" s="355"/>
      <c r="CQ447" s="355"/>
      <c r="CR447" s="355"/>
      <c r="CS447" s="355"/>
      <c r="CT447" s="355"/>
      <c r="CU447" s="355"/>
      <c r="CV447" s="355"/>
      <c r="CW447" s="355"/>
      <c r="CX447" s="355"/>
      <c r="CY447" s="355"/>
      <c r="CZ447" s="355"/>
    </row>
    <row r="448" s="359" customFormat="true" ht="25.15" customHeight="true" x14ac:dyDescent="0.2">
      <c r="C448" s="1044" t="s">
        <v>425</v>
      </c>
      <c r="D448" s="1045"/>
      <c r="E448" s="809">
        <v>1.5115320718095411E-2</v>
      </c>
      <c r="F448" s="631"/>
      <c r="G448" s="631"/>
      <c r="H448" s="1045" t="s">
        <v>393</v>
      </c>
      <c r="I448" s="1045"/>
      <c r="J448" s="810">
        <v>7.1673036261024337E-2</v>
      </c>
      <c r="K448" s="631"/>
      <c r="L448" s="631"/>
      <c r="M448" s="1045" t="s">
        <v>401</v>
      </c>
      <c r="N448" s="1045"/>
      <c r="O448" s="811">
        <v>2.9774654544734075E-2</v>
      </c>
      <c r="P448" s="631"/>
      <c r="Q448" s="631"/>
      <c r="X448" s="352"/>
      <c r="Y448" s="352"/>
      <c r="Z448" s="352"/>
      <c r="AA448" s="352"/>
      <c r="AB448" s="352"/>
      <c r="AC448" s="352"/>
      <c r="AD448" s="352"/>
      <c r="AE448" s="352"/>
      <c r="AF448" s="352"/>
      <c r="AG448" s="352"/>
      <c r="AH448" s="352"/>
      <c r="AI448" s="352"/>
      <c r="AJ448" s="352"/>
      <c r="AK448" s="352"/>
      <c r="AL448" s="352"/>
      <c r="AM448" s="352"/>
      <c r="AN448" s="352"/>
      <c r="AO448" s="352"/>
      <c r="AP448" s="352"/>
      <c r="AQ448" s="352"/>
      <c r="AR448" s="352"/>
      <c r="AS448" s="352"/>
      <c r="AT448" s="352"/>
      <c r="AU448" s="352"/>
      <c r="AV448" s="352"/>
      <c r="AW448" s="352"/>
      <c r="AX448" s="352"/>
      <c r="AY448" s="352"/>
      <c r="AZ448" s="352"/>
      <c r="BA448" s="354"/>
      <c r="BB448" s="430"/>
      <c r="BC448" s="354"/>
      <c r="BD448" s="354"/>
      <c r="BE448" s="354"/>
      <c r="BF448" s="354"/>
      <c r="BG448" s="354"/>
      <c r="BH448" s="354"/>
      <c r="BI448" s="354"/>
      <c r="BJ448" s="354"/>
      <c r="BK448" s="354"/>
      <c r="BL448" s="354"/>
      <c r="BM448" s="354"/>
      <c r="BN448" s="354"/>
      <c r="BO448" s="354"/>
      <c r="BP448" s="354"/>
      <c r="BQ448" s="354"/>
      <c r="BR448" s="354"/>
      <c r="BS448" s="354"/>
      <c r="BT448" s="354"/>
      <c r="BU448" s="354"/>
      <c r="BV448" s="354"/>
      <c r="BW448" s="354"/>
      <c r="BX448" s="355"/>
      <c r="BY448" s="355"/>
      <c r="BZ448" s="355"/>
      <c r="CA448" s="355"/>
      <c r="CB448" s="355"/>
      <c r="CC448" s="355"/>
      <c r="CD448" s="355"/>
      <c r="CE448" s="355"/>
      <c r="CF448" s="355"/>
      <c r="CG448" s="355"/>
      <c r="CH448" s="355"/>
      <c r="CI448" s="355"/>
      <c r="CJ448" s="355"/>
      <c r="CK448" s="355"/>
      <c r="CL448" s="355"/>
      <c r="CM448" s="355"/>
      <c r="CN448" s="355"/>
      <c r="CO448" s="355"/>
      <c r="CP448" s="355"/>
      <c r="CQ448" s="355"/>
      <c r="CR448" s="355"/>
      <c r="CS448" s="355"/>
      <c r="CT448" s="355"/>
      <c r="CU448" s="355"/>
      <c r="CV448" s="355"/>
      <c r="CW448" s="355"/>
      <c r="CX448" s="355"/>
      <c r="CY448" s="355"/>
      <c r="CZ448" s="355"/>
    </row>
    <row r="449" s="359" customFormat="true" ht="25.15" customHeight="true" x14ac:dyDescent="0.2">
      <c r="C449" s="1044" t="s">
        <v>409</v>
      </c>
      <c r="D449" s="1045"/>
      <c r="E449" s="809">
        <v>-1.3582116486589323E-2</v>
      </c>
      <c r="F449" s="631"/>
      <c r="G449" s="631"/>
      <c r="H449" s="1045" t="s">
        <v>389</v>
      </c>
      <c r="I449" s="1045"/>
      <c r="J449" s="810">
        <v>-6.9683353151346591E-2</v>
      </c>
      <c r="K449" s="631"/>
      <c r="L449" s="631"/>
      <c r="M449" s="1045" t="s">
        <v>396</v>
      </c>
      <c r="N449" s="1045"/>
      <c r="O449" s="811">
        <v>-2.8321919170278535E-2</v>
      </c>
      <c r="P449" s="631"/>
      <c r="Q449" s="631"/>
      <c r="X449" s="352"/>
      <c r="Y449" s="352"/>
      <c r="Z449" s="352"/>
      <c r="AA449" s="352"/>
      <c r="AB449" s="352"/>
      <c r="AC449" s="352"/>
      <c r="AD449" s="352"/>
      <c r="AE449" s="352"/>
      <c r="AF449" s="352"/>
      <c r="AG449" s="352"/>
      <c r="AH449" s="352"/>
      <c r="AI449" s="352"/>
      <c r="AJ449" s="352"/>
      <c r="AK449" s="352"/>
      <c r="AL449" s="352"/>
      <c r="AM449" s="352"/>
      <c r="AN449" s="352"/>
      <c r="AO449" s="352"/>
      <c r="AP449" s="352"/>
      <c r="AQ449" s="352"/>
      <c r="AR449" s="352"/>
      <c r="AS449" s="352"/>
      <c r="AT449" s="352"/>
      <c r="AU449" s="352"/>
      <c r="AV449" s="352"/>
      <c r="AW449" s="352"/>
      <c r="AX449" s="352"/>
      <c r="AY449" s="352"/>
      <c r="AZ449" s="352"/>
      <c r="BA449" s="354"/>
      <c r="BB449" s="430"/>
      <c r="BC449" s="354"/>
      <c r="BD449" s="354"/>
      <c r="BE449" s="354"/>
      <c r="BF449" s="354"/>
      <c r="BG449" s="354"/>
      <c r="BH449" s="354"/>
      <c r="BI449" s="354"/>
      <c r="BJ449" s="354"/>
      <c r="BK449" s="354"/>
      <c r="BL449" s="354"/>
      <c r="BM449" s="354"/>
      <c r="BN449" s="354"/>
      <c r="BO449" s="354"/>
      <c r="BP449" s="354"/>
      <c r="BQ449" s="354"/>
      <c r="BR449" s="354"/>
      <c r="BS449" s="354"/>
      <c r="BT449" s="354"/>
      <c r="BU449" s="354"/>
      <c r="BV449" s="354"/>
      <c r="BW449" s="354"/>
      <c r="BX449" s="355"/>
      <c r="BY449" s="355"/>
      <c r="BZ449" s="355"/>
      <c r="CA449" s="355"/>
      <c r="CB449" s="355"/>
      <c r="CC449" s="355"/>
      <c r="CD449" s="355"/>
      <c r="CE449" s="355"/>
      <c r="CF449" s="355"/>
      <c r="CG449" s="355"/>
      <c r="CH449" s="355"/>
      <c r="CI449" s="355"/>
      <c r="CJ449" s="355"/>
      <c r="CK449" s="355"/>
      <c r="CL449" s="355"/>
      <c r="CM449" s="355"/>
      <c r="CN449" s="355"/>
      <c r="CO449" s="355"/>
      <c r="CP449" s="355"/>
      <c r="CQ449" s="355"/>
      <c r="CR449" s="355"/>
      <c r="CS449" s="355"/>
      <c r="CT449" s="355"/>
      <c r="CU449" s="355"/>
      <c r="CV449" s="355"/>
      <c r="CW449" s="355"/>
      <c r="CX449" s="355"/>
      <c r="CY449" s="355"/>
      <c r="CZ449" s="355"/>
    </row>
    <row r="450" s="359" customFormat="true" ht="25.15" customHeight="true" x14ac:dyDescent="0.2">
      <c r="C450" s="1044" t="s">
        <v>404</v>
      </c>
      <c r="D450" s="1045"/>
      <c r="E450" s="809">
        <v>1.0901143729893398E-2</v>
      </c>
      <c r="F450" s="631"/>
      <c r="G450" s="631"/>
      <c r="H450" s="1045" t="s">
        <v>310</v>
      </c>
      <c r="I450" s="1045"/>
      <c r="J450" s="810">
        <v>6.3479630460676589E-2</v>
      </c>
      <c r="K450" s="631"/>
      <c r="L450" s="631"/>
      <c r="M450" s="1045" t="s">
        <v>384</v>
      </c>
      <c r="N450" s="1045"/>
      <c r="O450" s="811">
        <v>-2.7794192599452847E-2</v>
      </c>
      <c r="P450" s="631"/>
      <c r="Q450" s="631"/>
      <c r="X450" s="352"/>
      <c r="Y450" s="352"/>
      <c r="Z450" s="352"/>
      <c r="AA450" s="352"/>
      <c r="AB450" s="352"/>
      <c r="AC450" s="352"/>
      <c r="AD450" s="352"/>
      <c r="AE450" s="352"/>
      <c r="AF450" s="352"/>
      <c r="AG450" s="352"/>
      <c r="AH450" s="352"/>
      <c r="AI450" s="352"/>
      <c r="AJ450" s="352"/>
      <c r="AK450" s="352"/>
      <c r="AL450" s="352"/>
      <c r="AM450" s="352"/>
      <c r="AN450" s="352"/>
      <c r="AO450" s="352"/>
      <c r="AP450" s="352"/>
      <c r="AQ450" s="352"/>
      <c r="AR450" s="352"/>
      <c r="AS450" s="352"/>
      <c r="AT450" s="352"/>
      <c r="AU450" s="352"/>
      <c r="AV450" s="352"/>
      <c r="AW450" s="352"/>
      <c r="AX450" s="352"/>
      <c r="AY450" s="352"/>
      <c r="AZ450" s="352"/>
      <c r="BA450" s="354"/>
      <c r="BB450" s="430"/>
      <c r="BC450" s="354"/>
      <c r="BD450" s="354"/>
      <c r="BE450" s="354"/>
      <c r="BF450" s="354"/>
      <c r="BG450" s="354"/>
      <c r="BH450" s="354"/>
      <c r="BI450" s="354"/>
      <c r="BJ450" s="354"/>
      <c r="BK450" s="354"/>
      <c r="BL450" s="354"/>
      <c r="BM450" s="354"/>
      <c r="BN450" s="354"/>
      <c r="BO450" s="354"/>
      <c r="BP450" s="354"/>
      <c r="BQ450" s="354"/>
      <c r="BR450" s="354"/>
      <c r="BS450" s="354"/>
      <c r="BT450" s="354"/>
      <c r="BU450" s="354"/>
      <c r="BV450" s="354"/>
      <c r="BW450" s="354"/>
      <c r="BX450" s="355"/>
      <c r="BY450" s="355"/>
      <c r="BZ450" s="355"/>
      <c r="CA450" s="355"/>
      <c r="CB450" s="355"/>
      <c r="CC450" s="355"/>
      <c r="CD450" s="355"/>
      <c r="CE450" s="355"/>
      <c r="CF450" s="355"/>
      <c r="CG450" s="355"/>
      <c r="CH450" s="355"/>
      <c r="CI450" s="355"/>
      <c r="CJ450" s="355"/>
      <c r="CK450" s="355"/>
      <c r="CL450" s="355"/>
      <c r="CM450" s="355"/>
      <c r="CN450" s="355"/>
      <c r="CO450" s="355"/>
      <c r="CP450" s="355"/>
      <c r="CQ450" s="355"/>
      <c r="CR450" s="355"/>
      <c r="CS450" s="355"/>
      <c r="CT450" s="355"/>
      <c r="CU450" s="355"/>
      <c r="CV450" s="355"/>
      <c r="CW450" s="355"/>
      <c r="CX450" s="355"/>
      <c r="CY450" s="355"/>
      <c r="CZ450" s="355"/>
    </row>
    <row r="451" s="359" customFormat="true" ht="25.15" customHeight="true" x14ac:dyDescent="0.2">
      <c r="C451" s="1044" t="s">
        <v>351</v>
      </c>
      <c r="D451" s="1045"/>
      <c r="E451" s="809">
        <v>9.3264938245942036E-3</v>
      </c>
      <c r="F451" s="631"/>
      <c r="G451" s="631"/>
      <c r="H451" s="1045" t="s">
        <v>394</v>
      </c>
      <c r="I451" s="1045"/>
      <c r="J451" s="810">
        <v>6.2362635969137659E-2</v>
      </c>
      <c r="K451" s="631"/>
      <c r="L451" s="631"/>
      <c r="M451" s="1045" t="s">
        <v>395</v>
      </c>
      <c r="N451" s="1045"/>
      <c r="O451" s="811">
        <v>2.3813419684273883E-2</v>
      </c>
      <c r="P451" s="631"/>
      <c r="Q451" s="631"/>
      <c r="X451" s="352"/>
      <c r="Y451" s="352"/>
      <c r="Z451" s="352"/>
      <c r="AA451" s="352"/>
      <c r="AB451" s="352"/>
      <c r="AC451" s="352"/>
      <c r="AD451" s="352"/>
      <c r="AE451" s="352"/>
      <c r="AF451" s="352"/>
      <c r="AG451" s="352"/>
      <c r="AH451" s="352"/>
      <c r="AI451" s="352"/>
      <c r="AJ451" s="352"/>
      <c r="AK451" s="352"/>
      <c r="AL451" s="352"/>
      <c r="AM451" s="352"/>
      <c r="AN451" s="352"/>
      <c r="AO451" s="352"/>
      <c r="AP451" s="352"/>
      <c r="AQ451" s="352"/>
      <c r="AR451" s="352"/>
      <c r="AS451" s="352"/>
      <c r="AT451" s="352"/>
      <c r="AU451" s="352"/>
      <c r="AV451" s="352"/>
      <c r="AW451" s="352"/>
      <c r="AX451" s="352"/>
      <c r="AY451" s="352"/>
      <c r="AZ451" s="352"/>
      <c r="BA451" s="354"/>
      <c r="BB451" s="430"/>
      <c r="BC451" s="354"/>
      <c r="BD451" s="354"/>
      <c r="BE451" s="354"/>
      <c r="BF451" s="354"/>
      <c r="BG451" s="354"/>
      <c r="BH451" s="354"/>
      <c r="BI451" s="354"/>
      <c r="BJ451" s="354"/>
      <c r="BK451" s="354"/>
      <c r="BL451" s="354"/>
      <c r="BM451" s="354"/>
      <c r="BN451" s="354"/>
      <c r="BO451" s="354"/>
      <c r="BP451" s="354"/>
      <c r="BQ451" s="354"/>
      <c r="BR451" s="354"/>
      <c r="BS451" s="354"/>
      <c r="BT451" s="354"/>
      <c r="BU451" s="354"/>
      <c r="BV451" s="354"/>
      <c r="BW451" s="354"/>
      <c r="BX451" s="355"/>
      <c r="BY451" s="355"/>
      <c r="BZ451" s="355"/>
      <c r="CA451" s="355"/>
      <c r="CB451" s="355"/>
      <c r="CC451" s="355"/>
      <c r="CD451" s="355"/>
      <c r="CE451" s="355"/>
      <c r="CF451" s="355"/>
      <c r="CG451" s="355"/>
      <c r="CH451" s="355"/>
      <c r="CI451" s="355"/>
      <c r="CJ451" s="355"/>
      <c r="CK451" s="355"/>
      <c r="CL451" s="355"/>
      <c r="CM451" s="355"/>
      <c r="CN451" s="355"/>
      <c r="CO451" s="355"/>
      <c r="CP451" s="355"/>
      <c r="CQ451" s="355"/>
      <c r="CR451" s="355"/>
      <c r="CS451" s="355"/>
      <c r="CT451" s="355"/>
      <c r="CU451" s="355"/>
      <c r="CV451" s="355"/>
      <c r="CW451" s="355"/>
      <c r="CX451" s="355"/>
      <c r="CY451" s="355"/>
      <c r="CZ451" s="355"/>
    </row>
    <row r="452" s="359" customFormat="true" ht="25.15" customHeight="true" x14ac:dyDescent="0.2">
      <c r="C452" s="1044" t="s">
        <v>352</v>
      </c>
      <c r="D452" s="1045"/>
      <c r="E452" s="809">
        <v>8.8206293678944944E-3</v>
      </c>
      <c r="F452" s="631"/>
      <c r="G452" s="631"/>
      <c r="H452" s="1045" t="s">
        <v>340</v>
      </c>
      <c r="I452" s="1045"/>
      <c r="J452" s="810">
        <v>-5.2868860686375904E-2</v>
      </c>
      <c r="K452" s="631"/>
      <c r="L452" s="631"/>
      <c r="M452" s="1045" t="s">
        <v>389</v>
      </c>
      <c r="N452" s="1045"/>
      <c r="O452" s="811">
        <v>2.0797943650456903E-2</v>
      </c>
      <c r="P452" s="631"/>
      <c r="Q452" s="631"/>
      <c r="X452" s="352"/>
      <c r="Y452" s="352"/>
      <c r="Z452" s="352"/>
      <c r="AA452" s="352"/>
      <c r="AB452" s="352"/>
      <c r="AC452" s="352"/>
      <c r="AD452" s="352"/>
      <c r="AE452" s="352"/>
      <c r="AF452" s="352"/>
      <c r="AG452" s="352"/>
      <c r="AH452" s="352"/>
      <c r="AI452" s="352"/>
      <c r="AJ452" s="352"/>
      <c r="AK452" s="352"/>
      <c r="AL452" s="352"/>
      <c r="AM452" s="352"/>
      <c r="AN452" s="352"/>
      <c r="AO452" s="352"/>
      <c r="AP452" s="352"/>
      <c r="AQ452" s="352"/>
      <c r="AR452" s="352"/>
      <c r="AS452" s="352"/>
      <c r="AT452" s="352"/>
      <c r="AU452" s="352"/>
      <c r="AV452" s="352"/>
      <c r="AW452" s="352"/>
      <c r="AX452" s="352"/>
      <c r="AY452" s="352"/>
      <c r="AZ452" s="352"/>
      <c r="BA452" s="354"/>
      <c r="BB452" s="430"/>
      <c r="BC452" s="354"/>
      <c r="BD452" s="354"/>
      <c r="BE452" s="354"/>
      <c r="BF452" s="354"/>
      <c r="BG452" s="354"/>
      <c r="BH452" s="354"/>
      <c r="BI452" s="354"/>
      <c r="BJ452" s="354"/>
      <c r="BK452" s="354"/>
      <c r="BL452" s="354"/>
      <c r="BM452" s="354"/>
      <c r="BN452" s="354"/>
      <c r="BO452" s="354"/>
      <c r="BP452" s="354"/>
      <c r="BQ452" s="354"/>
      <c r="BR452" s="354"/>
      <c r="BS452" s="354"/>
      <c r="BT452" s="354"/>
      <c r="BU452" s="354"/>
      <c r="BV452" s="354"/>
      <c r="BW452" s="354"/>
      <c r="BX452" s="355"/>
      <c r="BY452" s="355"/>
      <c r="BZ452" s="355"/>
      <c r="CA452" s="355"/>
      <c r="CB452" s="355"/>
      <c r="CC452" s="355"/>
      <c r="CD452" s="355"/>
      <c r="CE452" s="355"/>
      <c r="CF452" s="355"/>
      <c r="CG452" s="355"/>
      <c r="CH452" s="355"/>
      <c r="CI452" s="355"/>
      <c r="CJ452" s="355"/>
      <c r="CK452" s="355"/>
      <c r="CL452" s="355"/>
      <c r="CM452" s="355"/>
      <c r="CN452" s="355"/>
      <c r="CO452" s="355"/>
      <c r="CP452" s="355"/>
      <c r="CQ452" s="355"/>
      <c r="CR452" s="355"/>
      <c r="CS452" s="355"/>
      <c r="CT452" s="355"/>
      <c r="CU452" s="355"/>
      <c r="CV452" s="355"/>
      <c r="CW452" s="355"/>
      <c r="CX452" s="355"/>
      <c r="CY452" s="355"/>
      <c r="CZ452" s="355"/>
    </row>
    <row r="453" s="359" customFormat="true" ht="25.15" customHeight="true" x14ac:dyDescent="0.2">
      <c r="C453" s="1044" t="s">
        <v>398</v>
      </c>
      <c r="D453" s="1045"/>
      <c r="E453" s="809">
        <v>8.270152873334477E-3</v>
      </c>
      <c r="F453" s="631"/>
      <c r="G453" s="631"/>
      <c r="H453" s="1045" t="s">
        <v>351</v>
      </c>
      <c r="I453" s="1045"/>
      <c r="J453" s="810">
        <v>-4.6910021975433501E-2</v>
      </c>
      <c r="K453" s="631"/>
      <c r="L453" s="631"/>
      <c r="M453" s="1045" t="s">
        <v>422</v>
      </c>
      <c r="N453" s="1045"/>
      <c r="O453" s="811">
        <v>-1.9624542660323974E-2</v>
      </c>
      <c r="P453" s="631"/>
      <c r="Q453" s="631"/>
      <c r="X453" s="352"/>
      <c r="Y453" s="352"/>
      <c r="Z453" s="352"/>
      <c r="AA453" s="352"/>
      <c r="AB453" s="352"/>
      <c r="AC453" s="352"/>
      <c r="AD453" s="352"/>
      <c r="AE453" s="352"/>
      <c r="AF453" s="352"/>
      <c r="AG453" s="352"/>
      <c r="AH453" s="352"/>
      <c r="AI453" s="352"/>
      <c r="AJ453" s="352"/>
      <c r="AK453" s="352"/>
      <c r="AL453" s="352"/>
      <c r="AM453" s="352"/>
      <c r="AN453" s="352"/>
      <c r="AO453" s="352"/>
      <c r="AP453" s="352"/>
      <c r="AQ453" s="352"/>
      <c r="AR453" s="352"/>
      <c r="AS453" s="352"/>
      <c r="AT453" s="352"/>
      <c r="AU453" s="352"/>
      <c r="AV453" s="352"/>
      <c r="AW453" s="352"/>
      <c r="AX453" s="352"/>
      <c r="AY453" s="352"/>
      <c r="AZ453" s="352"/>
      <c r="BA453" s="354"/>
      <c r="BB453" s="430"/>
      <c r="BC453" s="354"/>
      <c r="BD453" s="354"/>
      <c r="BE453" s="354"/>
      <c r="BF453" s="354"/>
      <c r="BG453" s="354"/>
      <c r="BH453" s="354"/>
      <c r="BI453" s="354"/>
      <c r="BJ453" s="354"/>
      <c r="BK453" s="354"/>
      <c r="BL453" s="354"/>
      <c r="BM453" s="354"/>
      <c r="BN453" s="354"/>
      <c r="BO453" s="354"/>
      <c r="BP453" s="354"/>
      <c r="BQ453" s="354"/>
      <c r="BR453" s="354"/>
      <c r="BS453" s="354"/>
      <c r="BT453" s="354"/>
      <c r="BU453" s="354"/>
      <c r="BV453" s="354"/>
      <c r="BW453" s="354"/>
      <c r="BX453" s="355"/>
      <c r="BY453" s="355"/>
      <c r="BZ453" s="355"/>
      <c r="CA453" s="355"/>
      <c r="CB453" s="355"/>
      <c r="CC453" s="355"/>
      <c r="CD453" s="355"/>
      <c r="CE453" s="355"/>
      <c r="CF453" s="355"/>
      <c r="CG453" s="355"/>
      <c r="CH453" s="355"/>
      <c r="CI453" s="355"/>
      <c r="CJ453" s="355"/>
      <c r="CK453" s="355"/>
      <c r="CL453" s="355"/>
      <c r="CM453" s="355"/>
      <c r="CN453" s="355"/>
      <c r="CO453" s="355"/>
      <c r="CP453" s="355"/>
      <c r="CQ453" s="355"/>
      <c r="CR453" s="355"/>
      <c r="CS453" s="355"/>
      <c r="CT453" s="355"/>
      <c r="CU453" s="355"/>
      <c r="CV453" s="355"/>
      <c r="CW453" s="355"/>
      <c r="CX453" s="355"/>
      <c r="CY453" s="355"/>
      <c r="CZ453" s="355"/>
    </row>
    <row r="454" s="359" customFormat="true" ht="25.15" customHeight="true" x14ac:dyDescent="0.2">
      <c r="C454" s="1044" t="s">
        <v>407</v>
      </c>
      <c r="D454" s="1045"/>
      <c r="E454" s="809">
        <v>-7.0422207099586284E-3</v>
      </c>
      <c r="F454" s="631"/>
      <c r="G454" s="631"/>
      <c r="H454" s="1045" t="s">
        <v>408</v>
      </c>
      <c r="I454" s="1045"/>
      <c r="J454" s="810">
        <v>-4.3977305810265488E-2</v>
      </c>
      <c r="K454" s="631"/>
      <c r="L454" s="631"/>
      <c r="M454" s="1045" t="s">
        <v>426</v>
      </c>
      <c r="N454" s="1045"/>
      <c r="O454" s="811">
        <v>-1.9590936436828962E-2</v>
      </c>
      <c r="P454" s="631"/>
      <c r="Q454" s="631"/>
      <c r="X454" s="352"/>
      <c r="Y454" s="352"/>
      <c r="Z454" s="352"/>
      <c r="AA454" s="352"/>
      <c r="AB454" s="352"/>
      <c r="AC454" s="352"/>
      <c r="AD454" s="352"/>
      <c r="AE454" s="352"/>
      <c r="AF454" s="352"/>
      <c r="AG454" s="352"/>
      <c r="AH454" s="352"/>
      <c r="AI454" s="352"/>
      <c r="AJ454" s="352"/>
      <c r="AK454" s="352"/>
      <c r="AL454" s="352"/>
      <c r="AM454" s="352"/>
      <c r="AN454" s="352"/>
      <c r="AO454" s="352"/>
      <c r="AP454" s="352"/>
      <c r="AQ454" s="352"/>
      <c r="AR454" s="352"/>
      <c r="AS454" s="352"/>
      <c r="AT454" s="352"/>
      <c r="AU454" s="352"/>
      <c r="AV454" s="352"/>
      <c r="AW454" s="352"/>
      <c r="AX454" s="352"/>
      <c r="AY454" s="352"/>
      <c r="AZ454" s="352"/>
      <c r="BA454" s="354"/>
      <c r="BB454" s="430"/>
      <c r="BC454" s="354"/>
      <c r="BD454" s="354"/>
      <c r="BE454" s="354"/>
      <c r="BF454" s="354"/>
      <c r="BG454" s="354"/>
      <c r="BH454" s="354"/>
      <c r="BI454" s="354"/>
      <c r="BJ454" s="354"/>
      <c r="BK454" s="354"/>
      <c r="BL454" s="354"/>
      <c r="BM454" s="354"/>
      <c r="BN454" s="354"/>
      <c r="BO454" s="354"/>
      <c r="BP454" s="354"/>
      <c r="BQ454" s="354"/>
      <c r="BR454" s="354"/>
      <c r="BS454" s="354"/>
      <c r="BT454" s="354"/>
      <c r="BU454" s="354"/>
      <c r="BV454" s="354"/>
      <c r="BW454" s="354"/>
      <c r="BX454" s="355"/>
      <c r="BY454" s="355"/>
      <c r="BZ454" s="355"/>
      <c r="CA454" s="355"/>
      <c r="CB454" s="355"/>
      <c r="CC454" s="355"/>
      <c r="CD454" s="355"/>
      <c r="CE454" s="355"/>
      <c r="CF454" s="355"/>
      <c r="CG454" s="355"/>
      <c r="CH454" s="355"/>
      <c r="CI454" s="355"/>
      <c r="CJ454" s="355"/>
      <c r="CK454" s="355"/>
      <c r="CL454" s="355"/>
      <c r="CM454" s="355"/>
      <c r="CN454" s="355"/>
      <c r="CO454" s="355"/>
      <c r="CP454" s="355"/>
      <c r="CQ454" s="355"/>
      <c r="CR454" s="355"/>
      <c r="CS454" s="355"/>
      <c r="CT454" s="355"/>
      <c r="CU454" s="355"/>
      <c r="CV454" s="355"/>
      <c r="CW454" s="355"/>
      <c r="CX454" s="355"/>
      <c r="CY454" s="355"/>
      <c r="CZ454" s="355"/>
    </row>
    <row r="455" s="359" customFormat="true" ht="25.15" customHeight="true" x14ac:dyDescent="0.2">
      <c r="C455" s="1044" t="s">
        <v>427</v>
      </c>
      <c r="D455" s="1045"/>
      <c r="E455" s="809">
        <v>5.3931347005319197E-3</v>
      </c>
      <c r="F455" s="631"/>
      <c r="G455" s="631"/>
      <c r="H455" s="1045" t="s">
        <v>326</v>
      </c>
      <c r="I455" s="1045"/>
      <c r="J455" s="810">
        <v>4.2362745775264013E-2</v>
      </c>
      <c r="K455" s="631"/>
      <c r="L455" s="631"/>
      <c r="M455" s="1045" t="s">
        <v>405</v>
      </c>
      <c r="N455" s="1045"/>
      <c r="O455" s="811">
        <v>-1.7315731957811255E-2</v>
      </c>
      <c r="P455" s="631"/>
      <c r="Q455" s="631"/>
      <c r="X455" s="352"/>
      <c r="Y455" s="352"/>
      <c r="Z455" s="352"/>
      <c r="AA455" s="352"/>
      <c r="AB455" s="352"/>
      <c r="AC455" s="352"/>
      <c r="AD455" s="352"/>
      <c r="AE455" s="352"/>
      <c r="AF455" s="352"/>
      <c r="AG455" s="352"/>
      <c r="AH455" s="352"/>
      <c r="AI455" s="352"/>
      <c r="AJ455" s="352"/>
      <c r="AK455" s="352"/>
      <c r="AL455" s="352"/>
      <c r="AM455" s="352"/>
      <c r="AN455" s="352"/>
      <c r="AO455" s="352"/>
      <c r="AP455" s="352"/>
      <c r="AQ455" s="352"/>
      <c r="AR455" s="352"/>
      <c r="AS455" s="352"/>
      <c r="AT455" s="352"/>
      <c r="AU455" s="352"/>
      <c r="AV455" s="352"/>
      <c r="AW455" s="352"/>
      <c r="AX455" s="352"/>
      <c r="AY455" s="352"/>
      <c r="AZ455" s="352"/>
      <c r="BA455" s="354"/>
      <c r="BB455" s="430"/>
      <c r="BC455" s="354"/>
      <c r="BD455" s="354"/>
      <c r="BE455" s="354"/>
      <c r="BF455" s="354"/>
      <c r="BG455" s="354"/>
      <c r="BH455" s="354"/>
      <c r="BI455" s="354"/>
      <c r="BJ455" s="354"/>
      <c r="BK455" s="354"/>
      <c r="BL455" s="354"/>
      <c r="BM455" s="354"/>
      <c r="BN455" s="354"/>
      <c r="BO455" s="354"/>
      <c r="BP455" s="354"/>
      <c r="BQ455" s="354"/>
      <c r="BR455" s="354"/>
      <c r="BS455" s="354"/>
      <c r="BT455" s="354"/>
      <c r="BU455" s="354"/>
      <c r="BV455" s="354"/>
      <c r="BW455" s="354"/>
      <c r="BX455" s="355"/>
      <c r="BY455" s="355"/>
      <c r="BZ455" s="355"/>
      <c r="CA455" s="355"/>
      <c r="CB455" s="355"/>
      <c r="CC455" s="355"/>
      <c r="CD455" s="355"/>
      <c r="CE455" s="355"/>
      <c r="CF455" s="355"/>
      <c r="CG455" s="355"/>
      <c r="CH455" s="355"/>
      <c r="CI455" s="355"/>
      <c r="CJ455" s="355"/>
      <c r="CK455" s="355"/>
      <c r="CL455" s="355"/>
      <c r="CM455" s="355"/>
      <c r="CN455" s="355"/>
      <c r="CO455" s="355"/>
      <c r="CP455" s="355"/>
      <c r="CQ455" s="355"/>
      <c r="CR455" s="355"/>
      <c r="CS455" s="355"/>
      <c r="CT455" s="355"/>
      <c r="CU455" s="355"/>
      <c r="CV455" s="355"/>
      <c r="CW455" s="355"/>
      <c r="CX455" s="355"/>
      <c r="CY455" s="355"/>
      <c r="CZ455" s="355"/>
    </row>
    <row r="456" s="359" customFormat="true" ht="25.15" customHeight="true" x14ac:dyDescent="0.2">
      <c r="C456" s="1044" t="s">
        <v>355</v>
      </c>
      <c r="D456" s="1045"/>
      <c r="E456" s="809">
        <v>5.3931347005315633E-3</v>
      </c>
      <c r="F456" s="631"/>
      <c r="G456" s="631"/>
      <c r="H456" s="1045" t="s">
        <v>399</v>
      </c>
      <c r="I456" s="1045"/>
      <c r="J456" s="810">
        <v>4.0114803002580253E-2</v>
      </c>
      <c r="K456" s="631"/>
      <c r="L456" s="631"/>
      <c r="M456" s="1045" t="s">
        <v>387</v>
      </c>
      <c r="N456" s="1045"/>
      <c r="O456" s="811">
        <v>1.4689129780050389E-2</v>
      </c>
      <c r="P456" s="631"/>
      <c r="Q456" s="631"/>
      <c r="X456" s="352"/>
      <c r="Y456" s="352"/>
      <c r="Z456" s="352"/>
      <c r="AA456" s="352"/>
      <c r="AB456" s="352"/>
      <c r="AC456" s="352"/>
      <c r="AD456" s="352"/>
      <c r="AE456" s="352"/>
      <c r="AF456" s="352"/>
      <c r="AG456" s="352"/>
      <c r="AH456" s="352"/>
      <c r="AI456" s="352"/>
      <c r="AJ456" s="352"/>
      <c r="AK456" s="352"/>
      <c r="AL456" s="352"/>
      <c r="AM456" s="352"/>
      <c r="AN456" s="352"/>
      <c r="AO456" s="352"/>
      <c r="AP456" s="352"/>
      <c r="AQ456" s="352"/>
      <c r="AR456" s="352"/>
      <c r="AS456" s="352"/>
      <c r="AT456" s="352"/>
      <c r="AU456" s="352"/>
      <c r="AV456" s="352"/>
      <c r="AW456" s="352"/>
      <c r="AX456" s="352"/>
      <c r="AY456" s="352"/>
      <c r="AZ456" s="352"/>
      <c r="BA456" s="354"/>
      <c r="BB456" s="430"/>
      <c r="BC456" s="354"/>
      <c r="BD456" s="354"/>
      <c r="BE456" s="354"/>
      <c r="BF456" s="354"/>
      <c r="BG456" s="354"/>
      <c r="BH456" s="354"/>
      <c r="BI456" s="354"/>
      <c r="BJ456" s="354"/>
      <c r="BK456" s="354"/>
      <c r="BL456" s="354"/>
      <c r="BM456" s="354"/>
      <c r="BN456" s="354"/>
      <c r="BO456" s="354"/>
      <c r="BP456" s="354"/>
      <c r="BQ456" s="354"/>
      <c r="BR456" s="354"/>
      <c r="BS456" s="354"/>
      <c r="BT456" s="354"/>
      <c r="BU456" s="354"/>
      <c r="BV456" s="354"/>
      <c r="BW456" s="354"/>
      <c r="BX456" s="355"/>
      <c r="BY456" s="355"/>
      <c r="BZ456" s="355"/>
      <c r="CA456" s="355"/>
      <c r="CB456" s="355"/>
      <c r="CC456" s="355"/>
      <c r="CD456" s="355"/>
      <c r="CE456" s="355"/>
      <c r="CF456" s="355"/>
      <c r="CG456" s="355"/>
      <c r="CH456" s="355"/>
      <c r="CI456" s="355"/>
      <c r="CJ456" s="355"/>
      <c r="CK456" s="355"/>
      <c r="CL456" s="355"/>
      <c r="CM456" s="355"/>
      <c r="CN456" s="355"/>
      <c r="CO456" s="355"/>
      <c r="CP456" s="355"/>
      <c r="CQ456" s="355"/>
      <c r="CR456" s="355"/>
      <c r="CS456" s="355"/>
      <c r="CT456" s="355"/>
      <c r="CU456" s="355"/>
      <c r="CV456" s="355"/>
      <c r="CW456" s="355"/>
      <c r="CX456" s="355"/>
      <c r="CY456" s="355"/>
      <c r="CZ456" s="355"/>
    </row>
    <row r="457" s="359" customFormat="true" ht="25.15" customHeight="true" x14ac:dyDescent="0.2">
      <c r="C457" s="1044" t="s">
        <v>357</v>
      </c>
      <c r="D457" s="1045"/>
      <c r="E457" s="812">
        <v>5.3931347005314028E-3</v>
      </c>
      <c r="F457" s="631"/>
      <c r="G457" s="631"/>
      <c r="H457" s="1045" t="s">
        <v>410</v>
      </c>
      <c r="I457" s="1045"/>
      <c r="J457" s="810">
        <v>3.1544548087749126E-2</v>
      </c>
      <c r="K457" s="631"/>
      <c r="L457" s="631"/>
      <c r="M457" s="1045" t="s">
        <v>290</v>
      </c>
      <c r="N457" s="1045"/>
      <c r="O457" s="811">
        <v>-1.352502473047674E-2</v>
      </c>
      <c r="P457" s="631"/>
      <c r="Q457" s="631"/>
      <c r="X457" s="352"/>
      <c r="Y457" s="352"/>
      <c r="Z457" s="352"/>
      <c r="AA457" s="352"/>
      <c r="AB457" s="352"/>
      <c r="AC457" s="352"/>
      <c r="AD457" s="352"/>
      <c r="AE457" s="352"/>
      <c r="AF457" s="352"/>
      <c r="AG457" s="352"/>
      <c r="AH457" s="352"/>
      <c r="AI457" s="352"/>
      <c r="AJ457" s="352"/>
      <c r="AK457" s="352"/>
      <c r="AL457" s="352"/>
      <c r="AM457" s="352"/>
      <c r="AN457" s="352"/>
      <c r="AO457" s="352"/>
      <c r="AP457" s="352"/>
      <c r="AQ457" s="352"/>
      <c r="AR457" s="352"/>
      <c r="AS457" s="352"/>
      <c r="AT457" s="352"/>
      <c r="AU457" s="352"/>
      <c r="AV457" s="352"/>
      <c r="AW457" s="352"/>
      <c r="AX457" s="352"/>
      <c r="AY457" s="352"/>
      <c r="AZ457" s="352"/>
      <c r="BA457" s="354"/>
      <c r="BB457" s="430"/>
      <c r="BC457" s="354"/>
      <c r="BD457" s="354"/>
      <c r="BE457" s="354"/>
      <c r="BF457" s="354"/>
      <c r="BG457" s="354"/>
      <c r="BH457" s="354"/>
      <c r="BI457" s="354"/>
      <c r="BJ457" s="354"/>
      <c r="BK457" s="354"/>
      <c r="BL457" s="354"/>
      <c r="BM457" s="354"/>
      <c r="BN457" s="354"/>
      <c r="BO457" s="354"/>
      <c r="BP457" s="354"/>
      <c r="BQ457" s="354"/>
      <c r="BR457" s="354"/>
      <c r="BS457" s="354"/>
      <c r="BT457" s="354"/>
      <c r="BU457" s="354"/>
      <c r="BV457" s="354"/>
      <c r="BW457" s="354"/>
      <c r="BX457" s="355"/>
      <c r="BY457" s="355"/>
      <c r="BZ457" s="355"/>
      <c r="CA457" s="355"/>
      <c r="CB457" s="355"/>
      <c r="CC457" s="355"/>
      <c r="CD457" s="355"/>
      <c r="CE457" s="355"/>
      <c r="CF457" s="355"/>
      <c r="CG457" s="355"/>
      <c r="CH457" s="355"/>
      <c r="CI457" s="355"/>
      <c r="CJ457" s="355"/>
      <c r="CK457" s="355"/>
      <c r="CL457" s="355"/>
      <c r="CM457" s="355"/>
      <c r="CN457" s="355"/>
      <c r="CO457" s="355"/>
      <c r="CP457" s="355"/>
      <c r="CQ457" s="355"/>
      <c r="CR457" s="355"/>
      <c r="CS457" s="355"/>
      <c r="CT457" s="355"/>
      <c r="CU457" s="355"/>
      <c r="CV457" s="355"/>
      <c r="CW457" s="355"/>
      <c r="CX457" s="355"/>
      <c r="CY457" s="355"/>
      <c r="CZ457" s="355"/>
    </row>
    <row r="458" s="359" customFormat="true" ht="25.15" customHeight="true" x14ac:dyDescent="0.2">
      <c r="C458" s="1044"/>
      <c r="D458" s="1045"/>
      <c r="E458" s="631"/>
      <c r="F458" s="631"/>
      <c r="G458" s="631"/>
      <c r="H458" s="1045" t="s">
        <v>290</v>
      </c>
      <c r="I458" s="1045"/>
      <c r="J458" s="810">
        <v>3.1351083734286883E-2</v>
      </c>
      <c r="K458" s="631"/>
      <c r="L458" s="631"/>
      <c r="M458" s="1045" t="s">
        <v>340</v>
      </c>
      <c r="N458" s="1045"/>
      <c r="O458" s="811">
        <v>-1.2947020460659231E-2</v>
      </c>
      <c r="P458" s="631"/>
      <c r="Q458" s="631"/>
      <c r="X458" s="352"/>
      <c r="Y458" s="352"/>
      <c r="Z458" s="352"/>
      <c r="AA458" s="352"/>
      <c r="AB458" s="352"/>
      <c r="AC458" s="352"/>
      <c r="AD458" s="352"/>
      <c r="AE458" s="352"/>
      <c r="AF458" s="352"/>
      <c r="AG458" s="352"/>
      <c r="AH458" s="352"/>
      <c r="AI458" s="352"/>
      <c r="AJ458" s="352"/>
      <c r="AK458" s="352"/>
      <c r="AL458" s="352"/>
      <c r="AM458" s="352"/>
      <c r="AN458" s="352"/>
      <c r="AO458" s="352"/>
      <c r="AP458" s="352"/>
      <c r="AQ458" s="352"/>
      <c r="AR458" s="352"/>
      <c r="AS458" s="352"/>
      <c r="AT458" s="352"/>
      <c r="AU458" s="352"/>
      <c r="AV458" s="352"/>
      <c r="AW458" s="352"/>
      <c r="AX458" s="352"/>
      <c r="AY458" s="352"/>
      <c r="AZ458" s="352"/>
      <c r="BA458" s="354"/>
      <c r="BB458" s="430"/>
      <c r="BC458" s="354"/>
      <c r="BD458" s="354"/>
      <c r="BE458" s="354"/>
      <c r="BF458" s="354"/>
      <c r="BG458" s="354"/>
      <c r="BH458" s="354"/>
      <c r="BI458" s="354"/>
      <c r="BJ458" s="354"/>
      <c r="BK458" s="354"/>
      <c r="BL458" s="354"/>
      <c r="BM458" s="354"/>
      <c r="BN458" s="354"/>
      <c r="BO458" s="354"/>
      <c r="BP458" s="354"/>
      <c r="BQ458" s="354"/>
      <c r="BR458" s="354"/>
      <c r="BS458" s="354"/>
      <c r="BT458" s="354"/>
      <c r="BU458" s="354"/>
      <c r="BV458" s="354"/>
      <c r="BW458" s="354"/>
      <c r="BX458" s="355"/>
      <c r="BY458" s="355"/>
      <c r="BZ458" s="355"/>
      <c r="CA458" s="355"/>
      <c r="CB458" s="355"/>
      <c r="CC458" s="355"/>
      <c r="CD458" s="355"/>
      <c r="CE458" s="355"/>
      <c r="CF458" s="355"/>
      <c r="CG458" s="355"/>
      <c r="CH458" s="355"/>
      <c r="CI458" s="355"/>
      <c r="CJ458" s="355"/>
      <c r="CK458" s="355"/>
      <c r="CL458" s="355"/>
      <c r="CM458" s="355"/>
      <c r="CN458" s="355"/>
      <c r="CO458" s="355"/>
      <c r="CP458" s="355"/>
      <c r="CQ458" s="355"/>
      <c r="CR458" s="355"/>
      <c r="CS458" s="355"/>
      <c r="CT458" s="355"/>
      <c r="CU458" s="355"/>
      <c r="CV458" s="355"/>
      <c r="CW458" s="355"/>
      <c r="CX458" s="355"/>
      <c r="CY458" s="355"/>
      <c r="CZ458" s="355"/>
    </row>
    <row r="459" s="359" customFormat="true" ht="25.15" customHeight="true" x14ac:dyDescent="0.2">
      <c r="C459" s="1044"/>
      <c r="D459" s="1045"/>
      <c r="E459" s="631"/>
      <c r="F459" s="631"/>
      <c r="G459" s="631"/>
      <c r="H459" s="1045" t="s">
        <v>350</v>
      </c>
      <c r="I459" s="1045"/>
      <c r="J459" s="810">
        <v>3.0670416860694012E-2</v>
      </c>
      <c r="K459" s="631"/>
      <c r="L459" s="631"/>
      <c r="M459" s="1045" t="s">
        <v>342</v>
      </c>
      <c r="N459" s="1045"/>
      <c r="O459" s="811">
        <v>-1.2457931515626842E-2</v>
      </c>
      <c r="P459" s="631"/>
      <c r="Q459" s="631"/>
      <c r="X459" s="352"/>
      <c r="Y459" s="352"/>
      <c r="Z459" s="352"/>
      <c r="AA459" s="352"/>
      <c r="AB459" s="352"/>
      <c r="AC459" s="352"/>
      <c r="AD459" s="352"/>
      <c r="AE459" s="352"/>
      <c r="AF459" s="352"/>
      <c r="AG459" s="352"/>
      <c r="AH459" s="352"/>
      <c r="AI459" s="352"/>
      <c r="AJ459" s="352"/>
      <c r="AK459" s="352"/>
      <c r="AL459" s="352"/>
      <c r="AM459" s="352"/>
      <c r="AN459" s="352"/>
      <c r="AO459" s="352"/>
      <c r="AP459" s="352"/>
      <c r="AQ459" s="352"/>
      <c r="AR459" s="352"/>
      <c r="AS459" s="352"/>
      <c r="AT459" s="352"/>
      <c r="AU459" s="352"/>
      <c r="AV459" s="352"/>
      <c r="AW459" s="352"/>
      <c r="AX459" s="352"/>
      <c r="AY459" s="352"/>
      <c r="AZ459" s="352"/>
      <c r="BA459" s="354"/>
      <c r="BB459" s="430"/>
      <c r="BC459" s="354"/>
      <c r="BD459" s="354"/>
      <c r="BE459" s="354"/>
      <c r="BF459" s="354"/>
      <c r="BG459" s="354"/>
      <c r="BH459" s="354"/>
      <c r="BI459" s="354"/>
      <c r="BJ459" s="354"/>
      <c r="BK459" s="354"/>
      <c r="BL459" s="354"/>
      <c r="BM459" s="354"/>
      <c r="BN459" s="354"/>
      <c r="BO459" s="354"/>
      <c r="BP459" s="354"/>
      <c r="BQ459" s="354"/>
      <c r="BR459" s="354"/>
      <c r="BS459" s="354"/>
      <c r="BT459" s="354"/>
      <c r="BU459" s="354"/>
      <c r="BV459" s="354"/>
      <c r="BW459" s="354"/>
      <c r="BX459" s="355"/>
      <c r="BY459" s="355"/>
      <c r="BZ459" s="355"/>
      <c r="CA459" s="355"/>
      <c r="CB459" s="355"/>
      <c r="CC459" s="355"/>
      <c r="CD459" s="355"/>
      <c r="CE459" s="355"/>
      <c r="CF459" s="355"/>
      <c r="CG459" s="355"/>
      <c r="CH459" s="355"/>
      <c r="CI459" s="355"/>
      <c r="CJ459" s="355"/>
      <c r="CK459" s="355"/>
      <c r="CL459" s="355"/>
      <c r="CM459" s="355"/>
      <c r="CN459" s="355"/>
      <c r="CO459" s="355"/>
      <c r="CP459" s="355"/>
      <c r="CQ459" s="355"/>
      <c r="CR459" s="355"/>
      <c r="CS459" s="355"/>
      <c r="CT459" s="355"/>
      <c r="CU459" s="355"/>
      <c r="CV459" s="355"/>
      <c r="CW459" s="355"/>
      <c r="CX459" s="355"/>
      <c r="CY459" s="355"/>
      <c r="CZ459" s="355"/>
    </row>
    <row r="460" s="359" customFormat="true" ht="25.15" customHeight="true" x14ac:dyDescent="0.2">
      <c r="C460" s="1044"/>
      <c r="D460" s="1045"/>
      <c r="E460" s="631"/>
      <c r="F460" s="631"/>
      <c r="G460" s="631"/>
      <c r="H460" s="1045" t="s">
        <v>398</v>
      </c>
      <c r="I460" s="1045"/>
      <c r="J460" s="810">
        <v>2.9811026998672399E-2</v>
      </c>
      <c r="K460" s="631"/>
      <c r="L460" s="631"/>
      <c r="M460" s="1045" t="s">
        <v>391</v>
      </c>
      <c r="N460" s="1045"/>
      <c r="O460" s="811">
        <v>-1.1922917869985811E-2</v>
      </c>
      <c r="P460" s="631"/>
      <c r="Q460" s="631"/>
      <c r="X460" s="352"/>
      <c r="Y460" s="352"/>
      <c r="Z460" s="352"/>
      <c r="AA460" s="352"/>
      <c r="AB460" s="352"/>
      <c r="AC460" s="352"/>
      <c r="AD460" s="352"/>
      <c r="AE460" s="352"/>
      <c r="AF460" s="352"/>
      <c r="AG460" s="352"/>
      <c r="AH460" s="352"/>
      <c r="AI460" s="352"/>
      <c r="AJ460" s="352"/>
      <c r="AK460" s="352"/>
      <c r="AL460" s="352"/>
      <c r="AM460" s="352"/>
      <c r="AN460" s="352"/>
      <c r="AO460" s="352"/>
      <c r="AP460" s="352"/>
      <c r="AQ460" s="352"/>
      <c r="AR460" s="352"/>
      <c r="AS460" s="352"/>
      <c r="AT460" s="352"/>
      <c r="AU460" s="352"/>
      <c r="AV460" s="352"/>
      <c r="AW460" s="352"/>
      <c r="AX460" s="352"/>
      <c r="AY460" s="352"/>
      <c r="AZ460" s="352"/>
      <c r="BA460" s="354"/>
      <c r="BB460" s="430"/>
      <c r="BC460" s="354"/>
      <c r="BD460" s="354"/>
      <c r="BE460" s="354"/>
      <c r="BF460" s="354"/>
      <c r="BG460" s="354"/>
      <c r="BH460" s="354"/>
      <c r="BI460" s="354"/>
      <c r="BJ460" s="354"/>
      <c r="BK460" s="354"/>
      <c r="BL460" s="354"/>
      <c r="BM460" s="354"/>
      <c r="BN460" s="354"/>
      <c r="BO460" s="354"/>
      <c r="BP460" s="354"/>
      <c r="BQ460" s="354"/>
      <c r="BR460" s="354"/>
      <c r="BS460" s="354"/>
      <c r="BT460" s="354"/>
      <c r="BU460" s="354"/>
      <c r="BV460" s="354"/>
      <c r="BW460" s="354"/>
      <c r="BX460" s="355"/>
      <c r="BY460" s="355"/>
      <c r="BZ460" s="355"/>
      <c r="CA460" s="355"/>
      <c r="CB460" s="355"/>
      <c r="CC460" s="355"/>
      <c r="CD460" s="355"/>
      <c r="CE460" s="355"/>
      <c r="CF460" s="355"/>
      <c r="CG460" s="355"/>
      <c r="CH460" s="355"/>
      <c r="CI460" s="355"/>
      <c r="CJ460" s="355"/>
      <c r="CK460" s="355"/>
      <c r="CL460" s="355"/>
      <c r="CM460" s="355"/>
      <c r="CN460" s="355"/>
      <c r="CO460" s="355"/>
      <c r="CP460" s="355"/>
      <c r="CQ460" s="355"/>
      <c r="CR460" s="355"/>
      <c r="CS460" s="355"/>
      <c r="CT460" s="355"/>
      <c r="CU460" s="355"/>
      <c r="CV460" s="355"/>
      <c r="CW460" s="355"/>
      <c r="CX460" s="355"/>
      <c r="CY460" s="355"/>
      <c r="CZ460" s="355"/>
    </row>
    <row r="461" s="359" customFormat="true" ht="25.15" customHeight="true" x14ac:dyDescent="0.2">
      <c r="C461" s="1044" t="s">
        <v>249</v>
      </c>
      <c r="D461" s="1045"/>
      <c r="E461" s="1045"/>
      <c r="F461" s="631"/>
      <c r="G461" s="631"/>
      <c r="H461" s="1045" t="s">
        <v>426</v>
      </c>
      <c r="I461" s="1045"/>
      <c r="J461" s="810">
        <v>-2.8803730618733706E-2</v>
      </c>
      <c r="K461" s="631"/>
      <c r="L461" s="631"/>
      <c r="M461" s="1045" t="s">
        <v>349</v>
      </c>
      <c r="N461" s="1045"/>
      <c r="O461" s="811">
        <v>-6.5362139233298196E-3</v>
      </c>
      <c r="P461" s="631"/>
      <c r="Q461" s="631"/>
      <c r="X461" s="352"/>
      <c r="Y461" s="352"/>
      <c r="Z461" s="352"/>
      <c r="AA461" s="352"/>
      <c r="AB461" s="352"/>
      <c r="AC461" s="352"/>
      <c r="AD461" s="352"/>
      <c r="AE461" s="352"/>
      <c r="AF461" s="352"/>
      <c r="AG461" s="352"/>
      <c r="AH461" s="352"/>
      <c r="AI461" s="352"/>
      <c r="AJ461" s="352"/>
      <c r="AK461" s="352"/>
      <c r="AL461" s="352"/>
      <c r="AM461" s="352"/>
      <c r="AN461" s="352"/>
      <c r="AO461" s="352"/>
      <c r="AP461" s="352"/>
      <c r="AQ461" s="352"/>
      <c r="AR461" s="352"/>
      <c r="AS461" s="352"/>
      <c r="AT461" s="352"/>
      <c r="AU461" s="352"/>
      <c r="AV461" s="352"/>
      <c r="AW461" s="352"/>
      <c r="AX461" s="352"/>
      <c r="AY461" s="352"/>
      <c r="AZ461" s="352"/>
      <c r="BA461" s="354"/>
      <c r="BB461" s="430"/>
      <c r="BC461" s="354"/>
      <c r="BD461" s="354"/>
      <c r="BE461" s="354"/>
      <c r="BF461" s="354"/>
      <c r="BG461" s="354"/>
      <c r="BH461" s="354"/>
      <c r="BI461" s="354"/>
      <c r="BJ461" s="354"/>
      <c r="BK461" s="354"/>
      <c r="BL461" s="354"/>
      <c r="BM461" s="354"/>
      <c r="BN461" s="354"/>
      <c r="BO461" s="354"/>
      <c r="BP461" s="354"/>
      <c r="BQ461" s="354"/>
      <c r="BR461" s="354"/>
      <c r="BS461" s="354"/>
      <c r="BT461" s="354"/>
      <c r="BU461" s="354"/>
      <c r="BV461" s="354"/>
      <c r="BW461" s="354"/>
      <c r="BX461" s="355"/>
      <c r="BY461" s="355"/>
      <c r="BZ461" s="355"/>
      <c r="CA461" s="355"/>
      <c r="CB461" s="355"/>
      <c r="CC461" s="355"/>
      <c r="CD461" s="355"/>
      <c r="CE461" s="355"/>
      <c r="CF461" s="355"/>
      <c r="CG461" s="355"/>
      <c r="CH461" s="355"/>
      <c r="CI461" s="355"/>
      <c r="CJ461" s="355"/>
      <c r="CK461" s="355"/>
      <c r="CL461" s="355"/>
      <c r="CM461" s="355"/>
      <c r="CN461" s="355"/>
      <c r="CO461" s="355"/>
      <c r="CP461" s="355"/>
      <c r="CQ461" s="355"/>
      <c r="CR461" s="355"/>
      <c r="CS461" s="355"/>
      <c r="CT461" s="355"/>
      <c r="CU461" s="355"/>
      <c r="CV461" s="355"/>
      <c r="CW461" s="355"/>
      <c r="CX461" s="355"/>
      <c r="CY461" s="355"/>
      <c r="CZ461" s="355"/>
    </row>
    <row r="462" s="359" customFormat="true" ht="25.15" customHeight="true" x14ac:dyDescent="0.2">
      <c r="C462" s="1044"/>
      <c r="D462" s="1045"/>
      <c r="E462" s="791" t="s">
        <v>250</v>
      </c>
      <c r="F462" s="631"/>
      <c r="G462" s="631"/>
      <c r="H462" s="1045" t="s">
        <v>401</v>
      </c>
      <c r="I462" s="1045"/>
      <c r="J462" s="810">
        <v>-2.4637071972855668E-2</v>
      </c>
      <c r="K462" s="631"/>
      <c r="L462" s="631"/>
      <c r="M462" s="1045" t="s">
        <v>397</v>
      </c>
      <c r="N462" s="1045"/>
      <c r="O462" s="811">
        <v>-6.3657870424279469E-3</v>
      </c>
      <c r="P462" s="631"/>
      <c r="Q462" s="631"/>
      <c r="X462" s="352"/>
      <c r="Y462" s="352"/>
      <c r="Z462" s="352"/>
      <c r="AA462" s="352"/>
      <c r="AB462" s="352"/>
      <c r="AC462" s="352"/>
      <c r="AD462" s="352"/>
      <c r="AE462" s="352"/>
      <c r="AF462" s="352"/>
      <c r="AG462" s="352"/>
      <c r="AH462" s="352"/>
      <c r="AI462" s="352"/>
      <c r="AJ462" s="352"/>
      <c r="AK462" s="352"/>
      <c r="AL462" s="352"/>
      <c r="AM462" s="352"/>
      <c r="AN462" s="352"/>
      <c r="AO462" s="352"/>
      <c r="AP462" s="352"/>
      <c r="AQ462" s="352"/>
      <c r="AR462" s="352"/>
      <c r="AS462" s="352"/>
      <c r="AT462" s="352"/>
      <c r="AU462" s="352"/>
      <c r="AV462" s="352"/>
      <c r="AW462" s="352"/>
      <c r="AX462" s="352"/>
      <c r="AY462" s="352"/>
      <c r="AZ462" s="352"/>
      <c r="BA462" s="354"/>
      <c r="BB462" s="430"/>
      <c r="BC462" s="354"/>
      <c r="BD462" s="354"/>
      <c r="BE462" s="354"/>
      <c r="BF462" s="354"/>
      <c r="BG462" s="354"/>
      <c r="BH462" s="354"/>
      <c r="BI462" s="354"/>
      <c r="BJ462" s="354"/>
      <c r="BK462" s="354"/>
      <c r="BL462" s="354"/>
      <c r="BM462" s="354"/>
      <c r="BN462" s="354"/>
      <c r="BO462" s="354"/>
      <c r="BP462" s="354"/>
      <c r="BQ462" s="354"/>
      <c r="BR462" s="354"/>
      <c r="BS462" s="354"/>
      <c r="BT462" s="354"/>
      <c r="BU462" s="354"/>
      <c r="BV462" s="354"/>
      <c r="BW462" s="354"/>
      <c r="BX462" s="355"/>
      <c r="BY462" s="355"/>
      <c r="BZ462" s="355"/>
      <c r="CA462" s="355"/>
      <c r="CB462" s="355"/>
      <c r="CC462" s="355"/>
      <c r="CD462" s="355"/>
      <c r="CE462" s="355"/>
      <c r="CF462" s="355"/>
      <c r="CG462" s="355"/>
      <c r="CH462" s="355"/>
      <c r="CI462" s="355"/>
      <c r="CJ462" s="355"/>
      <c r="CK462" s="355"/>
      <c r="CL462" s="355"/>
      <c r="CM462" s="355"/>
      <c r="CN462" s="355"/>
      <c r="CO462" s="355"/>
      <c r="CP462" s="355"/>
      <c r="CQ462" s="355"/>
      <c r="CR462" s="355"/>
      <c r="CS462" s="355"/>
      <c r="CT462" s="355"/>
      <c r="CU462" s="355"/>
      <c r="CV462" s="355"/>
      <c r="CW462" s="355"/>
      <c r="CX462" s="355"/>
      <c r="CY462" s="355"/>
      <c r="CZ462" s="355"/>
    </row>
    <row r="463" s="359" customFormat="true" ht="25.15" customHeight="true" x14ac:dyDescent="0.2">
      <c r="C463" s="1044" t="s">
        <v>290</v>
      </c>
      <c r="D463" s="1045"/>
      <c r="E463" s="806">
        <v>5.4490528783217816E-4</v>
      </c>
      <c r="F463" s="631"/>
      <c r="G463" s="631"/>
      <c r="H463" s="1045" t="s">
        <v>400</v>
      </c>
      <c r="I463" s="1045"/>
      <c r="J463" s="810">
        <v>-2.1029342342661517E-2</v>
      </c>
      <c r="K463" s="631"/>
      <c r="L463" s="631"/>
      <c r="M463" s="1045" t="s">
        <v>402</v>
      </c>
      <c r="N463" s="1045"/>
      <c r="O463" s="811">
        <v>6.1385378845886743E-3</v>
      </c>
      <c r="P463" s="631"/>
      <c r="Q463" s="631"/>
      <c r="X463" s="352"/>
      <c r="Y463" s="352"/>
      <c r="Z463" s="352"/>
      <c r="AA463" s="352"/>
      <c r="AB463" s="352"/>
      <c r="AC463" s="352"/>
      <c r="AD463" s="352"/>
      <c r="AE463" s="352"/>
      <c r="AF463" s="352"/>
      <c r="AG463" s="352"/>
      <c r="AH463" s="352"/>
      <c r="AI463" s="352"/>
      <c r="AJ463" s="352"/>
      <c r="AK463" s="352"/>
      <c r="AL463" s="352"/>
      <c r="AM463" s="352"/>
      <c r="AN463" s="352"/>
      <c r="AO463" s="352"/>
      <c r="AP463" s="352"/>
      <c r="AQ463" s="352"/>
      <c r="AR463" s="352"/>
      <c r="AS463" s="352"/>
      <c r="AT463" s="352"/>
      <c r="AU463" s="352"/>
      <c r="AV463" s="352"/>
      <c r="AW463" s="352"/>
      <c r="AX463" s="352"/>
      <c r="AY463" s="352"/>
      <c r="AZ463" s="352"/>
      <c r="BA463" s="354"/>
      <c r="BB463" s="430"/>
      <c r="BC463" s="354"/>
      <c r="BD463" s="354"/>
      <c r="BE463" s="354"/>
      <c r="BF463" s="354"/>
      <c r="BG463" s="354"/>
      <c r="BH463" s="354"/>
      <c r="BI463" s="354"/>
      <c r="BJ463" s="354"/>
      <c r="BK463" s="354"/>
      <c r="BL463" s="354"/>
      <c r="BM463" s="354"/>
      <c r="BN463" s="354"/>
      <c r="BO463" s="354"/>
      <c r="BP463" s="354"/>
      <c r="BQ463" s="354"/>
      <c r="BR463" s="354"/>
      <c r="BS463" s="354"/>
      <c r="BT463" s="354"/>
      <c r="BU463" s="354"/>
      <c r="BV463" s="354"/>
      <c r="BW463" s="354"/>
      <c r="BX463" s="355"/>
      <c r="BY463" s="355"/>
      <c r="BZ463" s="355"/>
      <c r="CA463" s="355"/>
      <c r="CB463" s="355"/>
      <c r="CC463" s="355"/>
      <c r="CD463" s="355"/>
      <c r="CE463" s="355"/>
      <c r="CF463" s="355"/>
      <c r="CG463" s="355"/>
      <c r="CH463" s="355"/>
      <c r="CI463" s="355"/>
      <c r="CJ463" s="355"/>
      <c r="CK463" s="355"/>
      <c r="CL463" s="355"/>
      <c r="CM463" s="355"/>
      <c r="CN463" s="355"/>
      <c r="CO463" s="355"/>
      <c r="CP463" s="355"/>
      <c r="CQ463" s="355"/>
      <c r="CR463" s="355"/>
      <c r="CS463" s="355"/>
      <c r="CT463" s="355"/>
      <c r="CU463" s="355"/>
      <c r="CV463" s="355"/>
      <c r="CW463" s="355"/>
      <c r="CX463" s="355"/>
      <c r="CY463" s="355"/>
      <c r="CZ463" s="355"/>
    </row>
    <row r="464" s="359" customFormat="true" ht="25.15" customHeight="true" x14ac:dyDescent="0.2">
      <c r="C464" s="1044" t="s">
        <v>368</v>
      </c>
      <c r="D464" s="1045"/>
      <c r="E464" s="809">
        <v>0.62378711997833691</v>
      </c>
      <c r="F464" s="631"/>
      <c r="G464" s="631"/>
      <c r="H464" s="1045" t="s">
        <v>402</v>
      </c>
      <c r="I464" s="1045"/>
      <c r="J464" s="810">
        <v>1.845559029201517E-2</v>
      </c>
      <c r="K464" s="631"/>
      <c r="L464" s="631"/>
      <c r="M464" s="1045" t="s">
        <v>407</v>
      </c>
      <c r="N464" s="1045"/>
      <c r="O464" s="811">
        <v>3.7132201166729826E-3</v>
      </c>
      <c r="P464" s="631"/>
      <c r="Q464" s="631"/>
      <c r="X464" s="352"/>
      <c r="Y464" s="352"/>
      <c r="Z464" s="352"/>
      <c r="AA464" s="352"/>
      <c r="AB464" s="352"/>
      <c r="AC464" s="352"/>
      <c r="AD464" s="352"/>
      <c r="AE464" s="352"/>
      <c r="AF464" s="352"/>
      <c r="AG464" s="352"/>
      <c r="AH464" s="352"/>
      <c r="AI464" s="352"/>
      <c r="AJ464" s="352"/>
      <c r="AK464" s="352"/>
      <c r="AL464" s="352"/>
      <c r="AM464" s="352"/>
      <c r="AN464" s="352"/>
      <c r="AO464" s="352"/>
      <c r="AP464" s="352"/>
      <c r="AQ464" s="352"/>
      <c r="AR464" s="352"/>
      <c r="AS464" s="352"/>
      <c r="AT464" s="352"/>
      <c r="AU464" s="352"/>
      <c r="AV464" s="352"/>
      <c r="AW464" s="352"/>
      <c r="AX464" s="352"/>
      <c r="AY464" s="352"/>
      <c r="AZ464" s="352"/>
      <c r="BA464" s="354"/>
      <c r="BB464" s="430"/>
      <c r="BC464" s="354"/>
      <c r="BD464" s="354"/>
      <c r="BE464" s="354"/>
      <c r="BF464" s="354"/>
      <c r="BG464" s="354"/>
      <c r="BH464" s="354"/>
      <c r="BI464" s="354"/>
      <c r="BJ464" s="354"/>
      <c r="BK464" s="354"/>
      <c r="BL464" s="354"/>
      <c r="BM464" s="354"/>
      <c r="BN464" s="354"/>
      <c r="BO464" s="354"/>
      <c r="BP464" s="354"/>
      <c r="BQ464" s="354"/>
      <c r="BR464" s="354"/>
      <c r="BS464" s="354"/>
      <c r="BT464" s="354"/>
      <c r="BU464" s="354"/>
      <c r="BV464" s="354"/>
      <c r="BW464" s="354"/>
      <c r="BX464" s="355"/>
      <c r="BY464" s="355"/>
      <c r="BZ464" s="355"/>
      <c r="CA464" s="355"/>
      <c r="CB464" s="355"/>
      <c r="CC464" s="355"/>
      <c r="CD464" s="355"/>
      <c r="CE464" s="355"/>
      <c r="CF464" s="355"/>
      <c r="CG464" s="355"/>
      <c r="CH464" s="355"/>
      <c r="CI464" s="355"/>
      <c r="CJ464" s="355"/>
      <c r="CK464" s="355"/>
      <c r="CL464" s="355"/>
      <c r="CM464" s="355"/>
      <c r="CN464" s="355"/>
      <c r="CO464" s="355"/>
      <c r="CP464" s="355"/>
      <c r="CQ464" s="355"/>
      <c r="CR464" s="355"/>
      <c r="CS464" s="355"/>
      <c r="CT464" s="355"/>
      <c r="CU464" s="355"/>
      <c r="CV464" s="355"/>
      <c r="CW464" s="355"/>
      <c r="CX464" s="355"/>
      <c r="CY464" s="355"/>
      <c r="CZ464" s="355"/>
    </row>
    <row r="465" s="359" customFormat="true" ht="25.15" customHeight="true" x14ac:dyDescent="0.2">
      <c r="C465" s="1044" t="s">
        <v>350</v>
      </c>
      <c r="D465" s="1045"/>
      <c r="E465" s="809">
        <v>1.130242242790959E-3</v>
      </c>
      <c r="F465" s="631"/>
      <c r="G465" s="631"/>
      <c r="H465" s="1045" t="s">
        <v>357</v>
      </c>
      <c r="I465" s="1045"/>
      <c r="J465" s="810">
        <v>-1.8024037701871796E-2</v>
      </c>
      <c r="K465" s="631"/>
      <c r="L465" s="631"/>
      <c r="M465" s="1045" t="s">
        <v>409</v>
      </c>
      <c r="N465" s="1045"/>
      <c r="O465" s="811">
        <v>-3.1559343414518108E-3</v>
      </c>
      <c r="P465" s="631"/>
      <c r="Q465" s="631"/>
      <c r="X465" s="352"/>
      <c r="Y465" s="352"/>
      <c r="Z465" s="352"/>
      <c r="AA465" s="352"/>
      <c r="AB465" s="352"/>
      <c r="AC465" s="352"/>
      <c r="AD465" s="352"/>
      <c r="AE465" s="352"/>
      <c r="AF465" s="352"/>
      <c r="AG465" s="352"/>
      <c r="AH465" s="352"/>
      <c r="AI465" s="352"/>
      <c r="AJ465" s="352"/>
      <c r="AK465" s="352"/>
      <c r="AL465" s="352"/>
      <c r="AM465" s="352"/>
      <c r="AN465" s="352"/>
      <c r="AO465" s="352"/>
      <c r="AP465" s="352"/>
      <c r="AQ465" s="352"/>
      <c r="AR465" s="352"/>
      <c r="AS465" s="352"/>
      <c r="AT465" s="352"/>
      <c r="AU465" s="352"/>
      <c r="AV465" s="352"/>
      <c r="AW465" s="352"/>
      <c r="AX465" s="352"/>
      <c r="AY465" s="352"/>
      <c r="AZ465" s="352"/>
      <c r="BA465" s="354"/>
      <c r="BB465" s="430"/>
      <c r="BC465" s="354"/>
      <c r="BD465" s="354"/>
      <c r="BE465" s="354"/>
      <c r="BF465" s="354"/>
      <c r="BG465" s="354"/>
      <c r="BH465" s="354"/>
      <c r="BI465" s="354"/>
      <c r="BJ465" s="354"/>
      <c r="BK465" s="354"/>
      <c r="BL465" s="354"/>
      <c r="BM465" s="354"/>
      <c r="BN465" s="354"/>
      <c r="BO465" s="354"/>
      <c r="BP465" s="354"/>
      <c r="BQ465" s="354"/>
      <c r="BR465" s="354"/>
      <c r="BS465" s="354"/>
      <c r="BT465" s="354"/>
      <c r="BU465" s="354"/>
      <c r="BV465" s="354"/>
      <c r="BW465" s="354"/>
      <c r="BX465" s="355"/>
      <c r="BY465" s="355"/>
      <c r="BZ465" s="355"/>
      <c r="CA465" s="355"/>
      <c r="CB465" s="355"/>
      <c r="CC465" s="355"/>
      <c r="CD465" s="355"/>
      <c r="CE465" s="355"/>
      <c r="CF465" s="355"/>
      <c r="CG465" s="355"/>
      <c r="CH465" s="355"/>
      <c r="CI465" s="355"/>
      <c r="CJ465" s="355"/>
      <c r="CK465" s="355"/>
      <c r="CL465" s="355"/>
      <c r="CM465" s="355"/>
      <c r="CN465" s="355"/>
      <c r="CO465" s="355"/>
      <c r="CP465" s="355"/>
      <c r="CQ465" s="355"/>
      <c r="CR465" s="355"/>
      <c r="CS465" s="355"/>
      <c r="CT465" s="355"/>
      <c r="CU465" s="355"/>
      <c r="CV465" s="355"/>
      <c r="CW465" s="355"/>
      <c r="CX465" s="355"/>
      <c r="CY465" s="355"/>
      <c r="CZ465" s="355"/>
    </row>
    <row r="466" s="359" customFormat="true" ht="25.15" customHeight="true" x14ac:dyDescent="0.2">
      <c r="C466" s="1044" t="s">
        <v>393</v>
      </c>
      <c r="D466" s="1045"/>
      <c r="E466" s="809">
        <v>5.5618472465316666E-3</v>
      </c>
      <c r="F466" s="631"/>
      <c r="G466" s="631"/>
      <c r="H466" s="1045" t="s">
        <v>427</v>
      </c>
      <c r="I466" s="1045"/>
      <c r="J466" s="810">
        <v>-1.8024037701871304E-2</v>
      </c>
      <c r="K466" s="631"/>
      <c r="L466" s="631"/>
      <c r="M466" s="1045" t="s">
        <v>404</v>
      </c>
      <c r="N466" s="1045"/>
      <c r="O466" s="811">
        <v>-2.7471321373440986E-3</v>
      </c>
      <c r="P466" s="631"/>
      <c r="Q466" s="631"/>
      <c r="X466" s="352"/>
      <c r="Y466" s="352"/>
      <c r="Z466" s="352"/>
      <c r="AA466" s="352"/>
      <c r="AB466" s="352"/>
      <c r="AC466" s="352"/>
      <c r="AD466" s="352"/>
      <c r="AE466" s="352"/>
      <c r="AF466" s="352"/>
      <c r="AG466" s="352"/>
      <c r="AH466" s="352"/>
      <c r="AI466" s="352"/>
      <c r="AJ466" s="352"/>
      <c r="AK466" s="352"/>
      <c r="AL466" s="352"/>
      <c r="AM466" s="352"/>
      <c r="AN466" s="352"/>
      <c r="AO466" s="352"/>
      <c r="AP466" s="352"/>
      <c r="AQ466" s="352"/>
      <c r="AR466" s="352"/>
      <c r="AS466" s="352"/>
      <c r="AT466" s="352"/>
      <c r="AU466" s="352"/>
      <c r="AV466" s="352"/>
      <c r="AW466" s="352"/>
      <c r="AX466" s="352"/>
      <c r="AY466" s="352"/>
      <c r="AZ466" s="352"/>
      <c r="BA466" s="354"/>
      <c r="BB466" s="430"/>
      <c r="BC466" s="354"/>
      <c r="BD466" s="354"/>
      <c r="BE466" s="354"/>
      <c r="BF466" s="354"/>
      <c r="BG466" s="354"/>
      <c r="BH466" s="354"/>
      <c r="BI466" s="354"/>
      <c r="BJ466" s="354"/>
      <c r="BK466" s="354"/>
      <c r="BL466" s="354"/>
      <c r="BM466" s="354"/>
      <c r="BN466" s="354"/>
      <c r="BO466" s="354"/>
      <c r="BP466" s="354"/>
      <c r="BQ466" s="354"/>
      <c r="BR466" s="354"/>
      <c r="BS466" s="354"/>
      <c r="BT466" s="354"/>
      <c r="BU466" s="354"/>
      <c r="BV466" s="354"/>
      <c r="BW466" s="354"/>
      <c r="BX466" s="355"/>
      <c r="BY466" s="355"/>
      <c r="BZ466" s="355"/>
      <c r="CA466" s="355"/>
      <c r="CB466" s="355"/>
      <c r="CC466" s="355"/>
      <c r="CD466" s="355"/>
      <c r="CE466" s="355"/>
      <c r="CF466" s="355"/>
      <c r="CG466" s="355"/>
      <c r="CH466" s="355"/>
      <c r="CI466" s="355"/>
      <c r="CJ466" s="355"/>
      <c r="CK466" s="355"/>
      <c r="CL466" s="355"/>
      <c r="CM466" s="355"/>
      <c r="CN466" s="355"/>
      <c r="CO466" s="355"/>
      <c r="CP466" s="355"/>
      <c r="CQ466" s="355"/>
      <c r="CR466" s="355"/>
      <c r="CS466" s="355"/>
      <c r="CT466" s="355"/>
      <c r="CU466" s="355"/>
      <c r="CV466" s="355"/>
      <c r="CW466" s="355"/>
      <c r="CX466" s="355"/>
      <c r="CY466" s="355"/>
      <c r="CZ466" s="355"/>
    </row>
    <row r="467" s="359" customFormat="true" ht="25.15" customHeight="true" x14ac:dyDescent="0.2">
      <c r="C467" s="1044" t="s">
        <v>383</v>
      </c>
      <c r="D467" s="1045"/>
      <c r="E467" s="809">
        <v>2.3886102522738144E-2</v>
      </c>
      <c r="F467" s="631"/>
      <c r="G467" s="631"/>
      <c r="H467" s="1045" t="s">
        <v>355</v>
      </c>
      <c r="I467" s="1045"/>
      <c r="J467" s="810">
        <v>-1.8024037701871283E-2</v>
      </c>
      <c r="K467" s="631"/>
      <c r="L467" s="631"/>
      <c r="M467" s="1045" t="s">
        <v>399</v>
      </c>
      <c r="N467" s="1045"/>
      <c r="O467" s="811">
        <v>2.1402311071476257E-3</v>
      </c>
      <c r="P467" s="631"/>
      <c r="Q467" s="631"/>
      <c r="X467" s="352"/>
      <c r="Y467" s="352"/>
      <c r="Z467" s="352"/>
      <c r="AA467" s="352"/>
      <c r="AB467" s="352"/>
      <c r="AC467" s="352"/>
      <c r="AD467" s="352"/>
      <c r="AE467" s="352"/>
      <c r="AF467" s="352"/>
      <c r="AG467" s="352"/>
      <c r="AH467" s="352"/>
      <c r="AI467" s="352"/>
      <c r="AJ467" s="352"/>
      <c r="AK467" s="352"/>
      <c r="AL467" s="352"/>
      <c r="AM467" s="352"/>
      <c r="AN467" s="352"/>
      <c r="AO467" s="352"/>
      <c r="AP467" s="352"/>
      <c r="AQ467" s="352"/>
      <c r="AR467" s="352"/>
      <c r="AS467" s="352"/>
      <c r="AT467" s="352"/>
      <c r="AU467" s="352"/>
      <c r="AV467" s="352"/>
      <c r="AW467" s="352"/>
      <c r="AX467" s="352"/>
      <c r="AY467" s="352"/>
      <c r="AZ467" s="352"/>
      <c r="BA467" s="354"/>
      <c r="BB467" s="430"/>
      <c r="BC467" s="354"/>
      <c r="BD467" s="354"/>
      <c r="BE467" s="354"/>
      <c r="BF467" s="354"/>
      <c r="BG467" s="354"/>
      <c r="BH467" s="354"/>
      <c r="BI467" s="354"/>
      <c r="BJ467" s="354"/>
      <c r="BK467" s="354"/>
      <c r="BL467" s="354"/>
      <c r="BM467" s="354"/>
      <c r="BN467" s="354"/>
      <c r="BO467" s="354"/>
      <c r="BP467" s="354"/>
      <c r="BQ467" s="354"/>
      <c r="BR467" s="354"/>
      <c r="BS467" s="354"/>
      <c r="BT467" s="354"/>
      <c r="BU467" s="354"/>
      <c r="BV467" s="354"/>
      <c r="BW467" s="354"/>
      <c r="BX467" s="355"/>
      <c r="BY467" s="355"/>
      <c r="BZ467" s="355"/>
      <c r="CA467" s="355"/>
      <c r="CB467" s="355"/>
      <c r="CC467" s="355"/>
      <c r="CD467" s="355"/>
      <c r="CE467" s="355"/>
      <c r="CF467" s="355"/>
      <c r="CG467" s="355"/>
      <c r="CH467" s="355"/>
      <c r="CI467" s="355"/>
      <c r="CJ467" s="355"/>
      <c r="CK467" s="355"/>
      <c r="CL467" s="355"/>
      <c r="CM467" s="355"/>
      <c r="CN467" s="355"/>
      <c r="CO467" s="355"/>
      <c r="CP467" s="355"/>
      <c r="CQ467" s="355"/>
      <c r="CR467" s="355"/>
      <c r="CS467" s="355"/>
      <c r="CT467" s="355"/>
      <c r="CU467" s="355"/>
      <c r="CV467" s="355"/>
      <c r="CW467" s="355"/>
      <c r="CX467" s="355"/>
      <c r="CY467" s="355"/>
      <c r="CZ467" s="355"/>
    </row>
    <row r="468" s="359" customFormat="true" ht="25.15" customHeight="true" x14ac:dyDescent="0.2">
      <c r="C468" s="1044" t="s">
        <v>380</v>
      </c>
      <c r="D468" s="1045"/>
      <c r="E468" s="809">
        <v>0.12895690166933241</v>
      </c>
      <c r="F468" s="631"/>
      <c r="G468" s="631"/>
      <c r="H468" s="1045" t="s">
        <v>405</v>
      </c>
      <c r="I468" s="1045"/>
      <c r="J468" s="810">
        <v>-1.3866572015298098E-2</v>
      </c>
      <c r="K468" s="631"/>
      <c r="L468" s="631"/>
      <c r="M468" s="1045" t="s">
        <v>398</v>
      </c>
      <c r="N468" s="1045"/>
      <c r="O468" s="813">
        <v>-4.0563018854073232E-4</v>
      </c>
      <c r="P468" s="631"/>
      <c r="Q468" s="631"/>
      <c r="X468" s="352"/>
      <c r="Y468" s="352"/>
      <c r="Z468" s="352"/>
      <c r="AA468" s="352"/>
      <c r="AB468" s="352"/>
      <c r="AC468" s="352"/>
      <c r="AD468" s="352"/>
      <c r="AE468" s="352"/>
      <c r="AF468" s="352"/>
      <c r="AG468" s="352"/>
      <c r="AH468" s="352"/>
      <c r="AI468" s="352"/>
      <c r="AJ468" s="352"/>
      <c r="AK468" s="352"/>
      <c r="AL468" s="352"/>
      <c r="AM468" s="352"/>
      <c r="AN468" s="352"/>
      <c r="AO468" s="352"/>
      <c r="AP468" s="352"/>
      <c r="AQ468" s="352"/>
      <c r="AR468" s="352"/>
      <c r="AS468" s="352"/>
      <c r="AT468" s="352"/>
      <c r="AU468" s="352"/>
      <c r="AV468" s="352"/>
      <c r="AW468" s="352"/>
      <c r="AX468" s="352"/>
      <c r="AY468" s="352"/>
      <c r="AZ468" s="352"/>
      <c r="BA468" s="354"/>
      <c r="BB468" s="430"/>
      <c r="BC468" s="354"/>
      <c r="BD468" s="354"/>
      <c r="BE468" s="354"/>
      <c r="BF468" s="354"/>
      <c r="BG468" s="354"/>
      <c r="BH468" s="354"/>
      <c r="BI468" s="354"/>
      <c r="BJ468" s="354"/>
      <c r="BK468" s="354"/>
      <c r="BL468" s="354"/>
      <c r="BM468" s="354"/>
      <c r="BN468" s="354"/>
      <c r="BO468" s="354"/>
      <c r="BP468" s="354"/>
      <c r="BQ468" s="354"/>
      <c r="BR468" s="354"/>
      <c r="BS468" s="354"/>
      <c r="BT468" s="354"/>
      <c r="BU468" s="354"/>
      <c r="BV468" s="354"/>
      <c r="BW468" s="354"/>
      <c r="BX468" s="355"/>
      <c r="BY468" s="355"/>
      <c r="BZ468" s="355"/>
      <c r="CA468" s="355"/>
      <c r="CB468" s="355"/>
      <c r="CC468" s="355"/>
      <c r="CD468" s="355"/>
      <c r="CE468" s="355"/>
      <c r="CF468" s="355"/>
      <c r="CG468" s="355"/>
      <c r="CH468" s="355"/>
      <c r="CI468" s="355"/>
      <c r="CJ468" s="355"/>
      <c r="CK468" s="355"/>
      <c r="CL468" s="355"/>
      <c r="CM468" s="355"/>
      <c r="CN468" s="355"/>
      <c r="CO468" s="355"/>
      <c r="CP468" s="355"/>
      <c r="CQ468" s="355"/>
      <c r="CR468" s="355"/>
      <c r="CS468" s="355"/>
      <c r="CT468" s="355"/>
      <c r="CU468" s="355"/>
      <c r="CV468" s="355"/>
      <c r="CW468" s="355"/>
      <c r="CX468" s="355"/>
      <c r="CY468" s="355"/>
      <c r="CZ468" s="355"/>
    </row>
    <row r="469" s="359" customFormat="true" ht="25.15" customHeight="true" x14ac:dyDescent="0.2">
      <c r="C469" s="1044" t="s">
        <v>370</v>
      </c>
      <c r="D469" s="1045"/>
      <c r="E469" s="809">
        <v>0.36202672111837653</v>
      </c>
      <c r="F469" s="631"/>
      <c r="G469" s="631"/>
      <c r="H469" s="1045" t="s">
        <v>349</v>
      </c>
      <c r="I469" s="1045"/>
      <c r="J469" s="810">
        <v>-1.1932462079907981E-2</v>
      </c>
      <c r="K469" s="631"/>
      <c r="L469" s="631"/>
      <c r="M469" s="1045"/>
      <c r="N469" s="1045"/>
      <c r="O469" s="631"/>
      <c r="P469" s="631"/>
      <c r="Q469" s="631"/>
      <c r="X469" s="352"/>
      <c r="Y469" s="352"/>
      <c r="Z469" s="352"/>
      <c r="AA469" s="352"/>
      <c r="AB469" s="352"/>
      <c r="AC469" s="352"/>
      <c r="AD469" s="352"/>
      <c r="AE469" s="352"/>
      <c r="AF469" s="352"/>
      <c r="AG469" s="352"/>
      <c r="AH469" s="352"/>
      <c r="AI469" s="352"/>
      <c r="AJ469" s="352"/>
      <c r="AK469" s="352"/>
      <c r="AL469" s="352"/>
      <c r="AM469" s="352"/>
      <c r="AN469" s="352"/>
      <c r="AO469" s="352"/>
      <c r="AP469" s="352"/>
      <c r="AQ469" s="352"/>
      <c r="AR469" s="352"/>
      <c r="AS469" s="352"/>
      <c r="AT469" s="352"/>
      <c r="AU469" s="352"/>
      <c r="AV469" s="352"/>
      <c r="AW469" s="352"/>
      <c r="AX469" s="352"/>
      <c r="AY469" s="352"/>
      <c r="AZ469" s="352"/>
      <c r="BA469" s="354"/>
      <c r="BB469" s="430"/>
      <c r="BC469" s="354"/>
      <c r="BD469" s="354"/>
      <c r="BE469" s="354"/>
      <c r="BF469" s="354"/>
      <c r="BG469" s="354"/>
      <c r="BH469" s="354"/>
      <c r="BI469" s="354"/>
      <c r="BJ469" s="354"/>
      <c r="BK469" s="354"/>
      <c r="BL469" s="354"/>
      <c r="BM469" s="354"/>
      <c r="BN469" s="354"/>
      <c r="BO469" s="354"/>
      <c r="BP469" s="354"/>
      <c r="BQ469" s="354"/>
      <c r="BR469" s="354"/>
      <c r="BS469" s="354"/>
      <c r="BT469" s="354"/>
      <c r="BU469" s="354"/>
      <c r="BV469" s="354"/>
      <c r="BW469" s="354"/>
      <c r="BX469" s="355"/>
      <c r="BY469" s="355"/>
      <c r="BZ469" s="355"/>
      <c r="CA469" s="355"/>
      <c r="CB469" s="355"/>
      <c r="CC469" s="355"/>
      <c r="CD469" s="355"/>
      <c r="CE469" s="355"/>
      <c r="CF469" s="355"/>
      <c r="CG469" s="355"/>
      <c r="CH469" s="355"/>
      <c r="CI469" s="355"/>
      <c r="CJ469" s="355"/>
      <c r="CK469" s="355"/>
      <c r="CL469" s="355"/>
      <c r="CM469" s="355"/>
      <c r="CN469" s="355"/>
      <c r="CO469" s="355"/>
      <c r="CP469" s="355"/>
      <c r="CQ469" s="355"/>
      <c r="CR469" s="355"/>
      <c r="CS469" s="355"/>
      <c r="CT469" s="355"/>
      <c r="CU469" s="355"/>
      <c r="CV469" s="355"/>
      <c r="CW469" s="355"/>
      <c r="CX469" s="355"/>
      <c r="CY469" s="355"/>
      <c r="CZ469" s="355"/>
    </row>
    <row r="470" s="359" customFormat="true" ht="25.15" customHeight="true" x14ac:dyDescent="0.2">
      <c r="C470" s="1044" t="s">
        <v>394</v>
      </c>
      <c r="D470" s="1045"/>
      <c r="E470" s="809">
        <v>4.1308503563353242E-3</v>
      </c>
      <c r="F470" s="631"/>
      <c r="G470" s="631"/>
      <c r="H470" s="1045" t="s">
        <v>423</v>
      </c>
      <c r="I470" s="1045"/>
      <c r="J470" s="810">
        <v>3.3159319150968597E-3</v>
      </c>
      <c r="K470" s="631"/>
      <c r="L470" s="631"/>
      <c r="M470" s="1045"/>
      <c r="N470" s="1045"/>
      <c r="O470" s="631"/>
      <c r="P470" s="631"/>
      <c r="Q470" s="631"/>
      <c r="X470" s="352"/>
      <c r="Y470" s="352"/>
      <c r="Z470" s="352"/>
      <c r="AA470" s="352"/>
      <c r="AB470" s="352"/>
      <c r="AC470" s="352"/>
      <c r="AD470" s="352"/>
      <c r="AE470" s="352"/>
      <c r="AF470" s="352"/>
      <c r="AG470" s="352"/>
      <c r="AH470" s="352"/>
      <c r="AI470" s="352"/>
      <c r="AJ470" s="352"/>
      <c r="AK470" s="352"/>
      <c r="AL470" s="352"/>
      <c r="AM470" s="352"/>
      <c r="AN470" s="352"/>
      <c r="AO470" s="352"/>
      <c r="AP470" s="352"/>
      <c r="AQ470" s="352"/>
      <c r="AR470" s="352"/>
      <c r="AS470" s="352"/>
      <c r="AT470" s="352"/>
      <c r="AU470" s="352"/>
      <c r="AV470" s="352"/>
      <c r="AW470" s="352"/>
      <c r="AX470" s="352"/>
      <c r="AY470" s="352"/>
      <c r="AZ470" s="352"/>
      <c r="BA470" s="354"/>
      <c r="BB470" s="430"/>
      <c r="BC470" s="354"/>
      <c r="BD470" s="354"/>
      <c r="BE470" s="354"/>
      <c r="BF470" s="354"/>
      <c r="BG470" s="354"/>
      <c r="BH470" s="354"/>
      <c r="BI470" s="354"/>
      <c r="BJ470" s="354"/>
      <c r="BK470" s="354"/>
      <c r="BL470" s="354"/>
      <c r="BM470" s="354"/>
      <c r="BN470" s="354"/>
      <c r="BO470" s="354"/>
      <c r="BP470" s="354"/>
      <c r="BQ470" s="354"/>
      <c r="BR470" s="354"/>
      <c r="BS470" s="354"/>
      <c r="BT470" s="354"/>
      <c r="BU470" s="354"/>
      <c r="BV470" s="354"/>
      <c r="BW470" s="354"/>
      <c r="BX470" s="355"/>
      <c r="BY470" s="355"/>
      <c r="BZ470" s="355"/>
      <c r="CA470" s="355"/>
      <c r="CB470" s="355"/>
      <c r="CC470" s="355"/>
      <c r="CD470" s="355"/>
      <c r="CE470" s="355"/>
      <c r="CF470" s="355"/>
      <c r="CG470" s="355"/>
      <c r="CH470" s="355"/>
      <c r="CI470" s="355"/>
      <c r="CJ470" s="355"/>
      <c r="CK470" s="355"/>
      <c r="CL470" s="355"/>
      <c r="CM470" s="355"/>
      <c r="CN470" s="355"/>
      <c r="CO470" s="355"/>
      <c r="CP470" s="355"/>
      <c r="CQ470" s="355"/>
      <c r="CR470" s="355"/>
      <c r="CS470" s="355"/>
      <c r="CT470" s="355"/>
      <c r="CU470" s="355"/>
      <c r="CV470" s="355"/>
      <c r="CW470" s="355"/>
      <c r="CX470" s="355"/>
      <c r="CY470" s="355"/>
      <c r="CZ470" s="355"/>
    </row>
    <row r="471" s="359" customFormat="true" ht="25.15" customHeight="true" x14ac:dyDescent="0.2">
      <c r="C471" s="1044" t="s">
        <v>355</v>
      </c>
      <c r="D471" s="1045"/>
      <c r="E471" s="809">
        <v>2.9085901898077675E-5</v>
      </c>
      <c r="F471" s="631"/>
      <c r="G471" s="631"/>
      <c r="H471" s="1045" t="s">
        <v>352</v>
      </c>
      <c r="I471" s="1045"/>
      <c r="J471" s="810">
        <v>-3.1973713670287725E-3</v>
      </c>
      <c r="K471" s="631"/>
      <c r="L471" s="631"/>
      <c r="M471" s="1045"/>
      <c r="N471" s="1045"/>
      <c r="O471" s="631"/>
      <c r="P471" s="631"/>
      <c r="Q471" s="631"/>
      <c r="X471" s="352"/>
      <c r="Y471" s="352"/>
      <c r="Z471" s="352"/>
      <c r="AA471" s="352"/>
      <c r="AB471" s="352"/>
      <c r="AC471" s="352"/>
      <c r="AD471" s="352"/>
      <c r="AE471" s="352"/>
      <c r="AF471" s="352"/>
      <c r="AG471" s="352"/>
      <c r="AH471" s="352"/>
      <c r="AI471" s="352"/>
      <c r="AJ471" s="352"/>
      <c r="AK471" s="352"/>
      <c r="AL471" s="352"/>
      <c r="AM471" s="352"/>
      <c r="AN471" s="352"/>
      <c r="AO471" s="352"/>
      <c r="AP471" s="352"/>
      <c r="AQ471" s="352"/>
      <c r="AR471" s="352"/>
      <c r="AS471" s="352"/>
      <c r="AT471" s="352"/>
      <c r="AU471" s="352"/>
      <c r="AV471" s="352"/>
      <c r="AW471" s="352"/>
      <c r="AX471" s="352"/>
      <c r="AY471" s="352"/>
      <c r="AZ471" s="352"/>
      <c r="BA471" s="354"/>
      <c r="BB471" s="430"/>
      <c r="BC471" s="354"/>
      <c r="BD471" s="354"/>
      <c r="BE471" s="354"/>
      <c r="BF471" s="354"/>
      <c r="BG471" s="354"/>
      <c r="BH471" s="354"/>
      <c r="BI471" s="354"/>
      <c r="BJ471" s="354"/>
      <c r="BK471" s="354"/>
      <c r="BL471" s="354"/>
      <c r="BM471" s="354"/>
      <c r="BN471" s="354"/>
      <c r="BO471" s="354"/>
      <c r="BP471" s="354"/>
      <c r="BQ471" s="354"/>
      <c r="BR471" s="354"/>
      <c r="BS471" s="354"/>
      <c r="BT471" s="354"/>
      <c r="BU471" s="354"/>
      <c r="BV471" s="354"/>
      <c r="BW471" s="354"/>
      <c r="BX471" s="355"/>
      <c r="BY471" s="355"/>
      <c r="BZ471" s="355"/>
      <c r="CA471" s="355"/>
      <c r="CB471" s="355"/>
      <c r="CC471" s="355"/>
      <c r="CD471" s="355"/>
      <c r="CE471" s="355"/>
      <c r="CF471" s="355"/>
      <c r="CG471" s="355"/>
      <c r="CH471" s="355"/>
      <c r="CI471" s="355"/>
      <c r="CJ471" s="355"/>
      <c r="CK471" s="355"/>
      <c r="CL471" s="355"/>
      <c r="CM471" s="355"/>
      <c r="CN471" s="355"/>
      <c r="CO471" s="355"/>
      <c r="CP471" s="355"/>
      <c r="CQ471" s="355"/>
      <c r="CR471" s="355"/>
      <c r="CS471" s="355"/>
      <c r="CT471" s="355"/>
      <c r="CU471" s="355"/>
      <c r="CV471" s="355"/>
      <c r="CW471" s="355"/>
      <c r="CX471" s="355"/>
      <c r="CY471" s="355"/>
      <c r="CZ471" s="355"/>
    </row>
    <row r="472" s="359" customFormat="true" ht="25.15" customHeight="true" x14ac:dyDescent="0.2">
      <c r="C472" s="1044" t="s">
        <v>369</v>
      </c>
      <c r="D472" s="1045"/>
      <c r="E472" s="809">
        <v>0.5680119912381697</v>
      </c>
      <c r="F472" s="631"/>
      <c r="G472" s="631"/>
      <c r="H472" s="1045" t="s">
        <v>404</v>
      </c>
      <c r="I472" s="1045"/>
      <c r="J472" s="810">
        <v>3.0621541770822569E-3</v>
      </c>
      <c r="K472" s="631"/>
      <c r="L472" s="631"/>
      <c r="M472" s="1045" t="s">
        <v>249</v>
      </c>
      <c r="N472" s="1045"/>
      <c r="O472" s="1045"/>
      <c r="P472" s="631"/>
      <c r="Q472" s="631"/>
      <c r="X472" s="352"/>
      <c r="Y472" s="352"/>
      <c r="Z472" s="352"/>
      <c r="AA472" s="352"/>
      <c r="AB472" s="352"/>
      <c r="AC472" s="352"/>
      <c r="AD472" s="352"/>
      <c r="AE472" s="352"/>
      <c r="AF472" s="352"/>
      <c r="AG472" s="352"/>
      <c r="AH472" s="352"/>
      <c r="AI472" s="352"/>
      <c r="AJ472" s="352"/>
      <c r="AK472" s="352"/>
      <c r="AL472" s="352"/>
      <c r="AM472" s="352"/>
      <c r="AN472" s="352"/>
      <c r="AO472" s="352"/>
      <c r="AP472" s="352"/>
      <c r="AQ472" s="352"/>
      <c r="AR472" s="352"/>
      <c r="AS472" s="352"/>
      <c r="AT472" s="352"/>
      <c r="AU472" s="352"/>
      <c r="AV472" s="352"/>
      <c r="AW472" s="352"/>
      <c r="AX472" s="352"/>
      <c r="AY472" s="352"/>
      <c r="AZ472" s="352"/>
      <c r="BA472" s="354"/>
      <c r="BB472" s="430"/>
      <c r="BC472" s="354"/>
      <c r="BD472" s="354"/>
      <c r="BE472" s="354"/>
      <c r="BF472" s="354"/>
      <c r="BG472" s="354"/>
      <c r="BH472" s="354"/>
      <c r="BI472" s="354"/>
      <c r="BJ472" s="354"/>
      <c r="BK472" s="354"/>
      <c r="BL472" s="354"/>
      <c r="BM472" s="354"/>
      <c r="BN472" s="354"/>
      <c r="BO472" s="354"/>
      <c r="BP472" s="354"/>
      <c r="BQ472" s="354"/>
      <c r="BR472" s="354"/>
      <c r="BS472" s="354"/>
      <c r="BT472" s="354"/>
      <c r="BU472" s="354"/>
      <c r="BV472" s="354"/>
      <c r="BW472" s="354"/>
      <c r="BX472" s="355"/>
      <c r="BY472" s="355"/>
      <c r="BZ472" s="355"/>
      <c r="CA472" s="355"/>
      <c r="CB472" s="355"/>
      <c r="CC472" s="355"/>
      <c r="CD472" s="355"/>
      <c r="CE472" s="355"/>
      <c r="CF472" s="355"/>
      <c r="CG472" s="355"/>
      <c r="CH472" s="355"/>
      <c r="CI472" s="355"/>
      <c r="CJ472" s="355"/>
      <c r="CK472" s="355"/>
      <c r="CL472" s="355"/>
      <c r="CM472" s="355"/>
      <c r="CN472" s="355"/>
      <c r="CO472" s="355"/>
      <c r="CP472" s="355"/>
      <c r="CQ472" s="355"/>
      <c r="CR472" s="355"/>
      <c r="CS472" s="355"/>
      <c r="CT472" s="355"/>
      <c r="CU472" s="355"/>
      <c r="CV472" s="355"/>
      <c r="CW472" s="355"/>
      <c r="CX472" s="355"/>
      <c r="CY472" s="355"/>
      <c r="CZ472" s="355"/>
    </row>
    <row r="473" s="359" customFormat="true" ht="25.15" customHeight="true" x14ac:dyDescent="0.2">
      <c r="C473" s="1044" t="s">
        <v>340</v>
      </c>
      <c r="D473" s="1045"/>
      <c r="E473" s="809">
        <v>8.5908849172371853E-4</v>
      </c>
      <c r="F473" s="631"/>
      <c r="G473" s="631"/>
      <c r="H473" s="1045" t="s">
        <v>425</v>
      </c>
      <c r="I473" s="1045"/>
      <c r="J473" s="814">
        <v>-7.4351764665293209E-5</v>
      </c>
      <c r="K473" s="631"/>
      <c r="L473" s="631"/>
      <c r="M473" s="1045"/>
      <c r="N473" s="1045"/>
      <c r="O473" s="792" t="s">
        <v>250</v>
      </c>
      <c r="P473" s="631"/>
      <c r="Q473" s="631"/>
      <c r="X473" s="352"/>
      <c r="Y473" s="352"/>
      <c r="Z473" s="352"/>
      <c r="AA473" s="352"/>
      <c r="AB473" s="352"/>
      <c r="AC473" s="352"/>
      <c r="AD473" s="352"/>
      <c r="AE473" s="352"/>
      <c r="AF473" s="352"/>
      <c r="AG473" s="352"/>
      <c r="AH473" s="352"/>
      <c r="AI473" s="352"/>
      <c r="AJ473" s="352"/>
      <c r="AK473" s="352"/>
      <c r="AL473" s="352"/>
      <c r="AM473" s="352"/>
      <c r="AN473" s="352"/>
      <c r="AO473" s="352"/>
      <c r="AP473" s="352"/>
      <c r="AQ473" s="352"/>
      <c r="AR473" s="352"/>
      <c r="AS473" s="352"/>
      <c r="AT473" s="352"/>
      <c r="AU473" s="352"/>
      <c r="AV473" s="352"/>
      <c r="AW473" s="352"/>
      <c r="AX473" s="352"/>
      <c r="AY473" s="352"/>
      <c r="AZ473" s="352"/>
      <c r="BA473" s="354"/>
      <c r="BB473" s="430"/>
      <c r="BC473" s="354"/>
      <c r="BD473" s="354"/>
      <c r="BE473" s="354"/>
      <c r="BF473" s="354"/>
      <c r="BG473" s="354"/>
      <c r="BH473" s="354"/>
      <c r="BI473" s="354"/>
      <c r="BJ473" s="354"/>
      <c r="BK473" s="354"/>
      <c r="BL473" s="354"/>
      <c r="BM473" s="354"/>
      <c r="BN473" s="354"/>
      <c r="BO473" s="354"/>
      <c r="BP473" s="354"/>
      <c r="BQ473" s="354"/>
      <c r="BR473" s="354"/>
      <c r="BS473" s="354"/>
      <c r="BT473" s="354"/>
      <c r="BU473" s="354"/>
      <c r="BV473" s="354"/>
      <c r="BW473" s="354"/>
      <c r="BX473" s="355"/>
      <c r="BY473" s="355"/>
      <c r="BZ473" s="355"/>
      <c r="CA473" s="355"/>
      <c r="CB473" s="355"/>
      <c r="CC473" s="355"/>
      <c r="CD473" s="355"/>
      <c r="CE473" s="355"/>
      <c r="CF473" s="355"/>
      <c r="CG473" s="355"/>
      <c r="CH473" s="355"/>
      <c r="CI473" s="355"/>
      <c r="CJ473" s="355"/>
      <c r="CK473" s="355"/>
      <c r="CL473" s="355"/>
      <c r="CM473" s="355"/>
      <c r="CN473" s="355"/>
      <c r="CO473" s="355"/>
      <c r="CP473" s="355"/>
      <c r="CQ473" s="355"/>
      <c r="CR473" s="355"/>
      <c r="CS473" s="355"/>
      <c r="CT473" s="355"/>
      <c r="CU473" s="355"/>
      <c r="CV473" s="355"/>
      <c r="CW473" s="355"/>
      <c r="CX473" s="355"/>
      <c r="CY473" s="355"/>
      <c r="CZ473" s="355"/>
    </row>
    <row r="474" s="359" customFormat="true" ht="25.15" customHeight="true" x14ac:dyDescent="0.2">
      <c r="C474" s="1044" t="s">
        <v>398</v>
      </c>
      <c r="D474" s="1045"/>
      <c r="E474" s="809">
        <v>6.8395428548322505E-5</v>
      </c>
      <c r="F474" s="631"/>
      <c r="G474" s="631"/>
      <c r="H474" s="1045"/>
      <c r="I474" s="1045"/>
      <c r="J474" s="631"/>
      <c r="K474" s="631"/>
      <c r="L474" s="631"/>
      <c r="M474" s="1045" t="s">
        <v>290</v>
      </c>
      <c r="N474" s="1045"/>
      <c r="O474" s="808">
        <v>1.8292629396000741E-4</v>
      </c>
      <c r="P474" s="631"/>
      <c r="Q474" s="631"/>
      <c r="X474" s="352"/>
      <c r="Y474" s="352"/>
      <c r="Z474" s="352"/>
      <c r="AA474" s="352"/>
      <c r="AB474" s="352"/>
      <c r="AC474" s="352"/>
      <c r="AD474" s="352"/>
      <c r="AE474" s="352"/>
      <c r="AF474" s="352"/>
      <c r="AG474" s="352"/>
      <c r="AH474" s="352"/>
      <c r="AI474" s="352"/>
      <c r="AJ474" s="352"/>
      <c r="AK474" s="352"/>
      <c r="AL474" s="352"/>
      <c r="AM474" s="352"/>
      <c r="AN474" s="352"/>
      <c r="AO474" s="352"/>
      <c r="AP474" s="352"/>
      <c r="AQ474" s="352"/>
      <c r="AR474" s="352"/>
      <c r="AS474" s="352"/>
      <c r="AT474" s="352"/>
      <c r="AU474" s="352"/>
      <c r="AV474" s="352"/>
      <c r="AW474" s="352"/>
      <c r="AX474" s="352"/>
      <c r="AY474" s="352"/>
      <c r="AZ474" s="352"/>
      <c r="BA474" s="354"/>
      <c r="BB474" s="430"/>
      <c r="BC474" s="354"/>
      <c r="BD474" s="354"/>
      <c r="BE474" s="354"/>
      <c r="BF474" s="354"/>
      <c r="BG474" s="354"/>
      <c r="BH474" s="354"/>
      <c r="BI474" s="354"/>
      <c r="BJ474" s="354"/>
      <c r="BK474" s="354"/>
      <c r="BL474" s="354"/>
      <c r="BM474" s="354"/>
      <c r="BN474" s="354"/>
      <c r="BO474" s="354"/>
      <c r="BP474" s="354"/>
      <c r="BQ474" s="354"/>
      <c r="BR474" s="354"/>
      <c r="BS474" s="354"/>
      <c r="BT474" s="354"/>
      <c r="BU474" s="354"/>
      <c r="BV474" s="354"/>
      <c r="BW474" s="354"/>
      <c r="BX474" s="355"/>
      <c r="BY474" s="355"/>
      <c r="BZ474" s="355"/>
      <c r="CA474" s="355"/>
      <c r="CB474" s="355"/>
      <c r="CC474" s="355"/>
      <c r="CD474" s="355"/>
      <c r="CE474" s="355"/>
      <c r="CF474" s="355"/>
      <c r="CG474" s="355"/>
      <c r="CH474" s="355"/>
      <c r="CI474" s="355"/>
      <c r="CJ474" s="355"/>
      <c r="CK474" s="355"/>
      <c r="CL474" s="355"/>
      <c r="CM474" s="355"/>
      <c r="CN474" s="355"/>
      <c r="CO474" s="355"/>
      <c r="CP474" s="355"/>
      <c r="CQ474" s="355"/>
      <c r="CR474" s="355"/>
      <c r="CS474" s="355"/>
      <c r="CT474" s="355"/>
      <c r="CU474" s="355"/>
      <c r="CV474" s="355"/>
      <c r="CW474" s="355"/>
      <c r="CX474" s="355"/>
      <c r="CY474" s="355"/>
      <c r="CZ474" s="355"/>
    </row>
    <row r="475" s="359" customFormat="true" ht="25.15" customHeight="true" x14ac:dyDescent="0.2">
      <c r="C475" s="1044" t="s">
        <v>382</v>
      </c>
      <c r="D475" s="1045"/>
      <c r="E475" s="809">
        <v>1.4513399192384077E-3</v>
      </c>
      <c r="F475" s="631"/>
      <c r="G475" s="631"/>
      <c r="H475" s="1045"/>
      <c r="I475" s="1045"/>
      <c r="J475" s="631"/>
      <c r="K475" s="631"/>
      <c r="L475" s="631"/>
      <c r="M475" s="1045" t="s">
        <v>368</v>
      </c>
      <c r="N475" s="1045"/>
      <c r="O475" s="811">
        <v>0.53317336754575928</v>
      </c>
      <c r="P475" s="631"/>
      <c r="Q475" s="631"/>
      <c r="X475" s="352"/>
      <c r="Y475" s="352"/>
      <c r="Z475" s="352"/>
      <c r="AA475" s="352"/>
      <c r="AB475" s="352"/>
      <c r="AC475" s="352"/>
      <c r="AD475" s="352"/>
      <c r="AE475" s="352"/>
      <c r="AF475" s="352"/>
      <c r="AG475" s="352"/>
      <c r="AH475" s="352"/>
      <c r="AI475" s="352"/>
      <c r="AJ475" s="352"/>
      <c r="AK475" s="352"/>
      <c r="AL475" s="352"/>
      <c r="AM475" s="352"/>
      <c r="AN475" s="352"/>
      <c r="AO475" s="352"/>
      <c r="AP475" s="352"/>
      <c r="AQ475" s="352"/>
      <c r="AR475" s="352"/>
      <c r="AS475" s="352"/>
      <c r="AT475" s="352"/>
      <c r="AU475" s="352"/>
      <c r="AV475" s="352"/>
      <c r="AW475" s="352"/>
      <c r="AX475" s="352"/>
      <c r="AY475" s="352"/>
      <c r="AZ475" s="352"/>
      <c r="BA475" s="354"/>
      <c r="BB475" s="430"/>
      <c r="BC475" s="354"/>
      <c r="BD475" s="354"/>
      <c r="BE475" s="354"/>
      <c r="BF475" s="354"/>
      <c r="BG475" s="354"/>
      <c r="BH475" s="354"/>
      <c r="BI475" s="354"/>
      <c r="BJ475" s="354"/>
      <c r="BK475" s="354"/>
      <c r="BL475" s="354"/>
      <c r="BM475" s="354"/>
      <c r="BN475" s="354"/>
      <c r="BO475" s="354"/>
      <c r="BP475" s="354"/>
      <c r="BQ475" s="354"/>
      <c r="BR475" s="354"/>
      <c r="BS475" s="354"/>
      <c r="BT475" s="354"/>
      <c r="BU475" s="354"/>
      <c r="BV475" s="354"/>
      <c r="BW475" s="354"/>
      <c r="BX475" s="355"/>
      <c r="BY475" s="355"/>
      <c r="BZ475" s="355"/>
      <c r="CA475" s="355"/>
      <c r="CB475" s="355"/>
      <c r="CC475" s="355"/>
      <c r="CD475" s="355"/>
      <c r="CE475" s="355"/>
      <c r="CF475" s="355"/>
      <c r="CG475" s="355"/>
      <c r="CH475" s="355"/>
      <c r="CI475" s="355"/>
      <c r="CJ475" s="355"/>
      <c r="CK475" s="355"/>
      <c r="CL475" s="355"/>
      <c r="CM475" s="355"/>
      <c r="CN475" s="355"/>
      <c r="CO475" s="355"/>
      <c r="CP475" s="355"/>
      <c r="CQ475" s="355"/>
      <c r="CR475" s="355"/>
      <c r="CS475" s="355"/>
      <c r="CT475" s="355"/>
      <c r="CU475" s="355"/>
      <c r="CV475" s="355"/>
      <c r="CW475" s="355"/>
      <c r="CX475" s="355"/>
      <c r="CY475" s="355"/>
      <c r="CZ475" s="355"/>
    </row>
    <row r="476" s="359" customFormat="true" ht="25.15" customHeight="true" x14ac:dyDescent="0.2">
      <c r="C476" s="1044" t="s">
        <v>402</v>
      </c>
      <c r="D476" s="1045"/>
      <c r="E476" s="809">
        <v>7.3532203335717418E-4</v>
      </c>
      <c r="F476" s="631"/>
      <c r="G476" s="631"/>
      <c r="H476" s="1045"/>
      <c r="I476" s="1045"/>
      <c r="J476" s="631"/>
      <c r="K476" s="631"/>
      <c r="L476" s="631"/>
      <c r="M476" s="1045" t="s">
        <v>350</v>
      </c>
      <c r="N476" s="1045"/>
      <c r="O476" s="811">
        <v>9.4053799262243561E-4</v>
      </c>
      <c r="P476" s="631"/>
      <c r="Q476" s="631"/>
      <c r="X476" s="352"/>
      <c r="Y476" s="352"/>
      <c r="Z476" s="352"/>
      <c r="AA476" s="352"/>
      <c r="AB476" s="352"/>
      <c r="AC476" s="352"/>
      <c r="AD476" s="352"/>
      <c r="AE476" s="352"/>
      <c r="AF476" s="352"/>
      <c r="AG476" s="352"/>
      <c r="AH476" s="352"/>
      <c r="AI476" s="352"/>
      <c r="AJ476" s="352"/>
      <c r="AK476" s="352"/>
      <c r="AL476" s="352"/>
      <c r="AM476" s="352"/>
      <c r="AN476" s="352"/>
      <c r="AO476" s="352"/>
      <c r="AP476" s="352"/>
      <c r="AQ476" s="352"/>
      <c r="AR476" s="352"/>
      <c r="AS476" s="352"/>
      <c r="AT476" s="352"/>
      <c r="AU476" s="352"/>
      <c r="AV476" s="352"/>
      <c r="AW476" s="352"/>
      <c r="AX476" s="352"/>
      <c r="AY476" s="352"/>
      <c r="AZ476" s="352"/>
      <c r="BA476" s="354"/>
      <c r="BB476" s="430"/>
      <c r="BC476" s="354"/>
      <c r="BD476" s="354"/>
      <c r="BE476" s="354"/>
      <c r="BF476" s="354"/>
      <c r="BG476" s="354"/>
      <c r="BH476" s="354"/>
      <c r="BI476" s="354"/>
      <c r="BJ476" s="354"/>
      <c r="BK476" s="354"/>
      <c r="BL476" s="354"/>
      <c r="BM476" s="354"/>
      <c r="BN476" s="354"/>
      <c r="BO476" s="354"/>
      <c r="BP476" s="354"/>
      <c r="BQ476" s="354"/>
      <c r="BR476" s="354"/>
      <c r="BS476" s="354"/>
      <c r="BT476" s="354"/>
      <c r="BU476" s="354"/>
      <c r="BV476" s="354"/>
      <c r="BW476" s="354"/>
      <c r="BX476" s="355"/>
      <c r="BY476" s="355"/>
      <c r="BZ476" s="355"/>
      <c r="CA476" s="355"/>
      <c r="CB476" s="355"/>
      <c r="CC476" s="355"/>
      <c r="CD476" s="355"/>
      <c r="CE476" s="355"/>
      <c r="CF476" s="355"/>
      <c r="CG476" s="355"/>
      <c r="CH476" s="355"/>
      <c r="CI476" s="355"/>
      <c r="CJ476" s="355"/>
      <c r="CK476" s="355"/>
      <c r="CL476" s="355"/>
      <c r="CM476" s="355"/>
      <c r="CN476" s="355"/>
      <c r="CO476" s="355"/>
      <c r="CP476" s="355"/>
      <c r="CQ476" s="355"/>
      <c r="CR476" s="355"/>
      <c r="CS476" s="355"/>
      <c r="CT476" s="355"/>
      <c r="CU476" s="355"/>
      <c r="CV476" s="355"/>
      <c r="CW476" s="355"/>
      <c r="CX476" s="355"/>
      <c r="CY476" s="355"/>
      <c r="CZ476" s="355"/>
    </row>
    <row r="477" s="359" customFormat="true" ht="25.15" customHeight="true" x14ac:dyDescent="0.2">
      <c r="C477" s="1044" t="s">
        <v>310</v>
      </c>
      <c r="D477" s="1045"/>
      <c r="E477" s="809">
        <v>2.3753305812051383E-2</v>
      </c>
      <c r="F477" s="631"/>
      <c r="G477" s="631"/>
      <c r="H477" s="1045" t="s">
        <v>249</v>
      </c>
      <c r="I477" s="1045"/>
      <c r="J477" s="1045"/>
      <c r="K477" s="631"/>
      <c r="L477" s="631"/>
      <c r="M477" s="1045" t="s">
        <v>383</v>
      </c>
      <c r="N477" s="1045"/>
      <c r="O477" s="811">
        <v>6.8960665298566266E-3</v>
      </c>
      <c r="P477" s="631"/>
      <c r="Q477" s="631"/>
      <c r="X477" s="352"/>
      <c r="Y477" s="352"/>
      <c r="Z477" s="352"/>
      <c r="AA477" s="352"/>
      <c r="AB477" s="352"/>
      <c r="AC477" s="352"/>
      <c r="AD477" s="352"/>
      <c r="AE477" s="352"/>
      <c r="AF477" s="352"/>
      <c r="AG477" s="352"/>
      <c r="AH477" s="352"/>
      <c r="AI477" s="352"/>
      <c r="AJ477" s="352"/>
      <c r="AK477" s="352"/>
      <c r="AL477" s="352"/>
      <c r="AM477" s="352"/>
      <c r="AN477" s="352"/>
      <c r="AO477" s="352"/>
      <c r="AP477" s="352"/>
      <c r="AQ477" s="352"/>
      <c r="AR477" s="352"/>
      <c r="AS477" s="352"/>
      <c r="AT477" s="352"/>
      <c r="AU477" s="352"/>
      <c r="AV477" s="352"/>
      <c r="AW477" s="352"/>
      <c r="AX477" s="352"/>
      <c r="AY477" s="352"/>
      <c r="AZ477" s="352"/>
      <c r="BA477" s="354"/>
      <c r="BB477" s="430"/>
      <c r="BC477" s="354"/>
      <c r="BD477" s="354"/>
      <c r="BE477" s="354"/>
      <c r="BF477" s="354"/>
      <c r="BG477" s="354"/>
      <c r="BH477" s="354"/>
      <c r="BI477" s="354"/>
      <c r="BJ477" s="354"/>
      <c r="BK477" s="354"/>
      <c r="BL477" s="354"/>
      <c r="BM477" s="354"/>
      <c r="BN477" s="354"/>
      <c r="BO477" s="354"/>
      <c r="BP477" s="354"/>
      <c r="BQ477" s="354"/>
      <c r="BR477" s="354"/>
      <c r="BS477" s="354"/>
      <c r="BT477" s="354"/>
      <c r="BU477" s="354"/>
      <c r="BV477" s="354"/>
      <c r="BW477" s="354"/>
      <c r="BX477" s="355"/>
      <c r="BY477" s="355"/>
      <c r="BZ477" s="355"/>
      <c r="CA477" s="355"/>
      <c r="CB477" s="355"/>
      <c r="CC477" s="355"/>
      <c r="CD477" s="355"/>
      <c r="CE477" s="355"/>
      <c r="CF477" s="355"/>
      <c r="CG477" s="355"/>
      <c r="CH477" s="355"/>
      <c r="CI477" s="355"/>
      <c r="CJ477" s="355"/>
      <c r="CK477" s="355"/>
      <c r="CL477" s="355"/>
      <c r="CM477" s="355"/>
      <c r="CN477" s="355"/>
      <c r="CO477" s="355"/>
      <c r="CP477" s="355"/>
      <c r="CQ477" s="355"/>
      <c r="CR477" s="355"/>
      <c r="CS477" s="355"/>
      <c r="CT477" s="355"/>
      <c r="CU477" s="355"/>
      <c r="CV477" s="355"/>
      <c r="CW477" s="355"/>
      <c r="CX477" s="355"/>
      <c r="CY477" s="355"/>
      <c r="CZ477" s="355"/>
    </row>
    <row r="478" s="359" customFormat="true" ht="25.15" customHeight="true" x14ac:dyDescent="0.2">
      <c r="C478" s="1044" t="s">
        <v>373</v>
      </c>
      <c r="D478" s="1045"/>
      <c r="E478" s="809">
        <v>0.37315522317803473</v>
      </c>
      <c r="F478" s="631"/>
      <c r="G478" s="631"/>
      <c r="H478" s="1045"/>
      <c r="I478" s="1045"/>
      <c r="J478" s="793" t="s">
        <v>250</v>
      </c>
      <c r="K478" s="631"/>
      <c r="L478" s="631"/>
      <c r="M478" s="1045" t="s">
        <v>380</v>
      </c>
      <c r="N478" s="1045"/>
      <c r="O478" s="811">
        <v>5.9441911937074793E-2</v>
      </c>
      <c r="P478" s="631"/>
      <c r="Q478" s="631"/>
      <c r="X478" s="352"/>
      <c r="Y478" s="352"/>
      <c r="Z478" s="352"/>
      <c r="AA478" s="352"/>
      <c r="AB478" s="352"/>
      <c r="AC478" s="352"/>
      <c r="AD478" s="352"/>
      <c r="AE478" s="352"/>
      <c r="AF478" s="352"/>
      <c r="AG478" s="352"/>
      <c r="AH478" s="352"/>
      <c r="AI478" s="352"/>
      <c r="AJ478" s="352"/>
      <c r="AK478" s="352"/>
      <c r="AL478" s="352"/>
      <c r="AM478" s="352"/>
      <c r="AN478" s="352"/>
      <c r="AO478" s="352"/>
      <c r="AP478" s="352"/>
      <c r="AQ478" s="352"/>
      <c r="AR478" s="352"/>
      <c r="AS478" s="352"/>
      <c r="AT478" s="352"/>
      <c r="AU478" s="352"/>
      <c r="AV478" s="352"/>
      <c r="AW478" s="352"/>
      <c r="AX478" s="352"/>
      <c r="AY478" s="352"/>
      <c r="AZ478" s="352"/>
      <c r="BA478" s="354"/>
      <c r="BB478" s="430"/>
      <c r="BC478" s="354"/>
      <c r="BD478" s="354"/>
      <c r="BE478" s="354"/>
      <c r="BF478" s="354"/>
      <c r="BG478" s="354"/>
      <c r="BH478" s="354"/>
      <c r="BI478" s="354"/>
      <c r="BJ478" s="354"/>
      <c r="BK478" s="354"/>
      <c r="BL478" s="354"/>
      <c r="BM478" s="354"/>
      <c r="BN478" s="354"/>
      <c r="BO478" s="354"/>
      <c r="BP478" s="354"/>
      <c r="BQ478" s="354"/>
      <c r="BR478" s="354"/>
      <c r="BS478" s="354"/>
      <c r="BT478" s="354"/>
      <c r="BU478" s="354"/>
      <c r="BV478" s="354"/>
      <c r="BW478" s="354"/>
      <c r="BX478" s="355"/>
      <c r="BY478" s="355"/>
      <c r="BZ478" s="355"/>
      <c r="CA478" s="355"/>
      <c r="CB478" s="355"/>
      <c r="CC478" s="355"/>
      <c r="CD478" s="355"/>
      <c r="CE478" s="355"/>
      <c r="CF478" s="355"/>
      <c r="CG478" s="355"/>
      <c r="CH478" s="355"/>
      <c r="CI478" s="355"/>
      <c r="CJ478" s="355"/>
      <c r="CK478" s="355"/>
      <c r="CL478" s="355"/>
      <c r="CM478" s="355"/>
      <c r="CN478" s="355"/>
      <c r="CO478" s="355"/>
      <c r="CP478" s="355"/>
      <c r="CQ478" s="355"/>
      <c r="CR478" s="355"/>
      <c r="CS478" s="355"/>
      <c r="CT478" s="355"/>
      <c r="CU478" s="355"/>
      <c r="CV478" s="355"/>
      <c r="CW478" s="355"/>
      <c r="CX478" s="355"/>
      <c r="CY478" s="355"/>
      <c r="CZ478" s="355"/>
    </row>
    <row r="479" s="359" customFormat="true" ht="25.15" customHeight="true" x14ac:dyDescent="0.2">
      <c r="C479" s="1044" t="s">
        <v>334</v>
      </c>
      <c r="D479" s="1045"/>
      <c r="E479" s="809">
        <v>2.3546861748028714E-2</v>
      </c>
      <c r="F479" s="631"/>
      <c r="G479" s="631"/>
      <c r="H479" s="1045" t="s">
        <v>290</v>
      </c>
      <c r="I479" s="1045"/>
      <c r="J479" s="807">
        <v>9.8289045131426758E-4</v>
      </c>
      <c r="K479" s="631"/>
      <c r="L479" s="631"/>
      <c r="M479" s="1045" t="s">
        <v>370</v>
      </c>
      <c r="N479" s="1045"/>
      <c r="O479" s="811">
        <v>0.46571198252967799</v>
      </c>
      <c r="P479" s="631"/>
      <c r="Q479" s="631"/>
      <c r="X479" s="352"/>
      <c r="Y479" s="352"/>
      <c r="Z479" s="352"/>
      <c r="AA479" s="352"/>
      <c r="AB479" s="352"/>
      <c r="AC479" s="352"/>
      <c r="AD479" s="352"/>
      <c r="AE479" s="352"/>
      <c r="AF479" s="352"/>
      <c r="AG479" s="352"/>
      <c r="AH479" s="352"/>
      <c r="AI479" s="352"/>
      <c r="AJ479" s="352"/>
      <c r="AK479" s="352"/>
      <c r="AL479" s="352"/>
      <c r="AM479" s="352"/>
      <c r="AN479" s="352"/>
      <c r="AO479" s="352"/>
      <c r="AP479" s="352"/>
      <c r="AQ479" s="352"/>
      <c r="AR479" s="352"/>
      <c r="AS479" s="352"/>
      <c r="AT479" s="352"/>
      <c r="AU479" s="352"/>
      <c r="AV479" s="352"/>
      <c r="AW479" s="352"/>
      <c r="AX479" s="352"/>
      <c r="AY479" s="352"/>
      <c r="AZ479" s="352"/>
      <c r="BA479" s="354"/>
      <c r="BB479" s="430"/>
      <c r="BC479" s="354"/>
      <c r="BD479" s="354"/>
      <c r="BE479" s="354"/>
      <c r="BF479" s="354"/>
      <c r="BG479" s="354"/>
      <c r="BH479" s="354"/>
      <c r="BI479" s="354"/>
      <c r="BJ479" s="354"/>
      <c r="BK479" s="354"/>
      <c r="BL479" s="354"/>
      <c r="BM479" s="354"/>
      <c r="BN479" s="354"/>
      <c r="BO479" s="354"/>
      <c r="BP479" s="354"/>
      <c r="BQ479" s="354"/>
      <c r="BR479" s="354"/>
      <c r="BS479" s="354"/>
      <c r="BT479" s="354"/>
      <c r="BU479" s="354"/>
      <c r="BV479" s="354"/>
      <c r="BW479" s="354"/>
      <c r="BX479" s="355"/>
      <c r="BY479" s="355"/>
      <c r="BZ479" s="355"/>
      <c r="CA479" s="355"/>
      <c r="CB479" s="355"/>
      <c r="CC479" s="355"/>
      <c r="CD479" s="355"/>
      <c r="CE479" s="355"/>
      <c r="CF479" s="355"/>
      <c r="CG479" s="355"/>
      <c r="CH479" s="355"/>
      <c r="CI479" s="355"/>
      <c r="CJ479" s="355"/>
      <c r="CK479" s="355"/>
      <c r="CL479" s="355"/>
      <c r="CM479" s="355"/>
      <c r="CN479" s="355"/>
      <c r="CO479" s="355"/>
      <c r="CP479" s="355"/>
      <c r="CQ479" s="355"/>
      <c r="CR479" s="355"/>
      <c r="CS479" s="355"/>
      <c r="CT479" s="355"/>
      <c r="CU479" s="355"/>
      <c r="CV479" s="355"/>
      <c r="CW479" s="355"/>
      <c r="CX479" s="355"/>
      <c r="CY479" s="355"/>
      <c r="CZ479" s="355"/>
    </row>
    <row r="480" s="359" customFormat="true" ht="25.15" customHeight="true" x14ac:dyDescent="0.2">
      <c r="C480" s="1044" t="s">
        <v>379</v>
      </c>
      <c r="D480" s="1045"/>
      <c r="E480" s="809">
        <v>6.8684713977019821E-2</v>
      </c>
      <c r="F480" s="631"/>
      <c r="G480" s="631"/>
      <c r="H480" s="1045" t="s">
        <v>368</v>
      </c>
      <c r="I480" s="1045"/>
      <c r="J480" s="810">
        <v>0.49184883868622625</v>
      </c>
      <c r="K480" s="631"/>
      <c r="L480" s="631"/>
      <c r="M480" s="1045" t="s">
        <v>394</v>
      </c>
      <c r="N480" s="1045"/>
      <c r="O480" s="811">
        <v>1.5353904227522928E-3</v>
      </c>
      <c r="P480" s="631"/>
      <c r="Q480" s="631"/>
      <c r="X480" s="352"/>
      <c r="Y480" s="352"/>
      <c r="Z480" s="352"/>
      <c r="AA480" s="352"/>
      <c r="AB480" s="352"/>
      <c r="AC480" s="352"/>
      <c r="AD480" s="352"/>
      <c r="AE480" s="352"/>
      <c r="AF480" s="352"/>
      <c r="AG480" s="352"/>
      <c r="AH480" s="352"/>
      <c r="AI480" s="352"/>
      <c r="AJ480" s="352"/>
      <c r="AK480" s="352"/>
      <c r="AL480" s="352"/>
      <c r="AM480" s="352"/>
      <c r="AN480" s="352"/>
      <c r="AO480" s="352"/>
      <c r="AP480" s="352"/>
      <c r="AQ480" s="352"/>
      <c r="AR480" s="352"/>
      <c r="AS480" s="352"/>
      <c r="AT480" s="352"/>
      <c r="AU480" s="352"/>
      <c r="AV480" s="352"/>
      <c r="AW480" s="352"/>
      <c r="AX480" s="352"/>
      <c r="AY480" s="352"/>
      <c r="AZ480" s="352"/>
      <c r="BA480" s="354"/>
      <c r="BB480" s="430"/>
      <c r="BC480" s="354"/>
      <c r="BD480" s="354"/>
      <c r="BE480" s="354"/>
      <c r="BF480" s="354"/>
      <c r="BG480" s="354"/>
      <c r="BH480" s="354"/>
      <c r="BI480" s="354"/>
      <c r="BJ480" s="354"/>
      <c r="BK480" s="354"/>
      <c r="BL480" s="354"/>
      <c r="BM480" s="354"/>
      <c r="BN480" s="354"/>
      <c r="BO480" s="354"/>
      <c r="BP480" s="354"/>
      <c r="BQ480" s="354"/>
      <c r="BR480" s="354"/>
      <c r="BS480" s="354"/>
      <c r="BT480" s="354"/>
      <c r="BU480" s="354"/>
      <c r="BV480" s="354"/>
      <c r="BW480" s="354"/>
      <c r="BX480" s="355"/>
      <c r="BY480" s="355"/>
      <c r="BZ480" s="355"/>
      <c r="CA480" s="355"/>
      <c r="CB480" s="355"/>
      <c r="CC480" s="355"/>
      <c r="CD480" s="355"/>
      <c r="CE480" s="355"/>
      <c r="CF480" s="355"/>
      <c r="CG480" s="355"/>
      <c r="CH480" s="355"/>
      <c r="CI480" s="355"/>
      <c r="CJ480" s="355"/>
      <c r="CK480" s="355"/>
      <c r="CL480" s="355"/>
      <c r="CM480" s="355"/>
      <c r="CN480" s="355"/>
      <c r="CO480" s="355"/>
      <c r="CP480" s="355"/>
      <c r="CQ480" s="355"/>
      <c r="CR480" s="355"/>
      <c r="CS480" s="355"/>
      <c r="CT480" s="355"/>
      <c r="CU480" s="355"/>
      <c r="CV480" s="355"/>
      <c r="CW480" s="355"/>
      <c r="CX480" s="355"/>
      <c r="CY480" s="355"/>
      <c r="CZ480" s="355"/>
    </row>
    <row r="481" s="359" customFormat="true" ht="25.15" customHeight="true" x14ac:dyDescent="0.2">
      <c r="C481" s="1044" t="s">
        <v>404</v>
      </c>
      <c r="D481" s="1045"/>
      <c r="E481" s="809">
        <v>1.1883493461979414E-4</v>
      </c>
      <c r="F481" s="631"/>
      <c r="G481" s="631"/>
      <c r="H481" s="1045" t="s">
        <v>350</v>
      </c>
      <c r="I481" s="1045"/>
      <c r="J481" s="810">
        <v>9.4067447040874349E-4</v>
      </c>
      <c r="K481" s="631"/>
      <c r="L481" s="631"/>
      <c r="M481" s="1045" t="s">
        <v>369</v>
      </c>
      <c r="N481" s="1045"/>
      <c r="O481" s="811">
        <v>0.42146796307959505</v>
      </c>
      <c r="P481" s="631"/>
      <c r="Q481" s="631"/>
      <c r="X481" s="352"/>
      <c r="Y481" s="352"/>
      <c r="Z481" s="352"/>
      <c r="AA481" s="352"/>
      <c r="AB481" s="352"/>
      <c r="AC481" s="352"/>
      <c r="AD481" s="352"/>
      <c r="AE481" s="352"/>
      <c r="AF481" s="352"/>
      <c r="AG481" s="352"/>
      <c r="AH481" s="352"/>
      <c r="AI481" s="352"/>
      <c r="AJ481" s="352"/>
      <c r="AK481" s="352"/>
      <c r="AL481" s="352"/>
      <c r="AM481" s="352"/>
      <c r="AN481" s="352"/>
      <c r="AO481" s="352"/>
      <c r="AP481" s="352"/>
      <c r="AQ481" s="352"/>
      <c r="AR481" s="352"/>
      <c r="AS481" s="352"/>
      <c r="AT481" s="352"/>
      <c r="AU481" s="352"/>
      <c r="AV481" s="352"/>
      <c r="AW481" s="352"/>
      <c r="AX481" s="352"/>
      <c r="AY481" s="352"/>
      <c r="AZ481" s="352"/>
      <c r="BA481" s="354"/>
      <c r="BB481" s="430"/>
      <c r="BC481" s="354"/>
      <c r="BD481" s="354"/>
      <c r="BE481" s="354"/>
      <c r="BF481" s="354"/>
      <c r="BG481" s="354"/>
      <c r="BH481" s="354"/>
      <c r="BI481" s="354"/>
      <c r="BJ481" s="354"/>
      <c r="BK481" s="354"/>
      <c r="BL481" s="354"/>
      <c r="BM481" s="354"/>
      <c r="BN481" s="354"/>
      <c r="BO481" s="354"/>
      <c r="BP481" s="354"/>
      <c r="BQ481" s="354"/>
      <c r="BR481" s="354"/>
      <c r="BS481" s="354"/>
      <c r="BT481" s="354"/>
      <c r="BU481" s="354"/>
      <c r="BV481" s="354"/>
      <c r="BW481" s="354"/>
      <c r="BX481" s="355"/>
      <c r="BY481" s="355"/>
      <c r="BZ481" s="355"/>
      <c r="CA481" s="355"/>
      <c r="CB481" s="355"/>
      <c r="CC481" s="355"/>
      <c r="CD481" s="355"/>
      <c r="CE481" s="355"/>
      <c r="CF481" s="355"/>
      <c r="CG481" s="355"/>
      <c r="CH481" s="355"/>
      <c r="CI481" s="355"/>
      <c r="CJ481" s="355"/>
      <c r="CK481" s="355"/>
      <c r="CL481" s="355"/>
      <c r="CM481" s="355"/>
      <c r="CN481" s="355"/>
      <c r="CO481" s="355"/>
      <c r="CP481" s="355"/>
      <c r="CQ481" s="355"/>
      <c r="CR481" s="355"/>
      <c r="CS481" s="355"/>
      <c r="CT481" s="355"/>
      <c r="CU481" s="355"/>
      <c r="CV481" s="355"/>
      <c r="CW481" s="355"/>
      <c r="CX481" s="355"/>
      <c r="CY481" s="355"/>
      <c r="CZ481" s="355"/>
    </row>
    <row r="482" s="359" customFormat="true" ht="25.15" customHeight="true" x14ac:dyDescent="0.2">
      <c r="C482" s="1044" t="s">
        <v>357</v>
      </c>
      <c r="D482" s="1045"/>
      <c r="E482" s="809">
        <v>2.9085901898075944E-5</v>
      </c>
      <c r="F482" s="631"/>
      <c r="G482" s="631"/>
      <c r="H482" s="1045" t="s">
        <v>393</v>
      </c>
      <c r="I482" s="1045"/>
      <c r="J482" s="810">
        <v>5.1370241268741098E-3</v>
      </c>
      <c r="K482" s="631"/>
      <c r="L482" s="631"/>
      <c r="M482" s="1045" t="s">
        <v>340</v>
      </c>
      <c r="N482" s="1045"/>
      <c r="O482" s="811">
        <v>1.6762533880872876E-4</v>
      </c>
      <c r="P482" s="631"/>
      <c r="Q482" s="631"/>
      <c r="X482" s="352"/>
      <c r="Y482" s="352"/>
      <c r="Z482" s="352"/>
      <c r="AA482" s="352"/>
      <c r="AB482" s="352"/>
      <c r="AC482" s="352"/>
      <c r="AD482" s="352"/>
      <c r="AE482" s="352"/>
      <c r="AF482" s="352"/>
      <c r="AG482" s="352"/>
      <c r="AH482" s="352"/>
      <c r="AI482" s="352"/>
      <c r="AJ482" s="352"/>
      <c r="AK482" s="352"/>
      <c r="AL482" s="352"/>
      <c r="AM482" s="352"/>
      <c r="AN482" s="352"/>
      <c r="AO482" s="352"/>
      <c r="AP482" s="352"/>
      <c r="AQ482" s="352"/>
      <c r="AR482" s="352"/>
      <c r="AS482" s="352"/>
      <c r="AT482" s="352"/>
      <c r="AU482" s="352"/>
      <c r="AV482" s="352"/>
      <c r="AW482" s="352"/>
      <c r="AX482" s="352"/>
      <c r="AY482" s="352"/>
      <c r="AZ482" s="352"/>
      <c r="BA482" s="354"/>
      <c r="BB482" s="430"/>
      <c r="BC482" s="354"/>
      <c r="BD482" s="354"/>
      <c r="BE482" s="354"/>
      <c r="BF482" s="354"/>
      <c r="BG482" s="354"/>
      <c r="BH482" s="354"/>
      <c r="BI482" s="354"/>
      <c r="BJ482" s="354"/>
      <c r="BK482" s="354"/>
      <c r="BL482" s="354"/>
      <c r="BM482" s="354"/>
      <c r="BN482" s="354"/>
      <c r="BO482" s="354"/>
      <c r="BP482" s="354"/>
      <c r="BQ482" s="354"/>
      <c r="BR482" s="354"/>
      <c r="BS482" s="354"/>
      <c r="BT482" s="354"/>
      <c r="BU482" s="354"/>
      <c r="BV482" s="354"/>
      <c r="BW482" s="354"/>
      <c r="BX482" s="355"/>
      <c r="BY482" s="355"/>
      <c r="BZ482" s="355"/>
      <c r="CA482" s="355"/>
      <c r="CB482" s="355"/>
      <c r="CC482" s="355"/>
      <c r="CD482" s="355"/>
      <c r="CE482" s="355"/>
      <c r="CF482" s="355"/>
      <c r="CG482" s="355"/>
      <c r="CH482" s="355"/>
      <c r="CI482" s="355"/>
      <c r="CJ482" s="355"/>
      <c r="CK482" s="355"/>
      <c r="CL482" s="355"/>
      <c r="CM482" s="355"/>
      <c r="CN482" s="355"/>
      <c r="CO482" s="355"/>
      <c r="CP482" s="355"/>
      <c r="CQ482" s="355"/>
      <c r="CR482" s="355"/>
      <c r="CS482" s="355"/>
      <c r="CT482" s="355"/>
      <c r="CU482" s="355"/>
      <c r="CV482" s="355"/>
      <c r="CW482" s="355"/>
      <c r="CX482" s="355"/>
      <c r="CY482" s="355"/>
      <c r="CZ482" s="355"/>
    </row>
    <row r="483" s="359" customFormat="true" ht="25.15" customHeight="true" x14ac:dyDescent="0.2">
      <c r="C483" s="1044" t="s">
        <v>313</v>
      </c>
      <c r="D483" s="1045"/>
      <c r="E483" s="809">
        <v>0.32373296994519679</v>
      </c>
      <c r="F483" s="631"/>
      <c r="G483" s="631"/>
      <c r="H483" s="1045" t="s">
        <v>383</v>
      </c>
      <c r="I483" s="1045"/>
      <c r="J483" s="810">
        <v>1.1097246201463682E-2</v>
      </c>
      <c r="K483" s="631"/>
      <c r="L483" s="631"/>
      <c r="M483" s="1045" t="s">
        <v>398</v>
      </c>
      <c r="N483" s="1045"/>
      <c r="O483" s="811">
        <v>1.6453584985559004E-7</v>
      </c>
      <c r="P483" s="631"/>
      <c r="Q483" s="631"/>
      <c r="X483" s="352"/>
      <c r="Y483" s="352"/>
      <c r="Z483" s="352"/>
      <c r="AA483" s="352"/>
      <c r="AB483" s="352"/>
      <c r="AC483" s="352"/>
      <c r="AD483" s="352"/>
      <c r="AE483" s="352"/>
      <c r="AF483" s="352"/>
      <c r="AG483" s="352"/>
      <c r="AH483" s="352"/>
      <c r="AI483" s="352"/>
      <c r="AJ483" s="352"/>
      <c r="AK483" s="352"/>
      <c r="AL483" s="352"/>
      <c r="AM483" s="352"/>
      <c r="AN483" s="352"/>
      <c r="AO483" s="352"/>
      <c r="AP483" s="352"/>
      <c r="AQ483" s="352"/>
      <c r="AR483" s="352"/>
      <c r="AS483" s="352"/>
      <c r="AT483" s="352"/>
      <c r="AU483" s="352"/>
      <c r="AV483" s="352"/>
      <c r="AW483" s="352"/>
      <c r="AX483" s="352"/>
      <c r="AY483" s="352"/>
      <c r="AZ483" s="352"/>
      <c r="BA483" s="354"/>
      <c r="BB483" s="430"/>
      <c r="BC483" s="354"/>
      <c r="BD483" s="354"/>
      <c r="BE483" s="354"/>
      <c r="BF483" s="354"/>
      <c r="BG483" s="354"/>
      <c r="BH483" s="354"/>
      <c r="BI483" s="354"/>
      <c r="BJ483" s="354"/>
      <c r="BK483" s="354"/>
      <c r="BL483" s="354"/>
      <c r="BM483" s="354"/>
      <c r="BN483" s="354"/>
      <c r="BO483" s="354"/>
      <c r="BP483" s="354"/>
      <c r="BQ483" s="354"/>
      <c r="BR483" s="354"/>
      <c r="BS483" s="354"/>
      <c r="BT483" s="354"/>
      <c r="BU483" s="354"/>
      <c r="BV483" s="354"/>
      <c r="BW483" s="354"/>
      <c r="BX483" s="355"/>
      <c r="BY483" s="355"/>
      <c r="BZ483" s="355"/>
      <c r="CA483" s="355"/>
      <c r="CB483" s="355"/>
      <c r="CC483" s="355"/>
      <c r="CD483" s="355"/>
      <c r="CE483" s="355"/>
      <c r="CF483" s="355"/>
      <c r="CG483" s="355"/>
      <c r="CH483" s="355"/>
      <c r="CI483" s="355"/>
      <c r="CJ483" s="355"/>
      <c r="CK483" s="355"/>
      <c r="CL483" s="355"/>
      <c r="CM483" s="355"/>
      <c r="CN483" s="355"/>
      <c r="CO483" s="355"/>
      <c r="CP483" s="355"/>
      <c r="CQ483" s="355"/>
      <c r="CR483" s="355"/>
      <c r="CS483" s="355"/>
      <c r="CT483" s="355"/>
      <c r="CU483" s="355"/>
      <c r="CV483" s="355"/>
      <c r="CW483" s="355"/>
      <c r="CX483" s="355"/>
      <c r="CY483" s="355"/>
      <c r="CZ483" s="355"/>
    </row>
    <row r="484" s="359" customFormat="true" ht="25.15" customHeight="true" x14ac:dyDescent="0.2">
      <c r="C484" s="1044" t="s">
        <v>407</v>
      </c>
      <c r="D484" s="1045"/>
      <c r="E484" s="809">
        <v>4.9592872527770211E-5</v>
      </c>
      <c r="F484" s="631"/>
      <c r="G484" s="631"/>
      <c r="H484" s="1045" t="s">
        <v>380</v>
      </c>
      <c r="I484" s="1045"/>
      <c r="J484" s="810">
        <v>0.1080712907589335</v>
      </c>
      <c r="K484" s="631"/>
      <c r="L484" s="631"/>
      <c r="M484" s="1045" t="s">
        <v>382</v>
      </c>
      <c r="N484" s="1045"/>
      <c r="O484" s="811">
        <v>2.2587771902323934E-2</v>
      </c>
      <c r="P484" s="631"/>
      <c r="Q484" s="631"/>
      <c r="X484" s="352"/>
      <c r="Y484" s="352"/>
      <c r="Z484" s="352"/>
      <c r="AA484" s="352"/>
      <c r="AB484" s="352"/>
      <c r="AC484" s="352"/>
      <c r="AD484" s="352"/>
      <c r="AE484" s="352"/>
      <c r="AF484" s="352"/>
      <c r="AG484" s="352"/>
      <c r="AH484" s="352"/>
      <c r="AI484" s="352"/>
      <c r="AJ484" s="352"/>
      <c r="AK484" s="352"/>
      <c r="AL484" s="352"/>
      <c r="AM484" s="352"/>
      <c r="AN484" s="352"/>
      <c r="AO484" s="352"/>
      <c r="AP484" s="352"/>
      <c r="AQ484" s="352"/>
      <c r="AR484" s="352"/>
      <c r="AS484" s="352"/>
      <c r="AT484" s="352"/>
      <c r="AU484" s="352"/>
      <c r="AV484" s="352"/>
      <c r="AW484" s="352"/>
      <c r="AX484" s="352"/>
      <c r="AY484" s="352"/>
      <c r="AZ484" s="352"/>
      <c r="BA484" s="354"/>
      <c r="BB484" s="430"/>
      <c r="BC484" s="354"/>
      <c r="BD484" s="354"/>
      <c r="BE484" s="354"/>
      <c r="BF484" s="354"/>
      <c r="BG484" s="354"/>
      <c r="BH484" s="354"/>
      <c r="BI484" s="354"/>
      <c r="BJ484" s="354"/>
      <c r="BK484" s="354"/>
      <c r="BL484" s="354"/>
      <c r="BM484" s="354"/>
      <c r="BN484" s="354"/>
      <c r="BO484" s="354"/>
      <c r="BP484" s="354"/>
      <c r="BQ484" s="354"/>
      <c r="BR484" s="354"/>
      <c r="BS484" s="354"/>
      <c r="BT484" s="354"/>
      <c r="BU484" s="354"/>
      <c r="BV484" s="354"/>
      <c r="BW484" s="354"/>
      <c r="BX484" s="355"/>
      <c r="BY484" s="355"/>
      <c r="BZ484" s="355"/>
      <c r="CA484" s="355"/>
      <c r="CB484" s="355"/>
      <c r="CC484" s="355"/>
      <c r="CD484" s="355"/>
      <c r="CE484" s="355"/>
      <c r="CF484" s="355"/>
      <c r="CG484" s="355"/>
      <c r="CH484" s="355"/>
      <c r="CI484" s="355"/>
      <c r="CJ484" s="355"/>
      <c r="CK484" s="355"/>
      <c r="CL484" s="355"/>
      <c r="CM484" s="355"/>
      <c r="CN484" s="355"/>
      <c r="CO484" s="355"/>
      <c r="CP484" s="355"/>
      <c r="CQ484" s="355"/>
      <c r="CR484" s="355"/>
      <c r="CS484" s="355"/>
      <c r="CT484" s="355"/>
      <c r="CU484" s="355"/>
      <c r="CV484" s="355"/>
      <c r="CW484" s="355"/>
      <c r="CX484" s="355"/>
      <c r="CY484" s="355"/>
      <c r="CZ484" s="355"/>
    </row>
    <row r="485" s="359" customFormat="true" ht="25.15" customHeight="true" x14ac:dyDescent="0.2">
      <c r="C485" s="1044" t="s">
        <v>354</v>
      </c>
      <c r="D485" s="1045"/>
      <c r="E485" s="809">
        <v>7.5833324921287526E-3</v>
      </c>
      <c r="F485" s="631"/>
      <c r="G485" s="631"/>
      <c r="H485" s="1045" t="s">
        <v>370</v>
      </c>
      <c r="I485" s="1045"/>
      <c r="J485" s="810">
        <v>0.14779090019102453</v>
      </c>
      <c r="K485" s="631"/>
      <c r="L485" s="631"/>
      <c r="M485" s="1045" t="s">
        <v>402</v>
      </c>
      <c r="N485" s="1045"/>
      <c r="O485" s="811">
        <v>3.7681647360530396E-5</v>
      </c>
      <c r="P485" s="631"/>
      <c r="Q485" s="631"/>
      <c r="X485" s="352"/>
      <c r="Y485" s="352"/>
      <c r="Z485" s="352"/>
      <c r="AA485" s="352"/>
      <c r="AB485" s="352"/>
      <c r="AC485" s="352"/>
      <c r="AD485" s="352"/>
      <c r="AE485" s="352"/>
      <c r="AF485" s="352"/>
      <c r="AG485" s="352"/>
      <c r="AH485" s="352"/>
      <c r="AI485" s="352"/>
      <c r="AJ485" s="352"/>
      <c r="AK485" s="352"/>
      <c r="AL485" s="352"/>
      <c r="AM485" s="352"/>
      <c r="AN485" s="352"/>
      <c r="AO485" s="352"/>
      <c r="AP485" s="352"/>
      <c r="AQ485" s="352"/>
      <c r="AR485" s="352"/>
      <c r="AS485" s="352"/>
      <c r="AT485" s="352"/>
      <c r="AU485" s="352"/>
      <c r="AV485" s="352"/>
      <c r="AW485" s="352"/>
      <c r="AX485" s="352"/>
      <c r="AY485" s="352"/>
      <c r="AZ485" s="352"/>
      <c r="BA485" s="354"/>
      <c r="BB485" s="430"/>
      <c r="BC485" s="354"/>
      <c r="BD485" s="354"/>
      <c r="BE485" s="354"/>
      <c r="BF485" s="354"/>
      <c r="BG485" s="354"/>
      <c r="BH485" s="354"/>
      <c r="BI485" s="354"/>
      <c r="BJ485" s="354"/>
      <c r="BK485" s="354"/>
      <c r="BL485" s="354"/>
      <c r="BM485" s="354"/>
      <c r="BN485" s="354"/>
      <c r="BO485" s="354"/>
      <c r="BP485" s="354"/>
      <c r="BQ485" s="354"/>
      <c r="BR485" s="354"/>
      <c r="BS485" s="354"/>
      <c r="BT485" s="354"/>
      <c r="BU485" s="354"/>
      <c r="BV485" s="354"/>
      <c r="BW485" s="354"/>
      <c r="BX485" s="355"/>
      <c r="BY485" s="355"/>
      <c r="BZ485" s="355"/>
      <c r="CA485" s="355"/>
      <c r="CB485" s="355"/>
      <c r="CC485" s="355"/>
      <c r="CD485" s="355"/>
      <c r="CE485" s="355"/>
      <c r="CF485" s="355"/>
      <c r="CG485" s="355"/>
      <c r="CH485" s="355"/>
      <c r="CI485" s="355"/>
      <c r="CJ485" s="355"/>
      <c r="CK485" s="355"/>
      <c r="CL485" s="355"/>
      <c r="CM485" s="355"/>
      <c r="CN485" s="355"/>
      <c r="CO485" s="355"/>
      <c r="CP485" s="355"/>
      <c r="CQ485" s="355"/>
      <c r="CR485" s="355"/>
      <c r="CS485" s="355"/>
      <c r="CT485" s="355"/>
      <c r="CU485" s="355"/>
      <c r="CV485" s="355"/>
      <c r="CW485" s="355"/>
      <c r="CX485" s="355"/>
      <c r="CY485" s="355"/>
      <c r="CZ485" s="355"/>
    </row>
    <row r="486" s="359" customFormat="true" ht="25.15" customHeight="true" x14ac:dyDescent="0.2">
      <c r="C486" s="1044" t="s">
        <v>409</v>
      </c>
      <c r="D486" s="1045"/>
      <c r="E486" s="809">
        <v>1.844738882552815E-4</v>
      </c>
      <c r="F486" s="631"/>
      <c r="G486" s="631"/>
      <c r="H486" s="1045" t="s">
        <v>394</v>
      </c>
      <c r="I486" s="1045"/>
      <c r="J486" s="810">
        <v>3.8890983650191821E-3</v>
      </c>
      <c r="K486" s="631"/>
      <c r="L486" s="631"/>
      <c r="M486" s="1045" t="s">
        <v>310</v>
      </c>
      <c r="N486" s="1045"/>
      <c r="O486" s="811">
        <v>1.4357337354303246E-2</v>
      </c>
      <c r="P486" s="631"/>
      <c r="Q486" s="631"/>
      <c r="X486" s="352"/>
      <c r="Y486" s="352"/>
      <c r="Z486" s="352"/>
      <c r="AA486" s="352"/>
      <c r="AB486" s="352"/>
      <c r="AC486" s="352"/>
      <c r="AD486" s="352"/>
      <c r="AE486" s="352"/>
      <c r="AF486" s="352"/>
      <c r="AG486" s="352"/>
      <c r="AH486" s="352"/>
      <c r="AI486" s="352"/>
      <c r="AJ486" s="352"/>
      <c r="AK486" s="352"/>
      <c r="AL486" s="352"/>
      <c r="AM486" s="352"/>
      <c r="AN486" s="352"/>
      <c r="AO486" s="352"/>
      <c r="AP486" s="352"/>
      <c r="AQ486" s="352"/>
      <c r="AR486" s="352"/>
      <c r="AS486" s="352"/>
      <c r="AT486" s="352"/>
      <c r="AU486" s="352"/>
      <c r="AV486" s="352"/>
      <c r="AW486" s="352"/>
      <c r="AX486" s="352"/>
      <c r="AY486" s="352"/>
      <c r="AZ486" s="352"/>
      <c r="BA486" s="354"/>
      <c r="BB486" s="430"/>
      <c r="BC486" s="354"/>
      <c r="BD486" s="354"/>
      <c r="BE486" s="354"/>
      <c r="BF486" s="354"/>
      <c r="BG486" s="354"/>
      <c r="BH486" s="354"/>
      <c r="BI486" s="354"/>
      <c r="BJ486" s="354"/>
      <c r="BK486" s="354"/>
      <c r="BL486" s="354"/>
      <c r="BM486" s="354"/>
      <c r="BN486" s="354"/>
      <c r="BO486" s="354"/>
      <c r="BP486" s="354"/>
      <c r="BQ486" s="354"/>
      <c r="BR486" s="354"/>
      <c r="BS486" s="354"/>
      <c r="BT486" s="354"/>
      <c r="BU486" s="354"/>
      <c r="BV486" s="354"/>
      <c r="BW486" s="354"/>
      <c r="BX486" s="355"/>
      <c r="BY486" s="355"/>
      <c r="BZ486" s="355"/>
      <c r="CA486" s="355"/>
      <c r="CB486" s="355"/>
      <c r="CC486" s="355"/>
      <c r="CD486" s="355"/>
      <c r="CE486" s="355"/>
      <c r="CF486" s="355"/>
      <c r="CG486" s="355"/>
      <c r="CH486" s="355"/>
      <c r="CI486" s="355"/>
      <c r="CJ486" s="355"/>
      <c r="CK486" s="355"/>
      <c r="CL486" s="355"/>
      <c r="CM486" s="355"/>
      <c r="CN486" s="355"/>
      <c r="CO486" s="355"/>
      <c r="CP486" s="355"/>
      <c r="CQ486" s="355"/>
      <c r="CR486" s="355"/>
      <c r="CS486" s="355"/>
      <c r="CT486" s="355"/>
      <c r="CU486" s="355"/>
      <c r="CV486" s="355"/>
      <c r="CW486" s="355"/>
      <c r="CX486" s="355"/>
      <c r="CY486" s="355"/>
      <c r="CZ486" s="355"/>
    </row>
    <row r="487" s="359" customFormat="true" ht="25.15" customHeight="true" x14ac:dyDescent="0.2">
      <c r="C487" s="1044" t="s">
        <v>405</v>
      </c>
      <c r="D487" s="1045"/>
      <c r="E487" s="809">
        <v>7.0144793691450573E-4</v>
      </c>
      <c r="F487" s="631"/>
      <c r="G487" s="631"/>
      <c r="H487" s="1045" t="s">
        <v>355</v>
      </c>
      <c r="I487" s="1045"/>
      <c r="J487" s="810">
        <v>3.2486593507847746E-4</v>
      </c>
      <c r="K487" s="631"/>
      <c r="L487" s="631"/>
      <c r="M487" s="1045" t="s">
        <v>373</v>
      </c>
      <c r="N487" s="1045"/>
      <c r="O487" s="811">
        <v>0.38825832964838525</v>
      </c>
      <c r="P487" s="631"/>
      <c r="Q487" s="631"/>
      <c r="X487" s="352"/>
      <c r="Y487" s="352"/>
      <c r="Z487" s="352"/>
      <c r="AA487" s="352"/>
      <c r="AB487" s="352"/>
      <c r="AC487" s="352"/>
      <c r="AD487" s="352"/>
      <c r="AE487" s="352"/>
      <c r="AF487" s="352"/>
      <c r="AG487" s="352"/>
      <c r="AH487" s="352"/>
      <c r="AI487" s="352"/>
      <c r="AJ487" s="352"/>
      <c r="AK487" s="352"/>
      <c r="AL487" s="352"/>
      <c r="AM487" s="352"/>
      <c r="AN487" s="352"/>
      <c r="AO487" s="352"/>
      <c r="AP487" s="352"/>
      <c r="AQ487" s="352"/>
      <c r="AR487" s="352"/>
      <c r="AS487" s="352"/>
      <c r="AT487" s="352"/>
      <c r="AU487" s="352"/>
      <c r="AV487" s="352"/>
      <c r="AW487" s="352"/>
      <c r="AX487" s="352"/>
      <c r="AY487" s="352"/>
      <c r="AZ487" s="352"/>
      <c r="BA487" s="354"/>
      <c r="BB487" s="430"/>
      <c r="BC487" s="354"/>
      <c r="BD487" s="354"/>
      <c r="BE487" s="354"/>
      <c r="BF487" s="354"/>
      <c r="BG487" s="354"/>
      <c r="BH487" s="354"/>
      <c r="BI487" s="354"/>
      <c r="BJ487" s="354"/>
      <c r="BK487" s="354"/>
      <c r="BL487" s="354"/>
      <c r="BM487" s="354"/>
      <c r="BN487" s="354"/>
      <c r="BO487" s="354"/>
      <c r="BP487" s="354"/>
      <c r="BQ487" s="354"/>
      <c r="BR487" s="354"/>
      <c r="BS487" s="354"/>
      <c r="BT487" s="354"/>
      <c r="BU487" s="354"/>
      <c r="BV487" s="354"/>
      <c r="BW487" s="354"/>
      <c r="BX487" s="355"/>
      <c r="BY487" s="355"/>
      <c r="BZ487" s="355"/>
      <c r="CA487" s="355"/>
      <c r="CB487" s="355"/>
      <c r="CC487" s="355"/>
      <c r="CD487" s="355"/>
      <c r="CE487" s="355"/>
      <c r="CF487" s="355"/>
      <c r="CG487" s="355"/>
      <c r="CH487" s="355"/>
      <c r="CI487" s="355"/>
      <c r="CJ487" s="355"/>
      <c r="CK487" s="355"/>
      <c r="CL487" s="355"/>
      <c r="CM487" s="355"/>
      <c r="CN487" s="355"/>
      <c r="CO487" s="355"/>
      <c r="CP487" s="355"/>
      <c r="CQ487" s="355"/>
      <c r="CR487" s="355"/>
      <c r="CS487" s="355"/>
      <c r="CT487" s="355"/>
      <c r="CU487" s="355"/>
      <c r="CV487" s="355"/>
      <c r="CW487" s="355"/>
      <c r="CX487" s="355"/>
      <c r="CY487" s="355"/>
      <c r="CZ487" s="355"/>
    </row>
    <row r="488" s="359" customFormat="true" ht="25.15" customHeight="true" x14ac:dyDescent="0.2">
      <c r="C488" s="1044" t="s">
        <v>372</v>
      </c>
      <c r="D488" s="1045"/>
      <c r="E488" s="809">
        <v>0.28903909573108683</v>
      </c>
      <c r="F488" s="631"/>
      <c r="G488" s="631"/>
      <c r="H488" s="1045" t="s">
        <v>369</v>
      </c>
      <c r="I488" s="1045"/>
      <c r="J488" s="810">
        <v>0.44130745427805795</v>
      </c>
      <c r="K488" s="631"/>
      <c r="L488" s="631"/>
      <c r="M488" s="1045" t="s">
        <v>334</v>
      </c>
      <c r="N488" s="1045"/>
      <c r="O488" s="811">
        <v>1.128670182410137E-2</v>
      </c>
      <c r="P488" s="631"/>
      <c r="Q488" s="631"/>
      <c r="X488" s="352"/>
      <c r="Y488" s="352"/>
      <c r="Z488" s="352"/>
      <c r="AA488" s="352"/>
      <c r="AB488" s="352"/>
      <c r="AC488" s="352"/>
      <c r="AD488" s="352"/>
      <c r="AE488" s="352"/>
      <c r="AF488" s="352"/>
      <c r="AG488" s="352"/>
      <c r="AH488" s="352"/>
      <c r="AI488" s="352"/>
      <c r="AJ488" s="352"/>
      <c r="AK488" s="352"/>
      <c r="AL488" s="352"/>
      <c r="AM488" s="352"/>
      <c r="AN488" s="352"/>
      <c r="AO488" s="352"/>
      <c r="AP488" s="352"/>
      <c r="AQ488" s="352"/>
      <c r="AR488" s="352"/>
      <c r="AS488" s="352"/>
      <c r="AT488" s="352"/>
      <c r="AU488" s="352"/>
      <c r="AV488" s="352"/>
      <c r="AW488" s="352"/>
      <c r="AX488" s="352"/>
      <c r="AY488" s="352"/>
      <c r="AZ488" s="352"/>
      <c r="BA488" s="354"/>
      <c r="BB488" s="430"/>
      <c r="BC488" s="354"/>
      <c r="BD488" s="354"/>
      <c r="BE488" s="354"/>
      <c r="BF488" s="354"/>
      <c r="BG488" s="354"/>
      <c r="BH488" s="354"/>
      <c r="BI488" s="354"/>
      <c r="BJ488" s="354"/>
      <c r="BK488" s="354"/>
      <c r="BL488" s="354"/>
      <c r="BM488" s="354"/>
      <c r="BN488" s="354"/>
      <c r="BO488" s="354"/>
      <c r="BP488" s="354"/>
      <c r="BQ488" s="354"/>
      <c r="BR488" s="354"/>
      <c r="BS488" s="354"/>
      <c r="BT488" s="354"/>
      <c r="BU488" s="354"/>
      <c r="BV488" s="354"/>
      <c r="BW488" s="354"/>
      <c r="BX488" s="355"/>
      <c r="BY488" s="355"/>
      <c r="BZ488" s="355"/>
      <c r="CA488" s="355"/>
      <c r="CB488" s="355"/>
      <c r="CC488" s="355"/>
      <c r="CD488" s="355"/>
      <c r="CE488" s="355"/>
      <c r="CF488" s="355"/>
      <c r="CG488" s="355"/>
      <c r="CH488" s="355"/>
      <c r="CI488" s="355"/>
      <c r="CJ488" s="355"/>
      <c r="CK488" s="355"/>
      <c r="CL488" s="355"/>
      <c r="CM488" s="355"/>
      <c r="CN488" s="355"/>
      <c r="CO488" s="355"/>
      <c r="CP488" s="355"/>
      <c r="CQ488" s="355"/>
      <c r="CR488" s="355"/>
      <c r="CS488" s="355"/>
      <c r="CT488" s="355"/>
      <c r="CU488" s="355"/>
      <c r="CV488" s="355"/>
      <c r="CW488" s="355"/>
      <c r="CX488" s="355"/>
      <c r="CY488" s="355"/>
      <c r="CZ488" s="355"/>
    </row>
    <row r="489" s="359" customFormat="true" ht="25.15" customHeight="true" x14ac:dyDescent="0.2">
      <c r="C489" s="1044" t="s">
        <v>410</v>
      </c>
      <c r="D489" s="1045"/>
      <c r="E489" s="809">
        <v>1.748967946114044E-3</v>
      </c>
      <c r="F489" s="631"/>
      <c r="G489" s="631"/>
      <c r="H489" s="1045" t="s">
        <v>340</v>
      </c>
      <c r="I489" s="1045"/>
      <c r="J489" s="810">
        <v>2.7951164302754236E-3</v>
      </c>
      <c r="K489" s="631"/>
      <c r="L489" s="631"/>
      <c r="M489" s="1045" t="s">
        <v>379</v>
      </c>
      <c r="N489" s="1045"/>
      <c r="O489" s="811">
        <v>3.1480785400231963E-2</v>
      </c>
      <c r="P489" s="631"/>
      <c r="Q489" s="631"/>
      <c r="X489" s="352"/>
      <c r="Y489" s="352"/>
      <c r="Z489" s="352"/>
      <c r="AA489" s="352"/>
      <c r="AB489" s="352"/>
      <c r="AC489" s="352"/>
      <c r="AD489" s="352"/>
      <c r="AE489" s="352"/>
      <c r="AF489" s="352"/>
      <c r="AG489" s="352"/>
      <c r="AH489" s="352"/>
      <c r="AI489" s="352"/>
      <c r="AJ489" s="352"/>
      <c r="AK489" s="352"/>
      <c r="AL489" s="352"/>
      <c r="AM489" s="352"/>
      <c r="AN489" s="352"/>
      <c r="AO489" s="352"/>
      <c r="AP489" s="352"/>
      <c r="AQ489" s="352"/>
      <c r="AR489" s="352"/>
      <c r="AS489" s="352"/>
      <c r="AT489" s="352"/>
      <c r="AU489" s="352"/>
      <c r="AV489" s="352"/>
      <c r="AW489" s="352"/>
      <c r="AX489" s="352"/>
      <c r="AY489" s="352"/>
      <c r="AZ489" s="352"/>
      <c r="BA489" s="354"/>
      <c r="BB489" s="430"/>
      <c r="BC489" s="354"/>
      <c r="BD489" s="354"/>
      <c r="BE489" s="354"/>
      <c r="BF489" s="354"/>
      <c r="BG489" s="354"/>
      <c r="BH489" s="354"/>
      <c r="BI489" s="354"/>
      <c r="BJ489" s="354"/>
      <c r="BK489" s="354"/>
      <c r="BL489" s="354"/>
      <c r="BM489" s="354"/>
      <c r="BN489" s="354"/>
      <c r="BO489" s="354"/>
      <c r="BP489" s="354"/>
      <c r="BQ489" s="354"/>
      <c r="BR489" s="354"/>
      <c r="BS489" s="354"/>
      <c r="BT489" s="354"/>
      <c r="BU489" s="354"/>
      <c r="BV489" s="354"/>
      <c r="BW489" s="354"/>
      <c r="BX489" s="355"/>
      <c r="BY489" s="355"/>
      <c r="BZ489" s="355"/>
      <c r="CA489" s="355"/>
      <c r="CB489" s="355"/>
      <c r="CC489" s="355"/>
      <c r="CD489" s="355"/>
      <c r="CE489" s="355"/>
      <c r="CF489" s="355"/>
      <c r="CG489" s="355"/>
      <c r="CH489" s="355"/>
      <c r="CI489" s="355"/>
      <c r="CJ489" s="355"/>
      <c r="CK489" s="355"/>
      <c r="CL489" s="355"/>
      <c r="CM489" s="355"/>
      <c r="CN489" s="355"/>
      <c r="CO489" s="355"/>
      <c r="CP489" s="355"/>
      <c r="CQ489" s="355"/>
      <c r="CR489" s="355"/>
      <c r="CS489" s="355"/>
      <c r="CT489" s="355"/>
      <c r="CU489" s="355"/>
      <c r="CV489" s="355"/>
      <c r="CW489" s="355"/>
      <c r="CX489" s="355"/>
      <c r="CY489" s="355"/>
      <c r="CZ489" s="355"/>
    </row>
    <row r="490" s="359" customFormat="true" ht="25.15" customHeight="true" x14ac:dyDescent="0.2">
      <c r="C490" s="1044" t="s">
        <v>352</v>
      </c>
      <c r="D490" s="1045"/>
      <c r="E490" s="809">
        <v>7.7803502445762825E-5</v>
      </c>
      <c r="F490" s="631"/>
      <c r="G490" s="631"/>
      <c r="H490" s="1045" t="s">
        <v>398</v>
      </c>
      <c r="I490" s="1045"/>
      <c r="J490" s="810">
        <v>8.8869733071557475E-4</v>
      </c>
      <c r="K490" s="631"/>
      <c r="L490" s="631"/>
      <c r="M490" s="1045" t="s">
        <v>404</v>
      </c>
      <c r="N490" s="1045"/>
      <c r="O490" s="811">
        <v>7.5467349800287554E-6</v>
      </c>
      <c r="P490" s="631"/>
      <c r="Q490" s="631"/>
      <c r="X490" s="352"/>
      <c r="Y490" s="352"/>
      <c r="Z490" s="352"/>
      <c r="AA490" s="352"/>
      <c r="AB490" s="352"/>
      <c r="AC490" s="352"/>
      <c r="AD490" s="352"/>
      <c r="AE490" s="352"/>
      <c r="AF490" s="352"/>
      <c r="AG490" s="352"/>
      <c r="AH490" s="352"/>
      <c r="AI490" s="352"/>
      <c r="AJ490" s="352"/>
      <c r="AK490" s="352"/>
      <c r="AL490" s="352"/>
      <c r="AM490" s="352"/>
      <c r="AN490" s="352"/>
      <c r="AO490" s="352"/>
      <c r="AP490" s="352"/>
      <c r="AQ490" s="352"/>
      <c r="AR490" s="352"/>
      <c r="AS490" s="352"/>
      <c r="AT490" s="352"/>
      <c r="AU490" s="352"/>
      <c r="AV490" s="352"/>
      <c r="AW490" s="352"/>
      <c r="AX490" s="352"/>
      <c r="AY490" s="352"/>
      <c r="AZ490" s="352"/>
      <c r="BA490" s="354"/>
      <c r="BB490" s="430"/>
      <c r="BC490" s="354"/>
      <c r="BD490" s="354"/>
      <c r="BE490" s="354"/>
      <c r="BF490" s="354"/>
      <c r="BG490" s="354"/>
      <c r="BH490" s="354"/>
      <c r="BI490" s="354"/>
      <c r="BJ490" s="354"/>
      <c r="BK490" s="354"/>
      <c r="BL490" s="354"/>
      <c r="BM490" s="354"/>
      <c r="BN490" s="354"/>
      <c r="BO490" s="354"/>
      <c r="BP490" s="354"/>
      <c r="BQ490" s="354"/>
      <c r="BR490" s="354"/>
      <c r="BS490" s="354"/>
      <c r="BT490" s="354"/>
      <c r="BU490" s="354"/>
      <c r="BV490" s="354"/>
      <c r="BW490" s="354"/>
      <c r="BX490" s="355"/>
      <c r="BY490" s="355"/>
      <c r="BZ490" s="355"/>
      <c r="CA490" s="355"/>
      <c r="CB490" s="355"/>
      <c r="CC490" s="355"/>
      <c r="CD490" s="355"/>
      <c r="CE490" s="355"/>
      <c r="CF490" s="355"/>
      <c r="CG490" s="355"/>
      <c r="CH490" s="355"/>
      <c r="CI490" s="355"/>
      <c r="CJ490" s="355"/>
      <c r="CK490" s="355"/>
      <c r="CL490" s="355"/>
      <c r="CM490" s="355"/>
      <c r="CN490" s="355"/>
      <c r="CO490" s="355"/>
      <c r="CP490" s="355"/>
      <c r="CQ490" s="355"/>
      <c r="CR490" s="355"/>
      <c r="CS490" s="355"/>
      <c r="CT490" s="355"/>
      <c r="CU490" s="355"/>
      <c r="CV490" s="355"/>
      <c r="CW490" s="355"/>
      <c r="CX490" s="355"/>
      <c r="CY490" s="355"/>
      <c r="CZ490" s="355"/>
    </row>
    <row r="491" s="359" customFormat="true" ht="25.15" customHeight="true" x14ac:dyDescent="0.2">
      <c r="C491" s="1044" t="s">
        <v>423</v>
      </c>
      <c r="D491" s="1045"/>
      <c r="E491" s="809">
        <v>1.1867032921013764E-3</v>
      </c>
      <c r="F491" s="631"/>
      <c r="G491" s="631"/>
      <c r="H491" s="1045" t="s">
        <v>382</v>
      </c>
      <c r="I491" s="1045"/>
      <c r="J491" s="810">
        <v>4.406556254985252E-2</v>
      </c>
      <c r="K491" s="631"/>
      <c r="L491" s="631"/>
      <c r="M491" s="1045" t="s">
        <v>313</v>
      </c>
      <c r="N491" s="1045"/>
      <c r="O491" s="811">
        <v>0.29290401142250083</v>
      </c>
      <c r="P491" s="631"/>
      <c r="Q491" s="631"/>
      <c r="X491" s="352"/>
      <c r="Y491" s="352"/>
      <c r="Z491" s="352"/>
      <c r="AA491" s="352"/>
      <c r="AB491" s="352"/>
      <c r="AC491" s="352"/>
      <c r="AD491" s="352"/>
      <c r="AE491" s="352"/>
      <c r="AF491" s="352"/>
      <c r="AG491" s="352"/>
      <c r="AH491" s="352"/>
      <c r="AI491" s="352"/>
      <c r="AJ491" s="352"/>
      <c r="AK491" s="352"/>
      <c r="AL491" s="352"/>
      <c r="AM491" s="352"/>
      <c r="AN491" s="352"/>
      <c r="AO491" s="352"/>
      <c r="AP491" s="352"/>
      <c r="AQ491" s="352"/>
      <c r="AR491" s="352"/>
      <c r="AS491" s="352"/>
      <c r="AT491" s="352"/>
      <c r="AU491" s="352"/>
      <c r="AV491" s="352"/>
      <c r="AW491" s="352"/>
      <c r="AX491" s="352"/>
      <c r="AY491" s="352"/>
      <c r="AZ491" s="352"/>
      <c r="BA491" s="354"/>
      <c r="BB491" s="430"/>
      <c r="BC491" s="354"/>
      <c r="BD491" s="354"/>
      <c r="BE491" s="354"/>
      <c r="BF491" s="354"/>
      <c r="BG491" s="354"/>
      <c r="BH491" s="354"/>
      <c r="BI491" s="354"/>
      <c r="BJ491" s="354"/>
      <c r="BK491" s="354"/>
      <c r="BL491" s="354"/>
      <c r="BM491" s="354"/>
      <c r="BN491" s="354"/>
      <c r="BO491" s="354"/>
      <c r="BP491" s="354"/>
      <c r="BQ491" s="354"/>
      <c r="BR491" s="354"/>
      <c r="BS491" s="354"/>
      <c r="BT491" s="354"/>
      <c r="BU491" s="354"/>
      <c r="BV491" s="354"/>
      <c r="BW491" s="354"/>
      <c r="BX491" s="355"/>
      <c r="BY491" s="355"/>
      <c r="BZ491" s="355"/>
      <c r="CA491" s="355"/>
      <c r="CB491" s="355"/>
      <c r="CC491" s="355"/>
      <c r="CD491" s="355"/>
      <c r="CE491" s="355"/>
      <c r="CF491" s="355"/>
      <c r="CG491" s="355"/>
      <c r="CH491" s="355"/>
      <c r="CI491" s="355"/>
      <c r="CJ491" s="355"/>
      <c r="CK491" s="355"/>
      <c r="CL491" s="355"/>
      <c r="CM491" s="355"/>
      <c r="CN491" s="355"/>
      <c r="CO491" s="355"/>
      <c r="CP491" s="355"/>
      <c r="CQ491" s="355"/>
      <c r="CR491" s="355"/>
      <c r="CS491" s="355"/>
      <c r="CT491" s="355"/>
      <c r="CU491" s="355"/>
      <c r="CV491" s="355"/>
      <c r="CW491" s="355"/>
      <c r="CX491" s="355"/>
      <c r="CY491" s="355"/>
      <c r="CZ491" s="355"/>
    </row>
    <row r="492" s="359" customFormat="true" ht="25.15" customHeight="true" x14ac:dyDescent="0.2">
      <c r="C492" s="1044" t="s">
        <v>427</v>
      </c>
      <c r="D492" s="1045"/>
      <c r="E492" s="809">
        <v>2.9085901898081521E-5</v>
      </c>
      <c r="F492" s="631"/>
      <c r="G492" s="631"/>
      <c r="H492" s="1045" t="s">
        <v>402</v>
      </c>
      <c r="I492" s="1045"/>
      <c r="J492" s="810">
        <v>3.4060881302672456E-4</v>
      </c>
      <c r="K492" s="631"/>
      <c r="L492" s="631"/>
      <c r="M492" s="1045" t="s">
        <v>407</v>
      </c>
      <c r="N492" s="1045"/>
      <c r="O492" s="811">
        <v>1.3788003634864918E-5</v>
      </c>
      <c r="P492" s="631"/>
      <c r="Q492" s="631"/>
      <c r="X492" s="352"/>
      <c r="Y492" s="352"/>
      <c r="Z492" s="352"/>
      <c r="AA492" s="352"/>
      <c r="AB492" s="352"/>
      <c r="AC492" s="352"/>
      <c r="AD492" s="352"/>
      <c r="AE492" s="352"/>
      <c r="AF492" s="352"/>
      <c r="AG492" s="352"/>
      <c r="AH492" s="352"/>
      <c r="AI492" s="352"/>
      <c r="AJ492" s="352"/>
      <c r="AK492" s="352"/>
      <c r="AL492" s="352"/>
      <c r="AM492" s="352"/>
      <c r="AN492" s="352"/>
      <c r="AO492" s="352"/>
      <c r="AP492" s="352"/>
      <c r="AQ492" s="352"/>
      <c r="AR492" s="352"/>
      <c r="AS492" s="352"/>
      <c r="AT492" s="352"/>
      <c r="AU492" s="352"/>
      <c r="AV492" s="352"/>
      <c r="AW492" s="352"/>
      <c r="AX492" s="352"/>
      <c r="AY492" s="352"/>
      <c r="AZ492" s="352"/>
      <c r="BA492" s="354"/>
      <c r="BB492" s="430"/>
      <c r="BC492" s="354"/>
      <c r="BD492" s="354"/>
      <c r="BE492" s="354"/>
      <c r="BF492" s="354"/>
      <c r="BG492" s="354"/>
      <c r="BH492" s="354"/>
      <c r="BI492" s="354"/>
      <c r="BJ492" s="354"/>
      <c r="BK492" s="354"/>
      <c r="BL492" s="354"/>
      <c r="BM492" s="354"/>
      <c r="BN492" s="354"/>
      <c r="BO492" s="354"/>
      <c r="BP492" s="354"/>
      <c r="BQ492" s="354"/>
      <c r="BR492" s="354"/>
      <c r="BS492" s="354"/>
      <c r="BT492" s="354"/>
      <c r="BU492" s="354"/>
      <c r="BV492" s="354"/>
      <c r="BW492" s="354"/>
      <c r="BX492" s="355"/>
      <c r="BY492" s="355"/>
      <c r="BZ492" s="355"/>
      <c r="CA492" s="355"/>
      <c r="CB492" s="355"/>
      <c r="CC492" s="355"/>
      <c r="CD492" s="355"/>
      <c r="CE492" s="355"/>
      <c r="CF492" s="355"/>
      <c r="CG492" s="355"/>
      <c r="CH492" s="355"/>
      <c r="CI492" s="355"/>
      <c r="CJ492" s="355"/>
      <c r="CK492" s="355"/>
      <c r="CL492" s="355"/>
      <c r="CM492" s="355"/>
      <c r="CN492" s="355"/>
      <c r="CO492" s="355"/>
      <c r="CP492" s="355"/>
      <c r="CQ492" s="355"/>
      <c r="CR492" s="355"/>
      <c r="CS492" s="355"/>
      <c r="CT492" s="355"/>
      <c r="CU492" s="355"/>
      <c r="CV492" s="355"/>
      <c r="CW492" s="355"/>
      <c r="CX492" s="355"/>
      <c r="CY492" s="355"/>
      <c r="CZ492" s="355"/>
    </row>
    <row r="493" s="359" customFormat="true" ht="25.15" customHeight="true" x14ac:dyDescent="0.2">
      <c r="C493" s="1044" t="s">
        <v>342</v>
      </c>
      <c r="D493" s="1045"/>
      <c r="E493" s="809">
        <v>6.1446369404457891E-3</v>
      </c>
      <c r="F493" s="631"/>
      <c r="G493" s="631"/>
      <c r="H493" s="1045" t="s">
        <v>310</v>
      </c>
      <c r="I493" s="1045"/>
      <c r="J493" s="810">
        <v>4.0296634834240588E-3</v>
      </c>
      <c r="K493" s="631"/>
      <c r="L493" s="631"/>
      <c r="M493" s="1045" t="s">
        <v>354</v>
      </c>
      <c r="N493" s="1045"/>
      <c r="O493" s="811">
        <v>3.7826825852576005E-3</v>
      </c>
      <c r="P493" s="631"/>
      <c r="Q493" s="631"/>
      <c r="X493" s="352"/>
      <c r="Y493" s="352"/>
      <c r="Z493" s="352"/>
      <c r="AA493" s="352"/>
      <c r="AB493" s="352"/>
      <c r="AC493" s="352"/>
      <c r="AD493" s="352"/>
      <c r="AE493" s="352"/>
      <c r="AF493" s="352"/>
      <c r="AG493" s="352"/>
      <c r="AH493" s="352"/>
      <c r="AI493" s="352"/>
      <c r="AJ493" s="352"/>
      <c r="AK493" s="352"/>
      <c r="AL493" s="352"/>
      <c r="AM493" s="352"/>
      <c r="AN493" s="352"/>
      <c r="AO493" s="352"/>
      <c r="AP493" s="352"/>
      <c r="AQ493" s="352"/>
      <c r="AR493" s="352"/>
      <c r="AS493" s="352"/>
      <c r="AT493" s="352"/>
      <c r="AU493" s="352"/>
      <c r="AV493" s="352"/>
      <c r="AW493" s="352"/>
      <c r="AX493" s="352"/>
      <c r="AY493" s="352"/>
      <c r="AZ493" s="352"/>
      <c r="BA493" s="354"/>
      <c r="BB493" s="430"/>
      <c r="BC493" s="354"/>
      <c r="BD493" s="354"/>
      <c r="BE493" s="354"/>
      <c r="BF493" s="354"/>
      <c r="BG493" s="354"/>
      <c r="BH493" s="354"/>
      <c r="BI493" s="354"/>
      <c r="BJ493" s="354"/>
      <c r="BK493" s="354"/>
      <c r="BL493" s="354"/>
      <c r="BM493" s="354"/>
      <c r="BN493" s="354"/>
      <c r="BO493" s="354"/>
      <c r="BP493" s="354"/>
      <c r="BQ493" s="354"/>
      <c r="BR493" s="354"/>
      <c r="BS493" s="354"/>
      <c r="BT493" s="354"/>
      <c r="BU493" s="354"/>
      <c r="BV493" s="354"/>
      <c r="BW493" s="354"/>
      <c r="BX493" s="355"/>
      <c r="BY493" s="355"/>
      <c r="BZ493" s="355"/>
      <c r="CA493" s="355"/>
      <c r="CB493" s="355"/>
      <c r="CC493" s="355"/>
      <c r="CD493" s="355"/>
      <c r="CE493" s="355"/>
      <c r="CF493" s="355"/>
      <c r="CG493" s="355"/>
      <c r="CH493" s="355"/>
      <c r="CI493" s="355"/>
      <c r="CJ493" s="355"/>
      <c r="CK493" s="355"/>
      <c r="CL493" s="355"/>
      <c r="CM493" s="355"/>
      <c r="CN493" s="355"/>
      <c r="CO493" s="355"/>
      <c r="CP493" s="355"/>
      <c r="CQ493" s="355"/>
      <c r="CR493" s="355"/>
      <c r="CS493" s="355"/>
      <c r="CT493" s="355"/>
      <c r="CU493" s="355"/>
      <c r="CV493" s="355"/>
      <c r="CW493" s="355"/>
      <c r="CX493" s="355"/>
      <c r="CY493" s="355"/>
      <c r="CZ493" s="355"/>
    </row>
    <row r="494" s="359" customFormat="true" ht="25.15" customHeight="true" x14ac:dyDescent="0.2">
      <c r="C494" s="1044" t="s">
        <v>333</v>
      </c>
      <c r="D494" s="1045"/>
      <c r="E494" s="809">
        <v>8.8005680921369196E-3</v>
      </c>
      <c r="F494" s="631"/>
      <c r="G494" s="631"/>
      <c r="H494" s="1045" t="s">
        <v>373</v>
      </c>
      <c r="I494" s="1045"/>
      <c r="J494" s="810">
        <v>0.23059004722683576</v>
      </c>
      <c r="K494" s="631"/>
      <c r="L494" s="631"/>
      <c r="M494" s="1045" t="s">
        <v>409</v>
      </c>
      <c r="N494" s="1045"/>
      <c r="O494" s="811">
        <v>9.9599215675548753E-6</v>
      </c>
      <c r="P494" s="631"/>
      <c r="Q494" s="631"/>
      <c r="X494" s="352"/>
      <c r="Y494" s="352"/>
      <c r="Z494" s="352"/>
      <c r="AA494" s="352"/>
      <c r="AB494" s="352"/>
      <c r="AC494" s="352"/>
      <c r="AD494" s="352"/>
      <c r="AE494" s="352"/>
      <c r="AF494" s="352"/>
      <c r="AG494" s="352"/>
      <c r="AH494" s="352"/>
      <c r="AI494" s="352"/>
      <c r="AJ494" s="352"/>
      <c r="AK494" s="352"/>
      <c r="AL494" s="352"/>
      <c r="AM494" s="352"/>
      <c r="AN494" s="352"/>
      <c r="AO494" s="352"/>
      <c r="AP494" s="352"/>
      <c r="AQ494" s="352"/>
      <c r="AR494" s="352"/>
      <c r="AS494" s="352"/>
      <c r="AT494" s="352"/>
      <c r="AU494" s="352"/>
      <c r="AV494" s="352"/>
      <c r="AW494" s="352"/>
      <c r="AX494" s="352"/>
      <c r="AY494" s="352"/>
      <c r="AZ494" s="352"/>
      <c r="BA494" s="354"/>
      <c r="BB494" s="430"/>
      <c r="BC494" s="354"/>
      <c r="BD494" s="354"/>
      <c r="BE494" s="354"/>
      <c r="BF494" s="354"/>
      <c r="BG494" s="354"/>
      <c r="BH494" s="354"/>
      <c r="BI494" s="354"/>
      <c r="BJ494" s="354"/>
      <c r="BK494" s="354"/>
      <c r="BL494" s="354"/>
      <c r="BM494" s="354"/>
      <c r="BN494" s="354"/>
      <c r="BO494" s="354"/>
      <c r="BP494" s="354"/>
      <c r="BQ494" s="354"/>
      <c r="BR494" s="354"/>
      <c r="BS494" s="354"/>
      <c r="BT494" s="354"/>
      <c r="BU494" s="354"/>
      <c r="BV494" s="354"/>
      <c r="BW494" s="354"/>
      <c r="BX494" s="355"/>
      <c r="BY494" s="355"/>
      <c r="BZ494" s="355"/>
      <c r="CA494" s="355"/>
      <c r="CB494" s="355"/>
      <c r="CC494" s="355"/>
      <c r="CD494" s="355"/>
      <c r="CE494" s="355"/>
      <c r="CF494" s="355"/>
      <c r="CG494" s="355"/>
      <c r="CH494" s="355"/>
      <c r="CI494" s="355"/>
      <c r="CJ494" s="355"/>
      <c r="CK494" s="355"/>
      <c r="CL494" s="355"/>
      <c r="CM494" s="355"/>
      <c r="CN494" s="355"/>
      <c r="CO494" s="355"/>
      <c r="CP494" s="355"/>
      <c r="CQ494" s="355"/>
      <c r="CR494" s="355"/>
      <c r="CS494" s="355"/>
      <c r="CT494" s="355"/>
      <c r="CU494" s="355"/>
      <c r="CV494" s="355"/>
      <c r="CW494" s="355"/>
      <c r="CX494" s="355"/>
      <c r="CY494" s="355"/>
      <c r="CZ494" s="355"/>
    </row>
    <row r="495" s="359" customFormat="true" ht="25.15" customHeight="true" x14ac:dyDescent="0.2">
      <c r="C495" s="1044" t="s">
        <v>326</v>
      </c>
      <c r="D495" s="1045"/>
      <c r="E495" s="809">
        <v>4.2839441391125492E-3</v>
      </c>
      <c r="F495" s="631"/>
      <c r="G495" s="631"/>
      <c r="H495" s="1045" t="s">
        <v>334</v>
      </c>
      <c r="I495" s="1045"/>
      <c r="J495" s="810">
        <v>1.0211427600728762E-2</v>
      </c>
      <c r="K495" s="631"/>
      <c r="L495" s="631"/>
      <c r="M495" s="1045" t="s">
        <v>405</v>
      </c>
      <c r="N495" s="1045"/>
      <c r="O495" s="811">
        <v>2.9983457323476599E-4</v>
      </c>
      <c r="P495" s="631"/>
      <c r="Q495" s="631"/>
      <c r="X495" s="352"/>
      <c r="Y495" s="352"/>
      <c r="Z495" s="352"/>
      <c r="AA495" s="352"/>
      <c r="AB495" s="352"/>
      <c r="AC495" s="352"/>
      <c r="AD495" s="352"/>
      <c r="AE495" s="352"/>
      <c r="AF495" s="352"/>
      <c r="AG495" s="352"/>
      <c r="AH495" s="352"/>
      <c r="AI495" s="352"/>
      <c r="AJ495" s="352"/>
      <c r="AK495" s="352"/>
      <c r="AL495" s="352"/>
      <c r="AM495" s="352"/>
      <c r="AN495" s="352"/>
      <c r="AO495" s="352"/>
      <c r="AP495" s="352"/>
      <c r="AQ495" s="352"/>
      <c r="AR495" s="352"/>
      <c r="AS495" s="352"/>
      <c r="AT495" s="352"/>
      <c r="AU495" s="352"/>
      <c r="AV495" s="352"/>
      <c r="AW495" s="352"/>
      <c r="AX495" s="352"/>
      <c r="AY495" s="352"/>
      <c r="AZ495" s="352"/>
      <c r="BA495" s="354"/>
      <c r="BB495" s="430"/>
      <c r="BC495" s="354"/>
      <c r="BD495" s="354"/>
      <c r="BE495" s="354"/>
      <c r="BF495" s="354"/>
      <c r="BG495" s="354"/>
      <c r="BH495" s="354"/>
      <c r="BI495" s="354"/>
      <c r="BJ495" s="354"/>
      <c r="BK495" s="354"/>
      <c r="BL495" s="354"/>
      <c r="BM495" s="354"/>
      <c r="BN495" s="354"/>
      <c r="BO495" s="354"/>
      <c r="BP495" s="354"/>
      <c r="BQ495" s="354"/>
      <c r="BR495" s="354"/>
      <c r="BS495" s="354"/>
      <c r="BT495" s="354"/>
      <c r="BU495" s="354"/>
      <c r="BV495" s="354"/>
      <c r="BW495" s="354"/>
      <c r="BX495" s="355"/>
      <c r="BY495" s="355"/>
      <c r="BZ495" s="355"/>
      <c r="CA495" s="355"/>
      <c r="CB495" s="355"/>
      <c r="CC495" s="355"/>
      <c r="CD495" s="355"/>
      <c r="CE495" s="355"/>
      <c r="CF495" s="355"/>
      <c r="CG495" s="355"/>
      <c r="CH495" s="355"/>
      <c r="CI495" s="355"/>
      <c r="CJ495" s="355"/>
      <c r="CK495" s="355"/>
      <c r="CL495" s="355"/>
      <c r="CM495" s="355"/>
      <c r="CN495" s="355"/>
      <c r="CO495" s="355"/>
      <c r="CP495" s="355"/>
      <c r="CQ495" s="355"/>
      <c r="CR495" s="355"/>
      <c r="CS495" s="355"/>
      <c r="CT495" s="355"/>
      <c r="CU495" s="355"/>
      <c r="CV495" s="355"/>
      <c r="CW495" s="355"/>
      <c r="CX495" s="355"/>
      <c r="CY495" s="355"/>
      <c r="CZ495" s="355"/>
    </row>
    <row r="496" s="359" customFormat="true" ht="25.15" customHeight="true" x14ac:dyDescent="0.2">
      <c r="C496" s="1044" t="s">
        <v>311</v>
      </c>
      <c r="D496" s="1045"/>
      <c r="E496" s="809">
        <v>0.55683532859222584</v>
      </c>
      <c r="F496" s="631"/>
      <c r="G496" s="631"/>
      <c r="H496" s="1045" t="s">
        <v>379</v>
      </c>
      <c r="I496" s="1045"/>
      <c r="J496" s="810">
        <v>3.2568010288337917E-2</v>
      </c>
      <c r="K496" s="631"/>
      <c r="L496" s="631"/>
      <c r="M496" s="1045" t="s">
        <v>372</v>
      </c>
      <c r="N496" s="1045"/>
      <c r="O496" s="811">
        <v>0.27194947209851128</v>
      </c>
      <c r="P496" s="631"/>
      <c r="Q496" s="631"/>
      <c r="X496" s="352"/>
      <c r="Y496" s="352"/>
      <c r="Z496" s="352"/>
      <c r="AA496" s="352"/>
      <c r="AB496" s="352"/>
      <c r="AC496" s="352"/>
      <c r="AD496" s="352"/>
      <c r="AE496" s="352"/>
      <c r="AF496" s="352"/>
      <c r="AG496" s="352"/>
      <c r="AH496" s="352"/>
      <c r="AI496" s="352"/>
      <c r="AJ496" s="352"/>
      <c r="AK496" s="352"/>
      <c r="AL496" s="352"/>
      <c r="AM496" s="352"/>
      <c r="AN496" s="352"/>
      <c r="AO496" s="352"/>
      <c r="AP496" s="352"/>
      <c r="AQ496" s="352"/>
      <c r="AR496" s="352"/>
      <c r="AS496" s="352"/>
      <c r="AT496" s="352"/>
      <c r="AU496" s="352"/>
      <c r="AV496" s="352"/>
      <c r="AW496" s="352"/>
      <c r="AX496" s="352"/>
      <c r="AY496" s="352"/>
      <c r="AZ496" s="352"/>
      <c r="BA496" s="354"/>
      <c r="BB496" s="430"/>
      <c r="BC496" s="354"/>
      <c r="BD496" s="354"/>
      <c r="BE496" s="354"/>
      <c r="BF496" s="354"/>
      <c r="BG496" s="354"/>
      <c r="BH496" s="354"/>
      <c r="BI496" s="354"/>
      <c r="BJ496" s="354"/>
      <c r="BK496" s="354"/>
      <c r="BL496" s="354"/>
      <c r="BM496" s="354"/>
      <c r="BN496" s="354"/>
      <c r="BO496" s="354"/>
      <c r="BP496" s="354"/>
      <c r="BQ496" s="354"/>
      <c r="BR496" s="354"/>
      <c r="BS496" s="354"/>
      <c r="BT496" s="354"/>
      <c r="BU496" s="354"/>
      <c r="BV496" s="354"/>
      <c r="BW496" s="354"/>
      <c r="BX496" s="355"/>
      <c r="BY496" s="355"/>
      <c r="BZ496" s="355"/>
      <c r="CA496" s="355"/>
      <c r="CB496" s="355"/>
      <c r="CC496" s="355"/>
      <c r="CD496" s="355"/>
      <c r="CE496" s="355"/>
      <c r="CF496" s="355"/>
      <c r="CG496" s="355"/>
      <c r="CH496" s="355"/>
      <c r="CI496" s="355"/>
      <c r="CJ496" s="355"/>
      <c r="CK496" s="355"/>
      <c r="CL496" s="355"/>
      <c r="CM496" s="355"/>
      <c r="CN496" s="355"/>
      <c r="CO496" s="355"/>
      <c r="CP496" s="355"/>
      <c r="CQ496" s="355"/>
      <c r="CR496" s="355"/>
      <c r="CS496" s="355"/>
      <c r="CT496" s="355"/>
      <c r="CU496" s="355"/>
      <c r="CV496" s="355"/>
      <c r="CW496" s="355"/>
      <c r="CX496" s="355"/>
      <c r="CY496" s="355"/>
      <c r="CZ496" s="355"/>
    </row>
    <row r="497" s="359" customFormat="true" ht="25.15" customHeight="true" x14ac:dyDescent="0.2">
      <c r="C497" s="1044" t="s">
        <v>309</v>
      </c>
      <c r="D497" s="1045"/>
      <c r="E497" s="809">
        <v>0.5744128278677415</v>
      </c>
      <c r="F497" s="631"/>
      <c r="G497" s="631"/>
      <c r="H497" s="1045" t="s">
        <v>404</v>
      </c>
      <c r="I497" s="1045"/>
      <c r="J497" s="810">
        <v>9.3767882042223137E-6</v>
      </c>
      <c r="K497" s="631"/>
      <c r="L497" s="631"/>
      <c r="M497" s="1045" t="s">
        <v>410</v>
      </c>
      <c r="N497" s="1045"/>
      <c r="O497" s="811">
        <v>5.1025345906729512E-3</v>
      </c>
      <c r="P497" s="631"/>
      <c r="Q497" s="631"/>
      <c r="X497" s="352"/>
      <c r="Y497" s="352"/>
      <c r="Z497" s="352"/>
      <c r="AA497" s="352"/>
      <c r="AB497" s="352"/>
      <c r="AC497" s="352"/>
      <c r="AD497" s="352"/>
      <c r="AE497" s="352"/>
      <c r="AF497" s="352"/>
      <c r="AG497" s="352"/>
      <c r="AH497" s="352"/>
      <c r="AI497" s="352"/>
      <c r="AJ497" s="352"/>
      <c r="AK497" s="352"/>
      <c r="AL497" s="352"/>
      <c r="AM497" s="352"/>
      <c r="AN497" s="352"/>
      <c r="AO497" s="352"/>
      <c r="AP497" s="352"/>
      <c r="AQ497" s="352"/>
      <c r="AR497" s="352"/>
      <c r="AS497" s="352"/>
      <c r="AT497" s="352"/>
      <c r="AU497" s="352"/>
      <c r="AV497" s="352"/>
      <c r="AW497" s="352"/>
      <c r="AX497" s="352"/>
      <c r="AY497" s="352"/>
      <c r="AZ497" s="352"/>
      <c r="BA497" s="354"/>
      <c r="BB497" s="430"/>
      <c r="BC497" s="354"/>
      <c r="BD497" s="354"/>
      <c r="BE497" s="354"/>
      <c r="BF497" s="354"/>
      <c r="BG497" s="354"/>
      <c r="BH497" s="354"/>
      <c r="BI497" s="354"/>
      <c r="BJ497" s="354"/>
      <c r="BK497" s="354"/>
      <c r="BL497" s="354"/>
      <c r="BM497" s="354"/>
      <c r="BN497" s="354"/>
      <c r="BO497" s="354"/>
      <c r="BP497" s="354"/>
      <c r="BQ497" s="354"/>
      <c r="BR497" s="354"/>
      <c r="BS497" s="354"/>
      <c r="BT497" s="354"/>
      <c r="BU497" s="354"/>
      <c r="BV497" s="354"/>
      <c r="BW497" s="354"/>
      <c r="BX497" s="355"/>
      <c r="BY497" s="355"/>
      <c r="BZ497" s="355"/>
      <c r="CA497" s="355"/>
      <c r="CB497" s="355"/>
      <c r="CC497" s="355"/>
      <c r="CD497" s="355"/>
      <c r="CE497" s="355"/>
      <c r="CF497" s="355"/>
      <c r="CG497" s="355"/>
      <c r="CH497" s="355"/>
      <c r="CI497" s="355"/>
      <c r="CJ497" s="355"/>
      <c r="CK497" s="355"/>
      <c r="CL497" s="355"/>
      <c r="CM497" s="355"/>
      <c r="CN497" s="355"/>
      <c r="CO497" s="355"/>
      <c r="CP497" s="355"/>
      <c r="CQ497" s="355"/>
      <c r="CR497" s="355"/>
      <c r="CS497" s="355"/>
      <c r="CT497" s="355"/>
      <c r="CU497" s="355"/>
      <c r="CV497" s="355"/>
      <c r="CW497" s="355"/>
      <c r="CX497" s="355"/>
      <c r="CY497" s="355"/>
      <c r="CZ497" s="355"/>
    </row>
    <row r="498" s="359" customFormat="true" ht="25.15" customHeight="true" x14ac:dyDescent="0.2">
      <c r="C498" s="1044" t="s">
        <v>351</v>
      </c>
      <c r="D498" s="1045"/>
      <c r="E498" s="809">
        <v>8.6983487060193816E-5</v>
      </c>
      <c r="F498" s="631"/>
      <c r="G498" s="631"/>
      <c r="H498" s="1045" t="s">
        <v>357</v>
      </c>
      <c r="I498" s="1045"/>
      <c r="J498" s="810">
        <v>3.2486593507849594E-4</v>
      </c>
      <c r="K498" s="631"/>
      <c r="L498" s="631"/>
      <c r="M498" s="1045" t="s">
        <v>423</v>
      </c>
      <c r="N498" s="1045"/>
      <c r="O498" s="811">
        <v>1.3017870039395375E-2</v>
      </c>
      <c r="P498" s="631"/>
      <c r="Q498" s="631"/>
      <c r="X498" s="352"/>
      <c r="Y498" s="352"/>
      <c r="Z498" s="352"/>
      <c r="AA498" s="352"/>
      <c r="AB498" s="352"/>
      <c r="AC498" s="352"/>
      <c r="AD498" s="352"/>
      <c r="AE498" s="352"/>
      <c r="AF498" s="352"/>
      <c r="AG498" s="352"/>
      <c r="AH498" s="352"/>
      <c r="AI498" s="352"/>
      <c r="AJ498" s="352"/>
      <c r="AK498" s="352"/>
      <c r="AL498" s="352"/>
      <c r="AM498" s="352"/>
      <c r="AN498" s="352"/>
      <c r="AO498" s="352"/>
      <c r="AP498" s="352"/>
      <c r="AQ498" s="352"/>
      <c r="AR498" s="352"/>
      <c r="AS498" s="352"/>
      <c r="AT498" s="352"/>
      <c r="AU498" s="352"/>
      <c r="AV498" s="352"/>
      <c r="AW498" s="352"/>
      <c r="AX498" s="352"/>
      <c r="AY498" s="352"/>
      <c r="AZ498" s="352"/>
      <c r="BA498" s="354"/>
      <c r="BB498" s="430"/>
      <c r="BC498" s="354"/>
      <c r="BD498" s="354"/>
      <c r="BE498" s="354"/>
      <c r="BF498" s="354"/>
      <c r="BG498" s="354"/>
      <c r="BH498" s="354"/>
      <c r="BI498" s="354"/>
      <c r="BJ498" s="354"/>
      <c r="BK498" s="354"/>
      <c r="BL498" s="354"/>
      <c r="BM498" s="354"/>
      <c r="BN498" s="354"/>
      <c r="BO498" s="354"/>
      <c r="BP498" s="354"/>
      <c r="BQ498" s="354"/>
      <c r="BR498" s="354"/>
      <c r="BS498" s="354"/>
      <c r="BT498" s="354"/>
      <c r="BU498" s="354"/>
      <c r="BV498" s="354"/>
      <c r="BW498" s="354"/>
      <c r="BX498" s="355"/>
      <c r="BY498" s="355"/>
      <c r="BZ498" s="355"/>
      <c r="CA498" s="355"/>
      <c r="CB498" s="355"/>
      <c r="CC498" s="355"/>
      <c r="CD498" s="355"/>
      <c r="CE498" s="355"/>
      <c r="CF498" s="355"/>
      <c r="CG498" s="355"/>
      <c r="CH498" s="355"/>
      <c r="CI498" s="355"/>
      <c r="CJ498" s="355"/>
      <c r="CK498" s="355"/>
      <c r="CL498" s="355"/>
      <c r="CM498" s="355"/>
      <c r="CN498" s="355"/>
      <c r="CO498" s="355"/>
      <c r="CP498" s="355"/>
      <c r="CQ498" s="355"/>
      <c r="CR498" s="355"/>
      <c r="CS498" s="355"/>
      <c r="CT498" s="355"/>
      <c r="CU498" s="355"/>
      <c r="CV498" s="355"/>
      <c r="CW498" s="355"/>
      <c r="CX498" s="355"/>
      <c r="CY498" s="355"/>
      <c r="CZ498" s="355"/>
    </row>
    <row r="499" s="359" customFormat="true" ht="25.15" customHeight="true" x14ac:dyDescent="0.2">
      <c r="C499" s="1044" t="s">
        <v>425</v>
      </c>
      <c r="D499" s="1045"/>
      <c r="E499" s="809">
        <v>2.2847292041088438E-4</v>
      </c>
      <c r="F499" s="631"/>
      <c r="G499" s="631"/>
      <c r="H499" s="1045" t="s">
        <v>313</v>
      </c>
      <c r="I499" s="1045"/>
      <c r="J499" s="810">
        <v>0.25292061883579187</v>
      </c>
      <c r="K499" s="631"/>
      <c r="L499" s="631"/>
      <c r="M499" s="1045" t="s">
        <v>342</v>
      </c>
      <c r="N499" s="1045"/>
      <c r="O499" s="811">
        <v>1.552000576480485E-4</v>
      </c>
      <c r="P499" s="631"/>
      <c r="Q499" s="631"/>
      <c r="X499" s="352"/>
      <c r="Y499" s="352"/>
      <c r="Z499" s="352"/>
      <c r="AA499" s="352"/>
      <c r="AB499" s="352"/>
      <c r="AC499" s="352"/>
      <c r="AD499" s="352"/>
      <c r="AE499" s="352"/>
      <c r="AF499" s="352"/>
      <c r="AG499" s="352"/>
      <c r="AH499" s="352"/>
      <c r="AI499" s="352"/>
      <c r="AJ499" s="352"/>
      <c r="AK499" s="352"/>
      <c r="AL499" s="352"/>
      <c r="AM499" s="352"/>
      <c r="AN499" s="352"/>
      <c r="AO499" s="352"/>
      <c r="AP499" s="352"/>
      <c r="AQ499" s="352"/>
      <c r="AR499" s="352"/>
      <c r="AS499" s="352"/>
      <c r="AT499" s="352"/>
      <c r="AU499" s="352"/>
      <c r="AV499" s="352"/>
      <c r="AW499" s="352"/>
      <c r="AX499" s="352"/>
      <c r="AY499" s="352"/>
      <c r="AZ499" s="352"/>
      <c r="BA499" s="354"/>
      <c r="BB499" s="430"/>
      <c r="BC499" s="354"/>
      <c r="BD499" s="354"/>
      <c r="BE499" s="354"/>
      <c r="BF499" s="354"/>
      <c r="BG499" s="354"/>
      <c r="BH499" s="354"/>
      <c r="BI499" s="354"/>
      <c r="BJ499" s="354"/>
      <c r="BK499" s="354"/>
      <c r="BL499" s="354"/>
      <c r="BM499" s="354"/>
      <c r="BN499" s="354"/>
      <c r="BO499" s="354"/>
      <c r="BP499" s="354"/>
      <c r="BQ499" s="354"/>
      <c r="BR499" s="354"/>
      <c r="BS499" s="354"/>
      <c r="BT499" s="354"/>
      <c r="BU499" s="354"/>
      <c r="BV499" s="354"/>
      <c r="BW499" s="354"/>
      <c r="BX499" s="355"/>
      <c r="BY499" s="355"/>
      <c r="BZ499" s="355"/>
      <c r="CA499" s="355"/>
      <c r="CB499" s="355"/>
      <c r="CC499" s="355"/>
      <c r="CD499" s="355"/>
      <c r="CE499" s="355"/>
      <c r="CF499" s="355"/>
      <c r="CG499" s="355"/>
      <c r="CH499" s="355"/>
      <c r="CI499" s="355"/>
      <c r="CJ499" s="355"/>
      <c r="CK499" s="355"/>
      <c r="CL499" s="355"/>
      <c r="CM499" s="355"/>
      <c r="CN499" s="355"/>
      <c r="CO499" s="355"/>
      <c r="CP499" s="355"/>
      <c r="CQ499" s="355"/>
      <c r="CR499" s="355"/>
      <c r="CS499" s="355"/>
      <c r="CT499" s="355"/>
      <c r="CU499" s="355"/>
      <c r="CV499" s="355"/>
      <c r="CW499" s="355"/>
      <c r="CX499" s="355"/>
      <c r="CY499" s="355"/>
      <c r="CZ499" s="355"/>
    </row>
    <row r="500" s="359" customFormat="true" ht="25.15" customHeight="true" x14ac:dyDescent="0.2">
      <c r="C500" s="1044" t="s">
        <v>222</v>
      </c>
      <c r="D500" s="1045"/>
      <c r="E500" s="809">
        <v>0.35187878744532808</v>
      </c>
      <c r="F500" s="631"/>
      <c r="G500" s="631"/>
      <c r="H500" s="1045" t="s">
        <v>354</v>
      </c>
      <c r="I500" s="1045"/>
      <c r="J500" s="810">
        <v>9.4398505285865509E-3</v>
      </c>
      <c r="K500" s="631"/>
      <c r="L500" s="631"/>
      <c r="M500" s="1045" t="s">
        <v>326</v>
      </c>
      <c r="N500" s="1045"/>
      <c r="O500" s="811">
        <v>1.6206471725597183E-2</v>
      </c>
      <c r="P500" s="631"/>
      <c r="Q500" s="631"/>
      <c r="X500" s="352"/>
      <c r="Y500" s="352"/>
      <c r="Z500" s="352"/>
      <c r="AA500" s="352"/>
      <c r="AB500" s="352"/>
      <c r="AC500" s="352"/>
      <c r="AD500" s="352"/>
      <c r="AE500" s="352"/>
      <c r="AF500" s="352"/>
      <c r="AG500" s="352"/>
      <c r="AH500" s="352"/>
      <c r="AI500" s="352"/>
      <c r="AJ500" s="352"/>
      <c r="AK500" s="352"/>
      <c r="AL500" s="352"/>
      <c r="AM500" s="352"/>
      <c r="AN500" s="352"/>
      <c r="AO500" s="352"/>
      <c r="AP500" s="352"/>
      <c r="AQ500" s="352"/>
      <c r="AR500" s="352"/>
      <c r="AS500" s="352"/>
      <c r="AT500" s="352"/>
      <c r="AU500" s="352"/>
      <c r="AV500" s="352"/>
      <c r="AW500" s="352"/>
      <c r="AX500" s="352"/>
      <c r="AY500" s="352"/>
      <c r="AZ500" s="352"/>
      <c r="BA500" s="354"/>
      <c r="BB500" s="430"/>
      <c r="BC500" s="354"/>
      <c r="BD500" s="354"/>
      <c r="BE500" s="354"/>
      <c r="BF500" s="354"/>
      <c r="BG500" s="354"/>
      <c r="BH500" s="354"/>
      <c r="BI500" s="354"/>
      <c r="BJ500" s="354"/>
      <c r="BK500" s="354"/>
      <c r="BL500" s="354"/>
      <c r="BM500" s="354"/>
      <c r="BN500" s="354"/>
      <c r="BO500" s="354"/>
      <c r="BP500" s="354"/>
      <c r="BQ500" s="354"/>
      <c r="BR500" s="354"/>
      <c r="BS500" s="354"/>
      <c r="BT500" s="354"/>
      <c r="BU500" s="354"/>
      <c r="BV500" s="354"/>
      <c r="BW500" s="354"/>
      <c r="BX500" s="355"/>
      <c r="BY500" s="355"/>
      <c r="BZ500" s="355"/>
      <c r="CA500" s="355"/>
      <c r="CB500" s="355"/>
      <c r="CC500" s="355"/>
      <c r="CD500" s="355"/>
      <c r="CE500" s="355"/>
      <c r="CF500" s="355"/>
      <c r="CG500" s="355"/>
      <c r="CH500" s="355"/>
      <c r="CI500" s="355"/>
      <c r="CJ500" s="355"/>
      <c r="CK500" s="355"/>
      <c r="CL500" s="355"/>
      <c r="CM500" s="355"/>
      <c r="CN500" s="355"/>
      <c r="CO500" s="355"/>
      <c r="CP500" s="355"/>
      <c r="CQ500" s="355"/>
      <c r="CR500" s="355"/>
      <c r="CS500" s="355"/>
      <c r="CT500" s="355"/>
      <c r="CU500" s="355"/>
      <c r="CV500" s="355"/>
      <c r="CW500" s="355"/>
      <c r="CX500" s="355"/>
      <c r="CY500" s="355"/>
      <c r="CZ500" s="355"/>
    </row>
    <row r="501" s="359" customFormat="true" ht="25.15" customHeight="true" x14ac:dyDescent="0.2">
      <c r="C501" s="1044" t="s">
        <v>221</v>
      </c>
      <c r="D501" s="1045"/>
      <c r="E501" s="809">
        <v>0.14685613613914439</v>
      </c>
      <c r="F501" s="631"/>
      <c r="G501" s="631"/>
      <c r="H501" s="1045" t="s">
        <v>405</v>
      </c>
      <c r="I501" s="1045"/>
      <c r="J501" s="810">
        <v>1.9228181945544836E-4</v>
      </c>
      <c r="K501" s="631"/>
      <c r="L501" s="631"/>
      <c r="M501" s="1045" t="s">
        <v>311</v>
      </c>
      <c r="N501" s="1045"/>
      <c r="O501" s="811">
        <v>0.3120977754197316</v>
      </c>
      <c r="P501" s="631"/>
      <c r="Q501" s="631"/>
      <c r="X501" s="352"/>
      <c r="Y501" s="352"/>
      <c r="Z501" s="352"/>
      <c r="AA501" s="352"/>
      <c r="AB501" s="352"/>
      <c r="AC501" s="352"/>
      <c r="AD501" s="352"/>
      <c r="AE501" s="352"/>
      <c r="AF501" s="352"/>
      <c r="AG501" s="352"/>
      <c r="AH501" s="352"/>
      <c r="AI501" s="352"/>
      <c r="AJ501" s="352"/>
      <c r="AK501" s="352"/>
      <c r="AL501" s="352"/>
      <c r="AM501" s="352"/>
      <c r="AN501" s="352"/>
      <c r="AO501" s="352"/>
      <c r="AP501" s="352"/>
      <c r="AQ501" s="352"/>
      <c r="AR501" s="352"/>
      <c r="AS501" s="352"/>
      <c r="AT501" s="352"/>
      <c r="AU501" s="352"/>
      <c r="AV501" s="352"/>
      <c r="AW501" s="352"/>
      <c r="AX501" s="352"/>
      <c r="AY501" s="352"/>
      <c r="AZ501" s="352"/>
      <c r="BA501" s="354"/>
      <c r="BB501" s="430"/>
      <c r="BC501" s="354"/>
      <c r="BD501" s="354"/>
      <c r="BE501" s="354"/>
      <c r="BF501" s="354"/>
      <c r="BG501" s="354"/>
      <c r="BH501" s="354"/>
      <c r="BI501" s="354"/>
      <c r="BJ501" s="354"/>
      <c r="BK501" s="354"/>
      <c r="BL501" s="354"/>
      <c r="BM501" s="354"/>
      <c r="BN501" s="354"/>
      <c r="BO501" s="354"/>
      <c r="BP501" s="354"/>
      <c r="BQ501" s="354"/>
      <c r="BR501" s="354"/>
      <c r="BS501" s="354"/>
      <c r="BT501" s="354"/>
      <c r="BU501" s="354"/>
      <c r="BV501" s="354"/>
      <c r="BW501" s="354"/>
      <c r="BX501" s="355"/>
      <c r="BY501" s="355"/>
      <c r="BZ501" s="355"/>
      <c r="CA501" s="355"/>
      <c r="CB501" s="355"/>
      <c r="CC501" s="355"/>
      <c r="CD501" s="355"/>
      <c r="CE501" s="355"/>
      <c r="CF501" s="355"/>
      <c r="CG501" s="355"/>
      <c r="CH501" s="355"/>
      <c r="CI501" s="355"/>
      <c r="CJ501" s="355"/>
      <c r="CK501" s="355"/>
      <c r="CL501" s="355"/>
      <c r="CM501" s="355"/>
      <c r="CN501" s="355"/>
      <c r="CO501" s="355"/>
      <c r="CP501" s="355"/>
      <c r="CQ501" s="355"/>
      <c r="CR501" s="355"/>
      <c r="CS501" s="355"/>
      <c r="CT501" s="355"/>
      <c r="CU501" s="355"/>
      <c r="CV501" s="355"/>
      <c r="CW501" s="355"/>
      <c r="CX501" s="355"/>
      <c r="CY501" s="355"/>
      <c r="CZ501" s="355"/>
    </row>
    <row r="502" s="359" customFormat="true" ht="25.15" customHeight="true" x14ac:dyDescent="0.2">
      <c r="C502" s="1044" t="s">
        <v>215</v>
      </c>
      <c r="D502" s="1045"/>
      <c r="E502" s="809">
        <v>0.43430723142269473</v>
      </c>
      <c r="F502" s="631"/>
      <c r="G502" s="631"/>
      <c r="H502" s="1045" t="s">
        <v>372</v>
      </c>
      <c r="I502" s="1045"/>
      <c r="J502" s="810">
        <v>0.16694365706671718</v>
      </c>
      <c r="K502" s="631"/>
      <c r="L502" s="631"/>
      <c r="M502" s="1045" t="s">
        <v>309</v>
      </c>
      <c r="N502" s="1045"/>
      <c r="O502" s="811">
        <v>0.29284186703981469</v>
      </c>
      <c r="P502" s="631"/>
      <c r="Q502" s="631"/>
      <c r="X502" s="352"/>
      <c r="Y502" s="352"/>
      <c r="Z502" s="352"/>
      <c r="AA502" s="352"/>
      <c r="AB502" s="352"/>
      <c r="AC502" s="352"/>
      <c r="AD502" s="352"/>
      <c r="AE502" s="352"/>
      <c r="AF502" s="352"/>
      <c r="AG502" s="352"/>
      <c r="AH502" s="352"/>
      <c r="AI502" s="352"/>
      <c r="AJ502" s="352"/>
      <c r="AK502" s="352"/>
      <c r="AL502" s="352"/>
      <c r="AM502" s="352"/>
      <c r="AN502" s="352"/>
      <c r="AO502" s="352"/>
      <c r="AP502" s="352"/>
      <c r="AQ502" s="352"/>
      <c r="AR502" s="352"/>
      <c r="AS502" s="352"/>
      <c r="AT502" s="352"/>
      <c r="AU502" s="352"/>
      <c r="AV502" s="352"/>
      <c r="AW502" s="352"/>
      <c r="AX502" s="352"/>
      <c r="AY502" s="352"/>
      <c r="AZ502" s="352"/>
      <c r="BA502" s="354"/>
      <c r="BB502" s="430"/>
      <c r="BC502" s="354"/>
      <c r="BD502" s="354"/>
      <c r="BE502" s="354"/>
      <c r="BF502" s="354"/>
      <c r="BG502" s="354"/>
      <c r="BH502" s="354"/>
      <c r="BI502" s="354"/>
      <c r="BJ502" s="354"/>
      <c r="BK502" s="354"/>
      <c r="BL502" s="354"/>
      <c r="BM502" s="354"/>
      <c r="BN502" s="354"/>
      <c r="BO502" s="354"/>
      <c r="BP502" s="354"/>
      <c r="BQ502" s="354"/>
      <c r="BR502" s="354"/>
      <c r="BS502" s="354"/>
      <c r="BT502" s="354"/>
      <c r="BU502" s="354"/>
      <c r="BV502" s="354"/>
      <c r="BW502" s="354"/>
      <c r="BX502" s="355"/>
      <c r="BY502" s="355"/>
      <c r="BZ502" s="355"/>
      <c r="CA502" s="355"/>
      <c r="CB502" s="355"/>
      <c r="CC502" s="355"/>
      <c r="CD502" s="355"/>
      <c r="CE502" s="355"/>
      <c r="CF502" s="355"/>
      <c r="CG502" s="355"/>
      <c r="CH502" s="355"/>
      <c r="CI502" s="355"/>
      <c r="CJ502" s="355"/>
      <c r="CK502" s="355"/>
      <c r="CL502" s="355"/>
      <c r="CM502" s="355"/>
      <c r="CN502" s="355"/>
      <c r="CO502" s="355"/>
      <c r="CP502" s="355"/>
      <c r="CQ502" s="355"/>
      <c r="CR502" s="355"/>
      <c r="CS502" s="355"/>
      <c r="CT502" s="355"/>
      <c r="CU502" s="355"/>
      <c r="CV502" s="355"/>
      <c r="CW502" s="355"/>
      <c r="CX502" s="355"/>
      <c r="CY502" s="355"/>
      <c r="CZ502" s="355"/>
    </row>
    <row r="503" s="359" customFormat="true" ht="25.15" customHeight="true" x14ac:dyDescent="0.2">
      <c r="C503" s="1044" t="s">
        <v>228</v>
      </c>
      <c r="D503" s="1045"/>
      <c r="E503" s="809">
        <v>0.22328552621792938</v>
      </c>
      <c r="F503" s="631"/>
      <c r="G503" s="631"/>
      <c r="H503" s="1045" t="s">
        <v>410</v>
      </c>
      <c r="I503" s="1045"/>
      <c r="J503" s="810">
        <v>9.9505851406031694E-4</v>
      </c>
      <c r="K503" s="631"/>
      <c r="L503" s="631"/>
      <c r="M503" s="1045" t="s">
        <v>351</v>
      </c>
      <c r="N503" s="1045"/>
      <c r="O503" s="811">
        <v>2.5152286282696086E-3</v>
      </c>
      <c r="P503" s="631"/>
      <c r="Q503" s="631"/>
      <c r="X503" s="352"/>
      <c r="Y503" s="352"/>
      <c r="Z503" s="352"/>
      <c r="AA503" s="352"/>
      <c r="AB503" s="352"/>
      <c r="AC503" s="352"/>
      <c r="AD503" s="352"/>
      <c r="AE503" s="352"/>
      <c r="AF503" s="352"/>
      <c r="AG503" s="352"/>
      <c r="AH503" s="352"/>
      <c r="AI503" s="352"/>
      <c r="AJ503" s="352"/>
      <c r="AK503" s="352"/>
      <c r="AL503" s="352"/>
      <c r="AM503" s="352"/>
      <c r="AN503" s="352"/>
      <c r="AO503" s="352"/>
      <c r="AP503" s="352"/>
      <c r="AQ503" s="352"/>
      <c r="AR503" s="352"/>
      <c r="AS503" s="352"/>
      <c r="AT503" s="352"/>
      <c r="AU503" s="352"/>
      <c r="AV503" s="352"/>
      <c r="AW503" s="352"/>
      <c r="AX503" s="352"/>
      <c r="AY503" s="352"/>
      <c r="AZ503" s="352"/>
      <c r="BA503" s="354"/>
      <c r="BB503" s="430"/>
      <c r="BC503" s="354"/>
      <c r="BD503" s="354"/>
      <c r="BE503" s="354"/>
      <c r="BF503" s="354"/>
      <c r="BG503" s="354"/>
      <c r="BH503" s="354"/>
      <c r="BI503" s="354"/>
      <c r="BJ503" s="354"/>
      <c r="BK503" s="354"/>
      <c r="BL503" s="354"/>
      <c r="BM503" s="354"/>
      <c r="BN503" s="354"/>
      <c r="BO503" s="354"/>
      <c r="BP503" s="354"/>
      <c r="BQ503" s="354"/>
      <c r="BR503" s="354"/>
      <c r="BS503" s="354"/>
      <c r="BT503" s="354"/>
      <c r="BU503" s="354"/>
      <c r="BV503" s="354"/>
      <c r="BW503" s="354"/>
      <c r="BX503" s="355"/>
      <c r="BY503" s="355"/>
      <c r="BZ503" s="355"/>
      <c r="CA503" s="355"/>
      <c r="CB503" s="355"/>
      <c r="CC503" s="355"/>
      <c r="CD503" s="355"/>
      <c r="CE503" s="355"/>
      <c r="CF503" s="355"/>
      <c r="CG503" s="355"/>
      <c r="CH503" s="355"/>
      <c r="CI503" s="355"/>
      <c r="CJ503" s="355"/>
      <c r="CK503" s="355"/>
      <c r="CL503" s="355"/>
      <c r="CM503" s="355"/>
      <c r="CN503" s="355"/>
      <c r="CO503" s="355"/>
      <c r="CP503" s="355"/>
      <c r="CQ503" s="355"/>
      <c r="CR503" s="355"/>
      <c r="CS503" s="355"/>
      <c r="CT503" s="355"/>
      <c r="CU503" s="355"/>
      <c r="CV503" s="355"/>
      <c r="CW503" s="355"/>
      <c r="CX503" s="355"/>
      <c r="CY503" s="355"/>
      <c r="CZ503" s="355"/>
    </row>
    <row r="504" s="359" customFormat="true" ht="25.15" customHeight="true" x14ac:dyDescent="0.2">
      <c r="C504" s="1044" t="s">
        <v>233</v>
      </c>
      <c r="D504" s="1045"/>
      <c r="E504" s="809">
        <v>4.4995412054720456E-2</v>
      </c>
      <c r="F504" s="631"/>
      <c r="G504" s="631"/>
      <c r="H504" s="1045" t="s">
        <v>352</v>
      </c>
      <c r="I504" s="1045"/>
      <c r="J504" s="810">
        <v>1.0223183658695442E-5</v>
      </c>
      <c r="K504" s="631"/>
      <c r="L504" s="631"/>
      <c r="M504" s="1045" t="s">
        <v>222</v>
      </c>
      <c r="N504" s="1045"/>
      <c r="O504" s="811">
        <v>0.14080254084304411</v>
      </c>
      <c r="P504" s="631"/>
      <c r="Q504" s="631"/>
      <c r="X504" s="352"/>
      <c r="Y504" s="352"/>
      <c r="Z504" s="352"/>
      <c r="AA504" s="352"/>
      <c r="AB504" s="352"/>
      <c r="AC504" s="352"/>
      <c r="AD504" s="352"/>
      <c r="AE504" s="352"/>
      <c r="AF504" s="352"/>
      <c r="AG504" s="352"/>
      <c r="AH504" s="352"/>
      <c r="AI504" s="352"/>
      <c r="AJ504" s="352"/>
      <c r="AK504" s="352"/>
      <c r="AL504" s="352"/>
      <c r="AM504" s="352"/>
      <c r="AN504" s="352"/>
      <c r="AO504" s="352"/>
      <c r="AP504" s="352"/>
      <c r="AQ504" s="352"/>
      <c r="AR504" s="352"/>
      <c r="AS504" s="352"/>
      <c r="AT504" s="352"/>
      <c r="AU504" s="352"/>
      <c r="AV504" s="352"/>
      <c r="AW504" s="352"/>
      <c r="AX504" s="352"/>
      <c r="AY504" s="352"/>
      <c r="AZ504" s="352"/>
      <c r="BA504" s="354"/>
      <c r="BB504" s="430"/>
      <c r="BC504" s="354"/>
      <c r="BD504" s="354"/>
      <c r="BE504" s="354"/>
      <c r="BF504" s="354"/>
      <c r="BG504" s="354"/>
      <c r="BH504" s="354"/>
      <c r="BI504" s="354"/>
      <c r="BJ504" s="354"/>
      <c r="BK504" s="354"/>
      <c r="BL504" s="354"/>
      <c r="BM504" s="354"/>
      <c r="BN504" s="354"/>
      <c r="BO504" s="354"/>
      <c r="BP504" s="354"/>
      <c r="BQ504" s="354"/>
      <c r="BR504" s="354"/>
      <c r="BS504" s="354"/>
      <c r="BT504" s="354"/>
      <c r="BU504" s="354"/>
      <c r="BV504" s="354"/>
      <c r="BW504" s="354"/>
      <c r="BX504" s="355"/>
      <c r="BY504" s="355"/>
      <c r="BZ504" s="355"/>
      <c r="CA504" s="355"/>
      <c r="CB504" s="355"/>
      <c r="CC504" s="355"/>
      <c r="CD504" s="355"/>
      <c r="CE504" s="355"/>
      <c r="CF504" s="355"/>
      <c r="CG504" s="355"/>
      <c r="CH504" s="355"/>
      <c r="CI504" s="355"/>
      <c r="CJ504" s="355"/>
      <c r="CK504" s="355"/>
      <c r="CL504" s="355"/>
      <c r="CM504" s="355"/>
      <c r="CN504" s="355"/>
      <c r="CO504" s="355"/>
      <c r="CP504" s="355"/>
      <c r="CQ504" s="355"/>
      <c r="CR504" s="355"/>
      <c r="CS504" s="355"/>
      <c r="CT504" s="355"/>
      <c r="CU504" s="355"/>
      <c r="CV504" s="355"/>
      <c r="CW504" s="355"/>
      <c r="CX504" s="355"/>
      <c r="CY504" s="355"/>
      <c r="CZ504" s="355"/>
    </row>
    <row r="505" s="359" customFormat="true" ht="25.15" customHeight="true" x14ac:dyDescent="0.2">
      <c r="C505" s="1044" t="s">
        <v>235</v>
      </c>
      <c r="D505" s="1045"/>
      <c r="E505" s="809">
        <v>3.3845759687461091E-2</v>
      </c>
      <c r="F505" s="631"/>
      <c r="G505" s="631"/>
      <c r="H505" s="1045" t="s">
        <v>423</v>
      </c>
      <c r="I505" s="1045"/>
      <c r="J505" s="810">
        <v>1.0995404465557928E-5</v>
      </c>
      <c r="K505" s="631"/>
      <c r="L505" s="631"/>
      <c r="M505" s="1045" t="s">
        <v>221</v>
      </c>
      <c r="N505" s="1045"/>
      <c r="O505" s="811">
        <v>9.657386902384775E-2</v>
      </c>
      <c r="P505" s="631"/>
      <c r="Q505" s="631"/>
      <c r="X505" s="352"/>
      <c r="Y505" s="352"/>
      <c r="Z505" s="352"/>
      <c r="AA505" s="352"/>
      <c r="AB505" s="352"/>
      <c r="AC505" s="352"/>
      <c r="AD505" s="352"/>
      <c r="AE505" s="352"/>
      <c r="AF505" s="352"/>
      <c r="AG505" s="352"/>
      <c r="AH505" s="352"/>
      <c r="AI505" s="352"/>
      <c r="AJ505" s="352"/>
      <c r="AK505" s="352"/>
      <c r="AL505" s="352"/>
      <c r="AM505" s="352"/>
      <c r="AN505" s="352"/>
      <c r="AO505" s="352"/>
      <c r="AP505" s="352"/>
      <c r="AQ505" s="352"/>
      <c r="AR505" s="352"/>
      <c r="AS505" s="352"/>
      <c r="AT505" s="352"/>
      <c r="AU505" s="352"/>
      <c r="AV505" s="352"/>
      <c r="AW505" s="352"/>
      <c r="AX505" s="352"/>
      <c r="AY505" s="352"/>
      <c r="AZ505" s="352"/>
      <c r="BA505" s="354"/>
      <c r="BB505" s="430"/>
      <c r="BC505" s="354"/>
      <c r="BD505" s="354"/>
      <c r="BE505" s="354"/>
      <c r="BF505" s="354"/>
      <c r="BG505" s="354"/>
      <c r="BH505" s="354"/>
      <c r="BI505" s="354"/>
      <c r="BJ505" s="354"/>
      <c r="BK505" s="354"/>
      <c r="BL505" s="354"/>
      <c r="BM505" s="354"/>
      <c r="BN505" s="354"/>
      <c r="BO505" s="354"/>
      <c r="BP505" s="354"/>
      <c r="BQ505" s="354"/>
      <c r="BR505" s="354"/>
      <c r="BS505" s="354"/>
      <c r="BT505" s="354"/>
      <c r="BU505" s="354"/>
      <c r="BV505" s="354"/>
      <c r="BW505" s="354"/>
      <c r="BX505" s="355"/>
      <c r="BY505" s="355"/>
      <c r="BZ505" s="355"/>
      <c r="CA505" s="355"/>
      <c r="CB505" s="355"/>
      <c r="CC505" s="355"/>
      <c r="CD505" s="355"/>
      <c r="CE505" s="355"/>
      <c r="CF505" s="355"/>
      <c r="CG505" s="355"/>
      <c r="CH505" s="355"/>
      <c r="CI505" s="355"/>
      <c r="CJ505" s="355"/>
      <c r="CK505" s="355"/>
      <c r="CL505" s="355"/>
      <c r="CM505" s="355"/>
      <c r="CN505" s="355"/>
      <c r="CO505" s="355"/>
      <c r="CP505" s="355"/>
      <c r="CQ505" s="355"/>
      <c r="CR505" s="355"/>
      <c r="CS505" s="355"/>
      <c r="CT505" s="355"/>
      <c r="CU505" s="355"/>
      <c r="CV505" s="355"/>
      <c r="CW505" s="355"/>
      <c r="CX505" s="355"/>
      <c r="CY505" s="355"/>
      <c r="CZ505" s="355"/>
    </row>
    <row r="506" s="359" customFormat="true" ht="25.15" customHeight="true" x14ac:dyDescent="0.2">
      <c r="C506" s="1044" t="s">
        <v>226</v>
      </c>
      <c r="D506" s="1045"/>
      <c r="E506" s="809">
        <v>0.14342983600364265</v>
      </c>
      <c r="F506" s="631"/>
      <c r="G506" s="631"/>
      <c r="H506" s="1045" t="s">
        <v>427</v>
      </c>
      <c r="I506" s="1045"/>
      <c r="J506" s="810">
        <v>3.2486593507847822E-4</v>
      </c>
      <c r="K506" s="631"/>
      <c r="L506" s="631"/>
      <c r="M506" s="1045" t="s">
        <v>215</v>
      </c>
      <c r="N506" s="1045"/>
      <c r="O506" s="811">
        <v>0.25219805604934598</v>
      </c>
      <c r="P506" s="631"/>
      <c r="Q506" s="631"/>
      <c r="X506" s="352"/>
      <c r="Y506" s="352"/>
      <c r="Z506" s="352"/>
      <c r="AA506" s="352"/>
      <c r="AB506" s="352"/>
      <c r="AC506" s="352"/>
      <c r="AD506" s="352"/>
      <c r="AE506" s="352"/>
      <c r="AF506" s="352"/>
      <c r="AG506" s="352"/>
      <c r="AH506" s="352"/>
      <c r="AI506" s="352"/>
      <c r="AJ506" s="352"/>
      <c r="AK506" s="352"/>
      <c r="AL506" s="352"/>
      <c r="AM506" s="352"/>
      <c r="AN506" s="352"/>
      <c r="AO506" s="352"/>
      <c r="AP506" s="352"/>
      <c r="AQ506" s="352"/>
      <c r="AR506" s="352"/>
      <c r="AS506" s="352"/>
      <c r="AT506" s="352"/>
      <c r="AU506" s="352"/>
      <c r="AV506" s="352"/>
      <c r="AW506" s="352"/>
      <c r="AX506" s="352"/>
      <c r="AY506" s="352"/>
      <c r="AZ506" s="352"/>
      <c r="BA506" s="354"/>
      <c r="BB506" s="430"/>
      <c r="BC506" s="354"/>
      <c r="BD506" s="354"/>
      <c r="BE506" s="354"/>
      <c r="BF506" s="354"/>
      <c r="BG506" s="354"/>
      <c r="BH506" s="354"/>
      <c r="BI506" s="354"/>
      <c r="BJ506" s="354"/>
      <c r="BK506" s="354"/>
      <c r="BL506" s="354"/>
      <c r="BM506" s="354"/>
      <c r="BN506" s="354"/>
      <c r="BO506" s="354"/>
      <c r="BP506" s="354"/>
      <c r="BQ506" s="354"/>
      <c r="BR506" s="354"/>
      <c r="BS506" s="354"/>
      <c r="BT506" s="354"/>
      <c r="BU506" s="354"/>
      <c r="BV506" s="354"/>
      <c r="BW506" s="354"/>
      <c r="BX506" s="355"/>
      <c r="BY506" s="355"/>
      <c r="BZ506" s="355"/>
      <c r="CA506" s="355"/>
      <c r="CB506" s="355"/>
      <c r="CC506" s="355"/>
      <c r="CD506" s="355"/>
      <c r="CE506" s="355"/>
      <c r="CF506" s="355"/>
      <c r="CG506" s="355"/>
      <c r="CH506" s="355"/>
      <c r="CI506" s="355"/>
      <c r="CJ506" s="355"/>
      <c r="CK506" s="355"/>
      <c r="CL506" s="355"/>
      <c r="CM506" s="355"/>
      <c r="CN506" s="355"/>
      <c r="CO506" s="355"/>
      <c r="CP506" s="355"/>
      <c r="CQ506" s="355"/>
      <c r="CR506" s="355"/>
      <c r="CS506" s="355"/>
      <c r="CT506" s="355"/>
      <c r="CU506" s="355"/>
      <c r="CV506" s="355"/>
      <c r="CW506" s="355"/>
      <c r="CX506" s="355"/>
      <c r="CY506" s="355"/>
      <c r="CZ506" s="355"/>
    </row>
    <row r="507" s="359" customFormat="true" ht="25.15" customHeight="true" x14ac:dyDescent="0.2">
      <c r="C507" s="1044" t="s">
        <v>316</v>
      </c>
      <c r="D507" s="1045"/>
      <c r="E507" s="809">
        <v>0.27878401982665901</v>
      </c>
      <c r="F507" s="631"/>
      <c r="G507" s="631"/>
      <c r="H507" s="1045" t="s">
        <v>342</v>
      </c>
      <c r="I507" s="1045"/>
      <c r="J507" s="810">
        <v>9.1284918101675848E-3</v>
      </c>
      <c r="K507" s="631"/>
      <c r="L507" s="631"/>
      <c r="M507" s="1045" t="s">
        <v>228</v>
      </c>
      <c r="N507" s="1045"/>
      <c r="O507" s="811">
        <v>9.5805431266528768E-2</v>
      </c>
      <c r="P507" s="631"/>
      <c r="Q507" s="631"/>
      <c r="X507" s="352"/>
      <c r="Y507" s="352"/>
      <c r="Z507" s="352"/>
      <c r="AA507" s="352"/>
      <c r="AB507" s="352"/>
      <c r="AC507" s="352"/>
      <c r="AD507" s="352"/>
      <c r="AE507" s="352"/>
      <c r="AF507" s="352"/>
      <c r="AG507" s="352"/>
      <c r="AH507" s="352"/>
      <c r="AI507" s="352"/>
      <c r="AJ507" s="352"/>
      <c r="AK507" s="352"/>
      <c r="AL507" s="352"/>
      <c r="AM507" s="352"/>
      <c r="AN507" s="352"/>
      <c r="AO507" s="352"/>
      <c r="AP507" s="352"/>
      <c r="AQ507" s="352"/>
      <c r="AR507" s="352"/>
      <c r="AS507" s="352"/>
      <c r="AT507" s="352"/>
      <c r="AU507" s="352"/>
      <c r="AV507" s="352"/>
      <c r="AW507" s="352"/>
      <c r="AX507" s="352"/>
      <c r="AY507" s="352"/>
      <c r="AZ507" s="352"/>
      <c r="BA507" s="354"/>
      <c r="BB507" s="430"/>
      <c r="BC507" s="354"/>
      <c r="BD507" s="354"/>
      <c r="BE507" s="354"/>
      <c r="BF507" s="354"/>
      <c r="BG507" s="354"/>
      <c r="BH507" s="354"/>
      <c r="BI507" s="354"/>
      <c r="BJ507" s="354"/>
      <c r="BK507" s="354"/>
      <c r="BL507" s="354"/>
      <c r="BM507" s="354"/>
      <c r="BN507" s="354"/>
      <c r="BO507" s="354"/>
      <c r="BP507" s="354"/>
      <c r="BQ507" s="354"/>
      <c r="BR507" s="354"/>
      <c r="BS507" s="354"/>
      <c r="BT507" s="354"/>
      <c r="BU507" s="354"/>
      <c r="BV507" s="354"/>
      <c r="BW507" s="354"/>
      <c r="BX507" s="355"/>
      <c r="BY507" s="355"/>
      <c r="BZ507" s="355"/>
      <c r="CA507" s="355"/>
      <c r="CB507" s="355"/>
      <c r="CC507" s="355"/>
      <c r="CD507" s="355"/>
      <c r="CE507" s="355"/>
      <c r="CF507" s="355"/>
      <c r="CG507" s="355"/>
      <c r="CH507" s="355"/>
      <c r="CI507" s="355"/>
      <c r="CJ507" s="355"/>
      <c r="CK507" s="355"/>
      <c r="CL507" s="355"/>
      <c r="CM507" s="355"/>
      <c r="CN507" s="355"/>
      <c r="CO507" s="355"/>
      <c r="CP507" s="355"/>
      <c r="CQ507" s="355"/>
      <c r="CR507" s="355"/>
      <c r="CS507" s="355"/>
      <c r="CT507" s="355"/>
      <c r="CU507" s="355"/>
      <c r="CV507" s="355"/>
      <c r="CW507" s="355"/>
      <c r="CX507" s="355"/>
      <c r="CY507" s="355"/>
      <c r="CZ507" s="355"/>
    </row>
    <row r="508" s="359" customFormat="true" ht="25.15" customHeight="true" x14ac:dyDescent="0.2">
      <c r="C508" s="1044" t="s">
        <v>320</v>
      </c>
      <c r="D508" s="1045"/>
      <c r="E508" s="809">
        <v>0.18388158631826082</v>
      </c>
      <c r="F508" s="631"/>
      <c r="G508" s="631"/>
      <c r="H508" s="1045" t="s">
        <v>333</v>
      </c>
      <c r="I508" s="1045"/>
      <c r="J508" s="810">
        <v>7.9737989876438771E-3</v>
      </c>
      <c r="K508" s="631"/>
      <c r="L508" s="631"/>
      <c r="M508" s="1045" t="s">
        <v>233</v>
      </c>
      <c r="N508" s="1045"/>
      <c r="O508" s="811">
        <v>2.9598001876432554E-2</v>
      </c>
      <c r="P508" s="631"/>
      <c r="Q508" s="631"/>
      <c r="X508" s="352"/>
      <c r="Y508" s="352"/>
      <c r="Z508" s="352"/>
      <c r="AA508" s="352"/>
      <c r="AB508" s="352"/>
      <c r="AC508" s="352"/>
      <c r="AD508" s="352"/>
      <c r="AE508" s="352"/>
      <c r="AF508" s="352"/>
      <c r="AG508" s="352"/>
      <c r="AH508" s="352"/>
      <c r="AI508" s="352"/>
      <c r="AJ508" s="352"/>
      <c r="AK508" s="352"/>
      <c r="AL508" s="352"/>
      <c r="AM508" s="352"/>
      <c r="AN508" s="352"/>
      <c r="AO508" s="352"/>
      <c r="AP508" s="352"/>
      <c r="AQ508" s="352"/>
      <c r="AR508" s="352"/>
      <c r="AS508" s="352"/>
      <c r="AT508" s="352"/>
      <c r="AU508" s="352"/>
      <c r="AV508" s="352"/>
      <c r="AW508" s="352"/>
      <c r="AX508" s="352"/>
      <c r="AY508" s="352"/>
      <c r="AZ508" s="352"/>
      <c r="BA508" s="354"/>
      <c r="BB508" s="430"/>
      <c r="BC508" s="354"/>
      <c r="BD508" s="354"/>
      <c r="BE508" s="354"/>
      <c r="BF508" s="354"/>
      <c r="BG508" s="354"/>
      <c r="BH508" s="354"/>
      <c r="BI508" s="354"/>
      <c r="BJ508" s="354"/>
      <c r="BK508" s="354"/>
      <c r="BL508" s="354"/>
      <c r="BM508" s="354"/>
      <c r="BN508" s="354"/>
      <c r="BO508" s="354"/>
      <c r="BP508" s="354"/>
      <c r="BQ508" s="354"/>
      <c r="BR508" s="354"/>
      <c r="BS508" s="354"/>
      <c r="BT508" s="354"/>
      <c r="BU508" s="354"/>
      <c r="BV508" s="354"/>
      <c r="BW508" s="354"/>
      <c r="BX508" s="355"/>
      <c r="BY508" s="355"/>
      <c r="BZ508" s="355"/>
      <c r="CA508" s="355"/>
      <c r="CB508" s="355"/>
      <c r="CC508" s="355"/>
      <c r="CD508" s="355"/>
      <c r="CE508" s="355"/>
      <c r="CF508" s="355"/>
      <c r="CG508" s="355"/>
      <c r="CH508" s="355"/>
      <c r="CI508" s="355"/>
      <c r="CJ508" s="355"/>
      <c r="CK508" s="355"/>
      <c r="CL508" s="355"/>
      <c r="CM508" s="355"/>
      <c r="CN508" s="355"/>
      <c r="CO508" s="355"/>
      <c r="CP508" s="355"/>
      <c r="CQ508" s="355"/>
      <c r="CR508" s="355"/>
      <c r="CS508" s="355"/>
      <c r="CT508" s="355"/>
      <c r="CU508" s="355"/>
      <c r="CV508" s="355"/>
      <c r="CW508" s="355"/>
      <c r="CX508" s="355"/>
      <c r="CY508" s="355"/>
      <c r="CZ508" s="355"/>
    </row>
    <row r="509" s="359" customFormat="true" ht="25.15" customHeight="true" x14ac:dyDescent="0.2">
      <c r="C509" s="1044" t="s">
        <v>378</v>
      </c>
      <c r="D509" s="1045"/>
      <c r="E509" s="809">
        <v>0.16986804110237222</v>
      </c>
      <c r="F509" s="631"/>
      <c r="G509" s="631"/>
      <c r="H509" s="1045" t="s">
        <v>326</v>
      </c>
      <c r="I509" s="1045"/>
      <c r="J509" s="810">
        <v>1.794602229619649E-3</v>
      </c>
      <c r="K509" s="631"/>
      <c r="L509" s="631"/>
      <c r="M509" s="1045" t="s">
        <v>235</v>
      </c>
      <c r="N509" s="1045"/>
      <c r="O509" s="811">
        <v>8.5953473271472458E-2</v>
      </c>
      <c r="P509" s="631"/>
      <c r="Q509" s="631"/>
      <c r="X509" s="352"/>
      <c r="Y509" s="352"/>
      <c r="Z509" s="352"/>
      <c r="AA509" s="352"/>
      <c r="AB509" s="352"/>
      <c r="AC509" s="352"/>
      <c r="AD509" s="352"/>
      <c r="AE509" s="352"/>
      <c r="AF509" s="352"/>
      <c r="AG509" s="352"/>
      <c r="AH509" s="352"/>
      <c r="AI509" s="352"/>
      <c r="AJ509" s="352"/>
      <c r="AK509" s="352"/>
      <c r="AL509" s="352"/>
      <c r="AM509" s="352"/>
      <c r="AN509" s="352"/>
      <c r="AO509" s="352"/>
      <c r="AP509" s="352"/>
      <c r="AQ509" s="352"/>
      <c r="AR509" s="352"/>
      <c r="AS509" s="352"/>
      <c r="AT509" s="352"/>
      <c r="AU509" s="352"/>
      <c r="AV509" s="352"/>
      <c r="AW509" s="352"/>
      <c r="AX509" s="352"/>
      <c r="AY509" s="352"/>
      <c r="AZ509" s="352"/>
      <c r="BA509" s="354"/>
      <c r="BB509" s="430"/>
      <c r="BC509" s="354"/>
      <c r="BD509" s="354"/>
      <c r="BE509" s="354"/>
      <c r="BF509" s="354"/>
      <c r="BG509" s="354"/>
      <c r="BH509" s="354"/>
      <c r="BI509" s="354"/>
      <c r="BJ509" s="354"/>
      <c r="BK509" s="354"/>
      <c r="BL509" s="354"/>
      <c r="BM509" s="354"/>
      <c r="BN509" s="354"/>
      <c r="BO509" s="354"/>
      <c r="BP509" s="354"/>
      <c r="BQ509" s="354"/>
      <c r="BR509" s="354"/>
      <c r="BS509" s="354"/>
      <c r="BT509" s="354"/>
      <c r="BU509" s="354"/>
      <c r="BV509" s="354"/>
      <c r="BW509" s="354"/>
      <c r="BX509" s="355"/>
      <c r="BY509" s="355"/>
      <c r="BZ509" s="355"/>
      <c r="CA509" s="355"/>
      <c r="CB509" s="355"/>
      <c r="CC509" s="355"/>
      <c r="CD509" s="355"/>
      <c r="CE509" s="355"/>
      <c r="CF509" s="355"/>
      <c r="CG509" s="355"/>
      <c r="CH509" s="355"/>
      <c r="CI509" s="355"/>
      <c r="CJ509" s="355"/>
      <c r="CK509" s="355"/>
      <c r="CL509" s="355"/>
      <c r="CM509" s="355"/>
      <c r="CN509" s="355"/>
      <c r="CO509" s="355"/>
      <c r="CP509" s="355"/>
      <c r="CQ509" s="355"/>
      <c r="CR509" s="355"/>
      <c r="CS509" s="355"/>
      <c r="CT509" s="355"/>
      <c r="CU509" s="355"/>
      <c r="CV509" s="355"/>
      <c r="CW509" s="355"/>
      <c r="CX509" s="355"/>
      <c r="CY509" s="355"/>
      <c r="CZ509" s="355"/>
    </row>
    <row r="510" s="359" customFormat="true" ht="25.15" customHeight="true" x14ac:dyDescent="0.2">
      <c r="C510" s="1044" t="s">
        <v>314</v>
      </c>
      <c r="D510" s="1045"/>
      <c r="E510" s="809">
        <v>0.20694286695911474</v>
      </c>
      <c r="F510" s="631"/>
      <c r="G510" s="631"/>
      <c r="H510" s="1045" t="s">
        <v>311</v>
      </c>
      <c r="I510" s="1045"/>
      <c r="J510" s="810">
        <v>0.42672174901988158</v>
      </c>
      <c r="K510" s="631"/>
      <c r="L510" s="631"/>
      <c r="M510" s="1045" t="s">
        <v>226</v>
      </c>
      <c r="N510" s="1045"/>
      <c r="O510" s="811">
        <v>7.1883927129458819E-2</v>
      </c>
      <c r="P510" s="631"/>
      <c r="Q510" s="631"/>
      <c r="X510" s="352"/>
      <c r="Y510" s="352"/>
      <c r="Z510" s="352"/>
      <c r="AA510" s="352"/>
      <c r="AB510" s="352"/>
      <c r="AC510" s="352"/>
      <c r="AD510" s="352"/>
      <c r="AE510" s="352"/>
      <c r="AF510" s="352"/>
      <c r="AG510" s="352"/>
      <c r="AH510" s="352"/>
      <c r="AI510" s="352"/>
      <c r="AJ510" s="352"/>
      <c r="AK510" s="352"/>
      <c r="AL510" s="352"/>
      <c r="AM510" s="352"/>
      <c r="AN510" s="352"/>
      <c r="AO510" s="352"/>
      <c r="AP510" s="352"/>
      <c r="AQ510" s="352"/>
      <c r="AR510" s="352"/>
      <c r="AS510" s="352"/>
      <c r="AT510" s="352"/>
      <c r="AU510" s="352"/>
      <c r="AV510" s="352"/>
      <c r="AW510" s="352"/>
      <c r="AX510" s="352"/>
      <c r="AY510" s="352"/>
      <c r="AZ510" s="352"/>
      <c r="BA510" s="354"/>
      <c r="BB510" s="430"/>
      <c r="BC510" s="354"/>
      <c r="BD510" s="354"/>
      <c r="BE510" s="354"/>
      <c r="BF510" s="354"/>
      <c r="BG510" s="354"/>
      <c r="BH510" s="354"/>
      <c r="BI510" s="354"/>
      <c r="BJ510" s="354"/>
      <c r="BK510" s="354"/>
      <c r="BL510" s="354"/>
      <c r="BM510" s="354"/>
      <c r="BN510" s="354"/>
      <c r="BO510" s="354"/>
      <c r="BP510" s="354"/>
      <c r="BQ510" s="354"/>
      <c r="BR510" s="354"/>
      <c r="BS510" s="354"/>
      <c r="BT510" s="354"/>
      <c r="BU510" s="354"/>
      <c r="BV510" s="354"/>
      <c r="BW510" s="354"/>
      <c r="BX510" s="355"/>
      <c r="BY510" s="355"/>
      <c r="BZ510" s="355"/>
      <c r="CA510" s="355"/>
      <c r="CB510" s="355"/>
      <c r="CC510" s="355"/>
      <c r="CD510" s="355"/>
      <c r="CE510" s="355"/>
      <c r="CF510" s="355"/>
      <c r="CG510" s="355"/>
      <c r="CH510" s="355"/>
      <c r="CI510" s="355"/>
      <c r="CJ510" s="355"/>
      <c r="CK510" s="355"/>
      <c r="CL510" s="355"/>
      <c r="CM510" s="355"/>
      <c r="CN510" s="355"/>
      <c r="CO510" s="355"/>
      <c r="CP510" s="355"/>
      <c r="CQ510" s="355"/>
      <c r="CR510" s="355"/>
      <c r="CS510" s="355"/>
      <c r="CT510" s="355"/>
      <c r="CU510" s="355"/>
      <c r="CV510" s="355"/>
      <c r="CW510" s="355"/>
      <c r="CX510" s="355"/>
      <c r="CY510" s="355"/>
      <c r="CZ510" s="355"/>
    </row>
    <row r="511" s="359" customFormat="true" ht="25.15" customHeight="true" x14ac:dyDescent="0.2">
      <c r="C511" s="1044" t="s">
        <v>321</v>
      </c>
      <c r="D511" s="1045"/>
      <c r="E511" s="809">
        <v>0.21171415786614928</v>
      </c>
      <c r="F511" s="631"/>
      <c r="G511" s="631"/>
      <c r="H511" s="1045" t="s">
        <v>309</v>
      </c>
      <c r="I511" s="1045"/>
      <c r="J511" s="810">
        <v>0.47736704908700311</v>
      </c>
      <c r="K511" s="631"/>
      <c r="L511" s="631"/>
      <c r="M511" s="1045" t="s">
        <v>316</v>
      </c>
      <c r="N511" s="1045"/>
      <c r="O511" s="811">
        <v>0.13545480099815793</v>
      </c>
      <c r="P511" s="631"/>
      <c r="Q511" s="631"/>
      <c r="X511" s="352"/>
      <c r="Y511" s="352"/>
      <c r="Z511" s="352"/>
      <c r="AA511" s="352"/>
      <c r="AB511" s="352"/>
      <c r="AC511" s="352"/>
      <c r="AD511" s="352"/>
      <c r="AE511" s="352"/>
      <c r="AF511" s="352"/>
      <c r="AG511" s="352"/>
      <c r="AH511" s="352"/>
      <c r="AI511" s="352"/>
      <c r="AJ511" s="352"/>
      <c r="AK511" s="352"/>
      <c r="AL511" s="352"/>
      <c r="AM511" s="352"/>
      <c r="AN511" s="352"/>
      <c r="AO511" s="352"/>
      <c r="AP511" s="352"/>
      <c r="AQ511" s="352"/>
      <c r="AR511" s="352"/>
      <c r="AS511" s="352"/>
      <c r="AT511" s="352"/>
      <c r="AU511" s="352"/>
      <c r="AV511" s="352"/>
      <c r="AW511" s="352"/>
      <c r="AX511" s="352"/>
      <c r="AY511" s="352"/>
      <c r="AZ511" s="352"/>
      <c r="BA511" s="354"/>
      <c r="BB511" s="430"/>
      <c r="BC511" s="354"/>
      <c r="BD511" s="354"/>
      <c r="BE511" s="354"/>
      <c r="BF511" s="354"/>
      <c r="BG511" s="354"/>
      <c r="BH511" s="354"/>
      <c r="BI511" s="354"/>
      <c r="BJ511" s="354"/>
      <c r="BK511" s="354"/>
      <c r="BL511" s="354"/>
      <c r="BM511" s="354"/>
      <c r="BN511" s="354"/>
      <c r="BO511" s="354"/>
      <c r="BP511" s="354"/>
      <c r="BQ511" s="354"/>
      <c r="BR511" s="354"/>
      <c r="BS511" s="354"/>
      <c r="BT511" s="354"/>
      <c r="BU511" s="354"/>
      <c r="BV511" s="354"/>
      <c r="BW511" s="354"/>
      <c r="BX511" s="355"/>
      <c r="BY511" s="355"/>
      <c r="BZ511" s="355"/>
      <c r="CA511" s="355"/>
      <c r="CB511" s="355"/>
      <c r="CC511" s="355"/>
      <c r="CD511" s="355"/>
      <c r="CE511" s="355"/>
      <c r="CF511" s="355"/>
      <c r="CG511" s="355"/>
      <c r="CH511" s="355"/>
      <c r="CI511" s="355"/>
      <c r="CJ511" s="355"/>
      <c r="CK511" s="355"/>
      <c r="CL511" s="355"/>
      <c r="CM511" s="355"/>
      <c r="CN511" s="355"/>
      <c r="CO511" s="355"/>
      <c r="CP511" s="355"/>
      <c r="CQ511" s="355"/>
      <c r="CR511" s="355"/>
      <c r="CS511" s="355"/>
      <c r="CT511" s="355"/>
      <c r="CU511" s="355"/>
      <c r="CV511" s="355"/>
      <c r="CW511" s="355"/>
      <c r="CX511" s="355"/>
      <c r="CY511" s="355"/>
      <c r="CZ511" s="355"/>
    </row>
    <row r="512" s="359" customFormat="true" ht="25.15" customHeight="true" x14ac:dyDescent="0.2">
      <c r="C512" s="1044" t="s">
        <v>323</v>
      </c>
      <c r="D512" s="1045"/>
      <c r="E512" s="809">
        <v>0.2255864552714395</v>
      </c>
      <c r="F512" s="631"/>
      <c r="G512" s="631"/>
      <c r="H512" s="1045" t="s">
        <v>351</v>
      </c>
      <c r="I512" s="1045"/>
      <c r="J512" s="810">
        <v>2.2005501617356539E-3</v>
      </c>
      <c r="K512" s="631"/>
      <c r="L512" s="631"/>
      <c r="M512" s="1045" t="s">
        <v>320</v>
      </c>
      <c r="N512" s="1045"/>
      <c r="O512" s="811">
        <v>8.0561187720947891E-2</v>
      </c>
      <c r="P512" s="631"/>
      <c r="Q512" s="631"/>
      <c r="X512" s="352"/>
      <c r="Y512" s="352"/>
      <c r="Z512" s="352"/>
      <c r="AA512" s="352"/>
      <c r="AB512" s="352"/>
      <c r="AC512" s="352"/>
      <c r="AD512" s="352"/>
      <c r="AE512" s="352"/>
      <c r="AF512" s="352"/>
      <c r="AG512" s="352"/>
      <c r="AH512" s="352"/>
      <c r="AI512" s="352"/>
      <c r="AJ512" s="352"/>
      <c r="AK512" s="352"/>
      <c r="AL512" s="352"/>
      <c r="AM512" s="352"/>
      <c r="AN512" s="352"/>
      <c r="AO512" s="352"/>
      <c r="AP512" s="352"/>
      <c r="AQ512" s="352"/>
      <c r="AR512" s="352"/>
      <c r="AS512" s="352"/>
      <c r="AT512" s="352"/>
      <c r="AU512" s="352"/>
      <c r="AV512" s="352"/>
      <c r="AW512" s="352"/>
      <c r="AX512" s="352"/>
      <c r="AY512" s="352"/>
      <c r="AZ512" s="352"/>
      <c r="BA512" s="354"/>
      <c r="BB512" s="430"/>
      <c r="BC512" s="354"/>
      <c r="BD512" s="354"/>
      <c r="BE512" s="354"/>
      <c r="BF512" s="354"/>
      <c r="BG512" s="354"/>
      <c r="BH512" s="354"/>
      <c r="BI512" s="354"/>
      <c r="BJ512" s="354"/>
      <c r="BK512" s="354"/>
      <c r="BL512" s="354"/>
      <c r="BM512" s="354"/>
      <c r="BN512" s="354"/>
      <c r="BO512" s="354"/>
      <c r="BP512" s="354"/>
      <c r="BQ512" s="354"/>
      <c r="BR512" s="354"/>
      <c r="BS512" s="354"/>
      <c r="BT512" s="354"/>
      <c r="BU512" s="354"/>
      <c r="BV512" s="354"/>
      <c r="BW512" s="354"/>
      <c r="BX512" s="355"/>
      <c r="BY512" s="355"/>
      <c r="BZ512" s="355"/>
      <c r="CA512" s="355"/>
      <c r="CB512" s="355"/>
      <c r="CC512" s="355"/>
      <c r="CD512" s="355"/>
      <c r="CE512" s="355"/>
      <c r="CF512" s="355"/>
      <c r="CG512" s="355"/>
      <c r="CH512" s="355"/>
      <c r="CI512" s="355"/>
      <c r="CJ512" s="355"/>
      <c r="CK512" s="355"/>
      <c r="CL512" s="355"/>
      <c r="CM512" s="355"/>
      <c r="CN512" s="355"/>
      <c r="CO512" s="355"/>
      <c r="CP512" s="355"/>
      <c r="CQ512" s="355"/>
      <c r="CR512" s="355"/>
      <c r="CS512" s="355"/>
      <c r="CT512" s="355"/>
      <c r="CU512" s="355"/>
      <c r="CV512" s="355"/>
      <c r="CW512" s="355"/>
      <c r="CX512" s="355"/>
      <c r="CY512" s="355"/>
      <c r="CZ512" s="355"/>
    </row>
    <row r="513" s="359" customFormat="true" ht="25.15" customHeight="true" x14ac:dyDescent="0.2">
      <c r="C513" s="1044" t="s">
        <v>317</v>
      </c>
      <c r="D513" s="1045"/>
      <c r="E513" s="809">
        <v>0.32998282142971541</v>
      </c>
      <c r="F513" s="631"/>
      <c r="G513" s="631"/>
      <c r="H513" s="1045" t="s">
        <v>425</v>
      </c>
      <c r="I513" s="1045"/>
      <c r="J513" s="810">
        <v>5.5281849088431441E-9</v>
      </c>
      <c r="K513" s="631"/>
      <c r="L513" s="631"/>
      <c r="M513" s="1045" t="s">
        <v>378</v>
      </c>
      <c r="N513" s="1045"/>
      <c r="O513" s="811">
        <v>5.1046376939331568E-2</v>
      </c>
      <c r="P513" s="631"/>
      <c r="Q513" s="631"/>
      <c r="X513" s="352"/>
      <c r="Y513" s="352"/>
      <c r="Z513" s="352"/>
      <c r="AA513" s="352"/>
      <c r="AB513" s="352"/>
      <c r="AC513" s="352"/>
      <c r="AD513" s="352"/>
      <c r="AE513" s="352"/>
      <c r="AF513" s="352"/>
      <c r="AG513" s="352"/>
      <c r="AH513" s="352"/>
      <c r="AI513" s="352"/>
      <c r="AJ513" s="352"/>
      <c r="AK513" s="352"/>
      <c r="AL513" s="352"/>
      <c r="AM513" s="352"/>
      <c r="AN513" s="352"/>
      <c r="AO513" s="352"/>
      <c r="AP513" s="352"/>
      <c r="AQ513" s="352"/>
      <c r="AR513" s="352"/>
      <c r="AS513" s="352"/>
      <c r="AT513" s="352"/>
      <c r="AU513" s="352"/>
      <c r="AV513" s="352"/>
      <c r="AW513" s="352"/>
      <c r="AX513" s="352"/>
      <c r="AY513" s="352"/>
      <c r="AZ513" s="352"/>
      <c r="BA513" s="354"/>
      <c r="BB513" s="430"/>
      <c r="BC513" s="354"/>
      <c r="BD513" s="354"/>
      <c r="BE513" s="354"/>
      <c r="BF513" s="354"/>
      <c r="BG513" s="354"/>
      <c r="BH513" s="354"/>
      <c r="BI513" s="354"/>
      <c r="BJ513" s="354"/>
      <c r="BK513" s="354"/>
      <c r="BL513" s="354"/>
      <c r="BM513" s="354"/>
      <c r="BN513" s="354"/>
      <c r="BO513" s="354"/>
      <c r="BP513" s="354"/>
      <c r="BQ513" s="354"/>
      <c r="BR513" s="354"/>
      <c r="BS513" s="354"/>
      <c r="BT513" s="354"/>
      <c r="BU513" s="354"/>
      <c r="BV513" s="354"/>
      <c r="BW513" s="354"/>
      <c r="BX513" s="355"/>
      <c r="BY513" s="355"/>
      <c r="BZ513" s="355"/>
      <c r="CA513" s="355"/>
      <c r="CB513" s="355"/>
      <c r="CC513" s="355"/>
      <c r="CD513" s="355"/>
      <c r="CE513" s="355"/>
      <c r="CF513" s="355"/>
      <c r="CG513" s="355"/>
      <c r="CH513" s="355"/>
      <c r="CI513" s="355"/>
      <c r="CJ513" s="355"/>
      <c r="CK513" s="355"/>
      <c r="CL513" s="355"/>
      <c r="CM513" s="355"/>
      <c r="CN513" s="355"/>
      <c r="CO513" s="355"/>
      <c r="CP513" s="355"/>
      <c r="CQ513" s="355"/>
      <c r="CR513" s="355"/>
      <c r="CS513" s="355"/>
      <c r="CT513" s="355"/>
      <c r="CU513" s="355"/>
      <c r="CV513" s="355"/>
      <c r="CW513" s="355"/>
      <c r="CX513" s="355"/>
      <c r="CY513" s="355"/>
      <c r="CZ513" s="355"/>
    </row>
    <row r="514" s="359" customFormat="true" ht="25.15" customHeight="true" x14ac:dyDescent="0.2">
      <c r="C514" s="1044" t="s">
        <v>319</v>
      </c>
      <c r="D514" s="1045"/>
      <c r="E514" s="809">
        <v>0.13232197505080104</v>
      </c>
      <c r="F514" s="631"/>
      <c r="G514" s="631"/>
      <c r="H514" s="1045" t="s">
        <v>222</v>
      </c>
      <c r="I514" s="1045"/>
      <c r="J514" s="810">
        <v>0.28418755241601995</v>
      </c>
      <c r="K514" s="631"/>
      <c r="L514" s="631"/>
      <c r="M514" s="1045" t="s">
        <v>314</v>
      </c>
      <c r="N514" s="1045"/>
      <c r="O514" s="811">
        <v>0.26809713955474757</v>
      </c>
      <c r="P514" s="631"/>
      <c r="Q514" s="631"/>
      <c r="X514" s="352"/>
      <c r="Y514" s="352"/>
      <c r="Z514" s="352"/>
      <c r="AA514" s="352"/>
      <c r="AB514" s="352"/>
      <c r="AC514" s="352"/>
      <c r="AD514" s="352"/>
      <c r="AE514" s="352"/>
      <c r="AF514" s="352"/>
      <c r="AG514" s="352"/>
      <c r="AH514" s="352"/>
      <c r="AI514" s="352"/>
      <c r="AJ514" s="352"/>
      <c r="AK514" s="352"/>
      <c r="AL514" s="352"/>
      <c r="AM514" s="352"/>
      <c r="AN514" s="352"/>
      <c r="AO514" s="352"/>
      <c r="AP514" s="352"/>
      <c r="AQ514" s="352"/>
      <c r="AR514" s="352"/>
      <c r="AS514" s="352"/>
      <c r="AT514" s="352"/>
      <c r="AU514" s="352"/>
      <c r="AV514" s="352"/>
      <c r="AW514" s="352"/>
      <c r="AX514" s="352"/>
      <c r="AY514" s="352"/>
      <c r="AZ514" s="352"/>
      <c r="BA514" s="354"/>
      <c r="BB514" s="430"/>
      <c r="BC514" s="354"/>
      <c r="BD514" s="354"/>
      <c r="BE514" s="354"/>
      <c r="BF514" s="354"/>
      <c r="BG514" s="354"/>
      <c r="BH514" s="354"/>
      <c r="BI514" s="354"/>
      <c r="BJ514" s="354"/>
      <c r="BK514" s="354"/>
      <c r="BL514" s="354"/>
      <c r="BM514" s="354"/>
      <c r="BN514" s="354"/>
      <c r="BO514" s="354"/>
      <c r="BP514" s="354"/>
      <c r="BQ514" s="354"/>
      <c r="BR514" s="354"/>
      <c r="BS514" s="354"/>
      <c r="BT514" s="354"/>
      <c r="BU514" s="354"/>
      <c r="BV514" s="354"/>
      <c r="BW514" s="354"/>
      <c r="BX514" s="355"/>
      <c r="BY514" s="355"/>
      <c r="BZ514" s="355"/>
      <c r="CA514" s="355"/>
      <c r="CB514" s="355"/>
      <c r="CC514" s="355"/>
      <c r="CD514" s="355"/>
      <c r="CE514" s="355"/>
      <c r="CF514" s="355"/>
      <c r="CG514" s="355"/>
      <c r="CH514" s="355"/>
      <c r="CI514" s="355"/>
      <c r="CJ514" s="355"/>
      <c r="CK514" s="355"/>
      <c r="CL514" s="355"/>
      <c r="CM514" s="355"/>
      <c r="CN514" s="355"/>
      <c r="CO514" s="355"/>
      <c r="CP514" s="355"/>
      <c r="CQ514" s="355"/>
      <c r="CR514" s="355"/>
      <c r="CS514" s="355"/>
      <c r="CT514" s="355"/>
      <c r="CU514" s="355"/>
      <c r="CV514" s="355"/>
      <c r="CW514" s="355"/>
      <c r="CX514" s="355"/>
      <c r="CY514" s="355"/>
      <c r="CZ514" s="355"/>
    </row>
    <row r="515" s="359" customFormat="true" ht="25.15" customHeight="true" x14ac:dyDescent="0.2">
      <c r="C515" s="1044" t="s">
        <v>327</v>
      </c>
      <c r="D515" s="1045"/>
      <c r="E515" s="809">
        <v>3.2187584291222059E-2</v>
      </c>
      <c r="F515" s="631"/>
      <c r="G515" s="631"/>
      <c r="H515" s="1045" t="s">
        <v>221</v>
      </c>
      <c r="I515" s="1045"/>
      <c r="J515" s="810">
        <v>0.14976216148485613</v>
      </c>
      <c r="K515" s="631"/>
      <c r="L515" s="631"/>
      <c r="M515" s="1045" t="s">
        <v>321</v>
      </c>
      <c r="N515" s="1045"/>
      <c r="O515" s="811">
        <v>0.14838990573157515</v>
      </c>
      <c r="P515" s="631"/>
      <c r="Q515" s="631"/>
      <c r="X515" s="352"/>
      <c r="Y515" s="352"/>
      <c r="Z515" s="352"/>
      <c r="AA515" s="352"/>
      <c r="AB515" s="352"/>
      <c r="AC515" s="352"/>
      <c r="AD515" s="352"/>
      <c r="AE515" s="352"/>
      <c r="AF515" s="352"/>
      <c r="AG515" s="352"/>
      <c r="AH515" s="352"/>
      <c r="AI515" s="352"/>
      <c r="AJ515" s="352"/>
      <c r="AK515" s="352"/>
      <c r="AL515" s="352"/>
      <c r="AM515" s="352"/>
      <c r="AN515" s="352"/>
      <c r="AO515" s="352"/>
      <c r="AP515" s="352"/>
      <c r="AQ515" s="352"/>
      <c r="AR515" s="352"/>
      <c r="AS515" s="352"/>
      <c r="AT515" s="352"/>
      <c r="AU515" s="352"/>
      <c r="AV515" s="352"/>
      <c r="AW515" s="352"/>
      <c r="AX515" s="352"/>
      <c r="AY515" s="352"/>
      <c r="AZ515" s="352"/>
      <c r="BA515" s="354"/>
      <c r="BB515" s="430"/>
      <c r="BC515" s="354"/>
      <c r="BD515" s="354"/>
      <c r="BE515" s="354"/>
      <c r="BF515" s="354"/>
      <c r="BG515" s="354"/>
      <c r="BH515" s="354"/>
      <c r="BI515" s="354"/>
      <c r="BJ515" s="354"/>
      <c r="BK515" s="354"/>
      <c r="BL515" s="354"/>
      <c r="BM515" s="354"/>
      <c r="BN515" s="354"/>
      <c r="BO515" s="354"/>
      <c r="BP515" s="354"/>
      <c r="BQ515" s="354"/>
      <c r="BR515" s="354"/>
      <c r="BS515" s="354"/>
      <c r="BT515" s="354"/>
      <c r="BU515" s="354"/>
      <c r="BV515" s="354"/>
      <c r="BW515" s="354"/>
      <c r="BX515" s="355"/>
      <c r="BY515" s="355"/>
      <c r="BZ515" s="355"/>
      <c r="CA515" s="355"/>
      <c r="CB515" s="355"/>
      <c r="CC515" s="355"/>
      <c r="CD515" s="355"/>
      <c r="CE515" s="355"/>
      <c r="CF515" s="355"/>
      <c r="CG515" s="355"/>
      <c r="CH515" s="355"/>
      <c r="CI515" s="355"/>
      <c r="CJ515" s="355"/>
      <c r="CK515" s="355"/>
      <c r="CL515" s="355"/>
      <c r="CM515" s="355"/>
      <c r="CN515" s="355"/>
      <c r="CO515" s="355"/>
      <c r="CP515" s="355"/>
      <c r="CQ515" s="355"/>
      <c r="CR515" s="355"/>
      <c r="CS515" s="355"/>
      <c r="CT515" s="355"/>
      <c r="CU515" s="355"/>
      <c r="CV515" s="355"/>
      <c r="CW515" s="355"/>
      <c r="CX515" s="355"/>
      <c r="CY515" s="355"/>
      <c r="CZ515" s="355"/>
    </row>
    <row r="516" s="359" customFormat="true" ht="25.15" customHeight="true" x14ac:dyDescent="0.2">
      <c r="C516" s="1044" t="s">
        <v>424</v>
      </c>
      <c r="D516" s="1045"/>
      <c r="E516" s="809">
        <v>4.4535841613117431E-4</v>
      </c>
      <c r="F516" s="631"/>
      <c r="G516" s="631"/>
      <c r="H516" s="1045" t="s">
        <v>215</v>
      </c>
      <c r="I516" s="1045"/>
      <c r="J516" s="810">
        <v>0.36955097224632616</v>
      </c>
      <c r="K516" s="631"/>
      <c r="L516" s="631"/>
      <c r="M516" s="1045" t="s">
        <v>323</v>
      </c>
      <c r="N516" s="1045"/>
      <c r="O516" s="811">
        <v>0.13335487513644723</v>
      </c>
      <c r="P516" s="631"/>
      <c r="Q516" s="631"/>
      <c r="X516" s="352"/>
      <c r="Y516" s="352"/>
      <c r="Z516" s="352"/>
      <c r="AA516" s="352"/>
      <c r="AB516" s="352"/>
      <c r="AC516" s="352"/>
      <c r="AD516" s="352"/>
      <c r="AE516" s="352"/>
      <c r="AF516" s="352"/>
      <c r="AG516" s="352"/>
      <c r="AH516" s="352"/>
      <c r="AI516" s="352"/>
      <c r="AJ516" s="352"/>
      <c r="AK516" s="352"/>
      <c r="AL516" s="352"/>
      <c r="AM516" s="352"/>
      <c r="AN516" s="352"/>
      <c r="AO516" s="352"/>
      <c r="AP516" s="352"/>
      <c r="AQ516" s="352"/>
      <c r="AR516" s="352"/>
      <c r="AS516" s="352"/>
      <c r="AT516" s="352"/>
      <c r="AU516" s="352"/>
      <c r="AV516" s="352"/>
      <c r="AW516" s="352"/>
      <c r="AX516" s="352"/>
      <c r="AY516" s="352"/>
      <c r="AZ516" s="352"/>
      <c r="BA516" s="354"/>
      <c r="BB516" s="430"/>
      <c r="BC516" s="354"/>
      <c r="BD516" s="354"/>
      <c r="BE516" s="354"/>
      <c r="BF516" s="354"/>
      <c r="BG516" s="354"/>
      <c r="BH516" s="354"/>
      <c r="BI516" s="354"/>
      <c r="BJ516" s="354"/>
      <c r="BK516" s="354"/>
      <c r="BL516" s="354"/>
      <c r="BM516" s="354"/>
      <c r="BN516" s="354"/>
      <c r="BO516" s="354"/>
      <c r="BP516" s="354"/>
      <c r="BQ516" s="354"/>
      <c r="BR516" s="354"/>
      <c r="BS516" s="354"/>
      <c r="BT516" s="354"/>
      <c r="BU516" s="354"/>
      <c r="BV516" s="354"/>
      <c r="BW516" s="354"/>
      <c r="BX516" s="355"/>
      <c r="BY516" s="355"/>
      <c r="BZ516" s="355"/>
      <c r="CA516" s="355"/>
      <c r="CB516" s="355"/>
      <c r="CC516" s="355"/>
      <c r="CD516" s="355"/>
      <c r="CE516" s="355"/>
      <c r="CF516" s="355"/>
      <c r="CG516" s="355"/>
      <c r="CH516" s="355"/>
      <c r="CI516" s="355"/>
      <c r="CJ516" s="355"/>
      <c r="CK516" s="355"/>
      <c r="CL516" s="355"/>
      <c r="CM516" s="355"/>
      <c r="CN516" s="355"/>
      <c r="CO516" s="355"/>
      <c r="CP516" s="355"/>
      <c r="CQ516" s="355"/>
      <c r="CR516" s="355"/>
      <c r="CS516" s="355"/>
      <c r="CT516" s="355"/>
      <c r="CU516" s="355"/>
      <c r="CV516" s="355"/>
      <c r="CW516" s="355"/>
      <c r="CX516" s="355"/>
      <c r="CY516" s="355"/>
      <c r="CZ516" s="355"/>
    </row>
    <row r="517" s="359" customFormat="true" ht="25.15" customHeight="true" x14ac:dyDescent="0.2">
      <c r="C517" s="1044" t="s">
        <v>349</v>
      </c>
      <c r="D517" s="1045"/>
      <c r="E517" s="812">
        <v>2.6547929424588922E-3</v>
      </c>
      <c r="F517" s="631"/>
      <c r="G517" s="631"/>
      <c r="H517" s="1045" t="s">
        <v>228</v>
      </c>
      <c r="I517" s="1045"/>
      <c r="J517" s="810">
        <v>0.2060223657761133</v>
      </c>
      <c r="K517" s="631"/>
      <c r="L517" s="631"/>
      <c r="M517" s="1045" t="s">
        <v>317</v>
      </c>
      <c r="N517" s="1045"/>
      <c r="O517" s="811">
        <v>0.18353491912898337</v>
      </c>
      <c r="P517" s="631"/>
      <c r="Q517" s="631"/>
      <c r="X517" s="352"/>
      <c r="Y517" s="352"/>
      <c r="Z517" s="352"/>
      <c r="AA517" s="352"/>
      <c r="AB517" s="352"/>
      <c r="AC517" s="352"/>
      <c r="AD517" s="352"/>
      <c r="AE517" s="352"/>
      <c r="AF517" s="352"/>
      <c r="AG517" s="352"/>
      <c r="AH517" s="352"/>
      <c r="AI517" s="352"/>
      <c r="AJ517" s="352"/>
      <c r="AK517" s="352"/>
      <c r="AL517" s="352"/>
      <c r="AM517" s="352"/>
      <c r="AN517" s="352"/>
      <c r="AO517" s="352"/>
      <c r="AP517" s="352"/>
      <c r="AQ517" s="352"/>
      <c r="AR517" s="352"/>
      <c r="AS517" s="352"/>
      <c r="AT517" s="352"/>
      <c r="AU517" s="352"/>
      <c r="AV517" s="352"/>
      <c r="AW517" s="352"/>
      <c r="AX517" s="352"/>
      <c r="AY517" s="352"/>
      <c r="AZ517" s="352"/>
      <c r="BA517" s="354"/>
      <c r="BB517" s="430"/>
      <c r="BC517" s="354"/>
      <c r="BD517" s="354"/>
      <c r="BE517" s="354"/>
      <c r="BF517" s="354"/>
      <c r="BG517" s="354"/>
      <c r="BH517" s="354"/>
      <c r="BI517" s="354"/>
      <c r="BJ517" s="354"/>
      <c r="BK517" s="354"/>
      <c r="BL517" s="354"/>
      <c r="BM517" s="354"/>
      <c r="BN517" s="354"/>
      <c r="BO517" s="354"/>
      <c r="BP517" s="354"/>
      <c r="BQ517" s="354"/>
      <c r="BR517" s="354"/>
      <c r="BS517" s="354"/>
      <c r="BT517" s="354"/>
      <c r="BU517" s="354"/>
      <c r="BV517" s="354"/>
      <c r="BW517" s="354"/>
      <c r="BX517" s="355"/>
      <c r="BY517" s="355"/>
      <c r="BZ517" s="355"/>
      <c r="CA517" s="355"/>
      <c r="CB517" s="355"/>
      <c r="CC517" s="355"/>
      <c r="CD517" s="355"/>
      <c r="CE517" s="355"/>
      <c r="CF517" s="355"/>
      <c r="CG517" s="355"/>
      <c r="CH517" s="355"/>
      <c r="CI517" s="355"/>
      <c r="CJ517" s="355"/>
      <c r="CK517" s="355"/>
      <c r="CL517" s="355"/>
      <c r="CM517" s="355"/>
      <c r="CN517" s="355"/>
      <c r="CO517" s="355"/>
      <c r="CP517" s="355"/>
      <c r="CQ517" s="355"/>
      <c r="CR517" s="355"/>
      <c r="CS517" s="355"/>
      <c r="CT517" s="355"/>
      <c r="CU517" s="355"/>
      <c r="CV517" s="355"/>
      <c r="CW517" s="355"/>
      <c r="CX517" s="355"/>
      <c r="CY517" s="355"/>
      <c r="CZ517" s="355"/>
    </row>
    <row r="518" s="359" customFormat="true" ht="25.15" customHeight="true" x14ac:dyDescent="0.2">
      <c r="C518" s="1044"/>
      <c r="D518" s="1045"/>
      <c r="E518" s="631"/>
      <c r="F518" s="631"/>
      <c r="G518" s="631"/>
      <c r="H518" s="1045" t="s">
        <v>233</v>
      </c>
      <c r="I518" s="1045"/>
      <c r="J518" s="810">
        <v>3.4668829836472133E-2</v>
      </c>
      <c r="K518" s="631"/>
      <c r="L518" s="631"/>
      <c r="M518" s="1045" t="s">
        <v>319</v>
      </c>
      <c r="N518" s="1045"/>
      <c r="O518" s="811">
        <v>6.4229408948984656E-2</v>
      </c>
      <c r="P518" s="631"/>
      <c r="Q518" s="631"/>
      <c r="X518" s="352"/>
      <c r="Y518" s="352"/>
      <c r="Z518" s="352"/>
      <c r="AA518" s="352"/>
      <c r="AB518" s="352"/>
      <c r="AC518" s="352"/>
      <c r="AD518" s="352"/>
      <c r="AE518" s="352"/>
      <c r="AF518" s="352"/>
      <c r="AG518" s="352"/>
      <c r="AH518" s="352"/>
      <c r="AI518" s="352"/>
      <c r="AJ518" s="352"/>
      <c r="AK518" s="352"/>
      <c r="AL518" s="352"/>
      <c r="AM518" s="352"/>
      <c r="AN518" s="352"/>
      <c r="AO518" s="352"/>
      <c r="AP518" s="352"/>
      <c r="AQ518" s="352"/>
      <c r="AR518" s="352"/>
      <c r="AS518" s="352"/>
      <c r="AT518" s="352"/>
      <c r="AU518" s="352"/>
      <c r="AV518" s="352"/>
      <c r="AW518" s="352"/>
      <c r="AX518" s="352"/>
      <c r="AY518" s="352"/>
      <c r="AZ518" s="352"/>
      <c r="BA518" s="354"/>
      <c r="BB518" s="430"/>
      <c r="BC518" s="354"/>
      <c r="BD518" s="354"/>
      <c r="BE518" s="354"/>
      <c r="BF518" s="354"/>
      <c r="BG518" s="354"/>
      <c r="BH518" s="354"/>
      <c r="BI518" s="354"/>
      <c r="BJ518" s="354"/>
      <c r="BK518" s="354"/>
      <c r="BL518" s="354"/>
      <c r="BM518" s="354"/>
      <c r="BN518" s="354"/>
      <c r="BO518" s="354"/>
      <c r="BP518" s="354"/>
      <c r="BQ518" s="354"/>
      <c r="BR518" s="354"/>
      <c r="BS518" s="354"/>
      <c r="BT518" s="354"/>
      <c r="BU518" s="354"/>
      <c r="BV518" s="354"/>
      <c r="BW518" s="354"/>
      <c r="BX518" s="355"/>
      <c r="BY518" s="355"/>
      <c r="BZ518" s="355"/>
      <c r="CA518" s="355"/>
      <c r="CB518" s="355"/>
      <c r="CC518" s="355"/>
      <c r="CD518" s="355"/>
      <c r="CE518" s="355"/>
      <c r="CF518" s="355"/>
      <c r="CG518" s="355"/>
      <c r="CH518" s="355"/>
      <c r="CI518" s="355"/>
      <c r="CJ518" s="355"/>
      <c r="CK518" s="355"/>
      <c r="CL518" s="355"/>
      <c r="CM518" s="355"/>
      <c r="CN518" s="355"/>
      <c r="CO518" s="355"/>
      <c r="CP518" s="355"/>
      <c r="CQ518" s="355"/>
      <c r="CR518" s="355"/>
      <c r="CS518" s="355"/>
      <c r="CT518" s="355"/>
      <c r="CU518" s="355"/>
      <c r="CV518" s="355"/>
      <c r="CW518" s="355"/>
      <c r="CX518" s="355"/>
      <c r="CY518" s="355"/>
      <c r="CZ518" s="355"/>
    </row>
    <row r="519" s="359" customFormat="true" ht="25.15" customHeight="true" x14ac:dyDescent="0.2">
      <c r="C519" s="1044"/>
      <c r="D519" s="1045"/>
      <c r="E519" s="631"/>
      <c r="F519" s="631"/>
      <c r="G519" s="631"/>
      <c r="H519" s="1045" t="s">
        <v>235</v>
      </c>
      <c r="I519" s="1045"/>
      <c r="J519" s="810">
        <v>1.1389042434182726E-2</v>
      </c>
      <c r="K519" s="631"/>
      <c r="L519" s="631"/>
      <c r="M519" s="1045" t="s">
        <v>327</v>
      </c>
      <c r="N519" s="1045"/>
      <c r="O519" s="811">
        <v>2.2576749961504682E-2</v>
      </c>
      <c r="P519" s="631"/>
      <c r="Q519" s="631"/>
      <c r="X519" s="352"/>
      <c r="Y519" s="352"/>
      <c r="Z519" s="352"/>
      <c r="AA519" s="352"/>
      <c r="AB519" s="352"/>
      <c r="AC519" s="352"/>
      <c r="AD519" s="352"/>
      <c r="AE519" s="352"/>
      <c r="AF519" s="352"/>
      <c r="AG519" s="352"/>
      <c r="AH519" s="352"/>
      <c r="AI519" s="352"/>
      <c r="AJ519" s="352"/>
      <c r="AK519" s="352"/>
      <c r="AL519" s="352"/>
      <c r="AM519" s="352"/>
      <c r="AN519" s="352"/>
      <c r="AO519" s="352"/>
      <c r="AP519" s="352"/>
      <c r="AQ519" s="352"/>
      <c r="AR519" s="352"/>
      <c r="AS519" s="352"/>
      <c r="AT519" s="352"/>
      <c r="AU519" s="352"/>
      <c r="AV519" s="352"/>
      <c r="AW519" s="352"/>
      <c r="AX519" s="352"/>
      <c r="AY519" s="352"/>
      <c r="AZ519" s="352"/>
      <c r="BA519" s="354"/>
      <c r="BB519" s="430"/>
      <c r="BC519" s="354"/>
      <c r="BD519" s="354"/>
      <c r="BE519" s="354"/>
      <c r="BF519" s="354"/>
      <c r="BG519" s="354"/>
      <c r="BH519" s="354"/>
      <c r="BI519" s="354"/>
      <c r="BJ519" s="354"/>
      <c r="BK519" s="354"/>
      <c r="BL519" s="354"/>
      <c r="BM519" s="354"/>
      <c r="BN519" s="354"/>
      <c r="BO519" s="354"/>
      <c r="BP519" s="354"/>
      <c r="BQ519" s="354"/>
      <c r="BR519" s="354"/>
      <c r="BS519" s="354"/>
      <c r="BT519" s="354"/>
      <c r="BU519" s="354"/>
      <c r="BV519" s="354"/>
      <c r="BW519" s="354"/>
      <c r="BX519" s="355"/>
      <c r="BY519" s="355"/>
      <c r="BZ519" s="355"/>
      <c r="CA519" s="355"/>
      <c r="CB519" s="355"/>
      <c r="CC519" s="355"/>
      <c r="CD519" s="355"/>
      <c r="CE519" s="355"/>
      <c r="CF519" s="355"/>
      <c r="CG519" s="355"/>
      <c r="CH519" s="355"/>
      <c r="CI519" s="355"/>
      <c r="CJ519" s="355"/>
      <c r="CK519" s="355"/>
      <c r="CL519" s="355"/>
      <c r="CM519" s="355"/>
      <c r="CN519" s="355"/>
      <c r="CO519" s="355"/>
      <c r="CP519" s="355"/>
      <c r="CQ519" s="355"/>
      <c r="CR519" s="355"/>
      <c r="CS519" s="355"/>
      <c r="CT519" s="355"/>
      <c r="CU519" s="355"/>
      <c r="CV519" s="355"/>
      <c r="CW519" s="355"/>
      <c r="CX519" s="355"/>
      <c r="CY519" s="355"/>
      <c r="CZ519" s="355"/>
    </row>
    <row r="520" s="359" customFormat="true" ht="25.15" customHeight="true" x14ac:dyDescent="0.2">
      <c r="C520" s="1044" t="s">
        <v>251</v>
      </c>
      <c r="D520" s="1045"/>
      <c r="E520" s="1045"/>
      <c r="F520" s="1045"/>
      <c r="G520" s="1045"/>
      <c r="H520" s="1045" t="s">
        <v>226</v>
      </c>
      <c r="I520" s="1045"/>
      <c r="J520" s="810">
        <v>0.12769511121340166</v>
      </c>
      <c r="K520" s="631"/>
      <c r="L520" s="631"/>
      <c r="M520" s="1045" t="s">
        <v>424</v>
      </c>
      <c r="N520" s="1045"/>
      <c r="O520" s="811">
        <v>6.0209031117671816E-3</v>
      </c>
      <c r="P520" s="631"/>
      <c r="Q520" s="631"/>
      <c r="X520" s="352"/>
      <c r="Y520" s="352"/>
      <c r="Z520" s="352"/>
      <c r="AA520" s="352"/>
      <c r="AB520" s="352"/>
      <c r="AC520" s="352"/>
      <c r="AD520" s="352"/>
      <c r="AE520" s="352"/>
      <c r="AF520" s="352"/>
      <c r="AG520" s="352"/>
      <c r="AH520" s="352"/>
      <c r="AI520" s="352"/>
      <c r="AJ520" s="352"/>
      <c r="AK520" s="352"/>
      <c r="AL520" s="352"/>
      <c r="AM520" s="352"/>
      <c r="AN520" s="352"/>
      <c r="AO520" s="352"/>
      <c r="AP520" s="352"/>
      <c r="AQ520" s="352"/>
      <c r="AR520" s="352"/>
      <c r="AS520" s="352"/>
      <c r="AT520" s="352"/>
      <c r="AU520" s="352"/>
      <c r="AV520" s="352"/>
      <c r="AW520" s="352"/>
      <c r="AX520" s="352"/>
      <c r="AY520" s="352"/>
      <c r="AZ520" s="352"/>
      <c r="BA520" s="354"/>
      <c r="BB520" s="430"/>
      <c r="BC520" s="354"/>
      <c r="BD520" s="354"/>
      <c r="BE520" s="354"/>
      <c r="BF520" s="354"/>
      <c r="BG520" s="354"/>
      <c r="BH520" s="354"/>
      <c r="BI520" s="354"/>
      <c r="BJ520" s="354"/>
      <c r="BK520" s="354"/>
      <c r="BL520" s="354"/>
      <c r="BM520" s="354"/>
      <c r="BN520" s="354"/>
      <c r="BO520" s="354"/>
      <c r="BP520" s="354"/>
      <c r="BQ520" s="354"/>
      <c r="BR520" s="354"/>
      <c r="BS520" s="354"/>
      <c r="BT520" s="354"/>
      <c r="BU520" s="354"/>
      <c r="BV520" s="354"/>
      <c r="BW520" s="354"/>
      <c r="BX520" s="355"/>
      <c r="BY520" s="355"/>
      <c r="BZ520" s="355"/>
      <c r="CA520" s="355"/>
      <c r="CB520" s="355"/>
      <c r="CC520" s="355"/>
      <c r="CD520" s="355"/>
      <c r="CE520" s="355"/>
      <c r="CF520" s="355"/>
      <c r="CG520" s="355"/>
      <c r="CH520" s="355"/>
      <c r="CI520" s="355"/>
      <c r="CJ520" s="355"/>
      <c r="CK520" s="355"/>
      <c r="CL520" s="355"/>
      <c r="CM520" s="355"/>
      <c r="CN520" s="355"/>
      <c r="CO520" s="355"/>
      <c r="CP520" s="355"/>
      <c r="CQ520" s="355"/>
      <c r="CR520" s="355"/>
      <c r="CS520" s="355"/>
      <c r="CT520" s="355"/>
      <c r="CU520" s="355"/>
      <c r="CV520" s="355"/>
      <c r="CW520" s="355"/>
      <c r="CX520" s="355"/>
      <c r="CY520" s="355"/>
      <c r="CZ520" s="355"/>
    </row>
    <row r="521" s="359" customFormat="true" ht="25.15" customHeight="true" x14ac:dyDescent="0.2">
      <c r="C521" s="1044" t="s">
        <v>206</v>
      </c>
      <c r="D521" s="1045"/>
      <c r="E521" s="1048" t="s">
        <v>252</v>
      </c>
      <c r="F521" s="1049"/>
      <c r="G521" s="1050"/>
      <c r="H521" s="1045" t="s">
        <v>316</v>
      </c>
      <c r="I521" s="1045"/>
      <c r="J521" s="810">
        <v>0.14794956336441445</v>
      </c>
      <c r="K521" s="631"/>
      <c r="L521" s="631"/>
      <c r="M521" s="1045" t="s">
        <v>349</v>
      </c>
      <c r="N521" s="1045"/>
      <c r="O521" s="811">
        <v>4.2722092451530591E-5</v>
      </c>
      <c r="P521" s="631"/>
      <c r="Q521" s="631"/>
      <c r="X521" s="352"/>
      <c r="Y521" s="352"/>
      <c r="Z521" s="352"/>
      <c r="AA521" s="352"/>
      <c r="AB521" s="352"/>
      <c r="AC521" s="352"/>
      <c r="AD521" s="352"/>
      <c r="AE521" s="352"/>
      <c r="AF521" s="352"/>
      <c r="AG521" s="352"/>
      <c r="AH521" s="352"/>
      <c r="AI521" s="352"/>
      <c r="AJ521" s="352"/>
      <c r="AK521" s="352"/>
      <c r="AL521" s="352"/>
      <c r="AM521" s="352"/>
      <c r="AN521" s="352"/>
      <c r="AO521" s="352"/>
      <c r="AP521" s="352"/>
      <c r="AQ521" s="352"/>
      <c r="AR521" s="352"/>
      <c r="AS521" s="352"/>
      <c r="AT521" s="352"/>
      <c r="AU521" s="352"/>
      <c r="AV521" s="352"/>
      <c r="AW521" s="352"/>
      <c r="AX521" s="352"/>
      <c r="AY521" s="352"/>
      <c r="AZ521" s="352"/>
      <c r="BA521" s="354"/>
      <c r="BB521" s="430"/>
      <c r="BC521" s="354"/>
      <c r="BD521" s="354"/>
      <c r="BE521" s="354"/>
      <c r="BF521" s="354"/>
      <c r="BG521" s="354"/>
      <c r="BH521" s="354"/>
      <c r="BI521" s="354"/>
      <c r="BJ521" s="354"/>
      <c r="BK521" s="354"/>
      <c r="BL521" s="354"/>
      <c r="BM521" s="354"/>
      <c r="BN521" s="354"/>
      <c r="BO521" s="354"/>
      <c r="BP521" s="354"/>
      <c r="BQ521" s="354"/>
      <c r="BR521" s="354"/>
      <c r="BS521" s="354"/>
      <c r="BT521" s="354"/>
      <c r="BU521" s="354"/>
      <c r="BV521" s="354"/>
      <c r="BW521" s="354"/>
      <c r="BX521" s="355"/>
      <c r="BY521" s="355"/>
      <c r="BZ521" s="355"/>
      <c r="CA521" s="355"/>
      <c r="CB521" s="355"/>
      <c r="CC521" s="355"/>
      <c r="CD521" s="355"/>
      <c r="CE521" s="355"/>
      <c r="CF521" s="355"/>
      <c r="CG521" s="355"/>
      <c r="CH521" s="355"/>
      <c r="CI521" s="355"/>
      <c r="CJ521" s="355"/>
      <c r="CK521" s="355"/>
      <c r="CL521" s="355"/>
      <c r="CM521" s="355"/>
      <c r="CN521" s="355"/>
      <c r="CO521" s="355"/>
      <c r="CP521" s="355"/>
      <c r="CQ521" s="355"/>
      <c r="CR521" s="355"/>
      <c r="CS521" s="355"/>
      <c r="CT521" s="355"/>
      <c r="CU521" s="355"/>
      <c r="CV521" s="355"/>
      <c r="CW521" s="355"/>
      <c r="CX521" s="355"/>
      <c r="CY521" s="355"/>
      <c r="CZ521" s="355"/>
    </row>
    <row r="522" s="359" customFormat="true" ht="25.15" customHeight="true" x14ac:dyDescent="0.2">
      <c r="C522" s="1045"/>
      <c r="D522" s="1045"/>
      <c r="E522" s="794" t="s">
        <v>191</v>
      </c>
      <c r="F522" s="795" t="s">
        <v>253</v>
      </c>
      <c r="G522" s="796" t="s">
        <v>254</v>
      </c>
      <c r="H522" s="1045" t="s">
        <v>320</v>
      </c>
      <c r="I522" s="1045"/>
      <c r="J522" s="810">
        <v>0.21226911771441628</v>
      </c>
      <c r="K522" s="631"/>
      <c r="L522" s="631"/>
      <c r="M522" s="1045" t="s">
        <v>421</v>
      </c>
      <c r="N522" s="1045"/>
      <c r="O522" s="811">
        <v>1.0229365145120213E-2</v>
      </c>
      <c r="P522" s="631"/>
      <c r="Q522" s="631"/>
      <c r="X522" s="352"/>
      <c r="Y522" s="352"/>
      <c r="Z522" s="352"/>
      <c r="AA522" s="352"/>
      <c r="AB522" s="352"/>
      <c r="AC522" s="352"/>
      <c r="AD522" s="352"/>
      <c r="AE522" s="352"/>
      <c r="AF522" s="352"/>
      <c r="AG522" s="352"/>
      <c r="AH522" s="352"/>
      <c r="AI522" s="352"/>
      <c r="AJ522" s="352"/>
      <c r="AK522" s="352"/>
      <c r="AL522" s="352"/>
      <c r="AM522" s="352"/>
      <c r="AN522" s="352"/>
      <c r="AO522" s="352"/>
      <c r="AP522" s="352"/>
      <c r="AQ522" s="352"/>
      <c r="AR522" s="352"/>
      <c r="AS522" s="352"/>
      <c r="AT522" s="352"/>
      <c r="AU522" s="352"/>
      <c r="AV522" s="352"/>
      <c r="AW522" s="352"/>
      <c r="AX522" s="352"/>
      <c r="AY522" s="352"/>
      <c r="AZ522" s="352"/>
      <c r="BA522" s="354"/>
      <c r="BB522" s="430"/>
      <c r="BC522" s="354"/>
      <c r="BD522" s="354"/>
      <c r="BE522" s="354"/>
      <c r="BF522" s="354"/>
      <c r="BG522" s="354"/>
      <c r="BH522" s="354"/>
      <c r="BI522" s="354"/>
      <c r="BJ522" s="354"/>
      <c r="BK522" s="354"/>
      <c r="BL522" s="354"/>
      <c r="BM522" s="354"/>
      <c r="BN522" s="354"/>
      <c r="BO522" s="354"/>
      <c r="BP522" s="354"/>
      <c r="BQ522" s="354"/>
      <c r="BR522" s="354"/>
      <c r="BS522" s="354"/>
      <c r="BT522" s="354"/>
      <c r="BU522" s="354"/>
      <c r="BV522" s="354"/>
      <c r="BW522" s="354"/>
      <c r="BX522" s="355"/>
      <c r="BY522" s="355"/>
      <c r="BZ522" s="355"/>
      <c r="CA522" s="355"/>
      <c r="CB522" s="355"/>
      <c r="CC522" s="355"/>
      <c r="CD522" s="355"/>
      <c r="CE522" s="355"/>
      <c r="CF522" s="355"/>
      <c r="CG522" s="355"/>
      <c r="CH522" s="355"/>
      <c r="CI522" s="355"/>
      <c r="CJ522" s="355"/>
      <c r="CK522" s="355"/>
      <c r="CL522" s="355"/>
      <c r="CM522" s="355"/>
      <c r="CN522" s="355"/>
      <c r="CO522" s="355"/>
      <c r="CP522" s="355"/>
      <c r="CQ522" s="355"/>
      <c r="CR522" s="355"/>
      <c r="CS522" s="355"/>
      <c r="CT522" s="355"/>
      <c r="CU522" s="355"/>
      <c r="CV522" s="355"/>
      <c r="CW522" s="355"/>
      <c r="CX522" s="355"/>
      <c r="CY522" s="355"/>
      <c r="CZ522" s="355"/>
    </row>
    <row r="523" s="359" customFormat="true" ht="25.15" customHeight="true" x14ac:dyDescent="0.2">
      <c r="C523" s="1044" t="s">
        <v>207</v>
      </c>
      <c r="D523" s="1045"/>
      <c r="E523" s="815">
        <v>7.1385625229799112</v>
      </c>
      <c r="F523" s="816">
        <v>12.9792045872362</v>
      </c>
      <c r="G523" s="817">
        <v>12.9792045872362</v>
      </c>
      <c r="H523" s="1045" t="s">
        <v>378</v>
      </c>
      <c r="I523" s="1045"/>
      <c r="J523" s="810">
        <v>0.15377927993080479</v>
      </c>
      <c r="K523" s="631"/>
      <c r="L523" s="631"/>
      <c r="M523" s="1045" t="s">
        <v>422</v>
      </c>
      <c r="N523" s="1045"/>
      <c r="O523" s="811">
        <v>3.8512267462687558E-4</v>
      </c>
      <c r="P523" s="631"/>
      <c r="Q523" s="631"/>
      <c r="X523" s="352"/>
      <c r="Y523" s="352"/>
      <c r="Z523" s="352"/>
      <c r="AA523" s="352"/>
      <c r="AB523" s="352"/>
      <c r="AC523" s="352"/>
      <c r="AD523" s="352"/>
      <c r="AE523" s="352"/>
      <c r="AF523" s="352"/>
      <c r="AG523" s="352"/>
      <c r="AH523" s="352"/>
      <c r="AI523" s="352"/>
      <c r="AJ523" s="352"/>
      <c r="AK523" s="352"/>
      <c r="AL523" s="352"/>
      <c r="AM523" s="352"/>
      <c r="AN523" s="352"/>
      <c r="AO523" s="352"/>
      <c r="AP523" s="352"/>
      <c r="AQ523" s="352"/>
      <c r="AR523" s="352"/>
      <c r="AS523" s="352"/>
      <c r="AT523" s="352"/>
      <c r="AU523" s="352"/>
      <c r="AV523" s="352"/>
      <c r="AW523" s="352"/>
      <c r="AX523" s="352"/>
      <c r="AY523" s="352"/>
      <c r="AZ523" s="352"/>
      <c r="BA523" s="354"/>
      <c r="BB523" s="430"/>
      <c r="BC523" s="354"/>
      <c r="BD523" s="354"/>
      <c r="BE523" s="354"/>
      <c r="BF523" s="354"/>
      <c r="BG523" s="354"/>
      <c r="BH523" s="354"/>
      <c r="BI523" s="354"/>
      <c r="BJ523" s="354"/>
      <c r="BK523" s="354"/>
      <c r="BL523" s="354"/>
      <c r="BM523" s="354"/>
      <c r="BN523" s="354"/>
      <c r="BO523" s="354"/>
      <c r="BP523" s="354"/>
      <c r="BQ523" s="354"/>
      <c r="BR523" s="354"/>
      <c r="BS523" s="354"/>
      <c r="BT523" s="354"/>
      <c r="BU523" s="354"/>
      <c r="BV523" s="354"/>
      <c r="BW523" s="354"/>
      <c r="BX523" s="355"/>
      <c r="BY523" s="355"/>
      <c r="BZ523" s="355"/>
      <c r="CA523" s="355"/>
      <c r="CB523" s="355"/>
      <c r="CC523" s="355"/>
      <c r="CD523" s="355"/>
      <c r="CE523" s="355"/>
      <c r="CF523" s="355"/>
      <c r="CG523" s="355"/>
      <c r="CH523" s="355"/>
      <c r="CI523" s="355"/>
      <c r="CJ523" s="355"/>
      <c r="CK523" s="355"/>
      <c r="CL523" s="355"/>
      <c r="CM523" s="355"/>
      <c r="CN523" s="355"/>
      <c r="CO523" s="355"/>
      <c r="CP523" s="355"/>
      <c r="CQ523" s="355"/>
      <c r="CR523" s="355"/>
      <c r="CS523" s="355"/>
      <c r="CT523" s="355"/>
      <c r="CU523" s="355"/>
      <c r="CV523" s="355"/>
      <c r="CW523" s="355"/>
      <c r="CX523" s="355"/>
      <c r="CY523" s="355"/>
      <c r="CZ523" s="355"/>
    </row>
    <row r="524" s="359" customFormat="true" ht="25.15" customHeight="true" x14ac:dyDescent="0.2">
      <c r="C524" s="1044"/>
      <c r="D524" s="1045"/>
      <c r="E524" s="631"/>
      <c r="F524" s="631"/>
      <c r="G524" s="631"/>
      <c r="H524" s="1045" t="s">
        <v>314</v>
      </c>
      <c r="I524" s="1045"/>
      <c r="J524" s="810">
        <v>0.15479499837786242</v>
      </c>
      <c r="K524" s="631"/>
      <c r="L524" s="631"/>
      <c r="M524" s="1045" t="s">
        <v>426</v>
      </c>
      <c r="N524" s="1045"/>
      <c r="O524" s="811">
        <v>3.8380479047187265E-4</v>
      </c>
      <c r="P524" s="631"/>
      <c r="Q524" s="631"/>
      <c r="X524" s="352"/>
      <c r="Y524" s="352"/>
      <c r="Z524" s="352"/>
      <c r="AA524" s="352"/>
      <c r="AB524" s="352"/>
      <c r="AC524" s="352"/>
      <c r="AD524" s="352"/>
      <c r="AE524" s="352"/>
      <c r="AF524" s="352"/>
      <c r="AG524" s="352"/>
      <c r="AH524" s="352"/>
      <c r="AI524" s="352"/>
      <c r="AJ524" s="352"/>
      <c r="AK524" s="352"/>
      <c r="AL524" s="352"/>
      <c r="AM524" s="352"/>
      <c r="AN524" s="352"/>
      <c r="AO524" s="352"/>
      <c r="AP524" s="352"/>
      <c r="AQ524" s="352"/>
      <c r="AR524" s="352"/>
      <c r="AS524" s="352"/>
      <c r="AT524" s="352"/>
      <c r="AU524" s="352"/>
      <c r="AV524" s="352"/>
      <c r="AW524" s="352"/>
      <c r="AX524" s="352"/>
      <c r="AY524" s="352"/>
      <c r="AZ524" s="352"/>
      <c r="BA524" s="354"/>
      <c r="BB524" s="430"/>
      <c r="BC524" s="354"/>
      <c r="BD524" s="354"/>
      <c r="BE524" s="354"/>
      <c r="BF524" s="354"/>
      <c r="BG524" s="354"/>
      <c r="BH524" s="354"/>
      <c r="BI524" s="354"/>
      <c r="BJ524" s="354"/>
      <c r="BK524" s="354"/>
      <c r="BL524" s="354"/>
      <c r="BM524" s="354"/>
      <c r="BN524" s="354"/>
      <c r="BO524" s="354"/>
      <c r="BP524" s="354"/>
      <c r="BQ524" s="354"/>
      <c r="BR524" s="354"/>
      <c r="BS524" s="354"/>
      <c r="BT524" s="354"/>
      <c r="BU524" s="354"/>
      <c r="BV524" s="354"/>
      <c r="BW524" s="354"/>
      <c r="BX524" s="355"/>
      <c r="BY524" s="355"/>
      <c r="BZ524" s="355"/>
      <c r="CA524" s="355"/>
      <c r="CB524" s="355"/>
      <c r="CC524" s="355"/>
      <c r="CD524" s="355"/>
      <c r="CE524" s="355"/>
      <c r="CF524" s="355"/>
      <c r="CG524" s="355"/>
      <c r="CH524" s="355"/>
      <c r="CI524" s="355"/>
      <c r="CJ524" s="355"/>
      <c r="CK524" s="355"/>
      <c r="CL524" s="355"/>
      <c r="CM524" s="355"/>
      <c r="CN524" s="355"/>
      <c r="CO524" s="355"/>
      <c r="CP524" s="355"/>
      <c r="CQ524" s="355"/>
      <c r="CR524" s="355"/>
      <c r="CS524" s="355"/>
      <c r="CT524" s="355"/>
      <c r="CU524" s="355"/>
      <c r="CV524" s="355"/>
      <c r="CW524" s="355"/>
      <c r="CX524" s="355"/>
      <c r="CY524" s="355"/>
      <c r="CZ524" s="355"/>
    </row>
    <row r="525" s="359" customFormat="true" ht="25.15" customHeight="true" x14ac:dyDescent="0.2">
      <c r="C525" s="1044"/>
      <c r="D525" s="1045"/>
      <c r="E525" s="631"/>
      <c r="F525" s="631"/>
      <c r="G525" s="631"/>
      <c r="H525" s="1045" t="s">
        <v>321</v>
      </c>
      <c r="I525" s="1045"/>
      <c r="J525" s="810">
        <v>0.23834440136075263</v>
      </c>
      <c r="K525" s="631"/>
      <c r="L525" s="631"/>
      <c r="M525" s="1045" t="s">
        <v>408</v>
      </c>
      <c r="N525" s="1045"/>
      <c r="O525" s="811">
        <v>1.07174181237839E-3</v>
      </c>
      <c r="P525" s="631"/>
      <c r="Q525" s="631"/>
      <c r="X525" s="352"/>
      <c r="Y525" s="352"/>
      <c r="Z525" s="352"/>
      <c r="AA525" s="352"/>
      <c r="AB525" s="352"/>
      <c r="AC525" s="352"/>
      <c r="AD525" s="352"/>
      <c r="AE525" s="352"/>
      <c r="AF525" s="352"/>
      <c r="AG525" s="352"/>
      <c r="AH525" s="352"/>
      <c r="AI525" s="352"/>
      <c r="AJ525" s="352"/>
      <c r="AK525" s="352"/>
      <c r="AL525" s="352"/>
      <c r="AM525" s="352"/>
      <c r="AN525" s="352"/>
      <c r="AO525" s="352"/>
      <c r="AP525" s="352"/>
      <c r="AQ525" s="352"/>
      <c r="AR525" s="352"/>
      <c r="AS525" s="352"/>
      <c r="AT525" s="352"/>
      <c r="AU525" s="352"/>
      <c r="AV525" s="352"/>
      <c r="AW525" s="352"/>
      <c r="AX525" s="352"/>
      <c r="AY525" s="352"/>
      <c r="AZ525" s="352"/>
      <c r="BA525" s="354"/>
      <c r="BB525" s="430"/>
      <c r="BC525" s="354"/>
      <c r="BD525" s="354"/>
      <c r="BE525" s="354"/>
      <c r="BF525" s="354"/>
      <c r="BG525" s="354"/>
      <c r="BH525" s="354"/>
      <c r="BI525" s="354"/>
      <c r="BJ525" s="354"/>
      <c r="BK525" s="354"/>
      <c r="BL525" s="354"/>
      <c r="BM525" s="354"/>
      <c r="BN525" s="354"/>
      <c r="BO525" s="354"/>
      <c r="BP525" s="354"/>
      <c r="BQ525" s="354"/>
      <c r="BR525" s="354"/>
      <c r="BS525" s="354"/>
      <c r="BT525" s="354"/>
      <c r="BU525" s="354"/>
      <c r="BV525" s="354"/>
      <c r="BW525" s="354"/>
      <c r="BX525" s="355"/>
      <c r="BY525" s="355"/>
      <c r="BZ525" s="355"/>
      <c r="CA525" s="355"/>
      <c r="CB525" s="355"/>
      <c r="CC525" s="355"/>
      <c r="CD525" s="355"/>
      <c r="CE525" s="355"/>
      <c r="CF525" s="355"/>
      <c r="CG525" s="355"/>
      <c r="CH525" s="355"/>
      <c r="CI525" s="355"/>
      <c r="CJ525" s="355"/>
      <c r="CK525" s="355"/>
      <c r="CL525" s="355"/>
      <c r="CM525" s="355"/>
      <c r="CN525" s="355"/>
      <c r="CO525" s="355"/>
      <c r="CP525" s="355"/>
      <c r="CQ525" s="355"/>
      <c r="CR525" s="355"/>
      <c r="CS525" s="355"/>
      <c r="CT525" s="355"/>
      <c r="CU525" s="355"/>
      <c r="CV525" s="355"/>
      <c r="CW525" s="355"/>
      <c r="CX525" s="355"/>
      <c r="CY525" s="355"/>
      <c r="CZ525" s="355"/>
    </row>
    <row r="526" s="359" customFormat="true" ht="25.15" customHeight="true" x14ac:dyDescent="0.2">
      <c r="C526" s="1044" t="s">
        <v>255</v>
      </c>
      <c r="D526" s="1045"/>
      <c r="E526" s="1045"/>
      <c r="F526" s="631"/>
      <c r="G526" s="631"/>
      <c r="H526" s="1045" t="s">
        <v>323</v>
      </c>
      <c r="I526" s="1045"/>
      <c r="J526" s="810">
        <v>0.29025661532227387</v>
      </c>
      <c r="K526" s="631"/>
      <c r="L526" s="631"/>
      <c r="M526" s="1045" t="s">
        <v>399</v>
      </c>
      <c r="N526" s="1045"/>
      <c r="O526" s="811">
        <v>4.5805891920023518E-6</v>
      </c>
      <c r="P526" s="631"/>
      <c r="Q526" s="631"/>
      <c r="X526" s="352"/>
      <c r="Y526" s="352"/>
      <c r="Z526" s="352"/>
      <c r="AA526" s="352"/>
      <c r="AB526" s="352"/>
      <c r="AC526" s="352"/>
      <c r="AD526" s="352"/>
      <c r="AE526" s="352"/>
      <c r="AF526" s="352"/>
      <c r="AG526" s="352"/>
      <c r="AH526" s="352"/>
      <c r="AI526" s="352"/>
      <c r="AJ526" s="352"/>
      <c r="AK526" s="352"/>
      <c r="AL526" s="352"/>
      <c r="AM526" s="352"/>
      <c r="AN526" s="352"/>
      <c r="AO526" s="352"/>
      <c r="AP526" s="352"/>
      <c r="AQ526" s="352"/>
      <c r="AR526" s="352"/>
      <c r="AS526" s="352"/>
      <c r="AT526" s="352"/>
      <c r="AU526" s="352"/>
      <c r="AV526" s="352"/>
      <c r="AW526" s="352"/>
      <c r="AX526" s="352"/>
      <c r="AY526" s="352"/>
      <c r="AZ526" s="352"/>
      <c r="BA526" s="354"/>
      <c r="BB526" s="430"/>
      <c r="BC526" s="354"/>
      <c r="BD526" s="354"/>
      <c r="BE526" s="354"/>
      <c r="BF526" s="354"/>
      <c r="BG526" s="354"/>
      <c r="BH526" s="354"/>
      <c r="BI526" s="354"/>
      <c r="BJ526" s="354"/>
      <c r="BK526" s="354"/>
      <c r="BL526" s="354"/>
      <c r="BM526" s="354"/>
      <c r="BN526" s="354"/>
      <c r="BO526" s="354"/>
      <c r="BP526" s="354"/>
      <c r="BQ526" s="354"/>
      <c r="BR526" s="354"/>
      <c r="BS526" s="354"/>
      <c r="BT526" s="354"/>
      <c r="BU526" s="354"/>
      <c r="BV526" s="354"/>
      <c r="BW526" s="354"/>
      <c r="BX526" s="355"/>
      <c r="BY526" s="355"/>
      <c r="BZ526" s="355"/>
      <c r="CA526" s="355"/>
      <c r="CB526" s="355"/>
      <c r="CC526" s="355"/>
      <c r="CD526" s="355"/>
      <c r="CE526" s="355"/>
      <c r="CF526" s="355"/>
      <c r="CG526" s="355"/>
      <c r="CH526" s="355"/>
      <c r="CI526" s="355"/>
      <c r="CJ526" s="355"/>
      <c r="CK526" s="355"/>
      <c r="CL526" s="355"/>
      <c r="CM526" s="355"/>
      <c r="CN526" s="355"/>
      <c r="CO526" s="355"/>
      <c r="CP526" s="355"/>
      <c r="CQ526" s="355"/>
      <c r="CR526" s="355"/>
      <c r="CS526" s="355"/>
      <c r="CT526" s="355"/>
      <c r="CU526" s="355"/>
      <c r="CV526" s="355"/>
      <c r="CW526" s="355"/>
      <c r="CX526" s="355"/>
      <c r="CY526" s="355"/>
      <c r="CZ526" s="355"/>
    </row>
    <row r="527" s="359" customFormat="true" ht="25.15" customHeight="true" x14ac:dyDescent="0.2">
      <c r="C527" s="1044"/>
      <c r="D527" s="1045"/>
      <c r="E527" s="797" t="s">
        <v>206</v>
      </c>
      <c r="F527" s="631"/>
      <c r="G527" s="631"/>
      <c r="H527" s="1045" t="s">
        <v>317</v>
      </c>
      <c r="I527" s="1045"/>
      <c r="J527" s="810">
        <v>0.31791046690567187</v>
      </c>
      <c r="K527" s="631"/>
      <c r="L527" s="631"/>
      <c r="M527" s="1045" t="s">
        <v>401</v>
      </c>
      <c r="N527" s="1045"/>
      <c r="O527" s="811">
        <v>8.8653005325825345E-4</v>
      </c>
      <c r="P527" s="631"/>
      <c r="Q527" s="631"/>
      <c r="X527" s="352"/>
      <c r="Y527" s="352"/>
      <c r="Z527" s="352"/>
      <c r="AA527" s="352"/>
      <c r="AB527" s="352"/>
      <c r="AC527" s="352"/>
      <c r="AD527" s="352"/>
      <c r="AE527" s="352"/>
      <c r="AF527" s="352"/>
      <c r="AG527" s="352"/>
      <c r="AH527" s="352"/>
      <c r="AI527" s="352"/>
      <c r="AJ527" s="352"/>
      <c r="AK527" s="352"/>
      <c r="AL527" s="352"/>
      <c r="AM527" s="352"/>
      <c r="AN527" s="352"/>
      <c r="AO527" s="352"/>
      <c r="AP527" s="352"/>
      <c r="AQ527" s="352"/>
      <c r="AR527" s="352"/>
      <c r="AS527" s="352"/>
      <c r="AT527" s="352"/>
      <c r="AU527" s="352"/>
      <c r="AV527" s="352"/>
      <c r="AW527" s="352"/>
      <c r="AX527" s="352"/>
      <c r="AY527" s="352"/>
      <c r="AZ527" s="352"/>
      <c r="BA527" s="354"/>
      <c r="BB527" s="430"/>
      <c r="BC527" s="354"/>
      <c r="BD527" s="354"/>
      <c r="BE527" s="354"/>
      <c r="BF527" s="354"/>
      <c r="BG527" s="354"/>
      <c r="BH527" s="354"/>
      <c r="BI527" s="354"/>
      <c r="BJ527" s="354"/>
      <c r="BK527" s="354"/>
      <c r="BL527" s="354"/>
      <c r="BM527" s="354"/>
      <c r="BN527" s="354"/>
      <c r="BO527" s="354"/>
      <c r="BP527" s="354"/>
      <c r="BQ527" s="354"/>
      <c r="BR527" s="354"/>
      <c r="BS527" s="354"/>
      <c r="BT527" s="354"/>
      <c r="BU527" s="354"/>
      <c r="BV527" s="354"/>
      <c r="BW527" s="354"/>
      <c r="BX527" s="355"/>
      <c r="BY527" s="355"/>
      <c r="BZ527" s="355"/>
      <c r="CA527" s="355"/>
      <c r="CB527" s="355"/>
      <c r="CC527" s="355"/>
      <c r="CD527" s="355"/>
      <c r="CE527" s="355"/>
      <c r="CF527" s="355"/>
      <c r="CG527" s="355"/>
      <c r="CH527" s="355"/>
      <c r="CI527" s="355"/>
      <c r="CJ527" s="355"/>
      <c r="CK527" s="355"/>
      <c r="CL527" s="355"/>
      <c r="CM527" s="355"/>
      <c r="CN527" s="355"/>
      <c r="CO527" s="355"/>
      <c r="CP527" s="355"/>
      <c r="CQ527" s="355"/>
      <c r="CR527" s="355"/>
      <c r="CS527" s="355"/>
      <c r="CT527" s="355"/>
      <c r="CU527" s="355"/>
      <c r="CV527" s="355"/>
      <c r="CW527" s="355"/>
      <c r="CX527" s="355"/>
      <c r="CY527" s="355"/>
      <c r="CZ527" s="355"/>
    </row>
    <row r="528" s="359" customFormat="true" ht="25.15" customHeight="true" x14ac:dyDescent="0.2">
      <c r="C528" s="1045"/>
      <c r="D528" s="1045"/>
      <c r="E528" s="818" t="s">
        <v>207</v>
      </c>
      <c r="F528" s="631"/>
      <c r="G528" s="631"/>
      <c r="H528" s="1045" t="s">
        <v>319</v>
      </c>
      <c r="I528" s="1045"/>
      <c r="J528" s="810">
        <v>0.12222248494125736</v>
      </c>
      <c r="K528" s="631"/>
      <c r="L528" s="631"/>
      <c r="M528" s="1045" t="s">
        <v>384</v>
      </c>
      <c r="N528" s="1045"/>
      <c r="O528" s="811">
        <v>7.7251714225547944E-4</v>
      </c>
      <c r="P528" s="631"/>
      <c r="Q528" s="631"/>
      <c r="X528" s="352"/>
      <c r="Y528" s="352"/>
      <c r="Z528" s="352"/>
      <c r="AA528" s="352"/>
      <c r="AB528" s="352"/>
      <c r="AC528" s="352"/>
      <c r="AD528" s="352"/>
      <c r="AE528" s="352"/>
      <c r="AF528" s="352"/>
      <c r="AG528" s="352"/>
      <c r="AH528" s="352"/>
      <c r="AI528" s="352"/>
      <c r="AJ528" s="352"/>
      <c r="AK528" s="352"/>
      <c r="AL528" s="352"/>
      <c r="AM528" s="352"/>
      <c r="AN528" s="352"/>
      <c r="AO528" s="352"/>
      <c r="AP528" s="352"/>
      <c r="AQ528" s="352"/>
      <c r="AR528" s="352"/>
      <c r="AS528" s="352"/>
      <c r="AT528" s="352"/>
      <c r="AU528" s="352"/>
      <c r="AV528" s="352"/>
      <c r="AW528" s="352"/>
      <c r="AX528" s="352"/>
      <c r="AY528" s="352"/>
      <c r="AZ528" s="352"/>
      <c r="BA528" s="354"/>
      <c r="BB528" s="430"/>
      <c r="BC528" s="354"/>
      <c r="BD528" s="354"/>
      <c r="BE528" s="354"/>
      <c r="BF528" s="354"/>
      <c r="BG528" s="354"/>
      <c r="BH528" s="354"/>
      <c r="BI528" s="354"/>
      <c r="BJ528" s="354"/>
      <c r="BK528" s="354"/>
      <c r="BL528" s="354"/>
      <c r="BM528" s="354"/>
      <c r="BN528" s="354"/>
      <c r="BO528" s="354"/>
      <c r="BP528" s="354"/>
      <c r="BQ528" s="354"/>
      <c r="BR528" s="354"/>
      <c r="BS528" s="354"/>
      <c r="BT528" s="354"/>
      <c r="BU528" s="354"/>
      <c r="BV528" s="354"/>
      <c r="BW528" s="354"/>
      <c r="BX528" s="355"/>
      <c r="BY528" s="355"/>
      <c r="BZ528" s="355"/>
      <c r="CA528" s="355"/>
      <c r="CB528" s="355"/>
      <c r="CC528" s="355"/>
      <c r="CD528" s="355"/>
      <c r="CE528" s="355"/>
      <c r="CF528" s="355"/>
      <c r="CG528" s="355"/>
      <c r="CH528" s="355"/>
      <c r="CI528" s="355"/>
      <c r="CJ528" s="355"/>
      <c r="CK528" s="355"/>
      <c r="CL528" s="355"/>
      <c r="CM528" s="355"/>
      <c r="CN528" s="355"/>
      <c r="CO528" s="355"/>
      <c r="CP528" s="355"/>
      <c r="CQ528" s="355"/>
      <c r="CR528" s="355"/>
      <c r="CS528" s="355"/>
      <c r="CT528" s="355"/>
      <c r="CU528" s="355"/>
      <c r="CV528" s="355"/>
      <c r="CW528" s="355"/>
      <c r="CX528" s="355"/>
      <c r="CY528" s="355"/>
      <c r="CZ528" s="355"/>
    </row>
    <row r="529" s="359" customFormat="true" ht="25.15" customHeight="true" x14ac:dyDescent="0.2">
      <c r="C529" s="1044" t="s">
        <v>290</v>
      </c>
      <c r="D529" s="1045"/>
      <c r="E529" s="806">
        <v>3.2700149903866988E-3</v>
      </c>
      <c r="F529" s="631"/>
      <c r="G529" s="631"/>
      <c r="H529" s="1045" t="s">
        <v>327</v>
      </c>
      <c r="I529" s="1045"/>
      <c r="J529" s="810">
        <v>1.9192285136320607E-2</v>
      </c>
      <c r="K529" s="631"/>
      <c r="L529" s="631"/>
      <c r="M529" s="1045" t="s">
        <v>406</v>
      </c>
      <c r="N529" s="1045"/>
      <c r="O529" s="811">
        <v>9.355932751188618E-4</v>
      </c>
      <c r="P529" s="631"/>
      <c r="Q529" s="631"/>
      <c r="X529" s="352"/>
      <c r="Y529" s="352"/>
      <c r="Z529" s="352"/>
      <c r="AA529" s="352"/>
      <c r="AB529" s="352"/>
      <c r="AC529" s="352"/>
      <c r="AD529" s="352"/>
      <c r="AE529" s="352"/>
      <c r="AF529" s="352"/>
      <c r="AG529" s="352"/>
      <c r="AH529" s="352"/>
      <c r="AI529" s="352"/>
      <c r="AJ529" s="352"/>
      <c r="AK529" s="352"/>
      <c r="AL529" s="352"/>
      <c r="AM529" s="352"/>
      <c r="AN529" s="352"/>
      <c r="AO529" s="352"/>
      <c r="AP529" s="352"/>
      <c r="AQ529" s="352"/>
      <c r="AR529" s="352"/>
      <c r="AS529" s="352"/>
      <c r="AT529" s="352"/>
      <c r="AU529" s="352"/>
      <c r="AV529" s="352"/>
      <c r="AW529" s="352"/>
      <c r="AX529" s="352"/>
      <c r="AY529" s="352"/>
      <c r="AZ529" s="352"/>
      <c r="BA529" s="354"/>
      <c r="BB529" s="430"/>
      <c r="BC529" s="354"/>
      <c r="BD529" s="354"/>
      <c r="BE529" s="354"/>
      <c r="BF529" s="354"/>
      <c r="BG529" s="354"/>
      <c r="BH529" s="354"/>
      <c r="BI529" s="354"/>
      <c r="BJ529" s="354"/>
      <c r="BK529" s="354"/>
      <c r="BL529" s="354"/>
      <c r="BM529" s="354"/>
      <c r="BN529" s="354"/>
      <c r="BO529" s="354"/>
      <c r="BP529" s="354"/>
      <c r="BQ529" s="354"/>
      <c r="BR529" s="354"/>
      <c r="BS529" s="354"/>
      <c r="BT529" s="354"/>
      <c r="BU529" s="354"/>
      <c r="BV529" s="354"/>
      <c r="BW529" s="354"/>
      <c r="BX529" s="355"/>
      <c r="BY529" s="355"/>
      <c r="BZ529" s="355"/>
      <c r="CA529" s="355"/>
      <c r="CB529" s="355"/>
      <c r="CC529" s="355"/>
      <c r="CD529" s="355"/>
      <c r="CE529" s="355"/>
      <c r="CF529" s="355"/>
      <c r="CG529" s="355"/>
      <c r="CH529" s="355"/>
      <c r="CI529" s="355"/>
      <c r="CJ529" s="355"/>
      <c r="CK529" s="355"/>
      <c r="CL529" s="355"/>
      <c r="CM529" s="355"/>
      <c r="CN529" s="355"/>
      <c r="CO529" s="355"/>
      <c r="CP529" s="355"/>
      <c r="CQ529" s="355"/>
      <c r="CR529" s="355"/>
      <c r="CS529" s="355"/>
      <c r="CT529" s="355"/>
      <c r="CU529" s="355"/>
      <c r="CV529" s="355"/>
      <c r="CW529" s="355"/>
      <c r="CX529" s="355"/>
      <c r="CY529" s="355"/>
      <c r="CZ529" s="355"/>
    </row>
    <row r="530" s="359" customFormat="true" ht="25.15" customHeight="true" x14ac:dyDescent="0.2">
      <c r="C530" s="1044" t="s">
        <v>368</v>
      </c>
      <c r="D530" s="1045"/>
      <c r="E530" s="809">
        <v>-0.11063879419730982</v>
      </c>
      <c r="F530" s="631"/>
      <c r="G530" s="631"/>
      <c r="H530" s="1045" t="s">
        <v>424</v>
      </c>
      <c r="I530" s="1045"/>
      <c r="J530" s="810">
        <v>1.2684406641886768E-2</v>
      </c>
      <c r="K530" s="631"/>
      <c r="L530" s="631"/>
      <c r="M530" s="1045" t="s">
        <v>389</v>
      </c>
      <c r="N530" s="1045"/>
      <c r="O530" s="811">
        <v>4.3255446008758059E-4</v>
      </c>
      <c r="P530" s="631"/>
      <c r="Q530" s="631"/>
      <c r="X530" s="352"/>
      <c r="Y530" s="352"/>
      <c r="Z530" s="352"/>
      <c r="AA530" s="352"/>
      <c r="AB530" s="352"/>
      <c r="AC530" s="352"/>
      <c r="AD530" s="352"/>
      <c r="AE530" s="352"/>
      <c r="AF530" s="352"/>
      <c r="AG530" s="352"/>
      <c r="AH530" s="352"/>
      <c r="AI530" s="352"/>
      <c r="AJ530" s="352"/>
      <c r="AK530" s="352"/>
      <c r="AL530" s="352"/>
      <c r="AM530" s="352"/>
      <c r="AN530" s="352"/>
      <c r="AO530" s="352"/>
      <c r="AP530" s="352"/>
      <c r="AQ530" s="352"/>
      <c r="AR530" s="352"/>
      <c r="AS530" s="352"/>
      <c r="AT530" s="352"/>
      <c r="AU530" s="352"/>
      <c r="AV530" s="352"/>
      <c r="AW530" s="352"/>
      <c r="AX530" s="352"/>
      <c r="AY530" s="352"/>
      <c r="AZ530" s="352"/>
      <c r="BA530" s="354"/>
      <c r="BB530" s="430"/>
      <c r="BC530" s="354"/>
      <c r="BD530" s="354"/>
      <c r="BE530" s="354"/>
      <c r="BF530" s="354"/>
      <c r="BG530" s="354"/>
      <c r="BH530" s="354"/>
      <c r="BI530" s="354"/>
      <c r="BJ530" s="354"/>
      <c r="BK530" s="354"/>
      <c r="BL530" s="354"/>
      <c r="BM530" s="354"/>
      <c r="BN530" s="354"/>
      <c r="BO530" s="354"/>
      <c r="BP530" s="354"/>
      <c r="BQ530" s="354"/>
      <c r="BR530" s="354"/>
      <c r="BS530" s="354"/>
      <c r="BT530" s="354"/>
      <c r="BU530" s="354"/>
      <c r="BV530" s="354"/>
      <c r="BW530" s="354"/>
      <c r="BX530" s="355"/>
      <c r="BY530" s="355"/>
      <c r="BZ530" s="355"/>
      <c r="CA530" s="355"/>
      <c r="CB530" s="355"/>
      <c r="CC530" s="355"/>
      <c r="CD530" s="355"/>
      <c r="CE530" s="355"/>
      <c r="CF530" s="355"/>
      <c r="CG530" s="355"/>
      <c r="CH530" s="355"/>
      <c r="CI530" s="355"/>
      <c r="CJ530" s="355"/>
      <c r="CK530" s="355"/>
      <c r="CL530" s="355"/>
      <c r="CM530" s="355"/>
      <c r="CN530" s="355"/>
      <c r="CO530" s="355"/>
      <c r="CP530" s="355"/>
      <c r="CQ530" s="355"/>
      <c r="CR530" s="355"/>
      <c r="CS530" s="355"/>
      <c r="CT530" s="355"/>
      <c r="CU530" s="355"/>
      <c r="CV530" s="355"/>
      <c r="CW530" s="355"/>
      <c r="CX530" s="355"/>
      <c r="CY530" s="355"/>
      <c r="CZ530" s="355"/>
    </row>
    <row r="531" s="359" customFormat="true" ht="25.15" customHeight="true" x14ac:dyDescent="0.2">
      <c r="C531" s="1044" t="s">
        <v>350</v>
      </c>
      <c r="D531" s="1045"/>
      <c r="E531" s="809">
        <v>4.7095021540880487E-3</v>
      </c>
      <c r="F531" s="631"/>
      <c r="G531" s="631"/>
      <c r="H531" s="1045" t="s">
        <v>349</v>
      </c>
      <c r="I531" s="1045"/>
      <c r="J531" s="810">
        <v>1.423836512884419E-4</v>
      </c>
      <c r="K531" s="631"/>
      <c r="L531" s="631"/>
      <c r="M531" s="1045" t="s">
        <v>392</v>
      </c>
      <c r="N531" s="1045"/>
      <c r="O531" s="811">
        <v>2.3561276897445527E-3</v>
      </c>
      <c r="P531" s="631"/>
      <c r="Q531" s="631"/>
      <c r="X531" s="352"/>
      <c r="Y531" s="352"/>
      <c r="Z531" s="352"/>
      <c r="AA531" s="352"/>
      <c r="AB531" s="352"/>
      <c r="AC531" s="352"/>
      <c r="AD531" s="352"/>
      <c r="AE531" s="352"/>
      <c r="AF531" s="352"/>
      <c r="AG531" s="352"/>
      <c r="AH531" s="352"/>
      <c r="AI531" s="352"/>
      <c r="AJ531" s="352"/>
      <c r="AK531" s="352"/>
      <c r="AL531" s="352"/>
      <c r="AM531" s="352"/>
      <c r="AN531" s="352"/>
      <c r="AO531" s="352"/>
      <c r="AP531" s="352"/>
      <c r="AQ531" s="352"/>
      <c r="AR531" s="352"/>
      <c r="AS531" s="352"/>
      <c r="AT531" s="352"/>
      <c r="AU531" s="352"/>
      <c r="AV531" s="352"/>
      <c r="AW531" s="352"/>
      <c r="AX531" s="352"/>
      <c r="AY531" s="352"/>
      <c r="AZ531" s="352"/>
      <c r="BA531" s="354"/>
      <c r="BB531" s="430"/>
      <c r="BC531" s="354"/>
      <c r="BD531" s="354"/>
      <c r="BE531" s="354"/>
      <c r="BF531" s="354"/>
      <c r="BG531" s="354"/>
      <c r="BH531" s="354"/>
      <c r="BI531" s="354"/>
      <c r="BJ531" s="354"/>
      <c r="BK531" s="354"/>
      <c r="BL531" s="354"/>
      <c r="BM531" s="354"/>
      <c r="BN531" s="354"/>
      <c r="BO531" s="354"/>
      <c r="BP531" s="354"/>
      <c r="BQ531" s="354"/>
      <c r="BR531" s="354"/>
      <c r="BS531" s="354"/>
      <c r="BT531" s="354"/>
      <c r="BU531" s="354"/>
      <c r="BV531" s="354"/>
      <c r="BW531" s="354"/>
      <c r="BX531" s="355"/>
      <c r="BY531" s="355"/>
      <c r="BZ531" s="355"/>
      <c r="CA531" s="355"/>
      <c r="CB531" s="355"/>
      <c r="CC531" s="355"/>
      <c r="CD531" s="355"/>
      <c r="CE531" s="355"/>
      <c r="CF531" s="355"/>
      <c r="CG531" s="355"/>
      <c r="CH531" s="355"/>
      <c r="CI531" s="355"/>
      <c r="CJ531" s="355"/>
      <c r="CK531" s="355"/>
      <c r="CL531" s="355"/>
      <c r="CM531" s="355"/>
      <c r="CN531" s="355"/>
      <c r="CO531" s="355"/>
      <c r="CP531" s="355"/>
      <c r="CQ531" s="355"/>
      <c r="CR531" s="355"/>
      <c r="CS531" s="355"/>
      <c r="CT531" s="355"/>
      <c r="CU531" s="355"/>
      <c r="CV531" s="355"/>
      <c r="CW531" s="355"/>
      <c r="CX531" s="355"/>
      <c r="CY531" s="355"/>
      <c r="CZ531" s="355"/>
    </row>
    <row r="532" s="359" customFormat="true" ht="25.15" customHeight="true" x14ac:dyDescent="0.2">
      <c r="C532" s="1044" t="s">
        <v>393</v>
      </c>
      <c r="D532" s="1045"/>
      <c r="E532" s="809">
        <v>1.0447172384247243E-2</v>
      </c>
      <c r="F532" s="631"/>
      <c r="G532" s="631"/>
      <c r="H532" s="1045" t="s">
        <v>421</v>
      </c>
      <c r="I532" s="1045"/>
      <c r="J532" s="810">
        <v>0.1534616633339087</v>
      </c>
      <c r="K532" s="631"/>
      <c r="L532" s="631"/>
      <c r="M532" s="1045" t="s">
        <v>395</v>
      </c>
      <c r="N532" s="1045"/>
      <c r="O532" s="811">
        <v>5.670789570593628E-4</v>
      </c>
      <c r="P532" s="631"/>
      <c r="Q532" s="631"/>
      <c r="X532" s="352"/>
      <c r="Y532" s="352"/>
      <c r="Z532" s="352"/>
      <c r="AA532" s="352"/>
      <c r="AB532" s="352"/>
      <c r="AC532" s="352"/>
      <c r="AD532" s="352"/>
      <c r="AE532" s="352"/>
      <c r="AF532" s="352"/>
      <c r="AG532" s="352"/>
      <c r="AH532" s="352"/>
      <c r="AI532" s="352"/>
      <c r="AJ532" s="352"/>
      <c r="AK532" s="352"/>
      <c r="AL532" s="352"/>
      <c r="AM532" s="352"/>
      <c r="AN532" s="352"/>
      <c r="AO532" s="352"/>
      <c r="AP532" s="352"/>
      <c r="AQ532" s="352"/>
      <c r="AR532" s="352"/>
      <c r="AS532" s="352"/>
      <c r="AT532" s="352"/>
      <c r="AU532" s="352"/>
      <c r="AV532" s="352"/>
      <c r="AW532" s="352"/>
      <c r="AX532" s="352"/>
      <c r="AY532" s="352"/>
      <c r="AZ532" s="352"/>
      <c r="BA532" s="354"/>
      <c r="BB532" s="430"/>
      <c r="BC532" s="354"/>
      <c r="BD532" s="354"/>
      <c r="BE532" s="354"/>
      <c r="BF532" s="354"/>
      <c r="BG532" s="354"/>
      <c r="BH532" s="354"/>
      <c r="BI532" s="354"/>
      <c r="BJ532" s="354"/>
      <c r="BK532" s="354"/>
      <c r="BL532" s="354"/>
      <c r="BM532" s="354"/>
      <c r="BN532" s="354"/>
      <c r="BO532" s="354"/>
      <c r="BP532" s="354"/>
      <c r="BQ532" s="354"/>
      <c r="BR532" s="354"/>
      <c r="BS532" s="354"/>
      <c r="BT532" s="354"/>
      <c r="BU532" s="354"/>
      <c r="BV532" s="354"/>
      <c r="BW532" s="354"/>
      <c r="BX532" s="355"/>
      <c r="BY532" s="355"/>
      <c r="BZ532" s="355"/>
      <c r="CA532" s="355"/>
      <c r="CB532" s="355"/>
      <c r="CC532" s="355"/>
      <c r="CD532" s="355"/>
      <c r="CE532" s="355"/>
      <c r="CF532" s="355"/>
      <c r="CG532" s="355"/>
      <c r="CH532" s="355"/>
      <c r="CI532" s="355"/>
      <c r="CJ532" s="355"/>
      <c r="CK532" s="355"/>
      <c r="CL532" s="355"/>
      <c r="CM532" s="355"/>
      <c r="CN532" s="355"/>
      <c r="CO532" s="355"/>
      <c r="CP532" s="355"/>
      <c r="CQ532" s="355"/>
      <c r="CR532" s="355"/>
      <c r="CS532" s="355"/>
      <c r="CT532" s="355"/>
      <c r="CU532" s="355"/>
      <c r="CV532" s="355"/>
      <c r="CW532" s="355"/>
      <c r="CX532" s="355"/>
      <c r="CY532" s="355"/>
      <c r="CZ532" s="355"/>
    </row>
    <row r="533" s="359" customFormat="true" ht="25.15" customHeight="true" x14ac:dyDescent="0.2">
      <c r="C533" s="1044" t="s">
        <v>383</v>
      </c>
      <c r="D533" s="1045"/>
      <c r="E533" s="809">
        <v>2.1650198292752963E-2</v>
      </c>
      <c r="F533" s="631"/>
      <c r="G533" s="631"/>
      <c r="H533" s="1045" t="s">
        <v>422</v>
      </c>
      <c r="I533" s="1045"/>
      <c r="J533" s="810">
        <v>6.5647947716518315E-2</v>
      </c>
      <c r="K533" s="631"/>
      <c r="L533" s="631"/>
      <c r="M533" s="1045" t="s">
        <v>400</v>
      </c>
      <c r="N533" s="1045"/>
      <c r="O533" s="811">
        <v>1.1401385137119343E-3</v>
      </c>
      <c r="P533" s="631"/>
      <c r="Q533" s="631"/>
      <c r="X533" s="352"/>
      <c r="Y533" s="352"/>
      <c r="Z533" s="352"/>
      <c r="AA533" s="352"/>
      <c r="AB533" s="352"/>
      <c r="AC533" s="352"/>
      <c r="AD533" s="352"/>
      <c r="AE533" s="352"/>
      <c r="AF533" s="352"/>
      <c r="AG533" s="352"/>
      <c r="AH533" s="352"/>
      <c r="AI533" s="352"/>
      <c r="AJ533" s="352"/>
      <c r="AK533" s="352"/>
      <c r="AL533" s="352"/>
      <c r="AM533" s="352"/>
      <c r="AN533" s="352"/>
      <c r="AO533" s="352"/>
      <c r="AP533" s="352"/>
      <c r="AQ533" s="352"/>
      <c r="AR533" s="352"/>
      <c r="AS533" s="352"/>
      <c r="AT533" s="352"/>
      <c r="AU533" s="352"/>
      <c r="AV533" s="352"/>
      <c r="AW533" s="352"/>
      <c r="AX533" s="352"/>
      <c r="AY533" s="352"/>
      <c r="AZ533" s="352"/>
      <c r="BA533" s="354"/>
      <c r="BB533" s="430"/>
      <c r="BC533" s="354"/>
      <c r="BD533" s="354"/>
      <c r="BE533" s="354"/>
      <c r="BF533" s="354"/>
      <c r="BG533" s="354"/>
      <c r="BH533" s="354"/>
      <c r="BI533" s="354"/>
      <c r="BJ533" s="354"/>
      <c r="BK533" s="354"/>
      <c r="BL533" s="354"/>
      <c r="BM533" s="354"/>
      <c r="BN533" s="354"/>
      <c r="BO533" s="354"/>
      <c r="BP533" s="354"/>
      <c r="BQ533" s="354"/>
      <c r="BR533" s="354"/>
      <c r="BS533" s="354"/>
      <c r="BT533" s="354"/>
      <c r="BU533" s="354"/>
      <c r="BV533" s="354"/>
      <c r="BW533" s="354"/>
      <c r="BX533" s="355"/>
      <c r="BY533" s="355"/>
      <c r="BZ533" s="355"/>
      <c r="CA533" s="355"/>
      <c r="CB533" s="355"/>
      <c r="CC533" s="355"/>
      <c r="CD533" s="355"/>
      <c r="CE533" s="355"/>
      <c r="CF533" s="355"/>
      <c r="CG533" s="355"/>
      <c r="CH533" s="355"/>
      <c r="CI533" s="355"/>
      <c r="CJ533" s="355"/>
      <c r="CK533" s="355"/>
      <c r="CL533" s="355"/>
      <c r="CM533" s="355"/>
      <c r="CN533" s="355"/>
      <c r="CO533" s="355"/>
      <c r="CP533" s="355"/>
      <c r="CQ533" s="355"/>
      <c r="CR533" s="355"/>
      <c r="CS533" s="355"/>
      <c r="CT533" s="355"/>
      <c r="CU533" s="355"/>
      <c r="CV533" s="355"/>
      <c r="CW533" s="355"/>
      <c r="CX533" s="355"/>
      <c r="CY533" s="355"/>
      <c r="CZ533" s="355"/>
    </row>
    <row r="534" s="359" customFormat="true" ht="25.15" customHeight="true" x14ac:dyDescent="0.2">
      <c r="C534" s="1044" t="s">
        <v>380</v>
      </c>
      <c r="D534" s="1045"/>
      <c r="E534" s="809">
        <v>5.0305043335498983E-2</v>
      </c>
      <c r="F534" s="631"/>
      <c r="G534" s="631"/>
      <c r="H534" s="1045" t="s">
        <v>426</v>
      </c>
      <c r="I534" s="1045"/>
      <c r="J534" s="810">
        <v>8.2965489755657765E-4</v>
      </c>
      <c r="K534" s="631"/>
      <c r="L534" s="631"/>
      <c r="M534" s="1045" t="s">
        <v>390</v>
      </c>
      <c r="N534" s="1045"/>
      <c r="O534" s="811">
        <v>2.8049364720895407E-3</v>
      </c>
      <c r="P534" s="631"/>
      <c r="Q534" s="631"/>
      <c r="X534" s="352"/>
      <c r="Y534" s="352"/>
      <c r="Z534" s="352"/>
      <c r="AA534" s="352"/>
      <c r="AB534" s="352"/>
      <c r="AC534" s="352"/>
      <c r="AD534" s="352"/>
      <c r="AE534" s="352"/>
      <c r="AF534" s="352"/>
      <c r="AG534" s="352"/>
      <c r="AH534" s="352"/>
      <c r="AI534" s="352"/>
      <c r="AJ534" s="352"/>
      <c r="AK534" s="352"/>
      <c r="AL534" s="352"/>
      <c r="AM534" s="352"/>
      <c r="AN534" s="352"/>
      <c r="AO534" s="352"/>
      <c r="AP534" s="352"/>
      <c r="AQ534" s="352"/>
      <c r="AR534" s="352"/>
      <c r="AS534" s="352"/>
      <c r="AT534" s="352"/>
      <c r="AU534" s="352"/>
      <c r="AV534" s="352"/>
      <c r="AW534" s="352"/>
      <c r="AX534" s="352"/>
      <c r="AY534" s="352"/>
      <c r="AZ534" s="352"/>
      <c r="BA534" s="354"/>
      <c r="BB534" s="430"/>
      <c r="BC534" s="354"/>
      <c r="BD534" s="354"/>
      <c r="BE534" s="354"/>
      <c r="BF534" s="354"/>
      <c r="BG534" s="354"/>
      <c r="BH534" s="354"/>
      <c r="BI534" s="354"/>
      <c r="BJ534" s="354"/>
      <c r="BK534" s="354"/>
      <c r="BL534" s="354"/>
      <c r="BM534" s="354"/>
      <c r="BN534" s="354"/>
      <c r="BO534" s="354"/>
      <c r="BP534" s="354"/>
      <c r="BQ534" s="354"/>
      <c r="BR534" s="354"/>
      <c r="BS534" s="354"/>
      <c r="BT534" s="354"/>
      <c r="BU534" s="354"/>
      <c r="BV534" s="354"/>
      <c r="BW534" s="354"/>
      <c r="BX534" s="355"/>
      <c r="BY534" s="355"/>
      <c r="BZ534" s="355"/>
      <c r="CA534" s="355"/>
      <c r="CB534" s="355"/>
      <c r="CC534" s="355"/>
      <c r="CD534" s="355"/>
      <c r="CE534" s="355"/>
      <c r="CF534" s="355"/>
      <c r="CG534" s="355"/>
      <c r="CH534" s="355"/>
      <c r="CI534" s="355"/>
      <c r="CJ534" s="355"/>
      <c r="CK534" s="355"/>
      <c r="CL534" s="355"/>
      <c r="CM534" s="355"/>
      <c r="CN534" s="355"/>
      <c r="CO534" s="355"/>
      <c r="CP534" s="355"/>
      <c r="CQ534" s="355"/>
      <c r="CR534" s="355"/>
      <c r="CS534" s="355"/>
      <c r="CT534" s="355"/>
      <c r="CU534" s="355"/>
      <c r="CV534" s="355"/>
      <c r="CW534" s="355"/>
      <c r="CX534" s="355"/>
      <c r="CY534" s="355"/>
      <c r="CZ534" s="355"/>
    </row>
    <row r="535" s="359" customFormat="true" ht="25.15" customHeight="true" x14ac:dyDescent="0.2">
      <c r="C535" s="1044" t="s">
        <v>370</v>
      </c>
      <c r="D535" s="1045"/>
      <c r="E535" s="809">
        <v>8.4286796104079159E-2</v>
      </c>
      <c r="F535" s="631"/>
      <c r="G535" s="631"/>
      <c r="H535" s="1045" t="s">
        <v>408</v>
      </c>
      <c r="I535" s="1045"/>
      <c r="J535" s="810">
        <v>1.9340034263296106E-3</v>
      </c>
      <c r="K535" s="631"/>
      <c r="L535" s="631"/>
      <c r="M535" s="1045" t="s">
        <v>388</v>
      </c>
      <c r="N535" s="1045"/>
      <c r="O535" s="811">
        <v>2.4751633122761726E-3</v>
      </c>
      <c r="P535" s="631"/>
      <c r="Q535" s="631"/>
      <c r="X535" s="352"/>
      <c r="Y535" s="352"/>
      <c r="Z535" s="352"/>
      <c r="AA535" s="352"/>
      <c r="AB535" s="352"/>
      <c r="AC535" s="352"/>
      <c r="AD535" s="352"/>
      <c r="AE535" s="352"/>
      <c r="AF535" s="352"/>
      <c r="AG535" s="352"/>
      <c r="AH535" s="352"/>
      <c r="AI535" s="352"/>
      <c r="AJ535" s="352"/>
      <c r="AK535" s="352"/>
      <c r="AL535" s="352"/>
      <c r="AM535" s="352"/>
      <c r="AN535" s="352"/>
      <c r="AO535" s="352"/>
      <c r="AP535" s="352"/>
      <c r="AQ535" s="352"/>
      <c r="AR535" s="352"/>
      <c r="AS535" s="352"/>
      <c r="AT535" s="352"/>
      <c r="AU535" s="352"/>
      <c r="AV535" s="352"/>
      <c r="AW535" s="352"/>
      <c r="AX535" s="352"/>
      <c r="AY535" s="352"/>
      <c r="AZ535" s="352"/>
      <c r="BA535" s="354"/>
      <c r="BB535" s="430"/>
      <c r="BC535" s="354"/>
      <c r="BD535" s="354"/>
      <c r="BE535" s="354"/>
      <c r="BF535" s="354"/>
      <c r="BG535" s="354"/>
      <c r="BH535" s="354"/>
      <c r="BI535" s="354"/>
      <c r="BJ535" s="354"/>
      <c r="BK535" s="354"/>
      <c r="BL535" s="354"/>
      <c r="BM535" s="354"/>
      <c r="BN535" s="354"/>
      <c r="BO535" s="354"/>
      <c r="BP535" s="354"/>
      <c r="BQ535" s="354"/>
      <c r="BR535" s="354"/>
      <c r="BS535" s="354"/>
      <c r="BT535" s="354"/>
      <c r="BU535" s="354"/>
      <c r="BV535" s="354"/>
      <c r="BW535" s="354"/>
      <c r="BX535" s="355"/>
      <c r="BY535" s="355"/>
      <c r="BZ535" s="355"/>
      <c r="CA535" s="355"/>
      <c r="CB535" s="355"/>
      <c r="CC535" s="355"/>
      <c r="CD535" s="355"/>
      <c r="CE535" s="355"/>
      <c r="CF535" s="355"/>
      <c r="CG535" s="355"/>
      <c r="CH535" s="355"/>
      <c r="CI535" s="355"/>
      <c r="CJ535" s="355"/>
      <c r="CK535" s="355"/>
      <c r="CL535" s="355"/>
      <c r="CM535" s="355"/>
      <c r="CN535" s="355"/>
      <c r="CO535" s="355"/>
      <c r="CP535" s="355"/>
      <c r="CQ535" s="355"/>
      <c r="CR535" s="355"/>
      <c r="CS535" s="355"/>
      <c r="CT535" s="355"/>
      <c r="CU535" s="355"/>
      <c r="CV535" s="355"/>
      <c r="CW535" s="355"/>
      <c r="CX535" s="355"/>
      <c r="CY535" s="355"/>
      <c r="CZ535" s="355"/>
    </row>
    <row r="536" s="359" customFormat="true" ht="25.15" customHeight="true" x14ac:dyDescent="0.2">
      <c r="C536" s="1044" t="s">
        <v>394</v>
      </c>
      <c r="D536" s="1045"/>
      <c r="E536" s="809">
        <v>9.0034501359938911E-3</v>
      </c>
      <c r="F536" s="631"/>
      <c r="G536" s="631"/>
      <c r="H536" s="1045" t="s">
        <v>399</v>
      </c>
      <c r="I536" s="1045"/>
      <c r="J536" s="810">
        <v>1.6091974199358217E-3</v>
      </c>
      <c r="K536" s="631"/>
      <c r="L536" s="631"/>
      <c r="M536" s="1045" t="s">
        <v>387</v>
      </c>
      <c r="N536" s="1045"/>
      <c r="O536" s="811">
        <v>2.1577053369516321E-4</v>
      </c>
      <c r="P536" s="631"/>
      <c r="Q536" s="631"/>
      <c r="X536" s="352"/>
      <c r="Y536" s="352"/>
      <c r="Z536" s="352"/>
      <c r="AA536" s="352"/>
      <c r="AB536" s="352"/>
      <c r="AC536" s="352"/>
      <c r="AD536" s="352"/>
      <c r="AE536" s="352"/>
      <c r="AF536" s="352"/>
      <c r="AG536" s="352"/>
      <c r="AH536" s="352"/>
      <c r="AI536" s="352"/>
      <c r="AJ536" s="352"/>
      <c r="AK536" s="352"/>
      <c r="AL536" s="352"/>
      <c r="AM536" s="352"/>
      <c r="AN536" s="352"/>
      <c r="AO536" s="352"/>
      <c r="AP536" s="352"/>
      <c r="AQ536" s="352"/>
      <c r="AR536" s="352"/>
      <c r="AS536" s="352"/>
      <c r="AT536" s="352"/>
      <c r="AU536" s="352"/>
      <c r="AV536" s="352"/>
      <c r="AW536" s="352"/>
      <c r="AX536" s="352"/>
      <c r="AY536" s="352"/>
      <c r="AZ536" s="352"/>
      <c r="BA536" s="354"/>
      <c r="BB536" s="430"/>
      <c r="BC536" s="354"/>
      <c r="BD536" s="354"/>
      <c r="BE536" s="354"/>
      <c r="BF536" s="354"/>
      <c r="BG536" s="354"/>
      <c r="BH536" s="354"/>
      <c r="BI536" s="354"/>
      <c r="BJ536" s="354"/>
      <c r="BK536" s="354"/>
      <c r="BL536" s="354"/>
      <c r="BM536" s="354"/>
      <c r="BN536" s="354"/>
      <c r="BO536" s="354"/>
      <c r="BP536" s="354"/>
      <c r="BQ536" s="354"/>
      <c r="BR536" s="354"/>
      <c r="BS536" s="354"/>
      <c r="BT536" s="354"/>
      <c r="BU536" s="354"/>
      <c r="BV536" s="354"/>
      <c r="BW536" s="354"/>
      <c r="BX536" s="355"/>
      <c r="BY536" s="355"/>
      <c r="BZ536" s="355"/>
      <c r="CA536" s="355"/>
      <c r="CB536" s="355"/>
      <c r="CC536" s="355"/>
      <c r="CD536" s="355"/>
      <c r="CE536" s="355"/>
      <c r="CF536" s="355"/>
      <c r="CG536" s="355"/>
      <c r="CH536" s="355"/>
      <c r="CI536" s="355"/>
      <c r="CJ536" s="355"/>
      <c r="CK536" s="355"/>
      <c r="CL536" s="355"/>
      <c r="CM536" s="355"/>
      <c r="CN536" s="355"/>
      <c r="CO536" s="355"/>
      <c r="CP536" s="355"/>
      <c r="CQ536" s="355"/>
      <c r="CR536" s="355"/>
      <c r="CS536" s="355"/>
      <c r="CT536" s="355"/>
      <c r="CU536" s="355"/>
      <c r="CV536" s="355"/>
      <c r="CW536" s="355"/>
      <c r="CX536" s="355"/>
      <c r="CY536" s="355"/>
      <c r="CZ536" s="355"/>
    </row>
    <row r="537" s="359" customFormat="true" ht="25.15" customHeight="true" x14ac:dyDescent="0.2">
      <c r="C537" s="1044" t="s">
        <v>355</v>
      </c>
      <c r="D537" s="1045"/>
      <c r="E537" s="809">
        <v>7.5549309586774645E-4</v>
      </c>
      <c r="F537" s="631"/>
      <c r="G537" s="631"/>
      <c r="H537" s="1045" t="s">
        <v>401</v>
      </c>
      <c r="I537" s="1045"/>
      <c r="J537" s="810">
        <v>6.0698531539567029E-4</v>
      </c>
      <c r="K537" s="631"/>
      <c r="L537" s="631"/>
      <c r="M537" s="1045" t="s">
        <v>397</v>
      </c>
      <c r="N537" s="1045"/>
      <c r="O537" s="811">
        <v>4.0523244669543548E-5</v>
      </c>
      <c r="P537" s="631"/>
      <c r="Q537" s="631"/>
      <c r="X537" s="352"/>
      <c r="Y537" s="352"/>
      <c r="Z537" s="352"/>
      <c r="AA537" s="352"/>
      <c r="AB537" s="352"/>
      <c r="AC537" s="352"/>
      <c r="AD537" s="352"/>
      <c r="AE537" s="352"/>
      <c r="AF537" s="352"/>
      <c r="AG537" s="352"/>
      <c r="AH537" s="352"/>
      <c r="AI537" s="352"/>
      <c r="AJ537" s="352"/>
      <c r="AK537" s="352"/>
      <c r="AL537" s="352"/>
      <c r="AM537" s="352"/>
      <c r="AN537" s="352"/>
      <c r="AO537" s="352"/>
      <c r="AP537" s="352"/>
      <c r="AQ537" s="352"/>
      <c r="AR537" s="352"/>
      <c r="AS537" s="352"/>
      <c r="AT537" s="352"/>
      <c r="AU537" s="352"/>
      <c r="AV537" s="352"/>
      <c r="AW537" s="352"/>
      <c r="AX537" s="352"/>
      <c r="AY537" s="352"/>
      <c r="AZ537" s="352"/>
      <c r="BA537" s="354"/>
      <c r="BB537" s="430"/>
      <c r="BC537" s="354"/>
      <c r="BD537" s="354"/>
      <c r="BE537" s="354"/>
      <c r="BF537" s="354"/>
      <c r="BG537" s="354"/>
      <c r="BH537" s="354"/>
      <c r="BI537" s="354"/>
      <c r="BJ537" s="354"/>
      <c r="BK537" s="354"/>
      <c r="BL537" s="354"/>
      <c r="BM537" s="354"/>
      <c r="BN537" s="354"/>
      <c r="BO537" s="354"/>
      <c r="BP537" s="354"/>
      <c r="BQ537" s="354"/>
      <c r="BR537" s="354"/>
      <c r="BS537" s="354"/>
      <c r="BT537" s="354"/>
      <c r="BU537" s="354"/>
      <c r="BV537" s="354"/>
      <c r="BW537" s="354"/>
      <c r="BX537" s="355"/>
      <c r="BY537" s="355"/>
      <c r="BZ537" s="355"/>
      <c r="CA537" s="355"/>
      <c r="CB537" s="355"/>
      <c r="CC537" s="355"/>
      <c r="CD537" s="355"/>
      <c r="CE537" s="355"/>
      <c r="CF537" s="355"/>
      <c r="CG537" s="355"/>
      <c r="CH537" s="355"/>
      <c r="CI537" s="355"/>
      <c r="CJ537" s="355"/>
      <c r="CK537" s="355"/>
      <c r="CL537" s="355"/>
      <c r="CM537" s="355"/>
      <c r="CN537" s="355"/>
      <c r="CO537" s="355"/>
      <c r="CP537" s="355"/>
      <c r="CQ537" s="355"/>
      <c r="CR537" s="355"/>
      <c r="CS537" s="355"/>
      <c r="CT537" s="355"/>
      <c r="CU537" s="355"/>
      <c r="CV537" s="355"/>
      <c r="CW537" s="355"/>
      <c r="CX537" s="355"/>
      <c r="CY537" s="355"/>
      <c r="CZ537" s="355"/>
    </row>
    <row r="538" s="359" customFormat="true" ht="25.15" customHeight="true" x14ac:dyDescent="0.2">
      <c r="C538" s="1044" t="s">
        <v>369</v>
      </c>
      <c r="D538" s="1045"/>
      <c r="E538" s="809">
        <v>-0.10557667599731142</v>
      </c>
      <c r="F538" s="631"/>
      <c r="G538" s="631"/>
      <c r="H538" s="1045" t="s">
        <v>384</v>
      </c>
      <c r="I538" s="1045"/>
      <c r="J538" s="810">
        <v>0.11661658224162702</v>
      </c>
      <c r="K538" s="631"/>
      <c r="L538" s="631"/>
      <c r="M538" s="1045" t="s">
        <v>396</v>
      </c>
      <c r="N538" s="1045"/>
      <c r="O538" s="811">
        <v>8.0213110548779079E-4</v>
      </c>
      <c r="P538" s="631"/>
      <c r="Q538" s="631"/>
      <c r="X538" s="352"/>
      <c r="Y538" s="352"/>
      <c r="Z538" s="352"/>
      <c r="AA538" s="352"/>
      <c r="AB538" s="352"/>
      <c r="AC538" s="352"/>
      <c r="AD538" s="352"/>
      <c r="AE538" s="352"/>
      <c r="AF538" s="352"/>
      <c r="AG538" s="352"/>
      <c r="AH538" s="352"/>
      <c r="AI538" s="352"/>
      <c r="AJ538" s="352"/>
      <c r="AK538" s="352"/>
      <c r="AL538" s="352"/>
      <c r="AM538" s="352"/>
      <c r="AN538" s="352"/>
      <c r="AO538" s="352"/>
      <c r="AP538" s="352"/>
      <c r="AQ538" s="352"/>
      <c r="AR538" s="352"/>
      <c r="AS538" s="352"/>
      <c r="AT538" s="352"/>
      <c r="AU538" s="352"/>
      <c r="AV538" s="352"/>
      <c r="AW538" s="352"/>
      <c r="AX538" s="352"/>
      <c r="AY538" s="352"/>
      <c r="AZ538" s="352"/>
      <c r="BA538" s="354"/>
      <c r="BB538" s="430"/>
      <c r="BC538" s="354"/>
      <c r="BD538" s="354"/>
      <c r="BE538" s="354"/>
      <c r="BF538" s="354"/>
      <c r="BG538" s="354"/>
      <c r="BH538" s="354"/>
      <c r="BI538" s="354"/>
      <c r="BJ538" s="354"/>
      <c r="BK538" s="354"/>
      <c r="BL538" s="354"/>
      <c r="BM538" s="354"/>
      <c r="BN538" s="354"/>
      <c r="BO538" s="354"/>
      <c r="BP538" s="354"/>
      <c r="BQ538" s="354"/>
      <c r="BR538" s="354"/>
      <c r="BS538" s="354"/>
      <c r="BT538" s="354"/>
      <c r="BU538" s="354"/>
      <c r="BV538" s="354"/>
      <c r="BW538" s="354"/>
      <c r="BX538" s="355"/>
      <c r="BY538" s="355"/>
      <c r="BZ538" s="355"/>
      <c r="CA538" s="355"/>
      <c r="CB538" s="355"/>
      <c r="CC538" s="355"/>
      <c r="CD538" s="355"/>
      <c r="CE538" s="355"/>
      <c r="CF538" s="355"/>
      <c r="CG538" s="355"/>
      <c r="CH538" s="355"/>
      <c r="CI538" s="355"/>
      <c r="CJ538" s="355"/>
      <c r="CK538" s="355"/>
      <c r="CL538" s="355"/>
      <c r="CM538" s="355"/>
      <c r="CN538" s="355"/>
      <c r="CO538" s="355"/>
      <c r="CP538" s="355"/>
      <c r="CQ538" s="355"/>
      <c r="CR538" s="355"/>
      <c r="CS538" s="355"/>
      <c r="CT538" s="355"/>
      <c r="CU538" s="355"/>
      <c r="CV538" s="355"/>
      <c r="CW538" s="355"/>
      <c r="CX538" s="355"/>
      <c r="CY538" s="355"/>
      <c r="CZ538" s="355"/>
    </row>
    <row r="539" s="359" customFormat="true" ht="25.15" customHeight="true" x14ac:dyDescent="0.2">
      <c r="C539" s="1044" t="s">
        <v>340</v>
      </c>
      <c r="D539" s="1045"/>
      <c r="E539" s="809">
        <v>-4.1058982527083883E-3</v>
      </c>
      <c r="F539" s="631"/>
      <c r="G539" s="631"/>
      <c r="H539" s="1045" t="s">
        <v>406</v>
      </c>
      <c r="I539" s="1045"/>
      <c r="J539" s="810">
        <v>1.7115610569592495E-2</v>
      </c>
      <c r="K539" s="631"/>
      <c r="L539" s="631"/>
      <c r="M539" s="1045" t="s">
        <v>391</v>
      </c>
      <c r="N539" s="1045"/>
      <c r="O539" s="813">
        <v>1.4215597053442698E-4</v>
      </c>
      <c r="P539" s="631"/>
      <c r="Q539" s="631"/>
      <c r="X539" s="352"/>
      <c r="Y539" s="352"/>
      <c r="Z539" s="352"/>
      <c r="AA539" s="352"/>
      <c r="AB539" s="352"/>
      <c r="AC539" s="352"/>
      <c r="AD539" s="352"/>
      <c r="AE539" s="352"/>
      <c r="AF539" s="352"/>
      <c r="AG539" s="352"/>
      <c r="AH539" s="352"/>
      <c r="AI539" s="352"/>
      <c r="AJ539" s="352"/>
      <c r="AK539" s="352"/>
      <c r="AL539" s="352"/>
      <c r="AM539" s="352"/>
      <c r="AN539" s="352"/>
      <c r="AO539" s="352"/>
      <c r="AP539" s="352"/>
      <c r="AQ539" s="352"/>
      <c r="AR539" s="352"/>
      <c r="AS539" s="352"/>
      <c r="AT539" s="352"/>
      <c r="AU539" s="352"/>
      <c r="AV539" s="352"/>
      <c r="AW539" s="352"/>
      <c r="AX539" s="352"/>
      <c r="AY539" s="352"/>
      <c r="AZ539" s="352"/>
      <c r="BA539" s="354"/>
      <c r="BB539" s="430"/>
      <c r="BC539" s="354"/>
      <c r="BD539" s="354"/>
      <c r="BE539" s="354"/>
      <c r="BF539" s="354"/>
      <c r="BG539" s="354"/>
      <c r="BH539" s="354"/>
      <c r="BI539" s="354"/>
      <c r="BJ539" s="354"/>
      <c r="BK539" s="354"/>
      <c r="BL539" s="354"/>
      <c r="BM539" s="354"/>
      <c r="BN539" s="354"/>
      <c r="BO539" s="354"/>
      <c r="BP539" s="354"/>
      <c r="BQ539" s="354"/>
      <c r="BR539" s="354"/>
      <c r="BS539" s="354"/>
      <c r="BT539" s="354"/>
      <c r="BU539" s="354"/>
      <c r="BV539" s="354"/>
      <c r="BW539" s="354"/>
      <c r="BX539" s="355"/>
      <c r="BY539" s="355"/>
      <c r="BZ539" s="355"/>
      <c r="CA539" s="355"/>
      <c r="CB539" s="355"/>
      <c r="CC539" s="355"/>
      <c r="CD539" s="355"/>
      <c r="CE539" s="355"/>
      <c r="CF539" s="355"/>
      <c r="CG539" s="355"/>
      <c r="CH539" s="355"/>
      <c r="CI539" s="355"/>
      <c r="CJ539" s="355"/>
      <c r="CK539" s="355"/>
      <c r="CL539" s="355"/>
      <c r="CM539" s="355"/>
      <c r="CN539" s="355"/>
      <c r="CO539" s="355"/>
      <c r="CP539" s="355"/>
      <c r="CQ539" s="355"/>
      <c r="CR539" s="355"/>
      <c r="CS539" s="355"/>
      <c r="CT539" s="355"/>
      <c r="CU539" s="355"/>
      <c r="CV539" s="355"/>
      <c r="CW539" s="355"/>
      <c r="CX539" s="355"/>
      <c r="CY539" s="355"/>
      <c r="CZ539" s="355"/>
    </row>
    <row r="540" s="359" customFormat="true" ht="25.15" customHeight="true" x14ac:dyDescent="0.2">
      <c r="C540" s="1044" t="s">
        <v>398</v>
      </c>
      <c r="D540" s="1045"/>
      <c r="E540" s="809">
        <v>1.1585179574615811E-3</v>
      </c>
      <c r="F540" s="631"/>
      <c r="G540" s="631"/>
      <c r="H540" s="1045" t="s">
        <v>389</v>
      </c>
      <c r="I540" s="1045"/>
      <c r="J540" s="810">
        <v>4.855769706415285E-3</v>
      </c>
      <c r="K540" s="631"/>
      <c r="L540" s="631"/>
      <c r="M540" s="1045"/>
      <c r="N540" s="1045"/>
      <c r="O540" s="631"/>
      <c r="P540" s="631"/>
      <c r="Q540" s="631"/>
      <c r="X540" s="352"/>
      <c r="Y540" s="352"/>
      <c r="Z540" s="352"/>
      <c r="AA540" s="352"/>
      <c r="AB540" s="352"/>
      <c r="AC540" s="352"/>
      <c r="AD540" s="352"/>
      <c r="AE540" s="352"/>
      <c r="AF540" s="352"/>
      <c r="AG540" s="352"/>
      <c r="AH540" s="352"/>
      <c r="AI540" s="352"/>
      <c r="AJ540" s="352"/>
      <c r="AK540" s="352"/>
      <c r="AL540" s="352"/>
      <c r="AM540" s="352"/>
      <c r="AN540" s="352"/>
      <c r="AO540" s="352"/>
      <c r="AP540" s="352"/>
      <c r="AQ540" s="352"/>
      <c r="AR540" s="352"/>
      <c r="AS540" s="352"/>
      <c r="AT540" s="352"/>
      <c r="AU540" s="352"/>
      <c r="AV540" s="352"/>
      <c r="AW540" s="352"/>
      <c r="AX540" s="352"/>
      <c r="AY540" s="352"/>
      <c r="AZ540" s="352"/>
      <c r="BA540" s="354"/>
      <c r="BB540" s="430"/>
      <c r="BC540" s="354"/>
      <c r="BD540" s="354"/>
      <c r="BE540" s="354"/>
      <c r="BF540" s="354"/>
      <c r="BG540" s="354"/>
      <c r="BH540" s="354"/>
      <c r="BI540" s="354"/>
      <c r="BJ540" s="354"/>
      <c r="BK540" s="354"/>
      <c r="BL540" s="354"/>
      <c r="BM540" s="354"/>
      <c r="BN540" s="354"/>
      <c r="BO540" s="354"/>
      <c r="BP540" s="354"/>
      <c r="BQ540" s="354"/>
      <c r="BR540" s="354"/>
      <c r="BS540" s="354"/>
      <c r="BT540" s="354"/>
      <c r="BU540" s="354"/>
      <c r="BV540" s="354"/>
      <c r="BW540" s="354"/>
      <c r="BX540" s="355"/>
      <c r="BY540" s="355"/>
      <c r="BZ540" s="355"/>
      <c r="CA540" s="355"/>
      <c r="CB540" s="355"/>
      <c r="CC540" s="355"/>
      <c r="CD540" s="355"/>
      <c r="CE540" s="355"/>
      <c r="CF540" s="355"/>
      <c r="CG540" s="355"/>
      <c r="CH540" s="355"/>
      <c r="CI540" s="355"/>
      <c r="CJ540" s="355"/>
      <c r="CK540" s="355"/>
      <c r="CL540" s="355"/>
      <c r="CM540" s="355"/>
      <c r="CN540" s="355"/>
      <c r="CO540" s="355"/>
      <c r="CP540" s="355"/>
      <c r="CQ540" s="355"/>
      <c r="CR540" s="355"/>
      <c r="CS540" s="355"/>
      <c r="CT540" s="355"/>
      <c r="CU540" s="355"/>
      <c r="CV540" s="355"/>
      <c r="CW540" s="355"/>
      <c r="CX540" s="355"/>
      <c r="CY540" s="355"/>
      <c r="CZ540" s="355"/>
    </row>
    <row r="541" s="359" customFormat="true" ht="25.15" customHeight="true" x14ac:dyDescent="0.2">
      <c r="C541" s="1044" t="s">
        <v>382</v>
      </c>
      <c r="D541" s="1045"/>
      <c r="E541" s="809">
        <v>-5.3367124467334657E-3</v>
      </c>
      <c r="F541" s="631"/>
      <c r="G541" s="631"/>
      <c r="H541" s="1045" t="s">
        <v>392</v>
      </c>
      <c r="I541" s="1045"/>
      <c r="J541" s="810">
        <v>5.1743338871458745E-2</v>
      </c>
      <c r="K541" s="631"/>
      <c r="L541" s="631"/>
      <c r="M541" s="1045"/>
      <c r="N541" s="1045"/>
      <c r="O541" s="631"/>
      <c r="P541" s="631"/>
      <c r="Q541" s="631"/>
      <c r="X541" s="352"/>
      <c r="Y541" s="352"/>
      <c r="Z541" s="352"/>
      <c r="AA541" s="352"/>
      <c r="AB541" s="352"/>
      <c r="AC541" s="352"/>
      <c r="AD541" s="352"/>
      <c r="AE541" s="352"/>
      <c r="AF541" s="352"/>
      <c r="AG541" s="352"/>
      <c r="AH541" s="352"/>
      <c r="AI541" s="352"/>
      <c r="AJ541" s="352"/>
      <c r="AK541" s="352"/>
      <c r="AL541" s="352"/>
      <c r="AM541" s="352"/>
      <c r="AN541" s="352"/>
      <c r="AO541" s="352"/>
      <c r="AP541" s="352"/>
      <c r="AQ541" s="352"/>
      <c r="AR541" s="352"/>
      <c r="AS541" s="352"/>
      <c r="AT541" s="352"/>
      <c r="AU541" s="352"/>
      <c r="AV541" s="352"/>
      <c r="AW541" s="352"/>
      <c r="AX541" s="352"/>
      <c r="AY541" s="352"/>
      <c r="AZ541" s="352"/>
      <c r="BA541" s="354"/>
      <c r="BB541" s="430"/>
      <c r="BC541" s="354"/>
      <c r="BD541" s="354"/>
      <c r="BE541" s="354"/>
      <c r="BF541" s="354"/>
      <c r="BG541" s="354"/>
      <c r="BH541" s="354"/>
      <c r="BI541" s="354"/>
      <c r="BJ541" s="354"/>
      <c r="BK541" s="354"/>
      <c r="BL541" s="354"/>
      <c r="BM541" s="354"/>
      <c r="BN541" s="354"/>
      <c r="BO541" s="354"/>
      <c r="BP541" s="354"/>
      <c r="BQ541" s="354"/>
      <c r="BR541" s="354"/>
      <c r="BS541" s="354"/>
      <c r="BT541" s="354"/>
      <c r="BU541" s="354"/>
      <c r="BV541" s="354"/>
      <c r="BW541" s="354"/>
      <c r="BX541" s="355"/>
      <c r="BY541" s="355"/>
      <c r="BZ541" s="355"/>
      <c r="CA541" s="355"/>
      <c r="CB541" s="355"/>
      <c r="CC541" s="355"/>
      <c r="CD541" s="355"/>
      <c r="CE541" s="355"/>
      <c r="CF541" s="355"/>
      <c r="CG541" s="355"/>
      <c r="CH541" s="355"/>
      <c r="CI541" s="355"/>
      <c r="CJ541" s="355"/>
      <c r="CK541" s="355"/>
      <c r="CL541" s="355"/>
      <c r="CM541" s="355"/>
      <c r="CN541" s="355"/>
      <c r="CO541" s="355"/>
      <c r="CP541" s="355"/>
      <c r="CQ541" s="355"/>
      <c r="CR541" s="355"/>
      <c r="CS541" s="355"/>
      <c r="CT541" s="355"/>
      <c r="CU541" s="355"/>
      <c r="CV541" s="355"/>
      <c r="CW541" s="355"/>
      <c r="CX541" s="355"/>
      <c r="CY541" s="355"/>
      <c r="CZ541" s="355"/>
    </row>
    <row r="542" s="359" customFormat="true" ht="25.15" customHeight="true" x14ac:dyDescent="0.2">
      <c r="C542" s="1044" t="s">
        <v>402</v>
      </c>
      <c r="D542" s="1045"/>
      <c r="E542" s="809">
        <v>3.7986389942534066E-3</v>
      </c>
      <c r="F542" s="631"/>
      <c r="G542" s="631"/>
      <c r="H542" s="1045" t="s">
        <v>395</v>
      </c>
      <c r="I542" s="1045"/>
      <c r="J542" s="810">
        <v>7.3191590853256697E-3</v>
      </c>
      <c r="K542" s="631"/>
      <c r="L542" s="631"/>
      <c r="M542" s="1045" t="s">
        <v>251</v>
      </c>
      <c r="N542" s="1045"/>
      <c r="O542" s="1045"/>
      <c r="P542" s="1045"/>
      <c r="Q542" s="1045"/>
      <c r="X542" s="352"/>
      <c r="Y542" s="352"/>
      <c r="Z542" s="352"/>
      <c r="AA542" s="352"/>
      <c r="AB542" s="352"/>
      <c r="AC542" s="352"/>
      <c r="AD542" s="352"/>
      <c r="AE542" s="352"/>
      <c r="AF542" s="352"/>
      <c r="AG542" s="352"/>
      <c r="AH542" s="352"/>
      <c r="AI542" s="352"/>
      <c r="AJ542" s="352"/>
      <c r="AK542" s="352"/>
      <c r="AL542" s="352"/>
      <c r="AM542" s="352"/>
      <c r="AN542" s="352"/>
      <c r="AO542" s="352"/>
      <c r="AP542" s="352"/>
      <c r="AQ542" s="352"/>
      <c r="AR542" s="352"/>
      <c r="AS542" s="352"/>
      <c r="AT542" s="352"/>
      <c r="AU542" s="352"/>
      <c r="AV542" s="352"/>
      <c r="AW542" s="352"/>
      <c r="AX542" s="352"/>
      <c r="AY542" s="352"/>
      <c r="AZ542" s="352"/>
      <c r="BA542" s="354"/>
      <c r="BB542" s="430"/>
      <c r="BC542" s="354"/>
      <c r="BD542" s="354"/>
      <c r="BE542" s="354"/>
      <c r="BF542" s="354"/>
      <c r="BG542" s="354"/>
      <c r="BH542" s="354"/>
      <c r="BI542" s="354"/>
      <c r="BJ542" s="354"/>
      <c r="BK542" s="354"/>
      <c r="BL542" s="354"/>
      <c r="BM542" s="354"/>
      <c r="BN542" s="354"/>
      <c r="BO542" s="354"/>
      <c r="BP542" s="354"/>
      <c r="BQ542" s="354"/>
      <c r="BR542" s="354"/>
      <c r="BS542" s="354"/>
      <c r="BT542" s="354"/>
      <c r="BU542" s="354"/>
      <c r="BV542" s="354"/>
      <c r="BW542" s="354"/>
      <c r="BX542" s="355"/>
      <c r="BY542" s="355"/>
      <c r="BZ542" s="355"/>
      <c r="CA542" s="355"/>
      <c r="CB542" s="355"/>
      <c r="CC542" s="355"/>
      <c r="CD542" s="355"/>
      <c r="CE542" s="355"/>
      <c r="CF542" s="355"/>
      <c r="CG542" s="355"/>
      <c r="CH542" s="355"/>
      <c r="CI542" s="355"/>
      <c r="CJ542" s="355"/>
      <c r="CK542" s="355"/>
      <c r="CL542" s="355"/>
      <c r="CM542" s="355"/>
      <c r="CN542" s="355"/>
      <c r="CO542" s="355"/>
      <c r="CP542" s="355"/>
      <c r="CQ542" s="355"/>
      <c r="CR542" s="355"/>
      <c r="CS542" s="355"/>
      <c r="CT542" s="355"/>
      <c r="CU542" s="355"/>
      <c r="CV542" s="355"/>
      <c r="CW542" s="355"/>
      <c r="CX542" s="355"/>
      <c r="CY542" s="355"/>
      <c r="CZ542" s="355"/>
    </row>
    <row r="543" s="359" customFormat="true" ht="25.15" customHeight="true" x14ac:dyDescent="0.2">
      <c r="C543" s="1044" t="s">
        <v>310</v>
      </c>
      <c r="D543" s="1045"/>
      <c r="E543" s="809">
        <v>2.1589931400820526E-2</v>
      </c>
      <c r="F543" s="631"/>
      <c r="G543" s="631"/>
      <c r="H543" s="1045" t="s">
        <v>400</v>
      </c>
      <c r="I543" s="1045"/>
      <c r="J543" s="810">
        <v>4.4223323936485654E-4</v>
      </c>
      <c r="K543" s="631"/>
      <c r="L543" s="631"/>
      <c r="M543" s="1045" t="s">
        <v>206</v>
      </c>
      <c r="N543" s="1045"/>
      <c r="O543" s="1048" t="s">
        <v>252</v>
      </c>
      <c r="P543" s="1049"/>
      <c r="Q543" s="1050"/>
      <c r="X543" s="352"/>
      <c r="Y543" s="352"/>
      <c r="Z543" s="352"/>
      <c r="AA543" s="352"/>
      <c r="AB543" s="352"/>
      <c r="AC543" s="352"/>
      <c r="AD543" s="352"/>
      <c r="AE543" s="352"/>
      <c r="AF543" s="352"/>
      <c r="AG543" s="352"/>
      <c r="AH543" s="352"/>
      <c r="AI543" s="352"/>
      <c r="AJ543" s="352"/>
      <c r="AK543" s="352"/>
      <c r="AL543" s="352"/>
      <c r="AM543" s="352"/>
      <c r="AN543" s="352"/>
      <c r="AO543" s="352"/>
      <c r="AP543" s="352"/>
      <c r="AQ543" s="352"/>
      <c r="AR543" s="352"/>
      <c r="AS543" s="352"/>
      <c r="AT543" s="352"/>
      <c r="AU543" s="352"/>
      <c r="AV543" s="352"/>
      <c r="AW543" s="352"/>
      <c r="AX543" s="352"/>
      <c r="AY543" s="352"/>
      <c r="AZ543" s="352"/>
      <c r="BA543" s="354"/>
      <c r="BB543" s="430"/>
      <c r="BC543" s="354"/>
      <c r="BD543" s="354"/>
      <c r="BE543" s="354"/>
      <c r="BF543" s="354"/>
      <c r="BG543" s="354"/>
      <c r="BH543" s="354"/>
      <c r="BI543" s="354"/>
      <c r="BJ543" s="354"/>
      <c r="BK543" s="354"/>
      <c r="BL543" s="354"/>
      <c r="BM543" s="354"/>
      <c r="BN543" s="354"/>
      <c r="BO543" s="354"/>
      <c r="BP543" s="354"/>
      <c r="BQ543" s="354"/>
      <c r="BR543" s="354"/>
      <c r="BS543" s="354"/>
      <c r="BT543" s="354"/>
      <c r="BU543" s="354"/>
      <c r="BV543" s="354"/>
      <c r="BW543" s="354"/>
      <c r="BX543" s="355"/>
      <c r="BY543" s="355"/>
      <c r="BZ543" s="355"/>
      <c r="CA543" s="355"/>
      <c r="CB543" s="355"/>
      <c r="CC543" s="355"/>
      <c r="CD543" s="355"/>
      <c r="CE543" s="355"/>
      <c r="CF543" s="355"/>
      <c r="CG543" s="355"/>
      <c r="CH543" s="355"/>
      <c r="CI543" s="355"/>
      <c r="CJ543" s="355"/>
      <c r="CK543" s="355"/>
      <c r="CL543" s="355"/>
      <c r="CM543" s="355"/>
      <c r="CN543" s="355"/>
      <c r="CO543" s="355"/>
      <c r="CP543" s="355"/>
      <c r="CQ543" s="355"/>
      <c r="CR543" s="355"/>
      <c r="CS543" s="355"/>
      <c r="CT543" s="355"/>
      <c r="CU543" s="355"/>
      <c r="CV543" s="355"/>
      <c r="CW543" s="355"/>
      <c r="CX543" s="355"/>
      <c r="CY543" s="355"/>
      <c r="CZ543" s="355"/>
    </row>
    <row r="544" s="359" customFormat="true" ht="25.15" customHeight="true" x14ac:dyDescent="0.2">
      <c r="C544" s="1044" t="s">
        <v>373</v>
      </c>
      <c r="D544" s="1045"/>
      <c r="E544" s="809">
        <v>8.5572455620131826E-2</v>
      </c>
      <c r="F544" s="631"/>
      <c r="G544" s="631"/>
      <c r="H544" s="1045" t="s">
        <v>390</v>
      </c>
      <c r="I544" s="1045"/>
      <c r="J544" s="810">
        <v>6.8163683990208022E-3</v>
      </c>
      <c r="K544" s="631"/>
      <c r="L544" s="631"/>
      <c r="M544" s="1045"/>
      <c r="N544" s="1045"/>
      <c r="O544" s="798" t="s">
        <v>191</v>
      </c>
      <c r="P544" s="799" t="s">
        <v>253</v>
      </c>
      <c r="Q544" s="800" t="s">
        <v>254</v>
      </c>
      <c r="X544" s="352"/>
      <c r="Y544" s="352"/>
      <c r="Z544" s="352"/>
      <c r="AA544" s="352"/>
      <c r="AB544" s="352"/>
      <c r="AC544" s="352"/>
      <c r="AD544" s="352"/>
      <c r="AE544" s="352"/>
      <c r="AF544" s="352"/>
      <c r="AG544" s="352"/>
      <c r="AH544" s="352"/>
      <c r="AI544" s="352"/>
      <c r="AJ544" s="352"/>
      <c r="AK544" s="352"/>
      <c r="AL544" s="352"/>
      <c r="AM544" s="352"/>
      <c r="AN544" s="352"/>
      <c r="AO544" s="352"/>
      <c r="AP544" s="352"/>
      <c r="AQ544" s="352"/>
      <c r="AR544" s="352"/>
      <c r="AS544" s="352"/>
      <c r="AT544" s="352"/>
      <c r="AU544" s="352"/>
      <c r="AV544" s="352"/>
      <c r="AW544" s="352"/>
      <c r="AX544" s="352"/>
      <c r="AY544" s="352"/>
      <c r="AZ544" s="352"/>
      <c r="BA544" s="354"/>
      <c r="BB544" s="430"/>
      <c r="BC544" s="354"/>
      <c r="BD544" s="354"/>
      <c r="BE544" s="354"/>
      <c r="BF544" s="354"/>
      <c r="BG544" s="354"/>
      <c r="BH544" s="354"/>
      <c r="BI544" s="354"/>
      <c r="BJ544" s="354"/>
      <c r="BK544" s="354"/>
      <c r="BL544" s="354"/>
      <c r="BM544" s="354"/>
      <c r="BN544" s="354"/>
      <c r="BO544" s="354"/>
      <c r="BP544" s="354"/>
      <c r="BQ544" s="354"/>
      <c r="BR544" s="354"/>
      <c r="BS544" s="354"/>
      <c r="BT544" s="354"/>
      <c r="BU544" s="354"/>
      <c r="BV544" s="354"/>
      <c r="BW544" s="354"/>
      <c r="BX544" s="355"/>
      <c r="BY544" s="355"/>
      <c r="BZ544" s="355"/>
      <c r="CA544" s="355"/>
      <c r="CB544" s="355"/>
      <c r="CC544" s="355"/>
      <c r="CD544" s="355"/>
      <c r="CE544" s="355"/>
      <c r="CF544" s="355"/>
      <c r="CG544" s="355"/>
      <c r="CH544" s="355"/>
      <c r="CI544" s="355"/>
      <c r="CJ544" s="355"/>
      <c r="CK544" s="355"/>
      <c r="CL544" s="355"/>
      <c r="CM544" s="355"/>
      <c r="CN544" s="355"/>
      <c r="CO544" s="355"/>
      <c r="CP544" s="355"/>
      <c r="CQ544" s="355"/>
      <c r="CR544" s="355"/>
      <c r="CS544" s="355"/>
      <c r="CT544" s="355"/>
      <c r="CU544" s="355"/>
      <c r="CV544" s="355"/>
      <c r="CW544" s="355"/>
      <c r="CX544" s="355"/>
      <c r="CY544" s="355"/>
      <c r="CZ544" s="355"/>
    </row>
    <row r="545" s="359" customFormat="true" ht="25.15" customHeight="true" x14ac:dyDescent="0.2">
      <c r="C545" s="1044" t="s">
        <v>334</v>
      </c>
      <c r="D545" s="1045"/>
      <c r="E545" s="809">
        <v>2.1495905754154058E-2</v>
      </c>
      <c r="F545" s="631"/>
      <c r="G545" s="631"/>
      <c r="H545" s="1045" t="s">
        <v>388</v>
      </c>
      <c r="I545" s="1045"/>
      <c r="J545" s="810">
        <v>2.1225989831202913E-2</v>
      </c>
      <c r="K545" s="631"/>
      <c r="L545" s="631"/>
      <c r="M545" s="1045" t="s">
        <v>207</v>
      </c>
      <c r="N545" s="1045"/>
      <c r="O545" s="819">
        <v>5.0602009113502868</v>
      </c>
      <c r="P545" s="820">
        <v>7.6669710778034652</v>
      </c>
      <c r="Q545" s="821">
        <v>7.6669710778034652</v>
      </c>
      <c r="X545" s="352"/>
      <c r="Y545" s="352"/>
      <c r="Z545" s="352"/>
      <c r="AA545" s="352"/>
      <c r="AB545" s="352"/>
      <c r="AC545" s="352"/>
      <c r="AD545" s="352"/>
      <c r="AE545" s="352"/>
      <c r="AF545" s="352"/>
      <c r="AG545" s="352"/>
      <c r="AH545" s="352"/>
      <c r="AI545" s="352"/>
      <c r="AJ545" s="352"/>
      <c r="AK545" s="352"/>
      <c r="AL545" s="352"/>
      <c r="AM545" s="352"/>
      <c r="AN545" s="352"/>
      <c r="AO545" s="352"/>
      <c r="AP545" s="352"/>
      <c r="AQ545" s="352"/>
      <c r="AR545" s="352"/>
      <c r="AS545" s="352"/>
      <c r="AT545" s="352"/>
      <c r="AU545" s="352"/>
      <c r="AV545" s="352"/>
      <c r="AW545" s="352"/>
      <c r="AX545" s="352"/>
      <c r="AY545" s="352"/>
      <c r="AZ545" s="352"/>
      <c r="BA545" s="354"/>
      <c r="BB545" s="430"/>
      <c r="BC545" s="354"/>
      <c r="BD545" s="354"/>
      <c r="BE545" s="354"/>
      <c r="BF545" s="354"/>
      <c r="BG545" s="354"/>
      <c r="BH545" s="354"/>
      <c r="BI545" s="354"/>
      <c r="BJ545" s="354"/>
      <c r="BK545" s="354"/>
      <c r="BL545" s="354"/>
      <c r="BM545" s="354"/>
      <c r="BN545" s="354"/>
      <c r="BO545" s="354"/>
      <c r="BP545" s="354"/>
      <c r="BQ545" s="354"/>
      <c r="BR545" s="354"/>
      <c r="BS545" s="354"/>
      <c r="BT545" s="354"/>
      <c r="BU545" s="354"/>
      <c r="BV545" s="354"/>
      <c r="BW545" s="354"/>
      <c r="BX545" s="355"/>
      <c r="BY545" s="355"/>
      <c r="BZ545" s="355"/>
      <c r="CA545" s="355"/>
      <c r="CB545" s="355"/>
      <c r="CC545" s="355"/>
      <c r="CD545" s="355"/>
      <c r="CE545" s="355"/>
      <c r="CF545" s="355"/>
      <c r="CG545" s="355"/>
      <c r="CH545" s="355"/>
      <c r="CI545" s="355"/>
      <c r="CJ545" s="355"/>
      <c r="CK545" s="355"/>
      <c r="CL545" s="355"/>
      <c r="CM545" s="355"/>
      <c r="CN545" s="355"/>
      <c r="CO545" s="355"/>
      <c r="CP545" s="355"/>
      <c r="CQ545" s="355"/>
      <c r="CR545" s="355"/>
      <c r="CS545" s="355"/>
      <c r="CT545" s="355"/>
      <c r="CU545" s="355"/>
      <c r="CV545" s="355"/>
      <c r="CW545" s="355"/>
      <c r="CX545" s="355"/>
      <c r="CY545" s="355"/>
      <c r="CZ545" s="355"/>
    </row>
    <row r="546" s="359" customFormat="true" ht="25.15" customHeight="true" x14ac:dyDescent="0.2">
      <c r="C546" s="1044" t="s">
        <v>379</v>
      </c>
      <c r="D546" s="1045"/>
      <c r="E546" s="809">
        <v>3.6712949710547782E-2</v>
      </c>
      <c r="F546" s="631"/>
      <c r="G546" s="631"/>
      <c r="H546" s="1045" t="s">
        <v>387</v>
      </c>
      <c r="I546" s="1045"/>
      <c r="J546" s="810">
        <v>4.819484803770116E-2</v>
      </c>
      <c r="K546" s="631"/>
      <c r="L546" s="631"/>
      <c r="M546" s="1045"/>
      <c r="N546" s="1045"/>
      <c r="O546" s="631"/>
      <c r="P546" s="631"/>
      <c r="Q546" s="631"/>
      <c r="X546" s="352"/>
      <c r="Y546" s="352"/>
      <c r="Z546" s="352"/>
      <c r="AA546" s="352"/>
      <c r="AB546" s="352"/>
      <c r="AC546" s="352"/>
      <c r="AD546" s="352"/>
      <c r="AE546" s="352"/>
      <c r="AF546" s="352"/>
      <c r="AG546" s="352"/>
      <c r="AH546" s="352"/>
      <c r="AI546" s="352"/>
      <c r="AJ546" s="352"/>
      <c r="AK546" s="352"/>
      <c r="AL546" s="352"/>
      <c r="AM546" s="352"/>
      <c r="AN546" s="352"/>
      <c r="AO546" s="352"/>
      <c r="AP546" s="352"/>
      <c r="AQ546" s="352"/>
      <c r="AR546" s="352"/>
      <c r="AS546" s="352"/>
      <c r="AT546" s="352"/>
      <c r="AU546" s="352"/>
      <c r="AV546" s="352"/>
      <c r="AW546" s="352"/>
      <c r="AX546" s="352"/>
      <c r="AY546" s="352"/>
      <c r="AZ546" s="352"/>
      <c r="BA546" s="354"/>
      <c r="BB546" s="430"/>
      <c r="BC546" s="354"/>
      <c r="BD546" s="354"/>
      <c r="BE546" s="354"/>
      <c r="BF546" s="354"/>
      <c r="BG546" s="354"/>
      <c r="BH546" s="354"/>
      <c r="BI546" s="354"/>
      <c r="BJ546" s="354"/>
      <c r="BK546" s="354"/>
      <c r="BL546" s="354"/>
      <c r="BM546" s="354"/>
      <c r="BN546" s="354"/>
      <c r="BO546" s="354"/>
      <c r="BP546" s="354"/>
      <c r="BQ546" s="354"/>
      <c r="BR546" s="354"/>
      <c r="BS546" s="354"/>
      <c r="BT546" s="354"/>
      <c r="BU546" s="354"/>
      <c r="BV546" s="354"/>
      <c r="BW546" s="354"/>
      <c r="BX546" s="355"/>
      <c r="BY546" s="355"/>
      <c r="BZ546" s="355"/>
      <c r="CA546" s="355"/>
      <c r="CB546" s="355"/>
      <c r="CC546" s="355"/>
      <c r="CD546" s="355"/>
      <c r="CE546" s="355"/>
      <c r="CF546" s="355"/>
      <c r="CG546" s="355"/>
      <c r="CH546" s="355"/>
      <c r="CI546" s="355"/>
      <c r="CJ546" s="355"/>
      <c r="CK546" s="355"/>
      <c r="CL546" s="355"/>
      <c r="CM546" s="355"/>
      <c r="CN546" s="355"/>
      <c r="CO546" s="355"/>
      <c r="CP546" s="355"/>
      <c r="CQ546" s="355"/>
      <c r="CR546" s="355"/>
      <c r="CS546" s="355"/>
      <c r="CT546" s="355"/>
      <c r="CU546" s="355"/>
      <c r="CV546" s="355"/>
      <c r="CW546" s="355"/>
      <c r="CX546" s="355"/>
      <c r="CY546" s="355"/>
      <c r="CZ546" s="355"/>
    </row>
    <row r="547" s="359" customFormat="true" ht="25.15" customHeight="true" x14ac:dyDescent="0.2">
      <c r="C547" s="1044" t="s">
        <v>404</v>
      </c>
      <c r="D547" s="1045"/>
      <c r="E547" s="809">
        <v>1.5270782730838703E-3</v>
      </c>
      <c r="F547" s="631"/>
      <c r="G547" s="631"/>
      <c r="H547" s="1045" t="s">
        <v>397</v>
      </c>
      <c r="I547" s="1045"/>
      <c r="J547" s="810">
        <v>1.42154156113579E-2</v>
      </c>
      <c r="K547" s="631"/>
      <c r="L547" s="631"/>
      <c r="M547" s="1045"/>
      <c r="N547" s="1045"/>
      <c r="O547" s="631"/>
      <c r="P547" s="631"/>
      <c r="Q547" s="631"/>
      <c r="X547" s="352"/>
      <c r="Y547" s="352"/>
      <c r="Z547" s="352"/>
      <c r="AA547" s="352"/>
      <c r="AB547" s="352"/>
      <c r="AC547" s="352"/>
      <c r="AD547" s="352"/>
      <c r="AE547" s="352"/>
      <c r="AF547" s="352"/>
      <c r="AG547" s="352"/>
      <c r="AH547" s="352"/>
      <c r="AI547" s="352"/>
      <c r="AJ547" s="352"/>
      <c r="AK547" s="352"/>
      <c r="AL547" s="352"/>
      <c r="AM547" s="352"/>
      <c r="AN547" s="352"/>
      <c r="AO547" s="352"/>
      <c r="AP547" s="352"/>
      <c r="AQ547" s="352"/>
      <c r="AR547" s="352"/>
      <c r="AS547" s="352"/>
      <c r="AT547" s="352"/>
      <c r="AU547" s="352"/>
      <c r="AV547" s="352"/>
      <c r="AW547" s="352"/>
      <c r="AX547" s="352"/>
      <c r="AY547" s="352"/>
      <c r="AZ547" s="352"/>
      <c r="BA547" s="354"/>
      <c r="BB547" s="430"/>
      <c r="BC547" s="354"/>
      <c r="BD547" s="354"/>
      <c r="BE547" s="354"/>
      <c r="BF547" s="354"/>
      <c r="BG547" s="354"/>
      <c r="BH547" s="354"/>
      <c r="BI547" s="354"/>
      <c r="BJ547" s="354"/>
      <c r="BK547" s="354"/>
      <c r="BL547" s="354"/>
      <c r="BM547" s="354"/>
      <c r="BN547" s="354"/>
      <c r="BO547" s="354"/>
      <c r="BP547" s="354"/>
      <c r="BQ547" s="354"/>
      <c r="BR547" s="354"/>
      <c r="BS547" s="354"/>
      <c r="BT547" s="354"/>
      <c r="BU547" s="354"/>
      <c r="BV547" s="354"/>
      <c r="BW547" s="354"/>
      <c r="BX547" s="355"/>
      <c r="BY547" s="355"/>
      <c r="BZ547" s="355"/>
      <c r="CA547" s="355"/>
      <c r="CB547" s="355"/>
      <c r="CC547" s="355"/>
      <c r="CD547" s="355"/>
      <c r="CE547" s="355"/>
      <c r="CF547" s="355"/>
      <c r="CG547" s="355"/>
      <c r="CH547" s="355"/>
      <c r="CI547" s="355"/>
      <c r="CJ547" s="355"/>
      <c r="CK547" s="355"/>
      <c r="CL547" s="355"/>
      <c r="CM547" s="355"/>
      <c r="CN547" s="355"/>
      <c r="CO547" s="355"/>
      <c r="CP547" s="355"/>
      <c r="CQ547" s="355"/>
      <c r="CR547" s="355"/>
      <c r="CS547" s="355"/>
      <c r="CT547" s="355"/>
      <c r="CU547" s="355"/>
      <c r="CV547" s="355"/>
      <c r="CW547" s="355"/>
      <c r="CX547" s="355"/>
      <c r="CY547" s="355"/>
      <c r="CZ547" s="355"/>
    </row>
    <row r="548" s="359" customFormat="true" ht="25.15" customHeight="true" x14ac:dyDescent="0.2">
      <c r="C548" s="1044" t="s">
        <v>357</v>
      </c>
      <c r="D548" s="1045"/>
      <c r="E548" s="809">
        <v>7.5549309586772401E-4</v>
      </c>
      <c r="F548" s="631"/>
      <c r="G548" s="631"/>
      <c r="H548" s="1045" t="s">
        <v>396</v>
      </c>
      <c r="I548" s="1045"/>
      <c r="J548" s="810">
        <v>1.3342414129216133E-2</v>
      </c>
      <c r="K548" s="631"/>
      <c r="L548" s="631"/>
      <c r="M548" s="1045" t="s">
        <v>255</v>
      </c>
      <c r="N548" s="1045"/>
      <c r="O548" s="1045"/>
      <c r="P548" s="631"/>
      <c r="Q548" s="631"/>
      <c r="X548" s="352"/>
      <c r="Y548" s="352"/>
      <c r="Z548" s="352"/>
      <c r="AA548" s="352"/>
      <c r="AB548" s="352"/>
      <c r="AC548" s="352"/>
      <c r="AD548" s="352"/>
      <c r="AE548" s="352"/>
      <c r="AF548" s="352"/>
      <c r="AG548" s="352"/>
      <c r="AH548" s="352"/>
      <c r="AI548" s="352"/>
      <c r="AJ548" s="352"/>
      <c r="AK548" s="352"/>
      <c r="AL548" s="352"/>
      <c r="AM548" s="352"/>
      <c r="AN548" s="352"/>
      <c r="AO548" s="352"/>
      <c r="AP548" s="352"/>
      <c r="AQ548" s="352"/>
      <c r="AR548" s="352"/>
      <c r="AS548" s="352"/>
      <c r="AT548" s="352"/>
      <c r="AU548" s="352"/>
      <c r="AV548" s="352"/>
      <c r="AW548" s="352"/>
      <c r="AX548" s="352"/>
      <c r="AY548" s="352"/>
      <c r="AZ548" s="352"/>
      <c r="BA548" s="354"/>
      <c r="BB548" s="430"/>
      <c r="BC548" s="354"/>
      <c r="BD548" s="354"/>
      <c r="BE548" s="354"/>
      <c r="BF548" s="354"/>
      <c r="BG548" s="354"/>
      <c r="BH548" s="354"/>
      <c r="BI548" s="354"/>
      <c r="BJ548" s="354"/>
      <c r="BK548" s="354"/>
      <c r="BL548" s="354"/>
      <c r="BM548" s="354"/>
      <c r="BN548" s="354"/>
      <c r="BO548" s="354"/>
      <c r="BP548" s="354"/>
      <c r="BQ548" s="354"/>
      <c r="BR548" s="354"/>
      <c r="BS548" s="354"/>
      <c r="BT548" s="354"/>
      <c r="BU548" s="354"/>
      <c r="BV548" s="354"/>
      <c r="BW548" s="354"/>
      <c r="BX548" s="355"/>
      <c r="BY548" s="355"/>
      <c r="BZ548" s="355"/>
      <c r="CA548" s="355"/>
      <c r="CB548" s="355"/>
      <c r="CC548" s="355"/>
      <c r="CD548" s="355"/>
      <c r="CE548" s="355"/>
      <c r="CF548" s="355"/>
      <c r="CG548" s="355"/>
      <c r="CH548" s="355"/>
      <c r="CI548" s="355"/>
      <c r="CJ548" s="355"/>
      <c r="CK548" s="355"/>
      <c r="CL548" s="355"/>
      <c r="CM548" s="355"/>
      <c r="CN548" s="355"/>
      <c r="CO548" s="355"/>
      <c r="CP548" s="355"/>
      <c r="CQ548" s="355"/>
      <c r="CR548" s="355"/>
      <c r="CS548" s="355"/>
      <c r="CT548" s="355"/>
      <c r="CU548" s="355"/>
      <c r="CV548" s="355"/>
      <c r="CW548" s="355"/>
      <c r="CX548" s="355"/>
      <c r="CY548" s="355"/>
      <c r="CZ548" s="355"/>
    </row>
    <row r="549" s="359" customFormat="true" ht="25.15" customHeight="true" x14ac:dyDescent="0.2">
      <c r="C549" s="1044" t="s">
        <v>313</v>
      </c>
      <c r="D549" s="1045"/>
      <c r="E549" s="809">
        <v>-7.9704473646570143E-2</v>
      </c>
      <c r="F549" s="631"/>
      <c r="G549" s="631"/>
      <c r="H549" s="1045" t="s">
        <v>391</v>
      </c>
      <c r="I549" s="1045"/>
      <c r="J549" s="814">
        <v>1.1044566891308933E-2</v>
      </c>
      <c r="K549" s="631"/>
      <c r="L549" s="631"/>
      <c r="M549" s="1045"/>
      <c r="N549" s="1045"/>
      <c r="O549" s="801" t="s">
        <v>206</v>
      </c>
      <c r="P549" s="631"/>
      <c r="Q549" s="631"/>
      <c r="X549" s="352"/>
      <c r="Y549" s="352"/>
      <c r="Z549" s="352"/>
      <c r="AA549" s="352"/>
      <c r="AB549" s="352"/>
      <c r="AC549" s="352"/>
      <c r="AD549" s="352"/>
      <c r="AE549" s="352"/>
      <c r="AF549" s="352"/>
      <c r="AG549" s="352"/>
      <c r="AH549" s="352"/>
      <c r="AI549" s="352"/>
      <c r="AJ549" s="352"/>
      <c r="AK549" s="352"/>
      <c r="AL549" s="352"/>
      <c r="AM549" s="352"/>
      <c r="AN549" s="352"/>
      <c r="AO549" s="352"/>
      <c r="AP549" s="352"/>
      <c r="AQ549" s="352"/>
      <c r="AR549" s="352"/>
      <c r="AS549" s="352"/>
      <c r="AT549" s="352"/>
      <c r="AU549" s="352"/>
      <c r="AV549" s="352"/>
      <c r="AW549" s="352"/>
      <c r="AX549" s="352"/>
      <c r="AY549" s="352"/>
      <c r="AZ549" s="352"/>
      <c r="BA549" s="354"/>
      <c r="BB549" s="430"/>
      <c r="BC549" s="354"/>
      <c r="BD549" s="354"/>
      <c r="BE549" s="354"/>
      <c r="BF549" s="354"/>
      <c r="BG549" s="354"/>
      <c r="BH549" s="354"/>
      <c r="BI549" s="354"/>
      <c r="BJ549" s="354"/>
      <c r="BK549" s="354"/>
      <c r="BL549" s="354"/>
      <c r="BM549" s="354"/>
      <c r="BN549" s="354"/>
      <c r="BO549" s="354"/>
      <c r="BP549" s="354"/>
      <c r="BQ549" s="354"/>
      <c r="BR549" s="354"/>
      <c r="BS549" s="354"/>
      <c r="BT549" s="354"/>
      <c r="BU549" s="354"/>
      <c r="BV549" s="354"/>
      <c r="BW549" s="354"/>
      <c r="BX549" s="355"/>
      <c r="BY549" s="355"/>
      <c r="BZ549" s="355"/>
      <c r="CA549" s="355"/>
      <c r="CB549" s="355"/>
      <c r="CC549" s="355"/>
      <c r="CD549" s="355"/>
      <c r="CE549" s="355"/>
      <c r="CF549" s="355"/>
      <c r="CG549" s="355"/>
      <c r="CH549" s="355"/>
      <c r="CI549" s="355"/>
      <c r="CJ549" s="355"/>
      <c r="CK549" s="355"/>
      <c r="CL549" s="355"/>
      <c r="CM549" s="355"/>
      <c r="CN549" s="355"/>
      <c r="CO549" s="355"/>
      <c r="CP549" s="355"/>
      <c r="CQ549" s="355"/>
      <c r="CR549" s="355"/>
      <c r="CS549" s="355"/>
      <c r="CT549" s="355"/>
      <c r="CU549" s="355"/>
      <c r="CV549" s="355"/>
      <c r="CW549" s="355"/>
      <c r="CX549" s="355"/>
      <c r="CY549" s="355"/>
      <c r="CZ549" s="355"/>
    </row>
    <row r="550" s="359" customFormat="true" ht="25.15" customHeight="true" x14ac:dyDescent="0.2">
      <c r="C550" s="1044" t="s">
        <v>407</v>
      </c>
      <c r="D550" s="1045"/>
      <c r="E550" s="809">
        <v>-9.8650403176954102E-4</v>
      </c>
      <c r="F550" s="631"/>
      <c r="G550" s="631"/>
      <c r="H550" s="1045"/>
      <c r="I550" s="1045"/>
      <c r="J550" s="631"/>
      <c r="K550" s="631"/>
      <c r="L550" s="631"/>
      <c r="M550" s="1045"/>
      <c r="N550" s="1045"/>
      <c r="O550" s="822" t="s">
        <v>207</v>
      </c>
      <c r="P550" s="631"/>
      <c r="Q550" s="631"/>
      <c r="X550" s="352"/>
      <c r="Y550" s="352"/>
      <c r="Z550" s="352"/>
      <c r="AA550" s="352"/>
      <c r="AB550" s="352"/>
      <c r="AC550" s="352"/>
      <c r="AD550" s="352"/>
      <c r="AE550" s="352"/>
      <c r="AF550" s="352"/>
      <c r="AG550" s="352"/>
      <c r="AH550" s="352"/>
      <c r="AI550" s="352"/>
      <c r="AJ550" s="352"/>
      <c r="AK550" s="352"/>
      <c r="AL550" s="352"/>
      <c r="AM550" s="352"/>
      <c r="AN550" s="352"/>
      <c r="AO550" s="352"/>
      <c r="AP550" s="352"/>
      <c r="AQ550" s="352"/>
      <c r="AR550" s="352"/>
      <c r="AS550" s="352"/>
      <c r="AT550" s="352"/>
      <c r="AU550" s="352"/>
      <c r="AV550" s="352"/>
      <c r="AW550" s="352"/>
      <c r="AX550" s="352"/>
      <c r="AY550" s="352"/>
      <c r="AZ550" s="352"/>
      <c r="BA550" s="354"/>
      <c r="BB550" s="430"/>
      <c r="BC550" s="354"/>
      <c r="BD550" s="354"/>
      <c r="BE550" s="354"/>
      <c r="BF550" s="354"/>
      <c r="BG550" s="354"/>
      <c r="BH550" s="354"/>
      <c r="BI550" s="354"/>
      <c r="BJ550" s="354"/>
      <c r="BK550" s="354"/>
      <c r="BL550" s="354"/>
      <c r="BM550" s="354"/>
      <c r="BN550" s="354"/>
      <c r="BO550" s="354"/>
      <c r="BP550" s="354"/>
      <c r="BQ550" s="354"/>
      <c r="BR550" s="354"/>
      <c r="BS550" s="354"/>
      <c r="BT550" s="354"/>
      <c r="BU550" s="354"/>
      <c r="BV550" s="354"/>
      <c r="BW550" s="354"/>
      <c r="BX550" s="355"/>
      <c r="BY550" s="355"/>
      <c r="BZ550" s="355"/>
      <c r="CA550" s="355"/>
      <c r="CB550" s="355"/>
      <c r="CC550" s="355"/>
      <c r="CD550" s="355"/>
      <c r="CE550" s="355"/>
      <c r="CF550" s="355"/>
      <c r="CG550" s="355"/>
      <c r="CH550" s="355"/>
      <c r="CI550" s="355"/>
      <c r="CJ550" s="355"/>
      <c r="CK550" s="355"/>
      <c r="CL550" s="355"/>
      <c r="CM550" s="355"/>
      <c r="CN550" s="355"/>
      <c r="CO550" s="355"/>
      <c r="CP550" s="355"/>
      <c r="CQ550" s="355"/>
      <c r="CR550" s="355"/>
      <c r="CS550" s="355"/>
      <c r="CT550" s="355"/>
      <c r="CU550" s="355"/>
      <c r="CV550" s="355"/>
      <c r="CW550" s="355"/>
      <c r="CX550" s="355"/>
      <c r="CY550" s="355"/>
      <c r="CZ550" s="355"/>
    </row>
    <row r="551" s="359" customFormat="true" ht="25.15" customHeight="true" x14ac:dyDescent="0.2">
      <c r="C551" s="1044" t="s">
        <v>354</v>
      </c>
      <c r="D551" s="1045"/>
      <c r="E551" s="809">
        <v>-1.2198860962155051E-2</v>
      </c>
      <c r="F551" s="631"/>
      <c r="G551" s="631"/>
      <c r="H551" s="1045"/>
      <c r="I551" s="1045"/>
      <c r="J551" s="631"/>
      <c r="K551" s="631"/>
      <c r="L551" s="631"/>
      <c r="M551" s="1045" t="s">
        <v>290</v>
      </c>
      <c r="N551" s="1045"/>
      <c r="O551" s="808">
        <v>-2.6728236620287994E-3</v>
      </c>
      <c r="P551" s="631"/>
      <c r="Q551" s="631"/>
      <c r="X551" s="352"/>
      <c r="Y551" s="352"/>
      <c r="Z551" s="352"/>
      <c r="AA551" s="352"/>
      <c r="AB551" s="352"/>
      <c r="AC551" s="352"/>
      <c r="AD551" s="352"/>
      <c r="AE551" s="352"/>
      <c r="AF551" s="352"/>
      <c r="AG551" s="352"/>
      <c r="AH551" s="352"/>
      <c r="AI551" s="352"/>
      <c r="AJ551" s="352"/>
      <c r="AK551" s="352"/>
      <c r="AL551" s="352"/>
      <c r="AM551" s="352"/>
      <c r="AN551" s="352"/>
      <c r="AO551" s="352"/>
      <c r="AP551" s="352"/>
      <c r="AQ551" s="352"/>
      <c r="AR551" s="352"/>
      <c r="AS551" s="352"/>
      <c r="AT551" s="352"/>
      <c r="AU551" s="352"/>
      <c r="AV551" s="352"/>
      <c r="AW551" s="352"/>
      <c r="AX551" s="352"/>
      <c r="AY551" s="352"/>
      <c r="AZ551" s="352"/>
      <c r="BA551" s="354"/>
      <c r="BB551" s="430"/>
      <c r="BC551" s="354"/>
      <c r="BD551" s="354"/>
      <c r="BE551" s="354"/>
      <c r="BF551" s="354"/>
      <c r="BG551" s="354"/>
      <c r="BH551" s="354"/>
      <c r="BI551" s="354"/>
      <c r="BJ551" s="354"/>
      <c r="BK551" s="354"/>
      <c r="BL551" s="354"/>
      <c r="BM551" s="354"/>
      <c r="BN551" s="354"/>
      <c r="BO551" s="354"/>
      <c r="BP551" s="354"/>
      <c r="BQ551" s="354"/>
      <c r="BR551" s="354"/>
      <c r="BS551" s="354"/>
      <c r="BT551" s="354"/>
      <c r="BU551" s="354"/>
      <c r="BV551" s="354"/>
      <c r="BW551" s="354"/>
      <c r="BX551" s="355"/>
      <c r="BY551" s="355"/>
      <c r="BZ551" s="355"/>
      <c r="CA551" s="355"/>
      <c r="CB551" s="355"/>
      <c r="CC551" s="355"/>
      <c r="CD551" s="355"/>
      <c r="CE551" s="355"/>
      <c r="CF551" s="355"/>
      <c r="CG551" s="355"/>
      <c r="CH551" s="355"/>
      <c r="CI551" s="355"/>
      <c r="CJ551" s="355"/>
      <c r="CK551" s="355"/>
      <c r="CL551" s="355"/>
      <c r="CM551" s="355"/>
      <c r="CN551" s="355"/>
      <c r="CO551" s="355"/>
      <c r="CP551" s="355"/>
      <c r="CQ551" s="355"/>
      <c r="CR551" s="355"/>
      <c r="CS551" s="355"/>
      <c r="CT551" s="355"/>
      <c r="CU551" s="355"/>
      <c r="CV551" s="355"/>
      <c r="CW551" s="355"/>
      <c r="CX551" s="355"/>
      <c r="CY551" s="355"/>
      <c r="CZ551" s="355"/>
    </row>
    <row r="552" s="359" customFormat="true" ht="25.15" customHeight="true" x14ac:dyDescent="0.2">
      <c r="C552" s="1044" t="s">
        <v>409</v>
      </c>
      <c r="D552" s="1045"/>
      <c r="E552" s="809">
        <v>-1.9026402644603615E-3</v>
      </c>
      <c r="F552" s="631"/>
      <c r="G552" s="631"/>
      <c r="H552" s="1045" t="s">
        <v>251</v>
      </c>
      <c r="I552" s="1045"/>
      <c r="J552" s="1045"/>
      <c r="K552" s="1045"/>
      <c r="L552" s="1045"/>
      <c r="M552" s="1045" t="s">
        <v>368</v>
      </c>
      <c r="N552" s="1045"/>
      <c r="O552" s="811">
        <v>-0.14430004397670523</v>
      </c>
      <c r="P552" s="631"/>
      <c r="Q552" s="631"/>
      <c r="X552" s="352"/>
      <c r="Y552" s="352"/>
      <c r="Z552" s="352"/>
      <c r="AA552" s="352"/>
      <c r="AB552" s="352"/>
      <c r="AC552" s="352"/>
      <c r="AD552" s="352"/>
      <c r="AE552" s="352"/>
      <c r="AF552" s="352"/>
      <c r="AG552" s="352"/>
      <c r="AH552" s="352"/>
      <c r="AI552" s="352"/>
      <c r="AJ552" s="352"/>
      <c r="AK552" s="352"/>
      <c r="AL552" s="352"/>
      <c r="AM552" s="352"/>
      <c r="AN552" s="352"/>
      <c r="AO552" s="352"/>
      <c r="AP552" s="352"/>
      <c r="AQ552" s="352"/>
      <c r="AR552" s="352"/>
      <c r="AS552" s="352"/>
      <c r="AT552" s="352"/>
      <c r="AU552" s="352"/>
      <c r="AV552" s="352"/>
      <c r="AW552" s="352"/>
      <c r="AX552" s="352"/>
      <c r="AY552" s="352"/>
      <c r="AZ552" s="352"/>
      <c r="BA552" s="354"/>
      <c r="BB552" s="430"/>
      <c r="BC552" s="354"/>
      <c r="BD552" s="354"/>
      <c r="BE552" s="354"/>
      <c r="BF552" s="354"/>
      <c r="BG552" s="354"/>
      <c r="BH552" s="354"/>
      <c r="BI552" s="354"/>
      <c r="BJ552" s="354"/>
      <c r="BK552" s="354"/>
      <c r="BL552" s="354"/>
      <c r="BM552" s="354"/>
      <c r="BN552" s="354"/>
      <c r="BO552" s="354"/>
      <c r="BP552" s="354"/>
      <c r="BQ552" s="354"/>
      <c r="BR552" s="354"/>
      <c r="BS552" s="354"/>
      <c r="BT552" s="354"/>
      <c r="BU552" s="354"/>
      <c r="BV552" s="354"/>
      <c r="BW552" s="354"/>
      <c r="BX552" s="355"/>
      <c r="BY552" s="355"/>
      <c r="BZ552" s="355"/>
      <c r="CA552" s="355"/>
      <c r="CB552" s="355"/>
      <c r="CC552" s="355"/>
      <c r="CD552" s="355"/>
      <c r="CE552" s="355"/>
      <c r="CF552" s="355"/>
      <c r="CG552" s="355"/>
      <c r="CH552" s="355"/>
      <c r="CI552" s="355"/>
      <c r="CJ552" s="355"/>
      <c r="CK552" s="355"/>
      <c r="CL552" s="355"/>
      <c r="CM552" s="355"/>
      <c r="CN552" s="355"/>
      <c r="CO552" s="355"/>
      <c r="CP552" s="355"/>
      <c r="CQ552" s="355"/>
      <c r="CR552" s="355"/>
      <c r="CS552" s="355"/>
      <c r="CT552" s="355"/>
      <c r="CU552" s="355"/>
      <c r="CV552" s="355"/>
      <c r="CW552" s="355"/>
      <c r="CX552" s="355"/>
      <c r="CY552" s="355"/>
      <c r="CZ552" s="355"/>
    </row>
    <row r="553" s="359" customFormat="true" ht="25.15" customHeight="true" x14ac:dyDescent="0.2">
      <c r="C553" s="1044" t="s">
        <v>405</v>
      </c>
      <c r="D553" s="1045"/>
      <c r="E553" s="809">
        <v>-3.7101114300613042E-3</v>
      </c>
      <c r="F553" s="631"/>
      <c r="G553" s="631"/>
      <c r="H553" s="1045" t="s">
        <v>206</v>
      </c>
      <c r="I553" s="1045"/>
      <c r="J553" s="1048" t="s">
        <v>252</v>
      </c>
      <c r="K553" s="1049"/>
      <c r="L553" s="1050"/>
      <c r="M553" s="1045" t="s">
        <v>350</v>
      </c>
      <c r="N553" s="1045"/>
      <c r="O553" s="811">
        <v>6.0606668407139483E-3</v>
      </c>
      <c r="P553" s="631"/>
      <c r="Q553" s="631"/>
      <c r="X553" s="352"/>
      <c r="Y553" s="352"/>
      <c r="Z553" s="352"/>
      <c r="AA553" s="352"/>
      <c r="AB553" s="352"/>
      <c r="AC553" s="352"/>
      <c r="AD553" s="352"/>
      <c r="AE553" s="352"/>
      <c r="AF553" s="352"/>
      <c r="AG553" s="352"/>
      <c r="AH553" s="352"/>
      <c r="AI553" s="352"/>
      <c r="AJ553" s="352"/>
      <c r="AK553" s="352"/>
      <c r="AL553" s="352"/>
      <c r="AM553" s="352"/>
      <c r="AN553" s="352"/>
      <c r="AO553" s="352"/>
      <c r="AP553" s="352"/>
      <c r="AQ553" s="352"/>
      <c r="AR553" s="352"/>
      <c r="AS553" s="352"/>
      <c r="AT553" s="352"/>
      <c r="AU553" s="352"/>
      <c r="AV553" s="352"/>
      <c r="AW553" s="352"/>
      <c r="AX553" s="352"/>
      <c r="AY553" s="352"/>
      <c r="AZ553" s="352"/>
      <c r="BA553" s="354"/>
      <c r="BB553" s="430"/>
      <c r="BC553" s="354"/>
      <c r="BD553" s="354"/>
      <c r="BE553" s="354"/>
      <c r="BF553" s="354"/>
      <c r="BG553" s="354"/>
      <c r="BH553" s="354"/>
      <c r="BI553" s="354"/>
      <c r="BJ553" s="354"/>
      <c r="BK553" s="354"/>
      <c r="BL553" s="354"/>
      <c r="BM553" s="354"/>
      <c r="BN553" s="354"/>
      <c r="BO553" s="354"/>
      <c r="BP553" s="354"/>
      <c r="BQ553" s="354"/>
      <c r="BR553" s="354"/>
      <c r="BS553" s="354"/>
      <c r="BT553" s="354"/>
      <c r="BU553" s="354"/>
      <c r="BV553" s="354"/>
      <c r="BW553" s="354"/>
      <c r="BX553" s="355"/>
      <c r="BY553" s="355"/>
      <c r="BZ553" s="355"/>
      <c r="CA553" s="355"/>
      <c r="CB553" s="355"/>
      <c r="CC553" s="355"/>
      <c r="CD553" s="355"/>
      <c r="CE553" s="355"/>
      <c r="CF553" s="355"/>
      <c r="CG553" s="355"/>
      <c r="CH553" s="355"/>
      <c r="CI553" s="355"/>
      <c r="CJ553" s="355"/>
      <c r="CK553" s="355"/>
      <c r="CL553" s="355"/>
      <c r="CM553" s="355"/>
      <c r="CN553" s="355"/>
      <c r="CO553" s="355"/>
      <c r="CP553" s="355"/>
      <c r="CQ553" s="355"/>
      <c r="CR553" s="355"/>
      <c r="CS553" s="355"/>
      <c r="CT553" s="355"/>
      <c r="CU553" s="355"/>
      <c r="CV553" s="355"/>
      <c r="CW553" s="355"/>
      <c r="CX553" s="355"/>
      <c r="CY553" s="355"/>
      <c r="CZ553" s="355"/>
    </row>
    <row r="554" s="359" customFormat="true" ht="25.15" customHeight="true" x14ac:dyDescent="0.2">
      <c r="C554" s="1044" t="s">
        <v>372</v>
      </c>
      <c r="D554" s="1045"/>
      <c r="E554" s="809">
        <v>7.5312580297632895E-2</v>
      </c>
      <c r="F554" s="631"/>
      <c r="G554" s="631"/>
      <c r="H554" s="1045"/>
      <c r="I554" s="1045"/>
      <c r="J554" s="802" t="s">
        <v>191</v>
      </c>
      <c r="K554" s="803" t="s">
        <v>253</v>
      </c>
      <c r="L554" s="804" t="s">
        <v>254</v>
      </c>
      <c r="M554" s="1045" t="s">
        <v>383</v>
      </c>
      <c r="N554" s="1045"/>
      <c r="O554" s="811">
        <v>1.6410921226403457E-2</v>
      </c>
      <c r="P554" s="631"/>
      <c r="Q554" s="631"/>
      <c r="X554" s="352"/>
      <c r="Y554" s="352"/>
      <c r="Z554" s="352"/>
      <c r="AA554" s="352"/>
      <c r="AB554" s="352"/>
      <c r="AC554" s="352"/>
      <c r="AD554" s="352"/>
      <c r="AE554" s="352"/>
      <c r="AF554" s="352"/>
      <c r="AG554" s="352"/>
      <c r="AH554" s="352"/>
      <c r="AI554" s="352"/>
      <c r="AJ554" s="352"/>
      <c r="AK554" s="352"/>
      <c r="AL554" s="352"/>
      <c r="AM554" s="352"/>
      <c r="AN554" s="352"/>
      <c r="AO554" s="352"/>
      <c r="AP554" s="352"/>
      <c r="AQ554" s="352"/>
      <c r="AR554" s="352"/>
      <c r="AS554" s="352"/>
      <c r="AT554" s="352"/>
      <c r="AU554" s="352"/>
      <c r="AV554" s="352"/>
      <c r="AW554" s="352"/>
      <c r="AX554" s="352"/>
      <c r="AY554" s="352"/>
      <c r="AZ554" s="352"/>
      <c r="BA554" s="354"/>
      <c r="BB554" s="430"/>
      <c r="BC554" s="354"/>
      <c r="BD554" s="354"/>
      <c r="BE554" s="354"/>
      <c r="BF554" s="354"/>
      <c r="BG554" s="354"/>
      <c r="BH554" s="354"/>
      <c r="BI554" s="354"/>
      <c r="BJ554" s="354"/>
      <c r="BK554" s="354"/>
      <c r="BL554" s="354"/>
      <c r="BM554" s="354"/>
      <c r="BN554" s="354"/>
      <c r="BO554" s="354"/>
      <c r="BP554" s="354"/>
      <c r="BQ554" s="354"/>
      <c r="BR554" s="354"/>
      <c r="BS554" s="354"/>
      <c r="BT554" s="354"/>
      <c r="BU554" s="354"/>
      <c r="BV554" s="354"/>
      <c r="BW554" s="354"/>
      <c r="BX554" s="355"/>
      <c r="BY554" s="355"/>
      <c r="BZ554" s="355"/>
      <c r="CA554" s="355"/>
      <c r="CB554" s="355"/>
      <c r="CC554" s="355"/>
      <c r="CD554" s="355"/>
      <c r="CE554" s="355"/>
      <c r="CF554" s="355"/>
      <c r="CG554" s="355"/>
      <c r="CH554" s="355"/>
      <c r="CI554" s="355"/>
      <c r="CJ554" s="355"/>
      <c r="CK554" s="355"/>
      <c r="CL554" s="355"/>
      <c r="CM554" s="355"/>
      <c r="CN554" s="355"/>
      <c r="CO554" s="355"/>
      <c r="CP554" s="355"/>
      <c r="CQ554" s="355"/>
      <c r="CR554" s="355"/>
      <c r="CS554" s="355"/>
      <c r="CT554" s="355"/>
      <c r="CU554" s="355"/>
      <c r="CV554" s="355"/>
      <c r="CW554" s="355"/>
      <c r="CX554" s="355"/>
      <c r="CY554" s="355"/>
      <c r="CZ554" s="355"/>
    </row>
    <row r="555" s="359" customFormat="true" ht="25.15" customHeight="true" x14ac:dyDescent="0.2">
      <c r="C555" s="1044" t="s">
        <v>410</v>
      </c>
      <c r="D555" s="1045"/>
      <c r="E555" s="809">
        <v>5.8584153279524981E-3</v>
      </c>
      <c r="F555" s="631"/>
      <c r="G555" s="631"/>
      <c r="H555" s="1045" t="s">
        <v>207</v>
      </c>
      <c r="I555" s="1045"/>
      <c r="J555" s="823">
        <v>6.2830812455004885</v>
      </c>
      <c r="K555" s="824">
        <v>8.8494102049302654</v>
      </c>
      <c r="L555" s="825">
        <v>8.8494102049302654</v>
      </c>
      <c r="M555" s="1045" t="s">
        <v>380</v>
      </c>
      <c r="N555" s="1045"/>
      <c r="O555" s="811">
        <v>4.818131228954721E-2</v>
      </c>
      <c r="P555" s="631"/>
      <c r="Q555" s="631"/>
      <c r="X555" s="352"/>
      <c r="Y555" s="352"/>
      <c r="Z555" s="352"/>
      <c r="AA555" s="352"/>
      <c r="AB555" s="352"/>
      <c r="AC555" s="352"/>
      <c r="AD555" s="352"/>
      <c r="AE555" s="352"/>
      <c r="AF555" s="352"/>
      <c r="AG555" s="352"/>
      <c r="AH555" s="352"/>
      <c r="AI555" s="352"/>
      <c r="AJ555" s="352"/>
      <c r="AK555" s="352"/>
      <c r="AL555" s="352"/>
      <c r="AM555" s="352"/>
      <c r="AN555" s="352"/>
      <c r="AO555" s="352"/>
      <c r="AP555" s="352"/>
      <c r="AQ555" s="352"/>
      <c r="AR555" s="352"/>
      <c r="AS555" s="352"/>
      <c r="AT555" s="352"/>
      <c r="AU555" s="352"/>
      <c r="AV555" s="352"/>
      <c r="AW555" s="352"/>
      <c r="AX555" s="352"/>
      <c r="AY555" s="352"/>
      <c r="AZ555" s="352"/>
      <c r="BA555" s="354"/>
      <c r="BB555" s="430"/>
      <c r="BC555" s="354"/>
      <c r="BD555" s="354"/>
      <c r="BE555" s="354"/>
      <c r="BF555" s="354"/>
      <c r="BG555" s="354"/>
      <c r="BH555" s="354"/>
      <c r="BI555" s="354"/>
      <c r="BJ555" s="354"/>
      <c r="BK555" s="354"/>
      <c r="BL555" s="354"/>
      <c r="BM555" s="354"/>
      <c r="BN555" s="354"/>
      <c r="BO555" s="354"/>
      <c r="BP555" s="354"/>
      <c r="BQ555" s="354"/>
      <c r="BR555" s="354"/>
      <c r="BS555" s="354"/>
      <c r="BT555" s="354"/>
      <c r="BU555" s="354"/>
      <c r="BV555" s="354"/>
      <c r="BW555" s="354"/>
      <c r="BX555" s="355"/>
      <c r="BY555" s="355"/>
      <c r="BZ555" s="355"/>
      <c r="CA555" s="355"/>
      <c r="CB555" s="355"/>
      <c r="CC555" s="355"/>
      <c r="CD555" s="355"/>
      <c r="CE555" s="355"/>
      <c r="CF555" s="355"/>
      <c r="CG555" s="355"/>
      <c r="CH555" s="355"/>
      <c r="CI555" s="355"/>
      <c r="CJ555" s="355"/>
      <c r="CK555" s="355"/>
      <c r="CL555" s="355"/>
      <c r="CM555" s="355"/>
      <c r="CN555" s="355"/>
      <c r="CO555" s="355"/>
      <c r="CP555" s="355"/>
      <c r="CQ555" s="355"/>
      <c r="CR555" s="355"/>
      <c r="CS555" s="355"/>
      <c r="CT555" s="355"/>
      <c r="CU555" s="355"/>
      <c r="CV555" s="355"/>
      <c r="CW555" s="355"/>
      <c r="CX555" s="355"/>
      <c r="CY555" s="355"/>
      <c r="CZ555" s="355"/>
    </row>
    <row r="556" s="359" customFormat="true" ht="25.15" customHeight="true" x14ac:dyDescent="0.2">
      <c r="C556" s="1044" t="s">
        <v>352</v>
      </c>
      <c r="D556" s="1045"/>
      <c r="E556" s="809">
        <v>1.2356310306871733E-3</v>
      </c>
      <c r="F556" s="631"/>
      <c r="G556" s="631"/>
      <c r="H556" s="1045"/>
      <c r="I556" s="1045"/>
      <c r="J556" s="631"/>
      <c r="K556" s="631"/>
      <c r="L556" s="631"/>
      <c r="M556" s="1045" t="s">
        <v>370</v>
      </c>
      <c r="N556" s="1045"/>
      <c r="O556" s="811">
        <v>0.13486241911009464</v>
      </c>
      <c r="P556" s="631"/>
      <c r="Q556" s="631"/>
      <c r="X556" s="352"/>
      <c r="Y556" s="352"/>
      <c r="Z556" s="352"/>
      <c r="AA556" s="352"/>
      <c r="AB556" s="352"/>
      <c r="AC556" s="352"/>
      <c r="AD556" s="352"/>
      <c r="AE556" s="352"/>
      <c r="AF556" s="352"/>
      <c r="AG556" s="352"/>
      <c r="AH556" s="352"/>
      <c r="AI556" s="352"/>
      <c r="AJ556" s="352"/>
      <c r="AK556" s="352"/>
      <c r="AL556" s="352"/>
      <c r="AM556" s="352"/>
      <c r="AN556" s="352"/>
      <c r="AO556" s="352"/>
      <c r="AP556" s="352"/>
      <c r="AQ556" s="352"/>
      <c r="AR556" s="352"/>
      <c r="AS556" s="352"/>
      <c r="AT556" s="352"/>
      <c r="AU556" s="352"/>
      <c r="AV556" s="352"/>
      <c r="AW556" s="352"/>
      <c r="AX556" s="352"/>
      <c r="AY556" s="352"/>
      <c r="AZ556" s="352"/>
      <c r="BA556" s="354"/>
      <c r="BB556" s="430"/>
      <c r="BC556" s="354"/>
      <c r="BD556" s="354"/>
      <c r="BE556" s="354"/>
      <c r="BF556" s="354"/>
      <c r="BG556" s="354"/>
      <c r="BH556" s="354"/>
      <c r="BI556" s="354"/>
      <c r="BJ556" s="354"/>
      <c r="BK556" s="354"/>
      <c r="BL556" s="354"/>
      <c r="BM556" s="354"/>
      <c r="BN556" s="354"/>
      <c r="BO556" s="354"/>
      <c r="BP556" s="354"/>
      <c r="BQ556" s="354"/>
      <c r="BR556" s="354"/>
      <c r="BS556" s="354"/>
      <c r="BT556" s="354"/>
      <c r="BU556" s="354"/>
      <c r="BV556" s="354"/>
      <c r="BW556" s="354"/>
      <c r="BX556" s="355"/>
      <c r="BY556" s="355"/>
      <c r="BZ556" s="355"/>
      <c r="CA556" s="355"/>
      <c r="CB556" s="355"/>
      <c r="CC556" s="355"/>
      <c r="CD556" s="355"/>
      <c r="CE556" s="355"/>
      <c r="CF556" s="355"/>
      <c r="CG556" s="355"/>
      <c r="CH556" s="355"/>
      <c r="CI556" s="355"/>
      <c r="CJ556" s="355"/>
      <c r="CK556" s="355"/>
      <c r="CL556" s="355"/>
      <c r="CM556" s="355"/>
      <c r="CN556" s="355"/>
      <c r="CO556" s="355"/>
      <c r="CP556" s="355"/>
      <c r="CQ556" s="355"/>
      <c r="CR556" s="355"/>
      <c r="CS556" s="355"/>
      <c r="CT556" s="355"/>
      <c r="CU556" s="355"/>
      <c r="CV556" s="355"/>
      <c r="CW556" s="355"/>
      <c r="CX556" s="355"/>
      <c r="CY556" s="355"/>
      <c r="CZ556" s="355"/>
    </row>
    <row r="557" s="359" customFormat="true" ht="25.15" customHeight="true" x14ac:dyDescent="0.2">
      <c r="C557" s="1044" t="s">
        <v>423</v>
      </c>
      <c r="D557" s="1045"/>
      <c r="E557" s="809">
        <v>4.8256998487574178E-3</v>
      </c>
      <c r="F557" s="631"/>
      <c r="G557" s="631"/>
      <c r="H557" s="1045"/>
      <c r="I557" s="1045"/>
      <c r="J557" s="631"/>
      <c r="K557" s="631"/>
      <c r="L557" s="631"/>
      <c r="M557" s="1045" t="s">
        <v>394</v>
      </c>
      <c r="N557" s="1045"/>
      <c r="O557" s="811">
        <v>7.7435775692702843E-3</v>
      </c>
      <c r="P557" s="631"/>
      <c r="Q557" s="631"/>
      <c r="X557" s="352"/>
      <c r="Y557" s="352"/>
      <c r="Z557" s="352"/>
      <c r="AA557" s="352"/>
      <c r="AB557" s="352"/>
      <c r="AC557" s="352"/>
      <c r="AD557" s="352"/>
      <c r="AE557" s="352"/>
      <c r="AF557" s="352"/>
      <c r="AG557" s="352"/>
      <c r="AH557" s="352"/>
      <c r="AI557" s="352"/>
      <c r="AJ557" s="352"/>
      <c r="AK557" s="352"/>
      <c r="AL557" s="352"/>
      <c r="AM557" s="352"/>
      <c r="AN557" s="352"/>
      <c r="AO557" s="352"/>
      <c r="AP557" s="352"/>
      <c r="AQ557" s="352"/>
      <c r="AR557" s="352"/>
      <c r="AS557" s="352"/>
      <c r="AT557" s="352"/>
      <c r="AU557" s="352"/>
      <c r="AV557" s="352"/>
      <c r="AW557" s="352"/>
      <c r="AX557" s="352"/>
      <c r="AY557" s="352"/>
      <c r="AZ557" s="352"/>
      <c r="BA557" s="354"/>
      <c r="BB557" s="430"/>
      <c r="BC557" s="354"/>
      <c r="BD557" s="354"/>
      <c r="BE557" s="354"/>
      <c r="BF557" s="354"/>
      <c r="BG557" s="354"/>
      <c r="BH557" s="354"/>
      <c r="BI557" s="354"/>
      <c r="BJ557" s="354"/>
      <c r="BK557" s="354"/>
      <c r="BL557" s="354"/>
      <c r="BM557" s="354"/>
      <c r="BN557" s="354"/>
      <c r="BO557" s="354"/>
      <c r="BP557" s="354"/>
      <c r="BQ557" s="354"/>
      <c r="BR557" s="354"/>
      <c r="BS557" s="354"/>
      <c r="BT557" s="354"/>
      <c r="BU557" s="354"/>
      <c r="BV557" s="354"/>
      <c r="BW557" s="354"/>
      <c r="BX557" s="355"/>
      <c r="BY557" s="355"/>
      <c r="BZ557" s="355"/>
      <c r="CA557" s="355"/>
      <c r="CB557" s="355"/>
      <c r="CC557" s="355"/>
      <c r="CD557" s="355"/>
      <c r="CE557" s="355"/>
      <c r="CF557" s="355"/>
      <c r="CG557" s="355"/>
      <c r="CH557" s="355"/>
      <c r="CI557" s="355"/>
      <c r="CJ557" s="355"/>
      <c r="CK557" s="355"/>
      <c r="CL557" s="355"/>
      <c r="CM557" s="355"/>
      <c r="CN557" s="355"/>
      <c r="CO557" s="355"/>
      <c r="CP557" s="355"/>
      <c r="CQ557" s="355"/>
      <c r="CR557" s="355"/>
      <c r="CS557" s="355"/>
      <c r="CT557" s="355"/>
      <c r="CU557" s="355"/>
      <c r="CV557" s="355"/>
      <c r="CW557" s="355"/>
      <c r="CX557" s="355"/>
      <c r="CY557" s="355"/>
      <c r="CZ557" s="355"/>
    </row>
    <row r="558" s="359" customFormat="true" ht="25.15" customHeight="true" x14ac:dyDescent="0.2">
      <c r="C558" s="1044" t="s">
        <v>427</v>
      </c>
      <c r="D558" s="1045"/>
      <c r="E558" s="809">
        <v>7.5549309586779643E-4</v>
      </c>
      <c r="F558" s="631"/>
      <c r="G558" s="631"/>
      <c r="H558" s="1045" t="s">
        <v>255</v>
      </c>
      <c r="I558" s="1045"/>
      <c r="J558" s="1045"/>
      <c r="K558" s="631"/>
      <c r="L558" s="631"/>
      <c r="M558" s="1045" t="s">
        <v>369</v>
      </c>
      <c r="N558" s="1045"/>
      <c r="O558" s="811">
        <v>-0.12829641578046555</v>
      </c>
      <c r="P558" s="631"/>
      <c r="Q558" s="631"/>
      <c r="X558" s="352"/>
      <c r="Y558" s="352"/>
      <c r="Z558" s="352"/>
      <c r="AA558" s="352"/>
      <c r="AB558" s="352"/>
      <c r="AC558" s="352"/>
      <c r="AD558" s="352"/>
      <c r="AE558" s="352"/>
      <c r="AF558" s="352"/>
      <c r="AG558" s="352"/>
      <c r="AH558" s="352"/>
      <c r="AI558" s="352"/>
      <c r="AJ558" s="352"/>
      <c r="AK558" s="352"/>
      <c r="AL558" s="352"/>
      <c r="AM558" s="352"/>
      <c r="AN558" s="352"/>
      <c r="AO558" s="352"/>
      <c r="AP558" s="352"/>
      <c r="AQ558" s="352"/>
      <c r="AR558" s="352"/>
      <c r="AS558" s="352"/>
      <c r="AT558" s="352"/>
      <c r="AU558" s="352"/>
      <c r="AV558" s="352"/>
      <c r="AW558" s="352"/>
      <c r="AX558" s="352"/>
      <c r="AY558" s="352"/>
      <c r="AZ558" s="352"/>
      <c r="BA558" s="354"/>
      <c r="BB558" s="430"/>
      <c r="BC558" s="354"/>
      <c r="BD558" s="354"/>
      <c r="BE558" s="354"/>
      <c r="BF558" s="354"/>
      <c r="BG558" s="354"/>
      <c r="BH558" s="354"/>
      <c r="BI558" s="354"/>
      <c r="BJ558" s="354"/>
      <c r="BK558" s="354"/>
      <c r="BL558" s="354"/>
      <c r="BM558" s="354"/>
      <c r="BN558" s="354"/>
      <c r="BO558" s="354"/>
      <c r="BP558" s="354"/>
      <c r="BQ558" s="354"/>
      <c r="BR558" s="354"/>
      <c r="BS558" s="354"/>
      <c r="BT558" s="354"/>
      <c r="BU558" s="354"/>
      <c r="BV558" s="354"/>
      <c r="BW558" s="354"/>
      <c r="BX558" s="355"/>
      <c r="BY558" s="355"/>
      <c r="BZ558" s="355"/>
      <c r="CA558" s="355"/>
      <c r="CB558" s="355"/>
      <c r="CC558" s="355"/>
      <c r="CD558" s="355"/>
      <c r="CE558" s="355"/>
      <c r="CF558" s="355"/>
      <c r="CG558" s="355"/>
      <c r="CH558" s="355"/>
      <c r="CI558" s="355"/>
      <c r="CJ558" s="355"/>
      <c r="CK558" s="355"/>
      <c r="CL558" s="355"/>
      <c r="CM558" s="355"/>
      <c r="CN558" s="355"/>
      <c r="CO558" s="355"/>
      <c r="CP558" s="355"/>
      <c r="CQ558" s="355"/>
      <c r="CR558" s="355"/>
      <c r="CS558" s="355"/>
      <c r="CT558" s="355"/>
      <c r="CU558" s="355"/>
      <c r="CV558" s="355"/>
      <c r="CW558" s="355"/>
      <c r="CX558" s="355"/>
      <c r="CY558" s="355"/>
      <c r="CZ558" s="355"/>
    </row>
    <row r="559" s="359" customFormat="true" ht="25.15" customHeight="true" x14ac:dyDescent="0.2">
      <c r="C559" s="1044" t="s">
        <v>342</v>
      </c>
      <c r="D559" s="1045"/>
      <c r="E559" s="809">
        <v>1.0980885070040879E-2</v>
      </c>
      <c r="F559" s="631"/>
      <c r="G559" s="631"/>
      <c r="H559" s="1045"/>
      <c r="I559" s="1045"/>
      <c r="J559" s="805" t="s">
        <v>206</v>
      </c>
      <c r="K559" s="631"/>
      <c r="L559" s="631"/>
      <c r="M559" s="1045" t="s">
        <v>340</v>
      </c>
      <c r="N559" s="1045"/>
      <c r="O559" s="811">
        <v>-2.558598104596679E-3</v>
      </c>
      <c r="P559" s="631"/>
      <c r="Q559" s="631"/>
      <c r="X559" s="352"/>
      <c r="Y559" s="352"/>
      <c r="Z559" s="352"/>
      <c r="AA559" s="352"/>
      <c r="AB559" s="352"/>
      <c r="AC559" s="352"/>
      <c r="AD559" s="352"/>
      <c r="AE559" s="352"/>
      <c r="AF559" s="352"/>
      <c r="AG559" s="352"/>
      <c r="AH559" s="352"/>
      <c r="AI559" s="352"/>
      <c r="AJ559" s="352"/>
      <c r="AK559" s="352"/>
      <c r="AL559" s="352"/>
      <c r="AM559" s="352"/>
      <c r="AN559" s="352"/>
      <c r="AO559" s="352"/>
      <c r="AP559" s="352"/>
      <c r="AQ559" s="352"/>
      <c r="AR559" s="352"/>
      <c r="AS559" s="352"/>
      <c r="AT559" s="352"/>
      <c r="AU559" s="352"/>
      <c r="AV559" s="352"/>
      <c r="AW559" s="352"/>
      <c r="AX559" s="352"/>
      <c r="AY559" s="352"/>
      <c r="AZ559" s="352"/>
      <c r="BA559" s="354"/>
      <c r="BB559" s="430"/>
      <c r="BC559" s="354"/>
      <c r="BD559" s="354"/>
      <c r="BE559" s="354"/>
      <c r="BF559" s="354"/>
      <c r="BG559" s="354"/>
      <c r="BH559" s="354"/>
      <c r="BI559" s="354"/>
      <c r="BJ559" s="354"/>
      <c r="BK559" s="354"/>
      <c r="BL559" s="354"/>
      <c r="BM559" s="354"/>
      <c r="BN559" s="354"/>
      <c r="BO559" s="354"/>
      <c r="BP559" s="354"/>
      <c r="BQ559" s="354"/>
      <c r="BR559" s="354"/>
      <c r="BS559" s="354"/>
      <c r="BT559" s="354"/>
      <c r="BU559" s="354"/>
      <c r="BV559" s="354"/>
      <c r="BW559" s="354"/>
      <c r="BX559" s="355"/>
      <c r="BY559" s="355"/>
      <c r="BZ559" s="355"/>
      <c r="CA559" s="355"/>
      <c r="CB559" s="355"/>
      <c r="CC559" s="355"/>
      <c r="CD559" s="355"/>
      <c r="CE559" s="355"/>
      <c r="CF559" s="355"/>
      <c r="CG559" s="355"/>
      <c r="CH559" s="355"/>
      <c r="CI559" s="355"/>
      <c r="CJ559" s="355"/>
      <c r="CK559" s="355"/>
      <c r="CL559" s="355"/>
      <c r="CM559" s="355"/>
      <c r="CN559" s="355"/>
      <c r="CO559" s="355"/>
      <c r="CP559" s="355"/>
      <c r="CQ559" s="355"/>
      <c r="CR559" s="355"/>
      <c r="CS559" s="355"/>
      <c r="CT559" s="355"/>
      <c r="CU559" s="355"/>
      <c r="CV559" s="355"/>
      <c r="CW559" s="355"/>
      <c r="CX559" s="355"/>
      <c r="CY559" s="355"/>
      <c r="CZ559" s="355"/>
    </row>
    <row r="560" s="359" customFormat="true" ht="25.15" customHeight="true" x14ac:dyDescent="0.2">
      <c r="C560" s="1044" t="s">
        <v>333</v>
      </c>
      <c r="D560" s="1045"/>
      <c r="E560" s="809">
        <v>1.3141489310610604E-2</v>
      </c>
      <c r="F560" s="631"/>
      <c r="G560" s="631"/>
      <c r="H560" s="1045"/>
      <c r="I560" s="1045"/>
      <c r="J560" s="826" t="s">
        <v>207</v>
      </c>
      <c r="K560" s="631"/>
      <c r="L560" s="631"/>
      <c r="M560" s="1045" t="s">
        <v>398</v>
      </c>
      <c r="N560" s="1045"/>
      <c r="O560" s="811">
        <v>-8.0160886029422918E-5</v>
      </c>
      <c r="P560" s="631"/>
      <c r="Q560" s="631"/>
      <c r="X560" s="352"/>
      <c r="Y560" s="352"/>
      <c r="Z560" s="352"/>
      <c r="AA560" s="352"/>
      <c r="AB560" s="352"/>
      <c r="AC560" s="352"/>
      <c r="AD560" s="352"/>
      <c r="AE560" s="352"/>
      <c r="AF560" s="352"/>
      <c r="AG560" s="352"/>
      <c r="AH560" s="352"/>
      <c r="AI560" s="352"/>
      <c r="AJ560" s="352"/>
      <c r="AK560" s="352"/>
      <c r="AL560" s="352"/>
      <c r="AM560" s="352"/>
      <c r="AN560" s="352"/>
      <c r="AO560" s="352"/>
      <c r="AP560" s="352"/>
      <c r="AQ560" s="352"/>
      <c r="AR560" s="352"/>
      <c r="AS560" s="352"/>
      <c r="AT560" s="352"/>
      <c r="AU560" s="352"/>
      <c r="AV560" s="352"/>
      <c r="AW560" s="352"/>
      <c r="AX560" s="352"/>
      <c r="AY560" s="352"/>
      <c r="AZ560" s="352"/>
      <c r="BA560" s="354"/>
      <c r="BB560" s="430"/>
      <c r="BC560" s="354"/>
      <c r="BD560" s="354"/>
      <c r="BE560" s="354"/>
      <c r="BF560" s="354"/>
      <c r="BG560" s="354"/>
      <c r="BH560" s="354"/>
      <c r="BI560" s="354"/>
      <c r="BJ560" s="354"/>
      <c r="BK560" s="354"/>
      <c r="BL560" s="354"/>
      <c r="BM560" s="354"/>
      <c r="BN560" s="354"/>
      <c r="BO560" s="354"/>
      <c r="BP560" s="354"/>
      <c r="BQ560" s="354"/>
      <c r="BR560" s="354"/>
      <c r="BS560" s="354"/>
      <c r="BT560" s="354"/>
      <c r="BU560" s="354"/>
      <c r="BV560" s="354"/>
      <c r="BW560" s="354"/>
      <c r="BX560" s="355"/>
      <c r="BY560" s="355"/>
      <c r="BZ560" s="355"/>
      <c r="CA560" s="355"/>
      <c r="CB560" s="355"/>
      <c r="CC560" s="355"/>
      <c r="CD560" s="355"/>
      <c r="CE560" s="355"/>
      <c r="CF560" s="355"/>
      <c r="CG560" s="355"/>
      <c r="CH560" s="355"/>
      <c r="CI560" s="355"/>
      <c r="CJ560" s="355"/>
      <c r="CK560" s="355"/>
      <c r="CL560" s="355"/>
      <c r="CM560" s="355"/>
      <c r="CN560" s="355"/>
      <c r="CO560" s="355"/>
      <c r="CP560" s="355"/>
      <c r="CQ560" s="355"/>
      <c r="CR560" s="355"/>
      <c r="CS560" s="355"/>
      <c r="CT560" s="355"/>
      <c r="CU560" s="355"/>
      <c r="CV560" s="355"/>
      <c r="CW560" s="355"/>
      <c r="CX560" s="355"/>
      <c r="CY560" s="355"/>
      <c r="CZ560" s="355"/>
    </row>
    <row r="561" s="359" customFormat="true" ht="25.15" customHeight="true" x14ac:dyDescent="0.2">
      <c r="C561" s="1044" t="s">
        <v>326</v>
      </c>
      <c r="D561" s="1045"/>
      <c r="E561" s="809">
        <v>9.1687711280521705E-3</v>
      </c>
      <c r="F561" s="631"/>
      <c r="G561" s="631"/>
      <c r="H561" s="1045" t="s">
        <v>290</v>
      </c>
      <c r="I561" s="1045"/>
      <c r="J561" s="807">
        <v>4.9897625877014361E-3</v>
      </c>
      <c r="K561" s="631"/>
      <c r="L561" s="631"/>
      <c r="M561" s="1045" t="s">
        <v>382</v>
      </c>
      <c r="N561" s="1045"/>
      <c r="O561" s="811">
        <v>2.9700853951456614E-2</v>
      </c>
      <c r="P561" s="631"/>
      <c r="Q561" s="631"/>
      <c r="X561" s="352"/>
      <c r="Y561" s="352"/>
      <c r="Z561" s="352"/>
      <c r="AA561" s="352"/>
      <c r="AB561" s="352"/>
      <c r="AC561" s="352"/>
      <c r="AD561" s="352"/>
      <c r="AE561" s="352"/>
      <c r="AF561" s="352"/>
      <c r="AG561" s="352"/>
      <c r="AH561" s="352"/>
      <c r="AI561" s="352"/>
      <c r="AJ561" s="352"/>
      <c r="AK561" s="352"/>
      <c r="AL561" s="352"/>
      <c r="AM561" s="352"/>
      <c r="AN561" s="352"/>
      <c r="AO561" s="352"/>
      <c r="AP561" s="352"/>
      <c r="AQ561" s="352"/>
      <c r="AR561" s="352"/>
      <c r="AS561" s="352"/>
      <c r="AT561" s="352"/>
      <c r="AU561" s="352"/>
      <c r="AV561" s="352"/>
      <c r="AW561" s="352"/>
      <c r="AX561" s="352"/>
      <c r="AY561" s="352"/>
      <c r="AZ561" s="352"/>
      <c r="BA561" s="354"/>
      <c r="BB561" s="430"/>
      <c r="BC561" s="354"/>
      <c r="BD561" s="354"/>
      <c r="BE561" s="354"/>
      <c r="BF561" s="354"/>
      <c r="BG561" s="354"/>
      <c r="BH561" s="354"/>
      <c r="BI561" s="354"/>
      <c r="BJ561" s="354"/>
      <c r="BK561" s="354"/>
      <c r="BL561" s="354"/>
      <c r="BM561" s="354"/>
      <c r="BN561" s="354"/>
      <c r="BO561" s="354"/>
      <c r="BP561" s="354"/>
      <c r="BQ561" s="354"/>
      <c r="BR561" s="354"/>
      <c r="BS561" s="354"/>
      <c r="BT561" s="354"/>
      <c r="BU561" s="354"/>
      <c r="BV561" s="354"/>
      <c r="BW561" s="354"/>
      <c r="BX561" s="355"/>
      <c r="BY561" s="355"/>
      <c r="BZ561" s="355"/>
      <c r="CA561" s="355"/>
      <c r="CB561" s="355"/>
      <c r="CC561" s="355"/>
      <c r="CD561" s="355"/>
      <c r="CE561" s="355"/>
      <c r="CF561" s="355"/>
      <c r="CG561" s="355"/>
      <c r="CH561" s="355"/>
      <c r="CI561" s="355"/>
      <c r="CJ561" s="355"/>
      <c r="CK561" s="355"/>
      <c r="CL561" s="355"/>
      <c r="CM561" s="355"/>
      <c r="CN561" s="355"/>
      <c r="CO561" s="355"/>
      <c r="CP561" s="355"/>
      <c r="CQ561" s="355"/>
      <c r="CR561" s="355"/>
      <c r="CS561" s="355"/>
      <c r="CT561" s="355"/>
      <c r="CU561" s="355"/>
      <c r="CV561" s="355"/>
      <c r="CW561" s="355"/>
      <c r="CX561" s="355"/>
      <c r="CY561" s="355"/>
      <c r="CZ561" s="355"/>
    </row>
    <row r="562" s="359" customFormat="true" ht="25.15" customHeight="true" x14ac:dyDescent="0.2">
      <c r="C562" s="1044" t="s">
        <v>311</v>
      </c>
      <c r="D562" s="1045"/>
      <c r="E562" s="809">
        <v>0.10453280952727687</v>
      </c>
      <c r="F562" s="631"/>
      <c r="G562" s="631"/>
      <c r="H562" s="1045" t="s">
        <v>368</v>
      </c>
      <c r="I562" s="1045"/>
      <c r="J562" s="810">
        <v>-0.11162029079395694</v>
      </c>
      <c r="K562" s="631"/>
      <c r="L562" s="631"/>
      <c r="M562" s="1045" t="s">
        <v>402</v>
      </c>
      <c r="N562" s="1045"/>
      <c r="O562" s="811">
        <v>1.2131016123924296E-3</v>
      </c>
      <c r="P562" s="631"/>
      <c r="Q562" s="631"/>
      <c r="X562" s="352"/>
      <c r="Y562" s="352"/>
      <c r="Z562" s="352"/>
      <c r="AA562" s="352"/>
      <c r="AB562" s="352"/>
      <c r="AC562" s="352"/>
      <c r="AD562" s="352"/>
      <c r="AE562" s="352"/>
      <c r="AF562" s="352"/>
      <c r="AG562" s="352"/>
      <c r="AH562" s="352"/>
      <c r="AI562" s="352"/>
      <c r="AJ562" s="352"/>
      <c r="AK562" s="352"/>
      <c r="AL562" s="352"/>
      <c r="AM562" s="352"/>
      <c r="AN562" s="352"/>
      <c r="AO562" s="352"/>
      <c r="AP562" s="352"/>
      <c r="AQ562" s="352"/>
      <c r="AR562" s="352"/>
      <c r="AS562" s="352"/>
      <c r="AT562" s="352"/>
      <c r="AU562" s="352"/>
      <c r="AV562" s="352"/>
      <c r="AW562" s="352"/>
      <c r="AX562" s="352"/>
      <c r="AY562" s="352"/>
      <c r="AZ562" s="352"/>
      <c r="BA562" s="354"/>
      <c r="BB562" s="430"/>
      <c r="BC562" s="354"/>
      <c r="BD562" s="354"/>
      <c r="BE562" s="354"/>
      <c r="BF562" s="354"/>
      <c r="BG562" s="354"/>
      <c r="BH562" s="354"/>
      <c r="BI562" s="354"/>
      <c r="BJ562" s="354"/>
      <c r="BK562" s="354"/>
      <c r="BL562" s="354"/>
      <c r="BM562" s="354"/>
      <c r="BN562" s="354"/>
      <c r="BO562" s="354"/>
      <c r="BP562" s="354"/>
      <c r="BQ562" s="354"/>
      <c r="BR562" s="354"/>
      <c r="BS562" s="354"/>
      <c r="BT562" s="354"/>
      <c r="BU562" s="354"/>
      <c r="BV562" s="354"/>
      <c r="BW562" s="354"/>
      <c r="BX562" s="355"/>
      <c r="BY562" s="355"/>
      <c r="BZ562" s="355"/>
      <c r="CA562" s="355"/>
      <c r="CB562" s="355"/>
      <c r="CC562" s="355"/>
      <c r="CD562" s="355"/>
      <c r="CE562" s="355"/>
      <c r="CF562" s="355"/>
      <c r="CG562" s="355"/>
      <c r="CH562" s="355"/>
      <c r="CI562" s="355"/>
      <c r="CJ562" s="355"/>
      <c r="CK562" s="355"/>
      <c r="CL562" s="355"/>
      <c r="CM562" s="355"/>
      <c r="CN562" s="355"/>
      <c r="CO562" s="355"/>
      <c r="CP562" s="355"/>
      <c r="CQ562" s="355"/>
      <c r="CR562" s="355"/>
      <c r="CS562" s="355"/>
      <c r="CT562" s="355"/>
      <c r="CU562" s="355"/>
      <c r="CV562" s="355"/>
      <c r="CW562" s="355"/>
      <c r="CX562" s="355"/>
      <c r="CY562" s="355"/>
      <c r="CZ562" s="355"/>
    </row>
    <row r="563" s="359" customFormat="true" ht="25.15" customHeight="true" x14ac:dyDescent="0.2">
      <c r="C563" s="1044" t="s">
        <v>309</v>
      </c>
      <c r="D563" s="1045"/>
      <c r="E563" s="809">
        <v>-0.10616987288895997</v>
      </c>
      <c r="F563" s="631"/>
      <c r="G563" s="631"/>
      <c r="H563" s="1045" t="s">
        <v>350</v>
      </c>
      <c r="I563" s="1045"/>
      <c r="J563" s="810">
        <v>4.8814292959617634E-3</v>
      </c>
      <c r="K563" s="631"/>
      <c r="L563" s="631"/>
      <c r="M563" s="1045" t="s">
        <v>310</v>
      </c>
      <c r="N563" s="1045"/>
      <c r="O563" s="811">
        <v>2.3679318117522639E-2</v>
      </c>
      <c r="P563" s="631"/>
      <c r="Q563" s="631"/>
      <c r="X563" s="352"/>
      <c r="Y563" s="352"/>
      <c r="Z563" s="352"/>
      <c r="AA563" s="352"/>
      <c r="AB563" s="352"/>
      <c r="AC563" s="352"/>
      <c r="AD563" s="352"/>
      <c r="AE563" s="352"/>
      <c r="AF563" s="352"/>
      <c r="AG563" s="352"/>
      <c r="AH563" s="352"/>
      <c r="AI563" s="352"/>
      <c r="AJ563" s="352"/>
      <c r="AK563" s="352"/>
      <c r="AL563" s="352"/>
      <c r="AM563" s="352"/>
      <c r="AN563" s="352"/>
      <c r="AO563" s="352"/>
      <c r="AP563" s="352"/>
      <c r="AQ563" s="352"/>
      <c r="AR563" s="352"/>
      <c r="AS563" s="352"/>
      <c r="AT563" s="352"/>
      <c r="AU563" s="352"/>
      <c r="AV563" s="352"/>
      <c r="AW563" s="352"/>
      <c r="AX563" s="352"/>
      <c r="AY563" s="352"/>
      <c r="AZ563" s="352"/>
      <c r="BA563" s="354"/>
      <c r="BB563" s="430"/>
      <c r="BC563" s="354"/>
      <c r="BD563" s="354"/>
      <c r="BE563" s="354"/>
      <c r="BF563" s="354"/>
      <c r="BG563" s="354"/>
      <c r="BH563" s="354"/>
      <c r="BI563" s="354"/>
      <c r="BJ563" s="354"/>
      <c r="BK563" s="354"/>
      <c r="BL563" s="354"/>
      <c r="BM563" s="354"/>
      <c r="BN563" s="354"/>
      <c r="BO563" s="354"/>
      <c r="BP563" s="354"/>
      <c r="BQ563" s="354"/>
      <c r="BR563" s="354"/>
      <c r="BS563" s="354"/>
      <c r="BT563" s="354"/>
      <c r="BU563" s="354"/>
      <c r="BV563" s="354"/>
      <c r="BW563" s="354"/>
      <c r="BX563" s="355"/>
      <c r="BY563" s="355"/>
      <c r="BZ563" s="355"/>
      <c r="CA563" s="355"/>
      <c r="CB563" s="355"/>
      <c r="CC563" s="355"/>
      <c r="CD563" s="355"/>
      <c r="CE563" s="355"/>
      <c r="CF563" s="355"/>
      <c r="CG563" s="355"/>
      <c r="CH563" s="355"/>
      <c r="CI563" s="355"/>
      <c r="CJ563" s="355"/>
      <c r="CK563" s="355"/>
      <c r="CL563" s="355"/>
      <c r="CM563" s="355"/>
      <c r="CN563" s="355"/>
      <c r="CO563" s="355"/>
      <c r="CP563" s="355"/>
      <c r="CQ563" s="355"/>
      <c r="CR563" s="355"/>
      <c r="CS563" s="355"/>
      <c r="CT563" s="355"/>
      <c r="CU563" s="355"/>
      <c r="CV563" s="355"/>
      <c r="CW563" s="355"/>
      <c r="CX563" s="355"/>
      <c r="CY563" s="355"/>
      <c r="CZ563" s="355"/>
    </row>
    <row r="564" s="359" customFormat="true" ht="25.15" customHeight="true" x14ac:dyDescent="0.2">
      <c r="C564" s="1044" t="s">
        <v>351</v>
      </c>
      <c r="D564" s="1045"/>
      <c r="E564" s="809">
        <v>1.3064946611549698E-3</v>
      </c>
      <c r="F564" s="631"/>
      <c r="G564" s="631"/>
      <c r="H564" s="1045" t="s">
        <v>393</v>
      </c>
      <c r="I564" s="1045"/>
      <c r="J564" s="810">
        <v>1.1407306934372629E-2</v>
      </c>
      <c r="K564" s="631"/>
      <c r="L564" s="631"/>
      <c r="M564" s="1045" t="s">
        <v>373</v>
      </c>
      <c r="N564" s="1045"/>
      <c r="O564" s="811">
        <v>0.12313815165376743</v>
      </c>
      <c r="P564" s="631"/>
      <c r="Q564" s="631"/>
      <c r="X564" s="352"/>
      <c r="Y564" s="352"/>
      <c r="Z564" s="352"/>
      <c r="AA564" s="352"/>
      <c r="AB564" s="352"/>
      <c r="AC564" s="352"/>
      <c r="AD564" s="352"/>
      <c r="AE564" s="352"/>
      <c r="AF564" s="352"/>
      <c r="AG564" s="352"/>
      <c r="AH564" s="352"/>
      <c r="AI564" s="352"/>
      <c r="AJ564" s="352"/>
      <c r="AK564" s="352"/>
      <c r="AL564" s="352"/>
      <c r="AM564" s="352"/>
      <c r="AN564" s="352"/>
      <c r="AO564" s="352"/>
      <c r="AP564" s="352"/>
      <c r="AQ564" s="352"/>
      <c r="AR564" s="352"/>
      <c r="AS564" s="352"/>
      <c r="AT564" s="352"/>
      <c r="AU564" s="352"/>
      <c r="AV564" s="352"/>
      <c r="AW564" s="352"/>
      <c r="AX564" s="352"/>
      <c r="AY564" s="352"/>
      <c r="AZ564" s="352"/>
      <c r="BA564" s="354"/>
      <c r="BB564" s="430"/>
      <c r="BC564" s="354"/>
      <c r="BD564" s="354"/>
      <c r="BE564" s="354"/>
      <c r="BF564" s="354"/>
      <c r="BG564" s="354"/>
      <c r="BH564" s="354"/>
      <c r="BI564" s="354"/>
      <c r="BJ564" s="354"/>
      <c r="BK564" s="354"/>
      <c r="BL564" s="354"/>
      <c r="BM564" s="354"/>
      <c r="BN564" s="354"/>
      <c r="BO564" s="354"/>
      <c r="BP564" s="354"/>
      <c r="BQ564" s="354"/>
      <c r="BR564" s="354"/>
      <c r="BS564" s="354"/>
      <c r="BT564" s="354"/>
      <c r="BU564" s="354"/>
      <c r="BV564" s="354"/>
      <c r="BW564" s="354"/>
      <c r="BX564" s="355"/>
      <c r="BY564" s="355"/>
      <c r="BZ564" s="355"/>
      <c r="CA564" s="355"/>
      <c r="CB564" s="355"/>
      <c r="CC564" s="355"/>
      <c r="CD564" s="355"/>
      <c r="CE564" s="355"/>
      <c r="CF564" s="355"/>
      <c r="CG564" s="355"/>
      <c r="CH564" s="355"/>
      <c r="CI564" s="355"/>
      <c r="CJ564" s="355"/>
      <c r="CK564" s="355"/>
      <c r="CL564" s="355"/>
      <c r="CM564" s="355"/>
      <c r="CN564" s="355"/>
      <c r="CO564" s="355"/>
      <c r="CP564" s="355"/>
      <c r="CQ564" s="355"/>
      <c r="CR564" s="355"/>
      <c r="CS564" s="355"/>
      <c r="CT564" s="355"/>
      <c r="CU564" s="355"/>
      <c r="CV564" s="355"/>
      <c r="CW564" s="355"/>
      <c r="CX564" s="355"/>
      <c r="CY564" s="355"/>
      <c r="CZ564" s="355"/>
    </row>
    <row r="565" s="359" customFormat="true" ht="25.15" customHeight="true" x14ac:dyDescent="0.2">
      <c r="C565" s="1044" t="s">
        <v>425</v>
      </c>
      <c r="D565" s="1045"/>
      <c r="E565" s="809">
        <v>2.1174179912884891E-3</v>
      </c>
      <c r="F565" s="631"/>
      <c r="G565" s="631"/>
      <c r="H565" s="1045" t="s">
        <v>383</v>
      </c>
      <c r="I565" s="1045"/>
      <c r="J565" s="810">
        <v>1.6766211298604585E-2</v>
      </c>
      <c r="K565" s="631"/>
      <c r="L565" s="631"/>
      <c r="M565" s="1045" t="s">
        <v>334</v>
      </c>
      <c r="N565" s="1045"/>
      <c r="O565" s="811">
        <v>2.0994994510559594E-2</v>
      </c>
      <c r="P565" s="631"/>
      <c r="Q565" s="631"/>
      <c r="X565" s="352"/>
      <c r="Y565" s="352"/>
      <c r="Z565" s="352"/>
      <c r="AA565" s="352"/>
      <c r="AB565" s="352"/>
      <c r="AC565" s="352"/>
      <c r="AD565" s="352"/>
      <c r="AE565" s="352"/>
      <c r="AF565" s="352"/>
      <c r="AG565" s="352"/>
      <c r="AH565" s="352"/>
      <c r="AI565" s="352"/>
      <c r="AJ565" s="352"/>
      <c r="AK565" s="352"/>
      <c r="AL565" s="352"/>
      <c r="AM565" s="352"/>
      <c r="AN565" s="352"/>
      <c r="AO565" s="352"/>
      <c r="AP565" s="352"/>
      <c r="AQ565" s="352"/>
      <c r="AR565" s="352"/>
      <c r="AS565" s="352"/>
      <c r="AT565" s="352"/>
      <c r="AU565" s="352"/>
      <c r="AV565" s="352"/>
      <c r="AW565" s="352"/>
      <c r="AX565" s="352"/>
      <c r="AY565" s="352"/>
      <c r="AZ565" s="352"/>
      <c r="BA565" s="354"/>
      <c r="BB565" s="430"/>
      <c r="BC565" s="354"/>
      <c r="BD565" s="354"/>
      <c r="BE565" s="354"/>
      <c r="BF565" s="354"/>
      <c r="BG565" s="354"/>
      <c r="BH565" s="354"/>
      <c r="BI565" s="354"/>
      <c r="BJ565" s="354"/>
      <c r="BK565" s="354"/>
      <c r="BL565" s="354"/>
      <c r="BM565" s="354"/>
      <c r="BN565" s="354"/>
      <c r="BO565" s="354"/>
      <c r="BP565" s="354"/>
      <c r="BQ565" s="354"/>
      <c r="BR565" s="354"/>
      <c r="BS565" s="354"/>
      <c r="BT565" s="354"/>
      <c r="BU565" s="354"/>
      <c r="BV565" s="354"/>
      <c r="BW565" s="354"/>
      <c r="BX565" s="355"/>
      <c r="BY565" s="355"/>
      <c r="BZ565" s="355"/>
      <c r="CA565" s="355"/>
      <c r="CB565" s="355"/>
      <c r="CC565" s="355"/>
      <c r="CD565" s="355"/>
      <c r="CE565" s="355"/>
      <c r="CF565" s="355"/>
      <c r="CG565" s="355"/>
      <c r="CH565" s="355"/>
      <c r="CI565" s="355"/>
      <c r="CJ565" s="355"/>
      <c r="CK565" s="355"/>
      <c r="CL565" s="355"/>
      <c r="CM565" s="355"/>
      <c r="CN565" s="355"/>
      <c r="CO565" s="355"/>
      <c r="CP565" s="355"/>
      <c r="CQ565" s="355"/>
      <c r="CR565" s="355"/>
      <c r="CS565" s="355"/>
      <c r="CT565" s="355"/>
      <c r="CU565" s="355"/>
      <c r="CV565" s="355"/>
      <c r="CW565" s="355"/>
      <c r="CX565" s="355"/>
      <c r="CY565" s="355"/>
      <c r="CZ565" s="355"/>
    </row>
    <row r="566" s="359" customFormat="true" ht="25.15" customHeight="true" x14ac:dyDescent="0.2">
      <c r="C566" s="1044" t="s">
        <v>222</v>
      </c>
      <c r="D566" s="1045"/>
      <c r="E566" s="809">
        <v>8.3097082417204829E-2</v>
      </c>
      <c r="F566" s="631"/>
      <c r="G566" s="631"/>
      <c r="H566" s="1045" t="s">
        <v>380</v>
      </c>
      <c r="I566" s="1045"/>
      <c r="J566" s="810">
        <v>5.2321777993959769E-2</v>
      </c>
      <c r="K566" s="631"/>
      <c r="L566" s="631"/>
      <c r="M566" s="1045" t="s">
        <v>379</v>
      </c>
      <c r="N566" s="1045"/>
      <c r="O566" s="811">
        <v>3.5063480154551539E-2</v>
      </c>
      <c r="P566" s="631"/>
      <c r="Q566" s="631"/>
      <c r="X566" s="352"/>
      <c r="Y566" s="352"/>
      <c r="Z566" s="352"/>
      <c r="AA566" s="352"/>
      <c r="AB566" s="352"/>
      <c r="AC566" s="352"/>
      <c r="AD566" s="352"/>
      <c r="AE566" s="352"/>
      <c r="AF566" s="352"/>
      <c r="AG566" s="352"/>
      <c r="AH566" s="352"/>
      <c r="AI566" s="352"/>
      <c r="AJ566" s="352"/>
      <c r="AK566" s="352"/>
      <c r="AL566" s="352"/>
      <c r="AM566" s="352"/>
      <c r="AN566" s="352"/>
      <c r="AO566" s="352"/>
      <c r="AP566" s="352"/>
      <c r="AQ566" s="352"/>
      <c r="AR566" s="352"/>
      <c r="AS566" s="352"/>
      <c r="AT566" s="352"/>
      <c r="AU566" s="352"/>
      <c r="AV566" s="352"/>
      <c r="AW566" s="352"/>
      <c r="AX566" s="352"/>
      <c r="AY566" s="352"/>
      <c r="AZ566" s="352"/>
      <c r="BA566" s="354"/>
      <c r="BB566" s="430"/>
      <c r="BC566" s="354"/>
      <c r="BD566" s="354"/>
      <c r="BE566" s="354"/>
      <c r="BF566" s="354"/>
      <c r="BG566" s="354"/>
      <c r="BH566" s="354"/>
      <c r="BI566" s="354"/>
      <c r="BJ566" s="354"/>
      <c r="BK566" s="354"/>
      <c r="BL566" s="354"/>
      <c r="BM566" s="354"/>
      <c r="BN566" s="354"/>
      <c r="BO566" s="354"/>
      <c r="BP566" s="354"/>
      <c r="BQ566" s="354"/>
      <c r="BR566" s="354"/>
      <c r="BS566" s="354"/>
      <c r="BT566" s="354"/>
      <c r="BU566" s="354"/>
      <c r="BV566" s="354"/>
      <c r="BW566" s="354"/>
      <c r="BX566" s="355"/>
      <c r="BY566" s="355"/>
      <c r="BZ566" s="355"/>
      <c r="CA566" s="355"/>
      <c r="CB566" s="355"/>
      <c r="CC566" s="355"/>
      <c r="CD566" s="355"/>
      <c r="CE566" s="355"/>
      <c r="CF566" s="355"/>
      <c r="CG566" s="355"/>
      <c r="CH566" s="355"/>
      <c r="CI566" s="355"/>
      <c r="CJ566" s="355"/>
      <c r="CK566" s="355"/>
      <c r="CL566" s="355"/>
      <c r="CM566" s="355"/>
      <c r="CN566" s="355"/>
      <c r="CO566" s="355"/>
      <c r="CP566" s="355"/>
      <c r="CQ566" s="355"/>
      <c r="CR566" s="355"/>
      <c r="CS566" s="355"/>
      <c r="CT566" s="355"/>
      <c r="CU566" s="355"/>
      <c r="CV566" s="355"/>
      <c r="CW566" s="355"/>
      <c r="CX566" s="355"/>
      <c r="CY566" s="355"/>
      <c r="CZ566" s="355"/>
    </row>
    <row r="567" s="359" customFormat="true" ht="25.15" customHeight="true" x14ac:dyDescent="0.2">
      <c r="C567" s="1044" t="s">
        <v>221</v>
      </c>
      <c r="D567" s="1045"/>
      <c r="E567" s="809">
        <v>5.3682814998536929E-2</v>
      </c>
      <c r="F567" s="631"/>
      <c r="G567" s="631"/>
      <c r="H567" s="1045" t="s">
        <v>370</v>
      </c>
      <c r="I567" s="1045"/>
      <c r="J567" s="810">
        <v>6.1185874512627546E-2</v>
      </c>
      <c r="K567" s="631"/>
      <c r="L567" s="631"/>
      <c r="M567" s="1045" t="s">
        <v>404</v>
      </c>
      <c r="N567" s="1045"/>
      <c r="O567" s="811">
        <v>-5.4288993371432001E-4</v>
      </c>
      <c r="P567" s="631"/>
      <c r="Q567" s="631"/>
      <c r="X567" s="352"/>
      <c r="Y567" s="352"/>
      <c r="Z567" s="352"/>
      <c r="AA567" s="352"/>
      <c r="AB567" s="352"/>
      <c r="AC567" s="352"/>
      <c r="AD567" s="352"/>
      <c r="AE567" s="352"/>
      <c r="AF567" s="352"/>
      <c r="AG567" s="352"/>
      <c r="AH567" s="352"/>
      <c r="AI567" s="352"/>
      <c r="AJ567" s="352"/>
      <c r="AK567" s="352"/>
      <c r="AL567" s="352"/>
      <c r="AM567" s="352"/>
      <c r="AN567" s="352"/>
      <c r="AO567" s="352"/>
      <c r="AP567" s="352"/>
      <c r="AQ567" s="352"/>
      <c r="AR567" s="352"/>
      <c r="AS567" s="352"/>
      <c r="AT567" s="352"/>
      <c r="AU567" s="352"/>
      <c r="AV567" s="352"/>
      <c r="AW567" s="352"/>
      <c r="AX567" s="352"/>
      <c r="AY567" s="352"/>
      <c r="AZ567" s="352"/>
      <c r="BA567" s="354"/>
      <c r="BB567" s="430"/>
      <c r="BC567" s="354"/>
      <c r="BD567" s="354"/>
      <c r="BE567" s="354"/>
      <c r="BF567" s="354"/>
      <c r="BG567" s="354"/>
      <c r="BH567" s="354"/>
      <c r="BI567" s="354"/>
      <c r="BJ567" s="354"/>
      <c r="BK567" s="354"/>
      <c r="BL567" s="354"/>
      <c r="BM567" s="354"/>
      <c r="BN567" s="354"/>
      <c r="BO567" s="354"/>
      <c r="BP567" s="354"/>
      <c r="BQ567" s="354"/>
      <c r="BR567" s="354"/>
      <c r="BS567" s="354"/>
      <c r="BT567" s="354"/>
      <c r="BU567" s="354"/>
      <c r="BV567" s="354"/>
      <c r="BW567" s="354"/>
      <c r="BX567" s="355"/>
      <c r="BY567" s="355"/>
      <c r="BZ567" s="355"/>
      <c r="CA567" s="355"/>
      <c r="CB567" s="355"/>
      <c r="CC567" s="355"/>
      <c r="CD567" s="355"/>
      <c r="CE567" s="355"/>
      <c r="CF567" s="355"/>
      <c r="CG567" s="355"/>
      <c r="CH567" s="355"/>
      <c r="CI567" s="355"/>
      <c r="CJ567" s="355"/>
      <c r="CK567" s="355"/>
      <c r="CL567" s="355"/>
      <c r="CM567" s="355"/>
      <c r="CN567" s="355"/>
      <c r="CO567" s="355"/>
      <c r="CP567" s="355"/>
      <c r="CQ567" s="355"/>
      <c r="CR567" s="355"/>
      <c r="CS567" s="355"/>
      <c r="CT567" s="355"/>
      <c r="CU567" s="355"/>
      <c r="CV567" s="355"/>
      <c r="CW567" s="355"/>
      <c r="CX567" s="355"/>
      <c r="CY567" s="355"/>
      <c r="CZ567" s="355"/>
    </row>
    <row r="568" s="359" customFormat="true" ht="25.15" customHeight="true" x14ac:dyDescent="0.2">
      <c r="C568" s="1044" t="s">
        <v>215</v>
      </c>
      <c r="D568" s="1045"/>
      <c r="E568" s="809">
        <v>9.2318292376531899E-2</v>
      </c>
      <c r="F568" s="631"/>
      <c r="G568" s="631"/>
      <c r="H568" s="1045" t="s">
        <v>394</v>
      </c>
      <c r="I568" s="1045"/>
      <c r="J568" s="810">
        <v>9.9254861639418539E-3</v>
      </c>
      <c r="K568" s="631"/>
      <c r="L568" s="631"/>
      <c r="M568" s="1045" t="s">
        <v>313</v>
      </c>
      <c r="N568" s="1045"/>
      <c r="O568" s="811">
        <v>-0.10695347489286326</v>
      </c>
      <c r="P568" s="631"/>
      <c r="Q568" s="631"/>
      <c r="X568" s="352"/>
      <c r="Y568" s="352"/>
      <c r="Z568" s="352"/>
      <c r="AA568" s="352"/>
      <c r="AB568" s="352"/>
      <c r="AC568" s="352"/>
      <c r="AD568" s="352"/>
      <c r="AE568" s="352"/>
      <c r="AF568" s="352"/>
      <c r="AG568" s="352"/>
      <c r="AH568" s="352"/>
      <c r="AI568" s="352"/>
      <c r="AJ568" s="352"/>
      <c r="AK568" s="352"/>
      <c r="AL568" s="352"/>
      <c r="AM568" s="352"/>
      <c r="AN568" s="352"/>
      <c r="AO568" s="352"/>
      <c r="AP568" s="352"/>
      <c r="AQ568" s="352"/>
      <c r="AR568" s="352"/>
      <c r="AS568" s="352"/>
      <c r="AT568" s="352"/>
      <c r="AU568" s="352"/>
      <c r="AV568" s="352"/>
      <c r="AW568" s="352"/>
      <c r="AX568" s="352"/>
      <c r="AY568" s="352"/>
      <c r="AZ568" s="352"/>
      <c r="BA568" s="354"/>
      <c r="BB568" s="430"/>
      <c r="BC568" s="354"/>
      <c r="BD568" s="354"/>
      <c r="BE568" s="354"/>
      <c r="BF568" s="354"/>
      <c r="BG568" s="354"/>
      <c r="BH568" s="354"/>
      <c r="BI568" s="354"/>
      <c r="BJ568" s="354"/>
      <c r="BK568" s="354"/>
      <c r="BL568" s="354"/>
      <c r="BM568" s="354"/>
      <c r="BN568" s="354"/>
      <c r="BO568" s="354"/>
      <c r="BP568" s="354"/>
      <c r="BQ568" s="354"/>
      <c r="BR568" s="354"/>
      <c r="BS568" s="354"/>
      <c r="BT568" s="354"/>
      <c r="BU568" s="354"/>
      <c r="BV568" s="354"/>
      <c r="BW568" s="354"/>
      <c r="BX568" s="355"/>
      <c r="BY568" s="355"/>
      <c r="BZ568" s="355"/>
      <c r="CA568" s="355"/>
      <c r="CB568" s="355"/>
      <c r="CC568" s="355"/>
      <c r="CD568" s="355"/>
      <c r="CE568" s="355"/>
      <c r="CF568" s="355"/>
      <c r="CG568" s="355"/>
      <c r="CH568" s="355"/>
      <c r="CI568" s="355"/>
      <c r="CJ568" s="355"/>
      <c r="CK568" s="355"/>
      <c r="CL568" s="355"/>
      <c r="CM568" s="355"/>
      <c r="CN568" s="355"/>
      <c r="CO568" s="355"/>
      <c r="CP568" s="355"/>
      <c r="CQ568" s="355"/>
      <c r="CR568" s="355"/>
      <c r="CS568" s="355"/>
      <c r="CT568" s="355"/>
      <c r="CU568" s="355"/>
      <c r="CV568" s="355"/>
      <c r="CW568" s="355"/>
      <c r="CX568" s="355"/>
      <c r="CY568" s="355"/>
      <c r="CZ568" s="355"/>
    </row>
    <row r="569" s="359" customFormat="true" ht="25.15" customHeight="true" x14ac:dyDescent="0.2">
      <c r="C569" s="1044" t="s">
        <v>228</v>
      </c>
      <c r="D569" s="1045"/>
      <c r="E569" s="809">
        <v>6.6194136086655628E-2</v>
      </c>
      <c r="F569" s="631"/>
      <c r="G569" s="631"/>
      <c r="H569" s="1045" t="s">
        <v>355</v>
      </c>
      <c r="I569" s="1045"/>
      <c r="J569" s="810">
        <v>-2.8686622053119017E-3</v>
      </c>
      <c r="K569" s="631"/>
      <c r="L569" s="631"/>
      <c r="M569" s="1045" t="s">
        <v>407</v>
      </c>
      <c r="N569" s="1045"/>
      <c r="O569" s="811">
        <v>7.3380883125490971E-4</v>
      </c>
      <c r="P569" s="631"/>
      <c r="Q569" s="631"/>
      <c r="X569" s="352"/>
      <c r="Y569" s="352"/>
      <c r="Z569" s="352"/>
      <c r="AA569" s="352"/>
      <c r="AB569" s="352"/>
      <c r="AC569" s="352"/>
      <c r="AD569" s="352"/>
      <c r="AE569" s="352"/>
      <c r="AF569" s="352"/>
      <c r="AG569" s="352"/>
      <c r="AH569" s="352"/>
      <c r="AI569" s="352"/>
      <c r="AJ569" s="352"/>
      <c r="AK569" s="352"/>
      <c r="AL569" s="352"/>
      <c r="AM569" s="352"/>
      <c r="AN569" s="352"/>
      <c r="AO569" s="352"/>
      <c r="AP569" s="352"/>
      <c r="AQ569" s="352"/>
      <c r="AR569" s="352"/>
      <c r="AS569" s="352"/>
      <c r="AT569" s="352"/>
      <c r="AU569" s="352"/>
      <c r="AV569" s="352"/>
      <c r="AW569" s="352"/>
      <c r="AX569" s="352"/>
      <c r="AY569" s="352"/>
      <c r="AZ569" s="352"/>
      <c r="BA569" s="354"/>
      <c r="BB569" s="430"/>
      <c r="BC569" s="354"/>
      <c r="BD569" s="354"/>
      <c r="BE569" s="354"/>
      <c r="BF569" s="354"/>
      <c r="BG569" s="354"/>
      <c r="BH569" s="354"/>
      <c r="BI569" s="354"/>
      <c r="BJ569" s="354"/>
      <c r="BK569" s="354"/>
      <c r="BL569" s="354"/>
      <c r="BM569" s="354"/>
      <c r="BN569" s="354"/>
      <c r="BO569" s="354"/>
      <c r="BP569" s="354"/>
      <c r="BQ569" s="354"/>
      <c r="BR569" s="354"/>
      <c r="BS569" s="354"/>
      <c r="BT569" s="354"/>
      <c r="BU569" s="354"/>
      <c r="BV569" s="354"/>
      <c r="BW569" s="354"/>
      <c r="BX569" s="355"/>
      <c r="BY569" s="355"/>
      <c r="BZ569" s="355"/>
      <c r="CA569" s="355"/>
      <c r="CB569" s="355"/>
      <c r="CC569" s="355"/>
      <c r="CD569" s="355"/>
      <c r="CE569" s="355"/>
      <c r="CF569" s="355"/>
      <c r="CG569" s="355"/>
      <c r="CH569" s="355"/>
      <c r="CI569" s="355"/>
      <c r="CJ569" s="355"/>
      <c r="CK569" s="355"/>
      <c r="CL569" s="355"/>
      <c r="CM569" s="355"/>
      <c r="CN569" s="355"/>
      <c r="CO569" s="355"/>
      <c r="CP569" s="355"/>
      <c r="CQ569" s="355"/>
      <c r="CR569" s="355"/>
      <c r="CS569" s="355"/>
      <c r="CT569" s="355"/>
      <c r="CU569" s="355"/>
      <c r="CV569" s="355"/>
      <c r="CW569" s="355"/>
      <c r="CX569" s="355"/>
      <c r="CY569" s="355"/>
      <c r="CZ569" s="355"/>
    </row>
    <row r="570" s="359" customFormat="true" ht="25.15" customHeight="true" x14ac:dyDescent="0.2">
      <c r="C570" s="1044" t="s">
        <v>233</v>
      </c>
      <c r="D570" s="1045"/>
      <c r="E570" s="809">
        <v>2.9714836776556282E-2</v>
      </c>
      <c r="F570" s="631"/>
      <c r="G570" s="631"/>
      <c r="H570" s="1045" t="s">
        <v>369</v>
      </c>
      <c r="I570" s="1045"/>
      <c r="J570" s="810">
        <v>-0.10572993278623843</v>
      </c>
      <c r="K570" s="631"/>
      <c r="L570" s="631"/>
      <c r="M570" s="1045" t="s">
        <v>354</v>
      </c>
      <c r="N570" s="1045"/>
      <c r="O570" s="811">
        <v>-1.2154362629120797E-2</v>
      </c>
      <c r="P570" s="631"/>
      <c r="Q570" s="631"/>
      <c r="X570" s="352"/>
      <c r="Y570" s="352"/>
      <c r="Z570" s="352"/>
      <c r="AA570" s="352"/>
      <c r="AB570" s="352"/>
      <c r="AC570" s="352"/>
      <c r="AD570" s="352"/>
      <c r="AE570" s="352"/>
      <c r="AF570" s="352"/>
      <c r="AG570" s="352"/>
      <c r="AH570" s="352"/>
      <c r="AI570" s="352"/>
      <c r="AJ570" s="352"/>
      <c r="AK570" s="352"/>
      <c r="AL570" s="352"/>
      <c r="AM570" s="352"/>
      <c r="AN570" s="352"/>
      <c r="AO570" s="352"/>
      <c r="AP570" s="352"/>
      <c r="AQ570" s="352"/>
      <c r="AR570" s="352"/>
      <c r="AS570" s="352"/>
      <c r="AT570" s="352"/>
      <c r="AU570" s="352"/>
      <c r="AV570" s="352"/>
      <c r="AW570" s="352"/>
      <c r="AX570" s="352"/>
      <c r="AY570" s="352"/>
      <c r="AZ570" s="352"/>
      <c r="BA570" s="354"/>
      <c r="BB570" s="430"/>
      <c r="BC570" s="354"/>
      <c r="BD570" s="354"/>
      <c r="BE570" s="354"/>
      <c r="BF570" s="354"/>
      <c r="BG570" s="354"/>
      <c r="BH570" s="354"/>
      <c r="BI570" s="354"/>
      <c r="BJ570" s="354"/>
      <c r="BK570" s="354"/>
      <c r="BL570" s="354"/>
      <c r="BM570" s="354"/>
      <c r="BN570" s="354"/>
      <c r="BO570" s="354"/>
      <c r="BP570" s="354"/>
      <c r="BQ570" s="354"/>
      <c r="BR570" s="354"/>
      <c r="BS570" s="354"/>
      <c r="BT570" s="354"/>
      <c r="BU570" s="354"/>
      <c r="BV570" s="354"/>
      <c r="BW570" s="354"/>
      <c r="BX570" s="355"/>
      <c r="BY570" s="355"/>
      <c r="BZ570" s="355"/>
      <c r="CA570" s="355"/>
      <c r="CB570" s="355"/>
      <c r="CC570" s="355"/>
      <c r="CD570" s="355"/>
      <c r="CE570" s="355"/>
      <c r="CF570" s="355"/>
      <c r="CG570" s="355"/>
      <c r="CH570" s="355"/>
      <c r="CI570" s="355"/>
      <c r="CJ570" s="355"/>
      <c r="CK570" s="355"/>
      <c r="CL570" s="355"/>
      <c r="CM570" s="355"/>
      <c r="CN570" s="355"/>
      <c r="CO570" s="355"/>
      <c r="CP570" s="355"/>
      <c r="CQ570" s="355"/>
      <c r="CR570" s="355"/>
      <c r="CS570" s="355"/>
      <c r="CT570" s="355"/>
      <c r="CU570" s="355"/>
      <c r="CV570" s="355"/>
      <c r="CW570" s="355"/>
      <c r="CX570" s="355"/>
      <c r="CY570" s="355"/>
      <c r="CZ570" s="355"/>
    </row>
    <row r="571" s="359" customFormat="true" ht="25.15" customHeight="true" x14ac:dyDescent="0.2">
      <c r="C571" s="1044" t="s">
        <v>235</v>
      </c>
      <c r="D571" s="1045"/>
      <c r="E571" s="809">
        <v>2.5771599025297499E-2</v>
      </c>
      <c r="F571" s="631"/>
      <c r="G571" s="631"/>
      <c r="H571" s="1045" t="s">
        <v>340</v>
      </c>
      <c r="I571" s="1045"/>
      <c r="J571" s="810">
        <v>-8.4144798739053308E-3</v>
      </c>
      <c r="K571" s="631"/>
      <c r="L571" s="631"/>
      <c r="M571" s="1045" t="s">
        <v>409</v>
      </c>
      <c r="N571" s="1045"/>
      <c r="O571" s="811">
        <v>-6.2367767540077123E-4</v>
      </c>
      <c r="P571" s="631"/>
      <c r="Q571" s="631"/>
      <c r="X571" s="352"/>
      <c r="Y571" s="352"/>
      <c r="Z571" s="352"/>
      <c r="AA571" s="352"/>
      <c r="AB571" s="352"/>
      <c r="AC571" s="352"/>
      <c r="AD571" s="352"/>
      <c r="AE571" s="352"/>
      <c r="AF571" s="352"/>
      <c r="AG571" s="352"/>
      <c r="AH571" s="352"/>
      <c r="AI571" s="352"/>
      <c r="AJ571" s="352"/>
      <c r="AK571" s="352"/>
      <c r="AL571" s="352"/>
      <c r="AM571" s="352"/>
      <c r="AN571" s="352"/>
      <c r="AO571" s="352"/>
      <c r="AP571" s="352"/>
      <c r="AQ571" s="352"/>
      <c r="AR571" s="352"/>
      <c r="AS571" s="352"/>
      <c r="AT571" s="352"/>
      <c r="AU571" s="352"/>
      <c r="AV571" s="352"/>
      <c r="AW571" s="352"/>
      <c r="AX571" s="352"/>
      <c r="AY571" s="352"/>
      <c r="AZ571" s="352"/>
      <c r="BA571" s="354"/>
      <c r="BB571" s="430"/>
      <c r="BC571" s="354"/>
      <c r="BD571" s="354"/>
      <c r="BE571" s="354"/>
      <c r="BF571" s="354"/>
      <c r="BG571" s="354"/>
      <c r="BH571" s="354"/>
      <c r="BI571" s="354"/>
      <c r="BJ571" s="354"/>
      <c r="BK571" s="354"/>
      <c r="BL571" s="354"/>
      <c r="BM571" s="354"/>
      <c r="BN571" s="354"/>
      <c r="BO571" s="354"/>
      <c r="BP571" s="354"/>
      <c r="BQ571" s="354"/>
      <c r="BR571" s="354"/>
      <c r="BS571" s="354"/>
      <c r="BT571" s="354"/>
      <c r="BU571" s="354"/>
      <c r="BV571" s="354"/>
      <c r="BW571" s="354"/>
      <c r="BX571" s="355"/>
      <c r="BY571" s="355"/>
      <c r="BZ571" s="355"/>
      <c r="CA571" s="355"/>
      <c r="CB571" s="355"/>
      <c r="CC571" s="355"/>
      <c r="CD571" s="355"/>
      <c r="CE571" s="355"/>
      <c r="CF571" s="355"/>
      <c r="CG571" s="355"/>
      <c r="CH571" s="355"/>
      <c r="CI571" s="355"/>
      <c r="CJ571" s="355"/>
      <c r="CK571" s="355"/>
      <c r="CL571" s="355"/>
      <c r="CM571" s="355"/>
      <c r="CN571" s="355"/>
      <c r="CO571" s="355"/>
      <c r="CP571" s="355"/>
      <c r="CQ571" s="355"/>
      <c r="CR571" s="355"/>
      <c r="CS571" s="355"/>
      <c r="CT571" s="355"/>
      <c r="CU571" s="355"/>
      <c r="CV571" s="355"/>
      <c r="CW571" s="355"/>
      <c r="CX571" s="355"/>
      <c r="CY571" s="355"/>
      <c r="CZ571" s="355"/>
    </row>
    <row r="572" s="359" customFormat="true" ht="25.15" customHeight="true" x14ac:dyDescent="0.2">
      <c r="C572" s="1044" t="s">
        <v>226</v>
      </c>
      <c r="D572" s="1045"/>
      <c r="E572" s="809">
        <v>5.3052882264655821E-2</v>
      </c>
      <c r="F572" s="631"/>
      <c r="G572" s="631"/>
      <c r="H572" s="1045" t="s">
        <v>398</v>
      </c>
      <c r="I572" s="1045"/>
      <c r="J572" s="810">
        <v>4.7446508860634279E-3</v>
      </c>
      <c r="K572" s="631"/>
      <c r="L572" s="631"/>
      <c r="M572" s="1045" t="s">
        <v>405</v>
      </c>
      <c r="N572" s="1045"/>
      <c r="O572" s="811">
        <v>-3.4219455435002969E-3</v>
      </c>
      <c r="P572" s="631"/>
      <c r="Q572" s="631"/>
      <c r="X572" s="352"/>
      <c r="Y572" s="352"/>
      <c r="Z572" s="352"/>
      <c r="AA572" s="352"/>
      <c r="AB572" s="352"/>
      <c r="AC572" s="352"/>
      <c r="AD572" s="352"/>
      <c r="AE572" s="352"/>
      <c r="AF572" s="352"/>
      <c r="AG572" s="352"/>
      <c r="AH572" s="352"/>
      <c r="AI572" s="352"/>
      <c r="AJ572" s="352"/>
      <c r="AK572" s="352"/>
      <c r="AL572" s="352"/>
      <c r="AM572" s="352"/>
      <c r="AN572" s="352"/>
      <c r="AO572" s="352"/>
      <c r="AP572" s="352"/>
      <c r="AQ572" s="352"/>
      <c r="AR572" s="352"/>
      <c r="AS572" s="352"/>
      <c r="AT572" s="352"/>
      <c r="AU572" s="352"/>
      <c r="AV572" s="352"/>
      <c r="AW572" s="352"/>
      <c r="AX572" s="352"/>
      <c r="AY572" s="352"/>
      <c r="AZ572" s="352"/>
      <c r="BA572" s="354"/>
      <c r="BB572" s="430"/>
      <c r="BC572" s="354"/>
      <c r="BD572" s="354"/>
      <c r="BE572" s="354"/>
      <c r="BF572" s="354"/>
      <c r="BG572" s="354"/>
      <c r="BH572" s="354"/>
      <c r="BI572" s="354"/>
      <c r="BJ572" s="354"/>
      <c r="BK572" s="354"/>
      <c r="BL572" s="354"/>
      <c r="BM572" s="354"/>
      <c r="BN572" s="354"/>
      <c r="BO572" s="354"/>
      <c r="BP572" s="354"/>
      <c r="BQ572" s="354"/>
      <c r="BR572" s="354"/>
      <c r="BS572" s="354"/>
      <c r="BT572" s="354"/>
      <c r="BU572" s="354"/>
      <c r="BV572" s="354"/>
      <c r="BW572" s="354"/>
      <c r="BX572" s="355"/>
      <c r="BY572" s="355"/>
      <c r="BZ572" s="355"/>
      <c r="CA572" s="355"/>
      <c r="CB572" s="355"/>
      <c r="CC572" s="355"/>
      <c r="CD572" s="355"/>
      <c r="CE572" s="355"/>
      <c r="CF572" s="355"/>
      <c r="CG572" s="355"/>
      <c r="CH572" s="355"/>
      <c r="CI572" s="355"/>
      <c r="CJ572" s="355"/>
      <c r="CK572" s="355"/>
      <c r="CL572" s="355"/>
      <c r="CM572" s="355"/>
      <c r="CN572" s="355"/>
      <c r="CO572" s="355"/>
      <c r="CP572" s="355"/>
      <c r="CQ572" s="355"/>
      <c r="CR572" s="355"/>
      <c r="CS572" s="355"/>
      <c r="CT572" s="355"/>
      <c r="CU572" s="355"/>
      <c r="CV572" s="355"/>
      <c r="CW572" s="355"/>
      <c r="CX572" s="355"/>
      <c r="CY572" s="355"/>
      <c r="CZ572" s="355"/>
    </row>
    <row r="573" s="359" customFormat="true" ht="25.15" customHeight="true" x14ac:dyDescent="0.2">
      <c r="C573" s="1044" t="s">
        <v>316</v>
      </c>
      <c r="D573" s="1045"/>
      <c r="E573" s="809">
        <v>7.3964473530286803E-2</v>
      </c>
      <c r="F573" s="631"/>
      <c r="G573" s="631"/>
      <c r="H573" s="1045" t="s">
        <v>382</v>
      </c>
      <c r="I573" s="1045"/>
      <c r="J573" s="810">
        <v>-3.3410039096343054E-2</v>
      </c>
      <c r="K573" s="631"/>
      <c r="L573" s="631"/>
      <c r="M573" s="1045" t="s">
        <v>372</v>
      </c>
      <c r="N573" s="1045"/>
      <c r="O573" s="811">
        <v>0.10305672796160235</v>
      </c>
      <c r="P573" s="631"/>
      <c r="Q573" s="631"/>
      <c r="X573" s="352"/>
      <c r="Y573" s="352"/>
      <c r="Z573" s="352"/>
      <c r="AA573" s="352"/>
      <c r="AB573" s="352"/>
      <c r="AC573" s="352"/>
      <c r="AD573" s="352"/>
      <c r="AE573" s="352"/>
      <c r="AF573" s="352"/>
      <c r="AG573" s="352"/>
      <c r="AH573" s="352"/>
      <c r="AI573" s="352"/>
      <c r="AJ573" s="352"/>
      <c r="AK573" s="352"/>
      <c r="AL573" s="352"/>
      <c r="AM573" s="352"/>
      <c r="AN573" s="352"/>
      <c r="AO573" s="352"/>
      <c r="AP573" s="352"/>
      <c r="AQ573" s="352"/>
      <c r="AR573" s="352"/>
      <c r="AS573" s="352"/>
      <c r="AT573" s="352"/>
      <c r="AU573" s="352"/>
      <c r="AV573" s="352"/>
      <c r="AW573" s="352"/>
      <c r="AX573" s="352"/>
      <c r="AY573" s="352"/>
      <c r="AZ573" s="352"/>
      <c r="BA573" s="354"/>
      <c r="BB573" s="430"/>
      <c r="BC573" s="354"/>
      <c r="BD573" s="354"/>
      <c r="BE573" s="354"/>
      <c r="BF573" s="354"/>
      <c r="BG573" s="354"/>
      <c r="BH573" s="354"/>
      <c r="BI573" s="354"/>
      <c r="BJ573" s="354"/>
      <c r="BK573" s="354"/>
      <c r="BL573" s="354"/>
      <c r="BM573" s="354"/>
      <c r="BN573" s="354"/>
      <c r="BO573" s="354"/>
      <c r="BP573" s="354"/>
      <c r="BQ573" s="354"/>
      <c r="BR573" s="354"/>
      <c r="BS573" s="354"/>
      <c r="BT573" s="354"/>
      <c r="BU573" s="354"/>
      <c r="BV573" s="354"/>
      <c r="BW573" s="354"/>
      <c r="BX573" s="355"/>
      <c r="BY573" s="355"/>
      <c r="BZ573" s="355"/>
      <c r="CA573" s="355"/>
      <c r="CB573" s="355"/>
      <c r="CC573" s="355"/>
      <c r="CD573" s="355"/>
      <c r="CE573" s="355"/>
      <c r="CF573" s="355"/>
      <c r="CG573" s="355"/>
      <c r="CH573" s="355"/>
      <c r="CI573" s="355"/>
      <c r="CJ573" s="355"/>
      <c r="CK573" s="355"/>
      <c r="CL573" s="355"/>
      <c r="CM573" s="355"/>
      <c r="CN573" s="355"/>
      <c r="CO573" s="355"/>
      <c r="CP573" s="355"/>
      <c r="CQ573" s="355"/>
      <c r="CR573" s="355"/>
      <c r="CS573" s="355"/>
      <c r="CT573" s="355"/>
      <c r="CU573" s="355"/>
      <c r="CV573" s="355"/>
      <c r="CW573" s="355"/>
      <c r="CX573" s="355"/>
      <c r="CY573" s="355"/>
      <c r="CZ573" s="355"/>
    </row>
    <row r="574" s="359" customFormat="true" ht="25.15" customHeight="true" x14ac:dyDescent="0.2">
      <c r="C574" s="1044" t="s">
        <v>320</v>
      </c>
      <c r="D574" s="1045"/>
      <c r="E574" s="809">
        <v>6.0070099762614217E-2</v>
      </c>
      <c r="F574" s="631"/>
      <c r="G574" s="631"/>
      <c r="H574" s="1045" t="s">
        <v>402</v>
      </c>
      <c r="I574" s="1045"/>
      <c r="J574" s="810">
        <v>2.9373470707913883E-3</v>
      </c>
      <c r="K574" s="631"/>
      <c r="L574" s="631"/>
      <c r="M574" s="1045" t="s">
        <v>410</v>
      </c>
      <c r="N574" s="1045"/>
      <c r="O574" s="811">
        <v>1.4116441030067971E-2</v>
      </c>
      <c r="P574" s="631"/>
      <c r="Q574" s="631"/>
      <c r="X574" s="352"/>
      <c r="Y574" s="352"/>
      <c r="Z574" s="352"/>
      <c r="AA574" s="352"/>
      <c r="AB574" s="352"/>
      <c r="AC574" s="352"/>
      <c r="AD574" s="352"/>
      <c r="AE574" s="352"/>
      <c r="AF574" s="352"/>
      <c r="AG574" s="352"/>
      <c r="AH574" s="352"/>
      <c r="AI574" s="352"/>
      <c r="AJ574" s="352"/>
      <c r="AK574" s="352"/>
      <c r="AL574" s="352"/>
      <c r="AM574" s="352"/>
      <c r="AN574" s="352"/>
      <c r="AO574" s="352"/>
      <c r="AP574" s="352"/>
      <c r="AQ574" s="352"/>
      <c r="AR574" s="352"/>
      <c r="AS574" s="352"/>
      <c r="AT574" s="352"/>
      <c r="AU574" s="352"/>
      <c r="AV574" s="352"/>
      <c r="AW574" s="352"/>
      <c r="AX574" s="352"/>
      <c r="AY574" s="352"/>
      <c r="AZ574" s="352"/>
      <c r="BA574" s="354"/>
      <c r="BB574" s="430"/>
      <c r="BC574" s="354"/>
      <c r="BD574" s="354"/>
      <c r="BE574" s="354"/>
      <c r="BF574" s="354"/>
      <c r="BG574" s="354"/>
      <c r="BH574" s="354"/>
      <c r="BI574" s="354"/>
      <c r="BJ574" s="354"/>
      <c r="BK574" s="354"/>
      <c r="BL574" s="354"/>
      <c r="BM574" s="354"/>
      <c r="BN574" s="354"/>
      <c r="BO574" s="354"/>
      <c r="BP574" s="354"/>
      <c r="BQ574" s="354"/>
      <c r="BR574" s="354"/>
      <c r="BS574" s="354"/>
      <c r="BT574" s="354"/>
      <c r="BU574" s="354"/>
      <c r="BV574" s="354"/>
      <c r="BW574" s="354"/>
      <c r="BX574" s="355"/>
      <c r="BY574" s="355"/>
      <c r="BZ574" s="355"/>
      <c r="CA574" s="355"/>
      <c r="CB574" s="355"/>
      <c r="CC574" s="355"/>
      <c r="CD574" s="355"/>
      <c r="CE574" s="355"/>
      <c r="CF574" s="355"/>
      <c r="CG574" s="355"/>
      <c r="CH574" s="355"/>
      <c r="CI574" s="355"/>
      <c r="CJ574" s="355"/>
      <c r="CK574" s="355"/>
      <c r="CL574" s="355"/>
      <c r="CM574" s="355"/>
      <c r="CN574" s="355"/>
      <c r="CO574" s="355"/>
      <c r="CP574" s="355"/>
      <c r="CQ574" s="355"/>
      <c r="CR574" s="355"/>
      <c r="CS574" s="355"/>
      <c r="CT574" s="355"/>
      <c r="CU574" s="355"/>
      <c r="CV574" s="355"/>
      <c r="CW574" s="355"/>
      <c r="CX574" s="355"/>
      <c r="CY574" s="355"/>
      <c r="CZ574" s="355"/>
    </row>
    <row r="575" s="359" customFormat="true" ht="25.15" customHeight="true" x14ac:dyDescent="0.2">
      <c r="C575" s="1044" t="s">
        <v>378</v>
      </c>
      <c r="D575" s="1045"/>
      <c r="E575" s="809">
        <v>5.7735784550548223E-2</v>
      </c>
      <c r="F575" s="631"/>
      <c r="G575" s="631"/>
      <c r="H575" s="1045" t="s">
        <v>310</v>
      </c>
      <c r="I575" s="1045"/>
      <c r="J575" s="810">
        <v>1.0103264303025898E-2</v>
      </c>
      <c r="K575" s="631"/>
      <c r="L575" s="631"/>
      <c r="M575" s="1045" t="s">
        <v>423</v>
      </c>
      <c r="N575" s="1045"/>
      <c r="O575" s="811">
        <v>2.2547697789759989E-2</v>
      </c>
      <c r="P575" s="631"/>
      <c r="Q575" s="631"/>
      <c r="X575" s="352"/>
      <c r="Y575" s="352"/>
      <c r="Z575" s="352"/>
      <c r="AA575" s="352"/>
      <c r="AB575" s="352"/>
      <c r="AC575" s="352"/>
      <c r="AD575" s="352"/>
      <c r="AE575" s="352"/>
      <c r="AF575" s="352"/>
      <c r="AG575" s="352"/>
      <c r="AH575" s="352"/>
      <c r="AI575" s="352"/>
      <c r="AJ575" s="352"/>
      <c r="AK575" s="352"/>
      <c r="AL575" s="352"/>
      <c r="AM575" s="352"/>
      <c r="AN575" s="352"/>
      <c r="AO575" s="352"/>
      <c r="AP575" s="352"/>
      <c r="AQ575" s="352"/>
      <c r="AR575" s="352"/>
      <c r="AS575" s="352"/>
      <c r="AT575" s="352"/>
      <c r="AU575" s="352"/>
      <c r="AV575" s="352"/>
      <c r="AW575" s="352"/>
      <c r="AX575" s="352"/>
      <c r="AY575" s="352"/>
      <c r="AZ575" s="352"/>
      <c r="BA575" s="354"/>
      <c r="BB575" s="430"/>
      <c r="BC575" s="354"/>
      <c r="BD575" s="354"/>
      <c r="BE575" s="354"/>
      <c r="BF575" s="354"/>
      <c r="BG575" s="354"/>
      <c r="BH575" s="354"/>
      <c r="BI575" s="354"/>
      <c r="BJ575" s="354"/>
      <c r="BK575" s="354"/>
      <c r="BL575" s="354"/>
      <c r="BM575" s="354"/>
      <c r="BN575" s="354"/>
      <c r="BO575" s="354"/>
      <c r="BP575" s="354"/>
      <c r="BQ575" s="354"/>
      <c r="BR575" s="354"/>
      <c r="BS575" s="354"/>
      <c r="BT575" s="354"/>
      <c r="BU575" s="354"/>
      <c r="BV575" s="354"/>
      <c r="BW575" s="354"/>
      <c r="BX575" s="355"/>
      <c r="BY575" s="355"/>
      <c r="BZ575" s="355"/>
      <c r="CA575" s="355"/>
      <c r="CB575" s="355"/>
      <c r="CC575" s="355"/>
      <c r="CD575" s="355"/>
      <c r="CE575" s="355"/>
      <c r="CF575" s="355"/>
      <c r="CG575" s="355"/>
      <c r="CH575" s="355"/>
      <c r="CI575" s="355"/>
      <c r="CJ575" s="355"/>
      <c r="CK575" s="355"/>
      <c r="CL575" s="355"/>
      <c r="CM575" s="355"/>
      <c r="CN575" s="355"/>
      <c r="CO575" s="355"/>
      <c r="CP575" s="355"/>
      <c r="CQ575" s="355"/>
      <c r="CR575" s="355"/>
      <c r="CS575" s="355"/>
      <c r="CT575" s="355"/>
      <c r="CU575" s="355"/>
      <c r="CV575" s="355"/>
      <c r="CW575" s="355"/>
      <c r="CX575" s="355"/>
      <c r="CY575" s="355"/>
      <c r="CZ575" s="355"/>
    </row>
    <row r="576" s="359" customFormat="true" ht="25.15" customHeight="true" x14ac:dyDescent="0.2">
      <c r="C576" s="1044" t="s">
        <v>314</v>
      </c>
      <c r="D576" s="1045"/>
      <c r="E576" s="809">
        <v>6.3725677752783233E-2</v>
      </c>
      <c r="F576" s="631"/>
      <c r="G576" s="631"/>
      <c r="H576" s="1045" t="s">
        <v>373</v>
      </c>
      <c r="I576" s="1045"/>
      <c r="J576" s="810">
        <v>7.6427139215903203E-2</v>
      </c>
      <c r="K576" s="631"/>
      <c r="L576" s="631"/>
      <c r="M576" s="1045" t="s">
        <v>342</v>
      </c>
      <c r="N576" s="1045"/>
      <c r="O576" s="811">
        <v>-2.4619440480481854E-3</v>
      </c>
      <c r="P576" s="631"/>
      <c r="Q576" s="631"/>
      <c r="X576" s="352"/>
      <c r="Y576" s="352"/>
      <c r="Z576" s="352"/>
      <c r="AA576" s="352"/>
      <c r="AB576" s="352"/>
      <c r="AC576" s="352"/>
      <c r="AD576" s="352"/>
      <c r="AE576" s="352"/>
      <c r="AF576" s="352"/>
      <c r="AG576" s="352"/>
      <c r="AH576" s="352"/>
      <c r="AI576" s="352"/>
      <c r="AJ576" s="352"/>
      <c r="AK576" s="352"/>
      <c r="AL576" s="352"/>
      <c r="AM576" s="352"/>
      <c r="AN576" s="352"/>
      <c r="AO576" s="352"/>
      <c r="AP576" s="352"/>
      <c r="AQ576" s="352"/>
      <c r="AR576" s="352"/>
      <c r="AS576" s="352"/>
      <c r="AT576" s="352"/>
      <c r="AU576" s="352"/>
      <c r="AV576" s="352"/>
      <c r="AW576" s="352"/>
      <c r="AX576" s="352"/>
      <c r="AY576" s="352"/>
      <c r="AZ576" s="352"/>
      <c r="BA576" s="354"/>
      <c r="BB576" s="430"/>
      <c r="BC576" s="354"/>
      <c r="BD576" s="354"/>
      <c r="BE576" s="354"/>
      <c r="BF576" s="354"/>
      <c r="BG576" s="354"/>
      <c r="BH576" s="354"/>
      <c r="BI576" s="354"/>
      <c r="BJ576" s="354"/>
      <c r="BK576" s="354"/>
      <c r="BL576" s="354"/>
      <c r="BM576" s="354"/>
      <c r="BN576" s="354"/>
      <c r="BO576" s="354"/>
      <c r="BP576" s="354"/>
      <c r="BQ576" s="354"/>
      <c r="BR576" s="354"/>
      <c r="BS576" s="354"/>
      <c r="BT576" s="354"/>
      <c r="BU576" s="354"/>
      <c r="BV576" s="354"/>
      <c r="BW576" s="354"/>
      <c r="BX576" s="355"/>
      <c r="BY576" s="355"/>
      <c r="BZ576" s="355"/>
      <c r="CA576" s="355"/>
      <c r="CB576" s="355"/>
      <c r="CC576" s="355"/>
      <c r="CD576" s="355"/>
      <c r="CE576" s="355"/>
      <c r="CF576" s="355"/>
      <c r="CG576" s="355"/>
      <c r="CH576" s="355"/>
      <c r="CI576" s="355"/>
      <c r="CJ576" s="355"/>
      <c r="CK576" s="355"/>
      <c r="CL576" s="355"/>
      <c r="CM576" s="355"/>
      <c r="CN576" s="355"/>
      <c r="CO576" s="355"/>
      <c r="CP576" s="355"/>
      <c r="CQ576" s="355"/>
      <c r="CR576" s="355"/>
      <c r="CS576" s="355"/>
      <c r="CT576" s="355"/>
      <c r="CU576" s="355"/>
      <c r="CV576" s="355"/>
      <c r="CW576" s="355"/>
      <c r="CX576" s="355"/>
      <c r="CY576" s="355"/>
      <c r="CZ576" s="355"/>
    </row>
    <row r="577" s="359" customFormat="true" ht="25.15" customHeight="true" x14ac:dyDescent="0.2">
      <c r="C577" s="1044" t="s">
        <v>321</v>
      </c>
      <c r="D577" s="1045"/>
      <c r="E577" s="809">
        <v>6.4456123543720364E-2</v>
      </c>
      <c r="F577" s="631"/>
      <c r="G577" s="631"/>
      <c r="H577" s="1045" t="s">
        <v>334</v>
      </c>
      <c r="I577" s="1045"/>
      <c r="J577" s="810">
        <v>1.6083129383814326E-2</v>
      </c>
      <c r="K577" s="631"/>
      <c r="L577" s="631"/>
      <c r="M577" s="1045" t="s">
        <v>326</v>
      </c>
      <c r="N577" s="1045"/>
      <c r="O577" s="811">
        <v>2.5158021122964874E-2</v>
      </c>
      <c r="P577" s="631"/>
      <c r="Q577" s="631"/>
      <c r="X577" s="352"/>
      <c r="Y577" s="352"/>
      <c r="Z577" s="352"/>
      <c r="AA577" s="352"/>
      <c r="AB577" s="352"/>
      <c r="AC577" s="352"/>
      <c r="AD577" s="352"/>
      <c r="AE577" s="352"/>
      <c r="AF577" s="352"/>
      <c r="AG577" s="352"/>
      <c r="AH577" s="352"/>
      <c r="AI577" s="352"/>
      <c r="AJ577" s="352"/>
      <c r="AK577" s="352"/>
      <c r="AL577" s="352"/>
      <c r="AM577" s="352"/>
      <c r="AN577" s="352"/>
      <c r="AO577" s="352"/>
      <c r="AP577" s="352"/>
      <c r="AQ577" s="352"/>
      <c r="AR577" s="352"/>
      <c r="AS577" s="352"/>
      <c r="AT577" s="352"/>
      <c r="AU577" s="352"/>
      <c r="AV577" s="352"/>
      <c r="AW577" s="352"/>
      <c r="AX577" s="352"/>
      <c r="AY577" s="352"/>
      <c r="AZ577" s="352"/>
      <c r="BA577" s="354"/>
      <c r="BB577" s="430"/>
      <c r="BC577" s="354"/>
      <c r="BD577" s="354"/>
      <c r="BE577" s="354"/>
      <c r="BF577" s="354"/>
      <c r="BG577" s="354"/>
      <c r="BH577" s="354"/>
      <c r="BI577" s="354"/>
      <c r="BJ577" s="354"/>
      <c r="BK577" s="354"/>
      <c r="BL577" s="354"/>
      <c r="BM577" s="354"/>
      <c r="BN577" s="354"/>
      <c r="BO577" s="354"/>
      <c r="BP577" s="354"/>
      <c r="BQ577" s="354"/>
      <c r="BR577" s="354"/>
      <c r="BS577" s="354"/>
      <c r="BT577" s="354"/>
      <c r="BU577" s="354"/>
      <c r="BV577" s="354"/>
      <c r="BW577" s="354"/>
      <c r="BX577" s="355"/>
      <c r="BY577" s="355"/>
      <c r="BZ577" s="355"/>
      <c r="CA577" s="355"/>
      <c r="CB577" s="355"/>
      <c r="CC577" s="355"/>
      <c r="CD577" s="355"/>
      <c r="CE577" s="355"/>
      <c r="CF577" s="355"/>
      <c r="CG577" s="355"/>
      <c r="CH577" s="355"/>
      <c r="CI577" s="355"/>
      <c r="CJ577" s="355"/>
      <c r="CK577" s="355"/>
      <c r="CL577" s="355"/>
      <c r="CM577" s="355"/>
      <c r="CN577" s="355"/>
      <c r="CO577" s="355"/>
      <c r="CP577" s="355"/>
      <c r="CQ577" s="355"/>
      <c r="CR577" s="355"/>
      <c r="CS577" s="355"/>
      <c r="CT577" s="355"/>
      <c r="CU577" s="355"/>
      <c r="CV577" s="355"/>
      <c r="CW577" s="355"/>
      <c r="CX577" s="355"/>
      <c r="CY577" s="355"/>
      <c r="CZ577" s="355"/>
    </row>
    <row r="578" s="359" customFormat="true" ht="25.15" customHeight="true" x14ac:dyDescent="0.2">
      <c r="C578" s="1044" t="s">
        <v>323</v>
      </c>
      <c r="D578" s="1045"/>
      <c r="E578" s="809">
        <v>6.6534323029261377E-2</v>
      </c>
      <c r="F578" s="631"/>
      <c r="G578" s="631"/>
      <c r="H578" s="1045" t="s">
        <v>379</v>
      </c>
      <c r="I578" s="1045"/>
      <c r="J578" s="810">
        <v>2.8722546270722633E-2</v>
      </c>
      <c r="K578" s="631"/>
      <c r="L578" s="631"/>
      <c r="M578" s="1045" t="s">
        <v>311</v>
      </c>
      <c r="N578" s="1045"/>
      <c r="O578" s="811">
        <v>0.11040216144030257</v>
      </c>
      <c r="P578" s="631"/>
      <c r="Q578" s="631"/>
      <c r="X578" s="352"/>
      <c r="Y578" s="352"/>
      <c r="Z578" s="352"/>
      <c r="AA578" s="352"/>
      <c r="AB578" s="352"/>
      <c r="AC578" s="352"/>
      <c r="AD578" s="352"/>
      <c r="AE578" s="352"/>
      <c r="AF578" s="352"/>
      <c r="AG578" s="352"/>
      <c r="AH578" s="352"/>
      <c r="AI578" s="352"/>
      <c r="AJ578" s="352"/>
      <c r="AK578" s="352"/>
      <c r="AL578" s="352"/>
      <c r="AM578" s="352"/>
      <c r="AN578" s="352"/>
      <c r="AO578" s="352"/>
      <c r="AP578" s="352"/>
      <c r="AQ578" s="352"/>
      <c r="AR578" s="352"/>
      <c r="AS578" s="352"/>
      <c r="AT578" s="352"/>
      <c r="AU578" s="352"/>
      <c r="AV578" s="352"/>
      <c r="AW578" s="352"/>
      <c r="AX578" s="352"/>
      <c r="AY578" s="352"/>
      <c r="AZ578" s="352"/>
      <c r="BA578" s="354"/>
      <c r="BB578" s="430"/>
      <c r="BC578" s="354"/>
      <c r="BD578" s="354"/>
      <c r="BE578" s="354"/>
      <c r="BF578" s="354"/>
      <c r="BG578" s="354"/>
      <c r="BH578" s="354"/>
      <c r="BI578" s="354"/>
      <c r="BJ578" s="354"/>
      <c r="BK578" s="354"/>
      <c r="BL578" s="354"/>
      <c r="BM578" s="354"/>
      <c r="BN578" s="354"/>
      <c r="BO578" s="354"/>
      <c r="BP578" s="354"/>
      <c r="BQ578" s="354"/>
      <c r="BR578" s="354"/>
      <c r="BS578" s="354"/>
      <c r="BT578" s="354"/>
      <c r="BU578" s="354"/>
      <c r="BV578" s="354"/>
      <c r="BW578" s="354"/>
      <c r="BX578" s="355"/>
      <c r="BY578" s="355"/>
      <c r="BZ578" s="355"/>
      <c r="CA578" s="355"/>
      <c r="CB578" s="355"/>
      <c r="CC578" s="355"/>
      <c r="CD578" s="355"/>
      <c r="CE578" s="355"/>
      <c r="CF578" s="355"/>
      <c r="CG578" s="355"/>
      <c r="CH578" s="355"/>
      <c r="CI578" s="355"/>
      <c r="CJ578" s="355"/>
      <c r="CK578" s="355"/>
      <c r="CL578" s="355"/>
      <c r="CM578" s="355"/>
      <c r="CN578" s="355"/>
      <c r="CO578" s="355"/>
      <c r="CP578" s="355"/>
      <c r="CQ578" s="355"/>
      <c r="CR578" s="355"/>
      <c r="CS578" s="355"/>
      <c r="CT578" s="355"/>
      <c r="CU578" s="355"/>
      <c r="CV578" s="355"/>
      <c r="CW578" s="355"/>
      <c r="CX578" s="355"/>
      <c r="CY578" s="355"/>
      <c r="CZ578" s="355"/>
    </row>
    <row r="579" s="359" customFormat="true" ht="25.15" customHeight="true" x14ac:dyDescent="0.2">
      <c r="C579" s="1044" t="s">
        <v>317</v>
      </c>
      <c r="D579" s="1045"/>
      <c r="E579" s="809">
        <v>8.0470166169137672E-2</v>
      </c>
      <c r="F579" s="631"/>
      <c r="G579" s="631"/>
      <c r="H579" s="1045" t="s">
        <v>404</v>
      </c>
      <c r="I579" s="1045"/>
      <c r="J579" s="810">
        <v>4.873650454982038E-4</v>
      </c>
      <c r="K579" s="631"/>
      <c r="L579" s="631"/>
      <c r="M579" s="1045" t="s">
        <v>309</v>
      </c>
      <c r="N579" s="1045"/>
      <c r="O579" s="811">
        <v>-0.10694212832539481</v>
      </c>
      <c r="P579" s="631"/>
      <c r="Q579" s="631"/>
      <c r="X579" s="352"/>
      <c r="Y579" s="352"/>
      <c r="Z579" s="352"/>
      <c r="AA579" s="352"/>
      <c r="AB579" s="352"/>
      <c r="AC579" s="352"/>
      <c r="AD579" s="352"/>
      <c r="AE579" s="352"/>
      <c r="AF579" s="352"/>
      <c r="AG579" s="352"/>
      <c r="AH579" s="352"/>
      <c r="AI579" s="352"/>
      <c r="AJ579" s="352"/>
      <c r="AK579" s="352"/>
      <c r="AL579" s="352"/>
      <c r="AM579" s="352"/>
      <c r="AN579" s="352"/>
      <c r="AO579" s="352"/>
      <c r="AP579" s="352"/>
      <c r="AQ579" s="352"/>
      <c r="AR579" s="352"/>
      <c r="AS579" s="352"/>
      <c r="AT579" s="352"/>
      <c r="AU579" s="352"/>
      <c r="AV579" s="352"/>
      <c r="AW579" s="352"/>
      <c r="AX579" s="352"/>
      <c r="AY579" s="352"/>
      <c r="AZ579" s="352"/>
      <c r="BA579" s="354"/>
      <c r="BB579" s="430"/>
      <c r="BC579" s="354"/>
      <c r="BD579" s="354"/>
      <c r="BE579" s="354"/>
      <c r="BF579" s="354"/>
      <c r="BG579" s="354"/>
      <c r="BH579" s="354"/>
      <c r="BI579" s="354"/>
      <c r="BJ579" s="354"/>
      <c r="BK579" s="354"/>
      <c r="BL579" s="354"/>
      <c r="BM579" s="354"/>
      <c r="BN579" s="354"/>
      <c r="BO579" s="354"/>
      <c r="BP579" s="354"/>
      <c r="BQ579" s="354"/>
      <c r="BR579" s="354"/>
      <c r="BS579" s="354"/>
      <c r="BT579" s="354"/>
      <c r="BU579" s="354"/>
      <c r="BV579" s="354"/>
      <c r="BW579" s="354"/>
      <c r="BX579" s="355"/>
      <c r="BY579" s="355"/>
      <c r="BZ579" s="355"/>
      <c r="CA579" s="355"/>
      <c r="CB579" s="355"/>
      <c r="CC579" s="355"/>
      <c r="CD579" s="355"/>
      <c r="CE579" s="355"/>
      <c r="CF579" s="355"/>
      <c r="CG579" s="355"/>
      <c r="CH579" s="355"/>
      <c r="CI579" s="355"/>
      <c r="CJ579" s="355"/>
      <c r="CK579" s="355"/>
      <c r="CL579" s="355"/>
      <c r="CM579" s="355"/>
      <c r="CN579" s="355"/>
      <c r="CO579" s="355"/>
      <c r="CP579" s="355"/>
      <c r="CQ579" s="355"/>
      <c r="CR579" s="355"/>
      <c r="CS579" s="355"/>
      <c r="CT579" s="355"/>
      <c r="CU579" s="355"/>
      <c r="CV579" s="355"/>
      <c r="CW579" s="355"/>
      <c r="CX579" s="355"/>
      <c r="CY579" s="355"/>
      <c r="CZ579" s="355"/>
    </row>
    <row r="580" s="359" customFormat="true" ht="25.15" customHeight="true" x14ac:dyDescent="0.2">
      <c r="C580" s="1044" t="s">
        <v>319</v>
      </c>
      <c r="D580" s="1045"/>
      <c r="E580" s="809">
        <v>5.0957160496234111E-2</v>
      </c>
      <c r="F580" s="631"/>
      <c r="G580" s="631"/>
      <c r="H580" s="1045" t="s">
        <v>357</v>
      </c>
      <c r="I580" s="1045"/>
      <c r="J580" s="810">
        <v>-2.8686622053119837E-3</v>
      </c>
      <c r="K580" s="631"/>
      <c r="L580" s="631"/>
      <c r="M580" s="1045" t="s">
        <v>351</v>
      </c>
      <c r="N580" s="1045"/>
      <c r="O580" s="811">
        <v>9.9110798076699758E-3</v>
      </c>
      <c r="P580" s="631"/>
      <c r="Q580" s="631"/>
      <c r="X580" s="352"/>
      <c r="Y580" s="352"/>
      <c r="Z580" s="352"/>
      <c r="AA580" s="352"/>
      <c r="AB580" s="352"/>
      <c r="AC580" s="352"/>
      <c r="AD580" s="352"/>
      <c r="AE580" s="352"/>
      <c r="AF580" s="352"/>
      <c r="AG580" s="352"/>
      <c r="AH580" s="352"/>
      <c r="AI580" s="352"/>
      <c r="AJ580" s="352"/>
      <c r="AK580" s="352"/>
      <c r="AL580" s="352"/>
      <c r="AM580" s="352"/>
      <c r="AN580" s="352"/>
      <c r="AO580" s="352"/>
      <c r="AP580" s="352"/>
      <c r="AQ580" s="352"/>
      <c r="AR580" s="352"/>
      <c r="AS580" s="352"/>
      <c r="AT580" s="352"/>
      <c r="AU580" s="352"/>
      <c r="AV580" s="352"/>
      <c r="AW580" s="352"/>
      <c r="AX580" s="352"/>
      <c r="AY580" s="352"/>
      <c r="AZ580" s="352"/>
      <c r="BA580" s="354"/>
      <c r="BB580" s="430"/>
      <c r="BC580" s="354"/>
      <c r="BD580" s="354"/>
      <c r="BE580" s="354"/>
      <c r="BF580" s="354"/>
      <c r="BG580" s="354"/>
      <c r="BH580" s="354"/>
      <c r="BI580" s="354"/>
      <c r="BJ580" s="354"/>
      <c r="BK580" s="354"/>
      <c r="BL580" s="354"/>
      <c r="BM580" s="354"/>
      <c r="BN580" s="354"/>
      <c r="BO580" s="354"/>
      <c r="BP580" s="354"/>
      <c r="BQ580" s="354"/>
      <c r="BR580" s="354"/>
      <c r="BS580" s="354"/>
      <c r="BT580" s="354"/>
      <c r="BU580" s="354"/>
      <c r="BV580" s="354"/>
      <c r="BW580" s="354"/>
      <c r="BX580" s="355"/>
      <c r="BY580" s="355"/>
      <c r="BZ580" s="355"/>
      <c r="CA580" s="355"/>
      <c r="CB580" s="355"/>
      <c r="CC580" s="355"/>
      <c r="CD580" s="355"/>
      <c r="CE580" s="355"/>
      <c r="CF580" s="355"/>
      <c r="CG580" s="355"/>
      <c r="CH580" s="355"/>
      <c r="CI580" s="355"/>
      <c r="CJ580" s="355"/>
      <c r="CK580" s="355"/>
      <c r="CL580" s="355"/>
      <c r="CM580" s="355"/>
      <c r="CN580" s="355"/>
      <c r="CO580" s="355"/>
      <c r="CP580" s="355"/>
      <c r="CQ580" s="355"/>
      <c r="CR580" s="355"/>
      <c r="CS580" s="355"/>
      <c r="CT580" s="355"/>
      <c r="CU580" s="355"/>
      <c r="CV580" s="355"/>
      <c r="CW580" s="355"/>
      <c r="CX580" s="355"/>
      <c r="CY580" s="355"/>
      <c r="CZ580" s="355"/>
    </row>
    <row r="581" s="359" customFormat="true" ht="25.15" customHeight="true" x14ac:dyDescent="0.2">
      <c r="C581" s="1044" t="s">
        <v>327</v>
      </c>
      <c r="D581" s="1045"/>
      <c r="E581" s="809">
        <v>2.5132368809029419E-2</v>
      </c>
      <c r="F581" s="631"/>
      <c r="G581" s="631"/>
      <c r="H581" s="1045" t="s">
        <v>313</v>
      </c>
      <c r="I581" s="1045"/>
      <c r="J581" s="810">
        <v>-8.0042278403855416E-2</v>
      </c>
      <c r="K581" s="631"/>
      <c r="L581" s="631"/>
      <c r="M581" s="1045" t="s">
        <v>222</v>
      </c>
      <c r="N581" s="1045"/>
      <c r="O581" s="811">
        <v>7.4154495647328469E-2</v>
      </c>
      <c r="P581" s="631"/>
      <c r="Q581" s="631"/>
      <c r="X581" s="352"/>
      <c r="Y581" s="352"/>
      <c r="Z581" s="352"/>
      <c r="AA581" s="352"/>
      <c r="AB581" s="352"/>
      <c r="AC581" s="352"/>
      <c r="AD581" s="352"/>
      <c r="AE581" s="352"/>
      <c r="AF581" s="352"/>
      <c r="AG581" s="352"/>
      <c r="AH581" s="352"/>
      <c r="AI581" s="352"/>
      <c r="AJ581" s="352"/>
      <c r="AK581" s="352"/>
      <c r="AL581" s="352"/>
      <c r="AM581" s="352"/>
      <c r="AN581" s="352"/>
      <c r="AO581" s="352"/>
      <c r="AP581" s="352"/>
      <c r="AQ581" s="352"/>
      <c r="AR581" s="352"/>
      <c r="AS581" s="352"/>
      <c r="AT581" s="352"/>
      <c r="AU581" s="352"/>
      <c r="AV581" s="352"/>
      <c r="AW581" s="352"/>
      <c r="AX581" s="352"/>
      <c r="AY581" s="352"/>
      <c r="AZ581" s="352"/>
      <c r="BA581" s="354"/>
      <c r="BB581" s="430"/>
      <c r="BC581" s="354"/>
      <c r="BD581" s="354"/>
      <c r="BE581" s="354"/>
      <c r="BF581" s="354"/>
      <c r="BG581" s="354"/>
      <c r="BH581" s="354"/>
      <c r="BI581" s="354"/>
      <c r="BJ581" s="354"/>
      <c r="BK581" s="354"/>
      <c r="BL581" s="354"/>
      <c r="BM581" s="354"/>
      <c r="BN581" s="354"/>
      <c r="BO581" s="354"/>
      <c r="BP581" s="354"/>
      <c r="BQ581" s="354"/>
      <c r="BR581" s="354"/>
      <c r="BS581" s="354"/>
      <c r="BT581" s="354"/>
      <c r="BU581" s="354"/>
      <c r="BV581" s="354"/>
      <c r="BW581" s="354"/>
      <c r="BX581" s="355"/>
      <c r="BY581" s="355"/>
      <c r="BZ581" s="355"/>
      <c r="CA581" s="355"/>
      <c r="CB581" s="355"/>
      <c r="CC581" s="355"/>
      <c r="CD581" s="355"/>
      <c r="CE581" s="355"/>
      <c r="CF581" s="355"/>
      <c r="CG581" s="355"/>
      <c r="CH581" s="355"/>
      <c r="CI581" s="355"/>
      <c r="CJ581" s="355"/>
      <c r="CK581" s="355"/>
      <c r="CL581" s="355"/>
      <c r="CM581" s="355"/>
      <c r="CN581" s="355"/>
      <c r="CO581" s="355"/>
      <c r="CP581" s="355"/>
      <c r="CQ581" s="355"/>
      <c r="CR581" s="355"/>
      <c r="CS581" s="355"/>
      <c r="CT581" s="355"/>
      <c r="CU581" s="355"/>
      <c r="CV581" s="355"/>
      <c r="CW581" s="355"/>
      <c r="CX581" s="355"/>
      <c r="CY581" s="355"/>
      <c r="CZ581" s="355"/>
    </row>
    <row r="582" s="359" customFormat="true" ht="25.15" customHeight="true" x14ac:dyDescent="0.2">
      <c r="C582" s="1044" t="s">
        <v>424</v>
      </c>
      <c r="D582" s="1045"/>
      <c r="E582" s="809">
        <v>2.9562697824584388E-3</v>
      </c>
      <c r="F582" s="631"/>
      <c r="G582" s="631"/>
      <c r="H582" s="1045" t="s">
        <v>354</v>
      </c>
      <c r="I582" s="1045"/>
      <c r="J582" s="810">
        <v>-1.5463574225364997E-2</v>
      </c>
      <c r="K582" s="631"/>
      <c r="L582" s="631"/>
      <c r="M582" s="1045" t="s">
        <v>221</v>
      </c>
      <c r="N582" s="1045"/>
      <c r="O582" s="811">
        <v>6.1413246319781678E-2</v>
      </c>
      <c r="P582" s="631"/>
      <c r="Q582" s="631"/>
      <c r="X582" s="352"/>
      <c r="Y582" s="352"/>
      <c r="Z582" s="352"/>
      <c r="AA582" s="352"/>
      <c r="AB582" s="352"/>
      <c r="AC582" s="352"/>
      <c r="AD582" s="352"/>
      <c r="AE582" s="352"/>
      <c r="AF582" s="352"/>
      <c r="AG582" s="352"/>
      <c r="AH582" s="352"/>
      <c r="AI582" s="352"/>
      <c r="AJ582" s="352"/>
      <c r="AK582" s="352"/>
      <c r="AL582" s="352"/>
      <c r="AM582" s="352"/>
      <c r="AN582" s="352"/>
      <c r="AO582" s="352"/>
      <c r="AP582" s="352"/>
      <c r="AQ582" s="352"/>
      <c r="AR582" s="352"/>
      <c r="AS582" s="352"/>
      <c r="AT582" s="352"/>
      <c r="AU582" s="352"/>
      <c r="AV582" s="352"/>
      <c r="AW582" s="352"/>
      <c r="AX582" s="352"/>
      <c r="AY582" s="352"/>
      <c r="AZ582" s="352"/>
      <c r="BA582" s="354"/>
      <c r="BB582" s="430"/>
      <c r="BC582" s="354"/>
      <c r="BD582" s="354"/>
      <c r="BE582" s="354"/>
      <c r="BF582" s="354"/>
      <c r="BG582" s="354"/>
      <c r="BH582" s="354"/>
      <c r="BI582" s="354"/>
      <c r="BJ582" s="354"/>
      <c r="BK582" s="354"/>
      <c r="BL582" s="354"/>
      <c r="BM582" s="354"/>
      <c r="BN582" s="354"/>
      <c r="BO582" s="354"/>
      <c r="BP582" s="354"/>
      <c r="BQ582" s="354"/>
      <c r="BR582" s="354"/>
      <c r="BS582" s="354"/>
      <c r="BT582" s="354"/>
      <c r="BU582" s="354"/>
      <c r="BV582" s="354"/>
      <c r="BW582" s="354"/>
      <c r="BX582" s="355"/>
      <c r="BY582" s="355"/>
      <c r="BZ582" s="355"/>
      <c r="CA582" s="355"/>
      <c r="CB582" s="355"/>
      <c r="CC582" s="355"/>
      <c r="CD582" s="355"/>
      <c r="CE582" s="355"/>
      <c r="CF582" s="355"/>
      <c r="CG582" s="355"/>
      <c r="CH582" s="355"/>
      <c r="CI582" s="355"/>
      <c r="CJ582" s="355"/>
      <c r="CK582" s="355"/>
      <c r="CL582" s="355"/>
      <c r="CM582" s="355"/>
      <c r="CN582" s="355"/>
      <c r="CO582" s="355"/>
      <c r="CP582" s="355"/>
      <c r="CQ582" s="355"/>
      <c r="CR582" s="355"/>
      <c r="CS582" s="355"/>
      <c r="CT582" s="355"/>
      <c r="CU582" s="355"/>
      <c r="CV582" s="355"/>
      <c r="CW582" s="355"/>
      <c r="CX582" s="355"/>
      <c r="CY582" s="355"/>
      <c r="CZ582" s="355"/>
    </row>
    <row r="583" s="359" customFormat="true" ht="25.15" customHeight="true" x14ac:dyDescent="0.2">
      <c r="C583" s="1044" t="s">
        <v>349</v>
      </c>
      <c r="D583" s="1045"/>
      <c r="E583" s="812">
        <v>-7.21779527473391E-3</v>
      </c>
      <c r="F583" s="631"/>
      <c r="G583" s="631"/>
      <c r="H583" s="1045" t="s">
        <v>405</v>
      </c>
      <c r="I583" s="1045"/>
      <c r="J583" s="810">
        <v>-2.2069700316589705E-3</v>
      </c>
      <c r="K583" s="631"/>
      <c r="L583" s="631"/>
      <c r="M583" s="1045" t="s">
        <v>215</v>
      </c>
      <c r="N583" s="1045"/>
      <c r="O583" s="811">
        <v>9.9243736468269797E-2</v>
      </c>
      <c r="P583" s="631"/>
      <c r="Q583" s="631"/>
      <c r="X583" s="352"/>
      <c r="Y583" s="352"/>
      <c r="Z583" s="352"/>
      <c r="AA583" s="352"/>
      <c r="AB583" s="352"/>
      <c r="AC583" s="352"/>
      <c r="AD583" s="352"/>
      <c r="AE583" s="352"/>
      <c r="AF583" s="352"/>
      <c r="AG583" s="352"/>
      <c r="AH583" s="352"/>
      <c r="AI583" s="352"/>
      <c r="AJ583" s="352"/>
      <c r="AK583" s="352"/>
      <c r="AL583" s="352"/>
      <c r="AM583" s="352"/>
      <c r="AN583" s="352"/>
      <c r="AO583" s="352"/>
      <c r="AP583" s="352"/>
      <c r="AQ583" s="352"/>
      <c r="AR583" s="352"/>
      <c r="AS583" s="352"/>
      <c r="AT583" s="352"/>
      <c r="AU583" s="352"/>
      <c r="AV583" s="352"/>
      <c r="AW583" s="352"/>
      <c r="AX583" s="352"/>
      <c r="AY583" s="352"/>
      <c r="AZ583" s="352"/>
      <c r="BA583" s="354"/>
      <c r="BB583" s="430"/>
      <c r="BC583" s="354"/>
      <c r="BD583" s="354"/>
      <c r="BE583" s="354"/>
      <c r="BF583" s="354"/>
      <c r="BG583" s="354"/>
      <c r="BH583" s="354"/>
      <c r="BI583" s="354"/>
      <c r="BJ583" s="354"/>
      <c r="BK583" s="354"/>
      <c r="BL583" s="354"/>
      <c r="BM583" s="354"/>
      <c r="BN583" s="354"/>
      <c r="BO583" s="354"/>
      <c r="BP583" s="354"/>
      <c r="BQ583" s="354"/>
      <c r="BR583" s="354"/>
      <c r="BS583" s="354"/>
      <c r="BT583" s="354"/>
      <c r="BU583" s="354"/>
      <c r="BV583" s="354"/>
      <c r="BW583" s="354"/>
      <c r="BX583" s="355"/>
      <c r="BY583" s="355"/>
      <c r="BZ583" s="355"/>
      <c r="CA583" s="355"/>
      <c r="CB583" s="355"/>
      <c r="CC583" s="355"/>
      <c r="CD583" s="355"/>
      <c r="CE583" s="355"/>
      <c r="CF583" s="355"/>
      <c r="CG583" s="355"/>
      <c r="CH583" s="355"/>
      <c r="CI583" s="355"/>
      <c r="CJ583" s="355"/>
      <c r="CK583" s="355"/>
      <c r="CL583" s="355"/>
      <c r="CM583" s="355"/>
      <c r="CN583" s="355"/>
      <c r="CO583" s="355"/>
      <c r="CP583" s="355"/>
      <c r="CQ583" s="355"/>
      <c r="CR583" s="355"/>
      <c r="CS583" s="355"/>
      <c r="CT583" s="355"/>
      <c r="CU583" s="355"/>
      <c r="CV583" s="355"/>
      <c r="CW583" s="355"/>
      <c r="CX583" s="355"/>
      <c r="CY583" s="355"/>
      <c r="CZ583" s="355"/>
    </row>
    <row r="584" s="359" customFormat="true" ht="25.15" customHeight="true" x14ac:dyDescent="0.2">
      <c r="C584" s="1044"/>
      <c r="D584" s="1045"/>
      <c r="E584" s="631"/>
      <c r="F584" s="631"/>
      <c r="G584" s="631"/>
      <c r="H584" s="1045" t="s">
        <v>372</v>
      </c>
      <c r="I584" s="1045"/>
      <c r="J584" s="810">
        <v>6.5029780172738097E-2</v>
      </c>
      <c r="K584" s="631"/>
      <c r="L584" s="631"/>
      <c r="M584" s="1045" t="s">
        <v>228</v>
      </c>
      <c r="N584" s="1045"/>
      <c r="O584" s="811">
        <v>6.1168425902821094E-2</v>
      </c>
      <c r="P584" s="631"/>
      <c r="Q584" s="631"/>
      <c r="X584" s="352"/>
      <c r="Y584" s="352"/>
      <c r="Z584" s="352"/>
      <c r="AA584" s="352"/>
      <c r="AB584" s="352"/>
      <c r="AC584" s="352"/>
      <c r="AD584" s="352"/>
      <c r="AE584" s="352"/>
      <c r="AF584" s="352"/>
      <c r="AG584" s="352"/>
      <c r="AH584" s="352"/>
      <c r="AI584" s="352"/>
      <c r="AJ584" s="352"/>
      <c r="AK584" s="352"/>
      <c r="AL584" s="352"/>
      <c r="AM584" s="352"/>
      <c r="AN584" s="352"/>
      <c r="AO584" s="352"/>
      <c r="AP584" s="352"/>
      <c r="AQ584" s="352"/>
      <c r="AR584" s="352"/>
      <c r="AS584" s="352"/>
      <c r="AT584" s="352"/>
      <c r="AU584" s="352"/>
      <c r="AV584" s="352"/>
      <c r="AW584" s="352"/>
      <c r="AX584" s="352"/>
      <c r="AY584" s="352"/>
      <c r="AZ584" s="352"/>
      <c r="BA584" s="354"/>
      <c r="BB584" s="430"/>
      <c r="BC584" s="354"/>
      <c r="BD584" s="354"/>
      <c r="BE584" s="354"/>
      <c r="BF584" s="354"/>
      <c r="BG584" s="354"/>
      <c r="BH584" s="354"/>
      <c r="BI584" s="354"/>
      <c r="BJ584" s="354"/>
      <c r="BK584" s="354"/>
      <c r="BL584" s="354"/>
      <c r="BM584" s="354"/>
      <c r="BN584" s="354"/>
      <c r="BO584" s="354"/>
      <c r="BP584" s="354"/>
      <c r="BQ584" s="354"/>
      <c r="BR584" s="354"/>
      <c r="BS584" s="354"/>
      <c r="BT584" s="354"/>
      <c r="BU584" s="354"/>
      <c r="BV584" s="354"/>
      <c r="BW584" s="354"/>
      <c r="BX584" s="355"/>
      <c r="BY584" s="355"/>
      <c r="BZ584" s="355"/>
      <c r="CA584" s="355"/>
      <c r="CB584" s="355"/>
      <c r="CC584" s="355"/>
      <c r="CD584" s="355"/>
      <c r="CE584" s="355"/>
      <c r="CF584" s="355"/>
      <c r="CG584" s="355"/>
      <c r="CH584" s="355"/>
      <c r="CI584" s="355"/>
      <c r="CJ584" s="355"/>
      <c r="CK584" s="355"/>
      <c r="CL584" s="355"/>
      <c r="CM584" s="355"/>
      <c r="CN584" s="355"/>
      <c r="CO584" s="355"/>
      <c r="CP584" s="355"/>
      <c r="CQ584" s="355"/>
      <c r="CR584" s="355"/>
      <c r="CS584" s="355"/>
      <c r="CT584" s="355"/>
      <c r="CU584" s="355"/>
      <c r="CV584" s="355"/>
      <c r="CW584" s="355"/>
      <c r="CX584" s="355"/>
      <c r="CY584" s="355"/>
      <c r="CZ584" s="355"/>
    </row>
    <row r="585" s="359" customFormat="true" ht="25.15" customHeight="true" x14ac:dyDescent="0.2">
      <c r="C585" s="1044"/>
      <c r="D585" s="1045"/>
      <c r="E585" s="631"/>
      <c r="F585" s="631"/>
      <c r="G585" s="631"/>
      <c r="H585" s="1045" t="s">
        <v>410</v>
      </c>
      <c r="I585" s="1045"/>
      <c r="J585" s="810">
        <v>5.0205539058307044E-3</v>
      </c>
      <c r="K585" s="631"/>
      <c r="L585" s="631"/>
      <c r="M585" s="1045" t="s">
        <v>233</v>
      </c>
      <c r="N585" s="1045"/>
      <c r="O585" s="811">
        <v>3.399878805766178E-2</v>
      </c>
      <c r="P585" s="631"/>
      <c r="Q585" s="631"/>
      <c r="X585" s="352"/>
      <c r="Y585" s="352"/>
      <c r="Z585" s="352"/>
      <c r="AA585" s="352"/>
      <c r="AB585" s="352"/>
      <c r="AC585" s="352"/>
      <c r="AD585" s="352"/>
      <c r="AE585" s="352"/>
      <c r="AF585" s="352"/>
      <c r="AG585" s="352"/>
      <c r="AH585" s="352"/>
      <c r="AI585" s="352"/>
      <c r="AJ585" s="352"/>
      <c r="AK585" s="352"/>
      <c r="AL585" s="352"/>
      <c r="AM585" s="352"/>
      <c r="AN585" s="352"/>
      <c r="AO585" s="352"/>
      <c r="AP585" s="352"/>
      <c r="AQ585" s="352"/>
      <c r="AR585" s="352"/>
      <c r="AS585" s="352"/>
      <c r="AT585" s="352"/>
      <c r="AU585" s="352"/>
      <c r="AV585" s="352"/>
      <c r="AW585" s="352"/>
      <c r="AX585" s="352"/>
      <c r="AY585" s="352"/>
      <c r="AZ585" s="352"/>
      <c r="BA585" s="354"/>
      <c r="BB585" s="430"/>
      <c r="BC585" s="354"/>
      <c r="BD585" s="354"/>
      <c r="BE585" s="354"/>
      <c r="BF585" s="354"/>
      <c r="BG585" s="354"/>
      <c r="BH585" s="354"/>
      <c r="BI585" s="354"/>
      <c r="BJ585" s="354"/>
      <c r="BK585" s="354"/>
      <c r="BL585" s="354"/>
      <c r="BM585" s="354"/>
      <c r="BN585" s="354"/>
      <c r="BO585" s="354"/>
      <c r="BP585" s="354"/>
      <c r="BQ585" s="354"/>
      <c r="BR585" s="354"/>
      <c r="BS585" s="354"/>
      <c r="BT585" s="354"/>
      <c r="BU585" s="354"/>
      <c r="BV585" s="354"/>
      <c r="BW585" s="354"/>
      <c r="BX585" s="355"/>
      <c r="BY585" s="355"/>
      <c r="BZ585" s="355"/>
      <c r="CA585" s="355"/>
      <c r="CB585" s="355"/>
      <c r="CC585" s="355"/>
      <c r="CD585" s="355"/>
      <c r="CE585" s="355"/>
      <c r="CF585" s="355"/>
      <c r="CG585" s="355"/>
      <c r="CH585" s="355"/>
      <c r="CI585" s="355"/>
      <c r="CJ585" s="355"/>
      <c r="CK585" s="355"/>
      <c r="CL585" s="355"/>
      <c r="CM585" s="355"/>
      <c r="CN585" s="355"/>
      <c r="CO585" s="355"/>
      <c r="CP585" s="355"/>
      <c r="CQ585" s="355"/>
      <c r="CR585" s="355"/>
      <c r="CS585" s="355"/>
      <c r="CT585" s="355"/>
      <c r="CU585" s="355"/>
      <c r="CV585" s="355"/>
      <c r="CW585" s="355"/>
      <c r="CX585" s="355"/>
      <c r="CY585" s="355"/>
      <c r="CZ585" s="355"/>
    </row>
    <row r="586" s="359" customFormat="true" ht="25.15" customHeight="true" x14ac:dyDescent="0.2">
      <c r="C586" s="1044" t="s">
        <v>256</v>
      </c>
      <c r="D586" s="1045"/>
      <c r="E586" s="1045"/>
      <c r="F586" s="631"/>
      <c r="G586" s="631"/>
      <c r="H586" s="1045" t="s">
        <v>352</v>
      </c>
      <c r="I586" s="1045"/>
      <c r="J586" s="810">
        <v>-5.0888588609585624E-4</v>
      </c>
      <c r="K586" s="631"/>
      <c r="L586" s="631"/>
      <c r="M586" s="1045" t="s">
        <v>235</v>
      </c>
      <c r="N586" s="1045"/>
      <c r="O586" s="811">
        <v>5.7938060753449802E-2</v>
      </c>
      <c r="P586" s="631"/>
      <c r="Q586" s="631"/>
      <c r="X586" s="352"/>
      <c r="Y586" s="352"/>
      <c r="Z586" s="352"/>
      <c r="AA586" s="352"/>
      <c r="AB586" s="352"/>
      <c r="AC586" s="352"/>
      <c r="AD586" s="352"/>
      <c r="AE586" s="352"/>
      <c r="AF586" s="352"/>
      <c r="AG586" s="352"/>
      <c r="AH586" s="352"/>
      <c r="AI586" s="352"/>
      <c r="AJ586" s="352"/>
      <c r="AK586" s="352"/>
      <c r="AL586" s="352"/>
      <c r="AM586" s="352"/>
      <c r="AN586" s="352"/>
      <c r="AO586" s="352"/>
      <c r="AP586" s="352"/>
      <c r="AQ586" s="352"/>
      <c r="AR586" s="352"/>
      <c r="AS586" s="352"/>
      <c r="AT586" s="352"/>
      <c r="AU586" s="352"/>
      <c r="AV586" s="352"/>
      <c r="AW586" s="352"/>
      <c r="AX586" s="352"/>
      <c r="AY586" s="352"/>
      <c r="AZ586" s="352"/>
      <c r="BA586" s="354"/>
      <c r="BB586" s="430"/>
      <c r="BC586" s="354"/>
      <c r="BD586" s="354"/>
      <c r="BE586" s="354"/>
      <c r="BF586" s="354"/>
      <c r="BG586" s="354"/>
      <c r="BH586" s="354"/>
      <c r="BI586" s="354"/>
      <c r="BJ586" s="354"/>
      <c r="BK586" s="354"/>
      <c r="BL586" s="354"/>
      <c r="BM586" s="354"/>
      <c r="BN586" s="354"/>
      <c r="BO586" s="354"/>
      <c r="BP586" s="354"/>
      <c r="BQ586" s="354"/>
      <c r="BR586" s="354"/>
      <c r="BS586" s="354"/>
      <c r="BT586" s="354"/>
      <c r="BU586" s="354"/>
      <c r="BV586" s="354"/>
      <c r="BW586" s="354"/>
      <c r="BX586" s="355"/>
      <c r="BY586" s="355"/>
      <c r="BZ586" s="355"/>
      <c r="CA586" s="355"/>
      <c r="CB586" s="355"/>
      <c r="CC586" s="355"/>
      <c r="CD586" s="355"/>
      <c r="CE586" s="355"/>
      <c r="CF586" s="355"/>
      <c r="CG586" s="355"/>
      <c r="CH586" s="355"/>
      <c r="CI586" s="355"/>
      <c r="CJ586" s="355"/>
      <c r="CK586" s="355"/>
      <c r="CL586" s="355"/>
      <c r="CM586" s="355"/>
      <c r="CN586" s="355"/>
      <c r="CO586" s="355"/>
      <c r="CP586" s="355"/>
      <c r="CQ586" s="355"/>
      <c r="CR586" s="355"/>
      <c r="CS586" s="355"/>
      <c r="CT586" s="355"/>
      <c r="CU586" s="355"/>
      <c r="CV586" s="355"/>
      <c r="CW586" s="355"/>
      <c r="CX586" s="355"/>
      <c r="CY586" s="355"/>
      <c r="CZ586" s="355"/>
    </row>
    <row r="587" s="359" customFormat="true" ht="25.15" customHeight="true" x14ac:dyDescent="0.2">
      <c r="C587" s="1044" t="s">
        <v>206</v>
      </c>
      <c r="D587" s="1045"/>
      <c r="E587" s="827" t="s">
        <v>207</v>
      </c>
      <c r="F587" s="631"/>
      <c r="G587" s="631"/>
      <c r="H587" s="1045" t="s">
        <v>423</v>
      </c>
      <c r="I587" s="1045"/>
      <c r="J587" s="810">
        <v>5.2775569589705719E-4</v>
      </c>
      <c r="K587" s="631"/>
      <c r="L587" s="631"/>
      <c r="M587" s="1045" t="s">
        <v>226</v>
      </c>
      <c r="N587" s="1045"/>
      <c r="O587" s="811">
        <v>5.2984414202418416E-2</v>
      </c>
      <c r="P587" s="631"/>
      <c r="Q587" s="631"/>
      <c r="X587" s="352"/>
      <c r="Y587" s="352"/>
      <c r="Z587" s="352"/>
      <c r="AA587" s="352"/>
      <c r="AB587" s="352"/>
      <c r="AC587" s="352"/>
      <c r="AD587" s="352"/>
      <c r="AE587" s="352"/>
      <c r="AF587" s="352"/>
      <c r="AG587" s="352"/>
      <c r="AH587" s="352"/>
      <c r="AI587" s="352"/>
      <c r="AJ587" s="352"/>
      <c r="AK587" s="352"/>
      <c r="AL587" s="352"/>
      <c r="AM587" s="352"/>
      <c r="AN587" s="352"/>
      <c r="AO587" s="352"/>
      <c r="AP587" s="352"/>
      <c r="AQ587" s="352"/>
      <c r="AR587" s="352"/>
      <c r="AS587" s="352"/>
      <c r="AT587" s="352"/>
      <c r="AU587" s="352"/>
      <c r="AV587" s="352"/>
      <c r="AW587" s="352"/>
      <c r="AX587" s="352"/>
      <c r="AY587" s="352"/>
      <c r="AZ587" s="352"/>
      <c r="BA587" s="354"/>
      <c r="BB587" s="430"/>
      <c r="BC587" s="354"/>
      <c r="BD587" s="354"/>
      <c r="BE587" s="354"/>
      <c r="BF587" s="354"/>
      <c r="BG587" s="354"/>
      <c r="BH587" s="354"/>
      <c r="BI587" s="354"/>
      <c r="BJ587" s="354"/>
      <c r="BK587" s="354"/>
      <c r="BL587" s="354"/>
      <c r="BM587" s="354"/>
      <c r="BN587" s="354"/>
      <c r="BO587" s="354"/>
      <c r="BP587" s="354"/>
      <c r="BQ587" s="354"/>
      <c r="BR587" s="354"/>
      <c r="BS587" s="354"/>
      <c r="BT587" s="354"/>
      <c r="BU587" s="354"/>
      <c r="BV587" s="354"/>
      <c r="BW587" s="354"/>
      <c r="BX587" s="355"/>
      <c r="BY587" s="355"/>
      <c r="BZ587" s="355"/>
      <c r="CA587" s="355"/>
      <c r="CB587" s="355"/>
      <c r="CC587" s="355"/>
      <c r="CD587" s="355"/>
      <c r="CE587" s="355"/>
      <c r="CF587" s="355"/>
      <c r="CG587" s="355"/>
      <c r="CH587" s="355"/>
      <c r="CI587" s="355"/>
      <c r="CJ587" s="355"/>
      <c r="CK587" s="355"/>
      <c r="CL587" s="355"/>
      <c r="CM587" s="355"/>
      <c r="CN587" s="355"/>
      <c r="CO587" s="355"/>
      <c r="CP587" s="355"/>
      <c r="CQ587" s="355"/>
      <c r="CR587" s="355"/>
      <c r="CS587" s="355"/>
      <c r="CT587" s="355"/>
      <c r="CU587" s="355"/>
      <c r="CV587" s="355"/>
      <c r="CW587" s="355"/>
      <c r="CX587" s="355"/>
      <c r="CY587" s="355"/>
      <c r="CZ587" s="355"/>
    </row>
    <row r="588" s="359" customFormat="true" ht="25.15" customHeight="true" x14ac:dyDescent="0.2">
      <c r="C588" s="1044" t="s">
        <v>207</v>
      </c>
      <c r="D588" s="1045"/>
      <c r="E588" s="828">
        <v>0.99999999999999989</v>
      </c>
      <c r="F588" s="631"/>
      <c r="G588" s="631"/>
      <c r="H588" s="1045" t="s">
        <v>427</v>
      </c>
      <c r="I588" s="1045"/>
      <c r="J588" s="810">
        <v>-2.8686622053119052E-3</v>
      </c>
      <c r="K588" s="631"/>
      <c r="L588" s="631"/>
      <c r="M588" s="1045" t="s">
        <v>316</v>
      </c>
      <c r="N588" s="1045"/>
      <c r="O588" s="811">
        <v>7.2732654938158045E-2</v>
      </c>
      <c r="P588" s="631"/>
      <c r="Q588" s="631"/>
      <c r="X588" s="352"/>
      <c r="Y588" s="352"/>
      <c r="Z588" s="352"/>
      <c r="AA588" s="352"/>
      <c r="AB588" s="352"/>
      <c r="AC588" s="352"/>
      <c r="AD588" s="352"/>
      <c r="AE588" s="352"/>
      <c r="AF588" s="352"/>
      <c r="AG588" s="352"/>
      <c r="AH588" s="352"/>
      <c r="AI588" s="352"/>
      <c r="AJ588" s="352"/>
      <c r="AK588" s="352"/>
      <c r="AL588" s="352"/>
      <c r="AM588" s="352"/>
      <c r="AN588" s="352"/>
      <c r="AO588" s="352"/>
      <c r="AP588" s="352"/>
      <c r="AQ588" s="352"/>
      <c r="AR588" s="352"/>
      <c r="AS588" s="352"/>
      <c r="AT588" s="352"/>
      <c r="AU588" s="352"/>
      <c r="AV588" s="352"/>
      <c r="AW588" s="352"/>
      <c r="AX588" s="352"/>
      <c r="AY588" s="352"/>
      <c r="AZ588" s="352"/>
      <c r="BA588" s="354"/>
      <c r="BB588" s="430"/>
      <c r="BC588" s="354"/>
      <c r="BD588" s="354"/>
      <c r="BE588" s="354"/>
      <c r="BF588" s="354"/>
      <c r="BG588" s="354"/>
      <c r="BH588" s="354"/>
      <c r="BI588" s="354"/>
      <c r="BJ588" s="354"/>
      <c r="BK588" s="354"/>
      <c r="BL588" s="354"/>
      <c r="BM588" s="354"/>
      <c r="BN588" s="354"/>
      <c r="BO588" s="354"/>
      <c r="BP588" s="354"/>
      <c r="BQ588" s="354"/>
      <c r="BR588" s="354"/>
      <c r="BS588" s="354"/>
      <c r="BT588" s="354"/>
      <c r="BU588" s="354"/>
      <c r="BV588" s="354"/>
      <c r="BW588" s="354"/>
      <c r="BX588" s="355"/>
      <c r="BY588" s="355"/>
      <c r="BZ588" s="355"/>
      <c r="CA588" s="355"/>
      <c r="CB588" s="355"/>
      <c r="CC588" s="355"/>
      <c r="CD588" s="355"/>
      <c r="CE588" s="355"/>
      <c r="CF588" s="355"/>
      <c r="CG588" s="355"/>
      <c r="CH588" s="355"/>
      <c r="CI588" s="355"/>
      <c r="CJ588" s="355"/>
      <c r="CK588" s="355"/>
      <c r="CL588" s="355"/>
      <c r="CM588" s="355"/>
      <c r="CN588" s="355"/>
      <c r="CO588" s="355"/>
      <c r="CP588" s="355"/>
      <c r="CQ588" s="355"/>
      <c r="CR588" s="355"/>
      <c r="CS588" s="355"/>
      <c r="CT588" s="355"/>
      <c r="CU588" s="355"/>
      <c r="CV588" s="355"/>
      <c r="CW588" s="355"/>
      <c r="CX588" s="355"/>
      <c r="CY588" s="355"/>
      <c r="CZ588" s="355"/>
    </row>
    <row r="589" s="359" customFormat="true" ht="25.15" customHeight="true" x14ac:dyDescent="0.2">
      <c r="C589" s="1044"/>
      <c r="D589" s="1045"/>
      <c r="E589" s="631"/>
      <c r="F589" s="631"/>
      <c r="G589" s="631"/>
      <c r="H589" s="1045" t="s">
        <v>342</v>
      </c>
      <c r="I589" s="1045"/>
      <c r="J589" s="810">
        <v>1.5206415031276779E-2</v>
      </c>
      <c r="K589" s="631"/>
      <c r="L589" s="631"/>
      <c r="M589" s="1045" t="s">
        <v>320</v>
      </c>
      <c r="N589" s="1045"/>
      <c r="O589" s="811">
        <v>5.6091256624394958E-2</v>
      </c>
      <c r="P589" s="631"/>
      <c r="Q589" s="631"/>
      <c r="X589" s="352"/>
      <c r="Y589" s="352"/>
      <c r="Z589" s="352"/>
      <c r="AA589" s="352"/>
      <c r="AB589" s="352"/>
      <c r="AC589" s="352"/>
      <c r="AD589" s="352"/>
      <c r="AE589" s="352"/>
      <c r="AF589" s="352"/>
      <c r="AG589" s="352"/>
      <c r="AH589" s="352"/>
      <c r="AI589" s="352"/>
      <c r="AJ589" s="352"/>
      <c r="AK589" s="352"/>
      <c r="AL589" s="352"/>
      <c r="AM589" s="352"/>
      <c r="AN589" s="352"/>
      <c r="AO589" s="352"/>
      <c r="AP589" s="352"/>
      <c r="AQ589" s="352"/>
      <c r="AR589" s="352"/>
      <c r="AS589" s="352"/>
      <c r="AT589" s="352"/>
      <c r="AU589" s="352"/>
      <c r="AV589" s="352"/>
      <c r="AW589" s="352"/>
      <c r="AX589" s="352"/>
      <c r="AY589" s="352"/>
      <c r="AZ589" s="352"/>
      <c r="BA589" s="354"/>
      <c r="BB589" s="430"/>
      <c r="BC589" s="354"/>
      <c r="BD589" s="354"/>
      <c r="BE589" s="354"/>
      <c r="BF589" s="354"/>
      <c r="BG589" s="354"/>
      <c r="BH589" s="354"/>
      <c r="BI589" s="354"/>
      <c r="BJ589" s="354"/>
      <c r="BK589" s="354"/>
      <c r="BL589" s="354"/>
      <c r="BM589" s="354"/>
      <c r="BN589" s="354"/>
      <c r="BO589" s="354"/>
      <c r="BP589" s="354"/>
      <c r="BQ589" s="354"/>
      <c r="BR589" s="354"/>
      <c r="BS589" s="354"/>
      <c r="BT589" s="354"/>
      <c r="BU589" s="354"/>
      <c r="BV589" s="354"/>
      <c r="BW589" s="354"/>
      <c r="BX589" s="355"/>
      <c r="BY589" s="355"/>
      <c r="BZ589" s="355"/>
      <c r="CA589" s="355"/>
      <c r="CB589" s="355"/>
      <c r="CC589" s="355"/>
      <c r="CD589" s="355"/>
      <c r="CE589" s="355"/>
      <c r="CF589" s="355"/>
      <c r="CG589" s="355"/>
      <c r="CH589" s="355"/>
      <c r="CI589" s="355"/>
      <c r="CJ589" s="355"/>
      <c r="CK589" s="355"/>
      <c r="CL589" s="355"/>
      <c r="CM589" s="355"/>
      <c r="CN589" s="355"/>
      <c r="CO589" s="355"/>
      <c r="CP589" s="355"/>
      <c r="CQ589" s="355"/>
      <c r="CR589" s="355"/>
      <c r="CS589" s="355"/>
      <c r="CT589" s="355"/>
      <c r="CU589" s="355"/>
      <c r="CV589" s="355"/>
      <c r="CW589" s="355"/>
      <c r="CX589" s="355"/>
      <c r="CY589" s="355"/>
      <c r="CZ589" s="355"/>
    </row>
    <row r="590" s="359" customFormat="true" ht="25.15" customHeight="true" x14ac:dyDescent="0.2">
      <c r="C590" s="1044"/>
      <c r="D590" s="1045"/>
      <c r="E590" s="631"/>
      <c r="F590" s="631"/>
      <c r="G590" s="631"/>
      <c r="H590" s="1045" t="s">
        <v>333</v>
      </c>
      <c r="I590" s="1045"/>
      <c r="J590" s="810">
        <v>1.4212156007051762E-2</v>
      </c>
      <c r="K590" s="631"/>
      <c r="L590" s="631"/>
      <c r="M590" s="1045" t="s">
        <v>378</v>
      </c>
      <c r="N590" s="1045"/>
      <c r="O590" s="811">
        <v>4.4649304782142789E-2</v>
      </c>
      <c r="P590" s="631"/>
      <c r="Q590" s="631"/>
      <c r="X590" s="352"/>
      <c r="Y590" s="352"/>
      <c r="Z590" s="352"/>
      <c r="AA590" s="352"/>
      <c r="AB590" s="352"/>
      <c r="AC590" s="352"/>
      <c r="AD590" s="352"/>
      <c r="AE590" s="352"/>
      <c r="AF590" s="352"/>
      <c r="AG590" s="352"/>
      <c r="AH590" s="352"/>
      <c r="AI590" s="352"/>
      <c r="AJ590" s="352"/>
      <c r="AK590" s="352"/>
      <c r="AL590" s="352"/>
      <c r="AM590" s="352"/>
      <c r="AN590" s="352"/>
      <c r="AO590" s="352"/>
      <c r="AP590" s="352"/>
      <c r="AQ590" s="352"/>
      <c r="AR590" s="352"/>
      <c r="AS590" s="352"/>
      <c r="AT590" s="352"/>
      <c r="AU590" s="352"/>
      <c r="AV590" s="352"/>
      <c r="AW590" s="352"/>
      <c r="AX590" s="352"/>
      <c r="AY590" s="352"/>
      <c r="AZ590" s="352"/>
      <c r="BA590" s="354"/>
      <c r="BB590" s="430"/>
      <c r="BC590" s="354"/>
      <c r="BD590" s="354"/>
      <c r="BE590" s="354"/>
      <c r="BF590" s="354"/>
      <c r="BG590" s="354"/>
      <c r="BH590" s="354"/>
      <c r="BI590" s="354"/>
      <c r="BJ590" s="354"/>
      <c r="BK590" s="354"/>
      <c r="BL590" s="354"/>
      <c r="BM590" s="354"/>
      <c r="BN590" s="354"/>
      <c r="BO590" s="354"/>
      <c r="BP590" s="354"/>
      <c r="BQ590" s="354"/>
      <c r="BR590" s="354"/>
      <c r="BS590" s="354"/>
      <c r="BT590" s="354"/>
      <c r="BU590" s="354"/>
      <c r="BV590" s="354"/>
      <c r="BW590" s="354"/>
      <c r="BX590" s="355"/>
      <c r="BY590" s="355"/>
      <c r="BZ590" s="355"/>
      <c r="CA590" s="355"/>
      <c r="CB590" s="355"/>
      <c r="CC590" s="355"/>
      <c r="CD590" s="355"/>
      <c r="CE590" s="355"/>
      <c r="CF590" s="355"/>
      <c r="CG590" s="355"/>
      <c r="CH590" s="355"/>
      <c r="CI590" s="355"/>
      <c r="CJ590" s="355"/>
      <c r="CK590" s="355"/>
      <c r="CL590" s="355"/>
      <c r="CM590" s="355"/>
      <c r="CN590" s="355"/>
      <c r="CO590" s="355"/>
      <c r="CP590" s="355"/>
      <c r="CQ590" s="355"/>
      <c r="CR590" s="355"/>
      <c r="CS590" s="355"/>
      <c r="CT590" s="355"/>
      <c r="CU590" s="355"/>
      <c r="CV590" s="355"/>
      <c r="CW590" s="355"/>
      <c r="CX590" s="355"/>
      <c r="CY590" s="355"/>
      <c r="CZ590" s="355"/>
    </row>
    <row r="591" s="359" customFormat="true" ht="25.15" customHeight="true" x14ac:dyDescent="0.2">
      <c r="C591" s="1044"/>
      <c r="D591" s="1045"/>
      <c r="E591" s="631"/>
      <c r="F591" s="631"/>
      <c r="G591" s="631"/>
      <c r="H591" s="1045" t="s">
        <v>326</v>
      </c>
      <c r="I591" s="1045"/>
      <c r="J591" s="810">
        <v>6.7423520594455631E-3</v>
      </c>
      <c r="K591" s="631"/>
      <c r="L591" s="631"/>
      <c r="M591" s="1045" t="s">
        <v>314</v>
      </c>
      <c r="N591" s="1045"/>
      <c r="O591" s="811">
        <v>0.10232419334783084</v>
      </c>
      <c r="P591" s="631"/>
      <c r="Q591" s="631"/>
      <c r="X591" s="352"/>
      <c r="Y591" s="352"/>
      <c r="Z591" s="352"/>
      <c r="AA591" s="352"/>
      <c r="AB591" s="352"/>
      <c r="AC591" s="352"/>
      <c r="AD591" s="352"/>
      <c r="AE591" s="352"/>
      <c r="AF591" s="352"/>
      <c r="AG591" s="352"/>
      <c r="AH591" s="352"/>
      <c r="AI591" s="352"/>
      <c r="AJ591" s="352"/>
      <c r="AK591" s="352"/>
      <c r="AL591" s="352"/>
      <c r="AM591" s="352"/>
      <c r="AN591" s="352"/>
      <c r="AO591" s="352"/>
      <c r="AP591" s="352"/>
      <c r="AQ591" s="352"/>
      <c r="AR591" s="352"/>
      <c r="AS591" s="352"/>
      <c r="AT591" s="352"/>
      <c r="AU591" s="352"/>
      <c r="AV591" s="352"/>
      <c r="AW591" s="352"/>
      <c r="AX591" s="352"/>
      <c r="AY591" s="352"/>
      <c r="AZ591" s="352"/>
      <c r="BA591" s="354"/>
      <c r="BB591" s="430"/>
      <c r="BC591" s="354"/>
      <c r="BD591" s="354"/>
      <c r="BE591" s="354"/>
      <c r="BF591" s="354"/>
      <c r="BG591" s="354"/>
      <c r="BH591" s="354"/>
      <c r="BI591" s="354"/>
      <c r="BJ591" s="354"/>
      <c r="BK591" s="354"/>
      <c r="BL591" s="354"/>
      <c r="BM591" s="354"/>
      <c r="BN591" s="354"/>
      <c r="BO591" s="354"/>
      <c r="BP591" s="354"/>
      <c r="BQ591" s="354"/>
      <c r="BR591" s="354"/>
      <c r="BS591" s="354"/>
      <c r="BT591" s="354"/>
      <c r="BU591" s="354"/>
      <c r="BV591" s="354"/>
      <c r="BW591" s="354"/>
      <c r="BX591" s="355"/>
      <c r="BY591" s="355"/>
      <c r="BZ591" s="355"/>
      <c r="CA591" s="355"/>
      <c r="CB591" s="355"/>
      <c r="CC591" s="355"/>
      <c r="CD591" s="355"/>
      <c r="CE591" s="355"/>
      <c r="CF591" s="355"/>
      <c r="CG591" s="355"/>
      <c r="CH591" s="355"/>
      <c r="CI591" s="355"/>
      <c r="CJ591" s="355"/>
      <c r="CK591" s="355"/>
      <c r="CL591" s="355"/>
      <c r="CM591" s="355"/>
      <c r="CN591" s="355"/>
      <c r="CO591" s="355"/>
      <c r="CP591" s="355"/>
      <c r="CQ591" s="355"/>
      <c r="CR591" s="355"/>
      <c r="CS591" s="355"/>
      <c r="CT591" s="355"/>
      <c r="CU591" s="355"/>
      <c r="CV591" s="355"/>
      <c r="CW591" s="355"/>
      <c r="CX591" s="355"/>
      <c r="CY591" s="355"/>
      <c r="CZ591" s="355"/>
    </row>
    <row r="592" s="359" customFormat="true" ht="25.15" customHeight="true" x14ac:dyDescent="0.2">
      <c r="C592" s="1044"/>
      <c r="D592" s="1045"/>
      <c r="E592" s="631"/>
      <c r="F592" s="631"/>
      <c r="G592" s="631"/>
      <c r="H592" s="1045" t="s">
        <v>311</v>
      </c>
      <c r="I592" s="1045"/>
      <c r="J592" s="810">
        <v>0.10396800574443513</v>
      </c>
      <c r="K592" s="631"/>
      <c r="L592" s="631"/>
      <c r="M592" s="1045" t="s">
        <v>321</v>
      </c>
      <c r="N592" s="1045"/>
      <c r="O592" s="811">
        <v>7.6126246863181868E-2</v>
      </c>
      <c r="P592" s="631"/>
      <c r="Q592" s="631"/>
      <c r="X592" s="352"/>
      <c r="Y592" s="352"/>
      <c r="Z592" s="352"/>
      <c r="AA592" s="352"/>
      <c r="AB592" s="352"/>
      <c r="AC592" s="352"/>
      <c r="AD592" s="352"/>
      <c r="AE592" s="352"/>
      <c r="AF592" s="352"/>
      <c r="AG592" s="352"/>
      <c r="AH592" s="352"/>
      <c r="AI592" s="352"/>
      <c r="AJ592" s="352"/>
      <c r="AK592" s="352"/>
      <c r="AL592" s="352"/>
      <c r="AM592" s="352"/>
      <c r="AN592" s="352"/>
      <c r="AO592" s="352"/>
      <c r="AP592" s="352"/>
      <c r="AQ592" s="352"/>
      <c r="AR592" s="352"/>
      <c r="AS592" s="352"/>
      <c r="AT592" s="352"/>
      <c r="AU592" s="352"/>
      <c r="AV592" s="352"/>
      <c r="AW592" s="352"/>
      <c r="AX592" s="352"/>
      <c r="AY592" s="352"/>
      <c r="AZ592" s="352"/>
      <c r="BA592" s="354"/>
      <c r="BB592" s="430"/>
      <c r="BC592" s="354"/>
      <c r="BD592" s="354"/>
      <c r="BE592" s="354"/>
      <c r="BF592" s="354"/>
      <c r="BG592" s="354"/>
      <c r="BH592" s="354"/>
      <c r="BI592" s="354"/>
      <c r="BJ592" s="354"/>
      <c r="BK592" s="354"/>
      <c r="BL592" s="354"/>
      <c r="BM592" s="354"/>
      <c r="BN592" s="354"/>
      <c r="BO592" s="354"/>
      <c r="BP592" s="354"/>
      <c r="BQ592" s="354"/>
      <c r="BR592" s="354"/>
      <c r="BS592" s="354"/>
      <c r="BT592" s="354"/>
      <c r="BU592" s="354"/>
      <c r="BV592" s="354"/>
      <c r="BW592" s="354"/>
      <c r="BX592" s="355"/>
      <c r="BY592" s="355"/>
      <c r="BZ592" s="355"/>
      <c r="CA592" s="355"/>
      <c r="CB592" s="355"/>
      <c r="CC592" s="355"/>
      <c r="CD592" s="355"/>
      <c r="CE592" s="355"/>
      <c r="CF592" s="355"/>
      <c r="CG592" s="355"/>
      <c r="CH592" s="355"/>
      <c r="CI592" s="355"/>
      <c r="CJ592" s="355"/>
      <c r="CK592" s="355"/>
      <c r="CL592" s="355"/>
      <c r="CM592" s="355"/>
      <c r="CN592" s="355"/>
      <c r="CO592" s="355"/>
      <c r="CP592" s="355"/>
      <c r="CQ592" s="355"/>
      <c r="CR592" s="355"/>
      <c r="CS592" s="355"/>
      <c r="CT592" s="355"/>
      <c r="CU592" s="355"/>
      <c r="CV592" s="355"/>
      <c r="CW592" s="355"/>
      <c r="CX592" s="355"/>
      <c r="CY592" s="355"/>
      <c r="CZ592" s="355"/>
    </row>
    <row r="593" s="359" customFormat="true" ht="25.15" customHeight="true" x14ac:dyDescent="0.2">
      <c r="C593" s="1044"/>
      <c r="D593" s="1045"/>
      <c r="E593" s="631"/>
      <c r="F593" s="631"/>
      <c r="G593" s="631"/>
      <c r="H593" s="1045" t="s">
        <v>309</v>
      </c>
      <c r="I593" s="1045"/>
      <c r="J593" s="810">
        <v>-0.10996476321987059</v>
      </c>
      <c r="K593" s="631"/>
      <c r="L593" s="631"/>
      <c r="M593" s="1045" t="s">
        <v>323</v>
      </c>
      <c r="N593" s="1045"/>
      <c r="O593" s="811">
        <v>7.2166673656851948E-2</v>
      </c>
      <c r="P593" s="631"/>
      <c r="Q593" s="631"/>
      <c r="X593" s="352"/>
      <c r="Y593" s="352"/>
      <c r="Z593" s="352"/>
      <c r="AA593" s="352"/>
      <c r="AB593" s="352"/>
      <c r="AC593" s="352"/>
      <c r="AD593" s="352"/>
      <c r="AE593" s="352"/>
      <c r="AF593" s="352"/>
      <c r="AG593" s="352"/>
      <c r="AH593" s="352"/>
      <c r="AI593" s="352"/>
      <c r="AJ593" s="352"/>
      <c r="AK593" s="352"/>
      <c r="AL593" s="352"/>
      <c r="AM593" s="352"/>
      <c r="AN593" s="352"/>
      <c r="AO593" s="352"/>
      <c r="AP593" s="352"/>
      <c r="AQ593" s="352"/>
      <c r="AR593" s="352"/>
      <c r="AS593" s="352"/>
      <c r="AT593" s="352"/>
      <c r="AU593" s="352"/>
      <c r="AV593" s="352"/>
      <c r="AW593" s="352"/>
      <c r="AX593" s="352"/>
      <c r="AY593" s="352"/>
      <c r="AZ593" s="352"/>
      <c r="BA593" s="354"/>
      <c r="BB593" s="430"/>
      <c r="BC593" s="354"/>
      <c r="BD593" s="354"/>
      <c r="BE593" s="354"/>
      <c r="BF593" s="354"/>
      <c r="BG593" s="354"/>
      <c r="BH593" s="354"/>
      <c r="BI593" s="354"/>
      <c r="BJ593" s="354"/>
      <c r="BK593" s="354"/>
      <c r="BL593" s="354"/>
      <c r="BM593" s="354"/>
      <c r="BN593" s="354"/>
      <c r="BO593" s="354"/>
      <c r="BP593" s="354"/>
      <c r="BQ593" s="354"/>
      <c r="BR593" s="354"/>
      <c r="BS593" s="354"/>
      <c r="BT593" s="354"/>
      <c r="BU593" s="354"/>
      <c r="BV593" s="354"/>
      <c r="BW593" s="354"/>
      <c r="BX593" s="355"/>
      <c r="BY593" s="355"/>
      <c r="BZ593" s="355"/>
      <c r="CA593" s="355"/>
      <c r="CB593" s="355"/>
      <c r="CC593" s="355"/>
      <c r="CD593" s="355"/>
      <c r="CE593" s="355"/>
      <c r="CF593" s="355"/>
      <c r="CG593" s="355"/>
      <c r="CH593" s="355"/>
      <c r="CI593" s="355"/>
      <c r="CJ593" s="355"/>
      <c r="CK593" s="355"/>
      <c r="CL593" s="355"/>
      <c r="CM593" s="355"/>
      <c r="CN593" s="355"/>
      <c r="CO593" s="355"/>
      <c r="CP593" s="355"/>
      <c r="CQ593" s="355"/>
      <c r="CR593" s="355"/>
      <c r="CS593" s="355"/>
      <c r="CT593" s="355"/>
      <c r="CU593" s="355"/>
      <c r="CV593" s="355"/>
      <c r="CW593" s="355"/>
      <c r="CX593" s="355"/>
      <c r="CY593" s="355"/>
      <c r="CZ593" s="355"/>
    </row>
    <row r="594" s="359" customFormat="true" ht="25.15" customHeight="true" x14ac:dyDescent="0.2">
      <c r="C594" s="1044"/>
      <c r="D594" s="1045"/>
      <c r="E594" s="631"/>
      <c r="F594" s="631"/>
      <c r="G594" s="631"/>
      <c r="H594" s="1045" t="s">
        <v>351</v>
      </c>
      <c r="I594" s="1045"/>
      <c r="J594" s="810">
        <v>-7.4660855307302028E-3</v>
      </c>
      <c r="K594" s="631"/>
      <c r="L594" s="631"/>
      <c r="M594" s="1045" t="s">
        <v>317</v>
      </c>
      <c r="N594" s="1045"/>
      <c r="O594" s="811">
        <v>8.4662598109019882E-2</v>
      </c>
      <c r="P594" s="631"/>
      <c r="Q594" s="631"/>
      <c r="X594" s="352"/>
      <c r="Y594" s="352"/>
      <c r="Z594" s="352"/>
      <c r="AA594" s="352"/>
      <c r="AB594" s="352"/>
      <c r="AC594" s="352"/>
      <c r="AD594" s="352"/>
      <c r="AE594" s="352"/>
      <c r="AF594" s="352"/>
      <c r="AG594" s="352"/>
      <c r="AH594" s="352"/>
      <c r="AI594" s="352"/>
      <c r="AJ594" s="352"/>
      <c r="AK594" s="352"/>
      <c r="AL594" s="352"/>
      <c r="AM594" s="352"/>
      <c r="AN594" s="352"/>
      <c r="AO594" s="352"/>
      <c r="AP594" s="352"/>
      <c r="AQ594" s="352"/>
      <c r="AR594" s="352"/>
      <c r="AS594" s="352"/>
      <c r="AT594" s="352"/>
      <c r="AU594" s="352"/>
      <c r="AV594" s="352"/>
      <c r="AW594" s="352"/>
      <c r="AX594" s="352"/>
      <c r="AY594" s="352"/>
      <c r="AZ594" s="352"/>
      <c r="BA594" s="354"/>
      <c r="BB594" s="430"/>
      <c r="BC594" s="354"/>
      <c r="BD594" s="354"/>
      <c r="BE594" s="354"/>
      <c r="BF594" s="354"/>
      <c r="BG594" s="354"/>
      <c r="BH594" s="354"/>
      <c r="BI594" s="354"/>
      <c r="BJ594" s="354"/>
      <c r="BK594" s="354"/>
      <c r="BL594" s="354"/>
      <c r="BM594" s="354"/>
      <c r="BN594" s="354"/>
      <c r="BO594" s="354"/>
      <c r="BP594" s="354"/>
      <c r="BQ594" s="354"/>
      <c r="BR594" s="354"/>
      <c r="BS594" s="354"/>
      <c r="BT594" s="354"/>
      <c r="BU594" s="354"/>
      <c r="BV594" s="354"/>
      <c r="BW594" s="354"/>
      <c r="BX594" s="355"/>
      <c r="BY594" s="355"/>
      <c r="BZ594" s="355"/>
      <c r="CA594" s="355"/>
      <c r="CB594" s="355"/>
      <c r="CC594" s="355"/>
      <c r="CD594" s="355"/>
      <c r="CE594" s="355"/>
      <c r="CF594" s="355"/>
      <c r="CG594" s="355"/>
      <c r="CH594" s="355"/>
      <c r="CI594" s="355"/>
      <c r="CJ594" s="355"/>
      <c r="CK594" s="355"/>
      <c r="CL594" s="355"/>
      <c r="CM594" s="355"/>
      <c r="CN594" s="355"/>
      <c r="CO594" s="355"/>
      <c r="CP594" s="355"/>
      <c r="CQ594" s="355"/>
      <c r="CR594" s="355"/>
      <c r="CS594" s="355"/>
      <c r="CT594" s="355"/>
      <c r="CU594" s="355"/>
      <c r="CV594" s="355"/>
      <c r="CW594" s="355"/>
      <c r="CX594" s="355"/>
      <c r="CY594" s="355"/>
      <c r="CZ594" s="355"/>
    </row>
    <row r="595" s="359" customFormat="true" ht="25.15" customHeight="true" x14ac:dyDescent="0.2">
      <c r="C595" s="1044"/>
      <c r="D595" s="1045"/>
      <c r="E595" s="631"/>
      <c r="F595" s="631"/>
      <c r="G595" s="631"/>
      <c r="H595" s="1045" t="s">
        <v>425</v>
      </c>
      <c r="I595" s="1045"/>
      <c r="J595" s="810">
        <v>-1.1833646862124986E-5</v>
      </c>
      <c r="K595" s="631"/>
      <c r="L595" s="631"/>
      <c r="M595" s="1045" t="s">
        <v>319</v>
      </c>
      <c r="N595" s="1045"/>
      <c r="O595" s="811">
        <v>5.0084022534571955E-2</v>
      </c>
      <c r="P595" s="631"/>
      <c r="Q595" s="631"/>
      <c r="X595" s="352"/>
      <c r="Y595" s="352"/>
      <c r="Z595" s="352"/>
      <c r="AA595" s="352"/>
      <c r="AB595" s="352"/>
      <c r="AC595" s="352"/>
      <c r="AD595" s="352"/>
      <c r="AE595" s="352"/>
      <c r="AF595" s="352"/>
      <c r="AG595" s="352"/>
      <c r="AH595" s="352"/>
      <c r="AI595" s="352"/>
      <c r="AJ595" s="352"/>
      <c r="AK595" s="352"/>
      <c r="AL595" s="352"/>
      <c r="AM595" s="352"/>
      <c r="AN595" s="352"/>
      <c r="AO595" s="352"/>
      <c r="AP595" s="352"/>
      <c r="AQ595" s="352"/>
      <c r="AR595" s="352"/>
      <c r="AS595" s="352"/>
      <c r="AT595" s="352"/>
      <c r="AU595" s="352"/>
      <c r="AV595" s="352"/>
      <c r="AW595" s="352"/>
      <c r="AX595" s="352"/>
      <c r="AY595" s="352"/>
      <c r="AZ595" s="352"/>
      <c r="BA595" s="354"/>
      <c r="BB595" s="430"/>
      <c r="BC595" s="354"/>
      <c r="BD595" s="354"/>
      <c r="BE595" s="354"/>
      <c r="BF595" s="354"/>
      <c r="BG595" s="354"/>
      <c r="BH595" s="354"/>
      <c r="BI595" s="354"/>
      <c r="BJ595" s="354"/>
      <c r="BK595" s="354"/>
      <c r="BL595" s="354"/>
      <c r="BM595" s="354"/>
      <c r="BN595" s="354"/>
      <c r="BO595" s="354"/>
      <c r="BP595" s="354"/>
      <c r="BQ595" s="354"/>
      <c r="BR595" s="354"/>
      <c r="BS595" s="354"/>
      <c r="BT595" s="354"/>
      <c r="BU595" s="354"/>
      <c r="BV595" s="354"/>
      <c r="BW595" s="354"/>
      <c r="BX595" s="355"/>
      <c r="BY595" s="355"/>
      <c r="BZ595" s="355"/>
      <c r="CA595" s="355"/>
      <c r="CB595" s="355"/>
      <c r="CC595" s="355"/>
      <c r="CD595" s="355"/>
      <c r="CE595" s="355"/>
      <c r="CF595" s="355"/>
      <c r="CG595" s="355"/>
      <c r="CH595" s="355"/>
      <c r="CI595" s="355"/>
      <c r="CJ595" s="355"/>
      <c r="CK595" s="355"/>
      <c r="CL595" s="355"/>
      <c r="CM595" s="355"/>
      <c r="CN595" s="355"/>
      <c r="CO595" s="355"/>
      <c r="CP595" s="355"/>
      <c r="CQ595" s="355"/>
      <c r="CR595" s="355"/>
      <c r="CS595" s="355"/>
      <c r="CT595" s="355"/>
      <c r="CU595" s="355"/>
      <c r="CV595" s="355"/>
      <c r="CW595" s="355"/>
      <c r="CX595" s="355"/>
      <c r="CY595" s="355"/>
      <c r="CZ595" s="355"/>
    </row>
    <row r="596" s="359" customFormat="true" ht="25.15" customHeight="true" x14ac:dyDescent="0.2">
      <c r="C596" s="1044"/>
      <c r="D596" s="1045"/>
      <c r="E596" s="631"/>
      <c r="F596" s="631"/>
      <c r="G596" s="631"/>
      <c r="H596" s="1045" t="s">
        <v>222</v>
      </c>
      <c r="I596" s="1045"/>
      <c r="J596" s="810">
        <v>8.4845702582136848E-2</v>
      </c>
      <c r="K596" s="631"/>
      <c r="L596" s="631"/>
      <c r="M596" s="1045" t="s">
        <v>327</v>
      </c>
      <c r="N596" s="1045"/>
      <c r="O596" s="811">
        <v>2.9693606645247894E-2</v>
      </c>
      <c r="P596" s="631"/>
      <c r="Q596" s="631"/>
      <c r="X596" s="352"/>
      <c r="Y596" s="352"/>
      <c r="Z596" s="352"/>
      <c r="AA596" s="352"/>
      <c r="AB596" s="352"/>
      <c r="AC596" s="352"/>
      <c r="AD596" s="352"/>
      <c r="AE596" s="352"/>
      <c r="AF596" s="352"/>
      <c r="AG596" s="352"/>
      <c r="AH596" s="352"/>
      <c r="AI596" s="352"/>
      <c r="AJ596" s="352"/>
      <c r="AK596" s="352"/>
      <c r="AL596" s="352"/>
      <c r="AM596" s="352"/>
      <c r="AN596" s="352"/>
      <c r="AO596" s="352"/>
      <c r="AP596" s="352"/>
      <c r="AQ596" s="352"/>
      <c r="AR596" s="352"/>
      <c r="AS596" s="352"/>
      <c r="AT596" s="352"/>
      <c r="AU596" s="352"/>
      <c r="AV596" s="352"/>
      <c r="AW596" s="352"/>
      <c r="AX596" s="352"/>
      <c r="AY596" s="352"/>
      <c r="AZ596" s="352"/>
      <c r="BA596" s="354"/>
      <c r="BB596" s="430"/>
      <c r="BC596" s="354"/>
      <c r="BD596" s="354"/>
      <c r="BE596" s="354"/>
      <c r="BF596" s="354"/>
      <c r="BG596" s="354"/>
      <c r="BH596" s="354"/>
      <c r="BI596" s="354"/>
      <c r="BJ596" s="354"/>
      <c r="BK596" s="354"/>
      <c r="BL596" s="354"/>
      <c r="BM596" s="354"/>
      <c r="BN596" s="354"/>
      <c r="BO596" s="354"/>
      <c r="BP596" s="354"/>
      <c r="BQ596" s="354"/>
      <c r="BR596" s="354"/>
      <c r="BS596" s="354"/>
      <c r="BT596" s="354"/>
      <c r="BU596" s="354"/>
      <c r="BV596" s="354"/>
      <c r="BW596" s="354"/>
      <c r="BX596" s="355"/>
      <c r="BY596" s="355"/>
      <c r="BZ596" s="355"/>
      <c r="CA596" s="355"/>
      <c r="CB596" s="355"/>
      <c r="CC596" s="355"/>
      <c r="CD596" s="355"/>
      <c r="CE596" s="355"/>
      <c r="CF596" s="355"/>
      <c r="CG596" s="355"/>
      <c r="CH596" s="355"/>
      <c r="CI596" s="355"/>
      <c r="CJ596" s="355"/>
      <c r="CK596" s="355"/>
      <c r="CL596" s="355"/>
      <c r="CM596" s="355"/>
      <c r="CN596" s="355"/>
      <c r="CO596" s="355"/>
      <c r="CP596" s="355"/>
      <c r="CQ596" s="355"/>
      <c r="CR596" s="355"/>
      <c r="CS596" s="355"/>
      <c r="CT596" s="355"/>
      <c r="CU596" s="355"/>
      <c r="CV596" s="355"/>
      <c r="CW596" s="355"/>
      <c r="CX596" s="355"/>
      <c r="CY596" s="355"/>
      <c r="CZ596" s="355"/>
    </row>
    <row r="597" s="359" customFormat="true" ht="25.15" customHeight="true" x14ac:dyDescent="0.2">
      <c r="C597" s="1044"/>
      <c r="D597" s="1045"/>
      <c r="E597" s="631"/>
      <c r="F597" s="631"/>
      <c r="G597" s="631"/>
      <c r="H597" s="1045" t="s">
        <v>221</v>
      </c>
      <c r="I597" s="1045"/>
      <c r="J597" s="810">
        <v>6.1592576872278211E-2</v>
      </c>
      <c r="K597" s="631"/>
      <c r="L597" s="631"/>
      <c r="M597" s="1045" t="s">
        <v>424</v>
      </c>
      <c r="N597" s="1045"/>
      <c r="O597" s="811">
        <v>1.5334268337538972E-2</v>
      </c>
      <c r="P597" s="631"/>
      <c r="Q597" s="631"/>
      <c r="X597" s="352"/>
      <c r="Y597" s="352"/>
      <c r="Z597" s="352"/>
      <c r="AA597" s="352"/>
      <c r="AB597" s="352"/>
      <c r="AC597" s="352"/>
      <c r="AD597" s="352"/>
      <c r="AE597" s="352"/>
      <c r="AF597" s="352"/>
      <c r="AG597" s="352"/>
      <c r="AH597" s="352"/>
      <c r="AI597" s="352"/>
      <c r="AJ597" s="352"/>
      <c r="AK597" s="352"/>
      <c r="AL597" s="352"/>
      <c r="AM597" s="352"/>
      <c r="AN597" s="352"/>
      <c r="AO597" s="352"/>
      <c r="AP597" s="352"/>
      <c r="AQ597" s="352"/>
      <c r="AR597" s="352"/>
      <c r="AS597" s="352"/>
      <c r="AT597" s="352"/>
      <c r="AU597" s="352"/>
      <c r="AV597" s="352"/>
      <c r="AW597" s="352"/>
      <c r="AX597" s="352"/>
      <c r="AY597" s="352"/>
      <c r="AZ597" s="352"/>
      <c r="BA597" s="354"/>
      <c r="BB597" s="430"/>
      <c r="BC597" s="354"/>
      <c r="BD597" s="354"/>
      <c r="BE597" s="354"/>
      <c r="BF597" s="354"/>
      <c r="BG597" s="354"/>
      <c r="BH597" s="354"/>
      <c r="BI597" s="354"/>
      <c r="BJ597" s="354"/>
      <c r="BK597" s="354"/>
      <c r="BL597" s="354"/>
      <c r="BM597" s="354"/>
      <c r="BN597" s="354"/>
      <c r="BO597" s="354"/>
      <c r="BP597" s="354"/>
      <c r="BQ597" s="354"/>
      <c r="BR597" s="354"/>
      <c r="BS597" s="354"/>
      <c r="BT597" s="354"/>
      <c r="BU597" s="354"/>
      <c r="BV597" s="354"/>
      <c r="BW597" s="354"/>
      <c r="BX597" s="355"/>
      <c r="BY597" s="355"/>
      <c r="BZ597" s="355"/>
      <c r="CA597" s="355"/>
      <c r="CB597" s="355"/>
      <c r="CC597" s="355"/>
      <c r="CD597" s="355"/>
      <c r="CE597" s="355"/>
      <c r="CF597" s="355"/>
      <c r="CG597" s="355"/>
      <c r="CH597" s="355"/>
      <c r="CI597" s="355"/>
      <c r="CJ597" s="355"/>
      <c r="CK597" s="355"/>
      <c r="CL597" s="355"/>
      <c r="CM597" s="355"/>
      <c r="CN597" s="355"/>
      <c r="CO597" s="355"/>
      <c r="CP597" s="355"/>
      <c r="CQ597" s="355"/>
      <c r="CR597" s="355"/>
      <c r="CS597" s="355"/>
      <c r="CT597" s="355"/>
      <c r="CU597" s="355"/>
      <c r="CV597" s="355"/>
      <c r="CW597" s="355"/>
      <c r="CX597" s="355"/>
      <c r="CY597" s="355"/>
      <c r="CZ597" s="355"/>
    </row>
    <row r="598" s="359" customFormat="true" ht="25.15" customHeight="true" x14ac:dyDescent="0.2">
      <c r="C598" s="1044"/>
      <c r="D598" s="1045"/>
      <c r="E598" s="631"/>
      <c r="F598" s="631"/>
      <c r="G598" s="631"/>
      <c r="H598" s="1045" t="s">
        <v>215</v>
      </c>
      <c r="I598" s="1045"/>
      <c r="J598" s="810">
        <v>9.6753013161152868E-2</v>
      </c>
      <c r="K598" s="631"/>
      <c r="L598" s="631"/>
      <c r="M598" s="1045" t="s">
        <v>349</v>
      </c>
      <c r="N598" s="1045"/>
      <c r="O598" s="811">
        <v>-1.2916905944720023E-3</v>
      </c>
      <c r="P598" s="631"/>
      <c r="Q598" s="631"/>
      <c r="X598" s="352"/>
      <c r="Y598" s="352"/>
      <c r="Z598" s="352"/>
      <c r="AA598" s="352"/>
      <c r="AB598" s="352"/>
      <c r="AC598" s="352"/>
      <c r="AD598" s="352"/>
      <c r="AE598" s="352"/>
      <c r="AF598" s="352"/>
      <c r="AG598" s="352"/>
      <c r="AH598" s="352"/>
      <c r="AI598" s="352"/>
      <c r="AJ598" s="352"/>
      <c r="AK598" s="352"/>
      <c r="AL598" s="352"/>
      <c r="AM598" s="352"/>
      <c r="AN598" s="352"/>
      <c r="AO598" s="352"/>
      <c r="AP598" s="352"/>
      <c r="AQ598" s="352"/>
      <c r="AR598" s="352"/>
      <c r="AS598" s="352"/>
      <c r="AT598" s="352"/>
      <c r="AU598" s="352"/>
      <c r="AV598" s="352"/>
      <c r="AW598" s="352"/>
      <c r="AX598" s="352"/>
      <c r="AY598" s="352"/>
      <c r="AZ598" s="352"/>
      <c r="BA598" s="354"/>
      <c r="BB598" s="430"/>
      <c r="BC598" s="354"/>
      <c r="BD598" s="354"/>
      <c r="BE598" s="354"/>
      <c r="BF598" s="354"/>
      <c r="BG598" s="354"/>
      <c r="BH598" s="354"/>
      <c r="BI598" s="354"/>
      <c r="BJ598" s="354"/>
      <c r="BK598" s="354"/>
      <c r="BL598" s="354"/>
      <c r="BM598" s="354"/>
      <c r="BN598" s="354"/>
      <c r="BO598" s="354"/>
      <c r="BP598" s="354"/>
      <c r="BQ598" s="354"/>
      <c r="BR598" s="354"/>
      <c r="BS598" s="354"/>
      <c r="BT598" s="354"/>
      <c r="BU598" s="354"/>
      <c r="BV598" s="354"/>
      <c r="BW598" s="354"/>
      <c r="BX598" s="355"/>
      <c r="BY598" s="355"/>
      <c r="BZ598" s="355"/>
      <c r="CA598" s="355"/>
      <c r="CB598" s="355"/>
      <c r="CC598" s="355"/>
      <c r="CD598" s="355"/>
      <c r="CE598" s="355"/>
      <c r="CF598" s="355"/>
      <c r="CG598" s="355"/>
      <c r="CH598" s="355"/>
      <c r="CI598" s="355"/>
      <c r="CJ598" s="355"/>
      <c r="CK598" s="355"/>
      <c r="CL598" s="355"/>
      <c r="CM598" s="355"/>
      <c r="CN598" s="355"/>
      <c r="CO598" s="355"/>
      <c r="CP598" s="355"/>
      <c r="CQ598" s="355"/>
      <c r="CR598" s="355"/>
      <c r="CS598" s="355"/>
      <c r="CT598" s="355"/>
      <c r="CU598" s="355"/>
      <c r="CV598" s="355"/>
      <c r="CW598" s="355"/>
      <c r="CX598" s="355"/>
      <c r="CY598" s="355"/>
      <c r="CZ598" s="355"/>
    </row>
    <row r="599" s="359" customFormat="true" ht="25.15" customHeight="true" x14ac:dyDescent="0.2">
      <c r="C599" s="1044"/>
      <c r="D599" s="1045"/>
      <c r="E599" s="631"/>
      <c r="F599" s="631"/>
      <c r="G599" s="631"/>
      <c r="H599" s="1045" t="s">
        <v>228</v>
      </c>
      <c r="I599" s="1045"/>
      <c r="J599" s="810">
        <v>7.2241126472614964E-2</v>
      </c>
      <c r="K599" s="631"/>
      <c r="L599" s="631"/>
      <c r="M599" s="1045" t="s">
        <v>421</v>
      </c>
      <c r="N599" s="1045"/>
      <c r="O599" s="811">
        <v>-1.9987412714040354E-2</v>
      </c>
      <c r="P599" s="631"/>
      <c r="Q599" s="631"/>
      <c r="X599" s="352"/>
      <c r="Y599" s="352"/>
      <c r="Z599" s="352"/>
      <c r="AA599" s="352"/>
      <c r="AB599" s="352"/>
      <c r="AC599" s="352"/>
      <c r="AD599" s="352"/>
      <c r="AE599" s="352"/>
      <c r="AF599" s="352"/>
      <c r="AG599" s="352"/>
      <c r="AH599" s="352"/>
      <c r="AI599" s="352"/>
      <c r="AJ599" s="352"/>
      <c r="AK599" s="352"/>
      <c r="AL599" s="352"/>
      <c r="AM599" s="352"/>
      <c r="AN599" s="352"/>
      <c r="AO599" s="352"/>
      <c r="AP599" s="352"/>
      <c r="AQ599" s="352"/>
      <c r="AR599" s="352"/>
      <c r="AS599" s="352"/>
      <c r="AT599" s="352"/>
      <c r="AU599" s="352"/>
      <c r="AV599" s="352"/>
      <c r="AW599" s="352"/>
      <c r="AX599" s="352"/>
      <c r="AY599" s="352"/>
      <c r="AZ599" s="352"/>
      <c r="BA599" s="354"/>
      <c r="BB599" s="430"/>
      <c r="BC599" s="354"/>
      <c r="BD599" s="354"/>
      <c r="BE599" s="354"/>
      <c r="BF599" s="354"/>
      <c r="BG599" s="354"/>
      <c r="BH599" s="354"/>
      <c r="BI599" s="354"/>
      <c r="BJ599" s="354"/>
      <c r="BK599" s="354"/>
      <c r="BL599" s="354"/>
      <c r="BM599" s="354"/>
      <c r="BN599" s="354"/>
      <c r="BO599" s="354"/>
      <c r="BP599" s="354"/>
      <c r="BQ599" s="354"/>
      <c r="BR599" s="354"/>
      <c r="BS599" s="354"/>
      <c r="BT599" s="354"/>
      <c r="BU599" s="354"/>
      <c r="BV599" s="354"/>
      <c r="BW599" s="354"/>
      <c r="BX599" s="355"/>
      <c r="BY599" s="355"/>
      <c r="BZ599" s="355"/>
      <c r="CA599" s="355"/>
      <c r="CB599" s="355"/>
      <c r="CC599" s="355"/>
      <c r="CD599" s="355"/>
      <c r="CE599" s="355"/>
      <c r="CF599" s="355"/>
      <c r="CG599" s="355"/>
      <c r="CH599" s="355"/>
      <c r="CI599" s="355"/>
      <c r="CJ599" s="355"/>
      <c r="CK599" s="355"/>
      <c r="CL599" s="355"/>
      <c r="CM599" s="355"/>
      <c r="CN599" s="355"/>
      <c r="CO599" s="355"/>
      <c r="CP599" s="355"/>
      <c r="CQ599" s="355"/>
      <c r="CR599" s="355"/>
      <c r="CS599" s="355"/>
      <c r="CT599" s="355"/>
      <c r="CU599" s="355"/>
      <c r="CV599" s="355"/>
      <c r="CW599" s="355"/>
      <c r="CX599" s="355"/>
      <c r="CY599" s="355"/>
      <c r="CZ599" s="355"/>
    </row>
    <row r="600" s="359" customFormat="true" ht="25.15" customHeight="true" x14ac:dyDescent="0.2">
      <c r="C600" s="1044"/>
      <c r="D600" s="1045"/>
      <c r="E600" s="631"/>
      <c r="F600" s="631"/>
      <c r="G600" s="631"/>
      <c r="H600" s="1045" t="s">
        <v>233</v>
      </c>
      <c r="I600" s="1045"/>
      <c r="J600" s="810">
        <v>2.9634453053706572E-2</v>
      </c>
      <c r="K600" s="631"/>
      <c r="L600" s="631"/>
      <c r="M600" s="1045" t="s">
        <v>422</v>
      </c>
      <c r="N600" s="1045"/>
      <c r="O600" s="811">
        <v>-3.8782141270922925E-3</v>
      </c>
      <c r="P600" s="631"/>
      <c r="Q600" s="631"/>
      <c r="X600" s="352"/>
      <c r="Y600" s="352"/>
      <c r="Z600" s="352"/>
      <c r="AA600" s="352"/>
      <c r="AB600" s="352"/>
      <c r="AC600" s="352"/>
      <c r="AD600" s="352"/>
      <c r="AE600" s="352"/>
      <c r="AF600" s="352"/>
      <c r="AG600" s="352"/>
      <c r="AH600" s="352"/>
      <c r="AI600" s="352"/>
      <c r="AJ600" s="352"/>
      <c r="AK600" s="352"/>
      <c r="AL600" s="352"/>
      <c r="AM600" s="352"/>
      <c r="AN600" s="352"/>
      <c r="AO600" s="352"/>
      <c r="AP600" s="352"/>
      <c r="AQ600" s="352"/>
      <c r="AR600" s="352"/>
      <c r="AS600" s="352"/>
      <c r="AT600" s="352"/>
      <c r="AU600" s="352"/>
      <c r="AV600" s="352"/>
      <c r="AW600" s="352"/>
      <c r="AX600" s="352"/>
      <c r="AY600" s="352"/>
      <c r="AZ600" s="352"/>
      <c r="BA600" s="354"/>
      <c r="BB600" s="430"/>
      <c r="BC600" s="354"/>
      <c r="BD600" s="354"/>
      <c r="BE600" s="354"/>
      <c r="BF600" s="354"/>
      <c r="BG600" s="354"/>
      <c r="BH600" s="354"/>
      <c r="BI600" s="354"/>
      <c r="BJ600" s="354"/>
      <c r="BK600" s="354"/>
      <c r="BL600" s="354"/>
      <c r="BM600" s="354"/>
      <c r="BN600" s="354"/>
      <c r="BO600" s="354"/>
      <c r="BP600" s="354"/>
      <c r="BQ600" s="354"/>
      <c r="BR600" s="354"/>
      <c r="BS600" s="354"/>
      <c r="BT600" s="354"/>
      <c r="BU600" s="354"/>
      <c r="BV600" s="354"/>
      <c r="BW600" s="354"/>
      <c r="BX600" s="355"/>
      <c r="BY600" s="355"/>
      <c r="BZ600" s="355"/>
      <c r="CA600" s="355"/>
      <c r="CB600" s="355"/>
      <c r="CC600" s="355"/>
      <c r="CD600" s="355"/>
      <c r="CE600" s="355"/>
      <c r="CF600" s="355"/>
      <c r="CG600" s="355"/>
      <c r="CH600" s="355"/>
      <c r="CI600" s="355"/>
      <c r="CJ600" s="355"/>
      <c r="CK600" s="355"/>
      <c r="CL600" s="355"/>
      <c r="CM600" s="355"/>
      <c r="CN600" s="355"/>
      <c r="CO600" s="355"/>
      <c r="CP600" s="355"/>
      <c r="CQ600" s="355"/>
      <c r="CR600" s="355"/>
      <c r="CS600" s="355"/>
      <c r="CT600" s="355"/>
      <c r="CU600" s="355"/>
      <c r="CV600" s="355"/>
      <c r="CW600" s="355"/>
      <c r="CX600" s="355"/>
      <c r="CY600" s="355"/>
      <c r="CZ600" s="355"/>
    </row>
    <row r="601" s="359" customFormat="true" ht="25.15" customHeight="true" x14ac:dyDescent="0.2">
      <c r="C601" s="1044"/>
      <c r="D601" s="1045"/>
      <c r="E601" s="631"/>
      <c r="F601" s="631"/>
      <c r="G601" s="631"/>
      <c r="H601" s="1045" t="s">
        <v>235</v>
      </c>
      <c r="I601" s="1045"/>
      <c r="J601" s="810">
        <v>1.6985210362659674E-2</v>
      </c>
      <c r="K601" s="631"/>
      <c r="L601" s="631"/>
      <c r="M601" s="1045" t="s">
        <v>426</v>
      </c>
      <c r="N601" s="1045"/>
      <c r="O601" s="811">
        <v>-3.8715728446444687E-3</v>
      </c>
      <c r="P601" s="631"/>
      <c r="Q601" s="631"/>
      <c r="X601" s="352"/>
      <c r="Y601" s="352"/>
      <c r="Z601" s="352"/>
      <c r="AA601" s="352"/>
      <c r="AB601" s="352"/>
      <c r="AC601" s="352"/>
      <c r="AD601" s="352"/>
      <c r="AE601" s="352"/>
      <c r="AF601" s="352"/>
      <c r="AG601" s="352"/>
      <c r="AH601" s="352"/>
      <c r="AI601" s="352"/>
      <c r="AJ601" s="352"/>
      <c r="AK601" s="352"/>
      <c r="AL601" s="352"/>
      <c r="AM601" s="352"/>
      <c r="AN601" s="352"/>
      <c r="AO601" s="352"/>
      <c r="AP601" s="352"/>
      <c r="AQ601" s="352"/>
      <c r="AR601" s="352"/>
      <c r="AS601" s="352"/>
      <c r="AT601" s="352"/>
      <c r="AU601" s="352"/>
      <c r="AV601" s="352"/>
      <c r="AW601" s="352"/>
      <c r="AX601" s="352"/>
      <c r="AY601" s="352"/>
      <c r="AZ601" s="352"/>
      <c r="BA601" s="354"/>
      <c r="BB601" s="430"/>
      <c r="BC601" s="354"/>
      <c r="BD601" s="354"/>
      <c r="BE601" s="354"/>
      <c r="BF601" s="354"/>
      <c r="BG601" s="354"/>
      <c r="BH601" s="354"/>
      <c r="BI601" s="354"/>
      <c r="BJ601" s="354"/>
      <c r="BK601" s="354"/>
      <c r="BL601" s="354"/>
      <c r="BM601" s="354"/>
      <c r="BN601" s="354"/>
      <c r="BO601" s="354"/>
      <c r="BP601" s="354"/>
      <c r="BQ601" s="354"/>
      <c r="BR601" s="354"/>
      <c r="BS601" s="354"/>
      <c r="BT601" s="354"/>
      <c r="BU601" s="354"/>
      <c r="BV601" s="354"/>
      <c r="BW601" s="354"/>
      <c r="BX601" s="355"/>
      <c r="BY601" s="355"/>
      <c r="BZ601" s="355"/>
      <c r="CA601" s="355"/>
      <c r="CB601" s="355"/>
      <c r="CC601" s="355"/>
      <c r="CD601" s="355"/>
      <c r="CE601" s="355"/>
      <c r="CF601" s="355"/>
      <c r="CG601" s="355"/>
      <c r="CH601" s="355"/>
      <c r="CI601" s="355"/>
      <c r="CJ601" s="355"/>
      <c r="CK601" s="355"/>
      <c r="CL601" s="355"/>
      <c r="CM601" s="355"/>
      <c r="CN601" s="355"/>
      <c r="CO601" s="355"/>
      <c r="CP601" s="355"/>
      <c r="CQ601" s="355"/>
      <c r="CR601" s="355"/>
      <c r="CS601" s="355"/>
      <c r="CT601" s="355"/>
      <c r="CU601" s="355"/>
      <c r="CV601" s="355"/>
      <c r="CW601" s="355"/>
      <c r="CX601" s="355"/>
      <c r="CY601" s="355"/>
      <c r="CZ601" s="355"/>
    </row>
    <row r="602" s="359" customFormat="true" ht="25.15" customHeight="true" x14ac:dyDescent="0.2">
      <c r="C602" s="1044"/>
      <c r="D602" s="1045"/>
      <c r="E602" s="631"/>
      <c r="F602" s="631"/>
      <c r="G602" s="631"/>
      <c r="H602" s="1045" t="s">
        <v>226</v>
      </c>
      <c r="I602" s="1045"/>
      <c r="J602" s="810">
        <v>5.6874089856292373E-2</v>
      </c>
      <c r="K602" s="631"/>
      <c r="L602" s="631"/>
      <c r="M602" s="1045" t="s">
        <v>408</v>
      </c>
      <c r="N602" s="1045"/>
      <c r="O602" s="811">
        <v>6.4695984593894466E-3</v>
      </c>
      <c r="P602" s="631"/>
      <c r="Q602" s="631"/>
      <c r="X602" s="352"/>
      <c r="Y602" s="352"/>
      <c r="Z602" s="352"/>
      <c r="AA602" s="352"/>
      <c r="AB602" s="352"/>
      <c r="AC602" s="352"/>
      <c r="AD602" s="352"/>
      <c r="AE602" s="352"/>
      <c r="AF602" s="352"/>
      <c r="AG602" s="352"/>
      <c r="AH602" s="352"/>
      <c r="AI602" s="352"/>
      <c r="AJ602" s="352"/>
      <c r="AK602" s="352"/>
      <c r="AL602" s="352"/>
      <c r="AM602" s="352"/>
      <c r="AN602" s="352"/>
      <c r="AO602" s="352"/>
      <c r="AP602" s="352"/>
      <c r="AQ602" s="352"/>
      <c r="AR602" s="352"/>
      <c r="AS602" s="352"/>
      <c r="AT602" s="352"/>
      <c r="AU602" s="352"/>
      <c r="AV602" s="352"/>
      <c r="AW602" s="352"/>
      <c r="AX602" s="352"/>
      <c r="AY602" s="352"/>
      <c r="AZ602" s="352"/>
      <c r="BA602" s="354"/>
      <c r="BB602" s="430"/>
      <c r="BC602" s="354"/>
      <c r="BD602" s="354"/>
      <c r="BE602" s="354"/>
      <c r="BF602" s="354"/>
      <c r="BG602" s="354"/>
      <c r="BH602" s="354"/>
      <c r="BI602" s="354"/>
      <c r="BJ602" s="354"/>
      <c r="BK602" s="354"/>
      <c r="BL602" s="354"/>
      <c r="BM602" s="354"/>
      <c r="BN602" s="354"/>
      <c r="BO602" s="354"/>
      <c r="BP602" s="354"/>
      <c r="BQ602" s="354"/>
      <c r="BR602" s="354"/>
      <c r="BS602" s="354"/>
      <c r="BT602" s="354"/>
      <c r="BU602" s="354"/>
      <c r="BV602" s="354"/>
      <c r="BW602" s="354"/>
      <c r="BX602" s="355"/>
      <c r="BY602" s="355"/>
      <c r="BZ602" s="355"/>
      <c r="CA602" s="355"/>
      <c r="CB602" s="355"/>
      <c r="CC602" s="355"/>
      <c r="CD602" s="355"/>
      <c r="CE602" s="355"/>
      <c r="CF602" s="355"/>
      <c r="CG602" s="355"/>
      <c r="CH602" s="355"/>
      <c r="CI602" s="355"/>
      <c r="CJ602" s="355"/>
      <c r="CK602" s="355"/>
      <c r="CL602" s="355"/>
      <c r="CM602" s="355"/>
      <c r="CN602" s="355"/>
      <c r="CO602" s="355"/>
      <c r="CP602" s="355"/>
      <c r="CQ602" s="355"/>
      <c r="CR602" s="355"/>
      <c r="CS602" s="355"/>
      <c r="CT602" s="355"/>
      <c r="CU602" s="355"/>
      <c r="CV602" s="355"/>
      <c r="CW602" s="355"/>
      <c r="CX602" s="355"/>
      <c r="CY602" s="355"/>
      <c r="CZ602" s="355"/>
    </row>
    <row r="603" s="359" customFormat="true" ht="25.15" customHeight="true" x14ac:dyDescent="0.2">
      <c r="C603" s="1044"/>
      <c r="D603" s="1045"/>
      <c r="E603" s="631"/>
      <c r="F603" s="631"/>
      <c r="G603" s="631"/>
      <c r="H603" s="1045" t="s">
        <v>316</v>
      </c>
      <c r="I603" s="1045"/>
      <c r="J603" s="810">
        <v>6.1218709216502569E-2</v>
      </c>
      <c r="K603" s="631"/>
      <c r="L603" s="631"/>
      <c r="M603" s="1045" t="s">
        <v>399</v>
      </c>
      <c r="N603" s="1045"/>
      <c r="O603" s="811">
        <v>4.2295378081668242E-4</v>
      </c>
      <c r="P603" s="631"/>
      <c r="Q603" s="631"/>
      <c r="X603" s="352"/>
      <c r="Y603" s="352"/>
      <c r="Z603" s="352"/>
      <c r="AA603" s="352"/>
      <c r="AB603" s="352"/>
      <c r="AC603" s="352"/>
      <c r="AD603" s="352"/>
      <c r="AE603" s="352"/>
      <c r="AF603" s="352"/>
      <c r="AG603" s="352"/>
      <c r="AH603" s="352"/>
      <c r="AI603" s="352"/>
      <c r="AJ603" s="352"/>
      <c r="AK603" s="352"/>
      <c r="AL603" s="352"/>
      <c r="AM603" s="352"/>
      <c r="AN603" s="352"/>
      <c r="AO603" s="352"/>
      <c r="AP603" s="352"/>
      <c r="AQ603" s="352"/>
      <c r="AR603" s="352"/>
      <c r="AS603" s="352"/>
      <c r="AT603" s="352"/>
      <c r="AU603" s="352"/>
      <c r="AV603" s="352"/>
      <c r="AW603" s="352"/>
      <c r="AX603" s="352"/>
      <c r="AY603" s="352"/>
      <c r="AZ603" s="352"/>
      <c r="BA603" s="354"/>
      <c r="BB603" s="430"/>
      <c r="BC603" s="354"/>
      <c r="BD603" s="354"/>
      <c r="BE603" s="354"/>
      <c r="BF603" s="354"/>
      <c r="BG603" s="354"/>
      <c r="BH603" s="354"/>
      <c r="BI603" s="354"/>
      <c r="BJ603" s="354"/>
      <c r="BK603" s="354"/>
      <c r="BL603" s="354"/>
      <c r="BM603" s="354"/>
      <c r="BN603" s="354"/>
      <c r="BO603" s="354"/>
      <c r="BP603" s="354"/>
      <c r="BQ603" s="354"/>
      <c r="BR603" s="354"/>
      <c r="BS603" s="354"/>
      <c r="BT603" s="354"/>
      <c r="BU603" s="354"/>
      <c r="BV603" s="354"/>
      <c r="BW603" s="354"/>
      <c r="BX603" s="355"/>
      <c r="BY603" s="355"/>
      <c r="BZ603" s="355"/>
      <c r="CA603" s="355"/>
      <c r="CB603" s="355"/>
      <c r="CC603" s="355"/>
      <c r="CD603" s="355"/>
      <c r="CE603" s="355"/>
      <c r="CF603" s="355"/>
      <c r="CG603" s="355"/>
      <c r="CH603" s="355"/>
      <c r="CI603" s="355"/>
      <c r="CJ603" s="355"/>
      <c r="CK603" s="355"/>
      <c r="CL603" s="355"/>
      <c r="CM603" s="355"/>
      <c r="CN603" s="355"/>
      <c r="CO603" s="355"/>
      <c r="CP603" s="355"/>
      <c r="CQ603" s="355"/>
      <c r="CR603" s="355"/>
      <c r="CS603" s="355"/>
      <c r="CT603" s="355"/>
      <c r="CU603" s="355"/>
      <c r="CV603" s="355"/>
      <c r="CW603" s="355"/>
      <c r="CX603" s="355"/>
      <c r="CY603" s="355"/>
      <c r="CZ603" s="355"/>
    </row>
    <row r="604" s="359" customFormat="true" ht="25.15" customHeight="true" x14ac:dyDescent="0.2">
      <c r="C604" s="1044"/>
      <c r="D604" s="1045"/>
      <c r="E604" s="631"/>
      <c r="F604" s="631"/>
      <c r="G604" s="631"/>
      <c r="H604" s="1045" t="s">
        <v>320</v>
      </c>
      <c r="I604" s="1045"/>
      <c r="J604" s="810">
        <v>7.332815060055102E-2</v>
      </c>
      <c r="K604" s="631"/>
      <c r="L604" s="631"/>
      <c r="M604" s="1045" t="s">
        <v>401</v>
      </c>
      <c r="N604" s="1045"/>
      <c r="O604" s="811">
        <v>5.8840854476643447E-3</v>
      </c>
      <c r="P604" s="631"/>
      <c r="Q604" s="631"/>
      <c r="X604" s="352"/>
      <c r="Y604" s="352"/>
      <c r="Z604" s="352"/>
      <c r="AA604" s="352"/>
      <c r="AB604" s="352"/>
      <c r="AC604" s="352"/>
      <c r="AD604" s="352"/>
      <c r="AE604" s="352"/>
      <c r="AF604" s="352"/>
      <c r="AG604" s="352"/>
      <c r="AH604" s="352"/>
      <c r="AI604" s="352"/>
      <c r="AJ604" s="352"/>
      <c r="AK604" s="352"/>
      <c r="AL604" s="352"/>
      <c r="AM604" s="352"/>
      <c r="AN604" s="352"/>
      <c r="AO604" s="352"/>
      <c r="AP604" s="352"/>
      <c r="AQ604" s="352"/>
      <c r="AR604" s="352"/>
      <c r="AS604" s="352"/>
      <c r="AT604" s="352"/>
      <c r="AU604" s="352"/>
      <c r="AV604" s="352"/>
      <c r="AW604" s="352"/>
      <c r="AX604" s="352"/>
      <c r="AY604" s="352"/>
      <c r="AZ604" s="352"/>
      <c r="BA604" s="355"/>
      <c r="BB604" s="431"/>
      <c r="BC604" s="355"/>
      <c r="BD604" s="355"/>
      <c r="BE604" s="355"/>
      <c r="BF604" s="355"/>
      <c r="BG604" s="355"/>
      <c r="BH604" s="355"/>
      <c r="BI604" s="355"/>
      <c r="BJ604" s="355"/>
      <c r="BK604" s="355"/>
      <c r="BL604" s="355"/>
      <c r="BM604" s="355"/>
      <c r="BN604" s="355"/>
      <c r="BO604" s="355"/>
      <c r="BP604" s="355"/>
      <c r="BQ604" s="355"/>
      <c r="BR604" s="355"/>
      <c r="BS604" s="355"/>
      <c r="BT604" s="355"/>
      <c r="BU604" s="355"/>
      <c r="BV604" s="355"/>
      <c r="BW604" s="355"/>
      <c r="BX604" s="355"/>
      <c r="BY604" s="355"/>
      <c r="BZ604" s="355"/>
      <c r="CA604" s="355"/>
      <c r="CB604" s="355"/>
      <c r="CC604" s="355"/>
      <c r="CD604" s="355"/>
      <c r="CE604" s="355"/>
      <c r="CF604" s="355"/>
      <c r="CG604" s="355"/>
      <c r="CH604" s="355"/>
      <c r="CI604" s="355"/>
      <c r="CJ604" s="355"/>
      <c r="CK604" s="355"/>
      <c r="CL604" s="355"/>
      <c r="CM604" s="355"/>
      <c r="CN604" s="355"/>
      <c r="CO604" s="355"/>
      <c r="CP604" s="355"/>
      <c r="CQ604" s="355"/>
      <c r="CR604" s="355"/>
      <c r="CS604" s="355"/>
      <c r="CT604" s="355"/>
      <c r="CU604" s="355"/>
      <c r="CV604" s="355"/>
      <c r="CW604" s="355"/>
      <c r="CX604" s="355"/>
      <c r="CY604" s="355"/>
      <c r="CZ604" s="355"/>
    </row>
    <row r="605" s="359" customFormat="true" ht="25.15" customHeight="true" x14ac:dyDescent="0.2">
      <c r="C605" s="1044"/>
      <c r="D605" s="1045"/>
      <c r="E605" s="631"/>
      <c r="F605" s="631"/>
      <c r="G605" s="631"/>
      <c r="H605" s="1045" t="s">
        <v>378</v>
      </c>
      <c r="I605" s="1045"/>
      <c r="J605" s="810">
        <v>6.2413169245815601E-2</v>
      </c>
      <c r="K605" s="631"/>
      <c r="L605" s="631"/>
      <c r="M605" s="1045" t="s">
        <v>384</v>
      </c>
      <c r="N605" s="1045"/>
      <c r="O605" s="811">
        <v>-5.4927053463646206E-3</v>
      </c>
      <c r="P605" s="631"/>
      <c r="Q605" s="631"/>
      <c r="X605" s="352"/>
      <c r="Y605" s="352"/>
      <c r="Z605" s="352"/>
      <c r="AA605" s="352"/>
      <c r="AB605" s="352"/>
      <c r="AC605" s="352"/>
      <c r="AD605" s="352"/>
      <c r="AE605" s="352"/>
      <c r="AF605" s="352"/>
      <c r="AG605" s="352"/>
      <c r="AH605" s="352"/>
      <c r="AI605" s="352"/>
      <c r="AJ605" s="352"/>
      <c r="AK605" s="352"/>
      <c r="AL605" s="352"/>
      <c r="AM605" s="352"/>
      <c r="AN605" s="352"/>
      <c r="AO605" s="352"/>
      <c r="AP605" s="352"/>
      <c r="AQ605" s="352"/>
      <c r="AR605" s="352"/>
      <c r="AS605" s="352"/>
      <c r="AT605" s="352"/>
      <c r="AU605" s="352"/>
      <c r="AV605" s="352"/>
      <c r="AW605" s="352"/>
      <c r="AX605" s="352"/>
      <c r="AY605" s="352"/>
      <c r="AZ605" s="352"/>
      <c r="BA605" s="355"/>
      <c r="BB605" s="431"/>
      <c r="BC605" s="355"/>
      <c r="BD605" s="355"/>
      <c r="BE605" s="355"/>
      <c r="BF605" s="355"/>
      <c r="BG605" s="355"/>
      <c r="BH605" s="355"/>
      <c r="BI605" s="355"/>
      <c r="BJ605" s="355"/>
      <c r="BK605" s="355"/>
      <c r="BL605" s="355"/>
      <c r="BM605" s="355"/>
      <c r="BN605" s="355"/>
      <c r="BO605" s="355"/>
      <c r="BP605" s="355"/>
      <c r="BQ605" s="355"/>
      <c r="BR605" s="355"/>
      <c r="BS605" s="355"/>
      <c r="BT605" s="355"/>
      <c r="BU605" s="355"/>
      <c r="BV605" s="355"/>
      <c r="BW605" s="355"/>
      <c r="BX605" s="355"/>
      <c r="BY605" s="355"/>
      <c r="BZ605" s="355"/>
      <c r="CA605" s="355"/>
      <c r="CB605" s="355"/>
      <c r="CC605" s="355"/>
      <c r="CD605" s="355"/>
      <c r="CE605" s="355"/>
      <c r="CF605" s="355"/>
      <c r="CG605" s="355"/>
      <c r="CH605" s="355"/>
      <c r="CI605" s="355"/>
      <c r="CJ605" s="355"/>
      <c r="CK605" s="355"/>
      <c r="CL605" s="355"/>
      <c r="CM605" s="355"/>
      <c r="CN605" s="355"/>
      <c r="CO605" s="355"/>
      <c r="CP605" s="355"/>
      <c r="CQ605" s="355"/>
      <c r="CR605" s="355"/>
      <c r="CS605" s="355"/>
      <c r="CT605" s="355"/>
      <c r="CU605" s="355"/>
      <c r="CV605" s="355"/>
      <c r="CW605" s="355"/>
      <c r="CX605" s="355"/>
      <c r="CY605" s="355"/>
      <c r="CZ605" s="355"/>
    </row>
    <row r="606" s="359" customFormat="true" ht="25.15" customHeight="true" x14ac:dyDescent="0.2">
      <c r="C606" s="1044"/>
      <c r="D606" s="1045"/>
      <c r="E606" s="631"/>
      <c r="F606" s="631"/>
      <c r="G606" s="631"/>
      <c r="H606" s="1045" t="s">
        <v>314</v>
      </c>
      <c r="I606" s="1045"/>
      <c r="J606" s="810">
        <v>6.2618950776736682E-2</v>
      </c>
      <c r="K606" s="631"/>
      <c r="L606" s="631"/>
      <c r="M606" s="1045" t="s">
        <v>406</v>
      </c>
      <c r="N606" s="1045"/>
      <c r="O606" s="811">
        <v>6.0447143870072688E-3</v>
      </c>
      <c r="P606" s="631"/>
      <c r="Q606" s="631"/>
      <c r="X606" s="352"/>
      <c r="Y606" s="352"/>
      <c r="Z606" s="352"/>
      <c r="AA606" s="352"/>
      <c r="AB606" s="352"/>
      <c r="AC606" s="352"/>
      <c r="AD606" s="352"/>
      <c r="AE606" s="352"/>
      <c r="AF606" s="352"/>
      <c r="AG606" s="352"/>
      <c r="AH606" s="352"/>
      <c r="AI606" s="352"/>
      <c r="AJ606" s="352"/>
      <c r="AK606" s="352"/>
      <c r="AL606" s="352"/>
      <c r="AM606" s="352"/>
      <c r="AN606" s="352"/>
      <c r="AO606" s="352"/>
      <c r="AP606" s="352"/>
      <c r="AQ606" s="352"/>
      <c r="AR606" s="352"/>
      <c r="AS606" s="352"/>
      <c r="AT606" s="352"/>
      <c r="AU606" s="352"/>
      <c r="AV606" s="352"/>
      <c r="AW606" s="352"/>
      <c r="AX606" s="352"/>
      <c r="AY606" s="352"/>
      <c r="AZ606" s="352"/>
      <c r="BA606" s="355"/>
      <c r="BB606" s="431"/>
      <c r="BC606" s="355"/>
      <c r="BD606" s="355"/>
      <c r="BE606" s="355"/>
      <c r="BF606" s="355"/>
      <c r="BG606" s="355"/>
      <c r="BH606" s="355"/>
      <c r="BI606" s="355"/>
      <c r="BJ606" s="355"/>
      <c r="BK606" s="355"/>
      <c r="BL606" s="355"/>
      <c r="BM606" s="355"/>
      <c r="BN606" s="355"/>
      <c r="BO606" s="355"/>
      <c r="BP606" s="355"/>
      <c r="BQ606" s="355"/>
      <c r="BR606" s="355"/>
      <c r="BS606" s="355"/>
      <c r="BT606" s="355"/>
      <c r="BU606" s="355"/>
      <c r="BV606" s="355"/>
      <c r="BW606" s="355"/>
      <c r="BX606" s="355"/>
      <c r="BY606" s="355"/>
      <c r="BZ606" s="355"/>
      <c r="CA606" s="355"/>
      <c r="CB606" s="355"/>
      <c r="CC606" s="355"/>
      <c r="CD606" s="355"/>
      <c r="CE606" s="355"/>
      <c r="CF606" s="355"/>
      <c r="CG606" s="355"/>
      <c r="CH606" s="355"/>
      <c r="CI606" s="355"/>
      <c r="CJ606" s="355"/>
      <c r="CK606" s="355"/>
      <c r="CL606" s="355"/>
      <c r="CM606" s="355"/>
      <c r="CN606" s="355"/>
      <c r="CO606" s="355"/>
      <c r="CP606" s="355"/>
      <c r="CQ606" s="355"/>
      <c r="CR606" s="355"/>
      <c r="CS606" s="355"/>
      <c r="CT606" s="355"/>
      <c r="CU606" s="355"/>
      <c r="CV606" s="355"/>
      <c r="CW606" s="355"/>
      <c r="CX606" s="355"/>
      <c r="CY606" s="355"/>
      <c r="CZ606" s="355"/>
    </row>
    <row r="607" s="359" customFormat="true" ht="25.15" customHeight="true" x14ac:dyDescent="0.2">
      <c r="C607" s="1044"/>
      <c r="D607" s="1045"/>
      <c r="E607" s="631"/>
      <c r="F607" s="631"/>
      <c r="G607" s="631"/>
      <c r="H607" s="1045" t="s">
        <v>321</v>
      </c>
      <c r="I607" s="1045"/>
      <c r="J607" s="810">
        <v>7.7701571411959838E-2</v>
      </c>
      <c r="K607" s="631"/>
      <c r="L607" s="631"/>
      <c r="M607" s="1045" t="s">
        <v>389</v>
      </c>
      <c r="N607" s="1045"/>
      <c r="O607" s="811">
        <v>4.1101023486648652E-3</v>
      </c>
      <c r="P607" s="631"/>
      <c r="Q607" s="631"/>
      <c r="X607" s="352"/>
      <c r="Y607" s="352"/>
      <c r="Z607" s="352"/>
      <c r="AA607" s="352"/>
      <c r="AB607" s="352"/>
      <c r="AC607" s="352"/>
      <c r="AD607" s="352"/>
      <c r="AE607" s="352"/>
      <c r="AF607" s="352"/>
      <c r="AG607" s="352"/>
      <c r="AH607" s="352"/>
      <c r="AI607" s="352"/>
      <c r="AJ607" s="352"/>
      <c r="AK607" s="352"/>
      <c r="AL607" s="352"/>
      <c r="AM607" s="352"/>
      <c r="AN607" s="352"/>
      <c r="AO607" s="352"/>
      <c r="AP607" s="352"/>
      <c r="AQ607" s="352"/>
      <c r="AR607" s="352"/>
      <c r="AS607" s="352"/>
      <c r="AT607" s="352"/>
      <c r="AU607" s="352"/>
      <c r="AV607" s="352"/>
      <c r="AW607" s="352"/>
      <c r="AX607" s="352"/>
      <c r="AY607" s="352"/>
      <c r="AZ607" s="352"/>
      <c r="BA607" s="355"/>
      <c r="BB607" s="431"/>
      <c r="BC607" s="355"/>
      <c r="BD607" s="355"/>
      <c r="BE607" s="355"/>
      <c r="BF607" s="355"/>
      <c r="BG607" s="355"/>
      <c r="BH607" s="355"/>
      <c r="BI607" s="355"/>
      <c r="BJ607" s="355"/>
      <c r="BK607" s="355"/>
      <c r="BL607" s="355"/>
      <c r="BM607" s="355"/>
      <c r="BN607" s="355"/>
      <c r="BO607" s="355"/>
      <c r="BP607" s="355"/>
      <c r="BQ607" s="355"/>
      <c r="BR607" s="355"/>
      <c r="BS607" s="355"/>
      <c r="BT607" s="355"/>
      <c r="BU607" s="355"/>
      <c r="BV607" s="355"/>
      <c r="BW607" s="355"/>
      <c r="BX607" s="355"/>
      <c r="BY607" s="355"/>
      <c r="BZ607" s="355"/>
      <c r="CA607" s="355"/>
      <c r="CB607" s="355"/>
      <c r="CC607" s="355"/>
      <c r="CD607" s="355"/>
      <c r="CE607" s="355"/>
      <c r="CF607" s="355"/>
      <c r="CG607" s="355"/>
      <c r="CH607" s="355"/>
      <c r="CI607" s="355"/>
      <c r="CJ607" s="355"/>
      <c r="CK607" s="355"/>
      <c r="CL607" s="355"/>
      <c r="CM607" s="355"/>
      <c r="CN607" s="355"/>
      <c r="CO607" s="355"/>
      <c r="CP607" s="355"/>
      <c r="CQ607" s="355"/>
      <c r="CR607" s="355"/>
      <c r="CS607" s="355"/>
      <c r="CT607" s="355"/>
      <c r="CU607" s="355"/>
      <c r="CV607" s="355"/>
      <c r="CW607" s="355"/>
      <c r="CX607" s="355"/>
      <c r="CY607" s="355"/>
      <c r="CZ607" s="355"/>
    </row>
    <row r="608" s="359" customFormat="true" ht="25.15" customHeight="true" x14ac:dyDescent="0.2">
      <c r="C608" s="1044"/>
      <c r="D608" s="1045"/>
      <c r="E608" s="631"/>
      <c r="F608" s="631"/>
      <c r="G608" s="631"/>
      <c r="H608" s="1045" t="s">
        <v>323</v>
      </c>
      <c r="I608" s="1045"/>
      <c r="J608" s="810">
        <v>8.5746892061857732E-2</v>
      </c>
      <c r="K608" s="631"/>
      <c r="L608" s="631"/>
      <c r="M608" s="1045" t="s">
        <v>392</v>
      </c>
      <c r="N608" s="1045"/>
      <c r="O608" s="811">
        <v>9.5924965375215471E-3</v>
      </c>
      <c r="P608" s="631"/>
      <c r="Q608" s="631"/>
      <c r="X608" s="352"/>
      <c r="Y608" s="352"/>
      <c r="Z608" s="352"/>
      <c r="AA608" s="352"/>
      <c r="AB608" s="352"/>
      <c r="AC608" s="352"/>
      <c r="AD608" s="352"/>
      <c r="AE608" s="352"/>
      <c r="AF608" s="352"/>
      <c r="AG608" s="352"/>
      <c r="AH608" s="352"/>
      <c r="AI608" s="352"/>
      <c r="AJ608" s="352"/>
      <c r="AK608" s="352"/>
      <c r="AL608" s="352"/>
      <c r="AM608" s="352"/>
      <c r="AN608" s="352"/>
      <c r="AO608" s="352"/>
      <c r="AP608" s="352"/>
      <c r="AQ608" s="352"/>
      <c r="AR608" s="352"/>
      <c r="AS608" s="352"/>
      <c r="AT608" s="352"/>
      <c r="AU608" s="352"/>
      <c r="AV608" s="352"/>
      <c r="AW608" s="352"/>
      <c r="AX608" s="352"/>
      <c r="AY608" s="352"/>
      <c r="AZ608" s="352"/>
      <c r="BA608" s="355"/>
      <c r="BB608" s="431"/>
      <c r="BC608" s="355"/>
      <c r="BD608" s="355"/>
      <c r="BE608" s="355"/>
      <c r="BF608" s="355"/>
      <c r="BG608" s="355"/>
      <c r="BH608" s="355"/>
      <c r="BI608" s="355"/>
      <c r="BJ608" s="355"/>
      <c r="BK608" s="355"/>
      <c r="BL608" s="355"/>
      <c r="BM608" s="355"/>
      <c r="BN608" s="355"/>
      <c r="BO608" s="355"/>
      <c r="BP608" s="355"/>
      <c r="BQ608" s="355"/>
      <c r="BR608" s="355"/>
      <c r="BS608" s="355"/>
      <c r="BT608" s="355"/>
      <c r="BU608" s="355"/>
      <c r="BV608" s="355"/>
      <c r="BW608" s="355"/>
      <c r="BX608" s="355"/>
      <c r="BY608" s="355"/>
      <c r="BZ608" s="355"/>
      <c r="CA608" s="355"/>
      <c r="CB608" s="355"/>
      <c r="CC608" s="355"/>
      <c r="CD608" s="355"/>
      <c r="CE608" s="355"/>
      <c r="CF608" s="355"/>
      <c r="CG608" s="355"/>
      <c r="CH608" s="355"/>
      <c r="CI608" s="355"/>
      <c r="CJ608" s="355"/>
      <c r="CK608" s="355"/>
      <c r="CL608" s="355"/>
      <c r="CM608" s="355"/>
      <c r="CN608" s="355"/>
      <c r="CO608" s="355"/>
      <c r="CP608" s="355"/>
      <c r="CQ608" s="355"/>
      <c r="CR608" s="355"/>
      <c r="CS608" s="355"/>
      <c r="CT608" s="355"/>
      <c r="CU608" s="355"/>
      <c r="CV608" s="355"/>
      <c r="CW608" s="355"/>
      <c r="CX608" s="355"/>
      <c r="CY608" s="355"/>
      <c r="CZ608" s="355"/>
    </row>
    <row r="609" s="359" customFormat="true" ht="25.15" customHeight="true" x14ac:dyDescent="0.2">
      <c r="C609" s="1044"/>
      <c r="D609" s="1045"/>
      <c r="E609" s="631"/>
      <c r="F609" s="631"/>
      <c r="G609" s="631"/>
      <c r="H609" s="1045" t="s">
        <v>317</v>
      </c>
      <c r="I609" s="1045"/>
      <c r="J609" s="810">
        <v>8.973869257532982E-2</v>
      </c>
      <c r="K609" s="631"/>
      <c r="L609" s="631"/>
      <c r="M609" s="1045" t="s">
        <v>395</v>
      </c>
      <c r="N609" s="1045"/>
      <c r="O609" s="811">
        <v>4.7060225673765596E-3</v>
      </c>
      <c r="P609" s="631"/>
      <c r="Q609" s="631"/>
      <c r="X609" s="352"/>
      <c r="Y609" s="352"/>
      <c r="Z609" s="352"/>
      <c r="AA609" s="352"/>
      <c r="AB609" s="352"/>
      <c r="AC609" s="352"/>
      <c r="AD609" s="352"/>
      <c r="AE609" s="352"/>
      <c r="AF609" s="352"/>
      <c r="AG609" s="352"/>
      <c r="AH609" s="352"/>
      <c r="AI609" s="352"/>
      <c r="AJ609" s="352"/>
      <c r="AK609" s="352"/>
      <c r="AL609" s="352"/>
      <c r="AM609" s="352"/>
      <c r="AN609" s="352"/>
      <c r="AO609" s="352"/>
      <c r="AP609" s="352"/>
      <c r="AQ609" s="352"/>
      <c r="AR609" s="352"/>
      <c r="AS609" s="352"/>
      <c r="AT609" s="352"/>
      <c r="AU609" s="352"/>
      <c r="AV609" s="352"/>
      <c r="AW609" s="352"/>
      <c r="AX609" s="352"/>
      <c r="AY609" s="352"/>
      <c r="AZ609" s="352"/>
      <c r="BA609" s="355"/>
      <c r="BB609" s="431"/>
      <c r="BC609" s="355"/>
      <c r="BD609" s="355"/>
      <c r="BE609" s="355"/>
      <c r="BF609" s="355"/>
      <c r="BG609" s="355"/>
      <c r="BH609" s="355"/>
      <c r="BI609" s="355"/>
      <c r="BJ609" s="355"/>
      <c r="BK609" s="355"/>
      <c r="BL609" s="355"/>
      <c r="BM609" s="355"/>
      <c r="BN609" s="355"/>
      <c r="BO609" s="355"/>
      <c r="BP609" s="355"/>
      <c r="BQ609" s="355"/>
      <c r="BR609" s="355"/>
      <c r="BS609" s="355"/>
      <c r="BT609" s="355"/>
      <c r="BU609" s="355"/>
      <c r="BV609" s="355"/>
      <c r="BW609" s="355"/>
      <c r="BX609" s="355"/>
      <c r="BY609" s="355"/>
      <c r="BZ609" s="355"/>
      <c r="CA609" s="355"/>
      <c r="CB609" s="355"/>
      <c r="CC609" s="355"/>
      <c r="CD609" s="355"/>
      <c r="CE609" s="355"/>
      <c r="CF609" s="355"/>
      <c r="CG609" s="355"/>
      <c r="CH609" s="355"/>
      <c r="CI609" s="355"/>
      <c r="CJ609" s="355"/>
      <c r="CK609" s="355"/>
      <c r="CL609" s="355"/>
      <c r="CM609" s="355"/>
      <c r="CN609" s="355"/>
      <c r="CO609" s="355"/>
      <c r="CP609" s="355"/>
      <c r="CQ609" s="355"/>
      <c r="CR609" s="355"/>
      <c r="CS609" s="355"/>
      <c r="CT609" s="355"/>
      <c r="CU609" s="355"/>
      <c r="CV609" s="355"/>
      <c r="CW609" s="355"/>
      <c r="CX609" s="355"/>
      <c r="CY609" s="355"/>
      <c r="CZ609" s="355"/>
    </row>
    <row r="610" s="359" customFormat="true" ht="25.15" customHeight="true" x14ac:dyDescent="0.2">
      <c r="C610" s="1044"/>
      <c r="D610" s="1045"/>
      <c r="E610" s="631"/>
      <c r="F610" s="631"/>
      <c r="G610" s="631"/>
      <c r="H610" s="1045" t="s">
        <v>319</v>
      </c>
      <c r="I610" s="1045"/>
      <c r="J610" s="810">
        <v>5.5642018854899847E-2</v>
      </c>
      <c r="K610" s="631"/>
      <c r="L610" s="631"/>
      <c r="M610" s="1045" t="s">
        <v>400</v>
      </c>
      <c r="N610" s="1045"/>
      <c r="O610" s="811">
        <v>6.6728451641656361E-3</v>
      </c>
      <c r="P610" s="631"/>
      <c r="Q610" s="631"/>
      <c r="X610" s="352"/>
      <c r="Y610" s="352"/>
      <c r="Z610" s="352"/>
      <c r="AA610" s="352"/>
      <c r="AB610" s="352"/>
      <c r="AC610" s="352"/>
      <c r="AD610" s="352"/>
      <c r="AE610" s="352"/>
      <c r="AF610" s="352"/>
      <c r="AG610" s="352"/>
      <c r="AH610" s="352"/>
      <c r="AI610" s="352"/>
      <c r="AJ610" s="352"/>
      <c r="AK610" s="352"/>
      <c r="AL610" s="352"/>
      <c r="AM610" s="352"/>
      <c r="AN610" s="352"/>
      <c r="AO610" s="352"/>
      <c r="AP610" s="352"/>
      <c r="AQ610" s="352"/>
      <c r="AR610" s="352"/>
      <c r="AS610" s="352"/>
      <c r="AT610" s="352"/>
      <c r="AU610" s="352"/>
      <c r="AV610" s="352"/>
      <c r="AW610" s="352"/>
      <c r="AX610" s="352"/>
      <c r="AY610" s="352"/>
      <c r="AZ610" s="352"/>
      <c r="BA610" s="355"/>
      <c r="BB610" s="431"/>
      <c r="BC610" s="355"/>
      <c r="BD610" s="355"/>
      <c r="BE610" s="355"/>
      <c r="BF610" s="355"/>
      <c r="BG610" s="355"/>
      <c r="BH610" s="355"/>
      <c r="BI610" s="355"/>
      <c r="BJ610" s="355"/>
      <c r="BK610" s="355"/>
      <c r="BL610" s="355"/>
      <c r="BM610" s="355"/>
      <c r="BN610" s="355"/>
      <c r="BO610" s="355"/>
      <c r="BP610" s="355"/>
      <c r="BQ610" s="355"/>
      <c r="BR610" s="355"/>
      <c r="BS610" s="355"/>
      <c r="BT610" s="355"/>
      <c r="BU610" s="355"/>
      <c r="BV610" s="355"/>
      <c r="BW610" s="355"/>
      <c r="BX610" s="355"/>
      <c r="BY610" s="355"/>
      <c r="BZ610" s="355"/>
      <c r="CA610" s="355"/>
      <c r="CB610" s="355"/>
      <c r="CC610" s="355"/>
      <c r="CD610" s="355"/>
      <c r="CE610" s="355"/>
      <c r="CF610" s="355"/>
      <c r="CG610" s="355"/>
      <c r="CH610" s="355"/>
      <c r="CI610" s="355"/>
      <c r="CJ610" s="355"/>
      <c r="CK610" s="355"/>
      <c r="CL610" s="355"/>
      <c r="CM610" s="355"/>
      <c r="CN610" s="355"/>
      <c r="CO610" s="355"/>
      <c r="CP610" s="355"/>
      <c r="CQ610" s="355"/>
      <c r="CR610" s="355"/>
      <c r="CS610" s="355"/>
      <c r="CT610" s="355"/>
      <c r="CU610" s="355"/>
      <c r="CV610" s="355"/>
      <c r="CW610" s="355"/>
      <c r="CX610" s="355"/>
      <c r="CY610" s="355"/>
      <c r="CZ610" s="355"/>
    </row>
    <row r="611" s="359" customFormat="true" ht="25.15" customHeight="true" x14ac:dyDescent="0.2">
      <c r="C611" s="1044"/>
      <c r="D611" s="1045"/>
      <c r="E611" s="631"/>
      <c r="F611" s="631"/>
      <c r="G611" s="631"/>
      <c r="H611" s="1045" t="s">
        <v>327</v>
      </c>
      <c r="I611" s="1045"/>
      <c r="J611" s="810">
        <v>2.2049089893795559E-2</v>
      </c>
      <c r="K611" s="631"/>
      <c r="L611" s="631"/>
      <c r="M611" s="1045" t="s">
        <v>390</v>
      </c>
      <c r="N611" s="1045"/>
      <c r="O611" s="811">
        <v>-1.0466313864769603E-2</v>
      </c>
      <c r="P611" s="631"/>
      <c r="Q611" s="631"/>
      <c r="X611" s="352"/>
      <c r="Y611" s="352"/>
      <c r="Z611" s="352"/>
      <c r="AA611" s="352"/>
      <c r="AB611" s="352"/>
      <c r="AC611" s="352"/>
      <c r="AD611" s="352"/>
      <c r="AE611" s="352"/>
      <c r="AF611" s="352"/>
      <c r="AG611" s="352"/>
      <c r="AH611" s="352"/>
      <c r="AI611" s="352"/>
      <c r="AJ611" s="352"/>
      <c r="AK611" s="352"/>
      <c r="AL611" s="352"/>
      <c r="AM611" s="352"/>
      <c r="AN611" s="352"/>
      <c r="AO611" s="352"/>
      <c r="AP611" s="352"/>
      <c r="AQ611" s="352"/>
      <c r="AR611" s="352"/>
      <c r="AS611" s="352"/>
      <c r="AT611" s="352"/>
      <c r="AU611" s="352"/>
      <c r="AV611" s="352"/>
      <c r="AW611" s="352"/>
      <c r="AX611" s="352"/>
      <c r="AY611" s="352"/>
      <c r="AZ611" s="352"/>
      <c r="BA611" s="355"/>
      <c r="BB611" s="431"/>
      <c r="BC611" s="355"/>
      <c r="BD611" s="355"/>
      <c r="BE611" s="355"/>
      <c r="BF611" s="355"/>
      <c r="BG611" s="355"/>
      <c r="BH611" s="355"/>
      <c r="BI611" s="355"/>
      <c r="BJ611" s="355"/>
      <c r="BK611" s="355"/>
      <c r="BL611" s="355"/>
      <c r="BM611" s="355"/>
      <c r="BN611" s="355"/>
      <c r="BO611" s="355"/>
      <c r="BP611" s="355"/>
      <c r="BQ611" s="355"/>
      <c r="BR611" s="355"/>
      <c r="BS611" s="355"/>
      <c r="BT611" s="355"/>
      <c r="BU611" s="355"/>
      <c r="BV611" s="355"/>
      <c r="BW611" s="355"/>
      <c r="BX611" s="355"/>
      <c r="BY611" s="355"/>
      <c r="BZ611" s="355"/>
      <c r="CA611" s="355"/>
      <c r="CB611" s="355"/>
      <c r="CC611" s="355"/>
      <c r="CD611" s="355"/>
      <c r="CE611" s="355"/>
      <c r="CF611" s="355"/>
      <c r="CG611" s="355"/>
      <c r="CH611" s="355"/>
      <c r="CI611" s="355"/>
      <c r="CJ611" s="355"/>
      <c r="CK611" s="355"/>
      <c r="CL611" s="355"/>
      <c r="CM611" s="355"/>
      <c r="CN611" s="355"/>
      <c r="CO611" s="355"/>
      <c r="CP611" s="355"/>
      <c r="CQ611" s="355"/>
      <c r="CR611" s="355"/>
      <c r="CS611" s="355"/>
      <c r="CT611" s="355"/>
      <c r="CU611" s="355"/>
      <c r="CV611" s="355"/>
      <c r="CW611" s="355"/>
      <c r="CX611" s="355"/>
      <c r="CY611" s="355"/>
      <c r="CZ611" s="355"/>
    </row>
    <row r="612" s="359" customFormat="true" ht="25.15" customHeight="true" x14ac:dyDescent="0.2">
      <c r="C612" s="1044"/>
      <c r="D612" s="1045"/>
      <c r="E612" s="631"/>
      <c r="F612" s="631"/>
      <c r="G612" s="631"/>
      <c r="H612" s="1045" t="s">
        <v>424</v>
      </c>
      <c r="I612" s="1045"/>
      <c r="J612" s="810">
        <v>1.792513365759632E-2</v>
      </c>
      <c r="K612" s="631"/>
      <c r="L612" s="631"/>
      <c r="M612" s="1045" t="s">
        <v>388</v>
      </c>
      <c r="N612" s="1045"/>
      <c r="O612" s="811">
        <v>-9.8318256626519166E-3</v>
      </c>
      <c r="P612" s="631"/>
      <c r="Q612" s="631"/>
      <c r="X612" s="352"/>
      <c r="Y612" s="352"/>
      <c r="Z612" s="352"/>
      <c r="AA612" s="352"/>
      <c r="AB612" s="352"/>
      <c r="AC612" s="352"/>
      <c r="AD612" s="352"/>
      <c r="AE612" s="352"/>
      <c r="AF612" s="352"/>
      <c r="AG612" s="352"/>
      <c r="AH612" s="352"/>
      <c r="AI612" s="352"/>
      <c r="AJ612" s="352"/>
      <c r="AK612" s="352"/>
      <c r="AL612" s="352"/>
      <c r="AM612" s="352"/>
      <c r="AN612" s="352"/>
      <c r="AO612" s="352"/>
      <c r="AP612" s="352"/>
      <c r="AQ612" s="352"/>
      <c r="AR612" s="352"/>
      <c r="AS612" s="352"/>
      <c r="AT612" s="352"/>
      <c r="AU612" s="352"/>
      <c r="AV612" s="352"/>
      <c r="AW612" s="352"/>
      <c r="AX612" s="352"/>
      <c r="AY612" s="352"/>
      <c r="AZ612" s="352"/>
      <c r="BA612" s="355"/>
      <c r="BB612" s="431"/>
      <c r="BC612" s="355"/>
      <c r="BD612" s="355"/>
      <c r="BE612" s="355"/>
      <c r="BF612" s="355"/>
      <c r="BG612" s="355"/>
      <c r="BH612" s="355"/>
      <c r="BI612" s="355"/>
      <c r="BJ612" s="355"/>
      <c r="BK612" s="355"/>
      <c r="BL612" s="355"/>
      <c r="BM612" s="355"/>
      <c r="BN612" s="355"/>
      <c r="BO612" s="355"/>
      <c r="BP612" s="355"/>
      <c r="BQ612" s="355"/>
      <c r="BR612" s="355"/>
      <c r="BS612" s="355"/>
      <c r="BT612" s="355"/>
      <c r="BU612" s="355"/>
      <c r="BV612" s="355"/>
      <c r="BW612" s="355"/>
      <c r="BX612" s="355"/>
      <c r="BY612" s="355"/>
      <c r="BZ612" s="355"/>
      <c r="CA612" s="355"/>
      <c r="CB612" s="355"/>
      <c r="CC612" s="355"/>
      <c r="CD612" s="355"/>
      <c r="CE612" s="355"/>
      <c r="CF612" s="355"/>
      <c r="CG612" s="355"/>
      <c r="CH612" s="355"/>
      <c r="CI612" s="355"/>
      <c r="CJ612" s="355"/>
      <c r="CK612" s="355"/>
      <c r="CL612" s="355"/>
      <c r="CM612" s="355"/>
      <c r="CN612" s="355"/>
      <c r="CO612" s="355"/>
      <c r="CP612" s="355"/>
      <c r="CQ612" s="355"/>
      <c r="CR612" s="355"/>
      <c r="CS612" s="355"/>
      <c r="CT612" s="355"/>
      <c r="CU612" s="355"/>
      <c r="CV612" s="355"/>
      <c r="CW612" s="355"/>
      <c r="CX612" s="355"/>
      <c r="CY612" s="355"/>
      <c r="CZ612" s="355"/>
    </row>
    <row r="613" s="359" customFormat="true" ht="25.15" customHeight="true" x14ac:dyDescent="0.2">
      <c r="C613" s="1044"/>
      <c r="D613" s="1045"/>
      <c r="E613" s="631"/>
      <c r="F613" s="631"/>
      <c r="G613" s="631"/>
      <c r="H613" s="1045" t="s">
        <v>349</v>
      </c>
      <c r="I613" s="1045"/>
      <c r="J613" s="810">
        <v>-1.8991417767282876E-3</v>
      </c>
      <c r="K613" s="631"/>
      <c r="L613" s="631"/>
      <c r="M613" s="1045" t="s">
        <v>387</v>
      </c>
      <c r="N613" s="1045"/>
      <c r="O613" s="811">
        <v>2.9028748141406656E-3</v>
      </c>
      <c r="P613" s="631"/>
      <c r="Q613" s="631"/>
      <c r="X613" s="352"/>
      <c r="Y613" s="352"/>
      <c r="Z613" s="352"/>
      <c r="AA613" s="352"/>
      <c r="AB613" s="352"/>
      <c r="AC613" s="352"/>
      <c r="AD613" s="352"/>
      <c r="AE613" s="352"/>
      <c r="AF613" s="352"/>
      <c r="AG613" s="352"/>
      <c r="AH613" s="352"/>
      <c r="AI613" s="352"/>
      <c r="AJ613" s="352"/>
      <c r="AK613" s="352"/>
      <c r="AL613" s="352"/>
      <c r="AM613" s="352"/>
      <c r="AN613" s="352"/>
      <c r="AO613" s="352"/>
      <c r="AP613" s="352"/>
      <c r="AQ613" s="352"/>
      <c r="AR613" s="352"/>
      <c r="AS613" s="352"/>
      <c r="AT613" s="352"/>
      <c r="AU613" s="352"/>
      <c r="AV613" s="352"/>
      <c r="AW613" s="352"/>
      <c r="AX613" s="352"/>
      <c r="AY613" s="352"/>
      <c r="AZ613" s="352"/>
      <c r="BA613" s="355"/>
      <c r="BB613" s="431"/>
      <c r="BC613" s="355"/>
      <c r="BD613" s="355"/>
      <c r="BE613" s="355"/>
      <c r="BF613" s="355"/>
      <c r="BG613" s="355"/>
      <c r="BH613" s="355"/>
      <c r="BI613" s="355"/>
      <c r="BJ613" s="355"/>
      <c r="BK613" s="355"/>
      <c r="BL613" s="355"/>
      <c r="BM613" s="355"/>
      <c r="BN613" s="355"/>
      <c r="BO613" s="355"/>
      <c r="BP613" s="355"/>
      <c r="BQ613" s="355"/>
      <c r="BR613" s="355"/>
      <c r="BS613" s="355"/>
      <c r="BT613" s="355"/>
      <c r="BU613" s="355"/>
      <c r="BV613" s="355"/>
      <c r="BW613" s="355"/>
      <c r="BX613" s="355"/>
      <c r="BY613" s="355"/>
      <c r="BZ613" s="355"/>
      <c r="CA613" s="355"/>
      <c r="CB613" s="355"/>
      <c r="CC613" s="355"/>
      <c r="CD613" s="355"/>
      <c r="CE613" s="355"/>
      <c r="CF613" s="355"/>
      <c r="CG613" s="355"/>
      <c r="CH613" s="355"/>
      <c r="CI613" s="355"/>
      <c r="CJ613" s="355"/>
      <c r="CK613" s="355"/>
      <c r="CL613" s="355"/>
      <c r="CM613" s="355"/>
      <c r="CN613" s="355"/>
      <c r="CO613" s="355"/>
      <c r="CP613" s="355"/>
      <c r="CQ613" s="355"/>
      <c r="CR613" s="355"/>
      <c r="CS613" s="355"/>
      <c r="CT613" s="355"/>
      <c r="CU613" s="355"/>
      <c r="CV613" s="355"/>
      <c r="CW613" s="355"/>
      <c r="CX613" s="355"/>
      <c r="CY613" s="355"/>
      <c r="CZ613" s="355"/>
    </row>
    <row r="614" s="359" customFormat="true" ht="25.15" customHeight="true" x14ac:dyDescent="0.2">
      <c r="C614" s="1044"/>
      <c r="D614" s="1045"/>
      <c r="E614" s="631"/>
      <c r="F614" s="631"/>
      <c r="G614" s="631"/>
      <c r="H614" s="1045" t="s">
        <v>421</v>
      </c>
      <c r="I614" s="1045"/>
      <c r="J614" s="810">
        <v>-6.2348681673493056E-2</v>
      </c>
      <c r="K614" s="631"/>
      <c r="L614" s="631"/>
      <c r="M614" s="1045" t="s">
        <v>397</v>
      </c>
      <c r="N614" s="1045"/>
      <c r="O614" s="811">
        <v>-1.258010729998717E-3</v>
      </c>
      <c r="P614" s="631"/>
      <c r="Q614" s="631"/>
      <c r="X614" s="352"/>
      <c r="Y614" s="352"/>
      <c r="Z614" s="352"/>
      <c r="AA614" s="352"/>
      <c r="AB614" s="352"/>
      <c r="AC614" s="352"/>
      <c r="AD614" s="352"/>
      <c r="AE614" s="352"/>
      <c r="AF614" s="352"/>
      <c r="AG614" s="352"/>
      <c r="AH614" s="352"/>
      <c r="AI614" s="352"/>
      <c r="AJ614" s="352"/>
      <c r="AK614" s="352"/>
      <c r="AL614" s="352"/>
      <c r="AM614" s="352"/>
      <c r="AN614" s="352"/>
      <c r="AO614" s="352"/>
      <c r="AP614" s="352"/>
      <c r="AQ614" s="352"/>
      <c r="AR614" s="352"/>
      <c r="AS614" s="352"/>
      <c r="AT614" s="352"/>
      <c r="AU614" s="352"/>
      <c r="AV614" s="352"/>
      <c r="AW614" s="352"/>
      <c r="AX614" s="352"/>
      <c r="AY614" s="352"/>
      <c r="AZ614" s="352"/>
      <c r="BA614" s="355"/>
      <c r="BB614" s="431"/>
      <c r="BC614" s="355"/>
      <c r="BD614" s="355"/>
      <c r="BE614" s="355"/>
      <c r="BF614" s="355"/>
      <c r="BG614" s="355"/>
      <c r="BH614" s="355"/>
      <c r="BI614" s="355"/>
      <c r="BJ614" s="355"/>
      <c r="BK614" s="355"/>
      <c r="BL614" s="355"/>
      <c r="BM614" s="355"/>
      <c r="BN614" s="355"/>
      <c r="BO614" s="355"/>
      <c r="BP614" s="355"/>
      <c r="BQ614" s="355"/>
      <c r="BR614" s="355"/>
      <c r="BS614" s="355"/>
      <c r="BT614" s="355"/>
      <c r="BU614" s="355"/>
      <c r="BV614" s="355"/>
      <c r="BW614" s="355"/>
      <c r="BX614" s="355"/>
      <c r="BY614" s="355"/>
      <c r="BZ614" s="355"/>
      <c r="CA614" s="355"/>
      <c r="CB614" s="355"/>
      <c r="CC614" s="355"/>
      <c r="CD614" s="355"/>
      <c r="CE614" s="355"/>
      <c r="CF614" s="355"/>
      <c r="CG614" s="355"/>
      <c r="CH614" s="355"/>
      <c r="CI614" s="355"/>
      <c r="CJ614" s="355"/>
      <c r="CK614" s="355"/>
      <c r="CL614" s="355"/>
      <c r="CM614" s="355"/>
      <c r="CN614" s="355"/>
      <c r="CO614" s="355"/>
      <c r="CP614" s="355"/>
      <c r="CQ614" s="355"/>
      <c r="CR614" s="355"/>
      <c r="CS614" s="355"/>
      <c r="CT614" s="355"/>
      <c r="CU614" s="355"/>
      <c r="CV614" s="355"/>
      <c r="CW614" s="355"/>
      <c r="CX614" s="355"/>
      <c r="CY614" s="355"/>
      <c r="CZ614" s="355"/>
    </row>
    <row r="615" s="359" customFormat="true" ht="25.15" customHeight="true" x14ac:dyDescent="0.2">
      <c r="C615" s="1044"/>
      <c r="D615" s="1045"/>
      <c r="E615" s="631"/>
      <c r="F615" s="631"/>
      <c r="G615" s="631"/>
      <c r="H615" s="1045" t="s">
        <v>422</v>
      </c>
      <c r="I615" s="1045"/>
      <c r="J615" s="810">
        <v>-4.077912485599787E-2</v>
      </c>
      <c r="K615" s="631"/>
      <c r="L615" s="631"/>
      <c r="M615" s="1045" t="s">
        <v>396</v>
      </c>
      <c r="N615" s="1045"/>
      <c r="O615" s="811">
        <v>-5.5969949941614052E-3</v>
      </c>
      <c r="P615" s="631"/>
      <c r="Q615" s="631"/>
      <c r="X615" s="352"/>
      <c r="Y615" s="352"/>
      <c r="Z615" s="352"/>
      <c r="AA615" s="352"/>
      <c r="AB615" s="352"/>
      <c r="AC615" s="352"/>
      <c r="AD615" s="352"/>
      <c r="AE615" s="352"/>
      <c r="AF615" s="352"/>
      <c r="AG615" s="352"/>
      <c r="AH615" s="352"/>
      <c r="AI615" s="352"/>
      <c r="AJ615" s="352"/>
      <c r="AK615" s="352"/>
      <c r="AL615" s="352"/>
      <c r="AM615" s="352"/>
      <c r="AN615" s="352"/>
      <c r="AO615" s="352"/>
      <c r="AP615" s="352"/>
      <c r="AQ615" s="352"/>
      <c r="AR615" s="352"/>
      <c r="AS615" s="352"/>
      <c r="AT615" s="352"/>
      <c r="AU615" s="352"/>
      <c r="AV615" s="352"/>
      <c r="AW615" s="352"/>
      <c r="AX615" s="352"/>
      <c r="AY615" s="352"/>
      <c r="AZ615" s="352"/>
      <c r="BA615" s="355"/>
      <c r="BB615" s="431"/>
      <c r="BC615" s="355"/>
      <c r="BD615" s="355"/>
      <c r="BE615" s="355"/>
      <c r="BF615" s="355"/>
      <c r="BG615" s="355"/>
      <c r="BH615" s="355"/>
      <c r="BI615" s="355"/>
      <c r="BJ615" s="355"/>
      <c r="BK615" s="355"/>
      <c r="BL615" s="355"/>
      <c r="BM615" s="355"/>
      <c r="BN615" s="355"/>
      <c r="BO615" s="355"/>
      <c r="BP615" s="355"/>
      <c r="BQ615" s="355"/>
      <c r="BR615" s="355"/>
      <c r="BS615" s="355"/>
      <c r="BT615" s="355"/>
      <c r="BU615" s="355"/>
      <c r="BV615" s="355"/>
      <c r="BW615" s="355"/>
      <c r="BX615" s="355"/>
      <c r="BY615" s="355"/>
      <c r="BZ615" s="355"/>
      <c r="CA615" s="355"/>
      <c r="CB615" s="355"/>
      <c r="CC615" s="355"/>
      <c r="CD615" s="355"/>
      <c r="CE615" s="355"/>
      <c r="CF615" s="355"/>
      <c r="CG615" s="355"/>
      <c r="CH615" s="355"/>
      <c r="CI615" s="355"/>
      <c r="CJ615" s="355"/>
      <c r="CK615" s="355"/>
      <c r="CL615" s="355"/>
      <c r="CM615" s="355"/>
      <c r="CN615" s="355"/>
      <c r="CO615" s="355"/>
      <c r="CP615" s="355"/>
      <c r="CQ615" s="355"/>
      <c r="CR615" s="355"/>
      <c r="CS615" s="355"/>
      <c r="CT615" s="355"/>
      <c r="CU615" s="355"/>
      <c r="CV615" s="355"/>
      <c r="CW615" s="355"/>
      <c r="CX615" s="355"/>
      <c r="CY615" s="355"/>
      <c r="CZ615" s="355"/>
    </row>
    <row r="616" s="359" customFormat="true" ht="25.15" customHeight="true" x14ac:dyDescent="0.2">
      <c r="C616" s="1044"/>
      <c r="D616" s="1045"/>
      <c r="E616" s="631"/>
      <c r="F616" s="631"/>
      <c r="G616" s="631"/>
      <c r="H616" s="1045" t="s">
        <v>426</v>
      </c>
      <c r="I616" s="1045"/>
      <c r="J616" s="810">
        <v>-4.5843320328478893E-3</v>
      </c>
      <c r="K616" s="631"/>
      <c r="L616" s="631"/>
      <c r="M616" s="1045" t="s">
        <v>391</v>
      </c>
      <c r="N616" s="1045"/>
      <c r="O616" s="813">
        <v>-2.3562143240680629E-3</v>
      </c>
      <c r="P616" s="631"/>
      <c r="Q616" s="631"/>
      <c r="X616" s="352"/>
      <c r="Y616" s="352"/>
      <c r="Z616" s="352"/>
      <c r="AA616" s="352"/>
      <c r="AB616" s="352"/>
      <c r="AC616" s="352"/>
      <c r="AD616" s="352"/>
      <c r="AE616" s="352"/>
      <c r="AF616" s="352"/>
      <c r="AG616" s="352"/>
      <c r="AH616" s="352"/>
      <c r="AI616" s="352"/>
      <c r="AJ616" s="352"/>
      <c r="AK616" s="352"/>
      <c r="AL616" s="352"/>
      <c r="AM616" s="352"/>
      <c r="AN616" s="352"/>
      <c r="AO616" s="352"/>
      <c r="AP616" s="352"/>
      <c r="AQ616" s="352"/>
      <c r="AR616" s="352"/>
      <c r="AS616" s="352"/>
      <c r="AT616" s="352"/>
      <c r="AU616" s="352"/>
      <c r="AV616" s="352"/>
      <c r="AW616" s="352"/>
      <c r="AX616" s="352"/>
      <c r="AY616" s="352"/>
      <c r="AZ616" s="352"/>
      <c r="BA616" s="355"/>
      <c r="BB616" s="431"/>
      <c r="BC616" s="355"/>
      <c r="BD616" s="355"/>
      <c r="BE616" s="355"/>
      <c r="BF616" s="355"/>
      <c r="BG616" s="355"/>
      <c r="BH616" s="355"/>
      <c r="BI616" s="355"/>
      <c r="BJ616" s="355"/>
      <c r="BK616" s="355"/>
      <c r="BL616" s="355"/>
      <c r="BM616" s="355"/>
      <c r="BN616" s="355"/>
      <c r="BO616" s="355"/>
      <c r="BP616" s="355"/>
      <c r="BQ616" s="355"/>
      <c r="BR616" s="355"/>
      <c r="BS616" s="355"/>
      <c r="BT616" s="355"/>
      <c r="BU616" s="355"/>
      <c r="BV616" s="355"/>
      <c r="BW616" s="355"/>
      <c r="BX616" s="355"/>
      <c r="BY616" s="355"/>
      <c r="BZ616" s="355"/>
      <c r="CA616" s="355"/>
      <c r="CB616" s="355"/>
      <c r="CC616" s="355"/>
      <c r="CD616" s="355"/>
      <c r="CE616" s="355"/>
      <c r="CF616" s="355"/>
      <c r="CG616" s="355"/>
      <c r="CH616" s="355"/>
      <c r="CI616" s="355"/>
      <c r="CJ616" s="355"/>
      <c r="CK616" s="355"/>
      <c r="CL616" s="355"/>
      <c r="CM616" s="355"/>
      <c r="CN616" s="355"/>
      <c r="CO616" s="355"/>
      <c r="CP616" s="355"/>
      <c r="CQ616" s="355"/>
      <c r="CR616" s="355"/>
      <c r="CS616" s="355"/>
      <c r="CT616" s="355"/>
      <c r="CU616" s="355"/>
      <c r="CV616" s="355"/>
      <c r="CW616" s="355"/>
      <c r="CX616" s="355"/>
      <c r="CY616" s="355"/>
      <c r="CZ616" s="355"/>
    </row>
    <row r="617" s="359" customFormat="true" ht="25.15" customHeight="true" x14ac:dyDescent="0.2">
      <c r="C617" s="1044"/>
      <c r="D617" s="1045"/>
      <c r="E617" s="631"/>
      <c r="F617" s="631"/>
      <c r="G617" s="631"/>
      <c r="H617" s="1045" t="s">
        <v>408</v>
      </c>
      <c r="I617" s="1045"/>
      <c r="J617" s="810">
        <v>-6.9993215258451437E-3</v>
      </c>
      <c r="K617" s="631"/>
      <c r="L617" s="631"/>
      <c r="M617" s="1045"/>
      <c r="N617" s="1045"/>
      <c r="O617" s="631"/>
      <c r="P617" s="631"/>
      <c r="Q617" s="631"/>
      <c r="X617" s="352"/>
      <c r="Y617" s="352"/>
      <c r="Z617" s="352"/>
      <c r="AA617" s="352"/>
      <c r="AB617" s="352"/>
      <c r="AC617" s="352"/>
      <c r="AD617" s="352"/>
      <c r="AE617" s="352"/>
      <c r="AF617" s="352"/>
      <c r="AG617" s="352"/>
      <c r="AH617" s="352"/>
      <c r="AI617" s="352"/>
      <c r="AJ617" s="352"/>
      <c r="AK617" s="352"/>
      <c r="AL617" s="352"/>
      <c r="AM617" s="352"/>
      <c r="AN617" s="352"/>
      <c r="AO617" s="352"/>
      <c r="AP617" s="352"/>
      <c r="AQ617" s="352"/>
      <c r="AR617" s="352"/>
      <c r="AS617" s="352"/>
      <c r="AT617" s="352"/>
      <c r="AU617" s="352"/>
      <c r="AV617" s="352"/>
      <c r="AW617" s="352"/>
      <c r="AX617" s="352"/>
      <c r="AY617" s="352"/>
      <c r="AZ617" s="352"/>
      <c r="BA617" s="355"/>
      <c r="BB617" s="431"/>
      <c r="BC617" s="355"/>
      <c r="BD617" s="355"/>
      <c r="BE617" s="355"/>
      <c r="BF617" s="355"/>
      <c r="BG617" s="355"/>
      <c r="BH617" s="355"/>
      <c r="BI617" s="355"/>
      <c r="BJ617" s="355"/>
      <c r="BK617" s="355"/>
      <c r="BL617" s="355"/>
      <c r="BM617" s="355"/>
      <c r="BN617" s="355"/>
      <c r="BO617" s="355"/>
      <c r="BP617" s="355"/>
      <c r="BQ617" s="355"/>
      <c r="BR617" s="355"/>
      <c r="BS617" s="355"/>
      <c r="BT617" s="355"/>
      <c r="BU617" s="355"/>
      <c r="BV617" s="355"/>
      <c r="BW617" s="355"/>
      <c r="BX617" s="355"/>
      <c r="BY617" s="355"/>
      <c r="BZ617" s="355"/>
      <c r="CA617" s="355"/>
      <c r="CB617" s="355"/>
      <c r="CC617" s="355"/>
      <c r="CD617" s="355"/>
      <c r="CE617" s="355"/>
      <c r="CF617" s="355"/>
      <c r="CG617" s="355"/>
      <c r="CH617" s="355"/>
      <c r="CI617" s="355"/>
      <c r="CJ617" s="355"/>
      <c r="CK617" s="355"/>
      <c r="CL617" s="355"/>
      <c r="CM617" s="355"/>
      <c r="CN617" s="355"/>
      <c r="CO617" s="355"/>
      <c r="CP617" s="355"/>
      <c r="CQ617" s="355"/>
      <c r="CR617" s="355"/>
      <c r="CS617" s="355"/>
      <c r="CT617" s="355"/>
      <c r="CU617" s="355"/>
      <c r="CV617" s="355"/>
      <c r="CW617" s="355"/>
      <c r="CX617" s="355"/>
      <c r="CY617" s="355"/>
      <c r="CZ617" s="355"/>
    </row>
    <row r="618" s="359" customFormat="true" ht="25.15" customHeight="true" x14ac:dyDescent="0.2">
      <c r="C618" s="1044"/>
      <c r="D618" s="1045"/>
      <c r="E618" s="631"/>
      <c r="F618" s="631"/>
      <c r="G618" s="631"/>
      <c r="H618" s="1045" t="s">
        <v>399</v>
      </c>
      <c r="I618" s="1045"/>
      <c r="J618" s="810">
        <v>6.3845749299052462E-3</v>
      </c>
      <c r="K618" s="631"/>
      <c r="L618" s="631"/>
      <c r="M618" s="1045"/>
      <c r="N618" s="1045"/>
      <c r="O618" s="631"/>
      <c r="P618" s="631"/>
      <c r="Q618" s="631"/>
      <c r="X618" s="352"/>
      <c r="Y618" s="352"/>
      <c r="Z618" s="352"/>
      <c r="AA618" s="352"/>
      <c r="AB618" s="352"/>
      <c r="AC618" s="352"/>
      <c r="AD618" s="352"/>
      <c r="AE618" s="352"/>
      <c r="AF618" s="352"/>
      <c r="AG618" s="352"/>
      <c r="AH618" s="352"/>
      <c r="AI618" s="352"/>
      <c r="AJ618" s="352"/>
      <c r="AK618" s="352"/>
      <c r="AL618" s="352"/>
      <c r="AM618" s="352"/>
      <c r="AN618" s="352"/>
      <c r="AO618" s="352"/>
      <c r="AP618" s="352"/>
      <c r="AQ618" s="352"/>
      <c r="AR618" s="352"/>
      <c r="AS618" s="352"/>
      <c r="AT618" s="352"/>
      <c r="AU618" s="352"/>
      <c r="AV618" s="352"/>
      <c r="AW618" s="352"/>
      <c r="AX618" s="352"/>
      <c r="AY618" s="352"/>
      <c r="AZ618" s="352"/>
      <c r="BA618" s="355"/>
      <c r="BB618" s="431"/>
      <c r="BC618" s="355"/>
      <c r="BD618" s="355"/>
      <c r="BE618" s="355"/>
      <c r="BF618" s="355"/>
      <c r="BG618" s="355"/>
      <c r="BH618" s="355"/>
      <c r="BI618" s="355"/>
      <c r="BJ618" s="355"/>
      <c r="BK618" s="355"/>
      <c r="BL618" s="355"/>
      <c r="BM618" s="355"/>
      <c r="BN618" s="355"/>
      <c r="BO618" s="355"/>
      <c r="BP618" s="355"/>
      <c r="BQ618" s="355"/>
      <c r="BR618" s="355"/>
      <c r="BS618" s="355"/>
      <c r="BT618" s="355"/>
      <c r="BU618" s="355"/>
      <c r="BV618" s="355"/>
      <c r="BW618" s="355"/>
      <c r="BX618" s="355"/>
      <c r="BY618" s="355"/>
      <c r="BZ618" s="355"/>
      <c r="CA618" s="355"/>
      <c r="CB618" s="355"/>
      <c r="CC618" s="355"/>
      <c r="CD618" s="355"/>
      <c r="CE618" s="355"/>
      <c r="CF618" s="355"/>
      <c r="CG618" s="355"/>
      <c r="CH618" s="355"/>
      <c r="CI618" s="355"/>
      <c r="CJ618" s="355"/>
      <c r="CK618" s="355"/>
      <c r="CL618" s="355"/>
      <c r="CM618" s="355"/>
      <c r="CN618" s="355"/>
      <c r="CO618" s="355"/>
      <c r="CP618" s="355"/>
      <c r="CQ618" s="355"/>
      <c r="CR618" s="355"/>
      <c r="CS618" s="355"/>
      <c r="CT618" s="355"/>
      <c r="CU618" s="355"/>
      <c r="CV618" s="355"/>
      <c r="CW618" s="355"/>
      <c r="CX618" s="355"/>
      <c r="CY618" s="355"/>
      <c r="CZ618" s="355"/>
    </row>
    <row r="619" s="359" customFormat="true" ht="25.15" customHeight="true" x14ac:dyDescent="0.2">
      <c r="C619" s="1044"/>
      <c r="D619" s="1045"/>
      <c r="E619" s="631"/>
      <c r="F619" s="631"/>
      <c r="G619" s="631"/>
      <c r="H619" s="1045" t="s">
        <v>401</v>
      </c>
      <c r="I619" s="1045"/>
      <c r="J619" s="810">
        <v>-3.9211767300477048E-3</v>
      </c>
      <c r="K619" s="631"/>
      <c r="L619" s="631"/>
      <c r="M619" s="1045" t="s">
        <v>256</v>
      </c>
      <c r="N619" s="1045"/>
      <c r="O619" s="1045"/>
      <c r="P619" s="631"/>
      <c r="Q619" s="631"/>
      <c r="X619" s="352"/>
      <c r="Y619" s="352"/>
      <c r="Z619" s="352"/>
      <c r="AA619" s="352"/>
      <c r="AB619" s="352"/>
      <c r="AC619" s="352"/>
      <c r="AD619" s="352"/>
      <c r="AE619" s="352"/>
      <c r="AF619" s="352"/>
      <c r="AG619" s="352"/>
      <c r="AH619" s="352"/>
      <c r="AI619" s="352"/>
      <c r="AJ619" s="352"/>
      <c r="AK619" s="352"/>
      <c r="AL619" s="352"/>
      <c r="AM619" s="352"/>
      <c r="AN619" s="352"/>
      <c r="AO619" s="352"/>
      <c r="AP619" s="352"/>
      <c r="AQ619" s="352"/>
      <c r="AR619" s="352"/>
      <c r="AS619" s="352"/>
      <c r="AT619" s="352"/>
      <c r="AU619" s="352"/>
      <c r="AV619" s="352"/>
      <c r="AW619" s="352"/>
      <c r="AX619" s="352"/>
      <c r="AY619" s="352"/>
      <c r="AZ619" s="352"/>
      <c r="BA619" s="355"/>
      <c r="BB619" s="431"/>
      <c r="BC619" s="355"/>
      <c r="BD619" s="355"/>
      <c r="BE619" s="355"/>
      <c r="BF619" s="355"/>
      <c r="BG619" s="355"/>
      <c r="BH619" s="355"/>
      <c r="BI619" s="355"/>
      <c r="BJ619" s="355"/>
      <c r="BK619" s="355"/>
      <c r="BL619" s="355"/>
      <c r="BM619" s="355"/>
      <c r="BN619" s="355"/>
      <c r="BO619" s="355"/>
      <c r="BP619" s="355"/>
      <c r="BQ619" s="355"/>
      <c r="BR619" s="355"/>
      <c r="BS619" s="355"/>
      <c r="BT619" s="355"/>
      <c r="BU619" s="355"/>
      <c r="BV619" s="355"/>
      <c r="BW619" s="355"/>
      <c r="BX619" s="355"/>
      <c r="BY619" s="355"/>
      <c r="BZ619" s="355"/>
      <c r="CA619" s="355"/>
      <c r="CB619" s="355"/>
      <c r="CC619" s="355"/>
      <c r="CD619" s="355"/>
      <c r="CE619" s="355"/>
      <c r="CF619" s="355"/>
      <c r="CG619" s="355"/>
      <c r="CH619" s="355"/>
      <c r="CI619" s="355"/>
      <c r="CJ619" s="355"/>
      <c r="CK619" s="355"/>
      <c r="CL619" s="355"/>
      <c r="CM619" s="355"/>
      <c r="CN619" s="355"/>
      <c r="CO619" s="355"/>
      <c r="CP619" s="355"/>
      <c r="CQ619" s="355"/>
      <c r="CR619" s="355"/>
      <c r="CS619" s="355"/>
      <c r="CT619" s="355"/>
      <c r="CU619" s="355"/>
      <c r="CV619" s="355"/>
      <c r="CW619" s="355"/>
      <c r="CX619" s="355"/>
      <c r="CY619" s="355"/>
      <c r="CZ619" s="355"/>
    </row>
    <row r="620" s="359" customFormat="true" ht="25.15" customHeight="true" x14ac:dyDescent="0.2">
      <c r="C620" s="1044"/>
      <c r="D620" s="1045"/>
      <c r="E620" s="631"/>
      <c r="F620" s="631"/>
      <c r="G620" s="631"/>
      <c r="H620" s="1045" t="s">
        <v>384</v>
      </c>
      <c r="I620" s="1045"/>
      <c r="J620" s="810">
        <v>-5.4350992487199858E-2</v>
      </c>
      <c r="K620" s="631"/>
      <c r="L620" s="631"/>
      <c r="M620" s="1045" t="s">
        <v>206</v>
      </c>
      <c r="N620" s="1045"/>
      <c r="O620" s="829" t="s">
        <v>207</v>
      </c>
      <c r="P620" s="631"/>
      <c r="Q620" s="631"/>
      <c r="X620" s="352"/>
      <c r="Y620" s="352"/>
      <c r="Z620" s="352"/>
      <c r="AA620" s="352"/>
      <c r="AB620" s="352"/>
      <c r="AC620" s="352"/>
      <c r="AD620" s="352"/>
      <c r="AE620" s="352"/>
      <c r="AF620" s="352"/>
      <c r="AG620" s="352"/>
      <c r="AH620" s="352"/>
      <c r="AI620" s="352"/>
      <c r="AJ620" s="352"/>
      <c r="AK620" s="352"/>
      <c r="AL620" s="352"/>
      <c r="AM620" s="352"/>
      <c r="AN620" s="352"/>
      <c r="AO620" s="352"/>
      <c r="AP620" s="352"/>
      <c r="AQ620" s="352"/>
      <c r="AR620" s="352"/>
      <c r="AS620" s="352"/>
      <c r="AT620" s="352"/>
      <c r="AU620" s="352"/>
      <c r="AV620" s="352"/>
      <c r="AW620" s="352"/>
      <c r="AX620" s="352"/>
      <c r="AY620" s="352"/>
      <c r="AZ620" s="352"/>
      <c r="BA620" s="355"/>
      <c r="BB620" s="431"/>
      <c r="BC620" s="355"/>
      <c r="BD620" s="355"/>
      <c r="BE620" s="355"/>
      <c r="BF620" s="355"/>
      <c r="BG620" s="355"/>
      <c r="BH620" s="355"/>
      <c r="BI620" s="355"/>
      <c r="BJ620" s="355"/>
      <c r="BK620" s="355"/>
      <c r="BL620" s="355"/>
      <c r="BM620" s="355"/>
      <c r="BN620" s="355"/>
      <c r="BO620" s="355"/>
      <c r="BP620" s="355"/>
      <c r="BQ620" s="355"/>
      <c r="BR620" s="355"/>
      <c r="BS620" s="355"/>
      <c r="BT620" s="355"/>
      <c r="BU620" s="355"/>
      <c r="BV620" s="355"/>
      <c r="BW620" s="355"/>
      <c r="BX620" s="355"/>
      <c r="BY620" s="355"/>
      <c r="BZ620" s="355"/>
      <c r="CA620" s="355"/>
      <c r="CB620" s="355"/>
      <c r="CC620" s="355"/>
      <c r="CD620" s="355"/>
      <c r="CE620" s="355"/>
      <c r="CF620" s="355"/>
      <c r="CG620" s="355"/>
      <c r="CH620" s="355"/>
      <c r="CI620" s="355"/>
      <c r="CJ620" s="355"/>
      <c r="CK620" s="355"/>
      <c r="CL620" s="355"/>
      <c r="CM620" s="355"/>
      <c r="CN620" s="355"/>
      <c r="CO620" s="355"/>
      <c r="CP620" s="355"/>
      <c r="CQ620" s="355"/>
      <c r="CR620" s="355"/>
      <c r="CS620" s="355"/>
      <c r="CT620" s="355"/>
      <c r="CU620" s="355"/>
      <c r="CV620" s="355"/>
      <c r="CW620" s="355"/>
      <c r="CX620" s="355"/>
      <c r="CY620" s="355"/>
      <c r="CZ620" s="355"/>
    </row>
    <row r="621" s="359" customFormat="true" ht="25.15" customHeight="true" x14ac:dyDescent="0.2">
      <c r="C621" s="1044"/>
      <c r="D621" s="1045"/>
      <c r="E621" s="631"/>
      <c r="F621" s="631"/>
      <c r="G621" s="631"/>
      <c r="H621" s="1045" t="s">
        <v>406</v>
      </c>
      <c r="I621" s="1045"/>
      <c r="J621" s="810">
        <v>-2.0822051805932926E-2</v>
      </c>
      <c r="K621" s="631"/>
      <c r="L621" s="631"/>
      <c r="M621" s="1045" t="s">
        <v>207</v>
      </c>
      <c r="N621" s="1045"/>
      <c r="O621" s="830">
        <v>1.0000000000000002</v>
      </c>
      <c r="P621" s="631"/>
      <c r="Q621" s="631"/>
      <c r="X621" s="352"/>
      <c r="Y621" s="352"/>
      <c r="Z621" s="352"/>
      <c r="AA621" s="352"/>
      <c r="AB621" s="352"/>
      <c r="AC621" s="352"/>
      <c r="AD621" s="352"/>
      <c r="AE621" s="352"/>
      <c r="AF621" s="352"/>
      <c r="AG621" s="352"/>
      <c r="AH621" s="352"/>
      <c r="AI621" s="352"/>
      <c r="AJ621" s="352"/>
      <c r="AK621" s="352"/>
      <c r="AL621" s="352"/>
      <c r="AM621" s="352"/>
      <c r="AN621" s="352"/>
      <c r="AO621" s="352"/>
      <c r="AP621" s="352"/>
      <c r="AQ621" s="352"/>
      <c r="AR621" s="352"/>
      <c r="AS621" s="352"/>
      <c r="AT621" s="352"/>
      <c r="AU621" s="352"/>
      <c r="AV621" s="352"/>
      <c r="AW621" s="352"/>
      <c r="AX621" s="352"/>
      <c r="AY621" s="352"/>
      <c r="AZ621" s="352"/>
      <c r="BA621" s="355"/>
      <c r="BB621" s="431"/>
      <c r="BC621" s="355"/>
      <c r="BD621" s="355"/>
      <c r="BE621" s="355"/>
      <c r="BF621" s="355"/>
      <c r="BG621" s="355"/>
      <c r="BH621" s="355"/>
      <c r="BI621" s="355"/>
      <c r="BJ621" s="355"/>
      <c r="BK621" s="355"/>
      <c r="BL621" s="355"/>
      <c r="BM621" s="355"/>
      <c r="BN621" s="355"/>
      <c r="BO621" s="355"/>
      <c r="BP621" s="355"/>
      <c r="BQ621" s="355"/>
      <c r="BR621" s="355"/>
      <c r="BS621" s="355"/>
      <c r="BT621" s="355"/>
      <c r="BU621" s="355"/>
      <c r="BV621" s="355"/>
      <c r="BW621" s="355"/>
      <c r="BX621" s="355"/>
      <c r="BY621" s="355"/>
      <c r="BZ621" s="355"/>
      <c r="CA621" s="355"/>
      <c r="CB621" s="355"/>
      <c r="CC621" s="355"/>
      <c r="CD621" s="355"/>
      <c r="CE621" s="355"/>
      <c r="CF621" s="355"/>
      <c r="CG621" s="355"/>
      <c r="CH621" s="355"/>
      <c r="CI621" s="355"/>
      <c r="CJ621" s="355"/>
      <c r="CK621" s="355"/>
      <c r="CL621" s="355"/>
      <c r="CM621" s="355"/>
      <c r="CN621" s="355"/>
      <c r="CO621" s="355"/>
      <c r="CP621" s="355"/>
      <c r="CQ621" s="355"/>
      <c r="CR621" s="355"/>
      <c r="CS621" s="355"/>
      <c r="CT621" s="355"/>
      <c r="CU621" s="355"/>
      <c r="CV621" s="355"/>
      <c r="CW621" s="355"/>
      <c r="CX621" s="355"/>
      <c r="CY621" s="355"/>
      <c r="CZ621" s="355"/>
    </row>
    <row r="622" s="359" customFormat="true" ht="25.15" customHeight="true" x14ac:dyDescent="0.2">
      <c r="C622" s="1044"/>
      <c r="D622" s="1045"/>
      <c r="E622" s="631"/>
      <c r="F622" s="631"/>
      <c r="G622" s="631"/>
      <c r="H622" s="1045" t="s">
        <v>389</v>
      </c>
      <c r="I622" s="1045"/>
      <c r="J622" s="810">
        <v>-1.1090633787562277E-2</v>
      </c>
      <c r="K622" s="631"/>
      <c r="L622" s="631"/>
      <c r="M622" s="1045"/>
      <c r="N622" s="1045"/>
      <c r="O622" s="631"/>
      <c r="P622" s="631"/>
      <c r="Q622" s="631"/>
      <c r="X622" s="352"/>
      <c r="Y622" s="352"/>
      <c r="Z622" s="352"/>
      <c r="AA622" s="352"/>
      <c r="AB622" s="352"/>
      <c r="AC622" s="352"/>
      <c r="AD622" s="352"/>
      <c r="AE622" s="352"/>
      <c r="AF622" s="352"/>
      <c r="AG622" s="352"/>
      <c r="AH622" s="352"/>
      <c r="AI622" s="352"/>
      <c r="AJ622" s="352"/>
      <c r="AK622" s="352"/>
      <c r="AL622" s="352"/>
      <c r="AM622" s="352"/>
      <c r="AN622" s="352"/>
      <c r="AO622" s="352"/>
      <c r="AP622" s="352"/>
      <c r="AQ622" s="352"/>
      <c r="AR622" s="352"/>
      <c r="AS622" s="352"/>
      <c r="AT622" s="352"/>
      <c r="AU622" s="352"/>
      <c r="AV622" s="352"/>
      <c r="AW622" s="352"/>
      <c r="AX622" s="352"/>
      <c r="AY622" s="352"/>
      <c r="AZ622" s="352"/>
      <c r="BA622" s="355"/>
      <c r="BB622" s="431"/>
      <c r="BC622" s="355"/>
      <c r="BD622" s="355"/>
      <c r="BE622" s="355"/>
      <c r="BF622" s="355"/>
      <c r="BG622" s="355"/>
      <c r="BH622" s="355"/>
      <c r="BI622" s="355"/>
      <c r="BJ622" s="355"/>
      <c r="BK622" s="355"/>
      <c r="BL622" s="355"/>
      <c r="BM622" s="355"/>
      <c r="BN622" s="355"/>
      <c r="BO622" s="355"/>
      <c r="BP622" s="355"/>
      <c r="BQ622" s="355"/>
      <c r="BR622" s="355"/>
      <c r="BS622" s="355"/>
      <c r="BT622" s="355"/>
      <c r="BU622" s="355"/>
      <c r="BV622" s="355"/>
      <c r="BW622" s="355"/>
      <c r="BX622" s="355"/>
      <c r="BY622" s="355"/>
      <c r="BZ622" s="355"/>
      <c r="CA622" s="355"/>
      <c r="CB622" s="355"/>
      <c r="CC622" s="355"/>
      <c r="CD622" s="355"/>
      <c r="CE622" s="355"/>
      <c r="CF622" s="355"/>
      <c r="CG622" s="355"/>
      <c r="CH622" s="355"/>
      <c r="CI622" s="355"/>
      <c r="CJ622" s="355"/>
      <c r="CK622" s="355"/>
      <c r="CL622" s="355"/>
      <c r="CM622" s="355"/>
      <c r="CN622" s="355"/>
      <c r="CO622" s="355"/>
      <c r="CP622" s="355"/>
      <c r="CQ622" s="355"/>
      <c r="CR622" s="355"/>
      <c r="CS622" s="355"/>
      <c r="CT622" s="355"/>
      <c r="CU622" s="355"/>
      <c r="CV622" s="355"/>
      <c r="CW622" s="355"/>
      <c r="CX622" s="355"/>
      <c r="CY622" s="355"/>
      <c r="CZ622" s="355"/>
    </row>
    <row r="623" s="359" customFormat="true" ht="25.15" customHeight="true" x14ac:dyDescent="0.2">
      <c r="C623" s="1044"/>
      <c r="D623" s="1045"/>
      <c r="E623" s="631"/>
      <c r="F623" s="631"/>
      <c r="G623" s="631"/>
      <c r="H623" s="1045" t="s">
        <v>392</v>
      </c>
      <c r="I623" s="1045"/>
      <c r="J623" s="810">
        <v>-3.6203832679438427E-2</v>
      </c>
      <c r="K623" s="631"/>
      <c r="L623" s="631"/>
      <c r="M623" s="1045"/>
      <c r="N623" s="1045"/>
      <c r="O623" s="631"/>
      <c r="P623" s="631"/>
      <c r="Q623" s="631"/>
      <c r="X623" s="352"/>
      <c r="Y623" s="352"/>
      <c r="Z623" s="352"/>
      <c r="AA623" s="352"/>
      <c r="AB623" s="352"/>
      <c r="AC623" s="352"/>
      <c r="AD623" s="352"/>
      <c r="AE623" s="352"/>
      <c r="AF623" s="352"/>
      <c r="AG623" s="352"/>
      <c r="AH623" s="352"/>
      <c r="AI623" s="352"/>
      <c r="AJ623" s="352"/>
      <c r="AK623" s="352"/>
      <c r="AL623" s="352"/>
      <c r="AM623" s="352"/>
      <c r="AN623" s="352"/>
      <c r="AO623" s="352"/>
      <c r="AP623" s="352"/>
      <c r="AQ623" s="352"/>
      <c r="AR623" s="352"/>
      <c r="AS623" s="352"/>
      <c r="AT623" s="352"/>
      <c r="AU623" s="352"/>
      <c r="AV623" s="352"/>
      <c r="AW623" s="352"/>
      <c r="AX623" s="352"/>
      <c r="AY623" s="352"/>
      <c r="AZ623" s="352"/>
      <c r="BA623" s="355"/>
      <c r="BB623" s="431"/>
      <c r="BC623" s="355"/>
      <c r="BD623" s="355"/>
      <c r="BE623" s="355"/>
      <c r="BF623" s="355"/>
      <c r="BG623" s="355"/>
      <c r="BH623" s="355"/>
      <c r="BI623" s="355"/>
      <c r="BJ623" s="355"/>
      <c r="BK623" s="355"/>
      <c r="BL623" s="355"/>
      <c r="BM623" s="355"/>
      <c r="BN623" s="355"/>
      <c r="BO623" s="355"/>
      <c r="BP623" s="355"/>
      <c r="BQ623" s="355"/>
      <c r="BR623" s="355"/>
      <c r="BS623" s="355"/>
      <c r="BT623" s="355"/>
      <c r="BU623" s="355"/>
      <c r="BV623" s="355"/>
      <c r="BW623" s="355"/>
      <c r="BX623" s="355"/>
      <c r="BY623" s="355"/>
      <c r="BZ623" s="355"/>
      <c r="CA623" s="355"/>
      <c r="CB623" s="355"/>
      <c r="CC623" s="355"/>
      <c r="CD623" s="355"/>
      <c r="CE623" s="355"/>
      <c r="CF623" s="355"/>
      <c r="CG623" s="355"/>
      <c r="CH623" s="355"/>
      <c r="CI623" s="355"/>
      <c r="CJ623" s="355"/>
      <c r="CK623" s="355"/>
      <c r="CL623" s="355"/>
      <c r="CM623" s="355"/>
      <c r="CN623" s="355"/>
      <c r="CO623" s="355"/>
      <c r="CP623" s="355"/>
      <c r="CQ623" s="355"/>
      <c r="CR623" s="355"/>
      <c r="CS623" s="355"/>
      <c r="CT623" s="355"/>
      <c r="CU623" s="355"/>
      <c r="CV623" s="355"/>
      <c r="CW623" s="355"/>
      <c r="CX623" s="355"/>
      <c r="CY623" s="355"/>
      <c r="CZ623" s="355"/>
    </row>
    <row r="624" s="359" customFormat="true" ht="25.15" customHeight="true" x14ac:dyDescent="0.2">
      <c r="C624" s="1044"/>
      <c r="D624" s="1045"/>
      <c r="E624" s="631"/>
      <c r="F624" s="631"/>
      <c r="G624" s="631"/>
      <c r="H624" s="1045" t="s">
        <v>395</v>
      </c>
      <c r="I624" s="1045"/>
      <c r="J624" s="810">
        <v>-1.3616262579992371E-2</v>
      </c>
      <c r="K624" s="631"/>
      <c r="L624" s="631"/>
      <c r="M624" s="1045"/>
      <c r="N624" s="1045"/>
      <c r="O624" s="631"/>
      <c r="P624" s="631"/>
      <c r="Q624" s="631"/>
      <c r="X624" s="352"/>
      <c r="Y624" s="352"/>
      <c r="Z624" s="352"/>
      <c r="AA624" s="352"/>
      <c r="AB624" s="352"/>
      <c r="AC624" s="352"/>
      <c r="AD624" s="352"/>
      <c r="AE624" s="352"/>
      <c r="AF624" s="352"/>
      <c r="AG624" s="352"/>
      <c r="AH624" s="352"/>
      <c r="AI624" s="352"/>
      <c r="AJ624" s="352"/>
      <c r="AK624" s="352"/>
      <c r="AL624" s="352"/>
      <c r="AM624" s="352"/>
      <c r="AN624" s="352"/>
      <c r="AO624" s="352"/>
      <c r="AP624" s="352"/>
      <c r="AQ624" s="352"/>
      <c r="AR624" s="352"/>
      <c r="AS624" s="352"/>
      <c r="AT624" s="352"/>
      <c r="AU624" s="352"/>
      <c r="AV624" s="352"/>
      <c r="AW624" s="352"/>
      <c r="AX624" s="352"/>
      <c r="AY624" s="352"/>
      <c r="AZ624" s="352"/>
      <c r="BA624" s="355"/>
      <c r="BB624" s="431"/>
      <c r="BC624" s="355"/>
      <c r="BD624" s="355"/>
      <c r="BE624" s="355"/>
      <c r="BF624" s="355"/>
      <c r="BG624" s="355"/>
      <c r="BH624" s="355"/>
      <c r="BI624" s="355"/>
      <c r="BJ624" s="355"/>
      <c r="BK624" s="355"/>
      <c r="BL624" s="355"/>
      <c r="BM624" s="355"/>
      <c r="BN624" s="355"/>
      <c r="BO624" s="355"/>
      <c r="BP624" s="355"/>
      <c r="BQ624" s="355"/>
      <c r="BR624" s="355"/>
      <c r="BS624" s="355"/>
      <c r="BT624" s="355"/>
      <c r="BU624" s="355"/>
      <c r="BV624" s="355"/>
      <c r="BW624" s="355"/>
      <c r="BX624" s="355"/>
      <c r="BY624" s="355"/>
      <c r="BZ624" s="355"/>
      <c r="CA624" s="355"/>
      <c r="CB624" s="355"/>
      <c r="CC624" s="355"/>
      <c r="CD624" s="355"/>
      <c r="CE624" s="355"/>
      <c r="CF624" s="355"/>
      <c r="CG624" s="355"/>
      <c r="CH624" s="355"/>
      <c r="CI624" s="355"/>
      <c r="CJ624" s="355"/>
      <c r="CK624" s="355"/>
      <c r="CL624" s="355"/>
      <c r="CM624" s="355"/>
      <c r="CN624" s="355"/>
      <c r="CO624" s="355"/>
      <c r="CP624" s="355"/>
      <c r="CQ624" s="355"/>
      <c r="CR624" s="355"/>
      <c r="CS624" s="355"/>
      <c r="CT624" s="355"/>
      <c r="CU624" s="355"/>
      <c r="CV624" s="355"/>
      <c r="CW624" s="355"/>
      <c r="CX624" s="355"/>
      <c r="CY624" s="355"/>
      <c r="CZ624" s="355"/>
    </row>
    <row r="625" s="359" customFormat="true" ht="25.15" customHeight="true" x14ac:dyDescent="0.2">
      <c r="C625" s="1044"/>
      <c r="D625" s="1045"/>
      <c r="E625" s="631"/>
      <c r="F625" s="631"/>
      <c r="G625" s="631"/>
      <c r="H625" s="1045" t="s">
        <v>400</v>
      </c>
      <c r="I625" s="1045"/>
      <c r="J625" s="810">
        <v>-3.3469792162438275E-3</v>
      </c>
      <c r="K625" s="631"/>
      <c r="L625" s="631"/>
      <c r="M625" s="1045"/>
      <c r="N625" s="1045"/>
      <c r="O625" s="631"/>
      <c r="P625" s="631"/>
      <c r="Q625" s="631"/>
      <c r="X625" s="352"/>
      <c r="Y625" s="352"/>
      <c r="Z625" s="352"/>
      <c r="AA625" s="352"/>
      <c r="AB625" s="352"/>
      <c r="AC625" s="352"/>
      <c r="AD625" s="352"/>
      <c r="AE625" s="352"/>
      <c r="AF625" s="352"/>
      <c r="AG625" s="352"/>
      <c r="AH625" s="352"/>
      <c r="AI625" s="352"/>
      <c r="AJ625" s="352"/>
      <c r="AK625" s="352"/>
      <c r="AL625" s="352"/>
      <c r="AM625" s="352"/>
      <c r="AN625" s="352"/>
      <c r="AO625" s="352"/>
      <c r="AP625" s="352"/>
      <c r="AQ625" s="352"/>
      <c r="AR625" s="352"/>
      <c r="AS625" s="352"/>
      <c r="AT625" s="352"/>
      <c r="AU625" s="352"/>
      <c r="AV625" s="352"/>
      <c r="AW625" s="352"/>
      <c r="AX625" s="352"/>
      <c r="AY625" s="352"/>
      <c r="AZ625" s="352"/>
      <c r="BA625" s="355"/>
      <c r="BB625" s="431"/>
      <c r="BC625" s="355"/>
      <c r="BD625" s="355"/>
      <c r="BE625" s="355"/>
      <c r="BF625" s="355"/>
      <c r="BG625" s="355"/>
      <c r="BH625" s="355"/>
      <c r="BI625" s="355"/>
      <c r="BJ625" s="355"/>
      <c r="BK625" s="355"/>
      <c r="BL625" s="355"/>
      <c r="BM625" s="355"/>
      <c r="BN625" s="355"/>
      <c r="BO625" s="355"/>
      <c r="BP625" s="355"/>
      <c r="BQ625" s="355"/>
      <c r="BR625" s="355"/>
      <c r="BS625" s="355"/>
      <c r="BT625" s="355"/>
      <c r="BU625" s="355"/>
      <c r="BV625" s="355"/>
      <c r="BW625" s="355"/>
      <c r="BX625" s="355"/>
      <c r="BY625" s="355"/>
      <c r="BZ625" s="355"/>
      <c r="CA625" s="355"/>
      <c r="CB625" s="355"/>
      <c r="CC625" s="355"/>
      <c r="CD625" s="355"/>
      <c r="CE625" s="355"/>
      <c r="CF625" s="355"/>
      <c r="CG625" s="355"/>
      <c r="CH625" s="355"/>
      <c r="CI625" s="355"/>
      <c r="CJ625" s="355"/>
      <c r="CK625" s="355"/>
      <c r="CL625" s="355"/>
      <c r="CM625" s="355"/>
      <c r="CN625" s="355"/>
      <c r="CO625" s="355"/>
      <c r="CP625" s="355"/>
      <c r="CQ625" s="355"/>
      <c r="CR625" s="355"/>
      <c r="CS625" s="355"/>
      <c r="CT625" s="355"/>
      <c r="CU625" s="355"/>
      <c r="CV625" s="355"/>
      <c r="CW625" s="355"/>
      <c r="CX625" s="355"/>
      <c r="CY625" s="355"/>
      <c r="CZ625" s="355"/>
    </row>
    <row r="626" s="359" customFormat="true" ht="25.15" customHeight="true" x14ac:dyDescent="0.2">
      <c r="C626" s="1044"/>
      <c r="D626" s="1045"/>
      <c r="E626" s="631"/>
      <c r="F626" s="631"/>
      <c r="G626" s="631"/>
      <c r="H626" s="1045" t="s">
        <v>390</v>
      </c>
      <c r="I626" s="1045"/>
      <c r="J626" s="810">
        <v>-1.3140256767336739E-2</v>
      </c>
      <c r="K626" s="631"/>
      <c r="L626" s="631"/>
      <c r="M626" s="1045"/>
      <c r="N626" s="1045"/>
      <c r="O626" s="631"/>
      <c r="P626" s="631"/>
      <c r="Q626" s="631"/>
      <c r="X626" s="352"/>
      <c r="Y626" s="352"/>
      <c r="Z626" s="352"/>
      <c r="AA626" s="352"/>
      <c r="AB626" s="352"/>
      <c r="AC626" s="352"/>
      <c r="AD626" s="352"/>
      <c r="AE626" s="352"/>
      <c r="AF626" s="352"/>
      <c r="AG626" s="352"/>
      <c r="AH626" s="352"/>
      <c r="AI626" s="352"/>
      <c r="AJ626" s="352"/>
      <c r="AK626" s="352"/>
      <c r="AL626" s="352"/>
      <c r="AM626" s="352"/>
      <c r="AN626" s="352"/>
      <c r="AO626" s="352"/>
      <c r="AP626" s="352"/>
      <c r="AQ626" s="352"/>
      <c r="AR626" s="352"/>
      <c r="AS626" s="352"/>
      <c r="AT626" s="352"/>
      <c r="AU626" s="352"/>
      <c r="AV626" s="352"/>
      <c r="AW626" s="352"/>
      <c r="AX626" s="352"/>
      <c r="AY626" s="352"/>
      <c r="AZ626" s="352"/>
      <c r="BA626" s="355"/>
      <c r="BB626" s="431"/>
      <c r="BC626" s="355"/>
      <c r="BD626" s="355"/>
      <c r="BE626" s="355"/>
      <c r="BF626" s="355"/>
      <c r="BG626" s="355"/>
      <c r="BH626" s="355"/>
      <c r="BI626" s="355"/>
      <c r="BJ626" s="355"/>
      <c r="BK626" s="355"/>
      <c r="BL626" s="355"/>
      <c r="BM626" s="355"/>
      <c r="BN626" s="355"/>
      <c r="BO626" s="355"/>
      <c r="BP626" s="355"/>
      <c r="BQ626" s="355"/>
      <c r="BR626" s="355"/>
      <c r="BS626" s="355"/>
      <c r="BT626" s="355"/>
      <c r="BU626" s="355"/>
      <c r="BV626" s="355"/>
      <c r="BW626" s="355"/>
      <c r="BX626" s="355"/>
      <c r="BY626" s="355"/>
      <c r="BZ626" s="355"/>
      <c r="CA626" s="355"/>
      <c r="CB626" s="355"/>
      <c r="CC626" s="355"/>
      <c r="CD626" s="355"/>
      <c r="CE626" s="355"/>
      <c r="CF626" s="355"/>
      <c r="CG626" s="355"/>
      <c r="CH626" s="355"/>
      <c r="CI626" s="355"/>
      <c r="CJ626" s="355"/>
      <c r="CK626" s="355"/>
      <c r="CL626" s="355"/>
      <c r="CM626" s="355"/>
      <c r="CN626" s="355"/>
      <c r="CO626" s="355"/>
      <c r="CP626" s="355"/>
      <c r="CQ626" s="355"/>
      <c r="CR626" s="355"/>
      <c r="CS626" s="355"/>
      <c r="CT626" s="355"/>
      <c r="CU626" s="355"/>
      <c r="CV626" s="355"/>
      <c r="CW626" s="355"/>
      <c r="CX626" s="355"/>
      <c r="CY626" s="355"/>
      <c r="CZ626" s="355"/>
    </row>
    <row r="627" s="359" customFormat="true" ht="25.15" customHeight="true" x14ac:dyDescent="0.2">
      <c r="C627" s="1044"/>
      <c r="D627" s="1045"/>
      <c r="E627" s="631"/>
      <c r="F627" s="631"/>
      <c r="G627" s="631"/>
      <c r="H627" s="1045" t="s">
        <v>388</v>
      </c>
      <c r="I627" s="1045"/>
      <c r="J627" s="810">
        <v>-2.3187893678751615E-2</v>
      </c>
      <c r="K627" s="631"/>
      <c r="L627" s="631"/>
      <c r="M627" s="1045"/>
      <c r="N627" s="1045"/>
      <c r="O627" s="631"/>
      <c r="P627" s="631"/>
      <c r="Q627" s="631"/>
      <c r="X627" s="352"/>
      <c r="Y627" s="352"/>
      <c r="Z627" s="352"/>
      <c r="AA627" s="352"/>
      <c r="AB627" s="352"/>
      <c r="AC627" s="352"/>
      <c r="AD627" s="352"/>
      <c r="AE627" s="352"/>
      <c r="AF627" s="352"/>
      <c r="AG627" s="352"/>
      <c r="AH627" s="352"/>
      <c r="AI627" s="352"/>
      <c r="AJ627" s="352"/>
      <c r="AK627" s="352"/>
      <c r="AL627" s="352"/>
      <c r="AM627" s="352"/>
      <c r="AN627" s="352"/>
      <c r="AO627" s="352"/>
      <c r="AP627" s="352"/>
      <c r="AQ627" s="352"/>
      <c r="AR627" s="352"/>
      <c r="AS627" s="352"/>
      <c r="AT627" s="352"/>
      <c r="AU627" s="352"/>
      <c r="AV627" s="352"/>
      <c r="AW627" s="352"/>
      <c r="AX627" s="352"/>
      <c r="AY627" s="352"/>
      <c r="AZ627" s="352"/>
      <c r="BA627" s="355"/>
      <c r="BB627" s="431"/>
      <c r="BC627" s="355"/>
      <c r="BD627" s="355"/>
      <c r="BE627" s="355"/>
      <c r="BF627" s="355"/>
      <c r="BG627" s="355"/>
      <c r="BH627" s="355"/>
      <c r="BI627" s="355"/>
      <c r="BJ627" s="355"/>
      <c r="BK627" s="355"/>
      <c r="BL627" s="355"/>
      <c r="BM627" s="355"/>
      <c r="BN627" s="355"/>
      <c r="BO627" s="355"/>
      <c r="BP627" s="355"/>
      <c r="BQ627" s="355"/>
      <c r="BR627" s="355"/>
      <c r="BS627" s="355"/>
      <c r="BT627" s="355"/>
      <c r="BU627" s="355"/>
      <c r="BV627" s="355"/>
      <c r="BW627" s="355"/>
      <c r="BX627" s="355"/>
      <c r="BY627" s="355"/>
      <c r="BZ627" s="355"/>
      <c r="CA627" s="355"/>
      <c r="CB627" s="355"/>
      <c r="CC627" s="355"/>
      <c r="CD627" s="355"/>
      <c r="CE627" s="355"/>
      <c r="CF627" s="355"/>
      <c r="CG627" s="355"/>
      <c r="CH627" s="355"/>
      <c r="CI627" s="355"/>
      <c r="CJ627" s="355"/>
      <c r="CK627" s="355"/>
      <c r="CL627" s="355"/>
      <c r="CM627" s="355"/>
      <c r="CN627" s="355"/>
      <c r="CO627" s="355"/>
      <c r="CP627" s="355"/>
      <c r="CQ627" s="355"/>
      <c r="CR627" s="355"/>
      <c r="CS627" s="355"/>
      <c r="CT627" s="355"/>
      <c r="CU627" s="355"/>
      <c r="CV627" s="355"/>
      <c r="CW627" s="355"/>
      <c r="CX627" s="355"/>
      <c r="CY627" s="355"/>
      <c r="CZ627" s="355"/>
    </row>
    <row r="628" s="359" customFormat="true" ht="25.15" customHeight="true" x14ac:dyDescent="0.2">
      <c r="C628" s="1044"/>
      <c r="D628" s="1045"/>
      <c r="E628" s="631"/>
      <c r="F628" s="631"/>
      <c r="G628" s="631"/>
      <c r="H628" s="1045" t="s">
        <v>387</v>
      </c>
      <c r="I628" s="1045"/>
      <c r="J628" s="810">
        <v>-3.4940380656711421E-2</v>
      </c>
      <c r="K628" s="631"/>
      <c r="L628" s="631"/>
      <c r="M628" s="1045"/>
      <c r="N628" s="1045"/>
      <c r="O628" s="631"/>
      <c r="P628" s="631"/>
      <c r="Q628" s="631"/>
      <c r="X628" s="352"/>
      <c r="Y628" s="352"/>
      <c r="Z628" s="352"/>
      <c r="AA628" s="352"/>
      <c r="AB628" s="352"/>
      <c r="AC628" s="352"/>
      <c r="AD628" s="352"/>
      <c r="AE628" s="352"/>
      <c r="AF628" s="352"/>
      <c r="AG628" s="352"/>
      <c r="AH628" s="352"/>
      <c r="AI628" s="352"/>
      <c r="AJ628" s="352"/>
      <c r="AK628" s="352"/>
      <c r="AL628" s="352"/>
      <c r="AM628" s="352"/>
      <c r="AN628" s="352"/>
      <c r="AO628" s="352"/>
      <c r="AP628" s="352"/>
      <c r="AQ628" s="352"/>
      <c r="AR628" s="352"/>
      <c r="AS628" s="352"/>
      <c r="AT628" s="352"/>
      <c r="AU628" s="352"/>
      <c r="AV628" s="352"/>
      <c r="AW628" s="352"/>
      <c r="AX628" s="352"/>
      <c r="AY628" s="352"/>
      <c r="AZ628" s="352"/>
      <c r="BA628" s="355"/>
      <c r="BB628" s="431"/>
      <c r="BC628" s="355"/>
      <c r="BD628" s="355"/>
      <c r="BE628" s="355"/>
      <c r="BF628" s="355"/>
      <c r="BG628" s="355"/>
      <c r="BH628" s="355"/>
      <c r="BI628" s="355"/>
      <c r="BJ628" s="355"/>
      <c r="BK628" s="355"/>
      <c r="BL628" s="355"/>
      <c r="BM628" s="355"/>
      <c r="BN628" s="355"/>
      <c r="BO628" s="355"/>
      <c r="BP628" s="355"/>
      <c r="BQ628" s="355"/>
      <c r="BR628" s="355"/>
      <c r="BS628" s="355"/>
      <c r="BT628" s="355"/>
      <c r="BU628" s="355"/>
      <c r="BV628" s="355"/>
      <c r="BW628" s="355"/>
      <c r="BX628" s="355"/>
      <c r="BY628" s="355"/>
      <c r="BZ628" s="355"/>
      <c r="CA628" s="355"/>
      <c r="CB628" s="355"/>
      <c r="CC628" s="355"/>
      <c r="CD628" s="355"/>
      <c r="CE628" s="355"/>
      <c r="CF628" s="355"/>
      <c r="CG628" s="355"/>
      <c r="CH628" s="355"/>
      <c r="CI628" s="355"/>
      <c r="CJ628" s="355"/>
      <c r="CK628" s="355"/>
      <c r="CL628" s="355"/>
      <c r="CM628" s="355"/>
      <c r="CN628" s="355"/>
      <c r="CO628" s="355"/>
      <c r="CP628" s="355"/>
      <c r="CQ628" s="355"/>
      <c r="CR628" s="355"/>
      <c r="CS628" s="355"/>
      <c r="CT628" s="355"/>
      <c r="CU628" s="355"/>
      <c r="CV628" s="355"/>
      <c r="CW628" s="355"/>
      <c r="CX628" s="355"/>
      <c r="CY628" s="355"/>
      <c r="CZ628" s="355"/>
    </row>
    <row r="629" s="359" customFormat="true" ht="25.15" customHeight="true" x14ac:dyDescent="0.2">
      <c r="C629" s="1044"/>
      <c r="D629" s="1045"/>
      <c r="E629" s="631"/>
      <c r="F629" s="631"/>
      <c r="G629" s="631"/>
      <c r="H629" s="1045" t="s">
        <v>397</v>
      </c>
      <c r="I629" s="1045"/>
      <c r="J629" s="810">
        <v>-1.8976106331030015E-2</v>
      </c>
      <c r="K629" s="631"/>
      <c r="L629" s="631"/>
      <c r="M629" s="1045"/>
      <c r="N629" s="1045"/>
      <c r="O629" s="631"/>
      <c r="P629" s="631"/>
      <c r="Q629" s="631"/>
      <c r="X629" s="352"/>
      <c r="Y629" s="352"/>
      <c r="Z629" s="352"/>
      <c r="AA629" s="352"/>
      <c r="AB629" s="352"/>
      <c r="AC629" s="352"/>
      <c r="AD629" s="352"/>
      <c r="AE629" s="352"/>
      <c r="AF629" s="352"/>
      <c r="AG629" s="352"/>
      <c r="AH629" s="352"/>
      <c r="AI629" s="352"/>
      <c r="AJ629" s="352"/>
      <c r="AK629" s="352"/>
      <c r="AL629" s="352"/>
      <c r="AM629" s="352"/>
      <c r="AN629" s="352"/>
      <c r="AO629" s="352"/>
      <c r="AP629" s="352"/>
      <c r="AQ629" s="352"/>
      <c r="AR629" s="352"/>
      <c r="AS629" s="352"/>
      <c r="AT629" s="352"/>
      <c r="AU629" s="352"/>
      <c r="AV629" s="352"/>
      <c r="AW629" s="352"/>
      <c r="AX629" s="352"/>
      <c r="AY629" s="352"/>
      <c r="AZ629" s="352"/>
      <c r="BA629" s="355"/>
      <c r="BB629" s="431"/>
      <c r="BC629" s="355"/>
      <c r="BD629" s="355"/>
      <c r="BE629" s="355"/>
      <c r="BF629" s="355"/>
      <c r="BG629" s="355"/>
      <c r="BH629" s="355"/>
      <c r="BI629" s="355"/>
      <c r="BJ629" s="355"/>
      <c r="BK629" s="355"/>
      <c r="BL629" s="355"/>
      <c r="BM629" s="355"/>
      <c r="BN629" s="355"/>
      <c r="BO629" s="355"/>
      <c r="BP629" s="355"/>
      <c r="BQ629" s="355"/>
      <c r="BR629" s="355"/>
      <c r="BS629" s="355"/>
      <c r="BT629" s="355"/>
      <c r="BU629" s="355"/>
      <c r="BV629" s="355"/>
      <c r="BW629" s="355"/>
      <c r="BX629" s="355"/>
      <c r="BY629" s="355"/>
      <c r="BZ629" s="355"/>
      <c r="CA629" s="355"/>
      <c r="CB629" s="355"/>
      <c r="CC629" s="355"/>
      <c r="CD629" s="355"/>
      <c r="CE629" s="355"/>
      <c r="CF629" s="355"/>
      <c r="CG629" s="355"/>
      <c r="CH629" s="355"/>
      <c r="CI629" s="355"/>
      <c r="CJ629" s="355"/>
      <c r="CK629" s="355"/>
      <c r="CL629" s="355"/>
      <c r="CM629" s="355"/>
      <c r="CN629" s="355"/>
      <c r="CO629" s="355"/>
      <c r="CP629" s="355"/>
      <c r="CQ629" s="355"/>
      <c r="CR629" s="355"/>
      <c r="CS629" s="355"/>
      <c r="CT629" s="355"/>
      <c r="CU629" s="355"/>
      <c r="CV629" s="355"/>
      <c r="CW629" s="355"/>
      <c r="CX629" s="355"/>
      <c r="CY629" s="355"/>
      <c r="CZ629" s="355"/>
    </row>
    <row r="630" s="359" customFormat="true" ht="25.15" customHeight="true" x14ac:dyDescent="0.2">
      <c r="C630" s="1044"/>
      <c r="D630" s="1045"/>
      <c r="E630" s="631"/>
      <c r="F630" s="631"/>
      <c r="G630" s="631"/>
      <c r="H630" s="1045" t="s">
        <v>396</v>
      </c>
      <c r="I630" s="1045"/>
      <c r="J630" s="810">
        <v>-1.8384191391372245E-2</v>
      </c>
      <c r="K630" s="631"/>
      <c r="L630" s="631"/>
      <c r="M630" s="1045"/>
      <c r="N630" s="1045"/>
      <c r="O630" s="631"/>
      <c r="P630" s="631"/>
      <c r="Q630" s="631"/>
      <c r="X630" s="352"/>
      <c r="Y630" s="352"/>
      <c r="Z630" s="352"/>
      <c r="AA630" s="352"/>
      <c r="AB630" s="352"/>
      <c r="AC630" s="352"/>
      <c r="AD630" s="352"/>
      <c r="AE630" s="352"/>
      <c r="AF630" s="352"/>
      <c r="AG630" s="352"/>
      <c r="AH630" s="352"/>
      <c r="AI630" s="352"/>
      <c r="AJ630" s="352"/>
      <c r="AK630" s="352"/>
      <c r="AL630" s="352"/>
      <c r="AM630" s="352"/>
      <c r="AN630" s="352"/>
      <c r="AO630" s="352"/>
      <c r="AP630" s="352"/>
      <c r="AQ630" s="352"/>
      <c r="AR630" s="352"/>
      <c r="AS630" s="352"/>
      <c r="AT630" s="352"/>
      <c r="AU630" s="352"/>
      <c r="AV630" s="352"/>
      <c r="AW630" s="352"/>
      <c r="AX630" s="352"/>
      <c r="AY630" s="352"/>
      <c r="AZ630" s="352"/>
      <c r="BA630" s="355"/>
      <c r="BB630" s="431"/>
      <c r="BC630" s="355"/>
      <c r="BD630" s="355"/>
      <c r="BE630" s="355"/>
      <c r="BF630" s="355"/>
      <c r="BG630" s="355"/>
      <c r="BH630" s="355"/>
      <c r="BI630" s="355"/>
      <c r="BJ630" s="355"/>
      <c r="BK630" s="355"/>
      <c r="BL630" s="355"/>
      <c r="BM630" s="355"/>
      <c r="BN630" s="355"/>
      <c r="BO630" s="355"/>
      <c r="BP630" s="355"/>
      <c r="BQ630" s="355"/>
      <c r="BR630" s="355"/>
      <c r="BS630" s="355"/>
      <c r="BT630" s="355"/>
      <c r="BU630" s="355"/>
      <c r="BV630" s="355"/>
      <c r="BW630" s="355"/>
      <c r="BX630" s="355"/>
      <c r="BY630" s="355"/>
      <c r="BZ630" s="355"/>
      <c r="CA630" s="355"/>
      <c r="CB630" s="355"/>
      <c r="CC630" s="355"/>
      <c r="CD630" s="355"/>
      <c r="CE630" s="355"/>
      <c r="CF630" s="355"/>
      <c r="CG630" s="355"/>
      <c r="CH630" s="355"/>
      <c r="CI630" s="355"/>
      <c r="CJ630" s="355"/>
      <c r="CK630" s="355"/>
      <c r="CL630" s="355"/>
      <c r="CM630" s="355"/>
      <c r="CN630" s="355"/>
      <c r="CO630" s="355"/>
      <c r="CP630" s="355"/>
      <c r="CQ630" s="355"/>
      <c r="CR630" s="355"/>
      <c r="CS630" s="355"/>
      <c r="CT630" s="355"/>
      <c r="CU630" s="355"/>
      <c r="CV630" s="355"/>
      <c r="CW630" s="355"/>
      <c r="CX630" s="355"/>
      <c r="CY630" s="355"/>
      <c r="CZ630" s="355"/>
    </row>
    <row r="631" s="359" customFormat="true" ht="25.15" customHeight="true" x14ac:dyDescent="0.2">
      <c r="C631" s="1044"/>
      <c r="D631" s="1045"/>
      <c r="E631" s="631"/>
      <c r="F631" s="631"/>
      <c r="G631" s="631"/>
      <c r="H631" s="1045" t="s">
        <v>391</v>
      </c>
      <c r="I631" s="1045"/>
      <c r="J631" s="814">
        <v>-1.6726368840662083E-2</v>
      </c>
      <c r="K631" s="631"/>
      <c r="L631" s="631"/>
      <c r="M631" s="1045"/>
      <c r="N631" s="1045"/>
      <c r="O631" s="631"/>
      <c r="P631" s="631"/>
      <c r="Q631" s="631"/>
      <c r="X631" s="352"/>
      <c r="Y631" s="352"/>
      <c r="Z631" s="352"/>
      <c r="AA631" s="352"/>
      <c r="AB631" s="352"/>
      <c r="AC631" s="352"/>
      <c r="AD631" s="352"/>
      <c r="AE631" s="352"/>
      <c r="AF631" s="352"/>
      <c r="AG631" s="352"/>
      <c r="AH631" s="352"/>
      <c r="AI631" s="352"/>
      <c r="AJ631" s="352"/>
      <c r="AK631" s="352"/>
      <c r="AL631" s="352"/>
      <c r="AM631" s="352"/>
      <c r="AN631" s="352"/>
      <c r="AO631" s="352"/>
      <c r="AP631" s="352"/>
      <c r="AQ631" s="352"/>
      <c r="AR631" s="352"/>
      <c r="AS631" s="352"/>
      <c r="AT631" s="352"/>
      <c r="AU631" s="352"/>
      <c r="AV631" s="352"/>
      <c r="AW631" s="352"/>
      <c r="AX631" s="352"/>
      <c r="AY631" s="352"/>
      <c r="AZ631" s="352"/>
      <c r="BA631" s="355"/>
      <c r="BB631" s="431"/>
      <c r="BC631" s="355"/>
      <c r="BD631" s="355"/>
      <c r="BE631" s="355"/>
      <c r="BF631" s="355"/>
      <c r="BG631" s="355"/>
      <c r="BH631" s="355"/>
      <c r="BI631" s="355"/>
      <c r="BJ631" s="355"/>
      <c r="BK631" s="355"/>
      <c r="BL631" s="355"/>
      <c r="BM631" s="355"/>
      <c r="BN631" s="355"/>
      <c r="BO631" s="355"/>
      <c r="BP631" s="355"/>
      <c r="BQ631" s="355"/>
      <c r="BR631" s="355"/>
      <c r="BS631" s="355"/>
      <c r="BT631" s="355"/>
      <c r="BU631" s="355"/>
      <c r="BV631" s="355"/>
      <c r="BW631" s="355"/>
      <c r="BX631" s="355"/>
      <c r="BY631" s="355"/>
      <c r="BZ631" s="355"/>
      <c r="CA631" s="355"/>
      <c r="CB631" s="355"/>
      <c r="CC631" s="355"/>
      <c r="CD631" s="355"/>
      <c r="CE631" s="355"/>
      <c r="CF631" s="355"/>
      <c r="CG631" s="355"/>
      <c r="CH631" s="355"/>
      <c r="CI631" s="355"/>
      <c r="CJ631" s="355"/>
      <c r="CK631" s="355"/>
      <c r="CL631" s="355"/>
      <c r="CM631" s="355"/>
      <c r="CN631" s="355"/>
      <c r="CO631" s="355"/>
      <c r="CP631" s="355"/>
      <c r="CQ631" s="355"/>
      <c r="CR631" s="355"/>
      <c r="CS631" s="355"/>
      <c r="CT631" s="355"/>
      <c r="CU631" s="355"/>
      <c r="CV631" s="355"/>
      <c r="CW631" s="355"/>
      <c r="CX631" s="355"/>
      <c r="CY631" s="355"/>
      <c r="CZ631" s="355"/>
    </row>
    <row r="632" s="359" customFormat="true" ht="25.15" customHeight="true" x14ac:dyDescent="0.2">
      <c r="C632" s="1044"/>
      <c r="D632" s="1045"/>
      <c r="E632" s="631"/>
      <c r="F632" s="631"/>
      <c r="G632" s="631"/>
      <c r="H632" s="1045"/>
      <c r="I632" s="1045"/>
      <c r="J632" s="631"/>
      <c r="K632" s="631"/>
      <c r="L632" s="631"/>
      <c r="M632" s="1045"/>
      <c r="N632" s="1045"/>
      <c r="O632" s="631"/>
      <c r="P632" s="631"/>
      <c r="Q632" s="631"/>
      <c r="X632" s="352"/>
      <c r="Y632" s="352"/>
      <c r="Z632" s="352"/>
      <c r="AA632" s="352"/>
      <c r="AB632" s="352"/>
      <c r="AC632" s="352"/>
      <c r="AD632" s="352"/>
      <c r="AE632" s="352"/>
      <c r="AF632" s="352"/>
      <c r="AG632" s="352"/>
      <c r="AH632" s="352"/>
      <c r="AI632" s="352"/>
      <c r="AJ632" s="352"/>
      <c r="AK632" s="352"/>
      <c r="AL632" s="352"/>
      <c r="AM632" s="352"/>
      <c r="AN632" s="352"/>
      <c r="AO632" s="352"/>
      <c r="AP632" s="352"/>
      <c r="AQ632" s="352"/>
      <c r="AR632" s="352"/>
      <c r="AS632" s="352"/>
      <c r="AT632" s="352"/>
      <c r="AU632" s="352"/>
      <c r="AV632" s="352"/>
      <c r="AW632" s="352"/>
      <c r="AX632" s="352"/>
      <c r="AY632" s="352"/>
      <c r="AZ632" s="352"/>
      <c r="BA632" s="355"/>
      <c r="BB632" s="431"/>
      <c r="BC632" s="355"/>
      <c r="BD632" s="355"/>
      <c r="BE632" s="355"/>
      <c r="BF632" s="355"/>
      <c r="BG632" s="355"/>
      <c r="BH632" s="355"/>
      <c r="BI632" s="355"/>
      <c r="BJ632" s="355"/>
      <c r="BK632" s="355"/>
      <c r="BL632" s="355"/>
      <c r="BM632" s="355"/>
      <c r="BN632" s="355"/>
      <c r="BO632" s="355"/>
      <c r="BP632" s="355"/>
      <c r="BQ632" s="355"/>
      <c r="BR632" s="355"/>
      <c r="BS632" s="355"/>
      <c r="BT632" s="355"/>
      <c r="BU632" s="355"/>
      <c r="BV632" s="355"/>
      <c r="BW632" s="355"/>
      <c r="BX632" s="355"/>
      <c r="BY632" s="355"/>
      <c r="BZ632" s="355"/>
      <c r="CA632" s="355"/>
      <c r="CB632" s="355"/>
      <c r="CC632" s="355"/>
      <c r="CD632" s="355"/>
      <c r="CE632" s="355"/>
      <c r="CF632" s="355"/>
      <c r="CG632" s="355"/>
      <c r="CH632" s="355"/>
      <c r="CI632" s="355"/>
      <c r="CJ632" s="355"/>
      <c r="CK632" s="355"/>
      <c r="CL632" s="355"/>
      <c r="CM632" s="355"/>
      <c r="CN632" s="355"/>
      <c r="CO632" s="355"/>
      <c r="CP632" s="355"/>
      <c r="CQ632" s="355"/>
      <c r="CR632" s="355"/>
      <c r="CS632" s="355"/>
      <c r="CT632" s="355"/>
      <c r="CU632" s="355"/>
      <c r="CV632" s="355"/>
      <c r="CW632" s="355"/>
      <c r="CX632" s="355"/>
      <c r="CY632" s="355"/>
      <c r="CZ632" s="355"/>
    </row>
    <row r="633" s="359" customFormat="true" ht="25.15" customHeight="true" x14ac:dyDescent="0.2">
      <c r="C633" s="1044"/>
      <c r="D633" s="1045"/>
      <c r="E633" s="631"/>
      <c r="F633" s="631"/>
      <c r="G633" s="631"/>
      <c r="H633" s="1045"/>
      <c r="I633" s="1045"/>
      <c r="J633" s="631"/>
      <c r="K633" s="631"/>
      <c r="L633" s="631"/>
      <c r="M633" s="1045"/>
      <c r="N633" s="1045"/>
      <c r="O633" s="631"/>
      <c r="P633" s="631"/>
      <c r="Q633" s="631"/>
      <c r="X633" s="352"/>
      <c r="Y633" s="352"/>
      <c r="Z633" s="352"/>
      <c r="AA633" s="352"/>
      <c r="AB633" s="352"/>
      <c r="AC633" s="352"/>
      <c r="AD633" s="352"/>
      <c r="AE633" s="352"/>
      <c r="AF633" s="352"/>
      <c r="AG633" s="352"/>
      <c r="AH633" s="352"/>
      <c r="AI633" s="352"/>
      <c r="AJ633" s="352"/>
      <c r="AK633" s="352"/>
      <c r="AL633" s="352"/>
      <c r="AM633" s="352"/>
      <c r="AN633" s="352"/>
      <c r="AO633" s="352"/>
      <c r="AP633" s="352"/>
      <c r="AQ633" s="352"/>
      <c r="AR633" s="352"/>
      <c r="AS633" s="352"/>
      <c r="AT633" s="352"/>
      <c r="AU633" s="352"/>
      <c r="AV633" s="352"/>
      <c r="AW633" s="352"/>
      <c r="AX633" s="352"/>
      <c r="AY633" s="352"/>
      <c r="AZ633" s="352"/>
      <c r="BA633" s="355"/>
      <c r="BB633" s="431"/>
      <c r="BC633" s="355"/>
      <c r="BD633" s="355"/>
      <c r="BE633" s="355"/>
      <c r="BF633" s="355"/>
      <c r="BG633" s="355"/>
      <c r="BH633" s="355"/>
      <c r="BI633" s="355"/>
      <c r="BJ633" s="355"/>
      <c r="BK633" s="355"/>
      <c r="BL633" s="355"/>
      <c r="BM633" s="355"/>
      <c r="BN633" s="355"/>
      <c r="BO633" s="355"/>
      <c r="BP633" s="355"/>
      <c r="BQ633" s="355"/>
      <c r="BR633" s="355"/>
      <c r="BS633" s="355"/>
      <c r="BT633" s="355"/>
      <c r="BU633" s="355"/>
      <c r="BV633" s="355"/>
      <c r="BW633" s="355"/>
      <c r="BX633" s="355"/>
      <c r="BY633" s="355"/>
      <c r="BZ633" s="355"/>
      <c r="CA633" s="355"/>
      <c r="CB633" s="355"/>
      <c r="CC633" s="355"/>
      <c r="CD633" s="355"/>
      <c r="CE633" s="355"/>
      <c r="CF633" s="355"/>
      <c r="CG633" s="355"/>
      <c r="CH633" s="355"/>
      <c r="CI633" s="355"/>
      <c r="CJ633" s="355"/>
      <c r="CK633" s="355"/>
      <c r="CL633" s="355"/>
      <c r="CM633" s="355"/>
      <c r="CN633" s="355"/>
      <c r="CO633" s="355"/>
      <c r="CP633" s="355"/>
      <c r="CQ633" s="355"/>
      <c r="CR633" s="355"/>
      <c r="CS633" s="355"/>
      <c r="CT633" s="355"/>
      <c r="CU633" s="355"/>
      <c r="CV633" s="355"/>
      <c r="CW633" s="355"/>
      <c r="CX633" s="355"/>
      <c r="CY633" s="355"/>
      <c r="CZ633" s="355"/>
    </row>
    <row r="634" s="359" customFormat="true" ht="25.15" customHeight="true" x14ac:dyDescent="0.2">
      <c r="C634" s="1044"/>
      <c r="D634" s="1045"/>
      <c r="E634" s="631"/>
      <c r="F634" s="631"/>
      <c r="G634" s="631"/>
      <c r="H634" s="1045" t="s">
        <v>256</v>
      </c>
      <c r="I634" s="1045"/>
      <c r="J634" s="1045"/>
      <c r="K634" s="631"/>
      <c r="L634" s="631"/>
      <c r="M634" s="1045"/>
      <c r="N634" s="1045"/>
      <c r="O634" s="631"/>
      <c r="P634" s="631"/>
      <c r="Q634" s="631"/>
      <c r="X634" s="352"/>
      <c r="Y634" s="352"/>
      <c r="Z634" s="352"/>
      <c r="AA634" s="352"/>
      <c r="AB634" s="352"/>
      <c r="AC634" s="352"/>
      <c r="AD634" s="352"/>
      <c r="AE634" s="352"/>
      <c r="AF634" s="352"/>
      <c r="AG634" s="352"/>
      <c r="AH634" s="352"/>
      <c r="AI634" s="352"/>
      <c r="AJ634" s="352"/>
      <c r="AK634" s="352"/>
      <c r="AL634" s="352"/>
      <c r="AM634" s="352"/>
      <c r="AN634" s="352"/>
      <c r="AO634" s="352"/>
      <c r="AP634" s="352"/>
      <c r="AQ634" s="352"/>
      <c r="AR634" s="352"/>
      <c r="AS634" s="352"/>
      <c r="AT634" s="352"/>
      <c r="AU634" s="352"/>
      <c r="AV634" s="352"/>
      <c r="AW634" s="352"/>
      <c r="AX634" s="352"/>
      <c r="AY634" s="352"/>
      <c r="AZ634" s="352"/>
      <c r="BA634" s="355"/>
      <c r="BB634" s="431"/>
      <c r="BC634" s="355"/>
      <c r="BD634" s="355"/>
      <c r="BE634" s="355"/>
      <c r="BF634" s="355"/>
      <c r="BG634" s="355"/>
      <c r="BH634" s="355"/>
      <c r="BI634" s="355"/>
      <c r="BJ634" s="355"/>
      <c r="BK634" s="355"/>
      <c r="BL634" s="355"/>
      <c r="BM634" s="355"/>
      <c r="BN634" s="355"/>
      <c r="BO634" s="355"/>
      <c r="BP634" s="355"/>
      <c r="BQ634" s="355"/>
      <c r="BR634" s="355"/>
      <c r="BS634" s="355"/>
      <c r="BT634" s="355"/>
      <c r="BU634" s="355"/>
      <c r="BV634" s="355"/>
      <c r="BW634" s="355"/>
      <c r="BX634" s="355"/>
      <c r="BY634" s="355"/>
      <c r="BZ634" s="355"/>
      <c r="CA634" s="355"/>
      <c r="CB634" s="355"/>
      <c r="CC634" s="355"/>
      <c r="CD634" s="355"/>
      <c r="CE634" s="355"/>
      <c r="CF634" s="355"/>
      <c r="CG634" s="355"/>
      <c r="CH634" s="355"/>
      <c r="CI634" s="355"/>
      <c r="CJ634" s="355"/>
      <c r="CK634" s="355"/>
      <c r="CL634" s="355"/>
      <c r="CM634" s="355"/>
      <c r="CN634" s="355"/>
      <c r="CO634" s="355"/>
      <c r="CP634" s="355"/>
      <c r="CQ634" s="355"/>
      <c r="CR634" s="355"/>
      <c r="CS634" s="355"/>
      <c r="CT634" s="355"/>
      <c r="CU634" s="355"/>
      <c r="CV634" s="355"/>
      <c r="CW634" s="355"/>
      <c r="CX634" s="355"/>
      <c r="CY634" s="355"/>
      <c r="CZ634" s="355"/>
    </row>
    <row r="635" s="359" customFormat="true" ht="25.15" customHeight="true" x14ac:dyDescent="0.2">
      <c r="C635" s="1044"/>
      <c r="D635" s="1045"/>
      <c r="E635" s="631"/>
      <c r="F635" s="631"/>
      <c r="G635" s="631"/>
      <c r="H635" s="1045" t="s">
        <v>206</v>
      </c>
      <c r="I635" s="1045"/>
      <c r="J635" s="831" t="s">
        <v>207</v>
      </c>
      <c r="K635" s="631"/>
      <c r="L635" s="631"/>
      <c r="M635" s="1045"/>
      <c r="N635" s="1045"/>
      <c r="O635" s="631"/>
      <c r="P635" s="631"/>
      <c r="Q635" s="631"/>
      <c r="X635" s="352"/>
      <c r="Y635" s="352"/>
      <c r="Z635" s="352"/>
      <c r="AA635" s="352"/>
      <c r="AB635" s="352"/>
      <c r="AC635" s="352"/>
      <c r="AD635" s="352"/>
      <c r="AE635" s="352"/>
      <c r="AF635" s="352"/>
      <c r="AG635" s="352"/>
      <c r="AH635" s="352"/>
      <c r="AI635" s="352"/>
      <c r="AJ635" s="352"/>
      <c r="AK635" s="352"/>
      <c r="AL635" s="352"/>
      <c r="AM635" s="352"/>
      <c r="AN635" s="352"/>
      <c r="AO635" s="352"/>
      <c r="AP635" s="352"/>
      <c r="AQ635" s="352"/>
      <c r="AR635" s="352"/>
      <c r="AS635" s="352"/>
      <c r="AT635" s="352"/>
      <c r="AU635" s="352"/>
      <c r="AV635" s="352"/>
      <c r="AW635" s="352"/>
      <c r="AX635" s="352"/>
      <c r="AY635" s="352"/>
      <c r="AZ635" s="352"/>
      <c r="BA635" s="355"/>
      <c r="BB635" s="431"/>
      <c r="BC635" s="355"/>
      <c r="BD635" s="355"/>
      <c r="BE635" s="355"/>
      <c r="BF635" s="355"/>
      <c r="BG635" s="355"/>
      <c r="BH635" s="355"/>
      <c r="BI635" s="355"/>
      <c r="BJ635" s="355"/>
      <c r="BK635" s="355"/>
      <c r="BL635" s="355"/>
      <c r="BM635" s="355"/>
      <c r="BN635" s="355"/>
      <c r="BO635" s="355"/>
      <c r="BP635" s="355"/>
      <c r="BQ635" s="355"/>
      <c r="BR635" s="355"/>
      <c r="BS635" s="355"/>
      <c r="BT635" s="355"/>
      <c r="BU635" s="355"/>
      <c r="BV635" s="355"/>
      <c r="BW635" s="355"/>
      <c r="BX635" s="355"/>
      <c r="BY635" s="355"/>
      <c r="BZ635" s="355"/>
      <c r="CA635" s="355"/>
      <c r="CB635" s="355"/>
      <c r="CC635" s="355"/>
      <c r="CD635" s="355"/>
      <c r="CE635" s="355"/>
      <c r="CF635" s="355"/>
      <c r="CG635" s="355"/>
      <c r="CH635" s="355"/>
      <c r="CI635" s="355"/>
      <c r="CJ635" s="355"/>
      <c r="CK635" s="355"/>
      <c r="CL635" s="355"/>
      <c r="CM635" s="355"/>
      <c r="CN635" s="355"/>
      <c r="CO635" s="355"/>
      <c r="CP635" s="355"/>
      <c r="CQ635" s="355"/>
      <c r="CR635" s="355"/>
      <c r="CS635" s="355"/>
      <c r="CT635" s="355"/>
      <c r="CU635" s="355"/>
      <c r="CV635" s="355"/>
      <c r="CW635" s="355"/>
      <c r="CX635" s="355"/>
      <c r="CY635" s="355"/>
      <c r="CZ635" s="355"/>
    </row>
    <row r="636" s="359" customFormat="true" ht="25.15" customHeight="true" x14ac:dyDescent="0.2">
      <c r="C636" s="1044"/>
      <c r="D636" s="1045"/>
      <c r="E636" s="631"/>
      <c r="F636" s="631"/>
      <c r="G636" s="631"/>
      <c r="H636" s="1045" t="s">
        <v>207</v>
      </c>
      <c r="I636" s="1045"/>
      <c r="J636" s="832">
        <v>0.99999999999999989</v>
      </c>
      <c r="K636" s="631"/>
      <c r="L636" s="631"/>
      <c r="M636" s="1045"/>
      <c r="N636" s="1045"/>
      <c r="O636" s="631"/>
      <c r="P636" s="631"/>
      <c r="Q636" s="631"/>
      <c r="X636" s="352"/>
      <c r="Y636" s="352"/>
      <c r="Z636" s="352"/>
      <c r="AA636" s="352"/>
      <c r="AB636" s="352"/>
      <c r="AC636" s="352"/>
      <c r="AD636" s="352"/>
      <c r="AE636" s="352"/>
      <c r="AF636" s="352"/>
      <c r="AG636" s="352"/>
      <c r="AH636" s="352"/>
      <c r="AI636" s="352"/>
      <c r="AJ636" s="352"/>
      <c r="AK636" s="352"/>
      <c r="AL636" s="352"/>
      <c r="AM636" s="352"/>
      <c r="AN636" s="352"/>
      <c r="AO636" s="352"/>
      <c r="AP636" s="352"/>
      <c r="AQ636" s="352"/>
      <c r="AR636" s="352"/>
      <c r="AS636" s="352"/>
      <c r="AT636" s="352"/>
      <c r="AU636" s="352"/>
      <c r="AV636" s="352"/>
      <c r="AW636" s="352"/>
      <c r="AX636" s="352"/>
      <c r="AY636" s="352"/>
      <c r="AZ636" s="352"/>
      <c r="BA636" s="355"/>
      <c r="BB636" s="431"/>
      <c r="BC636" s="355"/>
      <c r="BD636" s="355"/>
      <c r="BE636" s="355"/>
      <c r="BF636" s="355"/>
      <c r="BG636" s="355"/>
      <c r="BH636" s="355"/>
      <c r="BI636" s="355"/>
      <c r="BJ636" s="355"/>
      <c r="BK636" s="355"/>
      <c r="BL636" s="355"/>
      <c r="BM636" s="355"/>
      <c r="BN636" s="355"/>
      <c r="BO636" s="355"/>
      <c r="BP636" s="355"/>
      <c r="BQ636" s="355"/>
      <c r="BR636" s="355"/>
      <c r="BS636" s="355"/>
      <c r="BT636" s="355"/>
      <c r="BU636" s="355"/>
      <c r="BV636" s="355"/>
      <c r="BW636" s="355"/>
      <c r="BX636" s="355"/>
      <c r="BY636" s="355"/>
      <c r="BZ636" s="355"/>
      <c r="CA636" s="355"/>
      <c r="CB636" s="355"/>
      <c r="CC636" s="355"/>
      <c r="CD636" s="355"/>
      <c r="CE636" s="355"/>
      <c r="CF636" s="355"/>
      <c r="CG636" s="355"/>
      <c r="CH636" s="355"/>
      <c r="CI636" s="355"/>
      <c r="CJ636" s="355"/>
      <c r="CK636" s="355"/>
      <c r="CL636" s="355"/>
      <c r="CM636" s="355"/>
      <c r="CN636" s="355"/>
      <c r="CO636" s="355"/>
      <c r="CP636" s="355"/>
      <c r="CQ636" s="355"/>
      <c r="CR636" s="355"/>
      <c r="CS636" s="355"/>
      <c r="CT636" s="355"/>
      <c r="CU636" s="355"/>
      <c r="CV636" s="355"/>
      <c r="CW636" s="355"/>
      <c r="CX636" s="355"/>
      <c r="CY636" s="355"/>
      <c r="CZ636" s="355"/>
    </row>
    <row r="637" s="359" customFormat="true" ht="25.15" customHeight="true" x14ac:dyDescent="0.2">
      <c r="C637" s="1044"/>
      <c r="D637" s="1045"/>
      <c r="E637" s="631"/>
      <c r="F637" s="631"/>
      <c r="G637" s="631"/>
      <c r="H637" s="1045"/>
      <c r="I637" s="1045"/>
      <c r="J637" s="631"/>
      <c r="K637" s="631"/>
      <c r="L637" s="631"/>
      <c r="M637" s="1045"/>
      <c r="N637" s="1045"/>
      <c r="O637" s="631"/>
      <c r="P637" s="631"/>
      <c r="Q637" s="631"/>
      <c r="X637" s="352"/>
      <c r="Y637" s="352"/>
      <c r="Z637" s="352"/>
      <c r="AA637" s="352"/>
      <c r="AB637" s="352"/>
      <c r="AC637" s="352"/>
      <c r="AD637" s="352"/>
      <c r="AE637" s="352"/>
      <c r="AF637" s="352"/>
      <c r="AG637" s="352"/>
      <c r="AH637" s="352"/>
      <c r="AI637" s="352"/>
      <c r="AJ637" s="352"/>
      <c r="AK637" s="352"/>
      <c r="AL637" s="352"/>
      <c r="AM637" s="352"/>
      <c r="AN637" s="352"/>
      <c r="AO637" s="352"/>
      <c r="AP637" s="352"/>
      <c r="AQ637" s="352"/>
      <c r="AR637" s="352"/>
      <c r="AS637" s="352"/>
      <c r="AT637" s="352"/>
      <c r="AU637" s="352"/>
      <c r="AV637" s="352"/>
      <c r="AW637" s="352"/>
      <c r="AX637" s="352"/>
      <c r="AY637" s="352"/>
      <c r="AZ637" s="352"/>
      <c r="BA637" s="355"/>
      <c r="BB637" s="431"/>
      <c r="BC637" s="355"/>
      <c r="BD637" s="355"/>
      <c r="BE637" s="355"/>
      <c r="BF637" s="355"/>
      <c r="BG637" s="355"/>
      <c r="BH637" s="355"/>
      <c r="BI637" s="355"/>
      <c r="BJ637" s="355"/>
      <c r="BK637" s="355"/>
      <c r="BL637" s="355"/>
      <c r="BM637" s="355"/>
      <c r="BN637" s="355"/>
      <c r="BO637" s="355"/>
      <c r="BP637" s="355"/>
      <c r="BQ637" s="355"/>
      <c r="BR637" s="355"/>
      <c r="BS637" s="355"/>
      <c r="BT637" s="355"/>
      <c r="BU637" s="355"/>
      <c r="BV637" s="355"/>
      <c r="BW637" s="355"/>
      <c r="BX637" s="355"/>
      <c r="BY637" s="355"/>
      <c r="BZ637" s="355"/>
      <c r="CA637" s="355"/>
      <c r="CB637" s="355"/>
      <c r="CC637" s="355"/>
      <c r="CD637" s="355"/>
      <c r="CE637" s="355"/>
      <c r="CF637" s="355"/>
      <c r="CG637" s="355"/>
      <c r="CH637" s="355"/>
      <c r="CI637" s="355"/>
      <c r="CJ637" s="355"/>
      <c r="CK637" s="355"/>
      <c r="CL637" s="355"/>
      <c r="CM637" s="355"/>
      <c r="CN637" s="355"/>
      <c r="CO637" s="355"/>
      <c r="CP637" s="355"/>
      <c r="CQ637" s="355"/>
      <c r="CR637" s="355"/>
      <c r="CS637" s="355"/>
      <c r="CT637" s="355"/>
      <c r="CU637" s="355"/>
      <c r="CV637" s="355"/>
      <c r="CW637" s="355"/>
      <c r="CX637" s="355"/>
      <c r="CY637" s="355"/>
      <c r="CZ637" s="355"/>
    </row>
    <row r="638" s="359" customFormat="true" ht="25.15" customHeight="true" x14ac:dyDescent="0.2">
      <c r="C638" s="1044"/>
      <c r="D638" s="1045"/>
      <c r="E638" s="615"/>
      <c r="F638" s="615"/>
      <c r="G638" s="615"/>
      <c r="H638" s="1044"/>
      <c r="I638" s="1045"/>
      <c r="J638" s="615"/>
      <c r="K638" s="615"/>
      <c r="L638" s="615"/>
      <c r="M638" s="1044"/>
      <c r="N638" s="1045"/>
      <c r="O638" s="615"/>
      <c r="P638" s="615"/>
      <c r="Q638" s="615"/>
      <c r="X638" s="352"/>
      <c r="Y638" s="352"/>
      <c r="Z638" s="352"/>
      <c r="AA638" s="352"/>
      <c r="AB638" s="352"/>
      <c r="AC638" s="352"/>
      <c r="AD638" s="352"/>
      <c r="AE638" s="352"/>
      <c r="AF638" s="352"/>
      <c r="AG638" s="352"/>
      <c r="AH638" s="352"/>
      <c r="AI638" s="352"/>
      <c r="AJ638" s="352"/>
      <c r="AK638" s="352"/>
      <c r="AL638" s="352"/>
      <c r="AM638" s="352"/>
      <c r="AN638" s="352"/>
      <c r="AO638" s="352"/>
      <c r="AP638" s="352"/>
      <c r="AQ638" s="352"/>
      <c r="AR638" s="352"/>
      <c r="AS638" s="352"/>
      <c r="AT638" s="352"/>
      <c r="AU638" s="352"/>
      <c r="AV638" s="352"/>
      <c r="AW638" s="352"/>
      <c r="AX638" s="352"/>
      <c r="AY638" s="352"/>
      <c r="AZ638" s="352"/>
      <c r="BA638" s="355"/>
      <c r="BB638" s="431"/>
      <c r="BC638" s="355"/>
      <c r="BD638" s="355"/>
      <c r="BE638" s="355"/>
      <c r="BF638" s="355"/>
      <c r="BG638" s="355"/>
      <c r="BH638" s="355"/>
      <c r="BI638" s="355"/>
      <c r="BJ638" s="355"/>
      <c r="BK638" s="355"/>
      <c r="BL638" s="355"/>
      <c r="BM638" s="355"/>
      <c r="BN638" s="355"/>
      <c r="BO638" s="355"/>
      <c r="BP638" s="355"/>
      <c r="BQ638" s="355"/>
      <c r="BR638" s="355"/>
      <c r="BS638" s="355"/>
      <c r="BT638" s="355"/>
      <c r="BU638" s="355"/>
      <c r="BV638" s="355"/>
      <c r="BW638" s="355"/>
      <c r="BX638" s="355"/>
      <c r="BY638" s="355"/>
      <c r="BZ638" s="355"/>
      <c r="CA638" s="355"/>
      <c r="CB638" s="355"/>
      <c r="CC638" s="355"/>
      <c r="CD638" s="355"/>
      <c r="CE638" s="355"/>
      <c r="CF638" s="355"/>
      <c r="CG638" s="355"/>
      <c r="CH638" s="355"/>
      <c r="CI638" s="355"/>
      <c r="CJ638" s="355"/>
      <c r="CK638" s="355"/>
      <c r="CL638" s="355"/>
      <c r="CM638" s="355"/>
      <c r="CN638" s="355"/>
      <c r="CO638" s="355"/>
      <c r="CP638" s="355"/>
      <c r="CQ638" s="355"/>
      <c r="CR638" s="355"/>
      <c r="CS638" s="355"/>
      <c r="CT638" s="355"/>
      <c r="CU638" s="355"/>
      <c r="CV638" s="355"/>
      <c r="CW638" s="355"/>
      <c r="CX638" s="355"/>
      <c r="CY638" s="355"/>
      <c r="CZ638" s="355"/>
    </row>
    <row r="639" s="359" customFormat="true" ht="25.15" customHeight="true" x14ac:dyDescent="0.2">
      <c r="C639" s="1044"/>
      <c r="D639" s="1045"/>
      <c r="E639" s="615"/>
      <c r="F639" s="615"/>
      <c r="G639" s="615"/>
      <c r="H639" s="1044"/>
      <c r="I639" s="1045"/>
      <c r="J639" s="615"/>
      <c r="K639" s="615"/>
      <c r="L639" s="615"/>
      <c r="M639" s="1044"/>
      <c r="N639" s="1045"/>
      <c r="O639" s="615"/>
      <c r="P639" s="615"/>
      <c r="Q639" s="615"/>
      <c r="X639" s="352"/>
      <c r="Y639" s="352"/>
      <c r="Z639" s="352"/>
      <c r="AA639" s="352"/>
      <c r="AB639" s="352"/>
      <c r="AC639" s="352"/>
      <c r="AD639" s="352"/>
      <c r="AE639" s="352"/>
      <c r="AF639" s="352"/>
      <c r="AG639" s="352"/>
      <c r="AH639" s="352"/>
      <c r="AI639" s="352"/>
      <c r="AJ639" s="352"/>
      <c r="AK639" s="352"/>
      <c r="AL639" s="352"/>
      <c r="AM639" s="352"/>
      <c r="AN639" s="352"/>
      <c r="AO639" s="352"/>
      <c r="AP639" s="352"/>
      <c r="AQ639" s="352"/>
      <c r="AR639" s="352"/>
      <c r="AS639" s="352"/>
      <c r="AT639" s="352"/>
      <c r="AU639" s="352"/>
      <c r="AV639" s="352"/>
      <c r="AW639" s="352"/>
      <c r="AX639" s="352"/>
      <c r="AY639" s="352"/>
      <c r="AZ639" s="352"/>
      <c r="BA639" s="355"/>
      <c r="BB639" s="431"/>
      <c r="BC639" s="355"/>
      <c r="BD639" s="355"/>
      <c r="BE639" s="355"/>
      <c r="BF639" s="355"/>
      <c r="BG639" s="355"/>
      <c r="BH639" s="355"/>
      <c r="BI639" s="355"/>
      <c r="BJ639" s="355"/>
      <c r="BK639" s="355"/>
      <c r="BL639" s="355"/>
      <c r="BM639" s="355"/>
      <c r="BN639" s="355"/>
      <c r="BO639" s="355"/>
      <c r="BP639" s="355"/>
      <c r="BQ639" s="355"/>
      <c r="BR639" s="355"/>
      <c r="BS639" s="355"/>
      <c r="BT639" s="355"/>
      <c r="BU639" s="355"/>
      <c r="BV639" s="355"/>
      <c r="BW639" s="355"/>
      <c r="BX639" s="355"/>
      <c r="BY639" s="355"/>
      <c r="BZ639" s="355"/>
      <c r="CA639" s="355"/>
      <c r="CB639" s="355"/>
      <c r="CC639" s="355"/>
      <c r="CD639" s="355"/>
      <c r="CE639" s="355"/>
      <c r="CF639" s="355"/>
      <c r="CG639" s="355"/>
      <c r="CH639" s="355"/>
      <c r="CI639" s="355"/>
      <c r="CJ639" s="355"/>
      <c r="CK639" s="355"/>
      <c r="CL639" s="355"/>
      <c r="CM639" s="355"/>
      <c r="CN639" s="355"/>
      <c r="CO639" s="355"/>
      <c r="CP639" s="355"/>
      <c r="CQ639" s="355"/>
      <c r="CR639" s="355"/>
      <c r="CS639" s="355"/>
      <c r="CT639" s="355"/>
      <c r="CU639" s="355"/>
      <c r="CV639" s="355"/>
      <c r="CW639" s="355"/>
      <c r="CX639" s="355"/>
      <c r="CY639" s="355"/>
      <c r="CZ639" s="355"/>
    </row>
    <row r="640" s="359" customFormat="true" ht="25.15" customHeight="true" x14ac:dyDescent="0.2">
      <c r="C640" s="1044"/>
      <c r="D640" s="1045"/>
      <c r="E640" s="615"/>
      <c r="F640" s="615"/>
      <c r="G640" s="615"/>
      <c r="H640" s="1044"/>
      <c r="I640" s="1045"/>
      <c r="J640" s="615"/>
      <c r="K640" s="615"/>
      <c r="L640" s="615"/>
      <c r="M640" s="1044"/>
      <c r="N640" s="1045"/>
      <c r="O640" s="615"/>
      <c r="P640" s="615"/>
      <c r="Q640" s="615"/>
      <c r="X640" s="352"/>
      <c r="Y640" s="352"/>
      <c r="Z640" s="352"/>
      <c r="AA640" s="352"/>
      <c r="AB640" s="352"/>
      <c r="AC640" s="352"/>
      <c r="AD640" s="352"/>
      <c r="AE640" s="352"/>
      <c r="AF640" s="352"/>
      <c r="AG640" s="352"/>
      <c r="AH640" s="352"/>
      <c r="AI640" s="352"/>
      <c r="AJ640" s="352"/>
      <c r="AK640" s="352"/>
      <c r="AL640" s="352"/>
      <c r="AM640" s="352"/>
      <c r="AN640" s="352"/>
      <c r="AO640" s="352"/>
      <c r="AP640" s="352"/>
      <c r="AQ640" s="352"/>
      <c r="AR640" s="352"/>
      <c r="AS640" s="352"/>
      <c r="AT640" s="352"/>
      <c r="AU640" s="352"/>
      <c r="AV640" s="352"/>
      <c r="AW640" s="352"/>
      <c r="AX640" s="352"/>
      <c r="AY640" s="352"/>
      <c r="AZ640" s="352"/>
      <c r="BA640" s="355"/>
      <c r="BB640" s="431"/>
      <c r="BC640" s="355"/>
      <c r="BD640" s="355"/>
      <c r="BE640" s="355"/>
      <c r="BF640" s="355"/>
      <c r="BG640" s="355"/>
      <c r="BH640" s="355"/>
      <c r="BI640" s="355"/>
      <c r="BJ640" s="355"/>
      <c r="BK640" s="355"/>
      <c r="BL640" s="355"/>
      <c r="BM640" s="355"/>
      <c r="BN640" s="355"/>
      <c r="BO640" s="355"/>
      <c r="BP640" s="355"/>
      <c r="BQ640" s="355"/>
      <c r="BR640" s="355"/>
      <c r="BS640" s="355"/>
      <c r="BT640" s="355"/>
      <c r="BU640" s="355"/>
      <c r="BV640" s="355"/>
      <c r="BW640" s="355"/>
      <c r="BX640" s="355"/>
      <c r="BY640" s="355"/>
      <c r="BZ640" s="355"/>
      <c r="CA640" s="355"/>
      <c r="CB640" s="355"/>
      <c r="CC640" s="355"/>
      <c r="CD640" s="355"/>
      <c r="CE640" s="355"/>
      <c r="CF640" s="355"/>
      <c r="CG640" s="355"/>
      <c r="CH640" s="355"/>
      <c r="CI640" s="355"/>
      <c r="CJ640" s="355"/>
      <c r="CK640" s="355"/>
      <c r="CL640" s="355"/>
      <c r="CM640" s="355"/>
      <c r="CN640" s="355"/>
      <c r="CO640" s="355"/>
      <c r="CP640" s="355"/>
      <c r="CQ640" s="355"/>
      <c r="CR640" s="355"/>
      <c r="CS640" s="355"/>
      <c r="CT640" s="355"/>
      <c r="CU640" s="355"/>
      <c r="CV640" s="355"/>
      <c r="CW640" s="355"/>
      <c r="CX640" s="355"/>
      <c r="CY640" s="355"/>
      <c r="CZ640" s="355"/>
    </row>
    <row r="641" s="359" customFormat="true" ht="25.15" customHeight="true" x14ac:dyDescent="0.2">
      <c r="C641" s="1044"/>
      <c r="D641" s="1045"/>
      <c r="E641" s="615"/>
      <c r="F641" s="615"/>
      <c r="G641" s="615"/>
      <c r="H641" s="1044"/>
      <c r="I641" s="1045"/>
      <c r="J641" s="615"/>
      <c r="K641" s="615"/>
      <c r="L641" s="615"/>
      <c r="M641" s="1044"/>
      <c r="N641" s="1045"/>
      <c r="O641" s="615"/>
      <c r="P641" s="615"/>
      <c r="Q641" s="615"/>
      <c r="X641" s="352"/>
      <c r="Y641" s="352"/>
      <c r="Z641" s="352"/>
      <c r="AA641" s="352"/>
      <c r="AB641" s="352"/>
      <c r="AC641" s="352"/>
      <c r="AD641" s="352"/>
      <c r="AE641" s="352"/>
      <c r="AF641" s="352"/>
      <c r="AG641" s="352"/>
      <c r="AH641" s="352"/>
      <c r="AI641" s="352"/>
      <c r="AJ641" s="352"/>
      <c r="AK641" s="352"/>
      <c r="AL641" s="352"/>
      <c r="AM641" s="352"/>
      <c r="AN641" s="352"/>
      <c r="AO641" s="352"/>
      <c r="AP641" s="352"/>
      <c r="AQ641" s="352"/>
      <c r="AR641" s="352"/>
      <c r="AS641" s="352"/>
      <c r="AT641" s="352"/>
      <c r="AU641" s="352"/>
      <c r="AV641" s="352"/>
      <c r="AW641" s="352"/>
      <c r="AX641" s="352"/>
      <c r="AY641" s="352"/>
      <c r="AZ641" s="352"/>
      <c r="BA641" s="355"/>
      <c r="BB641" s="431"/>
      <c r="BC641" s="355"/>
      <c r="BD641" s="355"/>
      <c r="BE641" s="355"/>
      <c r="BF641" s="355"/>
      <c r="BG641" s="355"/>
      <c r="BH641" s="355"/>
      <c r="BI641" s="355"/>
      <c r="BJ641" s="355"/>
      <c r="BK641" s="355"/>
      <c r="BL641" s="355"/>
      <c r="BM641" s="355"/>
      <c r="BN641" s="355"/>
      <c r="BO641" s="355"/>
      <c r="BP641" s="355"/>
      <c r="BQ641" s="355"/>
      <c r="BR641" s="355"/>
      <c r="BS641" s="355"/>
      <c r="BT641" s="355"/>
      <c r="BU641" s="355"/>
      <c r="BV641" s="355"/>
      <c r="BW641" s="355"/>
      <c r="BX641" s="355"/>
      <c r="BY641" s="355"/>
      <c r="BZ641" s="355"/>
      <c r="CA641" s="355"/>
      <c r="CB641" s="355"/>
      <c r="CC641" s="355"/>
      <c r="CD641" s="355"/>
      <c r="CE641" s="355"/>
      <c r="CF641" s="355"/>
      <c r="CG641" s="355"/>
      <c r="CH641" s="355"/>
      <c r="CI641" s="355"/>
      <c r="CJ641" s="355"/>
      <c r="CK641" s="355"/>
      <c r="CL641" s="355"/>
      <c r="CM641" s="355"/>
      <c r="CN641" s="355"/>
      <c r="CO641" s="355"/>
      <c r="CP641" s="355"/>
      <c r="CQ641" s="355"/>
      <c r="CR641" s="355"/>
      <c r="CS641" s="355"/>
      <c r="CT641" s="355"/>
      <c r="CU641" s="355"/>
      <c r="CV641" s="355"/>
      <c r="CW641" s="355"/>
      <c r="CX641" s="355"/>
      <c r="CY641" s="355"/>
      <c r="CZ641" s="355"/>
    </row>
    <row r="642" s="359" customFormat="true" ht="25.15" customHeight="true" x14ac:dyDescent="0.2">
      <c r="C642" s="1044"/>
      <c r="D642" s="1045"/>
      <c r="E642" s="615"/>
      <c r="F642" s="615"/>
      <c r="G642" s="615"/>
      <c r="H642" s="1044"/>
      <c r="I642" s="1045"/>
      <c r="J642" s="615"/>
      <c r="K642" s="615"/>
      <c r="L642" s="615"/>
      <c r="M642" s="1044"/>
      <c r="N642" s="1045"/>
      <c r="O642" s="615"/>
      <c r="P642" s="615"/>
      <c r="Q642" s="615"/>
      <c r="X642" s="352"/>
      <c r="Y642" s="352"/>
      <c r="Z642" s="352"/>
      <c r="AA642" s="352"/>
      <c r="AB642" s="352"/>
      <c r="AC642" s="352"/>
      <c r="AD642" s="352"/>
      <c r="AE642" s="352"/>
      <c r="AF642" s="352"/>
      <c r="AG642" s="352"/>
      <c r="AH642" s="352"/>
      <c r="AI642" s="352"/>
      <c r="AJ642" s="352"/>
      <c r="AK642" s="352"/>
      <c r="AL642" s="352"/>
      <c r="AM642" s="352"/>
      <c r="AN642" s="352"/>
      <c r="AO642" s="352"/>
      <c r="AP642" s="352"/>
      <c r="AQ642" s="352"/>
      <c r="AR642" s="352"/>
      <c r="AS642" s="352"/>
      <c r="AT642" s="352"/>
      <c r="AU642" s="352"/>
      <c r="AV642" s="352"/>
      <c r="AW642" s="352"/>
      <c r="AX642" s="352"/>
      <c r="AY642" s="352"/>
      <c r="AZ642" s="352"/>
      <c r="BA642" s="355"/>
      <c r="BB642" s="431"/>
      <c r="BC642" s="355"/>
      <c r="BD642" s="355"/>
      <c r="BE642" s="355"/>
      <c r="BF642" s="355"/>
      <c r="BG642" s="355"/>
      <c r="BH642" s="355"/>
      <c r="BI642" s="355"/>
      <c r="BJ642" s="355"/>
      <c r="BK642" s="355"/>
      <c r="BL642" s="355"/>
      <c r="BM642" s="355"/>
      <c r="BN642" s="355"/>
      <c r="BO642" s="355"/>
      <c r="BP642" s="355"/>
      <c r="BQ642" s="355"/>
      <c r="BR642" s="355"/>
      <c r="BS642" s="355"/>
      <c r="BT642" s="355"/>
      <c r="BU642" s="355"/>
      <c r="BV642" s="355"/>
      <c r="BW642" s="355"/>
      <c r="BX642" s="355"/>
      <c r="BY642" s="355"/>
      <c r="BZ642" s="355"/>
      <c r="CA642" s="355"/>
      <c r="CB642" s="355"/>
      <c r="CC642" s="355"/>
      <c r="CD642" s="355"/>
      <c r="CE642" s="355"/>
      <c r="CF642" s="355"/>
      <c r="CG642" s="355"/>
      <c r="CH642" s="355"/>
      <c r="CI642" s="355"/>
      <c r="CJ642" s="355"/>
      <c r="CK642" s="355"/>
      <c r="CL642" s="355"/>
      <c r="CM642" s="355"/>
      <c r="CN642" s="355"/>
      <c r="CO642" s="355"/>
      <c r="CP642" s="355"/>
      <c r="CQ642" s="355"/>
      <c r="CR642" s="355"/>
      <c r="CS642" s="355"/>
      <c r="CT642" s="355"/>
      <c r="CU642" s="355"/>
      <c r="CV642" s="355"/>
      <c r="CW642" s="355"/>
      <c r="CX642" s="355"/>
      <c r="CY642" s="355"/>
      <c r="CZ642" s="355"/>
    </row>
    <row r="643" s="359" customFormat="true" ht="25.15" customHeight="true" x14ac:dyDescent="0.2">
      <c r="C643" s="1044"/>
      <c r="D643" s="1045"/>
      <c r="E643" s="615"/>
      <c r="F643" s="615"/>
      <c r="G643" s="615"/>
      <c r="H643" s="1044"/>
      <c r="I643" s="1045"/>
      <c r="J643" s="615"/>
      <c r="K643" s="615"/>
      <c r="L643" s="615"/>
      <c r="M643" s="1044"/>
      <c r="N643" s="1045"/>
      <c r="O643" s="615"/>
      <c r="P643" s="615"/>
      <c r="Q643" s="615"/>
      <c r="X643" s="352"/>
      <c r="Y643" s="352"/>
      <c r="Z643" s="352"/>
      <c r="AA643" s="352"/>
      <c r="AB643" s="352"/>
      <c r="AC643" s="352"/>
      <c r="AD643" s="352"/>
      <c r="AE643" s="352"/>
      <c r="AF643" s="352"/>
      <c r="AG643" s="352"/>
      <c r="AH643" s="352"/>
      <c r="AI643" s="352"/>
      <c r="AJ643" s="352"/>
      <c r="AK643" s="352"/>
      <c r="AL643" s="352"/>
      <c r="AM643" s="352"/>
      <c r="AN643" s="352"/>
      <c r="AO643" s="352"/>
      <c r="AP643" s="352"/>
      <c r="AQ643" s="352"/>
      <c r="AR643" s="352"/>
      <c r="AS643" s="352"/>
      <c r="AT643" s="352"/>
      <c r="AU643" s="352"/>
      <c r="AV643" s="352"/>
      <c r="AW643" s="352"/>
      <c r="AX643" s="352"/>
      <c r="AY643" s="352"/>
      <c r="AZ643" s="352"/>
      <c r="BA643" s="355"/>
      <c r="BB643" s="431"/>
      <c r="BC643" s="355"/>
      <c r="BD643" s="355"/>
      <c r="BE643" s="355"/>
      <c r="BF643" s="355"/>
      <c r="BG643" s="355"/>
      <c r="BH643" s="355"/>
      <c r="BI643" s="355"/>
      <c r="BJ643" s="355"/>
      <c r="BK643" s="355"/>
      <c r="BL643" s="355"/>
      <c r="BM643" s="355"/>
      <c r="BN643" s="355"/>
      <c r="BO643" s="355"/>
      <c r="BP643" s="355"/>
      <c r="BQ643" s="355"/>
      <c r="BR643" s="355"/>
      <c r="BS643" s="355"/>
      <c r="BT643" s="355"/>
      <c r="BU643" s="355"/>
      <c r="BV643" s="355"/>
      <c r="BW643" s="355"/>
      <c r="BX643" s="355"/>
      <c r="BY643" s="355"/>
      <c r="BZ643" s="355"/>
      <c r="CA643" s="355"/>
      <c r="CB643" s="355"/>
      <c r="CC643" s="355"/>
      <c r="CD643" s="355"/>
      <c r="CE643" s="355"/>
      <c r="CF643" s="355"/>
      <c r="CG643" s="355"/>
      <c r="CH643" s="355"/>
      <c r="CI643" s="355"/>
      <c r="CJ643" s="355"/>
      <c r="CK643" s="355"/>
      <c r="CL643" s="355"/>
      <c r="CM643" s="355"/>
      <c r="CN643" s="355"/>
      <c r="CO643" s="355"/>
      <c r="CP643" s="355"/>
      <c r="CQ643" s="355"/>
      <c r="CR643" s="355"/>
      <c r="CS643" s="355"/>
      <c r="CT643" s="355"/>
      <c r="CU643" s="355"/>
      <c r="CV643" s="355"/>
      <c r="CW643" s="355"/>
      <c r="CX643" s="355"/>
      <c r="CY643" s="355"/>
      <c r="CZ643" s="355"/>
    </row>
    <row r="644" s="359" customFormat="true" ht="25.15" customHeight="true" x14ac:dyDescent="0.2">
      <c r="C644" s="1044"/>
      <c r="D644" s="1045"/>
      <c r="E644" s="615"/>
      <c r="F644" s="615"/>
      <c r="G644" s="615"/>
      <c r="H644" s="1044"/>
      <c r="I644" s="1045"/>
      <c r="J644" s="615"/>
      <c r="K644" s="615"/>
      <c r="L644" s="615"/>
      <c r="M644" s="1044"/>
      <c r="N644" s="1045"/>
      <c r="O644" s="615"/>
      <c r="P644" s="615"/>
      <c r="Q644" s="615"/>
      <c r="X644" s="352"/>
      <c r="Y644" s="352"/>
      <c r="Z644" s="352"/>
      <c r="AA644" s="352"/>
      <c r="AB644" s="352"/>
      <c r="AC644" s="352"/>
      <c r="AD644" s="352"/>
      <c r="AE644" s="352"/>
      <c r="AF644" s="352"/>
      <c r="AG644" s="352"/>
      <c r="AH644" s="352"/>
      <c r="AI644" s="352"/>
      <c r="AJ644" s="352"/>
      <c r="AK644" s="352"/>
      <c r="AL644" s="352"/>
      <c r="AM644" s="352"/>
      <c r="AN644" s="352"/>
      <c r="AO644" s="352"/>
      <c r="AP644" s="352"/>
      <c r="AQ644" s="352"/>
      <c r="AR644" s="352"/>
      <c r="AS644" s="352"/>
      <c r="AT644" s="352"/>
      <c r="AU644" s="352"/>
      <c r="AV644" s="352"/>
      <c r="AW644" s="352"/>
      <c r="AX644" s="352"/>
      <c r="AY644" s="352"/>
      <c r="AZ644" s="352"/>
      <c r="BA644" s="355"/>
      <c r="BB644" s="431"/>
      <c r="BC644" s="355"/>
      <c r="BD644" s="355"/>
      <c r="BE644" s="355"/>
      <c r="BF644" s="355"/>
      <c r="BG644" s="355"/>
      <c r="BH644" s="355"/>
      <c r="BI644" s="355"/>
      <c r="BJ644" s="355"/>
      <c r="BK644" s="355"/>
      <c r="BL644" s="355"/>
      <c r="BM644" s="355"/>
      <c r="BN644" s="355"/>
      <c r="BO644" s="355"/>
      <c r="BP644" s="355"/>
      <c r="BQ644" s="355"/>
      <c r="BR644" s="355"/>
      <c r="BS644" s="355"/>
      <c r="BT644" s="355"/>
      <c r="BU644" s="355"/>
      <c r="BV644" s="355"/>
      <c r="BW644" s="355"/>
      <c r="BX644" s="355"/>
      <c r="BY644" s="355"/>
      <c r="BZ644" s="355"/>
      <c r="CA644" s="355"/>
      <c r="CB644" s="355"/>
      <c r="CC644" s="355"/>
      <c r="CD644" s="355"/>
      <c r="CE644" s="355"/>
      <c r="CF644" s="355"/>
      <c r="CG644" s="355"/>
      <c r="CH644" s="355"/>
      <c r="CI644" s="355"/>
      <c r="CJ644" s="355"/>
      <c r="CK644" s="355"/>
      <c r="CL644" s="355"/>
      <c r="CM644" s="355"/>
      <c r="CN644" s="355"/>
      <c r="CO644" s="355"/>
      <c r="CP644" s="355"/>
      <c r="CQ644" s="355"/>
      <c r="CR644" s="355"/>
      <c r="CS644" s="355"/>
      <c r="CT644" s="355"/>
      <c r="CU644" s="355"/>
      <c r="CV644" s="355"/>
      <c r="CW644" s="355"/>
      <c r="CX644" s="355"/>
      <c r="CY644" s="355"/>
      <c r="CZ644" s="355"/>
    </row>
    <row r="645" s="359" customFormat="true" ht="25.15" customHeight="true" x14ac:dyDescent="0.2">
      <c r="C645" s="1044"/>
      <c r="D645" s="1045"/>
      <c r="E645" s="615"/>
      <c r="F645" s="615"/>
      <c r="G645" s="615"/>
      <c r="H645" s="1044"/>
      <c r="I645" s="1045"/>
      <c r="J645" s="615"/>
      <c r="K645" s="615"/>
      <c r="L645" s="615"/>
      <c r="M645" s="1044"/>
      <c r="N645" s="1045"/>
      <c r="O645" s="615"/>
      <c r="P645" s="615"/>
      <c r="Q645" s="615"/>
      <c r="X645" s="352"/>
      <c r="Y645" s="352"/>
      <c r="Z645" s="352"/>
      <c r="AA645" s="352"/>
      <c r="AB645" s="352"/>
      <c r="AC645" s="352"/>
      <c r="AD645" s="352"/>
      <c r="AE645" s="352"/>
      <c r="AF645" s="352"/>
      <c r="AG645" s="352"/>
      <c r="AH645" s="352"/>
      <c r="AI645" s="352"/>
      <c r="AJ645" s="352"/>
      <c r="AK645" s="352"/>
      <c r="AL645" s="352"/>
      <c r="AM645" s="352"/>
      <c r="AN645" s="352"/>
      <c r="AO645" s="352"/>
      <c r="AP645" s="352"/>
      <c r="AQ645" s="352"/>
      <c r="AR645" s="352"/>
      <c r="AS645" s="352"/>
      <c r="AT645" s="352"/>
      <c r="AU645" s="352"/>
      <c r="AV645" s="352"/>
      <c r="AW645" s="352"/>
      <c r="AX645" s="352"/>
      <c r="AY645" s="352"/>
      <c r="AZ645" s="352"/>
      <c r="BA645" s="355"/>
      <c r="BB645" s="431"/>
      <c r="BC645" s="355"/>
      <c r="BD645" s="355"/>
      <c r="BE645" s="355"/>
      <c r="BF645" s="355"/>
      <c r="BG645" s="355"/>
      <c r="BH645" s="355"/>
      <c r="BI645" s="355"/>
      <c r="BJ645" s="355"/>
      <c r="BK645" s="355"/>
      <c r="BL645" s="355"/>
      <c r="BM645" s="355"/>
      <c r="BN645" s="355"/>
      <c r="BO645" s="355"/>
      <c r="BP645" s="355"/>
      <c r="BQ645" s="355"/>
      <c r="BR645" s="355"/>
      <c r="BS645" s="355"/>
      <c r="BT645" s="355"/>
      <c r="BU645" s="355"/>
      <c r="BV645" s="355"/>
      <c r="BW645" s="355"/>
      <c r="BX645" s="355"/>
      <c r="BY645" s="355"/>
      <c r="BZ645" s="355"/>
      <c r="CA645" s="355"/>
      <c r="CB645" s="355"/>
      <c r="CC645" s="355"/>
      <c r="CD645" s="355"/>
      <c r="CE645" s="355"/>
      <c r="CF645" s="355"/>
      <c r="CG645" s="355"/>
      <c r="CH645" s="355"/>
      <c r="CI645" s="355"/>
      <c r="CJ645" s="355"/>
      <c r="CK645" s="355"/>
      <c r="CL645" s="355"/>
      <c r="CM645" s="355"/>
      <c r="CN645" s="355"/>
      <c r="CO645" s="355"/>
      <c r="CP645" s="355"/>
      <c r="CQ645" s="355"/>
      <c r="CR645" s="355"/>
      <c r="CS645" s="355"/>
      <c r="CT645" s="355"/>
      <c r="CU645" s="355"/>
      <c r="CV645" s="355"/>
      <c r="CW645" s="355"/>
      <c r="CX645" s="355"/>
      <c r="CY645" s="355"/>
      <c r="CZ645" s="355"/>
    </row>
    <row r="646" s="359" customFormat="true" ht="25.15" customHeight="true" x14ac:dyDescent="0.2">
      <c r="C646" s="1044"/>
      <c r="D646" s="1045"/>
      <c r="E646" s="615"/>
      <c r="F646" s="615"/>
      <c r="G646" s="615"/>
      <c r="H646" s="1044"/>
      <c r="I646" s="1045"/>
      <c r="J646" s="615"/>
      <c r="K646" s="615"/>
      <c r="L646" s="615"/>
      <c r="M646" s="1044"/>
      <c r="N646" s="1045"/>
      <c r="O646" s="615"/>
      <c r="P646" s="615"/>
      <c r="Q646" s="615"/>
      <c r="X646" s="352"/>
      <c r="Y646" s="352"/>
      <c r="Z646" s="352"/>
      <c r="AA646" s="352"/>
      <c r="AB646" s="352"/>
      <c r="AC646" s="352"/>
      <c r="AD646" s="352"/>
      <c r="AE646" s="352"/>
      <c r="AF646" s="352"/>
      <c r="AG646" s="352"/>
      <c r="AH646" s="352"/>
      <c r="AI646" s="352"/>
      <c r="AJ646" s="352"/>
      <c r="AK646" s="352"/>
      <c r="AL646" s="352"/>
      <c r="AM646" s="352"/>
      <c r="AN646" s="352"/>
      <c r="AO646" s="352"/>
      <c r="AP646" s="352"/>
      <c r="AQ646" s="352"/>
      <c r="AR646" s="352"/>
      <c r="AS646" s="352"/>
      <c r="AT646" s="352"/>
      <c r="AU646" s="352"/>
      <c r="AV646" s="352"/>
      <c r="AW646" s="352"/>
      <c r="AX646" s="352"/>
      <c r="AY646" s="352"/>
      <c r="AZ646" s="352"/>
      <c r="BA646" s="355"/>
      <c r="BB646" s="431"/>
      <c r="BC646" s="355"/>
      <c r="BD646" s="355"/>
      <c r="BE646" s="355"/>
      <c r="BF646" s="355"/>
      <c r="BG646" s="355"/>
      <c r="BH646" s="355"/>
      <c r="BI646" s="355"/>
      <c r="BJ646" s="355"/>
      <c r="BK646" s="355"/>
      <c r="BL646" s="355"/>
      <c r="BM646" s="355"/>
      <c r="BN646" s="355"/>
      <c r="BO646" s="355"/>
      <c r="BP646" s="355"/>
      <c r="BQ646" s="355"/>
      <c r="BR646" s="355"/>
      <c r="BS646" s="355"/>
      <c r="BT646" s="355"/>
      <c r="BU646" s="355"/>
      <c r="BV646" s="355"/>
      <c r="BW646" s="355"/>
      <c r="BX646" s="355"/>
      <c r="BY646" s="355"/>
      <c r="BZ646" s="355"/>
      <c r="CA646" s="355"/>
      <c r="CB646" s="355"/>
      <c r="CC646" s="355"/>
      <c r="CD646" s="355"/>
      <c r="CE646" s="355"/>
      <c r="CF646" s="355"/>
      <c r="CG646" s="355"/>
      <c r="CH646" s="355"/>
      <c r="CI646" s="355"/>
      <c r="CJ646" s="355"/>
      <c r="CK646" s="355"/>
      <c r="CL646" s="355"/>
      <c r="CM646" s="355"/>
      <c r="CN646" s="355"/>
      <c r="CO646" s="355"/>
      <c r="CP646" s="355"/>
      <c r="CQ646" s="355"/>
      <c r="CR646" s="355"/>
      <c r="CS646" s="355"/>
      <c r="CT646" s="355"/>
      <c r="CU646" s="355"/>
      <c r="CV646" s="355"/>
      <c r="CW646" s="355"/>
      <c r="CX646" s="355"/>
      <c r="CY646" s="355"/>
      <c r="CZ646" s="355"/>
    </row>
    <row r="647" s="359" customFormat="true" ht="25.15" customHeight="true" x14ac:dyDescent="0.2">
      <c r="C647" s="1044"/>
      <c r="D647" s="1045"/>
      <c r="E647" s="615"/>
      <c r="F647" s="615"/>
      <c r="G647" s="615"/>
      <c r="H647" s="1044"/>
      <c r="I647" s="1045"/>
      <c r="J647" s="615"/>
      <c r="K647" s="615"/>
      <c r="L647" s="615"/>
      <c r="M647" s="1044"/>
      <c r="N647" s="1045"/>
      <c r="O647" s="615"/>
      <c r="P647" s="615"/>
      <c r="Q647" s="615"/>
      <c r="X647" s="352"/>
      <c r="Y647" s="352"/>
      <c r="Z647" s="352"/>
      <c r="AA647" s="352"/>
      <c r="AB647" s="352"/>
      <c r="AC647" s="352"/>
      <c r="AD647" s="352"/>
      <c r="AE647" s="352"/>
      <c r="AF647" s="352"/>
      <c r="AG647" s="352"/>
      <c r="AH647" s="352"/>
      <c r="AI647" s="352"/>
      <c r="AJ647" s="352"/>
      <c r="AK647" s="352"/>
      <c r="AL647" s="352"/>
      <c r="AM647" s="352"/>
      <c r="AN647" s="352"/>
      <c r="AO647" s="352"/>
      <c r="AP647" s="352"/>
      <c r="AQ647" s="352"/>
      <c r="AR647" s="352"/>
      <c r="AS647" s="352"/>
      <c r="AT647" s="352"/>
      <c r="AU647" s="352"/>
      <c r="AV647" s="352"/>
      <c r="AW647" s="352"/>
      <c r="AX647" s="352"/>
      <c r="AY647" s="352"/>
      <c r="AZ647" s="352"/>
      <c r="BA647" s="355"/>
      <c r="BB647" s="431"/>
      <c r="BC647" s="355"/>
      <c r="BD647" s="355"/>
      <c r="BE647" s="355"/>
      <c r="BF647" s="355"/>
      <c r="BG647" s="355"/>
      <c r="BH647" s="355"/>
      <c r="BI647" s="355"/>
      <c r="BJ647" s="355"/>
      <c r="BK647" s="355"/>
      <c r="BL647" s="355"/>
      <c r="BM647" s="355"/>
      <c r="BN647" s="355"/>
      <c r="BO647" s="355"/>
      <c r="BP647" s="355"/>
      <c r="BQ647" s="355"/>
      <c r="BR647" s="355"/>
      <c r="BS647" s="355"/>
      <c r="BT647" s="355"/>
      <c r="BU647" s="355"/>
      <c r="BV647" s="355"/>
      <c r="BW647" s="355"/>
      <c r="BX647" s="355"/>
      <c r="BY647" s="355"/>
      <c r="BZ647" s="355"/>
      <c r="CA647" s="355"/>
      <c r="CB647" s="355"/>
      <c r="CC647" s="355"/>
      <c r="CD647" s="355"/>
      <c r="CE647" s="355"/>
      <c r="CF647" s="355"/>
      <c r="CG647" s="355"/>
      <c r="CH647" s="355"/>
      <c r="CI647" s="355"/>
      <c r="CJ647" s="355"/>
      <c r="CK647" s="355"/>
      <c r="CL647" s="355"/>
      <c r="CM647" s="355"/>
      <c r="CN647" s="355"/>
      <c r="CO647" s="355"/>
      <c r="CP647" s="355"/>
      <c r="CQ647" s="355"/>
      <c r="CR647" s="355"/>
      <c r="CS647" s="355"/>
      <c r="CT647" s="355"/>
      <c r="CU647" s="355"/>
      <c r="CV647" s="355"/>
      <c r="CW647" s="355"/>
      <c r="CX647" s="355"/>
      <c r="CY647" s="355"/>
      <c r="CZ647" s="355"/>
    </row>
    <row r="648" s="359" customFormat="true" ht="25.15" customHeight="true" x14ac:dyDescent="0.2">
      <c r="C648" s="1044"/>
      <c r="D648" s="1045"/>
      <c r="E648" s="615"/>
      <c r="F648" s="615"/>
      <c r="G648" s="615"/>
      <c r="H648" s="1044"/>
      <c r="I648" s="1045"/>
      <c r="J648" s="615"/>
      <c r="K648" s="615"/>
      <c r="L648" s="615"/>
      <c r="M648" s="1044"/>
      <c r="N648" s="1045"/>
      <c r="O648" s="615"/>
      <c r="P648" s="615"/>
      <c r="Q648" s="615"/>
      <c r="X648" s="352"/>
      <c r="Y648" s="352"/>
      <c r="Z648" s="352"/>
      <c r="AA648" s="352"/>
      <c r="AB648" s="352"/>
      <c r="AC648" s="352"/>
      <c r="AD648" s="352"/>
      <c r="AE648" s="352"/>
      <c r="AF648" s="352"/>
      <c r="AG648" s="352"/>
      <c r="AH648" s="352"/>
      <c r="AI648" s="352"/>
      <c r="AJ648" s="352"/>
      <c r="AK648" s="352"/>
      <c r="AL648" s="352"/>
      <c r="AM648" s="352"/>
      <c r="AN648" s="352"/>
      <c r="AO648" s="352"/>
      <c r="AP648" s="352"/>
      <c r="AQ648" s="352"/>
      <c r="AR648" s="352"/>
      <c r="AS648" s="352"/>
      <c r="AT648" s="352"/>
      <c r="AU648" s="352"/>
      <c r="AV648" s="352"/>
      <c r="AW648" s="352"/>
      <c r="AX648" s="352"/>
      <c r="AY648" s="352"/>
      <c r="AZ648" s="352"/>
      <c r="BA648" s="355"/>
      <c r="BB648" s="431"/>
      <c r="BC648" s="355"/>
      <c r="BD648" s="355"/>
      <c r="BE648" s="355"/>
      <c r="BF648" s="355"/>
      <c r="BG648" s="355"/>
      <c r="BH648" s="355"/>
      <c r="BI648" s="355"/>
      <c r="BJ648" s="355"/>
      <c r="BK648" s="355"/>
      <c r="BL648" s="355"/>
      <c r="BM648" s="355"/>
      <c r="BN648" s="355"/>
      <c r="BO648" s="355"/>
      <c r="BP648" s="355"/>
      <c r="BQ648" s="355"/>
      <c r="BR648" s="355"/>
      <c r="BS648" s="355"/>
      <c r="BT648" s="355"/>
      <c r="BU648" s="355"/>
      <c r="BV648" s="355"/>
      <c r="BW648" s="355"/>
      <c r="BX648" s="355"/>
      <c r="BY648" s="355"/>
      <c r="BZ648" s="355"/>
      <c r="CA648" s="355"/>
      <c r="CB648" s="355"/>
      <c r="CC648" s="355"/>
      <c r="CD648" s="355"/>
      <c r="CE648" s="355"/>
      <c r="CF648" s="355"/>
      <c r="CG648" s="355"/>
      <c r="CH648" s="355"/>
      <c r="CI648" s="355"/>
      <c r="CJ648" s="355"/>
      <c r="CK648" s="355"/>
      <c r="CL648" s="355"/>
      <c r="CM648" s="355"/>
      <c r="CN648" s="355"/>
      <c r="CO648" s="355"/>
      <c r="CP648" s="355"/>
      <c r="CQ648" s="355"/>
      <c r="CR648" s="355"/>
      <c r="CS648" s="355"/>
      <c r="CT648" s="355"/>
      <c r="CU648" s="355"/>
      <c r="CV648" s="355"/>
      <c r="CW648" s="355"/>
      <c r="CX648" s="355"/>
      <c r="CY648" s="355"/>
      <c r="CZ648" s="355"/>
    </row>
    <row r="649" s="359" customFormat="true" ht="25.15" customHeight="true" x14ac:dyDescent="0.2">
      <c r="C649" s="1044"/>
      <c r="D649" s="1045"/>
      <c r="E649" s="615"/>
      <c r="F649" s="615"/>
      <c r="G649" s="615"/>
      <c r="H649" s="1044"/>
      <c r="I649" s="1045"/>
      <c r="J649" s="615"/>
      <c r="K649" s="615"/>
      <c r="L649" s="615"/>
      <c r="M649" s="1044"/>
      <c r="N649" s="1045"/>
      <c r="O649" s="615"/>
      <c r="P649" s="615"/>
      <c r="Q649" s="615"/>
      <c r="X649" s="352"/>
      <c r="Y649" s="352"/>
      <c r="Z649" s="352"/>
      <c r="AA649" s="352"/>
      <c r="AB649" s="352"/>
      <c r="AC649" s="352"/>
      <c r="AD649" s="352"/>
      <c r="AE649" s="352"/>
      <c r="AF649" s="352"/>
      <c r="AG649" s="352"/>
      <c r="AH649" s="352"/>
      <c r="AI649" s="352"/>
      <c r="AJ649" s="352"/>
      <c r="AK649" s="352"/>
      <c r="AL649" s="352"/>
      <c r="AM649" s="352"/>
      <c r="AN649" s="352"/>
      <c r="AO649" s="352"/>
      <c r="AP649" s="352"/>
      <c r="AQ649" s="352"/>
      <c r="AR649" s="352"/>
      <c r="AS649" s="352"/>
      <c r="AT649" s="352"/>
      <c r="AU649" s="352"/>
      <c r="AV649" s="352"/>
      <c r="AW649" s="352"/>
      <c r="AX649" s="352"/>
      <c r="AY649" s="352"/>
      <c r="AZ649" s="352"/>
      <c r="BA649" s="355"/>
      <c r="BB649" s="431"/>
      <c r="BC649" s="355"/>
      <c r="BD649" s="355"/>
      <c r="BE649" s="355"/>
      <c r="BF649" s="355"/>
      <c r="BG649" s="355"/>
      <c r="BH649" s="355"/>
      <c r="BI649" s="355"/>
      <c r="BJ649" s="355"/>
      <c r="BK649" s="355"/>
      <c r="BL649" s="355"/>
      <c r="BM649" s="355"/>
      <c r="BN649" s="355"/>
      <c r="BO649" s="355"/>
      <c r="BP649" s="355"/>
      <c r="BQ649" s="355"/>
      <c r="BR649" s="355"/>
      <c r="BS649" s="355"/>
      <c r="BT649" s="355"/>
      <c r="BU649" s="355"/>
      <c r="BV649" s="355"/>
      <c r="BW649" s="355"/>
      <c r="BX649" s="355"/>
      <c r="BY649" s="355"/>
      <c r="BZ649" s="355"/>
      <c r="CA649" s="355"/>
      <c r="CB649" s="355"/>
      <c r="CC649" s="355"/>
      <c r="CD649" s="355"/>
      <c r="CE649" s="355"/>
      <c r="CF649" s="355"/>
      <c r="CG649" s="355"/>
      <c r="CH649" s="355"/>
      <c r="CI649" s="355"/>
      <c r="CJ649" s="355"/>
      <c r="CK649" s="355"/>
      <c r="CL649" s="355"/>
      <c r="CM649" s="355"/>
      <c r="CN649" s="355"/>
      <c r="CO649" s="355"/>
      <c r="CP649" s="355"/>
      <c r="CQ649" s="355"/>
      <c r="CR649" s="355"/>
      <c r="CS649" s="355"/>
      <c r="CT649" s="355"/>
      <c r="CU649" s="355"/>
      <c r="CV649" s="355"/>
      <c r="CW649" s="355"/>
      <c r="CX649" s="355"/>
      <c r="CY649" s="355"/>
      <c r="CZ649" s="355"/>
    </row>
    <row r="650" s="359" customFormat="true" ht="25.15" customHeight="true" x14ac:dyDescent="0.2">
      <c r="C650" s="1044"/>
      <c r="D650" s="1045"/>
      <c r="E650" s="615"/>
      <c r="F650" s="615"/>
      <c r="G650" s="615"/>
      <c r="H650" s="1044"/>
      <c r="I650" s="1045"/>
      <c r="J650" s="615"/>
      <c r="K650" s="615"/>
      <c r="L650" s="615"/>
      <c r="M650" s="1044"/>
      <c r="N650" s="1045"/>
      <c r="O650" s="615"/>
      <c r="P650" s="615"/>
      <c r="Q650" s="615"/>
      <c r="X650" s="352"/>
      <c r="Y650" s="352"/>
      <c r="Z650" s="352"/>
      <c r="AA650" s="352"/>
      <c r="AB650" s="352"/>
      <c r="AC650" s="352"/>
      <c r="AD650" s="352"/>
      <c r="AE650" s="352"/>
      <c r="AF650" s="352"/>
      <c r="AG650" s="352"/>
      <c r="AH650" s="352"/>
      <c r="AI650" s="352"/>
      <c r="AJ650" s="352"/>
      <c r="AK650" s="352"/>
      <c r="AL650" s="352"/>
      <c r="AM650" s="352"/>
      <c r="AN650" s="352"/>
      <c r="AO650" s="352"/>
      <c r="AP650" s="352"/>
      <c r="AQ650" s="352"/>
      <c r="AR650" s="352"/>
      <c r="AS650" s="352"/>
      <c r="AT650" s="352"/>
      <c r="AU650" s="352"/>
      <c r="AV650" s="352"/>
      <c r="AW650" s="352"/>
      <c r="AX650" s="352"/>
      <c r="AY650" s="352"/>
      <c r="AZ650" s="352"/>
      <c r="BA650" s="355"/>
      <c r="BB650" s="431"/>
      <c r="BC650" s="355"/>
      <c r="BD650" s="355"/>
      <c r="BE650" s="355"/>
      <c r="BF650" s="355"/>
      <c r="BG650" s="355"/>
      <c r="BH650" s="355"/>
      <c r="BI650" s="355"/>
      <c r="BJ650" s="355"/>
      <c r="BK650" s="355"/>
      <c r="BL650" s="355"/>
      <c r="BM650" s="355"/>
      <c r="BN650" s="355"/>
      <c r="BO650" s="355"/>
      <c r="BP650" s="355"/>
      <c r="BQ650" s="355"/>
      <c r="BR650" s="355"/>
      <c r="BS650" s="355"/>
      <c r="BT650" s="355"/>
      <c r="BU650" s="355"/>
      <c r="BV650" s="355"/>
      <c r="BW650" s="355"/>
      <c r="BX650" s="355"/>
      <c r="BY650" s="355"/>
      <c r="BZ650" s="355"/>
      <c r="CA650" s="355"/>
      <c r="CB650" s="355"/>
      <c r="CC650" s="355"/>
      <c r="CD650" s="355"/>
      <c r="CE650" s="355"/>
      <c r="CF650" s="355"/>
      <c r="CG650" s="355"/>
      <c r="CH650" s="355"/>
      <c r="CI650" s="355"/>
      <c r="CJ650" s="355"/>
      <c r="CK650" s="355"/>
      <c r="CL650" s="355"/>
      <c r="CM650" s="355"/>
      <c r="CN650" s="355"/>
      <c r="CO650" s="355"/>
      <c r="CP650" s="355"/>
      <c r="CQ650" s="355"/>
      <c r="CR650" s="355"/>
      <c r="CS650" s="355"/>
      <c r="CT650" s="355"/>
      <c r="CU650" s="355"/>
      <c r="CV650" s="355"/>
      <c r="CW650" s="355"/>
      <c r="CX650" s="355"/>
      <c r="CY650" s="355"/>
      <c r="CZ650" s="355"/>
    </row>
    <row r="651" s="359" customFormat="true" ht="25.15" customHeight="true" x14ac:dyDescent="0.2">
      <c r="C651" s="1044"/>
      <c r="D651" s="1045"/>
      <c r="E651" s="615"/>
      <c r="F651" s="615"/>
      <c r="G651" s="615"/>
      <c r="H651" s="1044"/>
      <c r="I651" s="1045"/>
      <c r="J651" s="615"/>
      <c r="K651" s="615"/>
      <c r="L651" s="615"/>
      <c r="M651" s="1044"/>
      <c r="N651" s="1045"/>
      <c r="O651" s="615"/>
      <c r="P651" s="615"/>
      <c r="Q651" s="615"/>
      <c r="X651" s="352"/>
      <c r="Y651" s="352"/>
      <c r="Z651" s="352"/>
      <c r="AA651" s="352"/>
      <c r="AB651" s="352"/>
      <c r="AC651" s="352"/>
      <c r="AD651" s="352"/>
      <c r="AE651" s="352"/>
      <c r="AF651" s="352"/>
      <c r="AG651" s="352"/>
      <c r="AH651" s="352"/>
      <c r="AI651" s="352"/>
      <c r="AJ651" s="352"/>
      <c r="AK651" s="352"/>
      <c r="AL651" s="352"/>
      <c r="AM651" s="352"/>
      <c r="AN651" s="352"/>
      <c r="AO651" s="352"/>
      <c r="AP651" s="352"/>
      <c r="AQ651" s="352"/>
      <c r="AR651" s="352"/>
      <c r="AS651" s="352"/>
      <c r="AT651" s="352"/>
      <c r="AU651" s="352"/>
      <c r="AV651" s="352"/>
      <c r="AW651" s="352"/>
      <c r="AX651" s="352"/>
      <c r="AY651" s="352"/>
      <c r="AZ651" s="352"/>
      <c r="BA651" s="355"/>
      <c r="BB651" s="431"/>
      <c r="BC651" s="355"/>
      <c r="BD651" s="355"/>
      <c r="BE651" s="355"/>
      <c r="BF651" s="355"/>
      <c r="BG651" s="355"/>
      <c r="BH651" s="355"/>
      <c r="BI651" s="355"/>
      <c r="BJ651" s="355"/>
      <c r="BK651" s="355"/>
      <c r="BL651" s="355"/>
      <c r="BM651" s="355"/>
      <c r="BN651" s="355"/>
      <c r="BO651" s="355"/>
      <c r="BP651" s="355"/>
      <c r="BQ651" s="355"/>
      <c r="BR651" s="355"/>
      <c r="BS651" s="355"/>
      <c r="BT651" s="355"/>
      <c r="BU651" s="355"/>
      <c r="BV651" s="355"/>
      <c r="BW651" s="355"/>
      <c r="BX651" s="355"/>
      <c r="BY651" s="355"/>
      <c r="BZ651" s="355"/>
      <c r="CA651" s="355"/>
      <c r="CB651" s="355"/>
      <c r="CC651" s="355"/>
      <c r="CD651" s="355"/>
      <c r="CE651" s="355"/>
      <c r="CF651" s="355"/>
      <c r="CG651" s="355"/>
      <c r="CH651" s="355"/>
      <c r="CI651" s="355"/>
      <c r="CJ651" s="355"/>
      <c r="CK651" s="355"/>
      <c r="CL651" s="355"/>
      <c r="CM651" s="355"/>
      <c r="CN651" s="355"/>
      <c r="CO651" s="355"/>
      <c r="CP651" s="355"/>
      <c r="CQ651" s="355"/>
      <c r="CR651" s="355"/>
      <c r="CS651" s="355"/>
      <c r="CT651" s="355"/>
      <c r="CU651" s="355"/>
      <c r="CV651" s="355"/>
      <c r="CW651" s="355"/>
      <c r="CX651" s="355"/>
      <c r="CY651" s="355"/>
      <c r="CZ651" s="355"/>
    </row>
    <row r="652" s="359" customFormat="true" ht="25.15" customHeight="true" x14ac:dyDescent="0.2">
      <c r="C652" s="1044"/>
      <c r="D652" s="1045"/>
      <c r="E652" s="615"/>
      <c r="F652" s="615"/>
      <c r="G652" s="615"/>
      <c r="H652" s="1044"/>
      <c r="I652" s="1045"/>
      <c r="J652" s="615"/>
      <c r="K652" s="615"/>
      <c r="L652" s="615"/>
      <c r="M652" s="1044"/>
      <c r="N652" s="1045"/>
      <c r="O652" s="615"/>
      <c r="P652" s="615"/>
      <c r="Q652" s="615"/>
      <c r="X652" s="352"/>
      <c r="Y652" s="352"/>
      <c r="Z652" s="352"/>
      <c r="AA652" s="352"/>
      <c r="AB652" s="352"/>
      <c r="AC652" s="352"/>
      <c r="AD652" s="352"/>
      <c r="AE652" s="352"/>
      <c r="AF652" s="352"/>
      <c r="AG652" s="352"/>
      <c r="AH652" s="352"/>
      <c r="AI652" s="352"/>
      <c r="AJ652" s="352"/>
      <c r="AK652" s="352"/>
      <c r="AL652" s="352"/>
      <c r="AM652" s="352"/>
      <c r="AN652" s="352"/>
      <c r="AO652" s="352"/>
      <c r="AP652" s="352"/>
      <c r="AQ652" s="352"/>
      <c r="AR652" s="352"/>
      <c r="AS652" s="352"/>
      <c r="AT652" s="352"/>
      <c r="AU652" s="352"/>
      <c r="AV652" s="352"/>
      <c r="AW652" s="352"/>
      <c r="AX652" s="352"/>
      <c r="AY652" s="352"/>
      <c r="AZ652" s="352"/>
      <c r="BA652" s="355"/>
      <c r="BB652" s="431"/>
      <c r="BC652" s="355"/>
      <c r="BD652" s="355"/>
      <c r="BE652" s="355"/>
      <c r="BF652" s="355"/>
      <c r="BG652" s="355"/>
      <c r="BH652" s="355"/>
      <c r="BI652" s="355"/>
      <c r="BJ652" s="355"/>
      <c r="BK652" s="355"/>
      <c r="BL652" s="355"/>
      <c r="BM652" s="355"/>
      <c r="BN652" s="355"/>
      <c r="BO652" s="355"/>
      <c r="BP652" s="355"/>
      <c r="BQ652" s="355"/>
      <c r="BR652" s="355"/>
      <c r="BS652" s="355"/>
      <c r="BT652" s="355"/>
      <c r="BU652" s="355"/>
      <c r="BV652" s="355"/>
      <c r="BW652" s="355"/>
      <c r="BX652" s="355"/>
      <c r="BY652" s="355"/>
      <c r="BZ652" s="355"/>
      <c r="CA652" s="355"/>
      <c r="CB652" s="355"/>
      <c r="CC652" s="355"/>
      <c r="CD652" s="355"/>
      <c r="CE652" s="355"/>
      <c r="CF652" s="355"/>
      <c r="CG652" s="355"/>
      <c r="CH652" s="355"/>
      <c r="CI652" s="355"/>
      <c r="CJ652" s="355"/>
      <c r="CK652" s="355"/>
      <c r="CL652" s="355"/>
      <c r="CM652" s="355"/>
      <c r="CN652" s="355"/>
      <c r="CO652" s="355"/>
      <c r="CP652" s="355"/>
      <c r="CQ652" s="355"/>
      <c r="CR652" s="355"/>
      <c r="CS652" s="355"/>
      <c r="CT652" s="355"/>
      <c r="CU652" s="355"/>
      <c r="CV652" s="355"/>
      <c r="CW652" s="355"/>
      <c r="CX652" s="355"/>
      <c r="CY652" s="355"/>
      <c r="CZ652" s="355"/>
    </row>
    <row r="653" s="359" customFormat="true" ht="25.15" customHeight="true" x14ac:dyDescent="0.2">
      <c r="C653" s="1044"/>
      <c r="D653" s="1045"/>
      <c r="E653" s="615"/>
      <c r="F653" s="615"/>
      <c r="G653" s="615"/>
      <c r="H653" s="1044"/>
      <c r="I653" s="1045"/>
      <c r="J653" s="615"/>
      <c r="K653" s="615"/>
      <c r="L653" s="615"/>
      <c r="M653" s="1044"/>
      <c r="N653" s="1045"/>
      <c r="O653" s="615"/>
      <c r="P653" s="615"/>
      <c r="Q653" s="615"/>
      <c r="X653" s="352"/>
      <c r="Y653" s="352"/>
      <c r="Z653" s="352"/>
      <c r="AA653" s="352"/>
      <c r="AB653" s="352"/>
      <c r="AC653" s="352"/>
      <c r="AD653" s="352"/>
      <c r="AE653" s="352"/>
      <c r="AF653" s="352"/>
      <c r="AG653" s="352"/>
      <c r="AH653" s="352"/>
      <c r="AI653" s="352"/>
      <c r="AJ653" s="352"/>
      <c r="AK653" s="352"/>
      <c r="AL653" s="352"/>
      <c r="AM653" s="352"/>
      <c r="AN653" s="352"/>
      <c r="AO653" s="352"/>
      <c r="AP653" s="352"/>
      <c r="AQ653" s="352"/>
      <c r="AR653" s="352"/>
      <c r="AS653" s="352"/>
      <c r="AT653" s="352"/>
      <c r="AU653" s="352"/>
      <c r="AV653" s="352"/>
      <c r="AW653" s="352"/>
      <c r="AX653" s="352"/>
      <c r="AY653" s="352"/>
      <c r="AZ653" s="352"/>
      <c r="BA653" s="355"/>
      <c r="BB653" s="431"/>
      <c r="BC653" s="355"/>
      <c r="BD653" s="355"/>
      <c r="BE653" s="355"/>
      <c r="BF653" s="355"/>
      <c r="BG653" s="355"/>
      <c r="BH653" s="355"/>
      <c r="BI653" s="355"/>
      <c r="BJ653" s="355"/>
      <c r="BK653" s="355"/>
      <c r="BL653" s="355"/>
      <c r="BM653" s="355"/>
      <c r="BN653" s="355"/>
      <c r="BO653" s="355"/>
      <c r="BP653" s="355"/>
      <c r="BQ653" s="355"/>
      <c r="BR653" s="355"/>
      <c r="BS653" s="355"/>
      <c r="BT653" s="355"/>
      <c r="BU653" s="355"/>
      <c r="BV653" s="355"/>
      <c r="BW653" s="355"/>
      <c r="BX653" s="355"/>
      <c r="BY653" s="355"/>
      <c r="BZ653" s="355"/>
      <c r="CA653" s="355"/>
      <c r="CB653" s="355"/>
      <c r="CC653" s="355"/>
      <c r="CD653" s="355"/>
      <c r="CE653" s="355"/>
      <c r="CF653" s="355"/>
      <c r="CG653" s="355"/>
      <c r="CH653" s="355"/>
      <c r="CI653" s="355"/>
      <c r="CJ653" s="355"/>
      <c r="CK653" s="355"/>
      <c r="CL653" s="355"/>
      <c r="CM653" s="355"/>
      <c r="CN653" s="355"/>
      <c r="CO653" s="355"/>
      <c r="CP653" s="355"/>
      <c r="CQ653" s="355"/>
      <c r="CR653" s="355"/>
      <c r="CS653" s="355"/>
      <c r="CT653" s="355"/>
      <c r="CU653" s="355"/>
      <c r="CV653" s="355"/>
      <c r="CW653" s="355"/>
      <c r="CX653" s="355"/>
      <c r="CY653" s="355"/>
      <c r="CZ653" s="355"/>
    </row>
    <row r="654" s="359" customFormat="true" ht="25.15" customHeight="true" x14ac:dyDescent="0.2">
      <c r="C654" s="1044"/>
      <c r="D654" s="1045"/>
      <c r="E654" s="615"/>
      <c r="F654" s="615"/>
      <c r="G654" s="615"/>
      <c r="H654" s="1044"/>
      <c r="I654" s="1045"/>
      <c r="J654" s="615"/>
      <c r="K654" s="615"/>
      <c r="L654" s="615"/>
      <c r="M654" s="1044"/>
      <c r="N654" s="1045"/>
      <c r="O654" s="615"/>
      <c r="P654" s="615"/>
      <c r="Q654" s="615"/>
      <c r="X654" s="352"/>
      <c r="Y654" s="352"/>
      <c r="Z654" s="352"/>
      <c r="AA654" s="352"/>
      <c r="AB654" s="352"/>
      <c r="AC654" s="352"/>
      <c r="AD654" s="352"/>
      <c r="AE654" s="352"/>
      <c r="AF654" s="352"/>
      <c r="AG654" s="352"/>
      <c r="AH654" s="352"/>
      <c r="AI654" s="352"/>
      <c r="AJ654" s="352"/>
      <c r="AK654" s="352"/>
      <c r="AL654" s="352"/>
      <c r="AM654" s="352"/>
      <c r="AN654" s="352"/>
      <c r="AO654" s="352"/>
      <c r="AP654" s="352"/>
      <c r="AQ654" s="352"/>
      <c r="AR654" s="352"/>
      <c r="AS654" s="352"/>
      <c r="AT654" s="352"/>
      <c r="AU654" s="352"/>
      <c r="AV654" s="352"/>
      <c r="AW654" s="352"/>
      <c r="AX654" s="352"/>
      <c r="AY654" s="352"/>
      <c r="AZ654" s="352"/>
      <c r="BA654" s="355"/>
      <c r="BB654" s="431"/>
      <c r="BC654" s="355"/>
      <c r="BD654" s="355"/>
      <c r="BE654" s="355"/>
      <c r="BF654" s="355"/>
      <c r="BG654" s="355"/>
      <c r="BH654" s="355"/>
      <c r="BI654" s="355"/>
      <c r="BJ654" s="355"/>
      <c r="BK654" s="355"/>
      <c r="BL654" s="355"/>
      <c r="BM654" s="355"/>
      <c r="BN654" s="355"/>
      <c r="BO654" s="355"/>
      <c r="BP654" s="355"/>
      <c r="BQ654" s="355"/>
      <c r="BR654" s="355"/>
      <c r="BS654" s="355"/>
      <c r="BT654" s="355"/>
      <c r="BU654" s="355"/>
      <c r="BV654" s="355"/>
      <c r="BW654" s="355"/>
      <c r="BX654" s="355"/>
      <c r="BY654" s="355"/>
      <c r="BZ654" s="355"/>
      <c r="CA654" s="355"/>
      <c r="CB654" s="355"/>
      <c r="CC654" s="355"/>
      <c r="CD654" s="355"/>
      <c r="CE654" s="355"/>
      <c r="CF654" s="355"/>
      <c r="CG654" s="355"/>
      <c r="CH654" s="355"/>
      <c r="CI654" s="355"/>
      <c r="CJ654" s="355"/>
      <c r="CK654" s="355"/>
      <c r="CL654" s="355"/>
      <c r="CM654" s="355"/>
      <c r="CN654" s="355"/>
      <c r="CO654" s="355"/>
      <c r="CP654" s="355"/>
      <c r="CQ654" s="355"/>
      <c r="CR654" s="355"/>
      <c r="CS654" s="355"/>
      <c r="CT654" s="355"/>
      <c r="CU654" s="355"/>
      <c r="CV654" s="355"/>
      <c r="CW654" s="355"/>
      <c r="CX654" s="355"/>
      <c r="CY654" s="355"/>
      <c r="CZ654" s="355"/>
    </row>
    <row r="655" s="359" customFormat="true" ht="25.15" customHeight="true" x14ac:dyDescent="0.2">
      <c r="C655" s="1044"/>
      <c r="D655" s="1045"/>
      <c r="E655" s="615"/>
      <c r="F655" s="615"/>
      <c r="G655" s="615"/>
      <c r="H655" s="1044"/>
      <c r="I655" s="1045"/>
      <c r="J655" s="615"/>
      <c r="K655" s="615"/>
      <c r="L655" s="615"/>
      <c r="M655" s="1044"/>
      <c r="N655" s="1045"/>
      <c r="O655" s="615"/>
      <c r="P655" s="615"/>
      <c r="Q655" s="615"/>
      <c r="X655" s="352"/>
      <c r="Y655" s="352"/>
      <c r="Z655" s="352"/>
      <c r="AA655" s="352"/>
      <c r="AB655" s="352"/>
      <c r="AC655" s="352"/>
      <c r="AD655" s="352"/>
      <c r="AE655" s="352"/>
      <c r="AF655" s="352"/>
      <c r="AG655" s="352"/>
      <c r="AH655" s="352"/>
      <c r="AI655" s="352"/>
      <c r="AJ655" s="352"/>
      <c r="AK655" s="352"/>
      <c r="AL655" s="352"/>
      <c r="AM655" s="352"/>
      <c r="AN655" s="352"/>
      <c r="AO655" s="352"/>
      <c r="AP655" s="352"/>
      <c r="AQ655" s="352"/>
      <c r="AR655" s="352"/>
      <c r="AS655" s="352"/>
      <c r="AT655" s="352"/>
      <c r="AU655" s="352"/>
      <c r="AV655" s="352"/>
      <c r="AW655" s="352"/>
      <c r="AX655" s="352"/>
      <c r="AY655" s="352"/>
      <c r="AZ655" s="352"/>
      <c r="BA655" s="355"/>
      <c r="BB655" s="431"/>
      <c r="BC655" s="355"/>
      <c r="BD655" s="355"/>
      <c r="BE655" s="355"/>
      <c r="BF655" s="355"/>
      <c r="BG655" s="355"/>
      <c r="BH655" s="355"/>
      <c r="BI655" s="355"/>
      <c r="BJ655" s="355"/>
      <c r="BK655" s="355"/>
      <c r="BL655" s="355"/>
      <c r="BM655" s="355"/>
      <c r="BN655" s="355"/>
      <c r="BO655" s="355"/>
      <c r="BP655" s="355"/>
      <c r="BQ655" s="355"/>
      <c r="BR655" s="355"/>
      <c r="BS655" s="355"/>
      <c r="BT655" s="355"/>
      <c r="BU655" s="355"/>
      <c r="BV655" s="355"/>
      <c r="BW655" s="355"/>
      <c r="BX655" s="355"/>
      <c r="BY655" s="355"/>
      <c r="BZ655" s="355"/>
      <c r="CA655" s="355"/>
      <c r="CB655" s="355"/>
      <c r="CC655" s="355"/>
      <c r="CD655" s="355"/>
      <c r="CE655" s="355"/>
      <c r="CF655" s="355"/>
      <c r="CG655" s="355"/>
      <c r="CH655" s="355"/>
      <c r="CI655" s="355"/>
      <c r="CJ655" s="355"/>
      <c r="CK655" s="355"/>
      <c r="CL655" s="355"/>
      <c r="CM655" s="355"/>
      <c r="CN655" s="355"/>
      <c r="CO655" s="355"/>
      <c r="CP655" s="355"/>
      <c r="CQ655" s="355"/>
      <c r="CR655" s="355"/>
      <c r="CS655" s="355"/>
      <c r="CT655" s="355"/>
      <c r="CU655" s="355"/>
      <c r="CV655" s="355"/>
      <c r="CW655" s="355"/>
      <c r="CX655" s="355"/>
      <c r="CY655" s="355"/>
      <c r="CZ655" s="355"/>
    </row>
    <row r="656" s="359" customFormat="true" ht="25.15" customHeight="true" x14ac:dyDescent="0.2">
      <c r="C656" s="1044"/>
      <c r="D656" s="1045"/>
      <c r="E656" s="615"/>
      <c r="F656" s="615"/>
      <c r="G656" s="615"/>
      <c r="H656" s="1044"/>
      <c r="I656" s="1045"/>
      <c r="J656" s="615"/>
      <c r="K656" s="615"/>
      <c r="L656" s="615"/>
      <c r="M656" s="1044"/>
      <c r="N656" s="1045"/>
      <c r="O656" s="615"/>
      <c r="P656" s="615"/>
      <c r="Q656" s="615"/>
      <c r="X656" s="352"/>
      <c r="Y656" s="352"/>
      <c r="Z656" s="352"/>
      <c r="AA656" s="352"/>
      <c r="AB656" s="352"/>
      <c r="AC656" s="352"/>
      <c r="AD656" s="352"/>
      <c r="AE656" s="352"/>
      <c r="AF656" s="352"/>
      <c r="AG656" s="352"/>
      <c r="AH656" s="352"/>
      <c r="AI656" s="352"/>
      <c r="AJ656" s="352"/>
      <c r="AK656" s="352"/>
      <c r="AL656" s="352"/>
      <c r="AM656" s="352"/>
      <c r="AN656" s="352"/>
      <c r="AO656" s="352"/>
      <c r="AP656" s="352"/>
      <c r="AQ656" s="352"/>
      <c r="AR656" s="352"/>
      <c r="AS656" s="352"/>
      <c r="AT656" s="352"/>
      <c r="AU656" s="352"/>
      <c r="AV656" s="352"/>
      <c r="AW656" s="352"/>
      <c r="AX656" s="352"/>
      <c r="AY656" s="352"/>
      <c r="AZ656" s="352"/>
      <c r="BA656" s="355"/>
      <c r="BB656" s="431"/>
      <c r="BC656" s="355"/>
      <c r="BD656" s="355"/>
      <c r="BE656" s="355"/>
      <c r="BF656" s="355"/>
      <c r="BG656" s="355"/>
      <c r="BH656" s="355"/>
      <c r="BI656" s="355"/>
      <c r="BJ656" s="355"/>
      <c r="BK656" s="355"/>
      <c r="BL656" s="355"/>
      <c r="BM656" s="355"/>
      <c r="BN656" s="355"/>
      <c r="BO656" s="355"/>
      <c r="BP656" s="355"/>
      <c r="BQ656" s="355"/>
      <c r="BR656" s="355"/>
      <c r="BS656" s="355"/>
      <c r="BT656" s="355"/>
      <c r="BU656" s="355"/>
      <c r="BV656" s="355"/>
      <c r="BW656" s="355"/>
      <c r="BX656" s="355"/>
      <c r="BY656" s="355"/>
      <c r="BZ656" s="355"/>
      <c r="CA656" s="355"/>
      <c r="CB656" s="355"/>
      <c r="CC656" s="355"/>
      <c r="CD656" s="355"/>
      <c r="CE656" s="355"/>
      <c r="CF656" s="355"/>
      <c r="CG656" s="355"/>
      <c r="CH656" s="355"/>
      <c r="CI656" s="355"/>
      <c r="CJ656" s="355"/>
      <c r="CK656" s="355"/>
      <c r="CL656" s="355"/>
      <c r="CM656" s="355"/>
      <c r="CN656" s="355"/>
      <c r="CO656" s="355"/>
      <c r="CP656" s="355"/>
      <c r="CQ656" s="355"/>
      <c r="CR656" s="355"/>
      <c r="CS656" s="355"/>
      <c r="CT656" s="355"/>
      <c r="CU656" s="355"/>
      <c r="CV656" s="355"/>
      <c r="CW656" s="355"/>
      <c r="CX656" s="355"/>
      <c r="CY656" s="355"/>
      <c r="CZ656" s="355"/>
    </row>
    <row r="657" s="359" customFormat="true" ht="25.15" customHeight="true" x14ac:dyDescent="0.2">
      <c r="C657" s="1044"/>
      <c r="D657" s="1045"/>
      <c r="E657" s="615"/>
      <c r="F657" s="615"/>
      <c r="G657" s="615"/>
      <c r="H657" s="1044"/>
      <c r="I657" s="1045"/>
      <c r="J657" s="615"/>
      <c r="K657" s="615"/>
      <c r="L657" s="615"/>
      <c r="M657" s="1044"/>
      <c r="N657" s="1045"/>
      <c r="O657" s="615"/>
      <c r="P657" s="615"/>
      <c r="Q657" s="615"/>
      <c r="X657" s="352"/>
      <c r="Y657" s="352"/>
      <c r="Z657" s="352"/>
      <c r="AA657" s="352"/>
      <c r="AB657" s="352"/>
      <c r="AC657" s="352"/>
      <c r="AD657" s="352"/>
      <c r="AE657" s="352"/>
      <c r="AF657" s="352"/>
      <c r="AG657" s="352"/>
      <c r="AH657" s="352"/>
      <c r="AI657" s="352"/>
      <c r="AJ657" s="352"/>
      <c r="AK657" s="352"/>
      <c r="AL657" s="352"/>
      <c r="AM657" s="352"/>
      <c r="AN657" s="352"/>
      <c r="AO657" s="352"/>
      <c r="AP657" s="352"/>
      <c r="AQ657" s="352"/>
      <c r="AR657" s="352"/>
      <c r="AS657" s="352"/>
      <c r="AT657" s="352"/>
      <c r="AU657" s="352"/>
      <c r="AV657" s="352"/>
      <c r="AW657" s="352"/>
      <c r="AX657" s="352"/>
      <c r="AY657" s="352"/>
      <c r="AZ657" s="352"/>
      <c r="BA657" s="355"/>
      <c r="BB657" s="431"/>
      <c r="BC657" s="355"/>
      <c r="BD657" s="355"/>
      <c r="BE657" s="355"/>
      <c r="BF657" s="355"/>
      <c r="BG657" s="355"/>
      <c r="BH657" s="355"/>
      <c r="BI657" s="355"/>
      <c r="BJ657" s="355"/>
      <c r="BK657" s="355"/>
      <c r="BL657" s="355"/>
      <c r="BM657" s="355"/>
      <c r="BN657" s="355"/>
      <c r="BO657" s="355"/>
      <c r="BP657" s="355"/>
      <c r="BQ657" s="355"/>
      <c r="BR657" s="355"/>
      <c r="BS657" s="355"/>
      <c r="BT657" s="355"/>
      <c r="BU657" s="355"/>
      <c r="BV657" s="355"/>
      <c r="BW657" s="355"/>
      <c r="BX657" s="355"/>
      <c r="BY657" s="355"/>
      <c r="BZ657" s="355"/>
      <c r="CA657" s="355"/>
      <c r="CB657" s="355"/>
      <c r="CC657" s="355"/>
      <c r="CD657" s="355"/>
      <c r="CE657" s="355"/>
      <c r="CF657" s="355"/>
      <c r="CG657" s="355"/>
      <c r="CH657" s="355"/>
      <c r="CI657" s="355"/>
      <c r="CJ657" s="355"/>
      <c r="CK657" s="355"/>
      <c r="CL657" s="355"/>
      <c r="CM657" s="355"/>
      <c r="CN657" s="355"/>
      <c r="CO657" s="355"/>
      <c r="CP657" s="355"/>
      <c r="CQ657" s="355"/>
      <c r="CR657" s="355"/>
      <c r="CS657" s="355"/>
      <c r="CT657" s="355"/>
      <c r="CU657" s="355"/>
      <c r="CV657" s="355"/>
      <c r="CW657" s="355"/>
      <c r="CX657" s="355"/>
      <c r="CY657" s="355"/>
      <c r="CZ657" s="355"/>
    </row>
    <row r="658" s="359" customFormat="true" ht="25.15" customHeight="true" x14ac:dyDescent="0.2">
      <c r="C658" s="1044"/>
      <c r="D658" s="1045"/>
      <c r="E658" s="615"/>
      <c r="F658" s="615"/>
      <c r="G658" s="615"/>
      <c r="H658" s="1044"/>
      <c r="I658" s="1045"/>
      <c r="J658" s="615"/>
      <c r="K658" s="615"/>
      <c r="L658" s="615"/>
      <c r="M658" s="1044"/>
      <c r="N658" s="1045"/>
      <c r="O658" s="615"/>
      <c r="P658" s="615"/>
      <c r="Q658" s="615"/>
      <c r="X658" s="352"/>
      <c r="Y658" s="352"/>
      <c r="Z658" s="352"/>
      <c r="AA658" s="352"/>
      <c r="AB658" s="352"/>
      <c r="AC658" s="352"/>
      <c r="AD658" s="352"/>
      <c r="AE658" s="352"/>
      <c r="AF658" s="352"/>
      <c r="AG658" s="352"/>
      <c r="AH658" s="352"/>
      <c r="AI658" s="352"/>
      <c r="AJ658" s="352"/>
      <c r="AK658" s="352"/>
      <c r="AL658" s="352"/>
      <c r="AM658" s="352"/>
      <c r="AN658" s="352"/>
      <c r="AO658" s="352"/>
      <c r="AP658" s="352"/>
      <c r="AQ658" s="352"/>
      <c r="AR658" s="352"/>
      <c r="AS658" s="352"/>
      <c r="AT658" s="352"/>
      <c r="AU658" s="352"/>
      <c r="AV658" s="352"/>
      <c r="AW658" s="352"/>
      <c r="AX658" s="352"/>
      <c r="AY658" s="352"/>
      <c r="AZ658" s="352"/>
      <c r="BA658" s="355"/>
      <c r="BB658" s="431"/>
      <c r="BC658" s="355"/>
      <c r="BD658" s="355"/>
      <c r="BE658" s="355"/>
      <c r="BF658" s="355"/>
      <c r="BG658" s="355"/>
      <c r="BH658" s="355"/>
      <c r="BI658" s="355"/>
      <c r="BJ658" s="355"/>
      <c r="BK658" s="355"/>
      <c r="BL658" s="355"/>
      <c r="BM658" s="355"/>
      <c r="BN658" s="355"/>
      <c r="BO658" s="355"/>
      <c r="BP658" s="355"/>
      <c r="BQ658" s="355"/>
      <c r="BR658" s="355"/>
      <c r="BS658" s="355"/>
      <c r="BT658" s="355"/>
      <c r="BU658" s="355"/>
      <c r="BV658" s="355"/>
      <c r="BW658" s="355"/>
      <c r="BX658" s="355"/>
      <c r="BY658" s="355"/>
      <c r="BZ658" s="355"/>
      <c r="CA658" s="355"/>
      <c r="CB658" s="355"/>
      <c r="CC658" s="355"/>
      <c r="CD658" s="355"/>
      <c r="CE658" s="355"/>
      <c r="CF658" s="355"/>
      <c r="CG658" s="355"/>
      <c r="CH658" s="355"/>
      <c r="CI658" s="355"/>
      <c r="CJ658" s="355"/>
      <c r="CK658" s="355"/>
      <c r="CL658" s="355"/>
      <c r="CM658" s="355"/>
      <c r="CN658" s="355"/>
      <c r="CO658" s="355"/>
      <c r="CP658" s="355"/>
      <c r="CQ658" s="355"/>
      <c r="CR658" s="355"/>
      <c r="CS658" s="355"/>
      <c r="CT658" s="355"/>
      <c r="CU658" s="355"/>
      <c r="CV658" s="355"/>
      <c r="CW658" s="355"/>
      <c r="CX658" s="355"/>
      <c r="CY658" s="355"/>
      <c r="CZ658" s="355"/>
    </row>
    <row r="659" s="359" customFormat="true" ht="25.15" customHeight="true" x14ac:dyDescent="0.2">
      <c r="C659" s="1044"/>
      <c r="D659" s="1045"/>
      <c r="E659" s="615"/>
      <c r="F659" s="615"/>
      <c r="G659" s="615"/>
      <c r="H659" s="1044"/>
      <c r="I659" s="1045"/>
      <c r="J659" s="615"/>
      <c r="K659" s="615"/>
      <c r="L659" s="615"/>
      <c r="M659" s="1044"/>
      <c r="N659" s="1045"/>
      <c r="O659" s="615"/>
      <c r="P659" s="615"/>
      <c r="Q659" s="615"/>
      <c r="X659" s="352"/>
      <c r="Y659" s="352"/>
      <c r="Z659" s="352"/>
      <c r="AA659" s="352"/>
      <c r="AB659" s="352"/>
      <c r="AC659" s="352"/>
      <c r="AD659" s="352"/>
      <c r="AE659" s="352"/>
      <c r="AF659" s="352"/>
      <c r="AG659" s="352"/>
      <c r="AH659" s="352"/>
      <c r="AI659" s="352"/>
      <c r="AJ659" s="352"/>
      <c r="AK659" s="352"/>
      <c r="AL659" s="352"/>
      <c r="AM659" s="352"/>
      <c r="AN659" s="352"/>
      <c r="AO659" s="352"/>
      <c r="AP659" s="352"/>
      <c r="AQ659" s="352"/>
      <c r="AR659" s="352"/>
      <c r="AS659" s="352"/>
      <c r="AT659" s="352"/>
      <c r="AU659" s="352"/>
      <c r="AV659" s="352"/>
      <c r="AW659" s="352"/>
      <c r="AX659" s="352"/>
      <c r="AY659" s="352"/>
      <c r="AZ659" s="352"/>
      <c r="BA659" s="355"/>
      <c r="BB659" s="431"/>
      <c r="BC659" s="355"/>
      <c r="BD659" s="355"/>
      <c r="BE659" s="355"/>
      <c r="BF659" s="355"/>
      <c r="BG659" s="355"/>
      <c r="BH659" s="355"/>
      <c r="BI659" s="355"/>
      <c r="BJ659" s="355"/>
      <c r="BK659" s="355"/>
      <c r="BL659" s="355"/>
      <c r="BM659" s="355"/>
      <c r="BN659" s="355"/>
      <c r="BO659" s="355"/>
      <c r="BP659" s="355"/>
      <c r="BQ659" s="355"/>
      <c r="BR659" s="355"/>
      <c r="BS659" s="355"/>
      <c r="BT659" s="355"/>
      <c r="BU659" s="355"/>
      <c r="BV659" s="355"/>
      <c r="BW659" s="355"/>
      <c r="BX659" s="355"/>
      <c r="BY659" s="355"/>
      <c r="BZ659" s="355"/>
      <c r="CA659" s="355"/>
      <c r="CB659" s="355"/>
      <c r="CC659" s="355"/>
      <c r="CD659" s="355"/>
      <c r="CE659" s="355"/>
      <c r="CF659" s="355"/>
      <c r="CG659" s="355"/>
      <c r="CH659" s="355"/>
      <c r="CI659" s="355"/>
      <c r="CJ659" s="355"/>
      <c r="CK659" s="355"/>
      <c r="CL659" s="355"/>
      <c r="CM659" s="355"/>
      <c r="CN659" s="355"/>
      <c r="CO659" s="355"/>
      <c r="CP659" s="355"/>
      <c r="CQ659" s="355"/>
      <c r="CR659" s="355"/>
      <c r="CS659" s="355"/>
      <c r="CT659" s="355"/>
      <c r="CU659" s="355"/>
      <c r="CV659" s="355"/>
      <c r="CW659" s="355"/>
      <c r="CX659" s="355"/>
      <c r="CY659" s="355"/>
      <c r="CZ659" s="355"/>
    </row>
    <row r="660" s="359" customFormat="true" ht="25.15" customHeight="true" x14ac:dyDescent="0.2">
      <c r="C660" s="1044"/>
      <c r="D660" s="1045"/>
      <c r="E660" s="615"/>
      <c r="F660" s="615"/>
      <c r="G660" s="615"/>
      <c r="H660" s="1044"/>
      <c r="I660" s="1045"/>
      <c r="J660" s="615"/>
      <c r="K660" s="615"/>
      <c r="L660" s="615"/>
      <c r="M660" s="1044"/>
      <c r="N660" s="1045"/>
      <c r="O660" s="615"/>
      <c r="P660" s="615"/>
      <c r="Q660" s="615"/>
      <c r="X660" s="352"/>
      <c r="Y660" s="352"/>
      <c r="Z660" s="352"/>
      <c r="AA660" s="352"/>
      <c r="AB660" s="352"/>
      <c r="AC660" s="352"/>
      <c r="AD660" s="352"/>
      <c r="AE660" s="352"/>
      <c r="AF660" s="352"/>
      <c r="AG660" s="352"/>
      <c r="AH660" s="352"/>
      <c r="AI660" s="352"/>
      <c r="AJ660" s="352"/>
      <c r="AK660" s="352"/>
      <c r="AL660" s="352"/>
      <c r="AM660" s="352"/>
      <c r="AN660" s="352"/>
      <c r="AO660" s="352"/>
      <c r="AP660" s="352"/>
      <c r="AQ660" s="352"/>
      <c r="AR660" s="352"/>
      <c r="AS660" s="352"/>
      <c r="AT660" s="352"/>
      <c r="AU660" s="352"/>
      <c r="AV660" s="352"/>
      <c r="AW660" s="352"/>
      <c r="AX660" s="352"/>
      <c r="AY660" s="352"/>
      <c r="AZ660" s="352"/>
      <c r="BA660" s="355"/>
      <c r="BB660" s="431"/>
      <c r="BC660" s="355"/>
      <c r="BD660" s="355"/>
      <c r="BE660" s="355"/>
      <c r="BF660" s="355"/>
      <c r="BG660" s="355"/>
      <c r="BH660" s="355"/>
      <c r="BI660" s="355"/>
      <c r="BJ660" s="355"/>
      <c r="BK660" s="355"/>
      <c r="BL660" s="355"/>
      <c r="BM660" s="355"/>
      <c r="BN660" s="355"/>
      <c r="BO660" s="355"/>
      <c r="BP660" s="355"/>
      <c r="BQ660" s="355"/>
      <c r="BR660" s="355"/>
      <c r="BS660" s="355"/>
      <c r="BT660" s="355"/>
      <c r="BU660" s="355"/>
      <c r="BV660" s="355"/>
      <c r="BW660" s="355"/>
      <c r="BX660" s="355"/>
      <c r="BY660" s="355"/>
      <c r="BZ660" s="355"/>
      <c r="CA660" s="355"/>
      <c r="CB660" s="355"/>
      <c r="CC660" s="355"/>
      <c r="CD660" s="355"/>
      <c r="CE660" s="355"/>
      <c r="CF660" s="355"/>
      <c r="CG660" s="355"/>
      <c r="CH660" s="355"/>
      <c r="CI660" s="355"/>
      <c r="CJ660" s="355"/>
      <c r="CK660" s="355"/>
      <c r="CL660" s="355"/>
      <c r="CM660" s="355"/>
      <c r="CN660" s="355"/>
      <c r="CO660" s="355"/>
      <c r="CP660" s="355"/>
      <c r="CQ660" s="355"/>
      <c r="CR660" s="355"/>
      <c r="CS660" s="355"/>
      <c r="CT660" s="355"/>
      <c r="CU660" s="355"/>
      <c r="CV660" s="355"/>
      <c r="CW660" s="355"/>
      <c r="CX660" s="355"/>
      <c r="CY660" s="355"/>
      <c r="CZ660" s="355"/>
    </row>
    <row r="661" s="359" customFormat="true" ht="25.15" customHeight="true" x14ac:dyDescent="0.2">
      <c r="C661" s="1044"/>
      <c r="D661" s="1045"/>
      <c r="E661" s="615"/>
      <c r="F661" s="615"/>
      <c r="G661" s="615"/>
      <c r="H661" s="1044"/>
      <c r="I661" s="1045"/>
      <c r="J661" s="615"/>
      <c r="K661" s="615"/>
      <c r="L661" s="615"/>
      <c r="M661" s="1044"/>
      <c r="N661" s="1045"/>
      <c r="O661" s="615"/>
      <c r="P661" s="615"/>
      <c r="Q661" s="615"/>
      <c r="X661" s="352"/>
      <c r="Y661" s="352"/>
      <c r="Z661" s="352"/>
      <c r="AA661" s="352"/>
      <c r="AB661" s="352"/>
      <c r="AC661" s="352"/>
      <c r="AD661" s="352"/>
      <c r="AE661" s="352"/>
      <c r="AF661" s="352"/>
      <c r="AG661" s="352"/>
      <c r="AH661" s="352"/>
      <c r="AI661" s="352"/>
      <c r="AJ661" s="352"/>
      <c r="AK661" s="352"/>
      <c r="AL661" s="352"/>
      <c r="AM661" s="352"/>
      <c r="AN661" s="352"/>
      <c r="AO661" s="352"/>
      <c r="AP661" s="352"/>
      <c r="AQ661" s="352"/>
      <c r="AR661" s="352"/>
      <c r="AS661" s="352"/>
      <c r="AT661" s="352"/>
      <c r="AU661" s="352"/>
      <c r="AV661" s="352"/>
      <c r="AW661" s="352"/>
      <c r="AX661" s="352"/>
      <c r="AY661" s="352"/>
      <c r="AZ661" s="352"/>
      <c r="BA661" s="355"/>
      <c r="BB661" s="431"/>
      <c r="BC661" s="355"/>
      <c r="BD661" s="355"/>
      <c r="BE661" s="355"/>
      <c r="BF661" s="355"/>
      <c r="BG661" s="355"/>
      <c r="BH661" s="355"/>
      <c r="BI661" s="355"/>
      <c r="BJ661" s="355"/>
      <c r="BK661" s="355"/>
      <c r="BL661" s="355"/>
      <c r="BM661" s="355"/>
      <c r="BN661" s="355"/>
      <c r="BO661" s="355"/>
      <c r="BP661" s="355"/>
      <c r="BQ661" s="355"/>
      <c r="BR661" s="355"/>
      <c r="BS661" s="355"/>
      <c r="BT661" s="355"/>
      <c r="BU661" s="355"/>
      <c r="BV661" s="355"/>
      <c r="BW661" s="355"/>
      <c r="BX661" s="355"/>
      <c r="BY661" s="355"/>
      <c r="BZ661" s="355"/>
      <c r="CA661" s="355"/>
      <c r="CB661" s="355"/>
      <c r="CC661" s="355"/>
      <c r="CD661" s="355"/>
      <c r="CE661" s="355"/>
      <c r="CF661" s="355"/>
      <c r="CG661" s="355"/>
      <c r="CH661" s="355"/>
      <c r="CI661" s="355"/>
      <c r="CJ661" s="355"/>
      <c r="CK661" s="355"/>
      <c r="CL661" s="355"/>
      <c r="CM661" s="355"/>
      <c r="CN661" s="355"/>
      <c r="CO661" s="355"/>
      <c r="CP661" s="355"/>
      <c r="CQ661" s="355"/>
      <c r="CR661" s="355"/>
      <c r="CS661" s="355"/>
      <c r="CT661" s="355"/>
      <c r="CU661" s="355"/>
      <c r="CV661" s="355"/>
      <c r="CW661" s="355"/>
      <c r="CX661" s="355"/>
      <c r="CY661" s="355"/>
      <c r="CZ661" s="355"/>
    </row>
    <row r="662" s="359" customFormat="true" ht="25.15" customHeight="true" x14ac:dyDescent="0.2">
      <c r="C662" s="1044"/>
      <c r="D662" s="1045"/>
      <c r="E662" s="615"/>
      <c r="F662" s="615"/>
      <c r="G662" s="615"/>
      <c r="H662" s="1044"/>
      <c r="I662" s="1045"/>
      <c r="J662" s="615"/>
      <c r="K662" s="615"/>
      <c r="L662" s="615"/>
      <c r="M662" s="1044"/>
      <c r="N662" s="1045"/>
      <c r="O662" s="615"/>
      <c r="P662" s="615"/>
      <c r="Q662" s="615"/>
      <c r="X662" s="352"/>
      <c r="Y662" s="352"/>
      <c r="Z662" s="352"/>
      <c r="AA662" s="352"/>
      <c r="AB662" s="352"/>
      <c r="AC662" s="352"/>
      <c r="AD662" s="352"/>
      <c r="AE662" s="352"/>
      <c r="AF662" s="352"/>
      <c r="AG662" s="352"/>
      <c r="AH662" s="352"/>
      <c r="AI662" s="352"/>
      <c r="AJ662" s="352"/>
      <c r="AK662" s="352"/>
      <c r="AL662" s="352"/>
      <c r="AM662" s="352"/>
      <c r="AN662" s="352"/>
      <c r="AO662" s="352"/>
      <c r="AP662" s="352"/>
      <c r="AQ662" s="352"/>
      <c r="AR662" s="352"/>
      <c r="AS662" s="352"/>
      <c r="AT662" s="352"/>
      <c r="AU662" s="352"/>
      <c r="AV662" s="352"/>
      <c r="AW662" s="352"/>
      <c r="AX662" s="352"/>
      <c r="AY662" s="352"/>
      <c r="AZ662" s="352"/>
      <c r="BA662" s="355"/>
      <c r="BB662" s="431"/>
      <c r="BC662" s="355"/>
      <c r="BD662" s="355"/>
      <c r="BE662" s="355"/>
      <c r="BF662" s="355"/>
      <c r="BG662" s="355"/>
      <c r="BH662" s="355"/>
      <c r="BI662" s="355"/>
      <c r="BJ662" s="355"/>
      <c r="BK662" s="355"/>
      <c r="BL662" s="355"/>
      <c r="BM662" s="355"/>
      <c r="BN662" s="355"/>
      <c r="BO662" s="355"/>
      <c r="BP662" s="355"/>
      <c r="BQ662" s="355"/>
      <c r="BR662" s="355"/>
      <c r="BS662" s="355"/>
      <c r="BT662" s="355"/>
      <c r="BU662" s="355"/>
      <c r="BV662" s="355"/>
      <c r="BW662" s="355"/>
      <c r="BX662" s="355"/>
      <c r="BY662" s="355"/>
      <c r="BZ662" s="355"/>
      <c r="CA662" s="355"/>
      <c r="CB662" s="355"/>
      <c r="CC662" s="355"/>
      <c r="CD662" s="355"/>
      <c r="CE662" s="355"/>
      <c r="CF662" s="355"/>
      <c r="CG662" s="355"/>
      <c r="CH662" s="355"/>
      <c r="CI662" s="355"/>
      <c r="CJ662" s="355"/>
      <c r="CK662" s="355"/>
      <c r="CL662" s="355"/>
      <c r="CM662" s="355"/>
      <c r="CN662" s="355"/>
      <c r="CO662" s="355"/>
      <c r="CP662" s="355"/>
      <c r="CQ662" s="355"/>
      <c r="CR662" s="355"/>
      <c r="CS662" s="355"/>
      <c r="CT662" s="355"/>
      <c r="CU662" s="355"/>
      <c r="CV662" s="355"/>
      <c r="CW662" s="355"/>
      <c r="CX662" s="355"/>
      <c r="CY662" s="355"/>
      <c r="CZ662" s="355"/>
    </row>
    <row r="663" s="359" customFormat="true" ht="25.15" customHeight="true" x14ac:dyDescent="0.2">
      <c r="C663" s="1044"/>
      <c r="D663" s="1045"/>
      <c r="E663" s="615"/>
      <c r="F663" s="615"/>
      <c r="G663" s="615"/>
      <c r="H663" s="1044"/>
      <c r="I663" s="1045"/>
      <c r="J663" s="615"/>
      <c r="K663" s="615"/>
      <c r="L663" s="615"/>
      <c r="M663" s="1044"/>
      <c r="N663" s="1045"/>
      <c r="O663" s="615"/>
      <c r="P663" s="615"/>
      <c r="Q663" s="615"/>
      <c r="X663" s="352"/>
      <c r="Y663" s="352"/>
      <c r="Z663" s="352"/>
      <c r="AA663" s="352"/>
      <c r="AB663" s="352"/>
      <c r="AC663" s="352"/>
      <c r="AD663" s="352"/>
      <c r="AE663" s="352"/>
      <c r="AF663" s="352"/>
      <c r="AG663" s="352"/>
      <c r="AH663" s="352"/>
      <c r="AI663" s="352"/>
      <c r="AJ663" s="352"/>
      <c r="AK663" s="352"/>
      <c r="AL663" s="352"/>
      <c r="AM663" s="352"/>
      <c r="AN663" s="352"/>
      <c r="AO663" s="352"/>
      <c r="AP663" s="352"/>
      <c r="AQ663" s="352"/>
      <c r="AR663" s="352"/>
      <c r="AS663" s="352"/>
      <c r="AT663" s="352"/>
      <c r="AU663" s="352"/>
      <c r="AV663" s="352"/>
      <c r="AW663" s="352"/>
      <c r="AX663" s="352"/>
      <c r="AY663" s="352"/>
      <c r="AZ663" s="352"/>
      <c r="BA663" s="355"/>
      <c r="BB663" s="431"/>
      <c r="BC663" s="355"/>
      <c r="BD663" s="355"/>
      <c r="BE663" s="355"/>
      <c r="BF663" s="355"/>
      <c r="BG663" s="355"/>
      <c r="BH663" s="355"/>
      <c r="BI663" s="355"/>
      <c r="BJ663" s="355"/>
      <c r="BK663" s="355"/>
      <c r="BL663" s="355"/>
      <c r="BM663" s="355"/>
      <c r="BN663" s="355"/>
      <c r="BO663" s="355"/>
      <c r="BP663" s="355"/>
      <c r="BQ663" s="355"/>
      <c r="BR663" s="355"/>
      <c r="BS663" s="355"/>
      <c r="BT663" s="355"/>
      <c r="BU663" s="355"/>
      <c r="BV663" s="355"/>
      <c r="BW663" s="355"/>
      <c r="BX663" s="355"/>
      <c r="BY663" s="355"/>
      <c r="BZ663" s="355"/>
      <c r="CA663" s="355"/>
      <c r="CB663" s="355"/>
      <c r="CC663" s="355"/>
      <c r="CD663" s="355"/>
      <c r="CE663" s="355"/>
      <c r="CF663" s="355"/>
      <c r="CG663" s="355"/>
      <c r="CH663" s="355"/>
      <c r="CI663" s="355"/>
      <c r="CJ663" s="355"/>
      <c r="CK663" s="355"/>
      <c r="CL663" s="355"/>
      <c r="CM663" s="355"/>
      <c r="CN663" s="355"/>
      <c r="CO663" s="355"/>
      <c r="CP663" s="355"/>
      <c r="CQ663" s="355"/>
      <c r="CR663" s="355"/>
      <c r="CS663" s="355"/>
      <c r="CT663" s="355"/>
      <c r="CU663" s="355"/>
      <c r="CV663" s="355"/>
      <c r="CW663" s="355"/>
      <c r="CX663" s="355"/>
      <c r="CY663" s="355"/>
      <c r="CZ663" s="355"/>
    </row>
    <row r="664" s="359" customFormat="true" ht="25.15" customHeight="true" x14ac:dyDescent="0.2">
      <c r="C664" s="1044"/>
      <c r="D664" s="1045"/>
      <c r="E664" s="615"/>
      <c r="F664" s="615"/>
      <c r="G664" s="615"/>
      <c r="H664" s="1044"/>
      <c r="I664" s="1045"/>
      <c r="J664" s="615"/>
      <c r="K664" s="615"/>
      <c r="L664" s="615"/>
      <c r="M664" s="1044"/>
      <c r="N664" s="1045"/>
      <c r="O664" s="615"/>
      <c r="P664" s="615"/>
      <c r="Q664" s="615"/>
      <c r="X664" s="352"/>
      <c r="Y664" s="352"/>
      <c r="Z664" s="352"/>
      <c r="AA664" s="352"/>
      <c r="AB664" s="352"/>
      <c r="AC664" s="352"/>
      <c r="AD664" s="352"/>
      <c r="AE664" s="352"/>
      <c r="AF664" s="352"/>
      <c r="AG664" s="352"/>
      <c r="AH664" s="352"/>
      <c r="AI664" s="352"/>
      <c r="AJ664" s="352"/>
      <c r="AK664" s="352"/>
      <c r="AL664" s="352"/>
      <c r="AM664" s="352"/>
      <c r="AN664" s="352"/>
      <c r="AO664" s="352"/>
      <c r="AP664" s="352"/>
      <c r="AQ664" s="352"/>
      <c r="AR664" s="352"/>
      <c r="AS664" s="352"/>
      <c r="AT664" s="352"/>
      <c r="AU664" s="352"/>
      <c r="AV664" s="352"/>
      <c r="AW664" s="352"/>
      <c r="AX664" s="352"/>
      <c r="AY664" s="352"/>
      <c r="AZ664" s="352"/>
      <c r="BA664" s="355"/>
      <c r="BB664" s="431"/>
      <c r="BC664" s="355"/>
      <c r="BD664" s="355"/>
      <c r="BE664" s="355"/>
      <c r="BF664" s="355"/>
      <c r="BG664" s="355"/>
      <c r="BH664" s="355"/>
      <c r="BI664" s="355"/>
      <c r="BJ664" s="355"/>
      <c r="BK664" s="355"/>
      <c r="BL664" s="355"/>
      <c r="BM664" s="355"/>
      <c r="BN664" s="355"/>
      <c r="BO664" s="355"/>
      <c r="BP664" s="355"/>
      <c r="BQ664" s="355"/>
      <c r="BR664" s="355"/>
      <c r="BS664" s="355"/>
      <c r="BT664" s="355"/>
      <c r="BU664" s="355"/>
      <c r="BV664" s="355"/>
      <c r="BW664" s="355"/>
      <c r="BX664" s="355"/>
      <c r="BY664" s="355"/>
      <c r="BZ664" s="355"/>
      <c r="CA664" s="355"/>
      <c r="CB664" s="355"/>
      <c r="CC664" s="355"/>
      <c r="CD664" s="355"/>
      <c r="CE664" s="355"/>
      <c r="CF664" s="355"/>
      <c r="CG664" s="355"/>
      <c r="CH664" s="355"/>
      <c r="CI664" s="355"/>
      <c r="CJ664" s="355"/>
      <c r="CK664" s="355"/>
      <c r="CL664" s="355"/>
      <c r="CM664" s="355"/>
      <c r="CN664" s="355"/>
      <c r="CO664" s="355"/>
      <c r="CP664" s="355"/>
      <c r="CQ664" s="355"/>
      <c r="CR664" s="355"/>
      <c r="CS664" s="355"/>
      <c r="CT664" s="355"/>
      <c r="CU664" s="355"/>
      <c r="CV664" s="355"/>
      <c r="CW664" s="355"/>
      <c r="CX664" s="355"/>
      <c r="CY664" s="355"/>
      <c r="CZ664" s="355"/>
    </row>
    <row r="665" s="359" customFormat="true" ht="25.15" customHeight="true" x14ac:dyDescent="0.2">
      <c r="C665" s="1044"/>
      <c r="D665" s="1045"/>
      <c r="E665" s="615"/>
      <c r="F665" s="615"/>
      <c r="G665" s="615"/>
      <c r="H665" s="1044"/>
      <c r="I665" s="1045"/>
      <c r="J665" s="615"/>
      <c r="K665" s="615"/>
      <c r="L665" s="615"/>
      <c r="M665" s="1044"/>
      <c r="N665" s="1045"/>
      <c r="O665" s="615"/>
      <c r="P665" s="615"/>
      <c r="Q665" s="615"/>
      <c r="X665" s="352"/>
      <c r="Y665" s="352"/>
      <c r="Z665" s="352"/>
      <c r="AA665" s="352"/>
      <c r="AB665" s="352"/>
      <c r="AC665" s="352"/>
      <c r="AD665" s="352"/>
      <c r="AE665" s="352"/>
      <c r="AF665" s="352"/>
      <c r="AG665" s="352"/>
      <c r="AH665" s="352"/>
      <c r="AI665" s="352"/>
      <c r="AJ665" s="352"/>
      <c r="AK665" s="352"/>
      <c r="AL665" s="352"/>
      <c r="AM665" s="352"/>
      <c r="AN665" s="352"/>
      <c r="AO665" s="352"/>
      <c r="AP665" s="352"/>
      <c r="AQ665" s="352"/>
      <c r="AR665" s="352"/>
      <c r="AS665" s="352"/>
      <c r="AT665" s="352"/>
      <c r="AU665" s="352"/>
      <c r="AV665" s="352"/>
      <c r="AW665" s="352"/>
      <c r="AX665" s="352"/>
      <c r="AY665" s="352"/>
      <c r="AZ665" s="352"/>
      <c r="BA665" s="355"/>
      <c r="BB665" s="431"/>
      <c r="BC665" s="355"/>
      <c r="BD665" s="355"/>
      <c r="BE665" s="355"/>
      <c r="BF665" s="355"/>
      <c r="BG665" s="355"/>
      <c r="BH665" s="355"/>
      <c r="BI665" s="355"/>
      <c r="BJ665" s="355"/>
      <c r="BK665" s="355"/>
      <c r="BL665" s="355"/>
      <c r="BM665" s="355"/>
      <c r="BN665" s="355"/>
      <c r="BO665" s="355"/>
      <c r="BP665" s="355"/>
      <c r="BQ665" s="355"/>
      <c r="BR665" s="355"/>
      <c r="BS665" s="355"/>
      <c r="BT665" s="355"/>
      <c r="BU665" s="355"/>
      <c r="BV665" s="355"/>
      <c r="BW665" s="355"/>
      <c r="BX665" s="355"/>
      <c r="BY665" s="355"/>
      <c r="BZ665" s="355"/>
      <c r="CA665" s="355"/>
      <c r="CB665" s="355"/>
      <c r="CC665" s="355"/>
      <c r="CD665" s="355"/>
      <c r="CE665" s="355"/>
      <c r="CF665" s="355"/>
      <c r="CG665" s="355"/>
      <c r="CH665" s="355"/>
      <c r="CI665" s="355"/>
      <c r="CJ665" s="355"/>
      <c r="CK665" s="355"/>
      <c r="CL665" s="355"/>
      <c r="CM665" s="355"/>
      <c r="CN665" s="355"/>
      <c r="CO665" s="355"/>
      <c r="CP665" s="355"/>
      <c r="CQ665" s="355"/>
      <c r="CR665" s="355"/>
      <c r="CS665" s="355"/>
      <c r="CT665" s="355"/>
      <c r="CU665" s="355"/>
      <c r="CV665" s="355"/>
      <c r="CW665" s="355"/>
      <c r="CX665" s="355"/>
      <c r="CY665" s="355"/>
      <c r="CZ665" s="355"/>
    </row>
    <row r="666" s="359" customFormat="true" ht="25.15" customHeight="true" x14ac:dyDescent="0.2">
      <c r="C666" s="1044"/>
      <c r="D666" s="1045"/>
      <c r="E666" s="615"/>
      <c r="F666" s="615"/>
      <c r="G666" s="615"/>
      <c r="H666" s="1044"/>
      <c r="I666" s="1045"/>
      <c r="J666" s="615"/>
      <c r="K666" s="615"/>
      <c r="L666" s="615"/>
      <c r="M666" s="1044"/>
      <c r="N666" s="1045"/>
      <c r="O666" s="615"/>
      <c r="P666" s="615"/>
      <c r="Q666" s="615"/>
      <c r="X666" s="352"/>
      <c r="Y666" s="352"/>
      <c r="Z666" s="352"/>
      <c r="AA666" s="352"/>
      <c r="AB666" s="352"/>
      <c r="AC666" s="352"/>
      <c r="AD666" s="352"/>
      <c r="AE666" s="352"/>
      <c r="AF666" s="352"/>
      <c r="AG666" s="352"/>
      <c r="AH666" s="352"/>
      <c r="AI666" s="352"/>
      <c r="AJ666" s="352"/>
      <c r="AK666" s="352"/>
      <c r="AL666" s="352"/>
      <c r="AM666" s="352"/>
      <c r="AN666" s="352"/>
      <c r="AO666" s="352"/>
      <c r="AP666" s="352"/>
      <c r="AQ666" s="352"/>
      <c r="AR666" s="352"/>
      <c r="AS666" s="352"/>
      <c r="AT666" s="352"/>
      <c r="AU666" s="352"/>
      <c r="AV666" s="352"/>
      <c r="AW666" s="352"/>
      <c r="AX666" s="352"/>
      <c r="AY666" s="352"/>
      <c r="AZ666" s="352"/>
      <c r="BA666" s="355"/>
      <c r="BB666" s="431"/>
      <c r="BC666" s="355"/>
      <c r="BD666" s="355"/>
      <c r="BE666" s="355"/>
      <c r="BF666" s="355"/>
      <c r="BG666" s="355"/>
      <c r="BH666" s="355"/>
      <c r="BI666" s="355"/>
      <c r="BJ666" s="355"/>
      <c r="BK666" s="355"/>
      <c r="BL666" s="355"/>
      <c r="BM666" s="355"/>
      <c r="BN666" s="355"/>
      <c r="BO666" s="355"/>
      <c r="BP666" s="355"/>
      <c r="BQ666" s="355"/>
      <c r="BR666" s="355"/>
      <c r="BS666" s="355"/>
      <c r="BT666" s="355"/>
      <c r="BU666" s="355"/>
      <c r="BV666" s="355"/>
      <c r="BW666" s="355"/>
      <c r="BX666" s="355"/>
      <c r="BY666" s="355"/>
      <c r="BZ666" s="355"/>
      <c r="CA666" s="355"/>
      <c r="CB666" s="355"/>
      <c r="CC666" s="355"/>
      <c r="CD666" s="355"/>
      <c r="CE666" s="355"/>
      <c r="CF666" s="355"/>
      <c r="CG666" s="355"/>
      <c r="CH666" s="355"/>
      <c r="CI666" s="355"/>
      <c r="CJ666" s="355"/>
      <c r="CK666" s="355"/>
      <c r="CL666" s="355"/>
      <c r="CM666" s="355"/>
      <c r="CN666" s="355"/>
      <c r="CO666" s="355"/>
      <c r="CP666" s="355"/>
      <c r="CQ666" s="355"/>
      <c r="CR666" s="355"/>
      <c r="CS666" s="355"/>
      <c r="CT666" s="355"/>
      <c r="CU666" s="355"/>
      <c r="CV666" s="355"/>
      <c r="CW666" s="355"/>
      <c r="CX666" s="355"/>
      <c r="CY666" s="355"/>
      <c r="CZ666" s="355"/>
    </row>
    <row r="667" s="359" customFormat="true" ht="25.15" customHeight="true" x14ac:dyDescent="0.2">
      <c r="C667" s="1044"/>
      <c r="D667" s="1045"/>
      <c r="E667" s="615"/>
      <c r="F667" s="615"/>
      <c r="G667" s="615"/>
      <c r="H667" s="1044"/>
      <c r="I667" s="1045"/>
      <c r="J667" s="615"/>
      <c r="K667" s="615"/>
      <c r="L667" s="615"/>
      <c r="M667" s="1044"/>
      <c r="N667" s="1045"/>
      <c r="O667" s="615"/>
      <c r="P667" s="615"/>
      <c r="Q667" s="615"/>
      <c r="X667" s="352"/>
      <c r="Y667" s="352"/>
      <c r="Z667" s="352"/>
      <c r="AA667" s="352"/>
      <c r="AB667" s="352"/>
      <c r="AC667" s="352"/>
      <c r="AD667" s="352"/>
      <c r="AE667" s="352"/>
      <c r="AF667" s="352"/>
      <c r="AG667" s="352"/>
      <c r="AH667" s="352"/>
      <c r="AI667" s="352"/>
      <c r="AJ667" s="352"/>
      <c r="AK667" s="352"/>
      <c r="AL667" s="352"/>
      <c r="AM667" s="352"/>
      <c r="AN667" s="352"/>
      <c r="AO667" s="352"/>
      <c r="AP667" s="352"/>
      <c r="AQ667" s="352"/>
      <c r="AR667" s="352"/>
      <c r="AS667" s="352"/>
      <c r="AT667" s="352"/>
      <c r="AU667" s="352"/>
      <c r="AV667" s="352"/>
      <c r="AW667" s="352"/>
      <c r="AX667" s="352"/>
      <c r="AY667" s="352"/>
      <c r="AZ667" s="352"/>
      <c r="BA667" s="355"/>
      <c r="BB667" s="431"/>
      <c r="BC667" s="355"/>
      <c r="BD667" s="355"/>
      <c r="BE667" s="355"/>
      <c r="BF667" s="355"/>
      <c r="BG667" s="355"/>
      <c r="BH667" s="355"/>
      <c r="BI667" s="355"/>
      <c r="BJ667" s="355"/>
      <c r="BK667" s="355"/>
      <c r="BL667" s="355"/>
      <c r="BM667" s="355"/>
      <c r="BN667" s="355"/>
      <c r="BO667" s="355"/>
      <c r="BP667" s="355"/>
      <c r="BQ667" s="355"/>
      <c r="BR667" s="355"/>
      <c r="BS667" s="355"/>
      <c r="BT667" s="355"/>
      <c r="BU667" s="355"/>
      <c r="BV667" s="355"/>
      <c r="BW667" s="355"/>
      <c r="BX667" s="355"/>
      <c r="BY667" s="355"/>
      <c r="BZ667" s="355"/>
      <c r="CA667" s="355"/>
      <c r="CB667" s="355"/>
      <c r="CC667" s="355"/>
      <c r="CD667" s="355"/>
      <c r="CE667" s="355"/>
      <c r="CF667" s="355"/>
      <c r="CG667" s="355"/>
      <c r="CH667" s="355"/>
      <c r="CI667" s="355"/>
      <c r="CJ667" s="355"/>
      <c r="CK667" s="355"/>
      <c r="CL667" s="355"/>
      <c r="CM667" s="355"/>
      <c r="CN667" s="355"/>
      <c r="CO667" s="355"/>
      <c r="CP667" s="355"/>
      <c r="CQ667" s="355"/>
      <c r="CR667" s="355"/>
      <c r="CS667" s="355"/>
      <c r="CT667" s="355"/>
      <c r="CU667" s="355"/>
      <c r="CV667" s="355"/>
      <c r="CW667" s="355"/>
      <c r="CX667" s="355"/>
      <c r="CY667" s="355"/>
      <c r="CZ667" s="355"/>
    </row>
    <row r="668" s="359" customFormat="true" ht="25.15" customHeight="true" x14ac:dyDescent="0.2">
      <c r="C668" s="1044"/>
      <c r="D668" s="1045"/>
      <c r="E668" s="615"/>
      <c r="F668" s="615"/>
      <c r="G668" s="615"/>
      <c r="H668" s="1044"/>
      <c r="I668" s="1045"/>
      <c r="J668" s="615"/>
      <c r="K668" s="615"/>
      <c r="L668" s="615"/>
      <c r="M668" s="1044"/>
      <c r="N668" s="1045"/>
      <c r="O668" s="615"/>
      <c r="P668" s="615"/>
      <c r="Q668" s="615"/>
      <c r="X668" s="352"/>
      <c r="Y668" s="352"/>
      <c r="Z668" s="352"/>
      <c r="AA668" s="352"/>
      <c r="AB668" s="352"/>
      <c r="AC668" s="352"/>
      <c r="AD668" s="352"/>
      <c r="AE668" s="352"/>
      <c r="AF668" s="352"/>
      <c r="AG668" s="352"/>
      <c r="AH668" s="352"/>
      <c r="AI668" s="352"/>
      <c r="AJ668" s="352"/>
      <c r="AK668" s="352"/>
      <c r="AL668" s="352"/>
      <c r="AM668" s="352"/>
      <c r="AN668" s="352"/>
      <c r="AO668" s="352"/>
      <c r="AP668" s="352"/>
      <c r="AQ668" s="352"/>
      <c r="AR668" s="352"/>
      <c r="AS668" s="352"/>
      <c r="AT668" s="352"/>
      <c r="AU668" s="352"/>
      <c r="AV668" s="352"/>
      <c r="AW668" s="352"/>
      <c r="AX668" s="352"/>
      <c r="AY668" s="352"/>
      <c r="AZ668" s="352"/>
      <c r="BA668" s="355"/>
      <c r="BB668" s="431"/>
      <c r="BC668" s="355"/>
      <c r="BD668" s="355"/>
      <c r="BE668" s="355"/>
      <c r="BF668" s="355"/>
      <c r="BG668" s="355"/>
      <c r="BH668" s="355"/>
      <c r="BI668" s="355"/>
      <c r="BJ668" s="355"/>
      <c r="BK668" s="355"/>
      <c r="BL668" s="355"/>
      <c r="BM668" s="355"/>
      <c r="BN668" s="355"/>
      <c r="BO668" s="355"/>
      <c r="BP668" s="355"/>
      <c r="BQ668" s="355"/>
      <c r="BR668" s="355"/>
      <c r="BS668" s="355"/>
      <c r="BT668" s="355"/>
      <c r="BU668" s="355"/>
      <c r="BV668" s="355"/>
      <c r="BW668" s="355"/>
      <c r="BX668" s="355"/>
      <c r="BY668" s="355"/>
      <c r="BZ668" s="355"/>
      <c r="CA668" s="355"/>
      <c r="CB668" s="355"/>
      <c r="CC668" s="355"/>
      <c r="CD668" s="355"/>
      <c r="CE668" s="355"/>
      <c r="CF668" s="355"/>
      <c r="CG668" s="355"/>
      <c r="CH668" s="355"/>
      <c r="CI668" s="355"/>
      <c r="CJ668" s="355"/>
      <c r="CK668" s="355"/>
      <c r="CL668" s="355"/>
      <c r="CM668" s="355"/>
      <c r="CN668" s="355"/>
      <c r="CO668" s="355"/>
      <c r="CP668" s="355"/>
      <c r="CQ668" s="355"/>
      <c r="CR668" s="355"/>
      <c r="CS668" s="355"/>
      <c r="CT668" s="355"/>
      <c r="CU668" s="355"/>
      <c r="CV668" s="355"/>
      <c r="CW668" s="355"/>
      <c r="CX668" s="355"/>
      <c r="CY668" s="355"/>
      <c r="CZ668" s="355"/>
    </row>
    <row r="669" s="359" customFormat="true" ht="25.15" customHeight="true" x14ac:dyDescent="0.2">
      <c r="C669" s="1044"/>
      <c r="D669" s="1045"/>
      <c r="E669" s="615"/>
      <c r="F669" s="615"/>
      <c r="G669" s="615"/>
      <c r="H669" s="1044"/>
      <c r="I669" s="1045"/>
      <c r="J669" s="615"/>
      <c r="K669" s="615"/>
      <c r="L669" s="615"/>
      <c r="M669" s="1044"/>
      <c r="N669" s="1045"/>
      <c r="O669" s="615"/>
      <c r="P669" s="615"/>
      <c r="Q669" s="615"/>
      <c r="X669" s="352"/>
      <c r="Y669" s="352"/>
      <c r="Z669" s="352"/>
      <c r="AA669" s="352"/>
      <c r="AB669" s="352"/>
      <c r="AC669" s="352"/>
      <c r="AD669" s="352"/>
      <c r="AE669" s="352"/>
      <c r="AF669" s="352"/>
      <c r="AG669" s="352"/>
      <c r="AH669" s="352"/>
      <c r="AI669" s="352"/>
      <c r="AJ669" s="352"/>
      <c r="AK669" s="352"/>
      <c r="AL669" s="352"/>
      <c r="AM669" s="352"/>
      <c r="AN669" s="352"/>
      <c r="AO669" s="352"/>
      <c r="AP669" s="352"/>
      <c r="AQ669" s="352"/>
      <c r="AR669" s="352"/>
      <c r="AS669" s="352"/>
      <c r="AT669" s="352"/>
      <c r="AU669" s="352"/>
      <c r="AV669" s="352"/>
      <c r="AW669" s="352"/>
      <c r="AX669" s="352"/>
      <c r="AY669" s="352"/>
      <c r="AZ669" s="352"/>
      <c r="BA669" s="355"/>
      <c r="BB669" s="431"/>
      <c r="BC669" s="355"/>
      <c r="BD669" s="355"/>
      <c r="BE669" s="355"/>
      <c r="BF669" s="355"/>
      <c r="BG669" s="355"/>
      <c r="BH669" s="355"/>
      <c r="BI669" s="355"/>
      <c r="BJ669" s="355"/>
      <c r="BK669" s="355"/>
      <c r="BL669" s="355"/>
      <c r="BM669" s="355"/>
      <c r="BN669" s="355"/>
      <c r="BO669" s="355"/>
      <c r="BP669" s="355"/>
      <c r="BQ669" s="355"/>
      <c r="BR669" s="355"/>
      <c r="BS669" s="355"/>
      <c r="BT669" s="355"/>
      <c r="BU669" s="355"/>
      <c r="BV669" s="355"/>
      <c r="BW669" s="355"/>
      <c r="BX669" s="355"/>
      <c r="BY669" s="355"/>
      <c r="BZ669" s="355"/>
      <c r="CA669" s="355"/>
      <c r="CB669" s="355"/>
      <c r="CC669" s="355"/>
      <c r="CD669" s="355"/>
      <c r="CE669" s="355"/>
      <c r="CF669" s="355"/>
      <c r="CG669" s="355"/>
      <c r="CH669" s="355"/>
      <c r="CI669" s="355"/>
      <c r="CJ669" s="355"/>
      <c r="CK669" s="355"/>
      <c r="CL669" s="355"/>
      <c r="CM669" s="355"/>
      <c r="CN669" s="355"/>
      <c r="CO669" s="355"/>
      <c r="CP669" s="355"/>
      <c r="CQ669" s="355"/>
      <c r="CR669" s="355"/>
      <c r="CS669" s="355"/>
      <c r="CT669" s="355"/>
      <c r="CU669" s="355"/>
      <c r="CV669" s="355"/>
      <c r="CW669" s="355"/>
      <c r="CX669" s="355"/>
      <c r="CY669" s="355"/>
      <c r="CZ669" s="355"/>
    </row>
    <row r="670" s="359" customFormat="true" ht="25.15" customHeight="true" x14ac:dyDescent="0.2">
      <c r="C670" s="1044"/>
      <c r="D670" s="1045"/>
      <c r="E670" s="615"/>
      <c r="F670" s="615"/>
      <c r="G670" s="615"/>
      <c r="H670" s="1044"/>
      <c r="I670" s="1045"/>
      <c r="J670" s="615"/>
      <c r="K670" s="615"/>
      <c r="L670" s="615"/>
      <c r="M670" s="1044"/>
      <c r="N670" s="1045"/>
      <c r="O670" s="615"/>
      <c r="P670" s="615"/>
      <c r="Q670" s="615"/>
      <c r="X670" s="352"/>
      <c r="Y670" s="352"/>
      <c r="Z670" s="352"/>
      <c r="AA670" s="352"/>
      <c r="AB670" s="352"/>
      <c r="AC670" s="352"/>
      <c r="AD670" s="352"/>
      <c r="AE670" s="352"/>
      <c r="AF670" s="352"/>
      <c r="AG670" s="352"/>
      <c r="AH670" s="352"/>
      <c r="AI670" s="352"/>
      <c r="AJ670" s="352"/>
      <c r="AK670" s="352"/>
      <c r="AL670" s="352"/>
      <c r="AM670" s="352"/>
      <c r="AN670" s="352"/>
      <c r="AO670" s="352"/>
      <c r="AP670" s="352"/>
      <c r="AQ670" s="352"/>
      <c r="AR670" s="352"/>
      <c r="AS670" s="352"/>
      <c r="AT670" s="352"/>
      <c r="AU670" s="352"/>
      <c r="AV670" s="352"/>
      <c r="AW670" s="352"/>
      <c r="AX670" s="352"/>
      <c r="AY670" s="352"/>
      <c r="AZ670" s="352"/>
      <c r="BA670" s="355"/>
      <c r="BB670" s="431"/>
      <c r="BC670" s="355"/>
      <c r="BD670" s="355"/>
      <c r="BE670" s="355"/>
      <c r="BF670" s="355"/>
      <c r="BG670" s="355"/>
      <c r="BH670" s="355"/>
      <c r="BI670" s="355"/>
      <c r="BJ670" s="355"/>
      <c r="BK670" s="355"/>
      <c r="BL670" s="355"/>
      <c r="BM670" s="355"/>
      <c r="BN670" s="355"/>
      <c r="BO670" s="355"/>
      <c r="BP670" s="355"/>
      <c r="BQ670" s="355"/>
      <c r="BR670" s="355"/>
      <c r="BS670" s="355"/>
      <c r="BT670" s="355"/>
      <c r="BU670" s="355"/>
      <c r="BV670" s="355"/>
      <c r="BW670" s="355"/>
      <c r="BX670" s="355"/>
      <c r="BY670" s="355"/>
      <c r="BZ670" s="355"/>
      <c r="CA670" s="355"/>
      <c r="CB670" s="355"/>
      <c r="CC670" s="355"/>
      <c r="CD670" s="355"/>
      <c r="CE670" s="355"/>
      <c r="CF670" s="355"/>
      <c r="CG670" s="355"/>
      <c r="CH670" s="355"/>
      <c r="CI670" s="355"/>
      <c r="CJ670" s="355"/>
      <c r="CK670" s="355"/>
      <c r="CL670" s="355"/>
      <c r="CM670" s="355"/>
      <c r="CN670" s="355"/>
      <c r="CO670" s="355"/>
      <c r="CP670" s="355"/>
      <c r="CQ670" s="355"/>
      <c r="CR670" s="355"/>
      <c r="CS670" s="355"/>
      <c r="CT670" s="355"/>
      <c r="CU670" s="355"/>
      <c r="CV670" s="355"/>
      <c r="CW670" s="355"/>
      <c r="CX670" s="355"/>
      <c r="CY670" s="355"/>
      <c r="CZ670" s="355"/>
    </row>
    <row r="671" s="359" customFormat="true" ht="25.15" customHeight="true" x14ac:dyDescent="0.2">
      <c r="C671" s="1044"/>
      <c r="D671" s="1045"/>
      <c r="E671" s="615"/>
      <c r="F671" s="615"/>
      <c r="G671" s="615"/>
      <c r="H671" s="1044"/>
      <c r="I671" s="1045"/>
      <c r="J671" s="615"/>
      <c r="K671" s="615"/>
      <c r="L671" s="615"/>
      <c r="M671" s="1044"/>
      <c r="N671" s="1045"/>
      <c r="O671" s="615"/>
      <c r="P671" s="615"/>
      <c r="Q671" s="615"/>
      <c r="X671" s="352"/>
      <c r="Y671" s="352"/>
      <c r="Z671" s="352"/>
      <c r="AA671" s="352"/>
      <c r="AB671" s="352"/>
      <c r="AC671" s="352"/>
      <c r="AD671" s="352"/>
      <c r="AE671" s="352"/>
      <c r="AF671" s="352"/>
      <c r="AG671" s="352"/>
      <c r="AH671" s="352"/>
      <c r="AI671" s="352"/>
      <c r="AJ671" s="352"/>
      <c r="AK671" s="352"/>
      <c r="AL671" s="352"/>
      <c r="AM671" s="352"/>
      <c r="AN671" s="352"/>
      <c r="AO671" s="352"/>
      <c r="AP671" s="352"/>
      <c r="AQ671" s="352"/>
      <c r="AR671" s="352"/>
      <c r="AS671" s="352"/>
      <c r="AT671" s="352"/>
      <c r="AU671" s="352"/>
      <c r="AV671" s="352"/>
      <c r="AW671" s="352"/>
      <c r="AX671" s="352"/>
      <c r="AY671" s="352"/>
      <c r="AZ671" s="352"/>
      <c r="BA671" s="355"/>
      <c r="BB671" s="431"/>
      <c r="BC671" s="355"/>
      <c r="BD671" s="355"/>
      <c r="BE671" s="355"/>
      <c r="BF671" s="355"/>
      <c r="BG671" s="355"/>
      <c r="BH671" s="355"/>
      <c r="BI671" s="355"/>
      <c r="BJ671" s="355"/>
      <c r="BK671" s="355"/>
      <c r="BL671" s="355"/>
      <c r="BM671" s="355"/>
      <c r="BN671" s="355"/>
      <c r="BO671" s="355"/>
      <c r="BP671" s="355"/>
      <c r="BQ671" s="355"/>
      <c r="BR671" s="355"/>
      <c r="BS671" s="355"/>
      <c r="BT671" s="355"/>
      <c r="BU671" s="355"/>
      <c r="BV671" s="355"/>
      <c r="BW671" s="355"/>
      <c r="BX671" s="355"/>
      <c r="BY671" s="355"/>
      <c r="BZ671" s="355"/>
      <c r="CA671" s="355"/>
      <c r="CB671" s="355"/>
      <c r="CC671" s="355"/>
      <c r="CD671" s="355"/>
      <c r="CE671" s="355"/>
      <c r="CF671" s="355"/>
      <c r="CG671" s="355"/>
      <c r="CH671" s="355"/>
      <c r="CI671" s="355"/>
      <c r="CJ671" s="355"/>
      <c r="CK671" s="355"/>
      <c r="CL671" s="355"/>
      <c r="CM671" s="355"/>
      <c r="CN671" s="355"/>
      <c r="CO671" s="355"/>
      <c r="CP671" s="355"/>
      <c r="CQ671" s="355"/>
      <c r="CR671" s="355"/>
      <c r="CS671" s="355"/>
      <c r="CT671" s="355"/>
      <c r="CU671" s="355"/>
      <c r="CV671" s="355"/>
      <c r="CW671" s="355"/>
      <c r="CX671" s="355"/>
      <c r="CY671" s="355"/>
      <c r="CZ671" s="355"/>
    </row>
    <row r="672" s="359" customFormat="true" ht="25.15" customHeight="true" x14ac:dyDescent="0.2">
      <c r="C672" s="1044"/>
      <c r="D672" s="1045"/>
      <c r="E672" s="615"/>
      <c r="F672" s="615"/>
      <c r="G672" s="615"/>
      <c r="H672" s="1044"/>
      <c r="I672" s="1045"/>
      <c r="J672" s="615"/>
      <c r="K672" s="615"/>
      <c r="L672" s="615"/>
      <c r="M672" s="1044"/>
      <c r="N672" s="1045"/>
      <c r="O672" s="615"/>
      <c r="P672" s="615"/>
      <c r="Q672" s="615"/>
      <c r="X672" s="352"/>
      <c r="Y672" s="352"/>
      <c r="Z672" s="352"/>
      <c r="AA672" s="352"/>
      <c r="AB672" s="352"/>
      <c r="AC672" s="352"/>
      <c r="AD672" s="352"/>
      <c r="AE672" s="352"/>
      <c r="AF672" s="352"/>
      <c r="AG672" s="352"/>
      <c r="AH672" s="352"/>
      <c r="AI672" s="352"/>
      <c r="AJ672" s="352"/>
      <c r="AK672" s="352"/>
      <c r="AL672" s="352"/>
      <c r="AM672" s="352"/>
      <c r="AN672" s="352"/>
      <c r="AO672" s="352"/>
      <c r="AP672" s="352"/>
      <c r="AQ672" s="352"/>
      <c r="AR672" s="352"/>
      <c r="AS672" s="352"/>
      <c r="AT672" s="352"/>
      <c r="AU672" s="352"/>
      <c r="AV672" s="352"/>
      <c r="AW672" s="352"/>
      <c r="AX672" s="352"/>
      <c r="AY672" s="352"/>
      <c r="AZ672" s="352"/>
      <c r="BA672" s="355"/>
      <c r="BB672" s="431"/>
      <c r="BC672" s="355"/>
      <c r="BD672" s="355"/>
      <c r="BE672" s="355"/>
      <c r="BF672" s="355"/>
      <c r="BG672" s="355"/>
      <c r="BH672" s="355"/>
      <c r="BI672" s="355"/>
      <c r="BJ672" s="355"/>
      <c r="BK672" s="355"/>
      <c r="BL672" s="355"/>
      <c r="BM672" s="355"/>
      <c r="BN672" s="355"/>
      <c r="BO672" s="355"/>
      <c r="BP672" s="355"/>
      <c r="BQ672" s="355"/>
      <c r="BR672" s="355"/>
      <c r="BS672" s="355"/>
      <c r="BT672" s="355"/>
      <c r="BU672" s="355"/>
      <c r="BV672" s="355"/>
      <c r="BW672" s="355"/>
      <c r="BX672" s="355"/>
      <c r="BY672" s="355"/>
      <c r="BZ672" s="355"/>
      <c r="CA672" s="355"/>
      <c r="CB672" s="355"/>
      <c r="CC672" s="355"/>
      <c r="CD672" s="355"/>
      <c r="CE672" s="355"/>
      <c r="CF672" s="355"/>
      <c r="CG672" s="355"/>
      <c r="CH672" s="355"/>
      <c r="CI672" s="355"/>
      <c r="CJ672" s="355"/>
      <c r="CK672" s="355"/>
      <c r="CL672" s="355"/>
      <c r="CM672" s="355"/>
      <c r="CN672" s="355"/>
      <c r="CO672" s="355"/>
      <c r="CP672" s="355"/>
      <c r="CQ672" s="355"/>
      <c r="CR672" s="355"/>
      <c r="CS672" s="355"/>
      <c r="CT672" s="355"/>
      <c r="CU672" s="355"/>
      <c r="CV672" s="355"/>
      <c r="CW672" s="355"/>
      <c r="CX672" s="355"/>
      <c r="CY672" s="355"/>
      <c r="CZ672" s="355"/>
    </row>
    <row r="673" s="359" customFormat="true" ht="25.15" customHeight="true" x14ac:dyDescent="0.2">
      <c r="C673" s="1044"/>
      <c r="D673" s="1045"/>
      <c r="E673" s="615"/>
      <c r="F673" s="615"/>
      <c r="G673" s="615"/>
      <c r="H673" s="1044"/>
      <c r="I673" s="1045"/>
      <c r="J673" s="615"/>
      <c r="K673" s="615"/>
      <c r="L673" s="615"/>
      <c r="M673" s="1044"/>
      <c r="N673" s="1045"/>
      <c r="O673" s="615"/>
      <c r="P673" s="615"/>
      <c r="Q673" s="615"/>
      <c r="X673" s="352"/>
      <c r="Y673" s="352"/>
      <c r="Z673" s="352"/>
      <c r="AA673" s="352"/>
      <c r="AB673" s="352"/>
      <c r="AC673" s="352"/>
      <c r="AD673" s="352"/>
      <c r="AE673" s="352"/>
      <c r="AF673" s="352"/>
      <c r="AG673" s="352"/>
      <c r="AH673" s="352"/>
      <c r="AI673" s="352"/>
      <c r="AJ673" s="352"/>
      <c r="AK673" s="352"/>
      <c r="AL673" s="352"/>
      <c r="AM673" s="352"/>
      <c r="AN673" s="352"/>
      <c r="AO673" s="352"/>
      <c r="AP673" s="352"/>
      <c r="AQ673" s="352"/>
      <c r="AR673" s="352"/>
      <c r="AS673" s="352"/>
      <c r="AT673" s="352"/>
      <c r="AU673" s="352"/>
      <c r="AV673" s="352"/>
      <c r="AW673" s="352"/>
      <c r="AX673" s="352"/>
      <c r="AY673" s="352"/>
      <c r="AZ673" s="352"/>
      <c r="BA673" s="355"/>
      <c r="BB673" s="431"/>
      <c r="BC673" s="355"/>
      <c r="BD673" s="355"/>
      <c r="BE673" s="355"/>
      <c r="BF673" s="355"/>
      <c r="BG673" s="355"/>
      <c r="BH673" s="355"/>
      <c r="BI673" s="355"/>
      <c r="BJ673" s="355"/>
      <c r="BK673" s="355"/>
      <c r="BL673" s="355"/>
      <c r="BM673" s="355"/>
      <c r="BN673" s="355"/>
      <c r="BO673" s="355"/>
      <c r="BP673" s="355"/>
      <c r="BQ673" s="355"/>
      <c r="BR673" s="355"/>
      <c r="BS673" s="355"/>
      <c r="BT673" s="355"/>
      <c r="BU673" s="355"/>
      <c r="BV673" s="355"/>
      <c r="BW673" s="355"/>
      <c r="BX673" s="355"/>
      <c r="BY673" s="355"/>
      <c r="BZ673" s="355"/>
      <c r="CA673" s="355"/>
      <c r="CB673" s="355"/>
      <c r="CC673" s="355"/>
      <c r="CD673" s="355"/>
      <c r="CE673" s="355"/>
      <c r="CF673" s="355"/>
      <c r="CG673" s="355"/>
      <c r="CH673" s="355"/>
      <c r="CI673" s="355"/>
      <c r="CJ673" s="355"/>
      <c r="CK673" s="355"/>
      <c r="CL673" s="355"/>
      <c r="CM673" s="355"/>
      <c r="CN673" s="355"/>
      <c r="CO673" s="355"/>
      <c r="CP673" s="355"/>
      <c r="CQ673" s="355"/>
      <c r="CR673" s="355"/>
      <c r="CS673" s="355"/>
      <c r="CT673" s="355"/>
      <c r="CU673" s="355"/>
      <c r="CV673" s="355"/>
      <c r="CW673" s="355"/>
      <c r="CX673" s="355"/>
      <c r="CY673" s="355"/>
      <c r="CZ673" s="355"/>
    </row>
    <row r="674" s="359" customFormat="true" ht="25.15" customHeight="true" x14ac:dyDescent="0.2">
      <c r="C674" s="1044"/>
      <c r="D674" s="1045"/>
      <c r="E674" s="615"/>
      <c r="F674" s="615"/>
      <c r="G674" s="615"/>
      <c r="H674" s="1044"/>
      <c r="I674" s="1045"/>
      <c r="J674" s="615"/>
      <c r="K674" s="615"/>
      <c r="L674" s="615"/>
      <c r="M674" s="1044"/>
      <c r="N674" s="1045"/>
      <c r="O674" s="615"/>
      <c r="P674" s="615"/>
      <c r="Q674" s="615"/>
      <c r="X674" s="352"/>
      <c r="Y674" s="352"/>
      <c r="Z674" s="352"/>
      <c r="AA674" s="352"/>
      <c r="AB674" s="352"/>
      <c r="AC674" s="352"/>
      <c r="AD674" s="352"/>
      <c r="AE674" s="352"/>
      <c r="AF674" s="352"/>
      <c r="AG674" s="352"/>
      <c r="AH674" s="352"/>
      <c r="AI674" s="352"/>
      <c r="AJ674" s="352"/>
      <c r="AK674" s="352"/>
      <c r="AL674" s="352"/>
      <c r="AM674" s="352"/>
      <c r="AN674" s="352"/>
      <c r="AO674" s="352"/>
      <c r="AP674" s="352"/>
      <c r="AQ674" s="352"/>
      <c r="AR674" s="352"/>
      <c r="AS674" s="352"/>
      <c r="AT674" s="352"/>
      <c r="AU674" s="352"/>
      <c r="AV674" s="352"/>
      <c r="AW674" s="352"/>
      <c r="AX674" s="352"/>
      <c r="AY674" s="352"/>
      <c r="AZ674" s="352"/>
      <c r="BA674" s="355"/>
      <c r="BB674" s="431"/>
      <c r="BC674" s="355"/>
      <c r="BD674" s="355"/>
      <c r="BE674" s="355"/>
      <c r="BF674" s="355"/>
      <c r="BG674" s="355"/>
      <c r="BH674" s="355"/>
      <c r="BI674" s="355"/>
      <c r="BJ674" s="355"/>
      <c r="BK674" s="355"/>
      <c r="BL674" s="355"/>
      <c r="BM674" s="355"/>
      <c r="BN674" s="355"/>
      <c r="BO674" s="355"/>
      <c r="BP674" s="355"/>
      <c r="BQ674" s="355"/>
      <c r="BR674" s="355"/>
      <c r="BS674" s="355"/>
      <c r="BT674" s="355"/>
      <c r="BU674" s="355"/>
      <c r="BV674" s="355"/>
      <c r="BW674" s="355"/>
      <c r="BX674" s="355"/>
      <c r="BY674" s="355"/>
      <c r="BZ674" s="355"/>
      <c r="CA674" s="355"/>
      <c r="CB674" s="355"/>
      <c r="CC674" s="355"/>
      <c r="CD674" s="355"/>
      <c r="CE674" s="355"/>
      <c r="CF674" s="355"/>
      <c r="CG674" s="355"/>
      <c r="CH674" s="355"/>
      <c r="CI674" s="355"/>
      <c r="CJ674" s="355"/>
      <c r="CK674" s="355"/>
      <c r="CL674" s="355"/>
      <c r="CM674" s="355"/>
      <c r="CN674" s="355"/>
      <c r="CO674" s="355"/>
      <c r="CP674" s="355"/>
      <c r="CQ674" s="355"/>
      <c r="CR674" s="355"/>
      <c r="CS674" s="355"/>
      <c r="CT674" s="355"/>
      <c r="CU674" s="355"/>
      <c r="CV674" s="355"/>
      <c r="CW674" s="355"/>
      <c r="CX674" s="355"/>
      <c r="CY674" s="355"/>
      <c r="CZ674" s="355"/>
    </row>
    <row r="675" s="359" customFormat="true" ht="25.15" customHeight="true" x14ac:dyDescent="0.2">
      <c r="C675" s="1044"/>
      <c r="D675" s="1045"/>
      <c r="E675" s="615"/>
      <c r="F675" s="615"/>
      <c r="G675" s="615"/>
      <c r="H675" s="1044"/>
      <c r="I675" s="1045"/>
      <c r="J675" s="615"/>
      <c r="K675" s="615"/>
      <c r="L675" s="615"/>
      <c r="M675" s="1044"/>
      <c r="N675" s="1045"/>
      <c r="O675" s="615"/>
      <c r="P675" s="615"/>
      <c r="Q675" s="615"/>
      <c r="X675" s="352"/>
      <c r="Y675" s="352"/>
      <c r="Z675" s="352"/>
      <c r="AA675" s="352"/>
      <c r="AB675" s="352"/>
      <c r="AC675" s="352"/>
      <c r="AD675" s="352"/>
      <c r="AE675" s="352"/>
      <c r="AF675" s="352"/>
      <c r="AG675" s="352"/>
      <c r="AH675" s="352"/>
      <c r="AI675" s="352"/>
      <c r="AJ675" s="352"/>
      <c r="AK675" s="352"/>
      <c r="AL675" s="352"/>
      <c r="AM675" s="352"/>
      <c r="AN675" s="352"/>
      <c r="AO675" s="352"/>
      <c r="AP675" s="352"/>
      <c r="AQ675" s="352"/>
      <c r="AR675" s="352"/>
      <c r="AS675" s="352"/>
      <c r="AT675" s="352"/>
      <c r="AU675" s="352"/>
      <c r="AV675" s="352"/>
      <c r="AW675" s="352"/>
      <c r="AX675" s="352"/>
      <c r="AY675" s="352"/>
      <c r="AZ675" s="352"/>
      <c r="BA675" s="355"/>
      <c r="BB675" s="431"/>
      <c r="BC675" s="355"/>
      <c r="BD675" s="355"/>
      <c r="BE675" s="355"/>
      <c r="BF675" s="355"/>
      <c r="BG675" s="355"/>
      <c r="BH675" s="355"/>
      <c r="BI675" s="355"/>
      <c r="BJ675" s="355"/>
      <c r="BK675" s="355"/>
      <c r="BL675" s="355"/>
      <c r="BM675" s="355"/>
      <c r="BN675" s="355"/>
      <c r="BO675" s="355"/>
      <c r="BP675" s="355"/>
      <c r="BQ675" s="355"/>
      <c r="BR675" s="355"/>
      <c r="BS675" s="355"/>
      <c r="BT675" s="355"/>
      <c r="BU675" s="355"/>
      <c r="BV675" s="355"/>
      <c r="BW675" s="355"/>
      <c r="BX675" s="355"/>
      <c r="BY675" s="355"/>
      <c r="BZ675" s="355"/>
      <c r="CA675" s="355"/>
      <c r="CB675" s="355"/>
      <c r="CC675" s="355"/>
      <c r="CD675" s="355"/>
      <c r="CE675" s="355"/>
      <c r="CF675" s="355"/>
      <c r="CG675" s="355"/>
      <c r="CH675" s="355"/>
      <c r="CI675" s="355"/>
      <c r="CJ675" s="355"/>
      <c r="CK675" s="355"/>
      <c r="CL675" s="355"/>
      <c r="CM675" s="355"/>
      <c r="CN675" s="355"/>
      <c r="CO675" s="355"/>
      <c r="CP675" s="355"/>
      <c r="CQ675" s="355"/>
      <c r="CR675" s="355"/>
      <c r="CS675" s="355"/>
      <c r="CT675" s="355"/>
      <c r="CU675" s="355"/>
      <c r="CV675" s="355"/>
      <c r="CW675" s="355"/>
      <c r="CX675" s="355"/>
      <c r="CY675" s="355"/>
      <c r="CZ675" s="355"/>
    </row>
    <row r="676" s="359" customFormat="true" ht="25.15" customHeight="true" x14ac:dyDescent="0.2">
      <c r="C676" s="1044"/>
      <c r="D676" s="1045"/>
      <c r="E676" s="615"/>
      <c r="F676" s="615"/>
      <c r="G676" s="615"/>
      <c r="H676" s="1044"/>
      <c r="I676" s="1045"/>
      <c r="J676" s="615"/>
      <c r="K676" s="615"/>
      <c r="L676" s="615"/>
      <c r="M676" s="1044"/>
      <c r="N676" s="1045"/>
      <c r="O676" s="615"/>
      <c r="P676" s="615"/>
      <c r="Q676" s="615"/>
      <c r="X676" s="352"/>
      <c r="Y676" s="352"/>
      <c r="Z676" s="352"/>
      <c r="AA676" s="352"/>
      <c r="AB676" s="352"/>
      <c r="AC676" s="352"/>
      <c r="AD676" s="352"/>
      <c r="AE676" s="352"/>
      <c r="AF676" s="352"/>
      <c r="AG676" s="352"/>
      <c r="AH676" s="352"/>
      <c r="AI676" s="352"/>
      <c r="AJ676" s="352"/>
      <c r="AK676" s="352"/>
      <c r="AL676" s="352"/>
      <c r="AM676" s="352"/>
      <c r="AN676" s="352"/>
      <c r="AO676" s="352"/>
      <c r="AP676" s="352"/>
      <c r="AQ676" s="352"/>
      <c r="AR676" s="352"/>
      <c r="AS676" s="352"/>
      <c r="AT676" s="352"/>
      <c r="AU676" s="352"/>
      <c r="AV676" s="352"/>
      <c r="AW676" s="352"/>
      <c r="AX676" s="352"/>
      <c r="AY676" s="352"/>
      <c r="AZ676" s="352"/>
      <c r="BA676" s="355"/>
      <c r="BB676" s="431"/>
      <c r="BC676" s="355"/>
      <c r="BD676" s="355"/>
      <c r="BE676" s="355"/>
      <c r="BF676" s="355"/>
      <c r="BG676" s="355"/>
      <c r="BH676" s="355"/>
      <c r="BI676" s="355"/>
      <c r="BJ676" s="355"/>
      <c r="BK676" s="355"/>
      <c r="BL676" s="355"/>
      <c r="BM676" s="355"/>
      <c r="BN676" s="355"/>
      <c r="BO676" s="355"/>
      <c r="BP676" s="355"/>
      <c r="BQ676" s="355"/>
      <c r="BR676" s="355"/>
      <c r="BS676" s="355"/>
      <c r="BT676" s="355"/>
      <c r="BU676" s="355"/>
      <c r="BV676" s="355"/>
      <c r="BW676" s="355"/>
      <c r="BX676" s="355"/>
      <c r="BY676" s="355"/>
      <c r="BZ676" s="355"/>
      <c r="CA676" s="355"/>
      <c r="CB676" s="355"/>
      <c r="CC676" s="355"/>
      <c r="CD676" s="355"/>
      <c r="CE676" s="355"/>
      <c r="CF676" s="355"/>
      <c r="CG676" s="355"/>
      <c r="CH676" s="355"/>
      <c r="CI676" s="355"/>
      <c r="CJ676" s="355"/>
      <c r="CK676" s="355"/>
      <c r="CL676" s="355"/>
      <c r="CM676" s="355"/>
      <c r="CN676" s="355"/>
      <c r="CO676" s="355"/>
      <c r="CP676" s="355"/>
      <c r="CQ676" s="355"/>
      <c r="CR676" s="355"/>
      <c r="CS676" s="355"/>
      <c r="CT676" s="355"/>
      <c r="CU676" s="355"/>
      <c r="CV676" s="355"/>
      <c r="CW676" s="355"/>
      <c r="CX676" s="355"/>
      <c r="CY676" s="355"/>
      <c r="CZ676" s="355"/>
    </row>
    <row r="677" s="359" customFormat="true" ht="25.15" customHeight="true" x14ac:dyDescent="0.2">
      <c r="C677" s="1044"/>
      <c r="D677" s="1045"/>
      <c r="E677" s="615"/>
      <c r="F677" s="615"/>
      <c r="G677" s="615"/>
      <c r="H677" s="1044"/>
      <c r="I677" s="1045"/>
      <c r="J677" s="615"/>
      <c r="K677" s="615"/>
      <c r="L677" s="615"/>
      <c r="M677" s="1044"/>
      <c r="N677" s="1045"/>
      <c r="O677" s="615"/>
      <c r="P677" s="615"/>
      <c r="Q677" s="615"/>
      <c r="X677" s="352"/>
      <c r="Y677" s="352"/>
      <c r="Z677" s="352"/>
      <c r="AA677" s="352"/>
      <c r="AB677" s="352"/>
      <c r="AC677" s="352"/>
      <c r="AD677" s="352"/>
      <c r="AE677" s="352"/>
      <c r="AF677" s="352"/>
      <c r="AG677" s="352"/>
      <c r="AH677" s="352"/>
      <c r="AI677" s="352"/>
      <c r="AJ677" s="352"/>
      <c r="AK677" s="352"/>
      <c r="AL677" s="352"/>
      <c r="AM677" s="352"/>
      <c r="AN677" s="352"/>
      <c r="AO677" s="352"/>
      <c r="AP677" s="352"/>
      <c r="AQ677" s="352"/>
      <c r="AR677" s="352"/>
      <c r="AS677" s="352"/>
      <c r="AT677" s="352"/>
      <c r="AU677" s="352"/>
      <c r="AV677" s="352"/>
      <c r="AW677" s="352"/>
      <c r="AX677" s="352"/>
      <c r="AY677" s="352"/>
      <c r="AZ677" s="352"/>
      <c r="BA677" s="355"/>
      <c r="BB677" s="431"/>
      <c r="BC677" s="355"/>
      <c r="BD677" s="355"/>
      <c r="BE677" s="355"/>
      <c r="BF677" s="355"/>
      <c r="BG677" s="355"/>
      <c r="BH677" s="355"/>
      <c r="BI677" s="355"/>
      <c r="BJ677" s="355"/>
      <c r="BK677" s="355"/>
      <c r="BL677" s="355"/>
      <c r="BM677" s="355"/>
      <c r="BN677" s="355"/>
      <c r="BO677" s="355"/>
      <c r="BP677" s="355"/>
      <c r="BQ677" s="355"/>
      <c r="BR677" s="355"/>
      <c r="BS677" s="355"/>
      <c r="BT677" s="355"/>
      <c r="BU677" s="355"/>
      <c r="BV677" s="355"/>
      <c r="BW677" s="355"/>
      <c r="BX677" s="355"/>
      <c r="BY677" s="355"/>
      <c r="BZ677" s="355"/>
      <c r="CA677" s="355"/>
      <c r="CB677" s="355"/>
      <c r="CC677" s="355"/>
      <c r="CD677" s="355"/>
      <c r="CE677" s="355"/>
      <c r="CF677" s="355"/>
      <c r="CG677" s="355"/>
      <c r="CH677" s="355"/>
      <c r="CI677" s="355"/>
      <c r="CJ677" s="355"/>
      <c r="CK677" s="355"/>
      <c r="CL677" s="355"/>
      <c r="CM677" s="355"/>
      <c r="CN677" s="355"/>
      <c r="CO677" s="355"/>
      <c r="CP677" s="355"/>
      <c r="CQ677" s="355"/>
      <c r="CR677" s="355"/>
      <c r="CS677" s="355"/>
      <c r="CT677" s="355"/>
      <c r="CU677" s="355"/>
      <c r="CV677" s="355"/>
      <c r="CW677" s="355"/>
      <c r="CX677" s="355"/>
      <c r="CY677" s="355"/>
      <c r="CZ677" s="355"/>
    </row>
    <row r="678" s="359" customFormat="true" ht="25.15" customHeight="true" x14ac:dyDescent="0.2">
      <c r="C678" s="1044"/>
      <c r="D678" s="1045"/>
      <c r="E678" s="615"/>
      <c r="F678" s="615"/>
      <c r="G678" s="615"/>
      <c r="H678" s="1044"/>
      <c r="I678" s="1045"/>
      <c r="J678" s="615"/>
      <c r="K678" s="615"/>
      <c r="L678" s="615"/>
      <c r="M678" s="1044"/>
      <c r="N678" s="1045"/>
      <c r="O678" s="615"/>
      <c r="P678" s="615"/>
      <c r="Q678" s="615"/>
      <c r="X678" s="352"/>
      <c r="Y678" s="352"/>
      <c r="Z678" s="352"/>
      <c r="AA678" s="352"/>
      <c r="AB678" s="352"/>
      <c r="AC678" s="352"/>
      <c r="AD678" s="352"/>
      <c r="AE678" s="352"/>
      <c r="AF678" s="352"/>
      <c r="AG678" s="352"/>
      <c r="AH678" s="352"/>
      <c r="AI678" s="352"/>
      <c r="AJ678" s="352"/>
      <c r="AK678" s="352"/>
      <c r="AL678" s="352"/>
      <c r="AM678" s="352"/>
      <c r="AN678" s="352"/>
      <c r="AO678" s="352"/>
      <c r="AP678" s="352"/>
      <c r="AQ678" s="352"/>
      <c r="AR678" s="352"/>
      <c r="AS678" s="352"/>
      <c r="AT678" s="352"/>
      <c r="AU678" s="352"/>
      <c r="AV678" s="352"/>
      <c r="AW678" s="352"/>
      <c r="AX678" s="352"/>
      <c r="AY678" s="352"/>
      <c r="AZ678" s="352"/>
      <c r="BA678" s="355"/>
      <c r="BB678" s="431"/>
      <c r="BC678" s="355"/>
      <c r="BD678" s="355"/>
      <c r="BE678" s="355"/>
      <c r="BF678" s="355"/>
      <c r="BG678" s="355"/>
      <c r="BH678" s="355"/>
      <c r="BI678" s="355"/>
      <c r="BJ678" s="355"/>
      <c r="BK678" s="355"/>
      <c r="BL678" s="355"/>
      <c r="BM678" s="355"/>
      <c r="BN678" s="355"/>
      <c r="BO678" s="355"/>
      <c r="BP678" s="355"/>
      <c r="BQ678" s="355"/>
      <c r="BR678" s="355"/>
      <c r="BS678" s="355"/>
      <c r="BT678" s="355"/>
      <c r="BU678" s="355"/>
      <c r="BV678" s="355"/>
      <c r="BW678" s="355"/>
      <c r="BX678" s="355"/>
      <c r="BY678" s="355"/>
      <c r="BZ678" s="355"/>
      <c r="CA678" s="355"/>
      <c r="CB678" s="355"/>
      <c r="CC678" s="355"/>
      <c r="CD678" s="355"/>
      <c r="CE678" s="355"/>
      <c r="CF678" s="355"/>
      <c r="CG678" s="355"/>
      <c r="CH678" s="355"/>
      <c r="CI678" s="355"/>
      <c r="CJ678" s="355"/>
      <c r="CK678" s="355"/>
      <c r="CL678" s="355"/>
      <c r="CM678" s="355"/>
      <c r="CN678" s="355"/>
      <c r="CO678" s="355"/>
      <c r="CP678" s="355"/>
      <c r="CQ678" s="355"/>
      <c r="CR678" s="355"/>
      <c r="CS678" s="355"/>
      <c r="CT678" s="355"/>
      <c r="CU678" s="355"/>
      <c r="CV678" s="355"/>
      <c r="CW678" s="355"/>
      <c r="CX678" s="355"/>
      <c r="CY678" s="355"/>
      <c r="CZ678" s="355"/>
    </row>
    <row r="679" s="359" customFormat="true" ht="25.15" customHeight="true" x14ac:dyDescent="0.2">
      <c r="C679" s="1044"/>
      <c r="D679" s="1045"/>
      <c r="E679" s="615"/>
      <c r="F679" s="615"/>
      <c r="G679" s="615"/>
      <c r="H679" s="1044"/>
      <c r="I679" s="1045"/>
      <c r="J679" s="615"/>
      <c r="K679" s="615"/>
      <c r="L679" s="615"/>
      <c r="M679" s="1044"/>
      <c r="N679" s="1045"/>
      <c r="O679" s="615"/>
      <c r="P679" s="615"/>
      <c r="Q679" s="615"/>
      <c r="X679" s="352"/>
      <c r="Y679" s="352"/>
      <c r="Z679" s="352"/>
      <c r="AA679" s="352"/>
      <c r="AB679" s="352"/>
      <c r="AC679" s="352"/>
      <c r="AD679" s="352"/>
      <c r="AE679" s="352"/>
      <c r="AF679" s="352"/>
      <c r="AG679" s="352"/>
      <c r="AH679" s="352"/>
      <c r="AI679" s="352"/>
      <c r="AJ679" s="352"/>
      <c r="AK679" s="352"/>
      <c r="AL679" s="352"/>
      <c r="AM679" s="352"/>
      <c r="AN679" s="352"/>
      <c r="AO679" s="352"/>
      <c r="AP679" s="352"/>
      <c r="AQ679" s="352"/>
      <c r="AR679" s="352"/>
      <c r="AS679" s="352"/>
      <c r="AT679" s="352"/>
      <c r="AU679" s="352"/>
      <c r="AV679" s="352"/>
      <c r="AW679" s="352"/>
      <c r="AX679" s="352"/>
      <c r="AY679" s="352"/>
      <c r="AZ679" s="352"/>
      <c r="BA679" s="355"/>
      <c r="BB679" s="431"/>
      <c r="BC679" s="355"/>
      <c r="BD679" s="355"/>
      <c r="BE679" s="355"/>
      <c r="BF679" s="355"/>
      <c r="BG679" s="355"/>
      <c r="BH679" s="355"/>
      <c r="BI679" s="355"/>
      <c r="BJ679" s="355"/>
      <c r="BK679" s="355"/>
      <c r="BL679" s="355"/>
      <c r="BM679" s="355"/>
      <c r="BN679" s="355"/>
      <c r="BO679" s="355"/>
      <c r="BP679" s="355"/>
      <c r="BQ679" s="355"/>
      <c r="BR679" s="355"/>
      <c r="BS679" s="355"/>
      <c r="BT679" s="355"/>
      <c r="BU679" s="355"/>
      <c r="BV679" s="355"/>
      <c r="BW679" s="355"/>
      <c r="BX679" s="355"/>
      <c r="BY679" s="355"/>
      <c r="BZ679" s="355"/>
      <c r="CA679" s="355"/>
      <c r="CB679" s="355"/>
      <c r="CC679" s="355"/>
      <c r="CD679" s="355"/>
      <c r="CE679" s="355"/>
      <c r="CF679" s="355"/>
      <c r="CG679" s="355"/>
      <c r="CH679" s="355"/>
      <c r="CI679" s="355"/>
      <c r="CJ679" s="355"/>
      <c r="CK679" s="355"/>
      <c r="CL679" s="355"/>
      <c r="CM679" s="355"/>
      <c r="CN679" s="355"/>
      <c r="CO679" s="355"/>
      <c r="CP679" s="355"/>
      <c r="CQ679" s="355"/>
      <c r="CR679" s="355"/>
      <c r="CS679" s="355"/>
      <c r="CT679" s="355"/>
      <c r="CU679" s="355"/>
      <c r="CV679" s="355"/>
      <c r="CW679" s="355"/>
      <c r="CX679" s="355"/>
      <c r="CY679" s="355"/>
      <c r="CZ679" s="355"/>
    </row>
    <row r="680" s="359" customFormat="true" ht="25.15" customHeight="true" x14ac:dyDescent="0.2">
      <c r="C680" s="1044"/>
      <c r="D680" s="1045"/>
      <c r="E680" s="615"/>
      <c r="F680" s="615"/>
      <c r="G680" s="615"/>
      <c r="H680" s="1044"/>
      <c r="I680" s="1045"/>
      <c r="J680" s="615"/>
      <c r="K680" s="615"/>
      <c r="L680" s="615"/>
      <c r="M680" s="1044"/>
      <c r="N680" s="1045"/>
      <c r="O680" s="615"/>
      <c r="P680" s="615"/>
      <c r="Q680" s="615"/>
      <c r="X680" s="352"/>
      <c r="Y680" s="352"/>
      <c r="Z680" s="352"/>
      <c r="AA680" s="352"/>
      <c r="AB680" s="352"/>
      <c r="AC680" s="352"/>
      <c r="AD680" s="352"/>
      <c r="AE680" s="352"/>
      <c r="AF680" s="352"/>
      <c r="AG680" s="352"/>
      <c r="AH680" s="352"/>
      <c r="AI680" s="352"/>
      <c r="AJ680" s="352"/>
      <c r="AK680" s="352"/>
      <c r="AL680" s="352"/>
      <c r="AM680" s="352"/>
      <c r="AN680" s="352"/>
      <c r="AO680" s="352"/>
      <c r="AP680" s="352"/>
      <c r="AQ680" s="352"/>
      <c r="AR680" s="352"/>
      <c r="AS680" s="352"/>
      <c r="AT680" s="352"/>
      <c r="AU680" s="352"/>
      <c r="AV680" s="352"/>
      <c r="AW680" s="352"/>
      <c r="AX680" s="352"/>
      <c r="AY680" s="352"/>
      <c r="AZ680" s="352"/>
      <c r="BA680" s="355"/>
      <c r="BB680" s="431"/>
      <c r="BC680" s="355"/>
      <c r="BD680" s="355"/>
      <c r="BE680" s="355"/>
      <c r="BF680" s="355"/>
      <c r="BG680" s="355"/>
      <c r="BH680" s="355"/>
      <c r="BI680" s="355"/>
      <c r="BJ680" s="355"/>
      <c r="BK680" s="355"/>
      <c r="BL680" s="355"/>
      <c r="BM680" s="355"/>
      <c r="BN680" s="355"/>
      <c r="BO680" s="355"/>
      <c r="BP680" s="355"/>
      <c r="BQ680" s="355"/>
      <c r="BR680" s="355"/>
      <c r="BS680" s="355"/>
      <c r="BT680" s="355"/>
      <c r="BU680" s="355"/>
      <c r="BV680" s="355"/>
      <c r="BW680" s="355"/>
      <c r="BX680" s="355"/>
      <c r="BY680" s="355"/>
      <c r="BZ680" s="355"/>
      <c r="CA680" s="355"/>
      <c r="CB680" s="355"/>
      <c r="CC680" s="355"/>
      <c r="CD680" s="355"/>
      <c r="CE680" s="355"/>
      <c r="CF680" s="355"/>
      <c r="CG680" s="355"/>
      <c r="CH680" s="355"/>
      <c r="CI680" s="355"/>
      <c r="CJ680" s="355"/>
      <c r="CK680" s="355"/>
      <c r="CL680" s="355"/>
      <c r="CM680" s="355"/>
      <c r="CN680" s="355"/>
      <c r="CO680" s="355"/>
      <c r="CP680" s="355"/>
      <c r="CQ680" s="355"/>
      <c r="CR680" s="355"/>
      <c r="CS680" s="355"/>
      <c r="CT680" s="355"/>
      <c r="CU680" s="355"/>
      <c r="CV680" s="355"/>
      <c r="CW680" s="355"/>
      <c r="CX680" s="355"/>
      <c r="CY680" s="355"/>
      <c r="CZ680" s="355"/>
    </row>
    <row r="681" s="359" customFormat="true" ht="25.15" customHeight="true" x14ac:dyDescent="0.2">
      <c r="C681" s="1044"/>
      <c r="D681" s="1045"/>
      <c r="E681" s="615"/>
      <c r="F681" s="615"/>
      <c r="G681" s="615"/>
      <c r="H681" s="1044"/>
      <c r="I681" s="1045"/>
      <c r="J681" s="615"/>
      <c r="K681" s="615"/>
      <c r="L681" s="615"/>
      <c r="M681" s="1044"/>
      <c r="N681" s="1045"/>
      <c r="O681" s="615"/>
      <c r="P681" s="615"/>
      <c r="Q681" s="615"/>
      <c r="X681" s="352"/>
      <c r="Y681" s="352"/>
      <c r="Z681" s="352"/>
      <c r="AA681" s="352"/>
      <c r="AB681" s="352"/>
      <c r="AC681" s="352"/>
      <c r="AD681" s="352"/>
      <c r="AE681" s="352"/>
      <c r="AF681" s="352"/>
      <c r="AG681" s="352"/>
      <c r="AH681" s="352"/>
      <c r="AI681" s="352"/>
      <c r="AJ681" s="352"/>
      <c r="AK681" s="352"/>
      <c r="AL681" s="352"/>
      <c r="AM681" s="352"/>
      <c r="AN681" s="352"/>
      <c r="AO681" s="352"/>
      <c r="AP681" s="352"/>
      <c r="AQ681" s="352"/>
      <c r="AR681" s="352"/>
      <c r="AS681" s="352"/>
      <c r="AT681" s="352"/>
      <c r="AU681" s="352"/>
      <c r="AV681" s="352"/>
      <c r="AW681" s="352"/>
      <c r="AX681" s="352"/>
      <c r="AY681" s="352"/>
      <c r="AZ681" s="352"/>
      <c r="BA681" s="355"/>
      <c r="BB681" s="431"/>
      <c r="BC681" s="355"/>
      <c r="BD681" s="355"/>
      <c r="BE681" s="355"/>
      <c r="BF681" s="355"/>
      <c r="BG681" s="355"/>
      <c r="BH681" s="355"/>
      <c r="BI681" s="355"/>
      <c r="BJ681" s="355"/>
      <c r="BK681" s="355"/>
      <c r="BL681" s="355"/>
      <c r="BM681" s="355"/>
      <c r="BN681" s="355"/>
      <c r="BO681" s="355"/>
      <c r="BP681" s="355"/>
      <c r="BQ681" s="355"/>
      <c r="BR681" s="355"/>
      <c r="BS681" s="355"/>
      <c r="BT681" s="355"/>
      <c r="BU681" s="355"/>
      <c r="BV681" s="355"/>
      <c r="BW681" s="355"/>
      <c r="BX681" s="355"/>
      <c r="BY681" s="355"/>
      <c r="BZ681" s="355"/>
      <c r="CA681" s="355"/>
      <c r="CB681" s="355"/>
      <c r="CC681" s="355"/>
      <c r="CD681" s="355"/>
      <c r="CE681" s="355"/>
      <c r="CF681" s="355"/>
      <c r="CG681" s="355"/>
      <c r="CH681" s="355"/>
      <c r="CI681" s="355"/>
      <c r="CJ681" s="355"/>
      <c r="CK681" s="355"/>
      <c r="CL681" s="355"/>
      <c r="CM681" s="355"/>
      <c r="CN681" s="355"/>
      <c r="CO681" s="355"/>
      <c r="CP681" s="355"/>
      <c r="CQ681" s="355"/>
      <c r="CR681" s="355"/>
      <c r="CS681" s="355"/>
      <c r="CT681" s="355"/>
      <c r="CU681" s="355"/>
      <c r="CV681" s="355"/>
      <c r="CW681" s="355"/>
      <c r="CX681" s="355"/>
      <c r="CY681" s="355"/>
      <c r="CZ681" s="355"/>
    </row>
    <row r="682" s="359" customFormat="true" ht="25.15" customHeight="true" x14ac:dyDescent="0.2">
      <c r="C682" s="1044"/>
      <c r="D682" s="1045"/>
      <c r="E682" s="615"/>
      <c r="F682" s="615"/>
      <c r="G682" s="615"/>
      <c r="H682" s="1044"/>
      <c r="I682" s="1045"/>
      <c r="J682" s="615"/>
      <c r="K682" s="615"/>
      <c r="L682" s="615"/>
      <c r="M682" s="1044"/>
      <c r="N682" s="1045"/>
      <c r="O682" s="615"/>
      <c r="P682" s="615"/>
      <c r="Q682" s="615"/>
      <c r="X682" s="352"/>
      <c r="Y682" s="352"/>
      <c r="Z682" s="352"/>
      <c r="AA682" s="352"/>
      <c r="AB682" s="352"/>
      <c r="AC682" s="352"/>
      <c r="AD682" s="352"/>
      <c r="AE682" s="352"/>
      <c r="AF682" s="352"/>
      <c r="AG682" s="352"/>
      <c r="AH682" s="352"/>
      <c r="AI682" s="352"/>
      <c r="AJ682" s="352"/>
      <c r="AK682" s="352"/>
      <c r="AL682" s="352"/>
      <c r="AM682" s="352"/>
      <c r="AN682" s="352"/>
      <c r="AO682" s="352"/>
      <c r="AP682" s="352"/>
      <c r="AQ682" s="352"/>
      <c r="AR682" s="352"/>
      <c r="AS682" s="352"/>
      <c r="AT682" s="352"/>
      <c r="AU682" s="352"/>
      <c r="AV682" s="352"/>
      <c r="AW682" s="352"/>
      <c r="AX682" s="352"/>
      <c r="AY682" s="352"/>
      <c r="AZ682" s="352"/>
      <c r="BA682" s="355"/>
      <c r="BB682" s="431"/>
      <c r="BC682" s="355"/>
      <c r="BD682" s="355"/>
      <c r="BE682" s="355"/>
      <c r="BF682" s="355"/>
      <c r="BG682" s="355"/>
      <c r="BH682" s="355"/>
      <c r="BI682" s="355"/>
      <c r="BJ682" s="355"/>
      <c r="BK682" s="355"/>
      <c r="BL682" s="355"/>
      <c r="BM682" s="355"/>
      <c r="BN682" s="355"/>
      <c r="BO682" s="355"/>
      <c r="BP682" s="355"/>
      <c r="BQ682" s="355"/>
      <c r="BR682" s="355"/>
      <c r="BS682" s="355"/>
      <c r="BT682" s="355"/>
      <c r="BU682" s="355"/>
      <c r="BV682" s="355"/>
      <c r="BW682" s="355"/>
      <c r="BX682" s="355"/>
      <c r="BY682" s="355"/>
      <c r="BZ682" s="355"/>
      <c r="CA682" s="355"/>
      <c r="CB682" s="355"/>
      <c r="CC682" s="355"/>
      <c r="CD682" s="355"/>
      <c r="CE682" s="355"/>
      <c r="CF682" s="355"/>
      <c r="CG682" s="355"/>
      <c r="CH682" s="355"/>
      <c r="CI682" s="355"/>
      <c r="CJ682" s="355"/>
      <c r="CK682" s="355"/>
      <c r="CL682" s="355"/>
      <c r="CM682" s="355"/>
      <c r="CN682" s="355"/>
      <c r="CO682" s="355"/>
      <c r="CP682" s="355"/>
      <c r="CQ682" s="355"/>
      <c r="CR682" s="355"/>
      <c r="CS682" s="355"/>
      <c r="CT682" s="355"/>
      <c r="CU682" s="355"/>
      <c r="CV682" s="355"/>
      <c r="CW682" s="355"/>
      <c r="CX682" s="355"/>
      <c r="CY682" s="355"/>
      <c r="CZ682" s="355"/>
    </row>
    <row r="683" s="359" customFormat="true" ht="25.15" customHeight="true" x14ac:dyDescent="0.2">
      <c r="C683" s="1044"/>
      <c r="D683" s="1045"/>
      <c r="E683" s="615"/>
      <c r="F683" s="615"/>
      <c r="G683" s="615"/>
      <c r="H683" s="1044"/>
      <c r="I683" s="1045"/>
      <c r="J683" s="615"/>
      <c r="K683" s="615"/>
      <c r="L683" s="615"/>
      <c r="M683" s="1044"/>
      <c r="N683" s="1045"/>
      <c r="O683" s="615"/>
      <c r="P683" s="615"/>
      <c r="Q683" s="615"/>
      <c r="X683" s="352"/>
      <c r="Y683" s="352"/>
      <c r="Z683" s="352"/>
      <c r="AA683" s="352"/>
      <c r="AB683" s="352"/>
      <c r="AC683" s="352"/>
      <c r="AD683" s="352"/>
      <c r="AE683" s="352"/>
      <c r="AF683" s="352"/>
      <c r="AG683" s="352"/>
      <c r="AH683" s="352"/>
      <c r="AI683" s="352"/>
      <c r="AJ683" s="352"/>
      <c r="AK683" s="352"/>
      <c r="AL683" s="352"/>
      <c r="AM683" s="352"/>
      <c r="AN683" s="352"/>
      <c r="AO683" s="352"/>
      <c r="AP683" s="352"/>
      <c r="AQ683" s="352"/>
      <c r="AR683" s="352"/>
      <c r="AS683" s="352"/>
      <c r="AT683" s="352"/>
      <c r="AU683" s="352"/>
      <c r="AV683" s="352"/>
      <c r="AW683" s="352"/>
      <c r="AX683" s="352"/>
      <c r="AY683" s="352"/>
      <c r="AZ683" s="352"/>
      <c r="BA683" s="355"/>
      <c r="BB683" s="431"/>
      <c r="BC683" s="355"/>
      <c r="BD683" s="355"/>
      <c r="BE683" s="355"/>
      <c r="BF683" s="355"/>
      <c r="BG683" s="355"/>
      <c r="BH683" s="355"/>
      <c r="BI683" s="355"/>
      <c r="BJ683" s="355"/>
      <c r="BK683" s="355"/>
      <c r="BL683" s="355"/>
      <c r="BM683" s="355"/>
      <c r="BN683" s="355"/>
      <c r="BO683" s="355"/>
      <c r="BP683" s="355"/>
      <c r="BQ683" s="355"/>
      <c r="BR683" s="355"/>
      <c r="BS683" s="355"/>
      <c r="BT683" s="355"/>
      <c r="BU683" s="355"/>
      <c r="BV683" s="355"/>
      <c r="BW683" s="355"/>
      <c r="BX683" s="355"/>
      <c r="BY683" s="355"/>
      <c r="BZ683" s="355"/>
      <c r="CA683" s="355"/>
      <c r="CB683" s="355"/>
      <c r="CC683" s="355"/>
      <c r="CD683" s="355"/>
      <c r="CE683" s="355"/>
      <c r="CF683" s="355"/>
      <c r="CG683" s="355"/>
      <c r="CH683" s="355"/>
      <c r="CI683" s="355"/>
      <c r="CJ683" s="355"/>
      <c r="CK683" s="355"/>
      <c r="CL683" s="355"/>
      <c r="CM683" s="355"/>
      <c r="CN683" s="355"/>
      <c r="CO683" s="355"/>
      <c r="CP683" s="355"/>
      <c r="CQ683" s="355"/>
      <c r="CR683" s="355"/>
      <c r="CS683" s="355"/>
      <c r="CT683" s="355"/>
      <c r="CU683" s="355"/>
      <c r="CV683" s="355"/>
      <c r="CW683" s="355"/>
      <c r="CX683" s="355"/>
      <c r="CY683" s="355"/>
      <c r="CZ683" s="355"/>
    </row>
    <row r="684" s="359" customFormat="true" ht="25.15" customHeight="true" x14ac:dyDescent="0.2">
      <c r="C684" s="1044"/>
      <c r="D684" s="1045"/>
      <c r="E684" s="615"/>
      <c r="F684" s="615"/>
      <c r="G684" s="615"/>
      <c r="H684" s="1044"/>
      <c r="I684" s="1045"/>
      <c r="J684" s="615"/>
      <c r="K684" s="615"/>
      <c r="L684" s="615"/>
      <c r="M684" s="1044"/>
      <c r="N684" s="1045"/>
      <c r="O684" s="615"/>
      <c r="P684" s="615"/>
      <c r="Q684" s="615"/>
      <c r="X684" s="352"/>
      <c r="Y684" s="352"/>
      <c r="Z684" s="352"/>
      <c r="AA684" s="352"/>
      <c r="AB684" s="352"/>
      <c r="AC684" s="352"/>
      <c r="AD684" s="352"/>
      <c r="AE684" s="352"/>
      <c r="AF684" s="352"/>
      <c r="AG684" s="352"/>
      <c r="AH684" s="352"/>
      <c r="AI684" s="352"/>
      <c r="AJ684" s="352"/>
      <c r="AK684" s="352"/>
      <c r="AL684" s="352"/>
      <c r="AM684" s="352"/>
      <c r="AN684" s="352"/>
      <c r="AO684" s="352"/>
      <c r="AP684" s="352"/>
      <c r="AQ684" s="352"/>
      <c r="AR684" s="352"/>
      <c r="AS684" s="352"/>
      <c r="AT684" s="352"/>
      <c r="AU684" s="352"/>
      <c r="AV684" s="352"/>
      <c r="AW684" s="352"/>
      <c r="AX684" s="352"/>
      <c r="AY684" s="352"/>
      <c r="AZ684" s="352"/>
      <c r="BA684" s="355"/>
      <c r="BB684" s="431"/>
      <c r="BC684" s="355"/>
      <c r="BD684" s="355"/>
      <c r="BE684" s="355"/>
      <c r="BF684" s="355"/>
      <c r="BG684" s="355"/>
      <c r="BH684" s="355"/>
      <c r="BI684" s="355"/>
      <c r="BJ684" s="355"/>
      <c r="BK684" s="355"/>
      <c r="BL684" s="355"/>
      <c r="BM684" s="355"/>
      <c r="BN684" s="355"/>
      <c r="BO684" s="355"/>
      <c r="BP684" s="355"/>
      <c r="BQ684" s="355"/>
      <c r="BR684" s="355"/>
      <c r="BS684" s="355"/>
      <c r="BT684" s="355"/>
      <c r="BU684" s="355"/>
      <c r="BV684" s="355"/>
      <c r="BW684" s="355"/>
      <c r="BX684" s="355"/>
      <c r="BY684" s="355"/>
      <c r="BZ684" s="355"/>
      <c r="CA684" s="355"/>
      <c r="CB684" s="355"/>
      <c r="CC684" s="355"/>
      <c r="CD684" s="355"/>
      <c r="CE684" s="355"/>
      <c r="CF684" s="355"/>
      <c r="CG684" s="355"/>
      <c r="CH684" s="355"/>
      <c r="CI684" s="355"/>
      <c r="CJ684" s="355"/>
      <c r="CK684" s="355"/>
      <c r="CL684" s="355"/>
      <c r="CM684" s="355"/>
      <c r="CN684" s="355"/>
      <c r="CO684" s="355"/>
      <c r="CP684" s="355"/>
      <c r="CQ684" s="355"/>
      <c r="CR684" s="355"/>
      <c r="CS684" s="355"/>
      <c r="CT684" s="355"/>
      <c r="CU684" s="355"/>
      <c r="CV684" s="355"/>
      <c r="CW684" s="355"/>
      <c r="CX684" s="355"/>
      <c r="CY684" s="355"/>
      <c r="CZ684" s="355"/>
    </row>
    <row r="685" s="359" customFormat="true" ht="25.15" customHeight="true" x14ac:dyDescent="0.2">
      <c r="C685" s="1044"/>
      <c r="D685" s="1045"/>
      <c r="E685" s="615"/>
      <c r="F685" s="615"/>
      <c r="G685" s="615"/>
      <c r="H685" s="1044"/>
      <c r="I685" s="1045"/>
      <c r="J685" s="615"/>
      <c r="K685" s="615"/>
      <c r="L685" s="615"/>
      <c r="M685" s="1044"/>
      <c r="N685" s="1045"/>
      <c r="O685" s="615"/>
      <c r="P685" s="615"/>
      <c r="Q685" s="615"/>
      <c r="X685" s="352"/>
      <c r="Y685" s="352"/>
      <c r="Z685" s="352"/>
      <c r="AA685" s="352"/>
      <c r="AB685" s="352"/>
      <c r="AC685" s="352"/>
      <c r="AD685" s="352"/>
      <c r="AE685" s="352"/>
      <c r="AF685" s="352"/>
      <c r="AG685" s="352"/>
      <c r="AH685" s="352"/>
      <c r="AI685" s="352"/>
      <c r="AJ685" s="352"/>
      <c r="AK685" s="352"/>
      <c r="AL685" s="352"/>
      <c r="AM685" s="352"/>
      <c r="AN685" s="352"/>
      <c r="AO685" s="352"/>
      <c r="AP685" s="352"/>
      <c r="AQ685" s="352"/>
      <c r="AR685" s="352"/>
      <c r="AS685" s="352"/>
      <c r="AT685" s="352"/>
      <c r="AU685" s="352"/>
      <c r="AV685" s="352"/>
      <c r="AW685" s="352"/>
      <c r="AX685" s="352"/>
      <c r="AY685" s="352"/>
      <c r="AZ685" s="352"/>
      <c r="BA685" s="355"/>
      <c r="BB685" s="431"/>
      <c r="BC685" s="355"/>
      <c r="BD685" s="355"/>
      <c r="BE685" s="355"/>
      <c r="BF685" s="355"/>
      <c r="BG685" s="355"/>
      <c r="BH685" s="355"/>
      <c r="BI685" s="355"/>
      <c r="BJ685" s="355"/>
      <c r="BK685" s="355"/>
      <c r="BL685" s="355"/>
      <c r="BM685" s="355"/>
      <c r="BN685" s="355"/>
      <c r="BO685" s="355"/>
      <c r="BP685" s="355"/>
      <c r="BQ685" s="355"/>
      <c r="BR685" s="355"/>
      <c r="BS685" s="355"/>
      <c r="BT685" s="355"/>
      <c r="BU685" s="355"/>
      <c r="BV685" s="355"/>
      <c r="BW685" s="355"/>
      <c r="BX685" s="355"/>
      <c r="BY685" s="355"/>
      <c r="BZ685" s="355"/>
      <c r="CA685" s="355"/>
      <c r="CB685" s="355"/>
      <c r="CC685" s="355"/>
      <c r="CD685" s="355"/>
      <c r="CE685" s="355"/>
      <c r="CF685" s="355"/>
      <c r="CG685" s="355"/>
      <c r="CH685" s="355"/>
      <c r="CI685" s="355"/>
      <c r="CJ685" s="355"/>
      <c r="CK685" s="355"/>
      <c r="CL685" s="355"/>
      <c r="CM685" s="355"/>
      <c r="CN685" s="355"/>
      <c r="CO685" s="355"/>
      <c r="CP685" s="355"/>
      <c r="CQ685" s="355"/>
      <c r="CR685" s="355"/>
      <c r="CS685" s="355"/>
      <c r="CT685" s="355"/>
      <c r="CU685" s="355"/>
      <c r="CV685" s="355"/>
      <c r="CW685" s="355"/>
      <c r="CX685" s="355"/>
      <c r="CY685" s="355"/>
      <c r="CZ685" s="355"/>
    </row>
    <row r="686" s="359" customFormat="true" ht="25.15" customHeight="true" x14ac:dyDescent="0.2">
      <c r="C686" s="1044"/>
      <c r="D686" s="1045"/>
      <c r="E686" s="615"/>
      <c r="F686" s="615"/>
      <c r="G686" s="615"/>
      <c r="H686" s="1044"/>
      <c r="I686" s="1045"/>
      <c r="J686" s="615"/>
      <c r="K686" s="615"/>
      <c r="L686" s="615"/>
      <c r="M686" s="1044"/>
      <c r="N686" s="1045"/>
      <c r="O686" s="615"/>
      <c r="P686" s="615"/>
      <c r="Q686" s="615"/>
      <c r="X686" s="352"/>
      <c r="Y686" s="352"/>
      <c r="Z686" s="352"/>
      <c r="AA686" s="352"/>
      <c r="AB686" s="352"/>
      <c r="AC686" s="352"/>
      <c r="AD686" s="352"/>
      <c r="AE686" s="352"/>
      <c r="AF686" s="352"/>
      <c r="AG686" s="352"/>
      <c r="AH686" s="352"/>
      <c r="AI686" s="352"/>
      <c r="AJ686" s="352"/>
      <c r="AK686" s="352"/>
      <c r="AL686" s="352"/>
      <c r="AM686" s="352"/>
      <c r="AN686" s="352"/>
      <c r="AO686" s="352"/>
      <c r="AP686" s="352"/>
      <c r="AQ686" s="352"/>
      <c r="AR686" s="352"/>
      <c r="AS686" s="352"/>
      <c r="AT686" s="352"/>
      <c r="AU686" s="352"/>
      <c r="AV686" s="352"/>
      <c r="AW686" s="352"/>
      <c r="AX686" s="352"/>
      <c r="AY686" s="352"/>
      <c r="AZ686" s="352"/>
      <c r="BA686" s="355"/>
      <c r="BB686" s="431"/>
      <c r="BC686" s="355"/>
      <c r="BD686" s="355"/>
      <c r="BE686" s="355"/>
      <c r="BF686" s="355"/>
      <c r="BG686" s="355"/>
      <c r="BH686" s="355"/>
      <c r="BI686" s="355"/>
      <c r="BJ686" s="355"/>
      <c r="BK686" s="355"/>
      <c r="BL686" s="355"/>
      <c r="BM686" s="355"/>
      <c r="BN686" s="355"/>
      <c r="BO686" s="355"/>
      <c r="BP686" s="355"/>
      <c r="BQ686" s="355"/>
      <c r="BR686" s="355"/>
      <c r="BS686" s="355"/>
      <c r="BT686" s="355"/>
      <c r="BU686" s="355"/>
      <c r="BV686" s="355"/>
      <c r="BW686" s="355"/>
      <c r="BX686" s="355"/>
      <c r="BY686" s="355"/>
      <c r="BZ686" s="355"/>
      <c r="CA686" s="355"/>
      <c r="CB686" s="355"/>
      <c r="CC686" s="355"/>
      <c r="CD686" s="355"/>
      <c r="CE686" s="355"/>
      <c r="CF686" s="355"/>
      <c r="CG686" s="355"/>
      <c r="CH686" s="355"/>
      <c r="CI686" s="355"/>
      <c r="CJ686" s="355"/>
      <c r="CK686" s="355"/>
      <c r="CL686" s="355"/>
      <c r="CM686" s="355"/>
      <c r="CN686" s="355"/>
      <c r="CO686" s="355"/>
      <c r="CP686" s="355"/>
      <c r="CQ686" s="355"/>
      <c r="CR686" s="355"/>
      <c r="CS686" s="355"/>
      <c r="CT686" s="355"/>
      <c r="CU686" s="355"/>
      <c r="CV686" s="355"/>
      <c r="CW686" s="355"/>
      <c r="CX686" s="355"/>
      <c r="CY686" s="355"/>
      <c r="CZ686" s="355"/>
    </row>
    <row r="687" s="359" customFormat="true" ht="25.15" customHeight="true" x14ac:dyDescent="0.2">
      <c r="C687" s="1044"/>
      <c r="D687" s="1045"/>
      <c r="E687" s="615"/>
      <c r="F687" s="615"/>
      <c r="G687" s="615"/>
      <c r="H687" s="1044"/>
      <c r="I687" s="1045"/>
      <c r="J687" s="615"/>
      <c r="K687" s="615"/>
      <c r="L687" s="615"/>
      <c r="M687" s="1044"/>
      <c r="N687" s="1045"/>
      <c r="O687" s="615"/>
      <c r="P687" s="615"/>
      <c r="Q687" s="615"/>
      <c r="X687" s="352"/>
      <c r="Y687" s="352"/>
      <c r="Z687" s="352"/>
      <c r="AA687" s="352"/>
      <c r="AB687" s="352"/>
      <c r="AC687" s="352"/>
      <c r="AD687" s="352"/>
      <c r="AE687" s="352"/>
      <c r="AF687" s="352"/>
      <c r="AG687" s="352"/>
      <c r="AH687" s="352"/>
      <c r="AI687" s="352"/>
      <c r="AJ687" s="352"/>
      <c r="AK687" s="352"/>
      <c r="AL687" s="352"/>
      <c r="AM687" s="352"/>
      <c r="AN687" s="352"/>
      <c r="AO687" s="352"/>
      <c r="AP687" s="352"/>
      <c r="AQ687" s="352"/>
      <c r="AR687" s="352"/>
      <c r="AS687" s="352"/>
      <c r="AT687" s="352"/>
      <c r="AU687" s="352"/>
      <c r="AV687" s="352"/>
      <c r="AW687" s="352"/>
      <c r="AX687" s="352"/>
      <c r="AY687" s="352"/>
      <c r="AZ687" s="352"/>
      <c r="BA687" s="355"/>
      <c r="BB687" s="431"/>
      <c r="BC687" s="355"/>
      <c r="BD687" s="355"/>
      <c r="BE687" s="355"/>
      <c r="BF687" s="355"/>
      <c r="BG687" s="355"/>
      <c r="BH687" s="355"/>
      <c r="BI687" s="355"/>
      <c r="BJ687" s="355"/>
      <c r="BK687" s="355"/>
      <c r="BL687" s="355"/>
      <c r="BM687" s="355"/>
      <c r="BN687" s="355"/>
      <c r="BO687" s="355"/>
      <c r="BP687" s="355"/>
      <c r="BQ687" s="355"/>
      <c r="BR687" s="355"/>
      <c r="BS687" s="355"/>
      <c r="BT687" s="355"/>
      <c r="BU687" s="355"/>
      <c r="BV687" s="355"/>
      <c r="BW687" s="355"/>
      <c r="BX687" s="355"/>
      <c r="BY687" s="355"/>
      <c r="BZ687" s="355"/>
      <c r="CA687" s="355"/>
      <c r="CB687" s="355"/>
      <c r="CC687" s="355"/>
      <c r="CD687" s="355"/>
      <c r="CE687" s="355"/>
      <c r="CF687" s="355"/>
      <c r="CG687" s="355"/>
      <c r="CH687" s="355"/>
      <c r="CI687" s="355"/>
      <c r="CJ687" s="355"/>
      <c r="CK687" s="355"/>
      <c r="CL687" s="355"/>
      <c r="CM687" s="355"/>
      <c r="CN687" s="355"/>
      <c r="CO687" s="355"/>
      <c r="CP687" s="355"/>
      <c r="CQ687" s="355"/>
      <c r="CR687" s="355"/>
      <c r="CS687" s="355"/>
      <c r="CT687" s="355"/>
      <c r="CU687" s="355"/>
      <c r="CV687" s="355"/>
      <c r="CW687" s="355"/>
      <c r="CX687" s="355"/>
      <c r="CY687" s="355"/>
      <c r="CZ687" s="355"/>
    </row>
    <row r="688" s="359" customFormat="true" ht="25.15" customHeight="true" x14ac:dyDescent="0.2">
      <c r="C688" s="1044"/>
      <c r="D688" s="1045"/>
      <c r="E688" s="615"/>
      <c r="F688" s="615"/>
      <c r="G688" s="615"/>
      <c r="H688" s="1044"/>
      <c r="I688" s="1045"/>
      <c r="J688" s="615"/>
      <c r="K688" s="615"/>
      <c r="L688" s="615"/>
      <c r="M688" s="1044"/>
      <c r="N688" s="1045"/>
      <c r="O688" s="615"/>
      <c r="P688" s="615"/>
      <c r="Q688" s="615"/>
      <c r="X688" s="352"/>
      <c r="Y688" s="352"/>
      <c r="Z688" s="352"/>
      <c r="AA688" s="352"/>
      <c r="AB688" s="352"/>
      <c r="AC688" s="352"/>
      <c r="AD688" s="352"/>
      <c r="AE688" s="352"/>
      <c r="AF688" s="352"/>
      <c r="AG688" s="352"/>
      <c r="AH688" s="352"/>
      <c r="AI688" s="352"/>
      <c r="AJ688" s="352"/>
      <c r="AK688" s="352"/>
      <c r="AL688" s="352"/>
      <c r="AM688" s="352"/>
      <c r="AN688" s="352"/>
      <c r="AO688" s="352"/>
      <c r="AP688" s="352"/>
      <c r="AQ688" s="352"/>
      <c r="AR688" s="352"/>
      <c r="AS688" s="352"/>
      <c r="AT688" s="352"/>
      <c r="AU688" s="352"/>
      <c r="AV688" s="352"/>
      <c r="AW688" s="352"/>
      <c r="AX688" s="352"/>
      <c r="AY688" s="352"/>
      <c r="AZ688" s="352"/>
      <c r="BA688" s="355"/>
      <c r="BB688" s="431"/>
      <c r="BC688" s="355"/>
      <c r="BD688" s="355"/>
      <c r="BE688" s="355"/>
      <c r="BF688" s="355"/>
      <c r="BG688" s="355"/>
      <c r="BH688" s="355"/>
      <c r="BI688" s="355"/>
      <c r="BJ688" s="355"/>
      <c r="BK688" s="355"/>
      <c r="BL688" s="355"/>
      <c r="BM688" s="355"/>
      <c r="BN688" s="355"/>
      <c r="BO688" s="355"/>
      <c r="BP688" s="355"/>
      <c r="BQ688" s="355"/>
      <c r="BR688" s="355"/>
      <c r="BS688" s="355"/>
      <c r="BT688" s="355"/>
      <c r="BU688" s="355"/>
      <c r="BV688" s="355"/>
      <c r="BW688" s="355"/>
      <c r="BX688" s="355"/>
      <c r="BY688" s="355"/>
      <c r="BZ688" s="355"/>
      <c r="CA688" s="355"/>
      <c r="CB688" s="355"/>
      <c r="CC688" s="355"/>
      <c r="CD688" s="355"/>
      <c r="CE688" s="355"/>
      <c r="CF688" s="355"/>
      <c r="CG688" s="355"/>
      <c r="CH688" s="355"/>
      <c r="CI688" s="355"/>
      <c r="CJ688" s="355"/>
      <c r="CK688" s="355"/>
      <c r="CL688" s="355"/>
      <c r="CM688" s="355"/>
      <c r="CN688" s="355"/>
      <c r="CO688" s="355"/>
      <c r="CP688" s="355"/>
      <c r="CQ688" s="355"/>
      <c r="CR688" s="355"/>
      <c r="CS688" s="355"/>
      <c r="CT688" s="355"/>
      <c r="CU688" s="355"/>
      <c r="CV688" s="355"/>
      <c r="CW688" s="355"/>
      <c r="CX688" s="355"/>
      <c r="CY688" s="355"/>
      <c r="CZ688" s="355"/>
    </row>
    <row r="689" s="359" customFormat="true" ht="25.15" customHeight="true" x14ac:dyDescent="0.2">
      <c r="C689" s="1044"/>
      <c r="D689" s="1045"/>
      <c r="E689" s="615"/>
      <c r="F689" s="615"/>
      <c r="G689" s="615"/>
      <c r="H689" s="1044"/>
      <c r="I689" s="1045"/>
      <c r="J689" s="615"/>
      <c r="K689" s="615"/>
      <c r="L689" s="615"/>
      <c r="M689" s="1044"/>
      <c r="N689" s="1045"/>
      <c r="O689" s="615"/>
      <c r="P689" s="615"/>
      <c r="Q689" s="615"/>
      <c r="X689" s="352"/>
      <c r="Y689" s="352"/>
      <c r="Z689" s="352"/>
      <c r="AA689" s="352"/>
      <c r="AB689" s="352"/>
      <c r="AC689" s="352"/>
      <c r="AD689" s="352"/>
      <c r="AE689" s="352"/>
      <c r="AF689" s="352"/>
      <c r="AG689" s="352"/>
      <c r="AH689" s="352"/>
      <c r="AI689" s="352"/>
      <c r="AJ689" s="352"/>
      <c r="AK689" s="352"/>
      <c r="AL689" s="352"/>
      <c r="AM689" s="352"/>
      <c r="AN689" s="352"/>
      <c r="AO689" s="352"/>
      <c r="AP689" s="352"/>
      <c r="AQ689" s="352"/>
      <c r="AR689" s="352"/>
      <c r="AS689" s="352"/>
      <c r="AT689" s="352"/>
      <c r="AU689" s="352"/>
      <c r="AV689" s="352"/>
      <c r="AW689" s="352"/>
      <c r="AX689" s="352"/>
      <c r="AY689" s="352"/>
      <c r="AZ689" s="352"/>
      <c r="BA689" s="355"/>
      <c r="BB689" s="431"/>
      <c r="BC689" s="355"/>
      <c r="BD689" s="355"/>
      <c r="BE689" s="355"/>
      <c r="BF689" s="355"/>
      <c r="BG689" s="355"/>
      <c r="BH689" s="355"/>
      <c r="BI689" s="355"/>
      <c r="BJ689" s="355"/>
      <c r="BK689" s="355"/>
      <c r="BL689" s="355"/>
      <c r="BM689" s="355"/>
      <c r="BN689" s="355"/>
      <c r="BO689" s="355"/>
      <c r="BP689" s="355"/>
      <c r="BQ689" s="355"/>
      <c r="BR689" s="355"/>
      <c r="BS689" s="355"/>
      <c r="BT689" s="355"/>
      <c r="BU689" s="355"/>
      <c r="BV689" s="355"/>
      <c r="BW689" s="355"/>
      <c r="BX689" s="355"/>
      <c r="BY689" s="355"/>
      <c r="BZ689" s="355"/>
      <c r="CA689" s="355"/>
      <c r="CB689" s="355"/>
      <c r="CC689" s="355"/>
      <c r="CD689" s="355"/>
      <c r="CE689" s="355"/>
      <c r="CF689" s="355"/>
      <c r="CG689" s="355"/>
      <c r="CH689" s="355"/>
      <c r="CI689" s="355"/>
      <c r="CJ689" s="355"/>
      <c r="CK689" s="355"/>
      <c r="CL689" s="355"/>
      <c r="CM689" s="355"/>
      <c r="CN689" s="355"/>
      <c r="CO689" s="355"/>
      <c r="CP689" s="355"/>
      <c r="CQ689" s="355"/>
      <c r="CR689" s="355"/>
      <c r="CS689" s="355"/>
      <c r="CT689" s="355"/>
      <c r="CU689" s="355"/>
      <c r="CV689" s="355"/>
      <c r="CW689" s="355"/>
      <c r="CX689" s="355"/>
      <c r="CY689" s="355"/>
      <c r="CZ689" s="355"/>
    </row>
    <row r="690" s="359" customFormat="true" ht="25.15" customHeight="true" x14ac:dyDescent="0.2">
      <c r="C690" s="1044"/>
      <c r="D690" s="1045"/>
      <c r="E690" s="615"/>
      <c r="F690" s="615"/>
      <c r="G690" s="615"/>
      <c r="H690" s="1044"/>
      <c r="I690" s="1045"/>
      <c r="J690" s="615"/>
      <c r="K690" s="615"/>
      <c r="L690" s="615"/>
      <c r="M690" s="1044"/>
      <c r="N690" s="1045"/>
      <c r="O690" s="615"/>
      <c r="P690" s="615"/>
      <c r="Q690" s="615"/>
      <c r="X690" s="352"/>
      <c r="Y690" s="352"/>
      <c r="Z690" s="352"/>
      <c r="AA690" s="352"/>
      <c r="AB690" s="352"/>
      <c r="AC690" s="352"/>
      <c r="AD690" s="352"/>
      <c r="AE690" s="352"/>
      <c r="AF690" s="352"/>
      <c r="AG690" s="352"/>
      <c r="AH690" s="352"/>
      <c r="AI690" s="352"/>
      <c r="AJ690" s="352"/>
      <c r="AK690" s="352"/>
      <c r="AL690" s="352"/>
      <c r="AM690" s="352"/>
      <c r="AN690" s="352"/>
      <c r="AO690" s="352"/>
      <c r="AP690" s="352"/>
      <c r="AQ690" s="352"/>
      <c r="AR690" s="352"/>
      <c r="AS690" s="352"/>
      <c r="AT690" s="352"/>
      <c r="AU690" s="352"/>
      <c r="AV690" s="352"/>
      <c r="AW690" s="352"/>
      <c r="AX690" s="352"/>
      <c r="AY690" s="352"/>
      <c r="AZ690" s="352"/>
      <c r="BA690" s="355"/>
      <c r="BB690" s="431"/>
      <c r="BC690" s="355"/>
      <c r="BD690" s="355"/>
      <c r="BE690" s="355"/>
      <c r="BF690" s="355"/>
      <c r="BG690" s="355"/>
      <c r="BH690" s="355"/>
      <c r="BI690" s="355"/>
      <c r="BJ690" s="355"/>
      <c r="BK690" s="355"/>
      <c r="BL690" s="355"/>
      <c r="BM690" s="355"/>
      <c r="BN690" s="355"/>
      <c r="BO690" s="355"/>
      <c r="BP690" s="355"/>
      <c r="BQ690" s="355"/>
      <c r="BR690" s="355"/>
      <c r="BS690" s="355"/>
      <c r="BT690" s="355"/>
      <c r="BU690" s="355"/>
      <c r="BV690" s="355"/>
      <c r="BW690" s="355"/>
      <c r="BX690" s="355"/>
      <c r="BY690" s="355"/>
      <c r="BZ690" s="355"/>
      <c r="CA690" s="355"/>
      <c r="CB690" s="355"/>
      <c r="CC690" s="355"/>
      <c r="CD690" s="355"/>
      <c r="CE690" s="355"/>
      <c r="CF690" s="355"/>
      <c r="CG690" s="355"/>
      <c r="CH690" s="355"/>
      <c r="CI690" s="355"/>
      <c r="CJ690" s="355"/>
      <c r="CK690" s="355"/>
      <c r="CL690" s="355"/>
      <c r="CM690" s="355"/>
      <c r="CN690" s="355"/>
      <c r="CO690" s="355"/>
      <c r="CP690" s="355"/>
      <c r="CQ690" s="355"/>
      <c r="CR690" s="355"/>
      <c r="CS690" s="355"/>
      <c r="CT690" s="355"/>
      <c r="CU690" s="355"/>
      <c r="CV690" s="355"/>
      <c r="CW690" s="355"/>
      <c r="CX690" s="355"/>
      <c r="CY690" s="355"/>
      <c r="CZ690" s="355"/>
    </row>
    <row r="691" s="359" customFormat="true" ht="25.15" customHeight="true" x14ac:dyDescent="0.2">
      <c r="C691" s="1044"/>
      <c r="D691" s="1045"/>
      <c r="E691" s="615"/>
      <c r="F691" s="615"/>
      <c r="G691" s="615"/>
      <c r="H691" s="1044"/>
      <c r="I691" s="1045"/>
      <c r="J691" s="615"/>
      <c r="K691" s="615"/>
      <c r="L691" s="615"/>
      <c r="M691" s="1044"/>
      <c r="N691" s="1045"/>
      <c r="O691" s="615"/>
      <c r="P691" s="615"/>
      <c r="Q691" s="615"/>
      <c r="X691" s="352"/>
      <c r="Y691" s="352"/>
      <c r="Z691" s="352"/>
      <c r="AA691" s="352"/>
      <c r="AB691" s="352"/>
      <c r="AC691" s="352"/>
      <c r="AD691" s="352"/>
      <c r="AE691" s="352"/>
      <c r="AF691" s="352"/>
      <c r="AG691" s="352"/>
      <c r="AH691" s="352"/>
      <c r="AI691" s="352"/>
      <c r="AJ691" s="352"/>
      <c r="AK691" s="352"/>
      <c r="AL691" s="352"/>
      <c r="AM691" s="352"/>
      <c r="AN691" s="352"/>
      <c r="AO691" s="352"/>
      <c r="AP691" s="352"/>
      <c r="AQ691" s="352"/>
      <c r="AR691" s="352"/>
      <c r="AS691" s="352"/>
      <c r="AT691" s="352"/>
      <c r="AU691" s="352"/>
      <c r="AV691" s="352"/>
      <c r="AW691" s="352"/>
      <c r="AX691" s="352"/>
      <c r="AY691" s="352"/>
      <c r="AZ691" s="352"/>
      <c r="BA691" s="355"/>
      <c r="BB691" s="431"/>
      <c r="BC691" s="355"/>
      <c r="BD691" s="355"/>
      <c r="BE691" s="355"/>
      <c r="BF691" s="355"/>
      <c r="BG691" s="355"/>
      <c r="BH691" s="355"/>
      <c r="BI691" s="355"/>
      <c r="BJ691" s="355"/>
      <c r="BK691" s="355"/>
      <c r="BL691" s="355"/>
      <c r="BM691" s="355"/>
      <c r="BN691" s="355"/>
      <c r="BO691" s="355"/>
      <c r="BP691" s="355"/>
      <c r="BQ691" s="355"/>
      <c r="BR691" s="355"/>
      <c r="BS691" s="355"/>
      <c r="BT691" s="355"/>
      <c r="BU691" s="355"/>
      <c r="BV691" s="355"/>
      <c r="BW691" s="355"/>
      <c r="BX691" s="355"/>
      <c r="BY691" s="355"/>
      <c r="BZ691" s="355"/>
      <c r="CA691" s="355"/>
      <c r="CB691" s="355"/>
      <c r="CC691" s="355"/>
      <c r="CD691" s="355"/>
      <c r="CE691" s="355"/>
      <c r="CF691" s="355"/>
      <c r="CG691" s="355"/>
      <c r="CH691" s="355"/>
      <c r="CI691" s="355"/>
      <c r="CJ691" s="355"/>
      <c r="CK691" s="355"/>
      <c r="CL691" s="355"/>
      <c r="CM691" s="355"/>
      <c r="CN691" s="355"/>
      <c r="CO691" s="355"/>
      <c r="CP691" s="355"/>
      <c r="CQ691" s="355"/>
      <c r="CR691" s="355"/>
      <c r="CS691" s="355"/>
      <c r="CT691" s="355"/>
      <c r="CU691" s="355"/>
      <c r="CV691" s="355"/>
      <c r="CW691" s="355"/>
      <c r="CX691" s="355"/>
      <c r="CY691" s="355"/>
      <c r="CZ691" s="355"/>
    </row>
    <row r="692" s="359" customFormat="true" ht="25.15" customHeight="true" x14ac:dyDescent="0.2">
      <c r="C692" s="1044"/>
      <c r="D692" s="1045"/>
      <c r="E692" s="615"/>
      <c r="F692" s="615"/>
      <c r="G692" s="615"/>
      <c r="H692" s="1044"/>
      <c r="I692" s="1045"/>
      <c r="J692" s="615"/>
      <c r="K692" s="615"/>
      <c r="L692" s="615"/>
      <c r="M692" s="1044"/>
      <c r="N692" s="1045"/>
      <c r="O692" s="615"/>
      <c r="P692" s="615"/>
      <c r="Q692" s="615"/>
      <c r="X692" s="352"/>
      <c r="Y692" s="352"/>
      <c r="Z692" s="352"/>
      <c r="AA692" s="352"/>
      <c r="AB692" s="352"/>
      <c r="AC692" s="352"/>
      <c r="AD692" s="352"/>
      <c r="AE692" s="352"/>
      <c r="AF692" s="352"/>
      <c r="AG692" s="352"/>
      <c r="AH692" s="352"/>
      <c r="AI692" s="352"/>
      <c r="AJ692" s="352"/>
      <c r="AK692" s="352"/>
      <c r="AL692" s="352"/>
      <c r="AM692" s="352"/>
      <c r="AN692" s="352"/>
      <c r="AO692" s="352"/>
      <c r="AP692" s="352"/>
      <c r="AQ692" s="352"/>
      <c r="AR692" s="352"/>
      <c r="AS692" s="352"/>
      <c r="AT692" s="352"/>
      <c r="AU692" s="352"/>
      <c r="AV692" s="352"/>
      <c r="AW692" s="352"/>
      <c r="AX692" s="352"/>
      <c r="AY692" s="352"/>
      <c r="AZ692" s="352"/>
      <c r="BA692" s="355"/>
      <c r="BB692" s="431"/>
      <c r="BC692" s="355"/>
      <c r="BD692" s="355"/>
      <c r="BE692" s="355"/>
      <c r="BF692" s="355"/>
      <c r="BG692" s="355"/>
      <c r="BH692" s="355"/>
      <c r="BI692" s="355"/>
      <c r="BJ692" s="355"/>
      <c r="BK692" s="355"/>
      <c r="BL692" s="355"/>
      <c r="BM692" s="355"/>
      <c r="BN692" s="355"/>
      <c r="BO692" s="355"/>
      <c r="BP692" s="355"/>
      <c r="BQ692" s="355"/>
      <c r="BR692" s="355"/>
      <c r="BS692" s="355"/>
      <c r="BT692" s="355"/>
      <c r="BU692" s="355"/>
      <c r="BV692" s="355"/>
      <c r="BW692" s="355"/>
      <c r="BX692" s="355"/>
      <c r="BY692" s="355"/>
      <c r="BZ692" s="355"/>
      <c r="CA692" s="355"/>
      <c r="CB692" s="355"/>
      <c r="CC692" s="355"/>
      <c r="CD692" s="355"/>
      <c r="CE692" s="355"/>
      <c r="CF692" s="355"/>
      <c r="CG692" s="355"/>
      <c r="CH692" s="355"/>
      <c r="CI692" s="355"/>
      <c r="CJ692" s="355"/>
      <c r="CK692" s="355"/>
      <c r="CL692" s="355"/>
      <c r="CM692" s="355"/>
      <c r="CN692" s="355"/>
      <c r="CO692" s="355"/>
      <c r="CP692" s="355"/>
      <c r="CQ692" s="355"/>
      <c r="CR692" s="355"/>
      <c r="CS692" s="355"/>
      <c r="CT692" s="355"/>
      <c r="CU692" s="355"/>
      <c r="CV692" s="355"/>
      <c r="CW692" s="355"/>
      <c r="CX692" s="355"/>
      <c r="CY692" s="355"/>
      <c r="CZ692" s="355"/>
    </row>
    <row r="693" s="359" customFormat="true" ht="25.15" customHeight="true" x14ac:dyDescent="0.2">
      <c r="C693" s="1044"/>
      <c r="D693" s="1045"/>
      <c r="E693" s="615"/>
      <c r="F693" s="615"/>
      <c r="G693" s="615"/>
      <c r="H693" s="1044"/>
      <c r="I693" s="1045"/>
      <c r="J693" s="615"/>
      <c r="K693" s="615"/>
      <c r="L693" s="615"/>
      <c r="M693" s="1044"/>
      <c r="N693" s="1045"/>
      <c r="O693" s="615"/>
      <c r="P693" s="615"/>
      <c r="Q693" s="615"/>
      <c r="X693" s="352"/>
      <c r="Y693" s="352"/>
      <c r="Z693" s="352"/>
      <c r="AA693" s="352"/>
      <c r="AB693" s="352"/>
      <c r="AC693" s="352"/>
      <c r="AD693" s="352"/>
      <c r="AE693" s="352"/>
      <c r="AF693" s="352"/>
      <c r="AG693" s="352"/>
      <c r="AH693" s="352"/>
      <c r="AI693" s="352"/>
      <c r="AJ693" s="352"/>
      <c r="AK693" s="352"/>
      <c r="AL693" s="352"/>
      <c r="AM693" s="352"/>
      <c r="AN693" s="352"/>
      <c r="AO693" s="352"/>
      <c r="AP693" s="352"/>
      <c r="AQ693" s="352"/>
      <c r="AR693" s="352"/>
      <c r="AS693" s="352"/>
      <c r="AT693" s="352"/>
      <c r="AU693" s="352"/>
      <c r="AV693" s="352"/>
      <c r="AW693" s="352"/>
      <c r="AX693" s="352"/>
      <c r="AY693" s="352"/>
      <c r="AZ693" s="352"/>
      <c r="BA693" s="355"/>
      <c r="BB693" s="431"/>
      <c r="BC693" s="355"/>
      <c r="BD693" s="355"/>
      <c r="BE693" s="355"/>
      <c r="BF693" s="355"/>
      <c r="BG693" s="355"/>
      <c r="BH693" s="355"/>
      <c r="BI693" s="355"/>
      <c r="BJ693" s="355"/>
      <c r="BK693" s="355"/>
      <c r="BL693" s="355"/>
      <c r="BM693" s="355"/>
      <c r="BN693" s="355"/>
      <c r="BO693" s="355"/>
      <c r="BP693" s="355"/>
      <c r="BQ693" s="355"/>
      <c r="BR693" s="355"/>
      <c r="BS693" s="355"/>
      <c r="BT693" s="355"/>
      <c r="BU693" s="355"/>
      <c r="BV693" s="355"/>
      <c r="BW693" s="355"/>
      <c r="BX693" s="355"/>
      <c r="BY693" s="355"/>
      <c r="BZ693" s="355"/>
      <c r="CA693" s="355"/>
      <c r="CB693" s="355"/>
      <c r="CC693" s="355"/>
      <c r="CD693" s="355"/>
      <c r="CE693" s="355"/>
      <c r="CF693" s="355"/>
      <c r="CG693" s="355"/>
      <c r="CH693" s="355"/>
      <c r="CI693" s="355"/>
      <c r="CJ693" s="355"/>
      <c r="CK693" s="355"/>
      <c r="CL693" s="355"/>
      <c r="CM693" s="355"/>
      <c r="CN693" s="355"/>
      <c r="CO693" s="355"/>
      <c r="CP693" s="355"/>
      <c r="CQ693" s="355"/>
      <c r="CR693" s="355"/>
      <c r="CS693" s="355"/>
      <c r="CT693" s="355"/>
      <c r="CU693" s="355"/>
      <c r="CV693" s="355"/>
      <c r="CW693" s="355"/>
      <c r="CX693" s="355"/>
      <c r="CY693" s="355"/>
      <c r="CZ693" s="355"/>
    </row>
    <row r="694" s="359" customFormat="true" ht="25.15" customHeight="true" x14ac:dyDescent="0.2">
      <c r="C694" s="1044"/>
      <c r="D694" s="1045"/>
      <c r="E694" s="615"/>
      <c r="F694" s="615"/>
      <c r="G694" s="615"/>
      <c r="H694" s="1044"/>
      <c r="I694" s="1045"/>
      <c r="J694" s="615"/>
      <c r="K694" s="615"/>
      <c r="L694" s="615"/>
      <c r="M694" s="1044"/>
      <c r="N694" s="1045"/>
      <c r="O694" s="615"/>
      <c r="P694" s="615"/>
      <c r="Q694" s="615"/>
      <c r="X694" s="352"/>
      <c r="Y694" s="352"/>
      <c r="Z694" s="352"/>
      <c r="AA694" s="352"/>
      <c r="AB694" s="352"/>
      <c r="AC694" s="352"/>
      <c r="AD694" s="352"/>
      <c r="AE694" s="352"/>
      <c r="AF694" s="352"/>
      <c r="AG694" s="352"/>
      <c r="AH694" s="352"/>
      <c r="AI694" s="352"/>
      <c r="AJ694" s="352"/>
      <c r="AK694" s="352"/>
      <c r="AL694" s="352"/>
      <c r="AM694" s="352"/>
      <c r="AN694" s="352"/>
      <c r="AO694" s="352"/>
      <c r="AP694" s="352"/>
      <c r="AQ694" s="352"/>
      <c r="AR694" s="352"/>
      <c r="AS694" s="352"/>
      <c r="AT694" s="352"/>
      <c r="AU694" s="352"/>
      <c r="AV694" s="352"/>
      <c r="AW694" s="352"/>
      <c r="AX694" s="352"/>
      <c r="AY694" s="352"/>
      <c r="AZ694" s="352"/>
      <c r="BA694" s="355"/>
      <c r="BB694" s="431"/>
      <c r="BC694" s="355"/>
      <c r="BD694" s="355"/>
      <c r="BE694" s="355"/>
      <c r="BF694" s="355"/>
      <c r="BG694" s="355"/>
      <c r="BH694" s="355"/>
      <c r="BI694" s="355"/>
      <c r="BJ694" s="355"/>
      <c r="BK694" s="355"/>
      <c r="BL694" s="355"/>
      <c r="BM694" s="355"/>
      <c r="BN694" s="355"/>
      <c r="BO694" s="355"/>
      <c r="BP694" s="355"/>
      <c r="BQ694" s="355"/>
      <c r="BR694" s="355"/>
      <c r="BS694" s="355"/>
      <c r="BT694" s="355"/>
      <c r="BU694" s="355"/>
      <c r="BV694" s="355"/>
      <c r="BW694" s="355"/>
      <c r="BX694" s="355"/>
      <c r="BY694" s="355"/>
      <c r="BZ694" s="355"/>
      <c r="CA694" s="355"/>
      <c r="CB694" s="355"/>
      <c r="CC694" s="355"/>
      <c r="CD694" s="355"/>
      <c r="CE694" s="355"/>
      <c r="CF694" s="355"/>
      <c r="CG694" s="355"/>
      <c r="CH694" s="355"/>
      <c r="CI694" s="355"/>
      <c r="CJ694" s="355"/>
      <c r="CK694" s="355"/>
      <c r="CL694" s="355"/>
      <c r="CM694" s="355"/>
      <c r="CN694" s="355"/>
      <c r="CO694" s="355"/>
      <c r="CP694" s="355"/>
      <c r="CQ694" s="355"/>
      <c r="CR694" s="355"/>
      <c r="CS694" s="355"/>
      <c r="CT694" s="355"/>
      <c r="CU694" s="355"/>
      <c r="CV694" s="355"/>
      <c r="CW694" s="355"/>
      <c r="CX694" s="355"/>
      <c r="CY694" s="355"/>
      <c r="CZ694" s="355"/>
    </row>
    <row r="695" s="359" customFormat="true" ht="25.15" customHeight="true" x14ac:dyDescent="0.2">
      <c r="C695" s="1044"/>
      <c r="D695" s="1045"/>
      <c r="E695" s="615"/>
      <c r="F695" s="615"/>
      <c r="G695" s="615"/>
      <c r="H695" s="1044"/>
      <c r="I695" s="1045"/>
      <c r="J695" s="615"/>
      <c r="K695" s="615"/>
      <c r="L695" s="615"/>
      <c r="M695" s="1044"/>
      <c r="N695" s="1045"/>
      <c r="O695" s="615"/>
      <c r="P695" s="615"/>
      <c r="Q695" s="615"/>
      <c r="X695" s="352"/>
      <c r="Y695" s="352"/>
      <c r="Z695" s="352"/>
      <c r="AA695" s="352"/>
      <c r="AB695" s="352"/>
      <c r="AC695" s="352"/>
      <c r="AD695" s="352"/>
      <c r="AE695" s="352"/>
      <c r="AF695" s="352"/>
      <c r="AG695" s="352"/>
      <c r="AH695" s="352"/>
      <c r="AI695" s="352"/>
      <c r="AJ695" s="352"/>
      <c r="AK695" s="352"/>
      <c r="AL695" s="352"/>
      <c r="AM695" s="352"/>
      <c r="AN695" s="352"/>
      <c r="AO695" s="352"/>
      <c r="AP695" s="352"/>
      <c r="AQ695" s="352"/>
      <c r="AR695" s="352"/>
      <c r="AS695" s="352"/>
      <c r="AT695" s="352"/>
      <c r="AU695" s="352"/>
      <c r="AV695" s="352"/>
      <c r="AW695" s="352"/>
      <c r="AX695" s="352"/>
      <c r="AY695" s="352"/>
      <c r="AZ695" s="352"/>
      <c r="BA695" s="355"/>
      <c r="BB695" s="431"/>
      <c r="BC695" s="355"/>
      <c r="BD695" s="355"/>
      <c r="BE695" s="355"/>
      <c r="BF695" s="355"/>
      <c r="BG695" s="355"/>
      <c r="BH695" s="355"/>
      <c r="BI695" s="355"/>
      <c r="BJ695" s="355"/>
      <c r="BK695" s="355"/>
      <c r="BL695" s="355"/>
      <c r="BM695" s="355"/>
      <c r="BN695" s="355"/>
      <c r="BO695" s="355"/>
      <c r="BP695" s="355"/>
      <c r="BQ695" s="355"/>
      <c r="BR695" s="355"/>
      <c r="BS695" s="355"/>
      <c r="BT695" s="355"/>
      <c r="BU695" s="355"/>
      <c r="BV695" s="355"/>
      <c r="BW695" s="355"/>
      <c r="BX695" s="355"/>
      <c r="BY695" s="355"/>
      <c r="BZ695" s="355"/>
      <c r="CA695" s="355"/>
      <c r="CB695" s="355"/>
      <c r="CC695" s="355"/>
      <c r="CD695" s="355"/>
      <c r="CE695" s="355"/>
      <c r="CF695" s="355"/>
      <c r="CG695" s="355"/>
      <c r="CH695" s="355"/>
      <c r="CI695" s="355"/>
      <c r="CJ695" s="355"/>
      <c r="CK695" s="355"/>
      <c r="CL695" s="355"/>
      <c r="CM695" s="355"/>
      <c r="CN695" s="355"/>
      <c r="CO695" s="355"/>
      <c r="CP695" s="355"/>
      <c r="CQ695" s="355"/>
      <c r="CR695" s="355"/>
      <c r="CS695" s="355"/>
      <c r="CT695" s="355"/>
      <c r="CU695" s="355"/>
      <c r="CV695" s="355"/>
      <c r="CW695" s="355"/>
      <c r="CX695" s="355"/>
      <c r="CY695" s="355"/>
      <c r="CZ695" s="355"/>
    </row>
    <row r="696" s="359" customFormat="true" ht="25.15" customHeight="true" x14ac:dyDescent="0.2">
      <c r="C696" s="1044"/>
      <c r="D696" s="1045"/>
      <c r="E696" s="615"/>
      <c r="F696" s="615"/>
      <c r="G696" s="615"/>
      <c r="H696" s="1044"/>
      <c r="I696" s="1045"/>
      <c r="J696" s="615"/>
      <c r="K696" s="615"/>
      <c r="L696" s="615"/>
      <c r="M696" s="1044"/>
      <c r="N696" s="1045"/>
      <c r="O696" s="615"/>
      <c r="P696" s="615"/>
      <c r="Q696" s="615"/>
      <c r="X696" s="352"/>
      <c r="Y696" s="352"/>
      <c r="Z696" s="352"/>
      <c r="AA696" s="352"/>
      <c r="AB696" s="352"/>
      <c r="AC696" s="352"/>
      <c r="AD696" s="352"/>
      <c r="AE696" s="352"/>
      <c r="AF696" s="352"/>
      <c r="AG696" s="352"/>
      <c r="AH696" s="352"/>
      <c r="AI696" s="352"/>
      <c r="AJ696" s="352"/>
      <c r="AK696" s="352"/>
      <c r="AL696" s="352"/>
      <c r="AM696" s="352"/>
      <c r="AN696" s="352"/>
      <c r="AO696" s="352"/>
      <c r="AP696" s="352"/>
      <c r="AQ696" s="352"/>
      <c r="AR696" s="352"/>
      <c r="AS696" s="352"/>
      <c r="AT696" s="352"/>
      <c r="AU696" s="352"/>
      <c r="AV696" s="352"/>
      <c r="AW696" s="352"/>
      <c r="AX696" s="352"/>
      <c r="AY696" s="352"/>
      <c r="AZ696" s="352"/>
      <c r="BA696" s="355"/>
      <c r="BB696" s="431"/>
      <c r="BC696" s="355"/>
      <c r="BD696" s="355"/>
      <c r="BE696" s="355"/>
      <c r="BF696" s="355"/>
      <c r="BG696" s="355"/>
      <c r="BH696" s="355"/>
      <c r="BI696" s="355"/>
      <c r="BJ696" s="355"/>
      <c r="BK696" s="355"/>
      <c r="BL696" s="355"/>
      <c r="BM696" s="355"/>
      <c r="BN696" s="355"/>
      <c r="BO696" s="355"/>
      <c r="BP696" s="355"/>
      <c r="BQ696" s="355"/>
      <c r="BR696" s="355"/>
      <c r="BS696" s="355"/>
      <c r="BT696" s="355"/>
      <c r="BU696" s="355"/>
      <c r="BV696" s="355"/>
      <c r="BW696" s="355"/>
      <c r="BX696" s="355"/>
      <c r="BY696" s="355"/>
      <c r="BZ696" s="355"/>
      <c r="CA696" s="355"/>
      <c r="CB696" s="355"/>
      <c r="CC696" s="355"/>
      <c r="CD696" s="355"/>
      <c r="CE696" s="355"/>
      <c r="CF696" s="355"/>
      <c r="CG696" s="355"/>
      <c r="CH696" s="355"/>
      <c r="CI696" s="355"/>
      <c r="CJ696" s="355"/>
      <c r="CK696" s="355"/>
      <c r="CL696" s="355"/>
      <c r="CM696" s="355"/>
      <c r="CN696" s="355"/>
      <c r="CO696" s="355"/>
      <c r="CP696" s="355"/>
      <c r="CQ696" s="355"/>
      <c r="CR696" s="355"/>
      <c r="CS696" s="355"/>
      <c r="CT696" s="355"/>
      <c r="CU696" s="355"/>
      <c r="CV696" s="355"/>
      <c r="CW696" s="355"/>
      <c r="CX696" s="355"/>
      <c r="CY696" s="355"/>
      <c r="CZ696" s="355"/>
    </row>
    <row r="697" s="359" customFormat="true" ht="25.15" customHeight="true" x14ac:dyDescent="0.2">
      <c r="C697" s="1044"/>
      <c r="D697" s="1045"/>
      <c r="E697" s="615"/>
      <c r="F697" s="615"/>
      <c r="G697" s="615"/>
      <c r="H697" s="1044"/>
      <c r="I697" s="1045"/>
      <c r="J697" s="615"/>
      <c r="K697" s="615"/>
      <c r="L697" s="615"/>
      <c r="M697" s="1044"/>
      <c r="N697" s="1045"/>
      <c r="O697" s="615"/>
      <c r="P697" s="615"/>
      <c r="Q697" s="615"/>
      <c r="X697" s="352"/>
      <c r="Y697" s="352"/>
      <c r="Z697" s="352"/>
      <c r="AA697" s="352"/>
      <c r="AB697" s="352"/>
      <c r="AC697" s="352"/>
      <c r="AD697" s="352"/>
      <c r="AE697" s="352"/>
      <c r="AF697" s="352"/>
      <c r="AG697" s="352"/>
      <c r="AH697" s="352"/>
      <c r="AI697" s="352"/>
      <c r="AJ697" s="352"/>
      <c r="AK697" s="352"/>
      <c r="AL697" s="352"/>
      <c r="AM697" s="352"/>
      <c r="AN697" s="352"/>
      <c r="AO697" s="352"/>
      <c r="AP697" s="352"/>
      <c r="AQ697" s="352"/>
      <c r="AR697" s="352"/>
      <c r="AS697" s="352"/>
      <c r="AT697" s="352"/>
      <c r="AU697" s="352"/>
      <c r="AV697" s="352"/>
      <c r="AW697" s="352"/>
      <c r="AX697" s="352"/>
      <c r="AY697" s="352"/>
      <c r="AZ697" s="352"/>
      <c r="BA697" s="355"/>
      <c r="BB697" s="431"/>
      <c r="BC697" s="355"/>
      <c r="BD697" s="355"/>
      <c r="BE697" s="355"/>
      <c r="BF697" s="355"/>
      <c r="BG697" s="355"/>
      <c r="BH697" s="355"/>
      <c r="BI697" s="355"/>
      <c r="BJ697" s="355"/>
      <c r="BK697" s="355"/>
      <c r="BL697" s="355"/>
      <c r="BM697" s="355"/>
      <c r="BN697" s="355"/>
      <c r="BO697" s="355"/>
      <c r="BP697" s="355"/>
      <c r="BQ697" s="355"/>
      <c r="BR697" s="355"/>
      <c r="BS697" s="355"/>
      <c r="BT697" s="355"/>
      <c r="BU697" s="355"/>
      <c r="BV697" s="355"/>
      <c r="BW697" s="355"/>
      <c r="BX697" s="355"/>
      <c r="BY697" s="355"/>
      <c r="BZ697" s="355"/>
      <c r="CA697" s="355"/>
      <c r="CB697" s="355"/>
      <c r="CC697" s="355"/>
      <c r="CD697" s="355"/>
      <c r="CE697" s="355"/>
      <c r="CF697" s="355"/>
      <c r="CG697" s="355"/>
      <c r="CH697" s="355"/>
      <c r="CI697" s="355"/>
      <c r="CJ697" s="355"/>
      <c r="CK697" s="355"/>
      <c r="CL697" s="355"/>
      <c r="CM697" s="355"/>
      <c r="CN697" s="355"/>
      <c r="CO697" s="355"/>
      <c r="CP697" s="355"/>
      <c r="CQ697" s="355"/>
      <c r="CR697" s="355"/>
      <c r="CS697" s="355"/>
      <c r="CT697" s="355"/>
      <c r="CU697" s="355"/>
      <c r="CV697" s="355"/>
      <c r="CW697" s="355"/>
      <c r="CX697" s="355"/>
      <c r="CY697" s="355"/>
      <c r="CZ697" s="355"/>
    </row>
    <row r="698" s="359" customFormat="true" ht="25.15" customHeight="true" x14ac:dyDescent="0.2">
      <c r="C698" s="1044"/>
      <c r="D698" s="1045"/>
      <c r="E698" s="615"/>
      <c r="F698" s="615"/>
      <c r="G698" s="615"/>
      <c r="H698" s="1044"/>
      <c r="I698" s="1045"/>
      <c r="J698" s="615"/>
      <c r="K698" s="615"/>
      <c r="L698" s="615"/>
      <c r="M698" s="1044"/>
      <c r="N698" s="1045"/>
      <c r="O698" s="615"/>
      <c r="P698" s="615"/>
      <c r="Q698" s="615"/>
      <c r="X698" s="352"/>
      <c r="Y698" s="352"/>
      <c r="Z698" s="352"/>
      <c r="AA698" s="352"/>
      <c r="AB698" s="352"/>
      <c r="AC698" s="352"/>
      <c r="AD698" s="352"/>
      <c r="AE698" s="352"/>
      <c r="AF698" s="352"/>
      <c r="AG698" s="352"/>
      <c r="AH698" s="352"/>
      <c r="AI698" s="352"/>
      <c r="AJ698" s="352"/>
      <c r="AK698" s="352"/>
      <c r="AL698" s="352"/>
      <c r="AM698" s="352"/>
      <c r="AN698" s="352"/>
      <c r="AO698" s="352"/>
      <c r="AP698" s="352"/>
      <c r="AQ698" s="352"/>
      <c r="AR698" s="352"/>
      <c r="AS698" s="352"/>
      <c r="AT698" s="352"/>
      <c r="AU698" s="352"/>
      <c r="AV698" s="352"/>
      <c r="AW698" s="352"/>
      <c r="AX698" s="352"/>
      <c r="AY698" s="352"/>
      <c r="AZ698" s="352"/>
      <c r="BA698" s="355"/>
      <c r="BB698" s="431"/>
      <c r="BC698" s="355"/>
      <c r="BD698" s="355"/>
      <c r="BE698" s="355"/>
      <c r="BF698" s="355"/>
      <c r="BG698" s="355"/>
      <c r="BH698" s="355"/>
      <c r="BI698" s="355"/>
      <c r="BJ698" s="355"/>
      <c r="BK698" s="355"/>
      <c r="BL698" s="355"/>
      <c r="BM698" s="355"/>
      <c r="BN698" s="355"/>
      <c r="BO698" s="355"/>
      <c r="BP698" s="355"/>
      <c r="BQ698" s="355"/>
      <c r="BR698" s="355"/>
      <c r="BS698" s="355"/>
      <c r="BT698" s="355"/>
      <c r="BU698" s="355"/>
      <c r="BV698" s="355"/>
      <c r="BW698" s="355"/>
      <c r="BX698" s="355"/>
      <c r="BY698" s="355"/>
      <c r="BZ698" s="355"/>
      <c r="CA698" s="355"/>
      <c r="CB698" s="355"/>
      <c r="CC698" s="355"/>
      <c r="CD698" s="355"/>
      <c r="CE698" s="355"/>
      <c r="CF698" s="355"/>
      <c r="CG698" s="355"/>
      <c r="CH698" s="355"/>
      <c r="CI698" s="355"/>
      <c r="CJ698" s="355"/>
      <c r="CK698" s="355"/>
      <c r="CL698" s="355"/>
      <c r="CM698" s="355"/>
      <c r="CN698" s="355"/>
      <c r="CO698" s="355"/>
      <c r="CP698" s="355"/>
      <c r="CQ698" s="355"/>
      <c r="CR698" s="355"/>
      <c r="CS698" s="355"/>
      <c r="CT698" s="355"/>
      <c r="CU698" s="355"/>
      <c r="CV698" s="355"/>
      <c r="CW698" s="355"/>
      <c r="CX698" s="355"/>
      <c r="CY698" s="355"/>
      <c r="CZ698" s="355"/>
    </row>
    <row r="699" s="359" customFormat="true" ht="25.15" customHeight="true" x14ac:dyDescent="0.2">
      <c r="C699" s="1044"/>
      <c r="D699" s="1045"/>
      <c r="E699" s="615"/>
      <c r="F699" s="615"/>
      <c r="G699" s="615"/>
      <c r="H699" s="1044"/>
      <c r="I699" s="1045"/>
      <c r="J699" s="615"/>
      <c r="K699" s="615"/>
      <c r="L699" s="615"/>
      <c r="M699" s="1044"/>
      <c r="N699" s="1045"/>
      <c r="O699" s="615"/>
      <c r="P699" s="615"/>
      <c r="Q699" s="615"/>
      <c r="X699" s="352"/>
      <c r="Y699" s="352"/>
      <c r="Z699" s="352"/>
      <c r="AA699" s="352"/>
      <c r="AB699" s="352"/>
      <c r="AC699" s="352"/>
      <c r="AD699" s="352"/>
      <c r="AE699" s="352"/>
      <c r="AF699" s="352"/>
      <c r="AG699" s="352"/>
      <c r="AH699" s="352"/>
      <c r="AI699" s="352"/>
      <c r="AJ699" s="352"/>
      <c r="AK699" s="352"/>
      <c r="AL699" s="352"/>
      <c r="AM699" s="352"/>
      <c r="AN699" s="352"/>
      <c r="AO699" s="352"/>
      <c r="AP699" s="352"/>
      <c r="AQ699" s="352"/>
      <c r="AR699" s="352"/>
      <c r="AS699" s="352"/>
      <c r="AT699" s="352"/>
      <c r="AU699" s="352"/>
      <c r="AV699" s="352"/>
      <c r="AW699" s="352"/>
      <c r="AX699" s="352"/>
      <c r="AY699" s="352"/>
      <c r="AZ699" s="352"/>
      <c r="BA699" s="355"/>
      <c r="BB699" s="431"/>
      <c r="BC699" s="355"/>
      <c r="BD699" s="355"/>
      <c r="BE699" s="355"/>
      <c r="BF699" s="355"/>
      <c r="BG699" s="355"/>
      <c r="BH699" s="355"/>
      <c r="BI699" s="355"/>
      <c r="BJ699" s="355"/>
      <c r="BK699" s="355"/>
      <c r="BL699" s="355"/>
      <c r="BM699" s="355"/>
      <c r="BN699" s="355"/>
      <c r="BO699" s="355"/>
      <c r="BP699" s="355"/>
      <c r="BQ699" s="355"/>
      <c r="BR699" s="355"/>
      <c r="BS699" s="355"/>
      <c r="BT699" s="355"/>
      <c r="BU699" s="355"/>
      <c r="BV699" s="355"/>
      <c r="BW699" s="355"/>
      <c r="BX699" s="355"/>
      <c r="BY699" s="355"/>
      <c r="BZ699" s="355"/>
      <c r="CA699" s="355"/>
      <c r="CB699" s="355"/>
      <c r="CC699" s="355"/>
      <c r="CD699" s="355"/>
      <c r="CE699" s="355"/>
      <c r="CF699" s="355"/>
      <c r="CG699" s="355"/>
      <c r="CH699" s="355"/>
      <c r="CI699" s="355"/>
      <c r="CJ699" s="355"/>
      <c r="CK699" s="355"/>
      <c r="CL699" s="355"/>
      <c r="CM699" s="355"/>
      <c r="CN699" s="355"/>
      <c r="CO699" s="355"/>
      <c r="CP699" s="355"/>
      <c r="CQ699" s="355"/>
      <c r="CR699" s="355"/>
      <c r="CS699" s="355"/>
      <c r="CT699" s="355"/>
      <c r="CU699" s="355"/>
      <c r="CV699" s="355"/>
      <c r="CW699" s="355"/>
      <c r="CX699" s="355"/>
      <c r="CY699" s="355"/>
      <c r="CZ699" s="355"/>
    </row>
    <row r="700" s="359" customFormat="true" ht="25.15" customHeight="true" x14ac:dyDescent="0.2">
      <c r="C700" s="1044"/>
      <c r="D700" s="1045"/>
      <c r="E700" s="615"/>
      <c r="F700" s="615"/>
      <c r="G700" s="615"/>
      <c r="H700" s="1044"/>
      <c r="I700" s="1045"/>
      <c r="J700" s="615"/>
      <c r="K700" s="615"/>
      <c r="L700" s="615"/>
      <c r="M700" s="1044"/>
      <c r="N700" s="1045"/>
      <c r="O700" s="615"/>
      <c r="P700" s="615"/>
      <c r="Q700" s="615"/>
      <c r="X700" s="352"/>
      <c r="Y700" s="352"/>
      <c r="Z700" s="352"/>
      <c r="AA700" s="352"/>
      <c r="AB700" s="352"/>
      <c r="AC700" s="352"/>
      <c r="AD700" s="352"/>
      <c r="AE700" s="352"/>
      <c r="AF700" s="352"/>
      <c r="AG700" s="352"/>
      <c r="AH700" s="352"/>
      <c r="AI700" s="352"/>
      <c r="AJ700" s="352"/>
      <c r="AK700" s="352"/>
      <c r="AL700" s="352"/>
      <c r="AM700" s="352"/>
      <c r="AN700" s="352"/>
      <c r="AO700" s="352"/>
      <c r="AP700" s="352"/>
      <c r="AQ700" s="352"/>
      <c r="AR700" s="352"/>
      <c r="AS700" s="352"/>
      <c r="AT700" s="352"/>
      <c r="AU700" s="352"/>
      <c r="AV700" s="352"/>
      <c r="AW700" s="352"/>
      <c r="AX700" s="352"/>
      <c r="AY700" s="352"/>
      <c r="AZ700" s="352"/>
      <c r="BA700" s="355"/>
      <c r="BB700" s="431"/>
      <c r="BC700" s="355"/>
      <c r="BD700" s="355"/>
      <c r="BE700" s="355"/>
      <c r="BF700" s="355"/>
      <c r="BG700" s="355"/>
      <c r="BH700" s="355"/>
      <c r="BI700" s="355"/>
      <c r="BJ700" s="355"/>
      <c r="BK700" s="355"/>
      <c r="BL700" s="355"/>
      <c r="BM700" s="355"/>
      <c r="BN700" s="355"/>
      <c r="BO700" s="355"/>
      <c r="BP700" s="355"/>
      <c r="BQ700" s="355"/>
      <c r="BR700" s="355"/>
      <c r="BS700" s="355"/>
      <c r="BT700" s="355"/>
      <c r="BU700" s="355"/>
      <c r="BV700" s="355"/>
      <c r="BW700" s="355"/>
      <c r="BX700" s="355"/>
      <c r="BY700" s="355"/>
      <c r="BZ700" s="355"/>
      <c r="CA700" s="355"/>
      <c r="CB700" s="355"/>
      <c r="CC700" s="355"/>
      <c r="CD700" s="355"/>
      <c r="CE700" s="355"/>
      <c r="CF700" s="355"/>
      <c r="CG700" s="355"/>
      <c r="CH700" s="355"/>
      <c r="CI700" s="355"/>
      <c r="CJ700" s="355"/>
      <c r="CK700" s="355"/>
      <c r="CL700" s="355"/>
      <c r="CM700" s="355"/>
      <c r="CN700" s="355"/>
      <c r="CO700" s="355"/>
      <c r="CP700" s="355"/>
      <c r="CQ700" s="355"/>
      <c r="CR700" s="355"/>
      <c r="CS700" s="355"/>
      <c r="CT700" s="355"/>
      <c r="CU700" s="355"/>
      <c r="CV700" s="355"/>
      <c r="CW700" s="355"/>
      <c r="CX700" s="355"/>
      <c r="CY700" s="355"/>
      <c r="CZ700" s="355"/>
    </row>
    <row r="701" ht="25.15" customHeight="true" x14ac:dyDescent="0.2">
      <c r="C701" s="1045"/>
      <c r="D701" s="1045"/>
      <c r="E701" s="631"/>
      <c r="F701" s="631"/>
      <c r="G701" s="631"/>
      <c r="H701" s="1045"/>
      <c r="I701" s="1045"/>
      <c r="J701" s="631"/>
      <c r="K701" s="631"/>
      <c r="L701" s="631"/>
      <c r="M701" s="1045"/>
      <c r="N701" s="1045"/>
      <c r="O701" s="631"/>
      <c r="P701" s="631"/>
      <c r="Q701" s="631"/>
      <c r="BA701" s="355"/>
      <c r="BB701" s="431"/>
      <c r="BC701" s="355"/>
      <c r="BD701" s="355"/>
      <c r="BE701" s="355"/>
      <c r="BF701" s="355"/>
      <c r="BG701" s="355"/>
      <c r="BH701" s="355"/>
      <c r="BI701" s="355"/>
      <c r="BJ701" s="355"/>
      <c r="BK701" s="355"/>
      <c r="BL701" s="355"/>
      <c r="BM701" s="355"/>
      <c r="BN701" s="355"/>
      <c r="BO701" s="355"/>
      <c r="BP701" s="355"/>
      <c r="BQ701" s="355"/>
      <c r="BR701" s="355"/>
      <c r="BS701" s="355"/>
      <c r="BT701" s="355"/>
      <c r="BU701" s="355"/>
      <c r="BV701" s="355"/>
      <c r="BW701" s="355"/>
      <c r="BX701" s="355"/>
      <c r="BY701" s="355"/>
      <c r="BZ701" s="355"/>
      <c r="CA701" s="355"/>
      <c r="CB701" s="355"/>
      <c r="CC701" s="355"/>
      <c r="CD701" s="355"/>
      <c r="CE701" s="355"/>
      <c r="CF701" s="355"/>
      <c r="CG701" s="355"/>
      <c r="CH701" s="355"/>
      <c r="CI701" s="355"/>
      <c r="CJ701" s="355"/>
      <c r="CK701" s="355"/>
      <c r="CL701" s="355"/>
      <c r="CM701" s="355"/>
      <c r="CN701" s="355"/>
      <c r="CO701" s="355"/>
      <c r="CP701" s="355"/>
      <c r="CQ701" s="355"/>
      <c r="CR701" s="355"/>
      <c r="CS701" s="355"/>
      <c r="CT701" s="355"/>
      <c r="CU701" s="355"/>
      <c r="CV701" s="355"/>
      <c r="CW701" s="355"/>
      <c r="CX701" s="355"/>
      <c r="CY701" s="355"/>
      <c r="CZ701" s="355"/>
    </row>
    <row r="702" ht="25.15" customHeight="true" x14ac:dyDescent="0.2">
      <c r="C702" s="1045"/>
      <c r="D702" s="1045"/>
      <c r="E702" s="631"/>
      <c r="F702" s="631"/>
      <c r="G702" s="631"/>
      <c r="H702" s="1045"/>
      <c r="I702" s="1045"/>
      <c r="J702" s="631"/>
      <c r="K702" s="631"/>
      <c r="L702" s="631"/>
      <c r="M702" s="1045"/>
      <c r="N702" s="1045"/>
      <c r="O702" s="631"/>
      <c r="P702" s="631"/>
      <c r="Q702" s="631"/>
      <c r="BA702" s="355"/>
      <c r="BB702" s="431"/>
      <c r="BC702" s="355"/>
      <c r="BD702" s="355"/>
      <c r="BE702" s="355"/>
      <c r="BF702" s="355"/>
      <c r="BG702" s="355"/>
      <c r="BH702" s="355"/>
      <c r="BI702" s="355"/>
      <c r="BJ702" s="355"/>
      <c r="BK702" s="355"/>
      <c r="BL702" s="355"/>
      <c r="BM702" s="355"/>
      <c r="BN702" s="355"/>
      <c r="BO702" s="355"/>
      <c r="BP702" s="355"/>
      <c r="BQ702" s="355"/>
      <c r="BR702" s="355"/>
      <c r="BS702" s="355"/>
      <c r="BT702" s="355"/>
      <c r="BU702" s="355"/>
      <c r="BV702" s="355"/>
      <c r="BW702" s="355"/>
      <c r="BX702" s="355"/>
      <c r="BY702" s="355"/>
      <c r="BZ702" s="355"/>
      <c r="CA702" s="355"/>
      <c r="CB702" s="355"/>
      <c r="CC702" s="355"/>
      <c r="CD702" s="355"/>
      <c r="CE702" s="355"/>
      <c r="CF702" s="355"/>
      <c r="CG702" s="355"/>
      <c r="CH702" s="355"/>
      <c r="CI702" s="355"/>
      <c r="CJ702" s="355"/>
      <c r="CK702" s="355"/>
      <c r="CL702" s="355"/>
      <c r="CM702" s="355"/>
      <c r="CN702" s="355"/>
      <c r="CO702" s="355"/>
      <c r="CP702" s="355"/>
      <c r="CQ702" s="355"/>
      <c r="CR702" s="355"/>
      <c r="CS702" s="355"/>
      <c r="CT702" s="355"/>
      <c r="CU702" s="355"/>
      <c r="CV702" s="355"/>
      <c r="CW702" s="355"/>
      <c r="CX702" s="355"/>
      <c r="CY702" s="355"/>
      <c r="CZ702" s="355"/>
    </row>
    <row r="703" ht="25.15" customHeight="true" x14ac:dyDescent="0.2">
      <c r="C703" s="1045"/>
      <c r="D703" s="1045"/>
      <c r="E703" s="631"/>
      <c r="F703" s="631"/>
      <c r="G703" s="631"/>
      <c r="H703" s="1045"/>
      <c r="I703" s="1045"/>
      <c r="J703" s="631"/>
      <c r="K703" s="631"/>
      <c r="L703" s="631"/>
      <c r="M703" s="1045"/>
      <c r="N703" s="1045"/>
      <c r="O703" s="631"/>
      <c r="P703" s="631"/>
      <c r="Q703" s="631"/>
      <c r="BA703" s="355"/>
      <c r="BB703" s="431"/>
      <c r="BC703" s="355"/>
      <c r="BD703" s="355"/>
      <c r="BE703" s="355"/>
      <c r="BF703" s="355"/>
      <c r="BG703" s="355"/>
      <c r="BH703" s="355"/>
      <c r="BI703" s="355"/>
      <c r="BJ703" s="355"/>
      <c r="BK703" s="355"/>
      <c r="BL703" s="355"/>
      <c r="BM703" s="355"/>
      <c r="BN703" s="355"/>
      <c r="BO703" s="355"/>
      <c r="BP703" s="355"/>
      <c r="BQ703" s="355"/>
      <c r="BR703" s="355"/>
      <c r="BS703" s="355"/>
      <c r="BT703" s="355"/>
      <c r="BU703" s="355"/>
      <c r="BV703" s="355"/>
      <c r="BW703" s="355"/>
      <c r="BX703" s="355"/>
      <c r="BY703" s="355"/>
      <c r="BZ703" s="355"/>
      <c r="CA703" s="355"/>
      <c r="CB703" s="355"/>
      <c r="CC703" s="355"/>
      <c r="CD703" s="355"/>
      <c r="CE703" s="355"/>
      <c r="CF703" s="355"/>
      <c r="CG703" s="355"/>
      <c r="CH703" s="355"/>
      <c r="CI703" s="355"/>
      <c r="CJ703" s="355"/>
      <c r="CK703" s="355"/>
      <c r="CL703" s="355"/>
      <c r="CM703" s="355"/>
      <c r="CN703" s="355"/>
      <c r="CO703" s="355"/>
      <c r="CP703" s="355"/>
      <c r="CQ703" s="355"/>
      <c r="CR703" s="355"/>
      <c r="CS703" s="355"/>
      <c r="CT703" s="355"/>
      <c r="CU703" s="355"/>
      <c r="CV703" s="355"/>
      <c r="CW703" s="355"/>
      <c r="CX703" s="355"/>
      <c r="CY703" s="355"/>
      <c r="CZ703" s="355"/>
    </row>
    <row r="704" ht="25.15" customHeight="true" x14ac:dyDescent="0.2">
      <c r="C704" s="1045"/>
      <c r="D704" s="1045"/>
      <c r="E704" s="631"/>
      <c r="F704" s="631"/>
      <c r="G704" s="631"/>
      <c r="H704" s="1045"/>
      <c r="I704" s="1045"/>
      <c r="J704" s="631"/>
      <c r="K704" s="631"/>
      <c r="L704" s="631"/>
      <c r="M704" s="1045"/>
      <c r="N704" s="1045"/>
      <c r="O704" s="631"/>
      <c r="P704" s="631"/>
      <c r="Q704" s="631"/>
      <c r="BA704" s="355"/>
      <c r="BB704" s="431"/>
      <c r="BC704" s="355"/>
      <c r="BD704" s="355"/>
      <c r="BE704" s="355"/>
      <c r="BF704" s="355"/>
      <c r="BG704" s="355"/>
      <c r="BH704" s="355"/>
      <c r="BI704" s="355"/>
      <c r="BJ704" s="355"/>
      <c r="BK704" s="355"/>
      <c r="BL704" s="355"/>
      <c r="BM704" s="355"/>
      <c r="BN704" s="355"/>
      <c r="BO704" s="355"/>
      <c r="BP704" s="355"/>
      <c r="BQ704" s="355"/>
      <c r="BR704" s="355"/>
      <c r="BS704" s="355"/>
      <c r="BT704" s="355"/>
      <c r="BU704" s="355"/>
      <c r="BV704" s="355"/>
      <c r="BW704" s="355"/>
      <c r="BX704" s="355"/>
      <c r="BY704" s="355"/>
      <c r="BZ704" s="355"/>
      <c r="CA704" s="355"/>
      <c r="CB704" s="355"/>
      <c r="CC704" s="355"/>
      <c r="CD704" s="355"/>
      <c r="CE704" s="355"/>
      <c r="CF704" s="355"/>
      <c r="CG704" s="355"/>
      <c r="CH704" s="355"/>
      <c r="CI704" s="355"/>
      <c r="CJ704" s="355"/>
      <c r="CK704" s="355"/>
      <c r="CL704" s="355"/>
      <c r="CM704" s="355"/>
      <c r="CN704" s="355"/>
      <c r="CO704" s="355"/>
      <c r="CP704" s="355"/>
      <c r="CQ704" s="355"/>
      <c r="CR704" s="355"/>
      <c r="CS704" s="355"/>
      <c r="CT704" s="355"/>
      <c r="CU704" s="355"/>
      <c r="CV704" s="355"/>
      <c r="CW704" s="355"/>
      <c r="CX704" s="355"/>
      <c r="CY704" s="355"/>
      <c r="CZ704" s="355"/>
    </row>
    <row r="705" ht="25.15" customHeight="true" x14ac:dyDescent="0.2">
      <c r="C705" s="1045"/>
      <c r="D705" s="1045"/>
      <c r="E705" s="631"/>
      <c r="F705" s="631"/>
      <c r="G705" s="631"/>
      <c r="H705" s="1045"/>
      <c r="I705" s="1045"/>
      <c r="J705" s="631"/>
      <c r="K705" s="631"/>
      <c r="L705" s="631"/>
      <c r="M705" s="1045"/>
      <c r="N705" s="1045"/>
      <c r="O705" s="631"/>
      <c r="P705" s="631"/>
      <c r="Q705" s="631"/>
      <c r="BA705" s="355"/>
      <c r="BB705" s="431"/>
      <c r="BC705" s="355"/>
      <c r="BD705" s="355"/>
      <c r="BE705" s="355"/>
      <c r="BF705" s="355"/>
      <c r="BG705" s="355"/>
      <c r="BH705" s="355"/>
      <c r="BI705" s="355"/>
      <c r="BJ705" s="355"/>
      <c r="BK705" s="355"/>
      <c r="BL705" s="355"/>
      <c r="BM705" s="355"/>
      <c r="BN705" s="355"/>
      <c r="BO705" s="355"/>
      <c r="BP705" s="355"/>
      <c r="BQ705" s="355"/>
      <c r="BR705" s="355"/>
      <c r="BS705" s="355"/>
      <c r="BT705" s="355"/>
      <c r="BU705" s="355"/>
      <c r="BV705" s="355"/>
      <c r="BW705" s="355"/>
      <c r="BX705" s="355"/>
      <c r="BY705" s="355"/>
      <c r="BZ705" s="355"/>
      <c r="CA705" s="355"/>
      <c r="CB705" s="355"/>
      <c r="CC705" s="355"/>
      <c r="CD705" s="355"/>
      <c r="CE705" s="355"/>
      <c r="CF705" s="355"/>
      <c r="CG705" s="355"/>
      <c r="CH705" s="355"/>
      <c r="CI705" s="355"/>
      <c r="CJ705" s="355"/>
      <c r="CK705" s="355"/>
      <c r="CL705" s="355"/>
      <c r="CM705" s="355"/>
      <c r="CN705" s="355"/>
      <c r="CO705" s="355"/>
      <c r="CP705" s="355"/>
      <c r="CQ705" s="355"/>
      <c r="CR705" s="355"/>
      <c r="CS705" s="355"/>
      <c r="CT705" s="355"/>
      <c r="CU705" s="355"/>
      <c r="CV705" s="355"/>
      <c r="CW705" s="355"/>
      <c r="CX705" s="355"/>
      <c r="CY705" s="355"/>
      <c r="CZ705" s="355"/>
    </row>
    <row r="706" ht="25.15" customHeight="true" x14ac:dyDescent="0.2">
      <c r="C706" s="1045"/>
      <c r="D706" s="1045"/>
      <c r="E706" s="631"/>
      <c r="F706" s="631"/>
      <c r="G706" s="631"/>
      <c r="H706" s="1045"/>
      <c r="I706" s="1045"/>
      <c r="J706" s="631"/>
      <c r="K706" s="631"/>
      <c r="L706" s="631"/>
      <c r="M706" s="1045"/>
      <c r="N706" s="1045"/>
      <c r="O706" s="631"/>
      <c r="P706" s="631"/>
      <c r="Q706" s="631"/>
      <c r="BA706" s="355"/>
      <c r="BB706" s="431"/>
      <c r="BC706" s="355"/>
      <c r="BD706" s="355"/>
      <c r="BE706" s="355"/>
      <c r="BF706" s="355"/>
      <c r="BG706" s="355"/>
      <c r="BH706" s="355"/>
      <c r="BI706" s="355"/>
      <c r="BJ706" s="355"/>
      <c r="BK706" s="355"/>
      <c r="BL706" s="355"/>
      <c r="BM706" s="355"/>
      <c r="BN706" s="355"/>
      <c r="BO706" s="355"/>
      <c r="BP706" s="355"/>
      <c r="BQ706" s="355"/>
      <c r="BR706" s="355"/>
      <c r="BS706" s="355"/>
      <c r="BT706" s="355"/>
      <c r="BU706" s="355"/>
      <c r="BV706" s="355"/>
      <c r="BW706" s="355"/>
      <c r="BX706" s="355"/>
      <c r="BY706" s="355"/>
      <c r="BZ706" s="355"/>
      <c r="CA706" s="355"/>
      <c r="CB706" s="355"/>
      <c r="CC706" s="355"/>
      <c r="CD706" s="355"/>
      <c r="CE706" s="355"/>
      <c r="CF706" s="355"/>
      <c r="CG706" s="355"/>
      <c r="CH706" s="355"/>
      <c r="CI706" s="355"/>
      <c r="CJ706" s="355"/>
      <c r="CK706" s="355"/>
      <c r="CL706" s="355"/>
      <c r="CM706" s="355"/>
      <c r="CN706" s="355"/>
      <c r="CO706" s="355"/>
      <c r="CP706" s="355"/>
      <c r="CQ706" s="355"/>
      <c r="CR706" s="355"/>
      <c r="CS706" s="355"/>
      <c r="CT706" s="355"/>
      <c r="CU706" s="355"/>
      <c r="CV706" s="355"/>
      <c r="CW706" s="355"/>
      <c r="CX706" s="355"/>
      <c r="CY706" s="355"/>
      <c r="CZ706" s="355"/>
    </row>
    <row r="707" ht="25.15" customHeight="true" x14ac:dyDescent="0.2">
      <c r="C707" s="1045"/>
      <c r="D707" s="1045"/>
      <c r="E707" s="631"/>
      <c r="F707" s="631"/>
      <c r="G707" s="631"/>
      <c r="H707" s="1045"/>
      <c r="I707" s="1045"/>
      <c r="J707" s="631"/>
      <c r="K707" s="631"/>
      <c r="L707" s="631"/>
      <c r="M707" s="1045"/>
      <c r="N707" s="1045"/>
      <c r="O707" s="631"/>
      <c r="P707" s="631"/>
      <c r="Q707" s="631"/>
      <c r="BA707" s="355"/>
      <c r="BB707" s="431"/>
      <c r="BC707" s="355"/>
      <c r="BD707" s="355"/>
      <c r="BE707" s="355"/>
      <c r="BF707" s="355"/>
      <c r="BG707" s="355"/>
      <c r="BH707" s="355"/>
      <c r="BI707" s="355"/>
      <c r="BJ707" s="355"/>
      <c r="BK707" s="355"/>
      <c r="BL707" s="355"/>
      <c r="BM707" s="355"/>
      <c r="BN707" s="355"/>
      <c r="BO707" s="355"/>
      <c r="BP707" s="355"/>
      <c r="BQ707" s="355"/>
      <c r="BR707" s="355"/>
      <c r="BS707" s="355"/>
      <c r="BT707" s="355"/>
      <c r="BU707" s="355"/>
      <c r="BV707" s="355"/>
      <c r="BW707" s="355"/>
      <c r="BX707" s="355"/>
      <c r="BY707" s="355"/>
      <c r="BZ707" s="355"/>
      <c r="CA707" s="355"/>
      <c r="CB707" s="355"/>
      <c r="CC707" s="355"/>
      <c r="CD707" s="355"/>
      <c r="CE707" s="355"/>
      <c r="CF707" s="355"/>
      <c r="CG707" s="355"/>
      <c r="CH707" s="355"/>
      <c r="CI707" s="355"/>
      <c r="CJ707" s="355"/>
      <c r="CK707" s="355"/>
      <c r="CL707" s="355"/>
      <c r="CM707" s="355"/>
      <c r="CN707" s="355"/>
      <c r="CO707" s="355"/>
      <c r="CP707" s="355"/>
      <c r="CQ707" s="355"/>
      <c r="CR707" s="355"/>
      <c r="CS707" s="355"/>
      <c r="CT707" s="355"/>
      <c r="CU707" s="355"/>
      <c r="CV707" s="355"/>
      <c r="CW707" s="355"/>
      <c r="CX707" s="355"/>
      <c r="CY707" s="355"/>
      <c r="CZ707" s="355"/>
    </row>
    <row r="708" ht="25.15" customHeight="true" x14ac:dyDescent="0.2">
      <c r="C708" s="1045"/>
      <c r="D708" s="1045"/>
      <c r="E708" s="631"/>
      <c r="F708" s="631"/>
      <c r="G708" s="631"/>
      <c r="H708" s="1045"/>
      <c r="I708" s="1045"/>
      <c r="J708" s="631"/>
      <c r="K708" s="631"/>
      <c r="L708" s="631"/>
      <c r="M708" s="1045"/>
      <c r="N708" s="1045"/>
      <c r="O708" s="631"/>
      <c r="P708" s="631"/>
      <c r="Q708" s="631"/>
      <c r="BA708" s="355"/>
      <c r="BB708" s="431"/>
      <c r="BC708" s="355"/>
      <c r="BD708" s="355"/>
      <c r="BE708" s="355"/>
      <c r="BF708" s="355"/>
      <c r="BG708" s="355"/>
      <c r="BH708" s="355"/>
      <c r="BI708" s="355"/>
      <c r="BJ708" s="355"/>
      <c r="BK708" s="355"/>
      <c r="BL708" s="355"/>
      <c r="BM708" s="355"/>
      <c r="BN708" s="355"/>
      <c r="BO708" s="355"/>
      <c r="BP708" s="355"/>
      <c r="BQ708" s="355"/>
      <c r="BR708" s="355"/>
      <c r="BS708" s="355"/>
      <c r="BT708" s="355"/>
      <c r="BU708" s="355"/>
      <c r="BV708" s="355"/>
      <c r="BW708" s="355"/>
      <c r="BX708" s="355"/>
      <c r="BY708" s="355"/>
      <c r="BZ708" s="355"/>
      <c r="CA708" s="355"/>
      <c r="CB708" s="355"/>
      <c r="CC708" s="355"/>
      <c r="CD708" s="355"/>
      <c r="CE708" s="355"/>
      <c r="CF708" s="355"/>
      <c r="CG708" s="355"/>
      <c r="CH708" s="355"/>
      <c r="CI708" s="355"/>
      <c r="CJ708" s="355"/>
      <c r="CK708" s="355"/>
      <c r="CL708" s="355"/>
      <c r="CM708" s="355"/>
      <c r="CN708" s="355"/>
      <c r="CO708" s="355"/>
      <c r="CP708" s="355"/>
      <c r="CQ708" s="355"/>
      <c r="CR708" s="355"/>
      <c r="CS708" s="355"/>
      <c r="CT708" s="355"/>
      <c r="CU708" s="355"/>
      <c r="CV708" s="355"/>
      <c r="CW708" s="355"/>
      <c r="CX708" s="355"/>
      <c r="CY708" s="355"/>
      <c r="CZ708" s="355"/>
    </row>
    <row r="709" ht="25.15" customHeight="true" x14ac:dyDescent="0.2">
      <c r="C709" s="1045"/>
      <c r="D709" s="1045"/>
      <c r="E709" s="631"/>
      <c r="F709" s="631"/>
      <c r="G709" s="631"/>
      <c r="H709" s="1045"/>
      <c r="I709" s="1045"/>
      <c r="J709" s="631"/>
      <c r="K709" s="631"/>
      <c r="L709" s="631"/>
      <c r="M709" s="1045"/>
      <c r="N709" s="1045"/>
      <c r="O709" s="631"/>
      <c r="P709" s="631"/>
      <c r="Q709" s="631"/>
      <c r="BA709" s="355"/>
      <c r="BB709" s="431"/>
      <c r="BC709" s="355"/>
      <c r="BD709" s="355"/>
      <c r="BE709" s="355"/>
      <c r="BF709" s="355"/>
      <c r="BG709" s="355"/>
      <c r="BH709" s="355"/>
      <c r="BI709" s="355"/>
      <c r="BJ709" s="355"/>
      <c r="BK709" s="355"/>
      <c r="BL709" s="355"/>
      <c r="BM709" s="355"/>
      <c r="BN709" s="355"/>
      <c r="BO709" s="355"/>
      <c r="BP709" s="355"/>
      <c r="BQ709" s="355"/>
      <c r="BR709" s="355"/>
      <c r="BS709" s="355"/>
      <c r="BT709" s="355"/>
      <c r="BU709" s="355"/>
      <c r="BV709" s="355"/>
      <c r="BW709" s="355"/>
      <c r="BX709" s="355"/>
      <c r="BY709" s="355"/>
      <c r="BZ709" s="355"/>
      <c r="CA709" s="355"/>
      <c r="CB709" s="355"/>
      <c r="CC709" s="355"/>
      <c r="CD709" s="355"/>
      <c r="CE709" s="355"/>
      <c r="CF709" s="355"/>
      <c r="CG709" s="355"/>
      <c r="CH709" s="355"/>
      <c r="CI709" s="355"/>
      <c r="CJ709" s="355"/>
      <c r="CK709" s="355"/>
      <c r="CL709" s="355"/>
      <c r="CM709" s="355"/>
      <c r="CN709" s="355"/>
      <c r="CO709" s="355"/>
      <c r="CP709" s="355"/>
      <c r="CQ709" s="355"/>
      <c r="CR709" s="355"/>
      <c r="CS709" s="355"/>
      <c r="CT709" s="355"/>
      <c r="CU709" s="355"/>
      <c r="CV709" s="355"/>
      <c r="CW709" s="355"/>
      <c r="CX709" s="355"/>
      <c r="CY709" s="355"/>
      <c r="CZ709" s="355"/>
    </row>
    <row r="710" ht="25.15" customHeight="true" x14ac:dyDescent="0.2">
      <c r="C710" s="1045"/>
      <c r="D710" s="1045"/>
      <c r="E710" s="631"/>
      <c r="F710" s="631"/>
      <c r="G710" s="631"/>
      <c r="H710" s="1045"/>
      <c r="I710" s="1045"/>
      <c r="J710" s="631"/>
      <c r="K710" s="631"/>
      <c r="L710" s="631"/>
      <c r="M710" s="1045"/>
      <c r="N710" s="1045"/>
      <c r="O710" s="631"/>
      <c r="P710" s="631"/>
      <c r="Q710" s="631"/>
      <c r="BA710" s="355"/>
      <c r="BB710" s="431"/>
      <c r="BC710" s="355"/>
      <c r="BD710" s="355"/>
      <c r="BE710" s="355"/>
      <c r="BF710" s="355"/>
      <c r="BG710" s="355"/>
      <c r="BH710" s="355"/>
      <c r="BI710" s="355"/>
      <c r="BJ710" s="355"/>
      <c r="BK710" s="355"/>
      <c r="BL710" s="355"/>
      <c r="BM710" s="355"/>
      <c r="BN710" s="355"/>
      <c r="BO710" s="355"/>
      <c r="BP710" s="355"/>
      <c r="BQ710" s="355"/>
      <c r="BR710" s="355"/>
      <c r="BS710" s="355"/>
      <c r="BT710" s="355"/>
      <c r="BU710" s="355"/>
      <c r="BV710" s="355"/>
      <c r="BW710" s="355"/>
      <c r="BX710" s="355"/>
      <c r="BY710" s="355"/>
      <c r="BZ710" s="355"/>
      <c r="CA710" s="355"/>
      <c r="CB710" s="355"/>
      <c r="CC710" s="355"/>
      <c r="CD710" s="355"/>
      <c r="CE710" s="355"/>
      <c r="CF710" s="355"/>
      <c r="CG710" s="355"/>
      <c r="CH710" s="355"/>
      <c r="CI710" s="355"/>
      <c r="CJ710" s="355"/>
      <c r="CK710" s="355"/>
      <c r="CL710" s="355"/>
      <c r="CM710" s="355"/>
      <c r="CN710" s="355"/>
      <c r="CO710" s="355"/>
      <c r="CP710" s="355"/>
      <c r="CQ710" s="355"/>
      <c r="CR710" s="355"/>
      <c r="CS710" s="355"/>
      <c r="CT710" s="355"/>
      <c r="CU710" s="355"/>
      <c r="CV710" s="355"/>
      <c r="CW710" s="355"/>
      <c r="CX710" s="355"/>
      <c r="CY710" s="355"/>
      <c r="CZ710" s="355"/>
    </row>
    <row r="711" ht="25.15" customHeight="true" x14ac:dyDescent="0.2">
      <c r="C711" s="1045"/>
      <c r="D711" s="1045"/>
      <c r="E711" s="631"/>
      <c r="F711" s="631"/>
      <c r="G711" s="631"/>
      <c r="H711" s="1045"/>
      <c r="I711" s="1045"/>
      <c r="J711" s="631"/>
      <c r="K711" s="631"/>
      <c r="L711" s="631"/>
      <c r="M711" s="1045"/>
      <c r="N711" s="1045"/>
      <c r="O711" s="631"/>
      <c r="P711" s="631"/>
      <c r="Q711" s="631"/>
      <c r="BA711" s="355"/>
      <c r="BB711" s="431"/>
      <c r="BC711" s="355"/>
      <c r="BD711" s="355"/>
      <c r="BE711" s="355"/>
      <c r="BF711" s="355"/>
      <c r="BG711" s="355"/>
      <c r="BH711" s="355"/>
      <c r="BI711" s="355"/>
      <c r="BJ711" s="355"/>
      <c r="BK711" s="355"/>
      <c r="BL711" s="355"/>
      <c r="BM711" s="355"/>
      <c r="BN711" s="355"/>
      <c r="BO711" s="355"/>
      <c r="BP711" s="355"/>
      <c r="BQ711" s="355"/>
      <c r="BR711" s="355"/>
      <c r="BS711" s="355"/>
      <c r="BT711" s="355"/>
      <c r="BU711" s="355"/>
      <c r="BV711" s="355"/>
      <c r="BW711" s="355"/>
      <c r="BX711" s="355"/>
      <c r="BY711" s="355"/>
      <c r="BZ711" s="355"/>
      <c r="CA711" s="355"/>
      <c r="CB711" s="355"/>
      <c r="CC711" s="355"/>
      <c r="CD711" s="355"/>
      <c r="CE711" s="355"/>
      <c r="CF711" s="355"/>
      <c r="CG711" s="355"/>
      <c r="CH711" s="355"/>
      <c r="CI711" s="355"/>
      <c r="CJ711" s="355"/>
      <c r="CK711" s="355"/>
      <c r="CL711" s="355"/>
      <c r="CM711" s="355"/>
      <c r="CN711" s="355"/>
      <c r="CO711" s="355"/>
      <c r="CP711" s="355"/>
      <c r="CQ711" s="355"/>
      <c r="CR711" s="355"/>
      <c r="CS711" s="355"/>
      <c r="CT711" s="355"/>
      <c r="CU711" s="355"/>
      <c r="CV711" s="355"/>
      <c r="CW711" s="355"/>
      <c r="CX711" s="355"/>
      <c r="CY711" s="355"/>
      <c r="CZ711" s="355"/>
    </row>
    <row r="712" ht="25.15" customHeight="true" x14ac:dyDescent="0.2">
      <c r="C712" s="1045"/>
      <c r="D712" s="1045"/>
      <c r="E712" s="631"/>
      <c r="F712" s="631"/>
      <c r="G712" s="631"/>
      <c r="H712" s="1045"/>
      <c r="I712" s="1045"/>
      <c r="J712" s="631"/>
      <c r="K712" s="631"/>
      <c r="L712" s="631"/>
      <c r="M712" s="1045"/>
      <c r="N712" s="1045"/>
      <c r="O712" s="631"/>
      <c r="P712" s="631"/>
      <c r="Q712" s="631"/>
      <c r="BA712" s="355"/>
      <c r="BB712" s="431"/>
      <c r="BC712" s="355"/>
      <c r="BD712" s="355"/>
      <c r="BE712" s="355"/>
      <c r="BF712" s="355"/>
      <c r="BG712" s="355"/>
      <c r="BH712" s="355"/>
      <c r="BI712" s="355"/>
      <c r="BJ712" s="355"/>
      <c r="BK712" s="355"/>
      <c r="BL712" s="355"/>
      <c r="BM712" s="355"/>
      <c r="BN712" s="355"/>
      <c r="BO712" s="355"/>
      <c r="BP712" s="355"/>
      <c r="BQ712" s="355"/>
      <c r="BR712" s="355"/>
      <c r="BS712" s="355"/>
      <c r="BT712" s="355"/>
      <c r="BU712" s="355"/>
      <c r="BV712" s="355"/>
      <c r="BW712" s="355"/>
      <c r="BX712" s="355"/>
      <c r="BY712" s="355"/>
      <c r="BZ712" s="355"/>
      <c r="CA712" s="355"/>
      <c r="CB712" s="355"/>
      <c r="CC712" s="355"/>
      <c r="CD712" s="355"/>
      <c r="CE712" s="355"/>
      <c r="CF712" s="355"/>
      <c r="CG712" s="355"/>
      <c r="CH712" s="355"/>
      <c r="CI712" s="355"/>
      <c r="CJ712" s="355"/>
      <c r="CK712" s="355"/>
      <c r="CL712" s="355"/>
      <c r="CM712" s="355"/>
      <c r="CN712" s="355"/>
      <c r="CO712" s="355"/>
      <c r="CP712" s="355"/>
      <c r="CQ712" s="355"/>
      <c r="CR712" s="355"/>
      <c r="CS712" s="355"/>
      <c r="CT712" s="355"/>
      <c r="CU712" s="355"/>
      <c r="CV712" s="355"/>
      <c r="CW712" s="355"/>
      <c r="CX712" s="355"/>
      <c r="CY712" s="355"/>
      <c r="CZ712" s="355"/>
    </row>
    <row r="713" ht="25.15" customHeight="true" x14ac:dyDescent="0.2">
      <c r="C713" s="1045"/>
      <c r="D713" s="1045"/>
      <c r="E713" s="631"/>
      <c r="F713" s="631"/>
      <c r="G713" s="631"/>
      <c r="H713" s="1045"/>
      <c r="I713" s="1045"/>
      <c r="J713" s="631"/>
      <c r="K713" s="631"/>
      <c r="L713" s="631"/>
      <c r="M713" s="1045"/>
      <c r="N713" s="1045"/>
      <c r="O713" s="631"/>
      <c r="P713" s="631"/>
      <c r="Q713" s="631"/>
      <c r="BA713" s="355"/>
      <c r="BB713" s="431"/>
      <c r="BC713" s="355"/>
      <c r="BD713" s="355"/>
      <c r="BE713" s="355"/>
      <c r="BF713" s="355"/>
      <c r="BG713" s="355"/>
      <c r="BH713" s="355"/>
      <c r="BI713" s="355"/>
      <c r="BJ713" s="355"/>
      <c r="BK713" s="355"/>
      <c r="BL713" s="355"/>
      <c r="BM713" s="355"/>
      <c r="BN713" s="355"/>
      <c r="BO713" s="355"/>
      <c r="BP713" s="355"/>
      <c r="BQ713" s="355"/>
      <c r="BR713" s="355"/>
      <c r="BS713" s="355"/>
      <c r="BT713" s="355"/>
      <c r="BU713" s="355"/>
      <c r="BV713" s="355"/>
      <c r="BW713" s="355"/>
      <c r="BX713" s="355"/>
      <c r="BY713" s="355"/>
      <c r="BZ713" s="355"/>
      <c r="CA713" s="355"/>
      <c r="CB713" s="355"/>
      <c r="CC713" s="355"/>
      <c r="CD713" s="355"/>
      <c r="CE713" s="355"/>
      <c r="CF713" s="355"/>
      <c r="CG713" s="355"/>
      <c r="CH713" s="355"/>
      <c r="CI713" s="355"/>
      <c r="CJ713" s="355"/>
      <c r="CK713" s="355"/>
      <c r="CL713" s="355"/>
      <c r="CM713" s="355"/>
      <c r="CN713" s="355"/>
      <c r="CO713" s="355"/>
      <c r="CP713" s="355"/>
      <c r="CQ713" s="355"/>
      <c r="CR713" s="355"/>
      <c r="CS713" s="355"/>
      <c r="CT713" s="355"/>
      <c r="CU713" s="355"/>
      <c r="CV713" s="355"/>
      <c r="CW713" s="355"/>
      <c r="CX713" s="355"/>
      <c r="CY713" s="355"/>
      <c r="CZ713" s="355"/>
    </row>
    <row r="714" ht="25.15" customHeight="true" x14ac:dyDescent="0.2">
      <c r="C714" s="1045"/>
      <c r="D714" s="1045"/>
      <c r="E714" s="631"/>
      <c r="F714" s="631"/>
      <c r="G714" s="631"/>
      <c r="H714" s="1045"/>
      <c r="I714" s="1045"/>
      <c r="J714" s="631"/>
      <c r="K714" s="631"/>
      <c r="L714" s="631"/>
      <c r="M714" s="1045"/>
      <c r="N714" s="1045"/>
      <c r="O714" s="631"/>
      <c r="P714" s="631"/>
      <c r="Q714" s="631"/>
      <c r="BA714" s="355"/>
      <c r="BB714" s="431"/>
      <c r="BC714" s="355"/>
      <c r="BD714" s="355"/>
      <c r="BE714" s="355"/>
      <c r="BF714" s="355"/>
      <c r="BG714" s="355"/>
      <c r="BH714" s="355"/>
      <c r="BI714" s="355"/>
      <c r="BJ714" s="355"/>
      <c r="BK714" s="355"/>
      <c r="BL714" s="355"/>
      <c r="BM714" s="355"/>
      <c r="BN714" s="355"/>
      <c r="BO714" s="355"/>
      <c r="BP714" s="355"/>
      <c r="BQ714" s="355"/>
      <c r="BR714" s="355"/>
      <c r="BS714" s="355"/>
      <c r="BT714" s="355"/>
      <c r="BU714" s="355"/>
      <c r="BV714" s="355"/>
      <c r="BW714" s="355"/>
      <c r="BX714" s="355"/>
      <c r="BY714" s="355"/>
      <c r="BZ714" s="355"/>
      <c r="CA714" s="355"/>
      <c r="CB714" s="355"/>
      <c r="CC714" s="355"/>
      <c r="CD714" s="355"/>
      <c r="CE714" s="355"/>
      <c r="CF714" s="355"/>
      <c r="CG714" s="355"/>
      <c r="CH714" s="355"/>
      <c r="CI714" s="355"/>
      <c r="CJ714" s="355"/>
      <c r="CK714" s="355"/>
      <c r="CL714" s="355"/>
      <c r="CM714" s="355"/>
      <c r="CN714" s="355"/>
      <c r="CO714" s="355"/>
      <c r="CP714" s="355"/>
      <c r="CQ714" s="355"/>
      <c r="CR714" s="355"/>
      <c r="CS714" s="355"/>
      <c r="CT714" s="355"/>
      <c r="CU714" s="355"/>
      <c r="CV714" s="355"/>
      <c r="CW714" s="355"/>
      <c r="CX714" s="355"/>
      <c r="CY714" s="355"/>
      <c r="CZ714" s="355"/>
    </row>
    <row r="715" ht="25.15" customHeight="true" x14ac:dyDescent="0.2">
      <c r="C715" s="1045"/>
      <c r="D715" s="1045"/>
      <c r="E715" s="631"/>
      <c r="F715" s="631"/>
      <c r="G715" s="631"/>
      <c r="H715" s="1045"/>
      <c r="I715" s="1045"/>
      <c r="J715" s="631"/>
      <c r="K715" s="631"/>
      <c r="L715" s="631"/>
      <c r="M715" s="1045"/>
      <c r="N715" s="1045"/>
      <c r="O715" s="631"/>
      <c r="P715" s="631"/>
      <c r="Q715" s="631"/>
      <c r="BA715" s="355"/>
      <c r="BB715" s="431"/>
      <c r="BC715" s="355"/>
      <c r="BD715" s="355"/>
      <c r="BE715" s="355"/>
      <c r="BF715" s="355"/>
      <c r="BG715" s="355"/>
      <c r="BH715" s="355"/>
      <c r="BI715" s="355"/>
      <c r="BJ715" s="355"/>
      <c r="BK715" s="355"/>
      <c r="BL715" s="355"/>
      <c r="BM715" s="355"/>
      <c r="BN715" s="355"/>
      <c r="BO715" s="355"/>
      <c r="BP715" s="355"/>
      <c r="BQ715" s="355"/>
      <c r="BR715" s="355"/>
      <c r="BS715" s="355"/>
      <c r="BT715" s="355"/>
      <c r="BU715" s="355"/>
      <c r="BV715" s="355"/>
      <c r="BW715" s="355"/>
      <c r="BX715" s="355"/>
      <c r="BY715" s="355"/>
      <c r="BZ715" s="355"/>
      <c r="CA715" s="355"/>
      <c r="CB715" s="355"/>
      <c r="CC715" s="355"/>
      <c r="CD715" s="355"/>
      <c r="CE715" s="355"/>
      <c r="CF715" s="355"/>
      <c r="CG715" s="355"/>
      <c r="CH715" s="355"/>
      <c r="CI715" s="355"/>
      <c r="CJ715" s="355"/>
      <c r="CK715" s="355"/>
      <c r="CL715" s="355"/>
      <c r="CM715" s="355"/>
      <c r="CN715" s="355"/>
      <c r="CO715" s="355"/>
      <c r="CP715" s="355"/>
      <c r="CQ715" s="355"/>
      <c r="CR715" s="355"/>
      <c r="CS715" s="355"/>
      <c r="CT715" s="355"/>
      <c r="CU715" s="355"/>
      <c r="CV715" s="355"/>
      <c r="CW715" s="355"/>
      <c r="CX715" s="355"/>
      <c r="CY715" s="355"/>
      <c r="CZ715" s="355"/>
    </row>
    <row r="716" ht="25.15" customHeight="true" x14ac:dyDescent="0.2">
      <c r="C716" s="1045"/>
      <c r="D716" s="1045"/>
      <c r="E716" s="631"/>
      <c r="F716" s="631"/>
      <c r="G716" s="631"/>
      <c r="H716" s="1045"/>
      <c r="I716" s="1045"/>
      <c r="J716" s="631"/>
      <c r="K716" s="631"/>
      <c r="L716" s="631"/>
      <c r="M716" s="1045"/>
      <c r="N716" s="1045"/>
      <c r="O716" s="631"/>
      <c r="P716" s="631"/>
      <c r="Q716" s="631"/>
      <c r="BA716" s="355"/>
      <c r="BB716" s="431"/>
      <c r="BC716" s="355"/>
      <c r="BD716" s="355"/>
      <c r="BE716" s="355"/>
      <c r="BF716" s="355"/>
      <c r="BG716" s="355"/>
      <c r="BH716" s="355"/>
      <c r="BI716" s="355"/>
      <c r="BJ716" s="355"/>
      <c r="BK716" s="355"/>
      <c r="BL716" s="355"/>
      <c r="BM716" s="355"/>
      <c r="BN716" s="355"/>
      <c r="BO716" s="355"/>
      <c r="BP716" s="355"/>
      <c r="BQ716" s="355"/>
      <c r="BR716" s="355"/>
      <c r="BS716" s="355"/>
      <c r="BT716" s="355"/>
      <c r="BU716" s="355"/>
      <c r="BV716" s="355"/>
      <c r="BW716" s="355"/>
      <c r="BX716" s="355"/>
      <c r="BY716" s="355"/>
      <c r="BZ716" s="355"/>
      <c r="CA716" s="355"/>
      <c r="CB716" s="355"/>
      <c r="CC716" s="355"/>
      <c r="CD716" s="355"/>
      <c r="CE716" s="355"/>
      <c r="CF716" s="355"/>
      <c r="CG716" s="355"/>
      <c r="CH716" s="355"/>
      <c r="CI716" s="355"/>
      <c r="CJ716" s="355"/>
      <c r="CK716" s="355"/>
      <c r="CL716" s="355"/>
      <c r="CM716" s="355"/>
      <c r="CN716" s="355"/>
      <c r="CO716" s="355"/>
      <c r="CP716" s="355"/>
      <c r="CQ716" s="355"/>
      <c r="CR716" s="355"/>
      <c r="CS716" s="355"/>
      <c r="CT716" s="355"/>
      <c r="CU716" s="355"/>
      <c r="CV716" s="355"/>
      <c r="CW716" s="355"/>
      <c r="CX716" s="355"/>
      <c r="CY716" s="355"/>
      <c r="CZ716" s="355"/>
    </row>
    <row r="717" ht="25.15" customHeight="true" x14ac:dyDescent="0.2">
      <c r="C717" s="1045"/>
      <c r="D717" s="1045"/>
      <c r="E717" s="631"/>
      <c r="F717" s="631"/>
      <c r="G717" s="631"/>
      <c r="H717" s="1045"/>
      <c r="I717" s="1045"/>
      <c r="J717" s="631"/>
      <c r="K717" s="631"/>
      <c r="L717" s="631"/>
      <c r="M717" s="1045"/>
      <c r="N717" s="1045"/>
      <c r="O717" s="631"/>
      <c r="P717" s="631"/>
      <c r="Q717" s="631"/>
      <c r="BA717" s="355"/>
      <c r="BB717" s="431"/>
      <c r="BC717" s="355"/>
      <c r="BD717" s="355"/>
      <c r="BE717" s="355"/>
      <c r="BF717" s="355"/>
      <c r="BG717" s="355"/>
      <c r="BH717" s="355"/>
      <c r="BI717" s="355"/>
      <c r="BJ717" s="355"/>
      <c r="BK717" s="355"/>
      <c r="BL717" s="355"/>
      <c r="BM717" s="355"/>
      <c r="BN717" s="355"/>
      <c r="BO717" s="355"/>
      <c r="BP717" s="355"/>
      <c r="BQ717" s="355"/>
      <c r="BR717" s="355"/>
      <c r="BS717" s="355"/>
      <c r="BT717" s="355"/>
      <c r="BU717" s="355"/>
      <c r="BV717" s="355"/>
      <c r="BW717" s="355"/>
      <c r="BX717" s="355"/>
      <c r="BY717" s="355"/>
      <c r="BZ717" s="355"/>
      <c r="CA717" s="355"/>
      <c r="CB717" s="355"/>
      <c r="CC717" s="355"/>
      <c r="CD717" s="355"/>
      <c r="CE717" s="355"/>
      <c r="CF717" s="355"/>
      <c r="CG717" s="355"/>
      <c r="CH717" s="355"/>
      <c r="CI717" s="355"/>
      <c r="CJ717" s="355"/>
      <c r="CK717" s="355"/>
      <c r="CL717" s="355"/>
      <c r="CM717" s="355"/>
      <c r="CN717" s="355"/>
      <c r="CO717" s="355"/>
      <c r="CP717" s="355"/>
      <c r="CQ717" s="355"/>
      <c r="CR717" s="355"/>
      <c r="CS717" s="355"/>
      <c r="CT717" s="355"/>
      <c r="CU717" s="355"/>
      <c r="CV717" s="355"/>
      <c r="CW717" s="355"/>
      <c r="CX717" s="355"/>
      <c r="CY717" s="355"/>
      <c r="CZ717" s="355"/>
    </row>
    <row r="718" ht="25.15" customHeight="true" x14ac:dyDescent="0.2">
      <c r="C718" s="1045"/>
      <c r="D718" s="1045"/>
      <c r="E718" s="631"/>
      <c r="F718" s="631"/>
      <c r="G718" s="631"/>
      <c r="H718" s="1045"/>
      <c r="I718" s="1045"/>
      <c r="J718" s="631"/>
      <c r="K718" s="631"/>
      <c r="L718" s="631"/>
      <c r="M718" s="1045"/>
      <c r="N718" s="1045"/>
      <c r="O718" s="631"/>
      <c r="P718" s="631"/>
      <c r="Q718" s="631"/>
      <c r="BA718" s="355"/>
      <c r="BB718" s="431"/>
      <c r="BC718" s="355"/>
      <c r="BD718" s="355"/>
      <c r="BE718" s="355"/>
      <c r="BF718" s="355"/>
      <c r="BG718" s="355"/>
      <c r="BH718" s="355"/>
      <c r="BI718" s="355"/>
      <c r="BJ718" s="355"/>
      <c r="BK718" s="355"/>
      <c r="BL718" s="355"/>
      <c r="BM718" s="355"/>
      <c r="BN718" s="355"/>
      <c r="BO718" s="355"/>
      <c r="BP718" s="355"/>
      <c r="BQ718" s="355"/>
      <c r="BR718" s="355"/>
      <c r="BS718" s="355"/>
      <c r="BT718" s="355"/>
      <c r="BU718" s="355"/>
      <c r="BV718" s="355"/>
      <c r="BW718" s="355"/>
      <c r="BX718" s="355"/>
      <c r="BY718" s="355"/>
      <c r="BZ718" s="355"/>
      <c r="CA718" s="355"/>
      <c r="CB718" s="355"/>
      <c r="CC718" s="355"/>
      <c r="CD718" s="355"/>
      <c r="CE718" s="355"/>
      <c r="CF718" s="355"/>
      <c r="CG718" s="355"/>
      <c r="CH718" s="355"/>
      <c r="CI718" s="355"/>
      <c r="CJ718" s="355"/>
      <c r="CK718" s="355"/>
      <c r="CL718" s="355"/>
      <c r="CM718" s="355"/>
      <c r="CN718" s="355"/>
      <c r="CO718" s="355"/>
      <c r="CP718" s="355"/>
      <c r="CQ718" s="355"/>
      <c r="CR718" s="355"/>
      <c r="CS718" s="355"/>
      <c r="CT718" s="355"/>
      <c r="CU718" s="355"/>
      <c r="CV718" s="355"/>
      <c r="CW718" s="355"/>
      <c r="CX718" s="355"/>
      <c r="CY718" s="355"/>
      <c r="CZ718" s="355"/>
    </row>
    <row r="719" ht="25.15" customHeight="true" x14ac:dyDescent="0.2">
      <c r="C719" s="1045"/>
      <c r="D719" s="1045"/>
      <c r="E719" s="631"/>
      <c r="F719" s="631"/>
      <c r="G719" s="631"/>
      <c r="H719" s="1045"/>
      <c r="I719" s="1045"/>
      <c r="J719" s="631"/>
      <c r="K719" s="631"/>
      <c r="L719" s="631"/>
      <c r="M719" s="1045"/>
      <c r="N719" s="1045"/>
      <c r="O719" s="631"/>
      <c r="P719" s="631"/>
      <c r="Q719" s="631"/>
      <c r="BA719" s="355"/>
      <c r="BB719" s="431"/>
      <c r="BC719" s="355"/>
      <c r="BD719" s="355"/>
      <c r="BE719" s="355"/>
      <c r="BF719" s="355"/>
      <c r="BG719" s="355"/>
      <c r="BH719" s="355"/>
      <c r="BI719" s="355"/>
      <c r="BJ719" s="355"/>
      <c r="BK719" s="355"/>
      <c r="BL719" s="355"/>
      <c r="BM719" s="355"/>
      <c r="BN719" s="355"/>
      <c r="BO719" s="355"/>
      <c r="BP719" s="355"/>
      <c r="BQ719" s="355"/>
      <c r="BR719" s="355"/>
      <c r="BS719" s="355"/>
      <c r="BT719" s="355"/>
      <c r="BU719" s="355"/>
      <c r="BV719" s="355"/>
      <c r="BW719" s="355"/>
      <c r="BX719" s="355"/>
      <c r="BY719" s="355"/>
      <c r="BZ719" s="355"/>
      <c r="CA719" s="355"/>
      <c r="CB719" s="355"/>
      <c r="CC719" s="355"/>
      <c r="CD719" s="355"/>
      <c r="CE719" s="355"/>
      <c r="CF719" s="355"/>
      <c r="CG719" s="355"/>
      <c r="CH719" s="355"/>
      <c r="CI719" s="355"/>
      <c r="CJ719" s="355"/>
      <c r="CK719" s="355"/>
      <c r="CL719" s="355"/>
      <c r="CM719" s="355"/>
      <c r="CN719" s="355"/>
      <c r="CO719" s="355"/>
      <c r="CP719" s="355"/>
      <c r="CQ719" s="355"/>
      <c r="CR719" s="355"/>
      <c r="CS719" s="355"/>
      <c r="CT719" s="355"/>
      <c r="CU719" s="355"/>
      <c r="CV719" s="355"/>
      <c r="CW719" s="355"/>
      <c r="CX719" s="355"/>
      <c r="CY719" s="355"/>
      <c r="CZ719" s="355"/>
    </row>
    <row r="720" ht="25.15" customHeight="true" x14ac:dyDescent="0.2">
      <c r="C720" s="1045"/>
      <c r="D720" s="1045"/>
      <c r="E720" s="631"/>
      <c r="F720" s="631"/>
      <c r="G720" s="631"/>
      <c r="H720" s="1045"/>
      <c r="I720" s="1045"/>
      <c r="J720" s="631"/>
      <c r="K720" s="631"/>
      <c r="L720" s="631"/>
      <c r="M720" s="1045"/>
      <c r="N720" s="1045"/>
      <c r="O720" s="631"/>
      <c r="P720" s="631"/>
      <c r="Q720" s="631"/>
      <c r="BA720" s="355"/>
      <c r="BB720" s="431"/>
      <c r="BC720" s="355"/>
      <c r="BD720" s="355"/>
      <c r="BE720" s="355"/>
      <c r="BF720" s="355"/>
      <c r="BG720" s="355"/>
      <c r="BH720" s="355"/>
      <c r="BI720" s="355"/>
      <c r="BJ720" s="355"/>
      <c r="BK720" s="355"/>
      <c r="BL720" s="355"/>
      <c r="BM720" s="355"/>
      <c r="BN720" s="355"/>
      <c r="BO720" s="355"/>
      <c r="BP720" s="355"/>
      <c r="BQ720" s="355"/>
      <c r="BR720" s="355"/>
      <c r="BS720" s="355"/>
      <c r="BT720" s="355"/>
      <c r="BU720" s="355"/>
      <c r="BV720" s="355"/>
      <c r="BW720" s="355"/>
      <c r="BX720" s="355"/>
      <c r="BY720" s="355"/>
      <c r="BZ720" s="355"/>
      <c r="CA720" s="355"/>
      <c r="CB720" s="355"/>
      <c r="CC720" s="355"/>
      <c r="CD720" s="355"/>
      <c r="CE720" s="355"/>
      <c r="CF720" s="355"/>
      <c r="CG720" s="355"/>
      <c r="CH720" s="355"/>
      <c r="CI720" s="355"/>
      <c r="CJ720" s="355"/>
      <c r="CK720" s="355"/>
      <c r="CL720" s="355"/>
      <c r="CM720" s="355"/>
      <c r="CN720" s="355"/>
      <c r="CO720" s="355"/>
      <c r="CP720" s="355"/>
      <c r="CQ720" s="355"/>
      <c r="CR720" s="355"/>
      <c r="CS720" s="355"/>
      <c r="CT720" s="355"/>
      <c r="CU720" s="355"/>
      <c r="CV720" s="355"/>
      <c r="CW720" s="355"/>
      <c r="CX720" s="355"/>
      <c r="CY720" s="355"/>
      <c r="CZ720" s="355"/>
    </row>
    <row r="721" ht="25.15" customHeight="true" x14ac:dyDescent="0.2">
      <c r="C721" s="1045"/>
      <c r="D721" s="1045"/>
      <c r="E721" s="631"/>
      <c r="F721" s="631"/>
      <c r="G721" s="631"/>
      <c r="H721" s="1045"/>
      <c r="I721" s="1045"/>
      <c r="J721" s="631"/>
      <c r="K721" s="631"/>
      <c r="L721" s="631"/>
      <c r="M721" s="1045"/>
      <c r="N721" s="1045"/>
      <c r="O721" s="631"/>
      <c r="P721" s="631"/>
      <c r="Q721" s="631"/>
      <c r="BA721" s="355"/>
      <c r="BB721" s="431"/>
      <c r="BC721" s="355"/>
      <c r="BD721" s="355"/>
      <c r="BE721" s="355"/>
      <c r="BF721" s="355"/>
      <c r="BG721" s="355"/>
      <c r="BH721" s="355"/>
      <c r="BI721" s="355"/>
      <c r="BJ721" s="355"/>
      <c r="BK721" s="355"/>
      <c r="BL721" s="355"/>
      <c r="BM721" s="355"/>
      <c r="BN721" s="355"/>
      <c r="BO721" s="355"/>
      <c r="BP721" s="355"/>
      <c r="BQ721" s="355"/>
      <c r="BR721" s="355"/>
      <c r="BS721" s="355"/>
      <c r="BT721" s="355"/>
      <c r="BU721" s="355"/>
      <c r="BV721" s="355"/>
      <c r="BW721" s="355"/>
      <c r="BX721" s="355"/>
      <c r="BY721" s="355"/>
      <c r="BZ721" s="355"/>
      <c r="CA721" s="355"/>
      <c r="CB721" s="355"/>
      <c r="CC721" s="355"/>
      <c r="CD721" s="355"/>
      <c r="CE721" s="355"/>
      <c r="CF721" s="355"/>
      <c r="CG721" s="355"/>
      <c r="CH721" s="355"/>
      <c r="CI721" s="355"/>
      <c r="CJ721" s="355"/>
      <c r="CK721" s="355"/>
      <c r="CL721" s="355"/>
      <c r="CM721" s="355"/>
      <c r="CN721" s="355"/>
      <c r="CO721" s="355"/>
      <c r="CP721" s="355"/>
      <c r="CQ721" s="355"/>
      <c r="CR721" s="355"/>
      <c r="CS721" s="355"/>
      <c r="CT721" s="355"/>
      <c r="CU721" s="355"/>
      <c r="CV721" s="355"/>
      <c r="CW721" s="355"/>
      <c r="CX721" s="355"/>
      <c r="CY721" s="355"/>
      <c r="CZ721" s="355"/>
    </row>
    <row r="722" ht="25.15" customHeight="true" x14ac:dyDescent="0.2">
      <c r="C722" s="1045"/>
      <c r="D722" s="1045"/>
      <c r="E722" s="631"/>
      <c r="F722" s="631"/>
      <c r="G722" s="631"/>
      <c r="H722" s="1045"/>
      <c r="I722" s="1045"/>
      <c r="J722" s="631"/>
      <c r="K722" s="631"/>
      <c r="L722" s="631"/>
      <c r="M722" s="1045"/>
      <c r="N722" s="1045"/>
      <c r="O722" s="631"/>
      <c r="P722" s="631"/>
      <c r="Q722" s="631"/>
      <c r="BA722" s="355"/>
      <c r="BB722" s="431"/>
      <c r="BC722" s="355"/>
      <c r="BD722" s="355"/>
      <c r="BE722" s="355"/>
      <c r="BF722" s="355"/>
      <c r="BG722" s="355"/>
      <c r="BH722" s="355"/>
      <c r="BI722" s="355"/>
      <c r="BJ722" s="355"/>
      <c r="BK722" s="355"/>
      <c r="BL722" s="355"/>
      <c r="BM722" s="355"/>
      <c r="BN722" s="355"/>
      <c r="BO722" s="355"/>
      <c r="BP722" s="355"/>
      <c r="BQ722" s="355"/>
      <c r="BR722" s="355"/>
      <c r="BS722" s="355"/>
      <c r="BT722" s="355"/>
      <c r="BU722" s="355"/>
      <c r="BV722" s="355"/>
      <c r="BW722" s="355"/>
      <c r="BX722" s="355"/>
      <c r="BY722" s="355"/>
      <c r="BZ722" s="355"/>
      <c r="CA722" s="355"/>
      <c r="CB722" s="355"/>
      <c r="CC722" s="355"/>
      <c r="CD722" s="355"/>
      <c r="CE722" s="355"/>
      <c r="CF722" s="355"/>
      <c r="CG722" s="355"/>
      <c r="CH722" s="355"/>
      <c r="CI722" s="355"/>
      <c r="CJ722" s="355"/>
      <c r="CK722" s="355"/>
      <c r="CL722" s="355"/>
      <c r="CM722" s="355"/>
      <c r="CN722" s="355"/>
      <c r="CO722" s="355"/>
      <c r="CP722" s="355"/>
      <c r="CQ722" s="355"/>
      <c r="CR722" s="355"/>
      <c r="CS722" s="355"/>
      <c r="CT722" s="355"/>
      <c r="CU722" s="355"/>
      <c r="CV722" s="355"/>
      <c r="CW722" s="355"/>
      <c r="CX722" s="355"/>
      <c r="CY722" s="355"/>
      <c r="CZ722" s="355"/>
    </row>
    <row r="723" ht="25.15" customHeight="true" x14ac:dyDescent="0.2">
      <c r="C723" s="1045"/>
      <c r="D723" s="1045"/>
      <c r="E723" s="631"/>
      <c r="F723" s="631"/>
      <c r="G723" s="631"/>
      <c r="H723" s="1045"/>
      <c r="I723" s="1045"/>
      <c r="J723" s="631"/>
      <c r="K723" s="631"/>
      <c r="L723" s="631"/>
      <c r="M723" s="1045"/>
      <c r="N723" s="1045"/>
      <c r="O723" s="631"/>
      <c r="P723" s="631"/>
      <c r="Q723" s="631"/>
      <c r="BA723" s="355"/>
      <c r="BB723" s="431"/>
      <c r="BC723" s="355"/>
      <c r="BD723" s="355"/>
      <c r="BE723" s="355"/>
      <c r="BF723" s="355"/>
      <c r="BG723" s="355"/>
      <c r="BH723" s="355"/>
      <c r="BI723" s="355"/>
      <c r="BJ723" s="355"/>
      <c r="BK723" s="355"/>
      <c r="BL723" s="355"/>
      <c r="BM723" s="355"/>
      <c r="BN723" s="355"/>
      <c r="BO723" s="355"/>
      <c r="BP723" s="355"/>
      <c r="BQ723" s="355"/>
      <c r="BR723" s="355"/>
      <c r="BS723" s="355"/>
      <c r="BT723" s="355"/>
      <c r="BU723" s="355"/>
      <c r="BV723" s="355"/>
      <c r="BW723" s="355"/>
      <c r="BX723" s="355"/>
      <c r="BY723" s="355"/>
      <c r="BZ723" s="355"/>
      <c r="CA723" s="355"/>
      <c r="CB723" s="355"/>
      <c r="CC723" s="355"/>
      <c r="CD723" s="355"/>
      <c r="CE723" s="355"/>
      <c r="CF723" s="355"/>
      <c r="CG723" s="355"/>
      <c r="CH723" s="355"/>
      <c r="CI723" s="355"/>
      <c r="CJ723" s="355"/>
      <c r="CK723" s="355"/>
      <c r="CL723" s="355"/>
      <c r="CM723" s="355"/>
      <c r="CN723" s="355"/>
      <c r="CO723" s="355"/>
      <c r="CP723" s="355"/>
      <c r="CQ723" s="355"/>
      <c r="CR723" s="355"/>
      <c r="CS723" s="355"/>
      <c r="CT723" s="355"/>
      <c r="CU723" s="355"/>
      <c r="CV723" s="355"/>
      <c r="CW723" s="355"/>
      <c r="CX723" s="355"/>
      <c r="CY723" s="355"/>
      <c r="CZ723" s="355"/>
    </row>
    <row r="724" ht="25.15" customHeight="true" x14ac:dyDescent="0.2">
      <c r="C724" s="1045"/>
      <c r="D724" s="1045"/>
      <c r="E724" s="631"/>
      <c r="F724" s="631"/>
      <c r="G724" s="631"/>
      <c r="H724" s="1045"/>
      <c r="I724" s="1045"/>
      <c r="J724" s="631"/>
      <c r="K724" s="631"/>
      <c r="L724" s="631"/>
      <c r="M724" s="1045"/>
      <c r="N724" s="1045"/>
      <c r="O724" s="631"/>
      <c r="P724" s="631"/>
      <c r="Q724" s="631"/>
      <c r="BA724" s="355"/>
      <c r="BB724" s="431"/>
      <c r="BC724" s="355"/>
      <c r="BD724" s="355"/>
      <c r="BE724" s="355"/>
      <c r="BF724" s="355"/>
      <c r="BG724" s="355"/>
      <c r="BH724" s="355"/>
      <c r="BI724" s="355"/>
      <c r="BJ724" s="355"/>
      <c r="BK724" s="355"/>
      <c r="BL724" s="355"/>
      <c r="BM724" s="355"/>
      <c r="BN724" s="355"/>
      <c r="BO724" s="355"/>
      <c r="BP724" s="355"/>
      <c r="BQ724" s="355"/>
      <c r="BR724" s="355"/>
      <c r="BS724" s="355"/>
      <c r="BT724" s="355"/>
      <c r="BU724" s="355"/>
      <c r="BV724" s="355"/>
      <c r="BW724" s="355"/>
      <c r="BX724" s="355"/>
      <c r="BY724" s="355"/>
      <c r="BZ724" s="355"/>
      <c r="CA724" s="355"/>
      <c r="CB724" s="355"/>
      <c r="CC724" s="355"/>
      <c r="CD724" s="355"/>
      <c r="CE724" s="355"/>
      <c r="CF724" s="355"/>
      <c r="CG724" s="355"/>
      <c r="CH724" s="355"/>
      <c r="CI724" s="355"/>
      <c r="CJ724" s="355"/>
      <c r="CK724" s="355"/>
      <c r="CL724" s="355"/>
      <c r="CM724" s="355"/>
      <c r="CN724" s="355"/>
      <c r="CO724" s="355"/>
      <c r="CP724" s="355"/>
      <c r="CQ724" s="355"/>
      <c r="CR724" s="355"/>
      <c r="CS724" s="355"/>
      <c r="CT724" s="355"/>
      <c r="CU724" s="355"/>
      <c r="CV724" s="355"/>
      <c r="CW724" s="355"/>
      <c r="CX724" s="355"/>
      <c r="CY724" s="355"/>
      <c r="CZ724" s="355"/>
    </row>
    <row r="725" ht="25.15" customHeight="true" x14ac:dyDescent="0.2">
      <c r="C725" s="1045"/>
      <c r="D725" s="1045"/>
      <c r="E725" s="631"/>
      <c r="F725" s="631"/>
      <c r="G725" s="631"/>
      <c r="H725" s="1045"/>
      <c r="I725" s="1045"/>
      <c r="J725" s="631"/>
      <c r="K725" s="631"/>
      <c r="L725" s="631"/>
      <c r="M725" s="1045"/>
      <c r="N725" s="1045"/>
      <c r="O725" s="631"/>
      <c r="P725" s="631"/>
      <c r="Q725" s="631"/>
      <c r="BA725" s="355"/>
      <c r="BB725" s="431"/>
      <c r="BC725" s="355"/>
      <c r="BD725" s="355"/>
      <c r="BE725" s="355"/>
      <c r="BF725" s="355"/>
      <c r="BG725" s="355"/>
      <c r="BH725" s="355"/>
      <c r="BI725" s="355"/>
      <c r="BJ725" s="355"/>
      <c r="BK725" s="355"/>
      <c r="BL725" s="355"/>
      <c r="BM725" s="355"/>
      <c r="BN725" s="355"/>
      <c r="BO725" s="355"/>
      <c r="BP725" s="355"/>
      <c r="BQ725" s="355"/>
      <c r="BR725" s="355"/>
      <c r="BS725" s="355"/>
      <c r="BT725" s="355"/>
      <c r="BU725" s="355"/>
      <c r="BV725" s="355"/>
      <c r="BW725" s="355"/>
      <c r="BX725" s="355"/>
      <c r="BY725" s="355"/>
      <c r="BZ725" s="355"/>
      <c r="CA725" s="355"/>
      <c r="CB725" s="355"/>
      <c r="CC725" s="355"/>
      <c r="CD725" s="355"/>
      <c r="CE725" s="355"/>
      <c r="CF725" s="355"/>
      <c r="CG725" s="355"/>
      <c r="CH725" s="355"/>
      <c r="CI725" s="355"/>
      <c r="CJ725" s="355"/>
      <c r="CK725" s="355"/>
      <c r="CL725" s="355"/>
      <c r="CM725" s="355"/>
      <c r="CN725" s="355"/>
      <c r="CO725" s="355"/>
      <c r="CP725" s="355"/>
      <c r="CQ725" s="355"/>
      <c r="CR725" s="355"/>
      <c r="CS725" s="355"/>
      <c r="CT725" s="355"/>
      <c r="CU725" s="355"/>
      <c r="CV725" s="355"/>
      <c r="CW725" s="355"/>
      <c r="CX725" s="355"/>
      <c r="CY725" s="355"/>
      <c r="CZ725" s="355"/>
    </row>
    <row r="726" ht="25.15" customHeight="true" x14ac:dyDescent="0.2">
      <c r="C726" s="1045"/>
      <c r="D726" s="1045"/>
      <c r="E726" s="631"/>
      <c r="F726" s="631"/>
      <c r="G726" s="631"/>
      <c r="H726" s="1045"/>
      <c r="I726" s="1045"/>
      <c r="J726" s="631"/>
      <c r="K726" s="631"/>
      <c r="L726" s="631"/>
      <c r="M726" s="1045"/>
      <c r="N726" s="1045"/>
      <c r="O726" s="631"/>
      <c r="P726" s="631"/>
      <c r="Q726" s="631"/>
      <c r="BA726" s="355"/>
      <c r="BB726" s="431"/>
      <c r="BC726" s="355"/>
      <c r="BD726" s="355"/>
      <c r="BE726" s="355"/>
      <c r="BF726" s="355"/>
      <c r="BG726" s="355"/>
      <c r="BH726" s="355"/>
      <c r="BI726" s="355"/>
      <c r="BJ726" s="355"/>
      <c r="BK726" s="355"/>
      <c r="BL726" s="355"/>
      <c r="BM726" s="355"/>
      <c r="BN726" s="355"/>
      <c r="BO726" s="355"/>
      <c r="BP726" s="355"/>
      <c r="BQ726" s="355"/>
      <c r="BR726" s="355"/>
      <c r="BS726" s="355"/>
      <c r="BT726" s="355"/>
      <c r="BU726" s="355"/>
      <c r="BV726" s="355"/>
      <c r="BW726" s="355"/>
      <c r="BX726" s="355"/>
      <c r="BY726" s="355"/>
      <c r="BZ726" s="355"/>
      <c r="CA726" s="355"/>
      <c r="CB726" s="355"/>
      <c r="CC726" s="355"/>
      <c r="CD726" s="355"/>
      <c r="CE726" s="355"/>
      <c r="CF726" s="355"/>
      <c r="CG726" s="355"/>
      <c r="CH726" s="355"/>
      <c r="CI726" s="355"/>
      <c r="CJ726" s="355"/>
      <c r="CK726" s="355"/>
      <c r="CL726" s="355"/>
      <c r="CM726" s="355"/>
      <c r="CN726" s="355"/>
      <c r="CO726" s="355"/>
      <c r="CP726" s="355"/>
      <c r="CQ726" s="355"/>
      <c r="CR726" s="355"/>
      <c r="CS726" s="355"/>
      <c r="CT726" s="355"/>
      <c r="CU726" s="355"/>
      <c r="CV726" s="355"/>
      <c r="CW726" s="355"/>
      <c r="CX726" s="355"/>
      <c r="CY726" s="355"/>
      <c r="CZ726" s="355"/>
    </row>
    <row r="727" ht="25.15" customHeight="true" x14ac:dyDescent="0.2">
      <c r="C727" s="1045"/>
      <c r="D727" s="1045"/>
      <c r="E727" s="631"/>
      <c r="F727" s="631"/>
      <c r="G727" s="631"/>
      <c r="H727" s="1045"/>
      <c r="I727" s="1045"/>
      <c r="J727" s="631"/>
      <c r="K727" s="631"/>
      <c r="L727" s="631"/>
      <c r="M727" s="1045"/>
      <c r="N727" s="1045"/>
      <c r="O727" s="631"/>
      <c r="P727" s="631"/>
      <c r="Q727" s="631"/>
      <c r="BA727" s="355"/>
      <c r="BB727" s="431"/>
      <c r="BC727" s="355"/>
      <c r="BD727" s="355"/>
      <c r="BE727" s="355"/>
      <c r="BF727" s="355"/>
      <c r="BG727" s="355"/>
      <c r="BH727" s="355"/>
      <c r="BI727" s="355"/>
      <c r="BJ727" s="355"/>
      <c r="BK727" s="355"/>
      <c r="BL727" s="355"/>
      <c r="BM727" s="355"/>
      <c r="BN727" s="355"/>
      <c r="BO727" s="355"/>
      <c r="BP727" s="355"/>
      <c r="BQ727" s="355"/>
      <c r="BR727" s="355"/>
      <c r="BS727" s="355"/>
      <c r="BT727" s="355"/>
      <c r="BU727" s="355"/>
      <c r="BV727" s="355"/>
      <c r="BW727" s="355"/>
      <c r="BX727" s="355"/>
      <c r="BY727" s="355"/>
      <c r="BZ727" s="355"/>
      <c r="CA727" s="355"/>
      <c r="CB727" s="355"/>
      <c r="CC727" s="355"/>
      <c r="CD727" s="355"/>
      <c r="CE727" s="355"/>
      <c r="CF727" s="355"/>
      <c r="CG727" s="355"/>
      <c r="CH727" s="355"/>
      <c r="CI727" s="355"/>
      <c r="CJ727" s="355"/>
      <c r="CK727" s="355"/>
      <c r="CL727" s="355"/>
      <c r="CM727" s="355"/>
      <c r="CN727" s="355"/>
      <c r="CO727" s="355"/>
      <c r="CP727" s="355"/>
      <c r="CQ727" s="355"/>
      <c r="CR727" s="355"/>
      <c r="CS727" s="355"/>
      <c r="CT727" s="355"/>
      <c r="CU727" s="355"/>
      <c r="CV727" s="355"/>
      <c r="CW727" s="355"/>
      <c r="CX727" s="355"/>
      <c r="CY727" s="355"/>
      <c r="CZ727" s="355"/>
    </row>
    <row r="728" ht="25.15" customHeight="true" x14ac:dyDescent="0.2">
      <c r="C728" s="1045"/>
      <c r="D728" s="1045"/>
      <c r="E728" s="631"/>
      <c r="F728" s="631"/>
      <c r="G728" s="631"/>
      <c r="H728" s="1045"/>
      <c r="I728" s="1045"/>
      <c r="J728" s="631"/>
      <c r="K728" s="631"/>
      <c r="L728" s="631"/>
      <c r="M728" s="1045"/>
      <c r="N728" s="1045"/>
      <c r="O728" s="631"/>
      <c r="P728" s="631"/>
      <c r="Q728" s="631"/>
      <c r="BA728" s="355"/>
      <c r="BB728" s="431"/>
      <c r="BC728" s="355"/>
      <c r="BD728" s="355"/>
      <c r="BE728" s="355"/>
      <c r="BF728" s="355"/>
      <c r="BG728" s="355"/>
      <c r="BH728" s="355"/>
      <c r="BI728" s="355"/>
      <c r="BJ728" s="355"/>
      <c r="BK728" s="355"/>
      <c r="BL728" s="355"/>
      <c r="BM728" s="355"/>
      <c r="BN728" s="355"/>
      <c r="BO728" s="355"/>
      <c r="BP728" s="355"/>
      <c r="BQ728" s="355"/>
      <c r="BR728" s="355"/>
      <c r="BS728" s="355"/>
      <c r="BT728" s="355"/>
      <c r="BU728" s="355"/>
      <c r="BV728" s="355"/>
      <c r="BW728" s="355"/>
      <c r="BX728" s="355"/>
      <c r="BY728" s="355"/>
      <c r="BZ728" s="355"/>
      <c r="CA728" s="355"/>
      <c r="CB728" s="355"/>
      <c r="CC728" s="355"/>
      <c r="CD728" s="355"/>
      <c r="CE728" s="355"/>
      <c r="CF728" s="355"/>
      <c r="CG728" s="355"/>
      <c r="CH728" s="355"/>
      <c r="CI728" s="355"/>
      <c r="CJ728" s="355"/>
      <c r="CK728" s="355"/>
      <c r="CL728" s="355"/>
      <c r="CM728" s="355"/>
      <c r="CN728" s="355"/>
      <c r="CO728" s="355"/>
      <c r="CP728" s="355"/>
      <c r="CQ728" s="355"/>
      <c r="CR728" s="355"/>
      <c r="CS728" s="355"/>
      <c r="CT728" s="355"/>
      <c r="CU728" s="355"/>
      <c r="CV728" s="355"/>
      <c r="CW728" s="355"/>
      <c r="CX728" s="355"/>
      <c r="CY728" s="355"/>
      <c r="CZ728" s="355"/>
    </row>
    <row r="729" ht="25.15" customHeight="true" x14ac:dyDescent="0.2">
      <c r="C729" s="1045"/>
      <c r="D729" s="1045"/>
      <c r="E729" s="631"/>
      <c r="F729" s="631"/>
      <c r="G729" s="631"/>
      <c r="H729" s="1045"/>
      <c r="I729" s="1045"/>
      <c r="J729" s="631"/>
      <c r="K729" s="631"/>
      <c r="L729" s="631"/>
      <c r="M729" s="1045"/>
      <c r="N729" s="1045"/>
      <c r="O729" s="631"/>
      <c r="P729" s="631"/>
      <c r="Q729" s="631"/>
      <c r="BA729" s="355"/>
      <c r="BB729" s="431"/>
      <c r="BC729" s="355"/>
      <c r="BD729" s="355"/>
      <c r="BE729" s="355"/>
      <c r="BF729" s="355"/>
      <c r="BG729" s="355"/>
      <c r="BH729" s="355"/>
      <c r="BI729" s="355"/>
      <c r="BJ729" s="355"/>
      <c r="BK729" s="355"/>
      <c r="BL729" s="355"/>
      <c r="BM729" s="355"/>
      <c r="BN729" s="355"/>
      <c r="BO729" s="355"/>
      <c r="BP729" s="355"/>
      <c r="BQ729" s="355"/>
      <c r="BR729" s="355"/>
      <c r="BS729" s="355"/>
      <c r="BT729" s="355"/>
      <c r="BU729" s="355"/>
      <c r="BV729" s="355"/>
      <c r="BW729" s="355"/>
      <c r="BX729" s="355"/>
      <c r="BY729" s="355"/>
      <c r="BZ729" s="355"/>
      <c r="CA729" s="355"/>
      <c r="CB729" s="355"/>
      <c r="CC729" s="355"/>
      <c r="CD729" s="355"/>
      <c r="CE729" s="355"/>
      <c r="CF729" s="355"/>
      <c r="CG729" s="355"/>
      <c r="CH729" s="355"/>
      <c r="CI729" s="355"/>
      <c r="CJ729" s="355"/>
      <c r="CK729" s="355"/>
      <c r="CL729" s="355"/>
      <c r="CM729" s="355"/>
      <c r="CN729" s="355"/>
      <c r="CO729" s="355"/>
      <c r="CP729" s="355"/>
      <c r="CQ729" s="355"/>
      <c r="CR729" s="355"/>
      <c r="CS729" s="355"/>
      <c r="CT729" s="355"/>
      <c r="CU729" s="355"/>
      <c r="CV729" s="355"/>
      <c r="CW729" s="355"/>
      <c r="CX729" s="355"/>
      <c r="CY729" s="355"/>
      <c r="CZ729" s="355"/>
    </row>
    <row r="730" ht="25.15" customHeight="true" x14ac:dyDescent="0.2">
      <c r="C730" s="1045"/>
      <c r="D730" s="1045"/>
      <c r="E730" s="631"/>
      <c r="F730" s="631"/>
      <c r="G730" s="631"/>
      <c r="H730" s="1045"/>
      <c r="I730" s="1045"/>
      <c r="J730" s="631"/>
      <c r="K730" s="631"/>
      <c r="L730" s="631"/>
      <c r="M730" s="1045"/>
      <c r="N730" s="1045"/>
      <c r="O730" s="631"/>
      <c r="P730" s="631"/>
      <c r="Q730" s="631"/>
      <c r="BA730" s="355"/>
      <c r="BB730" s="431"/>
      <c r="BC730" s="355"/>
      <c r="BD730" s="355"/>
      <c r="BE730" s="355"/>
      <c r="BF730" s="355"/>
      <c r="BG730" s="355"/>
      <c r="BH730" s="355"/>
      <c r="BI730" s="355"/>
      <c r="BJ730" s="355"/>
      <c r="BK730" s="355"/>
      <c r="BL730" s="355"/>
      <c r="BM730" s="355"/>
      <c r="BN730" s="355"/>
      <c r="BO730" s="355"/>
      <c r="BP730" s="355"/>
      <c r="BQ730" s="355"/>
      <c r="BR730" s="355"/>
      <c r="BS730" s="355"/>
      <c r="BT730" s="355"/>
      <c r="BU730" s="355"/>
      <c r="BV730" s="355"/>
      <c r="BW730" s="355"/>
      <c r="BX730" s="355"/>
      <c r="BY730" s="355"/>
      <c r="BZ730" s="355"/>
      <c r="CA730" s="355"/>
      <c r="CB730" s="355"/>
      <c r="CC730" s="355"/>
      <c r="CD730" s="355"/>
      <c r="CE730" s="355"/>
      <c r="CF730" s="355"/>
      <c r="CG730" s="355"/>
      <c r="CH730" s="355"/>
      <c r="CI730" s="355"/>
      <c r="CJ730" s="355"/>
      <c r="CK730" s="355"/>
      <c r="CL730" s="355"/>
      <c r="CM730" s="355"/>
      <c r="CN730" s="355"/>
      <c r="CO730" s="355"/>
      <c r="CP730" s="355"/>
      <c r="CQ730" s="355"/>
      <c r="CR730" s="355"/>
      <c r="CS730" s="355"/>
      <c r="CT730" s="355"/>
      <c r="CU730" s="355"/>
      <c r="CV730" s="355"/>
      <c r="CW730" s="355"/>
      <c r="CX730" s="355"/>
      <c r="CY730" s="355"/>
      <c r="CZ730" s="355"/>
    </row>
    <row r="731" ht="25.15" customHeight="true" x14ac:dyDescent="0.2">
      <c r="C731" s="1045"/>
      <c r="D731" s="1045"/>
      <c r="E731" s="631"/>
      <c r="F731" s="631"/>
      <c r="G731" s="631"/>
      <c r="H731" s="1045"/>
      <c r="I731" s="1045"/>
      <c r="J731" s="631"/>
      <c r="K731" s="631"/>
      <c r="L731" s="631"/>
      <c r="M731" s="1045"/>
      <c r="N731" s="1045"/>
      <c r="O731" s="631"/>
      <c r="P731" s="631"/>
      <c r="Q731" s="631"/>
      <c r="BA731" s="355"/>
      <c r="BB731" s="431"/>
      <c r="BC731" s="355"/>
      <c r="BD731" s="355"/>
      <c r="BE731" s="355"/>
      <c r="BF731" s="355"/>
      <c r="BG731" s="355"/>
      <c r="BH731" s="355"/>
      <c r="BI731" s="355"/>
      <c r="BJ731" s="355"/>
      <c r="BK731" s="355"/>
      <c r="BL731" s="355"/>
      <c r="BM731" s="355"/>
      <c r="BN731" s="355"/>
      <c r="BO731" s="355"/>
      <c r="BP731" s="355"/>
      <c r="BQ731" s="355"/>
      <c r="BR731" s="355"/>
      <c r="BS731" s="355"/>
      <c r="BT731" s="355"/>
      <c r="BU731" s="355"/>
      <c r="BV731" s="355"/>
      <c r="BW731" s="355"/>
      <c r="BX731" s="355"/>
      <c r="BY731" s="355"/>
      <c r="BZ731" s="355"/>
      <c r="CA731" s="355"/>
      <c r="CB731" s="355"/>
      <c r="CC731" s="355"/>
      <c r="CD731" s="355"/>
      <c r="CE731" s="355"/>
      <c r="CF731" s="355"/>
      <c r="CG731" s="355"/>
      <c r="CH731" s="355"/>
      <c r="CI731" s="355"/>
      <c r="CJ731" s="355"/>
      <c r="CK731" s="355"/>
      <c r="CL731" s="355"/>
      <c r="CM731" s="355"/>
      <c r="CN731" s="355"/>
      <c r="CO731" s="355"/>
      <c r="CP731" s="355"/>
      <c r="CQ731" s="355"/>
      <c r="CR731" s="355"/>
      <c r="CS731" s="355"/>
      <c r="CT731" s="355"/>
      <c r="CU731" s="355"/>
      <c r="CV731" s="355"/>
      <c r="CW731" s="355"/>
      <c r="CX731" s="355"/>
      <c r="CY731" s="355"/>
      <c r="CZ731" s="355"/>
    </row>
    <row r="732" ht="25.15" customHeight="true" x14ac:dyDescent="0.2">
      <c r="C732" s="1045"/>
      <c r="D732" s="1045"/>
      <c r="E732" s="631"/>
      <c r="F732" s="631"/>
      <c r="G732" s="631"/>
      <c r="H732" s="1045"/>
      <c r="I732" s="1045"/>
      <c r="J732" s="631"/>
      <c r="K732" s="631"/>
      <c r="L732" s="631"/>
      <c r="M732" s="1045"/>
      <c r="N732" s="1045"/>
      <c r="O732" s="631"/>
      <c r="P732" s="631"/>
      <c r="Q732" s="631"/>
      <c r="BA732" s="355"/>
      <c r="BB732" s="431"/>
      <c r="BC732" s="355"/>
      <c r="BD732" s="355"/>
      <c r="BE732" s="355"/>
      <c r="BF732" s="355"/>
      <c r="BG732" s="355"/>
      <c r="BH732" s="355"/>
      <c r="BI732" s="355"/>
      <c r="BJ732" s="355"/>
      <c r="BK732" s="355"/>
      <c r="BL732" s="355"/>
      <c r="BM732" s="355"/>
      <c r="BN732" s="355"/>
      <c r="BO732" s="355"/>
      <c r="BP732" s="355"/>
      <c r="BQ732" s="355"/>
      <c r="BR732" s="355"/>
      <c r="BS732" s="355"/>
      <c r="BT732" s="355"/>
      <c r="BU732" s="355"/>
      <c r="BV732" s="355"/>
      <c r="BW732" s="355"/>
      <c r="BX732" s="355"/>
      <c r="BY732" s="355"/>
      <c r="BZ732" s="355"/>
      <c r="CA732" s="355"/>
      <c r="CB732" s="355"/>
      <c r="CC732" s="355"/>
      <c r="CD732" s="355"/>
      <c r="CE732" s="355"/>
      <c r="CF732" s="355"/>
      <c r="CG732" s="355"/>
      <c r="CH732" s="355"/>
      <c r="CI732" s="355"/>
      <c r="CJ732" s="355"/>
      <c r="CK732" s="355"/>
      <c r="CL732" s="355"/>
      <c r="CM732" s="355"/>
      <c r="CN732" s="355"/>
      <c r="CO732" s="355"/>
      <c r="CP732" s="355"/>
      <c r="CQ732" s="355"/>
      <c r="CR732" s="355"/>
      <c r="CS732" s="355"/>
      <c r="CT732" s="355"/>
      <c r="CU732" s="355"/>
      <c r="CV732" s="355"/>
      <c r="CW732" s="355"/>
      <c r="CX732" s="355"/>
      <c r="CY732" s="355"/>
      <c r="CZ732" s="355"/>
    </row>
    <row r="733" ht="25.15" customHeight="true" x14ac:dyDescent="0.2">
      <c r="C733" s="1045"/>
      <c r="D733" s="1045"/>
      <c r="E733" s="631"/>
      <c r="F733" s="631"/>
      <c r="G733" s="631"/>
      <c r="H733" s="1045"/>
      <c r="I733" s="1045"/>
      <c r="J733" s="631"/>
      <c r="K733" s="631"/>
      <c r="L733" s="631"/>
      <c r="M733" s="1045"/>
      <c r="N733" s="1045"/>
      <c r="O733" s="631"/>
      <c r="P733" s="631"/>
      <c r="Q733" s="631"/>
      <c r="BA733" s="355"/>
      <c r="BB733" s="431"/>
      <c r="BC733" s="355"/>
      <c r="BD733" s="355"/>
      <c r="BE733" s="355"/>
      <c r="BF733" s="355"/>
      <c r="BG733" s="355"/>
      <c r="BH733" s="355"/>
      <c r="BI733" s="355"/>
      <c r="BJ733" s="355"/>
      <c r="BK733" s="355"/>
      <c r="BL733" s="355"/>
      <c r="BM733" s="355"/>
      <c r="BN733" s="355"/>
      <c r="BO733" s="355"/>
      <c r="BP733" s="355"/>
      <c r="BQ733" s="355"/>
      <c r="BR733" s="355"/>
      <c r="BS733" s="355"/>
      <c r="BT733" s="355"/>
      <c r="BU733" s="355"/>
      <c r="BV733" s="355"/>
      <c r="BW733" s="355"/>
      <c r="BX733" s="355"/>
      <c r="BY733" s="355"/>
      <c r="BZ733" s="355"/>
      <c r="CA733" s="355"/>
      <c r="CB733" s="355"/>
      <c r="CC733" s="355"/>
      <c r="CD733" s="355"/>
      <c r="CE733" s="355"/>
      <c r="CF733" s="355"/>
      <c r="CG733" s="355"/>
      <c r="CH733" s="355"/>
      <c r="CI733" s="355"/>
      <c r="CJ733" s="355"/>
      <c r="CK733" s="355"/>
      <c r="CL733" s="355"/>
      <c r="CM733" s="355"/>
      <c r="CN733" s="355"/>
      <c r="CO733" s="355"/>
      <c r="CP733" s="355"/>
      <c r="CQ733" s="355"/>
      <c r="CR733" s="355"/>
      <c r="CS733" s="355"/>
      <c r="CT733" s="355"/>
      <c r="CU733" s="355"/>
      <c r="CV733" s="355"/>
      <c r="CW733" s="355"/>
      <c r="CX733" s="355"/>
      <c r="CY733" s="355"/>
      <c r="CZ733" s="355"/>
    </row>
    <row r="734" ht="25.15" customHeight="true" x14ac:dyDescent="0.2">
      <c r="C734" s="1045"/>
      <c r="D734" s="1045"/>
      <c r="E734" s="631"/>
      <c r="F734" s="631"/>
      <c r="G734" s="631"/>
      <c r="H734" s="1045"/>
      <c r="I734" s="1045"/>
      <c r="J734" s="631"/>
      <c r="K734" s="631"/>
      <c r="L734" s="631"/>
      <c r="M734" s="1045"/>
      <c r="N734" s="1045"/>
      <c r="O734" s="631"/>
      <c r="P734" s="631"/>
      <c r="Q734" s="631"/>
      <c r="BA734" s="355"/>
      <c r="BB734" s="431"/>
      <c r="BC734" s="355"/>
      <c r="BD734" s="355"/>
      <c r="BE734" s="355"/>
      <c r="BF734" s="355"/>
      <c r="BG734" s="355"/>
      <c r="BH734" s="355"/>
      <c r="BI734" s="355"/>
      <c r="BJ734" s="355"/>
      <c r="BK734" s="355"/>
      <c r="BL734" s="355"/>
      <c r="BM734" s="355"/>
      <c r="BN734" s="355"/>
      <c r="BO734" s="355"/>
      <c r="BP734" s="355"/>
      <c r="BQ734" s="355"/>
      <c r="BR734" s="355"/>
      <c r="BS734" s="355"/>
      <c r="BT734" s="355"/>
      <c r="BU734" s="355"/>
      <c r="BV734" s="355"/>
      <c r="BW734" s="355"/>
      <c r="BX734" s="355"/>
      <c r="BY734" s="355"/>
      <c r="BZ734" s="355"/>
      <c r="CA734" s="355"/>
      <c r="CB734" s="355"/>
      <c r="CC734" s="355"/>
      <c r="CD734" s="355"/>
      <c r="CE734" s="355"/>
      <c r="CF734" s="355"/>
      <c r="CG734" s="355"/>
      <c r="CH734" s="355"/>
      <c r="CI734" s="355"/>
      <c r="CJ734" s="355"/>
      <c r="CK734" s="355"/>
      <c r="CL734" s="355"/>
      <c r="CM734" s="355"/>
      <c r="CN734" s="355"/>
      <c r="CO734" s="355"/>
      <c r="CP734" s="355"/>
      <c r="CQ734" s="355"/>
      <c r="CR734" s="355"/>
      <c r="CS734" s="355"/>
      <c r="CT734" s="355"/>
      <c r="CU734" s="355"/>
      <c r="CV734" s="355"/>
      <c r="CW734" s="355"/>
      <c r="CX734" s="355"/>
      <c r="CY734" s="355"/>
      <c r="CZ734" s="355"/>
    </row>
    <row r="735" ht="25.15" customHeight="true" x14ac:dyDescent="0.2">
      <c r="C735" s="1045"/>
      <c r="D735" s="1045"/>
      <c r="E735" s="631"/>
      <c r="F735" s="631"/>
      <c r="G735" s="631"/>
      <c r="H735" s="1045"/>
      <c r="I735" s="1045"/>
      <c r="J735" s="631"/>
      <c r="K735" s="631"/>
      <c r="L735" s="631"/>
      <c r="M735" s="1045"/>
      <c r="N735" s="1045"/>
      <c r="O735" s="631"/>
      <c r="P735" s="631"/>
      <c r="Q735" s="631"/>
      <c r="BA735" s="355"/>
      <c r="BB735" s="431"/>
      <c r="BC735" s="355"/>
      <c r="BD735" s="355"/>
      <c r="BE735" s="355"/>
      <c r="BF735" s="355"/>
      <c r="BG735" s="355"/>
      <c r="BH735" s="355"/>
      <c r="BI735" s="355"/>
      <c r="BJ735" s="355"/>
      <c r="BK735" s="355"/>
      <c r="BL735" s="355"/>
      <c r="BM735" s="355"/>
      <c r="BN735" s="355"/>
      <c r="BO735" s="355"/>
      <c r="BP735" s="355"/>
      <c r="BQ735" s="355"/>
      <c r="BR735" s="355"/>
      <c r="BS735" s="355"/>
      <c r="BT735" s="355"/>
      <c r="BU735" s="355"/>
      <c r="BV735" s="355"/>
      <c r="BW735" s="355"/>
      <c r="BX735" s="355"/>
      <c r="BY735" s="355"/>
      <c r="BZ735" s="355"/>
      <c r="CA735" s="355"/>
      <c r="CB735" s="355"/>
      <c r="CC735" s="355"/>
      <c r="CD735" s="355"/>
      <c r="CE735" s="355"/>
      <c r="CF735" s="355"/>
      <c r="CG735" s="355"/>
      <c r="CH735" s="355"/>
      <c r="CI735" s="355"/>
      <c r="CJ735" s="355"/>
      <c r="CK735" s="355"/>
      <c r="CL735" s="355"/>
      <c r="CM735" s="355"/>
      <c r="CN735" s="355"/>
      <c r="CO735" s="355"/>
      <c r="CP735" s="355"/>
      <c r="CQ735" s="355"/>
      <c r="CR735" s="355"/>
      <c r="CS735" s="355"/>
      <c r="CT735" s="355"/>
      <c r="CU735" s="355"/>
      <c r="CV735" s="355"/>
      <c r="CW735" s="355"/>
      <c r="CX735" s="355"/>
      <c r="CY735" s="355"/>
      <c r="CZ735" s="355"/>
    </row>
    <row r="736" ht="25.15" customHeight="true" x14ac:dyDescent="0.2">
      <c r="C736" s="1045"/>
      <c r="D736" s="1045"/>
      <c r="E736" s="631"/>
      <c r="F736" s="631"/>
      <c r="G736" s="631"/>
      <c r="H736" s="1045"/>
      <c r="I736" s="1045"/>
      <c r="J736" s="631"/>
      <c r="K736" s="631"/>
      <c r="L736" s="631"/>
      <c r="M736" s="1045"/>
      <c r="N736" s="1045"/>
      <c r="O736" s="631"/>
      <c r="P736" s="631"/>
      <c r="Q736" s="631"/>
      <c r="BA736" s="355"/>
      <c r="BB736" s="431"/>
      <c r="BC736" s="355"/>
      <c r="BD736" s="355"/>
      <c r="BE736" s="355"/>
      <c r="BF736" s="355"/>
      <c r="BG736" s="355"/>
      <c r="BH736" s="355"/>
      <c r="BI736" s="355"/>
      <c r="BJ736" s="355"/>
      <c r="BK736" s="355"/>
      <c r="BL736" s="355"/>
      <c r="BM736" s="355"/>
      <c r="BN736" s="355"/>
      <c r="BO736" s="355"/>
      <c r="BP736" s="355"/>
      <c r="BQ736" s="355"/>
      <c r="BR736" s="355"/>
      <c r="BS736" s="355"/>
      <c r="BT736" s="355"/>
      <c r="BU736" s="355"/>
      <c r="BV736" s="355"/>
      <c r="BW736" s="355"/>
      <c r="BX736" s="355"/>
      <c r="BY736" s="355"/>
      <c r="BZ736" s="355"/>
      <c r="CA736" s="355"/>
      <c r="CB736" s="355"/>
      <c r="CC736" s="355"/>
      <c r="CD736" s="355"/>
      <c r="CE736" s="355"/>
      <c r="CF736" s="355"/>
      <c r="CG736" s="355"/>
      <c r="CH736" s="355"/>
      <c r="CI736" s="355"/>
      <c r="CJ736" s="355"/>
      <c r="CK736" s="355"/>
      <c r="CL736" s="355"/>
      <c r="CM736" s="355"/>
      <c r="CN736" s="355"/>
      <c r="CO736" s="355"/>
      <c r="CP736" s="355"/>
      <c r="CQ736" s="355"/>
      <c r="CR736" s="355"/>
      <c r="CS736" s="355"/>
      <c r="CT736" s="355"/>
      <c r="CU736" s="355"/>
      <c r="CV736" s="355"/>
      <c r="CW736" s="355"/>
      <c r="CX736" s="355"/>
      <c r="CY736" s="355"/>
      <c r="CZ736" s="355"/>
    </row>
    <row r="737" ht="25.15" customHeight="true" x14ac:dyDescent="0.2">
      <c r="C737" s="1045"/>
      <c r="D737" s="1045"/>
      <c r="E737" s="631"/>
      <c r="F737" s="631"/>
      <c r="G737" s="631"/>
      <c r="H737" s="1045"/>
      <c r="I737" s="1045"/>
      <c r="J737" s="631"/>
      <c r="K737" s="631"/>
      <c r="L737" s="631"/>
      <c r="M737" s="1045"/>
      <c r="N737" s="1045"/>
      <c r="O737" s="631"/>
      <c r="P737" s="631"/>
      <c r="Q737" s="631"/>
      <c r="BA737" s="355"/>
      <c r="BB737" s="431"/>
      <c r="BC737" s="355"/>
      <c r="BD737" s="355"/>
      <c r="BE737" s="355"/>
      <c r="BF737" s="355"/>
      <c r="BG737" s="355"/>
      <c r="BH737" s="355"/>
      <c r="BI737" s="355"/>
      <c r="BJ737" s="355"/>
      <c r="BK737" s="355"/>
      <c r="BL737" s="355"/>
      <c r="BM737" s="355"/>
      <c r="BN737" s="355"/>
      <c r="BO737" s="355"/>
      <c r="BP737" s="355"/>
      <c r="BQ737" s="355"/>
      <c r="BR737" s="355"/>
      <c r="BS737" s="355"/>
      <c r="BT737" s="355"/>
      <c r="BU737" s="355"/>
      <c r="BV737" s="355"/>
      <c r="BW737" s="355"/>
      <c r="BX737" s="355"/>
      <c r="BY737" s="355"/>
      <c r="BZ737" s="355"/>
      <c r="CA737" s="355"/>
      <c r="CB737" s="355"/>
      <c r="CC737" s="355"/>
      <c r="CD737" s="355"/>
      <c r="CE737" s="355"/>
      <c r="CF737" s="355"/>
      <c r="CG737" s="355"/>
      <c r="CH737" s="355"/>
      <c r="CI737" s="355"/>
      <c r="CJ737" s="355"/>
      <c r="CK737" s="355"/>
      <c r="CL737" s="355"/>
      <c r="CM737" s="355"/>
      <c r="CN737" s="355"/>
      <c r="CO737" s="355"/>
      <c r="CP737" s="355"/>
      <c r="CQ737" s="355"/>
      <c r="CR737" s="355"/>
      <c r="CS737" s="355"/>
      <c r="CT737" s="355"/>
      <c r="CU737" s="355"/>
      <c r="CV737" s="355"/>
      <c r="CW737" s="355"/>
      <c r="CX737" s="355"/>
      <c r="CY737" s="355"/>
      <c r="CZ737" s="355"/>
    </row>
    <row r="738" ht="25.15" customHeight="true" x14ac:dyDescent="0.2">
      <c r="C738" s="1045"/>
      <c r="D738" s="1045"/>
      <c r="E738" s="631"/>
      <c r="F738" s="631"/>
      <c r="G738" s="631"/>
      <c r="H738" s="1045"/>
      <c r="I738" s="1045"/>
      <c r="J738" s="631"/>
      <c r="K738" s="631"/>
      <c r="L738" s="631"/>
      <c r="M738" s="1045"/>
      <c r="N738" s="1045"/>
      <c r="O738" s="631"/>
      <c r="P738" s="631"/>
      <c r="Q738" s="631"/>
      <c r="BA738" s="355"/>
      <c r="BB738" s="431"/>
      <c r="BC738" s="355"/>
      <c r="BD738" s="355"/>
      <c r="BE738" s="355"/>
      <c r="BF738" s="355"/>
      <c r="BG738" s="355"/>
      <c r="BH738" s="355"/>
      <c r="BI738" s="355"/>
      <c r="BJ738" s="355"/>
      <c r="BK738" s="355"/>
      <c r="BL738" s="355"/>
      <c r="BM738" s="355"/>
      <c r="BN738" s="355"/>
      <c r="BO738" s="355"/>
      <c r="BP738" s="355"/>
      <c r="BQ738" s="355"/>
      <c r="BR738" s="355"/>
      <c r="BS738" s="355"/>
      <c r="BT738" s="355"/>
      <c r="BU738" s="355"/>
      <c r="BV738" s="355"/>
      <c r="BW738" s="355"/>
      <c r="BX738" s="355"/>
      <c r="BY738" s="355"/>
      <c r="BZ738" s="355"/>
      <c r="CA738" s="355"/>
      <c r="CB738" s="355"/>
      <c r="CC738" s="355"/>
      <c r="CD738" s="355"/>
      <c r="CE738" s="355"/>
      <c r="CF738" s="355"/>
      <c r="CG738" s="355"/>
      <c r="CH738" s="355"/>
      <c r="CI738" s="355"/>
      <c r="CJ738" s="355"/>
      <c r="CK738" s="355"/>
      <c r="CL738" s="355"/>
      <c r="CM738" s="355"/>
      <c r="CN738" s="355"/>
      <c r="CO738" s="355"/>
      <c r="CP738" s="355"/>
      <c r="CQ738" s="355"/>
      <c r="CR738" s="355"/>
      <c r="CS738" s="355"/>
      <c r="CT738" s="355"/>
      <c r="CU738" s="355"/>
      <c r="CV738" s="355"/>
      <c r="CW738" s="355"/>
      <c r="CX738" s="355"/>
      <c r="CY738" s="355"/>
      <c r="CZ738" s="355"/>
    </row>
    <row r="739" ht="25.15" customHeight="true" x14ac:dyDescent="0.2">
      <c r="C739" s="1045"/>
      <c r="D739" s="1045"/>
      <c r="E739" s="631"/>
      <c r="F739" s="631"/>
      <c r="G739" s="631"/>
      <c r="H739" s="1045"/>
      <c r="I739" s="1045"/>
      <c r="J739" s="631"/>
      <c r="K739" s="631"/>
      <c r="L739" s="631"/>
      <c r="M739" s="1045"/>
      <c r="N739" s="1045"/>
      <c r="O739" s="631"/>
      <c r="P739" s="631"/>
      <c r="Q739" s="631"/>
      <c r="BA739" s="355"/>
      <c r="BB739" s="431"/>
      <c r="BC739" s="355"/>
      <c r="BD739" s="355"/>
      <c r="BE739" s="355"/>
      <c r="BF739" s="355"/>
      <c r="BG739" s="355"/>
      <c r="BH739" s="355"/>
      <c r="BI739" s="355"/>
      <c r="BJ739" s="355"/>
      <c r="BK739" s="355"/>
      <c r="BL739" s="355"/>
      <c r="BM739" s="355"/>
      <c r="BN739" s="355"/>
      <c r="BO739" s="355"/>
      <c r="BP739" s="355"/>
      <c r="BQ739" s="355"/>
      <c r="BR739" s="355"/>
      <c r="BS739" s="355"/>
      <c r="BT739" s="355"/>
      <c r="BU739" s="355"/>
      <c r="BV739" s="355"/>
      <c r="BW739" s="355"/>
      <c r="BX739" s="355"/>
      <c r="BY739" s="355"/>
      <c r="BZ739" s="355"/>
      <c r="CA739" s="355"/>
      <c r="CB739" s="355"/>
      <c r="CC739" s="355"/>
      <c r="CD739" s="355"/>
      <c r="CE739" s="355"/>
      <c r="CF739" s="355"/>
      <c r="CG739" s="355"/>
      <c r="CH739" s="355"/>
      <c r="CI739" s="355"/>
      <c r="CJ739" s="355"/>
      <c r="CK739" s="355"/>
      <c r="CL739" s="355"/>
      <c r="CM739" s="355"/>
      <c r="CN739" s="355"/>
      <c r="CO739" s="355"/>
      <c r="CP739" s="355"/>
      <c r="CQ739" s="355"/>
      <c r="CR739" s="355"/>
      <c r="CS739" s="355"/>
      <c r="CT739" s="355"/>
      <c r="CU739" s="355"/>
      <c r="CV739" s="355"/>
      <c r="CW739" s="355"/>
      <c r="CX739" s="355"/>
      <c r="CY739" s="355"/>
      <c r="CZ739" s="355"/>
    </row>
    <row r="740" ht="25.15" customHeight="true" x14ac:dyDescent="0.2">
      <c r="C740" s="1045"/>
      <c r="D740" s="1045"/>
      <c r="E740" s="631"/>
      <c r="F740" s="631"/>
      <c r="G740" s="631"/>
      <c r="H740" s="1045"/>
      <c r="I740" s="1045"/>
      <c r="J740" s="631"/>
      <c r="K740" s="631"/>
      <c r="L740" s="631"/>
      <c r="M740" s="1045"/>
      <c r="N740" s="1045"/>
      <c r="O740" s="631"/>
      <c r="P740" s="631"/>
      <c r="Q740" s="631"/>
      <c r="BA740" s="355"/>
      <c r="BB740" s="431"/>
      <c r="BC740" s="355"/>
      <c r="BD740" s="355"/>
      <c r="BE740" s="355"/>
      <c r="BF740" s="355"/>
      <c r="BG740" s="355"/>
      <c r="BH740" s="355"/>
      <c r="BI740" s="355"/>
      <c r="BJ740" s="355"/>
      <c r="BK740" s="355"/>
      <c r="BL740" s="355"/>
      <c r="BM740" s="355"/>
      <c r="BN740" s="355"/>
      <c r="BO740" s="355"/>
      <c r="BP740" s="355"/>
      <c r="BQ740" s="355"/>
      <c r="BR740" s="355"/>
      <c r="BS740" s="355"/>
      <c r="BT740" s="355"/>
      <c r="BU740" s="355"/>
      <c r="BV740" s="355"/>
      <c r="BW740" s="355"/>
      <c r="BX740" s="355"/>
      <c r="BY740" s="355"/>
      <c r="BZ740" s="355"/>
      <c r="CA740" s="355"/>
      <c r="CB740" s="355"/>
      <c r="CC740" s="355"/>
      <c r="CD740" s="355"/>
      <c r="CE740" s="355"/>
      <c r="CF740" s="355"/>
      <c r="CG740" s="355"/>
      <c r="CH740" s="355"/>
      <c r="CI740" s="355"/>
      <c r="CJ740" s="355"/>
      <c r="CK740" s="355"/>
      <c r="CL740" s="355"/>
      <c r="CM740" s="355"/>
      <c r="CN740" s="355"/>
      <c r="CO740" s="355"/>
      <c r="CP740" s="355"/>
      <c r="CQ740" s="355"/>
      <c r="CR740" s="355"/>
      <c r="CS740" s="355"/>
      <c r="CT740" s="355"/>
      <c r="CU740" s="355"/>
      <c r="CV740" s="355"/>
      <c r="CW740" s="355"/>
      <c r="CX740" s="355"/>
      <c r="CY740" s="355"/>
      <c r="CZ740" s="355"/>
    </row>
    <row r="741" ht="25.15" customHeight="true" x14ac:dyDescent="0.2">
      <c r="C741" s="1045"/>
      <c r="D741" s="1045"/>
      <c r="E741" s="631"/>
      <c r="F741" s="631"/>
      <c r="G741" s="631"/>
      <c r="H741" s="1045"/>
      <c r="I741" s="1045"/>
      <c r="J741" s="631"/>
      <c r="K741" s="631"/>
      <c r="L741" s="631"/>
      <c r="M741" s="1045"/>
      <c r="N741" s="1045"/>
      <c r="O741" s="631"/>
      <c r="P741" s="631"/>
      <c r="Q741" s="631"/>
      <c r="BA741" s="355"/>
      <c r="BB741" s="431"/>
      <c r="BC741" s="355"/>
      <c r="BD741" s="355"/>
      <c r="BE741" s="355"/>
      <c r="BF741" s="355"/>
      <c r="BG741" s="355"/>
      <c r="BH741" s="355"/>
      <c r="BI741" s="355"/>
      <c r="BJ741" s="355"/>
      <c r="BK741" s="355"/>
      <c r="BL741" s="355"/>
      <c r="BM741" s="355"/>
      <c r="BN741" s="355"/>
      <c r="BO741" s="355"/>
      <c r="BP741" s="355"/>
      <c r="BQ741" s="355"/>
      <c r="BR741" s="355"/>
      <c r="BS741" s="355"/>
      <c r="BT741" s="355"/>
      <c r="BU741" s="355"/>
      <c r="BV741" s="355"/>
      <c r="BW741" s="355"/>
      <c r="BX741" s="355"/>
      <c r="BY741" s="355"/>
      <c r="BZ741" s="355"/>
      <c r="CA741" s="355"/>
      <c r="CB741" s="355"/>
      <c r="CC741" s="355"/>
      <c r="CD741" s="355"/>
      <c r="CE741" s="355"/>
      <c r="CF741" s="355"/>
      <c r="CG741" s="355"/>
      <c r="CH741" s="355"/>
      <c r="CI741" s="355"/>
      <c r="CJ741" s="355"/>
      <c r="CK741" s="355"/>
      <c r="CL741" s="355"/>
      <c r="CM741" s="355"/>
      <c r="CN741" s="355"/>
      <c r="CO741" s="355"/>
      <c r="CP741" s="355"/>
      <c r="CQ741" s="355"/>
      <c r="CR741" s="355"/>
      <c r="CS741" s="355"/>
      <c r="CT741" s="355"/>
      <c r="CU741" s="355"/>
      <c r="CV741" s="355"/>
      <c r="CW741" s="355"/>
      <c r="CX741" s="355"/>
      <c r="CY741" s="355"/>
      <c r="CZ741" s="355"/>
    </row>
    <row r="742" ht="25.15" customHeight="true" x14ac:dyDescent="0.2">
      <c r="C742" s="1045"/>
      <c r="D742" s="1045"/>
      <c r="E742" s="631"/>
      <c r="F742" s="631"/>
      <c r="G742" s="631"/>
      <c r="H742" s="1045"/>
      <c r="I742" s="1045"/>
      <c r="J742" s="631"/>
      <c r="K742" s="631"/>
      <c r="L742" s="631"/>
      <c r="M742" s="1045"/>
      <c r="N742" s="1045"/>
      <c r="O742" s="631"/>
      <c r="P742" s="631"/>
      <c r="Q742" s="631"/>
      <c r="BA742" s="355"/>
      <c r="BB742" s="431"/>
      <c r="BC742" s="355"/>
      <c r="BD742" s="355"/>
      <c r="BE742" s="355"/>
      <c r="BF742" s="355"/>
      <c r="BG742" s="355"/>
      <c r="BH742" s="355"/>
      <c r="BI742" s="355"/>
      <c r="BJ742" s="355"/>
      <c r="BK742" s="355"/>
      <c r="BL742" s="355"/>
      <c r="BM742" s="355"/>
      <c r="BN742" s="355"/>
      <c r="BO742" s="355"/>
      <c r="BP742" s="355"/>
      <c r="BQ742" s="355"/>
      <c r="BR742" s="355"/>
      <c r="BS742" s="355"/>
      <c r="BT742" s="355"/>
      <c r="BU742" s="355"/>
      <c r="BV742" s="355"/>
      <c r="BW742" s="355"/>
      <c r="BX742" s="355"/>
      <c r="BY742" s="355"/>
      <c r="BZ742" s="355"/>
      <c r="CA742" s="355"/>
      <c r="CB742" s="355"/>
      <c r="CC742" s="355"/>
      <c r="CD742" s="355"/>
      <c r="CE742" s="355"/>
      <c r="CF742" s="355"/>
      <c r="CG742" s="355"/>
      <c r="CH742" s="355"/>
      <c r="CI742" s="355"/>
      <c r="CJ742" s="355"/>
      <c r="CK742" s="355"/>
      <c r="CL742" s="355"/>
      <c r="CM742" s="355"/>
      <c r="CN742" s="355"/>
      <c r="CO742" s="355"/>
      <c r="CP742" s="355"/>
      <c r="CQ742" s="355"/>
      <c r="CR742" s="355"/>
      <c r="CS742" s="355"/>
      <c r="CT742" s="355"/>
      <c r="CU742" s="355"/>
      <c r="CV742" s="355"/>
      <c r="CW742" s="355"/>
      <c r="CX742" s="355"/>
      <c r="CY742" s="355"/>
      <c r="CZ742" s="355"/>
    </row>
    <row r="743" ht="25.15" customHeight="true" x14ac:dyDescent="0.2">
      <c r="C743" s="1045"/>
      <c r="D743" s="1045"/>
      <c r="E743" s="631"/>
      <c r="F743" s="631"/>
      <c r="G743" s="631"/>
      <c r="H743" s="1045"/>
      <c r="I743" s="1045"/>
      <c r="J743" s="631"/>
      <c r="K743" s="631"/>
      <c r="L743" s="631"/>
      <c r="M743" s="1045"/>
      <c r="N743" s="1045"/>
      <c r="O743" s="631"/>
      <c r="P743" s="631"/>
      <c r="Q743" s="631"/>
      <c r="BA743" s="355"/>
      <c r="BB743" s="431"/>
      <c r="BC743" s="355"/>
      <c r="BD743" s="355"/>
      <c r="BE743" s="355"/>
      <c r="BF743" s="355"/>
      <c r="BG743" s="355"/>
      <c r="BH743" s="355"/>
      <c r="BI743" s="355"/>
      <c r="BJ743" s="355"/>
      <c r="BK743" s="355"/>
      <c r="BL743" s="355"/>
      <c r="BM743" s="355"/>
      <c r="BN743" s="355"/>
      <c r="BO743" s="355"/>
      <c r="BP743" s="355"/>
      <c r="BQ743" s="355"/>
      <c r="BR743" s="355"/>
      <c r="BS743" s="355"/>
      <c r="BT743" s="355"/>
      <c r="BU743" s="355"/>
      <c r="BV743" s="355"/>
      <c r="BW743" s="355"/>
      <c r="BX743" s="355"/>
      <c r="BY743" s="355"/>
      <c r="BZ743" s="355"/>
      <c r="CA743" s="355"/>
      <c r="CB743" s="355"/>
      <c r="CC743" s="355"/>
      <c r="CD743" s="355"/>
      <c r="CE743" s="355"/>
      <c r="CF743" s="355"/>
      <c r="CG743" s="355"/>
      <c r="CH743" s="355"/>
      <c r="CI743" s="355"/>
      <c r="CJ743" s="355"/>
      <c r="CK743" s="355"/>
      <c r="CL743" s="355"/>
      <c r="CM743" s="355"/>
      <c r="CN743" s="355"/>
      <c r="CO743" s="355"/>
      <c r="CP743" s="355"/>
      <c r="CQ743" s="355"/>
      <c r="CR743" s="355"/>
      <c r="CS743" s="355"/>
      <c r="CT743" s="355"/>
      <c r="CU743" s="355"/>
      <c r="CV743" s="355"/>
      <c r="CW743" s="355"/>
      <c r="CX743" s="355"/>
      <c r="CY743" s="355"/>
      <c r="CZ743" s="355"/>
    </row>
    <row r="744" ht="25.15" customHeight="true" x14ac:dyDescent="0.2">
      <c r="C744" s="1045"/>
      <c r="D744" s="1045"/>
      <c r="E744" s="631"/>
      <c r="F744" s="631"/>
      <c r="G744" s="631"/>
      <c r="H744" s="1045"/>
      <c r="I744" s="1045"/>
      <c r="J744" s="631"/>
      <c r="K744" s="631"/>
      <c r="L744" s="631"/>
      <c r="M744" s="1045"/>
      <c r="N744" s="1045"/>
      <c r="O744" s="631"/>
      <c r="P744" s="631"/>
      <c r="Q744" s="631"/>
      <c r="BA744" s="355"/>
      <c r="BB744" s="431"/>
      <c r="BC744" s="355"/>
      <c r="BD744" s="355"/>
      <c r="BE744" s="355"/>
      <c r="BF744" s="355"/>
      <c r="BG744" s="355"/>
      <c r="BH744" s="355"/>
      <c r="BI744" s="355"/>
      <c r="BJ744" s="355"/>
      <c r="BK744" s="355"/>
      <c r="BL744" s="355"/>
      <c r="BM744" s="355"/>
      <c r="BN744" s="355"/>
      <c r="BO744" s="355"/>
      <c r="BP744" s="355"/>
      <c r="BQ744" s="355"/>
      <c r="BR744" s="355"/>
      <c r="BS744" s="355"/>
      <c r="BT744" s="355"/>
      <c r="BU744" s="355"/>
      <c r="BV744" s="355"/>
      <c r="BW744" s="355"/>
      <c r="BX744" s="355"/>
      <c r="BY744" s="355"/>
      <c r="BZ744" s="355"/>
      <c r="CA744" s="355"/>
      <c r="CB744" s="355"/>
      <c r="CC744" s="355"/>
      <c r="CD744" s="355"/>
      <c r="CE744" s="355"/>
      <c r="CF744" s="355"/>
      <c r="CG744" s="355"/>
      <c r="CH744" s="355"/>
      <c r="CI744" s="355"/>
      <c r="CJ744" s="355"/>
      <c r="CK744" s="355"/>
      <c r="CL744" s="355"/>
      <c r="CM744" s="355"/>
      <c r="CN744" s="355"/>
      <c r="CO744" s="355"/>
      <c r="CP744" s="355"/>
      <c r="CQ744" s="355"/>
      <c r="CR744" s="355"/>
      <c r="CS744" s="355"/>
      <c r="CT744" s="355"/>
      <c r="CU744" s="355"/>
      <c r="CV744" s="355"/>
      <c r="CW744" s="355"/>
      <c r="CX744" s="355"/>
      <c r="CY744" s="355"/>
      <c r="CZ744" s="355"/>
    </row>
    <row r="745" ht="25.15" customHeight="true" x14ac:dyDescent="0.2">
      <c r="C745" s="1045"/>
      <c r="D745" s="1045"/>
      <c r="E745" s="631"/>
      <c r="F745" s="631"/>
      <c r="G745" s="631"/>
      <c r="H745" s="1045"/>
      <c r="I745" s="1045"/>
      <c r="J745" s="631"/>
      <c r="K745" s="631"/>
      <c r="L745" s="631"/>
      <c r="M745" s="1045"/>
      <c r="N745" s="1045"/>
      <c r="O745" s="631"/>
      <c r="P745" s="631"/>
      <c r="Q745" s="631"/>
      <c r="BA745" s="355"/>
      <c r="BB745" s="431"/>
      <c r="BC745" s="355"/>
      <c r="BD745" s="355"/>
      <c r="BE745" s="355"/>
      <c r="BF745" s="355"/>
      <c r="BG745" s="355"/>
      <c r="BH745" s="355"/>
      <c r="BI745" s="355"/>
      <c r="BJ745" s="355"/>
      <c r="BK745" s="355"/>
      <c r="BL745" s="355"/>
      <c r="BM745" s="355"/>
      <c r="BN745" s="355"/>
      <c r="BO745" s="355"/>
      <c r="BP745" s="355"/>
      <c r="BQ745" s="355"/>
      <c r="BR745" s="355"/>
      <c r="BS745" s="355"/>
      <c r="BT745" s="355"/>
      <c r="BU745" s="355"/>
      <c r="BV745" s="355"/>
      <c r="BW745" s="355"/>
      <c r="BX745" s="355"/>
      <c r="BY745" s="355"/>
      <c r="BZ745" s="355"/>
      <c r="CA745" s="355"/>
      <c r="CB745" s="355"/>
      <c r="CC745" s="355"/>
      <c r="CD745" s="355"/>
      <c r="CE745" s="355"/>
      <c r="CF745" s="355"/>
      <c r="CG745" s="355"/>
      <c r="CH745" s="355"/>
      <c r="CI745" s="355"/>
      <c r="CJ745" s="355"/>
      <c r="CK745" s="355"/>
      <c r="CL745" s="355"/>
      <c r="CM745" s="355"/>
      <c r="CN745" s="355"/>
      <c r="CO745" s="355"/>
      <c r="CP745" s="355"/>
      <c r="CQ745" s="355"/>
      <c r="CR745" s="355"/>
      <c r="CS745" s="355"/>
      <c r="CT745" s="355"/>
      <c r="CU745" s="355"/>
      <c r="CV745" s="355"/>
      <c r="CW745" s="355"/>
      <c r="CX745" s="355"/>
      <c r="CY745" s="355"/>
      <c r="CZ745" s="355"/>
    </row>
    <row r="746" ht="25.15" customHeight="true" x14ac:dyDescent="0.2">
      <c r="C746" s="1045"/>
      <c r="D746" s="1045"/>
      <c r="E746" s="631"/>
      <c r="F746" s="631"/>
      <c r="G746" s="631"/>
      <c r="H746" s="1045"/>
      <c r="I746" s="1045"/>
      <c r="J746" s="631"/>
      <c r="K746" s="631"/>
      <c r="L746" s="631"/>
      <c r="M746" s="1045"/>
      <c r="N746" s="1045"/>
      <c r="O746" s="631"/>
      <c r="P746" s="631"/>
      <c r="Q746" s="631"/>
      <c r="BA746" s="355"/>
      <c r="BB746" s="431"/>
      <c r="BC746" s="355"/>
      <c r="BD746" s="355"/>
      <c r="BE746" s="355"/>
      <c r="BF746" s="355"/>
      <c r="BG746" s="355"/>
      <c r="BH746" s="355"/>
      <c r="BI746" s="355"/>
      <c r="BJ746" s="355"/>
      <c r="BK746" s="355"/>
      <c r="BL746" s="355"/>
      <c r="BM746" s="355"/>
      <c r="BN746" s="355"/>
      <c r="BO746" s="355"/>
      <c r="BP746" s="355"/>
      <c r="BQ746" s="355"/>
      <c r="BR746" s="355"/>
      <c r="BS746" s="355"/>
      <c r="BT746" s="355"/>
      <c r="BU746" s="355"/>
      <c r="BV746" s="355"/>
      <c r="BW746" s="355"/>
      <c r="BX746" s="355"/>
      <c r="BY746" s="355"/>
      <c r="BZ746" s="355"/>
      <c r="CA746" s="355"/>
      <c r="CB746" s="355"/>
      <c r="CC746" s="355"/>
      <c r="CD746" s="355"/>
      <c r="CE746" s="355"/>
      <c r="CF746" s="355"/>
      <c r="CG746" s="355"/>
      <c r="CH746" s="355"/>
      <c r="CI746" s="355"/>
      <c r="CJ746" s="355"/>
      <c r="CK746" s="355"/>
      <c r="CL746" s="355"/>
      <c r="CM746" s="355"/>
      <c r="CN746" s="355"/>
      <c r="CO746" s="355"/>
      <c r="CP746" s="355"/>
      <c r="CQ746" s="355"/>
      <c r="CR746" s="355"/>
      <c r="CS746" s="355"/>
      <c r="CT746" s="355"/>
      <c r="CU746" s="355"/>
      <c r="CV746" s="355"/>
      <c r="CW746" s="355"/>
      <c r="CX746" s="355"/>
      <c r="CY746" s="355"/>
      <c r="CZ746" s="355"/>
    </row>
    <row r="747" ht="25.15" customHeight="true" x14ac:dyDescent="0.2">
      <c r="C747" s="1045"/>
      <c r="D747" s="1045"/>
      <c r="E747" s="631"/>
      <c r="F747" s="631"/>
      <c r="G747" s="631"/>
      <c r="H747" s="1045"/>
      <c r="I747" s="1045"/>
      <c r="J747" s="631"/>
      <c r="K747" s="631"/>
      <c r="L747" s="631"/>
      <c r="M747" s="1045"/>
      <c r="N747" s="1045"/>
      <c r="O747" s="631"/>
      <c r="P747" s="631"/>
      <c r="Q747" s="631"/>
      <c r="BA747" s="355"/>
      <c r="BB747" s="431"/>
      <c r="BC747" s="355"/>
      <c r="BD747" s="355"/>
      <c r="BE747" s="355"/>
      <c r="BF747" s="355"/>
      <c r="BG747" s="355"/>
      <c r="BH747" s="355"/>
      <c r="BI747" s="355"/>
      <c r="BJ747" s="355"/>
      <c r="BK747" s="355"/>
      <c r="BL747" s="355"/>
      <c r="BM747" s="355"/>
      <c r="BN747" s="355"/>
      <c r="BO747" s="355"/>
      <c r="BP747" s="355"/>
      <c r="BQ747" s="355"/>
      <c r="BR747" s="355"/>
      <c r="BS747" s="355"/>
      <c r="BT747" s="355"/>
      <c r="BU747" s="355"/>
      <c r="BV747" s="355"/>
      <c r="BW747" s="355"/>
      <c r="BX747" s="355"/>
      <c r="BY747" s="355"/>
      <c r="BZ747" s="355"/>
      <c r="CA747" s="355"/>
      <c r="CB747" s="355"/>
      <c r="CC747" s="355"/>
      <c r="CD747" s="355"/>
      <c r="CE747" s="355"/>
      <c r="CF747" s="355"/>
      <c r="CG747" s="355"/>
      <c r="CH747" s="355"/>
      <c r="CI747" s="355"/>
      <c r="CJ747" s="355"/>
      <c r="CK747" s="355"/>
      <c r="CL747" s="355"/>
      <c r="CM747" s="355"/>
      <c r="CN747" s="355"/>
      <c r="CO747" s="355"/>
      <c r="CP747" s="355"/>
      <c r="CQ747" s="355"/>
      <c r="CR747" s="355"/>
      <c r="CS747" s="355"/>
      <c r="CT747" s="355"/>
      <c r="CU747" s="355"/>
      <c r="CV747" s="355"/>
      <c r="CW747" s="355"/>
      <c r="CX747" s="355"/>
      <c r="CY747" s="355"/>
      <c r="CZ747" s="355"/>
    </row>
    <row r="748" ht="25.15" customHeight="true" x14ac:dyDescent="0.2">
      <c r="C748" s="1045"/>
      <c r="D748" s="1045"/>
      <c r="E748" s="631"/>
      <c r="F748" s="631"/>
      <c r="G748" s="631"/>
      <c r="H748" s="1045"/>
      <c r="I748" s="1045"/>
      <c r="J748" s="631"/>
      <c r="K748" s="631"/>
      <c r="L748" s="631"/>
      <c r="M748" s="1045"/>
      <c r="N748" s="1045"/>
      <c r="O748" s="631"/>
      <c r="P748" s="631"/>
      <c r="Q748" s="631"/>
      <c r="BA748" s="355"/>
      <c r="BB748" s="431"/>
      <c r="BC748" s="355"/>
      <c r="BD748" s="355"/>
      <c r="BE748" s="355"/>
      <c r="BF748" s="355"/>
      <c r="BG748" s="355"/>
      <c r="BH748" s="355"/>
      <c r="BI748" s="355"/>
      <c r="BJ748" s="355"/>
      <c r="BK748" s="355"/>
      <c r="BL748" s="355"/>
      <c r="BM748" s="355"/>
      <c r="BN748" s="355"/>
      <c r="BO748" s="355"/>
      <c r="BP748" s="355"/>
      <c r="BQ748" s="355"/>
      <c r="BR748" s="355"/>
      <c r="BS748" s="355"/>
      <c r="BT748" s="355"/>
      <c r="BU748" s="355"/>
      <c r="BV748" s="355"/>
      <c r="BW748" s="355"/>
      <c r="BX748" s="355"/>
      <c r="BY748" s="355"/>
      <c r="BZ748" s="355"/>
      <c r="CA748" s="355"/>
      <c r="CB748" s="355"/>
      <c r="CC748" s="355"/>
      <c r="CD748" s="355"/>
      <c r="CE748" s="355"/>
      <c r="CF748" s="355"/>
      <c r="CG748" s="355"/>
      <c r="CH748" s="355"/>
      <c r="CI748" s="355"/>
      <c r="CJ748" s="355"/>
      <c r="CK748" s="355"/>
      <c r="CL748" s="355"/>
      <c r="CM748" s="355"/>
      <c r="CN748" s="355"/>
      <c r="CO748" s="355"/>
      <c r="CP748" s="355"/>
      <c r="CQ748" s="355"/>
      <c r="CR748" s="355"/>
      <c r="CS748" s="355"/>
      <c r="CT748" s="355"/>
      <c r="CU748" s="355"/>
      <c r="CV748" s="355"/>
      <c r="CW748" s="355"/>
      <c r="CX748" s="355"/>
      <c r="CY748" s="355"/>
      <c r="CZ748" s="355"/>
    </row>
    <row r="749" ht="25.15" customHeight="true" x14ac:dyDescent="0.2">
      <c r="C749" s="1045"/>
      <c r="D749" s="1045"/>
      <c r="E749" s="631"/>
      <c r="F749" s="631"/>
      <c r="G749" s="631"/>
      <c r="H749" s="1045"/>
      <c r="I749" s="1045"/>
      <c r="J749" s="631"/>
      <c r="K749" s="631"/>
      <c r="L749" s="631"/>
      <c r="M749" s="1045"/>
      <c r="N749" s="1045"/>
      <c r="O749" s="631"/>
      <c r="P749" s="631"/>
      <c r="Q749" s="631"/>
      <c r="BA749" s="355"/>
      <c r="BB749" s="431"/>
      <c r="BC749" s="355"/>
      <c r="BD749" s="355"/>
      <c r="BE749" s="355"/>
      <c r="BF749" s="355"/>
      <c r="BG749" s="355"/>
      <c r="BH749" s="355"/>
      <c r="BI749" s="355"/>
      <c r="BJ749" s="355"/>
      <c r="BK749" s="355"/>
      <c r="BL749" s="355"/>
      <c r="BM749" s="355"/>
      <c r="BN749" s="355"/>
      <c r="BO749" s="355"/>
      <c r="BP749" s="355"/>
      <c r="BQ749" s="355"/>
      <c r="BR749" s="355"/>
      <c r="BS749" s="355"/>
      <c r="BT749" s="355"/>
      <c r="BU749" s="355"/>
      <c r="BV749" s="355"/>
      <c r="BW749" s="355"/>
      <c r="BX749" s="355"/>
      <c r="BY749" s="355"/>
      <c r="BZ749" s="355"/>
      <c r="CA749" s="355"/>
      <c r="CB749" s="355"/>
      <c r="CC749" s="355"/>
      <c r="CD749" s="355"/>
      <c r="CE749" s="355"/>
      <c r="CF749" s="355"/>
      <c r="CG749" s="355"/>
      <c r="CH749" s="355"/>
      <c r="CI749" s="355"/>
      <c r="CJ749" s="355"/>
      <c r="CK749" s="355"/>
      <c r="CL749" s="355"/>
      <c r="CM749" s="355"/>
      <c r="CN749" s="355"/>
      <c r="CO749" s="355"/>
      <c r="CP749" s="355"/>
      <c r="CQ749" s="355"/>
      <c r="CR749" s="355"/>
      <c r="CS749" s="355"/>
      <c r="CT749" s="355"/>
      <c r="CU749" s="355"/>
      <c r="CV749" s="355"/>
      <c r="CW749" s="355"/>
      <c r="CX749" s="355"/>
      <c r="CY749" s="355"/>
      <c r="CZ749" s="355"/>
    </row>
    <row r="750" ht="25.15" customHeight="true" x14ac:dyDescent="0.2">
      <c r="C750" s="1045"/>
      <c r="D750" s="1045"/>
      <c r="E750" s="631"/>
      <c r="F750" s="631"/>
      <c r="G750" s="631"/>
      <c r="H750" s="1045"/>
      <c r="I750" s="1045"/>
      <c r="J750" s="631"/>
      <c r="K750" s="631"/>
      <c r="L750" s="631"/>
      <c r="M750" s="1045"/>
      <c r="N750" s="1045"/>
      <c r="O750" s="631"/>
      <c r="P750" s="631"/>
      <c r="Q750" s="631"/>
      <c r="BA750" s="355"/>
      <c r="BB750" s="431"/>
      <c r="BC750" s="355"/>
      <c r="BD750" s="355"/>
      <c r="BE750" s="355"/>
      <c r="BF750" s="355"/>
      <c r="BG750" s="355"/>
      <c r="BH750" s="355"/>
      <c r="BI750" s="355"/>
      <c r="BJ750" s="355"/>
      <c r="BK750" s="355"/>
      <c r="BL750" s="355"/>
      <c r="BM750" s="355"/>
      <c r="BN750" s="355"/>
      <c r="BO750" s="355"/>
      <c r="BP750" s="355"/>
      <c r="BQ750" s="355"/>
      <c r="BR750" s="355"/>
      <c r="BS750" s="355"/>
      <c r="BT750" s="355"/>
      <c r="BU750" s="355"/>
      <c r="BV750" s="355"/>
      <c r="BW750" s="355"/>
      <c r="BX750" s="355"/>
      <c r="BY750" s="355"/>
      <c r="BZ750" s="355"/>
      <c r="CA750" s="355"/>
      <c r="CB750" s="355"/>
      <c r="CC750" s="355"/>
      <c r="CD750" s="355"/>
      <c r="CE750" s="355"/>
      <c r="CF750" s="355"/>
      <c r="CG750" s="355"/>
      <c r="CH750" s="355"/>
      <c r="CI750" s="355"/>
      <c r="CJ750" s="355"/>
      <c r="CK750" s="355"/>
      <c r="CL750" s="355"/>
      <c r="CM750" s="355"/>
      <c r="CN750" s="355"/>
      <c r="CO750" s="355"/>
      <c r="CP750" s="355"/>
      <c r="CQ750" s="355"/>
      <c r="CR750" s="355"/>
      <c r="CS750" s="355"/>
      <c r="CT750" s="355"/>
      <c r="CU750" s="355"/>
      <c r="CV750" s="355"/>
      <c r="CW750" s="355"/>
      <c r="CX750" s="355"/>
      <c r="CY750" s="355"/>
      <c r="CZ750" s="355"/>
    </row>
    <row r="751" ht="25.15" customHeight="true" x14ac:dyDescent="0.2">
      <c r="C751" s="1045"/>
      <c r="D751" s="1045"/>
      <c r="E751" s="631"/>
      <c r="F751" s="631"/>
      <c r="G751" s="631"/>
      <c r="H751" s="1045"/>
      <c r="I751" s="1045"/>
      <c r="J751" s="631"/>
      <c r="K751" s="631"/>
      <c r="L751" s="631"/>
      <c r="M751" s="1045"/>
      <c r="N751" s="1045"/>
      <c r="O751" s="631"/>
      <c r="P751" s="631"/>
      <c r="Q751" s="631"/>
      <c r="BA751" s="355"/>
      <c r="BB751" s="431"/>
      <c r="BC751" s="355"/>
      <c r="BD751" s="355"/>
      <c r="BE751" s="355"/>
      <c r="BF751" s="355"/>
      <c r="BG751" s="355"/>
      <c r="BH751" s="355"/>
      <c r="BI751" s="355"/>
      <c r="BJ751" s="355"/>
      <c r="BK751" s="355"/>
      <c r="BL751" s="355"/>
      <c r="BM751" s="355"/>
      <c r="BN751" s="355"/>
      <c r="BO751" s="355"/>
      <c r="BP751" s="355"/>
      <c r="BQ751" s="355"/>
      <c r="BR751" s="355"/>
      <c r="BS751" s="355"/>
      <c r="BT751" s="355"/>
      <c r="BU751" s="355"/>
      <c r="BV751" s="355"/>
      <c r="BW751" s="355"/>
      <c r="BX751" s="355"/>
      <c r="BY751" s="355"/>
      <c r="BZ751" s="355"/>
      <c r="CA751" s="355"/>
      <c r="CB751" s="355"/>
      <c r="CC751" s="355"/>
      <c r="CD751" s="355"/>
      <c r="CE751" s="355"/>
      <c r="CF751" s="355"/>
      <c r="CG751" s="355"/>
      <c r="CH751" s="355"/>
      <c r="CI751" s="355"/>
      <c r="CJ751" s="355"/>
      <c r="CK751" s="355"/>
      <c r="CL751" s="355"/>
      <c r="CM751" s="355"/>
      <c r="CN751" s="355"/>
      <c r="CO751" s="355"/>
      <c r="CP751" s="355"/>
      <c r="CQ751" s="355"/>
      <c r="CR751" s="355"/>
      <c r="CS751" s="355"/>
      <c r="CT751" s="355"/>
      <c r="CU751" s="355"/>
      <c r="CV751" s="355"/>
      <c r="CW751" s="355"/>
      <c r="CX751" s="355"/>
      <c r="CY751" s="355"/>
      <c r="CZ751" s="355"/>
    </row>
    <row r="752" ht="25.15" customHeight="true" x14ac:dyDescent="0.2">
      <c r="C752" s="1045"/>
      <c r="D752" s="1045"/>
      <c r="E752" s="631"/>
      <c r="F752" s="631"/>
      <c r="G752" s="631"/>
      <c r="H752" s="1045"/>
      <c r="I752" s="1045"/>
      <c r="J752" s="631"/>
      <c r="K752" s="631"/>
      <c r="L752" s="631"/>
      <c r="M752" s="1045"/>
      <c r="N752" s="1045"/>
      <c r="O752" s="631"/>
      <c r="P752" s="631"/>
      <c r="Q752" s="631"/>
      <c r="BA752" s="355"/>
      <c r="BB752" s="431"/>
      <c r="BC752" s="355"/>
      <c r="BD752" s="355"/>
      <c r="BE752" s="355"/>
      <c r="BF752" s="355"/>
      <c r="BG752" s="355"/>
      <c r="BH752" s="355"/>
      <c r="BI752" s="355"/>
      <c r="BJ752" s="355"/>
      <c r="BK752" s="355"/>
      <c r="BL752" s="355"/>
      <c r="BM752" s="355"/>
      <c r="BN752" s="355"/>
      <c r="BO752" s="355"/>
      <c r="BP752" s="355"/>
      <c r="BQ752" s="355"/>
      <c r="BR752" s="355"/>
      <c r="BS752" s="355"/>
      <c r="BT752" s="355"/>
      <c r="BU752" s="355"/>
      <c r="BV752" s="355"/>
      <c r="BW752" s="355"/>
      <c r="BX752" s="355"/>
      <c r="BY752" s="355"/>
      <c r="BZ752" s="355"/>
      <c r="CA752" s="355"/>
      <c r="CB752" s="355"/>
      <c r="CC752" s="355"/>
      <c r="CD752" s="355"/>
      <c r="CE752" s="355"/>
      <c r="CF752" s="355"/>
      <c r="CG752" s="355"/>
      <c r="CH752" s="355"/>
      <c r="CI752" s="355"/>
      <c r="CJ752" s="355"/>
      <c r="CK752" s="355"/>
      <c r="CL752" s="355"/>
      <c r="CM752" s="355"/>
      <c r="CN752" s="355"/>
      <c r="CO752" s="355"/>
      <c r="CP752" s="355"/>
      <c r="CQ752" s="355"/>
      <c r="CR752" s="355"/>
      <c r="CS752" s="355"/>
      <c r="CT752" s="355"/>
      <c r="CU752" s="355"/>
      <c r="CV752" s="355"/>
      <c r="CW752" s="355"/>
      <c r="CX752" s="355"/>
      <c r="CY752" s="355"/>
      <c r="CZ752" s="355"/>
    </row>
    <row r="753" ht="25.15" customHeight="true" x14ac:dyDescent="0.2">
      <c r="C753" s="1045"/>
      <c r="D753" s="1045"/>
      <c r="E753" s="631"/>
      <c r="F753" s="631"/>
      <c r="G753" s="631"/>
      <c r="H753" s="1045"/>
      <c r="I753" s="1045"/>
      <c r="J753" s="631"/>
      <c r="K753" s="631"/>
      <c r="L753" s="631"/>
      <c r="M753" s="1045"/>
      <c r="N753" s="1045"/>
      <c r="O753" s="631"/>
      <c r="P753" s="631"/>
      <c r="Q753" s="631"/>
      <c r="BA753" s="355"/>
      <c r="BB753" s="431"/>
      <c r="BC753" s="355"/>
      <c r="BD753" s="355"/>
      <c r="BE753" s="355"/>
      <c r="BF753" s="355"/>
      <c r="BG753" s="355"/>
      <c r="BH753" s="355"/>
      <c r="BI753" s="355"/>
      <c r="BJ753" s="355"/>
      <c r="BK753" s="355"/>
      <c r="BL753" s="355"/>
      <c r="BM753" s="355"/>
      <c r="BN753" s="355"/>
      <c r="BO753" s="355"/>
      <c r="BP753" s="355"/>
      <c r="BQ753" s="355"/>
      <c r="BR753" s="355"/>
      <c r="BS753" s="355"/>
      <c r="BT753" s="355"/>
      <c r="BU753" s="355"/>
      <c r="BV753" s="355"/>
      <c r="BW753" s="355"/>
      <c r="BX753" s="355"/>
      <c r="BY753" s="355"/>
      <c r="BZ753" s="355"/>
      <c r="CA753" s="355"/>
      <c r="CB753" s="355"/>
      <c r="CC753" s="355"/>
      <c r="CD753" s="355"/>
      <c r="CE753" s="355"/>
      <c r="CF753" s="355"/>
      <c r="CG753" s="355"/>
      <c r="CH753" s="355"/>
      <c r="CI753" s="355"/>
      <c r="CJ753" s="355"/>
      <c r="CK753" s="355"/>
      <c r="CL753" s="355"/>
      <c r="CM753" s="355"/>
      <c r="CN753" s="355"/>
      <c r="CO753" s="355"/>
      <c r="CP753" s="355"/>
      <c r="CQ753" s="355"/>
      <c r="CR753" s="355"/>
      <c r="CS753" s="355"/>
      <c r="CT753" s="355"/>
      <c r="CU753" s="355"/>
      <c r="CV753" s="355"/>
      <c r="CW753" s="355"/>
      <c r="CX753" s="355"/>
      <c r="CY753" s="355"/>
      <c r="CZ753" s="355"/>
    </row>
    <row r="754" ht="25.15" customHeight="true" x14ac:dyDescent="0.2">
      <c r="C754" s="1045"/>
      <c r="D754" s="1045"/>
      <c r="E754" s="631"/>
      <c r="F754" s="631"/>
      <c r="G754" s="631"/>
      <c r="H754" s="1045"/>
      <c r="I754" s="1045"/>
      <c r="J754" s="631"/>
      <c r="K754" s="631"/>
      <c r="L754" s="631"/>
      <c r="M754" s="1045"/>
      <c r="N754" s="1045"/>
      <c r="O754" s="631"/>
      <c r="P754" s="631"/>
      <c r="Q754" s="631"/>
      <c r="BA754" s="355"/>
      <c r="BB754" s="431"/>
      <c r="BC754" s="355"/>
      <c r="BD754" s="355"/>
      <c r="BE754" s="355"/>
      <c r="BF754" s="355"/>
      <c r="BG754" s="355"/>
      <c r="BH754" s="355"/>
      <c r="BI754" s="355"/>
      <c r="BJ754" s="355"/>
      <c r="BK754" s="355"/>
      <c r="BL754" s="355"/>
      <c r="BM754" s="355"/>
      <c r="BN754" s="355"/>
      <c r="BO754" s="355"/>
      <c r="BP754" s="355"/>
      <c r="BQ754" s="355"/>
      <c r="BR754" s="355"/>
      <c r="BS754" s="355"/>
      <c r="BT754" s="355"/>
      <c r="BU754" s="355"/>
      <c r="BV754" s="355"/>
      <c r="BW754" s="355"/>
      <c r="BX754" s="355"/>
      <c r="BY754" s="355"/>
      <c r="BZ754" s="355"/>
      <c r="CA754" s="355"/>
      <c r="CB754" s="355"/>
      <c r="CC754" s="355"/>
      <c r="CD754" s="355"/>
      <c r="CE754" s="355"/>
      <c r="CF754" s="355"/>
      <c r="CG754" s="355"/>
      <c r="CH754" s="355"/>
      <c r="CI754" s="355"/>
      <c r="CJ754" s="355"/>
      <c r="CK754" s="355"/>
      <c r="CL754" s="355"/>
      <c r="CM754" s="355"/>
      <c r="CN754" s="355"/>
      <c r="CO754" s="355"/>
      <c r="CP754" s="355"/>
      <c r="CQ754" s="355"/>
      <c r="CR754" s="355"/>
      <c r="CS754" s="355"/>
      <c r="CT754" s="355"/>
      <c r="CU754" s="355"/>
      <c r="CV754" s="355"/>
      <c r="CW754" s="355"/>
      <c r="CX754" s="355"/>
      <c r="CY754" s="355"/>
      <c r="CZ754" s="355"/>
    </row>
    <row r="755" ht="25.15" customHeight="true" x14ac:dyDescent="0.2">
      <c r="C755" s="1045"/>
      <c r="D755" s="1045"/>
      <c r="E755" s="631"/>
      <c r="F755" s="631"/>
      <c r="G755" s="631"/>
      <c r="H755" s="1045"/>
      <c r="I755" s="1045"/>
      <c r="J755" s="631"/>
      <c r="K755" s="631"/>
      <c r="L755" s="631"/>
      <c r="M755" s="1045"/>
      <c r="N755" s="1045"/>
      <c r="O755" s="631"/>
      <c r="P755" s="631"/>
      <c r="Q755" s="631"/>
      <c r="BA755" s="355"/>
      <c r="BB755" s="431"/>
      <c r="BC755" s="355"/>
      <c r="BD755" s="355"/>
      <c r="BE755" s="355"/>
      <c r="BF755" s="355"/>
      <c r="BG755" s="355"/>
      <c r="BH755" s="355"/>
      <c r="BI755" s="355"/>
      <c r="BJ755" s="355"/>
      <c r="BK755" s="355"/>
      <c r="BL755" s="355"/>
      <c r="BM755" s="355"/>
      <c r="BN755" s="355"/>
      <c r="BO755" s="355"/>
      <c r="BP755" s="355"/>
      <c r="BQ755" s="355"/>
      <c r="BR755" s="355"/>
      <c r="BS755" s="355"/>
      <c r="BT755" s="355"/>
      <c r="BU755" s="355"/>
      <c r="BV755" s="355"/>
      <c r="BW755" s="355"/>
      <c r="BX755" s="355"/>
      <c r="BY755" s="355"/>
      <c r="BZ755" s="355"/>
      <c r="CA755" s="355"/>
      <c r="CB755" s="355"/>
      <c r="CC755" s="355"/>
      <c r="CD755" s="355"/>
      <c r="CE755" s="355"/>
      <c r="CF755" s="355"/>
      <c r="CG755" s="355"/>
      <c r="CH755" s="355"/>
      <c r="CI755" s="355"/>
      <c r="CJ755" s="355"/>
      <c r="CK755" s="355"/>
      <c r="CL755" s="355"/>
      <c r="CM755" s="355"/>
      <c r="CN755" s="355"/>
      <c r="CO755" s="355"/>
      <c r="CP755" s="355"/>
      <c r="CQ755" s="355"/>
      <c r="CR755" s="355"/>
      <c r="CS755" s="355"/>
      <c r="CT755" s="355"/>
      <c r="CU755" s="355"/>
      <c r="CV755" s="355"/>
      <c r="CW755" s="355"/>
      <c r="CX755" s="355"/>
      <c r="CY755" s="355"/>
      <c r="CZ755" s="355"/>
    </row>
    <row r="756" ht="25.15" customHeight="true" x14ac:dyDescent="0.2">
      <c r="C756" s="1045"/>
      <c r="D756" s="1045"/>
      <c r="E756" s="631"/>
      <c r="F756" s="631"/>
      <c r="G756" s="631"/>
      <c r="H756" s="1045"/>
      <c r="I756" s="1045"/>
      <c r="J756" s="631"/>
      <c r="K756" s="631"/>
      <c r="L756" s="631"/>
      <c r="M756" s="1045"/>
      <c r="N756" s="1045"/>
      <c r="O756" s="631"/>
      <c r="P756" s="631"/>
      <c r="Q756" s="631"/>
      <c r="BA756" s="355"/>
      <c r="BB756" s="431"/>
      <c r="BC756" s="355"/>
      <c r="BD756" s="355"/>
      <c r="BE756" s="355"/>
      <c r="BF756" s="355"/>
      <c r="BG756" s="355"/>
      <c r="BH756" s="355"/>
      <c r="BI756" s="355"/>
      <c r="BJ756" s="355"/>
      <c r="BK756" s="355"/>
      <c r="BL756" s="355"/>
      <c r="BM756" s="355"/>
      <c r="BN756" s="355"/>
      <c r="BO756" s="355"/>
      <c r="BP756" s="355"/>
      <c r="BQ756" s="355"/>
      <c r="BR756" s="355"/>
      <c r="BS756" s="355"/>
      <c r="BT756" s="355"/>
      <c r="BU756" s="355"/>
      <c r="BV756" s="355"/>
      <c r="BW756" s="355"/>
      <c r="BX756" s="355"/>
      <c r="BY756" s="355"/>
      <c r="BZ756" s="355"/>
      <c r="CA756" s="355"/>
      <c r="CB756" s="355"/>
      <c r="CC756" s="355"/>
      <c r="CD756" s="355"/>
      <c r="CE756" s="355"/>
      <c r="CF756" s="355"/>
      <c r="CG756" s="355"/>
      <c r="CH756" s="355"/>
      <c r="CI756" s="355"/>
      <c r="CJ756" s="355"/>
      <c r="CK756" s="355"/>
      <c r="CL756" s="355"/>
      <c r="CM756" s="355"/>
      <c r="CN756" s="355"/>
      <c r="CO756" s="355"/>
      <c r="CP756" s="355"/>
      <c r="CQ756" s="355"/>
      <c r="CR756" s="355"/>
      <c r="CS756" s="355"/>
      <c r="CT756" s="355"/>
      <c r="CU756" s="355"/>
      <c r="CV756" s="355"/>
      <c r="CW756" s="355"/>
      <c r="CX756" s="355"/>
      <c r="CY756" s="355"/>
      <c r="CZ756" s="355"/>
    </row>
    <row r="757" ht="25.15" customHeight="true" x14ac:dyDescent="0.2">
      <c r="C757" s="1045"/>
      <c r="D757" s="1045"/>
      <c r="E757" s="631"/>
      <c r="F757" s="631"/>
      <c r="G757" s="631"/>
      <c r="H757" s="1045"/>
      <c r="I757" s="1045"/>
      <c r="J757" s="631"/>
      <c r="K757" s="631"/>
      <c r="L757" s="631"/>
      <c r="M757" s="1045"/>
      <c r="N757" s="1045"/>
      <c r="O757" s="631"/>
      <c r="P757" s="631"/>
      <c r="Q757" s="631"/>
      <c r="BA757" s="355"/>
      <c r="BB757" s="431"/>
      <c r="BC757" s="355"/>
      <c r="BD757" s="355"/>
      <c r="BE757" s="355"/>
      <c r="BF757" s="355"/>
      <c r="BG757" s="355"/>
      <c r="BH757" s="355"/>
      <c r="BI757" s="355"/>
      <c r="BJ757" s="355"/>
      <c r="BK757" s="355"/>
      <c r="BL757" s="355"/>
      <c r="BM757" s="355"/>
      <c r="BN757" s="355"/>
      <c r="BO757" s="355"/>
      <c r="BP757" s="355"/>
      <c r="BQ757" s="355"/>
      <c r="BR757" s="355"/>
      <c r="BS757" s="355"/>
      <c r="BT757" s="355"/>
      <c r="BU757" s="355"/>
      <c r="BV757" s="355"/>
      <c r="BW757" s="355"/>
      <c r="BX757" s="355"/>
      <c r="BY757" s="355"/>
      <c r="BZ757" s="355"/>
      <c r="CA757" s="355"/>
      <c r="CB757" s="355"/>
      <c r="CC757" s="355"/>
      <c r="CD757" s="355"/>
      <c r="CE757" s="355"/>
      <c r="CF757" s="355"/>
      <c r="CG757" s="355"/>
      <c r="CH757" s="355"/>
      <c r="CI757" s="355"/>
      <c r="CJ757" s="355"/>
      <c r="CK757" s="355"/>
      <c r="CL757" s="355"/>
      <c r="CM757" s="355"/>
      <c r="CN757" s="355"/>
      <c r="CO757" s="355"/>
      <c r="CP757" s="355"/>
      <c r="CQ757" s="355"/>
      <c r="CR757" s="355"/>
      <c r="CS757" s="355"/>
      <c r="CT757" s="355"/>
      <c r="CU757" s="355"/>
      <c r="CV757" s="355"/>
      <c r="CW757" s="355"/>
      <c r="CX757" s="355"/>
      <c r="CY757" s="355"/>
      <c r="CZ757" s="355"/>
    </row>
    <row r="758" ht="25.15" customHeight="true" x14ac:dyDescent="0.2">
      <c r="C758" s="1045"/>
      <c r="D758" s="1045"/>
      <c r="E758" s="631"/>
      <c r="F758" s="631"/>
      <c r="G758" s="631"/>
      <c r="H758" s="1045"/>
      <c r="I758" s="1045"/>
      <c r="J758" s="631"/>
      <c r="K758" s="631"/>
      <c r="L758" s="631"/>
      <c r="M758" s="1045"/>
      <c r="N758" s="1045"/>
      <c r="O758" s="631"/>
      <c r="P758" s="631"/>
      <c r="Q758" s="631"/>
      <c r="BA758" s="355"/>
      <c r="BB758" s="431"/>
      <c r="BC758" s="355"/>
      <c r="BD758" s="355"/>
      <c r="BE758" s="355"/>
      <c r="BF758" s="355"/>
      <c r="BG758" s="355"/>
      <c r="BH758" s="355"/>
      <c r="BI758" s="355"/>
      <c r="BJ758" s="355"/>
      <c r="BK758" s="355"/>
      <c r="BL758" s="355"/>
      <c r="BM758" s="355"/>
      <c r="BN758" s="355"/>
      <c r="BO758" s="355"/>
      <c r="BP758" s="355"/>
      <c r="BQ758" s="355"/>
      <c r="BR758" s="355"/>
      <c r="BS758" s="355"/>
      <c r="BT758" s="355"/>
      <c r="BU758" s="355"/>
      <c r="BV758" s="355"/>
      <c r="BW758" s="355"/>
      <c r="BX758" s="355"/>
      <c r="BY758" s="355"/>
      <c r="BZ758" s="355"/>
      <c r="CA758" s="355"/>
      <c r="CB758" s="355"/>
      <c r="CC758" s="355"/>
      <c r="CD758" s="355"/>
      <c r="CE758" s="355"/>
      <c r="CF758" s="355"/>
      <c r="CG758" s="355"/>
      <c r="CH758" s="355"/>
      <c r="CI758" s="355"/>
      <c r="CJ758" s="355"/>
      <c r="CK758" s="355"/>
      <c r="CL758" s="355"/>
      <c r="CM758" s="355"/>
      <c r="CN758" s="355"/>
      <c r="CO758" s="355"/>
      <c r="CP758" s="355"/>
      <c r="CQ758" s="355"/>
      <c r="CR758" s="355"/>
      <c r="CS758" s="355"/>
      <c r="CT758" s="355"/>
      <c r="CU758" s="355"/>
      <c r="CV758" s="355"/>
      <c r="CW758" s="355"/>
      <c r="CX758" s="355"/>
      <c r="CY758" s="355"/>
      <c r="CZ758" s="355"/>
    </row>
    <row r="759" ht="25.15" customHeight="true" x14ac:dyDescent="0.2">
      <c r="C759" s="1045"/>
      <c r="D759" s="1045"/>
      <c r="E759" s="631"/>
      <c r="F759" s="631"/>
      <c r="G759" s="631"/>
      <c r="H759" s="1045"/>
      <c r="I759" s="1045"/>
      <c r="J759" s="631"/>
      <c r="K759" s="631"/>
      <c r="L759" s="631"/>
      <c r="M759" s="1045"/>
      <c r="N759" s="1045"/>
      <c r="O759" s="631"/>
      <c r="P759" s="631"/>
      <c r="Q759" s="631"/>
      <c r="BA759" s="355"/>
      <c r="BB759" s="431"/>
      <c r="BC759" s="355"/>
      <c r="BD759" s="355"/>
      <c r="BE759" s="355"/>
      <c r="BF759" s="355"/>
      <c r="BG759" s="355"/>
      <c r="BH759" s="355"/>
      <c r="BI759" s="355"/>
      <c r="BJ759" s="355"/>
      <c r="BK759" s="355"/>
      <c r="BL759" s="355"/>
      <c r="BM759" s="355"/>
      <c r="BN759" s="355"/>
      <c r="BO759" s="355"/>
      <c r="BP759" s="355"/>
      <c r="BQ759" s="355"/>
      <c r="BR759" s="355"/>
      <c r="BS759" s="355"/>
      <c r="BT759" s="355"/>
      <c r="BU759" s="355"/>
      <c r="BV759" s="355"/>
      <c r="BW759" s="355"/>
      <c r="BX759" s="355"/>
      <c r="BY759" s="355"/>
      <c r="BZ759" s="355"/>
      <c r="CA759" s="355"/>
      <c r="CB759" s="355"/>
      <c r="CC759" s="355"/>
      <c r="CD759" s="355"/>
      <c r="CE759" s="355"/>
      <c r="CF759" s="355"/>
      <c r="CG759" s="355"/>
      <c r="CH759" s="355"/>
      <c r="CI759" s="355"/>
      <c r="CJ759" s="355"/>
      <c r="CK759" s="355"/>
      <c r="CL759" s="355"/>
      <c r="CM759" s="355"/>
      <c r="CN759" s="355"/>
      <c r="CO759" s="355"/>
      <c r="CP759" s="355"/>
      <c r="CQ759" s="355"/>
      <c r="CR759" s="355"/>
      <c r="CS759" s="355"/>
      <c r="CT759" s="355"/>
      <c r="CU759" s="355"/>
      <c r="CV759" s="355"/>
      <c r="CW759" s="355"/>
      <c r="CX759" s="355"/>
      <c r="CY759" s="355"/>
      <c r="CZ759" s="355"/>
    </row>
    <row r="760" ht="25.15" customHeight="true" x14ac:dyDescent="0.2">
      <c r="C760" s="1045"/>
      <c r="D760" s="1045"/>
      <c r="E760" s="631"/>
      <c r="F760" s="631"/>
      <c r="G760" s="631"/>
      <c r="H760" s="1045"/>
      <c r="I760" s="1045"/>
      <c r="J760" s="631"/>
      <c r="K760" s="631"/>
      <c r="L760" s="631"/>
      <c r="M760" s="1045"/>
      <c r="N760" s="1045"/>
      <c r="O760" s="631"/>
      <c r="P760" s="631"/>
      <c r="Q760" s="631"/>
      <c r="BA760" s="355"/>
      <c r="BB760" s="431"/>
      <c r="BC760" s="355"/>
      <c r="BD760" s="355"/>
      <c r="BE760" s="355"/>
      <c r="BF760" s="355"/>
      <c r="BG760" s="355"/>
      <c r="BH760" s="355"/>
      <c r="BI760" s="355"/>
      <c r="BJ760" s="355"/>
      <c r="BK760" s="355"/>
      <c r="BL760" s="355"/>
      <c r="BM760" s="355"/>
      <c r="BN760" s="355"/>
      <c r="BO760" s="355"/>
      <c r="BP760" s="355"/>
      <c r="BQ760" s="355"/>
      <c r="BR760" s="355"/>
      <c r="BS760" s="355"/>
      <c r="BT760" s="355"/>
      <c r="BU760" s="355"/>
      <c r="BV760" s="355"/>
      <c r="BW760" s="355"/>
      <c r="BX760" s="355"/>
      <c r="BY760" s="355"/>
      <c r="BZ760" s="355"/>
      <c r="CA760" s="355"/>
      <c r="CB760" s="355"/>
      <c r="CC760" s="355"/>
      <c r="CD760" s="355"/>
      <c r="CE760" s="355"/>
      <c r="CF760" s="355"/>
      <c r="CG760" s="355"/>
      <c r="CH760" s="355"/>
      <c r="CI760" s="355"/>
      <c r="CJ760" s="355"/>
      <c r="CK760" s="355"/>
      <c r="CL760" s="355"/>
      <c r="CM760" s="355"/>
      <c r="CN760" s="355"/>
      <c r="CO760" s="355"/>
      <c r="CP760" s="355"/>
      <c r="CQ760" s="355"/>
      <c r="CR760" s="355"/>
      <c r="CS760" s="355"/>
      <c r="CT760" s="355"/>
      <c r="CU760" s="355"/>
      <c r="CV760" s="355"/>
      <c r="CW760" s="355"/>
      <c r="CX760" s="355"/>
      <c r="CY760" s="355"/>
      <c r="CZ760" s="355"/>
    </row>
    <row r="761" ht="25.15" customHeight="true" x14ac:dyDescent="0.2">
      <c r="C761" s="1045"/>
      <c r="D761" s="1045"/>
      <c r="E761" s="631"/>
      <c r="F761" s="631"/>
      <c r="G761" s="631"/>
      <c r="H761" s="1045"/>
      <c r="I761" s="1045"/>
      <c r="J761" s="631"/>
      <c r="K761" s="631"/>
      <c r="L761" s="631"/>
      <c r="M761" s="1045"/>
      <c r="N761" s="1045"/>
      <c r="O761" s="631"/>
      <c r="P761" s="631"/>
      <c r="Q761" s="631"/>
      <c r="BA761" s="355"/>
      <c r="BB761" s="431"/>
      <c r="BC761" s="355"/>
      <c r="BD761" s="355"/>
      <c r="BE761" s="355"/>
      <c r="BF761" s="355"/>
      <c r="BG761" s="355"/>
      <c r="BH761" s="355"/>
      <c r="BI761" s="355"/>
      <c r="BJ761" s="355"/>
      <c r="BK761" s="355"/>
      <c r="BL761" s="355"/>
      <c r="BM761" s="355"/>
      <c r="BN761" s="355"/>
      <c r="BO761" s="355"/>
      <c r="BP761" s="355"/>
      <c r="BQ761" s="355"/>
      <c r="BR761" s="355"/>
      <c r="BS761" s="355"/>
      <c r="BT761" s="355"/>
      <c r="BU761" s="355"/>
      <c r="BV761" s="355"/>
      <c r="BW761" s="355"/>
      <c r="BX761" s="355"/>
      <c r="BY761" s="355"/>
      <c r="BZ761" s="355"/>
      <c r="CA761" s="355"/>
      <c r="CB761" s="355"/>
      <c r="CC761" s="355"/>
      <c r="CD761" s="355"/>
      <c r="CE761" s="355"/>
      <c r="CF761" s="355"/>
      <c r="CG761" s="355"/>
      <c r="CH761" s="355"/>
      <c r="CI761" s="355"/>
      <c r="CJ761" s="355"/>
      <c r="CK761" s="355"/>
      <c r="CL761" s="355"/>
      <c r="CM761" s="355"/>
      <c r="CN761" s="355"/>
      <c r="CO761" s="355"/>
      <c r="CP761" s="355"/>
      <c r="CQ761" s="355"/>
      <c r="CR761" s="355"/>
      <c r="CS761" s="355"/>
      <c r="CT761" s="355"/>
      <c r="CU761" s="355"/>
      <c r="CV761" s="355"/>
      <c r="CW761" s="355"/>
      <c r="CX761" s="355"/>
      <c r="CY761" s="355"/>
      <c r="CZ761" s="355"/>
    </row>
    <row r="762" ht="25.15" customHeight="true" x14ac:dyDescent="0.2">
      <c r="C762" s="1045"/>
      <c r="D762" s="1045"/>
      <c r="E762" s="631"/>
      <c r="F762" s="631"/>
      <c r="G762" s="631"/>
      <c r="H762" s="1045"/>
      <c r="I762" s="1045"/>
      <c r="J762" s="631"/>
      <c r="K762" s="631"/>
      <c r="L762" s="631"/>
      <c r="M762" s="1045"/>
      <c r="N762" s="1045"/>
      <c r="O762" s="631"/>
      <c r="P762" s="631"/>
      <c r="Q762" s="631"/>
      <c r="BA762" s="355"/>
      <c r="BB762" s="431"/>
      <c r="BC762" s="355"/>
      <c r="BD762" s="355"/>
      <c r="BE762" s="355"/>
      <c r="BF762" s="355"/>
      <c r="BG762" s="355"/>
      <c r="BH762" s="355"/>
      <c r="BI762" s="355"/>
      <c r="BJ762" s="355"/>
      <c r="BK762" s="355"/>
      <c r="BL762" s="355"/>
      <c r="BM762" s="355"/>
      <c r="BN762" s="355"/>
      <c r="BO762" s="355"/>
      <c r="BP762" s="355"/>
      <c r="BQ762" s="355"/>
      <c r="BR762" s="355"/>
      <c r="BS762" s="355"/>
      <c r="BT762" s="355"/>
      <c r="BU762" s="355"/>
      <c r="BV762" s="355"/>
      <c r="BW762" s="355"/>
      <c r="BX762" s="355"/>
      <c r="BY762" s="355"/>
      <c r="BZ762" s="355"/>
      <c r="CA762" s="355"/>
      <c r="CB762" s="355"/>
      <c r="CC762" s="355"/>
      <c r="CD762" s="355"/>
      <c r="CE762" s="355"/>
      <c r="CF762" s="355"/>
      <c r="CG762" s="355"/>
      <c r="CH762" s="355"/>
      <c r="CI762" s="355"/>
      <c r="CJ762" s="355"/>
      <c r="CK762" s="355"/>
      <c r="CL762" s="355"/>
      <c r="CM762" s="355"/>
      <c r="CN762" s="355"/>
      <c r="CO762" s="355"/>
      <c r="CP762" s="355"/>
      <c r="CQ762" s="355"/>
      <c r="CR762" s="355"/>
      <c r="CS762" s="355"/>
      <c r="CT762" s="355"/>
      <c r="CU762" s="355"/>
      <c r="CV762" s="355"/>
      <c r="CW762" s="355"/>
      <c r="CX762" s="355"/>
      <c r="CY762" s="355"/>
      <c r="CZ762" s="355"/>
    </row>
    <row r="763" ht="25.15" customHeight="true" x14ac:dyDescent="0.2">
      <c r="C763" s="1045"/>
      <c r="D763" s="1045"/>
      <c r="E763" s="631"/>
      <c r="F763" s="631"/>
      <c r="G763" s="631"/>
      <c r="H763" s="1045"/>
      <c r="I763" s="1045"/>
      <c r="J763" s="631"/>
      <c r="K763" s="631"/>
      <c r="L763" s="631"/>
      <c r="M763" s="1045"/>
      <c r="N763" s="1045"/>
      <c r="O763" s="631"/>
      <c r="P763" s="631"/>
      <c r="Q763" s="631"/>
      <c r="BA763" s="355"/>
      <c r="BB763" s="431"/>
      <c r="BC763" s="355"/>
      <c r="BD763" s="355"/>
      <c r="BE763" s="355"/>
      <c r="BF763" s="355"/>
      <c r="BG763" s="355"/>
      <c r="BH763" s="355"/>
      <c r="BI763" s="355"/>
      <c r="BJ763" s="355"/>
      <c r="BK763" s="355"/>
      <c r="BL763" s="355"/>
      <c r="BM763" s="355"/>
      <c r="BN763" s="355"/>
      <c r="BO763" s="355"/>
      <c r="BP763" s="355"/>
      <c r="BQ763" s="355"/>
      <c r="BR763" s="355"/>
      <c r="BS763" s="355"/>
      <c r="BT763" s="355"/>
      <c r="BU763" s="355"/>
      <c r="BV763" s="355"/>
      <c r="BW763" s="355"/>
      <c r="BX763" s="355"/>
      <c r="BY763" s="355"/>
      <c r="BZ763" s="355"/>
      <c r="CA763" s="355"/>
      <c r="CB763" s="355"/>
      <c r="CC763" s="355"/>
      <c r="CD763" s="355"/>
      <c r="CE763" s="355"/>
      <c r="CF763" s="355"/>
      <c r="CG763" s="355"/>
      <c r="CH763" s="355"/>
      <c r="CI763" s="355"/>
      <c r="CJ763" s="355"/>
      <c r="CK763" s="355"/>
      <c r="CL763" s="355"/>
      <c r="CM763" s="355"/>
      <c r="CN763" s="355"/>
      <c r="CO763" s="355"/>
      <c r="CP763" s="355"/>
      <c r="CQ763" s="355"/>
      <c r="CR763" s="355"/>
      <c r="CS763" s="355"/>
      <c r="CT763" s="355"/>
      <c r="CU763" s="355"/>
      <c r="CV763" s="355"/>
      <c r="CW763" s="355"/>
      <c r="CX763" s="355"/>
      <c r="CY763" s="355"/>
      <c r="CZ763" s="355"/>
    </row>
    <row r="764" ht="25.15" customHeight="true" x14ac:dyDescent="0.2">
      <c r="C764" s="1045"/>
      <c r="D764" s="1045"/>
      <c r="E764" s="631"/>
      <c r="F764" s="631"/>
      <c r="G764" s="631"/>
      <c r="H764" s="1045"/>
      <c r="I764" s="1045"/>
      <c r="J764" s="631"/>
      <c r="K764" s="631"/>
      <c r="L764" s="631"/>
      <c r="M764" s="1045"/>
      <c r="N764" s="1045"/>
      <c r="O764" s="631"/>
      <c r="P764" s="631"/>
      <c r="Q764" s="631"/>
      <c r="BA764" s="355"/>
      <c r="BB764" s="431"/>
      <c r="BC764" s="355"/>
      <c r="BD764" s="355"/>
      <c r="BE764" s="355"/>
      <c r="BF764" s="355"/>
      <c r="BG764" s="355"/>
      <c r="BH764" s="355"/>
      <c r="BI764" s="355"/>
      <c r="BJ764" s="355"/>
      <c r="BK764" s="355"/>
      <c r="BL764" s="355"/>
      <c r="BM764" s="355"/>
      <c r="BN764" s="355"/>
      <c r="BO764" s="355"/>
      <c r="BP764" s="355"/>
      <c r="BQ764" s="355"/>
      <c r="BR764" s="355"/>
      <c r="BS764" s="355"/>
      <c r="BT764" s="355"/>
      <c r="BU764" s="355"/>
      <c r="BV764" s="355"/>
      <c r="BW764" s="355"/>
      <c r="BX764" s="355"/>
      <c r="BY764" s="355"/>
      <c r="BZ764" s="355"/>
      <c r="CA764" s="355"/>
      <c r="CB764" s="355"/>
      <c r="CC764" s="355"/>
      <c r="CD764" s="355"/>
      <c r="CE764" s="355"/>
      <c r="CF764" s="355"/>
      <c r="CG764" s="355"/>
      <c r="CH764" s="355"/>
      <c r="CI764" s="355"/>
      <c r="CJ764" s="355"/>
      <c r="CK764" s="355"/>
      <c r="CL764" s="355"/>
      <c r="CM764" s="355"/>
      <c r="CN764" s="355"/>
      <c r="CO764" s="355"/>
      <c r="CP764" s="355"/>
      <c r="CQ764" s="355"/>
      <c r="CR764" s="355"/>
      <c r="CS764" s="355"/>
      <c r="CT764" s="355"/>
      <c r="CU764" s="355"/>
      <c r="CV764" s="355"/>
      <c r="CW764" s="355"/>
      <c r="CX764" s="355"/>
      <c r="CY764" s="355"/>
      <c r="CZ764" s="355"/>
    </row>
    <row r="765" ht="25.15" customHeight="true" x14ac:dyDescent="0.2">
      <c r="C765" s="1045"/>
      <c r="D765" s="1045"/>
      <c r="E765" s="631"/>
      <c r="F765" s="631"/>
      <c r="G765" s="631"/>
      <c r="H765" s="1045"/>
      <c r="I765" s="1045"/>
      <c r="J765" s="631"/>
      <c r="K765" s="631"/>
      <c r="L765" s="631"/>
      <c r="M765" s="1045"/>
      <c r="N765" s="1045"/>
      <c r="O765" s="631"/>
      <c r="P765" s="631"/>
      <c r="Q765" s="631"/>
      <c r="BA765" s="355"/>
      <c r="BB765" s="431"/>
      <c r="BC765" s="355"/>
      <c r="BD765" s="355"/>
      <c r="BE765" s="355"/>
      <c r="BF765" s="355"/>
      <c r="BG765" s="355"/>
      <c r="BH765" s="355"/>
      <c r="BI765" s="355"/>
      <c r="BJ765" s="355"/>
      <c r="BK765" s="355"/>
      <c r="BL765" s="355"/>
      <c r="BM765" s="355"/>
      <c r="BN765" s="355"/>
      <c r="BO765" s="355"/>
      <c r="BP765" s="355"/>
      <c r="BQ765" s="355"/>
      <c r="BR765" s="355"/>
      <c r="BS765" s="355"/>
      <c r="BT765" s="355"/>
      <c r="BU765" s="355"/>
      <c r="BV765" s="355"/>
      <c r="BW765" s="355"/>
      <c r="BX765" s="355"/>
      <c r="BY765" s="355"/>
      <c r="BZ765" s="355"/>
      <c r="CA765" s="355"/>
      <c r="CB765" s="355"/>
      <c r="CC765" s="355"/>
      <c r="CD765" s="355"/>
      <c r="CE765" s="355"/>
      <c r="CF765" s="355"/>
      <c r="CG765" s="355"/>
      <c r="CH765" s="355"/>
      <c r="CI765" s="355"/>
      <c r="CJ765" s="355"/>
      <c r="CK765" s="355"/>
      <c r="CL765" s="355"/>
      <c r="CM765" s="355"/>
      <c r="CN765" s="355"/>
      <c r="CO765" s="355"/>
      <c r="CP765" s="355"/>
      <c r="CQ765" s="355"/>
      <c r="CR765" s="355"/>
      <c r="CS765" s="355"/>
      <c r="CT765" s="355"/>
      <c r="CU765" s="355"/>
      <c r="CV765" s="355"/>
      <c r="CW765" s="355"/>
      <c r="CX765" s="355"/>
      <c r="CY765" s="355"/>
      <c r="CZ765" s="355"/>
    </row>
    <row r="766" ht="25.15" customHeight="true" x14ac:dyDescent="0.2">
      <c r="C766" s="1045"/>
      <c r="D766" s="1045"/>
      <c r="E766" s="631"/>
      <c r="F766" s="631"/>
      <c r="G766" s="631"/>
      <c r="H766" s="1045"/>
      <c r="I766" s="1045"/>
      <c r="J766" s="631"/>
      <c r="K766" s="631"/>
      <c r="L766" s="631"/>
      <c r="M766" s="1045"/>
      <c r="N766" s="1045"/>
      <c r="O766" s="631"/>
      <c r="P766" s="631"/>
      <c r="Q766" s="631"/>
      <c r="BA766" s="355"/>
      <c r="BB766" s="431"/>
      <c r="BC766" s="355"/>
      <c r="BD766" s="355"/>
      <c r="BE766" s="355"/>
      <c r="BF766" s="355"/>
      <c r="BG766" s="355"/>
      <c r="BH766" s="355"/>
      <c r="BI766" s="355"/>
      <c r="BJ766" s="355"/>
      <c r="BK766" s="355"/>
      <c r="BL766" s="355"/>
      <c r="BM766" s="355"/>
      <c r="BN766" s="355"/>
      <c r="BO766" s="355"/>
      <c r="BP766" s="355"/>
      <c r="BQ766" s="355"/>
      <c r="BR766" s="355"/>
      <c r="BS766" s="355"/>
      <c r="BT766" s="355"/>
      <c r="BU766" s="355"/>
      <c r="BV766" s="355"/>
      <c r="BW766" s="355"/>
      <c r="BX766" s="355"/>
      <c r="BY766" s="355"/>
      <c r="BZ766" s="355"/>
      <c r="CA766" s="355"/>
      <c r="CB766" s="355"/>
      <c r="CC766" s="355"/>
      <c r="CD766" s="355"/>
      <c r="CE766" s="355"/>
      <c r="CF766" s="355"/>
      <c r="CG766" s="355"/>
      <c r="CH766" s="355"/>
      <c r="CI766" s="355"/>
      <c r="CJ766" s="355"/>
      <c r="CK766" s="355"/>
      <c r="CL766" s="355"/>
      <c r="CM766" s="355"/>
      <c r="CN766" s="355"/>
      <c r="CO766" s="355"/>
      <c r="CP766" s="355"/>
      <c r="CQ766" s="355"/>
      <c r="CR766" s="355"/>
      <c r="CS766" s="355"/>
      <c r="CT766" s="355"/>
      <c r="CU766" s="355"/>
      <c r="CV766" s="355"/>
      <c r="CW766" s="355"/>
      <c r="CX766" s="355"/>
      <c r="CY766" s="355"/>
      <c r="CZ766" s="355"/>
    </row>
    <row r="767" ht="25.15" customHeight="true" x14ac:dyDescent="0.2">
      <c r="C767" s="1045"/>
      <c r="D767" s="1045"/>
      <c r="E767" s="631"/>
      <c r="F767" s="631"/>
      <c r="G767" s="631"/>
      <c r="H767" s="1045"/>
      <c r="I767" s="1045"/>
      <c r="J767" s="631"/>
      <c r="K767" s="631"/>
      <c r="L767" s="631"/>
      <c r="M767" s="1045"/>
      <c r="N767" s="1045"/>
      <c r="O767" s="631"/>
      <c r="P767" s="631"/>
      <c r="Q767" s="631"/>
      <c r="BA767" s="355"/>
      <c r="BB767" s="431"/>
      <c r="BC767" s="355"/>
      <c r="BD767" s="355"/>
      <c r="BE767" s="355"/>
      <c r="BF767" s="355"/>
      <c r="BG767" s="355"/>
      <c r="BH767" s="355"/>
      <c r="BI767" s="355"/>
      <c r="BJ767" s="355"/>
      <c r="BK767" s="355"/>
      <c r="BL767" s="355"/>
      <c r="BM767" s="355"/>
      <c r="BN767" s="355"/>
      <c r="BO767" s="355"/>
      <c r="BP767" s="355"/>
      <c r="BQ767" s="355"/>
      <c r="BR767" s="355"/>
      <c r="BS767" s="355"/>
      <c r="BT767" s="355"/>
      <c r="BU767" s="355"/>
      <c r="BV767" s="355"/>
      <c r="BW767" s="355"/>
      <c r="BX767" s="355"/>
      <c r="BY767" s="355"/>
      <c r="BZ767" s="355"/>
      <c r="CA767" s="355"/>
      <c r="CB767" s="355"/>
      <c r="CC767" s="355"/>
      <c r="CD767" s="355"/>
      <c r="CE767" s="355"/>
      <c r="CF767" s="355"/>
      <c r="CG767" s="355"/>
      <c r="CH767" s="355"/>
      <c r="CI767" s="355"/>
      <c r="CJ767" s="355"/>
      <c r="CK767" s="355"/>
      <c r="CL767" s="355"/>
      <c r="CM767" s="355"/>
      <c r="CN767" s="355"/>
      <c r="CO767" s="355"/>
      <c r="CP767" s="355"/>
      <c r="CQ767" s="355"/>
      <c r="CR767" s="355"/>
      <c r="CS767" s="355"/>
      <c r="CT767" s="355"/>
      <c r="CU767" s="355"/>
      <c r="CV767" s="355"/>
      <c r="CW767" s="355"/>
      <c r="CX767" s="355"/>
      <c r="CY767" s="355"/>
      <c r="CZ767" s="355"/>
    </row>
    <row r="768" ht="25.15" customHeight="true" x14ac:dyDescent="0.2">
      <c r="C768" s="1045"/>
      <c r="D768" s="1045"/>
      <c r="E768" s="631"/>
      <c r="F768" s="631"/>
      <c r="G768" s="631"/>
      <c r="H768" s="1045"/>
      <c r="I768" s="1045"/>
      <c r="J768" s="631"/>
      <c r="K768" s="631"/>
      <c r="L768" s="631"/>
      <c r="M768" s="1045"/>
      <c r="N768" s="1045"/>
      <c r="O768" s="631"/>
      <c r="P768" s="631"/>
      <c r="Q768" s="631"/>
      <c r="BA768" s="353"/>
      <c r="BB768" s="432"/>
      <c r="BC768" s="353"/>
      <c r="BD768" s="353"/>
      <c r="BE768" s="353"/>
      <c r="BF768" s="353"/>
      <c r="BG768" s="353"/>
      <c r="BH768" s="353"/>
      <c r="BI768" s="353"/>
      <c r="BJ768" s="353"/>
      <c r="BK768" s="353"/>
      <c r="BL768" s="353"/>
      <c r="BM768" s="353"/>
      <c r="BN768" s="353"/>
      <c r="BO768" s="353"/>
      <c r="BP768" s="353"/>
      <c r="BQ768" s="353"/>
      <c r="BR768" s="353"/>
      <c r="BS768" s="353"/>
      <c r="BT768" s="353"/>
      <c r="BU768" s="353"/>
      <c r="BV768" s="353"/>
      <c r="BW768" s="353"/>
      <c r="BX768" s="353"/>
      <c r="BY768" s="353"/>
      <c r="BZ768" s="353"/>
      <c r="CA768" s="353"/>
      <c r="CB768" s="353"/>
      <c r="CC768" s="353"/>
      <c r="CD768" s="353"/>
      <c r="CE768" s="353"/>
      <c r="CF768" s="353"/>
      <c r="CG768" s="353"/>
      <c r="CH768" s="353"/>
      <c r="CI768" s="353"/>
      <c r="CJ768" s="353"/>
      <c r="CK768" s="353"/>
      <c r="CL768" s="353"/>
      <c r="CM768" s="353"/>
      <c r="CN768" s="353"/>
      <c r="CO768" s="353"/>
      <c r="CP768" s="353"/>
      <c r="CQ768" s="353"/>
      <c r="CR768" s="353"/>
      <c r="CS768" s="353"/>
      <c r="CT768" s="353"/>
      <c r="CU768" s="353"/>
      <c r="CV768" s="353"/>
      <c r="CW768" s="353"/>
      <c r="CX768" s="353"/>
      <c r="CY768" s="353"/>
      <c r="CZ768" s="353"/>
    </row>
    <row r="769" ht="25.15" customHeight="true" x14ac:dyDescent="0.2">
      <c r="C769" s="1045"/>
      <c r="D769" s="1045"/>
      <c r="E769" s="631"/>
      <c r="F769" s="631"/>
      <c r="G769" s="631"/>
      <c r="H769" s="1045"/>
      <c r="I769" s="1045"/>
      <c r="J769" s="631"/>
      <c r="K769" s="631"/>
      <c r="L769" s="631"/>
      <c r="M769" s="1045"/>
      <c r="N769" s="1045"/>
      <c r="O769" s="631"/>
      <c r="P769" s="631"/>
      <c r="Q769" s="631"/>
      <c r="BA769" s="353"/>
      <c r="BB769" s="432"/>
      <c r="BC769" s="353"/>
      <c r="BD769" s="353"/>
      <c r="BE769" s="353"/>
      <c r="BF769" s="353"/>
      <c r="BG769" s="353"/>
      <c r="BH769" s="353"/>
      <c r="BI769" s="353"/>
      <c r="BJ769" s="353"/>
      <c r="BK769" s="353"/>
      <c r="BL769" s="353"/>
      <c r="BM769" s="353"/>
      <c r="BN769" s="353"/>
      <c r="BO769" s="353"/>
      <c r="BP769" s="353"/>
      <c r="BQ769" s="353"/>
      <c r="BR769" s="353"/>
      <c r="BS769" s="353"/>
      <c r="BT769" s="353"/>
      <c r="BU769" s="353"/>
      <c r="BV769" s="353"/>
      <c r="BW769" s="353"/>
      <c r="BX769" s="353"/>
      <c r="BY769" s="353"/>
      <c r="BZ769" s="353"/>
      <c r="CA769" s="353"/>
      <c r="CB769" s="353"/>
      <c r="CC769" s="353"/>
      <c r="CD769" s="353"/>
      <c r="CE769" s="353"/>
      <c r="CF769" s="353"/>
      <c r="CG769" s="353"/>
      <c r="CH769" s="353"/>
      <c r="CI769" s="353"/>
      <c r="CJ769" s="353"/>
      <c r="CK769" s="353"/>
      <c r="CL769" s="353"/>
      <c r="CM769" s="353"/>
      <c r="CN769" s="353"/>
      <c r="CO769" s="353"/>
      <c r="CP769" s="353"/>
      <c r="CQ769" s="353"/>
      <c r="CR769" s="353"/>
      <c r="CS769" s="353"/>
      <c r="CT769" s="353"/>
      <c r="CU769" s="353"/>
      <c r="CV769" s="353"/>
      <c r="CW769" s="353"/>
      <c r="CX769" s="353"/>
      <c r="CY769" s="353"/>
      <c r="CZ769" s="353"/>
    </row>
    <row r="770" ht="25.15" customHeight="true" x14ac:dyDescent="0.2">
      <c r="C770" s="1045"/>
      <c r="D770" s="1045"/>
      <c r="E770" s="631"/>
      <c r="F770" s="631"/>
      <c r="G770" s="631"/>
      <c r="H770" s="1045"/>
      <c r="I770" s="1045"/>
      <c r="J770" s="631"/>
      <c r="K770" s="631"/>
      <c r="L770" s="631"/>
      <c r="M770" s="1045"/>
      <c r="N770" s="1045"/>
      <c r="O770" s="631"/>
      <c r="P770" s="631"/>
      <c r="Q770" s="631"/>
      <c r="BA770" s="353"/>
      <c r="BB770" s="432"/>
      <c r="BC770" s="353"/>
      <c r="BD770" s="353"/>
      <c r="BE770" s="353"/>
      <c r="BF770" s="353"/>
      <c r="BG770" s="353"/>
      <c r="BH770" s="353"/>
      <c r="BI770" s="353"/>
      <c r="BJ770" s="353"/>
      <c r="BK770" s="353"/>
      <c r="BL770" s="353"/>
      <c r="BM770" s="353"/>
      <c r="BN770" s="353"/>
      <c r="BO770" s="353"/>
      <c r="BP770" s="353"/>
      <c r="BQ770" s="353"/>
      <c r="BR770" s="353"/>
      <c r="BS770" s="353"/>
      <c r="BT770" s="353"/>
      <c r="BU770" s="353"/>
      <c r="BV770" s="353"/>
      <c r="BW770" s="353"/>
      <c r="BX770" s="353"/>
      <c r="BY770" s="353"/>
      <c r="BZ770" s="353"/>
      <c r="CA770" s="353"/>
      <c r="CB770" s="353"/>
      <c r="CC770" s="353"/>
      <c r="CD770" s="353"/>
      <c r="CE770" s="353"/>
      <c r="CF770" s="353"/>
      <c r="CG770" s="353"/>
      <c r="CH770" s="353"/>
      <c r="CI770" s="353"/>
      <c r="CJ770" s="353"/>
      <c r="CK770" s="353"/>
      <c r="CL770" s="353"/>
      <c r="CM770" s="353"/>
      <c r="CN770" s="353"/>
      <c r="CO770" s="353"/>
      <c r="CP770" s="353"/>
      <c r="CQ770" s="353"/>
      <c r="CR770" s="353"/>
      <c r="CS770" s="353"/>
      <c r="CT770" s="353"/>
      <c r="CU770" s="353"/>
      <c r="CV770" s="353"/>
      <c r="CW770" s="353"/>
      <c r="CX770" s="353"/>
      <c r="CY770" s="353"/>
      <c r="CZ770" s="353"/>
    </row>
    <row r="771" ht="25.15" customHeight="true" x14ac:dyDescent="0.2">
      <c r="C771" s="1045"/>
      <c r="D771" s="1045"/>
      <c r="E771" s="631"/>
      <c r="F771" s="631"/>
      <c r="G771" s="631"/>
      <c r="H771" s="1045"/>
      <c r="I771" s="1045"/>
      <c r="J771" s="631"/>
      <c r="K771" s="631"/>
      <c r="L771" s="631"/>
      <c r="M771" s="1045"/>
      <c r="N771" s="1045"/>
      <c r="O771" s="631"/>
      <c r="P771" s="631"/>
      <c r="Q771" s="631"/>
      <c r="BA771" s="353"/>
      <c r="BB771" s="432"/>
      <c r="BC771" s="353"/>
      <c r="BD771" s="353"/>
      <c r="BE771" s="353"/>
      <c r="BF771" s="353"/>
      <c r="BG771" s="353"/>
      <c r="BH771" s="353"/>
      <c r="BI771" s="353"/>
      <c r="BJ771" s="353"/>
      <c r="BK771" s="353"/>
      <c r="BL771" s="353"/>
      <c r="BM771" s="353"/>
      <c r="BN771" s="353"/>
      <c r="BO771" s="353"/>
      <c r="BP771" s="353"/>
      <c r="BQ771" s="353"/>
      <c r="BR771" s="353"/>
      <c r="BS771" s="353"/>
      <c r="BT771" s="353"/>
      <c r="BU771" s="353"/>
      <c r="BV771" s="353"/>
      <c r="BW771" s="353"/>
      <c r="BX771" s="353"/>
      <c r="BY771" s="353"/>
      <c r="BZ771" s="353"/>
      <c r="CA771" s="353"/>
      <c r="CB771" s="353"/>
      <c r="CC771" s="353"/>
      <c r="CD771" s="353"/>
      <c r="CE771" s="353"/>
      <c r="CF771" s="353"/>
      <c r="CG771" s="353"/>
      <c r="CH771" s="353"/>
      <c r="CI771" s="353"/>
      <c r="CJ771" s="353"/>
      <c r="CK771" s="353"/>
      <c r="CL771" s="353"/>
      <c r="CM771" s="353"/>
      <c r="CN771" s="353"/>
      <c r="CO771" s="353"/>
      <c r="CP771" s="353"/>
      <c r="CQ771" s="353"/>
      <c r="CR771" s="353"/>
      <c r="CS771" s="353"/>
      <c r="CT771" s="353"/>
      <c r="CU771" s="353"/>
      <c r="CV771" s="353"/>
      <c r="CW771" s="353"/>
      <c r="CX771" s="353"/>
      <c r="CY771" s="353"/>
      <c r="CZ771" s="353"/>
    </row>
    <row r="772" ht="25.15" customHeight="true" x14ac:dyDescent="0.2">
      <c r="C772" s="1045"/>
      <c r="D772" s="1045"/>
      <c r="E772" s="631"/>
      <c r="F772" s="631"/>
      <c r="G772" s="631"/>
      <c r="H772" s="1045"/>
      <c r="I772" s="1045"/>
      <c r="J772" s="631"/>
      <c r="K772" s="631"/>
      <c r="L772" s="631"/>
      <c r="M772" s="1045"/>
      <c r="N772" s="1045"/>
      <c r="O772" s="631"/>
      <c r="P772" s="631"/>
      <c r="Q772" s="631"/>
      <c r="BA772" s="353"/>
      <c r="BB772" s="432"/>
      <c r="BC772" s="353"/>
      <c r="BD772" s="353"/>
      <c r="BE772" s="353"/>
      <c r="BF772" s="353"/>
      <c r="BG772" s="353"/>
      <c r="BH772" s="353"/>
      <c r="BI772" s="353"/>
      <c r="BJ772" s="353"/>
      <c r="BK772" s="353"/>
      <c r="BL772" s="353"/>
      <c r="BM772" s="353"/>
      <c r="BN772" s="353"/>
      <c r="BO772" s="353"/>
      <c r="BP772" s="353"/>
      <c r="BQ772" s="353"/>
      <c r="BR772" s="353"/>
      <c r="BS772" s="353"/>
      <c r="BT772" s="353"/>
      <c r="BU772" s="353"/>
      <c r="BV772" s="353"/>
      <c r="BW772" s="353"/>
      <c r="BX772" s="353"/>
      <c r="BY772" s="353"/>
      <c r="BZ772" s="353"/>
      <c r="CA772" s="353"/>
      <c r="CB772" s="353"/>
      <c r="CC772" s="353"/>
      <c r="CD772" s="353"/>
      <c r="CE772" s="353"/>
      <c r="CF772" s="353"/>
      <c r="CG772" s="353"/>
      <c r="CH772" s="353"/>
      <c r="CI772" s="353"/>
      <c r="CJ772" s="353"/>
      <c r="CK772" s="353"/>
      <c r="CL772" s="353"/>
      <c r="CM772" s="353"/>
      <c r="CN772" s="353"/>
      <c r="CO772" s="353"/>
      <c r="CP772" s="353"/>
      <c r="CQ772" s="353"/>
      <c r="CR772" s="353"/>
      <c r="CS772" s="353"/>
      <c r="CT772" s="353"/>
      <c r="CU772" s="353"/>
      <c r="CV772" s="353"/>
      <c r="CW772" s="353"/>
      <c r="CX772" s="353"/>
      <c r="CY772" s="353"/>
      <c r="CZ772" s="353"/>
    </row>
    <row r="773" ht="25.15" customHeight="true" x14ac:dyDescent="0.2">
      <c r="C773" s="1045"/>
      <c r="D773" s="1045"/>
      <c r="E773" s="631"/>
      <c r="F773" s="631"/>
      <c r="G773" s="631"/>
      <c r="H773" s="1045"/>
      <c r="I773" s="1045"/>
      <c r="J773" s="631"/>
      <c r="K773" s="631"/>
      <c r="L773" s="631"/>
      <c r="M773" s="1045"/>
      <c r="N773" s="1045"/>
      <c r="O773" s="631"/>
      <c r="P773" s="631"/>
      <c r="Q773" s="631"/>
      <c r="BA773" s="353"/>
      <c r="BB773" s="432"/>
      <c r="BC773" s="353"/>
      <c r="BD773" s="353"/>
      <c r="BE773" s="353"/>
      <c r="BF773" s="353"/>
      <c r="BG773" s="353"/>
      <c r="BH773" s="353"/>
      <c r="BI773" s="353"/>
      <c r="BJ773" s="353"/>
      <c r="BK773" s="353"/>
      <c r="BL773" s="353"/>
      <c r="BM773" s="353"/>
      <c r="BN773" s="353"/>
      <c r="BO773" s="353"/>
      <c r="BP773" s="353"/>
      <c r="BQ773" s="353"/>
      <c r="BR773" s="353"/>
      <c r="BS773" s="353"/>
      <c r="BT773" s="353"/>
      <c r="BU773" s="353"/>
      <c r="BV773" s="353"/>
      <c r="BW773" s="353"/>
      <c r="BX773" s="353"/>
      <c r="BY773" s="353"/>
      <c r="BZ773" s="353"/>
      <c r="CA773" s="353"/>
      <c r="CB773" s="353"/>
      <c r="CC773" s="353"/>
      <c r="CD773" s="353"/>
      <c r="CE773" s="353"/>
      <c r="CF773" s="353"/>
      <c r="CG773" s="353"/>
      <c r="CH773" s="353"/>
      <c r="CI773" s="353"/>
      <c r="CJ773" s="353"/>
      <c r="CK773" s="353"/>
      <c r="CL773" s="353"/>
      <c r="CM773" s="353"/>
      <c r="CN773" s="353"/>
      <c r="CO773" s="353"/>
      <c r="CP773" s="353"/>
      <c r="CQ773" s="353"/>
      <c r="CR773" s="353"/>
      <c r="CS773" s="353"/>
      <c r="CT773" s="353"/>
      <c r="CU773" s="353"/>
      <c r="CV773" s="353"/>
      <c r="CW773" s="353"/>
      <c r="CX773" s="353"/>
      <c r="CY773" s="353"/>
      <c r="CZ773" s="353"/>
    </row>
    <row r="774" ht="25.15" customHeight="true" x14ac:dyDescent="0.2">
      <c r="C774" s="1045"/>
      <c r="D774" s="1045"/>
      <c r="E774" s="631"/>
      <c r="F774" s="631"/>
      <c r="G774" s="631"/>
      <c r="H774" s="1045"/>
      <c r="I774" s="1045"/>
      <c r="J774" s="631"/>
      <c r="K774" s="631"/>
      <c r="L774" s="631"/>
      <c r="M774" s="1045"/>
      <c r="N774" s="1045"/>
      <c r="O774" s="631"/>
      <c r="P774" s="631"/>
      <c r="Q774" s="631"/>
      <c r="BA774" s="353"/>
      <c r="BB774" s="432"/>
      <c r="BC774" s="353"/>
      <c r="BD774" s="353"/>
      <c r="BE774" s="353"/>
      <c r="BF774" s="353"/>
      <c r="BG774" s="353"/>
      <c r="BH774" s="353"/>
      <c r="BI774" s="353"/>
      <c r="BJ774" s="353"/>
      <c r="BK774" s="353"/>
      <c r="BL774" s="353"/>
      <c r="BM774" s="353"/>
      <c r="BN774" s="353"/>
      <c r="BO774" s="353"/>
      <c r="BP774" s="353"/>
      <c r="BQ774" s="353"/>
      <c r="BR774" s="353"/>
      <c r="BS774" s="353"/>
      <c r="BT774" s="353"/>
      <c r="BU774" s="353"/>
      <c r="BV774" s="353"/>
      <c r="BW774" s="353"/>
      <c r="BX774" s="353"/>
      <c r="BY774" s="353"/>
      <c r="BZ774" s="353"/>
      <c r="CA774" s="353"/>
      <c r="CB774" s="353"/>
      <c r="CC774" s="353"/>
      <c r="CD774" s="353"/>
      <c r="CE774" s="353"/>
      <c r="CF774" s="353"/>
      <c r="CG774" s="353"/>
      <c r="CH774" s="353"/>
      <c r="CI774" s="353"/>
      <c r="CJ774" s="353"/>
      <c r="CK774" s="353"/>
      <c r="CL774" s="353"/>
      <c r="CM774" s="353"/>
      <c r="CN774" s="353"/>
      <c r="CO774" s="353"/>
      <c r="CP774" s="353"/>
      <c r="CQ774" s="353"/>
      <c r="CR774" s="353"/>
      <c r="CS774" s="353"/>
      <c r="CT774" s="353"/>
      <c r="CU774" s="353"/>
      <c r="CV774" s="353"/>
      <c r="CW774" s="353"/>
      <c r="CX774" s="353"/>
      <c r="CY774" s="353"/>
      <c r="CZ774" s="353"/>
    </row>
    <row r="775" ht="25.15" customHeight="true" x14ac:dyDescent="0.2">
      <c r="C775" s="1045"/>
      <c r="D775" s="1045"/>
      <c r="E775" s="631"/>
      <c r="F775" s="631"/>
      <c r="G775" s="631"/>
      <c r="H775" s="1045"/>
      <c r="I775" s="1045"/>
      <c r="J775" s="631"/>
      <c r="K775" s="631"/>
      <c r="L775" s="631"/>
      <c r="M775" s="1045"/>
      <c r="N775" s="1045"/>
      <c r="O775" s="631"/>
      <c r="P775" s="631"/>
      <c r="Q775" s="631"/>
      <c r="BA775" s="353"/>
      <c r="BB775" s="432"/>
      <c r="BC775" s="353"/>
      <c r="BD775" s="353"/>
      <c r="BE775" s="353"/>
      <c r="BF775" s="353"/>
      <c r="BG775" s="353"/>
      <c r="BH775" s="353"/>
      <c r="BI775" s="353"/>
      <c r="BJ775" s="353"/>
      <c r="BK775" s="353"/>
      <c r="BL775" s="353"/>
      <c r="BM775" s="353"/>
      <c r="BN775" s="353"/>
      <c r="BO775" s="353"/>
      <c r="BP775" s="353"/>
      <c r="BQ775" s="353"/>
      <c r="BR775" s="353"/>
      <c r="BS775" s="353"/>
      <c r="BT775" s="353"/>
      <c r="BU775" s="353"/>
      <c r="BV775" s="353"/>
      <c r="BW775" s="353"/>
      <c r="BX775" s="353"/>
      <c r="BY775" s="353"/>
      <c r="BZ775" s="353"/>
      <c r="CA775" s="353"/>
      <c r="CB775" s="353"/>
      <c r="CC775" s="353"/>
      <c r="CD775" s="353"/>
      <c r="CE775" s="353"/>
      <c r="CF775" s="353"/>
      <c r="CG775" s="353"/>
      <c r="CH775" s="353"/>
      <c r="CI775" s="353"/>
      <c r="CJ775" s="353"/>
      <c r="CK775" s="353"/>
      <c r="CL775" s="353"/>
      <c r="CM775" s="353"/>
      <c r="CN775" s="353"/>
      <c r="CO775" s="353"/>
      <c r="CP775" s="353"/>
      <c r="CQ775" s="353"/>
      <c r="CR775" s="353"/>
      <c r="CS775" s="353"/>
      <c r="CT775" s="353"/>
      <c r="CU775" s="353"/>
      <c r="CV775" s="353"/>
      <c r="CW775" s="353"/>
      <c r="CX775" s="353"/>
      <c r="CY775" s="353"/>
      <c r="CZ775" s="353"/>
    </row>
    <row r="776" ht="25.15" customHeight="true" x14ac:dyDescent="0.2">
      <c r="C776" s="1045"/>
      <c r="D776" s="1045"/>
      <c r="E776" s="631"/>
      <c r="F776" s="631"/>
      <c r="G776" s="631"/>
      <c r="H776" s="1045"/>
      <c r="I776" s="1045"/>
      <c r="J776" s="631"/>
      <c r="K776" s="631"/>
      <c r="L776" s="631"/>
      <c r="M776" s="1045"/>
      <c r="N776" s="1045"/>
      <c r="O776" s="631"/>
      <c r="P776" s="631"/>
      <c r="Q776" s="631"/>
      <c r="BA776" s="353"/>
      <c r="BB776" s="432"/>
      <c r="BC776" s="353"/>
      <c r="BD776" s="353"/>
      <c r="BE776" s="353"/>
      <c r="BF776" s="353"/>
      <c r="BG776" s="353"/>
      <c r="BH776" s="353"/>
      <c r="BI776" s="353"/>
      <c r="BJ776" s="353"/>
      <c r="BK776" s="353"/>
      <c r="BL776" s="353"/>
      <c r="BM776" s="353"/>
      <c r="BN776" s="353"/>
      <c r="BO776" s="353"/>
      <c r="BP776" s="353"/>
      <c r="BQ776" s="353"/>
      <c r="BR776" s="353"/>
      <c r="BS776" s="353"/>
      <c r="BT776" s="353"/>
      <c r="BU776" s="353"/>
      <c r="BV776" s="353"/>
      <c r="BW776" s="353"/>
      <c r="BX776" s="353"/>
      <c r="BY776" s="353"/>
      <c r="BZ776" s="353"/>
      <c r="CA776" s="353"/>
      <c r="CB776" s="353"/>
      <c r="CC776" s="353"/>
      <c r="CD776" s="353"/>
      <c r="CE776" s="353"/>
      <c r="CF776" s="353"/>
      <c r="CG776" s="353"/>
      <c r="CH776" s="353"/>
      <c r="CI776" s="353"/>
      <c r="CJ776" s="353"/>
      <c r="CK776" s="353"/>
      <c r="CL776" s="353"/>
      <c r="CM776" s="353"/>
      <c r="CN776" s="353"/>
      <c r="CO776" s="353"/>
      <c r="CP776" s="353"/>
      <c r="CQ776" s="353"/>
      <c r="CR776" s="353"/>
      <c r="CS776" s="353"/>
      <c r="CT776" s="353"/>
      <c r="CU776" s="353"/>
      <c r="CV776" s="353"/>
      <c r="CW776" s="353"/>
      <c r="CX776" s="353"/>
      <c r="CY776" s="353"/>
      <c r="CZ776" s="353"/>
    </row>
    <row r="777" ht="25.15" customHeight="true" x14ac:dyDescent="0.2">
      <c r="C777" s="1045"/>
      <c r="D777" s="1045"/>
      <c r="E777" s="631"/>
      <c r="F777" s="631"/>
      <c r="G777" s="631"/>
      <c r="H777" s="1045"/>
      <c r="I777" s="1045"/>
      <c r="J777" s="631"/>
      <c r="K777" s="631"/>
      <c r="L777" s="631"/>
      <c r="M777" s="1045"/>
      <c r="N777" s="1045"/>
      <c r="O777" s="631"/>
      <c r="P777" s="631"/>
      <c r="Q777" s="631"/>
      <c r="BA777" s="353"/>
      <c r="BB777" s="432"/>
      <c r="BC777" s="353"/>
      <c r="BD777" s="353"/>
      <c r="BE777" s="353"/>
      <c r="BF777" s="353"/>
      <c r="BG777" s="353"/>
      <c r="BH777" s="353"/>
      <c r="BI777" s="353"/>
      <c r="BJ777" s="353"/>
      <c r="BK777" s="353"/>
      <c r="BL777" s="353"/>
      <c r="BM777" s="353"/>
      <c r="BN777" s="353"/>
      <c r="BO777" s="353"/>
      <c r="BP777" s="353"/>
      <c r="BQ777" s="353"/>
      <c r="BR777" s="353"/>
      <c r="BS777" s="353"/>
      <c r="BT777" s="353"/>
      <c r="BU777" s="353"/>
      <c r="BV777" s="353"/>
      <c r="BW777" s="353"/>
      <c r="BX777" s="353"/>
      <c r="BY777" s="353"/>
      <c r="BZ777" s="353"/>
      <c r="CA777" s="353"/>
      <c r="CB777" s="353"/>
      <c r="CC777" s="353"/>
      <c r="CD777" s="353"/>
      <c r="CE777" s="353"/>
      <c r="CF777" s="353"/>
      <c r="CG777" s="353"/>
      <c r="CH777" s="353"/>
      <c r="CI777" s="353"/>
      <c r="CJ777" s="353"/>
      <c r="CK777" s="353"/>
      <c r="CL777" s="353"/>
      <c r="CM777" s="353"/>
      <c r="CN777" s="353"/>
      <c r="CO777" s="353"/>
      <c r="CP777" s="353"/>
      <c r="CQ777" s="353"/>
      <c r="CR777" s="353"/>
      <c r="CS777" s="353"/>
      <c r="CT777" s="353"/>
      <c r="CU777" s="353"/>
      <c r="CV777" s="353"/>
      <c r="CW777" s="353"/>
      <c r="CX777" s="353"/>
      <c r="CY777" s="353"/>
      <c r="CZ777" s="353"/>
    </row>
    <row r="778" ht="25.15" customHeight="true" x14ac:dyDescent="0.2">
      <c r="C778" s="1045"/>
      <c r="D778" s="1045"/>
      <c r="E778" s="631"/>
      <c r="F778" s="631"/>
      <c r="G778" s="631"/>
      <c r="H778" s="1045"/>
      <c r="I778" s="1045"/>
      <c r="J778" s="631"/>
      <c r="K778" s="631"/>
      <c r="L778" s="631"/>
      <c r="M778" s="1045"/>
      <c r="N778" s="1045"/>
      <c r="O778" s="631"/>
      <c r="P778" s="631"/>
      <c r="Q778" s="631"/>
      <c r="BA778" s="353"/>
      <c r="BB778" s="432"/>
      <c r="BC778" s="353"/>
      <c r="BD778" s="353"/>
      <c r="BE778" s="353"/>
      <c r="BF778" s="353"/>
      <c r="BG778" s="353"/>
      <c r="BH778" s="353"/>
      <c r="BI778" s="353"/>
      <c r="BJ778" s="353"/>
      <c r="BK778" s="353"/>
      <c r="BL778" s="353"/>
      <c r="BM778" s="353"/>
      <c r="BN778" s="353"/>
      <c r="BO778" s="353"/>
      <c r="BP778" s="353"/>
      <c r="BQ778" s="353"/>
      <c r="BR778" s="353"/>
      <c r="BS778" s="353"/>
      <c r="BT778" s="353"/>
      <c r="BU778" s="353"/>
      <c r="BV778" s="353"/>
      <c r="BW778" s="353"/>
      <c r="BX778" s="353"/>
      <c r="BY778" s="353"/>
      <c r="BZ778" s="353"/>
      <c r="CA778" s="353"/>
      <c r="CB778" s="353"/>
      <c r="CC778" s="353"/>
      <c r="CD778" s="353"/>
      <c r="CE778" s="353"/>
      <c r="CF778" s="353"/>
      <c r="CG778" s="353"/>
      <c r="CH778" s="353"/>
      <c r="CI778" s="353"/>
      <c r="CJ778" s="353"/>
      <c r="CK778" s="353"/>
      <c r="CL778" s="353"/>
      <c r="CM778" s="353"/>
      <c r="CN778" s="353"/>
      <c r="CO778" s="353"/>
      <c r="CP778" s="353"/>
      <c r="CQ778" s="353"/>
      <c r="CR778" s="353"/>
      <c r="CS778" s="353"/>
      <c r="CT778" s="353"/>
      <c r="CU778" s="353"/>
      <c r="CV778" s="353"/>
      <c r="CW778" s="353"/>
      <c r="CX778" s="353"/>
      <c r="CY778" s="353"/>
      <c r="CZ778" s="353"/>
    </row>
    <row r="779" ht="25.15" customHeight="true" x14ac:dyDescent="0.2">
      <c r="C779" s="1045"/>
      <c r="D779" s="1045"/>
      <c r="E779" s="631"/>
      <c r="F779" s="631"/>
      <c r="G779" s="631"/>
      <c r="H779" s="1045"/>
      <c r="I779" s="1045"/>
      <c r="J779" s="631"/>
      <c r="K779" s="631"/>
      <c r="L779" s="631"/>
      <c r="M779" s="1045"/>
      <c r="N779" s="1045"/>
      <c r="O779" s="631"/>
      <c r="P779" s="631"/>
      <c r="Q779" s="631"/>
      <c r="BA779" s="353"/>
      <c r="BB779" s="432"/>
      <c r="BC779" s="353"/>
      <c r="BD779" s="353"/>
      <c r="BE779" s="353"/>
      <c r="BF779" s="353"/>
      <c r="BG779" s="353"/>
      <c r="BH779" s="353"/>
      <c r="BI779" s="353"/>
      <c r="BJ779" s="353"/>
      <c r="BK779" s="353"/>
      <c r="BL779" s="353"/>
      <c r="BM779" s="353"/>
      <c r="BN779" s="353"/>
      <c r="BO779" s="353"/>
      <c r="BP779" s="353"/>
      <c r="BQ779" s="353"/>
      <c r="BR779" s="353"/>
      <c r="BS779" s="353"/>
      <c r="BT779" s="353"/>
      <c r="BU779" s="353"/>
      <c r="BV779" s="353"/>
      <c r="BW779" s="353"/>
      <c r="BX779" s="353"/>
      <c r="BY779" s="353"/>
      <c r="BZ779" s="353"/>
      <c r="CA779" s="353"/>
      <c r="CB779" s="353"/>
      <c r="CC779" s="353"/>
      <c r="CD779" s="353"/>
      <c r="CE779" s="353"/>
      <c r="CF779" s="353"/>
      <c r="CG779" s="353"/>
      <c r="CH779" s="353"/>
      <c r="CI779" s="353"/>
      <c r="CJ779" s="353"/>
      <c r="CK779" s="353"/>
      <c r="CL779" s="353"/>
      <c r="CM779" s="353"/>
      <c r="CN779" s="353"/>
      <c r="CO779" s="353"/>
      <c r="CP779" s="353"/>
      <c r="CQ779" s="353"/>
      <c r="CR779" s="353"/>
      <c r="CS779" s="353"/>
      <c r="CT779" s="353"/>
      <c r="CU779" s="353"/>
      <c r="CV779" s="353"/>
      <c r="CW779" s="353"/>
      <c r="CX779" s="353"/>
      <c r="CY779" s="353"/>
      <c r="CZ779" s="353"/>
    </row>
    <row r="780" ht="25.15" customHeight="true" x14ac:dyDescent="0.2">
      <c r="C780" s="1045"/>
      <c r="D780" s="1045"/>
      <c r="E780" s="631"/>
      <c r="F780" s="631"/>
      <c r="G780" s="631"/>
      <c r="H780" s="1045"/>
      <c r="I780" s="1045"/>
      <c r="J780" s="631"/>
      <c r="K780" s="631"/>
      <c r="L780" s="631"/>
      <c r="M780" s="1045"/>
      <c r="N780" s="1045"/>
      <c r="O780" s="631"/>
      <c r="P780" s="631"/>
      <c r="Q780" s="631"/>
      <c r="BA780" s="353"/>
      <c r="BB780" s="432"/>
      <c r="BC780" s="353"/>
      <c r="BD780" s="353"/>
      <c r="BE780" s="353"/>
      <c r="BF780" s="353"/>
      <c r="BG780" s="353"/>
      <c r="BH780" s="353"/>
      <c r="BI780" s="353"/>
      <c r="BJ780" s="353"/>
      <c r="BK780" s="353"/>
      <c r="BL780" s="353"/>
      <c r="BM780" s="353"/>
      <c r="BN780" s="353"/>
      <c r="BO780" s="353"/>
      <c r="BP780" s="353"/>
      <c r="BQ780" s="353"/>
      <c r="BR780" s="353"/>
      <c r="BS780" s="353"/>
      <c r="BT780" s="353"/>
      <c r="BU780" s="353"/>
      <c r="BV780" s="353"/>
      <c r="BW780" s="353"/>
      <c r="BX780" s="353"/>
      <c r="BY780" s="353"/>
      <c r="BZ780" s="353"/>
      <c r="CA780" s="353"/>
      <c r="CB780" s="353"/>
      <c r="CC780" s="353"/>
      <c r="CD780" s="353"/>
      <c r="CE780" s="353"/>
      <c r="CF780" s="353"/>
      <c r="CG780" s="353"/>
      <c r="CH780" s="353"/>
      <c r="CI780" s="353"/>
      <c r="CJ780" s="353"/>
      <c r="CK780" s="353"/>
      <c r="CL780" s="353"/>
      <c r="CM780" s="353"/>
      <c r="CN780" s="353"/>
      <c r="CO780" s="353"/>
      <c r="CP780" s="353"/>
      <c r="CQ780" s="353"/>
      <c r="CR780" s="353"/>
      <c r="CS780" s="353"/>
      <c r="CT780" s="353"/>
      <c r="CU780" s="353"/>
      <c r="CV780" s="353"/>
      <c r="CW780" s="353"/>
      <c r="CX780" s="353"/>
      <c r="CY780" s="353"/>
      <c r="CZ780" s="353"/>
    </row>
    <row r="781" ht="25.15" customHeight="true" x14ac:dyDescent="0.2">
      <c r="C781" s="1045"/>
      <c r="D781" s="1045"/>
      <c r="E781" s="631"/>
      <c r="F781" s="631"/>
      <c r="G781" s="631"/>
      <c r="H781" s="1045"/>
      <c r="I781" s="1045"/>
      <c r="J781" s="631"/>
      <c r="K781" s="631"/>
      <c r="L781" s="631"/>
      <c r="M781" s="1045"/>
      <c r="N781" s="1045"/>
      <c r="O781" s="631"/>
      <c r="P781" s="631"/>
      <c r="Q781" s="631"/>
      <c r="BA781" s="353"/>
      <c r="BB781" s="432"/>
      <c r="BC781" s="353"/>
      <c r="BD781" s="353"/>
      <c r="BE781" s="353"/>
      <c r="BF781" s="353"/>
      <c r="BG781" s="353"/>
      <c r="BH781" s="353"/>
      <c r="BI781" s="353"/>
      <c r="BJ781" s="353"/>
      <c r="BK781" s="353"/>
      <c r="BL781" s="353"/>
      <c r="BM781" s="353"/>
      <c r="BN781" s="353"/>
      <c r="BO781" s="353"/>
      <c r="BP781" s="353"/>
      <c r="BQ781" s="353"/>
      <c r="BR781" s="353"/>
      <c r="BS781" s="353"/>
      <c r="BT781" s="353"/>
      <c r="BU781" s="353"/>
      <c r="BV781" s="353"/>
      <c r="BW781" s="353"/>
      <c r="BX781" s="353"/>
      <c r="BY781" s="353"/>
      <c r="BZ781" s="353"/>
      <c r="CA781" s="353"/>
      <c r="CB781" s="353"/>
      <c r="CC781" s="353"/>
      <c r="CD781" s="353"/>
      <c r="CE781" s="353"/>
      <c r="CF781" s="353"/>
      <c r="CG781" s="353"/>
      <c r="CH781" s="353"/>
      <c r="CI781" s="353"/>
      <c r="CJ781" s="353"/>
      <c r="CK781" s="353"/>
      <c r="CL781" s="353"/>
      <c r="CM781" s="353"/>
      <c r="CN781" s="353"/>
      <c r="CO781" s="353"/>
      <c r="CP781" s="353"/>
      <c r="CQ781" s="353"/>
      <c r="CR781" s="353"/>
      <c r="CS781" s="353"/>
      <c r="CT781" s="353"/>
      <c r="CU781" s="353"/>
      <c r="CV781" s="353"/>
      <c r="CW781" s="353"/>
      <c r="CX781" s="353"/>
      <c r="CY781" s="353"/>
      <c r="CZ781" s="353"/>
    </row>
    <row r="782" ht="25.15" customHeight="true" x14ac:dyDescent="0.2">
      <c r="C782" s="1045"/>
      <c r="D782" s="1045"/>
      <c r="E782" s="631"/>
      <c r="F782" s="631"/>
      <c r="G782" s="631"/>
      <c r="H782" s="1045"/>
      <c r="I782" s="1045"/>
      <c r="J782" s="631"/>
      <c r="K782" s="631"/>
      <c r="L782" s="631"/>
      <c r="M782" s="1045"/>
      <c r="N782" s="1045"/>
      <c r="O782" s="631"/>
      <c r="P782" s="631"/>
      <c r="Q782" s="631"/>
      <c r="BA782" s="353"/>
      <c r="BB782" s="432"/>
      <c r="BC782" s="353"/>
      <c r="BD782" s="353"/>
      <c r="BE782" s="353"/>
      <c r="BF782" s="353"/>
      <c r="BG782" s="353"/>
      <c r="BH782" s="353"/>
      <c r="BI782" s="353"/>
      <c r="BJ782" s="353"/>
      <c r="BK782" s="353"/>
      <c r="BL782" s="353"/>
      <c r="BM782" s="353"/>
      <c r="BN782" s="353"/>
      <c r="BO782" s="353"/>
      <c r="BP782" s="353"/>
      <c r="BQ782" s="353"/>
      <c r="BR782" s="353"/>
      <c r="BS782" s="353"/>
      <c r="BT782" s="353"/>
      <c r="BU782" s="353"/>
      <c r="BV782" s="353"/>
      <c r="BW782" s="353"/>
      <c r="BX782" s="353"/>
      <c r="BY782" s="353"/>
      <c r="BZ782" s="353"/>
      <c r="CA782" s="353"/>
      <c r="CB782" s="353"/>
      <c r="CC782" s="353"/>
      <c r="CD782" s="353"/>
      <c r="CE782" s="353"/>
      <c r="CF782" s="353"/>
      <c r="CG782" s="353"/>
      <c r="CH782" s="353"/>
      <c r="CI782" s="353"/>
      <c r="CJ782" s="353"/>
      <c r="CK782" s="353"/>
      <c r="CL782" s="353"/>
      <c r="CM782" s="353"/>
      <c r="CN782" s="353"/>
      <c r="CO782" s="353"/>
      <c r="CP782" s="353"/>
      <c r="CQ782" s="353"/>
      <c r="CR782" s="353"/>
      <c r="CS782" s="353"/>
      <c r="CT782" s="353"/>
      <c r="CU782" s="353"/>
      <c r="CV782" s="353"/>
      <c r="CW782" s="353"/>
      <c r="CX782" s="353"/>
      <c r="CY782" s="353"/>
      <c r="CZ782" s="353"/>
    </row>
    <row r="783" ht="25.15" customHeight="true" x14ac:dyDescent="0.2">
      <c r="C783" s="1045"/>
      <c r="D783" s="1045"/>
      <c r="E783" s="631"/>
      <c r="F783" s="631"/>
      <c r="G783" s="631"/>
      <c r="H783" s="1045"/>
      <c r="I783" s="1045"/>
      <c r="J783" s="631"/>
      <c r="K783" s="631"/>
      <c r="L783" s="631"/>
      <c r="M783" s="1045"/>
      <c r="N783" s="1045"/>
      <c r="O783" s="631"/>
      <c r="P783" s="631"/>
      <c r="Q783" s="631"/>
      <c r="BA783" s="353"/>
      <c r="BB783" s="432"/>
      <c r="BC783" s="353"/>
      <c r="BD783" s="353"/>
      <c r="BE783" s="353"/>
      <c r="BF783" s="353"/>
      <c r="BG783" s="353"/>
      <c r="BH783" s="353"/>
      <c r="BI783" s="353"/>
      <c r="BJ783" s="353"/>
      <c r="BK783" s="353"/>
      <c r="BL783" s="353"/>
      <c r="BM783" s="353"/>
      <c r="BN783" s="353"/>
      <c r="BO783" s="353"/>
      <c r="BP783" s="353"/>
      <c r="BQ783" s="353"/>
      <c r="BR783" s="353"/>
      <c r="BS783" s="353"/>
      <c r="BT783" s="353"/>
      <c r="BU783" s="353"/>
      <c r="BV783" s="353"/>
      <c r="BW783" s="353"/>
      <c r="BX783" s="353"/>
      <c r="BY783" s="353"/>
      <c r="BZ783" s="353"/>
      <c r="CA783" s="353"/>
      <c r="CB783" s="353"/>
      <c r="CC783" s="353"/>
      <c r="CD783" s="353"/>
      <c r="CE783" s="353"/>
      <c r="CF783" s="353"/>
      <c r="CG783" s="353"/>
      <c r="CH783" s="353"/>
      <c r="CI783" s="353"/>
      <c r="CJ783" s="353"/>
      <c r="CK783" s="353"/>
      <c r="CL783" s="353"/>
      <c r="CM783" s="353"/>
      <c r="CN783" s="353"/>
      <c r="CO783" s="353"/>
      <c r="CP783" s="353"/>
      <c r="CQ783" s="353"/>
      <c r="CR783" s="353"/>
      <c r="CS783" s="353"/>
      <c r="CT783" s="353"/>
      <c r="CU783" s="353"/>
      <c r="CV783" s="353"/>
      <c r="CW783" s="353"/>
      <c r="CX783" s="353"/>
      <c r="CY783" s="353"/>
      <c r="CZ783" s="353"/>
    </row>
    <row r="784" ht="25.15" customHeight="true" x14ac:dyDescent="0.2">
      <c r="C784" s="1045"/>
      <c r="D784" s="1045"/>
      <c r="E784" s="631"/>
      <c r="F784" s="631"/>
      <c r="G784" s="631"/>
      <c r="H784" s="1045"/>
      <c r="I784" s="1045"/>
      <c r="J784" s="631"/>
      <c r="K784" s="631"/>
      <c r="L784" s="631"/>
      <c r="M784" s="1045"/>
      <c r="N784" s="1045"/>
      <c r="O784" s="631"/>
      <c r="P784" s="631"/>
      <c r="Q784" s="631"/>
      <c r="BA784" s="353"/>
      <c r="BB784" s="432"/>
      <c r="BC784" s="353"/>
      <c r="BD784" s="353"/>
      <c r="BE784" s="353"/>
      <c r="BF784" s="353"/>
      <c r="BG784" s="353"/>
      <c r="BH784" s="353"/>
      <c r="BI784" s="353"/>
      <c r="BJ784" s="353"/>
      <c r="BK784" s="353"/>
      <c r="BL784" s="353"/>
      <c r="BM784" s="353"/>
      <c r="BN784" s="353"/>
      <c r="BO784" s="353"/>
      <c r="BP784" s="353"/>
      <c r="BQ784" s="353"/>
      <c r="BR784" s="353"/>
      <c r="BS784" s="353"/>
      <c r="BT784" s="353"/>
      <c r="BU784" s="353"/>
      <c r="BV784" s="353"/>
      <c r="BW784" s="353"/>
      <c r="BX784" s="353"/>
      <c r="BY784" s="353"/>
      <c r="BZ784" s="353"/>
      <c r="CA784" s="353"/>
      <c r="CB784" s="353"/>
      <c r="CC784" s="353"/>
      <c r="CD784" s="353"/>
      <c r="CE784" s="353"/>
      <c r="CF784" s="353"/>
      <c r="CG784" s="353"/>
      <c r="CH784" s="353"/>
      <c r="CI784" s="353"/>
      <c r="CJ784" s="353"/>
      <c r="CK784" s="353"/>
      <c r="CL784" s="353"/>
      <c r="CM784" s="353"/>
      <c r="CN784" s="353"/>
      <c r="CO784" s="353"/>
      <c r="CP784" s="353"/>
      <c r="CQ784" s="353"/>
      <c r="CR784" s="353"/>
      <c r="CS784" s="353"/>
      <c r="CT784" s="353"/>
      <c r="CU784" s="353"/>
      <c r="CV784" s="353"/>
      <c r="CW784" s="353"/>
      <c r="CX784" s="353"/>
      <c r="CY784" s="353"/>
      <c r="CZ784" s="353"/>
    </row>
    <row r="785" ht="25.15" customHeight="true" x14ac:dyDescent="0.2">
      <c r="C785" s="1045"/>
      <c r="D785" s="1045"/>
      <c r="E785" s="631"/>
      <c r="F785" s="631"/>
      <c r="G785" s="631"/>
      <c r="H785" s="1045"/>
      <c r="I785" s="1045"/>
      <c r="J785" s="631"/>
      <c r="K785" s="631"/>
      <c r="L785" s="631"/>
      <c r="M785" s="1045"/>
      <c r="N785" s="1045"/>
      <c r="O785" s="631"/>
      <c r="P785" s="631"/>
      <c r="Q785" s="631"/>
      <c r="BA785" s="353"/>
      <c r="BB785" s="432"/>
      <c r="BC785" s="353"/>
      <c r="BD785" s="353"/>
      <c r="BE785" s="353"/>
      <c r="BF785" s="353"/>
      <c r="BG785" s="353"/>
      <c r="BH785" s="353"/>
      <c r="BI785" s="353"/>
      <c r="BJ785" s="353"/>
      <c r="BK785" s="353"/>
      <c r="BL785" s="353"/>
      <c r="BM785" s="353"/>
      <c r="BN785" s="353"/>
      <c r="BO785" s="353"/>
      <c r="BP785" s="353"/>
      <c r="BQ785" s="353"/>
      <c r="BR785" s="353"/>
      <c r="BS785" s="353"/>
      <c r="BT785" s="353"/>
      <c r="BU785" s="353"/>
      <c r="BV785" s="353"/>
      <c r="BW785" s="353"/>
      <c r="BX785" s="353"/>
      <c r="BY785" s="353"/>
      <c r="BZ785" s="353"/>
      <c r="CA785" s="353"/>
      <c r="CB785" s="353"/>
      <c r="CC785" s="353"/>
      <c r="CD785" s="353"/>
      <c r="CE785" s="353"/>
      <c r="CF785" s="353"/>
      <c r="CG785" s="353"/>
      <c r="CH785" s="353"/>
      <c r="CI785" s="353"/>
      <c r="CJ785" s="353"/>
      <c r="CK785" s="353"/>
      <c r="CL785" s="353"/>
      <c r="CM785" s="353"/>
      <c r="CN785" s="353"/>
      <c r="CO785" s="353"/>
      <c r="CP785" s="353"/>
      <c r="CQ785" s="353"/>
      <c r="CR785" s="353"/>
      <c r="CS785" s="353"/>
      <c r="CT785" s="353"/>
      <c r="CU785" s="353"/>
      <c r="CV785" s="353"/>
      <c r="CW785" s="353"/>
      <c r="CX785" s="353"/>
      <c r="CY785" s="353"/>
      <c r="CZ785" s="353"/>
    </row>
    <row r="786" ht="25.15" customHeight="true" x14ac:dyDescent="0.2">
      <c r="C786" s="1045"/>
      <c r="D786" s="1045"/>
      <c r="E786" s="631"/>
      <c r="F786" s="631"/>
      <c r="G786" s="631"/>
      <c r="H786" s="1045"/>
      <c r="I786" s="1045"/>
      <c r="J786" s="631"/>
      <c r="K786" s="631"/>
      <c r="L786" s="631"/>
      <c r="M786" s="1045"/>
      <c r="N786" s="1045"/>
      <c r="O786" s="631"/>
      <c r="P786" s="631"/>
      <c r="Q786" s="631"/>
      <c r="BA786" s="353"/>
      <c r="BB786" s="432"/>
      <c r="BC786" s="353"/>
      <c r="BD786" s="353"/>
      <c r="BE786" s="353"/>
      <c r="BF786" s="353"/>
      <c r="BG786" s="353"/>
      <c r="BH786" s="353"/>
      <c r="BI786" s="353"/>
      <c r="BJ786" s="353"/>
      <c r="BK786" s="353"/>
      <c r="BL786" s="353"/>
      <c r="BM786" s="353"/>
      <c r="BN786" s="353"/>
      <c r="BO786" s="353"/>
      <c r="BP786" s="353"/>
      <c r="BQ786" s="353"/>
      <c r="BR786" s="353"/>
      <c r="BS786" s="353"/>
      <c r="BT786" s="353"/>
      <c r="BU786" s="353"/>
      <c r="BV786" s="353"/>
      <c r="BW786" s="353"/>
      <c r="BX786" s="353"/>
      <c r="BY786" s="353"/>
      <c r="BZ786" s="353"/>
      <c r="CA786" s="353"/>
      <c r="CB786" s="353"/>
      <c r="CC786" s="353"/>
      <c r="CD786" s="353"/>
      <c r="CE786" s="353"/>
      <c r="CF786" s="353"/>
      <c r="CG786" s="353"/>
      <c r="CH786" s="353"/>
      <c r="CI786" s="353"/>
      <c r="CJ786" s="353"/>
      <c r="CK786" s="353"/>
      <c r="CL786" s="353"/>
      <c r="CM786" s="353"/>
      <c r="CN786" s="353"/>
      <c r="CO786" s="353"/>
      <c r="CP786" s="353"/>
      <c r="CQ786" s="353"/>
      <c r="CR786" s="353"/>
      <c r="CS786" s="353"/>
      <c r="CT786" s="353"/>
      <c r="CU786" s="353"/>
      <c r="CV786" s="353"/>
      <c r="CW786" s="353"/>
      <c r="CX786" s="353"/>
      <c r="CY786" s="353"/>
      <c r="CZ786" s="353"/>
    </row>
    <row r="787" ht="25.15" customHeight="true" x14ac:dyDescent="0.2">
      <c r="C787" s="1045"/>
      <c r="D787" s="1045"/>
      <c r="E787" s="631"/>
      <c r="F787" s="631"/>
      <c r="G787" s="631"/>
      <c r="H787" s="1045"/>
      <c r="I787" s="1045"/>
      <c r="J787" s="631"/>
      <c r="K787" s="631"/>
      <c r="L787" s="631"/>
      <c r="M787" s="1045"/>
      <c r="N787" s="1045"/>
      <c r="O787" s="631"/>
      <c r="P787" s="631"/>
      <c r="Q787" s="631"/>
      <c r="BA787" s="353"/>
      <c r="BB787" s="432"/>
      <c r="BC787" s="353"/>
      <c r="BD787" s="353"/>
      <c r="BE787" s="353"/>
      <c r="BF787" s="353"/>
      <c r="BG787" s="353"/>
      <c r="BH787" s="353"/>
      <c r="BI787" s="353"/>
      <c r="BJ787" s="353"/>
      <c r="BK787" s="353"/>
      <c r="BL787" s="353"/>
      <c r="BM787" s="353"/>
      <c r="BN787" s="353"/>
      <c r="BO787" s="353"/>
      <c r="BP787" s="353"/>
      <c r="BQ787" s="353"/>
      <c r="BR787" s="353"/>
      <c r="BS787" s="353"/>
      <c r="BT787" s="353"/>
      <c r="BU787" s="353"/>
      <c r="BV787" s="353"/>
      <c r="BW787" s="353"/>
      <c r="BX787" s="353"/>
      <c r="BY787" s="353"/>
      <c r="BZ787" s="353"/>
      <c r="CA787" s="353"/>
      <c r="CB787" s="353"/>
      <c r="CC787" s="353"/>
      <c r="CD787" s="353"/>
      <c r="CE787" s="353"/>
      <c r="CF787" s="353"/>
      <c r="CG787" s="353"/>
      <c r="CH787" s="353"/>
      <c r="CI787" s="353"/>
      <c r="CJ787" s="353"/>
      <c r="CK787" s="353"/>
      <c r="CL787" s="353"/>
      <c r="CM787" s="353"/>
      <c r="CN787" s="353"/>
      <c r="CO787" s="353"/>
      <c r="CP787" s="353"/>
      <c r="CQ787" s="353"/>
      <c r="CR787" s="353"/>
      <c r="CS787" s="353"/>
      <c r="CT787" s="353"/>
      <c r="CU787" s="353"/>
      <c r="CV787" s="353"/>
      <c r="CW787" s="353"/>
      <c r="CX787" s="353"/>
      <c r="CY787" s="353"/>
      <c r="CZ787" s="353"/>
    </row>
    <row r="788" ht="25.15" customHeight="true" x14ac:dyDescent="0.2">
      <c r="C788" s="1045"/>
      <c r="D788" s="1045"/>
      <c r="E788" s="631"/>
      <c r="F788" s="631"/>
      <c r="G788" s="631"/>
      <c r="H788" s="1045"/>
      <c r="I788" s="1045"/>
      <c r="J788" s="631"/>
      <c r="K788" s="631"/>
      <c r="L788" s="631"/>
      <c r="M788" s="1045"/>
      <c r="N788" s="1045"/>
      <c r="O788" s="631"/>
      <c r="P788" s="631"/>
      <c r="Q788" s="631"/>
      <c r="BA788" s="353"/>
      <c r="BB788" s="432"/>
      <c r="BC788" s="353"/>
      <c r="BD788" s="353"/>
      <c r="BE788" s="353"/>
      <c r="BF788" s="353"/>
      <c r="BG788" s="353"/>
      <c r="BH788" s="353"/>
      <c r="BI788" s="353"/>
      <c r="BJ788" s="353"/>
      <c r="BK788" s="353"/>
      <c r="BL788" s="353"/>
      <c r="BM788" s="353"/>
      <c r="BN788" s="353"/>
      <c r="BO788" s="353"/>
      <c r="BP788" s="353"/>
      <c r="BQ788" s="353"/>
      <c r="BR788" s="353"/>
      <c r="BS788" s="353"/>
      <c r="BT788" s="353"/>
      <c r="BU788" s="353"/>
      <c r="BV788" s="353"/>
      <c r="BW788" s="353"/>
      <c r="BX788" s="353"/>
      <c r="BY788" s="353"/>
      <c r="BZ788" s="353"/>
      <c r="CA788" s="353"/>
      <c r="CB788" s="353"/>
      <c r="CC788" s="353"/>
      <c r="CD788" s="353"/>
      <c r="CE788" s="353"/>
      <c r="CF788" s="353"/>
      <c r="CG788" s="353"/>
      <c r="CH788" s="353"/>
      <c r="CI788" s="353"/>
      <c r="CJ788" s="353"/>
      <c r="CK788" s="353"/>
      <c r="CL788" s="353"/>
      <c r="CM788" s="353"/>
      <c r="CN788" s="353"/>
      <c r="CO788" s="353"/>
      <c r="CP788" s="353"/>
      <c r="CQ788" s="353"/>
      <c r="CR788" s="353"/>
      <c r="CS788" s="353"/>
      <c r="CT788" s="353"/>
      <c r="CU788" s="353"/>
      <c r="CV788" s="353"/>
      <c r="CW788" s="353"/>
      <c r="CX788" s="353"/>
      <c r="CY788" s="353"/>
      <c r="CZ788" s="353"/>
    </row>
    <row r="789" ht="25.15" customHeight="true" x14ac:dyDescent="0.2">
      <c r="C789" s="1045"/>
      <c r="D789" s="1045"/>
      <c r="E789" s="631"/>
      <c r="F789" s="631"/>
      <c r="G789" s="631"/>
      <c r="H789" s="1045"/>
      <c r="I789" s="1045"/>
      <c r="J789" s="631"/>
      <c r="K789" s="631"/>
      <c r="L789" s="631"/>
      <c r="M789" s="1045"/>
      <c r="N789" s="1045"/>
      <c r="O789" s="631"/>
      <c r="P789" s="631"/>
      <c r="Q789" s="631"/>
      <c r="BA789" s="353"/>
      <c r="BB789" s="432"/>
      <c r="BC789" s="353"/>
      <c r="BD789" s="353"/>
      <c r="BE789" s="353"/>
      <c r="BF789" s="353"/>
      <c r="BG789" s="353"/>
      <c r="BH789" s="353"/>
      <c r="BI789" s="353"/>
      <c r="BJ789" s="353"/>
      <c r="BK789" s="353"/>
      <c r="BL789" s="353"/>
      <c r="BM789" s="353"/>
      <c r="BN789" s="353"/>
      <c r="BO789" s="353"/>
      <c r="BP789" s="353"/>
      <c r="BQ789" s="353"/>
      <c r="BR789" s="353"/>
      <c r="BS789" s="353"/>
      <c r="BT789" s="353"/>
      <c r="BU789" s="353"/>
      <c r="BV789" s="353"/>
      <c r="BW789" s="353"/>
      <c r="BX789" s="353"/>
      <c r="BY789" s="353"/>
      <c r="BZ789" s="353"/>
      <c r="CA789" s="353"/>
      <c r="CB789" s="353"/>
      <c r="CC789" s="353"/>
      <c r="CD789" s="353"/>
      <c r="CE789" s="353"/>
      <c r="CF789" s="353"/>
      <c r="CG789" s="353"/>
      <c r="CH789" s="353"/>
      <c r="CI789" s="353"/>
      <c r="CJ789" s="353"/>
      <c r="CK789" s="353"/>
      <c r="CL789" s="353"/>
      <c r="CM789" s="353"/>
      <c r="CN789" s="353"/>
      <c r="CO789" s="353"/>
      <c r="CP789" s="353"/>
      <c r="CQ789" s="353"/>
      <c r="CR789" s="353"/>
      <c r="CS789" s="353"/>
      <c r="CT789" s="353"/>
      <c r="CU789" s="353"/>
      <c r="CV789" s="353"/>
      <c r="CW789" s="353"/>
      <c r="CX789" s="353"/>
      <c r="CY789" s="353"/>
      <c r="CZ789" s="353"/>
    </row>
    <row r="790" ht="25.15" customHeight="true" x14ac:dyDescent="0.2">
      <c r="C790" s="1045"/>
      <c r="D790" s="1045"/>
      <c r="E790" s="631"/>
      <c r="F790" s="631"/>
      <c r="G790" s="631"/>
      <c r="H790" s="1045"/>
      <c r="I790" s="1045"/>
      <c r="J790" s="631"/>
      <c r="K790" s="631"/>
      <c r="L790" s="631"/>
      <c r="M790" s="1045"/>
      <c r="N790" s="1045"/>
      <c r="O790" s="631"/>
      <c r="P790" s="631"/>
      <c r="Q790" s="631"/>
      <c r="BA790" s="353"/>
      <c r="BB790" s="432"/>
      <c r="BC790" s="353"/>
      <c r="BD790" s="353"/>
      <c r="BE790" s="353"/>
      <c r="BF790" s="353"/>
      <c r="BG790" s="353"/>
      <c r="BH790" s="353"/>
      <c r="BI790" s="353"/>
      <c r="BJ790" s="353"/>
      <c r="BK790" s="353"/>
      <c r="BL790" s="353"/>
      <c r="BM790" s="353"/>
      <c r="BN790" s="353"/>
      <c r="BO790" s="353"/>
      <c r="BP790" s="353"/>
      <c r="BQ790" s="353"/>
      <c r="BR790" s="353"/>
      <c r="BS790" s="353"/>
      <c r="BT790" s="353"/>
      <c r="BU790" s="353"/>
      <c r="BV790" s="353"/>
      <c r="BW790" s="353"/>
      <c r="BX790" s="353"/>
      <c r="BY790" s="353"/>
      <c r="BZ790" s="353"/>
      <c r="CA790" s="353"/>
      <c r="CB790" s="353"/>
      <c r="CC790" s="353"/>
      <c r="CD790" s="353"/>
      <c r="CE790" s="353"/>
      <c r="CF790" s="353"/>
      <c r="CG790" s="353"/>
      <c r="CH790" s="353"/>
      <c r="CI790" s="353"/>
      <c r="CJ790" s="353"/>
      <c r="CK790" s="353"/>
      <c r="CL790" s="353"/>
      <c r="CM790" s="353"/>
      <c r="CN790" s="353"/>
      <c r="CO790" s="353"/>
      <c r="CP790" s="353"/>
      <c r="CQ790" s="353"/>
      <c r="CR790" s="353"/>
      <c r="CS790" s="353"/>
      <c r="CT790" s="353"/>
      <c r="CU790" s="353"/>
      <c r="CV790" s="353"/>
      <c r="CW790" s="353"/>
      <c r="CX790" s="353"/>
      <c r="CY790" s="353"/>
      <c r="CZ790" s="353"/>
    </row>
    <row r="791" ht="25.15" customHeight="true" x14ac:dyDescent="0.2">
      <c r="C791" s="1045"/>
      <c r="D791" s="1045"/>
      <c r="E791" s="631"/>
      <c r="F791" s="631"/>
      <c r="G791" s="631"/>
      <c r="H791" s="1045"/>
      <c r="I791" s="1045"/>
      <c r="J791" s="631"/>
      <c r="K791" s="631"/>
      <c r="L791" s="631"/>
      <c r="M791" s="1045"/>
      <c r="N791" s="1045"/>
      <c r="O791" s="631"/>
      <c r="P791" s="631"/>
      <c r="Q791" s="631"/>
      <c r="BA791" s="353"/>
      <c r="BB791" s="432"/>
      <c r="BC791" s="353"/>
      <c r="BD791" s="353"/>
      <c r="BE791" s="353"/>
      <c r="BF791" s="353"/>
      <c r="BG791" s="353"/>
      <c r="BH791" s="353"/>
      <c r="BI791" s="353"/>
      <c r="BJ791" s="353"/>
      <c r="BK791" s="353"/>
      <c r="BL791" s="353"/>
      <c r="BM791" s="353"/>
      <c r="BN791" s="353"/>
      <c r="BO791" s="353"/>
      <c r="BP791" s="353"/>
      <c r="BQ791" s="353"/>
      <c r="BR791" s="353"/>
      <c r="BS791" s="353"/>
      <c r="BT791" s="353"/>
      <c r="BU791" s="353"/>
      <c r="BV791" s="353"/>
      <c r="BW791" s="353"/>
      <c r="BX791" s="353"/>
      <c r="BY791" s="353"/>
      <c r="BZ791" s="353"/>
      <c r="CA791" s="353"/>
      <c r="CB791" s="353"/>
      <c r="CC791" s="353"/>
      <c r="CD791" s="353"/>
      <c r="CE791" s="353"/>
      <c r="CF791" s="353"/>
      <c r="CG791" s="353"/>
      <c r="CH791" s="353"/>
      <c r="CI791" s="353"/>
      <c r="CJ791" s="353"/>
      <c r="CK791" s="353"/>
      <c r="CL791" s="353"/>
      <c r="CM791" s="353"/>
      <c r="CN791" s="353"/>
      <c r="CO791" s="353"/>
      <c r="CP791" s="353"/>
      <c r="CQ791" s="353"/>
      <c r="CR791" s="353"/>
      <c r="CS791" s="353"/>
      <c r="CT791" s="353"/>
      <c r="CU791" s="353"/>
      <c r="CV791" s="353"/>
      <c r="CW791" s="353"/>
      <c r="CX791" s="353"/>
      <c r="CY791" s="353"/>
      <c r="CZ791" s="353"/>
    </row>
    <row r="792" ht="25.15" customHeight="true" x14ac:dyDescent="0.2">
      <c r="C792" s="1045"/>
      <c r="D792" s="1045"/>
      <c r="E792" s="631"/>
      <c r="F792" s="631"/>
      <c r="G792" s="631"/>
      <c r="H792" s="1045"/>
      <c r="I792" s="1045"/>
      <c r="J792" s="631"/>
      <c r="K792" s="631"/>
      <c r="L792" s="631"/>
      <c r="M792" s="1045"/>
      <c r="N792" s="1045"/>
      <c r="O792" s="631"/>
      <c r="P792" s="631"/>
      <c r="Q792" s="631"/>
      <c r="BA792" s="353"/>
      <c r="BB792" s="432"/>
      <c r="BC792" s="353"/>
      <c r="BD792" s="353"/>
      <c r="BE792" s="353"/>
      <c r="BF792" s="353"/>
      <c r="BG792" s="353"/>
      <c r="BH792" s="353"/>
      <c r="BI792" s="353"/>
      <c r="BJ792" s="353"/>
      <c r="BK792" s="353"/>
      <c r="BL792" s="353"/>
      <c r="BM792" s="353"/>
      <c r="BN792" s="353"/>
      <c r="BO792" s="353"/>
      <c r="BP792" s="353"/>
      <c r="BQ792" s="353"/>
      <c r="BR792" s="353"/>
      <c r="BS792" s="353"/>
      <c r="BT792" s="353"/>
      <c r="BU792" s="353"/>
      <c r="BV792" s="353"/>
      <c r="BW792" s="353"/>
      <c r="BX792" s="353"/>
      <c r="BY792" s="353"/>
      <c r="BZ792" s="353"/>
      <c r="CA792" s="353"/>
      <c r="CB792" s="353"/>
      <c r="CC792" s="353"/>
      <c r="CD792" s="353"/>
      <c r="CE792" s="353"/>
      <c r="CF792" s="353"/>
      <c r="CG792" s="353"/>
      <c r="CH792" s="353"/>
      <c r="CI792" s="353"/>
      <c r="CJ792" s="353"/>
      <c r="CK792" s="353"/>
      <c r="CL792" s="353"/>
      <c r="CM792" s="353"/>
      <c r="CN792" s="353"/>
      <c r="CO792" s="353"/>
      <c r="CP792" s="353"/>
      <c r="CQ792" s="353"/>
      <c r="CR792" s="353"/>
      <c r="CS792" s="353"/>
      <c r="CT792" s="353"/>
      <c r="CU792" s="353"/>
      <c r="CV792" s="353"/>
      <c r="CW792" s="353"/>
      <c r="CX792" s="353"/>
      <c r="CY792" s="353"/>
      <c r="CZ792" s="353"/>
    </row>
    <row r="793" ht="25.15" customHeight="true" x14ac:dyDescent="0.2">
      <c r="C793" s="1045"/>
      <c r="D793" s="1045"/>
      <c r="E793" s="631"/>
      <c r="F793" s="631"/>
      <c r="G793" s="631"/>
      <c r="H793" s="1045"/>
      <c r="I793" s="1045"/>
      <c r="J793" s="631"/>
      <c r="K793" s="631"/>
      <c r="L793" s="631"/>
      <c r="M793" s="1045"/>
      <c r="N793" s="1045"/>
      <c r="O793" s="631"/>
      <c r="P793" s="631"/>
      <c r="Q793" s="631"/>
      <c r="BA793" s="353"/>
      <c r="BB793" s="432"/>
      <c r="BC793" s="353"/>
      <c r="BD793" s="353"/>
      <c r="BE793" s="353"/>
      <c r="BF793" s="353"/>
      <c r="BG793" s="353"/>
      <c r="BH793" s="353"/>
      <c r="BI793" s="353"/>
      <c r="BJ793" s="353"/>
      <c r="BK793" s="353"/>
      <c r="BL793" s="353"/>
      <c r="BM793" s="353"/>
      <c r="BN793" s="353"/>
      <c r="BO793" s="353"/>
      <c r="BP793" s="353"/>
      <c r="BQ793" s="353"/>
      <c r="BR793" s="353"/>
      <c r="BS793" s="353"/>
      <c r="BT793" s="353"/>
      <c r="BU793" s="353"/>
      <c r="BV793" s="353"/>
      <c r="BW793" s="353"/>
      <c r="BX793" s="353"/>
      <c r="BY793" s="353"/>
      <c r="BZ793" s="353"/>
      <c r="CA793" s="353"/>
      <c r="CB793" s="353"/>
      <c r="CC793" s="353"/>
      <c r="CD793" s="353"/>
      <c r="CE793" s="353"/>
      <c r="CF793" s="353"/>
      <c r="CG793" s="353"/>
      <c r="CH793" s="353"/>
      <c r="CI793" s="353"/>
      <c r="CJ793" s="353"/>
      <c r="CK793" s="353"/>
      <c r="CL793" s="353"/>
      <c r="CM793" s="353"/>
      <c r="CN793" s="353"/>
      <c r="CO793" s="353"/>
      <c r="CP793" s="353"/>
      <c r="CQ793" s="353"/>
      <c r="CR793" s="353"/>
      <c r="CS793" s="353"/>
      <c r="CT793" s="353"/>
      <c r="CU793" s="353"/>
      <c r="CV793" s="353"/>
      <c r="CW793" s="353"/>
      <c r="CX793" s="353"/>
      <c r="CY793" s="353"/>
      <c r="CZ793" s="353"/>
    </row>
    <row r="794" ht="25.15" customHeight="true" x14ac:dyDescent="0.2">
      <c r="C794" s="1045"/>
      <c r="D794" s="1045"/>
      <c r="E794" s="631"/>
      <c r="F794" s="631"/>
      <c r="G794" s="631"/>
      <c r="H794" s="1045"/>
      <c r="I794" s="1045"/>
      <c r="J794" s="631"/>
      <c r="K794" s="631"/>
      <c r="L794" s="631"/>
      <c r="M794" s="1045"/>
      <c r="N794" s="1045"/>
      <c r="O794" s="631"/>
      <c r="P794" s="631"/>
      <c r="Q794" s="631"/>
      <c r="BA794" s="353"/>
      <c r="BB794" s="432"/>
      <c r="BC794" s="353"/>
      <c r="BD794" s="353"/>
      <c r="BE794" s="353"/>
      <c r="BF794" s="353"/>
      <c r="BG794" s="353"/>
      <c r="BH794" s="353"/>
      <c r="BI794" s="353"/>
      <c r="BJ794" s="353"/>
      <c r="BK794" s="353"/>
      <c r="BL794" s="353"/>
      <c r="BM794" s="353"/>
      <c r="BN794" s="353"/>
      <c r="BO794" s="353"/>
      <c r="BP794" s="353"/>
      <c r="BQ794" s="353"/>
      <c r="BR794" s="353"/>
      <c r="BS794" s="353"/>
      <c r="BT794" s="353"/>
      <c r="BU794" s="353"/>
      <c r="BV794" s="353"/>
      <c r="BW794" s="353"/>
      <c r="BX794" s="353"/>
      <c r="BY794" s="353"/>
      <c r="BZ794" s="353"/>
      <c r="CA794" s="353"/>
      <c r="CB794" s="353"/>
      <c r="CC794" s="353"/>
      <c r="CD794" s="353"/>
      <c r="CE794" s="353"/>
      <c r="CF794" s="353"/>
      <c r="CG794" s="353"/>
      <c r="CH794" s="353"/>
      <c r="CI794" s="353"/>
      <c r="CJ794" s="353"/>
      <c r="CK794" s="353"/>
      <c r="CL794" s="353"/>
      <c r="CM794" s="353"/>
      <c r="CN794" s="353"/>
      <c r="CO794" s="353"/>
      <c r="CP794" s="353"/>
      <c r="CQ794" s="353"/>
      <c r="CR794" s="353"/>
      <c r="CS794" s="353"/>
      <c r="CT794" s="353"/>
      <c r="CU794" s="353"/>
      <c r="CV794" s="353"/>
      <c r="CW794" s="353"/>
      <c r="CX794" s="353"/>
      <c r="CY794" s="353"/>
      <c r="CZ794" s="353"/>
    </row>
    <row r="795" ht="25.15" customHeight="true" x14ac:dyDescent="0.2">
      <c r="C795" s="1045"/>
      <c r="D795" s="1045"/>
      <c r="E795" s="631"/>
      <c r="F795" s="631"/>
      <c r="G795" s="631"/>
      <c r="H795" s="1045"/>
      <c r="I795" s="1045"/>
      <c r="J795" s="631"/>
      <c r="K795" s="631"/>
      <c r="L795" s="631"/>
      <c r="M795" s="1045"/>
      <c r="N795" s="1045"/>
      <c r="O795" s="631"/>
      <c r="P795" s="631"/>
      <c r="Q795" s="631"/>
      <c r="BA795" s="353"/>
      <c r="BB795" s="432"/>
      <c r="BC795" s="353"/>
      <c r="BD795" s="353"/>
      <c r="BE795" s="353"/>
      <c r="BF795" s="353"/>
      <c r="BG795" s="353"/>
      <c r="BH795" s="353"/>
      <c r="BI795" s="353"/>
      <c r="BJ795" s="353"/>
      <c r="BK795" s="353"/>
      <c r="BL795" s="353"/>
      <c r="BM795" s="353"/>
      <c r="BN795" s="353"/>
      <c r="BO795" s="353"/>
      <c r="BP795" s="353"/>
      <c r="BQ795" s="353"/>
      <c r="BR795" s="353"/>
      <c r="BS795" s="353"/>
      <c r="BT795" s="353"/>
      <c r="BU795" s="353"/>
      <c r="BV795" s="353"/>
      <c r="BW795" s="353"/>
      <c r="BX795" s="353"/>
      <c r="BY795" s="353"/>
      <c r="BZ795" s="353"/>
      <c r="CA795" s="353"/>
      <c r="CB795" s="353"/>
      <c r="CC795" s="353"/>
      <c r="CD795" s="353"/>
      <c r="CE795" s="353"/>
      <c r="CF795" s="353"/>
      <c r="CG795" s="353"/>
      <c r="CH795" s="353"/>
      <c r="CI795" s="353"/>
      <c r="CJ795" s="353"/>
      <c r="CK795" s="353"/>
      <c r="CL795" s="353"/>
      <c r="CM795" s="353"/>
      <c r="CN795" s="353"/>
      <c r="CO795" s="353"/>
      <c r="CP795" s="353"/>
      <c r="CQ795" s="353"/>
      <c r="CR795" s="353"/>
      <c r="CS795" s="353"/>
      <c r="CT795" s="353"/>
      <c r="CU795" s="353"/>
      <c r="CV795" s="353"/>
      <c r="CW795" s="353"/>
      <c r="CX795" s="353"/>
      <c r="CY795" s="353"/>
      <c r="CZ795" s="353"/>
    </row>
    <row r="796" ht="25.15" customHeight="true" x14ac:dyDescent="0.2">
      <c r="C796" s="1045"/>
      <c r="D796" s="1045"/>
      <c r="E796" s="631"/>
      <c r="F796" s="631"/>
      <c r="G796" s="631"/>
      <c r="H796" s="1045"/>
      <c r="I796" s="1045"/>
      <c r="J796" s="631"/>
      <c r="K796" s="631"/>
      <c r="L796" s="631"/>
      <c r="M796" s="1045"/>
      <c r="N796" s="1045"/>
      <c r="O796" s="631"/>
      <c r="P796" s="631"/>
      <c r="Q796" s="631"/>
      <c r="BA796" s="353"/>
      <c r="BB796" s="432"/>
      <c r="BC796" s="353"/>
      <c r="BD796" s="353"/>
      <c r="BE796" s="353"/>
      <c r="BF796" s="353"/>
      <c r="BG796" s="353"/>
      <c r="BH796" s="353"/>
      <c r="BI796" s="353"/>
      <c r="BJ796" s="353"/>
      <c r="BK796" s="353"/>
      <c r="BL796" s="353"/>
      <c r="BM796" s="353"/>
      <c r="BN796" s="353"/>
      <c r="BO796" s="353"/>
      <c r="BP796" s="353"/>
      <c r="BQ796" s="353"/>
      <c r="BR796" s="353"/>
      <c r="BS796" s="353"/>
      <c r="BT796" s="353"/>
      <c r="BU796" s="353"/>
      <c r="BV796" s="353"/>
      <c r="BW796" s="353"/>
      <c r="BX796" s="353"/>
      <c r="BY796" s="353"/>
      <c r="BZ796" s="353"/>
      <c r="CA796" s="353"/>
      <c r="CB796" s="353"/>
      <c r="CC796" s="353"/>
      <c r="CD796" s="353"/>
      <c r="CE796" s="353"/>
      <c r="CF796" s="353"/>
      <c r="CG796" s="353"/>
      <c r="CH796" s="353"/>
      <c r="CI796" s="353"/>
      <c r="CJ796" s="353"/>
      <c r="CK796" s="353"/>
      <c r="CL796" s="353"/>
      <c r="CM796" s="353"/>
      <c r="CN796" s="353"/>
      <c r="CO796" s="353"/>
      <c r="CP796" s="353"/>
      <c r="CQ796" s="353"/>
      <c r="CR796" s="353"/>
      <c r="CS796" s="353"/>
      <c r="CT796" s="353"/>
      <c r="CU796" s="353"/>
      <c r="CV796" s="353"/>
      <c r="CW796" s="353"/>
      <c r="CX796" s="353"/>
      <c r="CY796" s="353"/>
      <c r="CZ796" s="353"/>
    </row>
    <row r="797" ht="25.15" customHeight="true" x14ac:dyDescent="0.2">
      <c r="C797" s="1045"/>
      <c r="D797" s="1045"/>
      <c r="E797" s="631"/>
      <c r="F797" s="631"/>
      <c r="G797" s="631"/>
      <c r="H797" s="1045"/>
      <c r="I797" s="1045"/>
      <c r="J797" s="631"/>
      <c r="K797" s="631"/>
      <c r="L797" s="631"/>
      <c r="M797" s="1045"/>
      <c r="N797" s="1045"/>
      <c r="O797" s="631"/>
      <c r="P797" s="631"/>
      <c r="Q797" s="631"/>
      <c r="BA797" s="353"/>
      <c r="BB797" s="432"/>
      <c r="BC797" s="353"/>
      <c r="BD797" s="353"/>
      <c r="BE797" s="353"/>
      <c r="BF797" s="353"/>
      <c r="BG797" s="353"/>
      <c r="BH797" s="353"/>
      <c r="BI797" s="353"/>
      <c r="BJ797" s="353"/>
      <c r="BK797" s="353"/>
      <c r="BL797" s="353"/>
      <c r="BM797" s="353"/>
      <c r="BN797" s="353"/>
      <c r="BO797" s="353"/>
      <c r="BP797" s="353"/>
      <c r="BQ797" s="353"/>
      <c r="BR797" s="353"/>
      <c r="BS797" s="353"/>
      <c r="BT797" s="353"/>
      <c r="BU797" s="353"/>
      <c r="BV797" s="353"/>
      <c r="BW797" s="353"/>
      <c r="BX797" s="353"/>
      <c r="BY797" s="353"/>
      <c r="BZ797" s="353"/>
      <c r="CA797" s="353"/>
      <c r="CB797" s="353"/>
      <c r="CC797" s="353"/>
      <c r="CD797" s="353"/>
      <c r="CE797" s="353"/>
      <c r="CF797" s="353"/>
      <c r="CG797" s="353"/>
      <c r="CH797" s="353"/>
      <c r="CI797" s="353"/>
      <c r="CJ797" s="353"/>
      <c r="CK797" s="353"/>
      <c r="CL797" s="353"/>
      <c r="CM797" s="353"/>
      <c r="CN797" s="353"/>
      <c r="CO797" s="353"/>
      <c r="CP797" s="353"/>
      <c r="CQ797" s="353"/>
      <c r="CR797" s="353"/>
      <c r="CS797" s="353"/>
      <c r="CT797" s="353"/>
      <c r="CU797" s="353"/>
      <c r="CV797" s="353"/>
      <c r="CW797" s="353"/>
      <c r="CX797" s="353"/>
      <c r="CY797" s="353"/>
      <c r="CZ797" s="353"/>
    </row>
    <row r="798" ht="25.15" customHeight="true" x14ac:dyDescent="0.2">
      <c r="C798" s="1045"/>
      <c r="D798" s="1045"/>
      <c r="E798" s="631"/>
      <c r="F798" s="631"/>
      <c r="G798" s="631"/>
      <c r="H798" s="1045"/>
      <c r="I798" s="1045"/>
      <c r="J798" s="631"/>
      <c r="K798" s="631"/>
      <c r="L798" s="631"/>
      <c r="M798" s="1045"/>
      <c r="N798" s="1045"/>
      <c r="O798" s="631"/>
      <c r="P798" s="631"/>
      <c r="Q798" s="631"/>
      <c r="BA798" s="353"/>
      <c r="BB798" s="432"/>
      <c r="BC798" s="353"/>
      <c r="BD798" s="353"/>
      <c r="BE798" s="353"/>
      <c r="BF798" s="353"/>
      <c r="BG798" s="353"/>
      <c r="BH798" s="353"/>
      <c r="BI798" s="353"/>
      <c r="BJ798" s="353"/>
      <c r="BK798" s="353"/>
      <c r="BL798" s="353"/>
      <c r="BM798" s="353"/>
      <c r="BN798" s="353"/>
      <c r="BO798" s="353"/>
      <c r="BP798" s="353"/>
      <c r="BQ798" s="353"/>
      <c r="BR798" s="353"/>
      <c r="BS798" s="353"/>
      <c r="BT798" s="353"/>
      <c r="BU798" s="353"/>
      <c r="BV798" s="353"/>
      <c r="BW798" s="353"/>
      <c r="BX798" s="353"/>
      <c r="BY798" s="353"/>
      <c r="BZ798" s="353"/>
      <c r="CA798" s="353"/>
      <c r="CB798" s="353"/>
      <c r="CC798" s="353"/>
      <c r="CD798" s="353"/>
      <c r="CE798" s="353"/>
      <c r="CF798" s="353"/>
      <c r="CG798" s="353"/>
      <c r="CH798" s="353"/>
      <c r="CI798" s="353"/>
      <c r="CJ798" s="353"/>
      <c r="CK798" s="353"/>
      <c r="CL798" s="353"/>
      <c r="CM798" s="353"/>
      <c r="CN798" s="353"/>
      <c r="CO798" s="353"/>
      <c r="CP798" s="353"/>
      <c r="CQ798" s="353"/>
      <c r="CR798" s="353"/>
      <c r="CS798" s="353"/>
      <c r="CT798" s="353"/>
      <c r="CU798" s="353"/>
      <c r="CV798" s="353"/>
      <c r="CW798" s="353"/>
      <c r="CX798" s="353"/>
      <c r="CY798" s="353"/>
      <c r="CZ798" s="353"/>
    </row>
    <row r="799" ht="25.15" customHeight="true" x14ac:dyDescent="0.2">
      <c r="C799" s="1045"/>
      <c r="D799" s="1045"/>
      <c r="E799" s="631"/>
      <c r="F799" s="631"/>
      <c r="G799" s="631"/>
      <c r="H799" s="1045"/>
      <c r="I799" s="1045"/>
      <c r="J799" s="631"/>
      <c r="K799" s="631"/>
      <c r="L799" s="631"/>
      <c r="M799" s="1045"/>
      <c r="N799" s="1045"/>
      <c r="O799" s="631"/>
      <c r="P799" s="631"/>
      <c r="Q799" s="631"/>
      <c r="BA799" s="353"/>
      <c r="BB799" s="432"/>
      <c r="BC799" s="353"/>
      <c r="BD799" s="353"/>
      <c r="BE799" s="353"/>
      <c r="BF799" s="353"/>
      <c r="BG799" s="353"/>
      <c r="BH799" s="353"/>
      <c r="BI799" s="353"/>
      <c r="BJ799" s="353"/>
      <c r="BK799" s="353"/>
      <c r="BL799" s="353"/>
      <c r="BM799" s="353"/>
      <c r="BN799" s="353"/>
      <c r="BO799" s="353"/>
      <c r="BP799" s="353"/>
      <c r="BQ799" s="353"/>
      <c r="BR799" s="353"/>
      <c r="BS799" s="353"/>
      <c r="BT799" s="353"/>
      <c r="BU799" s="353"/>
      <c r="BV799" s="353"/>
      <c r="BW799" s="353"/>
      <c r="BX799" s="353"/>
      <c r="BY799" s="353"/>
      <c r="BZ799" s="353"/>
      <c r="CA799" s="353"/>
      <c r="CB799" s="353"/>
      <c r="CC799" s="353"/>
      <c r="CD799" s="353"/>
      <c r="CE799" s="353"/>
      <c r="CF799" s="353"/>
      <c r="CG799" s="353"/>
      <c r="CH799" s="353"/>
      <c r="CI799" s="353"/>
      <c r="CJ799" s="353"/>
      <c r="CK799" s="353"/>
      <c r="CL799" s="353"/>
      <c r="CM799" s="353"/>
      <c r="CN799" s="353"/>
      <c r="CO799" s="353"/>
      <c r="CP799" s="353"/>
      <c r="CQ799" s="353"/>
      <c r="CR799" s="353"/>
      <c r="CS799" s="353"/>
      <c r="CT799" s="353"/>
      <c r="CU799" s="353"/>
      <c r="CV799" s="353"/>
      <c r="CW799" s="353"/>
      <c r="CX799" s="353"/>
      <c r="CY799" s="353"/>
      <c r="CZ799" s="353"/>
    </row>
    <row r="800" ht="25.15" customHeight="true" x14ac:dyDescent="0.2">
      <c r="C800" s="631"/>
      <c r="D800" s="631"/>
      <c r="E800" s="631"/>
      <c r="F800" s="631"/>
      <c r="G800" s="631"/>
      <c r="H800" s="631"/>
      <c r="I800" s="631"/>
      <c r="J800" s="631"/>
      <c r="K800" s="631"/>
      <c r="L800" s="631"/>
      <c r="M800" s="631"/>
      <c r="N800" s="631"/>
      <c r="O800" s="631"/>
      <c r="P800" s="631"/>
      <c r="Q800" s="631"/>
      <c r="BA800" s="353"/>
      <c r="BB800" s="432"/>
      <c r="BC800" s="353"/>
      <c r="BD800" s="353"/>
      <c r="BE800" s="353"/>
      <c r="BF800" s="353"/>
      <c r="BG800" s="353"/>
      <c r="BH800" s="353"/>
      <c r="BI800" s="353"/>
      <c r="BJ800" s="353"/>
      <c r="BK800" s="353"/>
      <c r="BL800" s="353"/>
      <c r="BM800" s="353"/>
      <c r="BN800" s="353"/>
      <c r="BO800" s="353"/>
      <c r="BP800" s="353"/>
      <c r="BQ800" s="353"/>
      <c r="BR800" s="353"/>
      <c r="BS800" s="353"/>
      <c r="BT800" s="353"/>
      <c r="BU800" s="353"/>
      <c r="BV800" s="353"/>
      <c r="BW800" s="353"/>
      <c r="BX800" s="353"/>
      <c r="BY800" s="353"/>
      <c r="BZ800" s="353"/>
      <c r="CA800" s="353"/>
      <c r="CB800" s="353"/>
      <c r="CC800" s="353"/>
      <c r="CD800" s="353"/>
      <c r="CE800" s="353"/>
      <c r="CF800" s="353"/>
      <c r="CG800" s="353"/>
      <c r="CH800" s="353"/>
      <c r="CI800" s="353"/>
      <c r="CJ800" s="353"/>
      <c r="CK800" s="353"/>
      <c r="CL800" s="353"/>
      <c r="CM800" s="353"/>
      <c r="CN800" s="353"/>
      <c r="CO800" s="353"/>
      <c r="CP800" s="353"/>
      <c r="CQ800" s="353"/>
      <c r="CR800" s="353"/>
      <c r="CS800" s="353"/>
      <c r="CT800" s="353"/>
      <c r="CU800" s="353"/>
      <c r="CV800" s="353"/>
      <c r="CW800" s="353"/>
      <c r="CX800" s="353"/>
      <c r="CY800" s="353"/>
      <c r="CZ800" s="353"/>
    </row>
    <row r="801" ht="25.15" customHeight="true" x14ac:dyDescent="0.2">
      <c r="C801" s="631"/>
      <c r="D801" s="631"/>
      <c r="E801" s="631"/>
      <c r="F801" s="631"/>
      <c r="G801" s="631"/>
      <c r="H801" s="631"/>
      <c r="I801" s="631"/>
      <c r="J801" s="631"/>
      <c r="K801" s="631"/>
      <c r="L801" s="631"/>
      <c r="M801" s="631"/>
      <c r="N801" s="631"/>
      <c r="O801" s="631"/>
      <c r="P801" s="631"/>
      <c r="Q801" s="631"/>
    </row>
    <row r="802" ht="25.15" customHeight="true" x14ac:dyDescent="0.2">
      <c r="C802" s="631"/>
      <c r="D802" s="631"/>
      <c r="E802" s="631"/>
      <c r="F802" s="631"/>
      <c r="G802" s="631"/>
      <c r="H802" s="631"/>
      <c r="I802" s="631"/>
      <c r="J802" s="631"/>
      <c r="K802" s="631"/>
      <c r="L802" s="631"/>
      <c r="M802" s="631"/>
      <c r="N802" s="631"/>
      <c r="O802" s="631"/>
      <c r="P802" s="631"/>
      <c r="Q802" s="631"/>
    </row>
    <row r="803" ht="25.15" customHeight="true" x14ac:dyDescent="0.2">
      <c r="C803" s="631"/>
      <c r="D803" s="631"/>
      <c r="E803" s="631"/>
      <c r="F803" s="631"/>
      <c r="G803" s="631"/>
      <c r="H803" s="631"/>
      <c r="I803" s="631"/>
      <c r="J803" s="631"/>
      <c r="K803" s="631"/>
      <c r="L803" s="631"/>
      <c r="M803" s="631"/>
      <c r="N803" s="631"/>
      <c r="O803" s="631"/>
      <c r="P803" s="631"/>
      <c r="Q803" s="631"/>
    </row>
    <row r="804" ht="25.15" customHeight="true" x14ac:dyDescent="0.2">
      <c r="C804" s="631"/>
      <c r="D804" s="631"/>
      <c r="E804" s="631"/>
      <c r="F804" s="631"/>
      <c r="G804" s="631"/>
      <c r="H804" s="631"/>
      <c r="I804" s="631"/>
      <c r="J804" s="631"/>
      <c r="K804" s="631"/>
      <c r="L804" s="631"/>
      <c r="M804" s="631"/>
      <c r="N804" s="631"/>
      <c r="O804" s="631"/>
      <c r="P804" s="631"/>
      <c r="Q804" s="631"/>
    </row>
    <row r="805" ht="25.15" customHeight="true" x14ac:dyDescent="0.2">
      <c r="C805" s="631"/>
      <c r="D805" s="631"/>
      <c r="E805" s="631"/>
      <c r="F805" s="631"/>
      <c r="G805" s="631"/>
      <c r="H805" s="631"/>
      <c r="I805" s="631"/>
      <c r="J805" s="631"/>
      <c r="K805" s="631"/>
      <c r="L805" s="631"/>
      <c r="M805" s="631"/>
      <c r="N805" s="631"/>
      <c r="O805" s="631"/>
      <c r="P805" s="631"/>
      <c r="Q805" s="631"/>
    </row>
    <row r="806" ht="25.15" customHeight="true" x14ac:dyDescent="0.2">
      <c r="C806" s="631"/>
      <c r="D806" s="631"/>
      <c r="E806" s="631"/>
      <c r="F806" s="631"/>
      <c r="G806" s="631"/>
      <c r="H806" s="631"/>
      <c r="I806" s="631"/>
      <c r="J806" s="631"/>
      <c r="K806" s="631"/>
      <c r="L806" s="631"/>
      <c r="M806" s="631"/>
      <c r="N806" s="631"/>
      <c r="O806" s="631"/>
      <c r="P806" s="631"/>
      <c r="Q806" s="631"/>
    </row>
    <row r="807" ht="25.15" customHeight="true" x14ac:dyDescent="0.2">
      <c r="C807" s="631"/>
      <c r="D807" s="631"/>
      <c r="E807" s="631"/>
      <c r="F807" s="631"/>
      <c r="G807" s="631"/>
      <c r="H807" s="631"/>
      <c r="I807" s="631"/>
      <c r="J807" s="631"/>
      <c r="K807" s="631"/>
      <c r="L807" s="631"/>
      <c r="M807" s="631"/>
      <c r="N807" s="631"/>
      <c r="O807" s="631"/>
      <c r="P807" s="631"/>
      <c r="Q807" s="631"/>
    </row>
    <row r="808" ht="25.15" customHeight="true" x14ac:dyDescent="0.2">
      <c r="C808" s="631"/>
      <c r="D808" s="631"/>
      <c r="E808" s="631"/>
      <c r="F808" s="631"/>
      <c r="G808" s="631"/>
      <c r="H808" s="631"/>
      <c r="I808" s="631"/>
      <c r="J808" s="631"/>
      <c r="K808" s="631"/>
      <c r="L808" s="631"/>
      <c r="M808" s="631"/>
      <c r="N808" s="631"/>
      <c r="O808" s="631"/>
      <c r="P808" s="631"/>
      <c r="Q808" s="631"/>
    </row>
    <row r="809" ht="25.15" customHeight="true" x14ac:dyDescent="0.2">
      <c r="C809" s="631"/>
      <c r="D809" s="631"/>
      <c r="E809" s="631"/>
      <c r="F809" s="631"/>
      <c r="G809" s="631"/>
      <c r="H809" s="631"/>
      <c r="I809" s="631"/>
      <c r="J809" s="631"/>
      <c r="K809" s="631"/>
      <c r="L809" s="631"/>
      <c r="M809" s="631"/>
      <c r="N809" s="631"/>
      <c r="O809" s="631"/>
      <c r="P809" s="631"/>
      <c r="Q809" s="631"/>
    </row>
    <row r="810" ht="25.15" customHeight="true" x14ac:dyDescent="0.2">
      <c r="C810" s="631"/>
      <c r="D810" s="631"/>
      <c r="E810" s="631"/>
      <c r="F810" s="631"/>
      <c r="G810" s="631"/>
      <c r="H810" s="631"/>
      <c r="I810" s="631"/>
      <c r="J810" s="631"/>
      <c r="K810" s="631"/>
      <c r="L810" s="631"/>
      <c r="M810" s="631"/>
      <c r="N810" s="631"/>
      <c r="O810" s="631"/>
      <c r="P810" s="631"/>
      <c r="Q810" s="631"/>
    </row>
    <row r="811" ht="25.15" customHeight="true" x14ac:dyDescent="0.2">
      <c r="C811" s="631"/>
      <c r="D811" s="631"/>
      <c r="E811" s="631"/>
      <c r="F811" s="631"/>
      <c r="G811" s="631"/>
      <c r="H811" s="631"/>
      <c r="I811" s="631"/>
      <c r="J811" s="631"/>
      <c r="K811" s="631"/>
      <c r="L811" s="631"/>
      <c r="M811" s="631"/>
      <c r="N811" s="631"/>
      <c r="O811" s="631"/>
      <c r="P811" s="631"/>
      <c r="Q811" s="631"/>
    </row>
    <row r="812" ht="25.15" customHeight="true" x14ac:dyDescent="0.2">
      <c r="C812" s="631"/>
      <c r="D812" s="631"/>
      <c r="E812" s="631"/>
      <c r="F812" s="631"/>
      <c r="G812" s="631"/>
      <c r="H812" s="631"/>
      <c r="I812" s="631"/>
      <c r="J812" s="631"/>
      <c r="K812" s="631"/>
      <c r="L812" s="631"/>
      <c r="M812" s="631"/>
      <c r="N812" s="631"/>
      <c r="O812" s="631"/>
      <c r="P812" s="631"/>
      <c r="Q812" s="631"/>
    </row>
    <row r="813" ht="25.15" customHeight="true" x14ac:dyDescent="0.2">
      <c r="C813" s="631"/>
      <c r="D813" s="631"/>
      <c r="E813" s="631"/>
      <c r="F813" s="631"/>
      <c r="G813" s="631"/>
      <c r="H813" s="631"/>
      <c r="I813" s="631"/>
      <c r="J813" s="631"/>
      <c r="K813" s="631"/>
      <c r="L813" s="631"/>
      <c r="M813" s="631"/>
      <c r="N813" s="631"/>
      <c r="O813" s="631"/>
      <c r="P813" s="631"/>
      <c r="Q813" s="631"/>
    </row>
    <row r="814" ht="25.15" customHeight="true" x14ac:dyDescent="0.2">
      <c r="C814" s="631"/>
      <c r="D814" s="631"/>
      <c r="E814" s="631"/>
      <c r="F814" s="631"/>
      <c r="G814" s="631"/>
      <c r="H814" s="631"/>
      <c r="I814" s="631"/>
      <c r="J814" s="631"/>
      <c r="K814" s="631"/>
      <c r="L814" s="631"/>
      <c r="M814" s="631"/>
      <c r="N814" s="631"/>
      <c r="O814" s="631"/>
      <c r="P814" s="631"/>
      <c r="Q814" s="631"/>
    </row>
    <row r="815" ht="25.15" customHeight="true" x14ac:dyDescent="0.2">
      <c r="C815" s="631"/>
      <c r="D815" s="631"/>
      <c r="E815" s="631"/>
      <c r="F815" s="631"/>
      <c r="G815" s="631"/>
      <c r="H815" s="631"/>
      <c r="I815" s="631"/>
      <c r="J815" s="631"/>
      <c r="K815" s="631"/>
      <c r="L815" s="631"/>
      <c r="M815" s="631"/>
      <c r="N815" s="631"/>
      <c r="O815" s="631"/>
      <c r="P815" s="631"/>
      <c r="Q815" s="631"/>
    </row>
    <row r="816" ht="25.15" customHeight="true" x14ac:dyDescent="0.2">
      <c r="C816" s="631"/>
      <c r="D816" s="631"/>
      <c r="E816" s="631"/>
      <c r="F816" s="631"/>
      <c r="G816" s="631"/>
      <c r="H816" s="631"/>
      <c r="I816" s="631"/>
      <c r="J816" s="631"/>
      <c r="K816" s="631"/>
      <c r="L816" s="631"/>
      <c r="M816" s="631"/>
      <c r="N816" s="631"/>
      <c r="O816" s="631"/>
      <c r="P816" s="631"/>
      <c r="Q816" s="631"/>
    </row>
    <row r="817" ht="25.15" customHeight="true" x14ac:dyDescent="0.2">
      <c r="C817" s="631"/>
      <c r="D817" s="631"/>
      <c r="E817" s="631"/>
      <c r="F817" s="631"/>
      <c r="G817" s="631"/>
      <c r="H817" s="631"/>
      <c r="I817" s="631"/>
      <c r="J817" s="631"/>
      <c r="K817" s="631"/>
      <c r="L817" s="631"/>
      <c r="M817" s="631"/>
      <c r="N817" s="631"/>
      <c r="O817" s="631"/>
      <c r="P817" s="631"/>
      <c r="Q817" s="631"/>
    </row>
    <row r="818" ht="25.15" customHeight="true" x14ac:dyDescent="0.2">
      <c r="C818" s="631"/>
      <c r="D818" s="631"/>
      <c r="E818" s="631"/>
      <c r="F818" s="631"/>
      <c r="G818" s="631"/>
      <c r="H818" s="631"/>
      <c r="I818" s="631"/>
      <c r="J818" s="631"/>
      <c r="K818" s="631"/>
      <c r="L818" s="631"/>
      <c r="M818" s="631"/>
      <c r="N818" s="631"/>
      <c r="O818" s="631"/>
      <c r="P818" s="631"/>
      <c r="Q818" s="631"/>
    </row>
    <row r="819" ht="25.15" customHeight="true" x14ac:dyDescent="0.2">
      <c r="C819" s="631"/>
      <c r="D819" s="631"/>
      <c r="E819" s="631"/>
      <c r="F819" s="631"/>
      <c r="G819" s="631"/>
      <c r="H819" s="631"/>
      <c r="I819" s="631"/>
      <c r="J819" s="631"/>
      <c r="K819" s="631"/>
      <c r="L819" s="631"/>
      <c r="M819" s="631"/>
      <c r="N819" s="631"/>
      <c r="O819" s="631"/>
      <c r="P819" s="631"/>
      <c r="Q819" s="631"/>
    </row>
    <row r="820" ht="25.15" customHeight="true" x14ac:dyDescent="0.2">
      <c r="C820" s="631"/>
      <c r="D820" s="631"/>
      <c r="E820" s="631"/>
      <c r="F820" s="631"/>
      <c r="G820" s="631"/>
      <c r="H820" s="631"/>
      <c r="I820" s="631"/>
      <c r="J820" s="631"/>
      <c r="K820" s="631"/>
      <c r="L820" s="631"/>
      <c r="M820" s="631"/>
      <c r="N820" s="631"/>
      <c r="O820" s="631"/>
      <c r="P820" s="631"/>
      <c r="Q820" s="631"/>
    </row>
    <row r="821" ht="25.15" customHeight="true" x14ac:dyDescent="0.2">
      <c r="C821" s="631"/>
      <c r="D821" s="631"/>
      <c r="E821" s="631"/>
      <c r="F821" s="631"/>
      <c r="G821" s="631"/>
      <c r="H821" s="631"/>
      <c r="I821" s="631"/>
      <c r="J821" s="631"/>
      <c r="K821" s="631"/>
      <c r="L821" s="631"/>
      <c r="M821" s="631"/>
      <c r="N821" s="631"/>
      <c r="O821" s="631"/>
      <c r="P821" s="631"/>
      <c r="Q821" s="631"/>
    </row>
    <row r="822" ht="25.15" customHeight="true" x14ac:dyDescent="0.2">
      <c r="C822" s="631"/>
      <c r="D822" s="631"/>
      <c r="E822" s="631"/>
      <c r="F822" s="631"/>
      <c r="G822" s="631"/>
      <c r="H822" s="631"/>
      <c r="I822" s="631"/>
      <c r="J822" s="631"/>
      <c r="K822" s="631"/>
      <c r="L822" s="631"/>
      <c r="M822" s="631"/>
      <c r="N822" s="631"/>
      <c r="O822" s="631"/>
      <c r="P822" s="631"/>
      <c r="Q822" s="631"/>
    </row>
    <row r="823" ht="25.15" customHeight="true" x14ac:dyDescent="0.2">
      <c r="C823" s="631"/>
      <c r="D823" s="631"/>
      <c r="E823" s="631"/>
      <c r="F823" s="631"/>
      <c r="G823" s="631"/>
      <c r="H823" s="631"/>
      <c r="I823" s="631"/>
      <c r="J823" s="631"/>
      <c r="K823" s="631"/>
      <c r="L823" s="631"/>
      <c r="M823" s="631"/>
      <c r="N823" s="631"/>
      <c r="O823" s="631"/>
      <c r="P823" s="631"/>
      <c r="Q823" s="631"/>
    </row>
    <row r="824" ht="25.15" customHeight="true" x14ac:dyDescent="0.2">
      <c r="C824" s="631"/>
      <c r="D824" s="631"/>
      <c r="E824" s="631"/>
      <c r="F824" s="631"/>
      <c r="G824" s="631"/>
      <c r="H824" s="631"/>
      <c r="I824" s="631"/>
      <c r="J824" s="631"/>
      <c r="K824" s="631"/>
      <c r="L824" s="631"/>
      <c r="M824" s="631"/>
      <c r="N824" s="631"/>
      <c r="O824" s="631"/>
      <c r="P824" s="631"/>
      <c r="Q824" s="631"/>
    </row>
    <row r="825" ht="25.15" customHeight="true" x14ac:dyDescent="0.2">
      <c r="C825" s="631"/>
      <c r="D825" s="631"/>
      <c r="E825" s="631"/>
      <c r="F825" s="631"/>
      <c r="G825" s="631"/>
      <c r="H825" s="631"/>
      <c r="I825" s="631"/>
      <c r="J825" s="631"/>
      <c r="K825" s="631"/>
      <c r="L825" s="631"/>
      <c r="M825" s="631"/>
      <c r="N825" s="631"/>
      <c r="O825" s="631"/>
      <c r="P825" s="631"/>
      <c r="Q825" s="631"/>
    </row>
    <row r="826" ht="25.15" customHeight="true" x14ac:dyDescent="0.2">
      <c r="C826" s="631"/>
      <c r="D826" s="631"/>
      <c r="E826" s="631"/>
      <c r="F826" s="631"/>
      <c r="G826" s="631"/>
      <c r="H826" s="631"/>
      <c r="I826" s="631"/>
      <c r="J826" s="631"/>
      <c r="K826" s="631"/>
      <c r="L826" s="631"/>
      <c r="M826" s="631"/>
      <c r="N826" s="631"/>
      <c r="O826" s="631"/>
      <c r="P826" s="631"/>
      <c r="Q826" s="631"/>
    </row>
    <row r="827" ht="25.15" customHeight="true" x14ac:dyDescent="0.2">
      <c r="C827" s="631"/>
      <c r="D827" s="631"/>
      <c r="E827" s="631"/>
      <c r="F827" s="631"/>
      <c r="G827" s="631"/>
      <c r="H827" s="631"/>
      <c r="I827" s="631"/>
      <c r="J827" s="631"/>
      <c r="K827" s="631"/>
      <c r="L827" s="631"/>
      <c r="M827" s="631"/>
      <c r="N827" s="631"/>
      <c r="O827" s="631"/>
      <c r="P827" s="631"/>
      <c r="Q827" s="631"/>
    </row>
    <row r="828" ht="25.15" customHeight="true" x14ac:dyDescent="0.2">
      <c r="C828" s="631"/>
      <c r="D828" s="631"/>
      <c r="E828" s="631"/>
      <c r="F828" s="631"/>
      <c r="G828" s="631"/>
      <c r="H828" s="631"/>
      <c r="I828" s="631"/>
      <c r="J828" s="631"/>
      <c r="K828" s="631"/>
      <c r="L828" s="631"/>
      <c r="M828" s="631"/>
      <c r="N828" s="631"/>
      <c r="O828" s="631"/>
      <c r="P828" s="631"/>
      <c r="Q828" s="631"/>
    </row>
    <row r="829" ht="25.15" customHeight="true" x14ac:dyDescent="0.2">
      <c r="C829" s="631"/>
      <c r="D829" s="631"/>
      <c r="E829" s="631"/>
      <c r="F829" s="631"/>
      <c r="G829" s="631"/>
      <c r="H829" s="631"/>
      <c r="I829" s="631"/>
      <c r="J829" s="631"/>
      <c r="K829" s="631"/>
      <c r="L829" s="631"/>
      <c r="M829" s="631"/>
      <c r="N829" s="631"/>
      <c r="O829" s="631"/>
      <c r="P829" s="631"/>
      <c r="Q829" s="631"/>
    </row>
    <row r="830" ht="25.15" customHeight="true" x14ac:dyDescent="0.2">
      <c r="C830" s="631"/>
      <c r="D830" s="631"/>
      <c r="E830" s="631"/>
      <c r="F830" s="631"/>
      <c r="G830" s="631"/>
      <c r="H830" s="631"/>
      <c r="I830" s="631"/>
      <c r="J830" s="631"/>
      <c r="K830" s="631"/>
      <c r="L830" s="631"/>
      <c r="M830" s="631"/>
      <c r="N830" s="631"/>
      <c r="O830" s="631"/>
      <c r="P830" s="631"/>
      <c r="Q830" s="631"/>
    </row>
    <row r="831" ht="25.15" customHeight="true" x14ac:dyDescent="0.2">
      <c r="C831" s="631"/>
      <c r="D831" s="631"/>
      <c r="E831" s="631"/>
      <c r="F831" s="631"/>
      <c r="G831" s="631"/>
      <c r="H831" s="631"/>
      <c r="I831" s="631"/>
      <c r="J831" s="631"/>
      <c r="K831" s="631"/>
      <c r="L831" s="631"/>
      <c r="M831" s="631"/>
      <c r="N831" s="631"/>
      <c r="O831" s="631"/>
      <c r="P831" s="631"/>
      <c r="Q831" s="631"/>
    </row>
    <row r="832" ht="25.15" customHeight="true" x14ac:dyDescent="0.2">
      <c r="C832" s="631"/>
      <c r="D832" s="631"/>
      <c r="E832" s="631"/>
      <c r="F832" s="631"/>
      <c r="G832" s="631"/>
      <c r="H832" s="631"/>
      <c r="I832" s="631"/>
      <c r="J832" s="631"/>
      <c r="K832" s="631"/>
      <c r="L832" s="631"/>
      <c r="M832" s="631"/>
      <c r="N832" s="631"/>
      <c r="O832" s="631"/>
      <c r="P832" s="631"/>
      <c r="Q832" s="631"/>
    </row>
    <row r="833" ht="25.15" customHeight="true" x14ac:dyDescent="0.2">
      <c r="C833" s="631"/>
      <c r="D833" s="631"/>
      <c r="E833" s="631"/>
      <c r="F833" s="631"/>
      <c r="G833" s="631"/>
      <c r="H833" s="631"/>
      <c r="I833" s="631"/>
      <c r="J833" s="631"/>
      <c r="K833" s="631"/>
      <c r="L833" s="631"/>
      <c r="M833" s="631"/>
      <c r="N833" s="631"/>
      <c r="O833" s="631"/>
      <c r="P833" s="631"/>
      <c r="Q833" s="631"/>
    </row>
    <row r="834" ht="25.15" customHeight="true" x14ac:dyDescent="0.2">
      <c r="C834" s="631"/>
      <c r="D834" s="631"/>
      <c r="E834" s="631"/>
      <c r="F834" s="631"/>
      <c r="G834" s="631"/>
      <c r="H834" s="631"/>
      <c r="I834" s="631"/>
      <c r="J834" s="631"/>
      <c r="K834" s="631"/>
      <c r="L834" s="631"/>
      <c r="M834" s="631"/>
      <c r="N834" s="631"/>
      <c r="O834" s="631"/>
      <c r="P834" s="631"/>
      <c r="Q834" s="631"/>
    </row>
    <row r="835" ht="25.15" customHeight="true" x14ac:dyDescent="0.2">
      <c r="C835" s="631"/>
      <c r="D835" s="631"/>
      <c r="E835" s="631"/>
      <c r="F835" s="631"/>
      <c r="G835" s="631"/>
      <c r="H835" s="631"/>
      <c r="I835" s="631"/>
      <c r="J835" s="631"/>
      <c r="K835" s="631"/>
      <c r="L835" s="631"/>
      <c r="M835" s="631"/>
      <c r="N835" s="631"/>
      <c r="O835" s="631"/>
      <c r="P835" s="631"/>
      <c r="Q835" s="631"/>
    </row>
    <row r="836" ht="25.15" customHeight="true" x14ac:dyDescent="0.2">
      <c r="C836" s="631"/>
      <c r="D836" s="631"/>
      <c r="E836" s="631"/>
      <c r="F836" s="631"/>
      <c r="G836" s="631"/>
      <c r="H836" s="631"/>
      <c r="I836" s="631"/>
      <c r="J836" s="631"/>
      <c r="K836" s="631"/>
      <c r="L836" s="631"/>
      <c r="M836" s="631"/>
      <c r="N836" s="631"/>
      <c r="O836" s="631"/>
      <c r="P836" s="631"/>
      <c r="Q836" s="631"/>
    </row>
    <row r="837" ht="25.15" customHeight="true" x14ac:dyDescent="0.2">
      <c r="C837" s="631"/>
      <c r="D837" s="631"/>
      <c r="E837" s="631"/>
      <c r="F837" s="631"/>
      <c r="G837" s="631"/>
      <c r="H837" s="631"/>
      <c r="I837" s="631"/>
      <c r="J837" s="631"/>
      <c r="K837" s="631"/>
      <c r="L837" s="631"/>
      <c r="M837" s="631"/>
      <c r="N837" s="631"/>
      <c r="O837" s="631"/>
      <c r="P837" s="631"/>
      <c r="Q837" s="631"/>
    </row>
    <row r="838" ht="25.15" customHeight="true" x14ac:dyDescent="0.2">
      <c r="C838" s="631"/>
      <c r="D838" s="631"/>
      <c r="E838" s="631"/>
      <c r="F838" s="631"/>
      <c r="G838" s="631"/>
      <c r="H838" s="631"/>
      <c r="I838" s="631"/>
      <c r="J838" s="631"/>
      <c r="K838" s="631"/>
      <c r="L838" s="631"/>
      <c r="M838" s="631"/>
      <c r="N838" s="631"/>
      <c r="O838" s="631"/>
      <c r="P838" s="631"/>
      <c r="Q838" s="631"/>
    </row>
    <row r="839" ht="25.15" customHeight="true" x14ac:dyDescent="0.2">
      <c r="C839" s="631"/>
      <c r="D839" s="631"/>
      <c r="E839" s="631"/>
      <c r="F839" s="631"/>
      <c r="G839" s="631"/>
      <c r="H839" s="631"/>
      <c r="I839" s="631"/>
      <c r="J839" s="631"/>
      <c r="K839" s="631"/>
      <c r="L839" s="631"/>
      <c r="M839" s="631"/>
      <c r="N839" s="631"/>
      <c r="O839" s="631"/>
      <c r="P839" s="631"/>
      <c r="Q839" s="631"/>
    </row>
    <row r="840" ht="25.15" customHeight="true" x14ac:dyDescent="0.2">
      <c r="C840" s="631"/>
      <c r="D840" s="631"/>
      <c r="E840" s="631"/>
      <c r="F840" s="631"/>
      <c r="G840" s="631"/>
      <c r="H840" s="631"/>
      <c r="I840" s="631"/>
      <c r="J840" s="631"/>
      <c r="K840" s="631"/>
      <c r="L840" s="631"/>
      <c r="M840" s="631"/>
      <c r="N840" s="631"/>
      <c r="O840" s="631"/>
      <c r="P840" s="631"/>
      <c r="Q840" s="631"/>
    </row>
    <row r="841" ht="25.15" customHeight="true" x14ac:dyDescent="0.2">
      <c r="C841" s="631"/>
      <c r="D841" s="631"/>
      <c r="E841" s="631"/>
      <c r="F841" s="631"/>
      <c r="G841" s="631"/>
      <c r="H841" s="631"/>
      <c r="I841" s="631"/>
      <c r="J841" s="631"/>
      <c r="K841" s="631"/>
      <c r="L841" s="631"/>
      <c r="M841" s="631"/>
      <c r="N841" s="631"/>
      <c r="O841" s="631"/>
      <c r="P841" s="631"/>
      <c r="Q841" s="631"/>
    </row>
    <row r="842" ht="25.15" customHeight="true" x14ac:dyDescent="0.2">
      <c r="C842" s="631"/>
      <c r="D842" s="631"/>
      <c r="E842" s="631"/>
      <c r="F842" s="631"/>
      <c r="G842" s="631"/>
      <c r="H842" s="631"/>
      <c r="I842" s="631"/>
      <c r="J842" s="631"/>
      <c r="K842" s="631"/>
      <c r="L842" s="631"/>
      <c r="M842" s="631"/>
      <c r="N842" s="631"/>
      <c r="O842" s="631"/>
      <c r="P842" s="631"/>
      <c r="Q842" s="631"/>
    </row>
    <row r="843" ht="25.15" customHeight="true" x14ac:dyDescent="0.2">
      <c r="C843" s="631"/>
      <c r="D843" s="631"/>
      <c r="E843" s="631"/>
      <c r="F843" s="631"/>
      <c r="G843" s="631"/>
      <c r="H843" s="631"/>
      <c r="I843" s="631"/>
      <c r="J843" s="631"/>
      <c r="K843" s="631"/>
      <c r="L843" s="631"/>
      <c r="M843" s="631"/>
      <c r="N843" s="631"/>
      <c r="O843" s="631"/>
      <c r="P843" s="631"/>
      <c r="Q843" s="631"/>
    </row>
    <row r="844" ht="25.15" customHeight="true" x14ac:dyDescent="0.2">
      <c r="C844" s="631"/>
      <c r="D844" s="631"/>
      <c r="E844" s="631"/>
      <c r="F844" s="631"/>
      <c r="G844" s="631"/>
      <c r="H844" s="631"/>
      <c r="I844" s="631"/>
      <c r="J844" s="631"/>
      <c r="K844" s="631"/>
      <c r="L844" s="631"/>
      <c r="M844" s="631"/>
      <c r="N844" s="631"/>
      <c r="O844" s="631"/>
      <c r="P844" s="631"/>
      <c r="Q844" s="631"/>
    </row>
    <row r="845" ht="25.15" customHeight="true" x14ac:dyDescent="0.2">
      <c r="C845" s="631"/>
      <c r="D845" s="631"/>
      <c r="E845" s="631"/>
      <c r="F845" s="631"/>
      <c r="G845" s="631"/>
      <c r="H845" s="631"/>
      <c r="I845" s="631"/>
      <c r="J845" s="631"/>
      <c r="K845" s="631"/>
      <c r="L845" s="631"/>
      <c r="M845" s="631"/>
      <c r="N845" s="631"/>
      <c r="O845" s="631"/>
      <c r="P845" s="631"/>
      <c r="Q845" s="631"/>
    </row>
    <row r="846" ht="25.15" customHeight="true" x14ac:dyDescent="0.2">
      <c r="C846" s="631"/>
      <c r="D846" s="631"/>
      <c r="E846" s="631"/>
      <c r="F846" s="631"/>
      <c r="G846" s="631"/>
      <c r="H846" s="631"/>
      <c r="I846" s="631"/>
      <c r="J846" s="631"/>
      <c r="K846" s="631"/>
      <c r="L846" s="631"/>
      <c r="M846" s="631"/>
      <c r="N846" s="631"/>
      <c r="O846" s="631"/>
      <c r="P846" s="631"/>
      <c r="Q846" s="631"/>
    </row>
    <row r="847" ht="25.15" customHeight="true" x14ac:dyDescent="0.2">
      <c r="C847" s="631"/>
      <c r="D847" s="631"/>
      <c r="E847" s="631"/>
      <c r="F847" s="631"/>
      <c r="G847" s="631"/>
      <c r="H847" s="631"/>
      <c r="I847" s="631"/>
      <c r="J847" s="631"/>
      <c r="K847" s="631"/>
      <c r="L847" s="631"/>
      <c r="M847" s="631"/>
      <c r="N847" s="631"/>
      <c r="O847" s="631"/>
      <c r="P847" s="631"/>
      <c r="Q847" s="631"/>
    </row>
    <row r="848" ht="25.15" customHeight="true" x14ac:dyDescent="0.2">
      <c r="C848" s="631"/>
      <c r="D848" s="631"/>
      <c r="E848" s="631"/>
      <c r="F848" s="631"/>
      <c r="G848" s="631"/>
      <c r="H848" s="631"/>
      <c r="I848" s="631"/>
      <c r="J848" s="631"/>
      <c r="K848" s="631"/>
      <c r="L848" s="631"/>
      <c r="M848" s="631"/>
      <c r="N848" s="631"/>
      <c r="O848" s="631"/>
      <c r="P848" s="631"/>
      <c r="Q848" s="631"/>
    </row>
    <row r="849" ht="25.15" customHeight="true" x14ac:dyDescent="0.2">
      <c r="C849" s="631"/>
      <c r="D849" s="631"/>
      <c r="E849" s="631"/>
      <c r="F849" s="631"/>
      <c r="G849" s="631"/>
      <c r="H849" s="631"/>
      <c r="I849" s="631"/>
      <c r="J849" s="631"/>
      <c r="K849" s="631"/>
      <c r="L849" s="631"/>
      <c r="M849" s="631"/>
      <c r="N849" s="631"/>
      <c r="O849" s="631"/>
      <c r="P849" s="631"/>
      <c r="Q849" s="631"/>
    </row>
    <row r="850" ht="25.15" customHeight="true" x14ac:dyDescent="0.2">
      <c r="C850" s="631"/>
      <c r="D850" s="631"/>
      <c r="E850" s="631"/>
      <c r="F850" s="631"/>
      <c r="G850" s="631"/>
      <c r="H850" s="631"/>
      <c r="I850" s="631"/>
      <c r="J850" s="631"/>
      <c r="K850" s="631"/>
      <c r="L850" s="631"/>
      <c r="M850" s="631"/>
      <c r="N850" s="631"/>
      <c r="O850" s="631"/>
      <c r="P850" s="631"/>
      <c r="Q850" s="631"/>
    </row>
    <row r="851" ht="25.15" customHeight="true" x14ac:dyDescent="0.2">
      <c r="C851" s="631"/>
      <c r="D851" s="631"/>
      <c r="E851" s="631"/>
      <c r="F851" s="631"/>
      <c r="G851" s="631"/>
      <c r="H851" s="631"/>
      <c r="I851" s="631"/>
      <c r="J851" s="631"/>
      <c r="K851" s="631"/>
      <c r="L851" s="631"/>
      <c r="M851" s="631"/>
      <c r="N851" s="631"/>
      <c r="O851" s="631"/>
      <c r="P851" s="631"/>
      <c r="Q851" s="631"/>
    </row>
    <row r="852" ht="25.15" customHeight="true" x14ac:dyDescent="0.2">
      <c r="C852" s="631"/>
      <c r="D852" s="631"/>
      <c r="E852" s="631"/>
      <c r="F852" s="631"/>
      <c r="G852" s="631"/>
      <c r="H852" s="631"/>
      <c r="I852" s="631"/>
      <c r="J852" s="631"/>
      <c r="K852" s="631"/>
      <c r="L852" s="631"/>
      <c r="M852" s="631"/>
      <c r="N852" s="631"/>
      <c r="O852" s="631"/>
      <c r="P852" s="631"/>
      <c r="Q852" s="631"/>
    </row>
    <row r="853" ht="25.15" customHeight="true" x14ac:dyDescent="0.2">
      <c r="C853" s="631"/>
      <c r="D853" s="631"/>
      <c r="E853" s="631"/>
      <c r="F853" s="631"/>
      <c r="G853" s="631"/>
      <c r="H853" s="631"/>
      <c r="I853" s="631"/>
      <c r="J853" s="631"/>
      <c r="K853" s="631"/>
      <c r="L853" s="631"/>
      <c r="M853" s="631"/>
      <c r="N853" s="631"/>
      <c r="O853" s="631"/>
      <c r="P853" s="631"/>
      <c r="Q853" s="631"/>
    </row>
    <row r="854" ht="25.15" customHeight="true" x14ac:dyDescent="0.2">
      <c r="C854" s="631"/>
      <c r="D854" s="631"/>
      <c r="E854" s="631"/>
      <c r="F854" s="631"/>
      <c r="G854" s="631"/>
      <c r="H854" s="631"/>
      <c r="I854" s="631"/>
      <c r="J854" s="631"/>
      <c r="K854" s="631"/>
      <c r="L854" s="631"/>
      <c r="M854" s="631"/>
      <c r="N854" s="631"/>
      <c r="O854" s="631"/>
      <c r="P854" s="631"/>
      <c r="Q854" s="631"/>
    </row>
    <row r="855" ht="25.15" customHeight="true" x14ac:dyDescent="0.2">
      <c r="C855" s="631"/>
      <c r="D855" s="631"/>
      <c r="E855" s="631"/>
      <c r="F855" s="631"/>
      <c r="G855" s="631"/>
      <c r="H855" s="631"/>
      <c r="I855" s="631"/>
      <c r="J855" s="631"/>
      <c r="K855" s="631"/>
      <c r="L855" s="631"/>
      <c r="M855" s="631"/>
      <c r="N855" s="631"/>
      <c r="O855" s="631"/>
      <c r="P855" s="631"/>
      <c r="Q855" s="631"/>
    </row>
    <row r="856" ht="25.15" customHeight="true" x14ac:dyDescent="0.2">
      <c r="C856" s="631"/>
      <c r="D856" s="631"/>
      <c r="E856" s="631"/>
      <c r="F856" s="631"/>
      <c r="G856" s="631"/>
      <c r="H856" s="631"/>
      <c r="I856" s="631"/>
      <c r="J856" s="631"/>
      <c r="K856" s="631"/>
      <c r="L856" s="631"/>
      <c r="M856" s="631"/>
      <c r="N856" s="631"/>
      <c r="O856" s="631"/>
      <c r="P856" s="631"/>
      <c r="Q856" s="631"/>
    </row>
    <row r="857" ht="25.15" customHeight="true" x14ac:dyDescent="0.2">
      <c r="C857" s="631"/>
      <c r="D857" s="631"/>
      <c r="E857" s="631"/>
      <c r="F857" s="631"/>
      <c r="G857" s="631"/>
      <c r="H857" s="631"/>
      <c r="I857" s="631"/>
      <c r="J857" s="631"/>
      <c r="K857" s="631"/>
      <c r="L857" s="631"/>
      <c r="M857" s="631"/>
      <c r="N857" s="631"/>
      <c r="O857" s="631"/>
      <c r="P857" s="631"/>
      <c r="Q857" s="631"/>
    </row>
    <row r="858" ht="25.15" customHeight="true" x14ac:dyDescent="0.2">
      <c r="C858" s="631"/>
      <c r="D858" s="631"/>
      <c r="E858" s="631"/>
      <c r="F858" s="631"/>
      <c r="G858" s="631"/>
      <c r="H858" s="631"/>
      <c r="I858" s="631"/>
      <c r="J858" s="631"/>
      <c r="K858" s="631"/>
      <c r="L858" s="631"/>
      <c r="M858" s="631"/>
      <c r="N858" s="631"/>
      <c r="O858" s="631"/>
      <c r="P858" s="631"/>
      <c r="Q858" s="631"/>
    </row>
    <row r="859" ht="25.15" customHeight="true" x14ac:dyDescent="0.2">
      <c r="C859" s="631"/>
      <c r="D859" s="631"/>
      <c r="E859" s="631"/>
      <c r="F859" s="631"/>
      <c r="G859" s="631"/>
      <c r="H859" s="631"/>
      <c r="I859" s="631"/>
      <c r="J859" s="631"/>
      <c r="K859" s="631"/>
      <c r="L859" s="631"/>
      <c r="M859" s="631"/>
      <c r="N859" s="631"/>
      <c r="O859" s="631"/>
      <c r="P859" s="631"/>
      <c r="Q859" s="631"/>
    </row>
    <row r="860" ht="25.15" customHeight="true" x14ac:dyDescent="0.2">
      <c r="C860" s="631"/>
      <c r="D860" s="631"/>
      <c r="E860" s="631"/>
      <c r="F860" s="631"/>
      <c r="G860" s="631"/>
      <c r="H860" s="631"/>
      <c r="I860" s="631"/>
      <c r="J860" s="631"/>
      <c r="K860" s="631"/>
      <c r="L860" s="631"/>
      <c r="M860" s="631"/>
      <c r="N860" s="631"/>
      <c r="O860" s="631"/>
      <c r="P860" s="631"/>
      <c r="Q860" s="631"/>
    </row>
    <row r="861" ht="25.15" customHeight="true" x14ac:dyDescent="0.2">
      <c r="C861" s="631"/>
      <c r="D861" s="631"/>
      <c r="E861" s="631"/>
      <c r="F861" s="631"/>
      <c r="G861" s="631"/>
      <c r="H861" s="631"/>
      <c r="I861" s="631"/>
      <c r="J861" s="631"/>
      <c r="K861" s="631"/>
      <c r="L861" s="631"/>
      <c r="M861" s="631"/>
      <c r="N861" s="631"/>
      <c r="O861" s="631"/>
      <c r="P861" s="631"/>
      <c r="Q861" s="631"/>
    </row>
    <row r="862" ht="25.15" customHeight="true" x14ac:dyDescent="0.2">
      <c r="C862" s="631"/>
      <c r="D862" s="631"/>
      <c r="E862" s="631"/>
      <c r="F862" s="631"/>
      <c r="G862" s="631"/>
      <c r="H862" s="631"/>
      <c r="I862" s="631"/>
      <c r="J862" s="631"/>
      <c r="K862" s="631"/>
      <c r="L862" s="631"/>
      <c r="M862" s="631"/>
      <c r="N862" s="631"/>
      <c r="O862" s="631"/>
      <c r="P862" s="631"/>
      <c r="Q862" s="631"/>
    </row>
    <row r="863" ht="25.15" customHeight="true" x14ac:dyDescent="0.2">
      <c r="C863" s="631"/>
      <c r="D863" s="631"/>
      <c r="E863" s="631"/>
      <c r="F863" s="631"/>
      <c r="G863" s="631"/>
      <c r="H863" s="631"/>
      <c r="I863" s="631"/>
      <c r="J863" s="631"/>
      <c r="K863" s="631"/>
      <c r="L863" s="631"/>
      <c r="M863" s="631"/>
      <c r="N863" s="631"/>
      <c r="O863" s="631"/>
      <c r="P863" s="631"/>
      <c r="Q863" s="631"/>
    </row>
    <row r="864" ht="25.15" customHeight="true" x14ac:dyDescent="0.2">
      <c r="C864" s="631"/>
      <c r="D864" s="631"/>
      <c r="E864" s="631"/>
      <c r="F864" s="631"/>
      <c r="G864" s="631"/>
      <c r="H864" s="631"/>
      <c r="I864" s="631"/>
      <c r="J864" s="631"/>
      <c r="K864" s="631"/>
      <c r="L864" s="631"/>
      <c r="M864" s="631"/>
      <c r="N864" s="631"/>
      <c r="O864" s="631"/>
      <c r="P864" s="631"/>
      <c r="Q864" s="631"/>
    </row>
    <row r="865" ht="25.15" customHeight="true" x14ac:dyDescent="0.2">
      <c r="C865" s="631"/>
      <c r="D865" s="631"/>
      <c r="E865" s="631"/>
      <c r="F865" s="631"/>
      <c r="G865" s="631"/>
      <c r="H865" s="631"/>
      <c r="I865" s="631"/>
      <c r="J865" s="631"/>
      <c r="K865" s="631"/>
      <c r="L865" s="631"/>
      <c r="M865" s="631"/>
      <c r="N865" s="631"/>
      <c r="O865" s="631"/>
      <c r="P865" s="631"/>
      <c r="Q865" s="631"/>
    </row>
    <row r="866" ht="25.15" customHeight="true" x14ac:dyDescent="0.2">
      <c r="C866" s="631"/>
      <c r="D866" s="631"/>
      <c r="E866" s="631"/>
      <c r="F866" s="631"/>
      <c r="G866" s="631"/>
      <c r="H866" s="631"/>
      <c r="I866" s="631"/>
      <c r="J866" s="631"/>
      <c r="K866" s="631"/>
      <c r="L866" s="631"/>
      <c r="M866" s="631"/>
      <c r="N866" s="631"/>
      <c r="O866" s="631"/>
      <c r="P866" s="631"/>
      <c r="Q866" s="631"/>
    </row>
    <row r="867" ht="25.15" customHeight="true" x14ac:dyDescent="0.2">
      <c r="C867" s="631"/>
      <c r="D867" s="631"/>
      <c r="E867" s="631"/>
      <c r="F867" s="631"/>
      <c r="G867" s="631"/>
      <c r="H867" s="631"/>
      <c r="I867" s="631"/>
      <c r="J867" s="631"/>
      <c r="K867" s="631"/>
      <c r="L867" s="631"/>
      <c r="M867" s="631"/>
      <c r="N867" s="631"/>
      <c r="O867" s="631"/>
      <c r="P867" s="631"/>
      <c r="Q867" s="631"/>
    </row>
    <row r="868" ht="25.15" customHeight="true" x14ac:dyDescent="0.2">
      <c r="C868" s="631"/>
      <c r="D868" s="631"/>
      <c r="E868" s="631"/>
      <c r="F868" s="631"/>
      <c r="G868" s="631"/>
      <c r="H868" s="631"/>
      <c r="I868" s="631"/>
      <c r="J868" s="631"/>
      <c r="K868" s="631"/>
      <c r="L868" s="631"/>
      <c r="M868" s="631"/>
      <c r="N868" s="631"/>
      <c r="O868" s="631"/>
      <c r="P868" s="631"/>
      <c r="Q868" s="631"/>
    </row>
    <row r="869" ht="25.15" customHeight="true" x14ac:dyDescent="0.2">
      <c r="C869" s="631"/>
      <c r="D869" s="631"/>
      <c r="E869" s="631"/>
      <c r="F869" s="631"/>
      <c r="G869" s="631"/>
      <c r="H869" s="631"/>
      <c r="I869" s="631"/>
      <c r="J869" s="631"/>
      <c r="K869" s="631"/>
      <c r="L869" s="631"/>
      <c r="M869" s="631"/>
      <c r="N869" s="631"/>
      <c r="O869" s="631"/>
      <c r="P869" s="631"/>
      <c r="Q869" s="631"/>
    </row>
    <row r="870" ht="25.15" customHeight="true" x14ac:dyDescent="0.2">
      <c r="C870" s="631"/>
      <c r="D870" s="631"/>
      <c r="E870" s="631"/>
      <c r="F870" s="631"/>
      <c r="G870" s="631"/>
      <c r="H870" s="631"/>
      <c r="I870" s="631"/>
      <c r="J870" s="631"/>
      <c r="K870" s="631"/>
      <c r="L870" s="631"/>
      <c r="M870" s="631"/>
      <c r="N870" s="631"/>
      <c r="O870" s="631"/>
      <c r="P870" s="631"/>
      <c r="Q870" s="631"/>
    </row>
    <row r="871" ht="25.15" customHeight="true" x14ac:dyDescent="0.2">
      <c r="C871" s="631"/>
      <c r="D871" s="631"/>
      <c r="E871" s="631"/>
      <c r="F871" s="631"/>
      <c r="G871" s="631"/>
      <c r="H871" s="631"/>
      <c r="I871" s="631"/>
      <c r="J871" s="631"/>
      <c r="K871" s="631"/>
      <c r="L871" s="631"/>
      <c r="M871" s="631"/>
      <c r="N871" s="631"/>
      <c r="O871" s="631"/>
      <c r="P871" s="631"/>
      <c r="Q871" s="631"/>
    </row>
    <row r="872" ht="25.15" customHeight="true" x14ac:dyDescent="0.2">
      <c r="C872" s="631"/>
      <c r="D872" s="631"/>
      <c r="E872" s="631"/>
      <c r="F872" s="631"/>
      <c r="G872" s="631"/>
      <c r="H872" s="631"/>
      <c r="I872" s="631"/>
      <c r="J872" s="631"/>
      <c r="K872" s="631"/>
      <c r="L872" s="631"/>
      <c r="M872" s="631"/>
      <c r="N872" s="631"/>
      <c r="O872" s="631"/>
      <c r="P872" s="631"/>
      <c r="Q872" s="631"/>
    </row>
    <row r="873" ht="25.15" customHeight="true" x14ac:dyDescent="0.2">
      <c r="C873" s="631"/>
      <c r="D873" s="631"/>
      <c r="E873" s="631"/>
      <c r="F873" s="631"/>
      <c r="G873" s="631"/>
      <c r="H873" s="631"/>
      <c r="I873" s="631"/>
      <c r="J873" s="631"/>
      <c r="K873" s="631"/>
      <c r="L873" s="631"/>
      <c r="M873" s="631"/>
      <c r="N873" s="631"/>
      <c r="O873" s="631"/>
      <c r="P873" s="631"/>
      <c r="Q873" s="631"/>
    </row>
    <row r="874" ht="25.15" customHeight="true" x14ac:dyDescent="0.2">
      <c r="C874" s="631"/>
      <c r="D874" s="631"/>
      <c r="E874" s="631"/>
      <c r="F874" s="631"/>
      <c r="G874" s="631"/>
      <c r="H874" s="631"/>
      <c r="I874" s="631"/>
      <c r="J874" s="631"/>
      <c r="K874" s="631"/>
      <c r="L874" s="631"/>
      <c r="M874" s="631"/>
      <c r="N874" s="631"/>
      <c r="O874" s="631"/>
      <c r="P874" s="631"/>
      <c r="Q874" s="631"/>
    </row>
    <row r="875" ht="25.15" customHeight="true" x14ac:dyDescent="0.2">
      <c r="C875" s="631"/>
      <c r="D875" s="631"/>
      <c r="E875" s="631"/>
      <c r="F875" s="631"/>
      <c r="G875" s="631"/>
      <c r="H875" s="631"/>
      <c r="I875" s="631"/>
      <c r="J875" s="631"/>
      <c r="K875" s="631"/>
      <c r="L875" s="631"/>
      <c r="M875" s="631"/>
      <c r="N875" s="631"/>
      <c r="O875" s="631"/>
      <c r="P875" s="631"/>
      <c r="Q875" s="631"/>
    </row>
    <row r="876" ht="25.15" customHeight="true" x14ac:dyDescent="0.2">
      <c r="C876" s="631"/>
      <c r="D876" s="631"/>
      <c r="E876" s="631"/>
      <c r="F876" s="631"/>
      <c r="G876" s="631"/>
      <c r="H876" s="631"/>
      <c r="I876" s="631"/>
      <c r="J876" s="631"/>
      <c r="K876" s="631"/>
      <c r="L876" s="631"/>
      <c r="M876" s="631"/>
      <c r="N876" s="631"/>
      <c r="O876" s="631"/>
      <c r="P876" s="631"/>
      <c r="Q876" s="631"/>
    </row>
    <row r="877" ht="25.15" customHeight="true" x14ac:dyDescent="0.2">
      <c r="C877" s="631"/>
      <c r="D877" s="631"/>
      <c r="E877" s="631"/>
      <c r="F877" s="631"/>
      <c r="G877" s="631"/>
      <c r="H877" s="631"/>
      <c r="I877" s="631"/>
      <c r="J877" s="631"/>
      <c r="K877" s="631"/>
      <c r="L877" s="631"/>
      <c r="M877" s="631"/>
      <c r="N877" s="631"/>
      <c r="O877" s="631"/>
      <c r="P877" s="631"/>
      <c r="Q877" s="631"/>
    </row>
    <row r="878" ht="25.15" customHeight="true" x14ac:dyDescent="0.2">
      <c r="C878" s="631"/>
      <c r="D878" s="631"/>
      <c r="E878" s="631"/>
      <c r="F878" s="631"/>
      <c r="G878" s="631"/>
      <c r="H878" s="631"/>
      <c r="I878" s="631"/>
      <c r="J878" s="631"/>
      <c r="K878" s="631"/>
      <c r="L878" s="631"/>
      <c r="M878" s="631"/>
      <c r="N878" s="631"/>
      <c r="O878" s="631"/>
      <c r="P878" s="631"/>
      <c r="Q878" s="631"/>
    </row>
    <row r="879" ht="25.15" customHeight="true" x14ac:dyDescent="0.2">
      <c r="C879" s="631"/>
      <c r="D879" s="631"/>
      <c r="E879" s="631"/>
      <c r="F879" s="631"/>
      <c r="G879" s="631"/>
      <c r="H879" s="631"/>
      <c r="I879" s="631"/>
      <c r="J879" s="631"/>
      <c r="K879" s="631"/>
      <c r="L879" s="631"/>
      <c r="M879" s="631"/>
      <c r="N879" s="631"/>
      <c r="O879" s="631"/>
      <c r="P879" s="631"/>
      <c r="Q879" s="631"/>
    </row>
    <row r="880" ht="25.15" customHeight="true" x14ac:dyDescent="0.2">
      <c r="C880" s="631"/>
      <c r="D880" s="631"/>
      <c r="E880" s="631"/>
      <c r="F880" s="631"/>
      <c r="G880" s="631"/>
      <c r="H880" s="631"/>
      <c r="I880" s="631"/>
      <c r="J880" s="631"/>
      <c r="K880" s="631"/>
      <c r="L880" s="631"/>
      <c r="M880" s="631"/>
      <c r="N880" s="631"/>
      <c r="O880" s="631"/>
      <c r="P880" s="631"/>
      <c r="Q880" s="631"/>
    </row>
    <row r="881" ht="25.15" customHeight="true" x14ac:dyDescent="0.2">
      <c r="C881" s="631"/>
      <c r="D881" s="631"/>
      <c r="E881" s="631"/>
      <c r="F881" s="631"/>
      <c r="G881" s="631"/>
      <c r="H881" s="631"/>
      <c r="I881" s="631"/>
      <c r="J881" s="631"/>
      <c r="K881" s="631"/>
      <c r="L881" s="631"/>
      <c r="M881" s="631"/>
      <c r="N881" s="631"/>
      <c r="O881" s="631"/>
      <c r="P881" s="631"/>
      <c r="Q881" s="631"/>
    </row>
    <row r="882" ht="25.15" customHeight="true" x14ac:dyDescent="0.2">
      <c r="C882" s="631"/>
      <c r="D882" s="631"/>
      <c r="E882" s="631"/>
      <c r="F882" s="631"/>
      <c r="G882" s="631"/>
      <c r="H882" s="631"/>
      <c r="I882" s="631"/>
      <c r="J882" s="631"/>
      <c r="K882" s="631"/>
      <c r="L882" s="631"/>
      <c r="M882" s="631"/>
      <c r="N882" s="631"/>
      <c r="O882" s="631"/>
      <c r="P882" s="631"/>
      <c r="Q882" s="631"/>
    </row>
    <row r="883" ht="25.15" customHeight="true" x14ac:dyDescent="0.2">
      <c r="C883" s="631"/>
      <c r="D883" s="631"/>
      <c r="E883" s="631"/>
      <c r="F883" s="631"/>
      <c r="G883" s="631"/>
      <c r="H883" s="631"/>
      <c r="I883" s="631"/>
      <c r="J883" s="631"/>
      <c r="K883" s="631"/>
      <c r="L883" s="631"/>
      <c r="M883" s="631"/>
      <c r="N883" s="631"/>
      <c r="O883" s="631"/>
      <c r="P883" s="631"/>
      <c r="Q883" s="631"/>
    </row>
    <row r="884" ht="25.15" customHeight="true" x14ac:dyDescent="0.2">
      <c r="C884" s="631"/>
      <c r="D884" s="631"/>
      <c r="E884" s="631"/>
      <c r="F884" s="631"/>
      <c r="G884" s="631"/>
      <c r="H884" s="631"/>
      <c r="I884" s="631"/>
      <c r="J884" s="631"/>
      <c r="K884" s="631"/>
      <c r="L884" s="631"/>
      <c r="M884" s="631"/>
      <c r="N884" s="631"/>
      <c r="O884" s="631"/>
      <c r="P884" s="631"/>
      <c r="Q884" s="631"/>
    </row>
    <row r="885" ht="25.15" customHeight="true" x14ac:dyDescent="0.2">
      <c r="C885" s="631"/>
      <c r="D885" s="631"/>
      <c r="E885" s="631"/>
      <c r="F885" s="631"/>
      <c r="G885" s="631"/>
      <c r="H885" s="631"/>
      <c r="I885" s="631"/>
      <c r="J885" s="631"/>
      <c r="K885" s="631"/>
      <c r="L885" s="631"/>
      <c r="M885" s="631"/>
      <c r="N885" s="631"/>
      <c r="O885" s="631"/>
      <c r="P885" s="631"/>
      <c r="Q885" s="631"/>
    </row>
    <row r="886" ht="25.15" customHeight="true" x14ac:dyDescent="0.2">
      <c r="C886" s="631"/>
      <c r="D886" s="631"/>
      <c r="E886" s="631"/>
      <c r="F886" s="631"/>
      <c r="G886" s="631"/>
      <c r="H886" s="631"/>
      <c r="I886" s="631"/>
      <c r="J886" s="631"/>
      <c r="K886" s="631"/>
      <c r="L886" s="631"/>
      <c r="M886" s="631"/>
      <c r="N886" s="631"/>
      <c r="O886" s="631"/>
      <c r="P886" s="631"/>
      <c r="Q886" s="631"/>
    </row>
    <row r="887" ht="25.15" customHeight="true" x14ac:dyDescent="0.2">
      <c r="C887" s="631"/>
      <c r="D887" s="631"/>
      <c r="E887" s="631"/>
      <c r="F887" s="631"/>
      <c r="G887" s="631"/>
      <c r="H887" s="631"/>
      <c r="I887" s="631"/>
      <c r="J887" s="631"/>
      <c r="K887" s="631"/>
      <c r="L887" s="631"/>
      <c r="M887" s="631"/>
      <c r="N887" s="631"/>
      <c r="O887" s="631"/>
      <c r="P887" s="631"/>
      <c r="Q887" s="631"/>
    </row>
    <row r="888" ht="25.15" customHeight="true" x14ac:dyDescent="0.2">
      <c r="C888" s="631"/>
      <c r="D888" s="631"/>
      <c r="E888" s="631"/>
      <c r="F888" s="631"/>
      <c r="G888" s="631"/>
      <c r="H888" s="631"/>
      <c r="I888" s="631"/>
      <c r="J888" s="631"/>
      <c r="K888" s="631"/>
      <c r="L888" s="631"/>
      <c r="M888" s="631"/>
      <c r="N888" s="631"/>
      <c r="O888" s="631"/>
      <c r="P888" s="631"/>
      <c r="Q888" s="631"/>
    </row>
    <row r="889" ht="25.15" customHeight="true" x14ac:dyDescent="0.2">
      <c r="C889" s="631"/>
      <c r="D889" s="631"/>
      <c r="E889" s="631"/>
      <c r="F889" s="631"/>
      <c r="G889" s="631"/>
      <c r="H889" s="631"/>
      <c r="I889" s="631"/>
      <c r="J889" s="631"/>
      <c r="K889" s="631"/>
      <c r="L889" s="631"/>
      <c r="M889" s="631"/>
      <c r="N889" s="631"/>
      <c r="O889" s="631"/>
      <c r="P889" s="631"/>
      <c r="Q889" s="631"/>
    </row>
    <row r="890" ht="25.15" customHeight="true" x14ac:dyDescent="0.2">
      <c r="C890" s="631"/>
      <c r="D890" s="631"/>
      <c r="E890" s="631"/>
      <c r="F890" s="631"/>
      <c r="G890" s="631"/>
      <c r="H890" s="631"/>
      <c r="I890" s="631"/>
      <c r="J890" s="631"/>
      <c r="K890" s="631"/>
      <c r="L890" s="631"/>
      <c r="M890" s="631"/>
      <c r="N890" s="631"/>
      <c r="O890" s="631"/>
      <c r="P890" s="631"/>
      <c r="Q890" s="631"/>
    </row>
    <row r="891" ht="25.15" customHeight="true" x14ac:dyDescent="0.2">
      <c r="C891" s="631"/>
      <c r="D891" s="631"/>
      <c r="E891" s="631"/>
      <c r="F891" s="631"/>
      <c r="G891" s="631"/>
      <c r="H891" s="631"/>
      <c r="I891" s="631"/>
      <c r="J891" s="631"/>
      <c r="K891" s="631"/>
      <c r="L891" s="631"/>
      <c r="M891" s="631"/>
      <c r="N891" s="631"/>
      <c r="O891" s="631"/>
      <c r="P891" s="631"/>
      <c r="Q891" s="631"/>
    </row>
    <row r="892" ht="25.15" customHeight="true" x14ac:dyDescent="0.2">
      <c r="C892" s="631"/>
      <c r="D892" s="631"/>
      <c r="E892" s="631"/>
      <c r="F892" s="631"/>
      <c r="G892" s="631"/>
      <c r="H892" s="631"/>
      <c r="I892" s="631"/>
      <c r="J892" s="631"/>
      <c r="K892" s="631"/>
      <c r="L892" s="631"/>
      <c r="M892" s="631"/>
      <c r="N892" s="631"/>
      <c r="O892" s="631"/>
      <c r="P892" s="631"/>
      <c r="Q892" s="631"/>
    </row>
    <row r="893" ht="25.15" customHeight="true" x14ac:dyDescent="0.2">
      <c r="C893" s="631"/>
      <c r="D893" s="631"/>
      <c r="E893" s="631"/>
      <c r="F893" s="631"/>
      <c r="G893" s="631"/>
      <c r="H893" s="631"/>
      <c r="I893" s="631"/>
      <c r="J893" s="631"/>
      <c r="K893" s="631"/>
      <c r="L893" s="631"/>
      <c r="M893" s="631"/>
      <c r="N893" s="631"/>
      <c r="O893" s="631"/>
      <c r="P893" s="631"/>
      <c r="Q893" s="631"/>
    </row>
    <row r="894" ht="25.15" customHeight="true" x14ac:dyDescent="0.2">
      <c r="C894" s="631"/>
      <c r="D894" s="631"/>
      <c r="E894" s="631"/>
      <c r="F894" s="631"/>
      <c r="G894" s="631"/>
      <c r="H894" s="631"/>
      <c r="I894" s="631"/>
      <c r="J894" s="631"/>
      <c r="K894" s="631"/>
      <c r="L894" s="631"/>
      <c r="M894" s="631"/>
      <c r="N894" s="631"/>
      <c r="O894" s="631"/>
      <c r="P894" s="631"/>
      <c r="Q894" s="631"/>
    </row>
    <row r="895" ht="25.15" customHeight="true" x14ac:dyDescent="0.2">
      <c r="C895" s="631"/>
      <c r="D895" s="631"/>
      <c r="E895" s="631"/>
      <c r="F895" s="631"/>
      <c r="G895" s="631"/>
      <c r="H895" s="631"/>
      <c r="I895" s="631"/>
      <c r="J895" s="631"/>
      <c r="K895" s="631"/>
      <c r="L895" s="631"/>
      <c r="M895" s="631"/>
      <c r="N895" s="631"/>
      <c r="O895" s="631"/>
      <c r="P895" s="631"/>
      <c r="Q895" s="631"/>
    </row>
    <row r="896" ht="25.15" customHeight="true" x14ac:dyDescent="0.2">
      <c r="C896" s="631"/>
      <c r="D896" s="631"/>
      <c r="E896" s="631"/>
      <c r="F896" s="631"/>
      <c r="G896" s="631"/>
      <c r="H896" s="631"/>
      <c r="I896" s="631"/>
      <c r="J896" s="631"/>
      <c r="K896" s="631"/>
      <c r="L896" s="631"/>
      <c r="M896" s="631"/>
      <c r="N896" s="631"/>
      <c r="O896" s="631"/>
      <c r="P896" s="631"/>
      <c r="Q896" s="631"/>
    </row>
    <row r="897" ht="25.15" customHeight="true" x14ac:dyDescent="0.2">
      <c r="C897" s="631"/>
      <c r="D897" s="631"/>
      <c r="E897" s="631"/>
      <c r="F897" s="631"/>
      <c r="G897" s="631"/>
      <c r="H897" s="631"/>
      <c r="I897" s="631"/>
      <c r="J897" s="631"/>
      <c r="K897" s="631"/>
      <c r="L897" s="631"/>
      <c r="M897" s="631"/>
      <c r="N897" s="631"/>
      <c r="O897" s="631"/>
      <c r="P897" s="631"/>
      <c r="Q897" s="631"/>
    </row>
    <row r="898" ht="25.15" customHeight="true" x14ac:dyDescent="0.2">
      <c r="C898" s="631"/>
      <c r="D898" s="631"/>
      <c r="E898" s="631"/>
      <c r="F898" s="631"/>
      <c r="G898" s="631"/>
      <c r="H898" s="631"/>
      <c r="I898" s="631"/>
      <c r="J898" s="631"/>
      <c r="K898" s="631"/>
      <c r="L898" s="631"/>
      <c r="M898" s="631"/>
      <c r="N898" s="631"/>
      <c r="O898" s="631"/>
      <c r="P898" s="631"/>
      <c r="Q898" s="631"/>
    </row>
    <row r="899" ht="25.15" customHeight="true" x14ac:dyDescent="0.2">
      <c r="C899" s="631"/>
      <c r="D899" s="631"/>
      <c r="E899" s="631"/>
      <c r="F899" s="631"/>
      <c r="G899" s="631"/>
      <c r="H899" s="631"/>
      <c r="I899" s="631"/>
      <c r="J899" s="631"/>
      <c r="K899" s="631"/>
      <c r="L899" s="631"/>
      <c r="M899" s="631"/>
      <c r="N899" s="631"/>
      <c r="O899" s="631"/>
      <c r="P899" s="631"/>
      <c r="Q899" s="631"/>
    </row>
    <row r="900" ht="25.15" customHeight="true" x14ac:dyDescent="0.2">
      <c r="C900" s="631"/>
      <c r="D900" s="631"/>
      <c r="E900" s="631"/>
      <c r="F900" s="631"/>
      <c r="G900" s="631"/>
      <c r="H900" s="631"/>
      <c r="I900" s="631"/>
      <c r="J900" s="631"/>
      <c r="K900" s="631"/>
      <c r="L900" s="631"/>
      <c r="M900" s="631"/>
      <c r="N900" s="631"/>
      <c r="O900" s="631"/>
      <c r="P900" s="631"/>
      <c r="Q900" s="631"/>
    </row>
    <row r="901" ht="25.15" customHeight="true" x14ac:dyDescent="0.2">
      <c r="C901" s="631"/>
      <c r="D901" s="631"/>
      <c r="E901" s="631"/>
      <c r="F901" s="631"/>
      <c r="G901" s="631"/>
      <c r="H901" s="631"/>
      <c r="I901" s="631"/>
      <c r="J901" s="631"/>
      <c r="K901" s="631"/>
      <c r="L901" s="631"/>
      <c r="M901" s="631"/>
      <c r="N901" s="631"/>
      <c r="O901" s="631"/>
      <c r="P901" s="631"/>
      <c r="Q901" s="631"/>
    </row>
    <row r="902" ht="25.15" customHeight="true" x14ac:dyDescent="0.2">
      <c r="C902" s="631"/>
      <c r="D902" s="631"/>
      <c r="E902" s="631"/>
      <c r="F902" s="631"/>
      <c r="G902" s="631"/>
      <c r="H902" s="631"/>
      <c r="I902" s="631"/>
      <c r="J902" s="631"/>
      <c r="K902" s="631"/>
      <c r="L902" s="631"/>
      <c r="M902" s="631"/>
      <c r="N902" s="631"/>
      <c r="O902" s="631"/>
      <c r="P902" s="631"/>
      <c r="Q902" s="631"/>
    </row>
    <row r="903" ht="25.15" customHeight="true" x14ac:dyDescent="0.2">
      <c r="C903" s="631"/>
      <c r="D903" s="631"/>
      <c r="E903" s="631"/>
      <c r="F903" s="631"/>
      <c r="G903" s="631"/>
      <c r="H903" s="631"/>
      <c r="I903" s="631"/>
      <c r="J903" s="631"/>
      <c r="K903" s="631"/>
      <c r="L903" s="631"/>
      <c r="M903" s="631"/>
      <c r="N903" s="631"/>
      <c r="O903" s="631"/>
      <c r="P903" s="631"/>
      <c r="Q903" s="631"/>
    </row>
    <row r="904" ht="25.15" customHeight="true" x14ac:dyDescent="0.2">
      <c r="C904" s="631"/>
      <c r="D904" s="631"/>
      <c r="E904" s="631"/>
      <c r="F904" s="631"/>
      <c r="G904" s="631"/>
      <c r="H904" s="631"/>
      <c r="I904" s="631"/>
      <c r="J904" s="631"/>
      <c r="K904" s="631"/>
      <c r="L904" s="631"/>
      <c r="M904" s="631"/>
      <c r="N904" s="631"/>
      <c r="O904" s="631"/>
      <c r="P904" s="631"/>
      <c r="Q904" s="631"/>
    </row>
    <row r="905" ht="25.15" customHeight="true" x14ac:dyDescent="0.2">
      <c r="C905" s="631"/>
      <c r="D905" s="631"/>
      <c r="E905" s="631"/>
      <c r="F905" s="631"/>
      <c r="G905" s="631"/>
      <c r="H905" s="631"/>
      <c r="I905" s="631"/>
      <c r="J905" s="631"/>
      <c r="K905" s="631"/>
      <c r="L905" s="631"/>
      <c r="M905" s="631"/>
      <c r="N905" s="631"/>
      <c r="O905" s="631"/>
      <c r="P905" s="631"/>
      <c r="Q905" s="631"/>
    </row>
    <row r="906" ht="25.15" customHeight="true" x14ac:dyDescent="0.2">
      <c r="C906" s="631"/>
      <c r="D906" s="631"/>
      <c r="E906" s="631"/>
      <c r="F906" s="631"/>
      <c r="G906" s="631"/>
      <c r="H906" s="631"/>
      <c r="I906" s="631"/>
      <c r="J906" s="631"/>
      <c r="K906" s="631"/>
      <c r="L906" s="631"/>
      <c r="M906" s="631"/>
      <c r="N906" s="631"/>
      <c r="O906" s="631"/>
      <c r="P906" s="631"/>
      <c r="Q906" s="631"/>
    </row>
    <row r="907" ht="25.15" customHeight="true" x14ac:dyDescent="0.2">
      <c r="C907" s="631"/>
      <c r="D907" s="631"/>
      <c r="E907" s="631"/>
      <c r="F907" s="631"/>
      <c r="G907" s="631"/>
      <c r="H907" s="631"/>
      <c r="I907" s="631"/>
      <c r="J907" s="631"/>
      <c r="K907" s="631"/>
      <c r="L907" s="631"/>
      <c r="M907" s="631"/>
      <c r="N907" s="631"/>
      <c r="O907" s="631"/>
      <c r="P907" s="631"/>
      <c r="Q907" s="631"/>
    </row>
    <row r="908" ht="25.15" customHeight="true" x14ac:dyDescent="0.2">
      <c r="C908" s="631"/>
      <c r="D908" s="631"/>
      <c r="E908" s="631"/>
      <c r="F908" s="631"/>
      <c r="G908" s="631"/>
      <c r="H908" s="631"/>
      <c r="I908" s="631"/>
      <c r="J908" s="631"/>
      <c r="K908" s="631"/>
      <c r="L908" s="631"/>
      <c r="M908" s="631"/>
      <c r="N908" s="631"/>
      <c r="O908" s="631"/>
      <c r="P908" s="631"/>
      <c r="Q908" s="631"/>
    </row>
    <row r="909" ht="25.15" customHeight="true" x14ac:dyDescent="0.2">
      <c r="C909" s="631"/>
      <c r="D909" s="631"/>
      <c r="E909" s="631"/>
      <c r="F909" s="631"/>
      <c r="G909" s="631"/>
      <c r="H909" s="631"/>
      <c r="I909" s="631"/>
      <c r="J909" s="631"/>
      <c r="K909" s="631"/>
      <c r="L909" s="631"/>
      <c r="M909" s="631"/>
      <c r="N909" s="631"/>
      <c r="O909" s="631"/>
      <c r="P909" s="631"/>
      <c r="Q909" s="631"/>
    </row>
    <row r="910" ht="25.15" customHeight="true" x14ac:dyDescent="0.2">
      <c r="C910" s="631"/>
      <c r="D910" s="631"/>
      <c r="E910" s="631"/>
      <c r="F910" s="631"/>
      <c r="G910" s="631"/>
      <c r="H910" s="631"/>
      <c r="I910" s="631"/>
      <c r="J910" s="631"/>
      <c r="K910" s="631"/>
      <c r="L910" s="631"/>
      <c r="M910" s="631"/>
      <c r="N910" s="631"/>
      <c r="O910" s="631"/>
      <c r="P910" s="631"/>
      <c r="Q910" s="631"/>
    </row>
    <row r="911" ht="25.15" customHeight="true" x14ac:dyDescent="0.2">
      <c r="C911" s="631"/>
      <c r="D911" s="631"/>
      <c r="E911" s="631"/>
      <c r="F911" s="631"/>
      <c r="G911" s="631"/>
      <c r="H911" s="631"/>
      <c r="I911" s="631"/>
      <c r="J911" s="631"/>
      <c r="K911" s="631"/>
      <c r="L911" s="631"/>
      <c r="M911" s="631"/>
      <c r="N911" s="631"/>
      <c r="O911" s="631"/>
      <c r="P911" s="631"/>
      <c r="Q911" s="631"/>
    </row>
    <row r="912" ht="25.15" customHeight="true" x14ac:dyDescent="0.2">
      <c r="C912" s="631"/>
      <c r="D912" s="631"/>
      <c r="E912" s="631"/>
      <c r="F912" s="631"/>
      <c r="G912" s="631"/>
      <c r="H912" s="631"/>
      <c r="I912" s="631"/>
      <c r="J912" s="631"/>
      <c r="K912" s="631"/>
      <c r="L912" s="631"/>
      <c r="M912" s="631"/>
      <c r="N912" s="631"/>
      <c r="O912" s="631"/>
      <c r="P912" s="631"/>
      <c r="Q912" s="631"/>
    </row>
    <row r="913" ht="25.15" customHeight="true" x14ac:dyDescent="0.2">
      <c r="C913" s="631"/>
      <c r="D913" s="631"/>
      <c r="E913" s="631"/>
      <c r="F913" s="631"/>
      <c r="G913" s="631"/>
      <c r="H913" s="631"/>
      <c r="I913" s="631"/>
      <c r="J913" s="631"/>
      <c r="K913" s="631"/>
      <c r="L913" s="631"/>
      <c r="M913" s="631"/>
      <c r="N913" s="631"/>
      <c r="O913" s="631"/>
      <c r="P913" s="631"/>
      <c r="Q913" s="631"/>
    </row>
    <row r="914" ht="25.15" customHeight="true" x14ac:dyDescent="0.2">
      <c r="C914" s="631"/>
      <c r="D914" s="631"/>
      <c r="E914" s="631"/>
      <c r="F914" s="631"/>
      <c r="G914" s="631"/>
      <c r="H914" s="631"/>
      <c r="I914" s="631"/>
      <c r="J914" s="631"/>
      <c r="K914" s="631"/>
      <c r="L914" s="631"/>
      <c r="M914" s="631"/>
      <c r="N914" s="631"/>
      <c r="O914" s="631"/>
      <c r="P914" s="631"/>
      <c r="Q914" s="631"/>
    </row>
    <row r="915" ht="25.15" customHeight="true" x14ac:dyDescent="0.2">
      <c r="C915" s="631"/>
      <c r="D915" s="631"/>
      <c r="E915" s="631"/>
      <c r="F915" s="631"/>
      <c r="G915" s="631"/>
      <c r="H915" s="631"/>
      <c r="I915" s="631"/>
      <c r="J915" s="631"/>
      <c r="K915" s="631"/>
      <c r="L915" s="631"/>
      <c r="M915" s="631"/>
      <c r="N915" s="631"/>
      <c r="O915" s="631"/>
      <c r="P915" s="631"/>
      <c r="Q915" s="631"/>
    </row>
    <row r="916" ht="25.15" customHeight="true" x14ac:dyDescent="0.2">
      <c r="C916" s="631"/>
      <c r="D916" s="631"/>
      <c r="E916" s="631"/>
      <c r="F916" s="631"/>
      <c r="G916" s="631"/>
      <c r="H916" s="631"/>
      <c r="I916" s="631"/>
      <c r="J916" s="631"/>
      <c r="K916" s="631"/>
      <c r="L916" s="631"/>
      <c r="M916" s="631"/>
      <c r="N916" s="631"/>
      <c r="O916" s="631"/>
      <c r="P916" s="631"/>
      <c r="Q916" s="631"/>
    </row>
    <row r="917" ht="25.15" customHeight="true" x14ac:dyDescent="0.2">
      <c r="C917" s="631"/>
      <c r="D917" s="631"/>
      <c r="E917" s="631"/>
      <c r="F917" s="631"/>
      <c r="G917" s="631"/>
      <c r="H917" s="631"/>
      <c r="I917" s="631"/>
      <c r="J917" s="631"/>
      <c r="K917" s="631"/>
      <c r="L917" s="631"/>
      <c r="M917" s="631"/>
      <c r="N917" s="631"/>
      <c r="O917" s="631"/>
      <c r="P917" s="631"/>
      <c r="Q917" s="631"/>
    </row>
    <row r="918" ht="25.15" customHeight="true" x14ac:dyDescent="0.2">
      <c r="C918" s="631"/>
      <c r="D918" s="631"/>
      <c r="E918" s="631"/>
      <c r="F918" s="631"/>
      <c r="G918" s="631"/>
      <c r="H918" s="631"/>
      <c r="I918" s="631"/>
      <c r="J918" s="631"/>
      <c r="K918" s="631"/>
      <c r="L918" s="631"/>
      <c r="M918" s="631"/>
      <c r="N918" s="631"/>
      <c r="O918" s="631"/>
      <c r="P918" s="631"/>
      <c r="Q918" s="631"/>
    </row>
    <row r="919" ht="25.15" customHeight="true" x14ac:dyDescent="0.2">
      <c r="C919" s="631"/>
      <c r="D919" s="631"/>
      <c r="E919" s="631"/>
      <c r="F919" s="631"/>
      <c r="G919" s="631"/>
      <c r="H919" s="631"/>
      <c r="I919" s="631"/>
      <c r="J919" s="631"/>
      <c r="K919" s="631"/>
      <c r="L919" s="631"/>
      <c r="M919" s="631"/>
      <c r="N919" s="631"/>
      <c r="O919" s="631"/>
      <c r="P919" s="631"/>
      <c r="Q919" s="631"/>
    </row>
    <row r="920" ht="25.15" customHeight="true" x14ac:dyDescent="0.2">
      <c r="C920" s="631"/>
      <c r="D920" s="631"/>
      <c r="E920" s="631"/>
      <c r="F920" s="631"/>
      <c r="G920" s="631"/>
      <c r="H920" s="631"/>
      <c r="I920" s="631"/>
      <c r="J920" s="631"/>
      <c r="K920" s="631"/>
      <c r="L920" s="631"/>
      <c r="M920" s="631"/>
      <c r="N920" s="631"/>
      <c r="O920" s="631"/>
      <c r="P920" s="631"/>
      <c r="Q920" s="631"/>
    </row>
    <row r="921" ht="25.15" customHeight="true" x14ac:dyDescent="0.2">
      <c r="C921" s="631"/>
      <c r="D921" s="631"/>
      <c r="E921" s="631"/>
      <c r="F921" s="631"/>
      <c r="G921" s="631"/>
      <c r="H921" s="631"/>
      <c r="I921" s="631"/>
      <c r="J921" s="631"/>
      <c r="K921" s="631"/>
      <c r="L921" s="631"/>
      <c r="M921" s="631"/>
      <c r="N921" s="631"/>
      <c r="O921" s="631"/>
      <c r="P921" s="631"/>
      <c r="Q921" s="631"/>
    </row>
    <row r="922" ht="25.15" customHeight="true" x14ac:dyDescent="0.2">
      <c r="C922" s="631"/>
      <c r="D922" s="631"/>
      <c r="E922" s="631"/>
      <c r="F922" s="631"/>
      <c r="G922" s="631"/>
      <c r="H922" s="631"/>
      <c r="I922" s="631"/>
      <c r="J922" s="631"/>
      <c r="K922" s="631"/>
      <c r="L922" s="631"/>
      <c r="M922" s="631"/>
      <c r="N922" s="631"/>
      <c r="O922" s="631"/>
      <c r="P922" s="631"/>
      <c r="Q922" s="631"/>
    </row>
    <row r="923" ht="25.15" customHeight="true" x14ac:dyDescent="0.2">
      <c r="C923" s="631"/>
      <c r="D923" s="631"/>
      <c r="E923" s="631"/>
      <c r="F923" s="631"/>
      <c r="G923" s="631"/>
      <c r="H923" s="631"/>
      <c r="I923" s="631"/>
      <c r="J923" s="631"/>
      <c r="K923" s="631"/>
      <c r="L923" s="631"/>
      <c r="M923" s="631"/>
      <c r="N923" s="631"/>
      <c r="O923" s="631"/>
      <c r="P923" s="631"/>
      <c r="Q923" s="631"/>
    </row>
    <row r="924" ht="25.15" customHeight="true" x14ac:dyDescent="0.2">
      <c r="C924" s="631"/>
      <c r="D924" s="631"/>
      <c r="E924" s="631"/>
      <c r="F924" s="631"/>
      <c r="G924" s="631"/>
      <c r="H924" s="631"/>
      <c r="I924" s="631"/>
      <c r="J924" s="631"/>
      <c r="K924" s="631"/>
      <c r="L924" s="631"/>
      <c r="M924" s="631"/>
      <c r="N924" s="631"/>
      <c r="O924" s="631"/>
      <c r="P924" s="631"/>
      <c r="Q924" s="631"/>
    </row>
    <row r="925" ht="25.15" customHeight="true" x14ac:dyDescent="0.2">
      <c r="C925" s="631"/>
      <c r="D925" s="631"/>
      <c r="E925" s="631"/>
      <c r="F925" s="631"/>
      <c r="G925" s="631"/>
      <c r="H925" s="631"/>
      <c r="I925" s="631"/>
      <c r="J925" s="631"/>
      <c r="K925" s="631"/>
      <c r="L925" s="631"/>
      <c r="M925" s="631"/>
      <c r="N925" s="631"/>
      <c r="O925" s="631"/>
      <c r="P925" s="631"/>
      <c r="Q925" s="631"/>
    </row>
    <row r="926" ht="25.15" customHeight="true" x14ac:dyDescent="0.2">
      <c r="C926" s="631"/>
      <c r="D926" s="631"/>
      <c r="E926" s="631"/>
      <c r="F926" s="631"/>
      <c r="G926" s="631"/>
      <c r="H926" s="631"/>
      <c r="I926" s="631"/>
      <c r="J926" s="631"/>
      <c r="K926" s="631"/>
      <c r="L926" s="631"/>
      <c r="M926" s="631"/>
      <c r="N926" s="631"/>
      <c r="O926" s="631"/>
      <c r="P926" s="631"/>
      <c r="Q926" s="631"/>
    </row>
    <row r="927" ht="25.15" customHeight="true" x14ac:dyDescent="0.2">
      <c r="C927" s="631"/>
      <c r="D927" s="631"/>
      <c r="E927" s="631"/>
      <c r="F927" s="631"/>
      <c r="G927" s="631"/>
      <c r="H927" s="631"/>
      <c r="I927" s="631"/>
      <c r="J927" s="631"/>
      <c r="K927" s="631"/>
      <c r="L927" s="631"/>
      <c r="M927" s="631"/>
      <c r="N927" s="631"/>
      <c r="O927" s="631"/>
      <c r="P927" s="631"/>
      <c r="Q927" s="631"/>
    </row>
    <row r="928" ht="25.15" customHeight="true" x14ac:dyDescent="0.2">
      <c r="C928" s="631"/>
      <c r="D928" s="631"/>
      <c r="E928" s="631"/>
      <c r="F928" s="631"/>
      <c r="G928" s="631"/>
      <c r="H928" s="631"/>
      <c r="I928" s="631"/>
      <c r="J928" s="631"/>
      <c r="K928" s="631"/>
      <c r="L928" s="631"/>
      <c r="M928" s="631"/>
      <c r="N928" s="631"/>
      <c r="O928" s="631"/>
      <c r="P928" s="631"/>
      <c r="Q928" s="631"/>
    </row>
    <row r="929" ht="25.15" customHeight="true" x14ac:dyDescent="0.2">
      <c r="C929" s="631"/>
      <c r="D929" s="631"/>
      <c r="E929" s="631"/>
      <c r="F929" s="631"/>
      <c r="G929" s="631"/>
      <c r="H929" s="631"/>
      <c r="I929" s="631"/>
      <c r="J929" s="631"/>
      <c r="K929" s="631"/>
      <c r="L929" s="631"/>
      <c r="M929" s="631"/>
      <c r="N929" s="631"/>
      <c r="O929" s="631"/>
      <c r="P929" s="631"/>
      <c r="Q929" s="631"/>
    </row>
    <row r="930" ht="25.15" customHeight="true" x14ac:dyDescent="0.2">
      <c r="C930" s="631"/>
      <c r="D930" s="631"/>
      <c r="E930" s="631"/>
      <c r="F930" s="631"/>
      <c r="G930" s="631"/>
      <c r="H930" s="631"/>
      <c r="I930" s="631"/>
      <c r="J930" s="631"/>
      <c r="K930" s="631"/>
      <c r="L930" s="631"/>
      <c r="M930" s="631"/>
      <c r="N930" s="631"/>
      <c r="O930" s="631"/>
      <c r="P930" s="631"/>
      <c r="Q930" s="631"/>
    </row>
    <row r="931" ht="25.15" customHeight="true" x14ac:dyDescent="0.2">
      <c r="C931" s="631"/>
      <c r="D931" s="631"/>
      <c r="E931" s="631"/>
      <c r="F931" s="631"/>
      <c r="G931" s="631"/>
      <c r="H931" s="631"/>
      <c r="I931" s="631"/>
      <c r="J931" s="631"/>
      <c r="K931" s="631"/>
      <c r="L931" s="631"/>
      <c r="M931" s="631"/>
      <c r="N931" s="631"/>
      <c r="O931" s="631"/>
      <c r="P931" s="631"/>
      <c r="Q931" s="631"/>
    </row>
    <row r="932" ht="25.15" customHeight="true" x14ac:dyDescent="0.2">
      <c r="C932" s="631"/>
      <c r="D932" s="631"/>
      <c r="E932" s="631"/>
      <c r="F932" s="631"/>
      <c r="G932" s="631"/>
      <c r="H932" s="631"/>
      <c r="I932" s="631"/>
      <c r="J932" s="631"/>
      <c r="K932" s="631"/>
      <c r="L932" s="631"/>
      <c r="M932" s="631"/>
      <c r="N932" s="631"/>
      <c r="O932" s="631"/>
      <c r="P932" s="631"/>
      <c r="Q932" s="631"/>
    </row>
    <row r="933" ht="25.15" customHeight="true" x14ac:dyDescent="0.2">
      <c r="C933" s="631"/>
      <c r="D933" s="631"/>
      <c r="E933" s="631"/>
      <c r="F933" s="631"/>
      <c r="G933" s="631"/>
      <c r="H933" s="631"/>
      <c r="I933" s="631"/>
      <c r="J933" s="631"/>
      <c r="K933" s="631"/>
      <c r="L933" s="631"/>
      <c r="M933" s="631"/>
      <c r="N933" s="631"/>
      <c r="O933" s="631"/>
      <c r="P933" s="631"/>
      <c r="Q933" s="631"/>
    </row>
    <row r="934" ht="25.15" customHeight="true" x14ac:dyDescent="0.2">
      <c r="C934" s="631"/>
      <c r="D934" s="631"/>
      <c r="E934" s="631"/>
      <c r="F934" s="631"/>
      <c r="G934" s="631"/>
      <c r="H934" s="631"/>
      <c r="I934" s="631"/>
      <c r="J934" s="631"/>
      <c r="K934" s="631"/>
      <c r="L934" s="631"/>
      <c r="M934" s="631"/>
      <c r="N934" s="631"/>
      <c r="O934" s="631"/>
      <c r="P934" s="631"/>
      <c r="Q934" s="631"/>
    </row>
    <row r="935" ht="25.15" customHeight="true" x14ac:dyDescent="0.2">
      <c r="C935" s="631"/>
      <c r="D935" s="631"/>
      <c r="E935" s="631"/>
      <c r="F935" s="631"/>
      <c r="G935" s="631"/>
      <c r="H935" s="631"/>
      <c r="I935" s="631"/>
      <c r="J935" s="631"/>
      <c r="K935" s="631"/>
      <c r="L935" s="631"/>
      <c r="M935" s="631"/>
      <c r="N935" s="631"/>
      <c r="O935" s="631"/>
      <c r="P935" s="631"/>
      <c r="Q935" s="631"/>
    </row>
    <row r="936" ht="25.15" customHeight="true" x14ac:dyDescent="0.2">
      <c r="C936" s="631"/>
      <c r="D936" s="631"/>
      <c r="E936" s="631"/>
      <c r="F936" s="631"/>
      <c r="G936" s="631"/>
      <c r="H936" s="631"/>
      <c r="I936" s="631"/>
      <c r="J936" s="631"/>
      <c r="K936" s="631"/>
      <c r="L936" s="631"/>
      <c r="M936" s="631"/>
      <c r="N936" s="631"/>
      <c r="O936" s="631"/>
      <c r="P936" s="631"/>
      <c r="Q936" s="631"/>
    </row>
    <row r="937" ht="25.15" customHeight="true" x14ac:dyDescent="0.2">
      <c r="C937" s="631"/>
      <c r="D937" s="631"/>
      <c r="E937" s="631"/>
      <c r="F937" s="631"/>
      <c r="G937" s="631"/>
      <c r="H937" s="631"/>
      <c r="I937" s="631"/>
      <c r="J937" s="631"/>
      <c r="K937" s="631"/>
      <c r="L937" s="631"/>
      <c r="M937" s="631"/>
      <c r="N937" s="631"/>
      <c r="O937" s="631"/>
      <c r="P937" s="631"/>
      <c r="Q937" s="631"/>
    </row>
    <row r="938" ht="25.15" customHeight="true" x14ac:dyDescent="0.2">
      <c r="C938" s="631"/>
      <c r="D938" s="631"/>
      <c r="E938" s="631"/>
      <c r="F938" s="631"/>
      <c r="G938" s="631"/>
      <c r="H938" s="631"/>
      <c r="I938" s="631"/>
      <c r="J938" s="631"/>
      <c r="K938" s="631"/>
      <c r="L938" s="631"/>
      <c r="M938" s="631"/>
      <c r="N938" s="631"/>
      <c r="O938" s="631"/>
      <c r="P938" s="631"/>
      <c r="Q938" s="631"/>
    </row>
    <row r="939" ht="25.15" customHeight="true" x14ac:dyDescent="0.2">
      <c r="C939" s="631"/>
      <c r="D939" s="631"/>
      <c r="E939" s="631"/>
      <c r="F939" s="631"/>
      <c r="G939" s="631"/>
      <c r="H939" s="631"/>
      <c r="I939" s="631"/>
      <c r="J939" s="631"/>
      <c r="K939" s="631"/>
      <c r="L939" s="631"/>
      <c r="M939" s="631"/>
      <c r="N939" s="631"/>
      <c r="O939" s="631"/>
      <c r="P939" s="631"/>
      <c r="Q939" s="631"/>
    </row>
    <row r="940" ht="25.15" customHeight="true" x14ac:dyDescent="0.2">
      <c r="C940" s="631"/>
      <c r="D940" s="631"/>
      <c r="E940" s="631"/>
      <c r="F940" s="631"/>
      <c r="G940" s="631"/>
      <c r="H940" s="631"/>
      <c r="I940" s="631"/>
      <c r="J940" s="631"/>
      <c r="K940" s="631"/>
      <c r="L940" s="631"/>
      <c r="M940" s="631"/>
      <c r="N940" s="631"/>
      <c r="O940" s="631"/>
      <c r="P940" s="631"/>
      <c r="Q940" s="631"/>
    </row>
    <row r="941" ht="25.15" customHeight="true" x14ac:dyDescent="0.2">
      <c r="C941" s="631"/>
      <c r="D941" s="631"/>
      <c r="E941" s="631"/>
      <c r="F941" s="631"/>
      <c r="G941" s="631"/>
      <c r="H941" s="631"/>
      <c r="I941" s="631"/>
      <c r="J941" s="631"/>
      <c r="K941" s="631"/>
      <c r="L941" s="631"/>
      <c r="M941" s="631"/>
      <c r="N941" s="631"/>
      <c r="O941" s="631"/>
      <c r="P941" s="631"/>
      <c r="Q941" s="631"/>
    </row>
    <row r="942" ht="25.15" customHeight="true" x14ac:dyDescent="0.2">
      <c r="C942" s="631"/>
      <c r="D942" s="631"/>
      <c r="E942" s="631"/>
      <c r="F942" s="631"/>
      <c r="G942" s="631"/>
      <c r="H942" s="631"/>
      <c r="I942" s="631"/>
      <c r="J942" s="631"/>
      <c r="K942" s="631"/>
      <c r="L942" s="631"/>
      <c r="M942" s="631"/>
      <c r="N942" s="631"/>
      <c r="O942" s="631"/>
      <c r="P942" s="631"/>
      <c r="Q942" s="631"/>
    </row>
    <row r="943" ht="25.15" customHeight="true" x14ac:dyDescent="0.2">
      <c r="C943" s="631"/>
      <c r="D943" s="631"/>
      <c r="E943" s="631"/>
      <c r="F943" s="631"/>
      <c r="G943" s="631"/>
      <c r="H943" s="631"/>
      <c r="I943" s="631"/>
      <c r="J943" s="631"/>
      <c r="K943" s="631"/>
      <c r="L943" s="631"/>
      <c r="M943" s="631"/>
      <c r="N943" s="631"/>
      <c r="O943" s="631"/>
      <c r="P943" s="631"/>
      <c r="Q943" s="631"/>
    </row>
    <row r="944" ht="25.15" customHeight="true" x14ac:dyDescent="0.2">
      <c r="C944" s="631"/>
      <c r="D944" s="631"/>
      <c r="E944" s="631"/>
      <c r="F944" s="631"/>
      <c r="G944" s="631"/>
      <c r="H944" s="631"/>
      <c r="I944" s="631"/>
      <c r="J944" s="631"/>
      <c r="K944" s="631"/>
      <c r="L944" s="631"/>
      <c r="M944" s="631"/>
      <c r="N944" s="631"/>
      <c r="O944" s="631"/>
      <c r="P944" s="631"/>
      <c r="Q944" s="631"/>
    </row>
    <row r="945" ht="25.15" customHeight="true" x14ac:dyDescent="0.2">
      <c r="C945" s="631"/>
      <c r="D945" s="631"/>
      <c r="E945" s="631"/>
      <c r="F945" s="631"/>
      <c r="G945" s="631"/>
      <c r="H945" s="631"/>
      <c r="I945" s="631"/>
      <c r="J945" s="631"/>
      <c r="K945" s="631"/>
      <c r="L945" s="631"/>
      <c r="M945" s="631"/>
      <c r="N945" s="631"/>
      <c r="O945" s="631"/>
      <c r="P945" s="631"/>
      <c r="Q945" s="631"/>
    </row>
    <row r="946" ht="25.15" customHeight="true" x14ac:dyDescent="0.2">
      <c r="C946" s="631"/>
      <c r="D946" s="631"/>
      <c r="E946" s="631"/>
      <c r="F946" s="631"/>
      <c r="G946" s="631"/>
      <c r="H946" s="631"/>
      <c r="I946" s="631"/>
      <c r="J946" s="631"/>
      <c r="K946" s="631"/>
      <c r="L946" s="631"/>
      <c r="M946" s="631"/>
      <c r="N946" s="631"/>
      <c r="O946" s="631"/>
      <c r="P946" s="631"/>
      <c r="Q946" s="631"/>
    </row>
    <row r="947" ht="25.15" customHeight="true" x14ac:dyDescent="0.2">
      <c r="C947" s="631"/>
      <c r="D947" s="631"/>
      <c r="E947" s="631"/>
      <c r="F947" s="631"/>
      <c r="G947" s="631"/>
      <c r="H947" s="631"/>
      <c r="I947" s="631"/>
      <c r="J947" s="631"/>
      <c r="K947" s="631"/>
      <c r="L947" s="631"/>
      <c r="M947" s="631"/>
      <c r="N947" s="631"/>
      <c r="O947" s="631"/>
      <c r="P947" s="631"/>
      <c r="Q947" s="631"/>
    </row>
    <row r="948" ht="25.15" customHeight="true" x14ac:dyDescent="0.2">
      <c r="C948" s="631"/>
      <c r="D948" s="631"/>
      <c r="E948" s="631"/>
      <c r="F948" s="631"/>
      <c r="G948" s="631"/>
      <c r="H948" s="631"/>
      <c r="I948" s="631"/>
      <c r="J948" s="631"/>
      <c r="K948" s="631"/>
      <c r="L948" s="631"/>
      <c r="M948" s="631"/>
      <c r="N948" s="631"/>
      <c r="O948" s="631"/>
      <c r="P948" s="631"/>
      <c r="Q948" s="631"/>
    </row>
    <row r="949" ht="25.15" customHeight="true" x14ac:dyDescent="0.2">
      <c r="C949" s="631"/>
      <c r="D949" s="631"/>
      <c r="E949" s="631"/>
      <c r="F949" s="631"/>
      <c r="G949" s="631"/>
      <c r="H949" s="631"/>
      <c r="I949" s="631"/>
      <c r="J949" s="631"/>
      <c r="K949" s="631"/>
      <c r="L949" s="631"/>
      <c r="M949" s="631"/>
      <c r="N949" s="631"/>
      <c r="O949" s="631"/>
      <c r="P949" s="631"/>
      <c r="Q949" s="631"/>
    </row>
    <row r="950" ht="25.15" customHeight="true" x14ac:dyDescent="0.2">
      <c r="C950" s="631"/>
      <c r="D950" s="631"/>
      <c r="E950" s="631"/>
      <c r="F950" s="631"/>
      <c r="G950" s="631"/>
      <c r="H950" s="631"/>
      <c r="I950" s="631"/>
      <c r="J950" s="631"/>
      <c r="K950" s="631"/>
      <c r="L950" s="631"/>
      <c r="M950" s="631"/>
      <c r="N950" s="631"/>
      <c r="O950" s="631"/>
      <c r="P950" s="631"/>
      <c r="Q950" s="631"/>
    </row>
    <row r="951" ht="25.15" customHeight="true" x14ac:dyDescent="0.2">
      <c r="C951" s="631"/>
      <c r="D951" s="631"/>
      <c r="E951" s="631"/>
      <c r="F951" s="631"/>
      <c r="G951" s="631"/>
      <c r="H951" s="631"/>
      <c r="I951" s="631"/>
      <c r="J951" s="631"/>
      <c r="K951" s="631"/>
      <c r="L951" s="631"/>
      <c r="M951" s="631"/>
      <c r="N951" s="631"/>
      <c r="O951" s="631"/>
      <c r="P951" s="631"/>
      <c r="Q951" s="631"/>
    </row>
    <row r="952" ht="25.15" customHeight="true" x14ac:dyDescent="0.2">
      <c r="C952" s="631"/>
      <c r="D952" s="631"/>
      <c r="E952" s="631"/>
      <c r="F952" s="631"/>
      <c r="G952" s="631"/>
      <c r="H952" s="631"/>
      <c r="I952" s="631"/>
      <c r="J952" s="631"/>
      <c r="K952" s="631"/>
      <c r="L952" s="631"/>
      <c r="M952" s="631"/>
      <c r="N952" s="631"/>
      <c r="O952" s="631"/>
      <c r="P952" s="631"/>
      <c r="Q952" s="631"/>
    </row>
    <row r="953" ht="25.15" customHeight="true" x14ac:dyDescent="0.2">
      <c r="C953" s="631"/>
      <c r="D953" s="631"/>
      <c r="E953" s="631"/>
      <c r="F953" s="631"/>
      <c r="G953" s="631"/>
      <c r="H953" s="631"/>
      <c r="I953" s="631"/>
      <c r="J953" s="631"/>
      <c r="K953" s="631"/>
      <c r="L953" s="631"/>
      <c r="M953" s="631"/>
      <c r="N953" s="631"/>
      <c r="O953" s="631"/>
      <c r="P953" s="631"/>
      <c r="Q953" s="631"/>
    </row>
    <row r="954" ht="25.15" customHeight="true" x14ac:dyDescent="0.2">
      <c r="C954" s="631"/>
      <c r="D954" s="631"/>
      <c r="E954" s="631"/>
      <c r="F954" s="631"/>
      <c r="G954" s="631"/>
      <c r="H954" s="631"/>
      <c r="I954" s="631"/>
      <c r="J954" s="631"/>
      <c r="K954" s="631"/>
      <c r="L954" s="631"/>
      <c r="M954" s="631"/>
      <c r="N954" s="631"/>
      <c r="O954" s="631"/>
      <c r="P954" s="631"/>
      <c r="Q954" s="631"/>
    </row>
    <row r="955" ht="25.15" customHeight="true" x14ac:dyDescent="0.2">
      <c r="C955" s="631"/>
      <c r="D955" s="631"/>
      <c r="E955" s="631"/>
      <c r="F955" s="631"/>
      <c r="G955" s="631"/>
      <c r="H955" s="631"/>
      <c r="I955" s="631"/>
      <c r="J955" s="631"/>
      <c r="K955" s="631"/>
      <c r="L955" s="631"/>
      <c r="M955" s="631"/>
      <c r="N955" s="631"/>
      <c r="O955" s="631"/>
      <c r="P955" s="631"/>
      <c r="Q955" s="631"/>
    </row>
    <row r="956" ht="25.15" customHeight="true" x14ac:dyDescent="0.2">
      <c r="C956" s="631"/>
      <c r="D956" s="631"/>
      <c r="E956" s="631"/>
      <c r="F956" s="631"/>
      <c r="G956" s="631"/>
      <c r="H956" s="631"/>
      <c r="I956" s="631"/>
      <c r="J956" s="631"/>
      <c r="K956" s="631"/>
      <c r="L956" s="631"/>
      <c r="M956" s="631"/>
      <c r="N956" s="631"/>
      <c r="O956" s="631"/>
      <c r="P956" s="631"/>
      <c r="Q956" s="631"/>
    </row>
    <row r="957" ht="25.15" customHeight="true" x14ac:dyDescent="0.2">
      <c r="C957" s="631"/>
      <c r="D957" s="631"/>
      <c r="E957" s="631"/>
      <c r="F957" s="631"/>
      <c r="G957" s="631"/>
      <c r="H957" s="631"/>
      <c r="I957" s="631"/>
      <c r="J957" s="631"/>
      <c r="K957" s="631"/>
      <c r="L957" s="631"/>
      <c r="M957" s="631"/>
      <c r="N957" s="631"/>
      <c r="O957" s="631"/>
      <c r="P957" s="631"/>
      <c r="Q957" s="631"/>
    </row>
    <row r="958" ht="25.15" customHeight="true" x14ac:dyDescent="0.2">
      <c r="C958" s="631"/>
      <c r="D958" s="631"/>
      <c r="E958" s="631"/>
      <c r="F958" s="631"/>
      <c r="G958" s="631"/>
      <c r="H958" s="631"/>
      <c r="I958" s="631"/>
      <c r="J958" s="631"/>
      <c r="K958" s="631"/>
      <c r="L958" s="631"/>
      <c r="M958" s="631"/>
      <c r="N958" s="631"/>
      <c r="O958" s="631"/>
      <c r="P958" s="631"/>
      <c r="Q958" s="631"/>
    </row>
    <row r="959" ht="25.15" customHeight="true" x14ac:dyDescent="0.2">
      <c r="C959" s="631"/>
      <c r="D959" s="631"/>
      <c r="E959" s="631"/>
      <c r="F959" s="631"/>
      <c r="G959" s="631"/>
      <c r="H959" s="631"/>
      <c r="I959" s="631"/>
      <c r="J959" s="631"/>
      <c r="K959" s="631"/>
      <c r="L959" s="631"/>
      <c r="M959" s="631"/>
      <c r="N959" s="631"/>
      <c r="O959" s="631"/>
      <c r="P959" s="631"/>
      <c r="Q959" s="631"/>
    </row>
    <row r="960" ht="25.15" customHeight="true" x14ac:dyDescent="0.2">
      <c r="C960" s="631"/>
      <c r="D960" s="631"/>
      <c r="E960" s="631"/>
      <c r="F960" s="631"/>
      <c r="G960" s="631"/>
      <c r="H960" s="631"/>
      <c r="I960" s="631"/>
      <c r="J960" s="631"/>
      <c r="K960" s="631"/>
      <c r="L960" s="631"/>
      <c r="M960" s="631"/>
      <c r="N960" s="631"/>
      <c r="O960" s="631"/>
      <c r="P960" s="631"/>
      <c r="Q960" s="631"/>
    </row>
    <row r="961" ht="25.15" customHeight="true" x14ac:dyDescent="0.2">
      <c r="C961" s="631"/>
      <c r="D961" s="631"/>
      <c r="E961" s="631"/>
      <c r="F961" s="631"/>
      <c r="G961" s="631"/>
      <c r="H961" s="631"/>
      <c r="I961" s="631"/>
      <c r="J961" s="631"/>
      <c r="K961" s="631"/>
      <c r="L961" s="631"/>
      <c r="M961" s="631"/>
      <c r="N961" s="631"/>
      <c r="O961" s="631"/>
      <c r="P961" s="631"/>
      <c r="Q961" s="631"/>
    </row>
    <row r="962" ht="25.15" customHeight="true" x14ac:dyDescent="0.2">
      <c r="C962" s="631"/>
      <c r="D962" s="631"/>
      <c r="E962" s="631"/>
      <c r="F962" s="631"/>
      <c r="G962" s="631"/>
      <c r="H962" s="631"/>
      <c r="I962" s="631"/>
      <c r="J962" s="631"/>
      <c r="K962" s="631"/>
      <c r="L962" s="631"/>
      <c r="M962" s="631"/>
      <c r="N962" s="631"/>
      <c r="O962" s="631"/>
      <c r="P962" s="631"/>
      <c r="Q962" s="631"/>
    </row>
    <row r="963" ht="25.15" customHeight="true" x14ac:dyDescent="0.2">
      <c r="C963" s="631"/>
      <c r="D963" s="631"/>
      <c r="E963" s="631"/>
      <c r="F963" s="631"/>
      <c r="G963" s="631"/>
      <c r="H963" s="631"/>
      <c r="I963" s="631"/>
      <c r="J963" s="631"/>
      <c r="K963" s="631"/>
      <c r="L963" s="631"/>
      <c r="M963" s="631"/>
      <c r="N963" s="631"/>
      <c r="O963" s="631"/>
      <c r="P963" s="631"/>
      <c r="Q963" s="631"/>
    </row>
    <row r="964" ht="25.15" customHeight="true" x14ac:dyDescent="0.2">
      <c r="C964" s="631"/>
      <c r="D964" s="631"/>
      <c r="E964" s="631"/>
      <c r="F964" s="631"/>
      <c r="G964" s="631"/>
      <c r="H964" s="631"/>
      <c r="I964" s="631"/>
      <c r="J964" s="631"/>
      <c r="K964" s="631"/>
      <c r="L964" s="631"/>
      <c r="M964" s="631"/>
      <c r="N964" s="631"/>
      <c r="O964" s="631"/>
      <c r="P964" s="631"/>
      <c r="Q964" s="631"/>
    </row>
    <row r="965" ht="25.15" customHeight="true" x14ac:dyDescent="0.2">
      <c r="C965" s="631"/>
      <c r="D965" s="631"/>
      <c r="E965" s="631"/>
      <c r="F965" s="631"/>
      <c r="G965" s="631"/>
      <c r="H965" s="631"/>
      <c r="I965" s="631"/>
      <c r="J965" s="631"/>
      <c r="K965" s="631"/>
      <c r="L965" s="631"/>
      <c r="M965" s="631"/>
      <c r="N965" s="631"/>
      <c r="O965" s="631"/>
      <c r="P965" s="631"/>
      <c r="Q965" s="631"/>
    </row>
    <row r="966" ht="25.15" customHeight="true" x14ac:dyDescent="0.2">
      <c r="C966" s="631"/>
      <c r="D966" s="631"/>
      <c r="E966" s="631"/>
      <c r="F966" s="631"/>
      <c r="G966" s="631"/>
      <c r="H966" s="631"/>
      <c r="I966" s="631"/>
      <c r="J966" s="631"/>
      <c r="K966" s="631"/>
      <c r="L966" s="631"/>
      <c r="M966" s="631"/>
      <c r="N966" s="631"/>
      <c r="O966" s="631"/>
      <c r="P966" s="631"/>
      <c r="Q966" s="631"/>
    </row>
    <row r="967" ht="25.15" customHeight="true" x14ac:dyDescent="0.2">
      <c r="C967" s="631"/>
      <c r="D967" s="631"/>
      <c r="E967" s="631"/>
      <c r="F967" s="631"/>
      <c r="G967" s="631"/>
      <c r="H967" s="631"/>
      <c r="I967" s="631"/>
      <c r="J967" s="631"/>
      <c r="K967" s="631"/>
      <c r="L967" s="631"/>
      <c r="M967" s="631"/>
      <c r="N967" s="631"/>
      <c r="O967" s="631"/>
      <c r="P967" s="631"/>
      <c r="Q967" s="631"/>
    </row>
    <row r="968" ht="25.15" customHeight="true" x14ac:dyDescent="0.2">
      <c r="C968" s="631"/>
      <c r="D968" s="631"/>
      <c r="E968" s="631"/>
      <c r="F968" s="631"/>
      <c r="G968" s="631"/>
      <c r="H968" s="631"/>
      <c r="I968" s="631"/>
      <c r="J968" s="631"/>
      <c r="K968" s="631"/>
      <c r="L968" s="631"/>
      <c r="M968" s="631"/>
      <c r="N968" s="631"/>
      <c r="O968" s="631"/>
      <c r="P968" s="631"/>
      <c r="Q968" s="631"/>
    </row>
    <row r="969" ht="25.15" customHeight="true" x14ac:dyDescent="0.2">
      <c r="C969" s="631"/>
      <c r="D969" s="631"/>
      <c r="E969" s="631"/>
      <c r="F969" s="631"/>
      <c r="G969" s="631"/>
      <c r="H969" s="631"/>
      <c r="I969" s="631"/>
      <c r="J969" s="631"/>
      <c r="K969" s="631"/>
      <c r="L969" s="631"/>
      <c r="M969" s="631"/>
      <c r="N969" s="631"/>
      <c r="O969" s="631"/>
      <c r="P969" s="631"/>
      <c r="Q969" s="631"/>
    </row>
    <row r="970" ht="25.15" customHeight="true" x14ac:dyDescent="0.2">
      <c r="C970" s="631"/>
      <c r="D970" s="631"/>
      <c r="E970" s="631"/>
      <c r="F970" s="631"/>
      <c r="G970" s="631"/>
      <c r="H970" s="631"/>
      <c r="I970" s="631"/>
      <c r="J970" s="631"/>
      <c r="K970" s="631"/>
      <c r="L970" s="631"/>
      <c r="M970" s="631"/>
      <c r="N970" s="631"/>
      <c r="O970" s="631"/>
      <c r="P970" s="631"/>
      <c r="Q970" s="631"/>
    </row>
    <row r="971" ht="25.15" customHeight="true" x14ac:dyDescent="0.2">
      <c r="C971" s="631"/>
      <c r="D971" s="631"/>
      <c r="E971" s="631"/>
      <c r="F971" s="631"/>
      <c r="G971" s="631"/>
      <c r="H971" s="631"/>
      <c r="I971" s="631"/>
      <c r="J971" s="631"/>
      <c r="K971" s="631"/>
      <c r="L971" s="631"/>
      <c r="M971" s="631"/>
      <c r="N971" s="631"/>
      <c r="O971" s="631"/>
      <c r="P971" s="631"/>
      <c r="Q971" s="631"/>
    </row>
    <row r="972" ht="25.15" customHeight="true" x14ac:dyDescent="0.2">
      <c r="C972" s="631"/>
      <c r="D972" s="631"/>
      <c r="E972" s="631"/>
      <c r="F972" s="631"/>
      <c r="G972" s="631"/>
      <c r="H972" s="631"/>
      <c r="I972" s="631"/>
      <c r="J972" s="631"/>
      <c r="K972" s="631"/>
      <c r="L972" s="631"/>
      <c r="M972" s="631"/>
      <c r="N972" s="631"/>
      <c r="O972" s="631"/>
      <c r="P972" s="631"/>
      <c r="Q972" s="631"/>
    </row>
    <row r="973" ht="25.15" customHeight="true" x14ac:dyDescent="0.2">
      <c r="C973" s="631"/>
      <c r="D973" s="631"/>
      <c r="E973" s="631"/>
      <c r="F973" s="631"/>
      <c r="G973" s="631"/>
      <c r="H973" s="631"/>
      <c r="I973" s="631"/>
      <c r="J973" s="631"/>
      <c r="K973" s="631"/>
      <c r="L973" s="631"/>
      <c r="M973" s="631"/>
      <c r="N973" s="631"/>
      <c r="O973" s="631"/>
      <c r="P973" s="631"/>
      <c r="Q973" s="631"/>
    </row>
    <row r="974" ht="25.15" customHeight="true" x14ac:dyDescent="0.2">
      <c r="C974" s="631"/>
      <c r="D974" s="631"/>
      <c r="E974" s="631"/>
      <c r="F974" s="631"/>
      <c r="G974" s="631"/>
      <c r="H974" s="631"/>
      <c r="I974" s="631"/>
      <c r="J974" s="631"/>
      <c r="K974" s="631"/>
      <c r="L974" s="631"/>
      <c r="M974" s="631"/>
      <c r="N974" s="631"/>
      <c r="O974" s="631"/>
      <c r="P974" s="631"/>
      <c r="Q974" s="631"/>
    </row>
    <row r="975" ht="25.15" customHeight="true" x14ac:dyDescent="0.2">
      <c r="C975" s="631"/>
      <c r="D975" s="631"/>
      <c r="E975" s="631"/>
      <c r="F975" s="631"/>
      <c r="G975" s="631"/>
      <c r="H975" s="631"/>
      <c r="I975" s="631"/>
      <c r="J975" s="631"/>
      <c r="K975" s="631"/>
      <c r="L975" s="631"/>
      <c r="M975" s="631"/>
      <c r="N975" s="631"/>
      <c r="O975" s="631"/>
      <c r="P975" s="631"/>
      <c r="Q975" s="631"/>
    </row>
    <row r="976" ht="25.15" customHeight="true" x14ac:dyDescent="0.2">
      <c r="C976" s="631"/>
      <c r="D976" s="631"/>
      <c r="E976" s="631"/>
      <c r="F976" s="631"/>
      <c r="G976" s="631"/>
      <c r="H976" s="631"/>
      <c r="I976" s="631"/>
      <c r="J976" s="631"/>
      <c r="K976" s="631"/>
      <c r="L976" s="631"/>
      <c r="M976" s="631"/>
      <c r="N976" s="631"/>
      <c r="O976" s="631"/>
      <c r="P976" s="631"/>
      <c r="Q976" s="631"/>
    </row>
    <row r="977" ht="25.15" customHeight="true" x14ac:dyDescent="0.2">
      <c r="C977" s="631"/>
      <c r="D977" s="631"/>
      <c r="E977" s="631"/>
      <c r="F977" s="631"/>
      <c r="G977" s="631"/>
      <c r="H977" s="631"/>
      <c r="I977" s="631"/>
      <c r="J977" s="631"/>
      <c r="K977" s="631"/>
      <c r="L977" s="631"/>
      <c r="M977" s="631"/>
      <c r="N977" s="631"/>
      <c r="O977" s="631"/>
      <c r="P977" s="631"/>
      <c r="Q977" s="631"/>
    </row>
    <row r="978" ht="25.15" customHeight="true" x14ac:dyDescent="0.2">
      <c r="C978" s="631"/>
      <c r="D978" s="631"/>
      <c r="E978" s="631"/>
      <c r="F978" s="631"/>
      <c r="G978" s="631"/>
      <c r="H978" s="631"/>
      <c r="I978" s="631"/>
      <c r="J978" s="631"/>
      <c r="K978" s="631"/>
      <c r="L978" s="631"/>
      <c r="M978" s="631"/>
      <c r="N978" s="631"/>
      <c r="O978" s="631"/>
      <c r="P978" s="631"/>
      <c r="Q978" s="631"/>
    </row>
    <row r="979" ht="25.15" customHeight="true" x14ac:dyDescent="0.2">
      <c r="C979" s="631"/>
      <c r="D979" s="631"/>
      <c r="E979" s="631"/>
      <c r="F979" s="631"/>
      <c r="G979" s="631"/>
      <c r="H979" s="631"/>
      <c r="I979" s="631"/>
      <c r="J979" s="631"/>
      <c r="K979" s="631"/>
      <c r="L979" s="631"/>
      <c r="M979" s="631"/>
      <c r="N979" s="631"/>
      <c r="O979" s="631"/>
      <c r="P979" s="631"/>
      <c r="Q979" s="631"/>
    </row>
    <row r="980" ht="25.15" customHeight="true" x14ac:dyDescent="0.2">
      <c r="C980" s="631"/>
      <c r="D980" s="631"/>
      <c r="E980" s="631"/>
      <c r="F980" s="631"/>
      <c r="G980" s="631"/>
      <c r="H980" s="631"/>
      <c r="I980" s="631"/>
      <c r="J980" s="631"/>
      <c r="K980" s="631"/>
      <c r="L980" s="631"/>
      <c r="M980" s="631"/>
      <c r="N980" s="631"/>
      <c r="O980" s="631"/>
      <c r="P980" s="631"/>
      <c r="Q980" s="631"/>
    </row>
    <row r="981" ht="25.15" customHeight="true" x14ac:dyDescent="0.2">
      <c r="C981" s="631"/>
      <c r="D981" s="631"/>
      <c r="E981" s="631"/>
      <c r="F981" s="631"/>
      <c r="G981" s="631"/>
      <c r="H981" s="631"/>
      <c r="I981" s="631"/>
      <c r="J981" s="631"/>
      <c r="K981" s="631"/>
      <c r="L981" s="631"/>
      <c r="M981" s="631"/>
      <c r="N981" s="631"/>
      <c r="O981" s="631"/>
      <c r="P981" s="631"/>
      <c r="Q981" s="631"/>
    </row>
    <row r="982" ht="25.15" customHeight="true" x14ac:dyDescent="0.2">
      <c r="C982" s="631"/>
      <c r="D982" s="631"/>
      <c r="E982" s="631"/>
      <c r="F982" s="631"/>
      <c r="G982" s="631"/>
      <c r="H982" s="631"/>
      <c r="I982" s="631"/>
      <c r="J982" s="631"/>
      <c r="K982" s="631"/>
      <c r="L982" s="631"/>
      <c r="M982" s="631"/>
      <c r="N982" s="631"/>
      <c r="O982" s="631"/>
      <c r="P982" s="631"/>
      <c r="Q982" s="631"/>
    </row>
    <row r="983" ht="25.15" customHeight="true" x14ac:dyDescent="0.2">
      <c r="C983" s="631"/>
      <c r="D983" s="631"/>
      <c r="E983" s="631"/>
      <c r="F983" s="631"/>
      <c r="G983" s="631"/>
      <c r="H983" s="631"/>
      <c r="I983" s="631"/>
      <c r="J983" s="631"/>
      <c r="K983" s="631"/>
      <c r="L983" s="631"/>
      <c r="M983" s="631"/>
      <c r="N983" s="631"/>
      <c r="O983" s="631"/>
      <c r="P983" s="631"/>
      <c r="Q983" s="631"/>
    </row>
    <row r="984" ht="25.15" customHeight="true" x14ac:dyDescent="0.2">
      <c r="C984" s="631"/>
      <c r="D984" s="631"/>
      <c r="E984" s="631"/>
      <c r="F984" s="631"/>
      <c r="G984" s="631"/>
      <c r="H984" s="631"/>
      <c r="I984" s="631"/>
      <c r="J984" s="631"/>
      <c r="K984" s="631"/>
      <c r="L984" s="631"/>
      <c r="M984" s="631"/>
      <c r="N984" s="631"/>
      <c r="O984" s="631"/>
      <c r="P984" s="631"/>
      <c r="Q984" s="631"/>
    </row>
    <row r="985" ht="25.15" customHeight="true" x14ac:dyDescent="0.2">
      <c r="C985" s="631"/>
      <c r="D985" s="631"/>
      <c r="E985" s="631"/>
      <c r="F985" s="631"/>
      <c r="G985" s="631"/>
      <c r="H985" s="631"/>
      <c r="I985" s="631"/>
      <c r="J985" s="631"/>
      <c r="K985" s="631"/>
      <c r="L985" s="631"/>
      <c r="M985" s="631"/>
      <c r="N985" s="631"/>
      <c r="O985" s="631"/>
      <c r="P985" s="631"/>
      <c r="Q985" s="631"/>
    </row>
    <row r="986" ht="25.15" customHeight="true" x14ac:dyDescent="0.2">
      <c r="C986" s="631"/>
      <c r="D986" s="631"/>
      <c r="E986" s="631"/>
      <c r="F986" s="631"/>
      <c r="G986" s="631"/>
      <c r="H986" s="631"/>
      <c r="I986" s="631"/>
      <c r="J986" s="631"/>
      <c r="K986" s="631"/>
      <c r="L986" s="631"/>
      <c r="M986" s="631"/>
      <c r="N986" s="631"/>
      <c r="O986" s="631"/>
      <c r="P986" s="631"/>
      <c r="Q986" s="631"/>
    </row>
    <row r="987" ht="25.15" customHeight="true" x14ac:dyDescent="0.2">
      <c r="C987" s="631"/>
      <c r="D987" s="631"/>
      <c r="E987" s="631"/>
      <c r="F987" s="631"/>
      <c r="G987" s="631"/>
      <c r="H987" s="631"/>
      <c r="I987" s="631"/>
      <c r="J987" s="631"/>
      <c r="K987" s="631"/>
      <c r="L987" s="631"/>
      <c r="M987" s="631"/>
      <c r="N987" s="631"/>
      <c r="O987" s="631"/>
      <c r="P987" s="631"/>
      <c r="Q987" s="631"/>
    </row>
    <row r="988" ht="25.15" customHeight="true" x14ac:dyDescent="0.2">
      <c r="C988" s="631"/>
      <c r="D988" s="631"/>
      <c r="E988" s="631"/>
      <c r="F988" s="631"/>
      <c r="G988" s="631"/>
      <c r="H988" s="631"/>
      <c r="I988" s="631"/>
      <c r="J988" s="631"/>
      <c r="K988" s="631"/>
      <c r="L988" s="631"/>
      <c r="M988" s="631"/>
      <c r="N988" s="631"/>
      <c r="O988" s="631"/>
      <c r="P988" s="631"/>
      <c r="Q988" s="631"/>
    </row>
    <row r="989" ht="25.15" customHeight="true" x14ac:dyDescent="0.2">
      <c r="C989" s="631"/>
      <c r="D989" s="631"/>
      <c r="E989" s="631"/>
      <c r="F989" s="631"/>
      <c r="G989" s="631"/>
      <c r="H989" s="631"/>
      <c r="I989" s="631"/>
      <c r="J989" s="631"/>
      <c r="K989" s="631"/>
      <c r="L989" s="631"/>
      <c r="M989" s="631"/>
      <c r="N989" s="631"/>
      <c r="O989" s="631"/>
      <c r="P989" s="631"/>
      <c r="Q989" s="631"/>
    </row>
    <row r="990" ht="25.15" customHeight="true" x14ac:dyDescent="0.2">
      <c r="C990" s="631"/>
      <c r="D990" s="631"/>
      <c r="E990" s="631"/>
      <c r="F990" s="631"/>
      <c r="G990" s="631"/>
      <c r="H990" s="631"/>
      <c r="I990" s="631"/>
      <c r="J990" s="631"/>
      <c r="K990" s="631"/>
      <c r="L990" s="631"/>
      <c r="M990" s="631"/>
      <c r="N990" s="631"/>
      <c r="O990" s="631"/>
      <c r="P990" s="631"/>
      <c r="Q990" s="631"/>
    </row>
    <row r="991" ht="25.15" customHeight="true" x14ac:dyDescent="0.2">
      <c r="C991" s="631"/>
      <c r="D991" s="631"/>
      <c r="E991" s="631"/>
      <c r="F991" s="631"/>
      <c r="G991" s="631"/>
      <c r="H991" s="631"/>
      <c r="I991" s="631"/>
      <c r="J991" s="631"/>
      <c r="K991" s="631"/>
      <c r="L991" s="631"/>
      <c r="M991" s="631"/>
      <c r="N991" s="631"/>
      <c r="O991" s="631"/>
      <c r="P991" s="631"/>
      <c r="Q991" s="631"/>
    </row>
    <row r="992" ht="25.15" customHeight="true" x14ac:dyDescent="0.2">
      <c r="C992" s="631"/>
      <c r="D992" s="631"/>
      <c r="E992" s="631"/>
      <c r="F992" s="631"/>
      <c r="G992" s="631"/>
      <c r="H992" s="631"/>
      <c r="I992" s="631"/>
      <c r="J992" s="631"/>
      <c r="K992" s="631"/>
      <c r="L992" s="631"/>
      <c r="M992" s="631"/>
      <c r="N992" s="631"/>
      <c r="O992" s="631"/>
      <c r="P992" s="631"/>
      <c r="Q992" s="631"/>
    </row>
    <row r="993" ht="25.15" customHeight="true" x14ac:dyDescent="0.2">
      <c r="C993" s="631"/>
      <c r="D993" s="631"/>
      <c r="E993" s="631"/>
      <c r="F993" s="631"/>
      <c r="G993" s="631"/>
      <c r="H993" s="631"/>
      <c r="I993" s="631"/>
      <c r="J993" s="631"/>
      <c r="K993" s="631"/>
      <c r="L993" s="631"/>
      <c r="M993" s="631"/>
      <c r="N993" s="631"/>
      <c r="O993" s="631"/>
      <c r="P993" s="631"/>
      <c r="Q993" s="631"/>
    </row>
    <row r="994" ht="25.15" customHeight="true" x14ac:dyDescent="0.2">
      <c r="C994" s="631"/>
      <c r="D994" s="631"/>
      <c r="E994" s="631"/>
      <c r="F994" s="631"/>
      <c r="G994" s="631"/>
      <c r="H994" s="631"/>
      <c r="I994" s="631"/>
      <c r="J994" s="631"/>
      <c r="K994" s="631"/>
      <c r="L994" s="631"/>
      <c r="M994" s="631"/>
      <c r="N994" s="631"/>
      <c r="O994" s="631"/>
      <c r="P994" s="631"/>
      <c r="Q994" s="631"/>
    </row>
    <row r="995" ht="25.15" customHeight="true" x14ac:dyDescent="0.2">
      <c r="C995" s="631"/>
      <c r="D995" s="631"/>
      <c r="E995" s="631"/>
      <c r="F995" s="631"/>
      <c r="G995" s="631"/>
      <c r="H995" s="631"/>
      <c r="I995" s="631"/>
      <c r="J995" s="631"/>
      <c r="K995" s="631"/>
      <c r="L995" s="631"/>
      <c r="M995" s="631"/>
      <c r="N995" s="631"/>
      <c r="O995" s="631"/>
      <c r="P995" s="631"/>
      <c r="Q995" s="631"/>
    </row>
    <row r="996" ht="25.15" customHeight="true" x14ac:dyDescent="0.2">
      <c r="C996" s="631"/>
      <c r="D996" s="631"/>
      <c r="E996" s="631"/>
      <c r="F996" s="631"/>
      <c r="G996" s="631"/>
      <c r="H996" s="631"/>
      <c r="I996" s="631"/>
      <c r="J996" s="631"/>
      <c r="K996" s="631"/>
      <c r="L996" s="631"/>
      <c r="M996" s="631"/>
      <c r="N996" s="631"/>
      <c r="O996" s="631"/>
      <c r="P996" s="631"/>
      <c r="Q996" s="631"/>
    </row>
    <row r="997" ht="25.15" customHeight="true" x14ac:dyDescent="0.2">
      <c r="C997" s="631"/>
      <c r="D997" s="631"/>
      <c r="E997" s="631"/>
      <c r="F997" s="631"/>
      <c r="G997" s="631"/>
      <c r="H997" s="631"/>
      <c r="I997" s="631"/>
      <c r="J997" s="631"/>
      <c r="K997" s="631"/>
      <c r="L997" s="631"/>
      <c r="M997" s="631"/>
      <c r="N997" s="631"/>
      <c r="O997" s="631"/>
      <c r="P997" s="631"/>
      <c r="Q997" s="631"/>
    </row>
    <row r="998" ht="25.15" customHeight="true" x14ac:dyDescent="0.2">
      <c r="C998" s="631"/>
      <c r="D998" s="631"/>
      <c r="E998" s="631"/>
      <c r="F998" s="631"/>
      <c r="G998" s="631"/>
      <c r="H998" s="631"/>
      <c r="I998" s="631"/>
      <c r="J998" s="631"/>
      <c r="K998" s="631"/>
      <c r="L998" s="631"/>
      <c r="M998" s="631"/>
      <c r="N998" s="631"/>
      <c r="O998" s="631"/>
      <c r="P998" s="631"/>
      <c r="Q998" s="631"/>
    </row>
    <row r="999" ht="25.15" customHeight="true" x14ac:dyDescent="0.2">
      <c r="C999" s="631"/>
      <c r="D999" s="631"/>
      <c r="E999" s="631"/>
      <c r="F999" s="631"/>
      <c r="G999" s="631"/>
      <c r="H999" s="631"/>
      <c r="I999" s="631"/>
      <c r="J999" s="631"/>
      <c r="K999" s="631"/>
      <c r="L999" s="631"/>
      <c r="M999" s="631"/>
      <c r="N999" s="631"/>
      <c r="O999" s="631"/>
      <c r="P999" s="631"/>
      <c r="Q999" s="631"/>
    </row>
    <row r="1000" ht="25.15" customHeight="true" x14ac:dyDescent="0.2">
      <c r="C1000" s="631"/>
      <c r="D1000" s="631"/>
      <c r="E1000" s="631"/>
      <c r="F1000" s="631"/>
      <c r="G1000" s="631"/>
      <c r="H1000" s="631"/>
      <c r="I1000" s="631"/>
      <c r="J1000" s="631"/>
      <c r="K1000" s="631"/>
      <c r="L1000" s="631"/>
      <c r="M1000" s="631"/>
      <c r="N1000" s="631"/>
      <c r="O1000" s="631"/>
      <c r="P1000" s="631"/>
      <c r="Q1000" s="631"/>
    </row>
    <row r="1001" ht="25.15" customHeight="true" x14ac:dyDescent="0.2">
      <c r="C1001" s="631"/>
      <c r="D1001" s="631"/>
      <c r="E1001" s="631"/>
      <c r="F1001" s="631"/>
      <c r="G1001" s="631"/>
      <c r="H1001" s="631"/>
      <c r="I1001" s="631"/>
      <c r="J1001" s="631"/>
      <c r="K1001" s="631"/>
      <c r="L1001" s="631"/>
      <c r="M1001" s="631"/>
      <c r="N1001" s="631"/>
      <c r="O1001" s="631"/>
      <c r="P1001" s="631"/>
      <c r="Q1001" s="631"/>
    </row>
    <row r="1002" ht="25.15" customHeight="true" x14ac:dyDescent="0.2">
      <c r="C1002" s="631"/>
      <c r="D1002" s="631"/>
      <c r="E1002" s="631"/>
      <c r="F1002" s="631"/>
      <c r="G1002" s="631"/>
      <c r="H1002" s="631"/>
      <c r="I1002" s="631"/>
      <c r="J1002" s="631"/>
      <c r="K1002" s="631"/>
      <c r="L1002" s="631"/>
      <c r="M1002" s="631"/>
      <c r="N1002" s="631"/>
      <c r="O1002" s="631"/>
      <c r="P1002" s="631"/>
      <c r="Q1002" s="631"/>
    </row>
    <row r="1003" ht="25.15" customHeight="true" x14ac:dyDescent="0.2">
      <c r="C1003" s="631"/>
      <c r="D1003" s="631"/>
      <c r="E1003" s="631"/>
      <c r="F1003" s="631"/>
      <c r="G1003" s="631"/>
      <c r="H1003" s="631"/>
      <c r="I1003" s="631"/>
      <c r="J1003" s="631"/>
      <c r="K1003" s="631"/>
      <c r="L1003" s="631"/>
      <c r="M1003" s="631"/>
      <c r="N1003" s="631"/>
      <c r="O1003" s="631"/>
      <c r="P1003" s="631"/>
      <c r="Q1003" s="631"/>
    </row>
    <row r="1004" ht="25.15" customHeight="true" x14ac:dyDescent="0.2">
      <c r="C1004" s="631"/>
      <c r="D1004" s="631"/>
      <c r="E1004" s="631"/>
      <c r="F1004" s="631"/>
      <c r="G1004" s="631"/>
      <c r="H1004" s="631"/>
      <c r="I1004" s="631"/>
      <c r="J1004" s="631"/>
      <c r="K1004" s="631"/>
      <c r="L1004" s="631"/>
      <c r="M1004" s="631"/>
      <c r="N1004" s="631"/>
      <c r="O1004" s="631"/>
      <c r="P1004" s="631"/>
      <c r="Q1004" s="631"/>
    </row>
    <row r="1005" ht="25.15" customHeight="true" x14ac:dyDescent="0.2">
      <c r="C1005" s="631"/>
      <c r="D1005" s="631"/>
      <c r="E1005" s="631"/>
      <c r="F1005" s="631"/>
      <c r="G1005" s="631"/>
      <c r="H1005" s="631"/>
      <c r="I1005" s="631"/>
      <c r="J1005" s="631"/>
      <c r="K1005" s="631"/>
      <c r="L1005" s="631"/>
      <c r="M1005" s="631"/>
      <c r="N1005" s="631"/>
      <c r="O1005" s="631"/>
      <c r="P1005" s="631"/>
      <c r="Q1005" s="631"/>
    </row>
    <row r="1006" ht="25.15" customHeight="true" x14ac:dyDescent="0.2">
      <c r="C1006" s="631"/>
      <c r="D1006" s="631"/>
      <c r="E1006" s="631"/>
      <c r="F1006" s="631"/>
      <c r="G1006" s="631"/>
      <c r="H1006" s="631"/>
      <c r="I1006" s="631"/>
      <c r="J1006" s="631"/>
      <c r="K1006" s="631"/>
      <c r="L1006" s="631"/>
      <c r="M1006" s="631"/>
      <c r="N1006" s="631"/>
      <c r="O1006" s="631"/>
      <c r="P1006" s="631"/>
      <c r="Q1006" s="631"/>
    </row>
    <row r="1007" ht="25.15" customHeight="true" x14ac:dyDescent="0.2">
      <c r="C1007" s="631"/>
      <c r="D1007" s="631"/>
      <c r="E1007" s="631"/>
      <c r="F1007" s="631"/>
      <c r="G1007" s="631"/>
      <c r="H1007" s="631"/>
      <c r="I1007" s="631"/>
      <c r="J1007" s="631"/>
      <c r="K1007" s="631"/>
      <c r="L1007" s="631"/>
      <c r="M1007" s="631"/>
      <c r="N1007" s="631"/>
      <c r="O1007" s="631"/>
      <c r="P1007" s="631"/>
      <c r="Q1007" s="631"/>
    </row>
    <row r="1008" ht="25.15" customHeight="true" x14ac:dyDescent="0.2">
      <c r="C1008" s="631"/>
      <c r="D1008" s="631"/>
      <c r="E1008" s="631"/>
      <c r="F1008" s="631"/>
      <c r="G1008" s="631"/>
      <c r="H1008" s="631"/>
      <c r="I1008" s="631"/>
      <c r="J1008" s="631"/>
      <c r="K1008" s="631"/>
      <c r="L1008" s="631"/>
      <c r="M1008" s="631"/>
      <c r="N1008" s="631"/>
      <c r="O1008" s="631"/>
      <c r="P1008" s="631"/>
      <c r="Q1008" s="631"/>
    </row>
    <row r="1009" ht="25.15" customHeight="true" x14ac:dyDescent="0.2">
      <c r="C1009" s="631"/>
      <c r="D1009" s="631"/>
      <c r="E1009" s="631"/>
      <c r="F1009" s="631"/>
      <c r="G1009" s="631"/>
      <c r="H1009" s="631"/>
      <c r="I1009" s="631"/>
      <c r="J1009" s="631"/>
      <c r="K1009" s="631"/>
      <c r="L1009" s="631"/>
      <c r="M1009" s="631"/>
      <c r="N1009" s="631"/>
      <c r="O1009" s="631"/>
      <c r="P1009" s="631"/>
      <c r="Q1009" s="631"/>
    </row>
    <row r="1010" ht="25.15" customHeight="true" x14ac:dyDescent="0.2">
      <c r="C1010" s="631"/>
      <c r="D1010" s="631"/>
      <c r="E1010" s="631"/>
      <c r="F1010" s="631"/>
      <c r="G1010" s="631"/>
      <c r="H1010" s="631"/>
      <c r="I1010" s="631"/>
      <c r="J1010" s="631"/>
      <c r="K1010" s="631"/>
      <c r="L1010" s="631"/>
      <c r="M1010" s="631"/>
      <c r="N1010" s="631"/>
      <c r="O1010" s="631"/>
      <c r="P1010" s="631"/>
      <c r="Q1010" s="631"/>
    </row>
    <row r="1011" ht="25.15" customHeight="true" x14ac:dyDescent="0.2">
      <c r="C1011" s="631"/>
      <c r="D1011" s="631"/>
      <c r="E1011" s="631"/>
      <c r="F1011" s="631"/>
      <c r="G1011" s="631"/>
      <c r="H1011" s="631"/>
      <c r="I1011" s="631"/>
      <c r="J1011" s="631"/>
      <c r="K1011" s="631"/>
      <c r="L1011" s="631"/>
      <c r="M1011" s="631"/>
      <c r="N1011" s="631"/>
      <c r="O1011" s="631"/>
      <c r="P1011" s="631"/>
      <c r="Q1011" s="631"/>
    </row>
    <row r="1012" ht="25.15" customHeight="true" x14ac:dyDescent="0.2">
      <c r="C1012" s="631"/>
      <c r="D1012" s="631"/>
      <c r="E1012" s="631"/>
      <c r="F1012" s="631"/>
      <c r="G1012" s="631"/>
      <c r="H1012" s="631"/>
      <c r="I1012" s="631"/>
      <c r="J1012" s="631"/>
      <c r="K1012" s="631"/>
      <c r="L1012" s="631"/>
      <c r="M1012" s="631"/>
      <c r="N1012" s="631"/>
      <c r="O1012" s="631"/>
      <c r="P1012" s="631"/>
      <c r="Q1012" s="631"/>
    </row>
    <row r="1013" ht="25.15" customHeight="true" x14ac:dyDescent="0.2">
      <c r="C1013" s="631"/>
      <c r="D1013" s="631"/>
      <c r="E1013" s="631"/>
      <c r="F1013" s="631"/>
      <c r="G1013" s="631"/>
      <c r="H1013" s="631"/>
      <c r="I1013" s="631"/>
      <c r="J1013" s="631"/>
      <c r="K1013" s="631"/>
      <c r="L1013" s="631"/>
      <c r="M1013" s="631"/>
      <c r="N1013" s="631"/>
      <c r="O1013" s="631"/>
      <c r="P1013" s="631"/>
      <c r="Q1013" s="631"/>
    </row>
    <row r="1014" ht="25.15" customHeight="true" x14ac:dyDescent="0.2">
      <c r="C1014" s="631"/>
      <c r="D1014" s="631"/>
      <c r="E1014" s="631"/>
      <c r="F1014" s="631"/>
      <c r="G1014" s="631"/>
      <c r="H1014" s="631"/>
      <c r="I1014" s="631"/>
      <c r="J1014" s="631"/>
      <c r="K1014" s="631"/>
      <c r="L1014" s="631"/>
      <c r="M1014" s="631"/>
      <c r="N1014" s="631"/>
      <c r="O1014" s="631"/>
      <c r="P1014" s="631"/>
      <c r="Q1014" s="631"/>
    </row>
    <row r="1015" ht="25.15" customHeight="true" x14ac:dyDescent="0.2">
      <c r="C1015" s="631"/>
      <c r="D1015" s="631"/>
      <c r="E1015" s="631"/>
      <c r="F1015" s="631"/>
      <c r="G1015" s="631"/>
      <c r="H1015" s="631"/>
      <c r="I1015" s="631"/>
      <c r="J1015" s="631"/>
      <c r="K1015" s="631"/>
      <c r="L1015" s="631"/>
      <c r="M1015" s="631"/>
      <c r="N1015" s="631"/>
      <c r="O1015" s="631"/>
      <c r="P1015" s="631"/>
      <c r="Q1015" s="631"/>
    </row>
    <row r="1016" ht="25.15" customHeight="true" x14ac:dyDescent="0.2">
      <c r="C1016" s="631"/>
      <c r="D1016" s="631"/>
      <c r="E1016" s="631"/>
      <c r="F1016" s="631"/>
      <c r="G1016" s="631"/>
      <c r="H1016" s="631"/>
      <c r="I1016" s="631"/>
      <c r="J1016" s="631"/>
      <c r="K1016" s="631"/>
      <c r="L1016" s="631"/>
      <c r="M1016" s="631"/>
      <c r="N1016" s="631"/>
      <c r="O1016" s="631"/>
      <c r="P1016" s="631"/>
      <c r="Q1016" s="631"/>
    </row>
    <row r="1017" ht="25.15" customHeight="true" x14ac:dyDescent="0.2">
      <c r="C1017" s="631"/>
      <c r="D1017" s="631"/>
      <c r="E1017" s="631"/>
      <c r="F1017" s="631"/>
      <c r="G1017" s="631"/>
      <c r="H1017" s="631"/>
      <c r="I1017" s="631"/>
      <c r="J1017" s="631"/>
      <c r="K1017" s="631"/>
      <c r="L1017" s="631"/>
      <c r="M1017" s="631"/>
      <c r="N1017" s="631"/>
      <c r="O1017" s="631"/>
      <c r="P1017" s="631"/>
      <c r="Q1017" s="631"/>
    </row>
    <row r="1018" ht="25.15" customHeight="true" x14ac:dyDescent="0.2">
      <c r="C1018" s="631"/>
      <c r="D1018" s="631"/>
      <c r="E1018" s="631"/>
      <c r="F1018" s="631"/>
      <c r="G1018" s="631"/>
      <c r="H1018" s="631"/>
      <c r="I1018" s="631"/>
      <c r="J1018" s="631"/>
      <c r="K1018" s="631"/>
      <c r="L1018" s="631"/>
      <c r="M1018" s="631"/>
      <c r="N1018" s="631"/>
      <c r="O1018" s="631"/>
      <c r="P1018" s="631"/>
      <c r="Q1018" s="631"/>
    </row>
    <row r="1019" ht="25.15" customHeight="true" x14ac:dyDescent="0.2">
      <c r="C1019" s="631"/>
      <c r="D1019" s="631"/>
      <c r="E1019" s="631"/>
      <c r="F1019" s="631"/>
      <c r="G1019" s="631"/>
      <c r="H1019" s="631"/>
      <c r="I1019" s="631"/>
      <c r="J1019" s="631"/>
      <c r="K1019" s="631"/>
      <c r="L1019" s="631"/>
      <c r="M1019" s="631"/>
      <c r="N1019" s="631"/>
      <c r="O1019" s="631"/>
      <c r="P1019" s="631"/>
      <c r="Q1019" s="631"/>
    </row>
    <row r="1020" ht="25.15" customHeight="true" x14ac:dyDescent="0.2">
      <c r="C1020" s="631"/>
      <c r="D1020" s="631"/>
      <c r="E1020" s="631"/>
      <c r="F1020" s="631"/>
      <c r="G1020" s="631"/>
      <c r="H1020" s="631"/>
      <c r="I1020" s="631"/>
      <c r="J1020" s="631"/>
      <c r="K1020" s="631"/>
      <c r="L1020" s="631"/>
      <c r="M1020" s="631"/>
      <c r="N1020" s="631"/>
      <c r="O1020" s="631"/>
      <c r="P1020" s="631"/>
      <c r="Q1020" s="631"/>
    </row>
    <row r="1021" ht="25.15" customHeight="true" x14ac:dyDescent="0.2">
      <c r="C1021" s="631"/>
      <c r="D1021" s="631"/>
      <c r="E1021" s="631"/>
      <c r="F1021" s="631"/>
      <c r="G1021" s="631"/>
      <c r="H1021" s="631"/>
      <c r="I1021" s="631"/>
      <c r="J1021" s="631"/>
      <c r="K1021" s="631"/>
      <c r="L1021" s="631"/>
      <c r="M1021" s="631"/>
      <c r="N1021" s="631"/>
      <c r="O1021" s="631"/>
      <c r="P1021" s="631"/>
      <c r="Q1021" s="631"/>
    </row>
    <row r="1022" ht="25.15" customHeight="true" x14ac:dyDescent="0.2">
      <c r="C1022" s="631"/>
      <c r="D1022" s="631"/>
      <c r="E1022" s="631"/>
      <c r="F1022" s="631"/>
      <c r="G1022" s="631"/>
      <c r="H1022" s="631"/>
      <c r="I1022" s="631"/>
      <c r="J1022" s="631"/>
      <c r="K1022" s="631"/>
      <c r="L1022" s="631"/>
      <c r="M1022" s="631"/>
      <c r="N1022" s="631"/>
      <c r="O1022" s="631"/>
      <c r="P1022" s="631"/>
      <c r="Q1022" s="631"/>
    </row>
    <row r="1023" ht="25.15" customHeight="true" x14ac:dyDescent="0.2">
      <c r="C1023" s="631"/>
      <c r="D1023" s="631"/>
      <c r="E1023" s="631"/>
      <c r="F1023" s="631"/>
      <c r="G1023" s="631"/>
      <c r="H1023" s="631"/>
      <c r="I1023" s="631"/>
      <c r="J1023" s="631"/>
      <c r="K1023" s="631"/>
      <c r="L1023" s="631"/>
      <c r="M1023" s="631"/>
      <c r="N1023" s="631"/>
      <c r="O1023" s="631"/>
      <c r="P1023" s="631"/>
      <c r="Q1023" s="631"/>
    </row>
    <row r="1024" ht="25.15" customHeight="true" x14ac:dyDescent="0.2">
      <c r="C1024" s="631"/>
      <c r="D1024" s="631"/>
      <c r="E1024" s="631"/>
      <c r="F1024" s="631"/>
      <c r="G1024" s="631"/>
      <c r="H1024" s="631"/>
      <c r="I1024" s="631"/>
      <c r="J1024" s="631"/>
      <c r="K1024" s="631"/>
      <c r="L1024" s="631"/>
      <c r="M1024" s="631"/>
      <c r="N1024" s="631"/>
      <c r="O1024" s="631"/>
      <c r="P1024" s="631"/>
      <c r="Q1024" s="631"/>
    </row>
    <row r="1025" s="535" customFormat="true" ht="21" customHeight="true" x14ac:dyDescent="0.2">
      <c r="A1025" s="1091" t="s">
        <v>419</v>
      </c>
      <c r="B1025" s="1091"/>
      <c r="C1025" s="1091"/>
      <c r="X1025" s="19"/>
      <c r="Y1025" s="19"/>
      <c r="Z1025" s="19"/>
      <c r="AA1025" s="19"/>
      <c r="AB1025" s="19"/>
      <c r="AC1025" s="19"/>
      <c r="AD1025" s="19"/>
      <c r="AE1025" s="19"/>
      <c r="AF1025" s="19"/>
      <c r="AG1025" s="19"/>
      <c r="AH1025" s="19"/>
      <c r="AI1025" s="19"/>
      <c r="AJ1025" s="19"/>
      <c r="AK1025" s="19"/>
      <c r="AL1025" s="19"/>
      <c r="AM1025" s="19"/>
      <c r="AN1025" s="19"/>
      <c r="AO1025" s="19"/>
      <c r="AP1025" s="19"/>
      <c r="AQ1025" s="19"/>
      <c r="AR1025" s="19"/>
      <c r="AS1025" s="19"/>
      <c r="AT1025" s="19"/>
      <c r="AU1025" s="19"/>
      <c r="AV1025" s="19"/>
      <c r="AW1025" s="19"/>
      <c r="AX1025" s="19"/>
      <c r="AY1025" s="19"/>
      <c r="AZ1025" s="19"/>
      <c r="BA1025" s="367"/>
      <c r="BB1025" s="433"/>
      <c r="BC1025"/>
      <c r="BD1025"/>
      <c r="BE1025"/>
      <c r="BF1025"/>
      <c r="BG1025"/>
      <c r="BH1025"/>
      <c r="BI1025"/>
      <c r="BJ1025"/>
      <c r="BK1025"/>
      <c r="BL1025"/>
      <c r="BM1025"/>
      <c r="BN1025"/>
      <c r="BO1025"/>
      <c r="BP1025"/>
      <c r="BQ1025"/>
      <c r="BR1025"/>
      <c r="BS1025"/>
      <c r="BT1025"/>
      <c r="BU1025"/>
      <c r="BV1025"/>
      <c r="BW1025" s="367"/>
      <c r="BX1025" s="368"/>
      <c r="BY1025" s="368"/>
      <c r="BZ1025" s="368"/>
      <c r="CA1025" s="368"/>
      <c r="CB1025" s="368"/>
      <c r="CC1025" s="368"/>
      <c r="CD1025" s="368"/>
      <c r="CE1025" s="368"/>
      <c r="CF1025" s="368"/>
      <c r="CG1025" s="368"/>
      <c r="CH1025" s="368"/>
      <c r="CI1025" s="368"/>
      <c r="CJ1025" s="368"/>
      <c r="CK1025" s="368"/>
      <c r="CL1025" s="368"/>
      <c r="CM1025" s="368"/>
      <c r="CN1025" s="368"/>
      <c r="CO1025" s="368"/>
      <c r="CP1025" s="368"/>
      <c r="CQ1025" s="368"/>
      <c r="CR1025" s="368"/>
      <c r="CS1025" s="368"/>
      <c r="CT1025" s="368"/>
      <c r="CU1025" s="368"/>
      <c r="CV1025" s="368"/>
      <c r="CW1025" s="368"/>
      <c r="CX1025" s="368"/>
      <c r="CY1025" s="368"/>
      <c r="CZ1025" s="368"/>
    </row>
    <row r="1026" s="535" customFormat="true" ht="15.95" customHeight="true" x14ac:dyDescent="0.2">
      <c r="A1026" s="1057" t="s">
        <v>193</v>
      </c>
      <c r="B1026" s="1057"/>
      <c r="C1026" s="583" t="s">
        <v>194</v>
      </c>
      <c r="X1026" s="19"/>
      <c r="Y1026" s="19"/>
      <c r="Z1026" s="19"/>
      <c r="AA1026" s="19"/>
      <c r="AB1026" s="19"/>
      <c r="AC1026" s="19"/>
      <c r="AD1026" s="19"/>
      <c r="AE1026" s="19"/>
      <c r="AF1026" s="19"/>
      <c r="AG1026" s="19"/>
      <c r="AH1026" s="19"/>
      <c r="AI1026" s="19"/>
      <c r="AJ1026" s="19"/>
      <c r="AK1026" s="19"/>
      <c r="AL1026" s="19"/>
      <c r="AM1026" s="19"/>
      <c r="AN1026" s="19"/>
      <c r="AO1026" s="19"/>
      <c r="AP1026" s="19"/>
      <c r="AQ1026" s="19"/>
      <c r="AR1026" s="19"/>
      <c r="AS1026" s="19"/>
      <c r="AT1026" s="19"/>
      <c r="AU1026" s="19"/>
      <c r="AV1026" s="19"/>
      <c r="AW1026" s="19"/>
      <c r="AX1026" s="19"/>
      <c r="AY1026" s="19"/>
      <c r="AZ1026" s="19"/>
      <c r="BA1026" s="367"/>
      <c r="BB1026" s="433"/>
      <c r="BC1026"/>
      <c r="BD1026"/>
      <c r="BE1026"/>
      <c r="BF1026"/>
      <c r="BG1026"/>
      <c r="BH1026"/>
      <c r="BI1026"/>
      <c r="BJ1026"/>
      <c r="BK1026"/>
      <c r="BL1026"/>
      <c r="BM1026"/>
      <c r="BN1026"/>
      <c r="BO1026"/>
      <c r="BP1026"/>
      <c r="BQ1026"/>
      <c r="BR1026"/>
      <c r="BS1026"/>
      <c r="BT1026"/>
      <c r="BU1026"/>
      <c r="BV1026"/>
      <c r="BW1026" s="367"/>
      <c r="BX1026" s="368"/>
      <c r="BY1026" s="368"/>
      <c r="BZ1026" s="368"/>
      <c r="CA1026" s="368"/>
      <c r="CB1026" s="368"/>
      <c r="CC1026" s="368"/>
      <c r="CD1026" s="368"/>
      <c r="CE1026" s="368"/>
      <c r="CF1026" s="368"/>
      <c r="CG1026" s="368"/>
      <c r="CH1026" s="368"/>
      <c r="CI1026" s="368"/>
      <c r="CJ1026" s="368"/>
      <c r="CK1026" s="368"/>
      <c r="CL1026" s="368"/>
      <c r="CM1026" s="368"/>
      <c r="CN1026" s="368"/>
      <c r="CO1026" s="368"/>
      <c r="CP1026" s="368"/>
      <c r="CQ1026" s="368"/>
      <c r="CR1026" s="368"/>
      <c r="CS1026" s="368"/>
      <c r="CT1026" s="368"/>
      <c r="CU1026" s="368"/>
      <c r="CV1026" s="368"/>
      <c r="CW1026" s="368"/>
      <c r="CX1026" s="368"/>
      <c r="CY1026" s="368"/>
      <c r="CZ1026" s="368"/>
    </row>
    <row r="1027" s="535" customFormat="true" ht="17.1" hidden="true" customHeight="true" x14ac:dyDescent="0.2">
      <c r="A1027" s="584" t="s">
        <v>195</v>
      </c>
      <c r="B1027" s="585" t="s">
        <v>196</v>
      </c>
      <c r="C1027" s="586">
        <v>4218</v>
      </c>
      <c r="X1027" s="19"/>
      <c r="Y1027" s="19"/>
      <c r="Z1027" s="19"/>
      <c r="AA1027" s="19"/>
      <c r="AB1027" s="19"/>
      <c r="AC1027" s="19"/>
      <c r="AD1027" s="19"/>
      <c r="AE1027" s="19"/>
      <c r="AF1027" s="19"/>
      <c r="AG1027" s="19"/>
      <c r="AH1027" s="19"/>
      <c r="AI1027" s="19"/>
      <c r="AJ1027" s="19"/>
      <c r="AK1027" s="19"/>
      <c r="AL1027" s="19"/>
      <c r="AM1027" s="19"/>
      <c r="AN1027" s="19"/>
      <c r="AO1027" s="19"/>
      <c r="AP1027" s="19"/>
      <c r="AQ1027" s="19"/>
      <c r="AR1027" s="19"/>
      <c r="AS1027" s="19"/>
      <c r="AT1027" s="19"/>
      <c r="AU1027" s="19"/>
      <c r="AV1027" s="19"/>
      <c r="AW1027" s="19"/>
      <c r="AX1027" s="19"/>
      <c r="AY1027" s="19"/>
      <c r="AZ1027" s="19"/>
      <c r="BA1027" s="367"/>
      <c r="BB1027" s="433"/>
      <c r="BC1027"/>
      <c r="BD1027"/>
      <c r="BE1027"/>
      <c r="BF1027"/>
      <c r="BG1027"/>
      <c r="BH1027"/>
      <c r="BI1027"/>
      <c r="BJ1027"/>
      <c r="BK1027"/>
      <c r="BL1027"/>
      <c r="BM1027"/>
      <c r="BN1027"/>
      <c r="BO1027"/>
      <c r="BP1027"/>
      <c r="BQ1027"/>
      <c r="BR1027"/>
      <c r="BS1027"/>
      <c r="BT1027"/>
      <c r="BU1027"/>
      <c r="BV1027"/>
      <c r="BW1027" s="367"/>
      <c r="BX1027" s="368"/>
      <c r="BY1027" s="368"/>
      <c r="BZ1027" s="368"/>
      <c r="CA1027" s="368"/>
      <c r="CB1027" s="368"/>
      <c r="CC1027" s="368"/>
      <c r="CD1027" s="368"/>
      <c r="CE1027" s="368"/>
      <c r="CF1027" s="368"/>
      <c r="CG1027" s="368"/>
      <c r="CH1027" s="368"/>
      <c r="CI1027" s="368"/>
      <c r="CJ1027" s="368"/>
      <c r="CK1027" s="368"/>
      <c r="CL1027" s="368"/>
      <c r="CM1027" s="368"/>
      <c r="CN1027" s="368"/>
      <c r="CO1027" s="368"/>
      <c r="CP1027" s="368"/>
      <c r="CQ1027" s="368"/>
      <c r="CR1027" s="368"/>
      <c r="CS1027" s="368"/>
      <c r="CT1027" s="368"/>
      <c r="CU1027" s="368"/>
      <c r="CV1027" s="368"/>
      <c r="CW1027" s="368"/>
      <c r="CX1027" s="368"/>
      <c r="CY1027" s="368"/>
      <c r="CZ1027" s="368"/>
    </row>
    <row r="1028" s="535" customFormat="true" ht="17.1" hidden="true" customHeight="true" x14ac:dyDescent="0.2">
      <c r="A1028" s="587" t="s">
        <v>197</v>
      </c>
      <c r="B1028" s="588" t="s">
        <v>196</v>
      </c>
      <c r="C1028" s="589">
        <v>4218</v>
      </c>
      <c r="X1028" s="19"/>
      <c r="Y1028" s="19"/>
      <c r="Z1028" s="19"/>
      <c r="AA1028" s="19"/>
      <c r="AB1028" s="19"/>
      <c r="AC1028" s="19"/>
      <c r="AD1028" s="19"/>
      <c r="AE1028" s="19"/>
      <c r="AF1028" s="19"/>
      <c r="AG1028" s="19"/>
      <c r="AH1028" s="19"/>
      <c r="AI1028" s="19"/>
      <c r="AJ1028" s="19"/>
      <c r="AK1028" s="19"/>
      <c r="AL1028" s="19"/>
      <c r="AM1028" s="19"/>
      <c r="AN1028" s="19"/>
      <c r="AO1028" s="19"/>
      <c r="AP1028" s="19"/>
      <c r="AQ1028" s="19"/>
      <c r="AR1028" s="19"/>
      <c r="AS1028" s="19"/>
      <c r="AT1028" s="19"/>
      <c r="AU1028" s="19"/>
      <c r="AV1028" s="19"/>
      <c r="AW1028" s="19"/>
      <c r="AX1028" s="19"/>
      <c r="AY1028" s="19"/>
      <c r="AZ1028" s="19"/>
      <c r="BA1028" s="367"/>
      <c r="BB1028" s="433"/>
      <c r="BC1028"/>
      <c r="BD1028"/>
      <c r="BE1028"/>
      <c r="BF1028"/>
      <c r="BG1028"/>
      <c r="BH1028"/>
      <c r="BI1028"/>
      <c r="BJ1028"/>
      <c r="BK1028"/>
      <c r="BL1028"/>
      <c r="BM1028"/>
      <c r="BN1028"/>
      <c r="BO1028"/>
      <c r="BP1028"/>
      <c r="BQ1028"/>
      <c r="BR1028"/>
      <c r="BS1028"/>
      <c r="BT1028"/>
      <c r="BU1028"/>
      <c r="BV1028"/>
      <c r="BW1028" s="367"/>
      <c r="BX1028" s="368"/>
      <c r="BY1028" s="368"/>
      <c r="BZ1028" s="368"/>
      <c r="CA1028" s="368"/>
      <c r="CB1028" s="368"/>
      <c r="CC1028" s="368"/>
      <c r="CD1028" s="368"/>
      <c r="CE1028" s="368"/>
      <c r="CF1028" s="368"/>
      <c r="CG1028" s="368"/>
      <c r="CH1028" s="368"/>
      <c r="CI1028" s="368"/>
      <c r="CJ1028" s="368"/>
      <c r="CK1028" s="368"/>
      <c r="CL1028" s="368"/>
      <c r="CM1028" s="368"/>
      <c r="CN1028" s="368"/>
      <c r="CO1028" s="368"/>
      <c r="CP1028" s="368"/>
      <c r="CQ1028" s="368"/>
      <c r="CR1028" s="368"/>
      <c r="CS1028" s="368"/>
      <c r="CT1028" s="368"/>
      <c r="CU1028" s="368"/>
      <c r="CV1028" s="368"/>
      <c r="CW1028" s="368"/>
      <c r="CX1028" s="368"/>
      <c r="CY1028" s="368"/>
      <c r="CZ1028" s="368"/>
    </row>
    <row r="1029" s="535" customFormat="true" ht="17.1" hidden="true" customHeight="true" x14ac:dyDescent="0.2">
      <c r="A1029" s="587" t="s">
        <v>198</v>
      </c>
      <c r="B1029" s="588" t="s">
        <v>196</v>
      </c>
      <c r="C1029" s="589">
        <v>4218</v>
      </c>
      <c r="X1029" s="19"/>
      <c r="Y1029" s="19"/>
      <c r="Z1029" s="19"/>
      <c r="AA1029" s="19"/>
      <c r="AB1029" s="19"/>
      <c r="AC1029" s="19"/>
      <c r="AD1029" s="19"/>
      <c r="AE1029" s="19"/>
      <c r="AF1029" s="19"/>
      <c r="AG1029" s="19"/>
      <c r="AH1029" s="19"/>
      <c r="AI1029" s="19"/>
      <c r="AJ1029" s="19"/>
      <c r="AK1029" s="19"/>
      <c r="AL1029" s="19"/>
      <c r="AM1029" s="19"/>
      <c r="AN1029" s="19"/>
      <c r="AO1029" s="19"/>
      <c r="AP1029" s="19"/>
      <c r="AQ1029" s="19"/>
      <c r="AR1029" s="19"/>
      <c r="AS1029" s="19"/>
      <c r="AT1029" s="19"/>
      <c r="AU1029" s="19"/>
      <c r="AV1029" s="19"/>
      <c r="AW1029" s="19"/>
      <c r="AX1029" s="19"/>
      <c r="AY1029" s="19"/>
      <c r="AZ1029" s="19"/>
      <c r="BA1029" s="367"/>
      <c r="BB1029" s="433"/>
      <c r="BC1029"/>
      <c r="BD1029"/>
      <c r="BE1029"/>
      <c r="BF1029"/>
      <c r="BG1029"/>
      <c r="BH1029"/>
      <c r="BI1029"/>
      <c r="BJ1029"/>
      <c r="BK1029"/>
      <c r="BL1029"/>
      <c r="BM1029"/>
      <c r="BN1029"/>
      <c r="BO1029"/>
      <c r="BP1029"/>
      <c r="BQ1029"/>
      <c r="BR1029"/>
      <c r="BS1029"/>
      <c r="BT1029"/>
      <c r="BU1029"/>
      <c r="BV1029"/>
      <c r="BW1029" s="367"/>
      <c r="BX1029" s="368"/>
      <c r="BY1029" s="368"/>
      <c r="BZ1029" s="368"/>
      <c r="CA1029" s="368"/>
      <c r="CB1029" s="368"/>
      <c r="CC1029" s="368"/>
      <c r="CD1029" s="368"/>
      <c r="CE1029" s="368"/>
      <c r="CF1029" s="368"/>
      <c r="CG1029" s="368"/>
      <c r="CH1029" s="368"/>
      <c r="CI1029" s="368"/>
      <c r="CJ1029" s="368"/>
      <c r="CK1029" s="368"/>
      <c r="CL1029" s="368"/>
      <c r="CM1029" s="368"/>
      <c r="CN1029" s="368"/>
      <c r="CO1029" s="368"/>
      <c r="CP1029" s="368"/>
      <c r="CQ1029" s="368"/>
      <c r="CR1029" s="368"/>
      <c r="CS1029" s="368"/>
      <c r="CT1029" s="368"/>
      <c r="CU1029" s="368"/>
      <c r="CV1029" s="368"/>
      <c r="CW1029" s="368"/>
      <c r="CX1029" s="368"/>
      <c r="CY1029" s="368"/>
      <c r="CZ1029" s="368"/>
    </row>
    <row r="1030" s="535" customFormat="true" ht="17.1" hidden="true" customHeight="true" x14ac:dyDescent="0.2">
      <c r="A1030" s="587" t="s">
        <v>199</v>
      </c>
      <c r="B1030" s="588" t="s">
        <v>196</v>
      </c>
      <c r="C1030" s="589">
        <v>4218</v>
      </c>
      <c r="X1030" s="19"/>
      <c r="Y1030" s="19"/>
      <c r="Z1030" s="19"/>
      <c r="AA1030" s="19"/>
      <c r="AB1030" s="19"/>
      <c r="AC1030" s="19"/>
      <c r="AD1030" s="19"/>
      <c r="AE1030" s="19"/>
      <c r="AF1030" s="19"/>
      <c r="AG1030" s="19"/>
      <c r="AH1030" s="19"/>
      <c r="AI1030" s="19"/>
      <c r="AJ1030" s="19"/>
      <c r="AK1030" s="19"/>
      <c r="AL1030" s="19"/>
      <c r="AM1030" s="19"/>
      <c r="AN1030" s="19"/>
      <c r="AO1030" s="19"/>
      <c r="AP1030" s="19"/>
      <c r="AQ1030" s="19"/>
      <c r="AR1030" s="19"/>
      <c r="AS1030" s="19"/>
      <c r="AT1030" s="19"/>
      <c r="AU1030" s="19"/>
      <c r="AV1030" s="19"/>
      <c r="AW1030" s="19"/>
      <c r="AX1030" s="19"/>
      <c r="AY1030" s="19"/>
      <c r="AZ1030" s="19"/>
      <c r="BA1030" s="367"/>
      <c r="BB1030" s="433"/>
      <c r="BC1030"/>
      <c r="BD1030"/>
      <c r="BE1030"/>
      <c r="BF1030"/>
      <c r="BG1030"/>
      <c r="BH1030"/>
      <c r="BI1030"/>
      <c r="BJ1030"/>
      <c r="BK1030"/>
      <c r="BL1030"/>
      <c r="BM1030"/>
      <c r="BN1030"/>
      <c r="BO1030"/>
      <c r="BP1030"/>
      <c r="BQ1030"/>
      <c r="BR1030"/>
      <c r="BS1030"/>
      <c r="BT1030"/>
      <c r="BU1030"/>
      <c r="BV1030"/>
      <c r="BW1030" s="367"/>
      <c r="BX1030" s="368"/>
      <c r="BY1030" s="368"/>
      <c r="BZ1030" s="368"/>
      <c r="CA1030" s="368"/>
      <c r="CB1030" s="368"/>
      <c r="CC1030" s="368"/>
      <c r="CD1030" s="368"/>
      <c r="CE1030" s="368"/>
      <c r="CF1030" s="368"/>
      <c r="CG1030" s="368"/>
      <c r="CH1030" s="368"/>
      <c r="CI1030" s="368"/>
      <c r="CJ1030" s="368"/>
      <c r="CK1030" s="368"/>
      <c r="CL1030" s="368"/>
      <c r="CM1030" s="368"/>
      <c r="CN1030" s="368"/>
      <c r="CO1030" s="368"/>
      <c r="CP1030" s="368"/>
      <c r="CQ1030" s="368"/>
      <c r="CR1030" s="368"/>
      <c r="CS1030" s="368"/>
      <c r="CT1030" s="368"/>
      <c r="CU1030" s="368"/>
      <c r="CV1030" s="368"/>
      <c r="CW1030" s="368"/>
      <c r="CX1030" s="368"/>
      <c r="CY1030" s="368"/>
      <c r="CZ1030" s="368"/>
    </row>
    <row r="1031" s="535" customFormat="true" ht="17.1" customHeight="true" x14ac:dyDescent="0.2">
      <c r="A1031" s="1058" t="s">
        <v>200</v>
      </c>
      <c r="B1031" s="588" t="s">
        <v>201</v>
      </c>
      <c r="C1031" s="589">
        <v>1974</v>
      </c>
      <c r="X1031" s="19"/>
      <c r="Y1031" s="19"/>
      <c r="Z1031" s="19"/>
      <c r="AA1031" s="19"/>
      <c r="AB1031" s="19"/>
      <c r="AC1031" s="19"/>
      <c r="AD1031" s="19"/>
      <c r="AE1031" s="19"/>
      <c r="AF1031" s="19"/>
      <c r="AG1031" s="19"/>
      <c r="AH1031" s="19"/>
      <c r="AI1031" s="19"/>
      <c r="AJ1031" s="19"/>
      <c r="AK1031" s="19"/>
      <c r="AL1031" s="19"/>
      <c r="AM1031" s="19"/>
      <c r="AN1031" s="19"/>
      <c r="AO1031" s="19"/>
      <c r="AP1031" s="19"/>
      <c r="AQ1031" s="19"/>
      <c r="AR1031" s="19"/>
      <c r="AS1031" s="19"/>
      <c r="AT1031" s="19"/>
      <c r="AU1031" s="19"/>
      <c r="AV1031" s="19"/>
      <c r="AW1031" s="19"/>
      <c r="AX1031" s="19"/>
      <c r="AY1031" s="19"/>
      <c r="AZ1031" s="19"/>
      <c r="BA1031" s="367"/>
      <c r="BB1031" s="433"/>
      <c r="BC1031"/>
      <c r="BD1031"/>
      <c r="BE1031"/>
      <c r="BF1031"/>
      <c r="BG1031"/>
      <c r="BH1031"/>
      <c r="BI1031"/>
      <c r="BJ1031"/>
      <c r="BK1031"/>
      <c r="BL1031"/>
      <c r="BM1031"/>
      <c r="BN1031"/>
      <c r="BO1031"/>
      <c r="BP1031"/>
      <c r="BQ1031"/>
      <c r="BR1031"/>
      <c r="BS1031"/>
      <c r="BT1031"/>
      <c r="BU1031"/>
      <c r="BV1031"/>
      <c r="BW1031" s="367"/>
      <c r="BX1031" s="368"/>
      <c r="BY1031" s="368"/>
      <c r="BZ1031" s="368"/>
      <c r="CA1031" s="368"/>
      <c r="CB1031" s="368"/>
      <c r="CC1031" s="368"/>
      <c r="CD1031" s="368"/>
      <c r="CE1031" s="368"/>
      <c r="CF1031" s="368"/>
      <c r="CG1031" s="368"/>
      <c r="CH1031" s="368"/>
      <c r="CI1031" s="368"/>
      <c r="CJ1031" s="368"/>
      <c r="CK1031" s="368"/>
      <c r="CL1031" s="368"/>
      <c r="CM1031" s="368"/>
      <c r="CN1031" s="368"/>
      <c r="CO1031" s="368"/>
      <c r="CP1031" s="368"/>
      <c r="CQ1031" s="368"/>
      <c r="CR1031" s="368"/>
      <c r="CS1031" s="368"/>
      <c r="CT1031" s="368"/>
      <c r="CU1031" s="368"/>
      <c r="CV1031" s="368"/>
      <c r="CW1031" s="368"/>
      <c r="CX1031" s="368"/>
      <c r="CY1031" s="368"/>
      <c r="CZ1031" s="368"/>
    </row>
    <row r="1032" s="535" customFormat="true" ht="17.1" customHeight="true" x14ac:dyDescent="0.2">
      <c r="A1032" s="1058"/>
      <c r="B1032" s="588" t="s">
        <v>202</v>
      </c>
      <c r="C1032" s="589">
        <v>2244</v>
      </c>
      <c r="X1032" s="19"/>
      <c r="Y1032" s="19"/>
      <c r="Z1032" s="19"/>
      <c r="AA1032" s="19"/>
      <c r="AB1032" s="19"/>
      <c r="AC1032" s="19"/>
      <c r="AD1032" s="19"/>
      <c r="AE1032" s="19"/>
      <c r="AF1032" s="19"/>
      <c r="AG1032" s="19"/>
      <c r="AH1032" s="19"/>
      <c r="AI1032" s="19"/>
      <c r="AJ1032" s="19"/>
      <c r="AK1032" s="19"/>
      <c r="AL1032" s="19"/>
      <c r="AM1032" s="19"/>
      <c r="AN1032" s="19"/>
      <c r="AO1032" s="19"/>
      <c r="AP1032" s="19"/>
      <c r="AQ1032" s="19"/>
      <c r="AR1032" s="19"/>
      <c r="AS1032" s="19"/>
      <c r="AT1032" s="19"/>
      <c r="AU1032" s="19"/>
      <c r="AV1032" s="19"/>
      <c r="AW1032" s="19"/>
      <c r="AX1032" s="19"/>
      <c r="AY1032" s="19"/>
      <c r="AZ1032" s="19"/>
      <c r="BA1032" s="367"/>
      <c r="BB1032" s="433"/>
      <c r="BC1032"/>
      <c r="BD1032"/>
      <c r="BE1032"/>
      <c r="BF1032"/>
      <c r="BG1032"/>
      <c r="BH1032"/>
      <c r="BI1032"/>
      <c r="BJ1032"/>
      <c r="BK1032"/>
      <c r="BL1032"/>
      <c r="BM1032"/>
      <c r="BN1032"/>
      <c r="BO1032"/>
      <c r="BP1032"/>
      <c r="BQ1032"/>
      <c r="BR1032"/>
      <c r="BS1032"/>
      <c r="BT1032"/>
      <c r="BU1032"/>
      <c r="BV1032"/>
      <c r="BW1032" s="367"/>
      <c r="BX1032" s="368"/>
      <c r="BY1032" s="368"/>
      <c r="BZ1032" s="368"/>
      <c r="CA1032" s="368"/>
      <c r="CB1032" s="368"/>
      <c r="CC1032" s="368"/>
      <c r="CD1032" s="368"/>
      <c r="CE1032" s="368"/>
      <c r="CF1032" s="368"/>
      <c r="CG1032" s="368"/>
      <c r="CH1032" s="368"/>
      <c r="CI1032" s="368"/>
      <c r="CJ1032" s="368"/>
      <c r="CK1032" s="368"/>
      <c r="CL1032" s="368"/>
      <c r="CM1032" s="368"/>
      <c r="CN1032" s="368"/>
      <c r="CO1032" s="368"/>
      <c r="CP1032" s="368"/>
      <c r="CQ1032" s="368"/>
      <c r="CR1032" s="368"/>
      <c r="CS1032" s="368"/>
      <c r="CT1032" s="368"/>
      <c r="CU1032" s="368"/>
      <c r="CV1032" s="368"/>
      <c r="CW1032" s="368"/>
      <c r="CX1032" s="368"/>
      <c r="CY1032" s="368"/>
      <c r="CZ1032" s="368"/>
    </row>
    <row r="1033" s="535" customFormat="true" ht="17.1" customHeight="true" x14ac:dyDescent="0.2">
      <c r="A1033" s="1059"/>
      <c r="B1033" s="590" t="s">
        <v>203</v>
      </c>
      <c r="C1033" s="591">
        <v>0</v>
      </c>
      <c r="X1033" s="19"/>
      <c r="Y1033" s="19"/>
      <c r="Z1033" s="19"/>
      <c r="AA1033" s="19"/>
      <c r="AB1033" s="19"/>
      <c r="AC1033" s="19"/>
      <c r="AD1033" s="19"/>
      <c r="AE1033" s="19"/>
      <c r="AF1033" s="19"/>
      <c r="AG1033" s="19"/>
      <c r="AH1033" s="19"/>
      <c r="AI1033" s="19"/>
      <c r="AJ1033" s="19"/>
      <c r="AK1033" s="19"/>
      <c r="AL1033" s="19"/>
      <c r="AM1033" s="19"/>
      <c r="AN1033" s="19"/>
      <c r="AO1033" s="19"/>
      <c r="AP1033" s="19"/>
      <c r="AQ1033" s="19"/>
      <c r="AR1033" s="19"/>
      <c r="AS1033" s="19"/>
      <c r="AT1033" s="19"/>
      <c r="AU1033" s="19"/>
      <c r="AV1033" s="19"/>
      <c r="AW1033" s="19"/>
      <c r="AX1033" s="19"/>
      <c r="AY1033" s="19"/>
      <c r="AZ1033" s="19"/>
      <c r="BA1033" s="528"/>
      <c r="BB1033" s="325"/>
      <c r="BC1033" s="528"/>
      <c r="BD1033" s="528"/>
      <c r="BE1033" s="528"/>
      <c r="BF1033" s="528"/>
      <c r="BG1033" s="528"/>
      <c r="BH1033" s="528"/>
      <c r="BI1033" s="528"/>
      <c r="BJ1033" s="528"/>
      <c r="BK1033" s="528"/>
      <c r="BL1033" s="528"/>
      <c r="BM1033" s="528"/>
      <c r="BN1033" s="528"/>
      <c r="BO1033" s="528"/>
      <c r="BP1033" s="528"/>
      <c r="BQ1033" s="528"/>
      <c r="BR1033" s="528"/>
      <c r="BS1033" s="528"/>
      <c r="BT1033" s="528"/>
      <c r="BU1033" s="528"/>
      <c r="BV1033" s="528"/>
      <c r="BW1033" s="528"/>
      <c r="BX1033" s="352"/>
      <c r="BY1033" s="352"/>
      <c r="BZ1033" s="352"/>
      <c r="CA1033" s="352"/>
      <c r="CB1033" s="352"/>
      <c r="CC1033" s="352"/>
      <c r="CD1033" s="352"/>
      <c r="CE1033" s="352"/>
      <c r="CF1033" s="352"/>
      <c r="CG1033" s="352"/>
      <c r="CH1033" s="352"/>
      <c r="CI1033" s="352"/>
      <c r="CJ1033" s="352"/>
      <c r="CK1033" s="352"/>
      <c r="CL1033" s="352"/>
      <c r="CM1033" s="352"/>
      <c r="CN1033" s="352"/>
      <c r="CO1033" s="352"/>
      <c r="CP1033" s="352"/>
      <c r="CQ1033" s="352"/>
      <c r="CR1033" s="352"/>
      <c r="CS1033" s="352"/>
      <c r="CT1033" s="352"/>
      <c r="CU1033" s="352"/>
      <c r="CV1033" s="352"/>
      <c r="CW1033" s="352"/>
      <c r="CX1033" s="352"/>
      <c r="CY1033" s="352"/>
      <c r="CZ1033" s="352"/>
    </row>
    <row r="1034" s="535" customFormat="true" ht="12.95" customHeight="true" x14ac:dyDescent="0.2">
      <c r="A1034" s="1060" t="s">
        <v>420</v>
      </c>
      <c r="B1034" s="1060"/>
      <c r="C1034" s="1060"/>
      <c r="X1034" s="19"/>
      <c r="Y1034" s="19"/>
      <c r="Z1034" s="19"/>
      <c r="AA1034" s="19"/>
      <c r="AB1034" s="19"/>
      <c r="AC1034" s="19"/>
      <c r="AD1034" s="19"/>
      <c r="AE1034" s="19"/>
      <c r="AF1034" s="19"/>
      <c r="AG1034" s="19"/>
      <c r="AH1034" s="19"/>
      <c r="AI1034" s="19"/>
      <c r="AJ1034" s="19"/>
      <c r="AK1034" s="19"/>
      <c r="AL1034" s="19"/>
      <c r="AM1034" s="19"/>
      <c r="AN1034" s="19"/>
      <c r="AO1034" s="19"/>
      <c r="AP1034" s="19"/>
      <c r="AQ1034" s="19"/>
      <c r="AR1034" s="19"/>
      <c r="AS1034" s="19"/>
      <c r="AT1034" s="19"/>
      <c r="AU1034" s="19"/>
      <c r="AV1034" s="19"/>
      <c r="AW1034" s="19"/>
      <c r="AX1034" s="19"/>
      <c r="AY1034" s="19"/>
      <c r="AZ1034" s="19"/>
      <c r="BA1034" s="367"/>
      <c r="BB1034" s="433"/>
      <c r="BC1034"/>
      <c r="BD1034"/>
      <c r="BE1034"/>
      <c r="BF1034"/>
      <c r="BG1034"/>
      <c r="BH1034"/>
      <c r="BI1034"/>
      <c r="BJ1034"/>
      <c r="BK1034"/>
      <c r="BL1034"/>
      <c r="BM1034"/>
      <c r="BN1034"/>
      <c r="BO1034"/>
      <c r="BP1034"/>
      <c r="BQ1034"/>
      <c r="BR1034"/>
      <c r="BS1034"/>
      <c r="BT1034"/>
      <c r="BU1034"/>
      <c r="BV1034"/>
      <c r="BW1034" s="367"/>
      <c r="BX1034" s="368"/>
      <c r="BY1034" s="368"/>
      <c r="BZ1034" s="368"/>
      <c r="CA1034" s="368"/>
      <c r="CB1034" s="368"/>
      <c r="CC1034" s="368"/>
      <c r="CD1034" s="368"/>
      <c r="CE1034" s="368"/>
      <c r="CF1034" s="368"/>
      <c r="CG1034" s="368"/>
      <c r="CH1034" s="368"/>
      <c r="CI1034" s="368"/>
      <c r="CJ1034" s="368"/>
      <c r="CK1034" s="368"/>
      <c r="CL1034" s="368"/>
      <c r="CM1034" s="368"/>
      <c r="CN1034" s="368"/>
      <c r="CO1034" s="368"/>
      <c r="CP1034" s="368"/>
      <c r="CQ1034" s="368"/>
      <c r="CR1034" s="368"/>
      <c r="CS1034" s="368"/>
      <c r="CT1034" s="368"/>
      <c r="CU1034" s="368"/>
      <c r="CV1034" s="368"/>
      <c r="CW1034" s="368"/>
      <c r="CX1034" s="368"/>
      <c r="CY1034" s="368"/>
      <c r="CZ1034" s="368"/>
    </row>
    <row r="1035" s="359" customFormat="true" ht="15" customHeight="true" x14ac:dyDescent="0.2">
      <c r="B1035" s="512"/>
      <c r="X1035" s="352"/>
      <c r="Y1035" s="352"/>
      <c r="Z1035" s="352"/>
      <c r="AA1035" s="352"/>
      <c r="AB1035" s="352"/>
      <c r="AC1035" s="352"/>
      <c r="AD1035" s="352"/>
      <c r="AE1035" s="352"/>
      <c r="AF1035" s="352"/>
      <c r="AG1035" s="352"/>
      <c r="AH1035" s="352"/>
      <c r="AI1035" s="352"/>
      <c r="AJ1035" s="352"/>
      <c r="AK1035" s="352"/>
      <c r="AL1035" s="352"/>
      <c r="AM1035" s="352"/>
      <c r="AN1035" s="352"/>
      <c r="AO1035" s="352"/>
      <c r="AP1035" s="352"/>
      <c r="AQ1035" s="352"/>
      <c r="AR1035" s="352"/>
      <c r="AS1035" s="352"/>
      <c r="AT1035" s="352"/>
      <c r="AU1035" s="352"/>
      <c r="AV1035" s="352"/>
      <c r="AW1035" s="352"/>
      <c r="AX1035" s="352"/>
      <c r="AY1035" s="352"/>
      <c r="AZ1035" s="352"/>
      <c r="BA1035" s="511"/>
      <c r="BB1035" s="379"/>
      <c r="BC1035" s="511"/>
      <c r="BD1035" s="511"/>
      <c r="BE1035" s="511"/>
      <c r="BF1035" s="511"/>
      <c r="BG1035" s="511"/>
      <c r="BH1035" s="511"/>
      <c r="BI1035" s="511"/>
      <c r="BJ1035" s="511"/>
      <c r="BK1035" s="511"/>
      <c r="BL1035" s="511"/>
      <c r="BM1035" s="511"/>
      <c r="BN1035" s="511"/>
      <c r="BO1035" s="511"/>
      <c r="BP1035" s="511"/>
      <c r="BQ1035" s="511"/>
      <c r="BR1035" s="511"/>
      <c r="BS1035" s="511"/>
      <c r="BT1035" s="511"/>
      <c r="BU1035" s="511"/>
      <c r="BV1035" s="511"/>
      <c r="BW1035" s="511"/>
      <c r="BX1035" s="352"/>
      <c r="BY1035" s="352"/>
      <c r="BZ1035" s="352"/>
      <c r="CA1035" s="352"/>
      <c r="CB1035" s="352"/>
      <c r="CC1035" s="352"/>
      <c r="CD1035" s="352"/>
      <c r="CE1035" s="352"/>
      <c r="CF1035" s="352"/>
      <c r="CG1035" s="352"/>
      <c r="CH1035" s="352"/>
      <c r="CI1035" s="352"/>
      <c r="CJ1035" s="352"/>
      <c r="CK1035" s="352"/>
      <c r="CL1035" s="352"/>
      <c r="CM1035" s="352"/>
      <c r="CN1035" s="352"/>
      <c r="CO1035" s="352"/>
      <c r="CP1035" s="352"/>
      <c r="CQ1035" s="352"/>
      <c r="CR1035" s="352"/>
      <c r="CS1035" s="352"/>
      <c r="CT1035" s="352"/>
      <c r="CU1035" s="352"/>
      <c r="CV1035" s="352"/>
      <c r="CW1035" s="352"/>
      <c r="CX1035" s="352"/>
      <c r="CY1035" s="352"/>
      <c r="CZ1035" s="352"/>
    </row>
    <row r="1036" ht="15" customHeight="true" x14ac:dyDescent="0.25">
      <c r="A1036" s="434" t="s">
        <v>121</v>
      </c>
      <c r="B1036" s="307" t="s">
        <v>122</v>
      </c>
    </row>
    <row r="1037" ht="15" customHeight="true" x14ac:dyDescent="0.2">
      <c r="A1037" s="435" t="str">
        <f>R15</f>
        <v>Greater Monrovia</v>
      </c>
      <c r="B1037" s="435">
        <f>BR122+BR123</f>
        <v>7389.6159310000039</v>
      </c>
    </row>
    <row r="1038" ht="15" customHeight="true" x14ac:dyDescent="0.2">
      <c r="A1038" s="435" t="str">
        <f>S15</f>
        <v>North Central</v>
      </c>
      <c r="B1038" s="435">
        <f>BS122+BS123</f>
        <v>6284.3158470000017</v>
      </c>
    </row>
    <row r="1039" ht="15" customHeight="true" x14ac:dyDescent="0.2">
      <c r="A1039" s="435" t="str">
        <f>T15</f>
        <v>North Western</v>
      </c>
      <c r="B1039" s="435">
        <f>BT122+BT123</f>
        <v>1823.5265479999989</v>
      </c>
    </row>
    <row r="1040" ht="15" customHeight="true" x14ac:dyDescent="0.2">
      <c r="A1040" s="435" t="str">
        <f>U15</f>
        <v>South Central</v>
      </c>
      <c r="B1040" s="435">
        <f>BU122+BU123</f>
        <v>3887.9386590000004</v>
      </c>
    </row>
    <row r="1041" ht="15" customHeight="true" x14ac:dyDescent="0.2">
      <c r="A1041" s="435" t="str">
        <f>V15</f>
        <v>South Eastern A</v>
      </c>
      <c r="B1041" s="435">
        <f>BV122+BV123</f>
        <v>1506.638254</v>
      </c>
    </row>
    <row r="1042" ht="15" customHeight="true" x14ac:dyDescent="0.2">
      <c r="A1042" s="435" t="str">
        <f>W15</f>
        <v>South Eastern B</v>
      </c>
      <c r="B1042" s="435">
        <f>BW122+BW123</f>
        <v>1349.9724859999992</v>
      </c>
    </row>
    <row r="1043" ht="15" customHeight="true" x14ac:dyDescent="0.2">
      <c r="A1043" s="435">
        <f>X15</f>
        <v>0</v>
      </c>
      <c r="B1043" s="435">
        <f>BX122+XR123</f>
        <v>0</v>
      </c>
    </row>
    <row r="1044" ht="15" customHeight="true" x14ac:dyDescent="0.2">
      <c r="A1044" s="435">
        <f>Y15</f>
        <v>0</v>
      </c>
      <c r="B1044" s="435">
        <f>BY122+BY123</f>
        <v>0</v>
      </c>
    </row>
    <row r="1045" ht="15" customHeight="true" x14ac:dyDescent="0.2">
      <c r="A1045" s="435">
        <f>Z15</f>
        <v>0</v>
      </c>
      <c r="B1045" s="435">
        <f>BZ122+BZ123</f>
        <v>0</v>
      </c>
    </row>
    <row r="1046" ht="15" customHeight="true" x14ac:dyDescent="0.2">
      <c r="A1046" s="379">
        <f>AA15</f>
        <v>0</v>
      </c>
      <c r="B1046" s="435">
        <f>CA122+CA123</f>
        <v>0</v>
      </c>
    </row>
    <row r="1047" ht="15" customHeight="true" x14ac:dyDescent="0.2">
      <c r="A1047" s="379">
        <f>AB15</f>
        <v>0</v>
      </c>
      <c r="B1047" s="435">
        <f>CB122+CB123</f>
        <v>0</v>
      </c>
    </row>
    <row r="1048" ht="15" customHeight="true" x14ac:dyDescent="0.2">
      <c r="A1048" s="379">
        <f>AC15</f>
        <v>0</v>
      </c>
      <c r="B1048" s="435">
        <f>CC122+CC123</f>
        <v>0</v>
      </c>
    </row>
    <row r="1049" ht="15" customHeight="true" x14ac:dyDescent="0.2">
      <c r="A1049" s="379">
        <f>AD15</f>
        <v>0</v>
      </c>
      <c r="B1049" s="435">
        <f>CD122+CD123</f>
        <v>0</v>
      </c>
    </row>
    <row r="1050" ht="15" customHeight="true" x14ac:dyDescent="0.2">
      <c r="A1050" s="379">
        <f>AE15</f>
        <v>0</v>
      </c>
      <c r="B1050" s="435">
        <f>CE122+CE123</f>
        <v>0</v>
      </c>
    </row>
    <row r="1051" ht="15" customHeight="true" x14ac:dyDescent="0.2">
      <c r="A1051" s="379">
        <f>AF15</f>
        <v>0</v>
      </c>
      <c r="B1051" s="435">
        <f>CF122+CF123</f>
        <v>0</v>
      </c>
    </row>
    <row r="1052" ht="15" customHeight="true" x14ac:dyDescent="0.2">
      <c r="A1052" s="379">
        <f>AG15</f>
        <v>0</v>
      </c>
      <c r="B1052" s="435">
        <f>CG122+CG123</f>
        <v>0</v>
      </c>
    </row>
    <row r="1053" ht="15" customHeight="true" x14ac:dyDescent="0.2">
      <c r="A1053" s="379">
        <f>AH15</f>
        <v>0</v>
      </c>
      <c r="B1053" s="435">
        <f>CH122+CH123</f>
        <v>0</v>
      </c>
    </row>
    <row r="1054" ht="15" customHeight="true" x14ac:dyDescent="0.2">
      <c r="A1054" s="379">
        <f>AI15</f>
        <v>0</v>
      </c>
      <c r="B1054" s="435">
        <f>CI122+CI123</f>
        <v>0</v>
      </c>
    </row>
    <row r="1055" ht="15" customHeight="true" x14ac:dyDescent="0.2">
      <c r="A1055" s="379">
        <f>AJ15</f>
        <v>0</v>
      </c>
      <c r="B1055" s="435">
        <f>CJ122+CJ123</f>
        <v>0</v>
      </c>
    </row>
    <row r="1056" ht="15" customHeight="true" x14ac:dyDescent="0.2">
      <c r="A1056" s="379">
        <f>AK15</f>
        <v>0</v>
      </c>
      <c r="B1056" s="435">
        <f>CK122+CK123</f>
        <v>0</v>
      </c>
    </row>
    <row r="1057" ht="15" customHeight="true" x14ac:dyDescent="0.2">
      <c r="A1057" s="379">
        <f>AL15</f>
        <v>0</v>
      </c>
      <c r="B1057" s="435">
        <f>CL122+CL123</f>
        <v>0</v>
      </c>
    </row>
    <row r="1058" ht="15" customHeight="true" x14ac:dyDescent="0.2">
      <c r="A1058" s="379">
        <f>AM15</f>
        <v>0</v>
      </c>
      <c r="B1058" s="435">
        <f>CM122+CM123</f>
        <v>0</v>
      </c>
    </row>
    <row r="1059" ht="15" customHeight="true" x14ac:dyDescent="0.2">
      <c r="A1059" s="379">
        <f>AN15</f>
        <v>0</v>
      </c>
      <c r="B1059" s="435">
        <f>CN122+CN123</f>
        <v>0</v>
      </c>
    </row>
    <row r="1060" ht="15" customHeight="true" x14ac:dyDescent="0.2">
      <c r="A1060" s="379">
        <f>AO15</f>
        <v>0</v>
      </c>
      <c r="B1060" s="435">
        <f>CO122+CO123</f>
        <v>0</v>
      </c>
    </row>
    <row r="1061" ht="15" customHeight="true" x14ac:dyDescent="0.2">
      <c r="A1061" s="379">
        <f>AP15</f>
        <v>0</v>
      </c>
      <c r="B1061" s="435">
        <f>CP122+CP123</f>
        <v>0</v>
      </c>
    </row>
    <row r="1062" ht="15" customHeight="true" x14ac:dyDescent="0.2">
      <c r="A1062" s="379">
        <f>AQ15</f>
        <v>0</v>
      </c>
      <c r="B1062" s="435">
        <f>CQ122+CQ123</f>
        <v>0</v>
      </c>
    </row>
    <row r="1063" ht="15" customHeight="true" x14ac:dyDescent="0.2">
      <c r="A1063" s="379">
        <f>AR15</f>
        <v>0</v>
      </c>
      <c r="B1063" s="435">
        <f>CR122+CR123</f>
        <v>0</v>
      </c>
    </row>
    <row r="1064" ht="15" customHeight="true" x14ac:dyDescent="0.2">
      <c r="A1064" s="379">
        <f>AS15</f>
        <v>0</v>
      </c>
      <c r="B1064" s="435">
        <f>CS122+CS123</f>
        <v>0</v>
      </c>
    </row>
    <row r="1065" ht="15" customHeight="true" x14ac:dyDescent="0.2">
      <c r="A1065" s="379">
        <f>AT15</f>
        <v>0</v>
      </c>
      <c r="B1065" s="435">
        <f>CT122+CT123</f>
        <v>0</v>
      </c>
    </row>
    <row r="1066" ht="15" customHeight="true" x14ac:dyDescent="0.2">
      <c r="A1066" s="379">
        <f>AU15</f>
        <v>0</v>
      </c>
      <c r="B1066" s="435">
        <f>CU122+CU123</f>
        <v>0</v>
      </c>
    </row>
    <row r="1067" ht="15" customHeight="true" x14ac:dyDescent="0.2">
      <c r="A1067" s="379">
        <f>AV15</f>
        <v>0</v>
      </c>
      <c r="B1067" s="435">
        <f>CV122+CV123</f>
        <v>0</v>
      </c>
    </row>
    <row r="1068" ht="15" customHeight="true" x14ac:dyDescent="0.2">
      <c r="A1068" s="379">
        <f>AW15</f>
        <v>0</v>
      </c>
      <c r="B1068" s="435">
        <f>CW122+CW123</f>
        <v>0</v>
      </c>
    </row>
    <row r="1069" ht="15" customHeight="true" x14ac:dyDescent="0.2">
      <c r="A1069" s="379">
        <f>AX15</f>
        <v>0</v>
      </c>
      <c r="B1069" s="435">
        <f>CX122+CX123</f>
        <v>0</v>
      </c>
    </row>
    <row r="1070" ht="15" customHeight="true" x14ac:dyDescent="0.2">
      <c r="A1070" s="379">
        <f>AY15</f>
        <v>0</v>
      </c>
      <c r="B1070" s="435">
        <f>CY122+CY123</f>
        <v>0</v>
      </c>
    </row>
    <row r="1071" ht="15" customHeight="true" x14ac:dyDescent="0.2">
      <c r="A1071" s="379"/>
      <c r="B1071" s="435"/>
    </row>
    <row r="1072" ht="15" customHeight="true" x14ac:dyDescent="0.2">
      <c r="A1072" s="435">
        <f>34-COUNTIF(A1037:A1071,"0")</f>
        <v>6</v>
      </c>
      <c r="B1072" s="379" t="s">
        <v>141</v>
      </c>
    </row>
    <row r="1100" s="846" customFormat="true" ht="17.1" customHeight="true" x14ac:dyDescent="0.2">
      <c r="A1100" s="870"/>
      <c r="B1100" s="867"/>
      <c r="BA1100" s="511"/>
      <c r="BB1100" s="379"/>
      <c r="BC1100" s="511"/>
      <c r="BD1100" s="511"/>
      <c r="BE1100" s="511"/>
      <c r="BF1100" s="511"/>
      <c r="BG1100" s="511"/>
      <c r="BH1100" s="511"/>
      <c r="BI1100" s="511"/>
      <c r="BJ1100" s="511"/>
      <c r="BK1100" s="511"/>
      <c r="BL1100" s="511"/>
      <c r="BM1100" s="511"/>
      <c r="BN1100" s="511"/>
      <c r="BO1100" s="511"/>
      <c r="BP1100" s="511"/>
      <c r="BQ1100" s="511"/>
      <c r="BR1100" s="511"/>
      <c r="BS1100" s="511"/>
      <c r="BT1100" s="511"/>
      <c r="BU1100" s="511"/>
      <c r="BV1100" s="511"/>
      <c r="BW1100" s="511"/>
      <c r="BX1100" s="352"/>
      <c r="BY1100" s="352"/>
      <c r="BZ1100" s="352"/>
      <c r="CA1100" s="352"/>
      <c r="CB1100" s="352"/>
      <c r="CC1100" s="352"/>
      <c r="CD1100" s="352"/>
      <c r="CE1100" s="352"/>
      <c r="CF1100" s="352"/>
      <c r="CG1100" s="352"/>
      <c r="CH1100" s="352"/>
      <c r="CI1100" s="352"/>
      <c r="CJ1100" s="352"/>
      <c r="CK1100" s="352"/>
      <c r="CL1100" s="352"/>
      <c r="CM1100" s="352"/>
      <c r="CN1100" s="352"/>
      <c r="CO1100" s="352"/>
      <c r="CP1100" s="352"/>
      <c r="CQ1100" s="352"/>
      <c r="CR1100" s="352"/>
      <c r="CS1100" s="352"/>
      <c r="CT1100" s="352"/>
      <c r="CU1100" s="352"/>
      <c r="CV1100" s="352"/>
      <c r="CW1100" s="352"/>
      <c r="CX1100" s="352"/>
      <c r="CY1100" s="352"/>
      <c r="CZ1100" s="352"/>
    </row>
    <row r="1101" s="846" customFormat="true" ht="17.1" customHeight="true" x14ac:dyDescent="0.2">
      <c r="A1101" s="871"/>
      <c r="B1101" s="868"/>
      <c r="BA1101" s="511"/>
      <c r="BB1101" s="379"/>
      <c r="BC1101" s="511"/>
      <c r="BD1101" s="511"/>
      <c r="BE1101" s="511"/>
      <c r="BF1101" s="511"/>
      <c r="BG1101" s="511"/>
      <c r="BH1101" s="511"/>
      <c r="BI1101" s="511"/>
      <c r="BJ1101" s="511"/>
      <c r="BK1101" s="511"/>
      <c r="BL1101" s="511"/>
      <c r="BM1101" s="511"/>
      <c r="BN1101" s="511"/>
      <c r="BO1101" s="511"/>
      <c r="BP1101" s="511"/>
      <c r="BQ1101" s="511"/>
      <c r="BR1101" s="511"/>
      <c r="BS1101" s="511"/>
      <c r="BT1101" s="511"/>
      <c r="BU1101" s="511"/>
      <c r="BV1101" s="511"/>
      <c r="BW1101" s="511"/>
      <c r="BX1101" s="352"/>
      <c r="BY1101" s="352"/>
      <c r="BZ1101" s="352"/>
      <c r="CA1101" s="352"/>
      <c r="CB1101" s="352"/>
      <c r="CC1101" s="352"/>
      <c r="CD1101" s="352"/>
      <c r="CE1101" s="352"/>
      <c r="CF1101" s="352"/>
      <c r="CG1101" s="352"/>
      <c r="CH1101" s="352"/>
      <c r="CI1101" s="352"/>
      <c r="CJ1101" s="352"/>
      <c r="CK1101" s="352"/>
      <c r="CL1101" s="352"/>
      <c r="CM1101" s="352"/>
      <c r="CN1101" s="352"/>
      <c r="CO1101" s="352"/>
      <c r="CP1101" s="352"/>
      <c r="CQ1101" s="352"/>
      <c r="CR1101" s="352"/>
      <c r="CS1101" s="352"/>
      <c r="CT1101" s="352"/>
      <c r="CU1101" s="352"/>
      <c r="CV1101" s="352"/>
      <c r="CW1101" s="352"/>
      <c r="CX1101" s="352"/>
      <c r="CY1101" s="352"/>
      <c r="CZ1101" s="352"/>
    </row>
    <row r="1102" s="352" customFormat="true" ht="15" customHeight="true" x14ac:dyDescent="0.2">
      <c r="BA1102" s="511"/>
      <c r="BB1102" s="379"/>
      <c r="BC1102" s="511"/>
      <c r="BD1102" s="511"/>
      <c r="BE1102" s="511"/>
      <c r="BF1102" s="511"/>
      <c r="BG1102" s="511"/>
      <c r="BH1102" s="511"/>
      <c r="BI1102" s="511"/>
      <c r="BJ1102" s="511"/>
      <c r="BK1102" s="511"/>
      <c r="BL1102" s="511"/>
      <c r="BM1102" s="511"/>
      <c r="BN1102" s="511"/>
      <c r="BO1102" s="511"/>
      <c r="BP1102" s="511"/>
      <c r="BQ1102" s="511"/>
      <c r="BR1102" s="511"/>
      <c r="BS1102" s="511"/>
      <c r="BT1102" s="511"/>
      <c r="BU1102" s="511"/>
      <c r="BV1102" s="511"/>
      <c r="BW1102" s="511"/>
    </row>
    <row r="1103" s="352" customFormat="true" ht="15" customHeight="true" x14ac:dyDescent="0.2">
      <c r="BA1103" s="511"/>
      <c r="BB1103" s="379"/>
      <c r="BC1103" s="511"/>
      <c r="BD1103" s="511"/>
      <c r="BE1103" s="511"/>
      <c r="BF1103" s="511"/>
      <c r="BG1103" s="511"/>
      <c r="BH1103" s="511"/>
      <c r="BI1103" s="511"/>
      <c r="BJ1103" s="511"/>
      <c r="BK1103" s="511"/>
      <c r="BL1103" s="511"/>
      <c r="BM1103" s="511"/>
      <c r="BN1103" s="511"/>
      <c r="BO1103" s="511"/>
      <c r="BP1103" s="511"/>
      <c r="BQ1103" s="511"/>
      <c r="BR1103" s="511"/>
      <c r="BS1103" s="511"/>
      <c r="BT1103" s="511"/>
      <c r="BU1103" s="511"/>
      <c r="BV1103" s="511"/>
      <c r="BW1103" s="511"/>
    </row>
    <row r="1104" s="352" customFormat="true" ht="15" customHeight="true" x14ac:dyDescent="0.2">
      <c r="BA1104" s="511"/>
      <c r="BB1104" s="379"/>
      <c r="BC1104" s="511"/>
      <c r="BD1104" s="511"/>
      <c r="BE1104" s="511"/>
      <c r="BF1104" s="511"/>
      <c r="BG1104" s="511"/>
      <c r="BH1104" s="511"/>
      <c r="BI1104" s="511"/>
      <c r="BJ1104" s="511"/>
      <c r="BK1104" s="511"/>
      <c r="BL1104" s="511"/>
      <c r="BM1104" s="511"/>
      <c r="BN1104" s="511"/>
      <c r="BO1104" s="511"/>
      <c r="BP1104" s="511"/>
      <c r="BQ1104" s="511"/>
      <c r="BR1104" s="511"/>
      <c r="BS1104" s="511"/>
      <c r="BT1104" s="511"/>
      <c r="BU1104" s="511"/>
      <c r="BV1104" s="511"/>
      <c r="BW1104" s="511"/>
    </row>
    <row r="1105" s="352" customFormat="true" ht="15" customHeight="true" x14ac:dyDescent="0.2">
      <c r="BA1105" s="511"/>
      <c r="BB1105" s="379"/>
      <c r="BC1105" s="511"/>
      <c r="BD1105" s="511"/>
      <c r="BE1105" s="511"/>
      <c r="BF1105" s="511"/>
      <c r="BG1105" s="511"/>
      <c r="BH1105" s="511"/>
      <c r="BI1105" s="511"/>
      <c r="BJ1105" s="511"/>
      <c r="BK1105" s="511"/>
      <c r="BL1105" s="511"/>
      <c r="BM1105" s="511"/>
      <c r="BN1105" s="511"/>
      <c r="BO1105" s="511"/>
      <c r="BP1105" s="511"/>
      <c r="BQ1105" s="511"/>
      <c r="BR1105" s="511"/>
      <c r="BS1105" s="511"/>
      <c r="BT1105" s="511"/>
      <c r="BU1105" s="511"/>
      <c r="BV1105" s="511"/>
      <c r="BW1105" s="511"/>
    </row>
    <row r="1106" s="352" customFormat="true" ht="15" customHeight="true" x14ac:dyDescent="0.2">
      <c r="BA1106" s="511"/>
      <c r="BB1106" s="379"/>
      <c r="BC1106" s="511"/>
      <c r="BD1106" s="511"/>
      <c r="BE1106" s="511"/>
      <c r="BF1106" s="511"/>
      <c r="BG1106" s="511"/>
      <c r="BH1106" s="511"/>
      <c r="BI1106" s="511"/>
      <c r="BJ1106" s="511"/>
      <c r="BK1106" s="511"/>
      <c r="BL1106" s="511"/>
      <c r="BM1106" s="511"/>
      <c r="BN1106" s="511"/>
      <c r="BO1106" s="511"/>
      <c r="BP1106" s="511"/>
      <c r="BQ1106" s="511"/>
      <c r="BR1106" s="511"/>
      <c r="BS1106" s="511"/>
      <c r="BT1106" s="511"/>
      <c r="BU1106" s="511"/>
      <c r="BV1106" s="511"/>
      <c r="BW1106" s="511"/>
    </row>
    <row r="1107" s="352" customFormat="true" ht="15" customHeight="true" x14ac:dyDescent="0.2">
      <c r="BA1107" s="511"/>
      <c r="BB1107" s="379"/>
      <c r="BC1107" s="511"/>
      <c r="BD1107" s="511"/>
      <c r="BE1107" s="511"/>
      <c r="BF1107" s="511"/>
      <c r="BG1107" s="511"/>
      <c r="BH1107" s="511"/>
      <c r="BI1107" s="511"/>
      <c r="BJ1107" s="511"/>
      <c r="BK1107" s="511"/>
      <c r="BL1107" s="511"/>
      <c r="BM1107" s="511"/>
      <c r="BN1107" s="511"/>
      <c r="BO1107" s="511"/>
      <c r="BP1107" s="511"/>
      <c r="BQ1107" s="511"/>
      <c r="BR1107" s="511"/>
      <c r="BS1107" s="511"/>
      <c r="BT1107" s="511"/>
      <c r="BU1107" s="511"/>
      <c r="BV1107" s="511"/>
      <c r="BW1107" s="511"/>
    </row>
    <row r="1108" s="352" customFormat="true" ht="15" customHeight="true" x14ac:dyDescent="0.2">
      <c r="BA1108" s="511"/>
      <c r="BB1108" s="379"/>
      <c r="BC1108" s="511"/>
      <c r="BD1108" s="511"/>
      <c r="BE1108" s="511"/>
      <c r="BF1108" s="511"/>
      <c r="BG1108" s="511"/>
      <c r="BH1108" s="511"/>
      <c r="BI1108" s="511"/>
      <c r="BJ1108" s="511"/>
      <c r="BK1108" s="511"/>
      <c r="BL1108" s="511"/>
      <c r="BM1108" s="511"/>
      <c r="BN1108" s="511"/>
      <c r="BO1108" s="511"/>
      <c r="BP1108" s="511"/>
      <c r="BQ1108" s="511"/>
      <c r="BR1108" s="511"/>
      <c r="BS1108" s="511"/>
      <c r="BT1108" s="511"/>
      <c r="BU1108" s="511"/>
      <c r="BV1108" s="511"/>
      <c r="BW1108" s="511"/>
    </row>
    <row r="1109" s="352" customFormat="true" ht="15" customHeight="true" x14ac:dyDescent="0.2">
      <c r="BA1109" s="511"/>
      <c r="BB1109" s="379"/>
      <c r="BC1109" s="511"/>
      <c r="BD1109" s="511"/>
      <c r="BE1109" s="511"/>
      <c r="BF1109" s="511"/>
      <c r="BG1109" s="511"/>
      <c r="BH1109" s="511"/>
      <c r="BI1109" s="511"/>
      <c r="BJ1109" s="511"/>
      <c r="BK1109" s="511"/>
      <c r="BL1109" s="511"/>
      <c r="BM1109" s="511"/>
      <c r="BN1109" s="511"/>
      <c r="BO1109" s="511"/>
      <c r="BP1109" s="511"/>
      <c r="BQ1109" s="511"/>
      <c r="BR1109" s="511"/>
      <c r="BS1109" s="511"/>
      <c r="BT1109" s="511"/>
      <c r="BU1109" s="511"/>
      <c r="BV1109" s="511"/>
      <c r="BW1109" s="511"/>
    </row>
    <row r="1110" s="352" customFormat="true" ht="15" customHeight="true" x14ac:dyDescent="0.2">
      <c r="BA1110" s="511"/>
      <c r="BB1110" s="379"/>
      <c r="BC1110" s="511"/>
      <c r="BD1110" s="511"/>
      <c r="BE1110" s="511"/>
      <c r="BF1110" s="511"/>
      <c r="BG1110" s="511"/>
      <c r="BH1110" s="511"/>
      <c r="BI1110" s="511"/>
      <c r="BJ1110" s="511"/>
      <c r="BK1110" s="511"/>
      <c r="BL1110" s="511"/>
      <c r="BM1110" s="511"/>
      <c r="BN1110" s="511"/>
      <c r="BO1110" s="511"/>
      <c r="BP1110" s="511"/>
      <c r="BQ1110" s="511"/>
      <c r="BR1110" s="511"/>
      <c r="BS1110" s="511"/>
      <c r="BT1110" s="511"/>
      <c r="BU1110" s="511"/>
      <c r="BV1110" s="511"/>
      <c r="BW1110" s="511"/>
    </row>
    <row r="1111" s="352" customFormat="true" ht="15" customHeight="true" x14ac:dyDescent="0.2">
      <c r="BA1111" s="511"/>
      <c r="BB1111" s="379"/>
      <c r="BC1111" s="511"/>
      <c r="BD1111" s="511"/>
      <c r="BE1111" s="511"/>
      <c r="BF1111" s="511"/>
      <c r="BG1111" s="511"/>
      <c r="BH1111" s="511"/>
      <c r="BI1111" s="511"/>
      <c r="BJ1111" s="511"/>
      <c r="BK1111" s="511"/>
      <c r="BL1111" s="511"/>
      <c r="BM1111" s="511"/>
      <c r="BN1111" s="511"/>
      <c r="BO1111" s="511"/>
      <c r="BP1111" s="511"/>
      <c r="BQ1111" s="511"/>
      <c r="BR1111" s="511"/>
      <c r="BS1111" s="511"/>
      <c r="BT1111" s="511"/>
      <c r="BU1111" s="511"/>
      <c r="BV1111" s="511"/>
      <c r="BW1111" s="511"/>
    </row>
    <row r="1112" s="352" customFormat="true" ht="15" customHeight="true" x14ac:dyDescent="0.2">
      <c r="BA1112" s="511"/>
      <c r="BB1112" s="379"/>
      <c r="BC1112" s="511"/>
      <c r="BD1112" s="511"/>
      <c r="BE1112" s="511"/>
      <c r="BF1112" s="511"/>
      <c r="BG1112" s="511"/>
      <c r="BH1112" s="511"/>
      <c r="BI1112" s="511"/>
      <c r="BJ1112" s="511"/>
      <c r="BK1112" s="511"/>
      <c r="BL1112" s="511"/>
      <c r="BM1112" s="511"/>
      <c r="BN1112" s="511"/>
      <c r="BO1112" s="511"/>
      <c r="BP1112" s="511"/>
      <c r="BQ1112" s="511"/>
      <c r="BR1112" s="511"/>
      <c r="BS1112" s="511"/>
      <c r="BT1112" s="511"/>
      <c r="BU1112" s="511"/>
      <c r="BV1112" s="511"/>
      <c r="BW1112" s="511"/>
    </row>
    <row r="1113" s="352" customFormat="true" ht="15" customHeight="true" x14ac:dyDescent="0.2">
      <c r="BA1113" s="511"/>
      <c r="BB1113" s="379"/>
      <c r="BC1113" s="511"/>
      <c r="BD1113" s="511"/>
      <c r="BE1113" s="511"/>
      <c r="BF1113" s="511"/>
      <c r="BG1113" s="511"/>
      <c r="BH1113" s="511"/>
      <c r="BI1113" s="511"/>
      <c r="BJ1113" s="511"/>
      <c r="BK1113" s="511"/>
      <c r="BL1113" s="511"/>
      <c r="BM1113" s="511"/>
      <c r="BN1113" s="511"/>
      <c r="BO1113" s="511"/>
      <c r="BP1113" s="511"/>
      <c r="BQ1113" s="511"/>
      <c r="BR1113" s="511"/>
      <c r="BS1113" s="511"/>
      <c r="BT1113" s="511"/>
      <c r="BU1113" s="511"/>
      <c r="BV1113" s="511"/>
      <c r="BW1113" s="511"/>
    </row>
    <row r="1114" s="846" customFormat="true" ht="17.1" customHeight="true" x14ac:dyDescent="0.2">
      <c r="A1114" s="871"/>
      <c r="B1114" s="868"/>
      <c r="C1114" s="862"/>
      <c r="D1114" s="862"/>
      <c r="E1114" s="862"/>
      <c r="F1114" s="862"/>
      <c r="G1114" s="862"/>
      <c r="H1114" s="862"/>
      <c r="I1114" s="862"/>
      <c r="J1114" s="862"/>
      <c r="K1114" s="862"/>
      <c r="L1114" s="862"/>
      <c r="M1114" s="862"/>
      <c r="N1114" s="862"/>
      <c r="O1114" s="862"/>
      <c r="P1114" s="862"/>
      <c r="Q1114" s="862"/>
      <c r="R1114" s="862"/>
      <c r="S1114" s="862"/>
      <c r="T1114" s="862"/>
      <c r="U1114" s="862"/>
      <c r="V1114" s="862"/>
      <c r="W1114" s="862"/>
      <c r="BA1114" s="511"/>
      <c r="BB1114" s="379"/>
      <c r="BC1114" s="511"/>
      <c r="BD1114" s="511"/>
      <c r="BE1114" s="511"/>
      <c r="BF1114" s="511"/>
      <c r="BG1114" s="511"/>
      <c r="BH1114" s="511"/>
      <c r="BI1114" s="511"/>
      <c r="BJ1114" s="511"/>
      <c r="BK1114" s="511"/>
      <c r="BL1114" s="511"/>
      <c r="BM1114" s="511"/>
      <c r="BN1114" s="511"/>
      <c r="BO1114" s="511"/>
      <c r="BP1114" s="511"/>
      <c r="BQ1114" s="511"/>
      <c r="BR1114" s="511"/>
      <c r="BS1114" s="511"/>
      <c r="BT1114" s="511"/>
      <c r="BU1114" s="511"/>
      <c r="BV1114" s="511"/>
      <c r="BW1114" s="511"/>
      <c r="BX1114" s="352"/>
      <c r="BY1114" s="352"/>
      <c r="BZ1114" s="352"/>
      <c r="CA1114" s="352"/>
      <c r="CB1114" s="352"/>
      <c r="CC1114" s="352"/>
      <c r="CD1114" s="352"/>
      <c r="CE1114" s="352"/>
      <c r="CF1114" s="352"/>
      <c r="CG1114" s="352"/>
      <c r="CH1114" s="352"/>
      <c r="CI1114" s="352"/>
      <c r="CJ1114" s="352"/>
      <c r="CK1114" s="352"/>
      <c r="CL1114" s="352"/>
      <c r="CM1114" s="352"/>
      <c r="CN1114" s="352"/>
      <c r="CO1114" s="352"/>
      <c r="CP1114" s="352"/>
      <c r="CQ1114" s="352"/>
      <c r="CR1114" s="352"/>
      <c r="CS1114" s="352"/>
      <c r="CT1114" s="352"/>
      <c r="CU1114" s="352"/>
      <c r="CV1114" s="352"/>
      <c r="CW1114" s="352"/>
      <c r="CX1114" s="352"/>
      <c r="CY1114" s="352"/>
      <c r="CZ1114" s="352"/>
    </row>
    <row r="1115" s="846" customFormat="true" ht="17.1" customHeight="true" x14ac:dyDescent="0.2">
      <c r="A1115" s="871"/>
      <c r="B1115" s="868"/>
      <c r="C1115" s="862"/>
      <c r="D1115" s="862"/>
      <c r="E1115" s="862"/>
      <c r="F1115" s="862"/>
      <c r="G1115" s="862"/>
      <c r="H1115" s="862"/>
      <c r="I1115" s="862"/>
      <c r="J1115" s="862"/>
      <c r="K1115" s="862"/>
      <c r="L1115" s="862"/>
      <c r="M1115" s="862"/>
      <c r="N1115" s="862"/>
      <c r="O1115" s="862"/>
      <c r="P1115" s="862"/>
      <c r="Q1115" s="862"/>
      <c r="R1115" s="862"/>
      <c r="S1115" s="862"/>
      <c r="T1115" s="862"/>
      <c r="U1115" s="862"/>
      <c r="V1115" s="862"/>
      <c r="W1115" s="862"/>
      <c r="BA1115" s="511"/>
      <c r="BB1115" s="379"/>
      <c r="BC1115" s="511"/>
      <c r="BD1115" s="511"/>
      <c r="BE1115" s="511"/>
      <c r="BF1115" s="511"/>
      <c r="BG1115" s="511"/>
      <c r="BH1115" s="511"/>
      <c r="BI1115" s="511"/>
      <c r="BJ1115" s="511"/>
      <c r="BK1115" s="511"/>
      <c r="BL1115" s="511"/>
      <c r="BM1115" s="511"/>
      <c r="BN1115" s="511"/>
      <c r="BO1115" s="511"/>
      <c r="BP1115" s="511"/>
      <c r="BQ1115" s="511"/>
      <c r="BR1115" s="511"/>
      <c r="BS1115" s="511"/>
      <c r="BT1115" s="511"/>
      <c r="BU1115" s="511"/>
      <c r="BV1115" s="511"/>
      <c r="BW1115" s="511"/>
      <c r="BX1115" s="352"/>
      <c r="BY1115" s="352"/>
      <c r="BZ1115" s="352"/>
      <c r="CA1115" s="352"/>
      <c r="CB1115" s="352"/>
      <c r="CC1115" s="352"/>
      <c r="CD1115" s="352"/>
      <c r="CE1115" s="352"/>
      <c r="CF1115" s="352"/>
      <c r="CG1115" s="352"/>
      <c r="CH1115" s="352"/>
      <c r="CI1115" s="352"/>
      <c r="CJ1115" s="352"/>
      <c r="CK1115" s="352"/>
      <c r="CL1115" s="352"/>
      <c r="CM1115" s="352"/>
      <c r="CN1115" s="352"/>
      <c r="CO1115" s="352"/>
      <c r="CP1115" s="352"/>
      <c r="CQ1115" s="352"/>
      <c r="CR1115" s="352"/>
      <c r="CS1115" s="352"/>
      <c r="CT1115" s="352"/>
      <c r="CU1115" s="352"/>
      <c r="CV1115" s="352"/>
      <c r="CW1115" s="352"/>
      <c r="CX1115" s="352"/>
      <c r="CY1115" s="352"/>
      <c r="CZ1115" s="352"/>
    </row>
    <row r="1116" s="846" customFormat="true" ht="17.1" customHeight="true" x14ac:dyDescent="0.2">
      <c r="A1116" s="871"/>
      <c r="B1116" s="868"/>
      <c r="C1116" s="862"/>
      <c r="D1116" s="862"/>
      <c r="E1116" s="862"/>
      <c r="F1116" s="862"/>
      <c r="G1116" s="862"/>
      <c r="H1116" s="862"/>
      <c r="I1116" s="862"/>
      <c r="J1116" s="862"/>
      <c r="K1116" s="862"/>
      <c r="L1116" s="862"/>
      <c r="M1116" s="862"/>
      <c r="N1116" s="862"/>
      <c r="O1116" s="862"/>
      <c r="P1116" s="862"/>
      <c r="Q1116" s="862"/>
      <c r="R1116" s="862"/>
      <c r="S1116" s="862"/>
      <c r="T1116" s="862"/>
      <c r="U1116" s="862"/>
      <c r="V1116" s="862"/>
      <c r="W1116" s="862"/>
      <c r="BA1116" s="511"/>
      <c r="BB1116" s="379"/>
      <c r="BC1116" s="511"/>
      <c r="BD1116" s="511"/>
      <c r="BE1116" s="511"/>
      <c r="BF1116" s="511"/>
      <c r="BG1116" s="511"/>
      <c r="BH1116" s="511"/>
      <c r="BI1116" s="511"/>
      <c r="BJ1116" s="511"/>
      <c r="BK1116" s="511"/>
      <c r="BL1116" s="511"/>
      <c r="BM1116" s="511"/>
      <c r="BN1116" s="511"/>
      <c r="BO1116" s="511"/>
      <c r="BP1116" s="511"/>
      <c r="BQ1116" s="511"/>
      <c r="BR1116" s="511"/>
      <c r="BS1116" s="511"/>
      <c r="BT1116" s="511"/>
      <c r="BU1116" s="511"/>
      <c r="BV1116" s="511"/>
      <c r="BW1116" s="511"/>
      <c r="BX1116" s="352"/>
      <c r="BY1116" s="352"/>
      <c r="BZ1116" s="352"/>
      <c r="CA1116" s="352"/>
      <c r="CB1116" s="352"/>
      <c r="CC1116" s="352"/>
      <c r="CD1116" s="352"/>
      <c r="CE1116" s="352"/>
      <c r="CF1116" s="352"/>
      <c r="CG1116" s="352"/>
      <c r="CH1116" s="352"/>
      <c r="CI1116" s="352"/>
      <c r="CJ1116" s="352"/>
      <c r="CK1116" s="352"/>
      <c r="CL1116" s="352"/>
      <c r="CM1116" s="352"/>
      <c r="CN1116" s="352"/>
      <c r="CO1116" s="352"/>
      <c r="CP1116" s="352"/>
      <c r="CQ1116" s="352"/>
      <c r="CR1116" s="352"/>
      <c r="CS1116" s="352"/>
      <c r="CT1116" s="352"/>
      <c r="CU1116" s="352"/>
      <c r="CV1116" s="352"/>
      <c r="CW1116" s="352"/>
      <c r="CX1116" s="352"/>
      <c r="CY1116" s="352"/>
      <c r="CZ1116" s="352"/>
    </row>
    <row r="1117" s="846" customFormat="true" ht="17.1" customHeight="true" x14ac:dyDescent="0.2">
      <c r="A1117" s="872"/>
      <c r="B1117" s="869"/>
      <c r="C1117" s="862"/>
      <c r="D1117" s="862"/>
      <c r="E1117" s="862"/>
      <c r="F1117" s="862"/>
      <c r="G1117" s="862"/>
      <c r="H1117" s="862"/>
      <c r="I1117" s="862"/>
      <c r="J1117" s="862"/>
      <c r="K1117" s="862"/>
      <c r="L1117" s="862"/>
      <c r="M1117" s="862"/>
      <c r="N1117" s="862"/>
      <c r="O1117" s="862"/>
      <c r="P1117" s="862"/>
      <c r="Q1117" s="862"/>
      <c r="R1117" s="862"/>
      <c r="S1117" s="862"/>
      <c r="T1117" s="862"/>
      <c r="U1117" s="862"/>
      <c r="V1117" s="862"/>
      <c r="W1117" s="862"/>
      <c r="BA1117" s="511"/>
      <c r="BB1117" s="379"/>
      <c r="BC1117" s="511"/>
      <c r="BD1117" s="511"/>
      <c r="BE1117" s="511"/>
      <c r="BF1117" s="511"/>
      <c r="BG1117" s="511"/>
      <c r="BH1117" s="511"/>
      <c r="BI1117" s="511"/>
      <c r="BJ1117" s="511"/>
      <c r="BK1117" s="511"/>
      <c r="BL1117" s="511"/>
      <c r="BM1117" s="511"/>
      <c r="BN1117" s="511"/>
      <c r="BO1117" s="511"/>
      <c r="BP1117" s="511"/>
      <c r="BQ1117" s="511"/>
      <c r="BR1117" s="511"/>
      <c r="BS1117" s="511"/>
      <c r="BT1117" s="511"/>
      <c r="BU1117" s="511"/>
      <c r="BV1117" s="511"/>
      <c r="BW1117" s="511"/>
      <c r="BX1117" s="352"/>
      <c r="BY1117" s="352"/>
      <c r="BZ1117" s="352"/>
      <c r="CA1117" s="352"/>
      <c r="CB1117" s="352"/>
      <c r="CC1117" s="352"/>
      <c r="CD1117" s="352"/>
      <c r="CE1117" s="352"/>
      <c r="CF1117" s="352"/>
      <c r="CG1117" s="352"/>
      <c r="CH1117" s="352"/>
      <c r="CI1117" s="352"/>
      <c r="CJ1117" s="352"/>
      <c r="CK1117" s="352"/>
      <c r="CL1117" s="352"/>
      <c r="CM1117" s="352"/>
      <c r="CN1117" s="352"/>
      <c r="CO1117" s="352"/>
      <c r="CP1117" s="352"/>
      <c r="CQ1117" s="352"/>
      <c r="CR1117" s="352"/>
      <c r="CS1117" s="352"/>
      <c r="CT1117" s="352"/>
      <c r="CU1117" s="352"/>
      <c r="CV1117" s="352"/>
      <c r="CW1117" s="352"/>
      <c r="CX1117" s="352"/>
      <c r="CY1117" s="352"/>
      <c r="CZ1117" s="352"/>
    </row>
    <row r="1118" s="352" customFormat="true" ht="15" customHeight="true" x14ac:dyDescent="0.2">
      <c r="BA1118" s="511"/>
      <c r="BB1118" s="379"/>
      <c r="BC1118" s="511"/>
      <c r="BD1118" s="511"/>
      <c r="BE1118" s="511"/>
      <c r="BF1118" s="511"/>
      <c r="BG1118" s="511"/>
      <c r="BH1118" s="511"/>
      <c r="BI1118" s="511"/>
      <c r="BJ1118" s="511"/>
      <c r="BK1118" s="511"/>
      <c r="BL1118" s="511"/>
      <c r="BM1118" s="511"/>
      <c r="BN1118" s="511"/>
      <c r="BO1118" s="511"/>
      <c r="BP1118" s="511"/>
      <c r="BQ1118" s="511"/>
      <c r="BR1118" s="511"/>
      <c r="BS1118" s="511"/>
      <c r="BT1118" s="511"/>
      <c r="BU1118" s="511"/>
      <c r="BV1118" s="511"/>
      <c r="BW1118" s="511"/>
    </row>
    <row r="1119" s="352" customFormat="true" ht="15" customHeight="true" x14ac:dyDescent="0.2">
      <c r="BA1119" s="511"/>
      <c r="BB1119" s="379"/>
      <c r="BC1119" s="511"/>
      <c r="BD1119" s="511"/>
      <c r="BE1119" s="511"/>
      <c r="BF1119" s="511"/>
      <c r="BG1119" s="511"/>
      <c r="BH1119" s="511"/>
      <c r="BI1119" s="511"/>
      <c r="BJ1119" s="511"/>
      <c r="BK1119" s="511"/>
      <c r="BL1119" s="511"/>
      <c r="BM1119" s="511"/>
      <c r="BN1119" s="511"/>
      <c r="BO1119" s="511"/>
      <c r="BP1119" s="511"/>
      <c r="BQ1119" s="511"/>
      <c r="BR1119" s="511"/>
      <c r="BS1119" s="511"/>
      <c r="BT1119" s="511"/>
      <c r="BU1119" s="511"/>
      <c r="BV1119" s="511"/>
      <c r="BW1119" s="511"/>
    </row>
    <row r="1120" s="352" customFormat="true" ht="15" customHeight="true" x14ac:dyDescent="0.2">
      <c r="BA1120" s="511"/>
      <c r="BB1120" s="379"/>
      <c r="BC1120" s="511"/>
      <c r="BD1120" s="511"/>
      <c r="BE1120" s="511"/>
      <c r="BF1120" s="511"/>
      <c r="BG1120" s="511"/>
      <c r="BH1120" s="511"/>
      <c r="BI1120" s="511"/>
      <c r="BJ1120" s="511"/>
      <c r="BK1120" s="511"/>
      <c r="BL1120" s="511"/>
      <c r="BM1120" s="511"/>
      <c r="BN1120" s="511"/>
      <c r="BO1120" s="511"/>
      <c r="BP1120" s="511"/>
      <c r="BQ1120" s="511"/>
      <c r="BR1120" s="511"/>
      <c r="BS1120" s="511"/>
      <c r="BT1120" s="511"/>
      <c r="BU1120" s="511"/>
      <c r="BV1120" s="511"/>
      <c r="BW1120" s="511"/>
    </row>
    <row r="1121" s="352" customFormat="true" ht="15" customHeight="true" x14ac:dyDescent="0.2">
      <c r="BA1121" s="511"/>
      <c r="BB1121" s="379"/>
      <c r="BC1121" s="511"/>
      <c r="BD1121" s="511"/>
      <c r="BE1121" s="511"/>
      <c r="BF1121" s="511"/>
      <c r="BG1121" s="511"/>
      <c r="BH1121" s="511"/>
      <c r="BI1121" s="511"/>
      <c r="BJ1121" s="511"/>
      <c r="BK1121" s="511"/>
      <c r="BL1121" s="511"/>
      <c r="BM1121" s="511"/>
      <c r="BN1121" s="511"/>
      <c r="BO1121" s="511"/>
      <c r="BP1121" s="511"/>
      <c r="BQ1121" s="511"/>
      <c r="BR1121" s="511"/>
      <c r="BS1121" s="511"/>
      <c r="BT1121" s="511"/>
      <c r="BU1121" s="511"/>
      <c r="BV1121" s="511"/>
      <c r="BW1121" s="511"/>
    </row>
    <row r="1122" s="352" customFormat="true" ht="15" customHeight="true" x14ac:dyDescent="0.2">
      <c r="BA1122" s="511"/>
      <c r="BB1122" s="379"/>
      <c r="BC1122" s="511"/>
      <c r="BD1122" s="511"/>
      <c r="BE1122" s="511"/>
      <c r="BF1122" s="511"/>
      <c r="BG1122" s="511"/>
      <c r="BH1122" s="511"/>
      <c r="BI1122" s="511"/>
      <c r="BJ1122" s="511"/>
      <c r="BK1122" s="511"/>
      <c r="BL1122" s="511"/>
      <c r="BM1122" s="511"/>
      <c r="BN1122" s="511"/>
      <c r="BO1122" s="511"/>
      <c r="BP1122" s="511"/>
      <c r="BQ1122" s="511"/>
      <c r="BR1122" s="511"/>
      <c r="BS1122" s="511"/>
      <c r="BT1122" s="511"/>
      <c r="BU1122" s="511"/>
      <c r="BV1122" s="511"/>
      <c r="BW1122" s="511"/>
    </row>
    <row r="1123" s="352" customFormat="true" ht="15" customHeight="true" x14ac:dyDescent="0.2">
      <c r="BA1123" s="511"/>
      <c r="BB1123" s="379"/>
      <c r="BC1123" s="511"/>
      <c r="BD1123" s="511"/>
      <c r="BE1123" s="511"/>
      <c r="BF1123" s="511"/>
      <c r="BG1123" s="511"/>
      <c r="BH1123" s="511"/>
      <c r="BI1123" s="511"/>
      <c r="BJ1123" s="511"/>
      <c r="BK1123" s="511"/>
      <c r="BL1123" s="511"/>
      <c r="BM1123" s="511"/>
      <c r="BN1123" s="511"/>
      <c r="BO1123" s="511"/>
      <c r="BP1123" s="511"/>
      <c r="BQ1123" s="511"/>
      <c r="BR1123" s="511"/>
      <c r="BS1123" s="511"/>
      <c r="BT1123" s="511"/>
      <c r="BU1123" s="511"/>
      <c r="BV1123" s="511"/>
      <c r="BW1123" s="511"/>
    </row>
    <row r="1124" s="352" customFormat="true" ht="15" customHeight="true" x14ac:dyDescent="0.2">
      <c r="BA1124" s="511"/>
      <c r="BB1124" s="379"/>
      <c r="BC1124" s="511"/>
      <c r="BD1124" s="511"/>
      <c r="BE1124" s="511"/>
      <c r="BF1124" s="511"/>
      <c r="BG1124" s="511"/>
      <c r="BH1124" s="511"/>
      <c r="BI1124" s="511"/>
      <c r="BJ1124" s="511"/>
      <c r="BK1124" s="511"/>
      <c r="BL1124" s="511"/>
      <c r="BM1124" s="511"/>
      <c r="BN1124" s="511"/>
      <c r="BO1124" s="511"/>
      <c r="BP1124" s="511"/>
      <c r="BQ1124" s="511"/>
      <c r="BR1124" s="511"/>
      <c r="BS1124" s="511"/>
      <c r="BT1124" s="511"/>
      <c r="BU1124" s="511"/>
      <c r="BV1124" s="511"/>
      <c r="BW1124" s="511"/>
    </row>
    <row r="1125" s="352" customFormat="true" ht="15" customHeight="true" x14ac:dyDescent="0.2">
      <c r="BA1125" s="511"/>
      <c r="BB1125" s="379"/>
      <c r="BC1125" s="511"/>
      <c r="BD1125" s="511"/>
      <c r="BE1125" s="511"/>
      <c r="BF1125" s="511"/>
      <c r="BG1125" s="511"/>
      <c r="BH1125" s="511"/>
      <c r="BI1125" s="511"/>
      <c r="BJ1125" s="511"/>
      <c r="BK1125" s="511"/>
      <c r="BL1125" s="511"/>
      <c r="BM1125" s="511"/>
      <c r="BN1125" s="511"/>
      <c r="BO1125" s="511"/>
      <c r="BP1125" s="511"/>
      <c r="BQ1125" s="511"/>
      <c r="BR1125" s="511"/>
      <c r="BS1125" s="511"/>
      <c r="BT1125" s="511"/>
      <c r="BU1125" s="511"/>
      <c r="BV1125" s="511"/>
      <c r="BW1125" s="511"/>
    </row>
    <row r="1126" s="352" customFormat="true" ht="15" customHeight="true" x14ac:dyDescent="0.2">
      <c r="BA1126" s="511"/>
      <c r="BB1126" s="379"/>
      <c r="BC1126" s="511"/>
      <c r="BD1126" s="511"/>
      <c r="BE1126" s="511"/>
      <c r="BF1126" s="511"/>
      <c r="BG1126" s="511"/>
      <c r="BH1126" s="511"/>
      <c r="BI1126" s="511"/>
      <c r="BJ1126" s="511"/>
      <c r="BK1126" s="511"/>
      <c r="BL1126" s="511"/>
      <c r="BM1126" s="511"/>
      <c r="BN1126" s="511"/>
      <c r="BO1126" s="511"/>
      <c r="BP1126" s="511"/>
      <c r="BQ1126" s="511"/>
      <c r="BR1126" s="511"/>
      <c r="BS1126" s="511"/>
      <c r="BT1126" s="511"/>
      <c r="BU1126" s="511"/>
      <c r="BV1126" s="511"/>
      <c r="BW1126" s="511"/>
    </row>
    <row r="1127" s="352" customFormat="true" ht="15" customHeight="true" x14ac:dyDescent="0.2">
      <c r="BA1127" s="511"/>
      <c r="BB1127" s="379"/>
      <c r="BC1127" s="511"/>
      <c r="BD1127" s="511"/>
      <c r="BE1127" s="511"/>
      <c r="BF1127" s="511"/>
      <c r="BG1127" s="511"/>
      <c r="BH1127" s="511"/>
      <c r="BI1127" s="511"/>
      <c r="BJ1127" s="511"/>
      <c r="BK1127" s="511"/>
      <c r="BL1127" s="511"/>
      <c r="BM1127" s="511"/>
      <c r="BN1127" s="511"/>
      <c r="BO1127" s="511"/>
      <c r="BP1127" s="511"/>
      <c r="BQ1127" s="511"/>
      <c r="BR1127" s="511"/>
      <c r="BS1127" s="511"/>
      <c r="BT1127" s="511"/>
      <c r="BU1127" s="511"/>
      <c r="BV1127" s="511"/>
      <c r="BW1127" s="511"/>
    </row>
    <row r="1128" s="352" customFormat="true" ht="15" customHeight="true" x14ac:dyDescent="0.2">
      <c r="BA1128" s="511"/>
      <c r="BB1128" s="379"/>
      <c r="BC1128" s="511"/>
      <c r="BD1128" s="511"/>
      <c r="BE1128" s="511"/>
      <c r="BF1128" s="511"/>
      <c r="BG1128" s="511"/>
      <c r="BH1128" s="511"/>
      <c r="BI1128" s="511"/>
      <c r="BJ1128" s="511"/>
      <c r="BK1128" s="511"/>
      <c r="BL1128" s="511"/>
      <c r="BM1128" s="511"/>
      <c r="BN1128" s="511"/>
      <c r="BO1128" s="511"/>
      <c r="BP1128" s="511"/>
      <c r="BQ1128" s="511"/>
      <c r="BR1128" s="511"/>
      <c r="BS1128" s="511"/>
      <c r="BT1128" s="511"/>
      <c r="BU1128" s="511"/>
      <c r="BV1128" s="511"/>
      <c r="BW1128" s="511"/>
    </row>
    <row r="1129" s="352" customFormat="true" ht="15" customHeight="true" x14ac:dyDescent="0.2">
      <c r="BA1129" s="511"/>
      <c r="BB1129" s="379"/>
      <c r="BC1129" s="511"/>
      <c r="BD1129" s="511"/>
      <c r="BE1129" s="511"/>
      <c r="BF1129" s="511"/>
      <c r="BG1129" s="511"/>
      <c r="BH1129" s="511"/>
      <c r="BI1129" s="511"/>
      <c r="BJ1129" s="511"/>
      <c r="BK1129" s="511"/>
      <c r="BL1129" s="511"/>
      <c r="BM1129" s="511"/>
      <c r="BN1129" s="511"/>
      <c r="BO1129" s="511"/>
      <c r="BP1129" s="511"/>
      <c r="BQ1129" s="511"/>
      <c r="BR1129" s="511"/>
      <c r="BS1129" s="511"/>
      <c r="BT1129" s="511"/>
      <c r="BU1129" s="511"/>
      <c r="BV1129" s="511"/>
      <c r="BW1129" s="511"/>
    </row>
    <row r="1130" s="352" customFormat="true" ht="15" customHeight="true" x14ac:dyDescent="0.2">
      <c r="BA1130" s="511"/>
      <c r="BB1130" s="379"/>
      <c r="BC1130" s="511"/>
      <c r="BD1130" s="511"/>
      <c r="BE1130" s="511"/>
      <c r="BF1130" s="511"/>
      <c r="BG1130" s="511"/>
      <c r="BH1130" s="511"/>
      <c r="BI1130" s="511"/>
      <c r="BJ1130" s="511"/>
      <c r="BK1130" s="511"/>
      <c r="BL1130" s="511"/>
      <c r="BM1130" s="511"/>
      <c r="BN1130" s="511"/>
      <c r="BO1130" s="511"/>
      <c r="BP1130" s="511"/>
      <c r="BQ1130" s="511"/>
      <c r="BR1130" s="511"/>
      <c r="BS1130" s="511"/>
      <c r="BT1130" s="511"/>
      <c r="BU1130" s="511"/>
      <c r="BV1130" s="511"/>
      <c r="BW1130" s="511"/>
    </row>
    <row r="1131" s="352" customFormat="true" ht="15" customHeight="true" x14ac:dyDescent="0.2">
      <c r="BA1131" s="511"/>
      <c r="BB1131" s="379"/>
      <c r="BC1131" s="511"/>
      <c r="BD1131" s="511"/>
      <c r="BE1131" s="511"/>
      <c r="BF1131" s="511"/>
      <c r="BG1131" s="511"/>
      <c r="BH1131" s="511"/>
      <c r="BI1131" s="511"/>
      <c r="BJ1131" s="511"/>
      <c r="BK1131" s="511"/>
      <c r="BL1131" s="511"/>
      <c r="BM1131" s="511"/>
      <c r="BN1131" s="511"/>
      <c r="BO1131" s="511"/>
      <c r="BP1131" s="511"/>
      <c r="BQ1131" s="511"/>
      <c r="BR1131" s="511"/>
      <c r="BS1131" s="511"/>
      <c r="BT1131" s="511"/>
      <c r="BU1131" s="511"/>
      <c r="BV1131" s="511"/>
      <c r="BW1131" s="511"/>
    </row>
    <row r="1132" s="352" customFormat="true" ht="15" customHeight="true" x14ac:dyDescent="0.2">
      <c r="BA1132" s="511"/>
      <c r="BB1132" s="379"/>
      <c r="BC1132" s="511"/>
      <c r="BD1132" s="511"/>
      <c r="BE1132" s="511"/>
      <c r="BF1132" s="511"/>
      <c r="BG1132" s="511"/>
      <c r="BH1132" s="511"/>
      <c r="BI1132" s="511"/>
      <c r="BJ1132" s="511"/>
      <c r="BK1132" s="511"/>
      <c r="BL1132" s="511"/>
      <c r="BM1132" s="511"/>
      <c r="BN1132" s="511"/>
      <c r="BO1132" s="511"/>
      <c r="BP1132" s="511"/>
      <c r="BQ1132" s="511"/>
      <c r="BR1132" s="511"/>
      <c r="BS1132" s="511"/>
      <c r="BT1132" s="511"/>
      <c r="BU1132" s="511"/>
      <c r="BV1132" s="511"/>
      <c r="BW1132" s="511"/>
    </row>
    <row r="1133" s="352" customFormat="true" ht="15" customHeight="true" x14ac:dyDescent="0.2">
      <c r="BA1133" s="511"/>
      <c r="BB1133" s="379"/>
      <c r="BC1133" s="511"/>
      <c r="BD1133" s="511"/>
      <c r="BE1133" s="511"/>
      <c r="BF1133" s="511"/>
      <c r="BG1133" s="511"/>
      <c r="BH1133" s="511"/>
      <c r="BI1133" s="511"/>
      <c r="BJ1133" s="511"/>
      <c r="BK1133" s="511"/>
      <c r="BL1133" s="511"/>
      <c r="BM1133" s="511"/>
      <c r="BN1133" s="511"/>
      <c r="BO1133" s="511"/>
      <c r="BP1133" s="511"/>
      <c r="BQ1133" s="511"/>
      <c r="BR1133" s="511"/>
      <c r="BS1133" s="511"/>
      <c r="BT1133" s="511"/>
      <c r="BU1133" s="511"/>
      <c r="BV1133" s="511"/>
      <c r="BW1133" s="511"/>
    </row>
    <row r="1134" s="352" customFormat="true" ht="15" customHeight="true" x14ac:dyDescent="0.2">
      <c r="BA1134" s="511"/>
      <c r="BB1134" s="379"/>
      <c r="BC1134" s="511"/>
      <c r="BD1134" s="511"/>
      <c r="BE1134" s="511"/>
      <c r="BF1134" s="511"/>
      <c r="BG1134" s="511"/>
      <c r="BH1134" s="511"/>
      <c r="BI1134" s="511"/>
      <c r="BJ1134" s="511"/>
      <c r="BK1134" s="511"/>
      <c r="BL1134" s="511"/>
      <c r="BM1134" s="511"/>
      <c r="BN1134" s="511"/>
      <c r="BO1134" s="511"/>
      <c r="BP1134" s="511"/>
      <c r="BQ1134" s="511"/>
      <c r="BR1134" s="511"/>
      <c r="BS1134" s="511"/>
      <c r="BT1134" s="511"/>
      <c r="BU1134" s="511"/>
      <c r="BV1134" s="511"/>
      <c r="BW1134" s="511"/>
    </row>
    <row r="1135" s="352" customFormat="true" ht="15" customHeight="true" x14ac:dyDescent="0.2">
      <c r="BA1135" s="511"/>
      <c r="BB1135" s="379"/>
      <c r="BC1135" s="511"/>
      <c r="BD1135" s="511"/>
      <c r="BE1135" s="511"/>
      <c r="BF1135" s="511"/>
      <c r="BG1135" s="511"/>
      <c r="BH1135" s="511"/>
      <c r="BI1135" s="511"/>
      <c r="BJ1135" s="511"/>
      <c r="BK1135" s="511"/>
      <c r="BL1135" s="511"/>
      <c r="BM1135" s="511"/>
      <c r="BN1135" s="511"/>
      <c r="BO1135" s="511"/>
      <c r="BP1135" s="511"/>
      <c r="BQ1135" s="511"/>
      <c r="BR1135" s="511"/>
      <c r="BS1135" s="511"/>
      <c r="BT1135" s="511"/>
      <c r="BU1135" s="511"/>
      <c r="BV1135" s="511"/>
      <c r="BW1135" s="511"/>
    </row>
    <row r="1136" s="352" customFormat="true" ht="15" customHeight="true" x14ac:dyDescent="0.2">
      <c r="BA1136" s="511"/>
      <c r="BB1136" s="379"/>
      <c r="BC1136" s="511"/>
      <c r="BD1136" s="511"/>
      <c r="BE1136" s="511"/>
      <c r="BF1136" s="511"/>
      <c r="BG1136" s="511"/>
      <c r="BH1136" s="511"/>
      <c r="BI1136" s="511"/>
      <c r="BJ1136" s="511"/>
      <c r="BK1136" s="511"/>
      <c r="BL1136" s="511"/>
      <c r="BM1136" s="511"/>
      <c r="BN1136" s="511"/>
      <c r="BO1136" s="511"/>
      <c r="BP1136" s="511"/>
      <c r="BQ1136" s="511"/>
      <c r="BR1136" s="511"/>
      <c r="BS1136" s="511"/>
      <c r="BT1136" s="511"/>
      <c r="BU1136" s="511"/>
      <c r="BV1136" s="511"/>
      <c r="BW1136" s="511"/>
    </row>
    <row r="1137" s="352" customFormat="true" ht="15" customHeight="true" x14ac:dyDescent="0.2">
      <c r="BA1137" s="511"/>
      <c r="BB1137" s="379"/>
      <c r="BC1137" s="511"/>
      <c r="BD1137" s="511"/>
      <c r="BE1137" s="511"/>
      <c r="BF1137" s="511"/>
      <c r="BG1137" s="511"/>
      <c r="BH1137" s="511"/>
      <c r="BI1137" s="511"/>
      <c r="BJ1137" s="511"/>
      <c r="BK1137" s="511"/>
      <c r="BL1137" s="511"/>
      <c r="BM1137" s="511"/>
      <c r="BN1137" s="511"/>
      <c r="BO1137" s="511"/>
      <c r="BP1137" s="511"/>
      <c r="BQ1137" s="511"/>
      <c r="BR1137" s="511"/>
      <c r="BS1137" s="511"/>
      <c r="BT1137" s="511"/>
      <c r="BU1137" s="511"/>
      <c r="BV1137" s="511"/>
      <c r="BW1137" s="511"/>
    </row>
    <row r="1138" s="352" customFormat="true" ht="15" customHeight="true" x14ac:dyDescent="0.2">
      <c r="BA1138" s="511"/>
      <c r="BB1138" s="379"/>
      <c r="BC1138" s="511"/>
      <c r="BD1138" s="511"/>
      <c r="BE1138" s="511"/>
      <c r="BF1138" s="511"/>
      <c r="BG1138" s="511"/>
      <c r="BH1138" s="511"/>
      <c r="BI1138" s="511"/>
      <c r="BJ1138" s="511"/>
      <c r="BK1138" s="511"/>
      <c r="BL1138" s="511"/>
      <c r="BM1138" s="511"/>
      <c r="BN1138" s="511"/>
      <c r="BO1138" s="511"/>
      <c r="BP1138" s="511"/>
      <c r="BQ1138" s="511"/>
      <c r="BR1138" s="511"/>
      <c r="BS1138" s="511"/>
      <c r="BT1138" s="511"/>
      <c r="BU1138" s="511"/>
      <c r="BV1138" s="511"/>
      <c r="BW1138" s="511"/>
    </row>
    <row r="1139" s="352" customFormat="true" ht="15" customHeight="true" x14ac:dyDescent="0.2">
      <c r="BA1139" s="511"/>
      <c r="BB1139" s="379"/>
      <c r="BC1139" s="511"/>
      <c r="BD1139" s="511"/>
      <c r="BE1139" s="511"/>
      <c r="BF1139" s="511"/>
      <c r="BG1139" s="511"/>
      <c r="BH1139" s="511"/>
      <c r="BI1139" s="511"/>
      <c r="BJ1139" s="511"/>
      <c r="BK1139" s="511"/>
      <c r="BL1139" s="511"/>
      <c r="BM1139" s="511"/>
      <c r="BN1139" s="511"/>
      <c r="BO1139" s="511"/>
      <c r="BP1139" s="511"/>
      <c r="BQ1139" s="511"/>
      <c r="BR1139" s="511"/>
      <c r="BS1139" s="511"/>
      <c r="BT1139" s="511"/>
      <c r="BU1139" s="511"/>
      <c r="BV1139" s="511"/>
      <c r="BW1139" s="511"/>
    </row>
    <row r="1140" s="352" customFormat="true" ht="15" customHeight="true" x14ac:dyDescent="0.2">
      <c r="BA1140" s="511"/>
      <c r="BB1140" s="379"/>
      <c r="BC1140" s="511"/>
      <c r="BD1140" s="511"/>
      <c r="BE1140" s="511"/>
      <c r="BF1140" s="511"/>
      <c r="BG1140" s="511"/>
      <c r="BH1140" s="511"/>
      <c r="BI1140" s="511"/>
      <c r="BJ1140" s="511"/>
      <c r="BK1140" s="511"/>
      <c r="BL1140" s="511"/>
      <c r="BM1140" s="511"/>
      <c r="BN1140" s="511"/>
      <c r="BO1140" s="511"/>
      <c r="BP1140" s="511"/>
      <c r="BQ1140" s="511"/>
      <c r="BR1140" s="511"/>
      <c r="BS1140" s="511"/>
      <c r="BT1140" s="511"/>
      <c r="BU1140" s="511"/>
      <c r="BV1140" s="511"/>
      <c r="BW1140" s="511"/>
    </row>
    <row r="1141" s="352" customFormat="true" ht="15" customHeight="true" x14ac:dyDescent="0.2">
      <c r="BA1141" s="511"/>
      <c r="BB1141" s="379"/>
      <c r="BC1141" s="511"/>
      <c r="BD1141" s="511"/>
      <c r="BE1141" s="511"/>
      <c r="BF1141" s="511"/>
      <c r="BG1141" s="511"/>
      <c r="BH1141" s="511"/>
      <c r="BI1141" s="511"/>
      <c r="BJ1141" s="511"/>
      <c r="BK1141" s="511"/>
      <c r="BL1141" s="511"/>
      <c r="BM1141" s="511"/>
      <c r="BN1141" s="511"/>
      <c r="BO1141" s="511"/>
      <c r="BP1141" s="511"/>
      <c r="BQ1141" s="511"/>
      <c r="BR1141" s="511"/>
      <c r="BS1141" s="511"/>
      <c r="BT1141" s="511"/>
      <c r="BU1141" s="511"/>
      <c r="BV1141" s="511"/>
      <c r="BW1141" s="511"/>
    </row>
    <row r="1142" s="352" customFormat="true" ht="15" customHeight="true" x14ac:dyDescent="0.2">
      <c r="BA1142" s="511"/>
      <c r="BB1142" s="379"/>
      <c r="BC1142" s="511"/>
      <c r="BD1142" s="511"/>
      <c r="BE1142" s="511"/>
      <c r="BF1142" s="511"/>
      <c r="BG1142" s="511"/>
      <c r="BH1142" s="511"/>
      <c r="BI1142" s="511"/>
      <c r="BJ1142" s="511"/>
      <c r="BK1142" s="511"/>
      <c r="BL1142" s="511"/>
      <c r="BM1142" s="511"/>
      <c r="BN1142" s="511"/>
      <c r="BO1142" s="511"/>
      <c r="BP1142" s="511"/>
      <c r="BQ1142" s="511"/>
      <c r="BR1142" s="511"/>
      <c r="BS1142" s="511"/>
      <c r="BT1142" s="511"/>
      <c r="BU1142" s="511"/>
      <c r="BV1142" s="511"/>
      <c r="BW1142" s="511"/>
    </row>
    <row r="1143" s="352" customFormat="true" ht="15" customHeight="true" x14ac:dyDescent="0.2">
      <c r="BA1143" s="511"/>
      <c r="BB1143" s="379"/>
      <c r="BC1143" s="511"/>
      <c r="BD1143" s="511"/>
      <c r="BE1143" s="511"/>
      <c r="BF1143" s="511"/>
      <c r="BG1143" s="511"/>
      <c r="BH1143" s="511"/>
      <c r="BI1143" s="511"/>
      <c r="BJ1143" s="511"/>
      <c r="BK1143" s="511"/>
      <c r="BL1143" s="511"/>
      <c r="BM1143" s="511"/>
      <c r="BN1143" s="511"/>
      <c r="BO1143" s="511"/>
      <c r="BP1143" s="511"/>
      <c r="BQ1143" s="511"/>
      <c r="BR1143" s="511"/>
      <c r="BS1143" s="511"/>
      <c r="BT1143" s="511"/>
      <c r="BU1143" s="511"/>
      <c r="BV1143" s="511"/>
      <c r="BW1143" s="511"/>
    </row>
    <row r="1144" s="352" customFormat="true" ht="15" customHeight="true" x14ac:dyDescent="0.2">
      <c r="BA1144" s="511"/>
      <c r="BB1144" s="379"/>
      <c r="BC1144" s="511"/>
      <c r="BD1144" s="511"/>
      <c r="BE1144" s="511"/>
      <c r="BF1144" s="511"/>
      <c r="BG1144" s="511"/>
      <c r="BH1144" s="511"/>
      <c r="BI1144" s="511"/>
      <c r="BJ1144" s="511"/>
      <c r="BK1144" s="511"/>
      <c r="BL1144" s="511"/>
      <c r="BM1144" s="511"/>
      <c r="BN1144" s="511"/>
      <c r="BO1144" s="511"/>
      <c r="BP1144" s="511"/>
      <c r="BQ1144" s="511"/>
      <c r="BR1144" s="511"/>
      <c r="BS1144" s="511"/>
      <c r="BT1144" s="511"/>
      <c r="BU1144" s="511"/>
      <c r="BV1144" s="511"/>
      <c r="BW1144" s="511"/>
    </row>
    <row r="1145" s="352" customFormat="true" ht="15" customHeight="true" x14ac:dyDescent="0.2">
      <c r="BA1145" s="511"/>
      <c r="BB1145" s="379"/>
      <c r="BC1145" s="511"/>
      <c r="BD1145" s="511"/>
      <c r="BE1145" s="511"/>
      <c r="BF1145" s="511"/>
      <c r="BG1145" s="511"/>
      <c r="BH1145" s="511"/>
      <c r="BI1145" s="511"/>
      <c r="BJ1145" s="511"/>
      <c r="BK1145" s="511"/>
      <c r="BL1145" s="511"/>
      <c r="BM1145" s="511"/>
      <c r="BN1145" s="511"/>
      <c r="BO1145" s="511"/>
      <c r="BP1145" s="511"/>
      <c r="BQ1145" s="511"/>
      <c r="BR1145" s="511"/>
      <c r="BS1145" s="511"/>
      <c r="BT1145" s="511"/>
      <c r="BU1145" s="511"/>
      <c r="BV1145" s="511"/>
      <c r="BW1145" s="511"/>
    </row>
    <row r="1146" s="352" customFormat="true" ht="15" customHeight="true" x14ac:dyDescent="0.2">
      <c r="BA1146" s="511"/>
      <c r="BB1146" s="379"/>
      <c r="BC1146" s="511"/>
      <c r="BD1146" s="511"/>
      <c r="BE1146" s="511"/>
      <c r="BF1146" s="511"/>
      <c r="BG1146" s="511"/>
      <c r="BH1146" s="511"/>
      <c r="BI1146" s="511"/>
      <c r="BJ1146" s="511"/>
      <c r="BK1146" s="511"/>
      <c r="BL1146" s="511"/>
      <c r="BM1146" s="511"/>
      <c r="BN1146" s="511"/>
      <c r="BO1146" s="511"/>
      <c r="BP1146" s="511"/>
      <c r="BQ1146" s="511"/>
      <c r="BR1146" s="511"/>
      <c r="BS1146" s="511"/>
      <c r="BT1146" s="511"/>
      <c r="BU1146" s="511"/>
      <c r="BV1146" s="511"/>
      <c r="BW1146" s="511"/>
    </row>
    <row r="1147" s="352" customFormat="true" ht="15" customHeight="true" x14ac:dyDescent="0.2">
      <c r="BA1147" s="511"/>
      <c r="BB1147" s="379"/>
      <c r="BC1147" s="511"/>
      <c r="BD1147" s="511"/>
      <c r="BE1147" s="511"/>
      <c r="BF1147" s="511"/>
      <c r="BG1147" s="511"/>
      <c r="BH1147" s="511"/>
      <c r="BI1147" s="511"/>
      <c r="BJ1147" s="511"/>
      <c r="BK1147" s="511"/>
      <c r="BL1147" s="511"/>
      <c r="BM1147" s="511"/>
      <c r="BN1147" s="511"/>
      <c r="BO1147" s="511"/>
      <c r="BP1147" s="511"/>
      <c r="BQ1147" s="511"/>
      <c r="BR1147" s="511"/>
      <c r="BS1147" s="511"/>
      <c r="BT1147" s="511"/>
      <c r="BU1147" s="511"/>
      <c r="BV1147" s="511"/>
      <c r="BW1147" s="511"/>
    </row>
    <row r="1148" s="352" customFormat="true" ht="15" customHeight="true" x14ac:dyDescent="0.2">
      <c r="BA1148" s="511"/>
      <c r="BB1148" s="379"/>
      <c r="BC1148" s="511"/>
      <c r="BD1148" s="511"/>
      <c r="BE1148" s="511"/>
      <c r="BF1148" s="511"/>
      <c r="BG1148" s="511"/>
      <c r="BH1148" s="511"/>
      <c r="BI1148" s="511"/>
      <c r="BJ1148" s="511"/>
      <c r="BK1148" s="511"/>
      <c r="BL1148" s="511"/>
      <c r="BM1148" s="511"/>
      <c r="BN1148" s="511"/>
      <c r="BO1148" s="511"/>
      <c r="BP1148" s="511"/>
      <c r="BQ1148" s="511"/>
      <c r="BR1148" s="511"/>
      <c r="BS1148" s="511"/>
      <c r="BT1148" s="511"/>
      <c r="BU1148" s="511"/>
      <c r="BV1148" s="511"/>
      <c r="BW1148" s="511"/>
    </row>
    <row r="1149" s="352" customFormat="true" ht="15" customHeight="true" x14ac:dyDescent="0.2">
      <c r="BA1149" s="511"/>
      <c r="BB1149" s="379"/>
      <c r="BC1149" s="511"/>
      <c r="BD1149" s="511"/>
      <c r="BE1149" s="511"/>
      <c r="BF1149" s="511"/>
      <c r="BG1149" s="511"/>
      <c r="BH1149" s="511"/>
      <c r="BI1149" s="511"/>
      <c r="BJ1149" s="511"/>
      <c r="BK1149" s="511"/>
      <c r="BL1149" s="511"/>
      <c r="BM1149" s="511"/>
      <c r="BN1149" s="511"/>
      <c r="BO1149" s="511"/>
      <c r="BP1149" s="511"/>
      <c r="BQ1149" s="511"/>
      <c r="BR1149" s="511"/>
      <c r="BS1149" s="511"/>
      <c r="BT1149" s="511"/>
      <c r="BU1149" s="511"/>
      <c r="BV1149" s="511"/>
      <c r="BW1149" s="511"/>
    </row>
    <row r="1150" s="352" customFormat="true" ht="15" customHeight="true" x14ac:dyDescent="0.2">
      <c r="BA1150" s="511"/>
      <c r="BB1150" s="379"/>
      <c r="BC1150" s="511"/>
      <c r="BD1150" s="511"/>
      <c r="BE1150" s="511"/>
      <c r="BF1150" s="511"/>
      <c r="BG1150" s="511"/>
      <c r="BH1150" s="511"/>
      <c r="BI1150" s="511"/>
      <c r="BJ1150" s="511"/>
      <c r="BK1150" s="511"/>
      <c r="BL1150" s="511"/>
      <c r="BM1150" s="511"/>
      <c r="BN1150" s="511"/>
      <c r="BO1150" s="511"/>
      <c r="BP1150" s="511"/>
      <c r="BQ1150" s="511"/>
      <c r="BR1150" s="511"/>
      <c r="BS1150" s="511"/>
      <c r="BT1150" s="511"/>
      <c r="BU1150" s="511"/>
      <c r="BV1150" s="511"/>
      <c r="BW1150" s="511"/>
    </row>
    <row r="1151" s="352" customFormat="true" ht="15" customHeight="true" x14ac:dyDescent="0.2">
      <c r="BA1151" s="511"/>
      <c r="BB1151" s="379"/>
      <c r="BC1151" s="511"/>
      <c r="BD1151" s="511"/>
      <c r="BE1151" s="511"/>
      <c r="BF1151" s="511"/>
      <c r="BG1151" s="511"/>
      <c r="BH1151" s="511"/>
      <c r="BI1151" s="511"/>
      <c r="BJ1151" s="511"/>
      <c r="BK1151" s="511"/>
      <c r="BL1151" s="511"/>
      <c r="BM1151" s="511"/>
      <c r="BN1151" s="511"/>
      <c r="BO1151" s="511"/>
      <c r="BP1151" s="511"/>
      <c r="BQ1151" s="511"/>
      <c r="BR1151" s="511"/>
      <c r="BS1151" s="511"/>
      <c r="BT1151" s="511"/>
      <c r="BU1151" s="511"/>
      <c r="BV1151" s="511"/>
      <c r="BW1151" s="511"/>
    </row>
    <row r="1152" s="352" customFormat="true" ht="15" customHeight="true" x14ac:dyDescent="0.2">
      <c r="BA1152" s="511"/>
      <c r="BB1152" s="379"/>
      <c r="BC1152" s="511"/>
      <c r="BD1152" s="511"/>
      <c r="BE1152" s="511"/>
      <c r="BF1152" s="511"/>
      <c r="BG1152" s="511"/>
      <c r="BH1152" s="511"/>
      <c r="BI1152" s="511"/>
      <c r="BJ1152" s="511"/>
      <c r="BK1152" s="511"/>
      <c r="BL1152" s="511"/>
      <c r="BM1152" s="511"/>
      <c r="BN1152" s="511"/>
      <c r="BO1152" s="511"/>
      <c r="BP1152" s="511"/>
      <c r="BQ1152" s="511"/>
      <c r="BR1152" s="511"/>
      <c r="BS1152" s="511"/>
      <c r="BT1152" s="511"/>
      <c r="BU1152" s="511"/>
      <c r="BV1152" s="511"/>
      <c r="BW1152" s="511"/>
    </row>
    <row r="1153" s="352" customFormat="true" ht="15" customHeight="true" x14ac:dyDescent="0.2">
      <c r="BA1153" s="511"/>
      <c r="BB1153" s="379"/>
      <c r="BC1153" s="511"/>
      <c r="BD1153" s="511"/>
      <c r="BE1153" s="511"/>
      <c r="BF1153" s="511"/>
      <c r="BG1153" s="511"/>
      <c r="BH1153" s="511"/>
      <c r="BI1153" s="511"/>
      <c r="BJ1153" s="511"/>
      <c r="BK1153" s="511"/>
      <c r="BL1153" s="511"/>
      <c r="BM1153" s="511"/>
      <c r="BN1153" s="511"/>
      <c r="BO1153" s="511"/>
      <c r="BP1153" s="511"/>
      <c r="BQ1153" s="511"/>
      <c r="BR1153" s="511"/>
      <c r="BS1153" s="511"/>
      <c r="BT1153" s="511"/>
      <c r="BU1153" s="511"/>
      <c r="BV1153" s="511"/>
      <c r="BW1153" s="511"/>
    </row>
    <row r="1154" s="352" customFormat="true" ht="15" customHeight="true" x14ac:dyDescent="0.2">
      <c r="BA1154" s="511"/>
      <c r="BB1154" s="379"/>
      <c r="BC1154" s="511"/>
      <c r="BD1154" s="511"/>
      <c r="BE1154" s="511"/>
      <c r="BF1154" s="511"/>
      <c r="BG1154" s="511"/>
      <c r="BH1154" s="511"/>
      <c r="BI1154" s="511"/>
      <c r="BJ1154" s="511"/>
      <c r="BK1154" s="511"/>
      <c r="BL1154" s="511"/>
      <c r="BM1154" s="511"/>
      <c r="BN1154" s="511"/>
      <c r="BO1154" s="511"/>
      <c r="BP1154" s="511"/>
      <c r="BQ1154" s="511"/>
      <c r="BR1154" s="511"/>
      <c r="BS1154" s="511"/>
      <c r="BT1154" s="511"/>
      <c r="BU1154" s="511"/>
      <c r="BV1154" s="511"/>
      <c r="BW1154" s="511"/>
    </row>
    <row r="1155" s="352" customFormat="true" ht="15" customHeight="true" x14ac:dyDescent="0.2">
      <c r="BA1155" s="511"/>
      <c r="BB1155" s="379"/>
      <c r="BC1155" s="511"/>
      <c r="BD1155" s="511"/>
      <c r="BE1155" s="511"/>
      <c r="BF1155" s="511"/>
      <c r="BG1155" s="511"/>
      <c r="BH1155" s="511"/>
      <c r="BI1155" s="511"/>
      <c r="BJ1155" s="511"/>
      <c r="BK1155" s="511"/>
      <c r="BL1155" s="511"/>
      <c r="BM1155" s="511"/>
      <c r="BN1155" s="511"/>
      <c r="BO1155" s="511"/>
      <c r="BP1155" s="511"/>
      <c r="BQ1155" s="511"/>
      <c r="BR1155" s="511"/>
      <c r="BS1155" s="511"/>
      <c r="BT1155" s="511"/>
      <c r="BU1155" s="511"/>
      <c r="BV1155" s="511"/>
      <c r="BW1155" s="511"/>
    </row>
    <row r="1156" s="352" customFormat="true" ht="15" customHeight="true" x14ac:dyDescent="0.2">
      <c r="BA1156" s="511"/>
      <c r="BB1156" s="379"/>
      <c r="BC1156" s="511"/>
      <c r="BD1156" s="511"/>
      <c r="BE1156" s="511"/>
      <c r="BF1156" s="511"/>
      <c r="BG1156" s="511"/>
      <c r="BH1156" s="511"/>
      <c r="BI1156" s="511"/>
      <c r="BJ1156" s="511"/>
      <c r="BK1156" s="511"/>
      <c r="BL1156" s="511"/>
      <c r="BM1156" s="511"/>
      <c r="BN1156" s="511"/>
      <c r="BO1156" s="511"/>
      <c r="BP1156" s="511"/>
      <c r="BQ1156" s="511"/>
      <c r="BR1156" s="511"/>
      <c r="BS1156" s="511"/>
      <c r="BT1156" s="511"/>
      <c r="BU1156" s="511"/>
      <c r="BV1156" s="511"/>
      <c r="BW1156" s="511"/>
    </row>
    <row r="1157" s="352" customFormat="true" ht="15" customHeight="true" x14ac:dyDescent="0.2">
      <c r="BA1157" s="511"/>
      <c r="BB1157" s="379"/>
      <c r="BC1157" s="511"/>
      <c r="BD1157" s="511"/>
      <c r="BE1157" s="511"/>
      <c r="BF1157" s="511"/>
      <c r="BG1157" s="511"/>
      <c r="BH1157" s="511"/>
      <c r="BI1157" s="511"/>
      <c r="BJ1157" s="511"/>
      <c r="BK1157" s="511"/>
      <c r="BL1157" s="511"/>
      <c r="BM1157" s="511"/>
      <c r="BN1157" s="511"/>
      <c r="BO1157" s="511"/>
      <c r="BP1157" s="511"/>
      <c r="BQ1157" s="511"/>
      <c r="BR1157" s="511"/>
      <c r="BS1157" s="511"/>
      <c r="BT1157" s="511"/>
      <c r="BU1157" s="511"/>
      <c r="BV1157" s="511"/>
      <c r="BW1157" s="511"/>
    </row>
    <row r="1158" s="352" customFormat="true" ht="15" customHeight="true" x14ac:dyDescent="0.2">
      <c r="BA1158" s="511"/>
      <c r="BB1158" s="379"/>
      <c r="BC1158" s="511"/>
      <c r="BD1158" s="511"/>
      <c r="BE1158" s="511"/>
      <c r="BF1158" s="511"/>
      <c r="BG1158" s="511"/>
      <c r="BH1158" s="511"/>
      <c r="BI1158" s="511"/>
      <c r="BJ1158" s="511"/>
      <c r="BK1158" s="511"/>
      <c r="BL1158" s="511"/>
      <c r="BM1158" s="511"/>
      <c r="BN1158" s="511"/>
      <c r="BO1158" s="511"/>
      <c r="BP1158" s="511"/>
      <c r="BQ1158" s="511"/>
      <c r="BR1158" s="511"/>
      <c r="BS1158" s="511"/>
      <c r="BT1158" s="511"/>
      <c r="BU1158" s="511"/>
      <c r="BV1158" s="511"/>
      <c r="BW1158" s="511"/>
    </row>
    <row r="1159" s="352" customFormat="true" ht="15" customHeight="true" x14ac:dyDescent="0.2">
      <c r="BA1159" s="511"/>
      <c r="BB1159" s="379"/>
      <c r="BC1159" s="511"/>
      <c r="BD1159" s="511"/>
      <c r="BE1159" s="511"/>
      <c r="BF1159" s="511"/>
      <c r="BG1159" s="511"/>
      <c r="BH1159" s="511"/>
      <c r="BI1159" s="511"/>
      <c r="BJ1159" s="511"/>
      <c r="BK1159" s="511"/>
      <c r="BL1159" s="511"/>
      <c r="BM1159" s="511"/>
      <c r="BN1159" s="511"/>
      <c r="BO1159" s="511"/>
      <c r="BP1159" s="511"/>
      <c r="BQ1159" s="511"/>
      <c r="BR1159" s="511"/>
      <c r="BS1159" s="511"/>
      <c r="BT1159" s="511"/>
      <c r="BU1159" s="511"/>
      <c r="BV1159" s="511"/>
      <c r="BW1159" s="511"/>
    </row>
    <row r="1160" s="352" customFormat="true" ht="15" customHeight="true" x14ac:dyDescent="0.2">
      <c r="BA1160" s="511"/>
      <c r="BB1160" s="379"/>
      <c r="BC1160" s="511"/>
      <c r="BD1160" s="511"/>
      <c r="BE1160" s="511"/>
      <c r="BF1160" s="511"/>
      <c r="BG1160" s="511"/>
      <c r="BH1160" s="511"/>
      <c r="BI1160" s="511"/>
      <c r="BJ1160" s="511"/>
      <c r="BK1160" s="511"/>
      <c r="BL1160" s="511"/>
      <c r="BM1160" s="511"/>
      <c r="BN1160" s="511"/>
      <c r="BO1160" s="511"/>
      <c r="BP1160" s="511"/>
      <c r="BQ1160" s="511"/>
      <c r="BR1160" s="511"/>
      <c r="BS1160" s="511"/>
      <c r="BT1160" s="511"/>
      <c r="BU1160" s="511"/>
      <c r="BV1160" s="511"/>
      <c r="BW1160" s="511"/>
    </row>
    <row r="1161" s="352" customFormat="true" ht="15" customHeight="true" x14ac:dyDescent="0.2">
      <c r="BA1161" s="511"/>
      <c r="BB1161" s="379"/>
      <c r="BC1161" s="511"/>
      <c r="BD1161" s="511"/>
      <c r="BE1161" s="511"/>
      <c r="BF1161" s="511"/>
      <c r="BG1161" s="511"/>
      <c r="BH1161" s="511"/>
      <c r="BI1161" s="511"/>
      <c r="BJ1161" s="511"/>
      <c r="BK1161" s="511"/>
      <c r="BL1161" s="511"/>
      <c r="BM1161" s="511"/>
      <c r="BN1161" s="511"/>
      <c r="BO1161" s="511"/>
      <c r="BP1161" s="511"/>
      <c r="BQ1161" s="511"/>
      <c r="BR1161" s="511"/>
      <c r="BS1161" s="511"/>
      <c r="BT1161" s="511"/>
      <c r="BU1161" s="511"/>
      <c r="BV1161" s="511"/>
      <c r="BW1161" s="511"/>
    </row>
    <row r="1162" s="352" customFormat="true" ht="15" customHeight="true" x14ac:dyDescent="0.2">
      <c r="BA1162" s="511"/>
      <c r="BB1162" s="379"/>
      <c r="BC1162" s="511"/>
      <c r="BD1162" s="511"/>
      <c r="BE1162" s="511"/>
      <c r="BF1162" s="511"/>
      <c r="BG1162" s="511"/>
      <c r="BH1162" s="511"/>
      <c r="BI1162" s="511"/>
      <c r="BJ1162" s="511"/>
      <c r="BK1162" s="511"/>
      <c r="BL1162" s="511"/>
      <c r="BM1162" s="511"/>
      <c r="BN1162" s="511"/>
      <c r="BO1162" s="511"/>
      <c r="BP1162" s="511"/>
      <c r="BQ1162" s="511"/>
      <c r="BR1162" s="511"/>
      <c r="BS1162" s="511"/>
      <c r="BT1162" s="511"/>
      <c r="BU1162" s="511"/>
      <c r="BV1162" s="511"/>
      <c r="BW1162" s="511"/>
    </row>
    <row r="1163" s="352" customFormat="true" ht="15" customHeight="true" x14ac:dyDescent="0.2">
      <c r="BA1163" s="511"/>
      <c r="BB1163" s="379"/>
      <c r="BC1163" s="511"/>
      <c r="BD1163" s="511"/>
      <c r="BE1163" s="511"/>
      <c r="BF1163" s="511"/>
      <c r="BG1163" s="511"/>
      <c r="BH1163" s="511"/>
      <c r="BI1163" s="511"/>
      <c r="BJ1163" s="511"/>
      <c r="BK1163" s="511"/>
      <c r="BL1163" s="511"/>
      <c r="BM1163" s="511"/>
      <c r="BN1163" s="511"/>
      <c r="BO1163" s="511"/>
      <c r="BP1163" s="511"/>
      <c r="BQ1163" s="511"/>
      <c r="BR1163" s="511"/>
      <c r="BS1163" s="511"/>
      <c r="BT1163" s="511"/>
      <c r="BU1163" s="511"/>
      <c r="BV1163" s="511"/>
      <c r="BW1163" s="511"/>
    </row>
    <row r="1164" s="352" customFormat="true" ht="15" customHeight="true" x14ac:dyDescent="0.2">
      <c r="BA1164" s="511"/>
      <c r="BB1164" s="379"/>
      <c r="BC1164" s="511"/>
      <c r="BD1164" s="511"/>
      <c r="BE1164" s="511"/>
      <c r="BF1164" s="511"/>
      <c r="BG1164" s="511"/>
      <c r="BH1164" s="511"/>
      <c r="BI1164" s="511"/>
      <c r="BJ1164" s="511"/>
      <c r="BK1164" s="511"/>
      <c r="BL1164" s="511"/>
      <c r="BM1164" s="511"/>
      <c r="BN1164" s="511"/>
      <c r="BO1164" s="511"/>
      <c r="BP1164" s="511"/>
      <c r="BQ1164" s="511"/>
      <c r="BR1164" s="511"/>
      <c r="BS1164" s="511"/>
      <c r="BT1164" s="511"/>
      <c r="BU1164" s="511"/>
      <c r="BV1164" s="511"/>
      <c r="BW1164" s="511"/>
    </row>
    <row r="1165" s="352" customFormat="true" ht="15" customHeight="true" x14ac:dyDescent="0.2">
      <c r="BA1165" s="511"/>
      <c r="BB1165" s="379"/>
      <c r="BC1165" s="511"/>
      <c r="BD1165" s="511"/>
      <c r="BE1165" s="511"/>
      <c r="BF1165" s="511"/>
      <c r="BG1165" s="511"/>
      <c r="BH1165" s="511"/>
      <c r="BI1165" s="511"/>
      <c r="BJ1165" s="511"/>
      <c r="BK1165" s="511"/>
      <c r="BL1165" s="511"/>
      <c r="BM1165" s="511"/>
      <c r="BN1165" s="511"/>
      <c r="BO1165" s="511"/>
      <c r="BP1165" s="511"/>
      <c r="BQ1165" s="511"/>
      <c r="BR1165" s="511"/>
      <c r="BS1165" s="511"/>
      <c r="BT1165" s="511"/>
      <c r="BU1165" s="511"/>
      <c r="BV1165" s="511"/>
      <c r="BW1165" s="511"/>
    </row>
    <row r="1166" s="352" customFormat="true" ht="15" customHeight="true" x14ac:dyDescent="0.2">
      <c r="BA1166" s="511"/>
      <c r="BB1166" s="379"/>
      <c r="BC1166" s="511"/>
      <c r="BD1166" s="511"/>
      <c r="BE1166" s="511"/>
      <c r="BF1166" s="511"/>
      <c r="BG1166" s="511"/>
      <c r="BH1166" s="511"/>
      <c r="BI1166" s="511"/>
      <c r="BJ1166" s="511"/>
      <c r="BK1166" s="511"/>
      <c r="BL1166" s="511"/>
      <c r="BM1166" s="511"/>
      <c r="BN1166" s="511"/>
      <c r="BO1166" s="511"/>
      <c r="BP1166" s="511"/>
      <c r="BQ1166" s="511"/>
      <c r="BR1166" s="511"/>
      <c r="BS1166" s="511"/>
      <c r="BT1166" s="511"/>
      <c r="BU1166" s="511"/>
      <c r="BV1166" s="511"/>
      <c r="BW1166" s="511"/>
    </row>
    <row r="1167" s="352" customFormat="true" ht="15" customHeight="true" x14ac:dyDescent="0.2">
      <c r="BA1167" s="511"/>
      <c r="BB1167" s="379"/>
      <c r="BC1167" s="511"/>
      <c r="BD1167" s="511"/>
      <c r="BE1167" s="511"/>
      <c r="BF1167" s="511"/>
      <c r="BG1167" s="511"/>
      <c r="BH1167" s="511"/>
      <c r="BI1167" s="511"/>
      <c r="BJ1167" s="511"/>
      <c r="BK1167" s="511"/>
      <c r="BL1167" s="511"/>
      <c r="BM1167" s="511"/>
      <c r="BN1167" s="511"/>
      <c r="BO1167" s="511"/>
      <c r="BP1167" s="511"/>
      <c r="BQ1167" s="511"/>
      <c r="BR1167" s="511"/>
      <c r="BS1167" s="511"/>
      <c r="BT1167" s="511"/>
      <c r="BU1167" s="511"/>
      <c r="BV1167" s="511"/>
      <c r="BW1167" s="511"/>
    </row>
    <row r="1168" s="352" customFormat="true" ht="15" customHeight="true" x14ac:dyDescent="0.2">
      <c r="BA1168" s="511"/>
      <c r="BB1168" s="379"/>
      <c r="BC1168" s="511"/>
      <c r="BD1168" s="511"/>
      <c r="BE1168" s="511"/>
      <c r="BF1168" s="511"/>
      <c r="BG1168" s="511"/>
      <c r="BH1168" s="511"/>
      <c r="BI1168" s="511"/>
      <c r="BJ1168" s="511"/>
      <c r="BK1168" s="511"/>
      <c r="BL1168" s="511"/>
      <c r="BM1168" s="511"/>
      <c r="BN1168" s="511"/>
      <c r="BO1168" s="511"/>
      <c r="BP1168" s="511"/>
      <c r="BQ1168" s="511"/>
      <c r="BR1168" s="511"/>
      <c r="BS1168" s="511"/>
      <c r="BT1168" s="511"/>
      <c r="BU1168" s="511"/>
      <c r="BV1168" s="511"/>
      <c r="BW1168" s="511"/>
    </row>
    <row r="1169" s="352" customFormat="true" ht="15" customHeight="true" x14ac:dyDescent="0.2">
      <c r="BA1169" s="511"/>
      <c r="BB1169" s="379"/>
      <c r="BC1169" s="511"/>
      <c r="BD1169" s="511"/>
      <c r="BE1169" s="511"/>
      <c r="BF1169" s="511"/>
      <c r="BG1169" s="511"/>
      <c r="BH1169" s="511"/>
      <c r="BI1169" s="511"/>
      <c r="BJ1169" s="511"/>
      <c r="BK1169" s="511"/>
      <c r="BL1169" s="511"/>
      <c r="BM1169" s="511"/>
      <c r="BN1169" s="511"/>
      <c r="BO1169" s="511"/>
      <c r="BP1169" s="511"/>
      <c r="BQ1169" s="511"/>
      <c r="BR1169" s="511"/>
      <c r="BS1169" s="511"/>
      <c r="BT1169" s="511"/>
      <c r="BU1169" s="511"/>
      <c r="BV1169" s="511"/>
      <c r="BW1169" s="511"/>
    </row>
    <row r="1170" s="352" customFormat="true" ht="15" customHeight="true" x14ac:dyDescent="0.2">
      <c r="A1170" s="448"/>
      <c r="B1170" s="838"/>
      <c r="C1170" s="839"/>
      <c r="D1170" s="839"/>
      <c r="E1170" s="839"/>
      <c r="F1170" s="839"/>
      <c r="G1170" s="839"/>
      <c r="H1170" s="839"/>
      <c r="I1170" s="839"/>
      <c r="J1170" s="839"/>
      <c r="K1170" s="839"/>
      <c r="L1170" s="839"/>
      <c r="M1170" s="839"/>
      <c r="N1170" s="839"/>
      <c r="O1170" s="839"/>
      <c r="P1170" s="839"/>
      <c r="Q1170" s="839"/>
      <c r="R1170" s="839"/>
      <c r="S1170" s="839"/>
      <c r="T1170" s="839"/>
      <c r="U1170" s="839"/>
      <c r="V1170" s="839"/>
      <c r="W1170" s="839"/>
      <c r="BA1170" s="511"/>
      <c r="BB1170" s="379"/>
      <c r="BC1170" s="511"/>
      <c r="BD1170" s="511"/>
      <c r="BE1170" s="511"/>
      <c r="BF1170" s="511"/>
      <c r="BG1170" s="511"/>
      <c r="BH1170" s="511"/>
      <c r="BI1170" s="511"/>
      <c r="BJ1170" s="511"/>
      <c r="BK1170" s="511"/>
      <c r="BL1170" s="511"/>
      <c r="BM1170" s="511"/>
      <c r="BN1170" s="511"/>
      <c r="BO1170" s="511"/>
      <c r="BP1170" s="511"/>
      <c r="BQ1170" s="511"/>
      <c r="BR1170" s="511"/>
      <c r="BS1170" s="511"/>
      <c r="BT1170" s="511"/>
      <c r="BU1170" s="511"/>
      <c r="BV1170" s="511"/>
      <c r="BW1170" s="511"/>
    </row>
    <row r="1171" s="352" customFormat="true" ht="15" customHeight="true" x14ac:dyDescent="0.2">
      <c r="A1171" s="448"/>
      <c r="B1171" s="838"/>
      <c r="C1171" s="839"/>
      <c r="D1171" s="839"/>
      <c r="E1171" s="839"/>
      <c r="F1171" s="839"/>
      <c r="G1171" s="839"/>
      <c r="H1171" s="839"/>
      <c r="I1171" s="839"/>
      <c r="J1171" s="839"/>
      <c r="K1171" s="839"/>
      <c r="L1171" s="839"/>
      <c r="M1171" s="839"/>
      <c r="N1171" s="839"/>
      <c r="O1171" s="839"/>
      <c r="P1171" s="839"/>
      <c r="Q1171" s="839"/>
      <c r="R1171" s="839"/>
      <c r="S1171" s="839"/>
      <c r="T1171" s="839"/>
      <c r="U1171" s="839"/>
      <c r="V1171" s="839"/>
      <c r="W1171" s="839"/>
      <c r="BA1171" s="511"/>
      <c r="BB1171" s="379"/>
      <c r="BC1171" s="511"/>
      <c r="BD1171" s="511"/>
      <c r="BE1171" s="511"/>
      <c r="BF1171" s="511"/>
      <c r="BG1171" s="511"/>
      <c r="BH1171" s="511"/>
      <c r="BI1171" s="511"/>
      <c r="BJ1171" s="511"/>
      <c r="BK1171" s="511"/>
      <c r="BL1171" s="511"/>
      <c r="BM1171" s="511"/>
      <c r="BN1171" s="511"/>
      <c r="BO1171" s="511"/>
      <c r="BP1171" s="511"/>
      <c r="BQ1171" s="511"/>
      <c r="BR1171" s="511"/>
      <c r="BS1171" s="511"/>
      <c r="BT1171" s="511"/>
      <c r="BU1171" s="511"/>
      <c r="BV1171" s="511"/>
      <c r="BW1171" s="511"/>
    </row>
    <row r="1172" s="352" customFormat="true" ht="15" customHeight="true" x14ac:dyDescent="0.2">
      <c r="A1172" s="448"/>
      <c r="B1172" s="838"/>
      <c r="C1172" s="839"/>
      <c r="D1172" s="839"/>
      <c r="E1172" s="839"/>
      <c r="F1172" s="839"/>
      <c r="G1172" s="839"/>
      <c r="H1172" s="839"/>
      <c r="I1172" s="839"/>
      <c r="J1172" s="839"/>
      <c r="K1172" s="839"/>
      <c r="L1172" s="839"/>
      <c r="M1172" s="839"/>
      <c r="N1172" s="839"/>
      <c r="O1172" s="839"/>
      <c r="P1172" s="839"/>
      <c r="Q1172" s="839"/>
      <c r="R1172" s="839"/>
      <c r="S1172" s="839"/>
      <c r="T1172" s="839"/>
      <c r="U1172" s="839"/>
      <c r="V1172" s="839"/>
      <c r="W1172" s="839"/>
      <c r="BA1172" s="511"/>
      <c r="BB1172" s="379"/>
      <c r="BC1172" s="511"/>
      <c r="BD1172" s="511"/>
      <c r="BE1172" s="511"/>
      <c r="BF1172" s="511"/>
      <c r="BG1172" s="511"/>
      <c r="BH1172" s="511"/>
      <c r="BI1172" s="511"/>
      <c r="BJ1172" s="511"/>
      <c r="BK1172" s="511"/>
      <c r="BL1172" s="511"/>
      <c r="BM1172" s="511"/>
      <c r="BN1172" s="511"/>
      <c r="BO1172" s="511"/>
      <c r="BP1172" s="511"/>
      <c r="BQ1172" s="511"/>
      <c r="BR1172" s="511"/>
      <c r="BS1172" s="511"/>
      <c r="BT1172" s="511"/>
      <c r="BU1172" s="511"/>
      <c r="BV1172" s="511"/>
      <c r="BW1172" s="511"/>
    </row>
    <row r="1173" s="352" customFormat="true" ht="15" customHeight="true" x14ac:dyDescent="0.2">
      <c r="A1173" s="448"/>
      <c r="B1173" s="838"/>
      <c r="C1173" s="839"/>
      <c r="D1173" s="839"/>
      <c r="E1173" s="839"/>
      <c r="F1173" s="839"/>
      <c r="G1173" s="839"/>
      <c r="H1173" s="839"/>
      <c r="I1173" s="839"/>
      <c r="J1173" s="839"/>
      <c r="K1173" s="839"/>
      <c r="L1173" s="839"/>
      <c r="M1173" s="839"/>
      <c r="N1173" s="839"/>
      <c r="O1173" s="839"/>
      <c r="P1173" s="839"/>
      <c r="Q1173" s="839"/>
      <c r="R1173" s="839"/>
      <c r="S1173" s="839"/>
      <c r="T1173" s="839"/>
      <c r="U1173" s="839"/>
      <c r="V1173" s="839"/>
      <c r="W1173" s="839"/>
      <c r="BA1173" s="511"/>
      <c r="BB1173" s="379"/>
      <c r="BC1173" s="511"/>
      <c r="BD1173" s="511"/>
      <c r="BE1173" s="511"/>
      <c r="BF1173" s="511"/>
      <c r="BG1173" s="511"/>
      <c r="BH1173" s="511"/>
      <c r="BI1173" s="511"/>
      <c r="BJ1173" s="511"/>
      <c r="BK1173" s="511"/>
      <c r="BL1173" s="511"/>
      <c r="BM1173" s="511"/>
      <c r="BN1173" s="511"/>
      <c r="BO1173" s="511"/>
      <c r="BP1173" s="511"/>
      <c r="BQ1173" s="511"/>
      <c r="BR1173" s="511"/>
      <c r="BS1173" s="511"/>
      <c r="BT1173" s="511"/>
      <c r="BU1173" s="511"/>
      <c r="BV1173" s="511"/>
      <c r="BW1173" s="511"/>
    </row>
    <row r="1174" s="352" customFormat="true" ht="15" customHeight="true" x14ac:dyDescent="0.2">
      <c r="A1174" s="448"/>
      <c r="B1174" s="838"/>
      <c r="C1174" s="839"/>
      <c r="D1174" s="839"/>
      <c r="E1174" s="839"/>
      <c r="F1174" s="839"/>
      <c r="G1174" s="839"/>
      <c r="H1174" s="839"/>
      <c r="I1174" s="839"/>
      <c r="J1174" s="839"/>
      <c r="K1174" s="839"/>
      <c r="L1174" s="839"/>
      <c r="M1174" s="839"/>
      <c r="N1174" s="839"/>
      <c r="O1174" s="839"/>
      <c r="P1174" s="839"/>
      <c r="Q1174" s="839"/>
      <c r="R1174" s="839"/>
      <c r="S1174" s="839"/>
      <c r="T1174" s="839"/>
      <c r="U1174" s="839"/>
      <c r="V1174" s="839"/>
      <c r="W1174" s="839"/>
      <c r="BA1174" s="511"/>
      <c r="BB1174" s="379"/>
      <c r="BC1174" s="511"/>
      <c r="BD1174" s="511"/>
      <c r="BE1174" s="511"/>
      <c r="BF1174" s="511"/>
      <c r="BG1174" s="511"/>
      <c r="BH1174" s="511"/>
      <c r="BI1174" s="511"/>
      <c r="BJ1174" s="511"/>
      <c r="BK1174" s="511"/>
      <c r="BL1174" s="511"/>
      <c r="BM1174" s="511"/>
      <c r="BN1174" s="511"/>
      <c r="BO1174" s="511"/>
      <c r="BP1174" s="511"/>
      <c r="BQ1174" s="511"/>
      <c r="BR1174" s="511"/>
      <c r="BS1174" s="511"/>
      <c r="BT1174" s="511"/>
      <c r="BU1174" s="511"/>
      <c r="BV1174" s="511"/>
      <c r="BW1174" s="511"/>
    </row>
    <row r="1175" s="352" customFormat="true" ht="15" customHeight="true" x14ac:dyDescent="0.2">
      <c r="A1175" s="448"/>
      <c r="B1175" s="838"/>
      <c r="C1175" s="839"/>
      <c r="D1175" s="839"/>
      <c r="E1175" s="839"/>
      <c r="F1175" s="839"/>
      <c r="G1175" s="839"/>
      <c r="H1175" s="839"/>
      <c r="I1175" s="839"/>
      <c r="J1175" s="839"/>
      <c r="K1175" s="839"/>
      <c r="L1175" s="839"/>
      <c r="M1175" s="839"/>
      <c r="N1175" s="839"/>
      <c r="O1175" s="839"/>
      <c r="P1175" s="839"/>
      <c r="Q1175" s="839"/>
      <c r="R1175" s="839"/>
      <c r="S1175" s="839"/>
      <c r="T1175" s="839"/>
      <c r="U1175" s="839"/>
      <c r="V1175" s="839"/>
      <c r="W1175" s="839"/>
      <c r="BA1175" s="511"/>
      <c r="BB1175" s="379"/>
      <c r="BC1175" s="511"/>
      <c r="BD1175" s="511"/>
      <c r="BE1175" s="511"/>
      <c r="BF1175" s="511"/>
      <c r="BG1175" s="511"/>
      <c r="BH1175" s="511"/>
      <c r="BI1175" s="511"/>
      <c r="BJ1175" s="511"/>
      <c r="BK1175" s="511"/>
      <c r="BL1175" s="511"/>
      <c r="BM1175" s="511"/>
      <c r="BN1175" s="511"/>
      <c r="BO1175" s="511"/>
      <c r="BP1175" s="511"/>
      <c r="BQ1175" s="511"/>
      <c r="BR1175" s="511"/>
      <c r="BS1175" s="511"/>
      <c r="BT1175" s="511"/>
      <c r="BU1175" s="511"/>
      <c r="BV1175" s="511"/>
      <c r="BW1175" s="511"/>
    </row>
    <row r="1176" s="352" customFormat="true" ht="15" customHeight="true" x14ac:dyDescent="0.2">
      <c r="A1176" s="840"/>
      <c r="B1176" s="448"/>
      <c r="C1176" s="841"/>
      <c r="D1176" s="842"/>
      <c r="E1176" s="842"/>
      <c r="F1176" s="842"/>
      <c r="G1176" s="842"/>
      <c r="H1176" s="841"/>
      <c r="I1176" s="842"/>
      <c r="J1176" s="842"/>
      <c r="K1176" s="842"/>
      <c r="L1176" s="842"/>
      <c r="M1176" s="841"/>
      <c r="N1176" s="842"/>
      <c r="O1176" s="842"/>
      <c r="P1176" s="842"/>
      <c r="Q1176" s="842"/>
      <c r="R1176" s="841"/>
      <c r="S1176" s="842"/>
      <c r="T1176" s="842"/>
      <c r="U1176" s="842"/>
      <c r="BA1176" s="511"/>
      <c r="BB1176" s="379"/>
      <c r="BC1176" s="511"/>
      <c r="BD1176" s="511"/>
      <c r="BE1176" s="511"/>
      <c r="BF1176" s="511"/>
      <c r="BG1176" s="511"/>
      <c r="BH1176" s="511"/>
      <c r="BI1176" s="511"/>
      <c r="BJ1176" s="511"/>
      <c r="BK1176" s="511"/>
      <c r="BL1176" s="511"/>
      <c r="BM1176" s="511"/>
      <c r="BN1176" s="511"/>
      <c r="BO1176" s="511"/>
      <c r="BP1176" s="511"/>
      <c r="BQ1176" s="511"/>
      <c r="BR1176" s="511"/>
      <c r="BS1176" s="511"/>
      <c r="BT1176" s="511"/>
      <c r="BU1176" s="511"/>
      <c r="BV1176" s="511"/>
      <c r="BW1176" s="511"/>
    </row>
    <row r="1177" s="352" customFormat="true" ht="15" customHeight="true" x14ac:dyDescent="0.2">
      <c r="A1177" s="842"/>
      <c r="B1177" s="842"/>
      <c r="C1177" s="841"/>
      <c r="D1177" s="841"/>
      <c r="E1177" s="841"/>
      <c r="F1177" s="841"/>
      <c r="G1177" s="841"/>
      <c r="H1177" s="841"/>
      <c r="I1177" s="841"/>
      <c r="J1177" s="841"/>
      <c r="K1177" s="841"/>
      <c r="L1177" s="841"/>
      <c r="M1177" s="841"/>
      <c r="N1177" s="841"/>
      <c r="O1177" s="841"/>
      <c r="P1177" s="841"/>
      <c r="Q1177" s="841"/>
      <c r="R1177" s="841"/>
      <c r="S1177" s="841"/>
      <c r="T1177" s="841"/>
      <c r="U1177" s="841"/>
      <c r="BA1177" s="511"/>
      <c r="BB1177" s="379"/>
      <c r="BC1177" s="511"/>
      <c r="BD1177" s="511"/>
      <c r="BE1177" s="511"/>
      <c r="BF1177" s="511"/>
      <c r="BG1177" s="511"/>
      <c r="BH1177" s="511"/>
      <c r="BI1177" s="511"/>
      <c r="BJ1177" s="511"/>
      <c r="BK1177" s="511"/>
      <c r="BL1177" s="511"/>
      <c r="BM1177" s="511"/>
      <c r="BN1177" s="511"/>
      <c r="BO1177" s="511"/>
      <c r="BP1177" s="511"/>
      <c r="BQ1177" s="511"/>
      <c r="BR1177" s="511"/>
      <c r="BS1177" s="511"/>
      <c r="BT1177" s="511"/>
      <c r="BU1177" s="511"/>
      <c r="BV1177" s="511"/>
      <c r="BW1177" s="511"/>
    </row>
    <row r="1178" s="352" customFormat="true" ht="15" customHeight="true" x14ac:dyDescent="0.2">
      <c r="BA1178" s="511"/>
      <c r="BB1178" s="379"/>
      <c r="BC1178" s="511"/>
      <c r="BD1178" s="511"/>
      <c r="BE1178" s="511"/>
      <c r="BF1178" s="511"/>
      <c r="BG1178" s="511"/>
      <c r="BH1178" s="511"/>
      <c r="BI1178" s="511"/>
      <c r="BJ1178" s="511"/>
      <c r="BK1178" s="511"/>
      <c r="BL1178" s="511"/>
      <c r="BM1178" s="511"/>
      <c r="BN1178" s="511"/>
      <c r="BO1178" s="511"/>
      <c r="BP1178" s="511"/>
      <c r="BQ1178" s="511"/>
      <c r="BR1178" s="511"/>
      <c r="BS1178" s="511"/>
      <c r="BT1178" s="511"/>
      <c r="BU1178" s="511"/>
      <c r="BV1178" s="511"/>
      <c r="BW1178" s="511"/>
    </row>
    <row r="1179" s="352" customFormat="true" ht="15" customHeight="true" x14ac:dyDescent="0.2">
      <c r="BA1179" s="511"/>
      <c r="BB1179" s="379"/>
      <c r="BC1179" s="511"/>
      <c r="BD1179" s="511"/>
      <c r="BE1179" s="511"/>
      <c r="BF1179" s="511"/>
      <c r="BG1179" s="511"/>
      <c r="BH1179" s="511"/>
      <c r="BI1179" s="511"/>
      <c r="BJ1179" s="511"/>
      <c r="BK1179" s="511"/>
      <c r="BL1179" s="511"/>
      <c r="BM1179" s="511"/>
      <c r="BN1179" s="511"/>
      <c r="BO1179" s="511"/>
      <c r="BP1179" s="511"/>
      <c r="BQ1179" s="511"/>
      <c r="BR1179" s="511"/>
      <c r="BS1179" s="511"/>
      <c r="BT1179" s="511"/>
      <c r="BU1179" s="511"/>
      <c r="BV1179" s="511"/>
      <c r="BW1179" s="511"/>
    </row>
    <row r="1180" s="352" customFormat="true" ht="15" customHeight="true" x14ac:dyDescent="0.2">
      <c r="BA1180" s="511"/>
      <c r="BB1180" s="379"/>
      <c r="BC1180" s="511"/>
      <c r="BD1180" s="511"/>
      <c r="BE1180" s="511"/>
      <c r="BF1180" s="511"/>
      <c r="BG1180" s="511"/>
      <c r="BH1180" s="511"/>
      <c r="BI1180" s="511"/>
      <c r="BJ1180" s="511"/>
      <c r="BK1180" s="511"/>
      <c r="BL1180" s="511"/>
      <c r="BM1180" s="511"/>
      <c r="BN1180" s="511"/>
      <c r="BO1180" s="511"/>
      <c r="BP1180" s="511"/>
      <c r="BQ1180" s="511"/>
      <c r="BR1180" s="511"/>
      <c r="BS1180" s="511"/>
      <c r="BT1180" s="511"/>
      <c r="BU1180" s="511"/>
      <c r="BV1180" s="511"/>
      <c r="BW1180" s="511"/>
    </row>
    <row r="1181" s="352" customFormat="true" ht="15" customHeight="true" x14ac:dyDescent="0.2">
      <c r="BA1181" s="511"/>
      <c r="BB1181" s="379"/>
      <c r="BC1181" s="511"/>
      <c r="BD1181" s="511"/>
      <c r="BE1181" s="511"/>
      <c r="BF1181" s="511"/>
      <c r="BG1181" s="511"/>
      <c r="BH1181" s="511"/>
      <c r="BI1181" s="511"/>
      <c r="BJ1181" s="511"/>
      <c r="BK1181" s="511"/>
      <c r="BL1181" s="511"/>
      <c r="BM1181" s="511"/>
      <c r="BN1181" s="511"/>
      <c r="BO1181" s="511"/>
      <c r="BP1181" s="511"/>
      <c r="BQ1181" s="511"/>
      <c r="BR1181" s="511"/>
      <c r="BS1181" s="511"/>
      <c r="BT1181" s="511"/>
      <c r="BU1181" s="511"/>
      <c r="BV1181" s="511"/>
      <c r="BW1181" s="511"/>
    </row>
    <row r="1182" s="352" customFormat="true" ht="15" customHeight="true" x14ac:dyDescent="0.2">
      <c r="BA1182" s="511"/>
      <c r="BB1182" s="379"/>
      <c r="BC1182" s="511"/>
      <c r="BD1182" s="511"/>
      <c r="BE1182" s="511"/>
      <c r="BF1182" s="511"/>
      <c r="BG1182" s="511"/>
      <c r="BH1182" s="511"/>
      <c r="BI1182" s="511"/>
      <c r="BJ1182" s="511"/>
      <c r="BK1182" s="511"/>
      <c r="BL1182" s="511"/>
      <c r="BM1182" s="511"/>
      <c r="BN1182" s="511"/>
      <c r="BO1182" s="511"/>
      <c r="BP1182" s="511"/>
      <c r="BQ1182" s="511"/>
      <c r="BR1182" s="511"/>
      <c r="BS1182" s="511"/>
      <c r="BT1182" s="511"/>
      <c r="BU1182" s="511"/>
      <c r="BV1182" s="511"/>
      <c r="BW1182" s="511"/>
    </row>
    <row r="1183" s="352" customFormat="true" ht="15" customHeight="true" x14ac:dyDescent="0.2">
      <c r="BA1183" s="511"/>
      <c r="BB1183" s="379"/>
      <c r="BC1183" s="511"/>
      <c r="BD1183" s="511"/>
      <c r="BE1183" s="511"/>
      <c r="BF1183" s="511"/>
      <c r="BG1183" s="511"/>
      <c r="BH1183" s="511"/>
      <c r="BI1183" s="511"/>
      <c r="BJ1183" s="511"/>
      <c r="BK1183" s="511"/>
      <c r="BL1183" s="511"/>
      <c r="BM1183" s="511"/>
      <c r="BN1183" s="511"/>
      <c r="BO1183" s="511"/>
      <c r="BP1183" s="511"/>
      <c r="BQ1183" s="511"/>
      <c r="BR1183" s="511"/>
      <c r="BS1183" s="511"/>
      <c r="BT1183" s="511"/>
      <c r="BU1183" s="511"/>
      <c r="BV1183" s="511"/>
      <c r="BW1183" s="511"/>
    </row>
    <row r="1184" s="352" customFormat="true" ht="15" customHeight="true" x14ac:dyDescent="0.2">
      <c r="BA1184" s="511"/>
      <c r="BB1184" s="379"/>
      <c r="BC1184" s="511"/>
      <c r="BD1184" s="511"/>
      <c r="BE1184" s="511"/>
      <c r="BF1184" s="511"/>
      <c r="BG1184" s="511"/>
      <c r="BH1184" s="511"/>
      <c r="BI1184" s="511"/>
      <c r="BJ1184" s="511"/>
      <c r="BK1184" s="511"/>
      <c r="BL1184" s="511"/>
      <c r="BM1184" s="511"/>
      <c r="BN1184" s="511"/>
      <c r="BO1184" s="511"/>
      <c r="BP1184" s="511"/>
      <c r="BQ1184" s="511"/>
      <c r="BR1184" s="511"/>
      <c r="BS1184" s="511"/>
      <c r="BT1184" s="511"/>
      <c r="BU1184" s="511"/>
      <c r="BV1184" s="511"/>
      <c r="BW1184" s="511"/>
    </row>
    <row r="1185" s="352" customFormat="true" ht="15" customHeight="true" x14ac:dyDescent="0.2">
      <c r="BA1185" s="511"/>
      <c r="BB1185" s="379"/>
      <c r="BC1185" s="511"/>
      <c r="BD1185" s="511"/>
      <c r="BE1185" s="511"/>
      <c r="BF1185" s="511"/>
      <c r="BG1185" s="511"/>
      <c r="BH1185" s="511"/>
      <c r="BI1185" s="511"/>
      <c r="BJ1185" s="511"/>
      <c r="BK1185" s="511"/>
      <c r="BL1185" s="511"/>
      <c r="BM1185" s="511"/>
      <c r="BN1185" s="511"/>
      <c r="BO1185" s="511"/>
      <c r="BP1185" s="511"/>
      <c r="BQ1185" s="511"/>
      <c r="BR1185" s="511"/>
      <c r="BS1185" s="511"/>
      <c r="BT1185" s="511"/>
      <c r="BU1185" s="511"/>
      <c r="BV1185" s="511"/>
      <c r="BW1185" s="511"/>
    </row>
    <row r="1186" s="352" customFormat="true" ht="15" customHeight="true" x14ac:dyDescent="0.2">
      <c r="BA1186" s="511"/>
      <c r="BB1186" s="379"/>
      <c r="BC1186" s="511"/>
      <c r="BD1186" s="511"/>
      <c r="BE1186" s="511"/>
      <c r="BF1186" s="511"/>
      <c r="BG1186" s="511"/>
      <c r="BH1186" s="511"/>
      <c r="BI1186" s="511"/>
      <c r="BJ1186" s="511"/>
      <c r="BK1186" s="511"/>
      <c r="BL1186" s="511"/>
      <c r="BM1186" s="511"/>
      <c r="BN1186" s="511"/>
      <c r="BO1186" s="511"/>
      <c r="BP1186" s="511"/>
      <c r="BQ1186" s="511"/>
      <c r="BR1186" s="511"/>
      <c r="BS1186" s="511"/>
      <c r="BT1186" s="511"/>
      <c r="BU1186" s="511"/>
      <c r="BV1186" s="511"/>
      <c r="BW1186" s="511"/>
    </row>
    <row r="1187" s="352" customFormat="true" ht="15" customHeight="true" x14ac:dyDescent="0.2">
      <c r="BA1187" s="511"/>
      <c r="BB1187" s="379"/>
      <c r="BC1187" s="511"/>
      <c r="BD1187" s="511"/>
      <c r="BE1187" s="511"/>
      <c r="BF1187" s="511"/>
      <c r="BG1187" s="511"/>
      <c r="BH1187" s="511"/>
      <c r="BI1187" s="511"/>
      <c r="BJ1187" s="511"/>
      <c r="BK1187" s="511"/>
      <c r="BL1187" s="511"/>
      <c r="BM1187" s="511"/>
      <c r="BN1187" s="511"/>
      <c r="BO1187" s="511"/>
      <c r="BP1187" s="511"/>
      <c r="BQ1187" s="511"/>
      <c r="BR1187" s="511"/>
      <c r="BS1187" s="511"/>
      <c r="BT1187" s="511"/>
      <c r="BU1187" s="511"/>
      <c r="BV1187" s="511"/>
      <c r="BW1187" s="511"/>
    </row>
    <row r="1188" s="352" customFormat="true" ht="15" customHeight="true" x14ac:dyDescent="0.2">
      <c r="BA1188" s="511"/>
      <c r="BB1188" s="379"/>
      <c r="BC1188" s="511"/>
      <c r="BD1188" s="511"/>
      <c r="BE1188" s="511"/>
      <c r="BF1188" s="511"/>
      <c r="BG1188" s="511"/>
      <c r="BH1188" s="511"/>
      <c r="BI1188" s="511"/>
      <c r="BJ1188" s="511"/>
      <c r="BK1188" s="511"/>
      <c r="BL1188" s="511"/>
      <c r="BM1188" s="511"/>
      <c r="BN1188" s="511"/>
      <c r="BO1188" s="511"/>
      <c r="BP1188" s="511"/>
      <c r="BQ1188" s="511"/>
      <c r="BR1188" s="511"/>
      <c r="BS1188" s="511"/>
      <c r="BT1188" s="511"/>
      <c r="BU1188" s="511"/>
      <c r="BV1188" s="511"/>
      <c r="BW1188" s="511"/>
    </row>
    <row r="1189" s="352" customFormat="true" ht="15" customHeight="true" x14ac:dyDescent="0.2">
      <c r="BA1189" s="511"/>
      <c r="BB1189" s="379"/>
      <c r="BC1189" s="511"/>
      <c r="BD1189" s="511"/>
      <c r="BE1189" s="511"/>
      <c r="BF1189" s="511"/>
      <c r="BG1189" s="511"/>
      <c r="BH1189" s="511"/>
      <c r="BI1189" s="511"/>
      <c r="BJ1189" s="511"/>
      <c r="BK1189" s="511"/>
      <c r="BL1189" s="511"/>
      <c r="BM1189" s="511"/>
      <c r="BN1189" s="511"/>
      <c r="BO1189" s="511"/>
      <c r="BP1189" s="511"/>
      <c r="BQ1189" s="511"/>
      <c r="BR1189" s="511"/>
      <c r="BS1189" s="511"/>
      <c r="BT1189" s="511"/>
      <c r="BU1189" s="511"/>
      <c r="BV1189" s="511"/>
      <c r="BW1189" s="511"/>
    </row>
    <row r="1190" s="352" customFormat="true" ht="15" customHeight="true" x14ac:dyDescent="0.2">
      <c r="BA1190" s="511"/>
      <c r="BB1190" s="379"/>
      <c r="BC1190" s="511"/>
      <c r="BD1190" s="511"/>
      <c r="BE1190" s="511"/>
      <c r="BF1190" s="511"/>
      <c r="BG1190" s="511"/>
      <c r="BH1190" s="511"/>
      <c r="BI1190" s="511"/>
      <c r="BJ1190" s="511"/>
      <c r="BK1190" s="511"/>
      <c r="BL1190" s="511"/>
      <c r="BM1190" s="511"/>
      <c r="BN1190" s="511"/>
      <c r="BO1190" s="511"/>
      <c r="BP1190" s="511"/>
      <c r="BQ1190" s="511"/>
      <c r="BR1190" s="511"/>
      <c r="BS1190" s="511"/>
      <c r="BT1190" s="511"/>
      <c r="BU1190" s="511"/>
      <c r="BV1190" s="511"/>
      <c r="BW1190" s="511"/>
    </row>
    <row r="1191" s="352" customFormat="true" ht="15" customHeight="true" x14ac:dyDescent="0.2">
      <c r="BA1191" s="511"/>
      <c r="BB1191" s="379"/>
      <c r="BC1191" s="511"/>
      <c r="BD1191" s="511"/>
      <c r="BE1191" s="511"/>
      <c r="BF1191" s="511"/>
      <c r="BG1191" s="511"/>
      <c r="BH1191" s="511"/>
      <c r="BI1191" s="511"/>
      <c r="BJ1191" s="511"/>
      <c r="BK1191" s="511"/>
      <c r="BL1191" s="511"/>
      <c r="BM1191" s="511"/>
      <c r="BN1191" s="511"/>
      <c r="BO1191" s="511"/>
      <c r="BP1191" s="511"/>
      <c r="BQ1191" s="511"/>
      <c r="BR1191" s="511"/>
      <c r="BS1191" s="511"/>
      <c r="BT1191" s="511"/>
      <c r="BU1191" s="511"/>
      <c r="BV1191" s="511"/>
      <c r="BW1191" s="511"/>
    </row>
    <row r="1192" s="352" customFormat="true" ht="15" customHeight="true" x14ac:dyDescent="0.2">
      <c r="BA1192" s="511"/>
      <c r="BB1192" s="379"/>
      <c r="BC1192" s="511"/>
      <c r="BD1192" s="511"/>
      <c r="BE1192" s="511"/>
      <c r="BF1192" s="511"/>
      <c r="BG1192" s="511"/>
      <c r="BH1192" s="511"/>
      <c r="BI1192" s="511"/>
      <c r="BJ1192" s="511"/>
      <c r="BK1192" s="511"/>
      <c r="BL1192" s="511"/>
      <c r="BM1192" s="511"/>
      <c r="BN1192" s="511"/>
      <c r="BO1192" s="511"/>
      <c r="BP1192" s="511"/>
      <c r="BQ1192" s="511"/>
      <c r="BR1192" s="511"/>
      <c r="BS1192" s="511"/>
      <c r="BT1192" s="511"/>
      <c r="BU1192" s="511"/>
      <c r="BV1192" s="511"/>
      <c r="BW1192" s="511"/>
    </row>
    <row r="1193" s="352" customFormat="true" ht="15" customHeight="true" x14ac:dyDescent="0.2">
      <c r="BA1193" s="511"/>
      <c r="BB1193" s="379"/>
      <c r="BC1193" s="511"/>
      <c r="BD1193" s="511"/>
      <c r="BE1193" s="511"/>
      <c r="BF1193" s="511"/>
      <c r="BG1193" s="511"/>
      <c r="BH1193" s="511"/>
      <c r="BI1193" s="511"/>
      <c r="BJ1193" s="511"/>
      <c r="BK1193" s="511"/>
      <c r="BL1193" s="511"/>
      <c r="BM1193" s="511"/>
      <c r="BN1193" s="511"/>
      <c r="BO1193" s="511"/>
      <c r="BP1193" s="511"/>
      <c r="BQ1193" s="511"/>
      <c r="BR1193" s="511"/>
      <c r="BS1193" s="511"/>
      <c r="BT1193" s="511"/>
      <c r="BU1193" s="511"/>
      <c r="BV1193" s="511"/>
      <c r="BW1193" s="511"/>
    </row>
    <row r="1194" s="352" customFormat="true" ht="15" customHeight="true" x14ac:dyDescent="0.2">
      <c r="BA1194" s="511"/>
      <c r="BB1194" s="379"/>
      <c r="BC1194" s="511"/>
      <c r="BD1194" s="511"/>
      <c r="BE1194" s="511"/>
      <c r="BF1194" s="511"/>
      <c r="BG1194" s="511"/>
      <c r="BH1194" s="511"/>
      <c r="BI1194" s="511"/>
      <c r="BJ1194" s="511"/>
      <c r="BK1194" s="511"/>
      <c r="BL1194" s="511"/>
      <c r="BM1194" s="511"/>
      <c r="BN1194" s="511"/>
      <c r="BO1194" s="511"/>
      <c r="BP1194" s="511"/>
      <c r="BQ1194" s="511"/>
      <c r="BR1194" s="511"/>
      <c r="BS1194" s="511"/>
      <c r="BT1194" s="511"/>
      <c r="BU1194" s="511"/>
      <c r="BV1194" s="511"/>
      <c r="BW1194" s="511"/>
    </row>
    <row r="1195" s="352" customFormat="true" ht="15" customHeight="true" x14ac:dyDescent="0.2">
      <c r="BA1195" s="511"/>
      <c r="BB1195" s="379"/>
      <c r="BC1195" s="511"/>
      <c r="BD1195" s="511"/>
      <c r="BE1195" s="511"/>
      <c r="BF1195" s="511"/>
      <c r="BG1195" s="511"/>
      <c r="BH1195" s="511"/>
      <c r="BI1195" s="511"/>
      <c r="BJ1195" s="511"/>
      <c r="BK1195" s="511"/>
      <c r="BL1195" s="511"/>
      <c r="BM1195" s="511"/>
      <c r="BN1195" s="511"/>
      <c r="BO1195" s="511"/>
      <c r="BP1195" s="511"/>
      <c r="BQ1195" s="511"/>
      <c r="BR1195" s="511"/>
      <c r="BS1195" s="511"/>
      <c r="BT1195" s="511"/>
      <c r="BU1195" s="511"/>
      <c r="BV1195" s="511"/>
      <c r="BW1195" s="511"/>
    </row>
    <row r="1196" s="352" customFormat="true" ht="15" customHeight="true" x14ac:dyDescent="0.2">
      <c r="BA1196" s="511"/>
      <c r="BB1196" s="379"/>
      <c r="BC1196" s="511"/>
      <c r="BD1196" s="511"/>
      <c r="BE1196" s="511"/>
      <c r="BF1196" s="511"/>
      <c r="BG1196" s="511"/>
      <c r="BH1196" s="511"/>
      <c r="BI1196" s="511"/>
      <c r="BJ1196" s="511"/>
      <c r="BK1196" s="511"/>
      <c r="BL1196" s="511"/>
      <c r="BM1196" s="511"/>
      <c r="BN1196" s="511"/>
      <c r="BO1196" s="511"/>
      <c r="BP1196" s="511"/>
      <c r="BQ1196" s="511"/>
      <c r="BR1196" s="511"/>
      <c r="BS1196" s="511"/>
      <c r="BT1196" s="511"/>
      <c r="BU1196" s="511"/>
      <c r="BV1196" s="511"/>
      <c r="BW1196" s="511"/>
    </row>
    <row r="1197" s="352" customFormat="true" ht="15" customHeight="true" x14ac:dyDescent="0.2">
      <c r="BA1197" s="511"/>
      <c r="BB1197" s="379"/>
      <c r="BC1197" s="511"/>
      <c r="BD1197" s="511"/>
      <c r="BE1197" s="511"/>
      <c r="BF1197" s="511"/>
      <c r="BG1197" s="511"/>
      <c r="BH1197" s="511"/>
      <c r="BI1197" s="511"/>
      <c r="BJ1197" s="511"/>
      <c r="BK1197" s="511"/>
      <c r="BL1197" s="511"/>
      <c r="BM1197" s="511"/>
      <c r="BN1197" s="511"/>
      <c r="BO1197" s="511"/>
      <c r="BP1197" s="511"/>
      <c r="BQ1197" s="511"/>
      <c r="BR1197" s="511"/>
      <c r="BS1197" s="511"/>
      <c r="BT1197" s="511"/>
      <c r="BU1197" s="511"/>
      <c r="BV1197" s="511"/>
      <c r="BW1197" s="511"/>
    </row>
    <row r="1198" s="352" customFormat="true" ht="15" customHeight="true" x14ac:dyDescent="0.2">
      <c r="BA1198" s="511"/>
      <c r="BB1198" s="379"/>
      <c r="BC1198" s="511"/>
      <c r="BD1198" s="511"/>
      <c r="BE1198" s="511"/>
      <c r="BF1198" s="511"/>
      <c r="BG1198" s="511"/>
      <c r="BH1198" s="511"/>
      <c r="BI1198" s="511"/>
      <c r="BJ1198" s="511"/>
      <c r="BK1198" s="511"/>
      <c r="BL1198" s="511"/>
      <c r="BM1198" s="511"/>
      <c r="BN1198" s="511"/>
      <c r="BO1198" s="511"/>
      <c r="BP1198" s="511"/>
      <c r="BQ1198" s="511"/>
      <c r="BR1198" s="511"/>
      <c r="BS1198" s="511"/>
      <c r="BT1198" s="511"/>
      <c r="BU1198" s="511"/>
      <c r="BV1198" s="511"/>
      <c r="BW1198" s="511"/>
    </row>
    <row r="1199" s="352" customFormat="true" ht="15" customHeight="true" x14ac:dyDescent="0.2">
      <c r="BA1199" s="511"/>
      <c r="BB1199" s="379"/>
      <c r="BC1199" s="511"/>
      <c r="BD1199" s="511"/>
      <c r="BE1199" s="511"/>
      <c r="BF1199" s="511"/>
      <c r="BG1199" s="511"/>
      <c r="BH1199" s="511"/>
      <c r="BI1199" s="511"/>
      <c r="BJ1199" s="511"/>
      <c r="BK1199" s="511"/>
      <c r="BL1199" s="511"/>
      <c r="BM1199" s="511"/>
      <c r="BN1199" s="511"/>
      <c r="BO1199" s="511"/>
      <c r="BP1199" s="511"/>
      <c r="BQ1199" s="511"/>
      <c r="BR1199" s="511"/>
      <c r="BS1199" s="511"/>
      <c r="BT1199" s="511"/>
      <c r="BU1199" s="511"/>
      <c r="BV1199" s="511"/>
      <c r="BW1199" s="511"/>
    </row>
    <row r="1200" s="352" customFormat="true" ht="15" customHeight="true" x14ac:dyDescent="0.2">
      <c r="BA1200" s="511"/>
      <c r="BB1200" s="379"/>
      <c r="BC1200" s="511"/>
      <c r="BD1200" s="511"/>
      <c r="BE1200" s="511"/>
      <c r="BF1200" s="511"/>
      <c r="BG1200" s="511"/>
      <c r="BH1200" s="511"/>
      <c r="BI1200" s="511"/>
      <c r="BJ1200" s="511"/>
      <c r="BK1200" s="511"/>
      <c r="BL1200" s="511"/>
      <c r="BM1200" s="511"/>
      <c r="BN1200" s="511"/>
      <c r="BO1200" s="511"/>
      <c r="BP1200" s="511"/>
      <c r="BQ1200" s="511"/>
      <c r="BR1200" s="511"/>
      <c r="BS1200" s="511"/>
      <c r="BT1200" s="511"/>
      <c r="BU1200" s="511"/>
      <c r="BV1200" s="511"/>
      <c r="BW1200" s="511"/>
    </row>
  </sheetData>
  <mergeCells count="1314">
    <mergeCell ref="BA277:BA284"/>
    <mergeCell ref="BC339:BG339"/>
    <mergeCell ref="BH339:BL339"/>
    <mergeCell ref="BM339:BQ339"/>
    <mergeCell ref="BA341:BA342"/>
    <mergeCell ref="BA343:BA344"/>
    <mergeCell ref="BA345:BA346"/>
    <mergeCell ref="BA347:BA348"/>
    <mergeCell ref="BA349:BA350"/>
    <mergeCell ref="BA351:BA352"/>
    <mergeCell ref="BA353:BA354"/>
    <mergeCell ref="BA153:BA166"/>
    <mergeCell ref="BH133:BL133"/>
    <mergeCell ref="BM133:BQ133"/>
    <mergeCell ref="BA135:BA139"/>
    <mergeCell ref="BC220:BG220"/>
    <mergeCell ref="BH220:BL220"/>
    <mergeCell ref="BM220:BQ220"/>
    <mergeCell ref="BA222:BA224"/>
    <mergeCell ref="BA225:BA226"/>
    <mergeCell ref="BA227:BA230"/>
    <mergeCell ref="BC259:BG259"/>
    <mergeCell ref="BH259:BL259"/>
    <mergeCell ref="BM259:BQ259"/>
    <mergeCell ref="BA261:BA263"/>
    <mergeCell ref="BA264:BA267"/>
    <mergeCell ref="BA268:BA270"/>
    <mergeCell ref="BA271:BA273"/>
    <mergeCell ref="BA274:BA276"/>
    <mergeCell ref="A140:A143"/>
    <mergeCell ref="BA140:BA143"/>
    <mergeCell ref="A144:A147"/>
    <mergeCell ref="BA144:BA147"/>
    <mergeCell ref="A148:A150"/>
    <mergeCell ref="BA148:BA150"/>
    <mergeCell ref="A151:A152"/>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A29:BA30"/>
    <mergeCell ref="A31:A32"/>
    <mergeCell ref="BA31:BA32"/>
    <mergeCell ref="A33:A34"/>
    <mergeCell ref="BA33:BA34"/>
    <mergeCell ref="BA35:BA36"/>
    <mergeCell ref="BA37:BA38"/>
    <mergeCell ref="A39:A40"/>
    <mergeCell ref="BA39:BA40"/>
    <mergeCell ref="BA41:BA42"/>
    <mergeCell ref="BA43:BA44"/>
    <mergeCell ref="BA45:BA46"/>
    <mergeCell ref="C27:G27"/>
    <mergeCell ref="H27:L27"/>
    <mergeCell ref="M27:Q27"/>
    <mergeCell ref="BA47:BA49"/>
    <mergeCell ref="A50:A52"/>
    <mergeCell ref="BA50:BA52"/>
    <mergeCell ref="C133:G133"/>
    <mergeCell ref="H133:L133"/>
    <mergeCell ref="M133:Q133"/>
    <mergeCell ref="BA53:BA55"/>
    <mergeCell ref="A135:A139"/>
    <mergeCell ref="M120:Q120"/>
    <mergeCell ref="A122:A123"/>
    <mergeCell ref="A124:A127"/>
    <mergeCell ref="A128:A129"/>
    <mergeCell ref="A130:A132"/>
    <mergeCell ref="A108:B108"/>
    <mergeCell ref="C120:G120"/>
    <mergeCell ref="H120:L120"/>
    <mergeCell ref="M14:Q14"/>
    <mergeCell ref="A16:A17"/>
    <mergeCell ref="A18:A21"/>
    <mergeCell ref="A22:A23"/>
    <mergeCell ref="A24:A26"/>
    <mergeCell ref="C14:G14"/>
    <mergeCell ref="H14:L14"/>
    <mergeCell ref="A47:A49"/>
    <mergeCell ref="A58:A73"/>
    <mergeCell ref="C56:G56"/>
    <mergeCell ref="H56:L56"/>
    <mergeCell ref="M56:Q56"/>
    <mergeCell ref="A29:A30"/>
    <mergeCell ref="A35:A36"/>
    <mergeCell ref="A37:A38"/>
    <mergeCell ref="A41:A42"/>
    <mergeCell ref="A43:A44"/>
    <mergeCell ref="A45:A46"/>
    <mergeCell ref="A53:A55"/>
    <mergeCell ref="C220:G220"/>
    <mergeCell ref="H220:L220"/>
    <mergeCell ref="M220:Q220"/>
    <mergeCell ref="A208:B208"/>
    <mergeCell ref="A153:A165"/>
    <mergeCell ref="H399:K399"/>
    <mergeCell ref="M399:P399"/>
    <mergeCell ref="C400:E400"/>
    <mergeCell ref="H400:J400"/>
    <mergeCell ref="M400:O400"/>
    <mergeCell ref="C401:D402"/>
    <mergeCell ref="H401:I402"/>
    <mergeCell ref="M401:N402"/>
    <mergeCell ref="A1025:C1025"/>
    <mergeCell ref="H415:I415"/>
    <mergeCell ref="M415:N415"/>
    <mergeCell ref="C412:D412"/>
    <mergeCell ref="H412:I412"/>
    <mergeCell ref="M412:N412"/>
    <mergeCell ref="C413:D413"/>
    <mergeCell ref="H413:I413"/>
    <mergeCell ref="M413:N413"/>
    <mergeCell ref="C410:D410"/>
    <mergeCell ref="H410:I410"/>
    <mergeCell ref="M410:N410"/>
    <mergeCell ref="C411:D411"/>
    <mergeCell ref="H411:I411"/>
    <mergeCell ref="M411:N411"/>
    <mergeCell ref="C420:D420"/>
    <mergeCell ref="M420:N420"/>
    <mergeCell ref="C421:D421"/>
    <mergeCell ref="H421:I421"/>
    <mergeCell ref="A1026:B1026"/>
    <mergeCell ref="A1031:A1033"/>
    <mergeCell ref="A1034:C1034"/>
    <mergeCell ref="C399:F399"/>
    <mergeCell ref="A222:A224"/>
    <mergeCell ref="C408:D408"/>
    <mergeCell ref="H408:I408"/>
    <mergeCell ref="M408:N408"/>
    <mergeCell ref="C409:D409"/>
    <mergeCell ref="H409:I409"/>
    <mergeCell ref="M409:N409"/>
    <mergeCell ref="C406:D406"/>
    <mergeCell ref="H406:I406"/>
    <mergeCell ref="M406:N406"/>
    <mergeCell ref="C407:D407"/>
    <mergeCell ref="H407:I407"/>
    <mergeCell ref="M407:N407"/>
    <mergeCell ref="B402:B445"/>
    <mergeCell ref="C403:D403"/>
    <mergeCell ref="H403:I403"/>
    <mergeCell ref="M403:N403"/>
    <mergeCell ref="C404:D404"/>
    <mergeCell ref="H404:I404"/>
    <mergeCell ref="M404:N404"/>
    <mergeCell ref="C405:D405"/>
    <mergeCell ref="H405:I405"/>
    <mergeCell ref="M405:N405"/>
    <mergeCell ref="C414:D414"/>
    <mergeCell ref="H414:I414"/>
    <mergeCell ref="M414:N414"/>
    <mergeCell ref="C415:D415"/>
    <mergeCell ref="H420:I420"/>
    <mergeCell ref="M421:N421"/>
    <mergeCell ref="C418:D418"/>
    <mergeCell ref="H418:I418"/>
    <mergeCell ref="M418:N418"/>
    <mergeCell ref="C419:D419"/>
    <mergeCell ref="H419:I419"/>
    <mergeCell ref="M419:N419"/>
    <mergeCell ref="C416:D416"/>
    <mergeCell ref="H416:I416"/>
    <mergeCell ref="M416:N416"/>
    <mergeCell ref="C417:D417"/>
    <mergeCell ref="H417:I417"/>
    <mergeCell ref="M417:N417"/>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22:D422"/>
    <mergeCell ref="H422:I422"/>
    <mergeCell ref="M422:N422"/>
    <mergeCell ref="C423:D423"/>
    <mergeCell ref="H423:I423"/>
    <mergeCell ref="M423:N423"/>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28:D428"/>
    <mergeCell ref="H428:I428"/>
    <mergeCell ref="M428:N428"/>
    <mergeCell ref="C429:D429"/>
    <mergeCell ref="H429:I429"/>
    <mergeCell ref="M429:N429"/>
    <mergeCell ref="C438:D438"/>
    <mergeCell ref="H438:I438"/>
    <mergeCell ref="M438:N438"/>
    <mergeCell ref="C439:D439"/>
    <mergeCell ref="H439:I439"/>
    <mergeCell ref="M439:N439"/>
    <mergeCell ref="C436:D436"/>
    <mergeCell ref="H436:I436"/>
    <mergeCell ref="M436:N436"/>
    <mergeCell ref="C437:D437"/>
    <mergeCell ref="H437:I437"/>
    <mergeCell ref="M437:N437"/>
    <mergeCell ref="C434:D434"/>
    <mergeCell ref="H434:I434"/>
    <mergeCell ref="M434:N434"/>
    <mergeCell ref="C435:D435"/>
    <mergeCell ref="H435:I435"/>
    <mergeCell ref="M435:N435"/>
    <mergeCell ref="C444:D444"/>
    <mergeCell ref="H444:I444"/>
    <mergeCell ref="M444:N444"/>
    <mergeCell ref="C445:D445"/>
    <mergeCell ref="H445:I445"/>
    <mergeCell ref="M445:N445"/>
    <mergeCell ref="C442:D442"/>
    <mergeCell ref="H442:I442"/>
    <mergeCell ref="M442:N442"/>
    <mergeCell ref="C443:D443"/>
    <mergeCell ref="H443:I443"/>
    <mergeCell ref="M443:N443"/>
    <mergeCell ref="C440:D440"/>
    <mergeCell ref="H440:I440"/>
    <mergeCell ref="M440:N440"/>
    <mergeCell ref="C441:D441"/>
    <mergeCell ref="H441:I441"/>
    <mergeCell ref="M441:N441"/>
    <mergeCell ref="C450:D450"/>
    <mergeCell ref="H450:I450"/>
    <mergeCell ref="M450:N450"/>
    <mergeCell ref="C451:D451"/>
    <mergeCell ref="H451:I451"/>
    <mergeCell ref="M451:N451"/>
    <mergeCell ref="C448:D448"/>
    <mergeCell ref="H448:I448"/>
    <mergeCell ref="M448:N448"/>
    <mergeCell ref="C449:D449"/>
    <mergeCell ref="H449:I449"/>
    <mergeCell ref="M449:N449"/>
    <mergeCell ref="C446:D446"/>
    <mergeCell ref="H446:I446"/>
    <mergeCell ref="M446:N446"/>
    <mergeCell ref="C447:D447"/>
    <mergeCell ref="H447:I447"/>
    <mergeCell ref="M447:N447"/>
    <mergeCell ref="C456:D456"/>
    <mergeCell ref="H456:I456"/>
    <mergeCell ref="M456:N456"/>
    <mergeCell ref="C457:D457"/>
    <mergeCell ref="H457:I457"/>
    <mergeCell ref="M457:N457"/>
    <mergeCell ref="C454:D454"/>
    <mergeCell ref="H454:I454"/>
    <mergeCell ref="M454:N454"/>
    <mergeCell ref="C455:D455"/>
    <mergeCell ref="H455:I455"/>
    <mergeCell ref="M455:N455"/>
    <mergeCell ref="C452:D452"/>
    <mergeCell ref="H452:I452"/>
    <mergeCell ref="M452:N452"/>
    <mergeCell ref="C453:D453"/>
    <mergeCell ref="H453:I453"/>
    <mergeCell ref="M453:N453"/>
    <mergeCell ref="C462:D462"/>
    <mergeCell ref="H462:I462"/>
    <mergeCell ref="M462:N462"/>
    <mergeCell ref="C463:D463"/>
    <mergeCell ref="H463:I463"/>
    <mergeCell ref="M463:N463"/>
    <mergeCell ref="C460:D460"/>
    <mergeCell ref="H460:I460"/>
    <mergeCell ref="M460:N460"/>
    <mergeCell ref="C461:E461"/>
    <mergeCell ref="H461:I461"/>
    <mergeCell ref="M461:N461"/>
    <mergeCell ref="C458:D458"/>
    <mergeCell ref="H458:I458"/>
    <mergeCell ref="M458:N458"/>
    <mergeCell ref="C459:D459"/>
    <mergeCell ref="H459:I459"/>
    <mergeCell ref="M459:N459"/>
    <mergeCell ref="C468:D468"/>
    <mergeCell ref="H468:I468"/>
    <mergeCell ref="M468:N468"/>
    <mergeCell ref="C469:D469"/>
    <mergeCell ref="H469:I469"/>
    <mergeCell ref="M469:N469"/>
    <mergeCell ref="C466:D466"/>
    <mergeCell ref="H466:I466"/>
    <mergeCell ref="M466:N466"/>
    <mergeCell ref="C467:D467"/>
    <mergeCell ref="H467:I467"/>
    <mergeCell ref="M467:N467"/>
    <mergeCell ref="C464:D464"/>
    <mergeCell ref="H464:I464"/>
    <mergeCell ref="M464:N464"/>
    <mergeCell ref="C465:D465"/>
    <mergeCell ref="H465:I465"/>
    <mergeCell ref="M465:N465"/>
    <mergeCell ref="C474:D474"/>
    <mergeCell ref="H474:I474"/>
    <mergeCell ref="M474:N474"/>
    <mergeCell ref="C475:D475"/>
    <mergeCell ref="H475:I475"/>
    <mergeCell ref="M475:N475"/>
    <mergeCell ref="C472:D472"/>
    <mergeCell ref="H472:I472"/>
    <mergeCell ref="M472:O472"/>
    <mergeCell ref="C473:D473"/>
    <mergeCell ref="H473:I473"/>
    <mergeCell ref="M473:N473"/>
    <mergeCell ref="C470:D470"/>
    <mergeCell ref="H470:I470"/>
    <mergeCell ref="M470:N470"/>
    <mergeCell ref="C471:D471"/>
    <mergeCell ref="H471:I471"/>
    <mergeCell ref="M471:N471"/>
    <mergeCell ref="C480:D480"/>
    <mergeCell ref="H480:I480"/>
    <mergeCell ref="M480:N480"/>
    <mergeCell ref="C481:D481"/>
    <mergeCell ref="H481:I481"/>
    <mergeCell ref="M481:N481"/>
    <mergeCell ref="C478:D478"/>
    <mergeCell ref="H478:I478"/>
    <mergeCell ref="M478:N478"/>
    <mergeCell ref="C479:D479"/>
    <mergeCell ref="H479:I479"/>
    <mergeCell ref="M479:N479"/>
    <mergeCell ref="C476:D476"/>
    <mergeCell ref="H476:I476"/>
    <mergeCell ref="M476:N476"/>
    <mergeCell ref="C477:D477"/>
    <mergeCell ref="H477:J477"/>
    <mergeCell ref="M477:N477"/>
    <mergeCell ref="C486:D486"/>
    <mergeCell ref="H486:I486"/>
    <mergeCell ref="M486:N486"/>
    <mergeCell ref="C487:D487"/>
    <mergeCell ref="H487:I487"/>
    <mergeCell ref="M487:N487"/>
    <mergeCell ref="C484:D484"/>
    <mergeCell ref="H484:I484"/>
    <mergeCell ref="M484:N484"/>
    <mergeCell ref="C485:D485"/>
    <mergeCell ref="H485:I485"/>
    <mergeCell ref="M485:N485"/>
    <mergeCell ref="C482:D482"/>
    <mergeCell ref="H482:I482"/>
    <mergeCell ref="M482:N482"/>
    <mergeCell ref="C483:D483"/>
    <mergeCell ref="H483:I483"/>
    <mergeCell ref="M483:N483"/>
    <mergeCell ref="C492:D492"/>
    <mergeCell ref="H492:I492"/>
    <mergeCell ref="M492:N492"/>
    <mergeCell ref="C493:D493"/>
    <mergeCell ref="H493:I493"/>
    <mergeCell ref="M493:N493"/>
    <mergeCell ref="C490:D490"/>
    <mergeCell ref="H490:I490"/>
    <mergeCell ref="M490:N490"/>
    <mergeCell ref="C491:D491"/>
    <mergeCell ref="H491:I491"/>
    <mergeCell ref="M491:N491"/>
    <mergeCell ref="C488:D488"/>
    <mergeCell ref="H488:I488"/>
    <mergeCell ref="M488:N488"/>
    <mergeCell ref="C489:D489"/>
    <mergeCell ref="H489:I489"/>
    <mergeCell ref="M489:N489"/>
    <mergeCell ref="C498:D498"/>
    <mergeCell ref="H498:I498"/>
    <mergeCell ref="M498:N498"/>
    <mergeCell ref="C499:D499"/>
    <mergeCell ref="H499:I499"/>
    <mergeCell ref="M499:N499"/>
    <mergeCell ref="C496:D496"/>
    <mergeCell ref="H496:I496"/>
    <mergeCell ref="M496:N496"/>
    <mergeCell ref="C497:D497"/>
    <mergeCell ref="H497:I497"/>
    <mergeCell ref="M497:N497"/>
    <mergeCell ref="C494:D494"/>
    <mergeCell ref="H494:I494"/>
    <mergeCell ref="M494:N494"/>
    <mergeCell ref="C495:D495"/>
    <mergeCell ref="H495:I495"/>
    <mergeCell ref="M495:N495"/>
    <mergeCell ref="C504:D504"/>
    <mergeCell ref="H504:I504"/>
    <mergeCell ref="M504:N504"/>
    <mergeCell ref="C505:D505"/>
    <mergeCell ref="H505:I505"/>
    <mergeCell ref="M505:N505"/>
    <mergeCell ref="C502:D502"/>
    <mergeCell ref="H502:I502"/>
    <mergeCell ref="M502:N502"/>
    <mergeCell ref="C503:D503"/>
    <mergeCell ref="H503:I503"/>
    <mergeCell ref="M503:N503"/>
    <mergeCell ref="C500:D500"/>
    <mergeCell ref="H500:I500"/>
    <mergeCell ref="M500:N500"/>
    <mergeCell ref="C501:D501"/>
    <mergeCell ref="H501:I501"/>
    <mergeCell ref="M501:N501"/>
    <mergeCell ref="C510:D510"/>
    <mergeCell ref="H510:I510"/>
    <mergeCell ref="M510:N510"/>
    <mergeCell ref="C511:D511"/>
    <mergeCell ref="H511:I511"/>
    <mergeCell ref="M511:N511"/>
    <mergeCell ref="C508:D508"/>
    <mergeCell ref="H508:I508"/>
    <mergeCell ref="M508:N508"/>
    <mergeCell ref="C509:D509"/>
    <mergeCell ref="H509:I509"/>
    <mergeCell ref="M509:N509"/>
    <mergeCell ref="C506:D506"/>
    <mergeCell ref="H506:I506"/>
    <mergeCell ref="M506:N506"/>
    <mergeCell ref="C507:D507"/>
    <mergeCell ref="H507:I507"/>
    <mergeCell ref="M507:N507"/>
    <mergeCell ref="C516:D516"/>
    <mergeCell ref="H516:I516"/>
    <mergeCell ref="M516:N516"/>
    <mergeCell ref="C517:D517"/>
    <mergeCell ref="H517:I517"/>
    <mergeCell ref="M517:N517"/>
    <mergeCell ref="C514:D514"/>
    <mergeCell ref="H514:I514"/>
    <mergeCell ref="M514:N514"/>
    <mergeCell ref="C515:D515"/>
    <mergeCell ref="H515:I515"/>
    <mergeCell ref="M515:N515"/>
    <mergeCell ref="C512:D512"/>
    <mergeCell ref="H512:I512"/>
    <mergeCell ref="M512:N512"/>
    <mergeCell ref="C513:D513"/>
    <mergeCell ref="H513:I513"/>
    <mergeCell ref="M513:N513"/>
    <mergeCell ref="C523:D523"/>
    <mergeCell ref="H523:I523"/>
    <mergeCell ref="M523:N523"/>
    <mergeCell ref="C524:D524"/>
    <mergeCell ref="H524:I524"/>
    <mergeCell ref="M524:N524"/>
    <mergeCell ref="C520:G520"/>
    <mergeCell ref="H520:I520"/>
    <mergeCell ref="M520:N520"/>
    <mergeCell ref="C521:D522"/>
    <mergeCell ref="E521:G521"/>
    <mergeCell ref="H521:I521"/>
    <mergeCell ref="M521:N521"/>
    <mergeCell ref="H522:I522"/>
    <mergeCell ref="M522:N522"/>
    <mergeCell ref="C518:D518"/>
    <mergeCell ref="H518:I518"/>
    <mergeCell ref="M518:N518"/>
    <mergeCell ref="C519:D519"/>
    <mergeCell ref="H519:I519"/>
    <mergeCell ref="M519:N519"/>
    <mergeCell ref="C530:D530"/>
    <mergeCell ref="H530:I530"/>
    <mergeCell ref="M530:N530"/>
    <mergeCell ref="C531:D531"/>
    <mergeCell ref="H531:I531"/>
    <mergeCell ref="M531:N531"/>
    <mergeCell ref="C527:D528"/>
    <mergeCell ref="H527:I527"/>
    <mergeCell ref="M527:N527"/>
    <mergeCell ref="H528:I528"/>
    <mergeCell ref="M528:N528"/>
    <mergeCell ref="C529:D529"/>
    <mergeCell ref="H529:I529"/>
    <mergeCell ref="M529:N529"/>
    <mergeCell ref="C525:D525"/>
    <mergeCell ref="H525:I525"/>
    <mergeCell ref="M525:N525"/>
    <mergeCell ref="C526:E526"/>
    <mergeCell ref="H526:I526"/>
    <mergeCell ref="M526:N526"/>
    <mergeCell ref="C536:D536"/>
    <mergeCell ref="H536:I536"/>
    <mergeCell ref="M536:N536"/>
    <mergeCell ref="C537:D537"/>
    <mergeCell ref="H537:I537"/>
    <mergeCell ref="M537:N537"/>
    <mergeCell ref="C534:D534"/>
    <mergeCell ref="H534:I534"/>
    <mergeCell ref="M534:N534"/>
    <mergeCell ref="C535:D535"/>
    <mergeCell ref="H535:I535"/>
    <mergeCell ref="M535:N535"/>
    <mergeCell ref="C532:D532"/>
    <mergeCell ref="H532:I532"/>
    <mergeCell ref="M532:N532"/>
    <mergeCell ref="C533:D533"/>
    <mergeCell ref="H533:I533"/>
    <mergeCell ref="M533:N533"/>
    <mergeCell ref="C542:D542"/>
    <mergeCell ref="H542:I542"/>
    <mergeCell ref="M542:Q542"/>
    <mergeCell ref="C543:D543"/>
    <mergeCell ref="H543:I543"/>
    <mergeCell ref="M543:N544"/>
    <mergeCell ref="O543:Q543"/>
    <mergeCell ref="C544:D544"/>
    <mergeCell ref="H544:I544"/>
    <mergeCell ref="C540:D540"/>
    <mergeCell ref="H540:I540"/>
    <mergeCell ref="M540:N540"/>
    <mergeCell ref="C541:D541"/>
    <mergeCell ref="H541:I541"/>
    <mergeCell ref="M541:N541"/>
    <mergeCell ref="C538:D538"/>
    <mergeCell ref="H538:I538"/>
    <mergeCell ref="M538:N538"/>
    <mergeCell ref="C539:D539"/>
    <mergeCell ref="H539:I539"/>
    <mergeCell ref="M539:N539"/>
    <mergeCell ref="C549:D549"/>
    <mergeCell ref="H549:I549"/>
    <mergeCell ref="M549:N550"/>
    <mergeCell ref="C550:D550"/>
    <mergeCell ref="H550:I550"/>
    <mergeCell ref="C551:D551"/>
    <mergeCell ref="H551:I551"/>
    <mergeCell ref="M551:N551"/>
    <mergeCell ref="C547:D547"/>
    <mergeCell ref="H547:I547"/>
    <mergeCell ref="M547:N547"/>
    <mergeCell ref="C548:D548"/>
    <mergeCell ref="H548:I548"/>
    <mergeCell ref="M548:O548"/>
    <mergeCell ref="C545:D545"/>
    <mergeCell ref="H545:I545"/>
    <mergeCell ref="M545:N545"/>
    <mergeCell ref="C546:D546"/>
    <mergeCell ref="H546:I546"/>
    <mergeCell ref="M546:N546"/>
    <mergeCell ref="C557:D557"/>
    <mergeCell ref="H557:I557"/>
    <mergeCell ref="M557:N557"/>
    <mergeCell ref="C558:D558"/>
    <mergeCell ref="H558:J558"/>
    <mergeCell ref="M558:N558"/>
    <mergeCell ref="C555:D555"/>
    <mergeCell ref="H555:I555"/>
    <mergeCell ref="M555:N555"/>
    <mergeCell ref="C556:D556"/>
    <mergeCell ref="H556:I556"/>
    <mergeCell ref="M556:N556"/>
    <mergeCell ref="C552:D552"/>
    <mergeCell ref="H552:L552"/>
    <mergeCell ref="M552:N552"/>
    <mergeCell ref="C553:D553"/>
    <mergeCell ref="H553:I554"/>
    <mergeCell ref="J553:L553"/>
    <mergeCell ref="M553:N553"/>
    <mergeCell ref="C554:D554"/>
    <mergeCell ref="M554:N554"/>
    <mergeCell ref="C564:D564"/>
    <mergeCell ref="H564:I564"/>
    <mergeCell ref="M564:N564"/>
    <mergeCell ref="C565:D565"/>
    <mergeCell ref="H565:I565"/>
    <mergeCell ref="M565:N565"/>
    <mergeCell ref="C562:D562"/>
    <mergeCell ref="H562:I562"/>
    <mergeCell ref="M562:N562"/>
    <mergeCell ref="C563:D563"/>
    <mergeCell ref="H563:I563"/>
    <mergeCell ref="M563:N563"/>
    <mergeCell ref="C559:D559"/>
    <mergeCell ref="H559:I560"/>
    <mergeCell ref="M559:N559"/>
    <mergeCell ref="C560:D560"/>
    <mergeCell ref="M560:N560"/>
    <mergeCell ref="C561:D561"/>
    <mergeCell ref="H561:I561"/>
    <mergeCell ref="M561:N561"/>
    <mergeCell ref="C570:D570"/>
    <mergeCell ref="H570:I570"/>
    <mergeCell ref="M570:N570"/>
    <mergeCell ref="C571:D571"/>
    <mergeCell ref="H571:I571"/>
    <mergeCell ref="M571:N571"/>
    <mergeCell ref="C568:D568"/>
    <mergeCell ref="H568:I568"/>
    <mergeCell ref="M568:N568"/>
    <mergeCell ref="C569:D569"/>
    <mergeCell ref="H569:I569"/>
    <mergeCell ref="M569:N569"/>
    <mergeCell ref="C566:D566"/>
    <mergeCell ref="H566:I566"/>
    <mergeCell ref="M566:N566"/>
    <mergeCell ref="C567:D567"/>
    <mergeCell ref="H567:I567"/>
    <mergeCell ref="M567:N567"/>
    <mergeCell ref="C576:D576"/>
    <mergeCell ref="H576:I576"/>
    <mergeCell ref="M576:N576"/>
    <mergeCell ref="C577:D577"/>
    <mergeCell ref="H577:I577"/>
    <mergeCell ref="M577:N577"/>
    <mergeCell ref="C574:D574"/>
    <mergeCell ref="H574:I574"/>
    <mergeCell ref="M574:N574"/>
    <mergeCell ref="C575:D575"/>
    <mergeCell ref="H575:I575"/>
    <mergeCell ref="M575:N575"/>
    <mergeCell ref="C572:D572"/>
    <mergeCell ref="H572:I572"/>
    <mergeCell ref="M572:N572"/>
    <mergeCell ref="C573:D573"/>
    <mergeCell ref="H573:I573"/>
    <mergeCell ref="M573:N573"/>
    <mergeCell ref="C582:D582"/>
    <mergeCell ref="H582:I582"/>
    <mergeCell ref="M582:N582"/>
    <mergeCell ref="C583:D583"/>
    <mergeCell ref="H583:I583"/>
    <mergeCell ref="M583:N583"/>
    <mergeCell ref="C580:D580"/>
    <mergeCell ref="H580:I580"/>
    <mergeCell ref="M580:N580"/>
    <mergeCell ref="C581:D581"/>
    <mergeCell ref="H581:I581"/>
    <mergeCell ref="M581:N581"/>
    <mergeCell ref="C578:D578"/>
    <mergeCell ref="H578:I578"/>
    <mergeCell ref="M578:N578"/>
    <mergeCell ref="C579:D579"/>
    <mergeCell ref="H579:I579"/>
    <mergeCell ref="M579:N579"/>
    <mergeCell ref="C588:D588"/>
    <mergeCell ref="H588:I588"/>
    <mergeCell ref="M588:N588"/>
    <mergeCell ref="C589:D589"/>
    <mergeCell ref="H589:I589"/>
    <mergeCell ref="M589:N589"/>
    <mergeCell ref="C586:E586"/>
    <mergeCell ref="H586:I586"/>
    <mergeCell ref="M586:N586"/>
    <mergeCell ref="C587:D587"/>
    <mergeCell ref="H587:I587"/>
    <mergeCell ref="M587:N587"/>
    <mergeCell ref="C584:D584"/>
    <mergeCell ref="H584:I584"/>
    <mergeCell ref="M584:N584"/>
    <mergeCell ref="C585:D585"/>
    <mergeCell ref="H585:I585"/>
    <mergeCell ref="M585:N585"/>
    <mergeCell ref="C594:D594"/>
    <mergeCell ref="H594:I594"/>
    <mergeCell ref="M594:N594"/>
    <mergeCell ref="C595:D595"/>
    <mergeCell ref="H595:I595"/>
    <mergeCell ref="M595:N595"/>
    <mergeCell ref="C592:D592"/>
    <mergeCell ref="H592:I592"/>
    <mergeCell ref="M592:N592"/>
    <mergeCell ref="C593:D593"/>
    <mergeCell ref="H593:I593"/>
    <mergeCell ref="M593:N593"/>
    <mergeCell ref="C590:D590"/>
    <mergeCell ref="H590:I590"/>
    <mergeCell ref="M590:N590"/>
    <mergeCell ref="C591:D591"/>
    <mergeCell ref="H591:I591"/>
    <mergeCell ref="M591:N591"/>
    <mergeCell ref="C600:D600"/>
    <mergeCell ref="H600:I600"/>
    <mergeCell ref="M600:N600"/>
    <mergeCell ref="C601:D601"/>
    <mergeCell ref="H601:I601"/>
    <mergeCell ref="M601:N601"/>
    <mergeCell ref="C598:D598"/>
    <mergeCell ref="H598:I598"/>
    <mergeCell ref="M598:N598"/>
    <mergeCell ref="C599:D599"/>
    <mergeCell ref="H599:I599"/>
    <mergeCell ref="M599:N599"/>
    <mergeCell ref="C596:D596"/>
    <mergeCell ref="H596:I596"/>
    <mergeCell ref="M596:N596"/>
    <mergeCell ref="C597:D597"/>
    <mergeCell ref="H597:I597"/>
    <mergeCell ref="M597:N597"/>
    <mergeCell ref="C606:D606"/>
    <mergeCell ref="H606:I606"/>
    <mergeCell ref="M606:N606"/>
    <mergeCell ref="C607:D607"/>
    <mergeCell ref="H607:I607"/>
    <mergeCell ref="M607:N607"/>
    <mergeCell ref="C604:D604"/>
    <mergeCell ref="H604:I604"/>
    <mergeCell ref="M604:N604"/>
    <mergeCell ref="C605:D605"/>
    <mergeCell ref="H605:I605"/>
    <mergeCell ref="M605:N605"/>
    <mergeCell ref="C602:D602"/>
    <mergeCell ref="H602:I602"/>
    <mergeCell ref="M602:N602"/>
    <mergeCell ref="C603:D603"/>
    <mergeCell ref="H603:I603"/>
    <mergeCell ref="M603:N603"/>
    <mergeCell ref="C612:D612"/>
    <mergeCell ref="H612:I612"/>
    <mergeCell ref="M612:N612"/>
    <mergeCell ref="C613:D613"/>
    <mergeCell ref="H613:I613"/>
    <mergeCell ref="M613:N613"/>
    <mergeCell ref="C610:D610"/>
    <mergeCell ref="H610:I610"/>
    <mergeCell ref="M610:N610"/>
    <mergeCell ref="C611:D611"/>
    <mergeCell ref="H611:I611"/>
    <mergeCell ref="M611:N611"/>
    <mergeCell ref="C608:D608"/>
    <mergeCell ref="H608:I608"/>
    <mergeCell ref="M608:N608"/>
    <mergeCell ref="C609:D609"/>
    <mergeCell ref="H609:I609"/>
    <mergeCell ref="M609:N609"/>
    <mergeCell ref="C618:D618"/>
    <mergeCell ref="H618:I618"/>
    <mergeCell ref="M618:N618"/>
    <mergeCell ref="C619:D619"/>
    <mergeCell ref="H619:I619"/>
    <mergeCell ref="M619:O619"/>
    <mergeCell ref="C616:D616"/>
    <mergeCell ref="H616:I616"/>
    <mergeCell ref="M616:N616"/>
    <mergeCell ref="C617:D617"/>
    <mergeCell ref="H617:I617"/>
    <mergeCell ref="M617:N617"/>
    <mergeCell ref="C614:D614"/>
    <mergeCell ref="H614:I614"/>
    <mergeCell ref="M614:N614"/>
    <mergeCell ref="C615:D615"/>
    <mergeCell ref="H615:I615"/>
    <mergeCell ref="M615:N615"/>
    <mergeCell ref="C624:D624"/>
    <mergeCell ref="H624:I624"/>
    <mergeCell ref="M624:N624"/>
    <mergeCell ref="C625:D625"/>
    <mergeCell ref="H625:I625"/>
    <mergeCell ref="M625:N625"/>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26:D626"/>
    <mergeCell ref="H626:I626"/>
    <mergeCell ref="M626:N626"/>
    <mergeCell ref="C627:D627"/>
    <mergeCell ref="H627:I627"/>
    <mergeCell ref="M627:N627"/>
    <mergeCell ref="C636:D636"/>
    <mergeCell ref="H636:I636"/>
    <mergeCell ref="M636:N636"/>
    <mergeCell ref="C637:D637"/>
    <mergeCell ref="H637:I637"/>
    <mergeCell ref="M637:N637"/>
    <mergeCell ref="C634:D634"/>
    <mergeCell ref="H634:J634"/>
    <mergeCell ref="M634:N634"/>
    <mergeCell ref="C635:D635"/>
    <mergeCell ref="H635:I635"/>
    <mergeCell ref="M635:N635"/>
    <mergeCell ref="C632:D632"/>
    <mergeCell ref="H632:I632"/>
    <mergeCell ref="M632:N632"/>
    <mergeCell ref="C633:D633"/>
    <mergeCell ref="H633:I633"/>
    <mergeCell ref="M633:N633"/>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38:D638"/>
    <mergeCell ref="H638:I638"/>
    <mergeCell ref="M638:N638"/>
    <mergeCell ref="C639:D639"/>
    <mergeCell ref="H639:I639"/>
    <mergeCell ref="M639:N639"/>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0:D650"/>
    <mergeCell ref="H650:I650"/>
    <mergeCell ref="M650:N650"/>
    <mergeCell ref="C651:D651"/>
    <mergeCell ref="H651:I651"/>
    <mergeCell ref="M651:N651"/>
    <mergeCell ref="C660:D660"/>
    <mergeCell ref="H660:I660"/>
    <mergeCell ref="M660:N660"/>
    <mergeCell ref="C661:D661"/>
    <mergeCell ref="H661:I661"/>
    <mergeCell ref="M661:N661"/>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62:D662"/>
    <mergeCell ref="H662:I662"/>
    <mergeCell ref="M662:N662"/>
    <mergeCell ref="C663:D663"/>
    <mergeCell ref="H663:I663"/>
    <mergeCell ref="M663:N663"/>
    <mergeCell ref="C672:D672"/>
    <mergeCell ref="H672:I672"/>
    <mergeCell ref="M672:N672"/>
    <mergeCell ref="C673:D673"/>
    <mergeCell ref="H673:I673"/>
    <mergeCell ref="M673:N673"/>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74:D674"/>
    <mergeCell ref="H674:I674"/>
    <mergeCell ref="M674:N674"/>
    <mergeCell ref="C675:D675"/>
    <mergeCell ref="H675:I675"/>
    <mergeCell ref="M675:N675"/>
    <mergeCell ref="C684:D684"/>
    <mergeCell ref="H684:I684"/>
    <mergeCell ref="M684:N684"/>
    <mergeCell ref="C685:D685"/>
    <mergeCell ref="H685:I685"/>
    <mergeCell ref="M685:N685"/>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90:D690"/>
    <mergeCell ref="H690:I690"/>
    <mergeCell ref="M690:N690"/>
    <mergeCell ref="C691:D691"/>
    <mergeCell ref="H691:I691"/>
    <mergeCell ref="M691:N691"/>
    <mergeCell ref="C688:D688"/>
    <mergeCell ref="H688:I688"/>
    <mergeCell ref="M688:N688"/>
    <mergeCell ref="C689:D689"/>
    <mergeCell ref="H689:I689"/>
    <mergeCell ref="M689:N689"/>
    <mergeCell ref="C686:D686"/>
    <mergeCell ref="H686:I686"/>
    <mergeCell ref="M686:N686"/>
    <mergeCell ref="C687:D687"/>
    <mergeCell ref="H687:I687"/>
    <mergeCell ref="M687:N687"/>
    <mergeCell ref="C696:D696"/>
    <mergeCell ref="H696:I696"/>
    <mergeCell ref="M696:N696"/>
    <mergeCell ref="C697:D697"/>
    <mergeCell ref="H697:I697"/>
    <mergeCell ref="M697:N697"/>
    <mergeCell ref="C694:D694"/>
    <mergeCell ref="H694:I694"/>
    <mergeCell ref="M694:N694"/>
    <mergeCell ref="C695:D695"/>
    <mergeCell ref="H695:I695"/>
    <mergeCell ref="M695:N695"/>
    <mergeCell ref="C692:D692"/>
    <mergeCell ref="H692:I692"/>
    <mergeCell ref="M692:N692"/>
    <mergeCell ref="C693:D693"/>
    <mergeCell ref="H693:I693"/>
    <mergeCell ref="M693:N693"/>
    <mergeCell ref="C702:D702"/>
    <mergeCell ref="H702:I702"/>
    <mergeCell ref="M702:N702"/>
    <mergeCell ref="C703:D703"/>
    <mergeCell ref="H703:I703"/>
    <mergeCell ref="M703:N703"/>
    <mergeCell ref="C700:D700"/>
    <mergeCell ref="H700:I700"/>
    <mergeCell ref="M700:N700"/>
    <mergeCell ref="C701:D701"/>
    <mergeCell ref="H701:I701"/>
    <mergeCell ref="M701:N701"/>
    <mergeCell ref="C698:D698"/>
    <mergeCell ref="H698:I698"/>
    <mergeCell ref="M698:N698"/>
    <mergeCell ref="C699:D699"/>
    <mergeCell ref="H699:I699"/>
    <mergeCell ref="M699:N699"/>
    <mergeCell ref="C708:D708"/>
    <mergeCell ref="H708:I708"/>
    <mergeCell ref="M708:N708"/>
    <mergeCell ref="C709:D709"/>
    <mergeCell ref="H709:I709"/>
    <mergeCell ref="M709:N709"/>
    <mergeCell ref="C706:D706"/>
    <mergeCell ref="H706:I706"/>
    <mergeCell ref="M706:N706"/>
    <mergeCell ref="C707:D707"/>
    <mergeCell ref="H707:I707"/>
    <mergeCell ref="M707:N707"/>
    <mergeCell ref="C704:D704"/>
    <mergeCell ref="H704:I704"/>
    <mergeCell ref="M704:N704"/>
    <mergeCell ref="C705:D705"/>
    <mergeCell ref="H705:I705"/>
    <mergeCell ref="M705:N705"/>
    <mergeCell ref="C714:D714"/>
    <mergeCell ref="H714:I714"/>
    <mergeCell ref="M714:N714"/>
    <mergeCell ref="C715:D715"/>
    <mergeCell ref="H715:I715"/>
    <mergeCell ref="M715:N715"/>
    <mergeCell ref="C712:D712"/>
    <mergeCell ref="H712:I712"/>
    <mergeCell ref="M712:N712"/>
    <mergeCell ref="C713:D713"/>
    <mergeCell ref="H713:I713"/>
    <mergeCell ref="M713:N713"/>
    <mergeCell ref="C710:D710"/>
    <mergeCell ref="H710:I710"/>
    <mergeCell ref="M710:N710"/>
    <mergeCell ref="C711:D711"/>
    <mergeCell ref="H711:I711"/>
    <mergeCell ref="M711:N711"/>
    <mergeCell ref="C720:D720"/>
    <mergeCell ref="H720:I720"/>
    <mergeCell ref="M720:N720"/>
    <mergeCell ref="C721:D721"/>
    <mergeCell ref="H721:I721"/>
    <mergeCell ref="M721:N721"/>
    <mergeCell ref="C718:D718"/>
    <mergeCell ref="H718:I718"/>
    <mergeCell ref="M718:N718"/>
    <mergeCell ref="C719:D719"/>
    <mergeCell ref="H719:I719"/>
    <mergeCell ref="M719:N719"/>
    <mergeCell ref="C716:D716"/>
    <mergeCell ref="H716:I716"/>
    <mergeCell ref="M716:N716"/>
    <mergeCell ref="C717:D717"/>
    <mergeCell ref="H717:I717"/>
    <mergeCell ref="M717:N717"/>
    <mergeCell ref="C726:D726"/>
    <mergeCell ref="H726:I726"/>
    <mergeCell ref="M726:N726"/>
    <mergeCell ref="C727:D727"/>
    <mergeCell ref="H727:I727"/>
    <mergeCell ref="M727:N727"/>
    <mergeCell ref="C724:D724"/>
    <mergeCell ref="H724:I724"/>
    <mergeCell ref="M724:N724"/>
    <mergeCell ref="C725:D725"/>
    <mergeCell ref="H725:I725"/>
    <mergeCell ref="M725:N725"/>
    <mergeCell ref="C722:D722"/>
    <mergeCell ref="H722:I722"/>
    <mergeCell ref="M722:N722"/>
    <mergeCell ref="C723:D723"/>
    <mergeCell ref="H723:I723"/>
    <mergeCell ref="M723:N723"/>
    <mergeCell ref="C732:D732"/>
    <mergeCell ref="H732:I732"/>
    <mergeCell ref="M732:N732"/>
    <mergeCell ref="C733:D733"/>
    <mergeCell ref="H733:I733"/>
    <mergeCell ref="M733:N733"/>
    <mergeCell ref="C730:D730"/>
    <mergeCell ref="H730:I730"/>
    <mergeCell ref="M730:N730"/>
    <mergeCell ref="C731:D731"/>
    <mergeCell ref="H731:I731"/>
    <mergeCell ref="M731:N731"/>
    <mergeCell ref="C728:D728"/>
    <mergeCell ref="H728:I728"/>
    <mergeCell ref="M728:N728"/>
    <mergeCell ref="C729:D729"/>
    <mergeCell ref="H729:I729"/>
    <mergeCell ref="M729:N729"/>
    <mergeCell ref="C738:D738"/>
    <mergeCell ref="H738:I738"/>
    <mergeCell ref="M738:N738"/>
    <mergeCell ref="C739:D739"/>
    <mergeCell ref="H739:I739"/>
    <mergeCell ref="M739:N739"/>
    <mergeCell ref="C736:D736"/>
    <mergeCell ref="H736:I736"/>
    <mergeCell ref="M736:N736"/>
    <mergeCell ref="C737:D737"/>
    <mergeCell ref="H737:I737"/>
    <mergeCell ref="M737:N737"/>
    <mergeCell ref="C734:D734"/>
    <mergeCell ref="H734:I734"/>
    <mergeCell ref="M734:N734"/>
    <mergeCell ref="C735:D735"/>
    <mergeCell ref="H735:I735"/>
    <mergeCell ref="M735:N735"/>
    <mergeCell ref="C744:D744"/>
    <mergeCell ref="H744:I744"/>
    <mergeCell ref="M744:N744"/>
    <mergeCell ref="C745:D745"/>
    <mergeCell ref="H745:I745"/>
    <mergeCell ref="M745:N745"/>
    <mergeCell ref="C742:D742"/>
    <mergeCell ref="H742:I742"/>
    <mergeCell ref="M742:N742"/>
    <mergeCell ref="C743:D743"/>
    <mergeCell ref="H743:I743"/>
    <mergeCell ref="M743:N743"/>
    <mergeCell ref="C740:D740"/>
    <mergeCell ref="H740:I740"/>
    <mergeCell ref="M740:N740"/>
    <mergeCell ref="C741:D741"/>
    <mergeCell ref="H741:I741"/>
    <mergeCell ref="M741:N741"/>
    <mergeCell ref="C750:D750"/>
    <mergeCell ref="H750:I750"/>
    <mergeCell ref="M750:N750"/>
    <mergeCell ref="C751:D751"/>
    <mergeCell ref="H751:I751"/>
    <mergeCell ref="M751:N751"/>
    <mergeCell ref="C748:D748"/>
    <mergeCell ref="H748:I748"/>
    <mergeCell ref="M748:N748"/>
    <mergeCell ref="C749:D749"/>
    <mergeCell ref="H749:I749"/>
    <mergeCell ref="M749:N749"/>
    <mergeCell ref="C746:D746"/>
    <mergeCell ref="H746:I746"/>
    <mergeCell ref="M746:N746"/>
    <mergeCell ref="C747:D747"/>
    <mergeCell ref="H747:I747"/>
    <mergeCell ref="M747:N747"/>
    <mergeCell ref="C756:D756"/>
    <mergeCell ref="H756:I756"/>
    <mergeCell ref="M756:N756"/>
    <mergeCell ref="C757:D757"/>
    <mergeCell ref="H757:I757"/>
    <mergeCell ref="M757:N757"/>
    <mergeCell ref="C754:D754"/>
    <mergeCell ref="H754:I754"/>
    <mergeCell ref="M754:N754"/>
    <mergeCell ref="C755:D755"/>
    <mergeCell ref="H755:I755"/>
    <mergeCell ref="M755:N755"/>
    <mergeCell ref="C752:D752"/>
    <mergeCell ref="H752:I752"/>
    <mergeCell ref="M752:N752"/>
    <mergeCell ref="C753:D753"/>
    <mergeCell ref="H753:I753"/>
    <mergeCell ref="M753:N753"/>
    <mergeCell ref="C762:D762"/>
    <mergeCell ref="H762:I762"/>
    <mergeCell ref="M762:N762"/>
    <mergeCell ref="C763:D763"/>
    <mergeCell ref="H763:I763"/>
    <mergeCell ref="M763:N763"/>
    <mergeCell ref="C760:D760"/>
    <mergeCell ref="H760:I760"/>
    <mergeCell ref="M760:N760"/>
    <mergeCell ref="C761:D761"/>
    <mergeCell ref="H761:I761"/>
    <mergeCell ref="M761:N761"/>
    <mergeCell ref="C758:D758"/>
    <mergeCell ref="H758:I758"/>
    <mergeCell ref="M758:N758"/>
    <mergeCell ref="C759:D759"/>
    <mergeCell ref="H759:I759"/>
    <mergeCell ref="M759:N759"/>
    <mergeCell ref="C768:D768"/>
    <mergeCell ref="H768:I768"/>
    <mergeCell ref="M768:N768"/>
    <mergeCell ref="C769:D769"/>
    <mergeCell ref="H769:I769"/>
    <mergeCell ref="M769:N769"/>
    <mergeCell ref="C766:D766"/>
    <mergeCell ref="H766:I766"/>
    <mergeCell ref="M766:N766"/>
    <mergeCell ref="C767:D767"/>
    <mergeCell ref="H767:I767"/>
    <mergeCell ref="M767:N767"/>
    <mergeCell ref="C764:D764"/>
    <mergeCell ref="H764:I764"/>
    <mergeCell ref="M764:N764"/>
    <mergeCell ref="C765:D765"/>
    <mergeCell ref="H765:I765"/>
    <mergeCell ref="M765:N765"/>
    <mergeCell ref="C774:D774"/>
    <mergeCell ref="H774:I774"/>
    <mergeCell ref="M774:N774"/>
    <mergeCell ref="C775:D775"/>
    <mergeCell ref="H775:I775"/>
    <mergeCell ref="M775:N775"/>
    <mergeCell ref="C772:D772"/>
    <mergeCell ref="H772:I772"/>
    <mergeCell ref="M772:N772"/>
    <mergeCell ref="C773:D773"/>
    <mergeCell ref="H773:I773"/>
    <mergeCell ref="M773:N773"/>
    <mergeCell ref="C770:D770"/>
    <mergeCell ref="H770:I770"/>
    <mergeCell ref="M770:N770"/>
    <mergeCell ref="C771:D771"/>
    <mergeCell ref="H771:I771"/>
    <mergeCell ref="M771:N771"/>
    <mergeCell ref="C780:D780"/>
    <mergeCell ref="H780:I780"/>
    <mergeCell ref="M780:N780"/>
    <mergeCell ref="C781:D781"/>
    <mergeCell ref="H781:I781"/>
    <mergeCell ref="M781:N781"/>
    <mergeCell ref="C778:D778"/>
    <mergeCell ref="H778:I778"/>
    <mergeCell ref="M778:N778"/>
    <mergeCell ref="C779:D779"/>
    <mergeCell ref="H779:I779"/>
    <mergeCell ref="M779:N779"/>
    <mergeCell ref="C776:D776"/>
    <mergeCell ref="H776:I776"/>
    <mergeCell ref="M776:N776"/>
    <mergeCell ref="C777:D777"/>
    <mergeCell ref="H777:I777"/>
    <mergeCell ref="M777:N777"/>
    <mergeCell ref="C786:D786"/>
    <mergeCell ref="H786:I786"/>
    <mergeCell ref="M786:N786"/>
    <mergeCell ref="C787:D787"/>
    <mergeCell ref="H787:I787"/>
    <mergeCell ref="M787:N787"/>
    <mergeCell ref="C784:D784"/>
    <mergeCell ref="H784:I784"/>
    <mergeCell ref="M784:N784"/>
    <mergeCell ref="C785:D785"/>
    <mergeCell ref="H785:I785"/>
    <mergeCell ref="M785:N785"/>
    <mergeCell ref="C782:D782"/>
    <mergeCell ref="H782:I782"/>
    <mergeCell ref="M782:N782"/>
    <mergeCell ref="C783:D783"/>
    <mergeCell ref="H783:I783"/>
    <mergeCell ref="M783:N783"/>
    <mergeCell ref="C792:D792"/>
    <mergeCell ref="H792:I792"/>
    <mergeCell ref="M792:N792"/>
    <mergeCell ref="C793:D793"/>
    <mergeCell ref="H793:I793"/>
    <mergeCell ref="M793:N793"/>
    <mergeCell ref="C790:D790"/>
    <mergeCell ref="H790:I790"/>
    <mergeCell ref="M790:N790"/>
    <mergeCell ref="C791:D791"/>
    <mergeCell ref="H791:I791"/>
    <mergeCell ref="M791:N791"/>
    <mergeCell ref="C788:D788"/>
    <mergeCell ref="H788:I788"/>
    <mergeCell ref="M788:N788"/>
    <mergeCell ref="C789:D789"/>
    <mergeCell ref="H789:I789"/>
    <mergeCell ref="M789:N789"/>
    <mergeCell ref="C798:D798"/>
    <mergeCell ref="H798:I798"/>
    <mergeCell ref="M798:N798"/>
    <mergeCell ref="C799:D799"/>
    <mergeCell ref="H799:I799"/>
    <mergeCell ref="M799:N799"/>
    <mergeCell ref="C796:D796"/>
    <mergeCell ref="H796:I796"/>
    <mergeCell ref="M796:N796"/>
    <mergeCell ref="C797:D797"/>
    <mergeCell ref="H797:I797"/>
    <mergeCell ref="M797:N797"/>
    <mergeCell ref="C794:D794"/>
    <mergeCell ref="H794:I794"/>
    <mergeCell ref="M794:N794"/>
    <mergeCell ref="C795:D795"/>
    <mergeCell ref="H795:I795"/>
    <mergeCell ref="M795:N795"/>
  </mergeCells>
  <conditionalFormatting sqref="BC1:CZ1048576">
    <cfRule type="cellIs" dxfId="3"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7041"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7042"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7043"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7044"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7045"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7046"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7047"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7048"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7049"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7050"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7051"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7052"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7053"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7054"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7055"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7056" r:id="rId19" name="B_Matrix">
              <controlPr defaultSize="0" print="0" autoFill="0" autoPict="0" macro="[0]!GoTo_WATER">
                <anchor moveWithCells="1">
                  <from>
                    <xdr:col>1</xdr:col>
                    <xdr:colOff>228600</xdr:colOff>
                    <xdr:row>398</xdr:row>
                    <xdr:rowOff>19050</xdr:rowOff>
                  </from>
                  <to>
                    <xdr:col>1</xdr:col>
                    <xdr:colOff>1704975</xdr:colOff>
                    <xdr:row>400</xdr:row>
                    <xdr:rowOff>19050</xdr:rowOff>
                  </to>
                </anchor>
              </controlPr>
            </control>
          </mc:Choice>
        </mc:AlternateContent>
        <mc:AlternateContent xmlns:mc="http://schemas.openxmlformats.org/markup-compatibility/2006">
          <mc:Choice Requires="x14">
            <control shapeId="257057"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7058"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7059"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7060"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7061"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7062"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7063"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7064"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7065"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7066"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7067"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7068"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7069"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7070"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7071"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7072"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7073"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7074"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7075"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7076"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7077"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7078"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7079"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7080"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7081"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7082"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7083"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7084"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7085"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7086"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7087"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7088"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7089"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7090"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7091"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4F9B4C-98D3-41D6-99C6-AC20D8E64305}">
  <sheetPr codeName="Feuil10"/>
  <dimension ref="A1:CZ1072"/>
  <sheetViews>
    <sheetView showGridLines="false" zoomScaleNormal="100" workbookViewId="0"/>
  </sheetViews>
  <sheetFormatPr defaultColWidth="9.140625" defaultRowHeight="15" customHeight="true" x14ac:dyDescent="0.2"/>
  <cols>
    <col min="1" max="1" width="31.5703125" style="379" customWidth="true"/>
    <col min="2" max="2" width="41.5703125" style="379" customWidth="true"/>
    <col min="3" max="7" width="10.7109375" style="379" customWidth="true"/>
    <col min="8" max="17" width="10.7109375" style="879" customWidth="true"/>
    <col min="18" max="22" width="12.5703125" style="879" customWidth="true"/>
    <col min="23" max="52" width="12.5703125" style="352" customWidth="true"/>
    <col min="53" max="53" width="31.5703125" style="879" customWidth="true"/>
    <col min="54" max="54" width="41.5703125" style="379" customWidth="true"/>
    <col min="55" max="69" width="9.140625" style="879" customWidth="true"/>
    <col min="70" max="74" width="12.5703125" style="879" customWidth="true"/>
    <col min="75" max="104" width="12.5703125" style="352" customWidth="true"/>
    <col min="105" max="115" width="10.5703125" style="879" customWidth="true"/>
    <col min="116" max="16384" width="9.140625" style="879"/>
  </cols>
  <sheetData>
    <row r="1" s="312" customFormat="true" ht="18" customHeight="true" x14ac:dyDescent="0.2">
      <c r="A1" s="323"/>
      <c r="B1" s="323"/>
      <c r="C1" s="323"/>
      <c r="D1" s="323"/>
      <c r="E1" s="323"/>
      <c r="F1" s="323"/>
      <c r="G1" s="323"/>
      <c r="W1" s="352"/>
      <c r="X1" s="352"/>
      <c r="Y1" s="352"/>
      <c r="Z1" s="352"/>
      <c r="AA1" s="352"/>
      <c r="AB1" s="352"/>
      <c r="AC1" s="352"/>
      <c r="AD1" s="352"/>
      <c r="AE1" s="352"/>
      <c r="AF1" s="352"/>
      <c r="AG1" s="352"/>
      <c r="AH1" s="352"/>
      <c r="AI1" s="352"/>
      <c r="AJ1" s="352"/>
      <c r="AK1" s="352"/>
      <c r="AL1" s="352"/>
      <c r="AM1" s="352"/>
      <c r="AN1" s="352"/>
      <c r="AO1" s="352"/>
      <c r="AP1" s="352"/>
      <c r="AQ1" s="352"/>
      <c r="AR1" s="352"/>
      <c r="AS1" s="352"/>
      <c r="AT1" s="352"/>
      <c r="AU1" s="352"/>
      <c r="AV1" s="352"/>
      <c r="AW1" s="352"/>
      <c r="AX1" s="352"/>
      <c r="AY1" s="352"/>
      <c r="AZ1" s="352"/>
      <c r="BB1" s="323"/>
      <c r="BW1" s="352"/>
      <c r="BX1" s="352"/>
      <c r="BY1" s="352"/>
      <c r="BZ1" s="352"/>
      <c r="CA1" s="352"/>
      <c r="CB1" s="352"/>
      <c r="CC1" s="352"/>
      <c r="CD1" s="352"/>
      <c r="CE1" s="352"/>
      <c r="CF1" s="352"/>
      <c r="CG1" s="352"/>
      <c r="CH1" s="352"/>
      <c r="CI1" s="352"/>
      <c r="CJ1" s="352"/>
      <c r="CK1" s="352"/>
      <c r="CL1" s="352"/>
      <c r="CM1" s="352"/>
      <c r="CN1" s="352"/>
      <c r="CO1" s="352"/>
      <c r="CP1" s="352"/>
      <c r="CQ1" s="352"/>
      <c r="CR1" s="352"/>
      <c r="CS1" s="352"/>
      <c r="CT1" s="352"/>
      <c r="CU1" s="352"/>
      <c r="CV1" s="352"/>
      <c r="CW1" s="352"/>
      <c r="CX1" s="352"/>
      <c r="CY1" s="352"/>
      <c r="CZ1" s="352"/>
    </row>
    <row r="2" s="312" customFormat="true" ht="22.5" customHeight="true" x14ac:dyDescent="0.35">
      <c r="A2" s="369" t="str">
        <f>A1026</f>
        <v>Liberia</v>
      </c>
      <c r="B2" s="370"/>
      <c r="C2" s="323"/>
      <c r="D2" s="323"/>
      <c r="E2" s="323"/>
      <c r="F2" s="323"/>
      <c r="G2" s="323"/>
      <c r="W2" s="352"/>
      <c r="X2" s="352"/>
      <c r="Y2" s="352"/>
      <c r="Z2" s="352"/>
      <c r="AA2" s="352"/>
      <c r="AB2" s="352"/>
      <c r="AC2" s="352"/>
      <c r="AD2" s="352"/>
      <c r="AE2" s="352"/>
      <c r="AF2" s="352"/>
      <c r="AG2" s="352"/>
      <c r="AH2" s="352"/>
      <c r="AI2" s="352"/>
      <c r="AJ2" s="352"/>
      <c r="AK2" s="352"/>
      <c r="AL2" s="352"/>
      <c r="AM2" s="352"/>
      <c r="AN2" s="352"/>
      <c r="AO2" s="352"/>
      <c r="AP2" s="352"/>
      <c r="AQ2" s="352"/>
      <c r="AR2" s="352"/>
      <c r="AS2" s="352"/>
      <c r="AT2" s="352"/>
      <c r="AU2" s="352"/>
      <c r="AV2" s="352"/>
      <c r="AW2" s="352"/>
      <c r="AX2" s="352"/>
      <c r="AY2" s="352"/>
      <c r="AZ2" s="352"/>
      <c r="BB2" s="323"/>
      <c r="BW2" s="352"/>
      <c r="BX2" s="352"/>
      <c r="BY2" s="352"/>
      <c r="BZ2" s="352"/>
      <c r="CA2" s="352"/>
      <c r="CB2" s="352"/>
      <c r="CC2" s="352"/>
      <c r="CD2" s="352"/>
      <c r="CE2" s="352"/>
      <c r="CF2" s="352"/>
      <c r="CG2" s="352"/>
      <c r="CH2" s="352"/>
      <c r="CI2" s="352"/>
      <c r="CJ2" s="352"/>
      <c r="CK2" s="352"/>
      <c r="CL2" s="352"/>
      <c r="CM2" s="352"/>
      <c r="CN2" s="352"/>
      <c r="CO2" s="352"/>
      <c r="CP2" s="352"/>
      <c r="CQ2" s="352"/>
      <c r="CR2" s="352"/>
      <c r="CS2" s="352"/>
      <c r="CT2" s="352"/>
      <c r="CU2" s="352"/>
      <c r="CV2" s="352"/>
      <c r="CW2" s="352"/>
      <c r="CX2" s="352"/>
      <c r="CY2" s="352"/>
      <c r="CZ2" s="352"/>
    </row>
    <row r="3" s="312" customFormat="true" ht="22.5" customHeight="true" x14ac:dyDescent="0.35">
      <c r="A3" s="327" t="str">
        <f>A1034</f>
        <v>2020</v>
      </c>
      <c r="B3" s="372"/>
      <c r="C3" s="323"/>
      <c r="D3" s="323"/>
      <c r="E3" s="323"/>
      <c r="F3" s="323"/>
      <c r="G3" s="323"/>
      <c r="W3" s="352"/>
      <c r="X3" s="352"/>
      <c r="Y3" s="352"/>
      <c r="Z3" s="352"/>
      <c r="AA3" s="352"/>
      <c r="AB3" s="352"/>
      <c r="AC3" s="352"/>
      <c r="AD3" s="352"/>
      <c r="AE3" s="352"/>
      <c r="AF3" s="352"/>
      <c r="AG3" s="352"/>
      <c r="AH3" s="352"/>
      <c r="AI3" s="352"/>
      <c r="AJ3" s="352"/>
      <c r="AK3" s="352"/>
      <c r="AL3" s="352"/>
      <c r="AM3" s="352"/>
      <c r="AN3" s="352"/>
      <c r="AO3" s="352"/>
      <c r="AP3" s="352"/>
      <c r="AQ3" s="352"/>
      <c r="AR3" s="352"/>
      <c r="AS3" s="352"/>
      <c r="AT3" s="352"/>
      <c r="AU3" s="352"/>
      <c r="AV3" s="352"/>
      <c r="AW3" s="352"/>
      <c r="AX3" s="352"/>
      <c r="AY3" s="352"/>
      <c r="AZ3" s="352"/>
      <c r="BB3" s="323"/>
      <c r="BW3" s="352"/>
      <c r="BX3" s="352"/>
      <c r="BY3" s="352"/>
      <c r="BZ3" s="352"/>
      <c r="CA3" s="352"/>
      <c r="CB3" s="352"/>
      <c r="CC3" s="352"/>
      <c r="CD3" s="352"/>
      <c r="CE3" s="352"/>
      <c r="CF3" s="352"/>
      <c r="CG3" s="352"/>
      <c r="CH3" s="352"/>
      <c r="CI3" s="352"/>
      <c r="CJ3" s="352"/>
      <c r="CK3" s="352"/>
      <c r="CL3" s="352"/>
      <c r="CM3" s="352"/>
      <c r="CN3" s="352"/>
      <c r="CO3" s="352"/>
      <c r="CP3" s="352"/>
      <c r="CQ3" s="352"/>
      <c r="CR3" s="352"/>
      <c r="CS3" s="352"/>
      <c r="CT3" s="352"/>
      <c r="CU3" s="352"/>
      <c r="CV3" s="352"/>
      <c r="CW3" s="352"/>
      <c r="CX3" s="352"/>
      <c r="CY3" s="352"/>
      <c r="CZ3" s="352"/>
    </row>
    <row r="4" s="312" customFormat="true" ht="22.5" customHeight="true" x14ac:dyDescent="0.35">
      <c r="A4" s="371" t="s">
        <v>96</v>
      </c>
      <c r="B4" s="372"/>
      <c r="C4" s="323"/>
      <c r="D4" s="323"/>
      <c r="E4" s="323"/>
      <c r="F4" s="323"/>
      <c r="G4" s="323"/>
      <c r="W4" s="352"/>
      <c r="X4" s="352"/>
      <c r="Y4" s="352"/>
      <c r="Z4" s="352"/>
      <c r="AA4" s="352"/>
      <c r="AB4" s="352"/>
      <c r="AC4" s="352"/>
      <c r="AD4" s="352"/>
      <c r="AE4" s="352"/>
      <c r="AF4" s="352"/>
      <c r="AG4" s="352"/>
      <c r="AH4" s="352"/>
      <c r="AI4" s="352"/>
      <c r="AJ4" s="352"/>
      <c r="AK4" s="352"/>
      <c r="AL4" s="352"/>
      <c r="AM4" s="352"/>
      <c r="AN4" s="352"/>
      <c r="AO4" s="352"/>
      <c r="AP4" s="352"/>
      <c r="AQ4" s="352"/>
      <c r="AR4" s="352"/>
      <c r="AS4" s="352"/>
      <c r="AT4" s="352"/>
      <c r="AU4" s="352"/>
      <c r="AV4" s="352"/>
      <c r="AW4" s="352"/>
      <c r="AX4" s="352"/>
      <c r="AY4" s="352"/>
      <c r="AZ4" s="352"/>
      <c r="BB4" s="323"/>
      <c r="BW4" s="352"/>
      <c r="BX4" s="352"/>
      <c r="BY4" s="352"/>
      <c r="BZ4" s="352"/>
      <c r="CA4" s="352"/>
      <c r="CB4" s="352"/>
      <c r="CC4" s="352"/>
      <c r="CD4" s="352"/>
      <c r="CE4" s="352"/>
      <c r="CF4" s="352"/>
      <c r="CG4" s="352"/>
      <c r="CH4" s="352"/>
      <c r="CI4" s="352"/>
      <c r="CJ4" s="352"/>
      <c r="CK4" s="352"/>
      <c r="CL4" s="352"/>
      <c r="CM4" s="352"/>
      <c r="CN4" s="352"/>
      <c r="CO4" s="352"/>
      <c r="CP4" s="352"/>
      <c r="CQ4" s="352"/>
      <c r="CR4" s="352"/>
      <c r="CS4" s="352"/>
      <c r="CT4" s="352"/>
      <c r="CU4" s="352"/>
      <c r="CV4" s="352"/>
      <c r="CW4" s="352"/>
      <c r="CX4" s="352"/>
      <c r="CY4" s="352"/>
      <c r="CZ4" s="352"/>
    </row>
    <row r="5" s="312" customFormat="true" ht="20.1" customHeight="true" x14ac:dyDescent="0.35">
      <c r="A5" s="371" t="s">
        <v>97</v>
      </c>
      <c r="B5" s="372"/>
      <c r="C5" s="323"/>
      <c r="D5" s="323"/>
      <c r="E5" s="323"/>
      <c r="F5" s="323"/>
      <c r="G5" s="323"/>
      <c r="W5" s="352"/>
      <c r="X5" s="352"/>
      <c r="Y5" s="352"/>
      <c r="Z5" s="352"/>
      <c r="AA5" s="352"/>
      <c r="AB5" s="352"/>
      <c r="AC5" s="352"/>
      <c r="AD5" s="352"/>
      <c r="AE5" s="352"/>
      <c r="AF5" s="352"/>
      <c r="AG5" s="352"/>
      <c r="AH5" s="352"/>
      <c r="AI5" s="352"/>
      <c r="AJ5" s="352"/>
      <c r="AK5" s="352"/>
      <c r="AL5" s="352"/>
      <c r="AM5" s="352"/>
      <c r="AN5" s="352"/>
      <c r="AO5" s="352"/>
      <c r="AP5" s="352"/>
      <c r="AQ5" s="352"/>
      <c r="AR5" s="352"/>
      <c r="AS5" s="352"/>
      <c r="AT5" s="352"/>
      <c r="AU5" s="352"/>
      <c r="AV5" s="352"/>
      <c r="AW5" s="352"/>
      <c r="AX5" s="352"/>
      <c r="AY5" s="352"/>
      <c r="AZ5" s="352"/>
      <c r="BB5" s="323"/>
      <c r="BW5" s="352"/>
      <c r="BX5" s="352"/>
      <c r="BY5" s="352"/>
      <c r="BZ5" s="352"/>
      <c r="CA5" s="352"/>
      <c r="CB5" s="352"/>
      <c r="CC5" s="352"/>
      <c r="CD5" s="352"/>
      <c r="CE5" s="352"/>
      <c r="CF5" s="352"/>
      <c r="CG5" s="352"/>
      <c r="CH5" s="352"/>
      <c r="CI5" s="352"/>
      <c r="CJ5" s="352"/>
      <c r="CK5" s="352"/>
      <c r="CL5" s="352"/>
      <c r="CM5" s="352"/>
      <c r="CN5" s="352"/>
      <c r="CO5" s="352"/>
      <c r="CP5" s="352"/>
      <c r="CQ5" s="352"/>
      <c r="CR5" s="352"/>
      <c r="CS5" s="352"/>
      <c r="CT5" s="352"/>
      <c r="CU5" s="352"/>
      <c r="CV5" s="352"/>
      <c r="CW5" s="352"/>
      <c r="CX5" s="352"/>
      <c r="CY5" s="352"/>
      <c r="CZ5" s="352"/>
    </row>
    <row r="6" s="312" customFormat="true" ht="15" customHeight="true" x14ac:dyDescent="0.2">
      <c r="A6" s="373" t="s">
        <v>98</v>
      </c>
      <c r="B6" s="374"/>
      <c r="C6" s="323"/>
      <c r="D6" s="323"/>
      <c r="E6" s="323"/>
      <c r="F6" s="323"/>
      <c r="G6" s="323"/>
      <c r="W6" s="352"/>
      <c r="X6" s="352"/>
      <c r="Y6" s="352"/>
      <c r="Z6" s="352"/>
      <c r="AA6" s="352"/>
      <c r="AB6" s="352"/>
      <c r="AC6" s="352"/>
      <c r="AD6" s="352"/>
      <c r="AE6" s="352"/>
      <c r="AF6" s="352"/>
      <c r="AG6" s="352"/>
      <c r="AH6" s="352"/>
      <c r="AI6" s="352"/>
      <c r="AJ6" s="352"/>
      <c r="AK6" s="352"/>
      <c r="AL6" s="352"/>
      <c r="AM6" s="352"/>
      <c r="AN6" s="352"/>
      <c r="AO6" s="352"/>
      <c r="AP6" s="352"/>
      <c r="AQ6" s="352"/>
      <c r="AR6" s="352"/>
      <c r="AS6" s="352"/>
      <c r="AT6" s="352"/>
      <c r="AU6" s="352"/>
      <c r="AV6" s="352"/>
      <c r="AW6" s="352"/>
      <c r="AX6" s="352"/>
      <c r="AY6" s="352"/>
      <c r="AZ6" s="352"/>
      <c r="BB6" s="323"/>
      <c r="BW6" s="352"/>
      <c r="BX6" s="352"/>
      <c r="BY6" s="352"/>
      <c r="BZ6" s="352"/>
      <c r="CA6" s="352"/>
      <c r="CB6" s="352"/>
      <c r="CC6" s="352"/>
      <c r="CD6" s="352"/>
      <c r="CE6" s="352"/>
      <c r="CF6" s="352"/>
      <c r="CG6" s="352"/>
      <c r="CH6" s="352"/>
      <c r="CI6" s="352"/>
      <c r="CJ6" s="352"/>
      <c r="CK6" s="352"/>
      <c r="CL6" s="352"/>
      <c r="CM6" s="352"/>
      <c r="CN6" s="352"/>
      <c r="CO6" s="352"/>
      <c r="CP6" s="352"/>
      <c r="CQ6" s="352"/>
      <c r="CR6" s="352"/>
      <c r="CS6" s="352"/>
      <c r="CT6" s="352"/>
      <c r="CU6" s="352"/>
      <c r="CV6" s="352"/>
      <c r="CW6" s="352"/>
      <c r="CX6" s="352"/>
      <c r="CY6" s="352"/>
      <c r="CZ6" s="352"/>
    </row>
    <row r="7" s="312" customFormat="true" ht="15" customHeight="true" x14ac:dyDescent="0.2">
      <c r="A7" s="375" t="s">
        <v>40</v>
      </c>
      <c r="B7" s="376"/>
      <c r="C7" s="323"/>
      <c r="D7" s="323"/>
      <c r="E7" s="323"/>
      <c r="F7" s="323"/>
      <c r="G7" s="323"/>
      <c r="W7" s="352"/>
      <c r="X7" s="352"/>
      <c r="Y7" s="352"/>
      <c r="Z7" s="352"/>
      <c r="AA7" s="352"/>
      <c r="AB7" s="352"/>
      <c r="AC7" s="352"/>
      <c r="AD7" s="352"/>
      <c r="AE7" s="352"/>
      <c r="AF7" s="352"/>
      <c r="AG7" s="352"/>
      <c r="AH7" s="352"/>
      <c r="AI7" s="352"/>
      <c r="AJ7" s="352"/>
      <c r="AK7" s="352"/>
      <c r="AL7" s="352"/>
      <c r="AM7" s="352"/>
      <c r="AN7" s="352"/>
      <c r="AO7" s="352"/>
      <c r="AP7" s="352"/>
      <c r="AQ7" s="352"/>
      <c r="AR7" s="352"/>
      <c r="AS7" s="352"/>
      <c r="AT7" s="352"/>
      <c r="AU7" s="352"/>
      <c r="AV7" s="352"/>
      <c r="AW7" s="352"/>
      <c r="AX7" s="352"/>
      <c r="AY7" s="352"/>
      <c r="AZ7" s="352"/>
      <c r="BB7" s="323"/>
      <c r="BW7" s="352"/>
      <c r="BX7" s="352"/>
      <c r="BY7" s="352"/>
      <c r="BZ7" s="352"/>
      <c r="CA7" s="352"/>
      <c r="CB7" s="352"/>
      <c r="CC7" s="352"/>
      <c r="CD7" s="352"/>
      <c r="CE7" s="352"/>
      <c r="CF7" s="352"/>
      <c r="CG7" s="352"/>
      <c r="CH7" s="352"/>
      <c r="CI7" s="352"/>
      <c r="CJ7" s="352"/>
      <c r="CK7" s="352"/>
      <c r="CL7" s="352"/>
      <c r="CM7" s="352"/>
      <c r="CN7" s="352"/>
      <c r="CO7" s="352"/>
      <c r="CP7" s="352"/>
      <c r="CQ7" s="352"/>
      <c r="CR7" s="352"/>
      <c r="CS7" s="352"/>
      <c r="CT7" s="352"/>
      <c r="CU7" s="352"/>
      <c r="CV7" s="352"/>
      <c r="CW7" s="352"/>
      <c r="CX7" s="352"/>
      <c r="CY7" s="352"/>
      <c r="CZ7" s="352"/>
    </row>
    <row r="8" s="312" customFormat="true" ht="15" customHeight="true" x14ac:dyDescent="0.2">
      <c r="A8" s="375" t="s">
        <v>39</v>
      </c>
      <c r="B8" s="376"/>
      <c r="C8" s="323"/>
      <c r="D8" s="323"/>
      <c r="E8" s="323"/>
      <c r="F8" s="323"/>
      <c r="G8" s="323"/>
      <c r="W8" s="352"/>
      <c r="X8" s="352"/>
      <c r="Y8" s="352"/>
      <c r="Z8" s="352"/>
      <c r="AA8" s="352"/>
      <c r="AB8" s="352"/>
      <c r="AC8" s="352"/>
      <c r="AD8" s="352"/>
      <c r="AE8" s="352"/>
      <c r="AF8" s="352"/>
      <c r="AG8" s="352"/>
      <c r="AH8" s="352"/>
      <c r="AI8" s="352"/>
      <c r="AJ8" s="352"/>
      <c r="AK8" s="352"/>
      <c r="AL8" s="352"/>
      <c r="AM8" s="352"/>
      <c r="AN8" s="352"/>
      <c r="AO8" s="352"/>
      <c r="AP8" s="352"/>
      <c r="AQ8" s="352"/>
      <c r="AR8" s="352"/>
      <c r="AS8" s="352"/>
      <c r="AT8" s="352"/>
      <c r="AU8" s="352"/>
      <c r="AV8" s="352"/>
      <c r="AW8" s="352"/>
      <c r="AX8" s="352"/>
      <c r="AY8" s="352"/>
      <c r="AZ8" s="352"/>
      <c r="BB8" s="323"/>
      <c r="BW8" s="352"/>
      <c r="BX8" s="352"/>
      <c r="BY8" s="352"/>
      <c r="BZ8" s="352"/>
      <c r="CA8" s="352"/>
      <c r="CB8" s="352"/>
      <c r="CC8" s="352"/>
      <c r="CD8" s="352"/>
      <c r="CE8" s="352"/>
      <c r="CF8" s="352"/>
      <c r="CG8" s="352"/>
      <c r="CH8" s="352"/>
      <c r="CI8" s="352"/>
      <c r="CJ8" s="352"/>
      <c r="CK8" s="352"/>
      <c r="CL8" s="352"/>
      <c r="CM8" s="352"/>
      <c r="CN8" s="352"/>
      <c r="CO8" s="352"/>
      <c r="CP8" s="352"/>
      <c r="CQ8" s="352"/>
      <c r="CR8" s="352"/>
      <c r="CS8" s="352"/>
      <c r="CT8" s="352"/>
      <c r="CU8" s="352"/>
      <c r="CV8" s="352"/>
      <c r="CW8" s="352"/>
      <c r="CX8" s="352"/>
      <c r="CY8" s="352"/>
      <c r="CZ8" s="352"/>
    </row>
    <row r="9" s="312" customFormat="true" ht="15" customHeight="true" x14ac:dyDescent="0.2">
      <c r="A9" s="375" t="s">
        <v>136</v>
      </c>
      <c r="B9" s="377" t="str">
        <f>A1025</f>
        <v>DHS20</v>
      </c>
      <c r="C9" s="323"/>
      <c r="D9" s="323"/>
      <c r="E9" s="323"/>
      <c r="F9" s="323"/>
      <c r="G9" s="323"/>
      <c r="W9" s="352"/>
      <c r="X9" s="352"/>
      <c r="Y9" s="352"/>
      <c r="Z9" s="352"/>
      <c r="AA9" s="352"/>
      <c r="AB9" s="352"/>
      <c r="AC9" s="352"/>
      <c r="AD9" s="352"/>
      <c r="AE9" s="352"/>
      <c r="AF9" s="352"/>
      <c r="AG9" s="352"/>
      <c r="AH9" s="352"/>
      <c r="AI9" s="352"/>
      <c r="AJ9" s="352"/>
      <c r="AK9" s="352"/>
      <c r="AL9" s="352"/>
      <c r="AM9" s="352"/>
      <c r="AN9" s="352"/>
      <c r="AO9" s="352"/>
      <c r="AP9" s="352"/>
      <c r="AQ9" s="352"/>
      <c r="AR9" s="352"/>
      <c r="AS9" s="352"/>
      <c r="AT9" s="352"/>
      <c r="AU9" s="352"/>
      <c r="AV9" s="352"/>
      <c r="AW9" s="352"/>
      <c r="AX9" s="352"/>
      <c r="AY9" s="352"/>
      <c r="AZ9" s="352"/>
      <c r="BB9" s="323"/>
      <c r="BW9" s="352"/>
      <c r="BX9" s="352"/>
      <c r="BY9" s="352"/>
      <c r="BZ9" s="352"/>
      <c r="CA9" s="352"/>
      <c r="CB9" s="352"/>
      <c r="CC9" s="352"/>
      <c r="CD9" s="352"/>
      <c r="CE9" s="352"/>
      <c r="CF9" s="352"/>
      <c r="CG9" s="352"/>
      <c r="CH9" s="352"/>
      <c r="CI9" s="352"/>
      <c r="CJ9" s="352"/>
      <c r="CK9" s="352"/>
      <c r="CL9" s="352"/>
      <c r="CM9" s="352"/>
      <c r="CN9" s="352"/>
      <c r="CO9" s="352"/>
      <c r="CP9" s="352"/>
      <c r="CQ9" s="352"/>
      <c r="CR9" s="352"/>
      <c r="CS9" s="352"/>
      <c r="CT9" s="352"/>
      <c r="CU9" s="352"/>
      <c r="CV9" s="352"/>
      <c r="CW9" s="352"/>
      <c r="CX9" s="352"/>
      <c r="CY9" s="352"/>
      <c r="CZ9" s="352"/>
    </row>
    <row r="10" s="312" customFormat="true" ht="15" customHeight="true" x14ac:dyDescent="0.2">
      <c r="A10" s="423" t="str">
        <f>B1028</f>
        <v/>
      </c>
      <c r="B10" s="365"/>
      <c r="C10" s="323"/>
      <c r="D10" s="323"/>
      <c r="E10" s="323"/>
      <c r="F10" s="323"/>
      <c r="G10" s="323"/>
      <c r="W10" s="352"/>
      <c r="X10" s="352"/>
      <c r="Y10" s="352"/>
      <c r="Z10" s="352"/>
      <c r="AA10" s="352"/>
      <c r="AB10" s="352"/>
      <c r="AC10" s="352"/>
      <c r="AD10" s="352"/>
      <c r="AE10" s="352"/>
      <c r="AF10" s="352"/>
      <c r="AG10" s="352"/>
      <c r="AH10" s="352"/>
      <c r="AI10" s="352"/>
      <c r="AJ10" s="352"/>
      <c r="AK10" s="352"/>
      <c r="AL10" s="352"/>
      <c r="AM10" s="352"/>
      <c r="AN10" s="352"/>
      <c r="AO10" s="352"/>
      <c r="AP10" s="352"/>
      <c r="AQ10" s="352"/>
      <c r="AR10" s="352"/>
      <c r="AS10" s="352"/>
      <c r="AT10" s="352"/>
      <c r="AU10" s="352"/>
      <c r="AV10" s="352"/>
      <c r="AW10" s="352"/>
      <c r="AX10" s="352"/>
      <c r="AY10" s="352"/>
      <c r="AZ10" s="352"/>
      <c r="BB10" s="323"/>
      <c r="BW10" s="352"/>
      <c r="BX10" s="352"/>
      <c r="BY10" s="352"/>
      <c r="BZ10" s="352"/>
      <c r="CA10" s="352"/>
      <c r="CB10" s="352"/>
      <c r="CC10" s="352"/>
      <c r="CD10" s="352"/>
      <c r="CE10" s="352"/>
      <c r="CF10" s="352"/>
      <c r="CG10" s="352"/>
      <c r="CH10" s="352"/>
      <c r="CI10" s="352"/>
      <c r="CJ10" s="352"/>
      <c r="CK10" s="352"/>
      <c r="CL10" s="352"/>
      <c r="CM10" s="352"/>
      <c r="CN10" s="352"/>
      <c r="CO10" s="352"/>
      <c r="CP10" s="352"/>
      <c r="CQ10" s="352"/>
      <c r="CR10" s="352"/>
      <c r="CS10" s="352"/>
      <c r="CT10" s="352"/>
      <c r="CU10" s="352"/>
      <c r="CV10" s="352"/>
      <c r="CW10" s="352"/>
      <c r="CX10" s="352"/>
      <c r="CY10" s="352"/>
      <c r="CZ10" s="352"/>
    </row>
    <row r="11" s="312" customFormat="true" ht="15" customHeight="true" x14ac:dyDescent="0.2">
      <c r="A11" s="423" t="str">
        <f>B1027</f>
        <v/>
      </c>
      <c r="B11" s="895"/>
      <c r="C11" s="323"/>
      <c r="D11" s="323"/>
      <c r="E11" s="323"/>
      <c r="F11" s="323"/>
      <c r="G11" s="323"/>
      <c r="W11" s="352"/>
      <c r="X11" s="352"/>
      <c r="Y11" s="352"/>
      <c r="Z11" s="352"/>
      <c r="AA11" s="352"/>
      <c r="AB11" s="352"/>
      <c r="AC11" s="352"/>
      <c r="AD11" s="352"/>
      <c r="AE11" s="352"/>
      <c r="AF11" s="352"/>
      <c r="AG11" s="352"/>
      <c r="AH11" s="352"/>
      <c r="AI11" s="352"/>
      <c r="AJ11" s="352"/>
      <c r="AK11" s="352"/>
      <c r="AL11" s="352"/>
      <c r="AM11" s="352"/>
      <c r="AN11" s="352"/>
      <c r="AO11" s="352"/>
      <c r="AP11" s="352"/>
      <c r="AQ11" s="352"/>
      <c r="AR11" s="352"/>
      <c r="AS11" s="352"/>
      <c r="AT11" s="352"/>
      <c r="AU11" s="352"/>
      <c r="AV11" s="352"/>
      <c r="AW11" s="352"/>
      <c r="AX11" s="352"/>
      <c r="AY11" s="352"/>
      <c r="AZ11" s="352"/>
      <c r="BB11" s="323"/>
      <c r="BW11" s="352"/>
      <c r="BX11" s="352"/>
      <c r="BY11" s="352"/>
      <c r="BZ11" s="352"/>
      <c r="CA11" s="352"/>
      <c r="CB11" s="352"/>
      <c r="CC11" s="352"/>
      <c r="CD11" s="352"/>
      <c r="CE11" s="352"/>
      <c r="CF11" s="352"/>
      <c r="CG11" s="352"/>
      <c r="CH11" s="352"/>
      <c r="CI11" s="352"/>
      <c r="CJ11" s="352"/>
      <c r="CK11" s="352"/>
      <c r="CL11" s="352"/>
      <c r="CM11" s="352"/>
      <c r="CN11" s="352"/>
      <c r="CO11" s="352"/>
      <c r="CP11" s="352"/>
      <c r="CQ11" s="352"/>
      <c r="CR11" s="352"/>
      <c r="CS11" s="352"/>
      <c r="CT11" s="352"/>
      <c r="CU11" s="352"/>
      <c r="CV11" s="352"/>
      <c r="CW11" s="352"/>
      <c r="CX11" s="352"/>
      <c r="CY11" s="352"/>
      <c r="CZ11" s="352"/>
    </row>
    <row r="12" s="312" customFormat="true" ht="18" customHeight="true" x14ac:dyDescent="0.2">
      <c r="A12" s="894"/>
      <c r="B12" s="365"/>
      <c r="C12" s="323"/>
      <c r="D12" s="323"/>
      <c r="E12" s="323"/>
      <c r="F12" s="323"/>
      <c r="G12" s="323"/>
      <c r="W12" s="352"/>
      <c r="X12" s="352"/>
      <c r="Y12" s="352"/>
      <c r="Z12" s="352"/>
      <c r="AA12" s="352"/>
      <c r="AB12" s="352"/>
      <c r="AC12" s="352"/>
      <c r="AD12" s="352"/>
      <c r="AE12" s="352"/>
      <c r="AF12" s="352"/>
      <c r="AG12" s="352"/>
      <c r="AH12" s="352"/>
      <c r="AI12" s="352"/>
      <c r="AJ12" s="352"/>
      <c r="AK12" s="352"/>
      <c r="AL12" s="352"/>
      <c r="AM12" s="352"/>
      <c r="AN12" s="352"/>
      <c r="AO12" s="352"/>
      <c r="AP12" s="352"/>
      <c r="AQ12" s="352"/>
      <c r="AR12" s="352"/>
      <c r="AS12" s="352"/>
      <c r="AT12" s="352"/>
      <c r="AU12" s="352"/>
      <c r="AV12" s="352"/>
      <c r="AW12" s="352"/>
      <c r="AX12" s="352"/>
      <c r="AY12" s="352"/>
      <c r="AZ12" s="352"/>
      <c r="BB12" s="323"/>
      <c r="BW12" s="352"/>
      <c r="BX12" s="352"/>
      <c r="BY12" s="352"/>
      <c r="BZ12" s="352"/>
      <c r="CA12" s="352"/>
      <c r="CB12" s="352"/>
      <c r="CC12" s="352"/>
      <c r="CD12" s="352"/>
      <c r="CE12" s="352"/>
      <c r="CF12" s="352"/>
      <c r="CG12" s="352"/>
      <c r="CH12" s="352"/>
      <c r="CI12" s="352"/>
      <c r="CJ12" s="352"/>
      <c r="CK12" s="352"/>
      <c r="CL12" s="352"/>
      <c r="CM12" s="352"/>
      <c r="CN12" s="352"/>
      <c r="CO12" s="352"/>
      <c r="CP12" s="352"/>
      <c r="CQ12" s="352"/>
      <c r="CR12" s="352"/>
      <c r="CS12" s="352"/>
      <c r="CT12" s="352"/>
      <c r="CU12" s="352"/>
      <c r="CV12" s="352"/>
      <c r="CW12" s="352"/>
      <c r="CX12" s="352"/>
      <c r="CY12" s="352"/>
      <c r="CZ12" s="352"/>
    </row>
    <row r="13" s="312" customFormat="true" ht="18" customHeight="true" x14ac:dyDescent="0.2">
      <c r="A13" s="424"/>
      <c r="B13" s="366"/>
      <c r="C13" s="323"/>
      <c r="D13" s="323"/>
      <c r="E13" s="323"/>
      <c r="F13" s="323"/>
      <c r="G13" s="323"/>
      <c r="W13" s="352"/>
      <c r="X13" s="352"/>
      <c r="Y13" s="352"/>
      <c r="Z13" s="352"/>
      <c r="AA13" s="352"/>
      <c r="AB13" s="352"/>
      <c r="AC13" s="352"/>
      <c r="AD13" s="352"/>
      <c r="AE13" s="352"/>
      <c r="AF13" s="352"/>
      <c r="AG13" s="352"/>
      <c r="AH13" s="352"/>
      <c r="AI13" s="352"/>
      <c r="AJ13" s="352"/>
      <c r="AK13" s="352"/>
      <c r="AL13" s="352"/>
      <c r="AM13" s="352"/>
      <c r="AN13" s="352"/>
      <c r="AO13" s="352"/>
      <c r="AP13" s="352"/>
      <c r="AQ13" s="352"/>
      <c r="AR13" s="352"/>
      <c r="AS13" s="352"/>
      <c r="AT13" s="352"/>
      <c r="AU13" s="352"/>
      <c r="AV13" s="352"/>
      <c r="AW13" s="352"/>
      <c r="AX13" s="352"/>
      <c r="AY13" s="352"/>
      <c r="AZ13" s="352"/>
      <c r="BB13" s="323"/>
      <c r="BW13" s="352"/>
      <c r="BX13" s="352"/>
      <c r="BY13" s="352"/>
      <c r="BZ13" s="352"/>
      <c r="CA13" s="352"/>
      <c r="CB13" s="352"/>
      <c r="CC13" s="352"/>
      <c r="CD13" s="352"/>
      <c r="CE13" s="352"/>
      <c r="CF13" s="352"/>
      <c r="CG13" s="352"/>
      <c r="CH13" s="352"/>
      <c r="CI13" s="352"/>
      <c r="CJ13" s="352"/>
      <c r="CK13" s="352"/>
      <c r="CL13" s="352"/>
      <c r="CM13" s="352"/>
      <c r="CN13" s="352"/>
      <c r="CO13" s="352"/>
      <c r="CP13" s="352"/>
      <c r="CQ13" s="352"/>
      <c r="CR13" s="352"/>
      <c r="CS13" s="352"/>
      <c r="CT13" s="352"/>
      <c r="CU13" s="352"/>
      <c r="CV13" s="352"/>
      <c r="CW13" s="352"/>
      <c r="CX13" s="352"/>
      <c r="CY13" s="352"/>
      <c r="CZ13" s="352"/>
    </row>
    <row r="14" s="319" customFormat="true" ht="15" customHeight="true" x14ac:dyDescent="0.2">
      <c r="A14" s="304" t="s">
        <v>96</v>
      </c>
      <c r="B14" s="349"/>
      <c r="C14" s="1076" t="s">
        <v>115</v>
      </c>
      <c r="D14" s="1077"/>
      <c r="E14" s="1077"/>
      <c r="F14" s="1077"/>
      <c r="G14" s="1078"/>
      <c r="H14" s="1073" t="s">
        <v>38</v>
      </c>
      <c r="I14" s="1074"/>
      <c r="J14" s="1074"/>
      <c r="K14" s="1074"/>
      <c r="L14" s="1075"/>
      <c r="M14" s="1051" t="s">
        <v>37</v>
      </c>
      <c r="N14" s="1052"/>
      <c r="O14" s="1052"/>
      <c r="P14" s="1052"/>
      <c r="Q14" s="1053"/>
      <c r="R14" s="506" t="s">
        <v>142</v>
      </c>
      <c r="S14" s="465"/>
      <c r="T14" s="465"/>
      <c r="U14" s="465"/>
      <c r="V14" s="465"/>
      <c r="W14" s="23"/>
      <c r="X14" s="23"/>
      <c r="Y14" s="2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56"/>
      <c r="BA14" s="358" t="s">
        <v>131</v>
      </c>
      <c r="BB14" s="304" t="s">
        <v>96</v>
      </c>
      <c r="BC14" s="1051" t="s">
        <v>115</v>
      </c>
      <c r="BD14" s="1052"/>
      <c r="BE14" s="1052"/>
      <c r="BF14" s="1052"/>
      <c r="BG14" s="1086"/>
      <c r="BH14" s="1051" t="s">
        <v>38</v>
      </c>
      <c r="BI14" s="1052"/>
      <c r="BJ14" s="1052"/>
      <c r="BK14" s="1052"/>
      <c r="BL14" s="1086"/>
      <c r="BM14" s="1051" t="s">
        <v>37</v>
      </c>
      <c r="BN14" s="1052"/>
      <c r="BO14" s="1052"/>
      <c r="BP14" s="1052"/>
      <c r="BQ14" s="1086"/>
      <c r="BR14" s="506" t="s">
        <v>142</v>
      </c>
      <c r="BS14" s="465"/>
      <c r="BT14" s="465"/>
      <c r="BU14" s="465"/>
      <c r="BV14" s="465"/>
      <c r="BW14" s="23"/>
      <c r="BX14" s="23"/>
      <c r="BY14" s="23"/>
      <c r="BZ14" s="356"/>
      <c r="CA14" s="356"/>
      <c r="CB14" s="356"/>
      <c r="CC14" s="356"/>
      <c r="CD14" s="356"/>
      <c r="CE14" s="356"/>
      <c r="CF14" s="356"/>
      <c r="CG14" s="356"/>
      <c r="CH14" s="356"/>
      <c r="CI14" s="356"/>
      <c r="CJ14" s="356"/>
      <c r="CK14" s="356"/>
      <c r="CL14" s="356"/>
      <c r="CM14" s="356"/>
      <c r="CN14" s="356"/>
      <c r="CO14" s="356"/>
      <c r="CP14" s="356"/>
      <c r="CQ14" s="356"/>
      <c r="CR14" s="356"/>
      <c r="CS14" s="356"/>
      <c r="CT14" s="356"/>
      <c r="CU14" s="356"/>
      <c r="CV14" s="356"/>
      <c r="CW14" s="356"/>
      <c r="CX14" s="356"/>
      <c r="CY14" s="356"/>
      <c r="CZ14" s="356"/>
    </row>
    <row r="15" s="319" customFormat="true" ht="24" x14ac:dyDescent="0.2">
      <c r="A15" s="344" t="s">
        <v>87</v>
      </c>
      <c r="B15" s="386"/>
      <c r="C15" s="428" t="s">
        <v>0</v>
      </c>
      <c r="D15" s="883" t="s">
        <v>1</v>
      </c>
      <c r="E15" s="883" t="s">
        <v>2</v>
      </c>
      <c r="F15" s="883" t="s">
        <v>3</v>
      </c>
      <c r="G15" s="884" t="s">
        <v>4</v>
      </c>
      <c r="H15" s="391" t="s">
        <v>0</v>
      </c>
      <c r="I15" s="885" t="s">
        <v>1</v>
      </c>
      <c r="J15" s="885" t="s">
        <v>2</v>
      </c>
      <c r="K15" s="885" t="s">
        <v>3</v>
      </c>
      <c r="L15" s="886" t="s">
        <v>4</v>
      </c>
      <c r="M15" s="392" t="s">
        <v>0</v>
      </c>
      <c r="N15" s="885" t="s">
        <v>1</v>
      </c>
      <c r="O15" s="885" t="s">
        <v>2</v>
      </c>
      <c r="P15" s="885" t="s">
        <v>3</v>
      </c>
      <c r="Q15" s="886" t="s">
        <v>4</v>
      </c>
      <c r="R15" s="392" t="s">
        <v>157</v>
      </c>
      <c r="S15" s="885" t="s">
        <v>158</v>
      </c>
      <c r="T15" s="885" t="s">
        <v>159</v>
      </c>
      <c r="U15" s="885" t="s">
        <v>160</v>
      </c>
      <c r="V15" s="886" t="s">
        <v>161</v>
      </c>
      <c r="W15" s="878"/>
      <c r="X15" s="878"/>
      <c r="Y15" s="878"/>
      <c r="Z15" s="878"/>
      <c r="AA15" s="878"/>
      <c r="AB15" s="878"/>
      <c r="AC15" s="878"/>
      <c r="AD15" s="878"/>
      <c r="AE15" s="878"/>
      <c r="AF15" s="878"/>
      <c r="AG15" s="878"/>
      <c r="AH15" s="878"/>
      <c r="AI15" s="878"/>
      <c r="AJ15" s="878"/>
      <c r="AK15" s="878"/>
      <c r="AL15" s="878"/>
      <c r="AM15" s="878"/>
      <c r="AN15" s="878"/>
      <c r="AO15" s="878"/>
      <c r="AP15" s="878"/>
      <c r="AQ15" s="878"/>
      <c r="AR15" s="878"/>
      <c r="AS15" s="878"/>
      <c r="AT15" s="878"/>
      <c r="AU15" s="878"/>
      <c r="AV15" s="878"/>
      <c r="AW15" s="878"/>
      <c r="AX15" s="878"/>
      <c r="AY15" s="878"/>
      <c r="AZ15" s="356"/>
      <c r="BA15" s="344" t="s">
        <v>120</v>
      </c>
      <c r="BB15" s="343"/>
      <c r="BC15" s="466" t="s">
        <v>0</v>
      </c>
      <c r="BD15" s="581" t="s">
        <v>1</v>
      </c>
      <c r="BE15" s="581" t="s">
        <v>2</v>
      </c>
      <c r="BF15" s="581" t="s">
        <v>3</v>
      </c>
      <c r="BG15" s="467" t="s">
        <v>4</v>
      </c>
      <c r="BH15" s="466" t="s">
        <v>0</v>
      </c>
      <c r="BI15" s="581" t="s">
        <v>1</v>
      </c>
      <c r="BJ15" s="581" t="s">
        <v>2</v>
      </c>
      <c r="BK15" s="581" t="s">
        <v>3</v>
      </c>
      <c r="BL15" s="467" t="s">
        <v>4</v>
      </c>
      <c r="BM15" s="466" t="s">
        <v>0</v>
      </c>
      <c r="BN15" s="581" t="s">
        <v>1</v>
      </c>
      <c r="BO15" s="581" t="s">
        <v>2</v>
      </c>
      <c r="BP15" s="581" t="s">
        <v>3</v>
      </c>
      <c r="BQ15" s="467" t="s">
        <v>4</v>
      </c>
      <c r="BR15" s="466" t="s">
        <v>157</v>
      </c>
      <c r="BS15" s="581" t="s">
        <v>158</v>
      </c>
      <c r="BT15" s="581" t="s">
        <v>159</v>
      </c>
      <c r="BU15" s="581" t="s">
        <v>160</v>
      </c>
      <c r="BV15" s="582" t="s">
        <v>161</v>
      </c>
      <c r="BW15" s="878"/>
      <c r="BX15" s="878"/>
      <c r="BY15" s="878"/>
      <c r="BZ15" s="878"/>
      <c r="CA15" s="878"/>
      <c r="CB15" s="878"/>
      <c r="CC15" s="878"/>
      <c r="CD15" s="878"/>
      <c r="CE15" s="878"/>
      <c r="CF15" s="878"/>
      <c r="CG15" s="878"/>
      <c r="CH15" s="878"/>
      <c r="CI15" s="878"/>
      <c r="CJ15" s="878"/>
      <c r="CK15" s="878"/>
      <c r="CL15" s="878"/>
      <c r="CM15" s="878"/>
      <c r="CN15" s="878"/>
      <c r="CO15" s="878"/>
      <c r="CP15" s="878"/>
      <c r="CQ15" s="878"/>
      <c r="CR15" s="878"/>
      <c r="CS15" s="878"/>
      <c r="CT15" s="878"/>
      <c r="CU15" s="878"/>
      <c r="CV15" s="878"/>
      <c r="CW15" s="878"/>
      <c r="CX15" s="878"/>
      <c r="CY15" s="878"/>
      <c r="CZ15" s="878"/>
    </row>
    <row r="16" s="319" customFormat="true" ht="15" customHeight="true" x14ac:dyDescent="0.2">
      <c r="A16" s="1063" t="s">
        <v>13</v>
      </c>
      <c r="B16" s="388" t="s">
        <v>14</v>
      </c>
      <c r="C16" s="477">
        <v>60.913783820409563</v>
      </c>
      <c r="D16" s="468">
        <v>78.205695686970216</v>
      </c>
      <c r="E16" s="468">
        <v>89.991195760586635</v>
      </c>
      <c r="F16" s="468">
        <v>96.091417638495116</v>
      </c>
      <c r="G16" s="483">
        <v>97.718973415206051</v>
      </c>
      <c r="H16" s="473">
        <v>87.123824108781264</v>
      </c>
      <c r="I16" s="468">
        <v>96.035079757493961</v>
      </c>
      <c r="J16" s="468">
        <v>96.631657133706611</v>
      </c>
      <c r="K16" s="468">
        <v>96.139642544119127</v>
      </c>
      <c r="L16" s="479">
        <v>98.876690732432508</v>
      </c>
      <c r="M16" s="477">
        <v>52.527547447883606</v>
      </c>
      <c r="N16" s="468">
        <v>62.244636099216166</v>
      </c>
      <c r="O16" s="468">
        <v>73.269504216606833</v>
      </c>
      <c r="P16" s="468">
        <v>76.920806088471082</v>
      </c>
      <c r="Q16" s="479">
        <v>87.944946677826621</v>
      </c>
      <c r="R16" s="477">
        <v>80.750228669877671</v>
      </c>
      <c r="S16" s="468">
        <v>82.565434704344966</v>
      </c>
      <c r="T16" s="468">
        <v>89.655375957304287</v>
      </c>
      <c r="U16" s="468">
        <v>73.041886776070015</v>
      </c>
      <c r="V16" s="479">
        <v>83.184875202039976</v>
      </c>
      <c r="W16" s="24"/>
      <c r="X16" s="24"/>
      <c r="Y16" s="24"/>
      <c r="Z16" s="24"/>
      <c r="AA16" s="24"/>
      <c r="AB16" s="24"/>
      <c r="AC16" s="24"/>
      <c r="AD16" s="24"/>
      <c r="AE16" s="24"/>
      <c r="AF16" s="24"/>
      <c r="AG16" s="24"/>
      <c r="AH16" s="24"/>
      <c r="AI16" s="24"/>
      <c r="AJ16" s="24"/>
      <c r="AK16" s="24"/>
      <c r="AL16" s="24"/>
      <c r="AM16" s="24"/>
      <c r="AN16" s="24"/>
      <c r="AO16" s="24"/>
      <c r="AP16" s="24"/>
      <c r="AQ16" s="24"/>
      <c r="AR16" s="24"/>
      <c r="AS16" s="24"/>
      <c r="AT16" s="24"/>
      <c r="AU16" s="24"/>
      <c r="AV16" s="24"/>
      <c r="AW16" s="24"/>
      <c r="AX16" s="24"/>
      <c r="AY16" s="24"/>
      <c r="AZ16" s="876"/>
      <c r="BA16" s="1083" t="s">
        <v>13</v>
      </c>
      <c r="BB16" s="892" t="s">
        <v>14</v>
      </c>
      <c r="BC16" s="490">
        <v>5123.3574900000012</v>
      </c>
      <c r="BD16" s="487">
        <v>6591.3971809999966</v>
      </c>
      <c r="BE16" s="487">
        <v>7567.1808570000057</v>
      </c>
      <c r="BF16" s="487">
        <v>8096.7948510000069</v>
      </c>
      <c r="BG16" s="496">
        <v>8227.1793619999935</v>
      </c>
      <c r="BH16" s="490">
        <v>4194.963716999996</v>
      </c>
      <c r="BI16" s="487">
        <v>4665.4193829999958</v>
      </c>
      <c r="BJ16" s="487">
        <v>4684.2864389999977</v>
      </c>
      <c r="BK16" s="487">
        <v>4630.9140990000005</v>
      </c>
      <c r="BL16" s="496">
        <v>4783.0623129999922</v>
      </c>
      <c r="BM16" s="490">
        <v>1880.4575790000017</v>
      </c>
      <c r="BN16" s="487">
        <v>2235.1773260000014</v>
      </c>
      <c r="BO16" s="487">
        <v>2617.0439880000004</v>
      </c>
      <c r="BP16" s="487">
        <v>2764.0143500000017</v>
      </c>
      <c r="BQ16" s="496">
        <v>3150.5705470000021</v>
      </c>
      <c r="BR16" s="490">
        <v>11657.414268999984</v>
      </c>
      <c r="BS16" s="487">
        <v>2936.5262319999965</v>
      </c>
      <c r="BT16" s="487">
        <v>17056.776758000011</v>
      </c>
      <c r="BU16" s="487">
        <v>1921.4870060000003</v>
      </c>
      <c r="BV16" s="493">
        <v>2033.7054760000044</v>
      </c>
      <c r="BW16" s="20"/>
      <c r="BX16" s="20"/>
      <c r="BY16" s="20"/>
      <c r="BZ16" s="20"/>
      <c r="CA16" s="20"/>
      <c r="CB16" s="20"/>
      <c r="CC16" s="20"/>
      <c r="CD16" s="20"/>
      <c r="CE16" s="20"/>
      <c r="CF16" s="20"/>
      <c r="CG16" s="20"/>
      <c r="CH16" s="20"/>
      <c r="CI16" s="20"/>
      <c r="CJ16" s="20"/>
      <c r="CK16" s="20"/>
      <c r="CL16" s="20"/>
      <c r="CM16" s="20"/>
      <c r="CN16" s="20"/>
      <c r="CO16" s="20"/>
      <c r="CP16" s="20"/>
      <c r="CQ16" s="20"/>
      <c r="CR16" s="20"/>
      <c r="CS16" s="20"/>
      <c r="CT16" s="20"/>
      <c r="CU16" s="20"/>
      <c r="CV16" s="20"/>
      <c r="CW16" s="20"/>
      <c r="CX16" s="20"/>
      <c r="CY16" s="20"/>
      <c r="CZ16" s="22"/>
    </row>
    <row r="17" s="319" customFormat="true" ht="15" customHeight="true" x14ac:dyDescent="0.2">
      <c r="A17" s="1064"/>
      <c r="B17" s="389" t="s">
        <v>51</v>
      </c>
      <c r="C17" s="478">
        <v>39.086216179590835</v>
      </c>
      <c r="D17" s="470">
        <v>21.794304313029809</v>
      </c>
      <c r="E17" s="470">
        <v>10.008804239413262</v>
      </c>
      <c r="F17" s="470">
        <v>3.9085823615049864</v>
      </c>
      <c r="G17" s="485">
        <v>2.2810265847939557</v>
      </c>
      <c r="H17" s="474">
        <v>12.876175891218713</v>
      </c>
      <c r="I17" s="470">
        <v>3.9649202425059848</v>
      </c>
      <c r="J17" s="470">
        <v>3.3683428662933648</v>
      </c>
      <c r="K17" s="470">
        <v>3.860357455880866</v>
      </c>
      <c r="L17" s="481">
        <v>1.123309267567506</v>
      </c>
      <c r="M17" s="478">
        <v>47.472452552116671</v>
      </c>
      <c r="N17" s="470">
        <v>37.755363900784054</v>
      </c>
      <c r="O17" s="470">
        <v>26.730495783393259</v>
      </c>
      <c r="P17" s="470">
        <v>23.079193911528947</v>
      </c>
      <c r="Q17" s="481">
        <v>12.05505332217338</v>
      </c>
      <c r="R17" s="478">
        <v>19.249771330122055</v>
      </c>
      <c r="S17" s="470">
        <v>17.434565295654849</v>
      </c>
      <c r="T17" s="470">
        <v>10.344624042695811</v>
      </c>
      <c r="U17" s="470">
        <v>26.958113223929775</v>
      </c>
      <c r="V17" s="481">
        <v>16.815124797960081</v>
      </c>
      <c r="W17" s="24"/>
      <c r="X17" s="24"/>
      <c r="Y17" s="24"/>
      <c r="Z17" s="24"/>
      <c r="AA17" s="24"/>
      <c r="AB17" s="24"/>
      <c r="AC17" s="24"/>
      <c r="AD17" s="24"/>
      <c r="AE17" s="24"/>
      <c r="AF17" s="24"/>
      <c r="AG17" s="24"/>
      <c r="AH17" s="24"/>
      <c r="AI17" s="24"/>
      <c r="AJ17" s="24"/>
      <c r="AK17" s="24"/>
      <c r="AL17" s="24"/>
      <c r="AM17" s="24"/>
      <c r="AN17" s="24"/>
      <c r="AO17" s="24"/>
      <c r="AP17" s="24"/>
      <c r="AQ17" s="24"/>
      <c r="AR17" s="24"/>
      <c r="AS17" s="24"/>
      <c r="AT17" s="24"/>
      <c r="AU17" s="24"/>
      <c r="AV17" s="24"/>
      <c r="AW17" s="24"/>
      <c r="AX17" s="24"/>
      <c r="AY17" s="24"/>
      <c r="AZ17" s="876"/>
      <c r="BA17" s="1084"/>
      <c r="BB17" s="890" t="s">
        <v>51</v>
      </c>
      <c r="BC17" s="491">
        <v>3287.476920000001</v>
      </c>
      <c r="BD17" s="488">
        <v>1836.8855970000016</v>
      </c>
      <c r="BE17" s="488">
        <v>841.62046299999986</v>
      </c>
      <c r="BF17" s="488">
        <v>329.3425190000001</v>
      </c>
      <c r="BG17" s="497">
        <v>192.04474000000002</v>
      </c>
      <c r="BH17" s="491">
        <v>619.98071399999958</v>
      </c>
      <c r="BI17" s="488">
        <v>192.617279</v>
      </c>
      <c r="BJ17" s="488">
        <v>163.28275099999999</v>
      </c>
      <c r="BK17" s="488">
        <v>185.94809899999998</v>
      </c>
      <c r="BL17" s="497">
        <v>54.338977</v>
      </c>
      <c r="BM17" s="491">
        <v>1699.487936</v>
      </c>
      <c r="BN17" s="488">
        <v>1355.7784030000007</v>
      </c>
      <c r="BO17" s="488">
        <v>954.76124799999843</v>
      </c>
      <c r="BP17" s="488">
        <v>829.310383</v>
      </c>
      <c r="BQ17" s="497">
        <v>431.86444900000004</v>
      </c>
      <c r="BR17" s="491">
        <v>2778.9711889999976</v>
      </c>
      <c r="BS17" s="488">
        <v>620.07858999999939</v>
      </c>
      <c r="BT17" s="488">
        <v>1968.0464339999996</v>
      </c>
      <c r="BU17" s="488">
        <v>709.17752199999916</v>
      </c>
      <c r="BV17" s="494">
        <v>411.09650399999953</v>
      </c>
      <c r="BW17" s="20"/>
      <c r="BX17" s="20"/>
      <c r="BY17" s="20"/>
      <c r="BZ17" s="20"/>
      <c r="CA17" s="20"/>
      <c r="CB17" s="20"/>
      <c r="CC17" s="20"/>
      <c r="CD17" s="20"/>
      <c r="CE17" s="20"/>
      <c r="CF17" s="20"/>
      <c r="CG17" s="20"/>
      <c r="CH17" s="20"/>
      <c r="CI17" s="20"/>
      <c r="CJ17" s="20"/>
      <c r="CK17" s="20"/>
      <c r="CL17" s="20"/>
      <c r="CM17" s="20"/>
      <c r="CN17" s="20"/>
      <c r="CO17" s="20"/>
      <c r="CP17" s="20"/>
      <c r="CQ17" s="20"/>
      <c r="CR17" s="20"/>
      <c r="CS17" s="20"/>
      <c r="CT17" s="20"/>
      <c r="CU17" s="20"/>
      <c r="CV17" s="20"/>
      <c r="CW17" s="20"/>
      <c r="CX17" s="20"/>
      <c r="CY17" s="20"/>
      <c r="CZ17" s="22"/>
    </row>
    <row r="18" s="319" customFormat="true" ht="15" customHeight="true" x14ac:dyDescent="0.2">
      <c r="A18" s="1064" t="s">
        <v>60</v>
      </c>
      <c r="B18" s="389" t="s">
        <v>15</v>
      </c>
      <c r="C18" s="478">
        <v>54.985933780666073</v>
      </c>
      <c r="D18" s="470">
        <v>71.578219075541867</v>
      </c>
      <c r="E18" s="470">
        <v>80.301365857836814</v>
      </c>
      <c r="F18" s="470">
        <v>81.557961440992941</v>
      </c>
      <c r="G18" s="485">
        <v>87.67671879664266</v>
      </c>
      <c r="H18" s="474">
        <v>79.630318379744935</v>
      </c>
      <c r="I18" s="470">
        <v>87.129224484187134</v>
      </c>
      <c r="J18" s="470">
        <v>79.215513307212092</v>
      </c>
      <c r="K18" s="470">
        <v>82.191686078656005</v>
      </c>
      <c r="L18" s="481">
        <v>91.665257550224212</v>
      </c>
      <c r="M18" s="478">
        <v>46.67116673893684</v>
      </c>
      <c r="N18" s="470">
        <v>55.46614594575189</v>
      </c>
      <c r="O18" s="470">
        <v>66.638011853091697</v>
      </c>
      <c r="P18" s="470">
        <v>69.508043900957588</v>
      </c>
      <c r="Q18" s="481">
        <v>79.028086852464185</v>
      </c>
      <c r="R18" s="478">
        <v>71.740375632197797</v>
      </c>
      <c r="S18" s="470">
        <v>73.913795346244299</v>
      </c>
      <c r="T18" s="470">
        <v>79.272120585665334</v>
      </c>
      <c r="U18" s="470">
        <v>70.007360428580924</v>
      </c>
      <c r="V18" s="481">
        <v>71.23073791661507</v>
      </c>
      <c r="W18" s="24"/>
      <c r="X18" s="24"/>
      <c r="Y18" s="24"/>
      <c r="Z18" s="24"/>
      <c r="AA18" s="24"/>
      <c r="AB18" s="24"/>
      <c r="AC18" s="24"/>
      <c r="AD18" s="24"/>
      <c r="AE18" s="24"/>
      <c r="AF18" s="24"/>
      <c r="AG18" s="24"/>
      <c r="AH18" s="24"/>
      <c r="AI18" s="24"/>
      <c r="AJ18" s="24"/>
      <c r="AK18" s="24"/>
      <c r="AL18" s="24"/>
      <c r="AM18" s="24"/>
      <c r="AN18" s="24"/>
      <c r="AO18" s="24"/>
      <c r="AP18" s="24"/>
      <c r="AQ18" s="24"/>
      <c r="AR18" s="24"/>
      <c r="AS18" s="24"/>
      <c r="AT18" s="24"/>
      <c r="AU18" s="24"/>
      <c r="AV18" s="24"/>
      <c r="AW18" s="24"/>
      <c r="AX18" s="24"/>
      <c r="AY18" s="24"/>
      <c r="AZ18" s="876"/>
      <c r="BA18" s="1084" t="s">
        <v>60</v>
      </c>
      <c r="BB18" s="890" t="s">
        <v>15</v>
      </c>
      <c r="BC18" s="491">
        <v>4595.4604359999976</v>
      </c>
      <c r="BD18" s="488">
        <v>5983.3400629999896</v>
      </c>
      <c r="BE18" s="488">
        <v>6684.3525200000013</v>
      </c>
      <c r="BF18" s="488">
        <v>6722.3681729999971</v>
      </c>
      <c r="BG18" s="497">
        <v>7261.6260489999886</v>
      </c>
      <c r="BH18" s="491">
        <v>3817.1504229999905</v>
      </c>
      <c r="BI18" s="488">
        <v>4112.7843299999986</v>
      </c>
      <c r="BJ18" s="488">
        <v>3791.7487400000009</v>
      </c>
      <c r="BK18" s="488">
        <v>3904.7793769999976</v>
      </c>
      <c r="BL18" s="497">
        <v>4338.5883339999946</v>
      </c>
      <c r="BM18" s="491">
        <v>1661.1446540000011</v>
      </c>
      <c r="BN18" s="488">
        <v>1978.0697779999998</v>
      </c>
      <c r="BO18" s="488">
        <v>2349.9282470000026</v>
      </c>
      <c r="BP18" s="488">
        <v>2490.1037520000004</v>
      </c>
      <c r="BQ18" s="497">
        <v>2802.8496060000025</v>
      </c>
      <c r="BR18" s="491">
        <v>10242.41549899997</v>
      </c>
      <c r="BS18" s="488">
        <v>2603.1789949999993</v>
      </c>
      <c r="BT18" s="488">
        <v>14832.275573999998</v>
      </c>
      <c r="BU18" s="488">
        <v>1836.8376660000004</v>
      </c>
      <c r="BV18" s="494">
        <v>1732.4395070000039</v>
      </c>
      <c r="BW18" s="20"/>
      <c r="BX18" s="20"/>
      <c r="BY18" s="20"/>
      <c r="BZ18" s="20"/>
      <c r="CA18" s="20"/>
      <c r="CB18" s="20"/>
      <c r="CC18" s="20"/>
      <c r="CD18" s="20"/>
      <c r="CE18" s="20"/>
      <c r="CF18" s="20"/>
      <c r="CG18" s="20"/>
      <c r="CH18" s="20"/>
      <c r="CI18" s="20"/>
      <c r="CJ18" s="20"/>
      <c r="CK18" s="20"/>
      <c r="CL18" s="20"/>
      <c r="CM18" s="20"/>
      <c r="CN18" s="20"/>
      <c r="CO18" s="20"/>
      <c r="CP18" s="20"/>
      <c r="CQ18" s="20"/>
      <c r="CR18" s="20"/>
      <c r="CS18" s="20"/>
      <c r="CT18" s="20"/>
      <c r="CU18" s="20"/>
      <c r="CV18" s="20"/>
      <c r="CW18" s="20"/>
      <c r="CX18" s="20"/>
      <c r="CY18" s="20"/>
      <c r="CZ18" s="22"/>
    </row>
    <row r="19" s="319" customFormat="true" ht="15" customHeight="true" x14ac:dyDescent="0.2">
      <c r="A19" s="1064"/>
      <c r="B19" s="389" t="s">
        <v>16</v>
      </c>
      <c r="C19" s="478">
        <v>5.6785108933634305</v>
      </c>
      <c r="D19" s="470">
        <v>6.447265303687888</v>
      </c>
      <c r="E19" s="470">
        <v>9.5879656053688276</v>
      </c>
      <c r="F19" s="470">
        <v>14.446347788399425</v>
      </c>
      <c r="G19" s="485">
        <v>10.004537088508073</v>
      </c>
      <c r="H19" s="474">
        <v>7.4361432017398199</v>
      </c>
      <c r="I19" s="470">
        <v>8.7901836843603078</v>
      </c>
      <c r="J19" s="470">
        <v>17.373256724348998</v>
      </c>
      <c r="K19" s="470">
        <v>13.894293101127206</v>
      </c>
      <c r="L19" s="481">
        <v>7.1866740140852254</v>
      </c>
      <c r="M19" s="478">
        <v>5.5803818297724765</v>
      </c>
      <c r="N19" s="470">
        <v>6.5170946824277518</v>
      </c>
      <c r="O19" s="470">
        <v>6.2873779147363598</v>
      </c>
      <c r="P19" s="470">
        <v>7.3428232716308495</v>
      </c>
      <c r="Q19" s="481">
        <v>8.7952265672057859</v>
      </c>
      <c r="R19" s="478">
        <v>8.7950325447714057</v>
      </c>
      <c r="S19" s="470">
        <v>8.4799001745479519</v>
      </c>
      <c r="T19" s="470">
        <v>10.209519405725167</v>
      </c>
      <c r="U19" s="470">
        <v>2.9637696230922694</v>
      </c>
      <c r="V19" s="481">
        <v>11.866676326974703</v>
      </c>
      <c r="W19" s="24"/>
      <c r="X19" s="24"/>
      <c r="Y19" s="24"/>
      <c r="Z19" s="24"/>
      <c r="AA19" s="24"/>
      <c r="AB19" s="24"/>
      <c r="AC19" s="24"/>
      <c r="AD19" s="24"/>
      <c r="AE19" s="24"/>
      <c r="AF19" s="24"/>
      <c r="AG19" s="24"/>
      <c r="AH19" s="24"/>
      <c r="AI19" s="24"/>
      <c r="AJ19" s="24"/>
      <c r="AK19" s="24"/>
      <c r="AL19" s="24"/>
      <c r="AM19" s="24"/>
      <c r="AN19" s="24"/>
      <c r="AO19" s="24"/>
      <c r="AP19" s="24"/>
      <c r="AQ19" s="24"/>
      <c r="AR19" s="24"/>
      <c r="AS19" s="24"/>
      <c r="AT19" s="24"/>
      <c r="AU19" s="24"/>
      <c r="AV19" s="24"/>
      <c r="AW19" s="24"/>
      <c r="AX19" s="24"/>
      <c r="AY19" s="24"/>
      <c r="AZ19" s="876"/>
      <c r="BA19" s="1084"/>
      <c r="BB19" s="890" t="s">
        <v>16</v>
      </c>
      <c r="BC19" s="491">
        <v>474.58268600000014</v>
      </c>
      <c r="BD19" s="488">
        <v>538.93742100000009</v>
      </c>
      <c r="BE19" s="488">
        <v>798.11023599999965</v>
      </c>
      <c r="BF19" s="488">
        <v>1190.7319269999996</v>
      </c>
      <c r="BG19" s="497">
        <v>828.60317000000032</v>
      </c>
      <c r="BH19" s="491">
        <v>356.45816500000001</v>
      </c>
      <c r="BI19" s="488">
        <v>414.92541599999998</v>
      </c>
      <c r="BJ19" s="488">
        <v>831.59246899999994</v>
      </c>
      <c r="BK19" s="488">
        <v>660.09290900000008</v>
      </c>
      <c r="BL19" s="497">
        <v>340.15090199999997</v>
      </c>
      <c r="BM19" s="491">
        <v>198.619878</v>
      </c>
      <c r="BN19" s="488">
        <v>232.41686999999996</v>
      </c>
      <c r="BO19" s="488">
        <v>221.71860400000006</v>
      </c>
      <c r="BP19" s="488">
        <v>263.054328</v>
      </c>
      <c r="BQ19" s="497">
        <v>311.93589899999995</v>
      </c>
      <c r="BR19" s="491">
        <v>1255.6719539999999</v>
      </c>
      <c r="BS19" s="488">
        <v>298.65464099999991</v>
      </c>
      <c r="BT19" s="488">
        <v>1910.2605580000002</v>
      </c>
      <c r="BU19" s="488">
        <v>77.762733000000011</v>
      </c>
      <c r="BV19" s="494">
        <v>288.61555400000009</v>
      </c>
      <c r="BW19" s="20"/>
      <c r="BX19" s="20"/>
      <c r="BY19" s="20"/>
      <c r="BZ19" s="20"/>
      <c r="CA19" s="20"/>
      <c r="CB19" s="20"/>
      <c r="CC19" s="20"/>
      <c r="CD19" s="20"/>
      <c r="CE19" s="20"/>
      <c r="CF19" s="20"/>
      <c r="CG19" s="20"/>
      <c r="CH19" s="20"/>
      <c r="CI19" s="20"/>
      <c r="CJ19" s="20"/>
      <c r="CK19" s="20"/>
      <c r="CL19" s="20"/>
      <c r="CM19" s="20"/>
      <c r="CN19" s="20"/>
      <c r="CO19" s="20"/>
      <c r="CP19" s="20"/>
      <c r="CQ19" s="20"/>
      <c r="CR19" s="20"/>
      <c r="CS19" s="20"/>
      <c r="CT19" s="20"/>
      <c r="CU19" s="20"/>
      <c r="CV19" s="20"/>
      <c r="CW19" s="20"/>
      <c r="CX19" s="20"/>
      <c r="CY19" s="20"/>
      <c r="CZ19" s="22"/>
    </row>
    <row r="20" s="319" customFormat="true" ht="15" customHeight="true" x14ac:dyDescent="0.2">
      <c r="A20" s="1064"/>
      <c r="B20" s="389" t="s">
        <v>22</v>
      </c>
      <c r="C20" s="478">
        <v>17.753655361201297</v>
      </c>
      <c r="D20" s="470">
        <v>12.097097295522905</v>
      </c>
      <c r="E20" s="470">
        <v>6.7387026684169324</v>
      </c>
      <c r="F20" s="470">
        <v>3.594493085302723</v>
      </c>
      <c r="G20" s="485">
        <v>2.0305000031694811</v>
      </c>
      <c r="H20" s="474">
        <v>11.196350734012055</v>
      </c>
      <c r="I20" s="470">
        <v>3.5851291256668838</v>
      </c>
      <c r="J20" s="470">
        <v>3.0964550848067889</v>
      </c>
      <c r="K20" s="470">
        <v>3.7034973066025509</v>
      </c>
      <c r="L20" s="481">
        <v>1.1098498616760564</v>
      </c>
      <c r="M20" s="478">
        <v>20.212893113599744</v>
      </c>
      <c r="N20" s="470">
        <v>16.105910070787978</v>
      </c>
      <c r="O20" s="470">
        <v>13.229966041998948</v>
      </c>
      <c r="P20" s="470">
        <v>11.586803855696632</v>
      </c>
      <c r="Q20" s="481">
        <v>7.3954175179928052</v>
      </c>
      <c r="R20" s="478">
        <v>13.456805306858788</v>
      </c>
      <c r="S20" s="470">
        <v>10.400747534132316</v>
      </c>
      <c r="T20" s="470">
        <v>4.5787594318777538</v>
      </c>
      <c r="U20" s="470">
        <v>6.8219337683800712</v>
      </c>
      <c r="V20" s="481">
        <v>8.1045967626610373</v>
      </c>
      <c r="W20" s="24"/>
      <c r="X20" s="24"/>
      <c r="Y20" s="24"/>
      <c r="Z20" s="24"/>
      <c r="AA20" s="24"/>
      <c r="AB20" s="24"/>
      <c r="AC20" s="24"/>
      <c r="AD20" s="24"/>
      <c r="AE20" s="24"/>
      <c r="AF20" s="24"/>
      <c r="AG20" s="24"/>
      <c r="AH20" s="24"/>
      <c r="AI20" s="24"/>
      <c r="AJ20" s="24"/>
      <c r="AK20" s="24"/>
      <c r="AL20" s="24"/>
      <c r="AM20" s="24"/>
      <c r="AN20" s="24"/>
      <c r="AO20" s="24"/>
      <c r="AP20" s="24"/>
      <c r="AQ20" s="24"/>
      <c r="AR20" s="24"/>
      <c r="AS20" s="24"/>
      <c r="AT20" s="24"/>
      <c r="AU20" s="24"/>
      <c r="AV20" s="24"/>
      <c r="AW20" s="24"/>
      <c r="AX20" s="24"/>
      <c r="AY20" s="24"/>
      <c r="AZ20" s="876"/>
      <c r="BA20" s="1084"/>
      <c r="BB20" s="890" t="s">
        <v>22</v>
      </c>
      <c r="BC20" s="491">
        <v>1483.7653049999999</v>
      </c>
      <c r="BD20" s="488">
        <v>1011.2160909999994</v>
      </c>
      <c r="BE20" s="488">
        <v>560.93521800000008</v>
      </c>
      <c r="BF20" s="488">
        <v>296.27403000000004</v>
      </c>
      <c r="BG20" s="497">
        <v>168.171573</v>
      </c>
      <c r="BH20" s="491">
        <v>536.70707099999993</v>
      </c>
      <c r="BI20" s="488">
        <v>169.22981899999999</v>
      </c>
      <c r="BJ20" s="488">
        <v>148.21566100000001</v>
      </c>
      <c r="BK20" s="488">
        <v>175.94650499999997</v>
      </c>
      <c r="BL20" s="497">
        <v>52.530062000000001</v>
      </c>
      <c r="BM20" s="491">
        <v>719.42789699999946</v>
      </c>
      <c r="BN20" s="488">
        <v>574.37944200000004</v>
      </c>
      <c r="BO20" s="488">
        <v>466.54259400000007</v>
      </c>
      <c r="BP20" s="488">
        <v>415.09359399999988</v>
      </c>
      <c r="BQ20" s="497">
        <v>262.28957199999991</v>
      </c>
      <c r="BR20" s="491">
        <v>1921.2359849999996</v>
      </c>
      <c r="BS20" s="488">
        <v>366.3051989999999</v>
      </c>
      <c r="BT20" s="488">
        <v>856.7125639999997</v>
      </c>
      <c r="BU20" s="488">
        <v>178.99239199999991</v>
      </c>
      <c r="BV20" s="494">
        <v>197.11607699999999</v>
      </c>
      <c r="BW20" s="20"/>
      <c r="BX20" s="20"/>
      <c r="BY20" s="20"/>
      <c r="BZ20" s="20"/>
      <c r="CA20" s="20"/>
      <c r="CB20" s="20"/>
      <c r="CC20" s="20"/>
      <c r="CD20" s="20"/>
      <c r="CE20" s="20"/>
      <c r="CF20" s="20"/>
      <c r="CG20" s="20"/>
      <c r="CH20" s="20"/>
      <c r="CI20" s="20"/>
      <c r="CJ20" s="20"/>
      <c r="CK20" s="20"/>
      <c r="CL20" s="20"/>
      <c r="CM20" s="20"/>
      <c r="CN20" s="20"/>
      <c r="CO20" s="20"/>
      <c r="CP20" s="20"/>
      <c r="CQ20" s="20"/>
      <c r="CR20" s="20"/>
      <c r="CS20" s="20"/>
      <c r="CT20" s="20"/>
      <c r="CU20" s="20"/>
      <c r="CV20" s="20"/>
      <c r="CW20" s="20"/>
      <c r="CX20" s="20"/>
      <c r="CY20" s="20"/>
      <c r="CZ20" s="22"/>
    </row>
    <row r="21" s="319" customFormat="true" ht="15" customHeight="true" x14ac:dyDescent="0.2">
      <c r="A21" s="1064"/>
      <c r="B21" s="389" t="s">
        <v>17</v>
      </c>
      <c r="C21" s="478">
        <v>21.581899964769576</v>
      </c>
      <c r="D21" s="470">
        <v>9.8774183252472856</v>
      </c>
      <c r="E21" s="470">
        <v>3.3719658683772651</v>
      </c>
      <c r="F21" s="470">
        <v>0.40119768530474698</v>
      </c>
      <c r="G21" s="485">
        <v>0.2882441116797162</v>
      </c>
      <c r="H21" s="474">
        <v>1.7371876845030572</v>
      </c>
      <c r="I21" s="470">
        <v>0.49546270578572948</v>
      </c>
      <c r="J21" s="470">
        <v>0.3147748836321792</v>
      </c>
      <c r="K21" s="470">
        <v>0.21052351361416496</v>
      </c>
      <c r="L21" s="481">
        <v>3.8218574014508941E-2</v>
      </c>
      <c r="M21" s="478">
        <v>27.535558317691166</v>
      </c>
      <c r="N21" s="470">
        <v>21.910849301032535</v>
      </c>
      <c r="O21" s="470">
        <v>13.8446441901732</v>
      </c>
      <c r="P21" s="470">
        <v>11.562328971714948</v>
      </c>
      <c r="Q21" s="481">
        <v>4.7812690623372376</v>
      </c>
      <c r="R21" s="478">
        <v>6.0077865161716719</v>
      </c>
      <c r="S21" s="470">
        <v>7.2055569450753181</v>
      </c>
      <c r="T21" s="470">
        <v>5.939600576731725</v>
      </c>
      <c r="U21" s="470">
        <v>20.20693617994656</v>
      </c>
      <c r="V21" s="481">
        <v>8.7979889937492342</v>
      </c>
      <c r="W21" s="24"/>
      <c r="X21" s="24"/>
      <c r="Y21" s="24"/>
      <c r="Z21" s="24"/>
      <c r="AA21" s="24"/>
      <c r="AB21" s="24"/>
      <c r="AC21" s="24"/>
      <c r="AD21" s="24"/>
      <c r="AE21" s="24"/>
      <c r="AF21" s="24"/>
      <c r="AG21" s="24"/>
      <c r="AH21" s="24"/>
      <c r="AI21" s="24"/>
      <c r="AJ21" s="24"/>
      <c r="AK21" s="24"/>
      <c r="AL21" s="24"/>
      <c r="AM21" s="24"/>
      <c r="AN21" s="24"/>
      <c r="AO21" s="24"/>
      <c r="AP21" s="24"/>
      <c r="AQ21" s="24"/>
      <c r="AR21" s="24"/>
      <c r="AS21" s="24"/>
      <c r="AT21" s="24"/>
      <c r="AU21" s="24"/>
      <c r="AV21" s="24"/>
      <c r="AW21" s="24"/>
      <c r="AX21" s="24"/>
      <c r="AY21" s="24"/>
      <c r="AZ21" s="876"/>
      <c r="BA21" s="1084"/>
      <c r="BB21" s="890" t="s">
        <v>17</v>
      </c>
      <c r="BC21" s="491">
        <v>1803.7116150000013</v>
      </c>
      <c r="BD21" s="488">
        <v>825.66950599999905</v>
      </c>
      <c r="BE21" s="488">
        <v>280.68524500000001</v>
      </c>
      <c r="BF21" s="488">
        <v>33.068489000000007</v>
      </c>
      <c r="BG21" s="497">
        <v>23.873166999999999</v>
      </c>
      <c r="BH21" s="491">
        <v>83.273643000000007</v>
      </c>
      <c r="BI21" s="488">
        <v>23.387460000000008</v>
      </c>
      <c r="BJ21" s="488">
        <v>15.06709</v>
      </c>
      <c r="BK21" s="488">
        <v>10.001594000000001</v>
      </c>
      <c r="BL21" s="497">
        <v>1.8089150000000001</v>
      </c>
      <c r="BM21" s="491">
        <v>980.06003900000007</v>
      </c>
      <c r="BN21" s="488">
        <v>781.39896099999976</v>
      </c>
      <c r="BO21" s="488">
        <v>488.21865400000013</v>
      </c>
      <c r="BP21" s="488">
        <v>414.21678900000018</v>
      </c>
      <c r="BQ21" s="497">
        <v>169.57487699999996</v>
      </c>
      <c r="BR21" s="491">
        <v>857.73520399999938</v>
      </c>
      <c r="BS21" s="488">
        <v>253.77339099999998</v>
      </c>
      <c r="BT21" s="488">
        <v>1111.3338700000015</v>
      </c>
      <c r="BU21" s="488">
        <v>530.18512999999962</v>
      </c>
      <c r="BV21" s="494">
        <v>213.98042699999999</v>
      </c>
      <c r="BW21" s="20"/>
      <c r="BX21" s="20"/>
      <c r="BY21" s="20"/>
      <c r="BZ21" s="20"/>
      <c r="CA21" s="20"/>
      <c r="CB21" s="20"/>
      <c r="CC21" s="20"/>
      <c r="CD21" s="20"/>
      <c r="CE21" s="20"/>
      <c r="CF21" s="20"/>
      <c r="CG21" s="20"/>
      <c r="CH21" s="20"/>
      <c r="CI21" s="20"/>
      <c r="CJ21" s="20"/>
      <c r="CK21" s="20"/>
      <c r="CL21" s="20"/>
      <c r="CM21" s="20"/>
      <c r="CN21" s="20"/>
      <c r="CO21" s="20"/>
      <c r="CP21" s="20"/>
      <c r="CQ21" s="20"/>
      <c r="CR21" s="20"/>
      <c r="CS21" s="20"/>
      <c r="CT21" s="20"/>
      <c r="CU21" s="20"/>
      <c r="CV21" s="20"/>
      <c r="CW21" s="20"/>
      <c r="CX21" s="20"/>
      <c r="CY21" s="20"/>
      <c r="CZ21" s="22"/>
    </row>
    <row r="22" s="319" customFormat="true" ht="15" customHeight="true" x14ac:dyDescent="0.2">
      <c r="A22" s="1064" t="s">
        <v>54</v>
      </c>
      <c r="B22" s="389" t="s">
        <v>49</v>
      </c>
      <c r="C22" s="478">
        <v>9.3605256322315</v>
      </c>
      <c r="D22" s="470">
        <v>8.2630250295557737</v>
      </c>
      <c r="E22" s="470">
        <v>10.666411073814091</v>
      </c>
      <c r="F22" s="470">
        <v>15.047603492340485</v>
      </c>
      <c r="G22" s="485">
        <v>10.242023403416269</v>
      </c>
      <c r="H22" s="474">
        <v>8.5407665209644303</v>
      </c>
      <c r="I22" s="470">
        <v>9.164134612793271</v>
      </c>
      <c r="J22" s="470">
        <v>17.986828819408487</v>
      </c>
      <c r="K22" s="470">
        <v>14.46027112356326</v>
      </c>
      <c r="L22" s="481">
        <v>7.2701401989397034</v>
      </c>
      <c r="M22" s="478">
        <v>10.679840086336256</v>
      </c>
      <c r="N22" s="470">
        <v>10.514285178346841</v>
      </c>
      <c r="O22" s="470">
        <v>8.6216582931588555</v>
      </c>
      <c r="P22" s="470">
        <v>9.5546394488179853</v>
      </c>
      <c r="Q22" s="481">
        <v>10.014683145894494</v>
      </c>
      <c r="R22" s="478">
        <v>10.920702761504746</v>
      </c>
      <c r="S22" s="470">
        <v>10.291928430868882</v>
      </c>
      <c r="T22" s="470">
        <v>11.409624819915537</v>
      </c>
      <c r="U22" s="470">
        <v>4.0615646502850229</v>
      </c>
      <c r="V22" s="481">
        <v>14.280439933051357</v>
      </c>
      <c r="W22" s="24"/>
      <c r="X22" s="24"/>
      <c r="Y22" s="24"/>
      <c r="Z22" s="24"/>
      <c r="AA22" s="24"/>
      <c r="AB22" s="24"/>
      <c r="AC22" s="24"/>
      <c r="AD22" s="24"/>
      <c r="AE22" s="24"/>
      <c r="AF22" s="24"/>
      <c r="AG22" s="24"/>
      <c r="AH22" s="24"/>
      <c r="AI22" s="24"/>
      <c r="AJ22" s="24"/>
      <c r="AK22" s="24"/>
      <c r="AL22" s="24"/>
      <c r="AM22" s="24"/>
      <c r="AN22" s="24"/>
      <c r="AO22" s="24"/>
      <c r="AP22" s="24"/>
      <c r="AQ22" s="24"/>
      <c r="AR22" s="24"/>
      <c r="AS22" s="24"/>
      <c r="AT22" s="24"/>
      <c r="AU22" s="24"/>
      <c r="AV22" s="24"/>
      <c r="AW22" s="24"/>
      <c r="AX22" s="24"/>
      <c r="AY22" s="24"/>
      <c r="AZ22" s="876"/>
      <c r="BA22" s="1084" t="s">
        <v>54</v>
      </c>
      <c r="BB22" s="890" t="s">
        <v>49</v>
      </c>
      <c r="BC22" s="491">
        <v>474.58268600000014</v>
      </c>
      <c r="BD22" s="488">
        <v>538.93742100000009</v>
      </c>
      <c r="BE22" s="488">
        <v>798.11023599999965</v>
      </c>
      <c r="BF22" s="488">
        <v>1190.7319269999996</v>
      </c>
      <c r="BG22" s="497">
        <v>828.60317000000032</v>
      </c>
      <c r="BH22" s="491">
        <v>356.45816500000001</v>
      </c>
      <c r="BI22" s="488">
        <v>414.92541599999998</v>
      </c>
      <c r="BJ22" s="488">
        <v>831.59246899999994</v>
      </c>
      <c r="BK22" s="488">
        <v>660.09290900000008</v>
      </c>
      <c r="BL22" s="497">
        <v>340.15090199999997</v>
      </c>
      <c r="BM22" s="491">
        <v>198.619878</v>
      </c>
      <c r="BN22" s="488">
        <v>232.41686999999996</v>
      </c>
      <c r="BO22" s="488">
        <v>221.71860400000006</v>
      </c>
      <c r="BP22" s="488">
        <v>263.054328</v>
      </c>
      <c r="BQ22" s="497">
        <v>311.93589899999995</v>
      </c>
      <c r="BR22" s="491">
        <v>1255.6719539999999</v>
      </c>
      <c r="BS22" s="488">
        <v>298.65464099999991</v>
      </c>
      <c r="BT22" s="488">
        <v>1910.2605580000002</v>
      </c>
      <c r="BU22" s="488">
        <v>77.762733000000011</v>
      </c>
      <c r="BV22" s="494">
        <v>288.61555400000009</v>
      </c>
      <c r="BW22" s="20"/>
      <c r="BX22" s="20"/>
      <c r="BY22" s="20"/>
      <c r="BZ22" s="20"/>
      <c r="CA22" s="20"/>
      <c r="CB22" s="20"/>
      <c r="CC22" s="20"/>
      <c r="CD22" s="20"/>
      <c r="CE22" s="20"/>
      <c r="CF22" s="20"/>
      <c r="CG22" s="20"/>
      <c r="CH22" s="20"/>
      <c r="CI22" s="20"/>
      <c r="CJ22" s="20"/>
      <c r="CK22" s="20"/>
      <c r="CL22" s="20"/>
      <c r="CM22" s="20"/>
      <c r="CN22" s="20"/>
      <c r="CO22" s="20"/>
      <c r="CP22" s="20"/>
      <c r="CQ22" s="20"/>
      <c r="CR22" s="20"/>
      <c r="CS22" s="20"/>
      <c r="CT22" s="20"/>
      <c r="CU22" s="20"/>
      <c r="CV22" s="20"/>
      <c r="CW22" s="20"/>
      <c r="CX22" s="20"/>
      <c r="CY22" s="20"/>
      <c r="CZ22" s="22"/>
    </row>
    <row r="23" s="319" customFormat="true" ht="15" customHeight="true" x14ac:dyDescent="0.2">
      <c r="A23" s="1065"/>
      <c r="B23" s="390" t="s">
        <v>48</v>
      </c>
      <c r="C23" s="476">
        <v>90.639474367768457</v>
      </c>
      <c r="D23" s="471">
        <v>91.736974970444152</v>
      </c>
      <c r="E23" s="471">
        <v>89.33358892618584</v>
      </c>
      <c r="F23" s="471">
        <v>84.952396507659373</v>
      </c>
      <c r="G23" s="486">
        <v>89.757976596583703</v>
      </c>
      <c r="H23" s="472">
        <v>91.459233479035433</v>
      </c>
      <c r="I23" s="471">
        <v>90.83586538720678</v>
      </c>
      <c r="J23" s="471">
        <v>82.013171180591627</v>
      </c>
      <c r="K23" s="471">
        <v>85.539728876436669</v>
      </c>
      <c r="L23" s="482">
        <v>92.729859801060286</v>
      </c>
      <c r="M23" s="476">
        <v>89.32015991366373</v>
      </c>
      <c r="N23" s="471">
        <v>89.485714821653133</v>
      </c>
      <c r="O23" s="471">
        <v>91.378341706841255</v>
      </c>
      <c r="P23" s="471">
        <v>90.445360551181963</v>
      </c>
      <c r="Q23" s="482">
        <v>89.985316854105506</v>
      </c>
      <c r="R23" s="476">
        <v>89.07929723849513</v>
      </c>
      <c r="S23" s="471">
        <v>89.708071569131207</v>
      </c>
      <c r="T23" s="471">
        <v>88.590375180084379</v>
      </c>
      <c r="U23" s="471">
        <v>95.938435349715007</v>
      </c>
      <c r="V23" s="482">
        <v>85.719560066948631</v>
      </c>
      <c r="W23" s="24"/>
      <c r="X23" s="24"/>
      <c r="Y23" s="24"/>
      <c r="Z23" s="24"/>
      <c r="AA23" s="24"/>
      <c r="AB23" s="24"/>
      <c r="AC23" s="24"/>
      <c r="AD23" s="24"/>
      <c r="AE23" s="24"/>
      <c r="AF23" s="24"/>
      <c r="AG23" s="24"/>
      <c r="AH23" s="24"/>
      <c r="AI23" s="24"/>
      <c r="AJ23" s="24"/>
      <c r="AK23" s="24"/>
      <c r="AL23" s="24"/>
      <c r="AM23" s="24"/>
      <c r="AN23" s="24"/>
      <c r="AO23" s="24"/>
      <c r="AP23" s="24"/>
      <c r="AQ23" s="24"/>
      <c r="AR23" s="24"/>
      <c r="AS23" s="24"/>
      <c r="AT23" s="24"/>
      <c r="AU23" s="24"/>
      <c r="AV23" s="24"/>
      <c r="AW23" s="24"/>
      <c r="AX23" s="24"/>
      <c r="AY23" s="24"/>
      <c r="AZ23" s="876"/>
      <c r="BA23" s="1087"/>
      <c r="BB23" s="891" t="s">
        <v>48</v>
      </c>
      <c r="BC23" s="492">
        <v>4595.4604359999976</v>
      </c>
      <c r="BD23" s="489">
        <v>5983.3400629999896</v>
      </c>
      <c r="BE23" s="489">
        <v>6684.3525200000013</v>
      </c>
      <c r="BF23" s="489">
        <v>6722.3681729999971</v>
      </c>
      <c r="BG23" s="498">
        <v>7261.6260489999886</v>
      </c>
      <c r="BH23" s="492">
        <v>3817.1504229999905</v>
      </c>
      <c r="BI23" s="489">
        <v>4112.7843299999986</v>
      </c>
      <c r="BJ23" s="489">
        <v>3791.7487400000009</v>
      </c>
      <c r="BK23" s="489">
        <v>3904.7793769999976</v>
      </c>
      <c r="BL23" s="498">
        <v>4338.5883339999946</v>
      </c>
      <c r="BM23" s="492">
        <v>1661.1446540000011</v>
      </c>
      <c r="BN23" s="489">
        <v>1978.0697779999998</v>
      </c>
      <c r="BO23" s="489">
        <v>2349.9282470000026</v>
      </c>
      <c r="BP23" s="489">
        <v>2490.1037520000004</v>
      </c>
      <c r="BQ23" s="498">
        <v>2802.8496060000025</v>
      </c>
      <c r="BR23" s="492">
        <v>10242.41549899997</v>
      </c>
      <c r="BS23" s="489">
        <v>2603.1789949999993</v>
      </c>
      <c r="BT23" s="489">
        <v>14832.275573999998</v>
      </c>
      <c r="BU23" s="489">
        <v>1836.8376660000004</v>
      </c>
      <c r="BV23" s="495">
        <v>1732.4395070000039</v>
      </c>
      <c r="BW23" s="20"/>
      <c r="BX23" s="20"/>
      <c r="BY23" s="20"/>
      <c r="BZ23" s="20"/>
      <c r="CA23" s="20"/>
      <c r="CB23" s="20"/>
      <c r="CC23" s="20"/>
      <c r="CD23" s="20"/>
      <c r="CE23" s="20"/>
      <c r="CF23" s="20"/>
      <c r="CG23" s="20"/>
      <c r="CH23" s="20"/>
      <c r="CI23" s="20"/>
      <c r="CJ23" s="20"/>
      <c r="CK23" s="20"/>
      <c r="CL23" s="20"/>
      <c r="CM23" s="20"/>
      <c r="CN23" s="20"/>
      <c r="CO23" s="20"/>
      <c r="CP23" s="20"/>
      <c r="CQ23" s="20"/>
      <c r="CR23" s="20"/>
      <c r="CS23" s="20"/>
      <c r="CT23" s="20"/>
      <c r="CU23" s="20"/>
      <c r="CV23" s="20"/>
      <c r="CW23" s="20"/>
      <c r="CX23" s="20"/>
      <c r="CY23" s="20"/>
      <c r="CZ23" s="22"/>
    </row>
    <row r="24" s="320" customFormat="true" ht="15" hidden="true" customHeight="true" x14ac:dyDescent="0.2">
      <c r="A24" s="1133" t="s">
        <v>47</v>
      </c>
      <c r="B24" s="387" t="s">
        <v>59</v>
      </c>
      <c r="C24" s="393"/>
      <c r="D24" s="394"/>
      <c r="E24" s="394"/>
      <c r="F24" s="394"/>
      <c r="G24" s="395"/>
      <c r="H24" s="396"/>
      <c r="I24" s="394"/>
      <c r="J24" s="394"/>
      <c r="K24" s="394"/>
      <c r="L24" s="397"/>
      <c r="M24" s="393"/>
      <c r="N24" s="394"/>
      <c r="O24" s="394"/>
      <c r="P24" s="394"/>
      <c r="Q24" s="395"/>
      <c r="R24" s="396"/>
      <c r="S24" s="394"/>
      <c r="T24" s="394"/>
      <c r="U24" s="394"/>
      <c r="V24" s="397"/>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c r="AX24" s="2"/>
      <c r="AY24" s="2"/>
      <c r="AZ24" s="357"/>
      <c r="BB24" s="322"/>
      <c r="BW24" s="357"/>
      <c r="BX24" s="357"/>
      <c r="BY24" s="357"/>
      <c r="BZ24" s="357"/>
      <c r="CA24" s="357"/>
      <c r="CB24" s="357"/>
      <c r="CC24" s="357"/>
      <c r="CD24" s="357"/>
      <c r="CE24" s="357"/>
      <c r="CF24" s="357"/>
      <c r="CG24" s="357"/>
      <c r="CH24" s="357"/>
      <c r="CI24" s="357"/>
      <c r="CJ24" s="357"/>
      <c r="CK24" s="357"/>
      <c r="CL24" s="357"/>
      <c r="CM24" s="357"/>
      <c r="CN24" s="357"/>
      <c r="CO24" s="357"/>
      <c r="CP24" s="357"/>
      <c r="CQ24" s="357"/>
      <c r="CR24" s="357"/>
      <c r="CS24" s="357"/>
      <c r="CT24" s="357"/>
      <c r="CU24" s="357"/>
      <c r="CV24" s="357"/>
      <c r="CW24" s="357"/>
      <c r="CX24" s="357"/>
      <c r="CY24" s="357"/>
      <c r="CZ24" s="357"/>
    </row>
    <row r="25" s="320" customFormat="true" ht="15" hidden="true" customHeight="true" x14ac:dyDescent="0.2">
      <c r="A25" s="1134"/>
      <c r="B25" s="384" t="s">
        <v>58</v>
      </c>
      <c r="C25" s="398"/>
      <c r="D25" s="399"/>
      <c r="E25" s="399"/>
      <c r="F25" s="399"/>
      <c r="G25" s="400"/>
      <c r="H25" s="401"/>
      <c r="I25" s="399"/>
      <c r="J25" s="399"/>
      <c r="K25" s="399"/>
      <c r="L25" s="402"/>
      <c r="M25" s="398"/>
      <c r="N25" s="399"/>
      <c r="O25" s="399"/>
      <c r="P25" s="399"/>
      <c r="Q25" s="400"/>
      <c r="R25" s="401"/>
      <c r="S25" s="399"/>
      <c r="T25" s="399"/>
      <c r="U25" s="399"/>
      <c r="V25" s="40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c r="AX25" s="2"/>
      <c r="AY25" s="2"/>
      <c r="AZ25" s="357"/>
      <c r="BB25" s="322"/>
      <c r="BW25" s="357"/>
      <c r="BX25" s="357"/>
      <c r="BY25" s="357"/>
      <c r="BZ25" s="357"/>
      <c r="CA25" s="357"/>
      <c r="CB25" s="357"/>
      <c r="CC25" s="357"/>
      <c r="CD25" s="357"/>
      <c r="CE25" s="357"/>
      <c r="CF25" s="357"/>
      <c r="CG25" s="357"/>
      <c r="CH25" s="357"/>
      <c r="CI25" s="357"/>
      <c r="CJ25" s="357"/>
      <c r="CK25" s="357"/>
      <c r="CL25" s="357"/>
      <c r="CM25" s="357"/>
      <c r="CN25" s="357"/>
      <c r="CO25" s="357"/>
      <c r="CP25" s="357"/>
      <c r="CQ25" s="357"/>
      <c r="CR25" s="357"/>
      <c r="CS25" s="357"/>
      <c r="CT25" s="357"/>
      <c r="CU25" s="357"/>
      <c r="CV25" s="357"/>
      <c r="CW25" s="357"/>
      <c r="CX25" s="357"/>
      <c r="CY25" s="357"/>
      <c r="CZ25" s="357"/>
    </row>
    <row r="26" s="320" customFormat="true" ht="15" hidden="true" customHeight="true" x14ac:dyDescent="0.2">
      <c r="A26" s="1135"/>
      <c r="B26" s="385" t="s">
        <v>46</v>
      </c>
      <c r="C26" s="403"/>
      <c r="D26" s="404"/>
      <c r="E26" s="404"/>
      <c r="F26" s="404"/>
      <c r="G26" s="405"/>
      <c r="H26" s="406"/>
      <c r="I26" s="404"/>
      <c r="J26" s="404"/>
      <c r="K26" s="404"/>
      <c r="L26" s="407"/>
      <c r="M26" s="403"/>
      <c r="N26" s="404"/>
      <c r="O26" s="404"/>
      <c r="P26" s="404"/>
      <c r="Q26" s="407"/>
      <c r="R26" s="454"/>
      <c r="S26" s="440"/>
      <c r="T26" s="440"/>
      <c r="U26" s="440"/>
      <c r="V26" s="7"/>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c r="AX26" s="2"/>
      <c r="AY26" s="2"/>
      <c r="AZ26" s="357"/>
      <c r="BB26" s="322"/>
      <c r="BW26" s="357"/>
      <c r="BX26" s="357"/>
      <c r="BY26" s="357"/>
      <c r="BZ26" s="357"/>
      <c r="CA26" s="357"/>
      <c r="CB26" s="357"/>
      <c r="CC26" s="357"/>
      <c r="CD26" s="357"/>
      <c r="CE26" s="357"/>
      <c r="CF26" s="357"/>
      <c r="CG26" s="357"/>
      <c r="CH26" s="357"/>
      <c r="CI26" s="357"/>
      <c r="CJ26" s="357"/>
      <c r="CK26" s="357"/>
      <c r="CL26" s="357"/>
      <c r="CM26" s="357"/>
      <c r="CN26" s="357"/>
      <c r="CO26" s="357"/>
      <c r="CP26" s="357"/>
      <c r="CQ26" s="357"/>
      <c r="CR26" s="357"/>
      <c r="CS26" s="357"/>
      <c r="CT26" s="357"/>
      <c r="CU26" s="357"/>
      <c r="CV26" s="357"/>
      <c r="CW26" s="357"/>
      <c r="CX26" s="357"/>
      <c r="CY26" s="357"/>
      <c r="CZ26" s="357"/>
    </row>
    <row r="27" s="319" customFormat="true" ht="15" customHeight="true" x14ac:dyDescent="0.2">
      <c r="B27" s="386"/>
      <c r="C27" s="1070" t="s">
        <v>115</v>
      </c>
      <c r="D27" s="1071"/>
      <c r="E27" s="1071"/>
      <c r="F27" s="1071"/>
      <c r="G27" s="1072"/>
      <c r="H27" s="1073" t="s">
        <v>38</v>
      </c>
      <c r="I27" s="1074"/>
      <c r="J27" s="1074"/>
      <c r="K27" s="1074"/>
      <c r="L27" s="1075"/>
      <c r="M27" s="1051" t="s">
        <v>37</v>
      </c>
      <c r="N27" s="1052"/>
      <c r="O27" s="1052"/>
      <c r="P27" s="1052"/>
      <c r="Q27" s="1086"/>
      <c r="R27" s="506" t="s">
        <v>142</v>
      </c>
      <c r="S27" s="465"/>
      <c r="T27" s="465"/>
      <c r="U27" s="465"/>
      <c r="V27" s="465"/>
      <c r="W27" s="23"/>
      <c r="X27" s="23"/>
      <c r="Y27" s="23"/>
      <c r="Z27" s="3"/>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56"/>
      <c r="BA27" s="358" t="s">
        <v>131</v>
      </c>
      <c r="BB27" s="304" t="s">
        <v>96</v>
      </c>
      <c r="BC27" s="1051" t="s">
        <v>115</v>
      </c>
      <c r="BD27" s="1052"/>
      <c r="BE27" s="1052"/>
      <c r="BF27" s="1052"/>
      <c r="BG27" s="1086"/>
      <c r="BH27" s="1051" t="s">
        <v>38</v>
      </c>
      <c r="BI27" s="1052"/>
      <c r="BJ27" s="1052"/>
      <c r="BK27" s="1052"/>
      <c r="BL27" s="1086"/>
      <c r="BM27" s="1051" t="s">
        <v>37</v>
      </c>
      <c r="BN27" s="1052"/>
      <c r="BO27" s="1052"/>
      <c r="BP27" s="1052"/>
      <c r="BQ27" s="1086"/>
      <c r="BR27" s="506" t="s">
        <v>142</v>
      </c>
      <c r="BS27" s="465"/>
      <c r="BT27" s="465"/>
      <c r="BU27" s="465"/>
      <c r="BV27" s="465"/>
      <c r="BW27" s="23"/>
      <c r="BX27" s="23"/>
      <c r="BY27" s="23"/>
      <c r="BZ27" s="356"/>
      <c r="CA27" s="356"/>
      <c r="CB27" s="356"/>
      <c r="CC27" s="356"/>
      <c r="CD27" s="356"/>
      <c r="CE27" s="356"/>
      <c r="CF27" s="356"/>
      <c r="CG27" s="356"/>
      <c r="CH27" s="356"/>
      <c r="CI27" s="356"/>
      <c r="CJ27" s="356"/>
      <c r="CK27" s="356"/>
      <c r="CL27" s="356"/>
      <c r="CM27" s="356"/>
      <c r="CN27" s="356"/>
      <c r="CO27" s="356"/>
      <c r="CP27" s="356"/>
      <c r="CQ27" s="356"/>
      <c r="CR27" s="356"/>
      <c r="CS27" s="356"/>
      <c r="CT27" s="356"/>
      <c r="CU27" s="356"/>
      <c r="CV27" s="356"/>
      <c r="CW27" s="356"/>
      <c r="CX27" s="356"/>
      <c r="CY27" s="356"/>
      <c r="CZ27" s="356"/>
    </row>
    <row r="28" s="319" customFormat="true" ht="24" x14ac:dyDescent="0.2">
      <c r="A28" s="344" t="s">
        <v>69</v>
      </c>
      <c r="B28" s="386"/>
      <c r="C28" s="428" t="s">
        <v>0</v>
      </c>
      <c r="D28" s="883" t="s">
        <v>1</v>
      </c>
      <c r="E28" s="883" t="s">
        <v>2</v>
      </c>
      <c r="F28" s="883" t="s">
        <v>3</v>
      </c>
      <c r="G28" s="884" t="s">
        <v>4</v>
      </c>
      <c r="H28" s="391" t="s">
        <v>0</v>
      </c>
      <c r="I28" s="885" t="s">
        <v>1</v>
      </c>
      <c r="J28" s="885" t="s">
        <v>2</v>
      </c>
      <c r="K28" s="885" t="s">
        <v>3</v>
      </c>
      <c r="L28" s="886" t="s">
        <v>4</v>
      </c>
      <c r="M28" s="392" t="s">
        <v>0</v>
      </c>
      <c r="N28" s="885" t="s">
        <v>1</v>
      </c>
      <c r="O28" s="885" t="s">
        <v>2</v>
      </c>
      <c r="P28" s="885" t="s">
        <v>3</v>
      </c>
      <c r="Q28" s="888" t="s">
        <v>4</v>
      </c>
      <c r="R28" s="392" t="s">
        <v>157</v>
      </c>
      <c r="S28" s="885" t="s">
        <v>158</v>
      </c>
      <c r="T28" s="885" t="s">
        <v>159</v>
      </c>
      <c r="U28" s="885" t="s">
        <v>160</v>
      </c>
      <c r="V28" s="886" t="s">
        <v>161</v>
      </c>
      <c r="W28" s="878"/>
      <c r="X28" s="878"/>
      <c r="Y28" s="878"/>
      <c r="Z28" s="878"/>
      <c r="AA28" s="878"/>
      <c r="AB28" s="878"/>
      <c r="AC28" s="878"/>
      <c r="AD28" s="878"/>
      <c r="AE28" s="878"/>
      <c r="AF28" s="878"/>
      <c r="AG28" s="878"/>
      <c r="AH28" s="878"/>
      <c r="AI28" s="878"/>
      <c r="AJ28" s="878"/>
      <c r="AK28" s="878"/>
      <c r="AL28" s="878"/>
      <c r="AM28" s="878"/>
      <c r="AN28" s="878"/>
      <c r="AO28" s="878"/>
      <c r="AP28" s="878"/>
      <c r="AQ28" s="878"/>
      <c r="AR28" s="878"/>
      <c r="AS28" s="878"/>
      <c r="AT28" s="878"/>
      <c r="AU28" s="878"/>
      <c r="AV28" s="878"/>
      <c r="AW28" s="878"/>
      <c r="AX28" s="878"/>
      <c r="AY28" s="878"/>
      <c r="AZ28" s="356"/>
      <c r="BA28" s="344" t="s">
        <v>120</v>
      </c>
      <c r="BB28" s="343"/>
      <c r="BC28" s="466" t="s">
        <v>0</v>
      </c>
      <c r="BD28" s="581" t="s">
        <v>1</v>
      </c>
      <c r="BE28" s="581" t="s">
        <v>2</v>
      </c>
      <c r="BF28" s="581" t="s">
        <v>3</v>
      </c>
      <c r="BG28" s="467" t="s">
        <v>4</v>
      </c>
      <c r="BH28" s="466" t="s">
        <v>0</v>
      </c>
      <c r="BI28" s="581" t="s">
        <v>1</v>
      </c>
      <c r="BJ28" s="581" t="s">
        <v>2</v>
      </c>
      <c r="BK28" s="581" t="s">
        <v>3</v>
      </c>
      <c r="BL28" s="467" t="s">
        <v>4</v>
      </c>
      <c r="BM28" s="466" t="s">
        <v>0</v>
      </c>
      <c r="BN28" s="581" t="s">
        <v>1</v>
      </c>
      <c r="BO28" s="581" t="s">
        <v>2</v>
      </c>
      <c r="BP28" s="581" t="s">
        <v>3</v>
      </c>
      <c r="BQ28" s="467" t="s">
        <v>4</v>
      </c>
      <c r="BR28" s="466" t="s">
        <v>157</v>
      </c>
      <c r="BS28" s="581" t="s">
        <v>158</v>
      </c>
      <c r="BT28" s="581" t="s">
        <v>159</v>
      </c>
      <c r="BU28" s="581" t="s">
        <v>160</v>
      </c>
      <c r="BV28" s="582" t="s">
        <v>161</v>
      </c>
      <c r="BW28" s="878"/>
      <c r="BX28" s="878"/>
      <c r="BY28" s="878"/>
      <c r="BZ28" s="878"/>
      <c r="CA28" s="878"/>
      <c r="CB28" s="878"/>
      <c r="CC28" s="878"/>
      <c r="CD28" s="878"/>
      <c r="CE28" s="878"/>
      <c r="CF28" s="878"/>
      <c r="CG28" s="878"/>
      <c r="CH28" s="878"/>
      <c r="CI28" s="878"/>
      <c r="CJ28" s="878"/>
      <c r="CK28" s="878"/>
      <c r="CL28" s="878"/>
      <c r="CM28" s="878"/>
      <c r="CN28" s="878"/>
      <c r="CO28" s="878"/>
      <c r="CP28" s="878"/>
      <c r="CQ28" s="878"/>
      <c r="CR28" s="878"/>
      <c r="CS28" s="878"/>
      <c r="CT28" s="878"/>
      <c r="CU28" s="878"/>
      <c r="CV28" s="878"/>
      <c r="CW28" s="878"/>
      <c r="CX28" s="878"/>
      <c r="CY28" s="878"/>
      <c r="CZ28" s="878"/>
    </row>
    <row r="29" s="319" customFormat="true" ht="15" customHeight="true" x14ac:dyDescent="0.2">
      <c r="A29" s="1063" t="s">
        <v>57</v>
      </c>
      <c r="B29" s="388" t="s">
        <v>49</v>
      </c>
      <c r="C29" s="477">
        <v>0.31350756315745959</v>
      </c>
      <c r="D29" s="468">
        <v>1.3144980527847219</v>
      </c>
      <c r="E29" s="468">
        <v>5.6104269448953916</v>
      </c>
      <c r="F29" s="468">
        <v>15.844644685634885</v>
      </c>
      <c r="G29" s="483">
        <v>18.048242517253311</v>
      </c>
      <c r="H29" s="473">
        <v>1.0116277290013034</v>
      </c>
      <c r="I29" s="468">
        <v>10.300534615438444</v>
      </c>
      <c r="J29" s="468">
        <v>17.10409144258135</v>
      </c>
      <c r="K29" s="468">
        <v>19.441828466441006</v>
      </c>
      <c r="L29" s="479">
        <v>17.69262487627941</v>
      </c>
      <c r="M29" s="477">
        <v>8.3125734387049927E-2</v>
      </c>
      <c r="N29" s="468">
        <v>0.48682432531320208</v>
      </c>
      <c r="O29" s="468">
        <v>0.94532802795857829</v>
      </c>
      <c r="P29" s="468">
        <v>1.9739968488954258</v>
      </c>
      <c r="Q29" s="483">
        <v>4.6837251251550667</v>
      </c>
      <c r="R29" s="477">
        <v>0.91296869554672588</v>
      </c>
      <c r="S29" s="468">
        <v>3.2095997366333173</v>
      </c>
      <c r="T29" s="468">
        <v>16.816216112564426</v>
      </c>
      <c r="U29" s="468">
        <v>0.44842201939630899</v>
      </c>
      <c r="V29" s="479">
        <v>0.2673860727157949</v>
      </c>
      <c r="W29" s="24"/>
      <c r="X29" s="24"/>
      <c r="Y29" s="24"/>
      <c r="Z29" s="24"/>
      <c r="AA29" s="24"/>
      <c r="AB29" s="24"/>
      <c r="AC29" s="24"/>
      <c r="AD29" s="24"/>
      <c r="AE29" s="24"/>
      <c r="AF29" s="24"/>
      <c r="AG29" s="24"/>
      <c r="AH29" s="24"/>
      <c r="AI29" s="24"/>
      <c r="AJ29" s="24"/>
      <c r="AK29" s="24"/>
      <c r="AL29" s="24"/>
      <c r="AM29" s="24"/>
      <c r="AN29" s="24"/>
      <c r="AO29" s="24"/>
      <c r="AP29" s="24"/>
      <c r="AQ29" s="24"/>
      <c r="AR29" s="24"/>
      <c r="AS29" s="24"/>
      <c r="AT29" s="24"/>
      <c r="AU29" s="24"/>
      <c r="AV29" s="24"/>
      <c r="AW29" s="24"/>
      <c r="AX29" s="24"/>
      <c r="AY29" s="24"/>
      <c r="AZ29" s="356"/>
      <c r="BA29" s="1083" t="s">
        <v>57</v>
      </c>
      <c r="BB29" s="892" t="s">
        <v>49</v>
      </c>
      <c r="BC29" s="490">
        <v>26.368601999999996</v>
      </c>
      <c r="BD29" s="487">
        <v>110.78961299999999</v>
      </c>
      <c r="BE29" s="487">
        <v>471.76965500000017</v>
      </c>
      <c r="BF29" s="487">
        <v>1335.0915269999998</v>
      </c>
      <c r="BG29" s="496">
        <v>1519.5219840000009</v>
      </c>
      <c r="BH29" s="490">
        <v>48.709312999999995</v>
      </c>
      <c r="BI29" s="487">
        <v>500.40374800000018</v>
      </c>
      <c r="BJ29" s="487">
        <v>829.13266699999974</v>
      </c>
      <c r="BK29" s="487">
        <v>936.486086</v>
      </c>
      <c r="BL29" s="496">
        <v>855.86326399999962</v>
      </c>
      <c r="BM29" s="490">
        <v>2.9758559999999998</v>
      </c>
      <c r="BN29" s="487">
        <v>17.481645999999998</v>
      </c>
      <c r="BO29" s="487">
        <v>33.765276</v>
      </c>
      <c r="BP29" s="487">
        <v>70.932116999999991</v>
      </c>
      <c r="BQ29" s="496">
        <v>167.79140800000002</v>
      </c>
      <c r="BR29" s="490">
        <v>131.79968000000002</v>
      </c>
      <c r="BS29" s="487">
        <v>114.15277899999995</v>
      </c>
      <c r="BT29" s="487">
        <v>3199.2553829999965</v>
      </c>
      <c r="BU29" s="487">
        <v>11.796479000000001</v>
      </c>
      <c r="BV29" s="493">
        <v>6.5370600000000003</v>
      </c>
      <c r="BW29" s="20"/>
      <c r="BX29" s="20"/>
      <c r="BY29" s="20"/>
      <c r="BZ29" s="20"/>
      <c r="CA29" s="20"/>
      <c r="CB29" s="20"/>
      <c r="CC29" s="20"/>
      <c r="CD29" s="20"/>
      <c r="CE29" s="20"/>
      <c r="CF29" s="20"/>
      <c r="CG29" s="20"/>
      <c r="CH29" s="20"/>
      <c r="CI29" s="20"/>
      <c r="CJ29" s="20"/>
      <c r="CK29" s="20"/>
      <c r="CL29" s="20"/>
      <c r="CM29" s="20"/>
      <c r="CN29" s="20"/>
      <c r="CO29" s="20"/>
      <c r="CP29" s="20"/>
      <c r="CQ29" s="20"/>
      <c r="CR29" s="20"/>
      <c r="CS29" s="20"/>
      <c r="CT29" s="20"/>
      <c r="CU29" s="20"/>
      <c r="CV29" s="20"/>
      <c r="CW29" s="20"/>
      <c r="CX29" s="20"/>
      <c r="CY29" s="20"/>
      <c r="CZ29" s="22"/>
    </row>
    <row r="30" s="319" customFormat="true" ht="15" customHeight="true" x14ac:dyDescent="0.2">
      <c r="A30" s="1064"/>
      <c r="B30" s="389" t="s">
        <v>48</v>
      </c>
      <c r="C30" s="478">
        <v>99.68649243684257</v>
      </c>
      <c r="D30" s="470">
        <v>98.685501947215229</v>
      </c>
      <c r="E30" s="470">
        <v>94.389573055104577</v>
      </c>
      <c r="F30" s="470">
        <v>84.15535531436511</v>
      </c>
      <c r="G30" s="485">
        <v>81.9517574827467</v>
      </c>
      <c r="H30" s="474">
        <v>98.98837227099871</v>
      </c>
      <c r="I30" s="470">
        <v>89.699465384561549</v>
      </c>
      <c r="J30" s="470">
        <v>82.895908557418707</v>
      </c>
      <c r="K30" s="470">
        <v>80.558171533558962</v>
      </c>
      <c r="L30" s="481">
        <v>82.307375123720774</v>
      </c>
      <c r="M30" s="478">
        <v>99.916874265612961</v>
      </c>
      <c r="N30" s="470">
        <v>99.513175674686778</v>
      </c>
      <c r="O30" s="470">
        <v>99.054671972041433</v>
      </c>
      <c r="P30" s="470">
        <v>98.026003151104518</v>
      </c>
      <c r="Q30" s="485">
        <v>95.316274874844893</v>
      </c>
      <c r="R30" s="478">
        <v>99.087031304453291</v>
      </c>
      <c r="S30" s="470">
        <v>96.79040026336672</v>
      </c>
      <c r="T30" s="470">
        <v>83.183783887435467</v>
      </c>
      <c r="U30" s="470">
        <v>99.551577980603668</v>
      </c>
      <c r="V30" s="481">
        <v>99.732613927284191</v>
      </c>
      <c r="W30" s="24"/>
      <c r="X30" s="24"/>
      <c r="Y30" s="24"/>
      <c r="Z30" s="24"/>
      <c r="AA30" s="24"/>
      <c r="AB30" s="24"/>
      <c r="AC30" s="24"/>
      <c r="AD30" s="24"/>
      <c r="AE30" s="24"/>
      <c r="AF30" s="24"/>
      <c r="AG30" s="24"/>
      <c r="AH30" s="24"/>
      <c r="AI30" s="24"/>
      <c r="AJ30" s="24"/>
      <c r="AK30" s="24"/>
      <c r="AL30" s="24"/>
      <c r="AM30" s="24"/>
      <c r="AN30" s="24"/>
      <c r="AO30" s="24"/>
      <c r="AP30" s="24"/>
      <c r="AQ30" s="24"/>
      <c r="AR30" s="24"/>
      <c r="AS30" s="24"/>
      <c r="AT30" s="24"/>
      <c r="AU30" s="24"/>
      <c r="AV30" s="24"/>
      <c r="AW30" s="24"/>
      <c r="AX30" s="24"/>
      <c r="AY30" s="24"/>
      <c r="AZ30" s="356"/>
      <c r="BA30" s="1084"/>
      <c r="BB30" s="890" t="s">
        <v>48</v>
      </c>
      <c r="BC30" s="491">
        <v>8384.4658079999717</v>
      </c>
      <c r="BD30" s="488">
        <v>8317.4931649999908</v>
      </c>
      <c r="BE30" s="488">
        <v>7937.0316650000123</v>
      </c>
      <c r="BF30" s="488">
        <v>7091.0458429999981</v>
      </c>
      <c r="BG30" s="497">
        <v>6899.7021179999929</v>
      </c>
      <c r="BH30" s="491">
        <v>4766.2351179999969</v>
      </c>
      <c r="BI30" s="488">
        <v>4357.632913999998</v>
      </c>
      <c r="BJ30" s="488">
        <v>4018.4365230000012</v>
      </c>
      <c r="BK30" s="488">
        <v>3880.3761119999995</v>
      </c>
      <c r="BL30" s="497">
        <v>3981.5380260000006</v>
      </c>
      <c r="BM30" s="491">
        <v>3576.9696589999917</v>
      </c>
      <c r="BN30" s="488">
        <v>3573.4740829999932</v>
      </c>
      <c r="BO30" s="488">
        <v>3538.0399599999955</v>
      </c>
      <c r="BP30" s="488">
        <v>3522.3926159999992</v>
      </c>
      <c r="BQ30" s="497">
        <v>3414.6435880000008</v>
      </c>
      <c r="BR30" s="491">
        <v>14304.585778000022</v>
      </c>
      <c r="BS30" s="488">
        <v>3442.4520430000039</v>
      </c>
      <c r="BT30" s="488">
        <v>15825.567808999976</v>
      </c>
      <c r="BU30" s="488">
        <v>2618.8680490000042</v>
      </c>
      <c r="BV30" s="494">
        <v>2438.2649200000023</v>
      </c>
      <c r="BW30" s="20"/>
      <c r="BX30" s="20"/>
      <c r="BY30" s="20"/>
      <c r="BZ30" s="20"/>
      <c r="CA30" s="20"/>
      <c r="CB30" s="20"/>
      <c r="CC30" s="20"/>
      <c r="CD30" s="20"/>
      <c r="CE30" s="20"/>
      <c r="CF30" s="20"/>
      <c r="CG30" s="20"/>
      <c r="CH30" s="20"/>
      <c r="CI30" s="20"/>
      <c r="CJ30" s="20"/>
      <c r="CK30" s="20"/>
      <c r="CL30" s="20"/>
      <c r="CM30" s="20"/>
      <c r="CN30" s="20"/>
      <c r="CO30" s="20"/>
      <c r="CP30" s="20"/>
      <c r="CQ30" s="20"/>
      <c r="CR30" s="20"/>
      <c r="CS30" s="20"/>
      <c r="CT30" s="20"/>
      <c r="CU30" s="20"/>
      <c r="CV30" s="20"/>
      <c r="CW30" s="20"/>
      <c r="CX30" s="20"/>
      <c r="CY30" s="20"/>
      <c r="CZ30" s="22"/>
    </row>
    <row r="31" s="319" customFormat="true" ht="15" customHeight="true" x14ac:dyDescent="0.2">
      <c r="A31" s="1064" t="s">
        <v>104</v>
      </c>
      <c r="B31" s="389" t="s">
        <v>49</v>
      </c>
      <c r="C31" s="478">
        <v>3.5381222063555179E-2</v>
      </c>
      <c r="D31" s="470">
        <v>7.3715846556756365E-2</v>
      </c>
      <c r="E31" s="470">
        <v>0.37364037755621438</v>
      </c>
      <c r="F31" s="470">
        <v>1.6064732991648345</v>
      </c>
      <c r="G31" s="485">
        <v>4.9660573104435963</v>
      </c>
      <c r="H31" s="474">
        <v>4.2986373563819888E-2</v>
      </c>
      <c r="I31" s="470">
        <v>0.25883649866947012</v>
      </c>
      <c r="J31" s="470">
        <v>1.1678292723863117</v>
      </c>
      <c r="K31" s="470">
        <v>1.1391278335257866</v>
      </c>
      <c r="L31" s="481">
        <v>8.0380472011657425</v>
      </c>
      <c r="M31" s="478">
        <v>8.3125734387049927E-2</v>
      </c>
      <c r="N31" s="470">
        <v>0</v>
      </c>
      <c r="O31" s="470">
        <v>0</v>
      </c>
      <c r="P31" s="470">
        <v>0.15058872776806723</v>
      </c>
      <c r="Q31" s="485">
        <v>1.9743377082619358</v>
      </c>
      <c r="R31" s="478">
        <v>0.15939822379325641</v>
      </c>
      <c r="S31" s="470">
        <v>0.80410524731611521</v>
      </c>
      <c r="T31" s="470">
        <v>2.8176619808241532</v>
      </c>
      <c r="U31" s="470">
        <v>0.24363638661569348</v>
      </c>
      <c r="V31" s="481">
        <v>0</v>
      </c>
      <c r="W31" s="24"/>
      <c r="X31" s="24"/>
      <c r="Y31" s="24"/>
      <c r="Z31" s="24"/>
      <c r="AA31" s="24"/>
      <c r="AB31" s="24"/>
      <c r="AC31" s="24"/>
      <c r="AD31" s="24"/>
      <c r="AE31" s="24"/>
      <c r="AF31" s="24"/>
      <c r="AG31" s="24"/>
      <c r="AH31" s="24"/>
      <c r="AI31" s="24"/>
      <c r="AJ31" s="24"/>
      <c r="AK31" s="24"/>
      <c r="AL31" s="24"/>
      <c r="AM31" s="24"/>
      <c r="AN31" s="24"/>
      <c r="AO31" s="24"/>
      <c r="AP31" s="24"/>
      <c r="AQ31" s="24"/>
      <c r="AR31" s="24"/>
      <c r="AS31" s="24"/>
      <c r="AT31" s="24"/>
      <c r="AU31" s="24"/>
      <c r="AV31" s="24"/>
      <c r="AW31" s="24"/>
      <c r="AX31" s="24"/>
      <c r="AY31" s="24"/>
      <c r="AZ31" s="356"/>
      <c r="BA31" s="1084" t="s">
        <v>104</v>
      </c>
      <c r="BB31" s="890" t="s">
        <v>49</v>
      </c>
      <c r="BC31" s="491">
        <v>2.9758559999999998</v>
      </c>
      <c r="BD31" s="488">
        <v>6.2129799999999999</v>
      </c>
      <c r="BE31" s="488">
        <v>31.418676999999995</v>
      </c>
      <c r="BF31" s="488">
        <v>135.36364699999999</v>
      </c>
      <c r="BG31" s="497">
        <v>418.10349399999984</v>
      </c>
      <c r="BH31" s="491">
        <v>2.0697700000000001</v>
      </c>
      <c r="BI31" s="488">
        <v>12.574371999999999</v>
      </c>
      <c r="BJ31" s="488">
        <v>56.611332000000004</v>
      </c>
      <c r="BK31" s="488">
        <v>54.870217999999994</v>
      </c>
      <c r="BL31" s="497">
        <v>388.8325989999999</v>
      </c>
      <c r="BM31" s="491">
        <v>2.9758559999999998</v>
      </c>
      <c r="BN31" s="488">
        <v>0</v>
      </c>
      <c r="BO31" s="488">
        <v>0</v>
      </c>
      <c r="BP31" s="488">
        <v>5.4111419999999999</v>
      </c>
      <c r="BQ31" s="497">
        <v>70.729365000000016</v>
      </c>
      <c r="BR31" s="491">
        <v>23.011341999999999</v>
      </c>
      <c r="BS31" s="488">
        <v>28.598845999999998</v>
      </c>
      <c r="BT31" s="488">
        <v>536.05520999999987</v>
      </c>
      <c r="BU31" s="488">
        <v>6.4092559999999992</v>
      </c>
      <c r="BV31" s="494">
        <v>0</v>
      </c>
      <c r="BW31" s="20"/>
      <c r="BX31" s="20"/>
      <c r="BY31" s="20"/>
      <c r="BZ31" s="20"/>
      <c r="CA31" s="20"/>
      <c r="CB31" s="20"/>
      <c r="CC31" s="20"/>
      <c r="CD31" s="20"/>
      <c r="CE31" s="20"/>
      <c r="CF31" s="20"/>
      <c r="CG31" s="20"/>
      <c r="CH31" s="20"/>
      <c r="CI31" s="20"/>
      <c r="CJ31" s="20"/>
      <c r="CK31" s="20"/>
      <c r="CL31" s="20"/>
      <c r="CM31" s="20"/>
      <c r="CN31" s="20"/>
      <c r="CO31" s="20"/>
      <c r="CP31" s="20"/>
      <c r="CQ31" s="20"/>
      <c r="CR31" s="20"/>
      <c r="CS31" s="20"/>
      <c r="CT31" s="20"/>
      <c r="CU31" s="20"/>
      <c r="CV31" s="20"/>
      <c r="CW31" s="20"/>
      <c r="CX31" s="20"/>
      <c r="CY31" s="20"/>
      <c r="CZ31" s="22"/>
    </row>
    <row r="32" s="319" customFormat="true" ht="15" customHeight="true" x14ac:dyDescent="0.2">
      <c r="A32" s="1064"/>
      <c r="B32" s="389" t="s">
        <v>48</v>
      </c>
      <c r="C32" s="478">
        <v>99.964618777936451</v>
      </c>
      <c r="D32" s="470">
        <v>99.926284153443248</v>
      </c>
      <c r="E32" s="470">
        <v>99.6263596224438</v>
      </c>
      <c r="F32" s="470">
        <v>98.393526700835281</v>
      </c>
      <c r="G32" s="485">
        <v>95.033942689556341</v>
      </c>
      <c r="H32" s="474">
        <v>99.957013626436179</v>
      </c>
      <c r="I32" s="470">
        <v>99.741163501330547</v>
      </c>
      <c r="J32" s="470">
        <v>98.832170727613672</v>
      </c>
      <c r="K32" s="470">
        <v>98.860872166474195</v>
      </c>
      <c r="L32" s="481">
        <v>91.961952798834346</v>
      </c>
      <c r="M32" s="478">
        <v>99.916874265612961</v>
      </c>
      <c r="N32" s="470">
        <v>100</v>
      </c>
      <c r="O32" s="470">
        <v>100</v>
      </c>
      <c r="P32" s="470">
        <v>99.849411272231933</v>
      </c>
      <c r="Q32" s="485">
        <v>98.02566229173803</v>
      </c>
      <c r="R32" s="478">
        <v>99.840601776206768</v>
      </c>
      <c r="S32" s="470">
        <v>99.195894752683884</v>
      </c>
      <c r="T32" s="470">
        <v>97.182338019175987</v>
      </c>
      <c r="U32" s="470">
        <v>99.756363613384309</v>
      </c>
      <c r="V32" s="481">
        <v>100</v>
      </c>
      <c r="W32" s="24"/>
      <c r="X32" s="24"/>
      <c r="Y32" s="24"/>
      <c r="Z32" s="24"/>
      <c r="AA32" s="24"/>
      <c r="AB32" s="24"/>
      <c r="AC32" s="24"/>
      <c r="AD32" s="24"/>
      <c r="AE32" s="24"/>
      <c r="AF32" s="24"/>
      <c r="AG32" s="24"/>
      <c r="AH32" s="24"/>
      <c r="AI32" s="24"/>
      <c r="AJ32" s="24"/>
      <c r="AK32" s="24"/>
      <c r="AL32" s="24"/>
      <c r="AM32" s="24"/>
      <c r="AN32" s="24"/>
      <c r="AO32" s="24"/>
      <c r="AP32" s="24"/>
      <c r="AQ32" s="24"/>
      <c r="AR32" s="24"/>
      <c r="AS32" s="24"/>
      <c r="AT32" s="24"/>
      <c r="AU32" s="24"/>
      <c r="AV32" s="24"/>
      <c r="AW32" s="24"/>
      <c r="AX32" s="24"/>
      <c r="AY32" s="24"/>
      <c r="AZ32" s="356"/>
      <c r="BA32" s="1084"/>
      <c r="BB32" s="890" t="s">
        <v>48</v>
      </c>
      <c r="BC32" s="491">
        <v>8407.8585539999694</v>
      </c>
      <c r="BD32" s="488">
        <v>8422.069797999995</v>
      </c>
      <c r="BE32" s="488">
        <v>8377.3826430000154</v>
      </c>
      <c r="BF32" s="488">
        <v>8290.7737230000075</v>
      </c>
      <c r="BG32" s="497">
        <v>8001.1206079999874</v>
      </c>
      <c r="BH32" s="491">
        <v>4812.8746609999962</v>
      </c>
      <c r="BI32" s="488">
        <v>4845.4622899999995</v>
      </c>
      <c r="BJ32" s="488">
        <v>4790.9578579999979</v>
      </c>
      <c r="BK32" s="488">
        <v>4761.9919799999998</v>
      </c>
      <c r="BL32" s="497">
        <v>4448.5686909999959</v>
      </c>
      <c r="BM32" s="491">
        <v>3576.9696589999917</v>
      </c>
      <c r="BN32" s="488">
        <v>3590.9557289999939</v>
      </c>
      <c r="BO32" s="488">
        <v>3571.8052359999951</v>
      </c>
      <c r="BP32" s="488">
        <v>3587.9135910000009</v>
      </c>
      <c r="BQ32" s="497">
        <v>3511.7056310000012</v>
      </c>
      <c r="BR32" s="491">
        <v>14413.374116000023</v>
      </c>
      <c r="BS32" s="488">
        <v>3528.0059760000026</v>
      </c>
      <c r="BT32" s="488">
        <v>18488.767982000019</v>
      </c>
      <c r="BU32" s="488">
        <v>2624.2552720000049</v>
      </c>
      <c r="BV32" s="494">
        <v>2444.8019800000025</v>
      </c>
      <c r="BW32" s="20"/>
      <c r="BX32" s="20"/>
      <c r="BY32" s="20"/>
      <c r="BZ32" s="20"/>
      <c r="CA32" s="20"/>
      <c r="CB32" s="20"/>
      <c r="CC32" s="20"/>
      <c r="CD32" s="20"/>
      <c r="CE32" s="20"/>
      <c r="CF32" s="20"/>
      <c r="CG32" s="20"/>
      <c r="CH32" s="20"/>
      <c r="CI32" s="20"/>
      <c r="CJ32" s="20"/>
      <c r="CK32" s="20"/>
      <c r="CL32" s="20"/>
      <c r="CM32" s="20"/>
      <c r="CN32" s="20"/>
      <c r="CO32" s="20"/>
      <c r="CP32" s="20"/>
      <c r="CQ32" s="20"/>
      <c r="CR32" s="20"/>
      <c r="CS32" s="20"/>
      <c r="CT32" s="20"/>
      <c r="CU32" s="20"/>
      <c r="CV32" s="20"/>
      <c r="CW32" s="20"/>
      <c r="CX32" s="20"/>
      <c r="CY32" s="20"/>
      <c r="CZ32" s="22"/>
    </row>
    <row r="33" s="319" customFormat="true" ht="15" customHeight="true" x14ac:dyDescent="0.2">
      <c r="A33" s="1064" t="s">
        <v>105</v>
      </c>
      <c r="B33" s="389" t="s">
        <v>49</v>
      </c>
      <c r="C33" s="478">
        <v>0</v>
      </c>
      <c r="D33" s="470">
        <v>0</v>
      </c>
      <c r="E33" s="470">
        <v>0.15699768014021737</v>
      </c>
      <c r="F33" s="470">
        <v>0.51829793513086297</v>
      </c>
      <c r="G33" s="485">
        <v>3.967400391689921</v>
      </c>
      <c r="H33" s="474">
        <v>2.6333263408746511E-2</v>
      </c>
      <c r="I33" s="470">
        <v>0.22901992665118348</v>
      </c>
      <c r="J33" s="470">
        <v>0.58092654062767513</v>
      </c>
      <c r="K33" s="470">
        <v>0.32202872663537213</v>
      </c>
      <c r="L33" s="481">
        <v>6.8147136496918685</v>
      </c>
      <c r="M33" s="478">
        <v>0</v>
      </c>
      <c r="N33" s="470">
        <v>0</v>
      </c>
      <c r="O33" s="470">
        <v>0</v>
      </c>
      <c r="P33" s="470">
        <v>0</v>
      </c>
      <c r="Q33" s="485">
        <v>0.14451352238855802</v>
      </c>
      <c r="R33" s="478">
        <v>0</v>
      </c>
      <c r="S33" s="470">
        <v>9.909031720927014E-2</v>
      </c>
      <c r="T33" s="470">
        <v>2.0361513696636728</v>
      </c>
      <c r="U33" s="470">
        <v>0</v>
      </c>
      <c r="V33" s="481">
        <v>0</v>
      </c>
      <c r="W33" s="24"/>
      <c r="X33" s="24"/>
      <c r="Y33" s="24"/>
      <c r="Z33" s="24"/>
      <c r="AA33" s="24"/>
      <c r="AB33" s="24"/>
      <c r="AC33" s="24"/>
      <c r="AD33" s="24"/>
      <c r="AE33" s="24"/>
      <c r="AF33" s="24"/>
      <c r="AG33" s="24"/>
      <c r="AH33" s="24"/>
      <c r="AI33" s="24"/>
      <c r="AJ33" s="24"/>
      <c r="AK33" s="24"/>
      <c r="AL33" s="24"/>
      <c r="AM33" s="24"/>
      <c r="AN33" s="24"/>
      <c r="AO33" s="24"/>
      <c r="AP33" s="24"/>
      <c r="AQ33" s="24"/>
      <c r="AR33" s="24"/>
      <c r="AS33" s="24"/>
      <c r="AT33" s="24"/>
      <c r="AU33" s="24"/>
      <c r="AV33" s="24"/>
      <c r="AW33" s="24"/>
      <c r="AX33" s="24"/>
      <c r="AY33" s="24"/>
      <c r="AZ33" s="356"/>
      <c r="BA33" s="1084" t="s">
        <v>105</v>
      </c>
      <c r="BB33" s="890" t="s">
        <v>49</v>
      </c>
      <c r="BC33" s="491">
        <v>0</v>
      </c>
      <c r="BD33" s="488">
        <v>0</v>
      </c>
      <c r="BE33" s="488">
        <v>13.201623</v>
      </c>
      <c r="BF33" s="488">
        <v>43.672495999999995</v>
      </c>
      <c r="BG33" s="497">
        <v>334.02432999999996</v>
      </c>
      <c r="BH33" s="491">
        <v>1.2679320000000001</v>
      </c>
      <c r="BI33" s="488">
        <v>11.125871999999999</v>
      </c>
      <c r="BJ33" s="488">
        <v>28.160816000000001</v>
      </c>
      <c r="BK33" s="488">
        <v>15.51168</v>
      </c>
      <c r="BL33" s="497">
        <v>329.65504599999997</v>
      </c>
      <c r="BM33" s="491">
        <v>0</v>
      </c>
      <c r="BN33" s="488">
        <v>0</v>
      </c>
      <c r="BO33" s="488">
        <v>0</v>
      </c>
      <c r="BP33" s="488">
        <v>0</v>
      </c>
      <c r="BQ33" s="497">
        <v>5.1771030000000007</v>
      </c>
      <c r="BR33" s="491">
        <v>0</v>
      </c>
      <c r="BS33" s="488">
        <v>3.524251</v>
      </c>
      <c r="BT33" s="488">
        <v>387.37419799999992</v>
      </c>
      <c r="BU33" s="488">
        <v>0</v>
      </c>
      <c r="BV33" s="494">
        <v>0</v>
      </c>
      <c r="BW33" s="20"/>
      <c r="BX33" s="20"/>
      <c r="BY33" s="20"/>
      <c r="BZ33" s="20"/>
      <c r="CA33" s="20"/>
      <c r="CB33" s="20"/>
      <c r="CC33" s="20"/>
      <c r="CD33" s="20"/>
      <c r="CE33" s="20"/>
      <c r="CF33" s="20"/>
      <c r="CG33" s="20"/>
      <c r="CH33" s="20"/>
      <c r="CI33" s="20"/>
      <c r="CJ33" s="20"/>
      <c r="CK33" s="20"/>
      <c r="CL33" s="20"/>
      <c r="CM33" s="20"/>
      <c r="CN33" s="20"/>
      <c r="CO33" s="20"/>
      <c r="CP33" s="20"/>
      <c r="CQ33" s="20"/>
      <c r="CR33" s="20"/>
      <c r="CS33" s="20"/>
      <c r="CT33" s="20"/>
      <c r="CU33" s="20"/>
      <c r="CV33" s="20"/>
      <c r="CW33" s="20"/>
      <c r="CX33" s="20"/>
      <c r="CY33" s="20"/>
      <c r="CZ33" s="22"/>
    </row>
    <row r="34" s="319" customFormat="true" ht="15" customHeight="true" x14ac:dyDescent="0.2">
      <c r="A34" s="1064"/>
      <c r="B34" s="389" t="s">
        <v>48</v>
      </c>
      <c r="C34" s="478">
        <v>100</v>
      </c>
      <c r="D34" s="470">
        <v>100</v>
      </c>
      <c r="E34" s="470">
        <v>99.843002319859778</v>
      </c>
      <c r="F34" s="470">
        <v>99.481702064869154</v>
      </c>
      <c r="G34" s="485">
        <v>96.032599608310051</v>
      </c>
      <c r="H34" s="474">
        <v>99.973666736591284</v>
      </c>
      <c r="I34" s="470">
        <v>99.770980073348824</v>
      </c>
      <c r="J34" s="470">
        <v>99.419073459372299</v>
      </c>
      <c r="K34" s="470">
        <v>99.677971273364619</v>
      </c>
      <c r="L34" s="481">
        <v>93.185286350308203</v>
      </c>
      <c r="M34" s="478">
        <v>100</v>
      </c>
      <c r="N34" s="470">
        <v>100</v>
      </c>
      <c r="O34" s="470">
        <v>100</v>
      </c>
      <c r="P34" s="470">
        <v>100</v>
      </c>
      <c r="Q34" s="485">
        <v>99.855486477611436</v>
      </c>
      <c r="R34" s="478">
        <v>100</v>
      </c>
      <c r="S34" s="470">
        <v>99.900909682790711</v>
      </c>
      <c r="T34" s="470">
        <v>97.963848630336344</v>
      </c>
      <c r="U34" s="470">
        <v>100</v>
      </c>
      <c r="V34" s="481">
        <v>100</v>
      </c>
      <c r="W34" s="24"/>
      <c r="X34" s="24"/>
      <c r="Y34" s="24"/>
      <c r="Z34" s="24"/>
      <c r="AA34" s="24"/>
      <c r="AB34" s="24"/>
      <c r="AC34" s="24"/>
      <c r="AD34" s="24"/>
      <c r="AE34" s="24"/>
      <c r="AF34" s="24"/>
      <c r="AG34" s="24"/>
      <c r="AH34" s="24"/>
      <c r="AI34" s="24"/>
      <c r="AJ34" s="24"/>
      <c r="AK34" s="24"/>
      <c r="AL34" s="24"/>
      <c r="AM34" s="24"/>
      <c r="AN34" s="24"/>
      <c r="AO34" s="24"/>
      <c r="AP34" s="24"/>
      <c r="AQ34" s="24"/>
      <c r="AR34" s="24"/>
      <c r="AS34" s="24"/>
      <c r="AT34" s="24"/>
      <c r="AU34" s="24"/>
      <c r="AV34" s="24"/>
      <c r="AW34" s="24"/>
      <c r="AX34" s="24"/>
      <c r="AY34" s="24"/>
      <c r="AZ34" s="356"/>
      <c r="BA34" s="1084"/>
      <c r="BB34" s="890" t="s">
        <v>48</v>
      </c>
      <c r="BC34" s="491">
        <v>8410.8344099999686</v>
      </c>
      <c r="BD34" s="488">
        <v>8428.2827779999952</v>
      </c>
      <c r="BE34" s="488">
        <v>8395.5996970000142</v>
      </c>
      <c r="BF34" s="488">
        <v>8382.4648739999993</v>
      </c>
      <c r="BG34" s="497">
        <v>8085.1997719999908</v>
      </c>
      <c r="BH34" s="491">
        <v>4813.6764989999974</v>
      </c>
      <c r="BI34" s="488">
        <v>4846.910789999999</v>
      </c>
      <c r="BJ34" s="488">
        <v>4819.4083739999969</v>
      </c>
      <c r="BK34" s="488">
        <v>4801.3505180000002</v>
      </c>
      <c r="BL34" s="497">
        <v>4507.7462439999954</v>
      </c>
      <c r="BM34" s="491">
        <v>3579.9455149999917</v>
      </c>
      <c r="BN34" s="488">
        <v>3590.9557289999939</v>
      </c>
      <c r="BO34" s="488">
        <v>3571.8052359999951</v>
      </c>
      <c r="BP34" s="488">
        <v>3593.3247330000008</v>
      </c>
      <c r="BQ34" s="497">
        <v>3577.2578930000018</v>
      </c>
      <c r="BR34" s="491">
        <v>14436.385458000021</v>
      </c>
      <c r="BS34" s="488">
        <v>3553.0805710000022</v>
      </c>
      <c r="BT34" s="488">
        <v>18637.448993999995</v>
      </c>
      <c r="BU34" s="488">
        <v>2630.6645280000048</v>
      </c>
      <c r="BV34" s="494">
        <v>2444.8019800000025</v>
      </c>
      <c r="BW34" s="20"/>
      <c r="BX34" s="20"/>
      <c r="BY34" s="20"/>
      <c r="BZ34" s="20"/>
      <c r="CA34" s="20"/>
      <c r="CB34" s="20"/>
      <c r="CC34" s="20"/>
      <c r="CD34" s="20"/>
      <c r="CE34" s="20"/>
      <c r="CF34" s="20"/>
      <c r="CG34" s="20"/>
      <c r="CH34" s="20"/>
      <c r="CI34" s="20"/>
      <c r="CJ34" s="20"/>
      <c r="CK34" s="20"/>
      <c r="CL34" s="20"/>
      <c r="CM34" s="20"/>
      <c r="CN34" s="20"/>
      <c r="CO34" s="20"/>
      <c r="CP34" s="20"/>
      <c r="CQ34" s="20"/>
      <c r="CR34" s="20"/>
      <c r="CS34" s="20"/>
      <c r="CT34" s="20"/>
      <c r="CU34" s="20"/>
      <c r="CV34" s="20"/>
      <c r="CW34" s="20"/>
      <c r="CX34" s="20"/>
      <c r="CY34" s="20"/>
      <c r="CZ34" s="22"/>
    </row>
    <row r="35" s="319" customFormat="true" ht="15" customHeight="true" x14ac:dyDescent="0.2">
      <c r="A35" s="1064" t="s">
        <v>55</v>
      </c>
      <c r="B35" s="389" t="s">
        <v>49</v>
      </c>
      <c r="C35" s="478">
        <v>5.8749769037481512</v>
      </c>
      <c r="D35" s="470">
        <v>6.7737923493767314</v>
      </c>
      <c r="E35" s="470">
        <v>15.113643308199832</v>
      </c>
      <c r="F35" s="470">
        <v>23.858387309914001</v>
      </c>
      <c r="G35" s="485">
        <v>41.565278695559286</v>
      </c>
      <c r="H35" s="474">
        <v>8.265703949512524</v>
      </c>
      <c r="I35" s="470">
        <v>20.135462452382789</v>
      </c>
      <c r="J35" s="470">
        <v>25.892636758837064</v>
      </c>
      <c r="K35" s="470">
        <v>27.517296291979171</v>
      </c>
      <c r="L35" s="481">
        <v>52.079426100289524</v>
      </c>
      <c r="M35" s="478">
        <v>5.4195601912673359</v>
      </c>
      <c r="N35" s="470">
        <v>6.0697756098680173</v>
      </c>
      <c r="O35" s="470">
        <v>3.7035614278941655</v>
      </c>
      <c r="P35" s="470">
        <v>8.9294859730674911</v>
      </c>
      <c r="Q35" s="485">
        <v>14.082829180803364</v>
      </c>
      <c r="R35" s="478">
        <v>8.4546912421462341</v>
      </c>
      <c r="S35" s="470">
        <v>8.7523865478243437</v>
      </c>
      <c r="T35" s="470">
        <v>31.210334656339032</v>
      </c>
      <c r="U35" s="470">
        <v>6.8039784280696294</v>
      </c>
      <c r="V35" s="481">
        <v>8.0660598123370182</v>
      </c>
      <c r="W35" s="24"/>
      <c r="X35" s="24"/>
      <c r="Y35" s="24"/>
      <c r="Z35" s="24"/>
      <c r="AA35" s="24"/>
      <c r="AB35" s="24"/>
      <c r="AC35" s="24"/>
      <c r="AD35" s="24"/>
      <c r="AE35" s="24"/>
      <c r="AF35" s="24"/>
      <c r="AG35" s="24"/>
      <c r="AH35" s="24"/>
      <c r="AI35" s="24"/>
      <c r="AJ35" s="24"/>
      <c r="AK35" s="24"/>
      <c r="AL35" s="24"/>
      <c r="AM35" s="24"/>
      <c r="AN35" s="24"/>
      <c r="AO35" s="24"/>
      <c r="AP35" s="24"/>
      <c r="AQ35" s="24"/>
      <c r="AR35" s="24"/>
      <c r="AS35" s="24"/>
      <c r="AT35" s="24"/>
      <c r="AU35" s="24"/>
      <c r="AV35" s="24"/>
      <c r="AW35" s="24"/>
      <c r="AX35" s="24"/>
      <c r="AY35" s="24"/>
      <c r="AZ35" s="356"/>
      <c r="BA35" s="1084" t="s">
        <v>55</v>
      </c>
      <c r="BB35" s="890" t="s">
        <v>49</v>
      </c>
      <c r="BC35" s="491">
        <v>494.1345790000002</v>
      </c>
      <c r="BD35" s="488">
        <v>570.91437400000029</v>
      </c>
      <c r="BE35" s="488">
        <v>1270.8762380000014</v>
      </c>
      <c r="BF35" s="488">
        <v>2010.3404890000008</v>
      </c>
      <c r="BG35" s="497">
        <v>3499.4739619999955</v>
      </c>
      <c r="BH35" s="491">
        <v>397.98905199999996</v>
      </c>
      <c r="BI35" s="488">
        <v>978.18814799999984</v>
      </c>
      <c r="BJ35" s="488">
        <v>1255.1634819999997</v>
      </c>
      <c r="BK35" s="488">
        <v>1325.4702430000007</v>
      </c>
      <c r="BL35" s="497">
        <v>2519.2908299999981</v>
      </c>
      <c r="BM35" s="491">
        <v>194.01730199999994</v>
      </c>
      <c r="BN35" s="488">
        <v>217.96295499999988</v>
      </c>
      <c r="BO35" s="488">
        <v>132.28400099999999</v>
      </c>
      <c r="BP35" s="488">
        <v>320.86542799999995</v>
      </c>
      <c r="BQ35" s="497">
        <v>504.5082010000001</v>
      </c>
      <c r="BR35" s="491">
        <v>1220.5518170000003</v>
      </c>
      <c r="BS35" s="488">
        <v>311.28780200000017</v>
      </c>
      <c r="BT35" s="488">
        <v>5937.710986</v>
      </c>
      <c r="BU35" s="488">
        <v>178.98984700000005</v>
      </c>
      <c r="BV35" s="494">
        <v>197.19918999999987</v>
      </c>
      <c r="BW35" s="20"/>
      <c r="BX35" s="20"/>
      <c r="BY35" s="20"/>
      <c r="BZ35" s="20"/>
      <c r="CA35" s="20"/>
      <c r="CB35" s="20"/>
      <c r="CC35" s="20"/>
      <c r="CD35" s="20"/>
      <c r="CE35" s="20"/>
      <c r="CF35" s="20"/>
      <c r="CG35" s="20"/>
      <c r="CH35" s="20"/>
      <c r="CI35" s="20"/>
      <c r="CJ35" s="20"/>
      <c r="CK35" s="20"/>
      <c r="CL35" s="20"/>
      <c r="CM35" s="20"/>
      <c r="CN35" s="20"/>
      <c r="CO35" s="20"/>
      <c r="CP35" s="20"/>
      <c r="CQ35" s="20"/>
      <c r="CR35" s="20"/>
      <c r="CS35" s="20"/>
      <c r="CT35" s="20"/>
      <c r="CU35" s="20"/>
      <c r="CV35" s="20"/>
      <c r="CW35" s="20"/>
      <c r="CX35" s="20"/>
      <c r="CY35" s="20"/>
      <c r="CZ35" s="22"/>
    </row>
    <row r="36" s="319" customFormat="true" ht="15" customHeight="true" x14ac:dyDescent="0.2">
      <c r="A36" s="1064"/>
      <c r="B36" s="389" t="s">
        <v>48</v>
      </c>
      <c r="C36" s="478">
        <v>94.125023096251866</v>
      </c>
      <c r="D36" s="470">
        <v>93.226207650623266</v>
      </c>
      <c r="E36" s="470">
        <v>84.886356691800074</v>
      </c>
      <c r="F36" s="470">
        <v>76.141612690086035</v>
      </c>
      <c r="G36" s="485">
        <v>58.434721304440714</v>
      </c>
      <c r="H36" s="474">
        <v>91.734296050487416</v>
      </c>
      <c r="I36" s="470">
        <v>79.864537547617203</v>
      </c>
      <c r="J36" s="470">
        <v>74.107363241163</v>
      </c>
      <c r="K36" s="470">
        <v>72.482703708020765</v>
      </c>
      <c r="L36" s="481">
        <v>47.920573899710618</v>
      </c>
      <c r="M36" s="478">
        <v>94.58043980873272</v>
      </c>
      <c r="N36" s="470">
        <v>93.930224390131954</v>
      </c>
      <c r="O36" s="470">
        <v>96.296438572105842</v>
      </c>
      <c r="P36" s="470">
        <v>91.070514026932514</v>
      </c>
      <c r="Q36" s="485">
        <v>85.917170819196528</v>
      </c>
      <c r="R36" s="478">
        <v>91.545308757853562</v>
      </c>
      <c r="S36" s="470">
        <v>91.247613452175699</v>
      </c>
      <c r="T36" s="470">
        <v>68.789665343660971</v>
      </c>
      <c r="U36" s="470">
        <v>93.19602157193026</v>
      </c>
      <c r="V36" s="481">
        <v>91.933940187663026</v>
      </c>
      <c r="W36" s="24"/>
      <c r="X36" s="24"/>
      <c r="Y36" s="24"/>
      <c r="Z36" s="24"/>
      <c r="AA36" s="24"/>
      <c r="AB36" s="24"/>
      <c r="AC36" s="24"/>
      <c r="AD36" s="24"/>
      <c r="AE36" s="24"/>
      <c r="AF36" s="24"/>
      <c r="AG36" s="24"/>
      <c r="AH36" s="24"/>
      <c r="AI36" s="24"/>
      <c r="AJ36" s="24"/>
      <c r="AK36" s="24"/>
      <c r="AL36" s="24"/>
      <c r="AM36" s="24"/>
      <c r="AN36" s="24"/>
      <c r="AO36" s="24"/>
      <c r="AP36" s="24"/>
      <c r="AQ36" s="24"/>
      <c r="AR36" s="24"/>
      <c r="AS36" s="24"/>
      <c r="AT36" s="24"/>
      <c r="AU36" s="24"/>
      <c r="AV36" s="24"/>
      <c r="AW36" s="24"/>
      <c r="AX36" s="24"/>
      <c r="AY36" s="24"/>
      <c r="AZ36" s="356"/>
      <c r="BA36" s="1084"/>
      <c r="BB36" s="890" t="s">
        <v>48</v>
      </c>
      <c r="BC36" s="491">
        <v>7916.6998309999699</v>
      </c>
      <c r="BD36" s="488">
        <v>7857.3684039999944</v>
      </c>
      <c r="BE36" s="488">
        <v>7137.9250820000061</v>
      </c>
      <c r="BF36" s="488">
        <v>6415.7968810000002</v>
      </c>
      <c r="BG36" s="497">
        <v>4919.7501399999974</v>
      </c>
      <c r="BH36" s="491">
        <v>4416.9553789999936</v>
      </c>
      <c r="BI36" s="488">
        <v>3879.8485139999984</v>
      </c>
      <c r="BJ36" s="488">
        <v>3592.4057080000016</v>
      </c>
      <c r="BK36" s="488">
        <v>3491.3919549999973</v>
      </c>
      <c r="BL36" s="497">
        <v>2318.1104600000008</v>
      </c>
      <c r="BM36" s="491">
        <v>3385.9282129999938</v>
      </c>
      <c r="BN36" s="488">
        <v>3372.992773999993</v>
      </c>
      <c r="BO36" s="488">
        <v>3439.5212349999956</v>
      </c>
      <c r="BP36" s="488">
        <v>3272.4593050000012</v>
      </c>
      <c r="BQ36" s="497">
        <v>3077.9267949999985</v>
      </c>
      <c r="BR36" s="491">
        <v>13215.83364099999</v>
      </c>
      <c r="BS36" s="488">
        <v>3245.317020000004</v>
      </c>
      <c r="BT36" s="488">
        <v>13087.112205999993</v>
      </c>
      <c r="BU36" s="488">
        <v>2451.6746810000018</v>
      </c>
      <c r="BV36" s="494">
        <v>2247.6027900000036</v>
      </c>
      <c r="BW36" s="20"/>
      <c r="BX36" s="20"/>
      <c r="BY36" s="20"/>
      <c r="BZ36" s="20"/>
      <c r="CA36" s="20"/>
      <c r="CB36" s="20"/>
      <c r="CC36" s="20"/>
      <c r="CD36" s="20"/>
      <c r="CE36" s="20"/>
      <c r="CF36" s="20"/>
      <c r="CG36" s="20"/>
      <c r="CH36" s="20"/>
      <c r="CI36" s="20"/>
      <c r="CJ36" s="20"/>
      <c r="CK36" s="20"/>
      <c r="CL36" s="20"/>
      <c r="CM36" s="20"/>
      <c r="CN36" s="20"/>
      <c r="CO36" s="20"/>
      <c r="CP36" s="20"/>
      <c r="CQ36" s="20"/>
      <c r="CR36" s="20"/>
      <c r="CS36" s="20"/>
      <c r="CT36" s="20"/>
      <c r="CU36" s="20"/>
      <c r="CV36" s="20"/>
      <c r="CW36" s="20"/>
      <c r="CX36" s="20"/>
      <c r="CY36" s="20"/>
      <c r="CZ36" s="22"/>
    </row>
    <row r="37" s="319" customFormat="true" ht="15" customHeight="true" x14ac:dyDescent="0.2">
      <c r="A37" s="1064" t="s">
        <v>126</v>
      </c>
      <c r="B37" s="389" t="s">
        <v>49</v>
      </c>
      <c r="C37" s="478">
        <v>8.3961913030589663</v>
      </c>
      <c r="D37" s="470">
        <v>7.7724682784519352</v>
      </c>
      <c r="E37" s="470">
        <v>15.816146919402222</v>
      </c>
      <c r="F37" s="470">
        <v>24.021342170473616</v>
      </c>
      <c r="G37" s="485">
        <v>41.790941375127368</v>
      </c>
      <c r="H37" s="474">
        <v>9.2402254977596598</v>
      </c>
      <c r="I37" s="470">
        <v>19.934547414727042</v>
      </c>
      <c r="J37" s="470">
        <v>26.095553974298731</v>
      </c>
      <c r="K37" s="470">
        <v>27.839232372684101</v>
      </c>
      <c r="L37" s="481">
        <v>51.833768028938543</v>
      </c>
      <c r="M37" s="478">
        <v>8.8381573110721998</v>
      </c>
      <c r="N37" s="470">
        <v>8.1564796170449227</v>
      </c>
      <c r="O37" s="470">
        <v>4.6773200817899259</v>
      </c>
      <c r="P37" s="470">
        <v>9.0672801680642436</v>
      </c>
      <c r="Q37" s="485">
        <v>15.630719949087357</v>
      </c>
      <c r="R37" s="478">
        <v>9.0808177317250784</v>
      </c>
      <c r="S37" s="470">
        <v>10.498596765131861</v>
      </c>
      <c r="T37" s="470">
        <v>33.96990113787124</v>
      </c>
      <c r="U37" s="470">
        <v>9.1709504383710634</v>
      </c>
      <c r="V37" s="481">
        <v>9.1075468983002104</v>
      </c>
      <c r="W37" s="24"/>
      <c r="X37" s="24"/>
      <c r="Y37" s="24"/>
      <c r="Z37" s="24"/>
      <c r="AA37" s="24"/>
      <c r="AB37" s="24"/>
      <c r="AC37" s="24"/>
      <c r="AD37" s="24"/>
      <c r="AE37" s="24"/>
      <c r="AF37" s="24"/>
      <c r="AG37" s="24"/>
      <c r="AH37" s="24"/>
      <c r="AI37" s="24"/>
      <c r="AJ37" s="24"/>
      <c r="AK37" s="24"/>
      <c r="AL37" s="24"/>
      <c r="AM37" s="24"/>
      <c r="AN37" s="24"/>
      <c r="AO37" s="24"/>
      <c r="AP37" s="24"/>
      <c r="AQ37" s="24"/>
      <c r="AR37" s="24"/>
      <c r="AS37" s="24"/>
      <c r="AT37" s="24"/>
      <c r="AU37" s="24"/>
      <c r="AV37" s="24"/>
      <c r="AW37" s="24"/>
      <c r="AX37" s="24"/>
      <c r="AY37" s="24"/>
      <c r="AZ37" s="356"/>
      <c r="BA37" s="1084" t="s">
        <v>126</v>
      </c>
      <c r="BB37" s="890" t="s">
        <v>49</v>
      </c>
      <c r="BC37" s="491">
        <v>430.16689600000029</v>
      </c>
      <c r="BD37" s="488">
        <v>512.31425499999989</v>
      </c>
      <c r="BE37" s="488">
        <v>1196.8364420000009</v>
      </c>
      <c r="BF37" s="488">
        <v>1944.958796000001</v>
      </c>
      <c r="BG37" s="497">
        <v>3438.2157039999947</v>
      </c>
      <c r="BH37" s="491">
        <v>387.62410699999998</v>
      </c>
      <c r="BI37" s="488">
        <v>930.03023900000005</v>
      </c>
      <c r="BJ37" s="488">
        <v>1222.3904960000002</v>
      </c>
      <c r="BK37" s="488">
        <v>1289.2109370000005</v>
      </c>
      <c r="BL37" s="497">
        <v>2479.2414239999985</v>
      </c>
      <c r="BM37" s="491">
        <v>166.19779899999995</v>
      </c>
      <c r="BN37" s="488">
        <v>182.31178299999988</v>
      </c>
      <c r="BO37" s="488">
        <v>122.40752399999997</v>
      </c>
      <c r="BP37" s="488">
        <v>250.620925</v>
      </c>
      <c r="BQ37" s="497">
        <v>492.45685900000001</v>
      </c>
      <c r="BR37" s="491">
        <v>1058.588542</v>
      </c>
      <c r="BS37" s="488">
        <v>308.29404800000015</v>
      </c>
      <c r="BT37" s="488">
        <v>5794.170202000003</v>
      </c>
      <c r="BU37" s="488">
        <v>176.21862100000004</v>
      </c>
      <c r="BV37" s="494">
        <v>185.22067999999993</v>
      </c>
      <c r="BW37" s="20"/>
      <c r="BX37" s="20"/>
      <c r="BY37" s="20"/>
      <c r="BZ37" s="20"/>
      <c r="CA37" s="20"/>
      <c r="CB37" s="20"/>
      <c r="CC37" s="20"/>
      <c r="CD37" s="20"/>
      <c r="CE37" s="20"/>
      <c r="CF37" s="20"/>
      <c r="CG37" s="20"/>
      <c r="CH37" s="20"/>
      <c r="CI37" s="20"/>
      <c r="CJ37" s="20"/>
      <c r="CK37" s="20"/>
      <c r="CL37" s="20"/>
      <c r="CM37" s="20"/>
      <c r="CN37" s="20"/>
      <c r="CO37" s="20"/>
      <c r="CP37" s="20"/>
      <c r="CQ37" s="20"/>
      <c r="CR37" s="20"/>
      <c r="CS37" s="20"/>
      <c r="CT37" s="20"/>
      <c r="CU37" s="20"/>
      <c r="CV37" s="20"/>
      <c r="CW37" s="20"/>
      <c r="CX37" s="20"/>
      <c r="CY37" s="20"/>
      <c r="CZ37" s="22"/>
    </row>
    <row r="38" s="319" customFormat="true" ht="15" customHeight="true" x14ac:dyDescent="0.2">
      <c r="A38" s="1064"/>
      <c r="B38" s="389" t="s">
        <v>48</v>
      </c>
      <c r="C38" s="478">
        <v>91.603808696940931</v>
      </c>
      <c r="D38" s="470">
        <v>92.227531721548004</v>
      </c>
      <c r="E38" s="470">
        <v>84.1838530805977</v>
      </c>
      <c r="F38" s="470">
        <v>75.978657829526355</v>
      </c>
      <c r="G38" s="485">
        <v>58.209058624872611</v>
      </c>
      <c r="H38" s="474">
        <v>90.759774502240177</v>
      </c>
      <c r="I38" s="470">
        <v>80.065452585273036</v>
      </c>
      <c r="J38" s="470">
        <v>73.904446025701347</v>
      </c>
      <c r="K38" s="470">
        <v>72.160767627315849</v>
      </c>
      <c r="L38" s="481">
        <v>48.16623197106162</v>
      </c>
      <c r="M38" s="478">
        <v>91.161842688927791</v>
      </c>
      <c r="N38" s="470">
        <v>91.843520382955006</v>
      </c>
      <c r="O38" s="470">
        <v>95.322679918210056</v>
      </c>
      <c r="P38" s="470">
        <v>90.932719831935714</v>
      </c>
      <c r="Q38" s="485">
        <v>84.369280050912579</v>
      </c>
      <c r="R38" s="478">
        <v>90.919182268274838</v>
      </c>
      <c r="S38" s="470">
        <v>89.501403234868221</v>
      </c>
      <c r="T38" s="470">
        <v>66.030098862128796</v>
      </c>
      <c r="U38" s="470">
        <v>90.829049561628906</v>
      </c>
      <c r="V38" s="481">
        <v>90.892453101699743</v>
      </c>
      <c r="W38" s="24"/>
      <c r="X38" s="24"/>
      <c r="Y38" s="24"/>
      <c r="Z38" s="24"/>
      <c r="AA38" s="24"/>
      <c r="AB38" s="24"/>
      <c r="AC38" s="24"/>
      <c r="AD38" s="24"/>
      <c r="AE38" s="24"/>
      <c r="AF38" s="24"/>
      <c r="AG38" s="24"/>
      <c r="AH38" s="24"/>
      <c r="AI38" s="24"/>
      <c r="AJ38" s="24"/>
      <c r="AK38" s="24"/>
      <c r="AL38" s="24"/>
      <c r="AM38" s="24"/>
      <c r="AN38" s="24"/>
      <c r="AO38" s="24"/>
      <c r="AP38" s="24"/>
      <c r="AQ38" s="24"/>
      <c r="AR38" s="24"/>
      <c r="AS38" s="24"/>
      <c r="AT38" s="24"/>
      <c r="AU38" s="24"/>
      <c r="AV38" s="24"/>
      <c r="AW38" s="24"/>
      <c r="AX38" s="24"/>
      <c r="AY38" s="24"/>
      <c r="AZ38" s="356"/>
      <c r="BA38" s="1084"/>
      <c r="BB38" s="890" t="s">
        <v>48</v>
      </c>
      <c r="BC38" s="491">
        <v>4693.1905939999961</v>
      </c>
      <c r="BD38" s="488">
        <v>6079.0829259999928</v>
      </c>
      <c r="BE38" s="488">
        <v>6370.3444149999987</v>
      </c>
      <c r="BF38" s="488">
        <v>6151.8360550000034</v>
      </c>
      <c r="BG38" s="497">
        <v>4788.9636579999969</v>
      </c>
      <c r="BH38" s="491">
        <v>3807.3396099999891</v>
      </c>
      <c r="BI38" s="488">
        <v>3735.3891439999993</v>
      </c>
      <c r="BJ38" s="488">
        <v>3461.8959430000009</v>
      </c>
      <c r="BK38" s="488">
        <v>3341.7031619999975</v>
      </c>
      <c r="BL38" s="497">
        <v>2303.8208890000014</v>
      </c>
      <c r="BM38" s="491">
        <v>1714.2597800000015</v>
      </c>
      <c r="BN38" s="488">
        <v>2052.8655429999999</v>
      </c>
      <c r="BO38" s="488">
        <v>2494.6364640000002</v>
      </c>
      <c r="BP38" s="488">
        <v>2513.3934250000007</v>
      </c>
      <c r="BQ38" s="497">
        <v>2658.1136879999999</v>
      </c>
      <c r="BR38" s="491">
        <v>10598.825726999974</v>
      </c>
      <c r="BS38" s="488">
        <v>2628.2321839999986</v>
      </c>
      <c r="BT38" s="488">
        <v>11262.606556000013</v>
      </c>
      <c r="BU38" s="488">
        <v>1745.2683849999996</v>
      </c>
      <c r="BV38" s="494">
        <v>1848.4847960000036</v>
      </c>
      <c r="BW38" s="20"/>
      <c r="BX38" s="20"/>
      <c r="BY38" s="20"/>
      <c r="BZ38" s="20"/>
      <c r="CA38" s="20"/>
      <c r="CB38" s="20"/>
      <c r="CC38" s="20"/>
      <c r="CD38" s="20"/>
      <c r="CE38" s="20"/>
      <c r="CF38" s="20"/>
      <c r="CG38" s="20"/>
      <c r="CH38" s="20"/>
      <c r="CI38" s="20"/>
      <c r="CJ38" s="20"/>
      <c r="CK38" s="20"/>
      <c r="CL38" s="20"/>
      <c r="CM38" s="20"/>
      <c r="CN38" s="20"/>
      <c r="CO38" s="20"/>
      <c r="CP38" s="20"/>
      <c r="CQ38" s="20"/>
      <c r="CR38" s="20"/>
      <c r="CS38" s="20"/>
      <c r="CT38" s="20"/>
      <c r="CU38" s="20"/>
      <c r="CV38" s="20"/>
      <c r="CW38" s="20"/>
      <c r="CX38" s="20"/>
      <c r="CY38" s="20"/>
      <c r="CZ38" s="22"/>
    </row>
    <row r="39" s="319" customFormat="true" ht="15" customHeight="true" x14ac:dyDescent="0.2">
      <c r="A39" s="1064" t="s">
        <v>123</v>
      </c>
      <c r="B39" s="389" t="s">
        <v>49</v>
      </c>
      <c r="C39" s="18" t="s">
        <v>35</v>
      </c>
      <c r="D39" s="16" t="s">
        <v>35</v>
      </c>
      <c r="E39" s="16" t="s">
        <v>35</v>
      </c>
      <c r="F39" s="16" t="s">
        <v>35</v>
      </c>
      <c r="G39" s="14" t="s">
        <v>35</v>
      </c>
      <c r="H39" s="12" t="s">
        <v>35</v>
      </c>
      <c r="I39" s="16" t="s">
        <v>35</v>
      </c>
      <c r="J39" s="16" t="s">
        <v>35</v>
      </c>
      <c r="K39" s="16" t="s">
        <v>35</v>
      </c>
      <c r="L39" s="10" t="s">
        <v>35</v>
      </c>
      <c r="M39" s="18" t="s">
        <v>35</v>
      </c>
      <c r="N39" s="16" t="s">
        <v>35</v>
      </c>
      <c r="O39" s="16" t="s">
        <v>35</v>
      </c>
      <c r="P39" s="16" t="s">
        <v>35</v>
      </c>
      <c r="Q39" s="14" t="s">
        <v>35</v>
      </c>
      <c r="R39" s="18" t="s">
        <v>35</v>
      </c>
      <c r="S39" s="16" t="s">
        <v>35</v>
      </c>
      <c r="T39" s="16" t="s">
        <v>35</v>
      </c>
      <c r="U39" s="16" t="s">
        <v>35</v>
      </c>
      <c r="V39" s="10" t="s">
        <v>35</v>
      </c>
      <c r="W39" s="25"/>
      <c r="X39" s="25"/>
      <c r="Y39" s="25"/>
      <c r="Z39" s="25"/>
      <c r="AA39" s="25"/>
      <c r="AB39" s="25"/>
      <c r="AC39" s="25"/>
      <c r="AD39" s="25"/>
      <c r="AE39" s="25"/>
      <c r="AF39" s="25"/>
      <c r="AG39" s="25"/>
      <c r="AH39" s="25"/>
      <c r="AI39" s="25"/>
      <c r="AJ39" s="25"/>
      <c r="AK39" s="25"/>
      <c r="AL39" s="25"/>
      <c r="AM39" s="25"/>
      <c r="AN39" s="25"/>
      <c r="AO39" s="25"/>
      <c r="AP39" s="25"/>
      <c r="AQ39" s="25"/>
      <c r="AR39" s="25"/>
      <c r="AS39" s="25"/>
      <c r="AT39" s="25"/>
      <c r="AU39" s="25"/>
      <c r="AV39" s="25"/>
      <c r="AW39" s="25"/>
      <c r="AX39" s="25"/>
      <c r="AY39" s="25"/>
      <c r="AZ39" s="356"/>
      <c r="BA39" s="1084" t="s">
        <v>123</v>
      </c>
      <c r="BB39" s="890" t="s">
        <v>49</v>
      </c>
      <c r="BC39" s="72" t="s">
        <v>35</v>
      </c>
      <c r="BD39" s="68" t="s">
        <v>35</v>
      </c>
      <c r="BE39" s="68" t="s">
        <v>35</v>
      </c>
      <c r="BF39" s="68" t="s">
        <v>35</v>
      </c>
      <c r="BG39" s="63" t="s">
        <v>35</v>
      </c>
      <c r="BH39" s="72" t="s">
        <v>35</v>
      </c>
      <c r="BI39" s="68" t="s">
        <v>35</v>
      </c>
      <c r="BJ39" s="68" t="s">
        <v>35</v>
      </c>
      <c r="BK39" s="68" t="s">
        <v>35</v>
      </c>
      <c r="BL39" s="63" t="s">
        <v>35</v>
      </c>
      <c r="BM39" s="72" t="s">
        <v>35</v>
      </c>
      <c r="BN39" s="68" t="s">
        <v>35</v>
      </c>
      <c r="BO39" s="68" t="s">
        <v>35</v>
      </c>
      <c r="BP39" s="68" t="s">
        <v>35</v>
      </c>
      <c r="BQ39" s="63" t="s">
        <v>35</v>
      </c>
      <c r="BR39" s="72" t="s">
        <v>35</v>
      </c>
      <c r="BS39" s="68" t="s">
        <v>35</v>
      </c>
      <c r="BT39" s="68" t="s">
        <v>35</v>
      </c>
      <c r="BU39" s="68" t="s">
        <v>35</v>
      </c>
      <c r="BV39" s="56" t="s">
        <v>35</v>
      </c>
      <c r="BW39" s="22"/>
      <c r="BX39" s="22"/>
      <c r="BY39" s="22"/>
      <c r="BZ39" s="22"/>
      <c r="CA39" s="22"/>
      <c r="CB39" s="22"/>
      <c r="CC39" s="22"/>
      <c r="CD39" s="22"/>
      <c r="CE39" s="22"/>
      <c r="CF39" s="22"/>
      <c r="CG39" s="22"/>
      <c r="CH39" s="22"/>
      <c r="CI39" s="22"/>
      <c r="CJ39" s="22"/>
      <c r="CK39" s="22"/>
      <c r="CL39" s="22"/>
      <c r="CM39" s="22"/>
      <c r="CN39" s="22"/>
      <c r="CO39" s="22"/>
      <c r="CP39" s="22"/>
      <c r="CQ39" s="22"/>
      <c r="CR39" s="22"/>
      <c r="CS39" s="22"/>
      <c r="CT39" s="22"/>
      <c r="CU39" s="22"/>
      <c r="CV39" s="22"/>
      <c r="CW39" s="22"/>
      <c r="CX39" s="22"/>
      <c r="CY39" s="22"/>
      <c r="CZ39" s="22"/>
    </row>
    <row r="40" s="319" customFormat="true" ht="15" customHeight="true" x14ac:dyDescent="0.2">
      <c r="A40" s="1064"/>
      <c r="B40" s="389" t="s">
        <v>48</v>
      </c>
      <c r="C40" s="18" t="s">
        <v>35</v>
      </c>
      <c r="D40" s="16" t="s">
        <v>35</v>
      </c>
      <c r="E40" s="16" t="s">
        <v>35</v>
      </c>
      <c r="F40" s="16" t="s">
        <v>35</v>
      </c>
      <c r="G40" s="14" t="s">
        <v>35</v>
      </c>
      <c r="H40" s="12" t="s">
        <v>35</v>
      </c>
      <c r="I40" s="16" t="s">
        <v>35</v>
      </c>
      <c r="J40" s="16" t="s">
        <v>35</v>
      </c>
      <c r="K40" s="16" t="s">
        <v>35</v>
      </c>
      <c r="L40" s="10" t="s">
        <v>35</v>
      </c>
      <c r="M40" s="18" t="s">
        <v>35</v>
      </c>
      <c r="N40" s="16" t="s">
        <v>35</v>
      </c>
      <c r="O40" s="16" t="s">
        <v>35</v>
      </c>
      <c r="P40" s="16" t="s">
        <v>35</v>
      </c>
      <c r="Q40" s="14" t="s">
        <v>35</v>
      </c>
      <c r="R40" s="18" t="s">
        <v>35</v>
      </c>
      <c r="S40" s="16" t="s">
        <v>35</v>
      </c>
      <c r="T40" s="16" t="s">
        <v>35</v>
      </c>
      <c r="U40" s="16" t="s">
        <v>35</v>
      </c>
      <c r="V40" s="10" t="s">
        <v>35</v>
      </c>
      <c r="W40" s="25"/>
      <c r="X40" s="25"/>
      <c r="Y40" s="25"/>
      <c r="Z40" s="25"/>
      <c r="AA40" s="25"/>
      <c r="AB40" s="25"/>
      <c r="AC40" s="25"/>
      <c r="AD40" s="25"/>
      <c r="AE40" s="25"/>
      <c r="AF40" s="25"/>
      <c r="AG40" s="25"/>
      <c r="AH40" s="25"/>
      <c r="AI40" s="25"/>
      <c r="AJ40" s="25"/>
      <c r="AK40" s="25"/>
      <c r="AL40" s="25"/>
      <c r="AM40" s="25"/>
      <c r="AN40" s="25"/>
      <c r="AO40" s="25"/>
      <c r="AP40" s="25"/>
      <c r="AQ40" s="25"/>
      <c r="AR40" s="25"/>
      <c r="AS40" s="25"/>
      <c r="AT40" s="25"/>
      <c r="AU40" s="25"/>
      <c r="AV40" s="25"/>
      <c r="AW40" s="25"/>
      <c r="AX40" s="25"/>
      <c r="AY40" s="25"/>
      <c r="AZ40" s="356"/>
      <c r="BA40" s="1084"/>
      <c r="BB40" s="890" t="s">
        <v>48</v>
      </c>
      <c r="BC40" s="72" t="s">
        <v>35</v>
      </c>
      <c r="BD40" s="68" t="s">
        <v>35</v>
      </c>
      <c r="BE40" s="68" t="s">
        <v>35</v>
      </c>
      <c r="BF40" s="68" t="s">
        <v>35</v>
      </c>
      <c r="BG40" s="63" t="s">
        <v>35</v>
      </c>
      <c r="BH40" s="72" t="s">
        <v>35</v>
      </c>
      <c r="BI40" s="68" t="s">
        <v>35</v>
      </c>
      <c r="BJ40" s="68" t="s">
        <v>35</v>
      </c>
      <c r="BK40" s="68" t="s">
        <v>35</v>
      </c>
      <c r="BL40" s="63" t="s">
        <v>35</v>
      </c>
      <c r="BM40" s="72" t="s">
        <v>35</v>
      </c>
      <c r="BN40" s="68" t="s">
        <v>35</v>
      </c>
      <c r="BO40" s="68" t="s">
        <v>35</v>
      </c>
      <c r="BP40" s="68" t="s">
        <v>35</v>
      </c>
      <c r="BQ40" s="63" t="s">
        <v>35</v>
      </c>
      <c r="BR40" s="72" t="s">
        <v>35</v>
      </c>
      <c r="BS40" s="68" t="s">
        <v>35</v>
      </c>
      <c r="BT40" s="68" t="s">
        <v>35</v>
      </c>
      <c r="BU40" s="68" t="s">
        <v>35</v>
      </c>
      <c r="BV40" s="56" t="s">
        <v>35</v>
      </c>
      <c r="BW40" s="22"/>
      <c r="BX40" s="22"/>
      <c r="BY40" s="22"/>
      <c r="BZ40" s="22"/>
      <c r="CA40" s="22"/>
      <c r="CB40" s="22"/>
      <c r="CC40" s="22"/>
      <c r="CD40" s="22"/>
      <c r="CE40" s="22"/>
      <c r="CF40" s="22"/>
      <c r="CG40" s="22"/>
      <c r="CH40" s="22"/>
      <c r="CI40" s="22"/>
      <c r="CJ40" s="22"/>
      <c r="CK40" s="22"/>
      <c r="CL40" s="22"/>
      <c r="CM40" s="22"/>
      <c r="CN40" s="22"/>
      <c r="CO40" s="22"/>
      <c r="CP40" s="22"/>
      <c r="CQ40" s="22"/>
      <c r="CR40" s="22"/>
      <c r="CS40" s="22"/>
      <c r="CT40" s="22"/>
      <c r="CU40" s="22"/>
      <c r="CV40" s="22"/>
      <c r="CW40" s="22"/>
      <c r="CX40" s="22"/>
      <c r="CY40" s="22"/>
      <c r="CZ40" s="22"/>
    </row>
    <row r="41" s="319" customFormat="true" ht="15" customHeight="true" x14ac:dyDescent="0.2">
      <c r="A41" s="1064" t="s">
        <v>56</v>
      </c>
      <c r="B41" s="389" t="s">
        <v>49</v>
      </c>
      <c r="C41" s="478">
        <v>9.0252327508253369</v>
      </c>
      <c r="D41" s="470">
        <v>8.1262004864369288</v>
      </c>
      <c r="E41" s="470">
        <v>10.96378237288774</v>
      </c>
      <c r="F41" s="470">
        <v>15.837263282489131</v>
      </c>
      <c r="G41" s="485">
        <v>10.102302316271411</v>
      </c>
      <c r="H41" s="474">
        <v>8.0219310829016308</v>
      </c>
      <c r="I41" s="470">
        <v>9.1844513940708818</v>
      </c>
      <c r="J41" s="470">
        <v>18.463464954855294</v>
      </c>
      <c r="K41" s="470">
        <v>15.28737451942208</v>
      </c>
      <c r="L41" s="481">
        <v>7.1866740140852254</v>
      </c>
      <c r="M41" s="478">
        <v>9.6810563757723429</v>
      </c>
      <c r="N41" s="470">
        <v>9.8471978987783242</v>
      </c>
      <c r="O41" s="470">
        <v>8.8648816369182519</v>
      </c>
      <c r="P41" s="470">
        <v>9.1461709858780385</v>
      </c>
      <c r="Q41" s="485">
        <v>10.827049045731673</v>
      </c>
      <c r="R41" s="478">
        <v>11.487957394320683</v>
      </c>
      <c r="S41" s="470">
        <v>9.6764802289010792</v>
      </c>
      <c r="T41" s="470">
        <v>10.850324546907517</v>
      </c>
      <c r="U41" s="470">
        <v>4.8831985846382837</v>
      </c>
      <c r="V41" s="481">
        <v>14.400467225816154</v>
      </c>
      <c r="W41" s="24"/>
      <c r="X41" s="24"/>
      <c r="Y41" s="24"/>
      <c r="Z41" s="24"/>
      <c r="AA41" s="24"/>
      <c r="AB41" s="24"/>
      <c r="AC41" s="24"/>
      <c r="AD41" s="24"/>
      <c r="AE41" s="24"/>
      <c r="AF41" s="24"/>
      <c r="AG41" s="24"/>
      <c r="AH41" s="24"/>
      <c r="AI41" s="24"/>
      <c r="AJ41" s="24"/>
      <c r="AK41" s="24"/>
      <c r="AL41" s="24"/>
      <c r="AM41" s="24"/>
      <c r="AN41" s="24"/>
      <c r="AO41" s="24"/>
      <c r="AP41" s="24"/>
      <c r="AQ41" s="24"/>
      <c r="AR41" s="24"/>
      <c r="AS41" s="24"/>
      <c r="AT41" s="24"/>
      <c r="AU41" s="24"/>
      <c r="AV41" s="24"/>
      <c r="AW41" s="24"/>
      <c r="AX41" s="24"/>
      <c r="AY41" s="24"/>
      <c r="AZ41" s="356"/>
      <c r="BA41" s="1084" t="s">
        <v>56</v>
      </c>
      <c r="BB41" s="890" t="s">
        <v>49</v>
      </c>
      <c r="BC41" s="491">
        <v>748.89991300000031</v>
      </c>
      <c r="BD41" s="488">
        <v>677.30234799999994</v>
      </c>
      <c r="BE41" s="488">
        <v>909.44895999999949</v>
      </c>
      <c r="BF41" s="488">
        <v>1304.7944989999999</v>
      </c>
      <c r="BG41" s="497">
        <v>836.7003540000004</v>
      </c>
      <c r="BH41" s="491">
        <v>382.91495500000002</v>
      </c>
      <c r="BI41" s="488">
        <v>430.86769800000002</v>
      </c>
      <c r="BJ41" s="488">
        <v>883.09714900000006</v>
      </c>
      <c r="BK41" s="488">
        <v>726.27570500000013</v>
      </c>
      <c r="BL41" s="497">
        <v>340.15090199999997</v>
      </c>
      <c r="BM41" s="491">
        <v>340.40385900000001</v>
      </c>
      <c r="BN41" s="488">
        <v>349.54188600000003</v>
      </c>
      <c r="BO41" s="488">
        <v>312.5072110000001</v>
      </c>
      <c r="BP41" s="488">
        <v>327.38917900000013</v>
      </c>
      <c r="BQ41" s="497">
        <v>383.99753000000004</v>
      </c>
      <c r="BR41" s="491">
        <v>1634.8581670000017</v>
      </c>
      <c r="BS41" s="488">
        <v>340.425566</v>
      </c>
      <c r="BT41" s="488">
        <v>2023.9884279999999</v>
      </c>
      <c r="BU41" s="488">
        <v>127.63272399999998</v>
      </c>
      <c r="BV41" s="494">
        <v>350.24118900000008</v>
      </c>
      <c r="BW41" s="20"/>
      <c r="BX41" s="20"/>
      <c r="BY41" s="20"/>
      <c r="BZ41" s="20"/>
      <c r="CA41" s="20"/>
      <c r="CB41" s="20"/>
      <c r="CC41" s="20"/>
      <c r="CD41" s="20"/>
      <c r="CE41" s="20"/>
      <c r="CF41" s="20"/>
      <c r="CG41" s="20"/>
      <c r="CH41" s="20"/>
      <c r="CI41" s="20"/>
      <c r="CJ41" s="20"/>
      <c r="CK41" s="20"/>
      <c r="CL41" s="20"/>
      <c r="CM41" s="20"/>
      <c r="CN41" s="20"/>
      <c r="CO41" s="20"/>
      <c r="CP41" s="20"/>
      <c r="CQ41" s="20"/>
      <c r="CR41" s="20"/>
      <c r="CS41" s="20"/>
      <c r="CT41" s="20"/>
      <c r="CU41" s="20"/>
      <c r="CV41" s="20"/>
      <c r="CW41" s="20"/>
      <c r="CX41" s="20"/>
      <c r="CY41" s="20"/>
      <c r="CZ41" s="22"/>
    </row>
    <row r="42" s="319" customFormat="true" ht="15" customHeight="true" x14ac:dyDescent="0.2">
      <c r="A42" s="1064"/>
      <c r="B42" s="389" t="s">
        <v>48</v>
      </c>
      <c r="C42" s="478">
        <v>90.974767249174818</v>
      </c>
      <c r="D42" s="470">
        <v>91.873799513563085</v>
      </c>
      <c r="E42" s="470">
        <v>89.036217627112109</v>
      </c>
      <c r="F42" s="470">
        <v>84.162736717510697</v>
      </c>
      <c r="G42" s="485">
        <v>89.897697683728495</v>
      </c>
      <c r="H42" s="474">
        <v>91.97806891709827</v>
      </c>
      <c r="I42" s="470">
        <v>90.815548605929067</v>
      </c>
      <c r="J42" s="470">
        <v>81.536535045144774</v>
      </c>
      <c r="K42" s="470">
        <v>84.71262548057787</v>
      </c>
      <c r="L42" s="481">
        <v>92.813325985914759</v>
      </c>
      <c r="M42" s="478">
        <v>90.3189436242277</v>
      </c>
      <c r="N42" s="470">
        <v>90.152802101221724</v>
      </c>
      <c r="O42" s="470">
        <v>91.135118363081773</v>
      </c>
      <c r="P42" s="470">
        <v>90.853829014122027</v>
      </c>
      <c r="Q42" s="485">
        <v>89.172950954268345</v>
      </c>
      <c r="R42" s="478">
        <v>88.512042605679113</v>
      </c>
      <c r="S42" s="470">
        <v>90.32351977109893</v>
      </c>
      <c r="T42" s="470">
        <v>89.149675453092385</v>
      </c>
      <c r="U42" s="470">
        <v>95.116801415361635</v>
      </c>
      <c r="V42" s="481">
        <v>85.599532774183899</v>
      </c>
      <c r="W42" s="24"/>
      <c r="X42" s="24"/>
      <c r="Y42" s="24"/>
      <c r="Z42" s="24"/>
      <c r="AA42" s="24"/>
      <c r="AB42" s="24"/>
      <c r="AC42" s="24"/>
      <c r="AD42" s="24"/>
      <c r="AE42" s="24"/>
      <c r="AF42" s="24"/>
      <c r="AG42" s="24"/>
      <c r="AH42" s="24"/>
      <c r="AI42" s="24"/>
      <c r="AJ42" s="24"/>
      <c r="AK42" s="24"/>
      <c r="AL42" s="24"/>
      <c r="AM42" s="24"/>
      <c r="AN42" s="24"/>
      <c r="AO42" s="24"/>
      <c r="AP42" s="24"/>
      <c r="AQ42" s="24"/>
      <c r="AR42" s="24"/>
      <c r="AS42" s="24"/>
      <c r="AT42" s="24"/>
      <c r="AU42" s="24"/>
      <c r="AV42" s="24"/>
      <c r="AW42" s="24"/>
      <c r="AX42" s="24"/>
      <c r="AY42" s="24"/>
      <c r="AZ42" s="356"/>
      <c r="BA42" s="1084"/>
      <c r="BB42" s="890" t="s">
        <v>48</v>
      </c>
      <c r="BC42" s="491">
        <v>7548.9460669999744</v>
      </c>
      <c r="BD42" s="488">
        <v>7657.4950659999949</v>
      </c>
      <c r="BE42" s="488">
        <v>7385.5803380000043</v>
      </c>
      <c r="BF42" s="488">
        <v>6933.9679419999957</v>
      </c>
      <c r="BG42" s="497">
        <v>7445.5736049999869</v>
      </c>
      <c r="BH42" s="491">
        <v>4390.4363869999934</v>
      </c>
      <c r="BI42" s="488">
        <v>4260.4054059999935</v>
      </c>
      <c r="BJ42" s="488">
        <v>3899.8466330000015</v>
      </c>
      <c r="BK42" s="488">
        <v>4024.5446799999982</v>
      </c>
      <c r="BL42" s="497">
        <v>4392.927310999994</v>
      </c>
      <c r="BM42" s="491">
        <v>3175.7812119999935</v>
      </c>
      <c r="BN42" s="488">
        <v>3200.116499999996</v>
      </c>
      <c r="BO42" s="488">
        <v>3212.7199019999971</v>
      </c>
      <c r="BP42" s="488">
        <v>3252.1325630000019</v>
      </c>
      <c r="BQ42" s="497">
        <v>3162.6524240000026</v>
      </c>
      <c r="BR42" s="491">
        <v>12596.202332999983</v>
      </c>
      <c r="BS42" s="488">
        <v>3177.6466870000027</v>
      </c>
      <c r="BT42" s="488">
        <v>16629.724824999983</v>
      </c>
      <c r="BU42" s="488">
        <v>2486.0787970000024</v>
      </c>
      <c r="BV42" s="494">
        <v>2081.9103760000044</v>
      </c>
      <c r="BW42" s="20"/>
      <c r="BX42" s="20"/>
      <c r="BY42" s="20"/>
      <c r="BZ42" s="20"/>
      <c r="CA42" s="20"/>
      <c r="CB42" s="20"/>
      <c r="CC42" s="20"/>
      <c r="CD42" s="20"/>
      <c r="CE42" s="20"/>
      <c r="CF42" s="20"/>
      <c r="CG42" s="20"/>
      <c r="CH42" s="20"/>
      <c r="CI42" s="20"/>
      <c r="CJ42" s="20"/>
      <c r="CK42" s="20"/>
      <c r="CL42" s="20"/>
      <c r="CM42" s="20"/>
      <c r="CN42" s="20"/>
      <c r="CO42" s="20"/>
      <c r="CP42" s="20"/>
      <c r="CQ42" s="20"/>
      <c r="CR42" s="20"/>
      <c r="CS42" s="20"/>
      <c r="CT42" s="20"/>
      <c r="CU42" s="20"/>
      <c r="CV42" s="20"/>
      <c r="CW42" s="20"/>
      <c r="CX42" s="20"/>
      <c r="CY42" s="20"/>
      <c r="CZ42" s="22"/>
    </row>
    <row r="43" s="319" customFormat="true" ht="15" customHeight="true" x14ac:dyDescent="0.2">
      <c r="A43" s="1064" t="s">
        <v>53</v>
      </c>
      <c r="B43" s="389" t="s">
        <v>49</v>
      </c>
      <c r="C43" s="478">
        <v>80.84778172676684</v>
      </c>
      <c r="D43" s="470">
        <v>83.261873517469212</v>
      </c>
      <c r="E43" s="470">
        <v>75.515013163990588</v>
      </c>
      <c r="F43" s="470">
        <v>72.620651193922185</v>
      </c>
      <c r="G43" s="485">
        <v>73.517417348282294</v>
      </c>
      <c r="H43" s="474">
        <v>85.306488514548676</v>
      </c>
      <c r="I43" s="470">
        <v>70.346087815960217</v>
      </c>
      <c r="J43" s="470">
        <v>71.729559569498178</v>
      </c>
      <c r="K43" s="470">
        <v>72.215959911837061</v>
      </c>
      <c r="L43" s="481">
        <v>72.254721686425043</v>
      </c>
      <c r="M43" s="478">
        <v>83.653103330563809</v>
      </c>
      <c r="N43" s="470">
        <v>75.703528997953995</v>
      </c>
      <c r="O43" s="470">
        <v>81.593931154707661</v>
      </c>
      <c r="P43" s="470">
        <v>81.904373829842172</v>
      </c>
      <c r="Q43" s="485">
        <v>80.414653387731335</v>
      </c>
      <c r="R43" s="478">
        <v>79.538901750219978</v>
      </c>
      <c r="S43" s="470">
        <v>84.297189957193865</v>
      </c>
      <c r="T43" s="470">
        <v>70.862861902875622</v>
      </c>
      <c r="U43" s="470">
        <v>87.293059436065008</v>
      </c>
      <c r="V43" s="481">
        <v>80.345685550252441</v>
      </c>
      <c r="W43" s="24"/>
      <c r="X43" s="24"/>
      <c r="Y43" s="24"/>
      <c r="Z43" s="24"/>
      <c r="AA43" s="24"/>
      <c r="AB43" s="24"/>
      <c r="AC43" s="24"/>
      <c r="AD43" s="24"/>
      <c r="AE43" s="24"/>
      <c r="AF43" s="24"/>
      <c r="AG43" s="24"/>
      <c r="AH43" s="24"/>
      <c r="AI43" s="24"/>
      <c r="AJ43" s="24"/>
      <c r="AK43" s="24"/>
      <c r="AL43" s="24"/>
      <c r="AM43" s="24"/>
      <c r="AN43" s="24"/>
      <c r="AO43" s="24"/>
      <c r="AP43" s="24"/>
      <c r="AQ43" s="24"/>
      <c r="AR43" s="24"/>
      <c r="AS43" s="24"/>
      <c r="AT43" s="24"/>
      <c r="AU43" s="24"/>
      <c r="AV43" s="24"/>
      <c r="AW43" s="24"/>
      <c r="AX43" s="24"/>
      <c r="AY43" s="24"/>
      <c r="AZ43" s="356"/>
      <c r="BA43" s="1084" t="s">
        <v>53</v>
      </c>
      <c r="BB43" s="890" t="s">
        <v>49</v>
      </c>
      <c r="BC43" s="491">
        <v>3814.7473099999934</v>
      </c>
      <c r="BD43" s="488">
        <v>5161.6752319999996</v>
      </c>
      <c r="BE43" s="488">
        <v>5044.4191030000011</v>
      </c>
      <c r="BF43" s="488">
        <v>4576.2115010000052</v>
      </c>
      <c r="BG43" s="497">
        <v>3948.071442999998</v>
      </c>
      <c r="BH43" s="491">
        <v>3243.1936879999939</v>
      </c>
      <c r="BI43" s="488">
        <v>2667.2409790000002</v>
      </c>
      <c r="BJ43" s="488">
        <v>2617.8332449999994</v>
      </c>
      <c r="BK43" s="488">
        <v>2489.0989229999977</v>
      </c>
      <c r="BL43" s="497">
        <v>1972.9150940000009</v>
      </c>
      <c r="BM43" s="491">
        <v>1473.7697290000006</v>
      </c>
      <c r="BN43" s="488">
        <v>1583.9111249999999</v>
      </c>
      <c r="BO43" s="488">
        <v>1977.732965000002</v>
      </c>
      <c r="BP43" s="488">
        <v>2154.3666550000021</v>
      </c>
      <c r="BQ43" s="497">
        <v>2365.0621859999983</v>
      </c>
      <c r="BR43" s="491">
        <v>8665.8505759999935</v>
      </c>
      <c r="BS43" s="488">
        <v>2322.6547109999997</v>
      </c>
      <c r="BT43" s="488">
        <v>8360.3792259999973</v>
      </c>
      <c r="BU43" s="488">
        <v>1584.4181249999986</v>
      </c>
      <c r="BV43" s="494">
        <v>1611.8219510000024</v>
      </c>
      <c r="BW43" s="20"/>
      <c r="BX43" s="20"/>
      <c r="BY43" s="20"/>
      <c r="BZ43" s="20"/>
      <c r="CA43" s="20"/>
      <c r="CB43" s="20"/>
      <c r="CC43" s="20"/>
      <c r="CD43" s="20"/>
      <c r="CE43" s="20"/>
      <c r="CF43" s="20"/>
      <c r="CG43" s="20"/>
      <c r="CH43" s="20"/>
      <c r="CI43" s="20"/>
      <c r="CJ43" s="20"/>
      <c r="CK43" s="20"/>
      <c r="CL43" s="20"/>
      <c r="CM43" s="20"/>
      <c r="CN43" s="20"/>
      <c r="CO43" s="20"/>
      <c r="CP43" s="20"/>
      <c r="CQ43" s="20"/>
      <c r="CR43" s="20"/>
      <c r="CS43" s="20"/>
      <c r="CT43" s="20"/>
      <c r="CU43" s="20"/>
      <c r="CV43" s="20"/>
      <c r="CW43" s="20"/>
      <c r="CX43" s="20"/>
      <c r="CY43" s="20"/>
      <c r="CZ43" s="22"/>
    </row>
    <row r="44" s="319" customFormat="true" ht="15" customHeight="true" x14ac:dyDescent="0.2">
      <c r="A44" s="1064"/>
      <c r="B44" s="389" t="s">
        <v>48</v>
      </c>
      <c r="C44" s="478">
        <v>19.152218273233039</v>
      </c>
      <c r="D44" s="470">
        <v>16.738126482530994</v>
      </c>
      <c r="E44" s="470">
        <v>24.484986836009387</v>
      </c>
      <c r="F44" s="470">
        <v>27.379348806077868</v>
      </c>
      <c r="G44" s="485">
        <v>26.482582651717767</v>
      </c>
      <c r="H44" s="474">
        <v>14.693511485451463</v>
      </c>
      <c r="I44" s="470">
        <v>29.653912184039843</v>
      </c>
      <c r="J44" s="470">
        <v>28.270440430501807</v>
      </c>
      <c r="K44" s="470">
        <v>27.784040088162925</v>
      </c>
      <c r="L44" s="481">
        <v>27.74527831357495</v>
      </c>
      <c r="M44" s="478">
        <v>16.346896669436124</v>
      </c>
      <c r="N44" s="470">
        <v>24.29647100204599</v>
      </c>
      <c r="O44" s="470">
        <v>18.40606884529242</v>
      </c>
      <c r="P44" s="470">
        <v>18.095626170157843</v>
      </c>
      <c r="Q44" s="485">
        <v>19.585346612268538</v>
      </c>
      <c r="R44" s="478">
        <v>20.461098249780225</v>
      </c>
      <c r="S44" s="470">
        <v>15.702810042806242</v>
      </c>
      <c r="T44" s="470">
        <v>29.137138097124517</v>
      </c>
      <c r="U44" s="470">
        <v>12.706940563934916</v>
      </c>
      <c r="V44" s="481">
        <v>19.654314449747449</v>
      </c>
      <c r="W44" s="24"/>
      <c r="X44" s="24"/>
      <c r="Y44" s="24"/>
      <c r="Z44" s="24"/>
      <c r="AA44" s="24"/>
      <c r="AB44" s="24"/>
      <c r="AC44" s="24"/>
      <c r="AD44" s="24"/>
      <c r="AE44" s="24"/>
      <c r="AF44" s="24"/>
      <c r="AG44" s="24"/>
      <c r="AH44" s="24"/>
      <c r="AI44" s="24"/>
      <c r="AJ44" s="24"/>
      <c r="AK44" s="24"/>
      <c r="AL44" s="24"/>
      <c r="AM44" s="24"/>
      <c r="AN44" s="24"/>
      <c r="AO44" s="24"/>
      <c r="AP44" s="24"/>
      <c r="AQ44" s="24"/>
      <c r="AR44" s="24"/>
      <c r="AS44" s="24"/>
      <c r="AT44" s="24"/>
      <c r="AU44" s="24"/>
      <c r="AV44" s="24"/>
      <c r="AW44" s="24"/>
      <c r="AX44" s="24"/>
      <c r="AY44" s="24"/>
      <c r="AZ44" s="356"/>
      <c r="BA44" s="1084"/>
      <c r="BB44" s="890" t="s">
        <v>48</v>
      </c>
      <c r="BC44" s="491">
        <v>903.68432600000051</v>
      </c>
      <c r="BD44" s="488">
        <v>1037.6510790000007</v>
      </c>
      <c r="BE44" s="488">
        <v>1635.6023809999995</v>
      </c>
      <c r="BF44" s="488">
        <v>1725.3176450000003</v>
      </c>
      <c r="BG44" s="497">
        <v>1422.1817370000003</v>
      </c>
      <c r="BH44" s="491">
        <v>558.61991899999987</v>
      </c>
      <c r="BI44" s="488">
        <v>1124.3571920000002</v>
      </c>
      <c r="BJ44" s="488">
        <v>1031.7545409999998</v>
      </c>
      <c r="BK44" s="488">
        <v>957.64460299999985</v>
      </c>
      <c r="BL44" s="497">
        <v>757.58479299999976</v>
      </c>
      <c r="BM44" s="491">
        <v>287.99363700000004</v>
      </c>
      <c r="BN44" s="488">
        <v>508.34421099999997</v>
      </c>
      <c r="BO44" s="488">
        <v>446.13966500000009</v>
      </c>
      <c r="BP44" s="488">
        <v>475.97718900000018</v>
      </c>
      <c r="BQ44" s="497">
        <v>576.02141799999981</v>
      </c>
      <c r="BR44" s="491">
        <v>2229.259094</v>
      </c>
      <c r="BS44" s="488">
        <v>432.66217699999987</v>
      </c>
      <c r="BT44" s="488">
        <v>3437.5908269999991</v>
      </c>
      <c r="BU44" s="488">
        <v>230.63811800000011</v>
      </c>
      <c r="BV44" s="494">
        <v>394.28695199999999</v>
      </c>
      <c r="BW44" s="20"/>
      <c r="BX44" s="20"/>
      <c r="BY44" s="20"/>
      <c r="BZ44" s="20"/>
      <c r="CA44" s="20"/>
      <c r="CB44" s="20"/>
      <c r="CC44" s="20"/>
      <c r="CD44" s="20"/>
      <c r="CE44" s="20"/>
      <c r="CF44" s="20"/>
      <c r="CG44" s="20"/>
      <c r="CH44" s="20"/>
      <c r="CI44" s="20"/>
      <c r="CJ44" s="20"/>
      <c r="CK44" s="20"/>
      <c r="CL44" s="20"/>
      <c r="CM44" s="20"/>
      <c r="CN44" s="20"/>
      <c r="CO44" s="20"/>
      <c r="CP44" s="20"/>
      <c r="CQ44" s="20"/>
      <c r="CR44" s="20"/>
      <c r="CS44" s="20"/>
      <c r="CT44" s="20"/>
      <c r="CU44" s="20"/>
      <c r="CV44" s="20"/>
      <c r="CW44" s="20"/>
      <c r="CX44" s="20"/>
      <c r="CY44" s="20"/>
      <c r="CZ44" s="22"/>
    </row>
    <row r="45" s="319" customFormat="true" ht="15" customHeight="true" x14ac:dyDescent="0.2">
      <c r="A45" s="1064" t="s">
        <v>52</v>
      </c>
      <c r="B45" s="389" t="s">
        <v>49</v>
      </c>
      <c r="C45" s="478">
        <v>80.84778172676684</v>
      </c>
      <c r="D45" s="470">
        <v>83.261873517469212</v>
      </c>
      <c r="E45" s="470">
        <v>75.515013163990588</v>
      </c>
      <c r="F45" s="470">
        <v>72.620651193922185</v>
      </c>
      <c r="G45" s="485">
        <v>73.517417348282294</v>
      </c>
      <c r="H45" s="474">
        <v>85.306488514548676</v>
      </c>
      <c r="I45" s="470">
        <v>70.346087815960217</v>
      </c>
      <c r="J45" s="470">
        <v>71.729559569498178</v>
      </c>
      <c r="K45" s="470">
        <v>72.215959911837061</v>
      </c>
      <c r="L45" s="481">
        <v>72.254721686425043</v>
      </c>
      <c r="M45" s="478">
        <v>83.653103330563809</v>
      </c>
      <c r="N45" s="470">
        <v>75.703528997953995</v>
      </c>
      <c r="O45" s="470">
        <v>81.593931154707661</v>
      </c>
      <c r="P45" s="470">
        <v>81.904373829842172</v>
      </c>
      <c r="Q45" s="485">
        <v>80.414653387731335</v>
      </c>
      <c r="R45" s="478">
        <v>79.538901750219978</v>
      </c>
      <c r="S45" s="470">
        <v>84.297189957193865</v>
      </c>
      <c r="T45" s="470">
        <v>70.862861902875622</v>
      </c>
      <c r="U45" s="470">
        <v>87.293059436065008</v>
      </c>
      <c r="V45" s="481">
        <v>80.345685550252441</v>
      </c>
      <c r="W45" s="24"/>
      <c r="X45" s="24"/>
      <c r="Y45" s="24"/>
      <c r="Z45" s="24"/>
      <c r="AA45" s="24"/>
      <c r="AB45" s="24"/>
      <c r="AC45" s="24"/>
      <c r="AD45" s="24"/>
      <c r="AE45" s="24"/>
      <c r="AF45" s="24"/>
      <c r="AG45" s="24"/>
      <c r="AH45" s="24"/>
      <c r="AI45" s="24"/>
      <c r="AJ45" s="24"/>
      <c r="AK45" s="24"/>
      <c r="AL45" s="24"/>
      <c r="AM45" s="24"/>
      <c r="AN45" s="24"/>
      <c r="AO45" s="24"/>
      <c r="AP45" s="24"/>
      <c r="AQ45" s="24"/>
      <c r="AR45" s="24"/>
      <c r="AS45" s="24"/>
      <c r="AT45" s="24"/>
      <c r="AU45" s="24"/>
      <c r="AV45" s="24"/>
      <c r="AW45" s="24"/>
      <c r="AX45" s="24"/>
      <c r="AY45" s="24"/>
      <c r="AZ45" s="356"/>
      <c r="BA45" s="1084" t="s">
        <v>52</v>
      </c>
      <c r="BB45" s="890" t="s">
        <v>49</v>
      </c>
      <c r="BC45" s="491">
        <v>3814.7473099999934</v>
      </c>
      <c r="BD45" s="488">
        <v>5161.6752319999996</v>
      </c>
      <c r="BE45" s="488">
        <v>5044.4191030000011</v>
      </c>
      <c r="BF45" s="488">
        <v>4576.2115010000052</v>
      </c>
      <c r="BG45" s="497">
        <v>3948.071442999998</v>
      </c>
      <c r="BH45" s="491">
        <v>3243.1936879999939</v>
      </c>
      <c r="BI45" s="488">
        <v>2667.2409790000002</v>
      </c>
      <c r="BJ45" s="488">
        <v>2617.8332449999994</v>
      </c>
      <c r="BK45" s="488">
        <v>2489.0989229999977</v>
      </c>
      <c r="BL45" s="497">
        <v>1972.9150940000009</v>
      </c>
      <c r="BM45" s="491">
        <v>1473.7697290000006</v>
      </c>
      <c r="BN45" s="488">
        <v>1583.9111249999999</v>
      </c>
      <c r="BO45" s="488">
        <v>1977.732965000002</v>
      </c>
      <c r="BP45" s="488">
        <v>2154.3666550000021</v>
      </c>
      <c r="BQ45" s="497">
        <v>2365.0621859999983</v>
      </c>
      <c r="BR45" s="491">
        <v>8665.8505759999935</v>
      </c>
      <c r="BS45" s="488">
        <v>2322.6547109999997</v>
      </c>
      <c r="BT45" s="488">
        <v>8360.3792259999973</v>
      </c>
      <c r="BU45" s="488">
        <v>1584.4181249999986</v>
      </c>
      <c r="BV45" s="494">
        <v>1611.8219510000024</v>
      </c>
      <c r="BW45" s="20"/>
      <c r="BX45" s="20"/>
      <c r="BY45" s="20"/>
      <c r="BZ45" s="20"/>
      <c r="CA45" s="20"/>
      <c r="CB45" s="20"/>
      <c r="CC45" s="20"/>
      <c r="CD45" s="20"/>
      <c r="CE45" s="20"/>
      <c r="CF45" s="20"/>
      <c r="CG45" s="20"/>
      <c r="CH45" s="20"/>
      <c r="CI45" s="20"/>
      <c r="CJ45" s="20"/>
      <c r="CK45" s="20"/>
      <c r="CL45" s="20"/>
      <c r="CM45" s="20"/>
      <c r="CN45" s="20"/>
      <c r="CO45" s="20"/>
      <c r="CP45" s="20"/>
      <c r="CQ45" s="20"/>
      <c r="CR45" s="20"/>
      <c r="CS45" s="20"/>
      <c r="CT45" s="20"/>
      <c r="CU45" s="20"/>
      <c r="CV45" s="20"/>
      <c r="CW45" s="20"/>
      <c r="CX45" s="20"/>
      <c r="CY45" s="20"/>
      <c r="CZ45" s="22"/>
    </row>
    <row r="46" s="319" customFormat="true" ht="15" customHeight="true" x14ac:dyDescent="0.2">
      <c r="A46" s="1064"/>
      <c r="B46" s="389" t="s">
        <v>48</v>
      </c>
      <c r="C46" s="478">
        <v>19.152218273233039</v>
      </c>
      <c r="D46" s="470">
        <v>16.738126482530994</v>
      </c>
      <c r="E46" s="470">
        <v>24.484986836009387</v>
      </c>
      <c r="F46" s="470">
        <v>27.379348806077868</v>
      </c>
      <c r="G46" s="485">
        <v>26.482582651717767</v>
      </c>
      <c r="H46" s="474">
        <v>14.693511485451463</v>
      </c>
      <c r="I46" s="470">
        <v>29.653912184039843</v>
      </c>
      <c r="J46" s="470">
        <v>28.270440430501807</v>
      </c>
      <c r="K46" s="470">
        <v>27.784040088162925</v>
      </c>
      <c r="L46" s="481">
        <v>27.74527831357495</v>
      </c>
      <c r="M46" s="478">
        <v>16.346896669436124</v>
      </c>
      <c r="N46" s="470">
        <v>24.29647100204599</v>
      </c>
      <c r="O46" s="470">
        <v>18.40606884529242</v>
      </c>
      <c r="P46" s="470">
        <v>18.095626170157843</v>
      </c>
      <c r="Q46" s="485">
        <v>19.585346612268538</v>
      </c>
      <c r="R46" s="478">
        <v>20.461098249780225</v>
      </c>
      <c r="S46" s="470">
        <v>15.702810042806242</v>
      </c>
      <c r="T46" s="470">
        <v>29.137138097124517</v>
      </c>
      <c r="U46" s="470">
        <v>12.706940563934916</v>
      </c>
      <c r="V46" s="481">
        <v>19.654314449747449</v>
      </c>
      <c r="W46" s="24"/>
      <c r="X46" s="24"/>
      <c r="Y46" s="24"/>
      <c r="Z46" s="24"/>
      <c r="AA46" s="24"/>
      <c r="AB46" s="24"/>
      <c r="AC46" s="24"/>
      <c r="AD46" s="24"/>
      <c r="AE46" s="24"/>
      <c r="AF46" s="24"/>
      <c r="AG46" s="24"/>
      <c r="AH46" s="24"/>
      <c r="AI46" s="24"/>
      <c r="AJ46" s="24"/>
      <c r="AK46" s="24"/>
      <c r="AL46" s="24"/>
      <c r="AM46" s="24"/>
      <c r="AN46" s="24"/>
      <c r="AO46" s="24"/>
      <c r="AP46" s="24"/>
      <c r="AQ46" s="24"/>
      <c r="AR46" s="24"/>
      <c r="AS46" s="24"/>
      <c r="AT46" s="24"/>
      <c r="AU46" s="24"/>
      <c r="AV46" s="24"/>
      <c r="AW46" s="24"/>
      <c r="AX46" s="24"/>
      <c r="AY46" s="24"/>
      <c r="AZ46" s="356"/>
      <c r="BA46" s="1084"/>
      <c r="BB46" s="890" t="s">
        <v>48</v>
      </c>
      <c r="BC46" s="491">
        <v>903.68432600000051</v>
      </c>
      <c r="BD46" s="488">
        <v>1037.6510790000007</v>
      </c>
      <c r="BE46" s="488">
        <v>1635.6023809999995</v>
      </c>
      <c r="BF46" s="488">
        <v>1725.3176450000003</v>
      </c>
      <c r="BG46" s="497">
        <v>1422.1817370000003</v>
      </c>
      <c r="BH46" s="491">
        <v>558.61991899999987</v>
      </c>
      <c r="BI46" s="488">
        <v>1124.3571920000002</v>
      </c>
      <c r="BJ46" s="488">
        <v>1031.7545409999998</v>
      </c>
      <c r="BK46" s="488">
        <v>957.64460299999985</v>
      </c>
      <c r="BL46" s="497">
        <v>757.58479299999976</v>
      </c>
      <c r="BM46" s="491">
        <v>287.99363700000004</v>
      </c>
      <c r="BN46" s="488">
        <v>508.34421099999997</v>
      </c>
      <c r="BO46" s="488">
        <v>446.13966500000009</v>
      </c>
      <c r="BP46" s="488">
        <v>475.97718900000018</v>
      </c>
      <c r="BQ46" s="497">
        <v>576.02141799999981</v>
      </c>
      <c r="BR46" s="491">
        <v>2229.259094</v>
      </c>
      <c r="BS46" s="488">
        <v>432.66217699999987</v>
      </c>
      <c r="BT46" s="488">
        <v>3437.5908269999991</v>
      </c>
      <c r="BU46" s="488">
        <v>230.63811800000011</v>
      </c>
      <c r="BV46" s="494">
        <v>394.28695199999999</v>
      </c>
      <c r="BW46" s="20"/>
      <c r="BX46" s="20"/>
      <c r="BY46" s="20"/>
      <c r="BZ46" s="20"/>
      <c r="CA46" s="20"/>
      <c r="CB46" s="20"/>
      <c r="CC46" s="20"/>
      <c r="CD46" s="20"/>
      <c r="CE46" s="20"/>
      <c r="CF46" s="20"/>
      <c r="CG46" s="20"/>
      <c r="CH46" s="20"/>
      <c r="CI46" s="20"/>
      <c r="CJ46" s="20"/>
      <c r="CK46" s="20"/>
      <c r="CL46" s="20"/>
      <c r="CM46" s="20"/>
      <c r="CN46" s="20"/>
      <c r="CO46" s="20"/>
      <c r="CP46" s="20"/>
      <c r="CQ46" s="20"/>
      <c r="CR46" s="20"/>
      <c r="CS46" s="20"/>
      <c r="CT46" s="20"/>
      <c r="CU46" s="20"/>
      <c r="CV46" s="20"/>
      <c r="CW46" s="20"/>
      <c r="CX46" s="20"/>
      <c r="CY46" s="20"/>
      <c r="CZ46" s="22"/>
    </row>
    <row r="47" s="319" customFormat="true" ht="15" customHeight="true" x14ac:dyDescent="0.2">
      <c r="A47" s="1064" t="s">
        <v>102</v>
      </c>
      <c r="B47" s="389" t="s">
        <v>101</v>
      </c>
      <c r="C47" s="18" t="s">
        <v>35</v>
      </c>
      <c r="D47" s="16" t="s">
        <v>35</v>
      </c>
      <c r="E47" s="16" t="s">
        <v>35</v>
      </c>
      <c r="F47" s="16" t="s">
        <v>35</v>
      </c>
      <c r="G47" s="14" t="s">
        <v>35</v>
      </c>
      <c r="H47" s="12" t="s">
        <v>35</v>
      </c>
      <c r="I47" s="16" t="s">
        <v>35</v>
      </c>
      <c r="J47" s="16" t="s">
        <v>35</v>
      </c>
      <c r="K47" s="16" t="s">
        <v>35</v>
      </c>
      <c r="L47" s="10" t="s">
        <v>35</v>
      </c>
      <c r="M47" s="18" t="s">
        <v>35</v>
      </c>
      <c r="N47" s="16" t="s">
        <v>35</v>
      </c>
      <c r="O47" s="16" t="s">
        <v>35</v>
      </c>
      <c r="P47" s="16" t="s">
        <v>35</v>
      </c>
      <c r="Q47" s="14" t="s">
        <v>35</v>
      </c>
      <c r="R47" s="18" t="s">
        <v>35</v>
      </c>
      <c r="S47" s="16" t="s">
        <v>35</v>
      </c>
      <c r="T47" s="16" t="s">
        <v>35</v>
      </c>
      <c r="U47" s="16" t="s">
        <v>35</v>
      </c>
      <c r="V47" s="10" t="s">
        <v>35</v>
      </c>
      <c r="W47" s="25"/>
      <c r="X47" s="25"/>
      <c r="Y47" s="25"/>
      <c r="Z47" s="25"/>
      <c r="AA47" s="25"/>
      <c r="AB47" s="25"/>
      <c r="AC47" s="25"/>
      <c r="AD47" s="25"/>
      <c r="AE47" s="25"/>
      <c r="AF47" s="25"/>
      <c r="AG47" s="25"/>
      <c r="AH47" s="25"/>
      <c r="AI47" s="25"/>
      <c r="AJ47" s="25"/>
      <c r="AK47" s="25"/>
      <c r="AL47" s="25"/>
      <c r="AM47" s="25"/>
      <c r="AN47" s="25"/>
      <c r="AO47" s="25"/>
      <c r="AP47" s="25"/>
      <c r="AQ47" s="25"/>
      <c r="AR47" s="25"/>
      <c r="AS47" s="25"/>
      <c r="AT47" s="25"/>
      <c r="AU47" s="25"/>
      <c r="AV47" s="25"/>
      <c r="AW47" s="25"/>
      <c r="AX47" s="25"/>
      <c r="AY47" s="25"/>
      <c r="AZ47" s="356"/>
      <c r="BA47" s="1084" t="s">
        <v>102</v>
      </c>
      <c r="BB47" s="890" t="s">
        <v>101</v>
      </c>
      <c r="BC47" s="72" t="s">
        <v>35</v>
      </c>
      <c r="BD47" s="68" t="s">
        <v>35</v>
      </c>
      <c r="BE47" s="68" t="s">
        <v>35</v>
      </c>
      <c r="BF47" s="68" t="s">
        <v>35</v>
      </c>
      <c r="BG47" s="63" t="s">
        <v>35</v>
      </c>
      <c r="BH47" s="72" t="s">
        <v>35</v>
      </c>
      <c r="BI47" s="68" t="s">
        <v>35</v>
      </c>
      <c r="BJ47" s="68" t="s">
        <v>35</v>
      </c>
      <c r="BK47" s="68" t="s">
        <v>35</v>
      </c>
      <c r="BL47" s="63" t="s">
        <v>35</v>
      </c>
      <c r="BM47" s="72" t="s">
        <v>35</v>
      </c>
      <c r="BN47" s="68" t="s">
        <v>35</v>
      </c>
      <c r="BO47" s="68" t="s">
        <v>35</v>
      </c>
      <c r="BP47" s="68" t="s">
        <v>35</v>
      </c>
      <c r="BQ47" s="63" t="s">
        <v>35</v>
      </c>
      <c r="BR47" s="72" t="s">
        <v>35</v>
      </c>
      <c r="BS47" s="68" t="s">
        <v>35</v>
      </c>
      <c r="BT47" s="68" t="s">
        <v>35</v>
      </c>
      <c r="BU47" s="68" t="s">
        <v>35</v>
      </c>
      <c r="BV47" s="56" t="s">
        <v>35</v>
      </c>
      <c r="BW47" s="22"/>
      <c r="BX47" s="22"/>
      <c r="BY47" s="22"/>
      <c r="BZ47" s="22"/>
      <c r="CA47" s="22"/>
      <c r="CB47" s="22"/>
      <c r="CC47" s="22"/>
      <c r="CD47" s="22"/>
      <c r="CE47" s="22"/>
      <c r="CF47" s="22"/>
      <c r="CG47" s="22"/>
      <c r="CH47" s="22"/>
      <c r="CI47" s="22"/>
      <c r="CJ47" s="22"/>
      <c r="CK47" s="22"/>
      <c r="CL47" s="22"/>
      <c r="CM47" s="22"/>
      <c r="CN47" s="22"/>
      <c r="CO47" s="22"/>
      <c r="CP47" s="22"/>
      <c r="CQ47" s="22"/>
      <c r="CR47" s="22"/>
      <c r="CS47" s="22"/>
      <c r="CT47" s="22"/>
      <c r="CU47" s="22"/>
      <c r="CV47" s="22"/>
      <c r="CW47" s="22"/>
      <c r="CX47" s="22"/>
      <c r="CY47" s="22"/>
      <c r="CZ47" s="22"/>
    </row>
    <row r="48" s="319" customFormat="true" ht="15" customHeight="true" x14ac:dyDescent="0.2">
      <c r="A48" s="1064"/>
      <c r="B48" s="389" t="s">
        <v>100</v>
      </c>
      <c r="C48" s="18" t="s">
        <v>35</v>
      </c>
      <c r="D48" s="16" t="s">
        <v>35</v>
      </c>
      <c r="E48" s="16" t="s">
        <v>35</v>
      </c>
      <c r="F48" s="16" t="s">
        <v>35</v>
      </c>
      <c r="G48" s="14" t="s">
        <v>35</v>
      </c>
      <c r="H48" s="12" t="s">
        <v>35</v>
      </c>
      <c r="I48" s="16" t="s">
        <v>35</v>
      </c>
      <c r="J48" s="16" t="s">
        <v>35</v>
      </c>
      <c r="K48" s="16" t="s">
        <v>35</v>
      </c>
      <c r="L48" s="10" t="s">
        <v>35</v>
      </c>
      <c r="M48" s="18" t="s">
        <v>35</v>
      </c>
      <c r="N48" s="16" t="s">
        <v>35</v>
      </c>
      <c r="O48" s="16" t="s">
        <v>35</v>
      </c>
      <c r="P48" s="16" t="s">
        <v>35</v>
      </c>
      <c r="Q48" s="14" t="s">
        <v>35</v>
      </c>
      <c r="R48" s="18" t="s">
        <v>35</v>
      </c>
      <c r="S48" s="16" t="s">
        <v>35</v>
      </c>
      <c r="T48" s="16" t="s">
        <v>35</v>
      </c>
      <c r="U48" s="16" t="s">
        <v>35</v>
      </c>
      <c r="V48" s="10" t="s">
        <v>35</v>
      </c>
      <c r="W48" s="25"/>
      <c r="X48" s="25"/>
      <c r="Y48" s="25"/>
      <c r="Z48" s="25"/>
      <c r="AA48" s="25"/>
      <c r="AB48" s="25"/>
      <c r="AC48" s="25"/>
      <c r="AD48" s="25"/>
      <c r="AE48" s="25"/>
      <c r="AF48" s="25"/>
      <c r="AG48" s="25"/>
      <c r="AH48" s="25"/>
      <c r="AI48" s="25"/>
      <c r="AJ48" s="25"/>
      <c r="AK48" s="25"/>
      <c r="AL48" s="25"/>
      <c r="AM48" s="25"/>
      <c r="AN48" s="25"/>
      <c r="AO48" s="25"/>
      <c r="AP48" s="25"/>
      <c r="AQ48" s="25"/>
      <c r="AR48" s="25"/>
      <c r="AS48" s="25"/>
      <c r="AT48" s="25"/>
      <c r="AU48" s="25"/>
      <c r="AV48" s="25"/>
      <c r="AW48" s="25"/>
      <c r="AX48" s="25"/>
      <c r="AY48" s="25"/>
      <c r="AZ48" s="356"/>
      <c r="BA48" s="1084"/>
      <c r="BB48" s="890" t="s">
        <v>100</v>
      </c>
      <c r="BC48" s="72" t="s">
        <v>35</v>
      </c>
      <c r="BD48" s="68" t="s">
        <v>35</v>
      </c>
      <c r="BE48" s="68" t="s">
        <v>35</v>
      </c>
      <c r="BF48" s="68" t="s">
        <v>35</v>
      </c>
      <c r="BG48" s="63" t="s">
        <v>35</v>
      </c>
      <c r="BH48" s="72" t="s">
        <v>35</v>
      </c>
      <c r="BI48" s="68" t="s">
        <v>35</v>
      </c>
      <c r="BJ48" s="68" t="s">
        <v>35</v>
      </c>
      <c r="BK48" s="68" t="s">
        <v>35</v>
      </c>
      <c r="BL48" s="63" t="s">
        <v>35</v>
      </c>
      <c r="BM48" s="72" t="s">
        <v>35</v>
      </c>
      <c r="BN48" s="68" t="s">
        <v>35</v>
      </c>
      <c r="BO48" s="68" t="s">
        <v>35</v>
      </c>
      <c r="BP48" s="68" t="s">
        <v>35</v>
      </c>
      <c r="BQ48" s="63" t="s">
        <v>35</v>
      </c>
      <c r="BR48" s="72" t="s">
        <v>35</v>
      </c>
      <c r="BS48" s="68" t="s">
        <v>35</v>
      </c>
      <c r="BT48" s="68" t="s">
        <v>35</v>
      </c>
      <c r="BU48" s="68" t="s">
        <v>35</v>
      </c>
      <c r="BV48" s="56" t="s">
        <v>35</v>
      </c>
      <c r="BW48" s="22"/>
      <c r="BX48" s="22"/>
      <c r="BY48" s="22"/>
      <c r="BZ48" s="22"/>
      <c r="CA48" s="22"/>
      <c r="CB48" s="22"/>
      <c r="CC48" s="22"/>
      <c r="CD48" s="22"/>
      <c r="CE48" s="22"/>
      <c r="CF48" s="22"/>
      <c r="CG48" s="22"/>
      <c r="CH48" s="22"/>
      <c r="CI48" s="22"/>
      <c r="CJ48" s="22"/>
      <c r="CK48" s="22"/>
      <c r="CL48" s="22"/>
      <c r="CM48" s="22"/>
      <c r="CN48" s="22"/>
      <c r="CO48" s="22"/>
      <c r="CP48" s="22"/>
      <c r="CQ48" s="22"/>
      <c r="CR48" s="22"/>
      <c r="CS48" s="22"/>
      <c r="CT48" s="22"/>
      <c r="CU48" s="22"/>
      <c r="CV48" s="22"/>
      <c r="CW48" s="22"/>
      <c r="CX48" s="22"/>
      <c r="CY48" s="22"/>
      <c r="CZ48" s="22"/>
    </row>
    <row r="49" s="319" customFormat="true" ht="15" customHeight="true" x14ac:dyDescent="0.2">
      <c r="A49" s="1064"/>
      <c r="B49" s="389" t="s">
        <v>68</v>
      </c>
      <c r="C49" s="18" t="s">
        <v>35</v>
      </c>
      <c r="D49" s="16" t="s">
        <v>35</v>
      </c>
      <c r="E49" s="16" t="s">
        <v>35</v>
      </c>
      <c r="F49" s="16" t="s">
        <v>35</v>
      </c>
      <c r="G49" s="14" t="s">
        <v>35</v>
      </c>
      <c r="H49" s="12" t="s">
        <v>35</v>
      </c>
      <c r="I49" s="16" t="s">
        <v>35</v>
      </c>
      <c r="J49" s="16" t="s">
        <v>35</v>
      </c>
      <c r="K49" s="16" t="s">
        <v>35</v>
      </c>
      <c r="L49" s="10" t="s">
        <v>35</v>
      </c>
      <c r="M49" s="18" t="s">
        <v>35</v>
      </c>
      <c r="N49" s="16" t="s">
        <v>35</v>
      </c>
      <c r="O49" s="16" t="s">
        <v>35</v>
      </c>
      <c r="P49" s="16" t="s">
        <v>35</v>
      </c>
      <c r="Q49" s="14" t="s">
        <v>35</v>
      </c>
      <c r="R49" s="18" t="s">
        <v>35</v>
      </c>
      <c r="S49" s="16" t="s">
        <v>35</v>
      </c>
      <c r="T49" s="16" t="s">
        <v>35</v>
      </c>
      <c r="U49" s="16" t="s">
        <v>35</v>
      </c>
      <c r="V49" s="10" t="s">
        <v>35</v>
      </c>
      <c r="W49" s="25"/>
      <c r="X49" s="25"/>
      <c r="Y49" s="25"/>
      <c r="Z49" s="25"/>
      <c r="AA49" s="25"/>
      <c r="AB49" s="25"/>
      <c r="AC49" s="25"/>
      <c r="AD49" s="25"/>
      <c r="AE49" s="25"/>
      <c r="AF49" s="25"/>
      <c r="AG49" s="25"/>
      <c r="AH49" s="25"/>
      <c r="AI49" s="25"/>
      <c r="AJ49" s="25"/>
      <c r="AK49" s="25"/>
      <c r="AL49" s="25"/>
      <c r="AM49" s="25"/>
      <c r="AN49" s="25"/>
      <c r="AO49" s="25"/>
      <c r="AP49" s="25"/>
      <c r="AQ49" s="25"/>
      <c r="AR49" s="25"/>
      <c r="AS49" s="25"/>
      <c r="AT49" s="25"/>
      <c r="AU49" s="25"/>
      <c r="AV49" s="25"/>
      <c r="AW49" s="25"/>
      <c r="AX49" s="25"/>
      <c r="AY49" s="25"/>
      <c r="AZ49" s="356"/>
      <c r="BA49" s="1084"/>
      <c r="BB49" s="890" t="s">
        <v>68</v>
      </c>
      <c r="BC49" s="72" t="s">
        <v>35</v>
      </c>
      <c r="BD49" s="68" t="s">
        <v>35</v>
      </c>
      <c r="BE49" s="68" t="s">
        <v>35</v>
      </c>
      <c r="BF49" s="68" t="s">
        <v>35</v>
      </c>
      <c r="BG49" s="63" t="s">
        <v>35</v>
      </c>
      <c r="BH49" s="72" t="s">
        <v>35</v>
      </c>
      <c r="BI49" s="68" t="s">
        <v>35</v>
      </c>
      <c r="BJ49" s="68" t="s">
        <v>35</v>
      </c>
      <c r="BK49" s="68" t="s">
        <v>35</v>
      </c>
      <c r="BL49" s="63" t="s">
        <v>35</v>
      </c>
      <c r="BM49" s="72" t="s">
        <v>35</v>
      </c>
      <c r="BN49" s="68" t="s">
        <v>35</v>
      </c>
      <c r="BO49" s="68" t="s">
        <v>35</v>
      </c>
      <c r="BP49" s="68" t="s">
        <v>35</v>
      </c>
      <c r="BQ49" s="63" t="s">
        <v>35</v>
      </c>
      <c r="BR49" s="72" t="s">
        <v>35</v>
      </c>
      <c r="BS49" s="68" t="s">
        <v>35</v>
      </c>
      <c r="BT49" s="68" t="s">
        <v>35</v>
      </c>
      <c r="BU49" s="68" t="s">
        <v>35</v>
      </c>
      <c r="BV49" s="56" t="s">
        <v>35</v>
      </c>
      <c r="BW49" s="22"/>
      <c r="BX49" s="22"/>
      <c r="BY49" s="22"/>
      <c r="BZ49" s="22"/>
      <c r="CA49" s="22"/>
      <c r="CB49" s="22"/>
      <c r="CC49" s="22"/>
      <c r="CD49" s="22"/>
      <c r="CE49" s="22"/>
      <c r="CF49" s="22"/>
      <c r="CG49" s="22"/>
      <c r="CH49" s="22"/>
      <c r="CI49" s="22"/>
      <c r="CJ49" s="22"/>
      <c r="CK49" s="22"/>
      <c r="CL49" s="22"/>
      <c r="CM49" s="22"/>
      <c r="CN49" s="22"/>
      <c r="CO49" s="22"/>
      <c r="CP49" s="22"/>
      <c r="CQ49" s="22"/>
      <c r="CR49" s="22"/>
      <c r="CS49" s="22"/>
      <c r="CT49" s="22"/>
      <c r="CU49" s="22"/>
      <c r="CV49" s="22"/>
      <c r="CW49" s="22"/>
      <c r="CX49" s="22"/>
      <c r="CY49" s="22"/>
      <c r="CZ49" s="22"/>
    </row>
    <row r="50" s="319" customFormat="true" ht="15" customHeight="true" x14ac:dyDescent="0.2">
      <c r="A50" s="1064" t="s">
        <v>103</v>
      </c>
      <c r="B50" s="389" t="s">
        <v>101</v>
      </c>
      <c r="C50" s="18" t="s">
        <v>35</v>
      </c>
      <c r="D50" s="16" t="s">
        <v>35</v>
      </c>
      <c r="E50" s="16" t="s">
        <v>35</v>
      </c>
      <c r="F50" s="16" t="s">
        <v>35</v>
      </c>
      <c r="G50" s="14" t="s">
        <v>35</v>
      </c>
      <c r="H50" s="12" t="s">
        <v>35</v>
      </c>
      <c r="I50" s="16" t="s">
        <v>35</v>
      </c>
      <c r="J50" s="16" t="s">
        <v>35</v>
      </c>
      <c r="K50" s="16" t="s">
        <v>35</v>
      </c>
      <c r="L50" s="10" t="s">
        <v>35</v>
      </c>
      <c r="M50" s="18" t="s">
        <v>35</v>
      </c>
      <c r="N50" s="16" t="s">
        <v>35</v>
      </c>
      <c r="O50" s="16" t="s">
        <v>35</v>
      </c>
      <c r="P50" s="16" t="s">
        <v>35</v>
      </c>
      <c r="Q50" s="14" t="s">
        <v>35</v>
      </c>
      <c r="R50" s="18" t="s">
        <v>35</v>
      </c>
      <c r="S50" s="16" t="s">
        <v>35</v>
      </c>
      <c r="T50" s="16" t="s">
        <v>35</v>
      </c>
      <c r="U50" s="16" t="s">
        <v>35</v>
      </c>
      <c r="V50" s="10" t="s">
        <v>35</v>
      </c>
      <c r="W50" s="25"/>
      <c r="X50" s="25"/>
      <c r="Y50" s="25"/>
      <c r="Z50" s="25"/>
      <c r="AA50" s="25"/>
      <c r="AB50" s="25"/>
      <c r="AC50" s="25"/>
      <c r="AD50" s="25"/>
      <c r="AE50" s="25"/>
      <c r="AF50" s="25"/>
      <c r="AG50" s="25"/>
      <c r="AH50" s="25"/>
      <c r="AI50" s="25"/>
      <c r="AJ50" s="25"/>
      <c r="AK50" s="25"/>
      <c r="AL50" s="25"/>
      <c r="AM50" s="25"/>
      <c r="AN50" s="25"/>
      <c r="AO50" s="25"/>
      <c r="AP50" s="25"/>
      <c r="AQ50" s="25"/>
      <c r="AR50" s="25"/>
      <c r="AS50" s="25"/>
      <c r="AT50" s="25"/>
      <c r="AU50" s="25"/>
      <c r="AV50" s="25"/>
      <c r="AW50" s="25"/>
      <c r="AX50" s="25"/>
      <c r="AY50" s="25"/>
      <c r="AZ50" s="356"/>
      <c r="BA50" s="1084" t="s">
        <v>103</v>
      </c>
      <c r="BB50" s="890" t="s">
        <v>101</v>
      </c>
      <c r="BC50" s="72" t="s">
        <v>35</v>
      </c>
      <c r="BD50" s="68" t="s">
        <v>35</v>
      </c>
      <c r="BE50" s="68" t="s">
        <v>35</v>
      </c>
      <c r="BF50" s="68" t="s">
        <v>35</v>
      </c>
      <c r="BG50" s="63" t="s">
        <v>35</v>
      </c>
      <c r="BH50" s="72" t="s">
        <v>35</v>
      </c>
      <c r="BI50" s="68" t="s">
        <v>35</v>
      </c>
      <c r="BJ50" s="68" t="s">
        <v>35</v>
      </c>
      <c r="BK50" s="68" t="s">
        <v>35</v>
      </c>
      <c r="BL50" s="63" t="s">
        <v>35</v>
      </c>
      <c r="BM50" s="72" t="s">
        <v>35</v>
      </c>
      <c r="BN50" s="68" t="s">
        <v>35</v>
      </c>
      <c r="BO50" s="68" t="s">
        <v>35</v>
      </c>
      <c r="BP50" s="68" t="s">
        <v>35</v>
      </c>
      <c r="BQ50" s="63" t="s">
        <v>35</v>
      </c>
      <c r="BR50" s="72" t="s">
        <v>35</v>
      </c>
      <c r="BS50" s="68" t="s">
        <v>35</v>
      </c>
      <c r="BT50" s="68" t="s">
        <v>35</v>
      </c>
      <c r="BU50" s="68" t="s">
        <v>35</v>
      </c>
      <c r="BV50" s="56" t="s">
        <v>35</v>
      </c>
      <c r="BW50" s="22"/>
      <c r="BX50" s="22"/>
      <c r="BY50" s="22"/>
      <c r="BZ50" s="22"/>
      <c r="CA50" s="22"/>
      <c r="CB50" s="22"/>
      <c r="CC50" s="22"/>
      <c r="CD50" s="22"/>
      <c r="CE50" s="22"/>
      <c r="CF50" s="22"/>
      <c r="CG50" s="22"/>
      <c r="CH50" s="22"/>
      <c r="CI50" s="22"/>
      <c r="CJ50" s="22"/>
      <c r="CK50" s="22"/>
      <c r="CL50" s="22"/>
      <c r="CM50" s="22"/>
      <c r="CN50" s="22"/>
      <c r="CO50" s="22"/>
      <c r="CP50" s="22"/>
      <c r="CQ50" s="22"/>
      <c r="CR50" s="22"/>
      <c r="CS50" s="22"/>
      <c r="CT50" s="22"/>
      <c r="CU50" s="22"/>
      <c r="CV50" s="22"/>
      <c r="CW50" s="22"/>
      <c r="CX50" s="22"/>
      <c r="CY50" s="22"/>
      <c r="CZ50" s="22"/>
    </row>
    <row r="51" s="319" customFormat="true" ht="15" customHeight="true" x14ac:dyDescent="0.2">
      <c r="A51" s="1064"/>
      <c r="B51" s="389" t="s">
        <v>100</v>
      </c>
      <c r="C51" s="18" t="s">
        <v>35</v>
      </c>
      <c r="D51" s="16" t="s">
        <v>35</v>
      </c>
      <c r="E51" s="16" t="s">
        <v>35</v>
      </c>
      <c r="F51" s="16" t="s">
        <v>35</v>
      </c>
      <c r="G51" s="14" t="s">
        <v>35</v>
      </c>
      <c r="H51" s="12" t="s">
        <v>35</v>
      </c>
      <c r="I51" s="16" t="s">
        <v>35</v>
      </c>
      <c r="J51" s="16" t="s">
        <v>35</v>
      </c>
      <c r="K51" s="16" t="s">
        <v>35</v>
      </c>
      <c r="L51" s="10" t="s">
        <v>35</v>
      </c>
      <c r="M51" s="18" t="s">
        <v>35</v>
      </c>
      <c r="N51" s="16" t="s">
        <v>35</v>
      </c>
      <c r="O51" s="16" t="s">
        <v>35</v>
      </c>
      <c r="P51" s="16" t="s">
        <v>35</v>
      </c>
      <c r="Q51" s="14" t="s">
        <v>35</v>
      </c>
      <c r="R51" s="18" t="s">
        <v>35</v>
      </c>
      <c r="S51" s="16" t="s">
        <v>35</v>
      </c>
      <c r="T51" s="16" t="s">
        <v>35</v>
      </c>
      <c r="U51" s="16" t="s">
        <v>35</v>
      </c>
      <c r="V51" s="10" t="s">
        <v>35</v>
      </c>
      <c r="W51" s="25"/>
      <c r="X51" s="25"/>
      <c r="Y51" s="25"/>
      <c r="Z51" s="25"/>
      <c r="AA51" s="25"/>
      <c r="AB51" s="25"/>
      <c r="AC51" s="25"/>
      <c r="AD51" s="25"/>
      <c r="AE51" s="25"/>
      <c r="AF51" s="25"/>
      <c r="AG51" s="25"/>
      <c r="AH51" s="25"/>
      <c r="AI51" s="25"/>
      <c r="AJ51" s="25"/>
      <c r="AK51" s="25"/>
      <c r="AL51" s="25"/>
      <c r="AM51" s="25"/>
      <c r="AN51" s="25"/>
      <c r="AO51" s="25"/>
      <c r="AP51" s="25"/>
      <c r="AQ51" s="25"/>
      <c r="AR51" s="25"/>
      <c r="AS51" s="25"/>
      <c r="AT51" s="25"/>
      <c r="AU51" s="25"/>
      <c r="AV51" s="25"/>
      <c r="AW51" s="25"/>
      <c r="AX51" s="25"/>
      <c r="AY51" s="25"/>
      <c r="AZ51" s="356"/>
      <c r="BA51" s="1084"/>
      <c r="BB51" s="890" t="s">
        <v>100</v>
      </c>
      <c r="BC51" s="72" t="s">
        <v>35</v>
      </c>
      <c r="BD51" s="68" t="s">
        <v>35</v>
      </c>
      <c r="BE51" s="68" t="s">
        <v>35</v>
      </c>
      <c r="BF51" s="68" t="s">
        <v>35</v>
      </c>
      <c r="BG51" s="63" t="s">
        <v>35</v>
      </c>
      <c r="BH51" s="72" t="s">
        <v>35</v>
      </c>
      <c r="BI51" s="68" t="s">
        <v>35</v>
      </c>
      <c r="BJ51" s="68" t="s">
        <v>35</v>
      </c>
      <c r="BK51" s="68" t="s">
        <v>35</v>
      </c>
      <c r="BL51" s="63" t="s">
        <v>35</v>
      </c>
      <c r="BM51" s="72" t="s">
        <v>35</v>
      </c>
      <c r="BN51" s="68" t="s">
        <v>35</v>
      </c>
      <c r="BO51" s="68" t="s">
        <v>35</v>
      </c>
      <c r="BP51" s="68" t="s">
        <v>35</v>
      </c>
      <c r="BQ51" s="63" t="s">
        <v>35</v>
      </c>
      <c r="BR51" s="72" t="s">
        <v>35</v>
      </c>
      <c r="BS51" s="68" t="s">
        <v>35</v>
      </c>
      <c r="BT51" s="68" t="s">
        <v>35</v>
      </c>
      <c r="BU51" s="68" t="s">
        <v>35</v>
      </c>
      <c r="BV51" s="56" t="s">
        <v>35</v>
      </c>
      <c r="BW51" s="22"/>
      <c r="BX51" s="22"/>
      <c r="BY51" s="22"/>
      <c r="BZ51" s="22"/>
      <c r="CA51" s="22"/>
      <c r="CB51" s="22"/>
      <c r="CC51" s="22"/>
      <c r="CD51" s="22"/>
      <c r="CE51" s="22"/>
      <c r="CF51" s="22"/>
      <c r="CG51" s="22"/>
      <c r="CH51" s="22"/>
      <c r="CI51" s="22"/>
      <c r="CJ51" s="22"/>
      <c r="CK51" s="22"/>
      <c r="CL51" s="22"/>
      <c r="CM51" s="22"/>
      <c r="CN51" s="22"/>
      <c r="CO51" s="22"/>
      <c r="CP51" s="22"/>
      <c r="CQ51" s="22"/>
      <c r="CR51" s="22"/>
      <c r="CS51" s="22"/>
      <c r="CT51" s="22"/>
      <c r="CU51" s="22"/>
      <c r="CV51" s="22"/>
      <c r="CW51" s="22"/>
      <c r="CX51" s="22"/>
      <c r="CY51" s="22"/>
      <c r="CZ51" s="22"/>
    </row>
    <row r="52" s="319" customFormat="true" ht="15" customHeight="true" x14ac:dyDescent="0.2">
      <c r="A52" s="1064"/>
      <c r="B52" s="389" t="s">
        <v>68</v>
      </c>
      <c r="C52" s="18" t="s">
        <v>35</v>
      </c>
      <c r="D52" s="16" t="s">
        <v>35</v>
      </c>
      <c r="E52" s="16" t="s">
        <v>35</v>
      </c>
      <c r="F52" s="16" t="s">
        <v>35</v>
      </c>
      <c r="G52" s="14" t="s">
        <v>35</v>
      </c>
      <c r="H52" s="12" t="s">
        <v>35</v>
      </c>
      <c r="I52" s="16" t="s">
        <v>35</v>
      </c>
      <c r="J52" s="16" t="s">
        <v>35</v>
      </c>
      <c r="K52" s="16" t="s">
        <v>35</v>
      </c>
      <c r="L52" s="10" t="s">
        <v>35</v>
      </c>
      <c r="M52" s="18" t="s">
        <v>35</v>
      </c>
      <c r="N52" s="16" t="s">
        <v>35</v>
      </c>
      <c r="O52" s="16" t="s">
        <v>35</v>
      </c>
      <c r="P52" s="16" t="s">
        <v>35</v>
      </c>
      <c r="Q52" s="14" t="s">
        <v>35</v>
      </c>
      <c r="R52" s="18" t="s">
        <v>35</v>
      </c>
      <c r="S52" s="16" t="s">
        <v>35</v>
      </c>
      <c r="T52" s="16" t="s">
        <v>35</v>
      </c>
      <c r="U52" s="16" t="s">
        <v>35</v>
      </c>
      <c r="V52" s="10" t="s">
        <v>35</v>
      </c>
      <c r="W52" s="25"/>
      <c r="X52" s="25"/>
      <c r="Y52" s="25"/>
      <c r="Z52" s="25"/>
      <c r="AA52" s="25"/>
      <c r="AB52" s="25"/>
      <c r="AC52" s="25"/>
      <c r="AD52" s="25"/>
      <c r="AE52" s="25"/>
      <c r="AF52" s="25"/>
      <c r="AG52" s="25"/>
      <c r="AH52" s="25"/>
      <c r="AI52" s="25"/>
      <c r="AJ52" s="25"/>
      <c r="AK52" s="25"/>
      <c r="AL52" s="25"/>
      <c r="AM52" s="25"/>
      <c r="AN52" s="25"/>
      <c r="AO52" s="25"/>
      <c r="AP52" s="25"/>
      <c r="AQ52" s="25"/>
      <c r="AR52" s="25"/>
      <c r="AS52" s="25"/>
      <c r="AT52" s="25"/>
      <c r="AU52" s="25"/>
      <c r="AV52" s="25"/>
      <c r="AW52" s="25"/>
      <c r="AX52" s="25"/>
      <c r="AY52" s="25"/>
      <c r="AZ52" s="356"/>
      <c r="BA52" s="1084"/>
      <c r="BB52" s="890" t="s">
        <v>68</v>
      </c>
      <c r="BC52" s="72" t="s">
        <v>35</v>
      </c>
      <c r="BD52" s="68" t="s">
        <v>35</v>
      </c>
      <c r="BE52" s="68" t="s">
        <v>35</v>
      </c>
      <c r="BF52" s="68" t="s">
        <v>35</v>
      </c>
      <c r="BG52" s="63" t="s">
        <v>35</v>
      </c>
      <c r="BH52" s="72" t="s">
        <v>35</v>
      </c>
      <c r="BI52" s="68" t="s">
        <v>35</v>
      </c>
      <c r="BJ52" s="68" t="s">
        <v>35</v>
      </c>
      <c r="BK52" s="68" t="s">
        <v>35</v>
      </c>
      <c r="BL52" s="63" t="s">
        <v>35</v>
      </c>
      <c r="BM52" s="72" t="s">
        <v>35</v>
      </c>
      <c r="BN52" s="68" t="s">
        <v>35</v>
      </c>
      <c r="BO52" s="68" t="s">
        <v>35</v>
      </c>
      <c r="BP52" s="68" t="s">
        <v>35</v>
      </c>
      <c r="BQ52" s="63" t="s">
        <v>35</v>
      </c>
      <c r="BR52" s="72" t="s">
        <v>35</v>
      </c>
      <c r="BS52" s="68" t="s">
        <v>35</v>
      </c>
      <c r="BT52" s="68" t="s">
        <v>35</v>
      </c>
      <c r="BU52" s="68" t="s">
        <v>35</v>
      </c>
      <c r="BV52" s="56" t="s">
        <v>35</v>
      </c>
      <c r="BW52" s="22"/>
      <c r="BX52" s="22"/>
      <c r="BY52" s="22"/>
      <c r="BZ52" s="22"/>
      <c r="CA52" s="22"/>
      <c r="CB52" s="22"/>
      <c r="CC52" s="22"/>
      <c r="CD52" s="22"/>
      <c r="CE52" s="22"/>
      <c r="CF52" s="22"/>
      <c r="CG52" s="22"/>
      <c r="CH52" s="22"/>
      <c r="CI52" s="22"/>
      <c r="CJ52" s="22"/>
      <c r="CK52" s="22"/>
      <c r="CL52" s="22"/>
      <c r="CM52" s="22"/>
      <c r="CN52" s="22"/>
      <c r="CO52" s="22"/>
      <c r="CP52" s="22"/>
      <c r="CQ52" s="22"/>
      <c r="CR52" s="22"/>
      <c r="CS52" s="22"/>
      <c r="CT52" s="22"/>
      <c r="CU52" s="22"/>
      <c r="CV52" s="22"/>
      <c r="CW52" s="22"/>
      <c r="CX52" s="22"/>
      <c r="CY52" s="22"/>
      <c r="CZ52" s="22"/>
    </row>
    <row r="53" s="319" customFormat="true" ht="15" customHeight="true" x14ac:dyDescent="0.2">
      <c r="A53" s="1064" t="s">
        <v>106</v>
      </c>
      <c r="B53" s="389" t="s">
        <v>101</v>
      </c>
      <c r="C53" s="18" t="s">
        <v>35</v>
      </c>
      <c r="D53" s="16" t="s">
        <v>35</v>
      </c>
      <c r="E53" s="16" t="s">
        <v>35</v>
      </c>
      <c r="F53" s="16" t="s">
        <v>35</v>
      </c>
      <c r="G53" s="14" t="s">
        <v>35</v>
      </c>
      <c r="H53" s="12" t="s">
        <v>35</v>
      </c>
      <c r="I53" s="16" t="s">
        <v>35</v>
      </c>
      <c r="J53" s="16" t="s">
        <v>35</v>
      </c>
      <c r="K53" s="16" t="s">
        <v>35</v>
      </c>
      <c r="L53" s="10" t="s">
        <v>35</v>
      </c>
      <c r="M53" s="18" t="s">
        <v>35</v>
      </c>
      <c r="N53" s="16" t="s">
        <v>35</v>
      </c>
      <c r="O53" s="16" t="s">
        <v>35</v>
      </c>
      <c r="P53" s="16" t="s">
        <v>35</v>
      </c>
      <c r="Q53" s="14" t="s">
        <v>35</v>
      </c>
      <c r="R53" s="18" t="s">
        <v>35</v>
      </c>
      <c r="S53" s="16" t="s">
        <v>35</v>
      </c>
      <c r="T53" s="16" t="s">
        <v>35</v>
      </c>
      <c r="U53" s="16" t="s">
        <v>35</v>
      </c>
      <c r="V53" s="10" t="s">
        <v>35</v>
      </c>
      <c r="W53" s="25"/>
      <c r="X53" s="25"/>
      <c r="Y53" s="25"/>
      <c r="Z53" s="25"/>
      <c r="AA53" s="25"/>
      <c r="AB53" s="25"/>
      <c r="AC53" s="25"/>
      <c r="AD53" s="25"/>
      <c r="AE53" s="25"/>
      <c r="AF53" s="25"/>
      <c r="AG53" s="25"/>
      <c r="AH53" s="25"/>
      <c r="AI53" s="25"/>
      <c r="AJ53" s="25"/>
      <c r="AK53" s="25"/>
      <c r="AL53" s="25"/>
      <c r="AM53" s="25"/>
      <c r="AN53" s="25"/>
      <c r="AO53" s="25"/>
      <c r="AP53" s="25"/>
      <c r="AQ53" s="25"/>
      <c r="AR53" s="25"/>
      <c r="AS53" s="25"/>
      <c r="AT53" s="25"/>
      <c r="AU53" s="25"/>
      <c r="AV53" s="25"/>
      <c r="AW53" s="25"/>
      <c r="AX53" s="25"/>
      <c r="AY53" s="25"/>
      <c r="AZ53" s="356"/>
      <c r="BA53" s="1084" t="s">
        <v>106</v>
      </c>
      <c r="BB53" s="890" t="s">
        <v>101</v>
      </c>
      <c r="BC53" s="72" t="s">
        <v>35</v>
      </c>
      <c r="BD53" s="68" t="s">
        <v>35</v>
      </c>
      <c r="BE53" s="68" t="s">
        <v>35</v>
      </c>
      <c r="BF53" s="68" t="s">
        <v>35</v>
      </c>
      <c r="BG53" s="63" t="s">
        <v>35</v>
      </c>
      <c r="BH53" s="72" t="s">
        <v>35</v>
      </c>
      <c r="BI53" s="68" t="s">
        <v>35</v>
      </c>
      <c r="BJ53" s="68" t="s">
        <v>35</v>
      </c>
      <c r="BK53" s="68" t="s">
        <v>35</v>
      </c>
      <c r="BL53" s="63" t="s">
        <v>35</v>
      </c>
      <c r="BM53" s="72" t="s">
        <v>35</v>
      </c>
      <c r="BN53" s="68" t="s">
        <v>35</v>
      </c>
      <c r="BO53" s="68" t="s">
        <v>35</v>
      </c>
      <c r="BP53" s="68" t="s">
        <v>35</v>
      </c>
      <c r="BQ53" s="63" t="s">
        <v>35</v>
      </c>
      <c r="BR53" s="72" t="s">
        <v>35</v>
      </c>
      <c r="BS53" s="68" t="s">
        <v>35</v>
      </c>
      <c r="BT53" s="68" t="s">
        <v>35</v>
      </c>
      <c r="BU53" s="68" t="s">
        <v>35</v>
      </c>
      <c r="BV53" s="56" t="s">
        <v>35</v>
      </c>
      <c r="BW53" s="22"/>
      <c r="BX53" s="22"/>
      <c r="BY53" s="22"/>
      <c r="BZ53" s="22"/>
      <c r="CA53" s="22"/>
      <c r="CB53" s="22"/>
      <c r="CC53" s="22"/>
      <c r="CD53" s="22"/>
      <c r="CE53" s="22"/>
      <c r="CF53" s="22"/>
      <c r="CG53" s="22"/>
      <c r="CH53" s="22"/>
      <c r="CI53" s="22"/>
      <c r="CJ53" s="22"/>
      <c r="CK53" s="22"/>
      <c r="CL53" s="22"/>
      <c r="CM53" s="22"/>
      <c r="CN53" s="22"/>
      <c r="CO53" s="22"/>
      <c r="CP53" s="22"/>
      <c r="CQ53" s="22"/>
      <c r="CR53" s="22"/>
      <c r="CS53" s="22"/>
      <c r="CT53" s="22"/>
      <c r="CU53" s="22"/>
      <c r="CV53" s="22"/>
      <c r="CW53" s="22"/>
      <c r="CX53" s="22"/>
      <c r="CY53" s="22"/>
      <c r="CZ53" s="22"/>
    </row>
    <row r="54" s="319" customFormat="true" ht="15" customHeight="true" x14ac:dyDescent="0.2">
      <c r="A54" s="1064"/>
      <c r="B54" s="389" t="s">
        <v>100</v>
      </c>
      <c r="C54" s="18" t="s">
        <v>35</v>
      </c>
      <c r="D54" s="16" t="s">
        <v>35</v>
      </c>
      <c r="E54" s="16" t="s">
        <v>35</v>
      </c>
      <c r="F54" s="16" t="s">
        <v>35</v>
      </c>
      <c r="G54" s="14" t="s">
        <v>35</v>
      </c>
      <c r="H54" s="12" t="s">
        <v>35</v>
      </c>
      <c r="I54" s="16" t="s">
        <v>35</v>
      </c>
      <c r="J54" s="16" t="s">
        <v>35</v>
      </c>
      <c r="K54" s="16" t="s">
        <v>35</v>
      </c>
      <c r="L54" s="10" t="s">
        <v>35</v>
      </c>
      <c r="M54" s="18" t="s">
        <v>35</v>
      </c>
      <c r="N54" s="16" t="s">
        <v>35</v>
      </c>
      <c r="O54" s="16" t="s">
        <v>35</v>
      </c>
      <c r="P54" s="16" t="s">
        <v>35</v>
      </c>
      <c r="Q54" s="14" t="s">
        <v>35</v>
      </c>
      <c r="R54" s="18" t="s">
        <v>35</v>
      </c>
      <c r="S54" s="16" t="s">
        <v>35</v>
      </c>
      <c r="T54" s="16" t="s">
        <v>35</v>
      </c>
      <c r="U54" s="16" t="s">
        <v>35</v>
      </c>
      <c r="V54" s="10" t="s">
        <v>35</v>
      </c>
      <c r="W54" s="25"/>
      <c r="X54" s="25"/>
      <c r="Y54" s="25"/>
      <c r="Z54" s="25"/>
      <c r="AA54" s="25"/>
      <c r="AB54" s="25"/>
      <c r="AC54" s="25"/>
      <c r="AD54" s="25"/>
      <c r="AE54" s="25"/>
      <c r="AF54" s="25"/>
      <c r="AG54" s="25"/>
      <c r="AH54" s="25"/>
      <c r="AI54" s="25"/>
      <c r="AJ54" s="25"/>
      <c r="AK54" s="25"/>
      <c r="AL54" s="25"/>
      <c r="AM54" s="25"/>
      <c r="AN54" s="25"/>
      <c r="AO54" s="25"/>
      <c r="AP54" s="25"/>
      <c r="AQ54" s="25"/>
      <c r="AR54" s="25"/>
      <c r="AS54" s="25"/>
      <c r="AT54" s="25"/>
      <c r="AU54" s="25"/>
      <c r="AV54" s="25"/>
      <c r="AW54" s="25"/>
      <c r="AX54" s="25"/>
      <c r="AY54" s="25"/>
      <c r="AZ54" s="356"/>
      <c r="BA54" s="1084"/>
      <c r="BB54" s="890" t="s">
        <v>100</v>
      </c>
      <c r="BC54" s="72" t="s">
        <v>35</v>
      </c>
      <c r="BD54" s="68" t="s">
        <v>35</v>
      </c>
      <c r="BE54" s="68" t="s">
        <v>35</v>
      </c>
      <c r="BF54" s="68" t="s">
        <v>35</v>
      </c>
      <c r="BG54" s="63" t="s">
        <v>35</v>
      </c>
      <c r="BH54" s="72" t="s">
        <v>35</v>
      </c>
      <c r="BI54" s="68" t="s">
        <v>35</v>
      </c>
      <c r="BJ54" s="68" t="s">
        <v>35</v>
      </c>
      <c r="BK54" s="68" t="s">
        <v>35</v>
      </c>
      <c r="BL54" s="63" t="s">
        <v>35</v>
      </c>
      <c r="BM54" s="72" t="s">
        <v>35</v>
      </c>
      <c r="BN54" s="68" t="s">
        <v>35</v>
      </c>
      <c r="BO54" s="68" t="s">
        <v>35</v>
      </c>
      <c r="BP54" s="68" t="s">
        <v>35</v>
      </c>
      <c r="BQ54" s="63" t="s">
        <v>35</v>
      </c>
      <c r="BR54" s="72" t="s">
        <v>35</v>
      </c>
      <c r="BS54" s="68" t="s">
        <v>35</v>
      </c>
      <c r="BT54" s="68" t="s">
        <v>35</v>
      </c>
      <c r="BU54" s="68" t="s">
        <v>35</v>
      </c>
      <c r="BV54" s="56" t="s">
        <v>35</v>
      </c>
      <c r="BW54" s="22"/>
      <c r="BX54" s="22"/>
      <c r="BY54" s="22"/>
      <c r="BZ54" s="22"/>
      <c r="CA54" s="22"/>
      <c r="CB54" s="22"/>
      <c r="CC54" s="22"/>
      <c r="CD54" s="22"/>
      <c r="CE54" s="22"/>
      <c r="CF54" s="22"/>
      <c r="CG54" s="22"/>
      <c r="CH54" s="22"/>
      <c r="CI54" s="22"/>
      <c r="CJ54" s="22"/>
      <c r="CK54" s="22"/>
      <c r="CL54" s="22"/>
      <c r="CM54" s="22"/>
      <c r="CN54" s="22"/>
      <c r="CO54" s="22"/>
      <c r="CP54" s="22"/>
      <c r="CQ54" s="22"/>
      <c r="CR54" s="22"/>
      <c r="CS54" s="22"/>
      <c r="CT54" s="22"/>
      <c r="CU54" s="22"/>
      <c r="CV54" s="22"/>
      <c r="CW54" s="22"/>
      <c r="CX54" s="22"/>
      <c r="CY54" s="22"/>
      <c r="CZ54" s="22"/>
    </row>
    <row r="55" s="319" customFormat="true" ht="15" customHeight="true" x14ac:dyDescent="0.2">
      <c r="A55" s="1065"/>
      <c r="B55" s="390" t="s">
        <v>68</v>
      </c>
      <c r="C55" s="17" t="s">
        <v>35</v>
      </c>
      <c r="D55" s="15" t="s">
        <v>35</v>
      </c>
      <c r="E55" s="15" t="s">
        <v>35</v>
      </c>
      <c r="F55" s="15" t="s">
        <v>35</v>
      </c>
      <c r="G55" s="13" t="s">
        <v>35</v>
      </c>
      <c r="H55" s="11" t="s">
        <v>35</v>
      </c>
      <c r="I55" s="15" t="s">
        <v>35</v>
      </c>
      <c r="J55" s="15" t="s">
        <v>35</v>
      </c>
      <c r="K55" s="15" t="s">
        <v>35</v>
      </c>
      <c r="L55" s="9" t="s">
        <v>35</v>
      </c>
      <c r="M55" s="17" t="s">
        <v>35</v>
      </c>
      <c r="N55" s="15" t="s">
        <v>35</v>
      </c>
      <c r="O55" s="15" t="s">
        <v>35</v>
      </c>
      <c r="P55" s="15" t="s">
        <v>35</v>
      </c>
      <c r="Q55" s="13" t="s">
        <v>35</v>
      </c>
      <c r="R55" s="8" t="s">
        <v>35</v>
      </c>
      <c r="S55" s="9" t="s">
        <v>35</v>
      </c>
      <c r="T55" s="9" t="s">
        <v>35</v>
      </c>
      <c r="U55" s="9" t="s">
        <v>35</v>
      </c>
      <c r="V55" s="9" t="s">
        <v>35</v>
      </c>
      <c r="W55" s="25"/>
      <c r="X55" s="25"/>
      <c r="Y55" s="25"/>
      <c r="Z55" s="25"/>
      <c r="AA55" s="25"/>
      <c r="AB55" s="25"/>
      <c r="AC55" s="25"/>
      <c r="AD55" s="25"/>
      <c r="AE55" s="25"/>
      <c r="AF55" s="25"/>
      <c r="AG55" s="25"/>
      <c r="AH55" s="25"/>
      <c r="AI55" s="25"/>
      <c r="AJ55" s="25"/>
      <c r="AK55" s="25"/>
      <c r="AL55" s="25"/>
      <c r="AM55" s="25"/>
      <c r="AN55" s="25"/>
      <c r="AO55" s="25"/>
      <c r="AP55" s="25"/>
      <c r="AQ55" s="25"/>
      <c r="AR55" s="25"/>
      <c r="AS55" s="25"/>
      <c r="AT55" s="25"/>
      <c r="AU55" s="25"/>
      <c r="AV55" s="25"/>
      <c r="AW55" s="25"/>
      <c r="AX55" s="25"/>
      <c r="AY55" s="25"/>
      <c r="AZ55" s="356"/>
      <c r="BA55" s="1087"/>
      <c r="BB55" s="891" t="s">
        <v>68</v>
      </c>
      <c r="BC55" s="70" t="s">
        <v>35</v>
      </c>
      <c r="BD55" s="66" t="s">
        <v>35</v>
      </c>
      <c r="BE55" s="66" t="s">
        <v>35</v>
      </c>
      <c r="BF55" s="66" t="s">
        <v>35</v>
      </c>
      <c r="BG55" s="61" t="s">
        <v>35</v>
      </c>
      <c r="BH55" s="70" t="s">
        <v>35</v>
      </c>
      <c r="BI55" s="66" t="s">
        <v>35</v>
      </c>
      <c r="BJ55" s="66" t="s">
        <v>35</v>
      </c>
      <c r="BK55" s="66" t="s">
        <v>35</v>
      </c>
      <c r="BL55" s="61" t="s">
        <v>35</v>
      </c>
      <c r="BM55" s="70" t="s">
        <v>35</v>
      </c>
      <c r="BN55" s="66" t="s">
        <v>35</v>
      </c>
      <c r="BO55" s="66" t="s">
        <v>35</v>
      </c>
      <c r="BP55" s="66" t="s">
        <v>35</v>
      </c>
      <c r="BQ55" s="61" t="s">
        <v>35</v>
      </c>
      <c r="BR55" s="59" t="s">
        <v>35</v>
      </c>
      <c r="BS55" s="58" t="s">
        <v>35</v>
      </c>
      <c r="BT55" s="58" t="s">
        <v>35</v>
      </c>
      <c r="BU55" s="58" t="s">
        <v>35</v>
      </c>
      <c r="BV55" s="58" t="s">
        <v>35</v>
      </c>
      <c r="BW55" s="22"/>
      <c r="BX55" s="22"/>
      <c r="BY55" s="22"/>
      <c r="BZ55" s="22"/>
      <c r="CA55" s="22"/>
      <c r="CB55" s="22"/>
      <c r="CC55" s="22"/>
      <c r="CD55" s="22"/>
      <c r="CE55" s="22"/>
      <c r="CF55" s="22"/>
      <c r="CG55" s="22"/>
      <c r="CH55" s="22"/>
      <c r="CI55" s="22"/>
      <c r="CJ55" s="22"/>
      <c r="CK55" s="22"/>
      <c r="CL55" s="22"/>
      <c r="CM55" s="22"/>
      <c r="CN55" s="22"/>
      <c r="CO55" s="22"/>
      <c r="CP55" s="22"/>
      <c r="CQ55" s="22"/>
      <c r="CR55" s="22"/>
      <c r="CS55" s="22"/>
      <c r="CT55" s="22"/>
      <c r="CU55" s="22"/>
      <c r="CV55" s="22"/>
      <c r="CW55" s="22"/>
      <c r="CX55" s="22"/>
      <c r="CY55" s="22"/>
      <c r="CZ55" s="22"/>
    </row>
    <row r="56" s="319" customFormat="true" ht="15" customHeight="true" x14ac:dyDescent="0.2">
      <c r="A56" s="321"/>
      <c r="B56" s="386"/>
      <c r="C56" s="1070" t="s">
        <v>115</v>
      </c>
      <c r="D56" s="1071"/>
      <c r="E56" s="1071"/>
      <c r="F56" s="1071"/>
      <c r="G56" s="1072"/>
      <c r="H56" s="1073" t="s">
        <v>38</v>
      </c>
      <c r="I56" s="1074"/>
      <c r="J56" s="1074"/>
      <c r="K56" s="1074"/>
      <c r="L56" s="1075"/>
      <c r="M56" s="1051" t="s">
        <v>37</v>
      </c>
      <c r="N56" s="1052"/>
      <c r="O56" s="1052"/>
      <c r="P56" s="1052"/>
      <c r="Q56" s="1086"/>
      <c r="R56" s="506" t="s">
        <v>142</v>
      </c>
      <c r="S56" s="465"/>
      <c r="T56" s="465"/>
      <c r="U56" s="465"/>
      <c r="V56" s="465"/>
      <c r="W56" s="23"/>
      <c r="X56" s="23"/>
      <c r="Y56" s="2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56"/>
      <c r="BA56" s="358" t="s">
        <v>131</v>
      </c>
      <c r="BB56" s="304" t="s">
        <v>96</v>
      </c>
      <c r="BC56" s="1079" t="s">
        <v>115</v>
      </c>
      <c r="BD56" s="1074"/>
      <c r="BE56" s="1074"/>
      <c r="BF56" s="1074"/>
      <c r="BG56" s="1088"/>
      <c r="BH56" s="1079" t="s">
        <v>38</v>
      </c>
      <c r="BI56" s="1074"/>
      <c r="BJ56" s="1074"/>
      <c r="BK56" s="1074"/>
      <c r="BL56" s="1088"/>
      <c r="BM56" s="1079" t="s">
        <v>37</v>
      </c>
      <c r="BN56" s="1074"/>
      <c r="BO56" s="1074"/>
      <c r="BP56" s="1074"/>
      <c r="BQ56" s="1088"/>
      <c r="BR56" s="505" t="s">
        <v>142</v>
      </c>
      <c r="BS56" s="437"/>
      <c r="BT56" s="437"/>
      <c r="BU56" s="437"/>
      <c r="BV56" s="437"/>
      <c r="BW56" s="23"/>
      <c r="BX56" s="23"/>
      <c r="BY56" s="23"/>
      <c r="BZ56" s="356"/>
      <c r="CA56" s="356"/>
      <c r="CB56" s="356"/>
      <c r="CC56" s="356"/>
      <c r="CD56" s="356"/>
      <c r="CE56" s="356"/>
      <c r="CF56" s="356"/>
      <c r="CG56" s="356"/>
      <c r="CH56" s="356"/>
      <c r="CI56" s="356"/>
      <c r="CJ56" s="356"/>
      <c r="CK56" s="356"/>
      <c r="CL56" s="356"/>
      <c r="CM56" s="356"/>
      <c r="CN56" s="356"/>
      <c r="CO56" s="356"/>
      <c r="CP56" s="356"/>
      <c r="CQ56" s="356"/>
      <c r="CR56" s="356"/>
      <c r="CS56" s="356"/>
      <c r="CT56" s="356"/>
      <c r="CU56" s="356"/>
      <c r="CV56" s="356"/>
      <c r="CW56" s="356"/>
      <c r="CX56" s="356"/>
      <c r="CY56" s="356"/>
      <c r="CZ56" s="356"/>
    </row>
    <row r="57" s="319" customFormat="true" ht="24" x14ac:dyDescent="0.2">
      <c r="A57" s="344" t="s">
        <v>69</v>
      </c>
      <c r="B57" s="386"/>
      <c r="C57" s="428" t="s">
        <v>0</v>
      </c>
      <c r="D57" s="883" t="s">
        <v>1</v>
      </c>
      <c r="E57" s="883" t="s">
        <v>2</v>
      </c>
      <c r="F57" s="883" t="s">
        <v>3</v>
      </c>
      <c r="G57" s="884" t="s">
        <v>4</v>
      </c>
      <c r="H57" s="391" t="s">
        <v>0</v>
      </c>
      <c r="I57" s="885" t="s">
        <v>1</v>
      </c>
      <c r="J57" s="885" t="s">
        <v>2</v>
      </c>
      <c r="K57" s="885" t="s">
        <v>3</v>
      </c>
      <c r="L57" s="886" t="s">
        <v>4</v>
      </c>
      <c r="M57" s="392" t="s">
        <v>0</v>
      </c>
      <c r="N57" s="885" t="s">
        <v>1</v>
      </c>
      <c r="O57" s="885" t="s">
        <v>2</v>
      </c>
      <c r="P57" s="885" t="s">
        <v>3</v>
      </c>
      <c r="Q57" s="888" t="s">
        <v>4</v>
      </c>
      <c r="R57" s="392" t="s">
        <v>157</v>
      </c>
      <c r="S57" s="885" t="s">
        <v>158</v>
      </c>
      <c r="T57" s="885" t="s">
        <v>159</v>
      </c>
      <c r="U57" s="885" t="s">
        <v>160</v>
      </c>
      <c r="V57" s="886" t="s">
        <v>161</v>
      </c>
      <c r="W57" s="878"/>
      <c r="X57" s="878"/>
      <c r="Y57" s="878"/>
      <c r="Z57" s="878"/>
      <c r="AA57" s="878"/>
      <c r="AB57" s="878"/>
      <c r="AC57" s="878"/>
      <c r="AD57" s="878"/>
      <c r="AE57" s="878"/>
      <c r="AF57" s="878"/>
      <c r="AG57" s="878"/>
      <c r="AH57" s="878"/>
      <c r="AI57" s="878"/>
      <c r="AJ57" s="878"/>
      <c r="AK57" s="878"/>
      <c r="AL57" s="878"/>
      <c r="AM57" s="878"/>
      <c r="AN57" s="878"/>
      <c r="AO57" s="878"/>
      <c r="AP57" s="878"/>
      <c r="AQ57" s="878"/>
      <c r="AR57" s="878"/>
      <c r="AS57" s="878"/>
      <c r="AT57" s="878"/>
      <c r="AU57" s="878"/>
      <c r="AV57" s="878"/>
      <c r="AW57" s="878"/>
      <c r="AX57" s="878"/>
      <c r="AY57" s="878"/>
      <c r="AZ57" s="356"/>
      <c r="BA57" s="344" t="s">
        <v>120</v>
      </c>
      <c r="BB57" s="343"/>
      <c r="BC57" s="466" t="s">
        <v>0</v>
      </c>
      <c r="BD57" s="581" t="s">
        <v>1</v>
      </c>
      <c r="BE57" s="581" t="s">
        <v>2</v>
      </c>
      <c r="BF57" s="581" t="s">
        <v>3</v>
      </c>
      <c r="BG57" s="467" t="s">
        <v>4</v>
      </c>
      <c r="BH57" s="466" t="s">
        <v>0</v>
      </c>
      <c r="BI57" s="581" t="s">
        <v>1</v>
      </c>
      <c r="BJ57" s="581" t="s">
        <v>2</v>
      </c>
      <c r="BK57" s="581" t="s">
        <v>3</v>
      </c>
      <c r="BL57" s="467" t="s">
        <v>4</v>
      </c>
      <c r="BM57" s="466" t="s">
        <v>0</v>
      </c>
      <c r="BN57" s="581" t="s">
        <v>1</v>
      </c>
      <c r="BO57" s="581" t="s">
        <v>2</v>
      </c>
      <c r="BP57" s="581" t="s">
        <v>3</v>
      </c>
      <c r="BQ57" s="467" t="s">
        <v>4</v>
      </c>
      <c r="BR57" s="466" t="s">
        <v>157</v>
      </c>
      <c r="BS57" s="581" t="s">
        <v>158</v>
      </c>
      <c r="BT57" s="581" t="s">
        <v>159</v>
      </c>
      <c r="BU57" s="581" t="s">
        <v>160</v>
      </c>
      <c r="BV57" s="582" t="s">
        <v>161</v>
      </c>
      <c r="BW57" s="878"/>
      <c r="BX57" s="878"/>
      <c r="BY57" s="878"/>
      <c r="BZ57" s="878"/>
      <c r="CA57" s="878"/>
      <c r="CB57" s="878"/>
      <c r="CC57" s="878"/>
      <c r="CD57" s="878"/>
      <c r="CE57" s="878"/>
      <c r="CF57" s="878"/>
      <c r="CG57" s="878"/>
      <c r="CH57" s="878"/>
      <c r="CI57" s="878"/>
      <c r="CJ57" s="878"/>
      <c r="CK57" s="878"/>
      <c r="CL57" s="878"/>
      <c r="CM57" s="878"/>
      <c r="CN57" s="878"/>
      <c r="CO57" s="878"/>
      <c r="CP57" s="878"/>
      <c r="CQ57" s="878"/>
      <c r="CR57" s="878"/>
      <c r="CS57" s="878"/>
      <c r="CT57" s="878"/>
      <c r="CU57" s="878"/>
      <c r="CV57" s="878"/>
      <c r="CW57" s="878"/>
      <c r="CX57" s="878"/>
      <c r="CY57" s="878"/>
      <c r="CZ57" s="878"/>
    </row>
    <row r="58" s="319" customFormat="true" ht="15" customHeight="true" x14ac:dyDescent="0.2">
      <c r="A58" s="1117" t="s">
        <v>163</v>
      </c>
      <c r="B58" s="388" t="s">
        <v>164</v>
      </c>
      <c r="C58" s="410">
        <v>0</v>
      </c>
      <c r="D58" s="408">
        <v>0</v>
      </c>
      <c r="E58" s="408">
        <v>0.15699768014021737</v>
      </c>
      <c r="F58" s="408">
        <v>7.7641316687909648E-2</v>
      </c>
      <c r="G58" s="412">
        <v>2.687989810679114</v>
      </c>
      <c r="H58" s="409">
        <v>2.6333263408746511E-2</v>
      </c>
      <c r="I58" s="408">
        <v>0.22901992665118348</v>
      </c>
      <c r="J58" s="408">
        <v>0</v>
      </c>
      <c r="K58" s="408">
        <v>0.13581796055358109</v>
      </c>
      <c r="L58" s="411">
        <v>4.5879716958524304</v>
      </c>
      <c r="M58" s="410">
        <v>0</v>
      </c>
      <c r="N58" s="408">
        <v>0</v>
      </c>
      <c r="O58" s="408">
        <v>0</v>
      </c>
      <c r="P58" s="408">
        <v>0</v>
      </c>
      <c r="Q58" s="412">
        <v>0.14451352238855802</v>
      </c>
      <c r="R58" s="410">
        <v>0</v>
      </c>
      <c r="S58" s="408">
        <v>9.909031720927014E-2</v>
      </c>
      <c r="T58" s="408">
        <v>1.2747946172870801</v>
      </c>
      <c r="U58" s="408">
        <v>0</v>
      </c>
      <c r="V58" s="411">
        <v>0</v>
      </c>
      <c r="W58" s="1"/>
      <c r="X58" s="1"/>
      <c r="Y58" s="1"/>
      <c r="Z58" s="1"/>
      <c r="AA58" s="1"/>
      <c r="AB58" s="1"/>
      <c r="AC58" s="1"/>
      <c r="AD58" s="1"/>
      <c r="AE58" s="1"/>
      <c r="AF58" s="1"/>
      <c r="AG58" s="1"/>
      <c r="AH58" s="1"/>
      <c r="AI58" s="1"/>
      <c r="AJ58" s="1"/>
      <c r="AK58" s="1"/>
      <c r="AL58" s="1"/>
      <c r="AM58" s="1"/>
      <c r="AN58" s="1"/>
      <c r="AO58" s="1"/>
      <c r="AP58" s="1"/>
      <c r="AQ58" s="1"/>
      <c r="AR58" s="1"/>
      <c r="AS58" s="1"/>
      <c r="AT58" s="1"/>
      <c r="AU58" s="1"/>
      <c r="AV58" s="1"/>
      <c r="AW58" s="1"/>
      <c r="AX58" s="1"/>
      <c r="AY58" s="1"/>
      <c r="AZ58" s="356"/>
      <c r="BA58" s="1138" t="s">
        <v>163</v>
      </c>
      <c r="BB58" s="892" t="s">
        <v>164</v>
      </c>
      <c r="BC58" s="455">
        <v>0</v>
      </c>
      <c r="BD58" s="441">
        <v>0</v>
      </c>
      <c r="BE58" s="441">
        <v>13.201623</v>
      </c>
      <c r="BF58" s="441">
        <v>6.5421639999999996</v>
      </c>
      <c r="BG58" s="456">
        <v>226.30788599999997</v>
      </c>
      <c r="BH58" s="455">
        <v>1.2679320000000001</v>
      </c>
      <c r="BI58" s="441">
        <v>11.125871999999999</v>
      </c>
      <c r="BJ58" s="441">
        <v>0</v>
      </c>
      <c r="BK58" s="441">
        <v>6.5421639999999996</v>
      </c>
      <c r="BL58" s="456">
        <v>221.93860199999995</v>
      </c>
      <c r="BM58" s="455">
        <v>0</v>
      </c>
      <c r="BN58" s="441">
        <v>0</v>
      </c>
      <c r="BO58" s="441">
        <v>0</v>
      </c>
      <c r="BP58" s="441">
        <v>0</v>
      </c>
      <c r="BQ58" s="456">
        <v>5.1771030000000007</v>
      </c>
      <c r="BR58" s="455">
        <v>0</v>
      </c>
      <c r="BS58" s="441">
        <v>3.524251</v>
      </c>
      <c r="BT58" s="441">
        <v>242.52742199999994</v>
      </c>
      <c r="BU58" s="441">
        <v>0</v>
      </c>
      <c r="BV58" s="442">
        <v>0</v>
      </c>
      <c r="BW58" s="21"/>
      <c r="BX58" s="21"/>
      <c r="BY58" s="21"/>
      <c r="BZ58" s="21"/>
      <c r="CA58" s="21"/>
      <c r="CB58" s="21"/>
      <c r="CC58" s="21"/>
      <c r="CD58" s="21"/>
      <c r="CE58" s="21"/>
      <c r="CF58" s="21"/>
      <c r="CG58" s="21"/>
      <c r="CH58" s="21"/>
      <c r="CI58" s="21"/>
      <c r="CJ58" s="21"/>
      <c r="CK58" s="21"/>
      <c r="CL58" s="21"/>
      <c r="CM58" s="21"/>
      <c r="CN58" s="21"/>
      <c r="CO58" s="21"/>
      <c r="CP58" s="21"/>
      <c r="CQ58" s="21"/>
      <c r="CR58" s="21"/>
      <c r="CS58" s="21"/>
      <c r="CT58" s="21"/>
      <c r="CU58" s="21"/>
      <c r="CV58" s="21"/>
      <c r="CW58" s="21"/>
      <c r="CX58" s="21"/>
      <c r="CY58" s="21"/>
      <c r="CZ58" s="21"/>
    </row>
    <row r="59" s="319" customFormat="true" ht="15" customHeight="true" x14ac:dyDescent="0.2">
      <c r="A59" s="1118"/>
      <c r="B59" s="389" t="s">
        <v>165</v>
      </c>
      <c r="C59" s="415">
        <v>3.5381222063555179E-2</v>
      </c>
      <c r="D59" s="413">
        <v>6.828717250711118E-2</v>
      </c>
      <c r="E59" s="413">
        <v>0.21664269741599709</v>
      </c>
      <c r="F59" s="413">
        <v>0.85405285767374117</v>
      </c>
      <c r="G59" s="417">
        <v>0.82112374207473082</v>
      </c>
      <c r="H59" s="414">
        <v>7.1505290441845242E-3</v>
      </c>
      <c r="I59" s="413">
        <v>2.9816572018286681E-2</v>
      </c>
      <c r="J59" s="413">
        <v>0.58690273175863661</v>
      </c>
      <c r="K59" s="413">
        <v>0.40754859061882581</v>
      </c>
      <c r="L59" s="416">
        <v>0.9143470708422472</v>
      </c>
      <c r="M59" s="415">
        <v>8.3125734387049927E-2</v>
      </c>
      <c r="N59" s="413">
        <v>0</v>
      </c>
      <c r="O59" s="413">
        <v>0</v>
      </c>
      <c r="P59" s="413">
        <v>0.15058872776806723</v>
      </c>
      <c r="Q59" s="417">
        <v>1.8298241858733775</v>
      </c>
      <c r="R59" s="415">
        <v>0.15939822379325641</v>
      </c>
      <c r="S59" s="413">
        <v>0.70501493010684513</v>
      </c>
      <c r="T59" s="413">
        <v>0.59925188712366162</v>
      </c>
      <c r="U59" s="413">
        <v>0.22624367100600476</v>
      </c>
      <c r="V59" s="416">
        <v>0</v>
      </c>
      <c r="W59" s="1"/>
      <c r="X59" s="1"/>
      <c r="Y59" s="1"/>
      <c r="Z59" s="1"/>
      <c r="AA59" s="1"/>
      <c r="AB59" s="1"/>
      <c r="AC59" s="1"/>
      <c r="AD59" s="1"/>
      <c r="AE59" s="1"/>
      <c r="AF59" s="1"/>
      <c r="AG59" s="1"/>
      <c r="AH59" s="1"/>
      <c r="AI59" s="1"/>
      <c r="AJ59" s="1"/>
      <c r="AK59" s="1"/>
      <c r="AL59" s="1"/>
      <c r="AM59" s="1"/>
      <c r="AN59" s="1"/>
      <c r="AO59" s="1"/>
      <c r="AP59" s="1"/>
      <c r="AQ59" s="1"/>
      <c r="AR59" s="1"/>
      <c r="AS59" s="1"/>
      <c r="AT59" s="1"/>
      <c r="AU59" s="1"/>
      <c r="AV59" s="1"/>
      <c r="AW59" s="1"/>
      <c r="AX59" s="1"/>
      <c r="AY59" s="1"/>
      <c r="AZ59" s="356"/>
      <c r="BA59" s="1139"/>
      <c r="BB59" s="890" t="s">
        <v>165</v>
      </c>
      <c r="BC59" s="458">
        <v>2.9758559999999998</v>
      </c>
      <c r="BD59" s="445">
        <v>5.7554359999999996</v>
      </c>
      <c r="BE59" s="445">
        <v>18.217054000000001</v>
      </c>
      <c r="BF59" s="445">
        <v>71.963667000000001</v>
      </c>
      <c r="BG59" s="462">
        <v>69.13224799999999</v>
      </c>
      <c r="BH59" s="458">
        <v>0.34429399999999999</v>
      </c>
      <c r="BI59" s="445">
        <v>1.4484999999999999</v>
      </c>
      <c r="BJ59" s="445">
        <v>28.450516</v>
      </c>
      <c r="BK59" s="445">
        <v>19.631053999999999</v>
      </c>
      <c r="BL59" s="462">
        <v>44.230637000000002</v>
      </c>
      <c r="BM59" s="458">
        <v>2.9758559999999998</v>
      </c>
      <c r="BN59" s="445">
        <v>0</v>
      </c>
      <c r="BO59" s="445">
        <v>0</v>
      </c>
      <c r="BP59" s="445">
        <v>5.4111419999999999</v>
      </c>
      <c r="BQ59" s="462">
        <v>65.552261999999999</v>
      </c>
      <c r="BR59" s="458">
        <v>23.011341999999999</v>
      </c>
      <c r="BS59" s="445">
        <v>25.074595000000002</v>
      </c>
      <c r="BT59" s="445">
        <v>114.00661199999999</v>
      </c>
      <c r="BU59" s="445">
        <v>5.9517119999999988</v>
      </c>
      <c r="BV59" s="446">
        <v>0</v>
      </c>
      <c r="BW59" s="21"/>
      <c r="BX59" s="21"/>
      <c r="BY59" s="21"/>
      <c r="BZ59" s="21"/>
      <c r="CA59" s="21"/>
      <c r="CB59" s="21"/>
      <c r="CC59" s="21"/>
      <c r="CD59" s="21"/>
      <c r="CE59" s="21"/>
      <c r="CF59" s="21"/>
      <c r="CG59" s="21"/>
      <c r="CH59" s="21"/>
      <c r="CI59" s="21"/>
      <c r="CJ59" s="21"/>
      <c r="CK59" s="21"/>
      <c r="CL59" s="21"/>
      <c r="CM59" s="21"/>
      <c r="CN59" s="21"/>
      <c r="CO59" s="21"/>
      <c r="CP59" s="21"/>
      <c r="CQ59" s="21"/>
      <c r="CR59" s="21"/>
      <c r="CS59" s="21"/>
      <c r="CT59" s="21"/>
      <c r="CU59" s="21"/>
      <c r="CV59" s="21"/>
      <c r="CW59" s="21"/>
      <c r="CX59" s="21"/>
      <c r="CY59" s="21"/>
      <c r="CZ59" s="21"/>
    </row>
    <row r="60" s="319" customFormat="true" ht="15" customHeight="true" x14ac:dyDescent="0.2">
      <c r="A60" s="1118"/>
      <c r="B60" s="389" t="s">
        <v>415</v>
      </c>
      <c r="C60" s="415">
        <v>8.6904053078367835E-2</v>
      </c>
      <c r="D60" s="413">
        <v>0.3599993592906004</v>
      </c>
      <c r="E60" s="413">
        <v>2.0699945613651352</v>
      </c>
      <c r="F60" s="413">
        <v>4.8753162446958784</v>
      </c>
      <c r="G60" s="417">
        <v>3.7127537313770422</v>
      </c>
      <c r="H60" s="414">
        <v>0.40541834448431696</v>
      </c>
      <c r="I60" s="413">
        <v>3.6410522873077493</v>
      </c>
      <c r="J60" s="413">
        <v>5.9129246590495814</v>
      </c>
      <c r="K60" s="413">
        <v>6.1456564010262333</v>
      </c>
      <c r="L60" s="416">
        <v>2.2776714065001662</v>
      </c>
      <c r="M60" s="415">
        <v>0</v>
      </c>
      <c r="N60" s="413">
        <v>0.20354904241705876</v>
      </c>
      <c r="O60" s="413">
        <v>2.0142419657956986E-2</v>
      </c>
      <c r="P60" s="413">
        <v>0.38328698415468254</v>
      </c>
      <c r="Q60" s="417">
        <v>0.67138295675581838</v>
      </c>
      <c r="R60" s="415">
        <v>0.25348557716516978</v>
      </c>
      <c r="S60" s="413">
        <v>0.43293474452810576</v>
      </c>
      <c r="T60" s="413">
        <v>4.6366521102331841</v>
      </c>
      <c r="U60" s="413">
        <v>3.77072785010008E-2</v>
      </c>
      <c r="V60" s="416">
        <v>0</v>
      </c>
      <c r="W60" s="1"/>
      <c r="X60" s="1"/>
      <c r="Y60" s="1"/>
      <c r="Z60" s="1"/>
      <c r="AA60" s="1"/>
      <c r="AB60" s="1"/>
      <c r="AC60" s="1"/>
      <c r="AD60" s="1"/>
      <c r="AE60" s="1"/>
      <c r="AF60" s="1"/>
      <c r="AG60" s="1"/>
      <c r="AH60" s="1"/>
      <c r="AI60" s="1"/>
      <c r="AJ60" s="1"/>
      <c r="AK60" s="1"/>
      <c r="AL60" s="1"/>
      <c r="AM60" s="1"/>
      <c r="AN60" s="1"/>
      <c r="AO60" s="1"/>
      <c r="AP60" s="1"/>
      <c r="AQ60" s="1"/>
      <c r="AR60" s="1"/>
      <c r="AS60" s="1"/>
      <c r="AT60" s="1"/>
      <c r="AU60" s="1"/>
      <c r="AV60" s="1"/>
      <c r="AW60" s="1"/>
      <c r="AX60" s="1"/>
      <c r="AY60" s="1"/>
      <c r="AZ60" s="356"/>
      <c r="BA60" s="1139"/>
      <c r="BB60" s="890" t="s">
        <v>415</v>
      </c>
      <c r="BC60" s="458">
        <v>7.3093559999999993</v>
      </c>
      <c r="BD60" s="445">
        <v>30.341763999999998</v>
      </c>
      <c r="BE60" s="445">
        <v>174.06173000000001</v>
      </c>
      <c r="BF60" s="445">
        <v>410.80084399999998</v>
      </c>
      <c r="BG60" s="462">
        <v>312.58505700000001</v>
      </c>
      <c r="BH60" s="458">
        <v>19.520668000000001</v>
      </c>
      <c r="BI60" s="445">
        <v>176.88365499999998</v>
      </c>
      <c r="BJ60" s="445">
        <v>286.63311399999998</v>
      </c>
      <c r="BK60" s="445">
        <v>296.02779999999996</v>
      </c>
      <c r="BL60" s="462">
        <v>110.18010599999999</v>
      </c>
      <c r="BM60" s="458">
        <v>0</v>
      </c>
      <c r="BN60" s="445">
        <v>7.3093559999999993</v>
      </c>
      <c r="BO60" s="445">
        <v>0.71944799999999998</v>
      </c>
      <c r="BP60" s="445">
        <v>13.772746000000001</v>
      </c>
      <c r="BQ60" s="462">
        <v>24.051857999999999</v>
      </c>
      <c r="BR60" s="458">
        <v>36.594154999999994</v>
      </c>
      <c r="BS60" s="445">
        <v>15.397778000000001</v>
      </c>
      <c r="BT60" s="445">
        <v>882.11486599999978</v>
      </c>
      <c r="BU60" s="445">
        <v>0.99195199999999994</v>
      </c>
      <c r="BV60" s="446">
        <v>0</v>
      </c>
      <c r="BW60" s="21"/>
      <c r="BX60" s="21"/>
      <c r="BY60" s="21"/>
      <c r="BZ60" s="21"/>
      <c r="CA60" s="21"/>
      <c r="CB60" s="21"/>
      <c r="CC60" s="21"/>
      <c r="CD60" s="21"/>
      <c r="CE60" s="21"/>
      <c r="CF60" s="21"/>
      <c r="CG60" s="21"/>
      <c r="CH60" s="21"/>
      <c r="CI60" s="21"/>
      <c r="CJ60" s="21"/>
      <c r="CK60" s="21"/>
      <c r="CL60" s="21"/>
      <c r="CM60" s="21"/>
      <c r="CN60" s="21"/>
      <c r="CO60" s="21"/>
      <c r="CP60" s="21"/>
      <c r="CQ60" s="21"/>
      <c r="CR60" s="21"/>
      <c r="CS60" s="21"/>
      <c r="CT60" s="21"/>
      <c r="CU60" s="21"/>
      <c r="CV60" s="21"/>
      <c r="CW60" s="21"/>
      <c r="CX60" s="21"/>
      <c r="CY60" s="21"/>
      <c r="CZ60" s="21"/>
    </row>
    <row r="61" s="319" customFormat="true" ht="15" customHeight="true" x14ac:dyDescent="0.2">
      <c r="A61" s="1118"/>
      <c r="B61" s="389" t="s">
        <v>166</v>
      </c>
      <c r="C61" s="415">
        <v>0.19122228801553659</v>
      </c>
      <c r="D61" s="413">
        <v>0.88078284693736497</v>
      </c>
      <c r="E61" s="413">
        <v>2.1444079023619942</v>
      </c>
      <c r="F61" s="413">
        <v>6.9130172868283086</v>
      </c>
      <c r="G61" s="417">
        <v>5.9576529609283977</v>
      </c>
      <c r="H61" s="414">
        <v>0.56322301095316674</v>
      </c>
      <c r="I61" s="413">
        <v>4.084181919662921</v>
      </c>
      <c r="J61" s="413">
        <v>8.1143859238035958</v>
      </c>
      <c r="K61" s="413">
        <v>8.2544597220383231</v>
      </c>
      <c r="L61" s="416">
        <v>3.5197175465259001</v>
      </c>
      <c r="M61" s="415">
        <v>0</v>
      </c>
      <c r="N61" s="413">
        <v>0.2832752828961434</v>
      </c>
      <c r="O61" s="413">
        <v>0.92518560830062135</v>
      </c>
      <c r="P61" s="413">
        <v>1.4401211369726763</v>
      </c>
      <c r="Q61" s="417">
        <v>2.0380044601373126</v>
      </c>
      <c r="R61" s="415">
        <v>0.50008489458829952</v>
      </c>
      <c r="S61" s="413">
        <v>1.964414336049616</v>
      </c>
      <c r="T61" s="413">
        <v>6.32411760076661</v>
      </c>
      <c r="U61" s="413">
        <v>0.11312183550300241</v>
      </c>
      <c r="V61" s="416">
        <v>0.2673860727157949</v>
      </c>
      <c r="W61" s="1"/>
      <c r="X61" s="1"/>
      <c r="Y61" s="1"/>
      <c r="Z61" s="1"/>
      <c r="AA61" s="1"/>
      <c r="AB61" s="1"/>
      <c r="AC61" s="1"/>
      <c r="AD61" s="1"/>
      <c r="AE61" s="1"/>
      <c r="AF61" s="1"/>
      <c r="AG61" s="1"/>
      <c r="AH61" s="1"/>
      <c r="AI61" s="1"/>
      <c r="AJ61" s="1"/>
      <c r="AK61" s="1"/>
      <c r="AL61" s="1"/>
      <c r="AM61" s="1"/>
      <c r="AN61" s="1"/>
      <c r="AO61" s="1"/>
      <c r="AP61" s="1"/>
      <c r="AQ61" s="1"/>
      <c r="AR61" s="1"/>
      <c r="AS61" s="1"/>
      <c r="AT61" s="1"/>
      <c r="AU61" s="1"/>
      <c r="AV61" s="1"/>
      <c r="AW61" s="1"/>
      <c r="AX61" s="1"/>
      <c r="AY61" s="1"/>
      <c r="AZ61" s="356"/>
      <c r="BA61" s="1139"/>
      <c r="BB61" s="890" t="s">
        <v>166</v>
      </c>
      <c r="BC61" s="458">
        <v>16.083389999999998</v>
      </c>
      <c r="BD61" s="445">
        <v>74.234868999999989</v>
      </c>
      <c r="BE61" s="445">
        <v>180.31899999999999</v>
      </c>
      <c r="BF61" s="445">
        <v>582.50033300000007</v>
      </c>
      <c r="BG61" s="462">
        <v>501.58815399999992</v>
      </c>
      <c r="BH61" s="458">
        <v>27.118875000000003</v>
      </c>
      <c r="BI61" s="445">
        <v>198.411055</v>
      </c>
      <c r="BJ61" s="445">
        <v>393.35047199999991</v>
      </c>
      <c r="BK61" s="445">
        <v>397.60594999999995</v>
      </c>
      <c r="BL61" s="462">
        <v>170.26286199999996</v>
      </c>
      <c r="BM61" s="458">
        <v>0</v>
      </c>
      <c r="BN61" s="445">
        <v>10.17229</v>
      </c>
      <c r="BO61" s="445">
        <v>33.045828</v>
      </c>
      <c r="BP61" s="445">
        <v>51.748228999999995</v>
      </c>
      <c r="BQ61" s="462">
        <v>73.010184999999993</v>
      </c>
      <c r="BR61" s="458">
        <v>72.194182999999995</v>
      </c>
      <c r="BS61" s="445">
        <v>69.866454999999974</v>
      </c>
      <c r="BT61" s="445">
        <v>1203.1521919999996</v>
      </c>
      <c r="BU61" s="445">
        <v>2.9758560000000003</v>
      </c>
      <c r="BV61" s="446">
        <v>6.5370600000000003</v>
      </c>
      <c r="BW61" s="21"/>
      <c r="BX61" s="21"/>
      <c r="BY61" s="21"/>
      <c r="BZ61" s="21"/>
      <c r="CA61" s="21"/>
      <c r="CB61" s="21"/>
      <c r="CC61" s="21"/>
      <c r="CD61" s="21"/>
      <c r="CE61" s="21"/>
      <c r="CF61" s="21"/>
      <c r="CG61" s="21"/>
      <c r="CH61" s="21"/>
      <c r="CI61" s="21"/>
      <c r="CJ61" s="21"/>
      <c r="CK61" s="21"/>
      <c r="CL61" s="21"/>
      <c r="CM61" s="21"/>
      <c r="CN61" s="21"/>
      <c r="CO61" s="21"/>
      <c r="CP61" s="21"/>
      <c r="CQ61" s="21"/>
      <c r="CR61" s="21"/>
      <c r="CS61" s="21"/>
      <c r="CT61" s="21"/>
      <c r="CU61" s="21"/>
      <c r="CV61" s="21"/>
      <c r="CW61" s="21"/>
      <c r="CX61" s="21"/>
      <c r="CY61" s="21"/>
      <c r="CZ61" s="21"/>
    </row>
    <row r="62" s="319" customFormat="true" ht="15" customHeight="true" x14ac:dyDescent="0.2">
      <c r="A62" s="1118"/>
      <c r="B62" s="389" t="s">
        <v>167</v>
      </c>
      <c r="C62" s="415">
        <v>56.430985174989523</v>
      </c>
      <c r="D62" s="413">
        <v>72.092976695803884</v>
      </c>
      <c r="E62" s="413">
        <v>72.487353262854711</v>
      </c>
      <c r="F62" s="413">
        <v>55.740645585985838</v>
      </c>
      <c r="G62" s="417">
        <v>33.458853973620037</v>
      </c>
      <c r="H62" s="414">
        <v>78.1892048174292</v>
      </c>
      <c r="I62" s="413">
        <v>64.697426011314874</v>
      </c>
      <c r="J62" s="413">
        <v>54.563477081592701</v>
      </c>
      <c r="K62" s="413">
        <v>44.997306086521327</v>
      </c>
      <c r="L62" s="416">
        <v>24.034351117477826</v>
      </c>
      <c r="M62" s="415">
        <v>49.220455580034326</v>
      </c>
      <c r="N62" s="413">
        <v>57.897734583850756</v>
      </c>
      <c r="O62" s="413">
        <v>67.289448561634913</v>
      </c>
      <c r="P62" s="413">
        <v>71.175217967699339</v>
      </c>
      <c r="Q62" s="417">
        <v>76.667160690052611</v>
      </c>
      <c r="R62" s="415">
        <v>74.578096832636959</v>
      </c>
      <c r="S62" s="413">
        <v>74.380339154811921</v>
      </c>
      <c r="T62" s="413">
        <v>38.121663611831856</v>
      </c>
      <c r="U62" s="413">
        <v>67.540399320729989</v>
      </c>
      <c r="V62" s="416">
        <v>81.415868290486372</v>
      </c>
      <c r="W62" s="1"/>
      <c r="X62" s="1"/>
      <c r="Y62" s="1"/>
      <c r="Z62" s="1"/>
      <c r="AA62" s="1"/>
      <c r="AB62" s="1"/>
      <c r="AC62" s="1"/>
      <c r="AD62" s="1"/>
      <c r="AE62" s="1"/>
      <c r="AF62" s="1"/>
      <c r="AG62" s="1"/>
      <c r="AH62" s="1"/>
      <c r="AI62" s="1"/>
      <c r="AJ62" s="1"/>
      <c r="AK62" s="1"/>
      <c r="AL62" s="1"/>
      <c r="AM62" s="1"/>
      <c r="AN62" s="1"/>
      <c r="AO62" s="1"/>
      <c r="AP62" s="1"/>
      <c r="AQ62" s="1"/>
      <c r="AR62" s="1"/>
      <c r="AS62" s="1"/>
      <c r="AT62" s="1"/>
      <c r="AU62" s="1"/>
      <c r="AV62" s="1"/>
      <c r="AW62" s="1"/>
      <c r="AX62" s="1"/>
      <c r="AY62" s="1"/>
      <c r="AZ62" s="356"/>
      <c r="BA62" s="1139"/>
      <c r="BB62" s="890" t="s">
        <v>167</v>
      </c>
      <c r="BC62" s="458">
        <v>4746.3167189999995</v>
      </c>
      <c r="BD62" s="445">
        <v>6076.1999389999892</v>
      </c>
      <c r="BE62" s="445">
        <v>6095.3175180000007</v>
      </c>
      <c r="BF62" s="445">
        <v>4696.7833680000076</v>
      </c>
      <c r="BG62" s="462">
        <v>2816.9758980000006</v>
      </c>
      <c r="BH62" s="458">
        <v>3764.7667629999883</v>
      </c>
      <c r="BI62" s="445">
        <v>3143.0246749999997</v>
      </c>
      <c r="BJ62" s="445">
        <v>2645.0023039999983</v>
      </c>
      <c r="BK62" s="445">
        <v>2167.4582269999992</v>
      </c>
      <c r="BL62" s="462">
        <v>1162.6380109999998</v>
      </c>
      <c r="BM62" s="458">
        <v>1762.065492000002</v>
      </c>
      <c r="BN62" s="445">
        <v>2079.0820169999997</v>
      </c>
      <c r="BO62" s="445">
        <v>2403.4480469999994</v>
      </c>
      <c r="BP62" s="445">
        <v>2557.5567110000006</v>
      </c>
      <c r="BQ62" s="462">
        <v>2746.5511950000018</v>
      </c>
      <c r="BR62" s="458">
        <v>10766.381525999976</v>
      </c>
      <c r="BS62" s="445">
        <v>2645.4147289999969</v>
      </c>
      <c r="BT62" s="445">
        <v>7252.579100000009</v>
      </c>
      <c r="BU62" s="445">
        <v>1776.7613269999999</v>
      </c>
      <c r="BV62" s="446">
        <v>1990.456760000005</v>
      </c>
      <c r="BW62" s="21"/>
      <c r="BX62" s="21"/>
      <c r="BY62" s="21"/>
      <c r="BZ62" s="21"/>
      <c r="CA62" s="21"/>
      <c r="CB62" s="21"/>
      <c r="CC62" s="21"/>
      <c r="CD62" s="21"/>
      <c r="CE62" s="21"/>
      <c r="CF62" s="21"/>
      <c r="CG62" s="21"/>
      <c r="CH62" s="21"/>
      <c r="CI62" s="21"/>
      <c r="CJ62" s="21"/>
      <c r="CK62" s="21"/>
      <c r="CL62" s="21"/>
      <c r="CM62" s="21"/>
      <c r="CN62" s="21"/>
      <c r="CO62" s="21"/>
      <c r="CP62" s="21"/>
      <c r="CQ62" s="21"/>
      <c r="CR62" s="21"/>
      <c r="CS62" s="21"/>
      <c r="CT62" s="21"/>
      <c r="CU62" s="21"/>
      <c r="CV62" s="21"/>
      <c r="CW62" s="21"/>
      <c r="CX62" s="21"/>
      <c r="CY62" s="21"/>
      <c r="CZ62" s="21"/>
    </row>
    <row r="63" s="319" customFormat="true" ht="15" customHeight="true" x14ac:dyDescent="0.2">
      <c r="A63" s="1118"/>
      <c r="B63" s="389" t="s">
        <v>168</v>
      </c>
      <c r="C63" s="415">
        <v>2.330353380479889</v>
      </c>
      <c r="D63" s="413">
        <v>2.3606026902577684</v>
      </c>
      <c r="E63" s="413">
        <v>4.9434230300020836</v>
      </c>
      <c r="F63" s="413">
        <v>6.6303504852544357</v>
      </c>
      <c r="G63" s="417">
        <v>7.1512054163872003</v>
      </c>
      <c r="H63" s="414">
        <v>4.0446079033887008</v>
      </c>
      <c r="I63" s="413">
        <v>5.996651080851807</v>
      </c>
      <c r="J63" s="413">
        <v>7.7409257153893272</v>
      </c>
      <c r="K63" s="413">
        <v>5.6345042237805769</v>
      </c>
      <c r="L63" s="416">
        <v>8.7462760402910629</v>
      </c>
      <c r="M63" s="415">
        <v>1.6243162013598451</v>
      </c>
      <c r="N63" s="413">
        <v>2.1915156838181153</v>
      </c>
      <c r="O63" s="413">
        <v>2.6928758049449293</v>
      </c>
      <c r="P63" s="413">
        <v>2.109285985314258</v>
      </c>
      <c r="Q63" s="417">
        <v>2.9802942166211452</v>
      </c>
      <c r="R63" s="415">
        <v>3.3109201911419284</v>
      </c>
      <c r="S63" s="413">
        <v>1.9145150054008433</v>
      </c>
      <c r="T63" s="413">
        <v>7.1462719326174966</v>
      </c>
      <c r="U63" s="413">
        <v>2.1641569038558872</v>
      </c>
      <c r="V63" s="416">
        <v>0.3613897187697791</v>
      </c>
      <c r="W63" s="1"/>
      <c r="X63" s="1"/>
      <c r="Y63" s="1"/>
      <c r="Z63" s="1"/>
      <c r="AA63" s="1"/>
      <c r="AB63" s="1"/>
      <c r="AC63" s="1"/>
      <c r="AD63" s="1"/>
      <c r="AE63" s="1"/>
      <c r="AF63" s="1"/>
      <c r="AG63" s="1"/>
      <c r="AH63" s="1"/>
      <c r="AI63" s="1"/>
      <c r="AJ63" s="1"/>
      <c r="AK63" s="1"/>
      <c r="AL63" s="1"/>
      <c r="AM63" s="1"/>
      <c r="AN63" s="1"/>
      <c r="AO63" s="1"/>
      <c r="AP63" s="1"/>
      <c r="AQ63" s="1"/>
      <c r="AR63" s="1"/>
      <c r="AS63" s="1"/>
      <c r="AT63" s="1"/>
      <c r="AU63" s="1"/>
      <c r="AV63" s="1"/>
      <c r="AW63" s="1"/>
      <c r="AX63" s="1"/>
      <c r="AY63" s="1"/>
      <c r="AZ63" s="356"/>
      <c r="BA63" s="1139"/>
      <c r="BB63" s="890" t="s">
        <v>168</v>
      </c>
      <c r="BC63" s="458">
        <v>196.00216400000002</v>
      </c>
      <c r="BD63" s="445">
        <v>198.95827000000006</v>
      </c>
      <c r="BE63" s="445">
        <v>415.68262099999993</v>
      </c>
      <c r="BF63" s="445">
        <v>558.68244000000027</v>
      </c>
      <c r="BG63" s="462">
        <v>602.07601000000011</v>
      </c>
      <c r="BH63" s="458">
        <v>194.74562299999997</v>
      </c>
      <c r="BI63" s="445">
        <v>291.31950799999993</v>
      </c>
      <c r="BJ63" s="445">
        <v>375.24672999999996</v>
      </c>
      <c r="BK63" s="445">
        <v>271.40630399999998</v>
      </c>
      <c r="BL63" s="462">
        <v>423.09247000000005</v>
      </c>
      <c r="BM63" s="458">
        <v>58.149635000000004</v>
      </c>
      <c r="BN63" s="445">
        <v>78.696358000000004</v>
      </c>
      <c r="BO63" s="445">
        <v>96.184279000000004</v>
      </c>
      <c r="BP63" s="445">
        <v>75.793494999999993</v>
      </c>
      <c r="BQ63" s="462">
        <v>106.76710300000002</v>
      </c>
      <c r="BR63" s="458">
        <v>477.97720099999981</v>
      </c>
      <c r="BS63" s="445">
        <v>68.091733000000005</v>
      </c>
      <c r="BT63" s="445">
        <v>1359.5655999999997</v>
      </c>
      <c r="BU63" s="445">
        <v>56.931708</v>
      </c>
      <c r="BV63" s="446">
        <v>8.8352629999999994</v>
      </c>
      <c r="BW63" s="21"/>
      <c r="BX63" s="21"/>
      <c r="BY63" s="21"/>
      <c r="BZ63" s="21"/>
      <c r="CA63" s="21"/>
      <c r="CB63" s="21"/>
      <c r="CC63" s="21"/>
      <c r="CD63" s="21"/>
      <c r="CE63" s="21"/>
      <c r="CF63" s="21"/>
      <c r="CG63" s="21"/>
      <c r="CH63" s="21"/>
      <c r="CI63" s="21"/>
      <c r="CJ63" s="21"/>
      <c r="CK63" s="21"/>
      <c r="CL63" s="21"/>
      <c r="CM63" s="21"/>
      <c r="CN63" s="21"/>
      <c r="CO63" s="21"/>
      <c r="CP63" s="21"/>
      <c r="CQ63" s="21"/>
      <c r="CR63" s="21"/>
      <c r="CS63" s="21"/>
      <c r="CT63" s="21"/>
      <c r="CU63" s="21"/>
      <c r="CV63" s="21"/>
      <c r="CW63" s="21"/>
      <c r="CX63" s="21"/>
      <c r="CY63" s="21"/>
      <c r="CZ63" s="21"/>
    </row>
    <row r="64" s="319" customFormat="true" ht="15" customHeight="true" x14ac:dyDescent="0.2">
      <c r="A64" s="1118"/>
      <c r="B64" s="389" t="s">
        <v>169</v>
      </c>
      <c r="C64" s="415">
        <v>9.8956188937739764</v>
      </c>
      <c r="D64" s="413">
        <v>6.6050539435282358</v>
      </c>
      <c r="E64" s="413">
        <v>4.0360636800014147</v>
      </c>
      <c r="F64" s="413">
        <v>2.2126029853700331</v>
      </c>
      <c r="G64" s="417">
        <v>1.6401976159204044</v>
      </c>
      <c r="H64" s="414">
        <v>7.6052552266724218</v>
      </c>
      <c r="I64" s="413">
        <v>2.9627682748022877</v>
      </c>
      <c r="J64" s="413">
        <v>2.3700015512310828</v>
      </c>
      <c r="K64" s="413">
        <v>1.9544036995512986</v>
      </c>
      <c r="L64" s="416">
        <v>1.0859149127981502</v>
      </c>
      <c r="M64" s="415">
        <v>10.391717958869572</v>
      </c>
      <c r="N64" s="413">
        <v>9.2346799578157839</v>
      </c>
      <c r="O64" s="413">
        <v>6.7290699273727235</v>
      </c>
      <c r="P64" s="413">
        <v>6.1363167924962472</v>
      </c>
      <c r="Q64" s="417">
        <v>3.2590231540938182</v>
      </c>
      <c r="R64" s="415">
        <v>7.8046164414072834</v>
      </c>
      <c r="S64" s="413">
        <v>6.4566037131690015</v>
      </c>
      <c r="T64" s="413">
        <v>3.3199972458382687</v>
      </c>
      <c r="U64" s="413">
        <v>0.67921701189259232</v>
      </c>
      <c r="V64" s="416">
        <v>1.9256479823367927</v>
      </c>
      <c r="W64" s="1"/>
      <c r="X64" s="1"/>
      <c r="Y64" s="1"/>
      <c r="Z64" s="1"/>
      <c r="AA64" s="1"/>
      <c r="AB64" s="1"/>
      <c r="AC64" s="1"/>
      <c r="AD64" s="1"/>
      <c r="AE64" s="1"/>
      <c r="AF64" s="1"/>
      <c r="AG64" s="1"/>
      <c r="AH64" s="1"/>
      <c r="AI64" s="1"/>
      <c r="AJ64" s="1"/>
      <c r="AK64" s="1"/>
      <c r="AL64" s="1"/>
      <c r="AM64" s="1"/>
      <c r="AN64" s="1"/>
      <c r="AO64" s="1"/>
      <c r="AP64" s="1"/>
      <c r="AQ64" s="1"/>
      <c r="AR64" s="1"/>
      <c r="AS64" s="1"/>
      <c r="AT64" s="1"/>
      <c r="AU64" s="1"/>
      <c r="AV64" s="1"/>
      <c r="AW64" s="1"/>
      <c r="AX64" s="1"/>
      <c r="AY64" s="1"/>
      <c r="AZ64" s="356"/>
      <c r="BA64" s="1139"/>
      <c r="BB64" s="890" t="s">
        <v>169</v>
      </c>
      <c r="BC64" s="458">
        <v>832.30411899999979</v>
      </c>
      <c r="BD64" s="445">
        <v>556.6926239999998</v>
      </c>
      <c r="BE64" s="445">
        <v>339.3845760000001</v>
      </c>
      <c r="BF64" s="445">
        <v>186.43696699999995</v>
      </c>
      <c r="BG64" s="462">
        <v>138.09191299999998</v>
      </c>
      <c r="BH64" s="458">
        <v>366.18881299999993</v>
      </c>
      <c r="BI64" s="445">
        <v>143.93236899999999</v>
      </c>
      <c r="BJ64" s="445">
        <v>114.88746499999999</v>
      </c>
      <c r="BK64" s="445">
        <v>94.140933000000004</v>
      </c>
      <c r="BL64" s="462">
        <v>52.530062000000001</v>
      </c>
      <c r="BM64" s="458">
        <v>372.01784099999992</v>
      </c>
      <c r="BN64" s="445">
        <v>331.61326900000012</v>
      </c>
      <c r="BO64" s="445">
        <v>240.34927199999998</v>
      </c>
      <c r="BP64" s="445">
        <v>220.49778899999998</v>
      </c>
      <c r="BQ64" s="462">
        <v>116.75238600000002</v>
      </c>
      <c r="BR64" s="458">
        <v>1126.7045129999997</v>
      </c>
      <c r="BS64" s="445">
        <v>229.63587899999993</v>
      </c>
      <c r="BT64" s="445">
        <v>631.623606</v>
      </c>
      <c r="BU64" s="445">
        <v>17.867920999999999</v>
      </c>
      <c r="BV64" s="446">
        <v>47.078279999999999</v>
      </c>
      <c r="BW64" s="21"/>
      <c r="BX64" s="21"/>
      <c r="BY64" s="21"/>
      <c r="BZ64" s="21"/>
      <c r="CA64" s="21"/>
      <c r="CB64" s="21"/>
      <c r="CC64" s="21"/>
      <c r="CD64" s="21"/>
      <c r="CE64" s="21"/>
      <c r="CF64" s="21"/>
      <c r="CG64" s="21"/>
      <c r="CH64" s="21"/>
      <c r="CI64" s="21"/>
      <c r="CJ64" s="21"/>
      <c r="CK64" s="21"/>
      <c r="CL64" s="21"/>
      <c r="CM64" s="21"/>
      <c r="CN64" s="21"/>
      <c r="CO64" s="21"/>
      <c r="CP64" s="21"/>
      <c r="CQ64" s="21"/>
      <c r="CR64" s="21"/>
      <c r="CS64" s="21"/>
      <c r="CT64" s="21"/>
      <c r="CU64" s="21"/>
      <c r="CV64" s="21"/>
      <c r="CW64" s="21"/>
      <c r="CX64" s="21"/>
      <c r="CY64" s="21"/>
      <c r="CZ64" s="21"/>
    </row>
    <row r="65" s="319" customFormat="true" ht="15" customHeight="true" x14ac:dyDescent="0.2">
      <c r="A65" s="1118"/>
      <c r="B65" s="389" t="s">
        <v>170</v>
      </c>
      <c r="C65" s="415">
        <v>1.4702213475155135</v>
      </c>
      <c r="D65" s="413">
        <v>1.4167192314866117</v>
      </c>
      <c r="E65" s="413">
        <v>0.39632235002075111</v>
      </c>
      <c r="F65" s="413">
        <v>0.27685724758128416</v>
      </c>
      <c r="G65" s="417">
        <v>0.68956331719699426</v>
      </c>
      <c r="H65" s="414">
        <v>0.8236828600691285</v>
      </c>
      <c r="I65" s="413">
        <v>0.36451381971888469</v>
      </c>
      <c r="J65" s="413">
        <v>4.5010682972840679E-2</v>
      </c>
      <c r="K65" s="413">
        <v>1.0002326207298322</v>
      </c>
      <c r="L65" s="416">
        <v>0.54310354723538024</v>
      </c>
      <c r="M65" s="415">
        <v>1.4085987562858233</v>
      </c>
      <c r="N65" s="413">
        <v>1.2347168649819931</v>
      </c>
      <c r="O65" s="413">
        <v>1.9504033226071484</v>
      </c>
      <c r="P65" s="413">
        <v>1.2696671575772107</v>
      </c>
      <c r="Q65" s="417">
        <v>0.38292909753609372</v>
      </c>
      <c r="R65" s="415">
        <v>0.85536133929958824</v>
      </c>
      <c r="S65" s="413">
        <v>1.8904104438061169</v>
      </c>
      <c r="T65" s="413">
        <v>0.66095241322860898</v>
      </c>
      <c r="U65" s="413">
        <v>0.89481880906708866</v>
      </c>
      <c r="V65" s="416">
        <v>0.72688095581467027</v>
      </c>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1"/>
      <c r="AW65" s="1"/>
      <c r="AX65" s="1"/>
      <c r="AY65" s="1"/>
      <c r="AZ65" s="356"/>
      <c r="BA65" s="1139"/>
      <c r="BB65" s="890" t="s">
        <v>170</v>
      </c>
      <c r="BC65" s="458">
        <v>123.65788300000003</v>
      </c>
      <c r="BD65" s="445">
        <v>119.40510299999997</v>
      </c>
      <c r="BE65" s="445">
        <v>33.325958999999997</v>
      </c>
      <c r="BF65" s="445">
        <v>23.328371999999998</v>
      </c>
      <c r="BG65" s="462">
        <v>58.055880999999999</v>
      </c>
      <c r="BH65" s="458">
        <v>39.659871999999993</v>
      </c>
      <c r="BI65" s="445">
        <v>17.708214999999999</v>
      </c>
      <c r="BJ65" s="445">
        <v>2.181924</v>
      </c>
      <c r="BK65" s="445">
        <v>48.179827000000003</v>
      </c>
      <c r="BL65" s="462">
        <v>26.272098</v>
      </c>
      <c r="BM65" s="458">
        <v>50.427067999999998</v>
      </c>
      <c r="BN65" s="445">
        <v>44.338135999999999</v>
      </c>
      <c r="BO65" s="445">
        <v>69.664608000000001</v>
      </c>
      <c r="BP65" s="445">
        <v>45.623264000000006</v>
      </c>
      <c r="BQ65" s="462">
        <v>13.718186000000003</v>
      </c>
      <c r="BR65" s="458">
        <v>123.48325999999997</v>
      </c>
      <c r="BS65" s="445">
        <v>67.234429000000006</v>
      </c>
      <c r="BT65" s="445">
        <v>125.74502800000002</v>
      </c>
      <c r="BU65" s="445">
        <v>23.539680999999995</v>
      </c>
      <c r="BV65" s="446">
        <v>17.770800000000001</v>
      </c>
      <c r="BW65" s="21"/>
      <c r="BX65" s="21"/>
      <c r="BY65" s="21"/>
      <c r="BZ65" s="21"/>
      <c r="CA65" s="21"/>
      <c r="CB65" s="21"/>
      <c r="CC65" s="21"/>
      <c r="CD65" s="21"/>
      <c r="CE65" s="21"/>
      <c r="CF65" s="21"/>
      <c r="CG65" s="21"/>
      <c r="CH65" s="21"/>
      <c r="CI65" s="21"/>
      <c r="CJ65" s="21"/>
      <c r="CK65" s="21"/>
      <c r="CL65" s="21"/>
      <c r="CM65" s="21"/>
      <c r="CN65" s="21"/>
      <c r="CO65" s="21"/>
      <c r="CP65" s="21"/>
      <c r="CQ65" s="21"/>
      <c r="CR65" s="21"/>
      <c r="CS65" s="21"/>
      <c r="CT65" s="21"/>
      <c r="CU65" s="21"/>
      <c r="CV65" s="21"/>
      <c r="CW65" s="21"/>
      <c r="CX65" s="21"/>
      <c r="CY65" s="21"/>
      <c r="CZ65" s="21"/>
    </row>
    <row r="66" s="319" customFormat="true" ht="15" customHeight="true" x14ac:dyDescent="0.2">
      <c r="A66" s="1118"/>
      <c r="B66" s="389" t="s">
        <v>171</v>
      </c>
      <c r="C66" s="415">
        <v>7.7455000805324605</v>
      </c>
      <c r="D66" s="413">
        <v>5.3928359901073097</v>
      </c>
      <c r="E66" s="413">
        <v>2.6347470176641012</v>
      </c>
      <c r="F66" s="413">
        <v>1.3035280363581352</v>
      </c>
      <c r="G66" s="417">
        <v>0.35727354012176199</v>
      </c>
      <c r="H66" s="414">
        <v>3.5414377142580173</v>
      </c>
      <c r="I66" s="413">
        <v>0.52073402816983538</v>
      </c>
      <c r="J66" s="413">
        <v>0.68752388452241997</v>
      </c>
      <c r="K66" s="413">
        <v>1.6983166351316075</v>
      </c>
      <c r="L66" s="416">
        <v>0</v>
      </c>
      <c r="M66" s="415">
        <v>9.7043392013747081</v>
      </c>
      <c r="N66" s="413">
        <v>6.7604891655850414</v>
      </c>
      <c r="O66" s="413">
        <v>6.3327451261959116</v>
      </c>
      <c r="P66" s="413">
        <v>5.4154806330997962</v>
      </c>
      <c r="Q66" s="417">
        <v>4.0625213343019686</v>
      </c>
      <c r="R66" s="415">
        <v>5.5036731618973569</v>
      </c>
      <c r="S66" s="413">
        <v>3.8426906232204376</v>
      </c>
      <c r="T66" s="413">
        <v>1.183132982253684</v>
      </c>
      <c r="U66" s="413">
        <v>6.1248581597934413</v>
      </c>
      <c r="V66" s="416">
        <v>6.1370122499655304</v>
      </c>
      <c r="W66" s="1"/>
      <c r="X66" s="1"/>
      <c r="Y66" s="1"/>
      <c r="Z66" s="1"/>
      <c r="AA66" s="1"/>
      <c r="AB66" s="1"/>
      <c r="AC66" s="1"/>
      <c r="AD66" s="1"/>
      <c r="AE66" s="1"/>
      <c r="AF66" s="1"/>
      <c r="AG66" s="1"/>
      <c r="AH66" s="1"/>
      <c r="AI66" s="1"/>
      <c r="AJ66" s="1"/>
      <c r="AK66" s="1"/>
      <c r="AL66" s="1"/>
      <c r="AM66" s="1"/>
      <c r="AN66" s="1"/>
      <c r="AO66" s="1"/>
      <c r="AP66" s="1"/>
      <c r="AQ66" s="1"/>
      <c r="AR66" s="1"/>
      <c r="AS66" s="1"/>
      <c r="AT66" s="1"/>
      <c r="AU66" s="1"/>
      <c r="AV66" s="1"/>
      <c r="AW66" s="1"/>
      <c r="AX66" s="1"/>
      <c r="AY66" s="1"/>
      <c r="AZ66" s="356"/>
      <c r="BA66" s="1139"/>
      <c r="BB66" s="890" t="s">
        <v>171</v>
      </c>
      <c r="BC66" s="458">
        <v>651.46118599999954</v>
      </c>
      <c r="BD66" s="445">
        <v>454.52346699999987</v>
      </c>
      <c r="BE66" s="445">
        <v>221.55064199999998</v>
      </c>
      <c r="BF66" s="445">
        <v>109.837063</v>
      </c>
      <c r="BG66" s="462">
        <v>30.079660000000001</v>
      </c>
      <c r="BH66" s="458">
        <v>170.51825799999997</v>
      </c>
      <c r="BI66" s="445">
        <v>25.297450000000001</v>
      </c>
      <c r="BJ66" s="445">
        <v>33.328195999999998</v>
      </c>
      <c r="BK66" s="445">
        <v>81.805571999999998</v>
      </c>
      <c r="BL66" s="462">
        <v>0</v>
      </c>
      <c r="BM66" s="458">
        <v>347.41005599999988</v>
      </c>
      <c r="BN66" s="445">
        <v>242.76617299999995</v>
      </c>
      <c r="BO66" s="445">
        <v>226.19332200000005</v>
      </c>
      <c r="BP66" s="445">
        <v>194.59580499999998</v>
      </c>
      <c r="BQ66" s="462">
        <v>145.53718599999996</v>
      </c>
      <c r="BR66" s="458">
        <v>794.53147199999989</v>
      </c>
      <c r="BS66" s="445">
        <v>136.66932000000003</v>
      </c>
      <c r="BT66" s="445">
        <v>225.08895800000005</v>
      </c>
      <c r="BU66" s="445">
        <v>161.12447099999991</v>
      </c>
      <c r="BV66" s="446">
        <v>150.03779699999998</v>
      </c>
      <c r="BW66" s="21"/>
      <c r="BX66" s="21"/>
      <c r="BY66" s="21"/>
      <c r="BZ66" s="21"/>
      <c r="CA66" s="21"/>
      <c r="CB66" s="21"/>
      <c r="CC66" s="21"/>
      <c r="CD66" s="21"/>
      <c r="CE66" s="21"/>
      <c r="CF66" s="21"/>
      <c r="CG66" s="21"/>
      <c r="CH66" s="21"/>
      <c r="CI66" s="21"/>
      <c r="CJ66" s="21"/>
      <c r="CK66" s="21"/>
      <c r="CL66" s="21"/>
      <c r="CM66" s="21"/>
      <c r="CN66" s="21"/>
      <c r="CO66" s="21"/>
      <c r="CP66" s="21"/>
      <c r="CQ66" s="21"/>
      <c r="CR66" s="21"/>
      <c r="CS66" s="21"/>
      <c r="CT66" s="21"/>
      <c r="CU66" s="21"/>
      <c r="CV66" s="21"/>
      <c r="CW66" s="21"/>
      <c r="CX66" s="21"/>
      <c r="CY66" s="21"/>
      <c r="CZ66" s="21"/>
    </row>
    <row r="67" s="319" customFormat="true" ht="15" customHeight="true" x14ac:dyDescent="0.2">
      <c r="A67" s="1118"/>
      <c r="B67" s="389" t="s">
        <v>296</v>
      </c>
      <c r="C67" s="415">
        <v>21.445097205284394</v>
      </c>
      <c r="D67" s="413">
        <v>9.7964143793942302</v>
      </c>
      <c r="E67" s="413">
        <v>3.3379935417477498</v>
      </c>
      <c r="F67" s="413">
        <v>0.39245133977681651</v>
      </c>
      <c r="G67" s="417">
        <v>0.28355542875178857</v>
      </c>
      <c r="H67" s="414">
        <v>1.7294829502882807</v>
      </c>
      <c r="I67" s="413">
        <v>0.48141793953386214</v>
      </c>
      <c r="J67" s="413">
        <v>0.31081743053986211</v>
      </c>
      <c r="K67" s="413">
        <v>0.20763712119796041</v>
      </c>
      <c r="L67" s="416">
        <v>3.7394354769355986E-2</v>
      </c>
      <c r="M67" s="415">
        <v>27.376395391872393</v>
      </c>
      <c r="N67" s="413">
        <v>21.760194777383209</v>
      </c>
      <c r="O67" s="413">
        <v>13.668680729824676</v>
      </c>
      <c r="P67" s="413">
        <v>11.527396485932909</v>
      </c>
      <c r="Q67" s="417">
        <v>4.7335088337775906</v>
      </c>
      <c r="R67" s="415">
        <v>5.9414817268174263</v>
      </c>
      <c r="S67" s="413">
        <v>7.1352709592654255</v>
      </c>
      <c r="T67" s="413">
        <v>5.8414938146038669</v>
      </c>
      <c r="U67" s="413">
        <v>20.154038052243759</v>
      </c>
      <c r="V67" s="416">
        <v>8.7524645656577782</v>
      </c>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c r="AZ67" s="356"/>
      <c r="BA67" s="1139"/>
      <c r="BB67" s="890" t="s">
        <v>296</v>
      </c>
      <c r="BC67" s="458">
        <v>1803.7116150000013</v>
      </c>
      <c r="BD67" s="445">
        <v>825.66950599999905</v>
      </c>
      <c r="BE67" s="445">
        <v>280.68524500000001</v>
      </c>
      <c r="BF67" s="445">
        <v>33.068489000000007</v>
      </c>
      <c r="BG67" s="462">
        <v>23.873166999999999</v>
      </c>
      <c r="BH67" s="458">
        <v>83.273643000000007</v>
      </c>
      <c r="BI67" s="445">
        <v>23.387460000000008</v>
      </c>
      <c r="BJ67" s="445">
        <v>15.06709</v>
      </c>
      <c r="BK67" s="445">
        <v>10.001594000000001</v>
      </c>
      <c r="BL67" s="462">
        <v>1.8089150000000001</v>
      </c>
      <c r="BM67" s="458">
        <v>980.06003900000007</v>
      </c>
      <c r="BN67" s="445">
        <v>781.39896099999976</v>
      </c>
      <c r="BO67" s="445">
        <v>488.21865400000013</v>
      </c>
      <c r="BP67" s="445">
        <v>414.21678900000018</v>
      </c>
      <c r="BQ67" s="462">
        <v>169.57487699999996</v>
      </c>
      <c r="BR67" s="458">
        <v>857.73520399999938</v>
      </c>
      <c r="BS67" s="445">
        <v>253.77339099999998</v>
      </c>
      <c r="BT67" s="445">
        <v>1111.3338700000015</v>
      </c>
      <c r="BU67" s="445">
        <v>530.18512999999962</v>
      </c>
      <c r="BV67" s="446">
        <v>213.98042699999999</v>
      </c>
      <c r="BW67" s="21"/>
      <c r="BX67" s="21"/>
      <c r="BY67" s="21"/>
      <c r="BZ67" s="21"/>
      <c r="CA67" s="21"/>
      <c r="CB67" s="21"/>
      <c r="CC67" s="21"/>
      <c r="CD67" s="21"/>
      <c r="CE67" s="21"/>
      <c r="CF67" s="21"/>
      <c r="CG67" s="21"/>
      <c r="CH67" s="21"/>
      <c r="CI67" s="21"/>
      <c r="CJ67" s="21"/>
      <c r="CK67" s="21"/>
      <c r="CL67" s="21"/>
      <c r="CM67" s="21"/>
      <c r="CN67" s="21"/>
      <c r="CO67" s="21"/>
      <c r="CP67" s="21"/>
      <c r="CQ67" s="21"/>
      <c r="CR67" s="21"/>
      <c r="CS67" s="21"/>
      <c r="CT67" s="21"/>
      <c r="CU67" s="21"/>
      <c r="CV67" s="21"/>
      <c r="CW67" s="21"/>
      <c r="CX67" s="21"/>
      <c r="CY67" s="21"/>
      <c r="CZ67" s="21"/>
    </row>
    <row r="68" s="319" customFormat="true" ht="15" customHeight="true" x14ac:dyDescent="0.2">
      <c r="A68" s="1118"/>
      <c r="B68" s="389" t="s">
        <v>173</v>
      </c>
      <c r="C68" s="415">
        <v>0.2898333721921425</v>
      </c>
      <c r="D68" s="413">
        <v>0.21484995789731925</v>
      </c>
      <c r="E68" s="413">
        <v>0</v>
      </c>
      <c r="F68" s="413">
        <v>3.0569214420486011E-2</v>
      </c>
      <c r="G68" s="417">
        <v>0.24829988781310647</v>
      </c>
      <c r="H68" s="414">
        <v>0.15761832994662045</v>
      </c>
      <c r="I68" s="413">
        <v>0</v>
      </c>
      <c r="J68" s="413">
        <v>0</v>
      </c>
      <c r="K68" s="413">
        <v>0</v>
      </c>
      <c r="L68" s="416">
        <v>0.4321519499160682</v>
      </c>
      <c r="M68" s="415">
        <v>6.3248029628182906E-2</v>
      </c>
      <c r="N68" s="413">
        <v>0.40445848114213895</v>
      </c>
      <c r="O68" s="413">
        <v>0.32708810329993077</v>
      </c>
      <c r="P68" s="413">
        <v>0.17880966729760905</v>
      </c>
      <c r="Q68" s="417">
        <v>7.1900927801231168E-2</v>
      </c>
      <c r="R68" s="415">
        <v>3.3117569587687808E-2</v>
      </c>
      <c r="S68" s="413">
        <v>0.16573733363734375</v>
      </c>
      <c r="T68" s="413">
        <v>0.29062395188644874</v>
      </c>
      <c r="U68" s="413">
        <v>0</v>
      </c>
      <c r="V68" s="416">
        <v>0</v>
      </c>
      <c r="W68" s="1"/>
      <c r="X68" s="1"/>
      <c r="Y68" s="1"/>
      <c r="Z68" s="1"/>
      <c r="AA68" s="1"/>
      <c r="AB68" s="1"/>
      <c r="AC68" s="1"/>
      <c r="AD68" s="1"/>
      <c r="AE68" s="1"/>
      <c r="AF68" s="1"/>
      <c r="AG68" s="1"/>
      <c r="AH68" s="1"/>
      <c r="AI68" s="1"/>
      <c r="AJ68" s="1"/>
      <c r="AK68" s="1"/>
      <c r="AL68" s="1"/>
      <c r="AM68" s="1"/>
      <c r="AN68" s="1"/>
      <c r="AO68" s="1"/>
      <c r="AP68" s="1"/>
      <c r="AQ68" s="1"/>
      <c r="AR68" s="1"/>
      <c r="AS68" s="1"/>
      <c r="AT68" s="1"/>
      <c r="AU68" s="1"/>
      <c r="AV68" s="1"/>
      <c r="AW68" s="1"/>
      <c r="AX68" s="1"/>
      <c r="AY68" s="1"/>
      <c r="AZ68" s="356"/>
      <c r="BA68" s="1139"/>
      <c r="BB68" s="890" t="s">
        <v>173</v>
      </c>
      <c r="BC68" s="458">
        <v>24.377405</v>
      </c>
      <c r="BD68" s="445">
        <v>18.108162</v>
      </c>
      <c r="BE68" s="445">
        <v>0</v>
      </c>
      <c r="BF68" s="445">
        <v>2.5758040000000002</v>
      </c>
      <c r="BG68" s="462">
        <v>20.904924000000001</v>
      </c>
      <c r="BH68" s="458">
        <v>7.5892350000000004</v>
      </c>
      <c r="BI68" s="445">
        <v>0</v>
      </c>
      <c r="BJ68" s="445">
        <v>0</v>
      </c>
      <c r="BK68" s="445">
        <v>0</v>
      </c>
      <c r="BL68" s="462">
        <v>20.904924000000001</v>
      </c>
      <c r="BM68" s="458">
        <v>2.2642449999999998</v>
      </c>
      <c r="BN68" s="445">
        <v>14.523924999999998</v>
      </c>
      <c r="BO68" s="445">
        <v>11.68295</v>
      </c>
      <c r="BP68" s="445">
        <v>6.4252120000000001</v>
      </c>
      <c r="BQ68" s="462">
        <v>2.5758040000000002</v>
      </c>
      <c r="BR68" s="458">
        <v>4.7809799999999996</v>
      </c>
      <c r="BS68" s="445">
        <v>5.894622</v>
      </c>
      <c r="BT68" s="445">
        <v>55.290693000000005</v>
      </c>
      <c r="BU68" s="445">
        <v>0</v>
      </c>
      <c r="BV68" s="446">
        <v>0</v>
      </c>
      <c r="BW68" s="21"/>
      <c r="BX68" s="21"/>
      <c r="BY68" s="21"/>
      <c r="BZ68" s="21"/>
      <c r="CA68" s="21"/>
      <c r="CB68" s="21"/>
      <c r="CC68" s="21"/>
      <c r="CD68" s="21"/>
      <c r="CE68" s="21"/>
      <c r="CF68" s="21"/>
      <c r="CG68" s="21"/>
      <c r="CH68" s="21"/>
      <c r="CI68" s="21"/>
      <c r="CJ68" s="21"/>
      <c r="CK68" s="21"/>
      <c r="CL68" s="21"/>
      <c r="CM68" s="21"/>
      <c r="CN68" s="21"/>
      <c r="CO68" s="21"/>
      <c r="CP68" s="21"/>
      <c r="CQ68" s="21"/>
      <c r="CR68" s="21"/>
      <c r="CS68" s="21"/>
      <c r="CT68" s="21"/>
      <c r="CU68" s="21"/>
      <c r="CV68" s="21"/>
      <c r="CW68" s="21"/>
      <c r="CX68" s="21"/>
      <c r="CY68" s="21"/>
      <c r="CZ68" s="21"/>
    </row>
    <row r="69" s="319" customFormat="true" ht="15" customHeight="true" x14ac:dyDescent="0.2">
      <c r="A69" s="1118"/>
      <c r="B69" s="389" t="s">
        <v>174</v>
      </c>
      <c r="C69" s="415">
        <v>7.3583151187017873E-2</v>
      </c>
      <c r="D69" s="413">
        <v>4.0912746888379273E-2</v>
      </c>
      <c r="E69" s="413">
        <v>2.5174931829641516E-3</v>
      </c>
      <c r="F69" s="413">
        <v>0.11153162578929093</v>
      </c>
      <c r="G69" s="417">
        <v>0.43575553466126316</v>
      </c>
      <c r="H69" s="414">
        <v>2.5252233279616034E-2</v>
      </c>
      <c r="I69" s="413">
        <v>0.19344868418780167</v>
      </c>
      <c r="J69" s="413">
        <v>0</v>
      </c>
      <c r="K69" s="413">
        <v>0</v>
      </c>
      <c r="L69" s="416">
        <v>0.7584079302215605</v>
      </c>
      <c r="M69" s="415">
        <v>0.12780314618838581</v>
      </c>
      <c r="N69" s="413">
        <v>1.6972751712807349E-2</v>
      </c>
      <c r="O69" s="413">
        <v>6.4360396161309702E-2</v>
      </c>
      <c r="P69" s="413">
        <v>3.198747915667436E-2</v>
      </c>
      <c r="Q69" s="417">
        <v>0</v>
      </c>
      <c r="R69" s="415">
        <v>0.11147230757185271</v>
      </c>
      <c r="S69" s="413">
        <v>6.5594889417264532E-2</v>
      </c>
      <c r="T69" s="413">
        <v>0.19283876979959066</v>
      </c>
      <c r="U69" s="413">
        <v>2.3168442555591372E-2</v>
      </c>
      <c r="V69" s="416">
        <v>8.6588198852816604E-3</v>
      </c>
      <c r="W69" s="1"/>
      <c r="X69" s="1"/>
      <c r="Y69" s="1"/>
      <c r="Z69" s="1"/>
      <c r="AA69" s="1"/>
      <c r="AB69" s="1"/>
      <c r="AC69" s="1"/>
      <c r="AD69" s="1"/>
      <c r="AE69" s="1"/>
      <c r="AF69" s="1"/>
      <c r="AG69" s="1"/>
      <c r="AH69" s="1"/>
      <c r="AI69" s="1"/>
      <c r="AJ69" s="1"/>
      <c r="AK69" s="1"/>
      <c r="AL69" s="1"/>
      <c r="AM69" s="1"/>
      <c r="AN69" s="1"/>
      <c r="AO69" s="1"/>
      <c r="AP69" s="1"/>
      <c r="AQ69" s="1"/>
      <c r="AR69" s="1"/>
      <c r="AS69" s="1"/>
      <c r="AT69" s="1"/>
      <c r="AU69" s="1"/>
      <c r="AV69" s="1"/>
      <c r="AW69" s="1"/>
      <c r="AX69" s="1"/>
      <c r="AY69" s="1"/>
      <c r="AZ69" s="356"/>
      <c r="BA69" s="1139"/>
      <c r="BB69" s="890" t="s">
        <v>174</v>
      </c>
      <c r="BC69" s="458">
        <v>6.1889570000000003</v>
      </c>
      <c r="BD69" s="445">
        <v>3.4482419999999996</v>
      </c>
      <c r="BE69" s="445">
        <v>0.21169099999999999</v>
      </c>
      <c r="BF69" s="445">
        <v>9.3978079999999995</v>
      </c>
      <c r="BG69" s="462">
        <v>36.687235000000001</v>
      </c>
      <c r="BH69" s="458">
        <v>1.215881</v>
      </c>
      <c r="BI69" s="445">
        <v>9.3978079999999995</v>
      </c>
      <c r="BJ69" s="445">
        <v>0</v>
      </c>
      <c r="BK69" s="445">
        <v>0</v>
      </c>
      <c r="BL69" s="462">
        <v>36.687235000000001</v>
      </c>
      <c r="BM69" s="458">
        <v>4.5752830000000007</v>
      </c>
      <c r="BN69" s="445">
        <v>0.60948400000000003</v>
      </c>
      <c r="BO69" s="445">
        <v>2.2988279999999999</v>
      </c>
      <c r="BP69" s="445">
        <v>1.1494139999999999</v>
      </c>
      <c r="BQ69" s="462">
        <v>0</v>
      </c>
      <c r="BR69" s="458">
        <v>16.092572000000001</v>
      </c>
      <c r="BS69" s="445">
        <v>2.332951</v>
      </c>
      <c r="BT69" s="445">
        <v>36.687235000000001</v>
      </c>
      <c r="BU69" s="445">
        <v>0.60948400000000003</v>
      </c>
      <c r="BV69" s="446">
        <v>0.21169099999999999</v>
      </c>
      <c r="BW69" s="21"/>
      <c r="BX69" s="21"/>
      <c r="BY69" s="21"/>
      <c r="BZ69" s="21"/>
      <c r="CA69" s="21"/>
      <c r="CB69" s="21"/>
      <c r="CC69" s="21"/>
      <c r="CD69" s="21"/>
      <c r="CE69" s="21"/>
      <c r="CF69" s="21"/>
      <c r="CG69" s="21"/>
      <c r="CH69" s="21"/>
      <c r="CI69" s="21"/>
      <c r="CJ69" s="21"/>
      <c r="CK69" s="21"/>
      <c r="CL69" s="21"/>
      <c r="CM69" s="21"/>
      <c r="CN69" s="21"/>
      <c r="CO69" s="21"/>
      <c r="CP69" s="21"/>
      <c r="CQ69" s="21"/>
      <c r="CR69" s="21"/>
      <c r="CS69" s="21"/>
      <c r="CT69" s="21"/>
      <c r="CU69" s="21"/>
      <c r="CV69" s="21"/>
      <c r="CW69" s="21"/>
      <c r="CX69" s="21"/>
      <c r="CY69" s="21"/>
      <c r="CZ69" s="21"/>
    </row>
    <row r="70" s="319" customFormat="true" ht="15" customHeight="true" x14ac:dyDescent="0.2">
      <c r="A70" s="1118"/>
      <c r="B70" s="389" t="s">
        <v>175</v>
      </c>
      <c r="C70" s="415">
        <v>0</v>
      </c>
      <c r="D70" s="413">
        <v>0</v>
      </c>
      <c r="E70" s="413">
        <v>0.20592985065319594</v>
      </c>
      <c r="F70" s="413">
        <v>0.80141341203887828</v>
      </c>
      <c r="G70" s="417">
        <v>0.47422778531949855</v>
      </c>
      <c r="H70" s="414">
        <v>7.6432408571653634E-2</v>
      </c>
      <c r="I70" s="413">
        <v>0.74467365145627651</v>
      </c>
      <c r="J70" s="413">
        <v>0.92804719719740636</v>
      </c>
      <c r="K70" s="413">
        <v>0.73530529926112698</v>
      </c>
      <c r="L70" s="416">
        <v>0</v>
      </c>
      <c r="M70" s="415">
        <v>0</v>
      </c>
      <c r="N70" s="413">
        <v>0</v>
      </c>
      <c r="O70" s="413">
        <v>0</v>
      </c>
      <c r="P70" s="413">
        <v>0</v>
      </c>
      <c r="Q70" s="417">
        <v>0.12582662365215452</v>
      </c>
      <c r="R70" s="415">
        <v>2.549237834295014E-2</v>
      </c>
      <c r="S70" s="413">
        <v>0</v>
      </c>
      <c r="T70" s="413">
        <v>0.63358708663682628</v>
      </c>
      <c r="U70" s="413">
        <v>2.0972875641405198E-2</v>
      </c>
      <c r="V70" s="416">
        <v>0</v>
      </c>
      <c r="W70" s="1"/>
      <c r="X70" s="1"/>
      <c r="Y70" s="1"/>
      <c r="Z70" s="1"/>
      <c r="AA70" s="1"/>
      <c r="AB70" s="1"/>
      <c r="AC70" s="1"/>
      <c r="AD70" s="1"/>
      <c r="AE70" s="1"/>
      <c r="AF70" s="1"/>
      <c r="AG70" s="1"/>
      <c r="AH70" s="1"/>
      <c r="AI70" s="1"/>
      <c r="AJ70" s="1"/>
      <c r="AK70" s="1"/>
      <c r="AL70" s="1"/>
      <c r="AM70" s="1"/>
      <c r="AN70" s="1"/>
      <c r="AO70" s="1"/>
      <c r="AP70" s="1"/>
      <c r="AQ70" s="1"/>
      <c r="AR70" s="1"/>
      <c r="AS70" s="1"/>
      <c r="AT70" s="1"/>
      <c r="AU70" s="1"/>
      <c r="AV70" s="1"/>
      <c r="AW70" s="1"/>
      <c r="AX70" s="1"/>
      <c r="AY70" s="1"/>
      <c r="AZ70" s="356"/>
      <c r="BA70" s="1139"/>
      <c r="BB70" s="890" t="s">
        <v>175</v>
      </c>
      <c r="BC70" s="458">
        <v>0</v>
      </c>
      <c r="BD70" s="445">
        <v>0</v>
      </c>
      <c r="BE70" s="445">
        <v>17.316231999999999</v>
      </c>
      <c r="BF70" s="445">
        <v>67.528194999999997</v>
      </c>
      <c r="BG70" s="462">
        <v>39.926300000000005</v>
      </c>
      <c r="BH70" s="458">
        <v>3.6801780000000002</v>
      </c>
      <c r="BI70" s="445">
        <v>36.176518999999999</v>
      </c>
      <c r="BJ70" s="445">
        <v>44.987729999999999</v>
      </c>
      <c r="BK70" s="445">
        <v>35.418643000000003</v>
      </c>
      <c r="BL70" s="462">
        <v>0</v>
      </c>
      <c r="BM70" s="458">
        <v>0</v>
      </c>
      <c r="BN70" s="445">
        <v>0</v>
      </c>
      <c r="BO70" s="445">
        <v>0</v>
      </c>
      <c r="BP70" s="445">
        <v>0</v>
      </c>
      <c r="BQ70" s="462">
        <v>4.507657</v>
      </c>
      <c r="BR70" s="458">
        <v>3.6801780000000002</v>
      </c>
      <c r="BS70" s="445">
        <v>0</v>
      </c>
      <c r="BT70" s="445">
        <v>120.53882300000001</v>
      </c>
      <c r="BU70" s="445">
        <v>0.55172600000000005</v>
      </c>
      <c r="BV70" s="446">
        <v>0</v>
      </c>
      <c r="BW70" s="21"/>
      <c r="BX70" s="21"/>
      <c r="BY70" s="21"/>
      <c r="BZ70" s="21"/>
      <c r="CA70" s="21"/>
      <c r="CB70" s="21"/>
      <c r="CC70" s="21"/>
      <c r="CD70" s="21"/>
      <c r="CE70" s="21"/>
      <c r="CF70" s="21"/>
      <c r="CG70" s="21"/>
      <c r="CH70" s="21"/>
      <c r="CI70" s="21"/>
      <c r="CJ70" s="21"/>
      <c r="CK70" s="21"/>
      <c r="CL70" s="21"/>
      <c r="CM70" s="21"/>
      <c r="CN70" s="21"/>
      <c r="CO70" s="21"/>
      <c r="CP70" s="21"/>
      <c r="CQ70" s="21"/>
      <c r="CR70" s="21"/>
      <c r="CS70" s="21"/>
      <c r="CT70" s="21"/>
      <c r="CU70" s="21"/>
      <c r="CV70" s="21"/>
      <c r="CW70" s="21"/>
      <c r="CX70" s="21"/>
      <c r="CY70" s="21"/>
      <c r="CZ70" s="21"/>
    </row>
    <row r="71" s="319" customFormat="true" ht="15" customHeight="true" x14ac:dyDescent="0.2">
      <c r="A71" s="1118"/>
      <c r="B71" s="389" t="s">
        <v>176</v>
      </c>
      <c r="C71" s="415">
        <v>0</v>
      </c>
      <c r="D71" s="413">
        <v>0</v>
      </c>
      <c r="E71" s="413">
        <v>0</v>
      </c>
      <c r="F71" s="413">
        <v>0.27294604858785976</v>
      </c>
      <c r="G71" s="417">
        <v>1.212348261115334</v>
      </c>
      <c r="H71" s="414">
        <v>0</v>
      </c>
      <c r="I71" s="413">
        <v>0.4303163078928614</v>
      </c>
      <c r="J71" s="413">
        <v>2.4019481813729416E-2</v>
      </c>
      <c r="K71" s="413">
        <v>2.5311581479458379E-2</v>
      </c>
      <c r="L71" s="416">
        <v>2.0714266812460411</v>
      </c>
      <c r="M71" s="415">
        <v>0</v>
      </c>
      <c r="N71" s="413">
        <v>0</v>
      </c>
      <c r="O71" s="413">
        <v>0</v>
      </c>
      <c r="P71" s="413">
        <v>0</v>
      </c>
      <c r="Q71" s="417">
        <v>4.4031392105125557E-2</v>
      </c>
      <c r="R71" s="415">
        <v>1.6111235092514782E-2</v>
      </c>
      <c r="S71" s="413">
        <v>1.3235656575848834E-2</v>
      </c>
      <c r="T71" s="413">
        <v>0.64102962098108973</v>
      </c>
      <c r="U71" s="413">
        <v>1.2078849150772425E-2</v>
      </c>
      <c r="V71" s="416">
        <v>0</v>
      </c>
      <c r="W71" s="1"/>
      <c r="X71" s="1"/>
      <c r="Y71" s="1"/>
      <c r="Z71" s="1"/>
      <c r="AA71" s="1"/>
      <c r="AB71" s="1"/>
      <c r="AC71" s="1"/>
      <c r="AD71" s="1"/>
      <c r="AE71" s="1"/>
      <c r="AF71" s="1"/>
      <c r="AG71" s="1"/>
      <c r="AH71" s="1"/>
      <c r="AI71" s="1"/>
      <c r="AJ71" s="1"/>
      <c r="AK71" s="1"/>
      <c r="AL71" s="1"/>
      <c r="AM71" s="1"/>
      <c r="AN71" s="1"/>
      <c r="AO71" s="1"/>
      <c r="AP71" s="1"/>
      <c r="AQ71" s="1"/>
      <c r="AR71" s="1"/>
      <c r="AS71" s="1"/>
      <c r="AT71" s="1"/>
      <c r="AU71" s="1"/>
      <c r="AV71" s="1"/>
      <c r="AW71" s="1"/>
      <c r="AX71" s="1"/>
      <c r="AY71" s="1"/>
      <c r="AZ71" s="356"/>
      <c r="BA71" s="1139"/>
      <c r="BB71" s="890" t="s">
        <v>176</v>
      </c>
      <c r="BC71" s="458">
        <v>0</v>
      </c>
      <c r="BD71" s="445">
        <v>0</v>
      </c>
      <c r="BE71" s="445">
        <v>0</v>
      </c>
      <c r="BF71" s="445">
        <v>22.998809000000001</v>
      </c>
      <c r="BG71" s="462">
        <v>102.070317</v>
      </c>
      <c r="BH71" s="458">
        <v>0</v>
      </c>
      <c r="BI71" s="445">
        <v>20.904924000000001</v>
      </c>
      <c r="BJ71" s="445">
        <v>1.164361</v>
      </c>
      <c r="BK71" s="445">
        <v>1.2192240000000001</v>
      </c>
      <c r="BL71" s="462">
        <v>100.203221</v>
      </c>
      <c r="BM71" s="458">
        <v>0</v>
      </c>
      <c r="BN71" s="445">
        <v>0</v>
      </c>
      <c r="BO71" s="445">
        <v>0</v>
      </c>
      <c r="BP71" s="445">
        <v>0</v>
      </c>
      <c r="BQ71" s="462">
        <v>1.577396</v>
      </c>
      <c r="BR71" s="458">
        <v>2.3258800000000002</v>
      </c>
      <c r="BS71" s="445">
        <v>0.47074000000000005</v>
      </c>
      <c r="BT71" s="445">
        <v>121.954752</v>
      </c>
      <c r="BU71" s="445">
        <v>0.31775399999999998</v>
      </c>
      <c r="BV71" s="446">
        <v>0</v>
      </c>
      <c r="BW71" s="21"/>
      <c r="BX71" s="21"/>
      <c r="BY71" s="21"/>
      <c r="BZ71" s="21"/>
      <c r="CA71" s="21"/>
      <c r="CB71" s="21"/>
      <c r="CC71" s="21"/>
      <c r="CD71" s="21"/>
      <c r="CE71" s="21"/>
      <c r="CF71" s="21"/>
      <c r="CG71" s="21"/>
      <c r="CH71" s="21"/>
      <c r="CI71" s="21"/>
      <c r="CJ71" s="21"/>
      <c r="CK71" s="21"/>
      <c r="CL71" s="21"/>
      <c r="CM71" s="21"/>
      <c r="CN71" s="21"/>
      <c r="CO71" s="21"/>
      <c r="CP71" s="21"/>
      <c r="CQ71" s="21"/>
      <c r="CR71" s="21"/>
      <c r="CS71" s="21"/>
      <c r="CT71" s="21"/>
      <c r="CU71" s="21"/>
      <c r="CV71" s="21"/>
      <c r="CW71" s="21"/>
      <c r="CX71" s="21"/>
      <c r="CY71" s="21"/>
      <c r="CZ71" s="21"/>
    </row>
    <row r="72" s="319" customFormat="true" ht="15" customHeight="true" x14ac:dyDescent="0.2">
      <c r="A72" s="1119"/>
      <c r="B72" s="389" t="s">
        <v>417</v>
      </c>
      <c r="C72" s="415">
        <v>5.2998308880034374E-3</v>
      </c>
      <c r="D72" s="413">
        <v>0.77056498590109412</v>
      </c>
      <c r="E72" s="413">
        <v>7.367606932589517</v>
      </c>
      <c r="F72" s="413">
        <v>19.507076312951213</v>
      </c>
      <c r="G72" s="417">
        <v>40.869198994033425</v>
      </c>
      <c r="H72" s="414">
        <v>2.8049004082057727</v>
      </c>
      <c r="I72" s="413">
        <v>15.623979496431398</v>
      </c>
      <c r="J72" s="413">
        <v>18.715963660128811</v>
      </c>
      <c r="K72" s="413">
        <v>28.803500058109833</v>
      </c>
      <c r="L72" s="416">
        <v>50.99126574632399</v>
      </c>
      <c r="M72" s="415">
        <v>0</v>
      </c>
      <c r="N72" s="413">
        <v>1.2413408397104767E-2</v>
      </c>
      <c r="O72" s="413">
        <v>0</v>
      </c>
      <c r="P72" s="413">
        <v>0.1818409825305371</v>
      </c>
      <c r="Q72" s="417">
        <v>2.9890786049031757</v>
      </c>
      <c r="R72" s="415">
        <v>0.90668812065740989</v>
      </c>
      <c r="S72" s="413">
        <v>0.93414789280179356</v>
      </c>
      <c r="T72" s="413">
        <v>29.133592354911769</v>
      </c>
      <c r="U72" s="413">
        <v>2.0092187900592666</v>
      </c>
      <c r="V72" s="416">
        <v>0.4046913443681025</v>
      </c>
      <c r="W72" s="1"/>
      <c r="X72" s="1"/>
      <c r="Y72" s="1"/>
      <c r="Z72" s="1"/>
      <c r="AA72" s="1"/>
      <c r="AB72" s="1"/>
      <c r="AC72" s="1"/>
      <c r="AD72" s="1"/>
      <c r="AE72" s="1"/>
      <c r="AF72" s="1"/>
      <c r="AG72" s="1"/>
      <c r="AH72" s="1"/>
      <c r="AI72" s="1"/>
      <c r="AJ72" s="1"/>
      <c r="AK72" s="1"/>
      <c r="AL72" s="1"/>
      <c r="AM72" s="1"/>
      <c r="AN72" s="1"/>
      <c r="AO72" s="1"/>
      <c r="AP72" s="1"/>
      <c r="AQ72" s="1"/>
      <c r="AR72" s="1"/>
      <c r="AS72" s="1"/>
      <c r="AT72" s="1"/>
      <c r="AU72" s="1"/>
      <c r="AV72" s="1"/>
      <c r="AW72" s="1"/>
      <c r="AX72" s="1"/>
      <c r="AY72" s="1"/>
      <c r="AZ72" s="356"/>
      <c r="BA72" s="1140"/>
      <c r="BB72" s="890" t="s">
        <v>417</v>
      </c>
      <c r="BC72" s="458">
        <v>0.44575999999999999</v>
      </c>
      <c r="BD72" s="445">
        <v>64.945396000000002</v>
      </c>
      <c r="BE72" s="445">
        <v>619.52742899999987</v>
      </c>
      <c r="BF72" s="445">
        <v>1643.693047</v>
      </c>
      <c r="BG72" s="462">
        <v>3440.8694520000004</v>
      </c>
      <c r="BH72" s="458">
        <v>135.05439600000003</v>
      </c>
      <c r="BI72" s="445">
        <v>759.01865200000009</v>
      </c>
      <c r="BJ72" s="445">
        <v>907.26928800000019</v>
      </c>
      <c r="BK72" s="445">
        <v>1387.4249060000006</v>
      </c>
      <c r="BL72" s="462">
        <v>2466.6521470000002</v>
      </c>
      <c r="BM72" s="458">
        <v>0</v>
      </c>
      <c r="BN72" s="445">
        <v>0.44575999999999999</v>
      </c>
      <c r="BO72" s="445">
        <v>0</v>
      </c>
      <c r="BP72" s="445">
        <v>6.5341370000000003</v>
      </c>
      <c r="BQ72" s="462">
        <v>107.08179800000001</v>
      </c>
      <c r="BR72" s="458">
        <v>130.89299199999999</v>
      </c>
      <c r="BS72" s="445">
        <v>33.223949000000005</v>
      </c>
      <c r="BT72" s="445">
        <v>5542.6144349999913</v>
      </c>
      <c r="BU72" s="445">
        <v>52.855806000000015</v>
      </c>
      <c r="BV72" s="446">
        <v>9.8939019999999989</v>
      </c>
      <c r="BW72" s="21"/>
      <c r="BX72" s="21"/>
      <c r="BY72" s="21"/>
      <c r="BZ72" s="21"/>
      <c r="CA72" s="21"/>
      <c r="CB72" s="21"/>
      <c r="CC72" s="21"/>
      <c r="CD72" s="21"/>
      <c r="CE72" s="21"/>
      <c r="CF72" s="21"/>
      <c r="CG72" s="21"/>
      <c r="CH72" s="21"/>
      <c r="CI72" s="21"/>
      <c r="CJ72" s="21"/>
      <c r="CK72" s="21"/>
      <c r="CL72" s="21"/>
      <c r="CM72" s="21"/>
      <c r="CN72" s="21"/>
      <c r="CO72" s="21"/>
      <c r="CP72" s="21"/>
      <c r="CQ72" s="21"/>
      <c r="CR72" s="21"/>
      <c r="CS72" s="21"/>
      <c r="CT72" s="21"/>
      <c r="CU72" s="21"/>
      <c r="CV72" s="21"/>
      <c r="CW72" s="21"/>
      <c r="CX72" s="21"/>
      <c r="CY72" s="21"/>
      <c r="CZ72" s="21"/>
    </row>
    <row r="73" s="319" customFormat="true" ht="15" customHeight="true" x14ac:dyDescent="0.2">
      <c r="A73" s="880"/>
      <c r="B73" s="389"/>
      <c r="C73" s="415"/>
      <c r="D73" s="413"/>
      <c r="E73" s="413"/>
      <c r="F73" s="413"/>
      <c r="G73" s="417"/>
      <c r="H73" s="414"/>
      <c r="I73" s="413"/>
      <c r="J73" s="413"/>
      <c r="K73" s="413"/>
      <c r="L73" s="416"/>
      <c r="M73" s="415"/>
      <c r="N73" s="413"/>
      <c r="O73" s="413"/>
      <c r="P73" s="413"/>
      <c r="Q73" s="417"/>
      <c r="R73" s="415"/>
      <c r="S73" s="413"/>
      <c r="T73" s="413"/>
      <c r="U73" s="413"/>
      <c r="V73" s="416"/>
      <c r="W73" s="1"/>
      <c r="X73" s="1"/>
      <c r="Y73" s="1"/>
      <c r="Z73" s="1"/>
      <c r="AA73" s="1"/>
      <c r="AB73" s="1"/>
      <c r="AC73" s="1"/>
      <c r="AD73" s="1"/>
      <c r="AE73" s="1"/>
      <c r="AF73" s="1"/>
      <c r="AG73" s="1"/>
      <c r="AH73" s="1"/>
      <c r="AI73" s="1"/>
      <c r="AJ73" s="1"/>
      <c r="AK73" s="1"/>
      <c r="AL73" s="1"/>
      <c r="AM73" s="1"/>
      <c r="AN73" s="1"/>
      <c r="AO73" s="1"/>
      <c r="AP73" s="1"/>
      <c r="AQ73" s="1"/>
      <c r="AR73" s="1"/>
      <c r="AS73" s="1"/>
      <c r="AT73" s="1"/>
      <c r="AU73" s="1"/>
      <c r="AV73" s="1"/>
      <c r="AW73" s="1"/>
      <c r="AX73" s="1"/>
      <c r="AY73" s="1"/>
      <c r="AZ73" s="356"/>
      <c r="BA73" s="887"/>
      <c r="BB73" s="890"/>
      <c r="BC73" s="458"/>
      <c r="BD73" s="445"/>
      <c r="BE73" s="445"/>
      <c r="BF73" s="445"/>
      <c r="BG73" s="462"/>
      <c r="BH73" s="458"/>
      <c r="BI73" s="445"/>
      <c r="BJ73" s="445"/>
      <c r="BK73" s="445"/>
      <c r="BL73" s="462"/>
      <c r="BM73" s="458"/>
      <c r="BN73" s="445"/>
      <c r="BO73" s="445"/>
      <c r="BP73" s="445"/>
      <c r="BQ73" s="462"/>
      <c r="BR73" s="458"/>
      <c r="BS73" s="445"/>
      <c r="BT73" s="445"/>
      <c r="BU73" s="445"/>
      <c r="BV73" s="446"/>
      <c r="BW73" s="21"/>
      <c r="BX73" s="21"/>
      <c r="BY73" s="21"/>
      <c r="BZ73" s="21"/>
      <c r="CA73" s="21"/>
      <c r="CB73" s="21"/>
      <c r="CC73" s="21"/>
      <c r="CD73" s="21"/>
      <c r="CE73" s="21"/>
      <c r="CF73" s="21"/>
      <c r="CG73" s="21"/>
      <c r="CH73" s="21"/>
      <c r="CI73" s="21"/>
      <c r="CJ73" s="21"/>
      <c r="CK73" s="21"/>
      <c r="CL73" s="21"/>
      <c r="CM73" s="21"/>
      <c r="CN73" s="21"/>
      <c r="CO73" s="21"/>
      <c r="CP73" s="21"/>
      <c r="CQ73" s="21"/>
      <c r="CR73" s="21"/>
      <c r="CS73" s="21"/>
      <c r="CT73" s="21"/>
      <c r="CU73" s="21"/>
      <c r="CV73" s="21"/>
      <c r="CW73" s="21"/>
      <c r="CX73" s="21"/>
      <c r="CY73" s="21"/>
      <c r="CZ73" s="21"/>
    </row>
    <row r="74" s="319" customFormat="true" ht="15" customHeight="true" x14ac:dyDescent="0.2">
      <c r="A74" s="880"/>
      <c r="B74" s="389"/>
      <c r="C74" s="415"/>
      <c r="D74" s="413"/>
      <c r="E74" s="413"/>
      <c r="F74" s="413"/>
      <c r="G74" s="417"/>
      <c r="H74" s="414"/>
      <c r="I74" s="413"/>
      <c r="J74" s="413"/>
      <c r="K74" s="413"/>
      <c r="L74" s="416"/>
      <c r="M74" s="415"/>
      <c r="N74" s="413"/>
      <c r="O74" s="413"/>
      <c r="P74" s="413"/>
      <c r="Q74" s="417"/>
      <c r="R74" s="415"/>
      <c r="S74" s="413"/>
      <c r="T74" s="413"/>
      <c r="U74" s="413"/>
      <c r="V74" s="416"/>
      <c r="W74" s="1"/>
      <c r="X74" s="1"/>
      <c r="Y74" s="1"/>
      <c r="Z74" s="1"/>
      <c r="AA74" s="1"/>
      <c r="AB74" s="1"/>
      <c r="AC74" s="1"/>
      <c r="AD74" s="1"/>
      <c r="AE74" s="1"/>
      <c r="AF74" s="1"/>
      <c r="AG74" s="1"/>
      <c r="AH74" s="1"/>
      <c r="AI74" s="1"/>
      <c r="AJ74" s="1"/>
      <c r="AK74" s="1"/>
      <c r="AL74" s="1"/>
      <c r="AM74" s="1"/>
      <c r="AN74" s="1"/>
      <c r="AO74" s="1"/>
      <c r="AP74" s="1"/>
      <c r="AQ74" s="1"/>
      <c r="AR74" s="1"/>
      <c r="AS74" s="1"/>
      <c r="AT74" s="1"/>
      <c r="AU74" s="1"/>
      <c r="AV74" s="1"/>
      <c r="AW74" s="1"/>
      <c r="AX74" s="1"/>
      <c r="AY74" s="1"/>
      <c r="AZ74" s="356"/>
      <c r="BA74" s="887"/>
      <c r="BB74" s="890"/>
      <c r="BC74" s="458"/>
      <c r="BD74" s="445"/>
      <c r="BE74" s="445"/>
      <c r="BF74" s="445"/>
      <c r="BG74" s="462"/>
      <c r="BH74" s="458"/>
      <c r="BI74" s="445"/>
      <c r="BJ74" s="445"/>
      <c r="BK74" s="445"/>
      <c r="BL74" s="462"/>
      <c r="BM74" s="458"/>
      <c r="BN74" s="445"/>
      <c r="BO74" s="445"/>
      <c r="BP74" s="445"/>
      <c r="BQ74" s="462"/>
      <c r="BR74" s="458"/>
      <c r="BS74" s="445"/>
      <c r="BT74" s="445"/>
      <c r="BU74" s="445"/>
      <c r="BV74" s="446"/>
      <c r="BW74" s="21"/>
      <c r="BX74" s="21"/>
      <c r="BY74" s="21"/>
      <c r="BZ74" s="21"/>
      <c r="CA74" s="21"/>
      <c r="CB74" s="21"/>
      <c r="CC74" s="21"/>
      <c r="CD74" s="21"/>
      <c r="CE74" s="21"/>
      <c r="CF74" s="21"/>
      <c r="CG74" s="21"/>
      <c r="CH74" s="21"/>
      <c r="CI74" s="21"/>
      <c r="CJ74" s="21"/>
      <c r="CK74" s="21"/>
      <c r="CL74" s="21"/>
      <c r="CM74" s="21"/>
      <c r="CN74" s="21"/>
      <c r="CO74" s="21"/>
      <c r="CP74" s="21"/>
      <c r="CQ74" s="21"/>
      <c r="CR74" s="21"/>
      <c r="CS74" s="21"/>
      <c r="CT74" s="21"/>
      <c r="CU74" s="21"/>
      <c r="CV74" s="21"/>
      <c r="CW74" s="21"/>
      <c r="CX74" s="21"/>
      <c r="CY74" s="21"/>
      <c r="CZ74" s="21"/>
    </row>
    <row r="75" s="319" customFormat="true" ht="15" customHeight="true" x14ac:dyDescent="0.2">
      <c r="A75" s="880"/>
      <c r="B75" s="389"/>
      <c r="C75" s="415"/>
      <c r="D75" s="413"/>
      <c r="E75" s="413"/>
      <c r="F75" s="413"/>
      <c r="G75" s="417"/>
      <c r="H75" s="414"/>
      <c r="I75" s="413"/>
      <c r="J75" s="413"/>
      <c r="K75" s="413"/>
      <c r="L75" s="416"/>
      <c r="M75" s="415"/>
      <c r="N75" s="413"/>
      <c r="O75" s="413"/>
      <c r="P75" s="413"/>
      <c r="Q75" s="417"/>
      <c r="R75" s="415"/>
      <c r="S75" s="413"/>
      <c r="T75" s="413"/>
      <c r="U75" s="413"/>
      <c r="V75" s="416"/>
      <c r="W75" s="1"/>
      <c r="X75" s="1"/>
      <c r="Y75" s="1"/>
      <c r="Z75" s="1"/>
      <c r="AA75" s="1"/>
      <c r="AB75" s="1"/>
      <c r="AC75" s="1"/>
      <c r="AD75" s="1"/>
      <c r="AE75" s="1"/>
      <c r="AF75" s="1"/>
      <c r="AG75" s="1"/>
      <c r="AH75" s="1"/>
      <c r="AI75" s="1"/>
      <c r="AJ75" s="1"/>
      <c r="AK75" s="1"/>
      <c r="AL75" s="1"/>
      <c r="AM75" s="1"/>
      <c r="AN75" s="1"/>
      <c r="AO75" s="1"/>
      <c r="AP75" s="1"/>
      <c r="AQ75" s="1"/>
      <c r="AR75" s="1"/>
      <c r="AS75" s="1"/>
      <c r="AT75" s="1"/>
      <c r="AU75" s="1"/>
      <c r="AV75" s="1"/>
      <c r="AW75" s="1"/>
      <c r="AX75" s="1"/>
      <c r="AY75" s="1"/>
      <c r="AZ75" s="356"/>
      <c r="BA75" s="887"/>
      <c r="BB75" s="890"/>
      <c r="BC75" s="458"/>
      <c r="BD75" s="445"/>
      <c r="BE75" s="445"/>
      <c r="BF75" s="445"/>
      <c r="BG75" s="462"/>
      <c r="BH75" s="458"/>
      <c r="BI75" s="445"/>
      <c r="BJ75" s="445"/>
      <c r="BK75" s="445"/>
      <c r="BL75" s="462"/>
      <c r="BM75" s="458"/>
      <c r="BN75" s="445"/>
      <c r="BO75" s="445"/>
      <c r="BP75" s="445"/>
      <c r="BQ75" s="462"/>
      <c r="BR75" s="458"/>
      <c r="BS75" s="445"/>
      <c r="BT75" s="445"/>
      <c r="BU75" s="445"/>
      <c r="BV75" s="446"/>
      <c r="BW75" s="21"/>
      <c r="BX75" s="21"/>
      <c r="BY75" s="21"/>
      <c r="BZ75" s="21"/>
      <c r="CA75" s="21"/>
      <c r="CB75" s="21"/>
      <c r="CC75" s="21"/>
      <c r="CD75" s="21"/>
      <c r="CE75" s="21"/>
      <c r="CF75" s="21"/>
      <c r="CG75" s="21"/>
      <c r="CH75" s="21"/>
      <c r="CI75" s="21"/>
      <c r="CJ75" s="21"/>
      <c r="CK75" s="21"/>
      <c r="CL75" s="21"/>
      <c r="CM75" s="21"/>
      <c r="CN75" s="21"/>
      <c r="CO75" s="21"/>
      <c r="CP75" s="21"/>
      <c r="CQ75" s="21"/>
      <c r="CR75" s="21"/>
      <c r="CS75" s="21"/>
      <c r="CT75" s="21"/>
      <c r="CU75" s="21"/>
      <c r="CV75" s="21"/>
      <c r="CW75" s="21"/>
      <c r="CX75" s="21"/>
      <c r="CY75" s="21"/>
      <c r="CZ75" s="21"/>
    </row>
    <row r="76" s="319" customFormat="true" ht="15" customHeight="true" x14ac:dyDescent="0.2">
      <c r="A76" s="880"/>
      <c r="B76" s="389"/>
      <c r="C76" s="415"/>
      <c r="D76" s="413"/>
      <c r="E76" s="413"/>
      <c r="F76" s="413"/>
      <c r="G76" s="417"/>
      <c r="H76" s="414"/>
      <c r="I76" s="413"/>
      <c r="J76" s="413"/>
      <c r="K76" s="413"/>
      <c r="L76" s="416"/>
      <c r="M76" s="415"/>
      <c r="N76" s="413"/>
      <c r="O76" s="413"/>
      <c r="P76" s="413"/>
      <c r="Q76" s="417"/>
      <c r="R76" s="415"/>
      <c r="S76" s="413"/>
      <c r="T76" s="413"/>
      <c r="U76" s="413"/>
      <c r="V76" s="416"/>
      <c r="W76" s="1"/>
      <c r="X76" s="1"/>
      <c r="Y76" s="1"/>
      <c r="Z76" s="1"/>
      <c r="AA76" s="1"/>
      <c r="AB76" s="1"/>
      <c r="AC76" s="1"/>
      <c r="AD76" s="1"/>
      <c r="AE76" s="1"/>
      <c r="AF76" s="1"/>
      <c r="AG76" s="1"/>
      <c r="AH76" s="1"/>
      <c r="AI76" s="1"/>
      <c r="AJ76" s="1"/>
      <c r="AK76" s="1"/>
      <c r="AL76" s="1"/>
      <c r="AM76" s="1"/>
      <c r="AN76" s="1"/>
      <c r="AO76" s="1"/>
      <c r="AP76" s="1"/>
      <c r="AQ76" s="1"/>
      <c r="AR76" s="1"/>
      <c r="AS76" s="1"/>
      <c r="AT76" s="1"/>
      <c r="AU76" s="1"/>
      <c r="AV76" s="1"/>
      <c r="AW76" s="1"/>
      <c r="AX76" s="1"/>
      <c r="AY76" s="1"/>
      <c r="AZ76" s="356"/>
      <c r="BA76" s="887"/>
      <c r="BB76" s="890"/>
      <c r="BC76" s="458"/>
      <c r="BD76" s="445"/>
      <c r="BE76" s="445"/>
      <c r="BF76" s="445"/>
      <c r="BG76" s="462"/>
      <c r="BH76" s="458"/>
      <c r="BI76" s="445"/>
      <c r="BJ76" s="445"/>
      <c r="BK76" s="445"/>
      <c r="BL76" s="462"/>
      <c r="BM76" s="458"/>
      <c r="BN76" s="445"/>
      <c r="BO76" s="445"/>
      <c r="BP76" s="445"/>
      <c r="BQ76" s="462"/>
      <c r="BR76" s="458"/>
      <c r="BS76" s="445"/>
      <c r="BT76" s="445"/>
      <c r="BU76" s="445"/>
      <c r="BV76" s="446"/>
      <c r="BW76" s="21"/>
      <c r="BX76" s="21"/>
      <c r="BY76" s="21"/>
      <c r="BZ76" s="21"/>
      <c r="CA76" s="21"/>
      <c r="CB76" s="21"/>
      <c r="CC76" s="21"/>
      <c r="CD76" s="21"/>
      <c r="CE76" s="21"/>
      <c r="CF76" s="21"/>
      <c r="CG76" s="21"/>
      <c r="CH76" s="21"/>
      <c r="CI76" s="21"/>
      <c r="CJ76" s="21"/>
      <c r="CK76" s="21"/>
      <c r="CL76" s="21"/>
      <c r="CM76" s="21"/>
      <c r="CN76" s="21"/>
      <c r="CO76" s="21"/>
      <c r="CP76" s="21"/>
      <c r="CQ76" s="21"/>
      <c r="CR76" s="21"/>
      <c r="CS76" s="21"/>
      <c r="CT76" s="21"/>
      <c r="CU76" s="21"/>
      <c r="CV76" s="21"/>
      <c r="CW76" s="21"/>
      <c r="CX76" s="21"/>
      <c r="CY76" s="21"/>
      <c r="CZ76" s="21"/>
    </row>
    <row r="77" s="319" customFormat="true" ht="15" customHeight="true" x14ac:dyDescent="0.2">
      <c r="A77" s="880"/>
      <c r="B77" s="389"/>
      <c r="C77" s="415"/>
      <c r="D77" s="413"/>
      <c r="E77" s="413"/>
      <c r="F77" s="413"/>
      <c r="G77" s="417"/>
      <c r="H77" s="414"/>
      <c r="I77" s="413"/>
      <c r="J77" s="413"/>
      <c r="K77" s="413"/>
      <c r="L77" s="416"/>
      <c r="M77" s="415"/>
      <c r="N77" s="413"/>
      <c r="O77" s="413"/>
      <c r="P77" s="413"/>
      <c r="Q77" s="417"/>
      <c r="R77" s="415"/>
      <c r="S77" s="413"/>
      <c r="T77" s="413"/>
      <c r="U77" s="413"/>
      <c r="V77" s="416"/>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c r="AZ77" s="356"/>
      <c r="BA77" s="887"/>
      <c r="BB77" s="890"/>
      <c r="BC77" s="458"/>
      <c r="BD77" s="445"/>
      <c r="BE77" s="445"/>
      <c r="BF77" s="445"/>
      <c r="BG77" s="462"/>
      <c r="BH77" s="458"/>
      <c r="BI77" s="445"/>
      <c r="BJ77" s="445"/>
      <c r="BK77" s="445"/>
      <c r="BL77" s="462"/>
      <c r="BM77" s="458"/>
      <c r="BN77" s="445"/>
      <c r="BO77" s="445"/>
      <c r="BP77" s="445"/>
      <c r="BQ77" s="462"/>
      <c r="BR77" s="458"/>
      <c r="BS77" s="445"/>
      <c r="BT77" s="445"/>
      <c r="BU77" s="445"/>
      <c r="BV77" s="446"/>
      <c r="BW77" s="21"/>
      <c r="BX77" s="21"/>
      <c r="BY77" s="21"/>
      <c r="BZ77" s="21"/>
      <c r="CA77" s="21"/>
      <c r="CB77" s="21"/>
      <c r="CC77" s="21"/>
      <c r="CD77" s="21"/>
      <c r="CE77" s="21"/>
      <c r="CF77" s="21"/>
      <c r="CG77" s="21"/>
      <c r="CH77" s="21"/>
      <c r="CI77" s="21"/>
      <c r="CJ77" s="21"/>
      <c r="CK77" s="21"/>
      <c r="CL77" s="21"/>
      <c r="CM77" s="21"/>
      <c r="CN77" s="21"/>
      <c r="CO77" s="21"/>
      <c r="CP77" s="21"/>
      <c r="CQ77" s="21"/>
      <c r="CR77" s="21"/>
      <c r="CS77" s="21"/>
      <c r="CT77" s="21"/>
      <c r="CU77" s="21"/>
      <c r="CV77" s="21"/>
      <c r="CW77" s="21"/>
      <c r="CX77" s="21"/>
      <c r="CY77" s="21"/>
      <c r="CZ77" s="21"/>
    </row>
    <row r="78" s="319" customFormat="true" ht="15" customHeight="true" x14ac:dyDescent="0.2">
      <c r="A78" s="880"/>
      <c r="B78" s="389"/>
      <c r="C78" s="415"/>
      <c r="D78" s="413"/>
      <c r="E78" s="413"/>
      <c r="F78" s="413"/>
      <c r="G78" s="417"/>
      <c r="H78" s="414"/>
      <c r="I78" s="413"/>
      <c r="J78" s="413"/>
      <c r="K78" s="413"/>
      <c r="L78" s="416"/>
      <c r="M78" s="415"/>
      <c r="N78" s="413"/>
      <c r="O78" s="413"/>
      <c r="P78" s="413"/>
      <c r="Q78" s="417"/>
      <c r="R78" s="415"/>
      <c r="S78" s="413"/>
      <c r="T78" s="413"/>
      <c r="U78" s="413"/>
      <c r="V78" s="416"/>
      <c r="W78" s="1"/>
      <c r="X78" s="1"/>
      <c r="Y78" s="1"/>
      <c r="Z78" s="1"/>
      <c r="AA78" s="1"/>
      <c r="AB78" s="1"/>
      <c r="AC78" s="1"/>
      <c r="AD78" s="1"/>
      <c r="AE78" s="1"/>
      <c r="AF78" s="1"/>
      <c r="AG78" s="1"/>
      <c r="AH78" s="1"/>
      <c r="AI78" s="1"/>
      <c r="AJ78" s="1"/>
      <c r="AK78" s="1"/>
      <c r="AL78" s="1"/>
      <c r="AM78" s="1"/>
      <c r="AN78" s="1"/>
      <c r="AO78" s="1"/>
      <c r="AP78" s="1"/>
      <c r="AQ78" s="1"/>
      <c r="AR78" s="1"/>
      <c r="AS78" s="1"/>
      <c r="AT78" s="1"/>
      <c r="AU78" s="1"/>
      <c r="AV78" s="1"/>
      <c r="AW78" s="1"/>
      <c r="AX78" s="1"/>
      <c r="AY78" s="1"/>
      <c r="AZ78" s="356"/>
      <c r="BA78" s="887"/>
      <c r="BB78" s="890"/>
      <c r="BC78" s="458"/>
      <c r="BD78" s="445"/>
      <c r="BE78" s="445"/>
      <c r="BF78" s="445"/>
      <c r="BG78" s="462"/>
      <c r="BH78" s="458"/>
      <c r="BI78" s="445"/>
      <c r="BJ78" s="445"/>
      <c r="BK78" s="445"/>
      <c r="BL78" s="462"/>
      <c r="BM78" s="458"/>
      <c r="BN78" s="445"/>
      <c r="BO78" s="445"/>
      <c r="BP78" s="445"/>
      <c r="BQ78" s="462"/>
      <c r="BR78" s="458"/>
      <c r="BS78" s="445"/>
      <c r="BT78" s="445"/>
      <c r="BU78" s="445"/>
      <c r="BV78" s="446"/>
      <c r="BW78" s="21"/>
      <c r="BX78" s="21"/>
      <c r="BY78" s="21"/>
      <c r="BZ78" s="21"/>
      <c r="CA78" s="21"/>
      <c r="CB78" s="21"/>
      <c r="CC78" s="21"/>
      <c r="CD78" s="21"/>
      <c r="CE78" s="21"/>
      <c r="CF78" s="21"/>
      <c r="CG78" s="21"/>
      <c r="CH78" s="21"/>
      <c r="CI78" s="21"/>
      <c r="CJ78" s="21"/>
      <c r="CK78" s="21"/>
      <c r="CL78" s="21"/>
      <c r="CM78" s="21"/>
      <c r="CN78" s="21"/>
      <c r="CO78" s="21"/>
      <c r="CP78" s="21"/>
      <c r="CQ78" s="21"/>
      <c r="CR78" s="21"/>
      <c r="CS78" s="21"/>
      <c r="CT78" s="21"/>
      <c r="CU78" s="21"/>
      <c r="CV78" s="21"/>
      <c r="CW78" s="21"/>
      <c r="CX78" s="21"/>
      <c r="CY78" s="21"/>
      <c r="CZ78" s="21"/>
    </row>
    <row r="79" s="319" customFormat="true" ht="15" customHeight="true" x14ac:dyDescent="0.2">
      <c r="A79" s="880"/>
      <c r="B79" s="389"/>
      <c r="C79" s="415"/>
      <c r="D79" s="413"/>
      <c r="E79" s="413"/>
      <c r="F79" s="413"/>
      <c r="G79" s="417"/>
      <c r="H79" s="414"/>
      <c r="I79" s="413"/>
      <c r="J79" s="413"/>
      <c r="K79" s="413"/>
      <c r="L79" s="416"/>
      <c r="M79" s="415"/>
      <c r="N79" s="413"/>
      <c r="O79" s="413"/>
      <c r="P79" s="413"/>
      <c r="Q79" s="417"/>
      <c r="R79" s="415"/>
      <c r="S79" s="413"/>
      <c r="T79" s="413"/>
      <c r="U79" s="413"/>
      <c r="V79" s="416"/>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356"/>
      <c r="BA79" s="887"/>
      <c r="BB79" s="890"/>
      <c r="BC79" s="458"/>
      <c r="BD79" s="445"/>
      <c r="BE79" s="445"/>
      <c r="BF79" s="445"/>
      <c r="BG79" s="462"/>
      <c r="BH79" s="458"/>
      <c r="BI79" s="445"/>
      <c r="BJ79" s="445"/>
      <c r="BK79" s="445"/>
      <c r="BL79" s="462"/>
      <c r="BM79" s="458"/>
      <c r="BN79" s="445"/>
      <c r="BO79" s="445"/>
      <c r="BP79" s="445"/>
      <c r="BQ79" s="462"/>
      <c r="BR79" s="458"/>
      <c r="BS79" s="445"/>
      <c r="BT79" s="445"/>
      <c r="BU79" s="445"/>
      <c r="BV79" s="446"/>
      <c r="BW79" s="21"/>
      <c r="BX79" s="21"/>
      <c r="BY79" s="21"/>
      <c r="BZ79" s="21"/>
      <c r="CA79" s="21"/>
      <c r="CB79" s="21"/>
      <c r="CC79" s="21"/>
      <c r="CD79" s="21"/>
      <c r="CE79" s="21"/>
      <c r="CF79" s="21"/>
      <c r="CG79" s="21"/>
      <c r="CH79" s="21"/>
      <c r="CI79" s="21"/>
      <c r="CJ79" s="21"/>
      <c r="CK79" s="21"/>
      <c r="CL79" s="21"/>
      <c r="CM79" s="21"/>
      <c r="CN79" s="21"/>
      <c r="CO79" s="21"/>
      <c r="CP79" s="21"/>
      <c r="CQ79" s="21"/>
      <c r="CR79" s="21"/>
      <c r="CS79" s="21"/>
      <c r="CT79" s="21"/>
      <c r="CU79" s="21"/>
      <c r="CV79" s="21"/>
      <c r="CW79" s="21"/>
      <c r="CX79" s="21"/>
      <c r="CY79" s="21"/>
      <c r="CZ79" s="21"/>
    </row>
    <row r="80" s="319" customFormat="true" ht="15" customHeight="true" x14ac:dyDescent="0.2">
      <c r="A80" s="880"/>
      <c r="B80" s="389"/>
      <c r="C80" s="415"/>
      <c r="D80" s="413"/>
      <c r="E80" s="413"/>
      <c r="F80" s="413"/>
      <c r="G80" s="417"/>
      <c r="H80" s="414"/>
      <c r="I80" s="413"/>
      <c r="J80" s="413"/>
      <c r="K80" s="413"/>
      <c r="L80" s="416"/>
      <c r="M80" s="415"/>
      <c r="N80" s="413"/>
      <c r="O80" s="413"/>
      <c r="P80" s="413"/>
      <c r="Q80" s="417"/>
      <c r="R80" s="415"/>
      <c r="S80" s="413"/>
      <c r="T80" s="413"/>
      <c r="U80" s="413"/>
      <c r="V80" s="416"/>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356"/>
      <c r="BA80" s="887"/>
      <c r="BB80" s="890"/>
      <c r="BC80" s="458"/>
      <c r="BD80" s="445"/>
      <c r="BE80" s="445"/>
      <c r="BF80" s="445"/>
      <c r="BG80" s="462"/>
      <c r="BH80" s="458"/>
      <c r="BI80" s="445"/>
      <c r="BJ80" s="445"/>
      <c r="BK80" s="445"/>
      <c r="BL80" s="462"/>
      <c r="BM80" s="458"/>
      <c r="BN80" s="445"/>
      <c r="BO80" s="445"/>
      <c r="BP80" s="445"/>
      <c r="BQ80" s="462"/>
      <c r="BR80" s="458"/>
      <c r="BS80" s="445"/>
      <c r="BT80" s="445"/>
      <c r="BU80" s="445"/>
      <c r="BV80" s="446"/>
      <c r="BW80" s="21"/>
      <c r="BX80" s="21"/>
      <c r="BY80" s="21"/>
      <c r="BZ80" s="21"/>
      <c r="CA80" s="21"/>
      <c r="CB80" s="21"/>
      <c r="CC80" s="21"/>
      <c r="CD80" s="21"/>
      <c r="CE80" s="21"/>
      <c r="CF80" s="21"/>
      <c r="CG80" s="21"/>
      <c r="CH80" s="21"/>
      <c r="CI80" s="21"/>
      <c r="CJ80" s="21"/>
      <c r="CK80" s="21"/>
      <c r="CL80" s="21"/>
      <c r="CM80" s="21"/>
      <c r="CN80" s="21"/>
      <c r="CO80" s="21"/>
      <c r="CP80" s="21"/>
      <c r="CQ80" s="21"/>
      <c r="CR80" s="21"/>
      <c r="CS80" s="21"/>
      <c r="CT80" s="21"/>
      <c r="CU80" s="21"/>
      <c r="CV80" s="21"/>
      <c r="CW80" s="21"/>
      <c r="CX80" s="21"/>
      <c r="CY80" s="21"/>
      <c r="CZ80" s="21"/>
    </row>
    <row r="81" s="319" customFormat="true" ht="15" customHeight="true" x14ac:dyDescent="0.2">
      <c r="A81" s="880"/>
      <c r="B81" s="389"/>
      <c r="C81" s="415"/>
      <c r="D81" s="413"/>
      <c r="E81" s="413"/>
      <c r="F81" s="413"/>
      <c r="G81" s="417"/>
      <c r="H81" s="414"/>
      <c r="I81" s="413"/>
      <c r="J81" s="413"/>
      <c r="K81" s="413"/>
      <c r="L81" s="416"/>
      <c r="M81" s="415"/>
      <c r="N81" s="413"/>
      <c r="O81" s="413"/>
      <c r="P81" s="413"/>
      <c r="Q81" s="417"/>
      <c r="R81" s="415"/>
      <c r="S81" s="413"/>
      <c r="T81" s="413"/>
      <c r="U81" s="413"/>
      <c r="V81" s="416"/>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356"/>
      <c r="BA81" s="887"/>
      <c r="BB81" s="890"/>
      <c r="BC81" s="458"/>
      <c r="BD81" s="445"/>
      <c r="BE81" s="445"/>
      <c r="BF81" s="445"/>
      <c r="BG81" s="462"/>
      <c r="BH81" s="458"/>
      <c r="BI81" s="445"/>
      <c r="BJ81" s="445"/>
      <c r="BK81" s="445"/>
      <c r="BL81" s="462"/>
      <c r="BM81" s="458"/>
      <c r="BN81" s="445"/>
      <c r="BO81" s="445"/>
      <c r="BP81" s="445"/>
      <c r="BQ81" s="462"/>
      <c r="BR81" s="458"/>
      <c r="BS81" s="445"/>
      <c r="BT81" s="445"/>
      <c r="BU81" s="445"/>
      <c r="BV81" s="446"/>
      <c r="BW81" s="21"/>
      <c r="BX81" s="21"/>
      <c r="BY81" s="21"/>
      <c r="BZ81" s="21"/>
      <c r="CA81" s="21"/>
      <c r="CB81" s="21"/>
      <c r="CC81" s="21"/>
      <c r="CD81" s="21"/>
      <c r="CE81" s="21"/>
      <c r="CF81" s="21"/>
      <c r="CG81" s="21"/>
      <c r="CH81" s="21"/>
      <c r="CI81" s="21"/>
      <c r="CJ81" s="21"/>
      <c r="CK81" s="21"/>
      <c r="CL81" s="21"/>
      <c r="CM81" s="21"/>
      <c r="CN81" s="21"/>
      <c r="CO81" s="21"/>
      <c r="CP81" s="21"/>
      <c r="CQ81" s="21"/>
      <c r="CR81" s="21"/>
      <c r="CS81" s="21"/>
      <c r="CT81" s="21"/>
      <c r="CU81" s="21"/>
      <c r="CV81" s="21"/>
      <c r="CW81" s="21"/>
      <c r="CX81" s="21"/>
      <c r="CY81" s="21"/>
      <c r="CZ81" s="21"/>
    </row>
    <row r="82" s="319" customFormat="true" ht="15" customHeight="true" x14ac:dyDescent="0.2">
      <c r="A82" s="880"/>
      <c r="B82" s="389"/>
      <c r="C82" s="415"/>
      <c r="D82" s="413"/>
      <c r="E82" s="413"/>
      <c r="F82" s="413"/>
      <c r="G82" s="417"/>
      <c r="H82" s="414"/>
      <c r="I82" s="413"/>
      <c r="J82" s="413"/>
      <c r="K82" s="413"/>
      <c r="L82" s="416"/>
      <c r="M82" s="415"/>
      <c r="N82" s="413"/>
      <c r="O82" s="413"/>
      <c r="P82" s="413"/>
      <c r="Q82" s="417"/>
      <c r="R82" s="415"/>
      <c r="S82" s="413"/>
      <c r="T82" s="413"/>
      <c r="U82" s="413"/>
      <c r="V82" s="416"/>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356"/>
      <c r="BA82" s="887"/>
      <c r="BB82" s="890"/>
      <c r="BC82" s="458"/>
      <c r="BD82" s="445"/>
      <c r="BE82" s="445"/>
      <c r="BF82" s="445"/>
      <c r="BG82" s="462"/>
      <c r="BH82" s="458"/>
      <c r="BI82" s="445"/>
      <c r="BJ82" s="445"/>
      <c r="BK82" s="445"/>
      <c r="BL82" s="462"/>
      <c r="BM82" s="458"/>
      <c r="BN82" s="445"/>
      <c r="BO82" s="445"/>
      <c r="BP82" s="445"/>
      <c r="BQ82" s="462"/>
      <c r="BR82" s="458"/>
      <c r="BS82" s="445"/>
      <c r="BT82" s="445"/>
      <c r="BU82" s="445"/>
      <c r="BV82" s="446"/>
      <c r="BW82" s="21"/>
      <c r="BX82" s="21"/>
      <c r="BY82" s="21"/>
      <c r="BZ82" s="21"/>
      <c r="CA82" s="21"/>
      <c r="CB82" s="21"/>
      <c r="CC82" s="21"/>
      <c r="CD82" s="21"/>
      <c r="CE82" s="21"/>
      <c r="CF82" s="21"/>
      <c r="CG82" s="21"/>
      <c r="CH82" s="21"/>
      <c r="CI82" s="21"/>
      <c r="CJ82" s="21"/>
      <c r="CK82" s="21"/>
      <c r="CL82" s="21"/>
      <c r="CM82" s="21"/>
      <c r="CN82" s="21"/>
      <c r="CO82" s="21"/>
      <c r="CP82" s="21"/>
      <c r="CQ82" s="21"/>
      <c r="CR82" s="21"/>
      <c r="CS82" s="21"/>
      <c r="CT82" s="21"/>
      <c r="CU82" s="21"/>
      <c r="CV82" s="21"/>
      <c r="CW82" s="21"/>
      <c r="CX82" s="21"/>
      <c r="CY82" s="21"/>
      <c r="CZ82" s="21"/>
    </row>
    <row r="83" s="319" customFormat="true" ht="15" customHeight="true" x14ac:dyDescent="0.2">
      <c r="A83" s="880"/>
      <c r="B83" s="389"/>
      <c r="C83" s="415"/>
      <c r="D83" s="413"/>
      <c r="E83" s="413"/>
      <c r="F83" s="413"/>
      <c r="G83" s="417"/>
      <c r="H83" s="414"/>
      <c r="I83" s="413"/>
      <c r="J83" s="413"/>
      <c r="K83" s="413"/>
      <c r="L83" s="416"/>
      <c r="M83" s="415"/>
      <c r="N83" s="413"/>
      <c r="O83" s="413"/>
      <c r="P83" s="413"/>
      <c r="Q83" s="417"/>
      <c r="R83" s="415"/>
      <c r="S83" s="413"/>
      <c r="T83" s="413"/>
      <c r="U83" s="413"/>
      <c r="V83" s="416"/>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356"/>
      <c r="BA83" s="887"/>
      <c r="BB83" s="890"/>
      <c r="BC83" s="458"/>
      <c r="BD83" s="445"/>
      <c r="BE83" s="445"/>
      <c r="BF83" s="445"/>
      <c r="BG83" s="462"/>
      <c r="BH83" s="458"/>
      <c r="BI83" s="445"/>
      <c r="BJ83" s="445"/>
      <c r="BK83" s="445"/>
      <c r="BL83" s="462"/>
      <c r="BM83" s="458"/>
      <c r="BN83" s="445"/>
      <c r="BO83" s="445"/>
      <c r="BP83" s="445"/>
      <c r="BQ83" s="462"/>
      <c r="BR83" s="458"/>
      <c r="BS83" s="445"/>
      <c r="BT83" s="445"/>
      <c r="BU83" s="445"/>
      <c r="BV83" s="446"/>
      <c r="BW83" s="21"/>
      <c r="BX83" s="21"/>
      <c r="BY83" s="21"/>
      <c r="BZ83" s="21"/>
      <c r="CA83" s="21"/>
      <c r="CB83" s="21"/>
      <c r="CC83" s="21"/>
      <c r="CD83" s="21"/>
      <c r="CE83" s="21"/>
      <c r="CF83" s="21"/>
      <c r="CG83" s="21"/>
      <c r="CH83" s="21"/>
      <c r="CI83" s="21"/>
      <c r="CJ83" s="21"/>
      <c r="CK83" s="21"/>
      <c r="CL83" s="21"/>
      <c r="CM83" s="21"/>
      <c r="CN83" s="21"/>
      <c r="CO83" s="21"/>
      <c r="CP83" s="21"/>
      <c r="CQ83" s="21"/>
      <c r="CR83" s="21"/>
      <c r="CS83" s="21"/>
      <c r="CT83" s="21"/>
      <c r="CU83" s="21"/>
      <c r="CV83" s="21"/>
      <c r="CW83" s="21"/>
      <c r="CX83" s="21"/>
      <c r="CY83" s="21"/>
      <c r="CZ83" s="21"/>
    </row>
    <row r="84" s="319" customFormat="true" ht="15" customHeight="true" x14ac:dyDescent="0.2">
      <c r="A84" s="880"/>
      <c r="B84" s="389"/>
      <c r="C84" s="415"/>
      <c r="D84" s="413"/>
      <c r="E84" s="413"/>
      <c r="F84" s="413"/>
      <c r="G84" s="417"/>
      <c r="H84" s="414"/>
      <c r="I84" s="413"/>
      <c r="J84" s="413"/>
      <c r="K84" s="413"/>
      <c r="L84" s="416"/>
      <c r="M84" s="415"/>
      <c r="N84" s="413"/>
      <c r="O84" s="413"/>
      <c r="P84" s="413"/>
      <c r="Q84" s="417"/>
      <c r="R84" s="415"/>
      <c r="S84" s="413"/>
      <c r="T84" s="413"/>
      <c r="U84" s="413"/>
      <c r="V84" s="416"/>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356"/>
      <c r="BA84" s="887"/>
      <c r="BB84" s="890"/>
      <c r="BC84" s="458"/>
      <c r="BD84" s="445"/>
      <c r="BE84" s="445"/>
      <c r="BF84" s="445"/>
      <c r="BG84" s="462"/>
      <c r="BH84" s="458"/>
      <c r="BI84" s="445"/>
      <c r="BJ84" s="445"/>
      <c r="BK84" s="445"/>
      <c r="BL84" s="462"/>
      <c r="BM84" s="458"/>
      <c r="BN84" s="445"/>
      <c r="BO84" s="445"/>
      <c r="BP84" s="445"/>
      <c r="BQ84" s="462"/>
      <c r="BR84" s="458"/>
      <c r="BS84" s="445"/>
      <c r="BT84" s="445"/>
      <c r="BU84" s="445"/>
      <c r="BV84" s="446"/>
      <c r="BW84" s="21"/>
      <c r="BX84" s="21"/>
      <c r="BY84" s="21"/>
      <c r="BZ84" s="21"/>
      <c r="CA84" s="21"/>
      <c r="CB84" s="21"/>
      <c r="CC84" s="21"/>
      <c r="CD84" s="21"/>
      <c r="CE84" s="21"/>
      <c r="CF84" s="21"/>
      <c r="CG84" s="21"/>
      <c r="CH84" s="21"/>
      <c r="CI84" s="21"/>
      <c r="CJ84" s="21"/>
      <c r="CK84" s="21"/>
      <c r="CL84" s="21"/>
      <c r="CM84" s="21"/>
      <c r="CN84" s="21"/>
      <c r="CO84" s="21"/>
      <c r="CP84" s="21"/>
      <c r="CQ84" s="21"/>
      <c r="CR84" s="21"/>
      <c r="CS84" s="21"/>
      <c r="CT84" s="21"/>
      <c r="CU84" s="21"/>
      <c r="CV84" s="21"/>
      <c r="CW84" s="21"/>
      <c r="CX84" s="21"/>
      <c r="CY84" s="21"/>
      <c r="CZ84" s="21"/>
    </row>
    <row r="85" s="319" customFormat="true" ht="15" customHeight="true" x14ac:dyDescent="0.2">
      <c r="A85" s="880"/>
      <c r="B85" s="389"/>
      <c r="C85" s="415"/>
      <c r="D85" s="413"/>
      <c r="E85" s="413"/>
      <c r="F85" s="413"/>
      <c r="G85" s="417"/>
      <c r="H85" s="414"/>
      <c r="I85" s="413"/>
      <c r="J85" s="413"/>
      <c r="K85" s="413"/>
      <c r="L85" s="416"/>
      <c r="M85" s="415"/>
      <c r="N85" s="413"/>
      <c r="O85" s="413"/>
      <c r="P85" s="413"/>
      <c r="Q85" s="417"/>
      <c r="R85" s="415"/>
      <c r="S85" s="413"/>
      <c r="T85" s="413"/>
      <c r="U85" s="413"/>
      <c r="V85" s="416"/>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356"/>
      <c r="BA85" s="887"/>
      <c r="BB85" s="890"/>
      <c r="BC85" s="458"/>
      <c r="BD85" s="445"/>
      <c r="BE85" s="445"/>
      <c r="BF85" s="445"/>
      <c r="BG85" s="462"/>
      <c r="BH85" s="458"/>
      <c r="BI85" s="445"/>
      <c r="BJ85" s="445"/>
      <c r="BK85" s="445"/>
      <c r="BL85" s="462"/>
      <c r="BM85" s="458"/>
      <c r="BN85" s="445"/>
      <c r="BO85" s="445"/>
      <c r="BP85" s="445"/>
      <c r="BQ85" s="462"/>
      <c r="BR85" s="458"/>
      <c r="BS85" s="445"/>
      <c r="BT85" s="445"/>
      <c r="BU85" s="445"/>
      <c r="BV85" s="446"/>
      <c r="BW85" s="21"/>
      <c r="BX85" s="21"/>
      <c r="BY85" s="21"/>
      <c r="BZ85" s="21"/>
      <c r="CA85" s="21"/>
      <c r="CB85" s="21"/>
      <c r="CC85" s="21"/>
      <c r="CD85" s="21"/>
      <c r="CE85" s="21"/>
      <c r="CF85" s="21"/>
      <c r="CG85" s="21"/>
      <c r="CH85" s="21"/>
      <c r="CI85" s="21"/>
      <c r="CJ85" s="21"/>
      <c r="CK85" s="21"/>
      <c r="CL85" s="21"/>
      <c r="CM85" s="21"/>
      <c r="CN85" s="21"/>
      <c r="CO85" s="21"/>
      <c r="CP85" s="21"/>
      <c r="CQ85" s="21"/>
      <c r="CR85" s="21"/>
      <c r="CS85" s="21"/>
      <c r="CT85" s="21"/>
      <c r="CU85" s="21"/>
      <c r="CV85" s="21"/>
      <c r="CW85" s="21"/>
      <c r="CX85" s="21"/>
      <c r="CY85" s="21"/>
      <c r="CZ85" s="21"/>
    </row>
    <row r="86" s="319" customFormat="true" ht="15" customHeight="true" x14ac:dyDescent="0.2">
      <c r="A86" s="880"/>
      <c r="B86" s="389"/>
      <c r="C86" s="415"/>
      <c r="D86" s="413"/>
      <c r="E86" s="413"/>
      <c r="F86" s="413"/>
      <c r="G86" s="417"/>
      <c r="H86" s="414"/>
      <c r="I86" s="413"/>
      <c r="J86" s="413"/>
      <c r="K86" s="413"/>
      <c r="L86" s="416"/>
      <c r="M86" s="415"/>
      <c r="N86" s="413"/>
      <c r="O86" s="413"/>
      <c r="P86" s="413"/>
      <c r="Q86" s="417"/>
      <c r="R86" s="415"/>
      <c r="S86" s="413"/>
      <c r="T86" s="413"/>
      <c r="U86" s="413"/>
      <c r="V86" s="416"/>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356"/>
      <c r="BA86" s="887"/>
      <c r="BB86" s="890"/>
      <c r="BC86" s="458"/>
      <c r="BD86" s="445"/>
      <c r="BE86" s="445"/>
      <c r="BF86" s="445"/>
      <c r="BG86" s="462"/>
      <c r="BH86" s="458"/>
      <c r="BI86" s="445"/>
      <c r="BJ86" s="445"/>
      <c r="BK86" s="445"/>
      <c r="BL86" s="462"/>
      <c r="BM86" s="458"/>
      <c r="BN86" s="445"/>
      <c r="BO86" s="445"/>
      <c r="BP86" s="445"/>
      <c r="BQ86" s="462"/>
      <c r="BR86" s="458"/>
      <c r="BS86" s="445"/>
      <c r="BT86" s="445"/>
      <c r="BU86" s="445"/>
      <c r="BV86" s="446"/>
      <c r="BW86" s="21"/>
      <c r="BX86" s="21"/>
      <c r="BY86" s="21"/>
      <c r="BZ86" s="21"/>
      <c r="CA86" s="21"/>
      <c r="CB86" s="21"/>
      <c r="CC86" s="21"/>
      <c r="CD86" s="21"/>
      <c r="CE86" s="21"/>
      <c r="CF86" s="21"/>
      <c r="CG86" s="21"/>
      <c r="CH86" s="21"/>
      <c r="CI86" s="21"/>
      <c r="CJ86" s="21"/>
      <c r="CK86" s="21"/>
      <c r="CL86" s="21"/>
      <c r="CM86" s="21"/>
      <c r="CN86" s="21"/>
      <c r="CO86" s="21"/>
      <c r="CP86" s="21"/>
      <c r="CQ86" s="21"/>
      <c r="CR86" s="21"/>
      <c r="CS86" s="21"/>
      <c r="CT86" s="21"/>
      <c r="CU86" s="21"/>
      <c r="CV86" s="21"/>
      <c r="CW86" s="21"/>
      <c r="CX86" s="21"/>
      <c r="CY86" s="21"/>
      <c r="CZ86" s="21"/>
    </row>
    <row r="87" s="319" customFormat="true" ht="15" customHeight="true" x14ac:dyDescent="0.2">
      <c r="A87" s="880"/>
      <c r="B87" s="389"/>
      <c r="C87" s="415"/>
      <c r="D87" s="413"/>
      <c r="E87" s="413"/>
      <c r="F87" s="413"/>
      <c r="G87" s="417"/>
      <c r="H87" s="414"/>
      <c r="I87" s="413"/>
      <c r="J87" s="413"/>
      <c r="K87" s="413"/>
      <c r="L87" s="416"/>
      <c r="M87" s="415"/>
      <c r="N87" s="413"/>
      <c r="O87" s="413"/>
      <c r="P87" s="413"/>
      <c r="Q87" s="417"/>
      <c r="R87" s="415"/>
      <c r="S87" s="413"/>
      <c r="T87" s="413"/>
      <c r="U87" s="413"/>
      <c r="V87" s="416"/>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356"/>
      <c r="BA87" s="887"/>
      <c r="BB87" s="890"/>
      <c r="BC87" s="458"/>
      <c r="BD87" s="445"/>
      <c r="BE87" s="445"/>
      <c r="BF87" s="445"/>
      <c r="BG87" s="462"/>
      <c r="BH87" s="458"/>
      <c r="BI87" s="445"/>
      <c r="BJ87" s="445"/>
      <c r="BK87" s="445"/>
      <c r="BL87" s="462"/>
      <c r="BM87" s="458"/>
      <c r="BN87" s="445"/>
      <c r="BO87" s="445"/>
      <c r="BP87" s="445"/>
      <c r="BQ87" s="462"/>
      <c r="BR87" s="458"/>
      <c r="BS87" s="445"/>
      <c r="BT87" s="445"/>
      <c r="BU87" s="445"/>
      <c r="BV87" s="446"/>
      <c r="BW87" s="21"/>
      <c r="BX87" s="21"/>
      <c r="BY87" s="21"/>
      <c r="BZ87" s="21"/>
      <c r="CA87" s="21"/>
      <c r="CB87" s="21"/>
      <c r="CC87" s="21"/>
      <c r="CD87" s="21"/>
      <c r="CE87" s="21"/>
      <c r="CF87" s="21"/>
      <c r="CG87" s="21"/>
      <c r="CH87" s="21"/>
      <c r="CI87" s="21"/>
      <c r="CJ87" s="21"/>
      <c r="CK87" s="21"/>
      <c r="CL87" s="21"/>
      <c r="CM87" s="21"/>
      <c r="CN87" s="21"/>
      <c r="CO87" s="21"/>
      <c r="CP87" s="21"/>
      <c r="CQ87" s="21"/>
      <c r="CR87" s="21"/>
      <c r="CS87" s="21"/>
      <c r="CT87" s="21"/>
      <c r="CU87" s="21"/>
      <c r="CV87" s="21"/>
      <c r="CW87" s="21"/>
      <c r="CX87" s="21"/>
      <c r="CY87" s="21"/>
      <c r="CZ87" s="21"/>
    </row>
    <row r="88" s="319" customFormat="true" ht="15" customHeight="true" x14ac:dyDescent="0.2">
      <c r="A88" s="880"/>
      <c r="B88" s="389"/>
      <c r="C88" s="415"/>
      <c r="D88" s="413"/>
      <c r="E88" s="413"/>
      <c r="F88" s="413"/>
      <c r="G88" s="417"/>
      <c r="H88" s="414"/>
      <c r="I88" s="413"/>
      <c r="J88" s="413"/>
      <c r="K88" s="413"/>
      <c r="L88" s="416"/>
      <c r="M88" s="415"/>
      <c r="N88" s="413"/>
      <c r="O88" s="413"/>
      <c r="P88" s="413"/>
      <c r="Q88" s="417"/>
      <c r="R88" s="415"/>
      <c r="S88" s="413"/>
      <c r="T88" s="413"/>
      <c r="U88" s="413"/>
      <c r="V88" s="416"/>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356"/>
      <c r="BA88" s="887"/>
      <c r="BB88" s="890"/>
      <c r="BC88" s="458"/>
      <c r="BD88" s="445"/>
      <c r="BE88" s="445"/>
      <c r="BF88" s="445"/>
      <c r="BG88" s="462"/>
      <c r="BH88" s="458"/>
      <c r="BI88" s="445"/>
      <c r="BJ88" s="445"/>
      <c r="BK88" s="445"/>
      <c r="BL88" s="462"/>
      <c r="BM88" s="458"/>
      <c r="BN88" s="445"/>
      <c r="BO88" s="445"/>
      <c r="BP88" s="445"/>
      <c r="BQ88" s="462"/>
      <c r="BR88" s="458"/>
      <c r="BS88" s="445"/>
      <c r="BT88" s="445"/>
      <c r="BU88" s="445"/>
      <c r="BV88" s="446"/>
      <c r="BW88" s="21"/>
      <c r="BX88" s="21"/>
      <c r="BY88" s="21"/>
      <c r="BZ88" s="21"/>
      <c r="CA88" s="21"/>
      <c r="CB88" s="21"/>
      <c r="CC88" s="21"/>
      <c r="CD88" s="21"/>
      <c r="CE88" s="21"/>
      <c r="CF88" s="21"/>
      <c r="CG88" s="21"/>
      <c r="CH88" s="21"/>
      <c r="CI88" s="21"/>
      <c r="CJ88" s="21"/>
      <c r="CK88" s="21"/>
      <c r="CL88" s="21"/>
      <c r="CM88" s="21"/>
      <c r="CN88" s="21"/>
      <c r="CO88" s="21"/>
      <c r="CP88" s="21"/>
      <c r="CQ88" s="21"/>
      <c r="CR88" s="21"/>
      <c r="CS88" s="21"/>
      <c r="CT88" s="21"/>
      <c r="CU88" s="21"/>
      <c r="CV88" s="21"/>
      <c r="CW88" s="21"/>
      <c r="CX88" s="21"/>
      <c r="CY88" s="21"/>
      <c r="CZ88" s="21"/>
    </row>
    <row r="89" s="319" customFormat="true" ht="15" customHeight="true" x14ac:dyDescent="0.2">
      <c r="A89" s="880"/>
      <c r="B89" s="389"/>
      <c r="C89" s="415"/>
      <c r="D89" s="413"/>
      <c r="E89" s="413"/>
      <c r="F89" s="413"/>
      <c r="G89" s="417"/>
      <c r="H89" s="414"/>
      <c r="I89" s="413"/>
      <c r="J89" s="413"/>
      <c r="K89" s="413"/>
      <c r="L89" s="416"/>
      <c r="M89" s="415"/>
      <c r="N89" s="413"/>
      <c r="O89" s="413"/>
      <c r="P89" s="413"/>
      <c r="Q89" s="417"/>
      <c r="R89" s="415"/>
      <c r="S89" s="413"/>
      <c r="T89" s="413"/>
      <c r="U89" s="413"/>
      <c r="V89" s="416"/>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356"/>
      <c r="BA89" s="887"/>
      <c r="BB89" s="890"/>
      <c r="BC89" s="458"/>
      <c r="BD89" s="445"/>
      <c r="BE89" s="445"/>
      <c r="BF89" s="445"/>
      <c r="BG89" s="462"/>
      <c r="BH89" s="458"/>
      <c r="BI89" s="445"/>
      <c r="BJ89" s="445"/>
      <c r="BK89" s="445"/>
      <c r="BL89" s="462"/>
      <c r="BM89" s="458"/>
      <c r="BN89" s="445"/>
      <c r="BO89" s="445"/>
      <c r="BP89" s="445"/>
      <c r="BQ89" s="462"/>
      <c r="BR89" s="458"/>
      <c r="BS89" s="445"/>
      <c r="BT89" s="445"/>
      <c r="BU89" s="445"/>
      <c r="BV89" s="446"/>
      <c r="BW89" s="21"/>
      <c r="BX89" s="21"/>
      <c r="BY89" s="21"/>
      <c r="BZ89" s="21"/>
      <c r="CA89" s="21"/>
      <c r="CB89" s="21"/>
      <c r="CC89" s="21"/>
      <c r="CD89" s="21"/>
      <c r="CE89" s="21"/>
      <c r="CF89" s="21"/>
      <c r="CG89" s="21"/>
      <c r="CH89" s="21"/>
      <c r="CI89" s="21"/>
      <c r="CJ89" s="21"/>
      <c r="CK89" s="21"/>
      <c r="CL89" s="21"/>
      <c r="CM89" s="21"/>
      <c r="CN89" s="21"/>
      <c r="CO89" s="21"/>
      <c r="CP89" s="21"/>
      <c r="CQ89" s="21"/>
      <c r="CR89" s="21"/>
      <c r="CS89" s="21"/>
      <c r="CT89" s="21"/>
      <c r="CU89" s="21"/>
      <c r="CV89" s="21"/>
      <c r="CW89" s="21"/>
      <c r="CX89" s="21"/>
      <c r="CY89" s="21"/>
      <c r="CZ89" s="21"/>
    </row>
    <row r="90" s="319" customFormat="true" ht="15" customHeight="true" x14ac:dyDescent="0.2">
      <c r="A90" s="880"/>
      <c r="B90" s="389"/>
      <c r="C90" s="415"/>
      <c r="D90" s="413"/>
      <c r="E90" s="413"/>
      <c r="F90" s="413"/>
      <c r="G90" s="417"/>
      <c r="H90" s="414"/>
      <c r="I90" s="413"/>
      <c r="J90" s="413"/>
      <c r="K90" s="413"/>
      <c r="L90" s="416"/>
      <c r="M90" s="415"/>
      <c r="N90" s="413"/>
      <c r="O90" s="413"/>
      <c r="P90" s="413"/>
      <c r="Q90" s="417"/>
      <c r="R90" s="415"/>
      <c r="S90" s="413"/>
      <c r="T90" s="413"/>
      <c r="U90" s="413"/>
      <c r="V90" s="416"/>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356"/>
      <c r="BA90" s="887"/>
      <c r="BB90" s="890"/>
      <c r="BC90" s="458"/>
      <c r="BD90" s="445"/>
      <c r="BE90" s="445"/>
      <c r="BF90" s="445"/>
      <c r="BG90" s="462"/>
      <c r="BH90" s="458"/>
      <c r="BI90" s="445"/>
      <c r="BJ90" s="445"/>
      <c r="BK90" s="445"/>
      <c r="BL90" s="462"/>
      <c r="BM90" s="458"/>
      <c r="BN90" s="445"/>
      <c r="BO90" s="445"/>
      <c r="BP90" s="445"/>
      <c r="BQ90" s="462"/>
      <c r="BR90" s="458"/>
      <c r="BS90" s="445"/>
      <c r="BT90" s="445"/>
      <c r="BU90" s="445"/>
      <c r="BV90" s="446"/>
      <c r="BW90" s="21"/>
      <c r="BX90" s="21"/>
      <c r="BY90" s="21"/>
      <c r="BZ90" s="21"/>
      <c r="CA90" s="21"/>
      <c r="CB90" s="21"/>
      <c r="CC90" s="21"/>
      <c r="CD90" s="21"/>
      <c r="CE90" s="21"/>
      <c r="CF90" s="21"/>
      <c r="CG90" s="21"/>
      <c r="CH90" s="21"/>
      <c r="CI90" s="21"/>
      <c r="CJ90" s="21"/>
      <c r="CK90" s="21"/>
      <c r="CL90" s="21"/>
      <c r="CM90" s="21"/>
      <c r="CN90" s="21"/>
      <c r="CO90" s="21"/>
      <c r="CP90" s="21"/>
      <c r="CQ90" s="21"/>
      <c r="CR90" s="21"/>
      <c r="CS90" s="21"/>
      <c r="CT90" s="21"/>
      <c r="CU90" s="21"/>
      <c r="CV90" s="21"/>
      <c r="CW90" s="21"/>
      <c r="CX90" s="21"/>
      <c r="CY90" s="21"/>
      <c r="CZ90" s="21"/>
    </row>
    <row r="91" s="319" customFormat="true" ht="15" customHeight="true" x14ac:dyDescent="0.2">
      <c r="A91" s="880"/>
      <c r="B91" s="389"/>
      <c r="C91" s="415"/>
      <c r="D91" s="413"/>
      <c r="E91" s="413"/>
      <c r="F91" s="413"/>
      <c r="G91" s="417"/>
      <c r="H91" s="414"/>
      <c r="I91" s="413"/>
      <c r="J91" s="413"/>
      <c r="K91" s="413"/>
      <c r="L91" s="416"/>
      <c r="M91" s="415"/>
      <c r="N91" s="413"/>
      <c r="O91" s="413"/>
      <c r="P91" s="413"/>
      <c r="Q91" s="417"/>
      <c r="R91" s="415"/>
      <c r="S91" s="413"/>
      <c r="T91" s="413"/>
      <c r="U91" s="413"/>
      <c r="V91" s="416"/>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356"/>
      <c r="BA91" s="887"/>
      <c r="BB91" s="890"/>
      <c r="BC91" s="458"/>
      <c r="BD91" s="445"/>
      <c r="BE91" s="445"/>
      <c r="BF91" s="445"/>
      <c r="BG91" s="462"/>
      <c r="BH91" s="458"/>
      <c r="BI91" s="445"/>
      <c r="BJ91" s="445"/>
      <c r="BK91" s="445"/>
      <c r="BL91" s="462"/>
      <c r="BM91" s="458"/>
      <c r="BN91" s="445"/>
      <c r="BO91" s="445"/>
      <c r="BP91" s="445"/>
      <c r="BQ91" s="462"/>
      <c r="BR91" s="458"/>
      <c r="BS91" s="445"/>
      <c r="BT91" s="445"/>
      <c r="BU91" s="445"/>
      <c r="BV91" s="446"/>
      <c r="BW91" s="21"/>
      <c r="BX91" s="21"/>
      <c r="BY91" s="21"/>
      <c r="BZ91" s="21"/>
      <c r="CA91" s="21"/>
      <c r="CB91" s="21"/>
      <c r="CC91" s="21"/>
      <c r="CD91" s="21"/>
      <c r="CE91" s="21"/>
      <c r="CF91" s="21"/>
      <c r="CG91" s="21"/>
      <c r="CH91" s="21"/>
      <c r="CI91" s="21"/>
      <c r="CJ91" s="21"/>
      <c r="CK91" s="21"/>
      <c r="CL91" s="21"/>
      <c r="CM91" s="21"/>
      <c r="CN91" s="21"/>
      <c r="CO91" s="21"/>
      <c r="CP91" s="21"/>
      <c r="CQ91" s="21"/>
      <c r="CR91" s="21"/>
      <c r="CS91" s="21"/>
      <c r="CT91" s="21"/>
      <c r="CU91" s="21"/>
      <c r="CV91" s="21"/>
      <c r="CW91" s="21"/>
      <c r="CX91" s="21"/>
      <c r="CY91" s="21"/>
      <c r="CZ91" s="21"/>
    </row>
    <row r="92" s="319" customFormat="true" ht="15" customHeight="true" x14ac:dyDescent="0.2">
      <c r="A92" s="880"/>
      <c r="B92" s="389"/>
      <c r="C92" s="415"/>
      <c r="D92" s="413"/>
      <c r="E92" s="413"/>
      <c r="F92" s="413"/>
      <c r="G92" s="417"/>
      <c r="H92" s="414"/>
      <c r="I92" s="413"/>
      <c r="J92" s="413"/>
      <c r="K92" s="413"/>
      <c r="L92" s="416"/>
      <c r="M92" s="415"/>
      <c r="N92" s="413"/>
      <c r="O92" s="413"/>
      <c r="P92" s="413"/>
      <c r="Q92" s="417"/>
      <c r="R92" s="415"/>
      <c r="S92" s="413"/>
      <c r="T92" s="413"/>
      <c r="U92" s="413"/>
      <c r="V92" s="416"/>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356"/>
      <c r="BA92" s="887"/>
      <c r="BB92" s="890"/>
      <c r="BC92" s="458"/>
      <c r="BD92" s="445"/>
      <c r="BE92" s="445"/>
      <c r="BF92" s="445"/>
      <c r="BG92" s="462"/>
      <c r="BH92" s="458"/>
      <c r="BI92" s="445"/>
      <c r="BJ92" s="445"/>
      <c r="BK92" s="445"/>
      <c r="BL92" s="462"/>
      <c r="BM92" s="458"/>
      <c r="BN92" s="445"/>
      <c r="BO92" s="445"/>
      <c r="BP92" s="445"/>
      <c r="BQ92" s="462"/>
      <c r="BR92" s="458"/>
      <c r="BS92" s="445"/>
      <c r="BT92" s="445"/>
      <c r="BU92" s="445"/>
      <c r="BV92" s="446"/>
      <c r="BW92" s="21"/>
      <c r="BX92" s="21"/>
      <c r="BY92" s="21"/>
      <c r="BZ92" s="21"/>
      <c r="CA92" s="21"/>
      <c r="CB92" s="21"/>
      <c r="CC92" s="21"/>
      <c r="CD92" s="21"/>
      <c r="CE92" s="21"/>
      <c r="CF92" s="21"/>
      <c r="CG92" s="21"/>
      <c r="CH92" s="21"/>
      <c r="CI92" s="21"/>
      <c r="CJ92" s="21"/>
      <c r="CK92" s="21"/>
      <c r="CL92" s="21"/>
      <c r="CM92" s="21"/>
      <c r="CN92" s="21"/>
      <c r="CO92" s="21"/>
      <c r="CP92" s="21"/>
      <c r="CQ92" s="21"/>
      <c r="CR92" s="21"/>
      <c r="CS92" s="21"/>
      <c r="CT92" s="21"/>
      <c r="CU92" s="21"/>
      <c r="CV92" s="21"/>
      <c r="CW92" s="21"/>
      <c r="CX92" s="21"/>
      <c r="CY92" s="21"/>
      <c r="CZ92" s="21"/>
    </row>
    <row r="93" s="319" customFormat="true" ht="15" customHeight="true" x14ac:dyDescent="0.2">
      <c r="A93" s="880"/>
      <c r="B93" s="389"/>
      <c r="C93" s="415"/>
      <c r="D93" s="413"/>
      <c r="E93" s="413"/>
      <c r="F93" s="413"/>
      <c r="G93" s="417"/>
      <c r="H93" s="414"/>
      <c r="I93" s="413"/>
      <c r="J93" s="413"/>
      <c r="K93" s="413"/>
      <c r="L93" s="416"/>
      <c r="M93" s="415"/>
      <c r="N93" s="413"/>
      <c r="O93" s="413"/>
      <c r="P93" s="413"/>
      <c r="Q93" s="417"/>
      <c r="R93" s="415"/>
      <c r="S93" s="413"/>
      <c r="T93" s="413"/>
      <c r="U93" s="413"/>
      <c r="V93" s="416"/>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356"/>
      <c r="BA93" s="887"/>
      <c r="BB93" s="890"/>
      <c r="BC93" s="458"/>
      <c r="BD93" s="445"/>
      <c r="BE93" s="445"/>
      <c r="BF93" s="445"/>
      <c r="BG93" s="462"/>
      <c r="BH93" s="458"/>
      <c r="BI93" s="445"/>
      <c r="BJ93" s="445"/>
      <c r="BK93" s="445"/>
      <c r="BL93" s="462"/>
      <c r="BM93" s="458"/>
      <c r="BN93" s="445"/>
      <c r="BO93" s="445"/>
      <c r="BP93" s="445"/>
      <c r="BQ93" s="462"/>
      <c r="BR93" s="458"/>
      <c r="BS93" s="445"/>
      <c r="BT93" s="445"/>
      <c r="BU93" s="445"/>
      <c r="BV93" s="446"/>
      <c r="BW93" s="21"/>
      <c r="BX93" s="21"/>
      <c r="BY93" s="21"/>
      <c r="BZ93" s="21"/>
      <c r="CA93" s="21"/>
      <c r="CB93" s="21"/>
      <c r="CC93" s="21"/>
      <c r="CD93" s="21"/>
      <c r="CE93" s="21"/>
      <c r="CF93" s="21"/>
      <c r="CG93" s="21"/>
      <c r="CH93" s="21"/>
      <c r="CI93" s="21"/>
      <c r="CJ93" s="21"/>
      <c r="CK93" s="21"/>
      <c r="CL93" s="21"/>
      <c r="CM93" s="21"/>
      <c r="CN93" s="21"/>
      <c r="CO93" s="21"/>
      <c r="CP93" s="21"/>
      <c r="CQ93" s="21"/>
      <c r="CR93" s="21"/>
      <c r="CS93" s="21"/>
      <c r="CT93" s="21"/>
      <c r="CU93" s="21"/>
      <c r="CV93" s="21"/>
      <c r="CW93" s="21"/>
      <c r="CX93" s="21"/>
      <c r="CY93" s="21"/>
      <c r="CZ93" s="21"/>
    </row>
    <row r="94" s="319" customFormat="true" ht="15" customHeight="true" x14ac:dyDescent="0.2">
      <c r="A94" s="880"/>
      <c r="B94" s="389"/>
      <c r="C94" s="415"/>
      <c r="D94" s="413"/>
      <c r="E94" s="413"/>
      <c r="F94" s="413"/>
      <c r="G94" s="417"/>
      <c r="H94" s="414"/>
      <c r="I94" s="413"/>
      <c r="J94" s="413"/>
      <c r="K94" s="413"/>
      <c r="L94" s="416"/>
      <c r="M94" s="415"/>
      <c r="N94" s="413"/>
      <c r="O94" s="413"/>
      <c r="P94" s="413"/>
      <c r="Q94" s="417"/>
      <c r="R94" s="415"/>
      <c r="S94" s="413"/>
      <c r="T94" s="413"/>
      <c r="U94" s="413"/>
      <c r="V94" s="416"/>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356"/>
      <c r="BA94" s="887"/>
      <c r="BB94" s="890"/>
      <c r="BC94" s="458"/>
      <c r="BD94" s="445"/>
      <c r="BE94" s="445"/>
      <c r="BF94" s="445"/>
      <c r="BG94" s="462"/>
      <c r="BH94" s="458"/>
      <c r="BI94" s="445"/>
      <c r="BJ94" s="445"/>
      <c r="BK94" s="445"/>
      <c r="BL94" s="462"/>
      <c r="BM94" s="458"/>
      <c r="BN94" s="445"/>
      <c r="BO94" s="445"/>
      <c r="BP94" s="445"/>
      <c r="BQ94" s="462"/>
      <c r="BR94" s="458"/>
      <c r="BS94" s="445"/>
      <c r="BT94" s="445"/>
      <c r="BU94" s="445"/>
      <c r="BV94" s="446"/>
      <c r="BW94" s="21"/>
      <c r="BX94" s="21"/>
      <c r="BY94" s="21"/>
      <c r="BZ94" s="21"/>
      <c r="CA94" s="21"/>
      <c r="CB94" s="21"/>
      <c r="CC94" s="21"/>
      <c r="CD94" s="21"/>
      <c r="CE94" s="21"/>
      <c r="CF94" s="21"/>
      <c r="CG94" s="21"/>
      <c r="CH94" s="21"/>
      <c r="CI94" s="21"/>
      <c r="CJ94" s="21"/>
      <c r="CK94" s="21"/>
      <c r="CL94" s="21"/>
      <c r="CM94" s="21"/>
      <c r="CN94" s="21"/>
      <c r="CO94" s="21"/>
      <c r="CP94" s="21"/>
      <c r="CQ94" s="21"/>
      <c r="CR94" s="21"/>
      <c r="CS94" s="21"/>
      <c r="CT94" s="21"/>
      <c r="CU94" s="21"/>
      <c r="CV94" s="21"/>
      <c r="CW94" s="21"/>
      <c r="CX94" s="21"/>
      <c r="CY94" s="21"/>
      <c r="CZ94" s="21"/>
    </row>
    <row r="95" s="319" customFormat="true" ht="15" customHeight="true" x14ac:dyDescent="0.2">
      <c r="A95" s="880"/>
      <c r="B95" s="389"/>
      <c r="C95" s="415"/>
      <c r="D95" s="413"/>
      <c r="E95" s="413"/>
      <c r="F95" s="413"/>
      <c r="G95" s="417"/>
      <c r="H95" s="414"/>
      <c r="I95" s="413"/>
      <c r="J95" s="413"/>
      <c r="K95" s="413"/>
      <c r="L95" s="416"/>
      <c r="M95" s="415"/>
      <c r="N95" s="413"/>
      <c r="O95" s="413"/>
      <c r="P95" s="413"/>
      <c r="Q95" s="417"/>
      <c r="R95" s="415"/>
      <c r="S95" s="413"/>
      <c r="T95" s="413"/>
      <c r="U95" s="413"/>
      <c r="V95" s="416"/>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356"/>
      <c r="BA95" s="887"/>
      <c r="BB95" s="890"/>
      <c r="BC95" s="458"/>
      <c r="BD95" s="445"/>
      <c r="BE95" s="445"/>
      <c r="BF95" s="445"/>
      <c r="BG95" s="462"/>
      <c r="BH95" s="458"/>
      <c r="BI95" s="445"/>
      <c r="BJ95" s="445"/>
      <c r="BK95" s="445"/>
      <c r="BL95" s="462"/>
      <c r="BM95" s="458"/>
      <c r="BN95" s="445"/>
      <c r="BO95" s="445"/>
      <c r="BP95" s="445"/>
      <c r="BQ95" s="462"/>
      <c r="BR95" s="458"/>
      <c r="BS95" s="445"/>
      <c r="BT95" s="445"/>
      <c r="BU95" s="445"/>
      <c r="BV95" s="446"/>
      <c r="BW95" s="21"/>
      <c r="BX95" s="21"/>
      <c r="BY95" s="21"/>
      <c r="BZ95" s="21"/>
      <c r="CA95" s="21"/>
      <c r="CB95" s="21"/>
      <c r="CC95" s="21"/>
      <c r="CD95" s="21"/>
      <c r="CE95" s="21"/>
      <c r="CF95" s="21"/>
      <c r="CG95" s="21"/>
      <c r="CH95" s="21"/>
      <c r="CI95" s="21"/>
      <c r="CJ95" s="21"/>
      <c r="CK95" s="21"/>
      <c r="CL95" s="21"/>
      <c r="CM95" s="21"/>
      <c r="CN95" s="21"/>
      <c r="CO95" s="21"/>
      <c r="CP95" s="21"/>
      <c r="CQ95" s="21"/>
      <c r="CR95" s="21"/>
      <c r="CS95" s="21"/>
      <c r="CT95" s="21"/>
      <c r="CU95" s="21"/>
      <c r="CV95" s="21"/>
      <c r="CW95" s="21"/>
      <c r="CX95" s="21"/>
      <c r="CY95" s="21"/>
      <c r="CZ95" s="21"/>
    </row>
    <row r="96" s="319" customFormat="true" ht="15" customHeight="true" x14ac:dyDescent="0.2">
      <c r="A96" s="880"/>
      <c r="B96" s="389"/>
      <c r="C96" s="415"/>
      <c r="D96" s="413"/>
      <c r="E96" s="413"/>
      <c r="F96" s="413"/>
      <c r="G96" s="417"/>
      <c r="H96" s="414"/>
      <c r="I96" s="413"/>
      <c r="J96" s="413"/>
      <c r="K96" s="413"/>
      <c r="L96" s="416"/>
      <c r="M96" s="415"/>
      <c r="N96" s="413"/>
      <c r="O96" s="413"/>
      <c r="P96" s="413"/>
      <c r="Q96" s="417"/>
      <c r="R96" s="415"/>
      <c r="S96" s="413"/>
      <c r="T96" s="413"/>
      <c r="U96" s="413"/>
      <c r="V96" s="416"/>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356"/>
      <c r="BA96" s="887"/>
      <c r="BB96" s="890"/>
      <c r="BC96" s="458"/>
      <c r="BD96" s="445"/>
      <c r="BE96" s="445"/>
      <c r="BF96" s="445"/>
      <c r="BG96" s="462"/>
      <c r="BH96" s="458"/>
      <c r="BI96" s="445"/>
      <c r="BJ96" s="445"/>
      <c r="BK96" s="445"/>
      <c r="BL96" s="462"/>
      <c r="BM96" s="458"/>
      <c r="BN96" s="445"/>
      <c r="BO96" s="445"/>
      <c r="BP96" s="445"/>
      <c r="BQ96" s="462"/>
      <c r="BR96" s="458"/>
      <c r="BS96" s="445"/>
      <c r="BT96" s="445"/>
      <c r="BU96" s="445"/>
      <c r="BV96" s="446"/>
      <c r="BW96" s="21"/>
      <c r="BX96" s="21"/>
      <c r="BY96" s="21"/>
      <c r="BZ96" s="21"/>
      <c r="CA96" s="21"/>
      <c r="CB96" s="21"/>
      <c r="CC96" s="21"/>
      <c r="CD96" s="21"/>
      <c r="CE96" s="21"/>
      <c r="CF96" s="21"/>
      <c r="CG96" s="21"/>
      <c r="CH96" s="21"/>
      <c r="CI96" s="21"/>
      <c r="CJ96" s="21"/>
      <c r="CK96" s="21"/>
      <c r="CL96" s="21"/>
      <c r="CM96" s="21"/>
      <c r="CN96" s="21"/>
      <c r="CO96" s="21"/>
      <c r="CP96" s="21"/>
      <c r="CQ96" s="21"/>
      <c r="CR96" s="21"/>
      <c r="CS96" s="21"/>
      <c r="CT96" s="21"/>
      <c r="CU96" s="21"/>
      <c r="CV96" s="21"/>
      <c r="CW96" s="21"/>
      <c r="CX96" s="21"/>
      <c r="CY96" s="21"/>
      <c r="CZ96" s="21"/>
    </row>
    <row r="97" s="319" customFormat="true" ht="15" customHeight="true" x14ac:dyDescent="0.2">
      <c r="A97" s="880"/>
      <c r="B97" s="389"/>
      <c r="C97" s="415"/>
      <c r="D97" s="413"/>
      <c r="E97" s="413"/>
      <c r="F97" s="413"/>
      <c r="G97" s="417"/>
      <c r="H97" s="414"/>
      <c r="I97" s="413"/>
      <c r="J97" s="413"/>
      <c r="K97" s="413"/>
      <c r="L97" s="416"/>
      <c r="M97" s="415"/>
      <c r="N97" s="413"/>
      <c r="O97" s="413"/>
      <c r="P97" s="413"/>
      <c r="Q97" s="417"/>
      <c r="R97" s="415"/>
      <c r="S97" s="413"/>
      <c r="T97" s="413"/>
      <c r="U97" s="413"/>
      <c r="V97" s="416"/>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356"/>
      <c r="BA97" s="887"/>
      <c r="BB97" s="890"/>
      <c r="BC97" s="458"/>
      <c r="BD97" s="445"/>
      <c r="BE97" s="445"/>
      <c r="BF97" s="445"/>
      <c r="BG97" s="462"/>
      <c r="BH97" s="458"/>
      <c r="BI97" s="445"/>
      <c r="BJ97" s="445"/>
      <c r="BK97" s="445"/>
      <c r="BL97" s="462"/>
      <c r="BM97" s="458"/>
      <c r="BN97" s="445"/>
      <c r="BO97" s="445"/>
      <c r="BP97" s="445"/>
      <c r="BQ97" s="462"/>
      <c r="BR97" s="458"/>
      <c r="BS97" s="445"/>
      <c r="BT97" s="445"/>
      <c r="BU97" s="445"/>
      <c r="BV97" s="446"/>
      <c r="BW97" s="21"/>
      <c r="BX97" s="21"/>
      <c r="BY97" s="21"/>
      <c r="BZ97" s="21"/>
      <c r="CA97" s="21"/>
      <c r="CB97" s="21"/>
      <c r="CC97" s="21"/>
      <c r="CD97" s="21"/>
      <c r="CE97" s="21"/>
      <c r="CF97" s="21"/>
      <c r="CG97" s="21"/>
      <c r="CH97" s="21"/>
      <c r="CI97" s="21"/>
      <c r="CJ97" s="21"/>
      <c r="CK97" s="21"/>
      <c r="CL97" s="21"/>
      <c r="CM97" s="21"/>
      <c r="CN97" s="21"/>
      <c r="CO97" s="21"/>
      <c r="CP97" s="21"/>
      <c r="CQ97" s="21"/>
      <c r="CR97" s="21"/>
      <c r="CS97" s="21"/>
      <c r="CT97" s="21"/>
      <c r="CU97" s="21"/>
      <c r="CV97" s="21"/>
      <c r="CW97" s="21"/>
      <c r="CX97" s="21"/>
      <c r="CY97" s="21"/>
      <c r="CZ97" s="21"/>
    </row>
    <row r="98" s="319" customFormat="true" ht="15" customHeight="true" x14ac:dyDescent="0.2">
      <c r="A98" s="880"/>
      <c r="B98" s="389"/>
      <c r="C98" s="415"/>
      <c r="D98" s="413"/>
      <c r="E98" s="413"/>
      <c r="F98" s="413"/>
      <c r="G98" s="417"/>
      <c r="H98" s="414"/>
      <c r="I98" s="413"/>
      <c r="J98" s="413"/>
      <c r="K98" s="413"/>
      <c r="L98" s="416"/>
      <c r="M98" s="415"/>
      <c r="N98" s="413"/>
      <c r="O98" s="413"/>
      <c r="P98" s="413"/>
      <c r="Q98" s="417"/>
      <c r="R98" s="415"/>
      <c r="S98" s="413"/>
      <c r="T98" s="413"/>
      <c r="U98" s="413"/>
      <c r="V98" s="416"/>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356"/>
      <c r="BA98" s="887"/>
      <c r="BB98" s="890"/>
      <c r="BC98" s="458"/>
      <c r="BD98" s="445"/>
      <c r="BE98" s="445"/>
      <c r="BF98" s="445"/>
      <c r="BG98" s="462"/>
      <c r="BH98" s="458"/>
      <c r="BI98" s="445"/>
      <c r="BJ98" s="445"/>
      <c r="BK98" s="445"/>
      <c r="BL98" s="462"/>
      <c r="BM98" s="458"/>
      <c r="BN98" s="445"/>
      <c r="BO98" s="445"/>
      <c r="BP98" s="445"/>
      <c r="BQ98" s="462"/>
      <c r="BR98" s="458"/>
      <c r="BS98" s="445"/>
      <c r="BT98" s="445"/>
      <c r="BU98" s="445"/>
      <c r="BV98" s="446"/>
      <c r="BW98" s="21"/>
      <c r="BX98" s="21"/>
      <c r="BY98" s="21"/>
      <c r="BZ98" s="21"/>
      <c r="CA98" s="21"/>
      <c r="CB98" s="21"/>
      <c r="CC98" s="21"/>
      <c r="CD98" s="21"/>
      <c r="CE98" s="21"/>
      <c r="CF98" s="21"/>
      <c r="CG98" s="21"/>
      <c r="CH98" s="21"/>
      <c r="CI98" s="21"/>
      <c r="CJ98" s="21"/>
      <c r="CK98" s="21"/>
      <c r="CL98" s="21"/>
      <c r="CM98" s="21"/>
      <c r="CN98" s="21"/>
      <c r="CO98" s="21"/>
      <c r="CP98" s="21"/>
      <c r="CQ98" s="21"/>
      <c r="CR98" s="21"/>
      <c r="CS98" s="21"/>
      <c r="CT98" s="21"/>
      <c r="CU98" s="21"/>
      <c r="CV98" s="21"/>
      <c r="CW98" s="21"/>
      <c r="CX98" s="21"/>
      <c r="CY98" s="21"/>
      <c r="CZ98" s="21"/>
    </row>
    <row r="99" s="319" customFormat="true" ht="15" customHeight="true" x14ac:dyDescent="0.2">
      <c r="A99" s="880"/>
      <c r="B99" s="389"/>
      <c r="C99" s="415"/>
      <c r="D99" s="413"/>
      <c r="E99" s="413"/>
      <c r="F99" s="413"/>
      <c r="G99" s="417"/>
      <c r="H99" s="414"/>
      <c r="I99" s="413"/>
      <c r="J99" s="413"/>
      <c r="K99" s="413"/>
      <c r="L99" s="416"/>
      <c r="M99" s="415"/>
      <c r="N99" s="413"/>
      <c r="O99" s="413"/>
      <c r="P99" s="413"/>
      <c r="Q99" s="417"/>
      <c r="R99" s="415"/>
      <c r="S99" s="413"/>
      <c r="T99" s="413"/>
      <c r="U99" s="413"/>
      <c r="V99" s="416"/>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356"/>
      <c r="BA99" s="887"/>
      <c r="BB99" s="890"/>
      <c r="BC99" s="458"/>
      <c r="BD99" s="445"/>
      <c r="BE99" s="445"/>
      <c r="BF99" s="445"/>
      <c r="BG99" s="462"/>
      <c r="BH99" s="458"/>
      <c r="BI99" s="445"/>
      <c r="BJ99" s="445"/>
      <c r="BK99" s="445"/>
      <c r="BL99" s="462"/>
      <c r="BM99" s="458"/>
      <c r="BN99" s="445"/>
      <c r="BO99" s="445"/>
      <c r="BP99" s="445"/>
      <c r="BQ99" s="462"/>
      <c r="BR99" s="458"/>
      <c r="BS99" s="445"/>
      <c r="BT99" s="445"/>
      <c r="BU99" s="445"/>
      <c r="BV99" s="446"/>
      <c r="BW99" s="21"/>
      <c r="BX99" s="21"/>
      <c r="BY99" s="21"/>
      <c r="BZ99" s="21"/>
      <c r="CA99" s="21"/>
      <c r="CB99" s="21"/>
      <c r="CC99" s="21"/>
      <c r="CD99" s="21"/>
      <c r="CE99" s="21"/>
      <c r="CF99" s="21"/>
      <c r="CG99" s="21"/>
      <c r="CH99" s="21"/>
      <c r="CI99" s="21"/>
      <c r="CJ99" s="21"/>
      <c r="CK99" s="21"/>
      <c r="CL99" s="21"/>
      <c r="CM99" s="21"/>
      <c r="CN99" s="21"/>
      <c r="CO99" s="21"/>
      <c r="CP99" s="21"/>
      <c r="CQ99" s="21"/>
      <c r="CR99" s="21"/>
      <c r="CS99" s="21"/>
      <c r="CT99" s="21"/>
      <c r="CU99" s="21"/>
      <c r="CV99" s="21"/>
      <c r="CW99" s="21"/>
      <c r="CX99" s="21"/>
      <c r="CY99" s="21"/>
      <c r="CZ99" s="21"/>
    </row>
    <row r="100" s="319" customFormat="true" ht="15" customHeight="true" x14ac:dyDescent="0.2">
      <c r="A100" s="880"/>
      <c r="B100" s="389"/>
      <c r="C100" s="415"/>
      <c r="D100" s="413"/>
      <c r="E100" s="413"/>
      <c r="F100" s="413"/>
      <c r="G100" s="417"/>
      <c r="H100" s="414"/>
      <c r="I100" s="413"/>
      <c r="J100" s="413"/>
      <c r="K100" s="413"/>
      <c r="L100" s="416"/>
      <c r="M100" s="415"/>
      <c r="N100" s="413"/>
      <c r="O100" s="413"/>
      <c r="P100" s="413"/>
      <c r="Q100" s="417"/>
      <c r="R100" s="415"/>
      <c r="S100" s="413"/>
      <c r="T100" s="413"/>
      <c r="U100" s="413"/>
      <c r="V100" s="416"/>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356"/>
      <c r="BA100" s="887"/>
      <c r="BB100" s="890"/>
      <c r="BC100" s="458"/>
      <c r="BD100" s="445"/>
      <c r="BE100" s="445"/>
      <c r="BF100" s="445"/>
      <c r="BG100" s="462"/>
      <c r="BH100" s="458"/>
      <c r="BI100" s="445"/>
      <c r="BJ100" s="445"/>
      <c r="BK100" s="445"/>
      <c r="BL100" s="462"/>
      <c r="BM100" s="458"/>
      <c r="BN100" s="445"/>
      <c r="BO100" s="445"/>
      <c r="BP100" s="445"/>
      <c r="BQ100" s="462"/>
      <c r="BR100" s="458"/>
      <c r="BS100" s="445"/>
      <c r="BT100" s="445"/>
      <c r="BU100" s="445"/>
      <c r="BV100" s="446"/>
      <c r="BW100" s="21"/>
      <c r="BX100" s="21"/>
      <c r="BY100" s="21"/>
      <c r="BZ100" s="21"/>
      <c r="CA100" s="21"/>
      <c r="CB100" s="21"/>
      <c r="CC100" s="21"/>
      <c r="CD100" s="21"/>
      <c r="CE100" s="21"/>
      <c r="CF100" s="21"/>
      <c r="CG100" s="21"/>
      <c r="CH100" s="21"/>
      <c r="CI100" s="21"/>
      <c r="CJ100" s="21"/>
      <c r="CK100" s="21"/>
      <c r="CL100" s="21"/>
      <c r="CM100" s="21"/>
      <c r="CN100" s="21"/>
      <c r="CO100" s="21"/>
      <c r="CP100" s="21"/>
      <c r="CQ100" s="21"/>
      <c r="CR100" s="21"/>
      <c r="CS100" s="21"/>
      <c r="CT100" s="21"/>
      <c r="CU100" s="21"/>
      <c r="CV100" s="21"/>
      <c r="CW100" s="21"/>
      <c r="CX100" s="21"/>
      <c r="CY100" s="21"/>
      <c r="CZ100" s="21"/>
    </row>
    <row r="101" s="319" customFormat="true" ht="15" customHeight="true" x14ac:dyDescent="0.2">
      <c r="A101" s="880"/>
      <c r="B101" s="389"/>
      <c r="C101" s="415"/>
      <c r="D101" s="413"/>
      <c r="E101" s="413"/>
      <c r="F101" s="413"/>
      <c r="G101" s="417"/>
      <c r="H101" s="414"/>
      <c r="I101" s="413"/>
      <c r="J101" s="413"/>
      <c r="K101" s="413"/>
      <c r="L101" s="416"/>
      <c r="M101" s="415"/>
      <c r="N101" s="413"/>
      <c r="O101" s="413"/>
      <c r="P101" s="413"/>
      <c r="Q101" s="417"/>
      <c r="R101" s="415"/>
      <c r="S101" s="413"/>
      <c r="T101" s="413"/>
      <c r="U101" s="413"/>
      <c r="V101" s="416"/>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356"/>
      <c r="BA101" s="887"/>
      <c r="BB101" s="890"/>
      <c r="BC101" s="458"/>
      <c r="BD101" s="445"/>
      <c r="BE101" s="445"/>
      <c r="BF101" s="445"/>
      <c r="BG101" s="462"/>
      <c r="BH101" s="458"/>
      <c r="BI101" s="445"/>
      <c r="BJ101" s="445"/>
      <c r="BK101" s="445"/>
      <c r="BL101" s="462"/>
      <c r="BM101" s="458"/>
      <c r="BN101" s="445"/>
      <c r="BO101" s="445"/>
      <c r="BP101" s="445"/>
      <c r="BQ101" s="462"/>
      <c r="BR101" s="458"/>
      <c r="BS101" s="445"/>
      <c r="BT101" s="445"/>
      <c r="BU101" s="445"/>
      <c r="BV101" s="446"/>
      <c r="BW101" s="21"/>
      <c r="BX101" s="21"/>
      <c r="BY101" s="21"/>
      <c r="BZ101" s="21"/>
      <c r="CA101" s="21"/>
      <c r="CB101" s="21"/>
      <c r="CC101" s="21"/>
      <c r="CD101" s="21"/>
      <c r="CE101" s="21"/>
      <c r="CF101" s="21"/>
      <c r="CG101" s="21"/>
      <c r="CH101" s="21"/>
      <c r="CI101" s="21"/>
      <c r="CJ101" s="21"/>
      <c r="CK101" s="21"/>
      <c r="CL101" s="21"/>
      <c r="CM101" s="21"/>
      <c r="CN101" s="21"/>
      <c r="CO101" s="21"/>
      <c r="CP101" s="21"/>
      <c r="CQ101" s="21"/>
      <c r="CR101" s="21"/>
      <c r="CS101" s="21"/>
      <c r="CT101" s="21"/>
      <c r="CU101" s="21"/>
      <c r="CV101" s="21"/>
      <c r="CW101" s="21"/>
      <c r="CX101" s="21"/>
      <c r="CY101" s="21"/>
      <c r="CZ101" s="21"/>
    </row>
    <row r="102" s="319" customFormat="true" ht="15" customHeight="true" x14ac:dyDescent="0.2">
      <c r="A102" s="880"/>
      <c r="B102" s="389"/>
      <c r="C102" s="415"/>
      <c r="D102" s="413"/>
      <c r="E102" s="413"/>
      <c r="F102" s="413"/>
      <c r="G102" s="417"/>
      <c r="H102" s="414"/>
      <c r="I102" s="413"/>
      <c r="J102" s="413"/>
      <c r="K102" s="413"/>
      <c r="L102" s="416"/>
      <c r="M102" s="415"/>
      <c r="N102" s="413"/>
      <c r="O102" s="413"/>
      <c r="P102" s="413"/>
      <c r="Q102" s="417"/>
      <c r="R102" s="415"/>
      <c r="S102" s="413"/>
      <c r="T102" s="413"/>
      <c r="U102" s="413"/>
      <c r="V102" s="416"/>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356"/>
      <c r="BA102" s="887"/>
      <c r="BB102" s="890"/>
      <c r="BC102" s="458"/>
      <c r="BD102" s="445"/>
      <c r="BE102" s="445"/>
      <c r="BF102" s="445"/>
      <c r="BG102" s="462"/>
      <c r="BH102" s="458"/>
      <c r="BI102" s="445"/>
      <c r="BJ102" s="445"/>
      <c r="BK102" s="445"/>
      <c r="BL102" s="462"/>
      <c r="BM102" s="458"/>
      <c r="BN102" s="445"/>
      <c r="BO102" s="445"/>
      <c r="BP102" s="445"/>
      <c r="BQ102" s="462"/>
      <c r="BR102" s="458"/>
      <c r="BS102" s="445"/>
      <c r="BT102" s="445"/>
      <c r="BU102" s="445"/>
      <c r="BV102" s="446"/>
      <c r="BW102" s="21"/>
      <c r="BX102" s="21"/>
      <c r="BY102" s="21"/>
      <c r="BZ102" s="21"/>
      <c r="CA102" s="21"/>
      <c r="CB102" s="21"/>
      <c r="CC102" s="21"/>
      <c r="CD102" s="21"/>
      <c r="CE102" s="21"/>
      <c r="CF102" s="21"/>
      <c r="CG102" s="21"/>
      <c r="CH102" s="21"/>
      <c r="CI102" s="21"/>
      <c r="CJ102" s="21"/>
      <c r="CK102" s="21"/>
      <c r="CL102" s="21"/>
      <c r="CM102" s="21"/>
      <c r="CN102" s="21"/>
      <c r="CO102" s="21"/>
      <c r="CP102" s="21"/>
      <c r="CQ102" s="21"/>
      <c r="CR102" s="21"/>
      <c r="CS102" s="21"/>
      <c r="CT102" s="21"/>
      <c r="CU102" s="21"/>
      <c r="CV102" s="21"/>
      <c r="CW102" s="21"/>
      <c r="CX102" s="21"/>
      <c r="CY102" s="21"/>
      <c r="CZ102" s="21"/>
    </row>
    <row r="103" s="319" customFormat="true" ht="15" customHeight="true" x14ac:dyDescent="0.2">
      <c r="A103" s="880"/>
      <c r="B103" s="389"/>
      <c r="C103" s="415"/>
      <c r="D103" s="413"/>
      <c r="E103" s="413"/>
      <c r="F103" s="413"/>
      <c r="G103" s="417"/>
      <c r="H103" s="414"/>
      <c r="I103" s="413"/>
      <c r="J103" s="413"/>
      <c r="K103" s="413"/>
      <c r="L103" s="416"/>
      <c r="M103" s="415"/>
      <c r="N103" s="413"/>
      <c r="O103" s="413"/>
      <c r="P103" s="413"/>
      <c r="Q103" s="417"/>
      <c r="R103" s="415"/>
      <c r="S103" s="413"/>
      <c r="T103" s="413"/>
      <c r="U103" s="413"/>
      <c r="V103" s="416"/>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356"/>
      <c r="BA103" s="887"/>
      <c r="BB103" s="890"/>
      <c r="BC103" s="458"/>
      <c r="BD103" s="445"/>
      <c r="BE103" s="445"/>
      <c r="BF103" s="445"/>
      <c r="BG103" s="462"/>
      <c r="BH103" s="458"/>
      <c r="BI103" s="445"/>
      <c r="BJ103" s="445"/>
      <c r="BK103" s="445"/>
      <c r="BL103" s="462"/>
      <c r="BM103" s="458"/>
      <c r="BN103" s="445"/>
      <c r="BO103" s="445"/>
      <c r="BP103" s="445"/>
      <c r="BQ103" s="462"/>
      <c r="BR103" s="458"/>
      <c r="BS103" s="445"/>
      <c r="BT103" s="445"/>
      <c r="BU103" s="445"/>
      <c r="BV103" s="446"/>
      <c r="BW103" s="21"/>
      <c r="BX103" s="21"/>
      <c r="BY103" s="21"/>
      <c r="BZ103" s="21"/>
      <c r="CA103" s="21"/>
      <c r="CB103" s="21"/>
      <c r="CC103" s="21"/>
      <c r="CD103" s="21"/>
      <c r="CE103" s="21"/>
      <c r="CF103" s="21"/>
      <c r="CG103" s="21"/>
      <c r="CH103" s="21"/>
      <c r="CI103" s="21"/>
      <c r="CJ103" s="21"/>
      <c r="CK103" s="21"/>
      <c r="CL103" s="21"/>
      <c r="CM103" s="21"/>
      <c r="CN103" s="21"/>
      <c r="CO103" s="21"/>
      <c r="CP103" s="21"/>
      <c r="CQ103" s="21"/>
      <c r="CR103" s="21"/>
      <c r="CS103" s="21"/>
      <c r="CT103" s="21"/>
      <c r="CU103" s="21"/>
      <c r="CV103" s="21"/>
      <c r="CW103" s="21"/>
      <c r="CX103" s="21"/>
      <c r="CY103" s="21"/>
      <c r="CZ103" s="21"/>
    </row>
    <row r="104" s="319" customFormat="true" ht="15" customHeight="true" x14ac:dyDescent="0.2">
      <c r="A104" s="880"/>
      <c r="B104" s="389"/>
      <c r="C104" s="415"/>
      <c r="D104" s="413"/>
      <c r="E104" s="413"/>
      <c r="F104" s="413"/>
      <c r="G104" s="417"/>
      <c r="H104" s="414"/>
      <c r="I104" s="413"/>
      <c r="J104" s="413"/>
      <c r="K104" s="413"/>
      <c r="L104" s="416"/>
      <c r="M104" s="415"/>
      <c r="N104" s="413"/>
      <c r="O104" s="413"/>
      <c r="P104" s="413"/>
      <c r="Q104" s="417"/>
      <c r="R104" s="415"/>
      <c r="S104" s="413"/>
      <c r="T104" s="413"/>
      <c r="U104" s="413"/>
      <c r="V104" s="416"/>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356"/>
      <c r="BA104" s="887"/>
      <c r="BB104" s="890"/>
      <c r="BC104" s="458"/>
      <c r="BD104" s="445"/>
      <c r="BE104" s="445"/>
      <c r="BF104" s="445"/>
      <c r="BG104" s="462"/>
      <c r="BH104" s="458"/>
      <c r="BI104" s="445"/>
      <c r="BJ104" s="445"/>
      <c r="BK104" s="445"/>
      <c r="BL104" s="462"/>
      <c r="BM104" s="458"/>
      <c r="BN104" s="445"/>
      <c r="BO104" s="445"/>
      <c r="BP104" s="445"/>
      <c r="BQ104" s="462"/>
      <c r="BR104" s="458"/>
      <c r="BS104" s="445"/>
      <c r="BT104" s="445"/>
      <c r="BU104" s="445"/>
      <c r="BV104" s="446"/>
      <c r="BW104" s="21"/>
      <c r="BX104" s="21"/>
      <c r="BY104" s="21"/>
      <c r="BZ104" s="21"/>
      <c r="CA104" s="21"/>
      <c r="CB104" s="21"/>
      <c r="CC104" s="21"/>
      <c r="CD104" s="21"/>
      <c r="CE104" s="21"/>
      <c r="CF104" s="21"/>
      <c r="CG104" s="21"/>
      <c r="CH104" s="21"/>
      <c r="CI104" s="21"/>
      <c r="CJ104" s="21"/>
      <c r="CK104" s="21"/>
      <c r="CL104" s="21"/>
      <c r="CM104" s="21"/>
      <c r="CN104" s="21"/>
      <c r="CO104" s="21"/>
      <c r="CP104" s="21"/>
      <c r="CQ104" s="21"/>
      <c r="CR104" s="21"/>
      <c r="CS104" s="21"/>
      <c r="CT104" s="21"/>
      <c r="CU104" s="21"/>
      <c r="CV104" s="21"/>
      <c r="CW104" s="21"/>
      <c r="CX104" s="21"/>
      <c r="CY104" s="21"/>
      <c r="CZ104" s="21"/>
    </row>
    <row r="105" s="319" customFormat="true" ht="15" customHeight="true" x14ac:dyDescent="0.2">
      <c r="A105" s="881"/>
      <c r="B105" s="390"/>
      <c r="C105" s="420"/>
      <c r="D105" s="418"/>
      <c r="E105" s="418"/>
      <c r="F105" s="418"/>
      <c r="G105" s="422"/>
      <c r="H105" s="419"/>
      <c r="I105" s="418"/>
      <c r="J105" s="418"/>
      <c r="K105" s="418"/>
      <c r="L105" s="421"/>
      <c r="M105" s="420"/>
      <c r="N105" s="418"/>
      <c r="O105" s="418"/>
      <c r="P105" s="418"/>
      <c r="Q105" s="422"/>
      <c r="R105" s="420"/>
      <c r="S105" s="418"/>
      <c r="T105" s="418"/>
      <c r="U105" s="418"/>
      <c r="V105" s="42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356"/>
      <c r="BA105" s="887"/>
      <c r="BB105" s="890"/>
      <c r="BC105" s="461"/>
      <c r="BD105" s="460"/>
      <c r="BE105" s="460"/>
      <c r="BF105" s="460"/>
      <c r="BG105" s="464"/>
      <c r="BH105" s="461"/>
      <c r="BI105" s="460"/>
      <c r="BJ105" s="460"/>
      <c r="BK105" s="460"/>
      <c r="BL105" s="464"/>
      <c r="BM105" s="461"/>
      <c r="BN105" s="460"/>
      <c r="BO105" s="460"/>
      <c r="BP105" s="460"/>
      <c r="BQ105" s="464"/>
      <c r="BR105" s="461"/>
      <c r="BS105" s="460"/>
      <c r="BT105" s="460"/>
      <c r="BU105" s="460"/>
      <c r="BV105" s="463"/>
      <c r="BW105" s="21"/>
      <c r="BX105" s="21"/>
      <c r="BY105" s="21"/>
      <c r="BZ105" s="21"/>
      <c r="CA105" s="21"/>
      <c r="CB105" s="21"/>
      <c r="CC105" s="21"/>
      <c r="CD105" s="21"/>
      <c r="CE105" s="21"/>
      <c r="CF105" s="21"/>
      <c r="CG105" s="21"/>
      <c r="CH105" s="21"/>
      <c r="CI105" s="21"/>
      <c r="CJ105" s="21"/>
      <c r="CK105" s="21"/>
      <c r="CL105" s="21"/>
      <c r="CM105" s="21"/>
      <c r="CN105" s="21"/>
      <c r="CO105" s="21"/>
      <c r="CP105" s="21"/>
      <c r="CQ105" s="21"/>
      <c r="CR105" s="21"/>
      <c r="CS105" s="21"/>
      <c r="CT105" s="21"/>
      <c r="CU105" s="21"/>
      <c r="CV105" s="21"/>
      <c r="CW105" s="21"/>
      <c r="CX105" s="21"/>
      <c r="CY105" s="21"/>
      <c r="CZ105" s="21"/>
    </row>
    <row r="106" s="319" customFormat="true" ht="250.15" customHeight="true" x14ac:dyDescent="0.2">
      <c r="A106" s="438"/>
      <c r="B106" s="438"/>
      <c r="C106" s="438"/>
      <c r="D106" s="438"/>
      <c r="E106" s="438"/>
      <c r="F106" s="438"/>
      <c r="G106" s="438"/>
      <c r="H106" s="438"/>
      <c r="I106" s="438"/>
      <c r="J106" s="438"/>
      <c r="K106" s="438"/>
      <c r="L106" s="438"/>
      <c r="M106" s="438"/>
      <c r="N106" s="438"/>
      <c r="O106" s="438"/>
      <c r="P106" s="438"/>
      <c r="Q106" s="438"/>
      <c r="R106" s="438"/>
      <c r="S106" s="438"/>
      <c r="T106" s="438"/>
      <c r="U106" s="438"/>
      <c r="V106" s="438"/>
      <c r="W106" s="356"/>
      <c r="X106" s="356"/>
      <c r="Y106" s="356"/>
      <c r="Z106" s="356"/>
      <c r="AA106" s="356"/>
      <c r="AB106" s="356"/>
      <c r="AC106" s="356"/>
      <c r="AD106" s="356"/>
      <c r="AE106" s="356"/>
      <c r="AF106" s="356"/>
      <c r="AG106" s="356"/>
      <c r="AH106" s="356"/>
      <c r="AI106" s="356"/>
      <c r="AJ106" s="356"/>
      <c r="AK106" s="356"/>
      <c r="AL106" s="356"/>
      <c r="AM106" s="356"/>
      <c r="AN106" s="356"/>
      <c r="AO106" s="356"/>
      <c r="AP106" s="356"/>
      <c r="AQ106" s="356"/>
      <c r="AR106" s="356"/>
      <c r="AS106" s="356"/>
      <c r="AT106" s="356"/>
      <c r="AU106" s="356"/>
      <c r="AV106" s="356"/>
      <c r="AW106" s="356"/>
      <c r="AX106" s="356"/>
      <c r="AY106" s="356"/>
      <c r="AZ106" s="356"/>
      <c r="BA106" s="438"/>
      <c r="BB106" s="439"/>
      <c r="BC106" s="439"/>
      <c r="BD106" s="439"/>
      <c r="BE106" s="439"/>
      <c r="BF106" s="439"/>
      <c r="BG106" s="439"/>
      <c r="BH106" s="439"/>
      <c r="BI106" s="439"/>
      <c r="BJ106" s="439"/>
      <c r="BK106" s="439"/>
      <c r="BL106" s="439"/>
      <c r="BM106" s="439"/>
      <c r="BN106" s="439"/>
      <c r="BO106" s="439"/>
      <c r="BP106" s="439"/>
      <c r="BQ106" s="439"/>
      <c r="BR106" s="439"/>
      <c r="BS106" s="439"/>
      <c r="BT106" s="439"/>
      <c r="BU106" s="439"/>
      <c r="BV106" s="438"/>
      <c r="BW106" s="356"/>
      <c r="BX106" s="356"/>
      <c r="BY106" s="356"/>
      <c r="BZ106" s="356"/>
      <c r="CA106" s="356"/>
      <c r="CB106" s="356"/>
      <c r="CC106" s="356"/>
      <c r="CD106" s="356"/>
      <c r="CE106" s="356"/>
      <c r="CF106" s="356"/>
      <c r="CG106" s="356"/>
      <c r="CH106" s="356"/>
      <c r="CI106" s="356"/>
      <c r="CJ106" s="356"/>
      <c r="CK106" s="356"/>
      <c r="CL106" s="356"/>
      <c r="CM106" s="356"/>
      <c r="CN106" s="356"/>
      <c r="CO106" s="356"/>
      <c r="CP106" s="356"/>
      <c r="CQ106" s="356"/>
      <c r="CR106" s="356"/>
      <c r="CS106" s="356"/>
      <c r="CT106" s="356"/>
      <c r="CU106" s="356"/>
      <c r="CV106" s="356"/>
      <c r="CW106" s="356"/>
      <c r="CX106" s="356"/>
      <c r="CY106" s="356"/>
      <c r="CZ106" s="356"/>
    </row>
    <row r="107" s="312" customFormat="true" ht="18" customHeight="true" x14ac:dyDescent="0.2">
      <c r="A107" s="301"/>
      <c r="B107" s="301"/>
      <c r="C107" s="425"/>
      <c r="D107" s="425"/>
      <c r="E107" s="425"/>
      <c r="F107" s="425"/>
      <c r="G107" s="425"/>
      <c r="H107" s="318"/>
      <c r="I107" s="318"/>
      <c r="J107" s="318"/>
      <c r="K107" s="318"/>
      <c r="L107" s="318"/>
      <c r="M107" s="318"/>
      <c r="N107" s="318"/>
      <c r="O107" s="318"/>
      <c r="P107" s="318"/>
      <c r="Q107" s="318"/>
      <c r="R107" s="318"/>
      <c r="S107" s="318"/>
      <c r="T107" s="318"/>
      <c r="U107" s="318"/>
      <c r="W107" s="352"/>
      <c r="X107" s="352"/>
      <c r="Y107" s="352"/>
      <c r="Z107" s="352"/>
      <c r="AA107" s="352"/>
      <c r="AB107" s="352"/>
      <c r="AC107" s="352"/>
      <c r="AD107" s="352"/>
      <c r="AE107" s="352"/>
      <c r="AF107" s="352"/>
      <c r="AG107" s="352"/>
      <c r="AH107" s="352"/>
      <c r="AI107" s="352"/>
      <c r="AJ107" s="352"/>
      <c r="AK107" s="352"/>
      <c r="AL107" s="352"/>
      <c r="AM107" s="352"/>
      <c r="AN107" s="352"/>
      <c r="AO107" s="352"/>
      <c r="AP107" s="352"/>
      <c r="AQ107" s="352"/>
      <c r="AR107" s="352"/>
      <c r="AS107" s="352"/>
      <c r="AT107" s="352"/>
      <c r="AU107" s="352"/>
      <c r="AV107" s="352"/>
      <c r="AW107" s="352"/>
      <c r="AX107" s="352"/>
      <c r="AY107" s="352"/>
      <c r="AZ107" s="352"/>
      <c r="BB107" s="323"/>
      <c r="BW107" s="352"/>
      <c r="BX107" s="352"/>
      <c r="BY107" s="352"/>
      <c r="BZ107" s="352"/>
      <c r="CA107" s="352"/>
      <c r="CB107" s="352"/>
      <c r="CC107" s="352"/>
      <c r="CD107" s="352"/>
      <c r="CE107" s="352"/>
      <c r="CF107" s="352"/>
      <c r="CG107" s="352"/>
      <c r="CH107" s="352"/>
      <c r="CI107" s="352"/>
      <c r="CJ107" s="352"/>
      <c r="CK107" s="352"/>
      <c r="CL107" s="352"/>
      <c r="CM107" s="352"/>
      <c r="CN107" s="352"/>
      <c r="CO107" s="352"/>
      <c r="CP107" s="352"/>
      <c r="CQ107" s="352"/>
      <c r="CR107" s="352"/>
      <c r="CS107" s="352"/>
      <c r="CT107" s="352"/>
      <c r="CU107" s="352"/>
      <c r="CV107" s="352"/>
      <c r="CW107" s="352"/>
      <c r="CX107" s="352"/>
      <c r="CY107" s="352"/>
      <c r="CZ107" s="352"/>
    </row>
    <row r="108" s="312" customFormat="true" ht="22.5" customHeight="true" x14ac:dyDescent="0.35">
      <c r="A108" s="1054" t="str">
        <f>A1026</f>
        <v>Liberia</v>
      </c>
      <c r="B108" s="1055"/>
      <c r="C108" s="425"/>
      <c r="D108" s="425"/>
      <c r="E108" s="425"/>
      <c r="F108" s="425"/>
      <c r="G108" s="425"/>
      <c r="H108" s="318"/>
      <c r="I108" s="318"/>
      <c r="J108" s="318"/>
      <c r="K108" s="318"/>
      <c r="L108" s="318"/>
      <c r="M108" s="318"/>
      <c r="N108" s="318"/>
      <c r="O108" s="318"/>
      <c r="P108" s="318"/>
      <c r="Q108" s="318"/>
      <c r="R108" s="318"/>
      <c r="S108" s="318"/>
      <c r="T108" s="318"/>
      <c r="U108" s="318"/>
      <c r="W108" s="352"/>
      <c r="X108" s="352"/>
      <c r="Y108" s="352"/>
      <c r="Z108" s="352"/>
      <c r="AA108" s="352"/>
      <c r="AB108" s="352"/>
      <c r="AC108" s="352"/>
      <c r="AD108" s="352"/>
      <c r="AE108" s="352"/>
      <c r="AF108" s="352"/>
      <c r="AG108" s="352"/>
      <c r="AH108" s="352"/>
      <c r="AI108" s="352"/>
      <c r="AJ108" s="352"/>
      <c r="AK108" s="352"/>
      <c r="AL108" s="352"/>
      <c r="AM108" s="352"/>
      <c r="AN108" s="352"/>
      <c r="AO108" s="352"/>
      <c r="AP108" s="352"/>
      <c r="AQ108" s="352"/>
      <c r="AR108" s="352"/>
      <c r="AS108" s="352"/>
      <c r="AT108" s="352"/>
      <c r="AU108" s="352"/>
      <c r="AV108" s="352"/>
      <c r="AW108" s="352"/>
      <c r="AX108" s="352"/>
      <c r="AY108" s="352"/>
      <c r="AZ108" s="352"/>
      <c r="BB108" s="323"/>
      <c r="BW108" s="352"/>
      <c r="BX108" s="352"/>
      <c r="BY108" s="352"/>
      <c r="BZ108" s="352"/>
      <c r="CA108" s="352"/>
      <c r="CB108" s="352"/>
      <c r="CC108" s="352"/>
      <c r="CD108" s="352"/>
      <c r="CE108" s="352"/>
      <c r="CF108" s="352"/>
      <c r="CG108" s="352"/>
      <c r="CH108" s="352"/>
      <c r="CI108" s="352"/>
      <c r="CJ108" s="352"/>
      <c r="CK108" s="352"/>
      <c r="CL108" s="352"/>
      <c r="CM108" s="352"/>
      <c r="CN108" s="352"/>
      <c r="CO108" s="352"/>
      <c r="CP108" s="352"/>
      <c r="CQ108" s="352"/>
      <c r="CR108" s="352"/>
      <c r="CS108" s="352"/>
      <c r="CT108" s="352"/>
      <c r="CU108" s="352"/>
      <c r="CV108" s="352"/>
      <c r="CW108" s="352"/>
      <c r="CX108" s="352"/>
      <c r="CY108" s="352"/>
      <c r="CZ108" s="352"/>
    </row>
    <row r="109" s="312" customFormat="true" ht="22.5" customHeight="true" x14ac:dyDescent="0.35">
      <c r="A109" s="327" t="str">
        <f>A1034</f>
        <v>2020</v>
      </c>
      <c r="B109" s="328"/>
      <c r="C109" s="425"/>
      <c r="D109" s="425"/>
      <c r="E109" s="425"/>
      <c r="F109" s="425"/>
      <c r="G109" s="425"/>
      <c r="H109" s="318"/>
      <c r="I109" s="318"/>
      <c r="J109" s="318"/>
      <c r="K109" s="318"/>
      <c r="L109" s="318"/>
      <c r="M109" s="318"/>
      <c r="N109" s="318"/>
      <c r="O109" s="318"/>
      <c r="P109" s="318"/>
      <c r="Q109" s="318"/>
      <c r="R109" s="318"/>
      <c r="S109" s="318"/>
      <c r="T109" s="318"/>
      <c r="U109" s="318"/>
      <c r="W109" s="352"/>
      <c r="X109" s="352"/>
      <c r="Y109" s="352"/>
      <c r="Z109" s="352"/>
      <c r="AA109" s="352"/>
      <c r="AB109" s="352"/>
      <c r="AC109" s="352"/>
      <c r="AD109" s="352"/>
      <c r="AE109" s="352"/>
      <c r="AF109" s="352"/>
      <c r="AG109" s="352"/>
      <c r="AH109" s="352"/>
      <c r="AI109" s="352"/>
      <c r="AJ109" s="352"/>
      <c r="AK109" s="352"/>
      <c r="AL109" s="352"/>
      <c r="AM109" s="352"/>
      <c r="AN109" s="352"/>
      <c r="AO109" s="352"/>
      <c r="AP109" s="352"/>
      <c r="AQ109" s="352"/>
      <c r="AR109" s="352"/>
      <c r="AS109" s="352"/>
      <c r="AT109" s="352"/>
      <c r="AU109" s="352"/>
      <c r="AV109" s="352"/>
      <c r="AW109" s="352"/>
      <c r="AX109" s="352"/>
      <c r="AY109" s="352"/>
      <c r="AZ109" s="352"/>
      <c r="BB109" s="323"/>
      <c r="BW109" s="352"/>
      <c r="BX109" s="352"/>
      <c r="BY109" s="352"/>
      <c r="BZ109" s="352"/>
      <c r="CA109" s="352"/>
      <c r="CB109" s="352"/>
      <c r="CC109" s="352"/>
      <c r="CD109" s="352"/>
      <c r="CE109" s="352"/>
      <c r="CF109" s="352"/>
      <c r="CG109" s="352"/>
      <c r="CH109" s="352"/>
      <c r="CI109" s="352"/>
      <c r="CJ109" s="352"/>
      <c r="CK109" s="352"/>
      <c r="CL109" s="352"/>
      <c r="CM109" s="352"/>
      <c r="CN109" s="352"/>
      <c r="CO109" s="352"/>
      <c r="CP109" s="352"/>
      <c r="CQ109" s="352"/>
      <c r="CR109" s="352"/>
      <c r="CS109" s="352"/>
      <c r="CT109" s="352"/>
      <c r="CU109" s="352"/>
      <c r="CV109" s="352"/>
      <c r="CW109" s="352"/>
      <c r="CX109" s="352"/>
      <c r="CY109" s="352"/>
      <c r="CZ109" s="352"/>
    </row>
    <row r="110" s="312" customFormat="true" ht="23.85" customHeight="true" x14ac:dyDescent="0.35">
      <c r="A110" s="329" t="s">
        <v>99</v>
      </c>
      <c r="B110" s="330"/>
      <c r="C110" s="425"/>
      <c r="D110" s="425"/>
      <c r="E110" s="425"/>
      <c r="F110" s="425"/>
      <c r="G110" s="425"/>
      <c r="H110" s="318"/>
      <c r="I110" s="318"/>
      <c r="J110" s="318"/>
      <c r="K110" s="318"/>
      <c r="L110" s="318"/>
      <c r="M110" s="318"/>
      <c r="N110" s="318"/>
      <c r="O110" s="318"/>
      <c r="P110" s="318"/>
      <c r="Q110" s="318"/>
      <c r="R110" s="318"/>
      <c r="S110" s="318"/>
      <c r="T110" s="318"/>
      <c r="U110" s="318"/>
      <c r="W110" s="352"/>
      <c r="X110" s="352"/>
      <c r="Y110" s="352"/>
      <c r="Z110" s="352"/>
      <c r="AA110" s="352"/>
      <c r="AB110" s="352"/>
      <c r="AC110" s="352"/>
      <c r="AD110" s="352"/>
      <c r="AE110" s="352"/>
      <c r="AF110" s="352"/>
      <c r="AG110" s="352"/>
      <c r="AH110" s="352"/>
      <c r="AI110" s="352"/>
      <c r="AJ110" s="352"/>
      <c r="AK110" s="352"/>
      <c r="AL110" s="352"/>
      <c r="AM110" s="352"/>
      <c r="AN110" s="352"/>
      <c r="AO110" s="352"/>
      <c r="AP110" s="352"/>
      <c r="AQ110" s="352"/>
      <c r="AR110" s="352"/>
      <c r="AS110" s="352"/>
      <c r="AT110" s="352"/>
      <c r="AU110" s="352"/>
      <c r="AV110" s="352"/>
      <c r="AW110" s="352"/>
      <c r="AX110" s="352"/>
      <c r="AY110" s="352"/>
      <c r="AZ110" s="352"/>
      <c r="BB110" s="323"/>
      <c r="BW110" s="352"/>
      <c r="BX110" s="352"/>
      <c r="BY110" s="352"/>
      <c r="BZ110" s="352"/>
      <c r="CA110" s="352"/>
      <c r="CB110" s="352"/>
      <c r="CC110" s="352"/>
      <c r="CD110" s="352"/>
      <c r="CE110" s="352"/>
      <c r="CF110" s="352"/>
      <c r="CG110" s="352"/>
      <c r="CH110" s="352"/>
      <c r="CI110" s="352"/>
      <c r="CJ110" s="352"/>
      <c r="CK110" s="352"/>
      <c r="CL110" s="352"/>
      <c r="CM110" s="352"/>
      <c r="CN110" s="352"/>
      <c r="CO110" s="352"/>
      <c r="CP110" s="352"/>
      <c r="CQ110" s="352"/>
      <c r="CR110" s="352"/>
      <c r="CS110" s="352"/>
      <c r="CT110" s="352"/>
      <c r="CU110" s="352"/>
      <c r="CV110" s="352"/>
      <c r="CW110" s="352"/>
      <c r="CX110" s="352"/>
      <c r="CY110" s="352"/>
      <c r="CZ110" s="352"/>
    </row>
    <row r="111" s="312" customFormat="true" ht="20.1" customHeight="true" x14ac:dyDescent="0.35">
      <c r="A111" s="331" t="s">
        <v>97</v>
      </c>
      <c r="B111" s="328"/>
      <c r="C111" s="425"/>
      <c r="D111" s="425"/>
      <c r="E111" s="425"/>
      <c r="F111" s="425"/>
      <c r="G111" s="425"/>
      <c r="H111" s="318"/>
      <c r="I111" s="318"/>
      <c r="J111" s="318"/>
      <c r="K111" s="318"/>
      <c r="L111" s="318"/>
      <c r="M111" s="318"/>
      <c r="N111" s="318"/>
      <c r="O111" s="318"/>
      <c r="P111" s="318"/>
      <c r="Q111" s="318"/>
      <c r="R111" s="318"/>
      <c r="S111" s="318"/>
      <c r="T111" s="318"/>
      <c r="U111" s="318"/>
      <c r="W111" s="352"/>
      <c r="X111" s="352"/>
      <c r="Y111" s="352"/>
      <c r="Z111" s="352"/>
      <c r="AA111" s="352"/>
      <c r="AB111" s="352"/>
      <c r="AC111" s="352"/>
      <c r="AD111" s="352"/>
      <c r="AE111" s="352"/>
      <c r="AF111" s="352"/>
      <c r="AG111" s="352"/>
      <c r="AH111" s="352"/>
      <c r="AI111" s="352"/>
      <c r="AJ111" s="352"/>
      <c r="AK111" s="352"/>
      <c r="AL111" s="352"/>
      <c r="AM111" s="352"/>
      <c r="AN111" s="352"/>
      <c r="AO111" s="352"/>
      <c r="AP111" s="352"/>
      <c r="AQ111" s="352"/>
      <c r="AR111" s="352"/>
      <c r="AS111" s="352"/>
      <c r="AT111" s="352"/>
      <c r="AU111" s="352"/>
      <c r="AV111" s="352"/>
      <c r="AW111" s="352"/>
      <c r="AX111" s="352"/>
      <c r="AY111" s="352"/>
      <c r="AZ111" s="352"/>
      <c r="BB111" s="323"/>
      <c r="BW111" s="352"/>
      <c r="BX111" s="352"/>
      <c r="BY111" s="352"/>
      <c r="BZ111" s="352"/>
      <c r="CA111" s="352"/>
      <c r="CB111" s="352"/>
      <c r="CC111" s="352"/>
      <c r="CD111" s="352"/>
      <c r="CE111" s="352"/>
      <c r="CF111" s="352"/>
      <c r="CG111" s="352"/>
      <c r="CH111" s="352"/>
      <c r="CI111" s="352"/>
      <c r="CJ111" s="352"/>
      <c r="CK111" s="352"/>
      <c r="CL111" s="352"/>
      <c r="CM111" s="352"/>
      <c r="CN111" s="352"/>
      <c r="CO111" s="352"/>
      <c r="CP111" s="352"/>
      <c r="CQ111" s="352"/>
      <c r="CR111" s="352"/>
      <c r="CS111" s="352"/>
      <c r="CT111" s="352"/>
      <c r="CU111" s="352"/>
      <c r="CV111" s="352"/>
      <c r="CW111" s="352"/>
      <c r="CX111" s="352"/>
      <c r="CY111" s="352"/>
      <c r="CZ111" s="352"/>
    </row>
    <row r="112" s="312" customFormat="true" ht="15" customHeight="true" x14ac:dyDescent="0.2">
      <c r="A112" s="894" t="s">
        <v>98</v>
      </c>
      <c r="B112" s="365"/>
      <c r="C112" s="425"/>
      <c r="D112" s="425"/>
      <c r="E112" s="425"/>
      <c r="F112" s="425"/>
      <c r="G112" s="425"/>
      <c r="H112" s="318"/>
      <c r="I112" s="318"/>
      <c r="J112" s="318"/>
      <c r="K112" s="318"/>
      <c r="L112" s="318"/>
      <c r="M112" s="318"/>
      <c r="N112" s="318"/>
      <c r="O112" s="318"/>
      <c r="P112" s="318"/>
      <c r="Q112" s="318"/>
      <c r="R112" s="318"/>
      <c r="S112" s="318"/>
      <c r="T112" s="318"/>
      <c r="U112" s="318"/>
      <c r="W112" s="352"/>
      <c r="X112" s="352"/>
      <c r="Y112" s="352"/>
      <c r="Z112" s="352"/>
      <c r="AA112" s="352"/>
      <c r="AB112" s="352"/>
      <c r="AC112" s="352"/>
      <c r="AD112" s="352"/>
      <c r="AE112" s="352"/>
      <c r="AF112" s="352"/>
      <c r="AG112" s="352"/>
      <c r="AH112" s="352"/>
      <c r="AI112" s="352"/>
      <c r="AJ112" s="352"/>
      <c r="AK112" s="352"/>
      <c r="AL112" s="352"/>
      <c r="AM112" s="352"/>
      <c r="AN112" s="352"/>
      <c r="AO112" s="352"/>
      <c r="AP112" s="352"/>
      <c r="AQ112" s="352"/>
      <c r="AR112" s="352"/>
      <c r="AS112" s="352"/>
      <c r="AT112" s="352"/>
      <c r="AU112" s="352"/>
      <c r="AV112" s="352"/>
      <c r="AW112" s="352"/>
      <c r="AX112" s="352"/>
      <c r="AY112" s="352"/>
      <c r="AZ112" s="352"/>
      <c r="BB112" s="323"/>
      <c r="BW112" s="352"/>
      <c r="BX112" s="352"/>
      <c r="BY112" s="352"/>
      <c r="BZ112" s="352"/>
      <c r="CA112" s="352"/>
      <c r="CB112" s="352"/>
      <c r="CC112" s="352"/>
      <c r="CD112" s="352"/>
      <c r="CE112" s="352"/>
      <c r="CF112" s="352"/>
      <c r="CG112" s="352"/>
      <c r="CH112" s="352"/>
      <c r="CI112" s="352"/>
      <c r="CJ112" s="352"/>
      <c r="CK112" s="352"/>
      <c r="CL112" s="352"/>
      <c r="CM112" s="352"/>
      <c r="CN112" s="352"/>
      <c r="CO112" s="352"/>
      <c r="CP112" s="352"/>
      <c r="CQ112" s="352"/>
      <c r="CR112" s="352"/>
      <c r="CS112" s="352"/>
      <c r="CT112" s="352"/>
      <c r="CU112" s="352"/>
      <c r="CV112" s="352"/>
      <c r="CW112" s="352"/>
      <c r="CX112" s="352"/>
      <c r="CY112" s="352"/>
      <c r="CZ112" s="352"/>
    </row>
    <row r="113" s="312" customFormat="true" ht="15" customHeight="true" x14ac:dyDescent="0.2">
      <c r="A113" s="341" t="s">
        <v>40</v>
      </c>
      <c r="B113" s="340"/>
      <c r="C113" s="425"/>
      <c r="D113" s="425"/>
      <c r="E113" s="425"/>
      <c r="F113" s="425"/>
      <c r="G113" s="425"/>
      <c r="H113" s="318"/>
      <c r="I113" s="318"/>
      <c r="J113" s="318"/>
      <c r="K113" s="318"/>
      <c r="L113" s="318"/>
      <c r="M113" s="318"/>
      <c r="N113" s="318"/>
      <c r="O113" s="318"/>
      <c r="P113" s="318"/>
      <c r="Q113" s="318"/>
      <c r="R113" s="318"/>
      <c r="S113" s="318"/>
      <c r="T113" s="318"/>
      <c r="U113" s="318"/>
      <c r="W113" s="352"/>
      <c r="X113" s="352"/>
      <c r="Y113" s="352"/>
      <c r="Z113" s="352"/>
      <c r="AA113" s="352"/>
      <c r="AB113" s="352"/>
      <c r="AC113" s="352"/>
      <c r="AD113" s="352"/>
      <c r="AE113" s="352"/>
      <c r="AF113" s="352"/>
      <c r="AG113" s="352"/>
      <c r="AH113" s="352"/>
      <c r="AI113" s="352"/>
      <c r="AJ113" s="352"/>
      <c r="AK113" s="352"/>
      <c r="AL113" s="352"/>
      <c r="AM113" s="352"/>
      <c r="AN113" s="352"/>
      <c r="AO113" s="352"/>
      <c r="AP113" s="352"/>
      <c r="AQ113" s="352"/>
      <c r="AR113" s="352"/>
      <c r="AS113" s="352"/>
      <c r="AT113" s="352"/>
      <c r="AU113" s="352"/>
      <c r="AV113" s="352"/>
      <c r="AW113" s="352"/>
      <c r="AX113" s="352"/>
      <c r="AY113" s="352"/>
      <c r="AZ113" s="352"/>
      <c r="BB113" s="323"/>
      <c r="BW113" s="352"/>
      <c r="BX113" s="352"/>
      <c r="BY113" s="352"/>
      <c r="BZ113" s="352"/>
      <c r="CA113" s="352"/>
      <c r="CB113" s="352"/>
      <c r="CC113" s="352"/>
      <c r="CD113" s="352"/>
      <c r="CE113" s="352"/>
      <c r="CF113" s="352"/>
      <c r="CG113" s="352"/>
      <c r="CH113" s="352"/>
      <c r="CI113" s="352"/>
      <c r="CJ113" s="352"/>
      <c r="CK113" s="352"/>
      <c r="CL113" s="352"/>
      <c r="CM113" s="352"/>
      <c r="CN113" s="352"/>
      <c r="CO113" s="352"/>
      <c r="CP113" s="352"/>
      <c r="CQ113" s="352"/>
      <c r="CR113" s="352"/>
      <c r="CS113" s="352"/>
      <c r="CT113" s="352"/>
      <c r="CU113" s="352"/>
      <c r="CV113" s="352"/>
      <c r="CW113" s="352"/>
      <c r="CX113" s="352"/>
      <c r="CY113" s="352"/>
      <c r="CZ113" s="352"/>
    </row>
    <row r="114" s="312" customFormat="true" ht="15" customHeight="true" x14ac:dyDescent="0.2">
      <c r="A114" s="339" t="s">
        <v>39</v>
      </c>
      <c r="B114" s="340"/>
      <c r="C114" s="425"/>
      <c r="D114" s="425"/>
      <c r="E114" s="425"/>
      <c r="F114" s="425"/>
      <c r="G114" s="425"/>
      <c r="H114" s="318"/>
      <c r="I114" s="318"/>
      <c r="J114" s="318"/>
      <c r="K114" s="318"/>
      <c r="L114" s="318"/>
      <c r="M114" s="318"/>
      <c r="N114" s="318"/>
      <c r="O114" s="318"/>
      <c r="P114" s="318"/>
      <c r="Q114" s="318"/>
      <c r="R114" s="318"/>
      <c r="S114" s="318"/>
      <c r="T114" s="318"/>
      <c r="U114" s="318"/>
      <c r="W114" s="352"/>
      <c r="X114" s="352"/>
      <c r="Y114" s="352"/>
      <c r="Z114" s="352"/>
      <c r="AA114" s="352"/>
      <c r="AB114" s="352"/>
      <c r="AC114" s="352"/>
      <c r="AD114" s="352"/>
      <c r="AE114" s="352"/>
      <c r="AF114" s="352"/>
      <c r="AG114" s="352"/>
      <c r="AH114" s="352"/>
      <c r="AI114" s="352"/>
      <c r="AJ114" s="352"/>
      <c r="AK114" s="352"/>
      <c r="AL114" s="352"/>
      <c r="AM114" s="352"/>
      <c r="AN114" s="352"/>
      <c r="AO114" s="352"/>
      <c r="AP114" s="352"/>
      <c r="AQ114" s="352"/>
      <c r="AR114" s="352"/>
      <c r="AS114" s="352"/>
      <c r="AT114" s="352"/>
      <c r="AU114" s="352"/>
      <c r="AV114" s="352"/>
      <c r="AW114" s="352"/>
      <c r="AX114" s="352"/>
      <c r="AY114" s="352"/>
      <c r="AZ114" s="352"/>
      <c r="BB114" s="323"/>
      <c r="BW114" s="352"/>
      <c r="BX114" s="352"/>
      <c r="BY114" s="352"/>
      <c r="BZ114" s="352"/>
      <c r="CA114" s="352"/>
      <c r="CB114" s="352"/>
      <c r="CC114" s="352"/>
      <c r="CD114" s="352"/>
      <c r="CE114" s="352"/>
      <c r="CF114" s="352"/>
      <c r="CG114" s="352"/>
      <c r="CH114" s="352"/>
      <c r="CI114" s="352"/>
      <c r="CJ114" s="352"/>
      <c r="CK114" s="352"/>
      <c r="CL114" s="352"/>
      <c r="CM114" s="352"/>
      <c r="CN114" s="352"/>
      <c r="CO114" s="352"/>
      <c r="CP114" s="352"/>
      <c r="CQ114" s="352"/>
      <c r="CR114" s="352"/>
      <c r="CS114" s="352"/>
      <c r="CT114" s="352"/>
      <c r="CU114" s="352"/>
      <c r="CV114" s="352"/>
      <c r="CW114" s="352"/>
      <c r="CX114" s="352"/>
      <c r="CY114" s="352"/>
      <c r="CZ114" s="352"/>
    </row>
    <row r="115" s="312" customFormat="true" ht="15" customHeight="true" x14ac:dyDescent="0.2">
      <c r="A115" s="339" t="s">
        <v>136</v>
      </c>
      <c r="B115" s="364" t="str">
        <f>A1025</f>
        <v>DHS20</v>
      </c>
      <c r="C115" s="425"/>
      <c r="D115" s="425"/>
      <c r="E115" s="425"/>
      <c r="F115" s="425"/>
      <c r="G115" s="425"/>
      <c r="H115" s="318"/>
      <c r="I115" s="318"/>
      <c r="J115" s="318"/>
      <c r="K115" s="318"/>
      <c r="L115" s="318"/>
      <c r="M115" s="318"/>
      <c r="N115" s="318"/>
      <c r="O115" s="318"/>
      <c r="P115" s="318"/>
      <c r="Q115" s="318"/>
      <c r="R115" s="318"/>
      <c r="S115" s="318"/>
      <c r="T115" s="318"/>
      <c r="U115" s="318"/>
      <c r="W115" s="352"/>
      <c r="X115" s="352"/>
      <c r="Y115" s="352"/>
      <c r="Z115" s="352"/>
      <c r="AA115" s="352"/>
      <c r="AB115" s="352"/>
      <c r="AC115" s="352"/>
      <c r="AD115" s="352"/>
      <c r="AE115" s="352"/>
      <c r="AF115" s="352"/>
      <c r="AG115" s="352"/>
      <c r="AH115" s="352"/>
      <c r="AI115" s="352"/>
      <c r="AJ115" s="352"/>
      <c r="AK115" s="352"/>
      <c r="AL115" s="352"/>
      <c r="AM115" s="352"/>
      <c r="AN115" s="352"/>
      <c r="AO115" s="352"/>
      <c r="AP115" s="352"/>
      <c r="AQ115" s="352"/>
      <c r="AR115" s="352"/>
      <c r="AS115" s="352"/>
      <c r="AT115" s="352"/>
      <c r="AU115" s="352"/>
      <c r="AV115" s="352"/>
      <c r="AW115" s="352"/>
      <c r="AX115" s="352"/>
      <c r="AY115" s="352"/>
      <c r="AZ115" s="352"/>
      <c r="BB115" s="323"/>
      <c r="BW115" s="352"/>
      <c r="BX115" s="352"/>
      <c r="BY115" s="352"/>
      <c r="BZ115" s="352"/>
      <c r="CA115" s="352"/>
      <c r="CB115" s="352"/>
      <c r="CC115" s="352"/>
      <c r="CD115" s="352"/>
      <c r="CE115" s="352"/>
      <c r="CF115" s="352"/>
      <c r="CG115" s="352"/>
      <c r="CH115" s="352"/>
      <c r="CI115" s="352"/>
      <c r="CJ115" s="352"/>
      <c r="CK115" s="352"/>
      <c r="CL115" s="352"/>
      <c r="CM115" s="352"/>
      <c r="CN115" s="352"/>
      <c r="CO115" s="352"/>
      <c r="CP115" s="352"/>
      <c r="CQ115" s="352"/>
      <c r="CR115" s="352"/>
      <c r="CS115" s="352"/>
      <c r="CT115" s="352"/>
      <c r="CU115" s="352"/>
      <c r="CV115" s="352"/>
      <c r="CW115" s="352"/>
      <c r="CX115" s="352"/>
      <c r="CY115" s="352"/>
      <c r="CZ115" s="352"/>
    </row>
    <row r="116" s="312" customFormat="true" ht="15" customHeight="true" x14ac:dyDescent="0.2">
      <c r="A116" s="423" t="str">
        <f>B1030</f>
        <v/>
      </c>
      <c r="B116" s="365"/>
      <c r="C116" s="425"/>
      <c r="D116" s="425"/>
      <c r="E116" s="425"/>
      <c r="F116" s="425"/>
      <c r="G116" s="425"/>
      <c r="H116" s="318"/>
      <c r="I116" s="318"/>
      <c r="J116" s="318"/>
      <c r="K116" s="318"/>
      <c r="L116" s="318"/>
      <c r="M116" s="318"/>
      <c r="N116" s="318"/>
      <c r="O116" s="318"/>
      <c r="P116" s="318"/>
      <c r="Q116" s="318"/>
      <c r="R116" s="318"/>
      <c r="S116" s="318"/>
      <c r="T116" s="318"/>
      <c r="U116" s="318"/>
      <c r="W116" s="352"/>
      <c r="X116" s="352"/>
      <c r="Y116" s="352"/>
      <c r="Z116" s="352"/>
      <c r="AA116" s="352"/>
      <c r="AB116" s="352"/>
      <c r="AC116" s="352"/>
      <c r="AD116" s="352"/>
      <c r="AE116" s="352"/>
      <c r="AF116" s="352"/>
      <c r="AG116" s="352"/>
      <c r="AH116" s="352"/>
      <c r="AI116" s="352"/>
      <c r="AJ116" s="352"/>
      <c r="AK116" s="352"/>
      <c r="AL116" s="352"/>
      <c r="AM116" s="352"/>
      <c r="AN116" s="352"/>
      <c r="AO116" s="352"/>
      <c r="AP116" s="352"/>
      <c r="AQ116" s="352"/>
      <c r="AR116" s="352"/>
      <c r="AS116" s="352"/>
      <c r="AT116" s="352"/>
      <c r="AU116" s="352"/>
      <c r="AV116" s="352"/>
      <c r="AW116" s="352"/>
      <c r="AX116" s="352"/>
      <c r="AY116" s="352"/>
      <c r="AZ116" s="352"/>
      <c r="BB116" s="323"/>
      <c r="BW116" s="352"/>
      <c r="BX116" s="352"/>
      <c r="BY116" s="352"/>
      <c r="BZ116" s="352"/>
      <c r="CA116" s="352"/>
      <c r="CB116" s="352"/>
      <c r="CC116" s="352"/>
      <c r="CD116" s="352"/>
      <c r="CE116" s="352"/>
      <c r="CF116" s="352"/>
      <c r="CG116" s="352"/>
      <c r="CH116" s="352"/>
      <c r="CI116" s="352"/>
      <c r="CJ116" s="352"/>
      <c r="CK116" s="352"/>
      <c r="CL116" s="352"/>
      <c r="CM116" s="352"/>
      <c r="CN116" s="352"/>
      <c r="CO116" s="352"/>
      <c r="CP116" s="352"/>
      <c r="CQ116" s="352"/>
      <c r="CR116" s="352"/>
      <c r="CS116" s="352"/>
      <c r="CT116" s="352"/>
      <c r="CU116" s="352"/>
      <c r="CV116" s="352"/>
      <c r="CW116" s="352"/>
      <c r="CX116" s="352"/>
      <c r="CY116" s="352"/>
      <c r="CZ116" s="352"/>
    </row>
    <row r="117" s="312" customFormat="true" ht="15" customHeight="true" x14ac:dyDescent="0.2">
      <c r="A117" s="423" t="str">
        <f>B1029</f>
        <v/>
      </c>
      <c r="B117" s="895"/>
      <c r="C117" s="425"/>
      <c r="D117" s="425"/>
      <c r="E117" s="425"/>
      <c r="F117" s="425"/>
      <c r="G117" s="425"/>
      <c r="H117" s="318"/>
      <c r="I117" s="318"/>
      <c r="J117" s="318"/>
      <c r="K117" s="318"/>
      <c r="L117" s="318"/>
      <c r="M117" s="318"/>
      <c r="N117" s="318"/>
      <c r="O117" s="318"/>
      <c r="P117" s="318"/>
      <c r="Q117" s="318"/>
      <c r="R117" s="318"/>
      <c r="S117" s="318"/>
      <c r="T117" s="318"/>
      <c r="U117" s="318"/>
      <c r="W117" s="352"/>
      <c r="X117" s="352"/>
      <c r="Y117" s="352"/>
      <c r="Z117" s="352"/>
      <c r="AA117" s="352"/>
      <c r="AB117" s="352"/>
      <c r="AC117" s="352"/>
      <c r="AD117" s="352"/>
      <c r="AE117" s="352"/>
      <c r="AF117" s="352"/>
      <c r="AG117" s="352"/>
      <c r="AH117" s="352"/>
      <c r="AI117" s="352"/>
      <c r="AJ117" s="352"/>
      <c r="AK117" s="352"/>
      <c r="AL117" s="352"/>
      <c r="AM117" s="352"/>
      <c r="AN117" s="352"/>
      <c r="AO117" s="352"/>
      <c r="AP117" s="352"/>
      <c r="AQ117" s="352"/>
      <c r="AR117" s="352"/>
      <c r="AS117" s="352"/>
      <c r="AT117" s="352"/>
      <c r="AU117" s="352"/>
      <c r="AV117" s="352"/>
      <c r="AW117" s="352"/>
      <c r="AX117" s="352"/>
      <c r="AY117" s="352"/>
      <c r="AZ117" s="352"/>
      <c r="BB117" s="323"/>
      <c r="BW117" s="352"/>
      <c r="BX117" s="352"/>
      <c r="BY117" s="352"/>
      <c r="BZ117" s="352"/>
      <c r="CA117" s="352"/>
      <c r="CB117" s="352"/>
      <c r="CC117" s="352"/>
      <c r="CD117" s="352"/>
      <c r="CE117" s="352"/>
      <c r="CF117" s="352"/>
      <c r="CG117" s="352"/>
      <c r="CH117" s="352"/>
      <c r="CI117" s="352"/>
      <c r="CJ117" s="352"/>
      <c r="CK117" s="352"/>
      <c r="CL117" s="352"/>
      <c r="CM117" s="352"/>
      <c r="CN117" s="352"/>
      <c r="CO117" s="352"/>
      <c r="CP117" s="352"/>
      <c r="CQ117" s="352"/>
      <c r="CR117" s="352"/>
      <c r="CS117" s="352"/>
      <c r="CT117" s="352"/>
      <c r="CU117" s="352"/>
      <c r="CV117" s="352"/>
      <c r="CW117" s="352"/>
      <c r="CX117" s="352"/>
      <c r="CY117" s="352"/>
      <c r="CZ117" s="352"/>
    </row>
    <row r="118" s="312" customFormat="true" ht="21" customHeight="true" x14ac:dyDescent="0.2">
      <c r="A118" s="894"/>
      <c r="B118" s="365"/>
      <c r="C118" s="425"/>
      <c r="D118" s="425"/>
      <c r="E118" s="425"/>
      <c r="F118" s="425"/>
      <c r="G118" s="425"/>
      <c r="H118" s="318"/>
      <c r="I118" s="318"/>
      <c r="J118" s="318"/>
      <c r="K118" s="318"/>
      <c r="L118" s="318"/>
      <c r="M118" s="318"/>
      <c r="N118" s="318"/>
      <c r="O118" s="318"/>
      <c r="P118" s="318"/>
      <c r="Q118" s="318"/>
      <c r="R118" s="318"/>
      <c r="S118" s="318"/>
      <c r="T118" s="318"/>
      <c r="U118" s="318"/>
      <c r="W118" s="352"/>
      <c r="X118" s="352"/>
      <c r="Y118" s="352"/>
      <c r="Z118" s="352"/>
      <c r="AA118" s="352"/>
      <c r="AB118" s="352"/>
      <c r="AC118" s="352"/>
      <c r="AD118" s="352"/>
      <c r="AE118" s="352"/>
      <c r="AF118" s="352"/>
      <c r="AG118" s="352"/>
      <c r="AH118" s="352"/>
      <c r="AI118" s="352"/>
      <c r="AJ118" s="352"/>
      <c r="AK118" s="352"/>
      <c r="AL118" s="352"/>
      <c r="AM118" s="352"/>
      <c r="AN118" s="352"/>
      <c r="AO118" s="352"/>
      <c r="AP118" s="352"/>
      <c r="AQ118" s="352"/>
      <c r="AR118" s="352"/>
      <c r="AS118" s="352"/>
      <c r="AT118" s="352"/>
      <c r="AU118" s="352"/>
      <c r="AV118" s="352"/>
      <c r="AW118" s="352"/>
      <c r="AX118" s="352"/>
      <c r="AY118" s="352"/>
      <c r="AZ118" s="352"/>
      <c r="BB118" s="323"/>
      <c r="BW118" s="352"/>
      <c r="BX118" s="352"/>
      <c r="BY118" s="352"/>
      <c r="BZ118" s="352"/>
      <c r="CA118" s="352"/>
      <c r="CB118" s="352"/>
      <c r="CC118" s="352"/>
      <c r="CD118" s="352"/>
      <c r="CE118" s="352"/>
      <c r="CF118" s="352"/>
      <c r="CG118" s="352"/>
      <c r="CH118" s="352"/>
      <c r="CI118" s="352"/>
      <c r="CJ118" s="352"/>
      <c r="CK118" s="352"/>
      <c r="CL118" s="352"/>
      <c r="CM118" s="352"/>
      <c r="CN118" s="352"/>
      <c r="CO118" s="352"/>
      <c r="CP118" s="352"/>
      <c r="CQ118" s="352"/>
      <c r="CR118" s="352"/>
      <c r="CS118" s="352"/>
      <c r="CT118" s="352"/>
      <c r="CU118" s="352"/>
      <c r="CV118" s="352"/>
      <c r="CW118" s="352"/>
      <c r="CX118" s="352"/>
      <c r="CY118" s="352"/>
      <c r="CZ118" s="352"/>
    </row>
    <row r="119" s="312" customFormat="true" ht="15" customHeight="true" x14ac:dyDescent="0.2">
      <c r="A119" s="424"/>
      <c r="B119" s="366"/>
      <c r="C119" s="425"/>
      <c r="D119" s="425"/>
      <c r="E119" s="425"/>
      <c r="F119" s="425"/>
      <c r="G119" s="425"/>
      <c r="H119" s="318"/>
      <c r="I119" s="318"/>
      <c r="J119" s="318"/>
      <c r="K119" s="318"/>
      <c r="L119" s="318"/>
      <c r="M119" s="318"/>
      <c r="N119" s="318"/>
      <c r="O119" s="318"/>
      <c r="P119" s="318"/>
      <c r="Q119" s="318"/>
      <c r="R119" s="318"/>
      <c r="S119" s="318"/>
      <c r="T119" s="318"/>
      <c r="U119" s="318"/>
      <c r="W119" s="352"/>
      <c r="X119" s="352"/>
      <c r="Y119" s="352"/>
      <c r="Z119" s="352"/>
      <c r="AA119" s="352"/>
      <c r="AB119" s="352"/>
      <c r="AC119" s="352"/>
      <c r="AD119" s="352"/>
      <c r="AE119" s="352"/>
      <c r="AF119" s="352"/>
      <c r="AG119" s="352"/>
      <c r="AH119" s="352"/>
      <c r="AI119" s="352"/>
      <c r="AJ119" s="352"/>
      <c r="AK119" s="352"/>
      <c r="AL119" s="352"/>
      <c r="AM119" s="352"/>
      <c r="AN119" s="352"/>
      <c r="AO119" s="352"/>
      <c r="AP119" s="352"/>
      <c r="AQ119" s="352"/>
      <c r="AR119" s="352"/>
      <c r="AS119" s="352"/>
      <c r="AT119" s="352"/>
      <c r="AU119" s="352"/>
      <c r="AV119" s="352"/>
      <c r="AW119" s="352"/>
      <c r="AX119" s="352"/>
      <c r="AY119" s="352"/>
      <c r="AZ119" s="352"/>
      <c r="BB119" s="323"/>
      <c r="BW119" s="352"/>
      <c r="BX119" s="352"/>
      <c r="BY119" s="352"/>
      <c r="BZ119" s="352"/>
      <c r="CA119" s="352"/>
      <c r="CB119" s="352"/>
      <c r="CC119" s="352"/>
      <c r="CD119" s="352"/>
      <c r="CE119" s="352"/>
      <c r="CF119" s="352"/>
      <c r="CG119" s="352"/>
      <c r="CH119" s="352"/>
      <c r="CI119" s="352"/>
      <c r="CJ119" s="352"/>
      <c r="CK119" s="352"/>
      <c r="CL119" s="352"/>
      <c r="CM119" s="352"/>
      <c r="CN119" s="352"/>
      <c r="CO119" s="352"/>
      <c r="CP119" s="352"/>
      <c r="CQ119" s="352"/>
      <c r="CR119" s="352"/>
      <c r="CS119" s="352"/>
      <c r="CT119" s="352"/>
      <c r="CU119" s="352"/>
      <c r="CV119" s="352"/>
      <c r="CW119" s="352"/>
      <c r="CX119" s="352"/>
      <c r="CY119" s="352"/>
      <c r="CZ119" s="352"/>
    </row>
    <row r="120" s="319" customFormat="true" ht="15" customHeight="true" x14ac:dyDescent="0.2">
      <c r="A120" s="305" t="s">
        <v>99</v>
      </c>
      <c r="B120" s="348"/>
      <c r="C120" s="1076" t="s">
        <v>115</v>
      </c>
      <c r="D120" s="1077"/>
      <c r="E120" s="1077"/>
      <c r="F120" s="1077"/>
      <c r="G120" s="1078"/>
      <c r="H120" s="1073" t="s">
        <v>38</v>
      </c>
      <c r="I120" s="1074"/>
      <c r="J120" s="1074"/>
      <c r="K120" s="1074"/>
      <c r="L120" s="1075"/>
      <c r="M120" s="1051" t="s">
        <v>37</v>
      </c>
      <c r="N120" s="1052"/>
      <c r="O120" s="1052"/>
      <c r="P120" s="1052"/>
      <c r="Q120" s="1053"/>
      <c r="R120" s="506" t="s">
        <v>142</v>
      </c>
      <c r="S120" s="465"/>
      <c r="T120" s="465"/>
      <c r="U120" s="465"/>
      <c r="V120" s="465"/>
      <c r="W120" s="23"/>
      <c r="X120" s="23"/>
      <c r="Y120" s="23"/>
      <c r="Z120" s="3"/>
      <c r="AA120" s="3"/>
      <c r="AB120" s="3"/>
      <c r="AC120" s="3"/>
      <c r="AD120" s="3"/>
      <c r="AE120" s="3"/>
      <c r="AF120" s="3"/>
      <c r="AG120" s="3"/>
      <c r="AH120" s="3"/>
      <c r="AI120" s="3"/>
      <c r="AJ120" s="3"/>
      <c r="AK120" s="3"/>
      <c r="AL120" s="3"/>
      <c r="AM120" s="3"/>
      <c r="AN120" s="3"/>
      <c r="AO120" s="3"/>
      <c r="AP120" s="3"/>
      <c r="AQ120" s="3"/>
      <c r="AR120" s="3"/>
      <c r="AS120" s="3"/>
      <c r="AT120" s="3"/>
      <c r="AU120" s="3"/>
      <c r="AV120" s="3"/>
      <c r="AW120" s="3"/>
      <c r="AX120" s="3"/>
      <c r="AY120" s="3"/>
      <c r="AZ120" s="356"/>
      <c r="BA120" s="358" t="s">
        <v>131</v>
      </c>
      <c r="BB120" s="305" t="s">
        <v>99</v>
      </c>
      <c r="BC120" s="1051" t="s">
        <v>115</v>
      </c>
      <c r="BD120" s="1052"/>
      <c r="BE120" s="1052"/>
      <c r="BF120" s="1052"/>
      <c r="BG120" s="1086"/>
      <c r="BH120" s="1051" t="s">
        <v>38</v>
      </c>
      <c r="BI120" s="1052"/>
      <c r="BJ120" s="1052"/>
      <c r="BK120" s="1052"/>
      <c r="BL120" s="1086"/>
      <c r="BM120" s="1051" t="s">
        <v>37</v>
      </c>
      <c r="BN120" s="1052"/>
      <c r="BO120" s="1052"/>
      <c r="BP120" s="1052"/>
      <c r="BQ120" s="1086"/>
      <c r="BR120" s="506" t="s">
        <v>142</v>
      </c>
      <c r="BS120" s="465"/>
      <c r="BT120" s="465"/>
      <c r="BU120" s="465"/>
      <c r="BV120" s="465"/>
      <c r="BW120" s="23"/>
      <c r="BX120" s="23"/>
      <c r="BY120" s="23"/>
      <c r="BZ120" s="356"/>
      <c r="CA120" s="356"/>
      <c r="CB120" s="356"/>
      <c r="CC120" s="356"/>
      <c r="CD120" s="356"/>
      <c r="CE120" s="356"/>
      <c r="CF120" s="356"/>
      <c r="CG120" s="356"/>
      <c r="CH120" s="356"/>
      <c r="CI120" s="356"/>
      <c r="CJ120" s="356"/>
      <c r="CK120" s="356"/>
      <c r="CL120" s="356"/>
      <c r="CM120" s="356"/>
      <c r="CN120" s="356"/>
      <c r="CO120" s="356"/>
      <c r="CP120" s="356"/>
      <c r="CQ120" s="356"/>
      <c r="CR120" s="356"/>
      <c r="CS120" s="356"/>
      <c r="CT120" s="356"/>
      <c r="CU120" s="356"/>
      <c r="CV120" s="356"/>
      <c r="CW120" s="356"/>
      <c r="CX120" s="356"/>
      <c r="CY120" s="356"/>
      <c r="CZ120" s="356"/>
    </row>
    <row r="121" s="319" customFormat="true" ht="24" x14ac:dyDescent="0.2">
      <c r="A121" s="344" t="s">
        <v>87</v>
      </c>
      <c r="B121" s="386"/>
      <c r="C121" s="428" t="s">
        <v>0</v>
      </c>
      <c r="D121" s="883" t="s">
        <v>1</v>
      </c>
      <c r="E121" s="883" t="s">
        <v>2</v>
      </c>
      <c r="F121" s="883" t="s">
        <v>3</v>
      </c>
      <c r="G121" s="884" t="s">
        <v>4</v>
      </c>
      <c r="H121" s="391" t="s">
        <v>0</v>
      </c>
      <c r="I121" s="885" t="s">
        <v>1</v>
      </c>
      <c r="J121" s="885" t="s">
        <v>2</v>
      </c>
      <c r="K121" s="885" t="s">
        <v>3</v>
      </c>
      <c r="L121" s="886" t="s">
        <v>4</v>
      </c>
      <c r="M121" s="392" t="s">
        <v>0</v>
      </c>
      <c r="N121" s="885" t="s">
        <v>1</v>
      </c>
      <c r="O121" s="885" t="s">
        <v>2</v>
      </c>
      <c r="P121" s="885" t="s">
        <v>3</v>
      </c>
      <c r="Q121" s="886" t="s">
        <v>4</v>
      </c>
      <c r="R121" s="392" t="s">
        <v>157</v>
      </c>
      <c r="S121" s="885" t="s">
        <v>158</v>
      </c>
      <c r="T121" s="885" t="s">
        <v>159</v>
      </c>
      <c r="U121" s="885" t="s">
        <v>160</v>
      </c>
      <c r="V121" s="886" t="s">
        <v>161</v>
      </c>
      <c r="W121" s="878"/>
      <c r="X121" s="878"/>
      <c r="Y121" s="878"/>
      <c r="Z121" s="878"/>
      <c r="AA121" s="878"/>
      <c r="AB121" s="878"/>
      <c r="AC121" s="878"/>
      <c r="AD121" s="878"/>
      <c r="AE121" s="878"/>
      <c r="AF121" s="878"/>
      <c r="AG121" s="878"/>
      <c r="AH121" s="878"/>
      <c r="AI121" s="878"/>
      <c r="AJ121" s="878"/>
      <c r="AK121" s="878"/>
      <c r="AL121" s="878"/>
      <c r="AM121" s="878"/>
      <c r="AN121" s="878"/>
      <c r="AO121" s="878"/>
      <c r="AP121" s="878"/>
      <c r="AQ121" s="878"/>
      <c r="AR121" s="878"/>
      <c r="AS121" s="878"/>
      <c r="AT121" s="878"/>
      <c r="AU121" s="878"/>
      <c r="AV121" s="878"/>
      <c r="AW121" s="878"/>
      <c r="AX121" s="878"/>
      <c r="AY121" s="878"/>
      <c r="AZ121" s="356"/>
      <c r="BA121" s="344" t="s">
        <v>117</v>
      </c>
      <c r="BB121" s="343"/>
      <c r="BC121" s="466" t="s">
        <v>0</v>
      </c>
      <c r="BD121" s="581" t="s">
        <v>1</v>
      </c>
      <c r="BE121" s="581" t="s">
        <v>2</v>
      </c>
      <c r="BF121" s="581" t="s">
        <v>3</v>
      </c>
      <c r="BG121" s="467" t="s">
        <v>4</v>
      </c>
      <c r="BH121" s="466" t="s">
        <v>0</v>
      </c>
      <c r="BI121" s="581" t="s">
        <v>1</v>
      </c>
      <c r="BJ121" s="581" t="s">
        <v>2</v>
      </c>
      <c r="BK121" s="581" t="s">
        <v>3</v>
      </c>
      <c r="BL121" s="467" t="s">
        <v>4</v>
      </c>
      <c r="BM121" s="466" t="s">
        <v>0</v>
      </c>
      <c r="BN121" s="581" t="s">
        <v>1</v>
      </c>
      <c r="BO121" s="581" t="s">
        <v>2</v>
      </c>
      <c r="BP121" s="581" t="s">
        <v>3</v>
      </c>
      <c r="BQ121" s="467" t="s">
        <v>4</v>
      </c>
      <c r="BR121" s="466" t="s">
        <v>157</v>
      </c>
      <c r="BS121" s="581" t="s">
        <v>158</v>
      </c>
      <c r="BT121" s="581" t="s">
        <v>159</v>
      </c>
      <c r="BU121" s="581" t="s">
        <v>160</v>
      </c>
      <c r="BV121" s="582" t="s">
        <v>161</v>
      </c>
      <c r="BW121" s="878"/>
      <c r="BX121" s="878"/>
      <c r="BY121" s="878"/>
      <c r="BZ121" s="878"/>
      <c r="CA121" s="878"/>
      <c r="CB121" s="878"/>
      <c r="CC121" s="878"/>
      <c r="CD121" s="878"/>
      <c r="CE121" s="878"/>
      <c r="CF121" s="878"/>
      <c r="CG121" s="878"/>
      <c r="CH121" s="878"/>
      <c r="CI121" s="878"/>
      <c r="CJ121" s="878"/>
      <c r="CK121" s="878"/>
      <c r="CL121" s="878"/>
      <c r="CM121" s="878"/>
      <c r="CN121" s="878"/>
      <c r="CO121" s="878"/>
      <c r="CP121" s="878"/>
      <c r="CQ121" s="878"/>
      <c r="CR121" s="878"/>
      <c r="CS121" s="878"/>
      <c r="CT121" s="878"/>
      <c r="CU121" s="878"/>
      <c r="CV121" s="878"/>
      <c r="CW121" s="878"/>
      <c r="CX121" s="878"/>
      <c r="CY121" s="878"/>
      <c r="CZ121" s="878"/>
    </row>
    <row r="122" s="319" customFormat="true" ht="15" customHeight="true" x14ac:dyDescent="0.2">
      <c r="A122" s="1063" t="s">
        <v>18</v>
      </c>
      <c r="B122" s="388" t="s">
        <v>14</v>
      </c>
      <c r="C122" s="477">
        <v>12.761987095166269</v>
      </c>
      <c r="D122" s="468">
        <v>25.049316528757821</v>
      </c>
      <c r="E122" s="468">
        <v>46.135747752451259</v>
      </c>
      <c r="F122" s="468">
        <v>67.913687775541248</v>
      </c>
      <c r="G122" s="483">
        <v>86.224693511549361</v>
      </c>
      <c r="H122" s="473">
        <v>34.345726055587001</v>
      </c>
      <c r="I122" s="468">
        <v>60.119195699886241</v>
      </c>
      <c r="J122" s="468">
        <v>68.061533784936103</v>
      </c>
      <c r="K122" s="468">
        <v>78.57769496855343</v>
      </c>
      <c r="L122" s="479">
        <v>92.164778105477424</v>
      </c>
      <c r="M122" s="477">
        <v>11.10744563943457</v>
      </c>
      <c r="N122" s="468">
        <v>13.492095268323515</v>
      </c>
      <c r="O122" s="468">
        <v>17.220093772212628</v>
      </c>
      <c r="P122" s="468">
        <v>24.331051935572447</v>
      </c>
      <c r="Q122" s="479">
        <v>43.476122574144291</v>
      </c>
      <c r="R122" s="477">
        <v>36.730740214902809</v>
      </c>
      <c r="S122" s="468">
        <v>26.905038031801876</v>
      </c>
      <c r="T122" s="468">
        <v>64.81775185792749</v>
      </c>
      <c r="U122" s="468">
        <v>30.899609218435405</v>
      </c>
      <c r="V122" s="479">
        <v>26.268227089704805</v>
      </c>
      <c r="W122" s="24"/>
      <c r="X122" s="24"/>
      <c r="Y122" s="24"/>
      <c r="Z122" s="24"/>
      <c r="AA122" s="24"/>
      <c r="AB122" s="24"/>
      <c r="AC122" s="24"/>
      <c r="AD122" s="24"/>
      <c r="AE122" s="24"/>
      <c r="AF122" s="24"/>
      <c r="AG122" s="24"/>
      <c r="AH122" s="24"/>
      <c r="AI122" s="24"/>
      <c r="AJ122" s="24"/>
      <c r="AK122" s="24"/>
      <c r="AL122" s="24"/>
      <c r="AM122" s="24"/>
      <c r="AN122" s="24"/>
      <c r="AO122" s="24"/>
      <c r="AP122" s="24"/>
      <c r="AQ122" s="24"/>
      <c r="AR122" s="24"/>
      <c r="AS122" s="24"/>
      <c r="AT122" s="24"/>
      <c r="AU122" s="24"/>
      <c r="AV122" s="24"/>
      <c r="AW122" s="24"/>
      <c r="AX122" s="24"/>
      <c r="AY122" s="24"/>
      <c r="AZ122" s="356"/>
      <c r="BA122" s="1083" t="s">
        <v>18</v>
      </c>
      <c r="BB122" s="892" t="s">
        <v>14</v>
      </c>
      <c r="BC122" s="490">
        <v>1073.389602</v>
      </c>
      <c r="BD122" s="487">
        <v>2111.2272310000017</v>
      </c>
      <c r="BE122" s="487">
        <v>3879.4633659999986</v>
      </c>
      <c r="BF122" s="487">
        <v>5722.5006250000015</v>
      </c>
      <c r="BG122" s="496">
        <v>7259.4501779999882</v>
      </c>
      <c r="BH122" s="490">
        <v>1653.727624000001</v>
      </c>
      <c r="BI122" s="487">
        <v>2920.612568</v>
      </c>
      <c r="BJ122" s="487">
        <v>3299.3299420000021</v>
      </c>
      <c r="BK122" s="487">
        <v>3784.9792849999985</v>
      </c>
      <c r="BL122" s="496">
        <v>4458.380164999995</v>
      </c>
      <c r="BM122" s="490">
        <v>397.64050200000003</v>
      </c>
      <c r="BN122" s="487">
        <v>484.49516800000038</v>
      </c>
      <c r="BO122" s="487">
        <v>615.06821099999968</v>
      </c>
      <c r="BP122" s="487">
        <v>874.29370700000015</v>
      </c>
      <c r="BQ122" s="496">
        <v>1557.5038300000019</v>
      </c>
      <c r="BR122" s="490">
        <v>5302.5912389999949</v>
      </c>
      <c r="BS122" s="487">
        <v>956.90588000000002</v>
      </c>
      <c r="BT122" s="487">
        <v>12331.462687999994</v>
      </c>
      <c r="BU122" s="487">
        <v>812.86505899999963</v>
      </c>
      <c r="BV122" s="493">
        <v>642.20613600000001</v>
      </c>
      <c r="BW122" s="20"/>
      <c r="BX122" s="20"/>
      <c r="BY122" s="20"/>
      <c r="BZ122" s="20"/>
      <c r="CA122" s="20"/>
      <c r="CB122" s="20"/>
      <c r="CC122" s="20"/>
      <c r="CD122" s="20"/>
      <c r="CE122" s="20"/>
      <c r="CF122" s="20"/>
      <c r="CG122" s="20"/>
      <c r="CH122" s="20"/>
      <c r="CI122" s="20"/>
      <c r="CJ122" s="20"/>
      <c r="CK122" s="20"/>
      <c r="CL122" s="20"/>
      <c r="CM122" s="20"/>
      <c r="CN122" s="20"/>
      <c r="CO122" s="20"/>
      <c r="CP122" s="20"/>
      <c r="CQ122" s="20"/>
      <c r="CR122" s="20"/>
      <c r="CS122" s="20"/>
      <c r="CT122" s="20"/>
      <c r="CU122" s="20"/>
      <c r="CV122" s="20"/>
      <c r="CW122" s="20"/>
      <c r="CX122" s="20"/>
      <c r="CY122" s="20"/>
      <c r="CZ122" s="22"/>
    </row>
    <row r="123" s="319" customFormat="true" ht="15" customHeight="true" x14ac:dyDescent="0.2">
      <c r="A123" s="1064"/>
      <c r="B123" s="389" t="s">
        <v>51</v>
      </c>
      <c r="C123" s="478">
        <v>87.238012904833781</v>
      </c>
      <c r="D123" s="470">
        <v>74.950683471242257</v>
      </c>
      <c r="E123" s="470">
        <v>53.864252247548549</v>
      </c>
      <c r="F123" s="470">
        <v>32.086312224458801</v>
      </c>
      <c r="G123" s="485">
        <v>13.775306488450578</v>
      </c>
      <c r="H123" s="474">
        <v>65.654273944413035</v>
      </c>
      <c r="I123" s="470">
        <v>39.880804300113795</v>
      </c>
      <c r="J123" s="470">
        <v>31.938466215063954</v>
      </c>
      <c r="K123" s="470">
        <v>21.422305031446523</v>
      </c>
      <c r="L123" s="481">
        <v>7.8352218945226415</v>
      </c>
      <c r="M123" s="478">
        <v>88.892554360565498</v>
      </c>
      <c r="N123" s="470">
        <v>86.507904731676604</v>
      </c>
      <c r="O123" s="470">
        <v>82.77990622778735</v>
      </c>
      <c r="P123" s="470">
        <v>75.668948064427553</v>
      </c>
      <c r="Q123" s="481">
        <v>56.523877425855716</v>
      </c>
      <c r="R123" s="478">
        <v>63.269259785096935</v>
      </c>
      <c r="S123" s="470">
        <v>73.09496196819822</v>
      </c>
      <c r="T123" s="470">
        <v>35.182248142072517</v>
      </c>
      <c r="U123" s="470">
        <v>69.100390781564485</v>
      </c>
      <c r="V123" s="481">
        <v>73.731772910295149</v>
      </c>
      <c r="W123" s="24"/>
      <c r="X123" s="24"/>
      <c r="Y123" s="24"/>
      <c r="Z123" s="24"/>
      <c r="AA123" s="24"/>
      <c r="AB123" s="24"/>
      <c r="AC123" s="24"/>
      <c r="AD123" s="24"/>
      <c r="AE123" s="24"/>
      <c r="AF123" s="24"/>
      <c r="AG123" s="24"/>
      <c r="AH123" s="24"/>
      <c r="AI123" s="24"/>
      <c r="AJ123" s="24"/>
      <c r="AK123" s="24"/>
      <c r="AL123" s="24"/>
      <c r="AM123" s="24"/>
      <c r="AN123" s="24"/>
      <c r="AO123" s="24"/>
      <c r="AP123" s="24"/>
      <c r="AQ123" s="24"/>
      <c r="AR123" s="24"/>
      <c r="AS123" s="24"/>
      <c r="AT123" s="24"/>
      <c r="AU123" s="24"/>
      <c r="AV123" s="24"/>
      <c r="AW123" s="24"/>
      <c r="AX123" s="24"/>
      <c r="AY123" s="24"/>
      <c r="AZ123" s="356"/>
      <c r="BA123" s="1084"/>
      <c r="BB123" s="890" t="s">
        <v>51</v>
      </c>
      <c r="BC123" s="491">
        <v>7337.4448079999729</v>
      </c>
      <c r="BD123" s="488">
        <v>6317.0555469999999</v>
      </c>
      <c r="BE123" s="488">
        <v>4529.3379540000005</v>
      </c>
      <c r="BF123" s="488">
        <v>2703.6367450000007</v>
      </c>
      <c r="BG123" s="497">
        <v>1159.7739239999999</v>
      </c>
      <c r="BH123" s="491">
        <v>3161.2168069999971</v>
      </c>
      <c r="BI123" s="488">
        <v>1937.4240940000002</v>
      </c>
      <c r="BJ123" s="488">
        <v>1548.239247999999</v>
      </c>
      <c r="BK123" s="488">
        <v>1031.8829129999997</v>
      </c>
      <c r="BL123" s="497">
        <v>379.02112500000004</v>
      </c>
      <c r="BM123" s="491">
        <v>3182.3050129999942</v>
      </c>
      <c r="BN123" s="488">
        <v>3106.4605609999976</v>
      </c>
      <c r="BO123" s="488">
        <v>2956.7370249999944</v>
      </c>
      <c r="BP123" s="488">
        <v>2719.0310260000006</v>
      </c>
      <c r="BQ123" s="497">
        <v>2024.9311660000005</v>
      </c>
      <c r="BR123" s="491">
        <v>9133.7942189999885</v>
      </c>
      <c r="BS123" s="488">
        <v>2599.6989420000054</v>
      </c>
      <c r="BT123" s="488">
        <v>6693.3605039999984</v>
      </c>
      <c r="BU123" s="488">
        <v>1817.7994690000021</v>
      </c>
      <c r="BV123" s="494">
        <v>1802.5958440000011</v>
      </c>
      <c r="BW123" s="20"/>
      <c r="BX123" s="20"/>
      <c r="BY123" s="20"/>
      <c r="BZ123" s="20"/>
      <c r="CA123" s="20"/>
      <c r="CB123" s="20"/>
      <c r="CC123" s="20"/>
      <c r="CD123" s="20"/>
      <c r="CE123" s="20"/>
      <c r="CF123" s="20"/>
      <c r="CG123" s="20"/>
      <c r="CH123" s="20"/>
      <c r="CI123" s="20"/>
      <c r="CJ123" s="20"/>
      <c r="CK123" s="20"/>
      <c r="CL123" s="20"/>
      <c r="CM123" s="20"/>
      <c r="CN123" s="20"/>
      <c r="CO123" s="20"/>
      <c r="CP123" s="20"/>
      <c r="CQ123" s="20"/>
      <c r="CR123" s="20"/>
      <c r="CS123" s="20"/>
      <c r="CT123" s="20"/>
      <c r="CU123" s="20"/>
      <c r="CV123" s="20"/>
      <c r="CW123" s="20"/>
      <c r="CX123" s="20"/>
      <c r="CY123" s="20"/>
      <c r="CZ123" s="22"/>
    </row>
    <row r="124" s="319" customFormat="true" ht="15" customHeight="true" x14ac:dyDescent="0.2">
      <c r="A124" s="1064" t="s">
        <v>50</v>
      </c>
      <c r="B124" s="389" t="s">
        <v>15</v>
      </c>
      <c r="C124" s="478">
        <v>2.4079018100654861</v>
      </c>
      <c r="D124" s="470">
        <v>8.1196092611689981</v>
      </c>
      <c r="E124" s="470">
        <v>17.41151809019075</v>
      </c>
      <c r="F124" s="470">
        <v>31.943590755867312</v>
      </c>
      <c r="G124" s="485">
        <v>59.32894330266636</v>
      </c>
      <c r="H124" s="474">
        <v>10.790120663803782</v>
      </c>
      <c r="I124" s="470">
        <v>19.552497893438094</v>
      </c>
      <c r="J124" s="470">
        <v>30.83247282129048</v>
      </c>
      <c r="K124" s="470">
        <v>40.60032723817605</v>
      </c>
      <c r="L124" s="481">
        <v>73.78427432469644</v>
      </c>
      <c r="M124" s="478">
        <v>2.4968540896913671</v>
      </c>
      <c r="N124" s="470">
        <v>2.3412123218631899</v>
      </c>
      <c r="O124" s="470">
        <v>5.3069628234343131</v>
      </c>
      <c r="P124" s="470">
        <v>10.069214971782511</v>
      </c>
      <c r="Q124" s="481">
        <v>22.996909669536929</v>
      </c>
      <c r="R124" s="478">
        <v>16.182226366818302</v>
      </c>
      <c r="S124" s="470">
        <v>9.3364137321635763</v>
      </c>
      <c r="T124" s="470">
        <v>35.293340512218109</v>
      </c>
      <c r="U124" s="470">
        <v>15.838640714738798</v>
      </c>
      <c r="V124" s="481">
        <v>9.7460125993516904</v>
      </c>
      <c r="W124" s="24"/>
      <c r="X124" s="24"/>
      <c r="Y124" s="24"/>
      <c r="Z124" s="24"/>
      <c r="AA124" s="24"/>
      <c r="AB124" s="24"/>
      <c r="AC124" s="24"/>
      <c r="AD124" s="24"/>
      <c r="AE124" s="24"/>
      <c r="AF124" s="24"/>
      <c r="AG124" s="24"/>
      <c r="AH124" s="24"/>
      <c r="AI124" s="24"/>
      <c r="AJ124" s="24"/>
      <c r="AK124" s="24"/>
      <c r="AL124" s="24"/>
      <c r="AM124" s="24"/>
      <c r="AN124" s="24"/>
      <c r="AO124" s="24"/>
      <c r="AP124" s="24"/>
      <c r="AQ124" s="24"/>
      <c r="AR124" s="24"/>
      <c r="AS124" s="24"/>
      <c r="AT124" s="24"/>
      <c r="AU124" s="24"/>
      <c r="AV124" s="24"/>
      <c r="AW124" s="24"/>
      <c r="AX124" s="24"/>
      <c r="AY124" s="24"/>
      <c r="AZ124" s="356"/>
      <c r="BA124" s="1084" t="s">
        <v>50</v>
      </c>
      <c r="BB124" s="890" t="s">
        <v>15</v>
      </c>
      <c r="BC124" s="491">
        <v>202.52463399999999</v>
      </c>
      <c r="BD124" s="488">
        <v>684.3436289999994</v>
      </c>
      <c r="BE124" s="488">
        <v>1464.0999630000013</v>
      </c>
      <c r="BF124" s="488">
        <v>2691.6108380000005</v>
      </c>
      <c r="BG124" s="497">
        <v>4995.0366939999967</v>
      </c>
      <c r="BH124" s="491">
        <v>519.53831400000001</v>
      </c>
      <c r="BI124" s="488">
        <v>949.86751600000002</v>
      </c>
      <c r="BJ124" s="488">
        <v>1494.6254530000006</v>
      </c>
      <c r="BK124" s="488">
        <v>1955.6618149999997</v>
      </c>
      <c r="BL124" s="497">
        <v>3569.2414379999982</v>
      </c>
      <c r="BM124" s="491">
        <v>89.386015999999969</v>
      </c>
      <c r="BN124" s="488">
        <v>84.07189799999999</v>
      </c>
      <c r="BO124" s="488">
        <v>189.55437599999999</v>
      </c>
      <c r="BP124" s="488">
        <v>361.81959200000006</v>
      </c>
      <c r="BQ124" s="497">
        <v>823.84933999999942</v>
      </c>
      <c r="BR124" s="491">
        <v>2336.1285740000021</v>
      </c>
      <c r="BS124" s="488">
        <v>332.05934100000013</v>
      </c>
      <c r="BT124" s="488">
        <v>6714.4956309999998</v>
      </c>
      <c r="BU124" s="488">
        <v>416.66150299999998</v>
      </c>
      <c r="BV124" s="494">
        <v>238.27070899999984</v>
      </c>
      <c r="BW124" s="20"/>
      <c r="BX124" s="20"/>
      <c r="BY124" s="20"/>
      <c r="BZ124" s="20"/>
      <c r="CA124" s="20"/>
      <c r="CB124" s="20"/>
      <c r="CC124" s="20"/>
      <c r="CD124" s="20"/>
      <c r="CE124" s="20"/>
      <c r="CF124" s="20"/>
      <c r="CG124" s="20"/>
      <c r="CH124" s="20"/>
      <c r="CI124" s="20"/>
      <c r="CJ124" s="20"/>
      <c r="CK124" s="20"/>
      <c r="CL124" s="20"/>
      <c r="CM124" s="20"/>
      <c r="CN124" s="20"/>
      <c r="CO124" s="20"/>
      <c r="CP124" s="20"/>
      <c r="CQ124" s="20"/>
      <c r="CR124" s="20"/>
      <c r="CS124" s="20"/>
      <c r="CT124" s="20"/>
      <c r="CU124" s="20"/>
      <c r="CV124" s="20"/>
      <c r="CW124" s="20"/>
      <c r="CX124" s="20"/>
      <c r="CY124" s="20"/>
      <c r="CZ124" s="22"/>
    </row>
    <row r="125" s="319" customFormat="true" ht="15" customHeight="true" x14ac:dyDescent="0.2">
      <c r="A125" s="1064"/>
      <c r="B125" s="389" t="s">
        <v>16</v>
      </c>
      <c r="C125" s="478">
        <v>10.354085285100782</v>
      </c>
      <c r="D125" s="470">
        <v>16.9297072675888</v>
      </c>
      <c r="E125" s="470">
        <v>28.724229662260537</v>
      </c>
      <c r="F125" s="470">
        <v>35.970097019673943</v>
      </c>
      <c r="G125" s="485">
        <v>26.895750208883118</v>
      </c>
      <c r="H125" s="474">
        <v>23.555605391783214</v>
      </c>
      <c r="I125" s="470">
        <v>40.566697806448133</v>
      </c>
      <c r="J125" s="470">
        <v>37.229060963645594</v>
      </c>
      <c r="K125" s="470">
        <v>37.977367730377424</v>
      </c>
      <c r="L125" s="481">
        <v>18.380503780781059</v>
      </c>
      <c r="M125" s="478">
        <v>8.6105915497431944</v>
      </c>
      <c r="N125" s="470">
        <v>11.150882946460317</v>
      </c>
      <c r="O125" s="470">
        <v>11.913130948778331</v>
      </c>
      <c r="P125" s="470">
        <v>14.261836963789937</v>
      </c>
      <c r="Q125" s="481">
        <v>20.479212904607273</v>
      </c>
      <c r="R125" s="478">
        <v>20.548513848084539</v>
      </c>
      <c r="S125" s="470">
        <v>17.56862429963828</v>
      </c>
      <c r="T125" s="470">
        <v>29.52441134570941</v>
      </c>
      <c r="U125" s="470">
        <v>15.060968503696619</v>
      </c>
      <c r="V125" s="481">
        <v>16.522214490353093</v>
      </c>
      <c r="W125" s="24"/>
      <c r="X125" s="24"/>
      <c r="Y125" s="24"/>
      <c r="Z125" s="24"/>
      <c r="AA125" s="24"/>
      <c r="AB125" s="24"/>
      <c r="AC125" s="24"/>
      <c r="AD125" s="24"/>
      <c r="AE125" s="24"/>
      <c r="AF125" s="24"/>
      <c r="AG125" s="24"/>
      <c r="AH125" s="24"/>
      <c r="AI125" s="24"/>
      <c r="AJ125" s="24"/>
      <c r="AK125" s="24"/>
      <c r="AL125" s="24"/>
      <c r="AM125" s="24"/>
      <c r="AN125" s="24"/>
      <c r="AO125" s="24"/>
      <c r="AP125" s="24"/>
      <c r="AQ125" s="24"/>
      <c r="AR125" s="24"/>
      <c r="AS125" s="24"/>
      <c r="AT125" s="24"/>
      <c r="AU125" s="24"/>
      <c r="AV125" s="24"/>
      <c r="AW125" s="24"/>
      <c r="AX125" s="24"/>
      <c r="AY125" s="24"/>
      <c r="AZ125" s="356"/>
      <c r="BA125" s="1084"/>
      <c r="BB125" s="890" t="s">
        <v>16</v>
      </c>
      <c r="BC125" s="491">
        <v>870.86496799999986</v>
      </c>
      <c r="BD125" s="488">
        <v>1426.8836020000003</v>
      </c>
      <c r="BE125" s="488">
        <v>2415.3634029999998</v>
      </c>
      <c r="BF125" s="488">
        <v>3030.8897870000019</v>
      </c>
      <c r="BG125" s="497">
        <v>2264.4134840000011</v>
      </c>
      <c r="BH125" s="491">
        <v>1134.1893100000007</v>
      </c>
      <c r="BI125" s="488">
        <v>1970.7450519999995</v>
      </c>
      <c r="BJ125" s="488">
        <v>1804.7044890000002</v>
      </c>
      <c r="BK125" s="488">
        <v>1829.3174700000009</v>
      </c>
      <c r="BL125" s="497">
        <v>889.13872700000024</v>
      </c>
      <c r="BM125" s="491">
        <v>308.25448599999976</v>
      </c>
      <c r="BN125" s="488">
        <v>400.42327000000012</v>
      </c>
      <c r="BO125" s="488">
        <v>425.51383500000037</v>
      </c>
      <c r="BP125" s="488">
        <v>512.47411500000021</v>
      </c>
      <c r="BQ125" s="497">
        <v>733.65448999999944</v>
      </c>
      <c r="BR125" s="491">
        <v>2966.4626649999968</v>
      </c>
      <c r="BS125" s="488">
        <v>624.84653899999921</v>
      </c>
      <c r="BT125" s="488">
        <v>5616.9670570000008</v>
      </c>
      <c r="BU125" s="488">
        <v>396.20355600000005</v>
      </c>
      <c r="BV125" s="494">
        <v>403.93542699999972</v>
      </c>
      <c r="BW125" s="20"/>
      <c r="BX125" s="20"/>
      <c r="BY125" s="20"/>
      <c r="BZ125" s="20"/>
      <c r="CA125" s="20"/>
      <c r="CB125" s="20"/>
      <c r="CC125" s="20"/>
      <c r="CD125" s="20"/>
      <c r="CE125" s="20"/>
      <c r="CF125" s="20"/>
      <c r="CG125" s="20"/>
      <c r="CH125" s="20"/>
      <c r="CI125" s="20"/>
      <c r="CJ125" s="20"/>
      <c r="CK125" s="20"/>
      <c r="CL125" s="20"/>
      <c r="CM125" s="20"/>
      <c r="CN125" s="20"/>
      <c r="CO125" s="20"/>
      <c r="CP125" s="20"/>
      <c r="CQ125" s="20"/>
      <c r="CR125" s="20"/>
      <c r="CS125" s="20"/>
      <c r="CT125" s="20"/>
      <c r="CU125" s="20"/>
      <c r="CV125" s="20"/>
      <c r="CW125" s="20"/>
      <c r="CX125" s="20"/>
      <c r="CY125" s="20"/>
      <c r="CZ125" s="22"/>
    </row>
    <row r="126" s="319" customFormat="true" ht="15" customHeight="true" x14ac:dyDescent="0.2">
      <c r="A126" s="1064"/>
      <c r="B126" s="389" t="s">
        <v>22</v>
      </c>
      <c r="C126" s="478">
        <v>17.00964514649155</v>
      </c>
      <c r="D126" s="470">
        <v>18.0440617390021</v>
      </c>
      <c r="E126" s="470">
        <v>23.854515723056664</v>
      </c>
      <c r="F126" s="470">
        <v>19.665498012169248</v>
      </c>
      <c r="G126" s="485">
        <v>9.286042556038856</v>
      </c>
      <c r="H126" s="474">
        <v>23.554280641292006</v>
      </c>
      <c r="I126" s="470">
        <v>23.306037722117143</v>
      </c>
      <c r="J126" s="470">
        <v>21.257669454739641</v>
      </c>
      <c r="K126" s="470">
        <v>14.086540845651149</v>
      </c>
      <c r="L126" s="481">
        <v>6.2362288120198635</v>
      </c>
      <c r="M126" s="478">
        <v>15.757109281033335</v>
      </c>
      <c r="N126" s="470">
        <v>15.79951446959209</v>
      </c>
      <c r="O126" s="470">
        <v>17.325466874924548</v>
      </c>
      <c r="P126" s="470">
        <v>18.231610658050705</v>
      </c>
      <c r="Q126" s="481">
        <v>19.92405678810535</v>
      </c>
      <c r="R126" s="478">
        <v>19.532341556018842</v>
      </c>
      <c r="S126" s="470">
        <v>11.39053227094791</v>
      </c>
      <c r="T126" s="470">
        <v>14.184384983586865</v>
      </c>
      <c r="U126" s="470">
        <v>18.119038970065084</v>
      </c>
      <c r="V126" s="481">
        <v>40.743808911673028</v>
      </c>
      <c r="W126" s="24"/>
      <c r="X126" s="24"/>
      <c r="Y126" s="24"/>
      <c r="Z126" s="24"/>
      <c r="AA126" s="24"/>
      <c r="AB126" s="24"/>
      <c r="AC126" s="24"/>
      <c r="AD126" s="24"/>
      <c r="AE126" s="24"/>
      <c r="AF126" s="24"/>
      <c r="AG126" s="24"/>
      <c r="AH126" s="24"/>
      <c r="AI126" s="24"/>
      <c r="AJ126" s="24"/>
      <c r="AK126" s="24"/>
      <c r="AL126" s="24"/>
      <c r="AM126" s="24"/>
      <c r="AN126" s="24"/>
      <c r="AO126" s="24"/>
      <c r="AP126" s="24"/>
      <c r="AQ126" s="24"/>
      <c r="AR126" s="24"/>
      <c r="AS126" s="24"/>
      <c r="AT126" s="24"/>
      <c r="AU126" s="24"/>
      <c r="AV126" s="24"/>
      <c r="AW126" s="24"/>
      <c r="AX126" s="24"/>
      <c r="AY126" s="24"/>
      <c r="AZ126" s="356"/>
      <c r="BA126" s="1084"/>
      <c r="BB126" s="890" t="s">
        <v>22</v>
      </c>
      <c r="BC126" s="491">
        <v>1430.6530870000008</v>
      </c>
      <c r="BD126" s="488">
        <v>1520.8045480000003</v>
      </c>
      <c r="BE126" s="488">
        <v>2005.8788329999998</v>
      </c>
      <c r="BF126" s="488">
        <v>1657.0418770000001</v>
      </c>
      <c r="BG126" s="497">
        <v>781.81273299999964</v>
      </c>
      <c r="BH126" s="491">
        <v>1134.1255239999996</v>
      </c>
      <c r="BI126" s="488">
        <v>1132.2158570000001</v>
      </c>
      <c r="BJ126" s="488">
        <v>1030.4802349999995</v>
      </c>
      <c r="BK126" s="488">
        <v>678.52926099999979</v>
      </c>
      <c r="BL126" s="497">
        <v>301.67141300000003</v>
      </c>
      <c r="BM126" s="491">
        <v>564.0959270000003</v>
      </c>
      <c r="BN126" s="488">
        <v>567.35357000000022</v>
      </c>
      <c r="BO126" s="488">
        <v>618.83193299999971</v>
      </c>
      <c r="BP126" s="488">
        <v>655.12097500000016</v>
      </c>
      <c r="BQ126" s="497">
        <v>713.76638300000002</v>
      </c>
      <c r="BR126" s="491">
        <v>2819.7641159999989</v>
      </c>
      <c r="BS126" s="488">
        <v>405.11621999999971</v>
      </c>
      <c r="BT126" s="488">
        <v>2698.5541639999983</v>
      </c>
      <c r="BU126" s="488">
        <v>476.65113099999957</v>
      </c>
      <c r="BV126" s="494">
        <v>996.10544699999969</v>
      </c>
      <c r="BW126" s="20"/>
      <c r="BX126" s="20"/>
      <c r="BY126" s="20"/>
      <c r="BZ126" s="20"/>
      <c r="CA126" s="20"/>
      <c r="CB126" s="20"/>
      <c r="CC126" s="20"/>
      <c r="CD126" s="20"/>
      <c r="CE126" s="20"/>
      <c r="CF126" s="20"/>
      <c r="CG126" s="20"/>
      <c r="CH126" s="20"/>
      <c r="CI126" s="20"/>
      <c r="CJ126" s="20"/>
      <c r="CK126" s="20"/>
      <c r="CL126" s="20"/>
      <c r="CM126" s="20"/>
      <c r="CN126" s="20"/>
      <c r="CO126" s="20"/>
      <c r="CP126" s="20"/>
      <c r="CQ126" s="20"/>
      <c r="CR126" s="20"/>
      <c r="CS126" s="20"/>
      <c r="CT126" s="20"/>
      <c r="CU126" s="20"/>
      <c r="CV126" s="20"/>
      <c r="CW126" s="20"/>
      <c r="CX126" s="20"/>
      <c r="CY126" s="20"/>
      <c r="CZ126" s="22"/>
    </row>
    <row r="127" s="319" customFormat="true" ht="15" customHeight="true" x14ac:dyDescent="0.2">
      <c r="A127" s="1064"/>
      <c r="B127" s="389" t="s">
        <v>19</v>
      </c>
      <c r="C127" s="478">
        <v>70.228367758342301</v>
      </c>
      <c r="D127" s="470">
        <v>56.906621732240048</v>
      </c>
      <c r="E127" s="470">
        <v>30.009736524491842</v>
      </c>
      <c r="F127" s="470">
        <v>12.420814212289542</v>
      </c>
      <c r="G127" s="485">
        <v>4.489263932411717</v>
      </c>
      <c r="H127" s="474">
        <v>42.099993303121089</v>
      </c>
      <c r="I127" s="470">
        <v>16.574766577996648</v>
      </c>
      <c r="J127" s="470">
        <v>10.680796760324323</v>
      </c>
      <c r="K127" s="470">
        <v>7.3357641857953766</v>
      </c>
      <c r="L127" s="481">
        <v>1.5989930825027778</v>
      </c>
      <c r="M127" s="478">
        <v>73.135445079532289</v>
      </c>
      <c r="N127" s="470">
        <v>70.708390262084535</v>
      </c>
      <c r="O127" s="470">
        <v>65.454439352862948</v>
      </c>
      <c r="P127" s="470">
        <v>57.437337406376834</v>
      </c>
      <c r="Q127" s="481">
        <v>36.599820637750369</v>
      </c>
      <c r="R127" s="478">
        <v>43.736918229078157</v>
      </c>
      <c r="S127" s="470">
        <v>61.70442969725022</v>
      </c>
      <c r="T127" s="470">
        <v>20.997863158485597</v>
      </c>
      <c r="U127" s="470">
        <v>50.981351811499252</v>
      </c>
      <c r="V127" s="481">
        <v>32.987963998622085</v>
      </c>
      <c r="W127" s="24"/>
      <c r="X127" s="24"/>
      <c r="Y127" s="24"/>
      <c r="Z127" s="24"/>
      <c r="AA127" s="24"/>
      <c r="AB127" s="24"/>
      <c r="AC127" s="24"/>
      <c r="AD127" s="24"/>
      <c r="AE127" s="24"/>
      <c r="AF127" s="24"/>
      <c r="AG127" s="24"/>
      <c r="AH127" s="24"/>
      <c r="AI127" s="24"/>
      <c r="AJ127" s="24"/>
      <c r="AK127" s="24"/>
      <c r="AL127" s="24"/>
      <c r="AM127" s="24"/>
      <c r="AN127" s="24"/>
      <c r="AO127" s="24"/>
      <c r="AP127" s="24"/>
      <c r="AQ127" s="24"/>
      <c r="AR127" s="24"/>
      <c r="AS127" s="24"/>
      <c r="AT127" s="24"/>
      <c r="AU127" s="24"/>
      <c r="AV127" s="24"/>
      <c r="AW127" s="24"/>
      <c r="AX127" s="24"/>
      <c r="AY127" s="24"/>
      <c r="AZ127" s="356"/>
      <c r="BA127" s="1084"/>
      <c r="BB127" s="890" t="s">
        <v>19</v>
      </c>
      <c r="BC127" s="491">
        <v>5906.7917209999778</v>
      </c>
      <c r="BD127" s="488">
        <v>4796.2509989999908</v>
      </c>
      <c r="BE127" s="488">
        <v>2523.4591209999967</v>
      </c>
      <c r="BF127" s="488">
        <v>1046.5948680000001</v>
      </c>
      <c r="BG127" s="497">
        <v>377.96119099999993</v>
      </c>
      <c r="BH127" s="491">
        <v>2027.091283</v>
      </c>
      <c r="BI127" s="488">
        <v>805.20823699999971</v>
      </c>
      <c r="BJ127" s="488">
        <v>517.75901299999987</v>
      </c>
      <c r="BK127" s="488">
        <v>353.35365200000001</v>
      </c>
      <c r="BL127" s="497">
        <v>77.349711999999997</v>
      </c>
      <c r="BM127" s="491">
        <v>2618.2090859999985</v>
      </c>
      <c r="BN127" s="488">
        <v>2539.1069909999983</v>
      </c>
      <c r="BO127" s="488">
        <v>2337.905092</v>
      </c>
      <c r="BP127" s="488">
        <v>2063.9100509999998</v>
      </c>
      <c r="BQ127" s="497">
        <v>1311.1647830000004</v>
      </c>
      <c r="BR127" s="491">
        <v>6314.0301029999991</v>
      </c>
      <c r="BS127" s="488">
        <v>2194.5827220000028</v>
      </c>
      <c r="BT127" s="488">
        <v>3994.8063399999901</v>
      </c>
      <c r="BU127" s="488">
        <v>1341.1483379999986</v>
      </c>
      <c r="BV127" s="494">
        <v>806.49039700000083</v>
      </c>
      <c r="BW127" s="20"/>
      <c r="BX127" s="20"/>
      <c r="BY127" s="20"/>
      <c r="BZ127" s="20"/>
      <c r="CA127" s="20"/>
      <c r="CB127" s="20"/>
      <c r="CC127" s="20"/>
      <c r="CD127" s="20"/>
      <c r="CE127" s="20"/>
      <c r="CF127" s="20"/>
      <c r="CG127" s="20"/>
      <c r="CH127" s="20"/>
      <c r="CI127" s="20"/>
      <c r="CJ127" s="20"/>
      <c r="CK127" s="20"/>
      <c r="CL127" s="20"/>
      <c r="CM127" s="20"/>
      <c r="CN127" s="20"/>
      <c r="CO127" s="20"/>
      <c r="CP127" s="20"/>
      <c r="CQ127" s="20"/>
      <c r="CR127" s="20"/>
      <c r="CS127" s="20"/>
      <c r="CT127" s="20"/>
      <c r="CU127" s="20"/>
      <c r="CV127" s="20"/>
      <c r="CW127" s="20"/>
      <c r="CX127" s="20"/>
      <c r="CY127" s="20"/>
      <c r="CZ127" s="22"/>
    </row>
    <row r="128" s="319" customFormat="true" ht="15" customHeight="true" x14ac:dyDescent="0.2">
      <c r="A128" s="1064" t="s">
        <v>109</v>
      </c>
      <c r="B128" s="389" t="s">
        <v>49</v>
      </c>
      <c r="C128" s="478">
        <v>81.132234407465404</v>
      </c>
      <c r="D128" s="470">
        <v>67.585505768800829</v>
      </c>
      <c r="E128" s="470">
        <v>62.260245171238992</v>
      </c>
      <c r="F128" s="470">
        <v>52.964429112666124</v>
      </c>
      <c r="G128" s="485">
        <v>31.192630687960136</v>
      </c>
      <c r="H128" s="474">
        <v>68.583803858621394</v>
      </c>
      <c r="I128" s="470">
        <v>67.477113314948923</v>
      </c>
      <c r="J128" s="470">
        <v>54.699121358745238</v>
      </c>
      <c r="K128" s="470">
        <v>48.330977061080574</v>
      </c>
      <c r="L128" s="481">
        <v>19.943089061360951</v>
      </c>
      <c r="M128" s="478">
        <v>77.520897506562278</v>
      </c>
      <c r="N128" s="470">
        <v>82.64752601206537</v>
      </c>
      <c r="O128" s="470">
        <v>69.18156838380331</v>
      </c>
      <c r="P128" s="470">
        <v>58.615784478018682</v>
      </c>
      <c r="Q128" s="481">
        <v>47.104506317650504</v>
      </c>
      <c r="R128" s="478">
        <v>55.943642104297595</v>
      </c>
      <c r="S128" s="470">
        <v>65.29864138780286</v>
      </c>
      <c r="T128" s="470">
        <v>45.549884868613269</v>
      </c>
      <c r="U128" s="470">
        <v>48.741614812108715</v>
      </c>
      <c r="V128" s="481">
        <v>62.898095230905696</v>
      </c>
      <c r="W128" s="24"/>
      <c r="X128" s="24"/>
      <c r="Y128" s="24"/>
      <c r="Z128" s="24"/>
      <c r="AA128" s="24"/>
      <c r="AB128" s="24"/>
      <c r="AC128" s="24"/>
      <c r="AD128" s="24"/>
      <c r="AE128" s="24"/>
      <c r="AF128" s="24"/>
      <c r="AG128" s="24"/>
      <c r="AH128" s="24"/>
      <c r="AI128" s="24"/>
      <c r="AJ128" s="24"/>
      <c r="AK128" s="24"/>
      <c r="AL128" s="24"/>
      <c r="AM128" s="24"/>
      <c r="AN128" s="24"/>
      <c r="AO128" s="24"/>
      <c r="AP128" s="24"/>
      <c r="AQ128" s="24"/>
      <c r="AR128" s="24"/>
      <c r="AS128" s="24"/>
      <c r="AT128" s="24"/>
      <c r="AU128" s="24"/>
      <c r="AV128" s="24"/>
      <c r="AW128" s="24"/>
      <c r="AX128" s="24"/>
      <c r="AY128" s="24"/>
      <c r="AZ128" s="356"/>
      <c r="BA128" s="1084" t="s">
        <v>109</v>
      </c>
      <c r="BB128" s="890" t="s">
        <v>49</v>
      </c>
      <c r="BC128" s="491">
        <v>870.86496799999986</v>
      </c>
      <c r="BD128" s="488">
        <v>1426.8836020000003</v>
      </c>
      <c r="BE128" s="488">
        <v>2415.3634029999998</v>
      </c>
      <c r="BF128" s="488">
        <v>3030.8897870000019</v>
      </c>
      <c r="BG128" s="497">
        <v>2264.4134840000011</v>
      </c>
      <c r="BH128" s="491">
        <v>1134.1893100000007</v>
      </c>
      <c r="BI128" s="488">
        <v>1970.7450519999995</v>
      </c>
      <c r="BJ128" s="488">
        <v>1804.7044890000002</v>
      </c>
      <c r="BK128" s="488">
        <v>1829.3174700000009</v>
      </c>
      <c r="BL128" s="497">
        <v>889.13872700000024</v>
      </c>
      <c r="BM128" s="491">
        <v>308.25448599999976</v>
      </c>
      <c r="BN128" s="488">
        <v>400.42327000000012</v>
      </c>
      <c r="BO128" s="488">
        <v>425.51383500000037</v>
      </c>
      <c r="BP128" s="488">
        <v>512.47411500000021</v>
      </c>
      <c r="BQ128" s="497">
        <v>733.65448999999944</v>
      </c>
      <c r="BR128" s="491">
        <v>2966.4626649999968</v>
      </c>
      <c r="BS128" s="488">
        <v>624.84653899999921</v>
      </c>
      <c r="BT128" s="488">
        <v>5616.9670570000008</v>
      </c>
      <c r="BU128" s="488">
        <v>396.20355600000005</v>
      </c>
      <c r="BV128" s="494">
        <v>403.93542699999972</v>
      </c>
      <c r="BW128" s="20"/>
      <c r="BX128" s="20"/>
      <c r="BY128" s="20"/>
      <c r="BZ128" s="20"/>
      <c r="CA128" s="20"/>
      <c r="CB128" s="20"/>
      <c r="CC128" s="20"/>
      <c r="CD128" s="20"/>
      <c r="CE128" s="20"/>
      <c r="CF128" s="20"/>
      <c r="CG128" s="20"/>
      <c r="CH128" s="20"/>
      <c r="CI128" s="20"/>
      <c r="CJ128" s="20"/>
      <c r="CK128" s="20"/>
      <c r="CL128" s="20"/>
      <c r="CM128" s="20"/>
      <c r="CN128" s="20"/>
      <c r="CO128" s="20"/>
      <c r="CP128" s="20"/>
      <c r="CQ128" s="20"/>
      <c r="CR128" s="20"/>
      <c r="CS128" s="20"/>
      <c r="CT128" s="20"/>
      <c r="CU128" s="20"/>
      <c r="CV128" s="20"/>
      <c r="CW128" s="20"/>
      <c r="CX128" s="20"/>
      <c r="CY128" s="20"/>
      <c r="CZ128" s="22"/>
    </row>
    <row r="129" s="319" customFormat="true" ht="15" customHeight="true" x14ac:dyDescent="0.2">
      <c r="A129" s="1065"/>
      <c r="B129" s="390" t="s">
        <v>48</v>
      </c>
      <c r="C129" s="476">
        <v>18.867765592534592</v>
      </c>
      <c r="D129" s="471">
        <v>32.414494231199072</v>
      </c>
      <c r="E129" s="471">
        <v>37.739754828761072</v>
      </c>
      <c r="F129" s="471">
        <v>47.03557088733389</v>
      </c>
      <c r="G129" s="486">
        <v>68.807369312039995</v>
      </c>
      <c r="H129" s="472">
        <v>31.416196141378585</v>
      </c>
      <c r="I129" s="471">
        <v>32.52288668505107</v>
      </c>
      <c r="J129" s="471">
        <v>45.300878641254712</v>
      </c>
      <c r="K129" s="471">
        <v>51.669022938919476</v>
      </c>
      <c r="L129" s="482">
        <v>80.05691093863912</v>
      </c>
      <c r="M129" s="476">
        <v>22.479102493437644</v>
      </c>
      <c r="N129" s="471">
        <v>17.352473987934577</v>
      </c>
      <c r="O129" s="471">
        <v>30.818431616196808</v>
      </c>
      <c r="P129" s="471">
        <v>41.384215521981332</v>
      </c>
      <c r="Q129" s="482">
        <v>52.895493682349304</v>
      </c>
      <c r="R129" s="476">
        <v>44.056357895702483</v>
      </c>
      <c r="S129" s="471">
        <v>34.701358612197062</v>
      </c>
      <c r="T129" s="471">
        <v>54.450115131386781</v>
      </c>
      <c r="U129" s="471">
        <v>51.258385187891328</v>
      </c>
      <c r="V129" s="482">
        <v>37.10190476909424</v>
      </c>
      <c r="W129" s="24"/>
      <c r="X129" s="24"/>
      <c r="Y129" s="24"/>
      <c r="Z129" s="24"/>
      <c r="AA129" s="24"/>
      <c r="AB129" s="24"/>
      <c r="AC129" s="24"/>
      <c r="AD129" s="24"/>
      <c r="AE129" s="24"/>
      <c r="AF129" s="24"/>
      <c r="AG129" s="24"/>
      <c r="AH129" s="24"/>
      <c r="AI129" s="24"/>
      <c r="AJ129" s="24"/>
      <c r="AK129" s="24"/>
      <c r="AL129" s="24"/>
      <c r="AM129" s="24"/>
      <c r="AN129" s="24"/>
      <c r="AO129" s="24"/>
      <c r="AP129" s="24"/>
      <c r="AQ129" s="24"/>
      <c r="AR129" s="24"/>
      <c r="AS129" s="24"/>
      <c r="AT129" s="24"/>
      <c r="AU129" s="24"/>
      <c r="AV129" s="24"/>
      <c r="AW129" s="24"/>
      <c r="AX129" s="24"/>
      <c r="AY129" s="24"/>
      <c r="AZ129" s="356"/>
      <c r="BA129" s="1087"/>
      <c r="BB129" s="891" t="s">
        <v>48</v>
      </c>
      <c r="BC129" s="492">
        <v>202.52463399999999</v>
      </c>
      <c r="BD129" s="489">
        <v>684.3436289999994</v>
      </c>
      <c r="BE129" s="489">
        <v>1464.0999630000013</v>
      </c>
      <c r="BF129" s="489">
        <v>2691.6108380000005</v>
      </c>
      <c r="BG129" s="498">
        <v>4995.0366939999967</v>
      </c>
      <c r="BH129" s="492">
        <v>519.53831400000001</v>
      </c>
      <c r="BI129" s="489">
        <v>949.86751600000002</v>
      </c>
      <c r="BJ129" s="489">
        <v>1494.6254530000006</v>
      </c>
      <c r="BK129" s="489">
        <v>1955.6618149999997</v>
      </c>
      <c r="BL129" s="498">
        <v>3569.2414379999982</v>
      </c>
      <c r="BM129" s="492">
        <v>89.386015999999969</v>
      </c>
      <c r="BN129" s="489">
        <v>84.07189799999999</v>
      </c>
      <c r="BO129" s="489">
        <v>189.55437599999999</v>
      </c>
      <c r="BP129" s="489">
        <v>361.81959200000006</v>
      </c>
      <c r="BQ129" s="498">
        <v>823.84933999999942</v>
      </c>
      <c r="BR129" s="492">
        <v>2336.1285740000021</v>
      </c>
      <c r="BS129" s="489">
        <v>332.05934100000013</v>
      </c>
      <c r="BT129" s="489">
        <v>6714.4956309999998</v>
      </c>
      <c r="BU129" s="489">
        <v>416.66150299999998</v>
      </c>
      <c r="BV129" s="495">
        <v>238.27070899999984</v>
      </c>
      <c r="BW129" s="20"/>
      <c r="BX129" s="20"/>
      <c r="BY129" s="20"/>
      <c r="BZ129" s="20"/>
      <c r="CA129" s="20"/>
      <c r="CB129" s="20"/>
      <c r="CC129" s="20"/>
      <c r="CD129" s="20"/>
      <c r="CE129" s="20"/>
      <c r="CF129" s="20"/>
      <c r="CG129" s="20"/>
      <c r="CH129" s="20"/>
      <c r="CI129" s="20"/>
      <c r="CJ129" s="20"/>
      <c r="CK129" s="20"/>
      <c r="CL129" s="20"/>
      <c r="CM129" s="20"/>
      <c r="CN129" s="20"/>
      <c r="CO129" s="20"/>
      <c r="CP129" s="20"/>
      <c r="CQ129" s="20"/>
      <c r="CR129" s="20"/>
      <c r="CS129" s="20"/>
      <c r="CT129" s="20"/>
      <c r="CU129" s="20"/>
      <c r="CV129" s="20"/>
      <c r="CW129" s="20"/>
      <c r="CX129" s="20"/>
      <c r="CY129" s="20"/>
      <c r="CZ129" s="22"/>
    </row>
    <row r="130" s="320" customFormat="true" ht="15" hidden="true" customHeight="true" x14ac:dyDescent="0.2">
      <c r="A130" s="1133" t="s">
        <v>47</v>
      </c>
      <c r="B130" s="387" t="s">
        <v>42</v>
      </c>
      <c r="C130" s="393"/>
      <c r="D130" s="394"/>
      <c r="E130" s="394"/>
      <c r="F130" s="394"/>
      <c r="G130" s="395"/>
      <c r="H130" s="396"/>
      <c r="I130" s="394"/>
      <c r="J130" s="394"/>
      <c r="K130" s="394"/>
      <c r="L130" s="397"/>
      <c r="M130" s="393"/>
      <c r="N130" s="394"/>
      <c r="O130" s="394"/>
      <c r="P130" s="394"/>
      <c r="Q130" s="397"/>
      <c r="R130" s="393"/>
      <c r="S130" s="396"/>
      <c r="T130" s="396"/>
      <c r="U130" s="396"/>
      <c r="V130" s="6"/>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c r="AX130" s="2"/>
      <c r="AY130" s="2"/>
      <c r="AZ130" s="357"/>
      <c r="BB130" s="322"/>
      <c r="BW130" s="357"/>
      <c r="BX130" s="357"/>
      <c r="BY130" s="357"/>
      <c r="BZ130" s="357"/>
      <c r="CA130" s="357"/>
      <c r="CB130" s="357"/>
      <c r="CC130" s="357"/>
      <c r="CD130" s="357"/>
      <c r="CE130" s="357"/>
      <c r="CF130" s="357"/>
      <c r="CG130" s="357"/>
      <c r="CH130" s="357"/>
      <c r="CI130" s="357"/>
      <c r="CJ130" s="357"/>
      <c r="CK130" s="357"/>
      <c r="CL130" s="357"/>
      <c r="CM130" s="357"/>
      <c r="CN130" s="357"/>
      <c r="CO130" s="357"/>
      <c r="CP130" s="357"/>
      <c r="CQ130" s="357"/>
      <c r="CR130" s="357"/>
      <c r="CS130" s="357"/>
      <c r="CT130" s="357"/>
      <c r="CU130" s="357"/>
      <c r="CV130" s="357"/>
      <c r="CW130" s="357"/>
      <c r="CX130" s="357"/>
      <c r="CY130" s="357"/>
      <c r="CZ130" s="357"/>
    </row>
    <row r="131" s="320" customFormat="true" ht="15" hidden="true" customHeight="true" x14ac:dyDescent="0.2">
      <c r="A131" s="1134"/>
      <c r="B131" s="384" t="s">
        <v>46</v>
      </c>
      <c r="C131" s="398"/>
      <c r="D131" s="399"/>
      <c r="E131" s="399"/>
      <c r="F131" s="399"/>
      <c r="G131" s="400"/>
      <c r="H131" s="401"/>
      <c r="I131" s="399"/>
      <c r="J131" s="399"/>
      <c r="K131" s="399"/>
      <c r="L131" s="402"/>
      <c r="M131" s="398"/>
      <c r="N131" s="399"/>
      <c r="O131" s="399"/>
      <c r="P131" s="399"/>
      <c r="Q131" s="402"/>
      <c r="R131" s="398"/>
      <c r="S131" s="401"/>
      <c r="T131" s="401"/>
      <c r="U131" s="401"/>
      <c r="V131" s="5"/>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2"/>
      <c r="AV131" s="2"/>
      <c r="AW131" s="2"/>
      <c r="AX131" s="2"/>
      <c r="AY131" s="2"/>
      <c r="AZ131" s="357"/>
      <c r="BB131" s="322"/>
      <c r="BW131" s="357"/>
      <c r="BX131" s="357"/>
      <c r="BY131" s="357"/>
      <c r="BZ131" s="357"/>
      <c r="CA131" s="357"/>
      <c r="CB131" s="357"/>
      <c r="CC131" s="357"/>
      <c r="CD131" s="357"/>
      <c r="CE131" s="357"/>
      <c r="CF131" s="357"/>
      <c r="CG131" s="357"/>
      <c r="CH131" s="357"/>
      <c r="CI131" s="357"/>
      <c r="CJ131" s="357"/>
      <c r="CK131" s="357"/>
      <c r="CL131" s="357"/>
      <c r="CM131" s="357"/>
      <c r="CN131" s="357"/>
      <c r="CO131" s="357"/>
      <c r="CP131" s="357"/>
      <c r="CQ131" s="357"/>
      <c r="CR131" s="357"/>
      <c r="CS131" s="357"/>
      <c r="CT131" s="357"/>
      <c r="CU131" s="357"/>
      <c r="CV131" s="357"/>
      <c r="CW131" s="357"/>
      <c r="CX131" s="357"/>
      <c r="CY131" s="357"/>
      <c r="CZ131" s="357"/>
    </row>
    <row r="132" s="320" customFormat="true" ht="15" hidden="true" customHeight="true" x14ac:dyDescent="0.2">
      <c r="A132" s="1135"/>
      <c r="B132" s="385" t="s">
        <v>46</v>
      </c>
      <c r="C132" s="403"/>
      <c r="D132" s="404"/>
      <c r="E132" s="404"/>
      <c r="F132" s="404"/>
      <c r="G132" s="405"/>
      <c r="H132" s="406"/>
      <c r="I132" s="404"/>
      <c r="J132" s="404"/>
      <c r="K132" s="404"/>
      <c r="L132" s="407"/>
      <c r="M132" s="403"/>
      <c r="N132" s="404"/>
      <c r="O132" s="404"/>
      <c r="P132" s="404"/>
      <c r="Q132" s="407"/>
      <c r="R132" s="452"/>
      <c r="S132" s="453"/>
      <c r="T132" s="453"/>
      <c r="U132" s="453"/>
      <c r="V132" s="4"/>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2"/>
      <c r="AV132" s="2"/>
      <c r="AW132" s="2"/>
      <c r="AX132" s="2"/>
      <c r="AY132" s="2"/>
      <c r="AZ132" s="357"/>
      <c r="BB132" s="322"/>
      <c r="BW132" s="357"/>
      <c r="BX132" s="357"/>
      <c r="BY132" s="357"/>
      <c r="BZ132" s="357"/>
      <c r="CA132" s="357"/>
      <c r="CB132" s="357"/>
      <c r="CC132" s="357"/>
      <c r="CD132" s="357"/>
      <c r="CE132" s="357"/>
      <c r="CF132" s="357"/>
      <c r="CG132" s="357"/>
      <c r="CH132" s="357"/>
      <c r="CI132" s="357"/>
      <c r="CJ132" s="357"/>
      <c r="CK132" s="357"/>
      <c r="CL132" s="357"/>
      <c r="CM132" s="357"/>
      <c r="CN132" s="357"/>
      <c r="CO132" s="357"/>
      <c r="CP132" s="357"/>
      <c r="CQ132" s="357"/>
      <c r="CR132" s="357"/>
      <c r="CS132" s="357"/>
      <c r="CT132" s="357"/>
      <c r="CU132" s="357"/>
      <c r="CV132" s="357"/>
      <c r="CW132" s="357"/>
      <c r="CX132" s="357"/>
      <c r="CY132" s="357"/>
      <c r="CZ132" s="357"/>
    </row>
    <row r="133" s="319" customFormat="true" ht="15" customHeight="true" x14ac:dyDescent="0.2">
      <c r="B133" s="386"/>
      <c r="C133" s="1070" t="s">
        <v>115</v>
      </c>
      <c r="D133" s="1071"/>
      <c r="E133" s="1071"/>
      <c r="F133" s="1071"/>
      <c r="G133" s="1072"/>
      <c r="H133" s="1073" t="s">
        <v>38</v>
      </c>
      <c r="I133" s="1074"/>
      <c r="J133" s="1074"/>
      <c r="K133" s="1074"/>
      <c r="L133" s="1075"/>
      <c r="M133" s="1051" t="s">
        <v>37</v>
      </c>
      <c r="N133" s="1052"/>
      <c r="O133" s="1052"/>
      <c r="P133" s="1052"/>
      <c r="Q133" s="1053"/>
      <c r="R133" s="506" t="s">
        <v>142</v>
      </c>
      <c r="S133" s="465"/>
      <c r="T133" s="465"/>
      <c r="U133" s="465"/>
      <c r="V133" s="465"/>
      <c r="W133" s="23"/>
      <c r="X133" s="23"/>
      <c r="Y133" s="23"/>
      <c r="Z133" s="3"/>
      <c r="AA133" s="3"/>
      <c r="AB133" s="3"/>
      <c r="AC133" s="3"/>
      <c r="AD133" s="3"/>
      <c r="AE133" s="3"/>
      <c r="AF133" s="3"/>
      <c r="AG133" s="3"/>
      <c r="AH133" s="3"/>
      <c r="AI133" s="3"/>
      <c r="AJ133" s="3"/>
      <c r="AK133" s="3"/>
      <c r="AL133" s="3"/>
      <c r="AM133" s="3"/>
      <c r="AN133" s="3"/>
      <c r="AO133" s="3"/>
      <c r="AP133" s="3"/>
      <c r="AQ133" s="3"/>
      <c r="AR133" s="3"/>
      <c r="AS133" s="3"/>
      <c r="AT133" s="3"/>
      <c r="AU133" s="3"/>
      <c r="AV133" s="3"/>
      <c r="AW133" s="3"/>
      <c r="AX133" s="3"/>
      <c r="AY133" s="3"/>
      <c r="AZ133" s="356"/>
      <c r="BA133" s="358" t="s">
        <v>131</v>
      </c>
      <c r="BB133" s="305" t="s">
        <v>99</v>
      </c>
      <c r="BC133" s="1051" t="s">
        <v>115</v>
      </c>
      <c r="BD133" s="1052"/>
      <c r="BE133" s="1052"/>
      <c r="BF133" s="1052"/>
      <c r="BG133" s="1086"/>
      <c r="BH133" s="1051" t="s">
        <v>38</v>
      </c>
      <c r="BI133" s="1052"/>
      <c r="BJ133" s="1052"/>
      <c r="BK133" s="1052"/>
      <c r="BL133" s="1086"/>
      <c r="BM133" s="1051" t="s">
        <v>37</v>
      </c>
      <c r="BN133" s="1052"/>
      <c r="BO133" s="1052"/>
      <c r="BP133" s="1052"/>
      <c r="BQ133" s="1086"/>
      <c r="BR133" s="506" t="s">
        <v>142</v>
      </c>
      <c r="BS133" s="465"/>
      <c r="BT133" s="465"/>
      <c r="BU133" s="465"/>
      <c r="BV133" s="465"/>
      <c r="BW133" s="23"/>
      <c r="BX133" s="23"/>
      <c r="BY133" s="23"/>
      <c r="BZ133" s="356"/>
      <c r="CA133" s="356"/>
      <c r="CB133" s="356"/>
      <c r="CC133" s="356"/>
      <c r="CD133" s="356"/>
      <c r="CE133" s="356"/>
      <c r="CF133" s="356"/>
      <c r="CG133" s="356"/>
      <c r="CH133" s="356"/>
      <c r="CI133" s="356"/>
      <c r="CJ133" s="356"/>
      <c r="CK133" s="356"/>
      <c r="CL133" s="356"/>
      <c r="CM133" s="356"/>
      <c r="CN133" s="356"/>
      <c r="CO133" s="356"/>
      <c r="CP133" s="356"/>
      <c r="CQ133" s="356"/>
      <c r="CR133" s="356"/>
      <c r="CS133" s="356"/>
      <c r="CT133" s="356"/>
      <c r="CU133" s="356"/>
      <c r="CV133" s="356"/>
      <c r="CW133" s="356"/>
      <c r="CX133" s="356"/>
      <c r="CY133" s="356"/>
      <c r="CZ133" s="356"/>
    </row>
    <row r="134" s="319" customFormat="true" ht="24" x14ac:dyDescent="0.2">
      <c r="A134" s="344" t="s">
        <v>69</v>
      </c>
      <c r="B134" s="386"/>
      <c r="C134" s="428" t="s">
        <v>0</v>
      </c>
      <c r="D134" s="883" t="s">
        <v>1</v>
      </c>
      <c r="E134" s="883" t="s">
        <v>2</v>
      </c>
      <c r="F134" s="883" t="s">
        <v>3</v>
      </c>
      <c r="G134" s="884" t="s">
        <v>4</v>
      </c>
      <c r="H134" s="391" t="s">
        <v>0</v>
      </c>
      <c r="I134" s="885" t="s">
        <v>1</v>
      </c>
      <c r="J134" s="885" t="s">
        <v>2</v>
      </c>
      <c r="K134" s="885" t="s">
        <v>3</v>
      </c>
      <c r="L134" s="886" t="s">
        <v>4</v>
      </c>
      <c r="M134" s="392" t="s">
        <v>0</v>
      </c>
      <c r="N134" s="885" t="s">
        <v>1</v>
      </c>
      <c r="O134" s="885" t="s">
        <v>2</v>
      </c>
      <c r="P134" s="885" t="s">
        <v>3</v>
      </c>
      <c r="Q134" s="886" t="s">
        <v>4</v>
      </c>
      <c r="R134" s="392" t="s">
        <v>157</v>
      </c>
      <c r="S134" s="885" t="s">
        <v>158</v>
      </c>
      <c r="T134" s="885" t="s">
        <v>159</v>
      </c>
      <c r="U134" s="885" t="s">
        <v>160</v>
      </c>
      <c r="V134" s="886" t="s">
        <v>161</v>
      </c>
      <c r="W134" s="878"/>
      <c r="X134" s="878"/>
      <c r="Y134" s="878"/>
      <c r="Z134" s="878"/>
      <c r="AA134" s="878"/>
      <c r="AB134" s="878"/>
      <c r="AC134" s="878"/>
      <c r="AD134" s="878"/>
      <c r="AE134" s="878"/>
      <c r="AF134" s="878"/>
      <c r="AG134" s="878"/>
      <c r="AH134" s="878"/>
      <c r="AI134" s="878"/>
      <c r="AJ134" s="878"/>
      <c r="AK134" s="878"/>
      <c r="AL134" s="878"/>
      <c r="AM134" s="878"/>
      <c r="AN134" s="878"/>
      <c r="AO134" s="878"/>
      <c r="AP134" s="878"/>
      <c r="AQ134" s="878"/>
      <c r="AR134" s="878"/>
      <c r="AS134" s="878"/>
      <c r="AT134" s="878"/>
      <c r="AU134" s="878"/>
      <c r="AV134" s="878"/>
      <c r="AW134" s="878"/>
      <c r="AX134" s="878"/>
      <c r="AY134" s="878"/>
      <c r="AZ134" s="356"/>
      <c r="BA134" s="344" t="s">
        <v>117</v>
      </c>
      <c r="BB134" s="343"/>
      <c r="BC134" s="466" t="s">
        <v>0</v>
      </c>
      <c r="BD134" s="581" t="s">
        <v>1</v>
      </c>
      <c r="BE134" s="581" t="s">
        <v>2</v>
      </c>
      <c r="BF134" s="581" t="s">
        <v>3</v>
      </c>
      <c r="BG134" s="467" t="s">
        <v>4</v>
      </c>
      <c r="BH134" s="466" t="s">
        <v>0</v>
      </c>
      <c r="BI134" s="581" t="s">
        <v>1</v>
      </c>
      <c r="BJ134" s="581" t="s">
        <v>2</v>
      </c>
      <c r="BK134" s="581" t="s">
        <v>3</v>
      </c>
      <c r="BL134" s="467" t="s">
        <v>4</v>
      </c>
      <c r="BM134" s="466" t="s">
        <v>0</v>
      </c>
      <c r="BN134" s="581" t="s">
        <v>1</v>
      </c>
      <c r="BO134" s="581" t="s">
        <v>2</v>
      </c>
      <c r="BP134" s="581" t="s">
        <v>3</v>
      </c>
      <c r="BQ134" s="467" t="s">
        <v>4</v>
      </c>
      <c r="BR134" s="466" t="s">
        <v>157</v>
      </c>
      <c r="BS134" s="581" t="s">
        <v>158</v>
      </c>
      <c r="BT134" s="581" t="s">
        <v>159</v>
      </c>
      <c r="BU134" s="581" t="s">
        <v>160</v>
      </c>
      <c r="BV134" s="582" t="s">
        <v>161</v>
      </c>
      <c r="BW134" s="878"/>
      <c r="BX134" s="878"/>
      <c r="BY134" s="878"/>
      <c r="BZ134" s="878"/>
      <c r="CA134" s="878"/>
      <c r="CB134" s="878"/>
      <c r="CC134" s="878"/>
      <c r="CD134" s="878"/>
      <c r="CE134" s="878"/>
      <c r="CF134" s="878"/>
      <c r="CG134" s="878"/>
      <c r="CH134" s="878"/>
      <c r="CI134" s="878"/>
      <c r="CJ134" s="878"/>
      <c r="CK134" s="878"/>
      <c r="CL134" s="878"/>
      <c r="CM134" s="878"/>
      <c r="CN134" s="878"/>
      <c r="CO134" s="878"/>
      <c r="CP134" s="878"/>
      <c r="CQ134" s="878"/>
      <c r="CR134" s="878"/>
      <c r="CS134" s="878"/>
      <c r="CT134" s="878"/>
      <c r="CU134" s="878"/>
      <c r="CV134" s="878"/>
      <c r="CW134" s="878"/>
      <c r="CX134" s="878"/>
      <c r="CY134" s="878"/>
      <c r="CZ134" s="878"/>
    </row>
    <row r="135" s="319" customFormat="true" ht="15" customHeight="true" x14ac:dyDescent="0.2">
      <c r="A135" s="1063" t="s">
        <v>45</v>
      </c>
      <c r="B135" s="388" t="s">
        <v>44</v>
      </c>
      <c r="C135" s="477">
        <v>0</v>
      </c>
      <c r="D135" s="468">
        <v>0.14227132994753927</v>
      </c>
      <c r="E135" s="468">
        <v>0.3242247136361161</v>
      </c>
      <c r="F135" s="468">
        <v>1.6737141445392794</v>
      </c>
      <c r="G135" s="483">
        <v>2.374287090808219</v>
      </c>
      <c r="H135" s="473">
        <v>6.4601617829138397E-2</v>
      </c>
      <c r="I135" s="468">
        <v>0.65863743372466155</v>
      </c>
      <c r="J135" s="468">
        <v>2.1480697421463733</v>
      </c>
      <c r="K135" s="468">
        <v>1.6499878496212692</v>
      </c>
      <c r="L135" s="479">
        <v>2.5145241981774933</v>
      </c>
      <c r="M135" s="477">
        <v>0</v>
      </c>
      <c r="N135" s="468">
        <v>0</v>
      </c>
      <c r="O135" s="468">
        <v>6.1199641513712232E-2</v>
      </c>
      <c r="P135" s="468">
        <v>0.2455382314593608</v>
      </c>
      <c r="Q135" s="479">
        <v>0.8044727687223604</v>
      </c>
      <c r="R135" s="477">
        <v>0.25033843897519981</v>
      </c>
      <c r="S135" s="468">
        <v>7.6451001336464977E-3</v>
      </c>
      <c r="T135" s="468">
        <v>1.7087559958859466</v>
      </c>
      <c r="U135" s="468">
        <v>0.52923300754675229</v>
      </c>
      <c r="V135" s="479">
        <v>0.19464014013928421</v>
      </c>
      <c r="W135" s="24"/>
      <c r="X135" s="24"/>
      <c r="Y135" s="24"/>
      <c r="Z135" s="24"/>
      <c r="AA135" s="24"/>
      <c r="AB135" s="24"/>
      <c r="AC135" s="24"/>
      <c r="AD135" s="24"/>
      <c r="AE135" s="24"/>
      <c r="AF135" s="24"/>
      <c r="AG135" s="24"/>
      <c r="AH135" s="24"/>
      <c r="AI135" s="24"/>
      <c r="AJ135" s="24"/>
      <c r="AK135" s="24"/>
      <c r="AL135" s="24"/>
      <c r="AM135" s="24"/>
      <c r="AN135" s="24"/>
      <c r="AO135" s="24"/>
      <c r="AP135" s="24"/>
      <c r="AQ135" s="24"/>
      <c r="AR135" s="24"/>
      <c r="AS135" s="24"/>
      <c r="AT135" s="24"/>
      <c r="AU135" s="24"/>
      <c r="AV135" s="24"/>
      <c r="AW135" s="24"/>
      <c r="AX135" s="24"/>
      <c r="AY135" s="24"/>
      <c r="AZ135" s="356"/>
      <c r="BA135" s="1083" t="s">
        <v>45</v>
      </c>
      <c r="BB135" s="892" t="s">
        <v>44</v>
      </c>
      <c r="BC135" s="490">
        <v>0</v>
      </c>
      <c r="BD135" s="487">
        <v>11.991030000000002</v>
      </c>
      <c r="BE135" s="487">
        <v>27.263412000000002</v>
      </c>
      <c r="BF135" s="487">
        <v>141.02945299999999</v>
      </c>
      <c r="BG135" s="496">
        <v>199.89655100000002</v>
      </c>
      <c r="BH135" s="490">
        <v>3.1105320000000001</v>
      </c>
      <c r="BI135" s="487">
        <v>31.996848</v>
      </c>
      <c r="BJ135" s="487">
        <v>104.129167</v>
      </c>
      <c r="BK135" s="487">
        <v>79.477641000000006</v>
      </c>
      <c r="BL135" s="496">
        <v>121.63762600000001</v>
      </c>
      <c r="BM135" s="490">
        <v>0</v>
      </c>
      <c r="BN135" s="487">
        <v>0</v>
      </c>
      <c r="BO135" s="487">
        <v>2.1859320000000002</v>
      </c>
      <c r="BP135" s="487">
        <v>8.8229860000000002</v>
      </c>
      <c r="BQ135" s="496">
        <v>28.819714000000001</v>
      </c>
      <c r="BR135" s="490">
        <v>36.139822000000002</v>
      </c>
      <c r="BS135" s="487">
        <v>0.27190599999999998</v>
      </c>
      <c r="BT135" s="487">
        <v>325.087807</v>
      </c>
      <c r="BU135" s="487">
        <v>13.922345</v>
      </c>
      <c r="BV135" s="493">
        <v>4.7585660000000001</v>
      </c>
      <c r="BW135" s="20"/>
      <c r="BX135" s="20"/>
      <c r="BY135" s="20"/>
      <c r="BZ135" s="20"/>
      <c r="CA135" s="20"/>
      <c r="CB135" s="20"/>
      <c r="CC135" s="20"/>
      <c r="CD135" s="20"/>
      <c r="CE135" s="20"/>
      <c r="CF135" s="20"/>
      <c r="CG135" s="20"/>
      <c r="CH135" s="20"/>
      <c r="CI135" s="20"/>
      <c r="CJ135" s="20"/>
      <c r="CK135" s="20"/>
      <c r="CL135" s="20"/>
      <c r="CM135" s="20"/>
      <c r="CN135" s="20"/>
      <c r="CO135" s="20"/>
      <c r="CP135" s="20"/>
      <c r="CQ135" s="20"/>
      <c r="CR135" s="20"/>
      <c r="CS135" s="20"/>
      <c r="CT135" s="20"/>
      <c r="CU135" s="20"/>
      <c r="CV135" s="20"/>
      <c r="CW135" s="20"/>
      <c r="CX135" s="20"/>
      <c r="CY135" s="20"/>
      <c r="CZ135" s="22"/>
    </row>
    <row r="136" s="319" customFormat="true" ht="15" customHeight="true" x14ac:dyDescent="0.2">
      <c r="A136" s="1064"/>
      <c r="B136" s="389" t="s">
        <v>43</v>
      </c>
      <c r="C136" s="478">
        <v>1.4114461444973381</v>
      </c>
      <c r="D136" s="470">
        <v>4.1654914203449422</v>
      </c>
      <c r="E136" s="470">
        <v>16.71406102386063</v>
      </c>
      <c r="F136" s="470">
        <v>43.156446451335299</v>
      </c>
      <c r="G136" s="485">
        <v>73.043758326127985</v>
      </c>
      <c r="H136" s="474">
        <v>7.8147021298406418</v>
      </c>
      <c r="I136" s="470">
        <v>27.427991752772012</v>
      </c>
      <c r="J136" s="470">
        <v>40.517195774156683</v>
      </c>
      <c r="K136" s="470">
        <v>57.383897491351853</v>
      </c>
      <c r="L136" s="481">
        <v>84.388527998263442</v>
      </c>
      <c r="M136" s="478">
        <v>1.165491061949866</v>
      </c>
      <c r="N136" s="470">
        <v>1.7678100146803593</v>
      </c>
      <c r="O136" s="470">
        <v>0.95332846418393158</v>
      </c>
      <c r="P136" s="470">
        <v>6.8142344818241041</v>
      </c>
      <c r="Q136" s="481">
        <v>21.162191382299664</v>
      </c>
      <c r="R136" s="478">
        <v>11.675223475457832</v>
      </c>
      <c r="S136" s="470">
        <v>8.9563855120927371</v>
      </c>
      <c r="T136" s="470">
        <v>48.4588642688501</v>
      </c>
      <c r="U136" s="470">
        <v>9.0349934197310766</v>
      </c>
      <c r="V136" s="481">
        <v>8.1997654468522558</v>
      </c>
      <c r="W136" s="24"/>
      <c r="X136" s="24"/>
      <c r="Y136" s="24"/>
      <c r="Z136" s="24"/>
      <c r="AA136" s="24"/>
      <c r="AB136" s="24"/>
      <c r="AC136" s="24"/>
      <c r="AD136" s="24"/>
      <c r="AE136" s="24"/>
      <c r="AF136" s="24"/>
      <c r="AG136" s="24"/>
      <c r="AH136" s="24"/>
      <c r="AI136" s="24"/>
      <c r="AJ136" s="24"/>
      <c r="AK136" s="24"/>
      <c r="AL136" s="24"/>
      <c r="AM136" s="24"/>
      <c r="AN136" s="24"/>
      <c r="AO136" s="24"/>
      <c r="AP136" s="24"/>
      <c r="AQ136" s="24"/>
      <c r="AR136" s="24"/>
      <c r="AS136" s="24"/>
      <c r="AT136" s="24"/>
      <c r="AU136" s="24"/>
      <c r="AV136" s="24"/>
      <c r="AW136" s="24"/>
      <c r="AX136" s="24"/>
      <c r="AY136" s="24"/>
      <c r="AZ136" s="356"/>
      <c r="BA136" s="1084"/>
      <c r="BB136" s="890" t="s">
        <v>43</v>
      </c>
      <c r="BC136" s="491">
        <v>118.71439799999999</v>
      </c>
      <c r="BD136" s="488">
        <v>351.07939600000014</v>
      </c>
      <c r="BE136" s="488">
        <v>1405.4521840000007</v>
      </c>
      <c r="BF136" s="488">
        <v>3636.4214620000021</v>
      </c>
      <c r="BG136" s="497">
        <v>6149.717705999994</v>
      </c>
      <c r="BH136" s="491">
        <v>376.27356500000008</v>
      </c>
      <c r="BI136" s="488">
        <v>1332.4618950000004</v>
      </c>
      <c r="BJ136" s="488">
        <v>1964.0990990000007</v>
      </c>
      <c r="BK136" s="488">
        <v>2764.1032659999983</v>
      </c>
      <c r="BL136" s="497">
        <v>4082.2117419999995</v>
      </c>
      <c r="BM136" s="491">
        <v>41.723945000000001</v>
      </c>
      <c r="BN136" s="488">
        <v>63.481274999999997</v>
      </c>
      <c r="BO136" s="488">
        <v>34.051036000000003</v>
      </c>
      <c r="BP136" s="488">
        <v>244.85757299999997</v>
      </c>
      <c r="BQ136" s="497">
        <v>758.12174999999979</v>
      </c>
      <c r="BR136" s="491">
        <v>1685.4802639999991</v>
      </c>
      <c r="BS136" s="488">
        <v>318.54323899999991</v>
      </c>
      <c r="BT136" s="488">
        <v>9219.2132479999909</v>
      </c>
      <c r="BU136" s="488">
        <v>237.68036700000002</v>
      </c>
      <c r="BV136" s="494">
        <v>200.468028</v>
      </c>
      <c r="BW136" s="20"/>
      <c r="BX136" s="20"/>
      <c r="BY136" s="20"/>
      <c r="BZ136" s="20"/>
      <c r="CA136" s="20"/>
      <c r="CB136" s="20"/>
      <c r="CC136" s="20"/>
      <c r="CD136" s="20"/>
      <c r="CE136" s="20"/>
      <c r="CF136" s="20"/>
      <c r="CG136" s="20"/>
      <c r="CH136" s="20"/>
      <c r="CI136" s="20"/>
      <c r="CJ136" s="20"/>
      <c r="CK136" s="20"/>
      <c r="CL136" s="20"/>
      <c r="CM136" s="20"/>
      <c r="CN136" s="20"/>
      <c r="CO136" s="20"/>
      <c r="CP136" s="20"/>
      <c r="CQ136" s="20"/>
      <c r="CR136" s="20"/>
      <c r="CS136" s="20"/>
      <c r="CT136" s="20"/>
      <c r="CU136" s="20"/>
      <c r="CV136" s="20"/>
      <c r="CW136" s="20"/>
      <c r="CX136" s="20"/>
      <c r="CY136" s="20"/>
      <c r="CZ136" s="22"/>
    </row>
    <row r="137" s="319" customFormat="true" ht="15" customHeight="true" x14ac:dyDescent="0.2">
      <c r="A137" s="1064"/>
      <c r="B137" s="389" t="s">
        <v>42</v>
      </c>
      <c r="C137" s="478">
        <v>11.350540950668927</v>
      </c>
      <c r="D137" s="470">
        <v>20.741553778465331</v>
      </c>
      <c r="E137" s="470">
        <v>29.097462014954552</v>
      </c>
      <c r="F137" s="470">
        <v>23.083527179666667</v>
      </c>
      <c r="G137" s="485">
        <v>10.80664809461323</v>
      </c>
      <c r="H137" s="474">
        <v>26.466422307917213</v>
      </c>
      <c r="I137" s="470">
        <v>32.032566513389568</v>
      </c>
      <c r="J137" s="470">
        <v>25.396268268633005</v>
      </c>
      <c r="K137" s="470">
        <v>19.543809627580298</v>
      </c>
      <c r="L137" s="481">
        <v>5.2617259090365938</v>
      </c>
      <c r="M137" s="478">
        <v>9.9419545774847009</v>
      </c>
      <c r="N137" s="470">
        <v>11.724285253643153</v>
      </c>
      <c r="O137" s="470">
        <v>16.205565666514996</v>
      </c>
      <c r="P137" s="470">
        <v>17.271279222288975</v>
      </c>
      <c r="Q137" s="481">
        <v>21.509458423122194</v>
      </c>
      <c r="R137" s="478">
        <v>24.80517830046978</v>
      </c>
      <c r="S137" s="470">
        <v>17.941007419575456</v>
      </c>
      <c r="T137" s="470">
        <v>14.650131593191439</v>
      </c>
      <c r="U137" s="470">
        <v>21.335382791157581</v>
      </c>
      <c r="V137" s="481">
        <v>17.873821502713259</v>
      </c>
      <c r="W137" s="24"/>
      <c r="X137" s="24"/>
      <c r="Y137" s="24"/>
      <c r="Z137" s="24"/>
      <c r="AA137" s="24"/>
      <c r="AB137" s="24"/>
      <c r="AC137" s="24"/>
      <c r="AD137" s="24"/>
      <c r="AE137" s="24"/>
      <c r="AF137" s="24"/>
      <c r="AG137" s="24"/>
      <c r="AH137" s="24"/>
      <c r="AI137" s="24"/>
      <c r="AJ137" s="24"/>
      <c r="AK137" s="24"/>
      <c r="AL137" s="24"/>
      <c r="AM137" s="24"/>
      <c r="AN137" s="24"/>
      <c r="AO137" s="24"/>
      <c r="AP137" s="24"/>
      <c r="AQ137" s="24"/>
      <c r="AR137" s="24"/>
      <c r="AS137" s="24"/>
      <c r="AT137" s="24"/>
      <c r="AU137" s="24"/>
      <c r="AV137" s="24"/>
      <c r="AW137" s="24"/>
      <c r="AX137" s="24"/>
      <c r="AY137" s="24"/>
      <c r="AZ137" s="356"/>
      <c r="BA137" s="1084"/>
      <c r="BB137" s="890" t="s">
        <v>42</v>
      </c>
      <c r="BC137" s="491">
        <v>954.67520399999967</v>
      </c>
      <c r="BD137" s="488">
        <v>1748.156805000001</v>
      </c>
      <c r="BE137" s="488">
        <v>2446.7477700000013</v>
      </c>
      <c r="BF137" s="488">
        <v>1945.0497099999995</v>
      </c>
      <c r="BG137" s="497">
        <v>909.8359210000001</v>
      </c>
      <c r="BH137" s="491">
        <v>1274.3435270000007</v>
      </c>
      <c r="BI137" s="488">
        <v>1556.1538250000001</v>
      </c>
      <c r="BJ137" s="488">
        <v>1231.1016759999995</v>
      </c>
      <c r="BK137" s="488">
        <v>941.39837799999998</v>
      </c>
      <c r="BL137" s="497">
        <v>254.53079699999998</v>
      </c>
      <c r="BM137" s="491">
        <v>355.9165569999999</v>
      </c>
      <c r="BN137" s="488">
        <v>421.01389300000022</v>
      </c>
      <c r="BO137" s="488">
        <v>578.83124300000009</v>
      </c>
      <c r="BP137" s="488">
        <v>620.61314799999991</v>
      </c>
      <c r="BQ137" s="497">
        <v>770.56236599999966</v>
      </c>
      <c r="BR137" s="491">
        <v>3580.9711529999959</v>
      </c>
      <c r="BS137" s="488">
        <v>638.09073499999886</v>
      </c>
      <c r="BT137" s="488">
        <v>2787.1616330000029</v>
      </c>
      <c r="BU137" s="488">
        <v>561.26234699999986</v>
      </c>
      <c r="BV137" s="494">
        <v>436.97954199999992</v>
      </c>
      <c r="BW137" s="20"/>
      <c r="BX137" s="20"/>
      <c r="BY137" s="20"/>
      <c r="BZ137" s="20"/>
      <c r="CA137" s="20"/>
      <c r="CB137" s="20"/>
      <c r="CC137" s="20"/>
      <c r="CD137" s="20"/>
      <c r="CE137" s="20"/>
      <c r="CF137" s="20"/>
      <c r="CG137" s="20"/>
      <c r="CH137" s="20"/>
      <c r="CI137" s="20"/>
      <c r="CJ137" s="20"/>
      <c r="CK137" s="20"/>
      <c r="CL137" s="20"/>
      <c r="CM137" s="20"/>
      <c r="CN137" s="20"/>
      <c r="CO137" s="20"/>
      <c r="CP137" s="20"/>
      <c r="CQ137" s="20"/>
      <c r="CR137" s="20"/>
      <c r="CS137" s="20"/>
      <c r="CT137" s="20"/>
      <c r="CU137" s="20"/>
      <c r="CV137" s="20"/>
      <c r="CW137" s="20"/>
      <c r="CX137" s="20"/>
      <c r="CY137" s="20"/>
      <c r="CZ137" s="22"/>
    </row>
    <row r="138" s="319" customFormat="true" ht="15" customHeight="true" x14ac:dyDescent="0.2">
      <c r="A138" s="1064"/>
      <c r="B138" s="389" t="s">
        <v>41</v>
      </c>
      <c r="C138" s="478">
        <v>17.00964514649155</v>
      </c>
      <c r="D138" s="470">
        <v>18.0440617390021</v>
      </c>
      <c r="E138" s="470">
        <v>23.854515723056664</v>
      </c>
      <c r="F138" s="470">
        <v>19.665498012169248</v>
      </c>
      <c r="G138" s="485">
        <v>9.286042556038856</v>
      </c>
      <c r="H138" s="474">
        <v>23.554280641292006</v>
      </c>
      <c r="I138" s="470">
        <v>23.306037722117143</v>
      </c>
      <c r="J138" s="470">
        <v>21.257669454739641</v>
      </c>
      <c r="K138" s="470">
        <v>14.086540845651149</v>
      </c>
      <c r="L138" s="481">
        <v>6.2362288120198635</v>
      </c>
      <c r="M138" s="478">
        <v>15.757109281033335</v>
      </c>
      <c r="N138" s="470">
        <v>15.79951446959209</v>
      </c>
      <c r="O138" s="470">
        <v>17.325466874924548</v>
      </c>
      <c r="P138" s="470">
        <v>18.231610658050705</v>
      </c>
      <c r="Q138" s="481">
        <v>19.92405678810535</v>
      </c>
      <c r="R138" s="478">
        <v>19.532341556018842</v>
      </c>
      <c r="S138" s="470">
        <v>11.39053227094791</v>
      </c>
      <c r="T138" s="470">
        <v>14.184384983586865</v>
      </c>
      <c r="U138" s="470">
        <v>18.119038970065084</v>
      </c>
      <c r="V138" s="481">
        <v>40.743808911673028</v>
      </c>
      <c r="W138" s="24"/>
      <c r="X138" s="24"/>
      <c r="Y138" s="24"/>
      <c r="Z138" s="24"/>
      <c r="AA138" s="24"/>
      <c r="AB138" s="24"/>
      <c r="AC138" s="24"/>
      <c r="AD138" s="24"/>
      <c r="AE138" s="24"/>
      <c r="AF138" s="24"/>
      <c r="AG138" s="24"/>
      <c r="AH138" s="24"/>
      <c r="AI138" s="24"/>
      <c r="AJ138" s="24"/>
      <c r="AK138" s="24"/>
      <c r="AL138" s="24"/>
      <c r="AM138" s="24"/>
      <c r="AN138" s="24"/>
      <c r="AO138" s="24"/>
      <c r="AP138" s="24"/>
      <c r="AQ138" s="24"/>
      <c r="AR138" s="24"/>
      <c r="AS138" s="24"/>
      <c r="AT138" s="24"/>
      <c r="AU138" s="24"/>
      <c r="AV138" s="24"/>
      <c r="AW138" s="24"/>
      <c r="AX138" s="24"/>
      <c r="AY138" s="24"/>
      <c r="AZ138" s="356"/>
      <c r="BA138" s="1084"/>
      <c r="BB138" s="890" t="s">
        <v>41</v>
      </c>
      <c r="BC138" s="491">
        <v>1430.6530870000008</v>
      </c>
      <c r="BD138" s="488">
        <v>1520.8045480000003</v>
      </c>
      <c r="BE138" s="488">
        <v>2005.8788329999998</v>
      </c>
      <c r="BF138" s="488">
        <v>1657.0418770000001</v>
      </c>
      <c r="BG138" s="497">
        <v>781.81273299999964</v>
      </c>
      <c r="BH138" s="491">
        <v>1134.1255239999996</v>
      </c>
      <c r="BI138" s="488">
        <v>1132.2158570000001</v>
      </c>
      <c r="BJ138" s="488">
        <v>1030.4802349999995</v>
      </c>
      <c r="BK138" s="488">
        <v>678.52926099999979</v>
      </c>
      <c r="BL138" s="497">
        <v>301.67141300000003</v>
      </c>
      <c r="BM138" s="491">
        <v>564.0959270000003</v>
      </c>
      <c r="BN138" s="488">
        <v>567.35357000000022</v>
      </c>
      <c r="BO138" s="488">
        <v>618.83193299999971</v>
      </c>
      <c r="BP138" s="488">
        <v>655.12097500000016</v>
      </c>
      <c r="BQ138" s="497">
        <v>713.76638300000002</v>
      </c>
      <c r="BR138" s="491">
        <v>2819.7641159999989</v>
      </c>
      <c r="BS138" s="488">
        <v>405.11621999999971</v>
      </c>
      <c r="BT138" s="488">
        <v>2698.5541639999983</v>
      </c>
      <c r="BU138" s="488">
        <v>476.65113099999957</v>
      </c>
      <c r="BV138" s="494">
        <v>996.10544699999969</v>
      </c>
      <c r="BW138" s="20"/>
      <c r="BX138" s="20"/>
      <c r="BY138" s="20"/>
      <c r="BZ138" s="20"/>
      <c r="CA138" s="20"/>
      <c r="CB138" s="20"/>
      <c r="CC138" s="20"/>
      <c r="CD138" s="20"/>
      <c r="CE138" s="20"/>
      <c r="CF138" s="20"/>
      <c r="CG138" s="20"/>
      <c r="CH138" s="20"/>
      <c r="CI138" s="20"/>
      <c r="CJ138" s="20"/>
      <c r="CK138" s="20"/>
      <c r="CL138" s="20"/>
      <c r="CM138" s="20"/>
      <c r="CN138" s="20"/>
      <c r="CO138" s="20"/>
      <c r="CP138" s="20"/>
      <c r="CQ138" s="20"/>
      <c r="CR138" s="20"/>
      <c r="CS138" s="20"/>
      <c r="CT138" s="20"/>
      <c r="CU138" s="20"/>
      <c r="CV138" s="20"/>
      <c r="CW138" s="20"/>
      <c r="CX138" s="20"/>
      <c r="CY138" s="20"/>
      <c r="CZ138" s="22"/>
    </row>
    <row r="139" s="319" customFormat="true" ht="15" customHeight="true" x14ac:dyDescent="0.2">
      <c r="A139" s="1064"/>
      <c r="B139" s="389" t="s">
        <v>19</v>
      </c>
      <c r="C139" s="478">
        <v>70.228367758342301</v>
      </c>
      <c r="D139" s="470">
        <v>56.906621732240048</v>
      </c>
      <c r="E139" s="470">
        <v>30.009736524491842</v>
      </c>
      <c r="F139" s="470">
        <v>12.420814212289542</v>
      </c>
      <c r="G139" s="485">
        <v>4.489263932411717</v>
      </c>
      <c r="H139" s="474">
        <v>42.099993303121089</v>
      </c>
      <c r="I139" s="470">
        <v>16.574766577996648</v>
      </c>
      <c r="J139" s="470">
        <v>10.680796760324323</v>
      </c>
      <c r="K139" s="470">
        <v>7.3357641857953766</v>
      </c>
      <c r="L139" s="481">
        <v>1.5989930825027778</v>
      </c>
      <c r="M139" s="478">
        <v>73.135445079532289</v>
      </c>
      <c r="N139" s="470">
        <v>70.708390262084535</v>
      </c>
      <c r="O139" s="470">
        <v>65.454439352862948</v>
      </c>
      <c r="P139" s="470">
        <v>57.437337406376834</v>
      </c>
      <c r="Q139" s="481">
        <v>36.599820637750369</v>
      </c>
      <c r="R139" s="478">
        <v>43.736918229078157</v>
      </c>
      <c r="S139" s="470">
        <v>61.70442969725022</v>
      </c>
      <c r="T139" s="470">
        <v>20.997863158485597</v>
      </c>
      <c r="U139" s="470">
        <v>50.981351811499252</v>
      </c>
      <c r="V139" s="481">
        <v>32.987963998622085</v>
      </c>
      <c r="W139" s="24"/>
      <c r="X139" s="24"/>
      <c r="Y139" s="24"/>
      <c r="Z139" s="24"/>
      <c r="AA139" s="24"/>
      <c r="AB139" s="24"/>
      <c r="AC139" s="24"/>
      <c r="AD139" s="24"/>
      <c r="AE139" s="24"/>
      <c r="AF139" s="24"/>
      <c r="AG139" s="24"/>
      <c r="AH139" s="24"/>
      <c r="AI139" s="24"/>
      <c r="AJ139" s="24"/>
      <c r="AK139" s="24"/>
      <c r="AL139" s="24"/>
      <c r="AM139" s="24"/>
      <c r="AN139" s="24"/>
      <c r="AO139" s="24"/>
      <c r="AP139" s="24"/>
      <c r="AQ139" s="24"/>
      <c r="AR139" s="24"/>
      <c r="AS139" s="24"/>
      <c r="AT139" s="24"/>
      <c r="AU139" s="24"/>
      <c r="AV139" s="24"/>
      <c r="AW139" s="24"/>
      <c r="AX139" s="24"/>
      <c r="AY139" s="24"/>
      <c r="AZ139" s="356"/>
      <c r="BA139" s="1084"/>
      <c r="BB139" s="890" t="s">
        <v>19</v>
      </c>
      <c r="BC139" s="491">
        <v>5906.7917209999778</v>
      </c>
      <c r="BD139" s="488">
        <v>4796.2509989999908</v>
      </c>
      <c r="BE139" s="488">
        <v>2523.4591209999967</v>
      </c>
      <c r="BF139" s="488">
        <v>1046.5948680000001</v>
      </c>
      <c r="BG139" s="497">
        <v>377.96119099999993</v>
      </c>
      <c r="BH139" s="491">
        <v>2027.091283</v>
      </c>
      <c r="BI139" s="488">
        <v>805.20823699999971</v>
      </c>
      <c r="BJ139" s="488">
        <v>517.75901299999987</v>
      </c>
      <c r="BK139" s="488">
        <v>353.35365200000001</v>
      </c>
      <c r="BL139" s="497">
        <v>77.349711999999997</v>
      </c>
      <c r="BM139" s="491">
        <v>2618.2090859999985</v>
      </c>
      <c r="BN139" s="488">
        <v>2539.1069909999983</v>
      </c>
      <c r="BO139" s="488">
        <v>2337.905092</v>
      </c>
      <c r="BP139" s="488">
        <v>2063.9100509999998</v>
      </c>
      <c r="BQ139" s="497">
        <v>1311.1647830000004</v>
      </c>
      <c r="BR139" s="491">
        <v>6314.0301029999991</v>
      </c>
      <c r="BS139" s="488">
        <v>2194.5827220000028</v>
      </c>
      <c r="BT139" s="488">
        <v>3994.8063399999901</v>
      </c>
      <c r="BU139" s="488">
        <v>1341.1483379999986</v>
      </c>
      <c r="BV139" s="494">
        <v>806.49039700000083</v>
      </c>
      <c r="BW139" s="20"/>
      <c r="BX139" s="20"/>
      <c r="BY139" s="20"/>
      <c r="BZ139" s="20"/>
      <c r="CA139" s="20"/>
      <c r="CB139" s="20"/>
      <c r="CC139" s="20"/>
      <c r="CD139" s="20"/>
      <c r="CE139" s="20"/>
      <c r="CF139" s="20"/>
      <c r="CG139" s="20"/>
      <c r="CH139" s="20"/>
      <c r="CI139" s="20"/>
      <c r="CJ139" s="20"/>
      <c r="CK139" s="20"/>
      <c r="CL139" s="20"/>
      <c r="CM139" s="20"/>
      <c r="CN139" s="20"/>
      <c r="CO139" s="20"/>
      <c r="CP139" s="20"/>
      <c r="CQ139" s="20"/>
      <c r="CR139" s="20"/>
      <c r="CS139" s="20"/>
      <c r="CT139" s="20"/>
      <c r="CU139" s="20"/>
      <c r="CV139" s="20"/>
      <c r="CW139" s="20"/>
      <c r="CX139" s="20"/>
      <c r="CY139" s="20"/>
      <c r="CZ139" s="22"/>
    </row>
    <row r="140" s="319" customFormat="true" ht="15" customHeight="true" x14ac:dyDescent="0.2">
      <c r="A140" s="1064" t="s">
        <v>107</v>
      </c>
      <c r="B140" s="389" t="s">
        <v>64</v>
      </c>
      <c r="C140" s="18" t="s">
        <v>35</v>
      </c>
      <c r="D140" s="16" t="s">
        <v>35</v>
      </c>
      <c r="E140" s="16" t="s">
        <v>35</v>
      </c>
      <c r="F140" s="16" t="s">
        <v>35</v>
      </c>
      <c r="G140" s="14" t="s">
        <v>35</v>
      </c>
      <c r="H140" s="12" t="s">
        <v>35</v>
      </c>
      <c r="I140" s="16" t="s">
        <v>35</v>
      </c>
      <c r="J140" s="16" t="s">
        <v>35</v>
      </c>
      <c r="K140" s="16" t="s">
        <v>35</v>
      </c>
      <c r="L140" s="10" t="s">
        <v>35</v>
      </c>
      <c r="M140" s="18" t="s">
        <v>35</v>
      </c>
      <c r="N140" s="16" t="s">
        <v>35</v>
      </c>
      <c r="O140" s="16" t="s">
        <v>35</v>
      </c>
      <c r="P140" s="16" t="s">
        <v>35</v>
      </c>
      <c r="Q140" s="10" t="s">
        <v>35</v>
      </c>
      <c r="R140" s="18" t="s">
        <v>35</v>
      </c>
      <c r="S140" s="16" t="s">
        <v>35</v>
      </c>
      <c r="T140" s="16" t="s">
        <v>35</v>
      </c>
      <c r="U140" s="16" t="s">
        <v>35</v>
      </c>
      <c r="V140" s="10" t="s">
        <v>35</v>
      </c>
      <c r="W140" s="25"/>
      <c r="X140" s="25"/>
      <c r="Y140" s="25"/>
      <c r="Z140" s="25"/>
      <c r="AA140" s="25"/>
      <c r="AB140" s="25"/>
      <c r="AC140" s="25"/>
      <c r="AD140" s="25"/>
      <c r="AE140" s="25"/>
      <c r="AF140" s="25"/>
      <c r="AG140" s="25"/>
      <c r="AH140" s="25"/>
      <c r="AI140" s="25"/>
      <c r="AJ140" s="25"/>
      <c r="AK140" s="25"/>
      <c r="AL140" s="25"/>
      <c r="AM140" s="25"/>
      <c r="AN140" s="25"/>
      <c r="AO140" s="25"/>
      <c r="AP140" s="25"/>
      <c r="AQ140" s="25"/>
      <c r="AR140" s="25"/>
      <c r="AS140" s="25"/>
      <c r="AT140" s="25"/>
      <c r="AU140" s="25"/>
      <c r="AV140" s="25"/>
      <c r="AW140" s="25"/>
      <c r="AX140" s="25"/>
      <c r="AY140" s="25"/>
      <c r="AZ140" s="356"/>
      <c r="BA140" s="1084" t="s">
        <v>107</v>
      </c>
      <c r="BB140" s="890" t="s">
        <v>64</v>
      </c>
      <c r="BC140" s="72" t="s">
        <v>35</v>
      </c>
      <c r="BD140" s="68" t="s">
        <v>35</v>
      </c>
      <c r="BE140" s="68" t="s">
        <v>35</v>
      </c>
      <c r="BF140" s="68" t="s">
        <v>35</v>
      </c>
      <c r="BG140" s="63" t="s">
        <v>35</v>
      </c>
      <c r="BH140" s="72" t="s">
        <v>35</v>
      </c>
      <c r="BI140" s="68" t="s">
        <v>35</v>
      </c>
      <c r="BJ140" s="68" t="s">
        <v>35</v>
      </c>
      <c r="BK140" s="68" t="s">
        <v>35</v>
      </c>
      <c r="BL140" s="63" t="s">
        <v>35</v>
      </c>
      <c r="BM140" s="72" t="s">
        <v>35</v>
      </c>
      <c r="BN140" s="68" t="s">
        <v>35</v>
      </c>
      <c r="BO140" s="68" t="s">
        <v>35</v>
      </c>
      <c r="BP140" s="68" t="s">
        <v>35</v>
      </c>
      <c r="BQ140" s="63" t="s">
        <v>35</v>
      </c>
      <c r="BR140" s="72" t="s">
        <v>35</v>
      </c>
      <c r="BS140" s="68" t="s">
        <v>35</v>
      </c>
      <c r="BT140" s="68" t="s">
        <v>35</v>
      </c>
      <c r="BU140" s="68" t="s">
        <v>35</v>
      </c>
      <c r="BV140" s="56" t="s">
        <v>35</v>
      </c>
      <c r="BW140" s="22"/>
      <c r="BX140" s="22"/>
      <c r="BY140" s="22"/>
      <c r="BZ140" s="22"/>
      <c r="CA140" s="22"/>
      <c r="CB140" s="22"/>
      <c r="CC140" s="22"/>
      <c r="CD140" s="22"/>
      <c r="CE140" s="22"/>
      <c r="CF140" s="22"/>
      <c r="CG140" s="22"/>
      <c r="CH140" s="22"/>
      <c r="CI140" s="22"/>
      <c r="CJ140" s="22"/>
      <c r="CK140" s="22"/>
      <c r="CL140" s="22"/>
      <c r="CM140" s="22"/>
      <c r="CN140" s="22"/>
      <c r="CO140" s="22"/>
      <c r="CP140" s="22"/>
      <c r="CQ140" s="22"/>
      <c r="CR140" s="22"/>
      <c r="CS140" s="22"/>
      <c r="CT140" s="22"/>
      <c r="CU140" s="22"/>
      <c r="CV140" s="22"/>
      <c r="CW140" s="22"/>
      <c r="CX140" s="22"/>
      <c r="CY140" s="22"/>
      <c r="CZ140" s="22"/>
    </row>
    <row r="141" s="319" customFormat="true" ht="15" customHeight="true" x14ac:dyDescent="0.2">
      <c r="A141" s="1064"/>
      <c r="B141" s="389" t="s">
        <v>65</v>
      </c>
      <c r="C141" s="18" t="s">
        <v>35</v>
      </c>
      <c r="D141" s="16" t="s">
        <v>35</v>
      </c>
      <c r="E141" s="16" t="s">
        <v>35</v>
      </c>
      <c r="F141" s="16" t="s">
        <v>35</v>
      </c>
      <c r="G141" s="14" t="s">
        <v>35</v>
      </c>
      <c r="H141" s="12" t="s">
        <v>35</v>
      </c>
      <c r="I141" s="16" t="s">
        <v>35</v>
      </c>
      <c r="J141" s="16" t="s">
        <v>35</v>
      </c>
      <c r="K141" s="16" t="s">
        <v>35</v>
      </c>
      <c r="L141" s="10" t="s">
        <v>35</v>
      </c>
      <c r="M141" s="18" t="s">
        <v>35</v>
      </c>
      <c r="N141" s="16" t="s">
        <v>35</v>
      </c>
      <c r="O141" s="16" t="s">
        <v>35</v>
      </c>
      <c r="P141" s="16" t="s">
        <v>35</v>
      </c>
      <c r="Q141" s="10" t="s">
        <v>35</v>
      </c>
      <c r="R141" s="18" t="s">
        <v>35</v>
      </c>
      <c r="S141" s="16" t="s">
        <v>35</v>
      </c>
      <c r="T141" s="16" t="s">
        <v>35</v>
      </c>
      <c r="U141" s="16" t="s">
        <v>35</v>
      </c>
      <c r="V141" s="10" t="s">
        <v>35</v>
      </c>
      <c r="W141" s="25"/>
      <c r="X141" s="25"/>
      <c r="Y141" s="25"/>
      <c r="Z141" s="25"/>
      <c r="AA141" s="25"/>
      <c r="AB141" s="25"/>
      <c r="AC141" s="25"/>
      <c r="AD141" s="25"/>
      <c r="AE141" s="25"/>
      <c r="AF141" s="25"/>
      <c r="AG141" s="25"/>
      <c r="AH141" s="25"/>
      <c r="AI141" s="25"/>
      <c r="AJ141" s="25"/>
      <c r="AK141" s="25"/>
      <c r="AL141" s="25"/>
      <c r="AM141" s="25"/>
      <c r="AN141" s="25"/>
      <c r="AO141" s="25"/>
      <c r="AP141" s="25"/>
      <c r="AQ141" s="25"/>
      <c r="AR141" s="25"/>
      <c r="AS141" s="25"/>
      <c r="AT141" s="25"/>
      <c r="AU141" s="25"/>
      <c r="AV141" s="25"/>
      <c r="AW141" s="25"/>
      <c r="AX141" s="25"/>
      <c r="AY141" s="25"/>
      <c r="AZ141" s="356"/>
      <c r="BA141" s="1084"/>
      <c r="BB141" s="890" t="s">
        <v>65</v>
      </c>
      <c r="BC141" s="72" t="s">
        <v>35</v>
      </c>
      <c r="BD141" s="68" t="s">
        <v>35</v>
      </c>
      <c r="BE141" s="68" t="s">
        <v>35</v>
      </c>
      <c r="BF141" s="68" t="s">
        <v>35</v>
      </c>
      <c r="BG141" s="63" t="s">
        <v>35</v>
      </c>
      <c r="BH141" s="72" t="s">
        <v>35</v>
      </c>
      <c r="BI141" s="68" t="s">
        <v>35</v>
      </c>
      <c r="BJ141" s="68" t="s">
        <v>35</v>
      </c>
      <c r="BK141" s="68" t="s">
        <v>35</v>
      </c>
      <c r="BL141" s="63" t="s">
        <v>35</v>
      </c>
      <c r="BM141" s="72" t="s">
        <v>35</v>
      </c>
      <c r="BN141" s="68" t="s">
        <v>35</v>
      </c>
      <c r="BO141" s="68" t="s">
        <v>35</v>
      </c>
      <c r="BP141" s="68" t="s">
        <v>35</v>
      </c>
      <c r="BQ141" s="63" t="s">
        <v>35</v>
      </c>
      <c r="BR141" s="72" t="s">
        <v>35</v>
      </c>
      <c r="BS141" s="68" t="s">
        <v>35</v>
      </c>
      <c r="BT141" s="68" t="s">
        <v>35</v>
      </c>
      <c r="BU141" s="68" t="s">
        <v>35</v>
      </c>
      <c r="BV141" s="56" t="s">
        <v>35</v>
      </c>
      <c r="BW141" s="22"/>
      <c r="BX141" s="22"/>
      <c r="BY141" s="22"/>
      <c r="BZ141" s="22"/>
      <c r="CA141" s="22"/>
      <c r="CB141" s="22"/>
      <c r="CC141" s="22"/>
      <c r="CD141" s="22"/>
      <c r="CE141" s="22"/>
      <c r="CF141" s="22"/>
      <c r="CG141" s="22"/>
      <c r="CH141" s="22"/>
      <c r="CI141" s="22"/>
      <c r="CJ141" s="22"/>
      <c r="CK141" s="22"/>
      <c r="CL141" s="22"/>
      <c r="CM141" s="22"/>
      <c r="CN141" s="22"/>
      <c r="CO141" s="22"/>
      <c r="CP141" s="22"/>
      <c r="CQ141" s="22"/>
      <c r="CR141" s="22"/>
      <c r="CS141" s="22"/>
      <c r="CT141" s="22"/>
      <c r="CU141" s="22"/>
      <c r="CV141" s="22"/>
      <c r="CW141" s="22"/>
      <c r="CX141" s="22"/>
      <c r="CY141" s="22"/>
      <c r="CZ141" s="22"/>
    </row>
    <row r="142" s="319" customFormat="true" ht="15" customHeight="true" x14ac:dyDescent="0.2">
      <c r="A142" s="1064"/>
      <c r="B142" s="389" t="s">
        <v>66</v>
      </c>
      <c r="C142" s="18" t="s">
        <v>35</v>
      </c>
      <c r="D142" s="16" t="s">
        <v>35</v>
      </c>
      <c r="E142" s="16" t="s">
        <v>35</v>
      </c>
      <c r="F142" s="16" t="s">
        <v>35</v>
      </c>
      <c r="G142" s="14" t="s">
        <v>35</v>
      </c>
      <c r="H142" s="12" t="s">
        <v>35</v>
      </c>
      <c r="I142" s="16" t="s">
        <v>35</v>
      </c>
      <c r="J142" s="16" t="s">
        <v>35</v>
      </c>
      <c r="K142" s="16" t="s">
        <v>35</v>
      </c>
      <c r="L142" s="10" t="s">
        <v>35</v>
      </c>
      <c r="M142" s="18" t="s">
        <v>35</v>
      </c>
      <c r="N142" s="16" t="s">
        <v>35</v>
      </c>
      <c r="O142" s="16" t="s">
        <v>35</v>
      </c>
      <c r="P142" s="16" t="s">
        <v>35</v>
      </c>
      <c r="Q142" s="10" t="s">
        <v>35</v>
      </c>
      <c r="R142" s="18" t="s">
        <v>35</v>
      </c>
      <c r="S142" s="16" t="s">
        <v>35</v>
      </c>
      <c r="T142" s="16" t="s">
        <v>35</v>
      </c>
      <c r="U142" s="16" t="s">
        <v>35</v>
      </c>
      <c r="V142" s="10" t="s">
        <v>35</v>
      </c>
      <c r="W142" s="25"/>
      <c r="X142" s="25"/>
      <c r="Y142" s="25"/>
      <c r="Z142" s="25"/>
      <c r="AA142" s="25"/>
      <c r="AB142" s="25"/>
      <c r="AC142" s="25"/>
      <c r="AD142" s="25"/>
      <c r="AE142" s="25"/>
      <c r="AF142" s="25"/>
      <c r="AG142" s="25"/>
      <c r="AH142" s="25"/>
      <c r="AI142" s="25"/>
      <c r="AJ142" s="25"/>
      <c r="AK142" s="25"/>
      <c r="AL142" s="25"/>
      <c r="AM142" s="25"/>
      <c r="AN142" s="25"/>
      <c r="AO142" s="25"/>
      <c r="AP142" s="25"/>
      <c r="AQ142" s="25"/>
      <c r="AR142" s="25"/>
      <c r="AS142" s="25"/>
      <c r="AT142" s="25"/>
      <c r="AU142" s="25"/>
      <c r="AV142" s="25"/>
      <c r="AW142" s="25"/>
      <c r="AX142" s="25"/>
      <c r="AY142" s="25"/>
      <c r="AZ142" s="356"/>
      <c r="BA142" s="1084"/>
      <c r="BB142" s="890" t="s">
        <v>66</v>
      </c>
      <c r="BC142" s="72" t="s">
        <v>35</v>
      </c>
      <c r="BD142" s="68" t="s">
        <v>35</v>
      </c>
      <c r="BE142" s="68" t="s">
        <v>35</v>
      </c>
      <c r="BF142" s="68" t="s">
        <v>35</v>
      </c>
      <c r="BG142" s="63" t="s">
        <v>35</v>
      </c>
      <c r="BH142" s="72" t="s">
        <v>35</v>
      </c>
      <c r="BI142" s="68" t="s">
        <v>35</v>
      </c>
      <c r="BJ142" s="68" t="s">
        <v>35</v>
      </c>
      <c r="BK142" s="68" t="s">
        <v>35</v>
      </c>
      <c r="BL142" s="63" t="s">
        <v>35</v>
      </c>
      <c r="BM142" s="72" t="s">
        <v>35</v>
      </c>
      <c r="BN142" s="68" t="s">
        <v>35</v>
      </c>
      <c r="BO142" s="68" t="s">
        <v>35</v>
      </c>
      <c r="BP142" s="68" t="s">
        <v>35</v>
      </c>
      <c r="BQ142" s="63" t="s">
        <v>35</v>
      </c>
      <c r="BR142" s="72" t="s">
        <v>35</v>
      </c>
      <c r="BS142" s="68" t="s">
        <v>35</v>
      </c>
      <c r="BT142" s="68" t="s">
        <v>35</v>
      </c>
      <c r="BU142" s="68" t="s">
        <v>35</v>
      </c>
      <c r="BV142" s="56" t="s">
        <v>35</v>
      </c>
      <c r="BW142" s="22"/>
      <c r="BX142" s="22"/>
      <c r="BY142" s="22"/>
      <c r="BZ142" s="22"/>
      <c r="CA142" s="22"/>
      <c r="CB142" s="22"/>
      <c r="CC142" s="22"/>
      <c r="CD142" s="22"/>
      <c r="CE142" s="22"/>
      <c r="CF142" s="22"/>
      <c r="CG142" s="22"/>
      <c r="CH142" s="22"/>
      <c r="CI142" s="22"/>
      <c r="CJ142" s="22"/>
      <c r="CK142" s="22"/>
      <c r="CL142" s="22"/>
      <c r="CM142" s="22"/>
      <c r="CN142" s="22"/>
      <c r="CO142" s="22"/>
      <c r="CP142" s="22"/>
      <c r="CQ142" s="22"/>
      <c r="CR142" s="22"/>
      <c r="CS142" s="22"/>
      <c r="CT142" s="22"/>
      <c r="CU142" s="22"/>
      <c r="CV142" s="22"/>
      <c r="CW142" s="22"/>
      <c r="CX142" s="22"/>
      <c r="CY142" s="22"/>
      <c r="CZ142" s="22"/>
    </row>
    <row r="143" s="319" customFormat="true" ht="15" customHeight="true" x14ac:dyDescent="0.2">
      <c r="A143" s="1064"/>
      <c r="B143" s="389" t="s">
        <v>67</v>
      </c>
      <c r="C143" s="18" t="s">
        <v>35</v>
      </c>
      <c r="D143" s="16" t="s">
        <v>35</v>
      </c>
      <c r="E143" s="16" t="s">
        <v>35</v>
      </c>
      <c r="F143" s="16" t="s">
        <v>35</v>
      </c>
      <c r="G143" s="14" t="s">
        <v>35</v>
      </c>
      <c r="H143" s="12" t="s">
        <v>35</v>
      </c>
      <c r="I143" s="16" t="s">
        <v>35</v>
      </c>
      <c r="J143" s="16" t="s">
        <v>35</v>
      </c>
      <c r="K143" s="16" t="s">
        <v>35</v>
      </c>
      <c r="L143" s="10" t="s">
        <v>35</v>
      </c>
      <c r="M143" s="18" t="s">
        <v>35</v>
      </c>
      <c r="N143" s="16" t="s">
        <v>35</v>
      </c>
      <c r="O143" s="16" t="s">
        <v>35</v>
      </c>
      <c r="P143" s="16" t="s">
        <v>35</v>
      </c>
      <c r="Q143" s="10" t="s">
        <v>35</v>
      </c>
      <c r="R143" s="18" t="s">
        <v>35</v>
      </c>
      <c r="S143" s="16" t="s">
        <v>35</v>
      </c>
      <c r="T143" s="16" t="s">
        <v>35</v>
      </c>
      <c r="U143" s="16" t="s">
        <v>35</v>
      </c>
      <c r="V143" s="10" t="s">
        <v>35</v>
      </c>
      <c r="W143" s="25"/>
      <c r="X143" s="25"/>
      <c r="Y143" s="25"/>
      <c r="Z143" s="25"/>
      <c r="AA143" s="25"/>
      <c r="AB143" s="25"/>
      <c r="AC143" s="25"/>
      <c r="AD143" s="25"/>
      <c r="AE143" s="25"/>
      <c r="AF143" s="25"/>
      <c r="AG143" s="25"/>
      <c r="AH143" s="25"/>
      <c r="AI143" s="25"/>
      <c r="AJ143" s="25"/>
      <c r="AK143" s="25"/>
      <c r="AL143" s="25"/>
      <c r="AM143" s="25"/>
      <c r="AN143" s="25"/>
      <c r="AO143" s="25"/>
      <c r="AP143" s="25"/>
      <c r="AQ143" s="25"/>
      <c r="AR143" s="25"/>
      <c r="AS143" s="25"/>
      <c r="AT143" s="25"/>
      <c r="AU143" s="25"/>
      <c r="AV143" s="25"/>
      <c r="AW143" s="25"/>
      <c r="AX143" s="25"/>
      <c r="AY143" s="25"/>
      <c r="AZ143" s="356"/>
      <c r="BA143" s="1084"/>
      <c r="BB143" s="890" t="s">
        <v>67</v>
      </c>
      <c r="BC143" s="72" t="s">
        <v>35</v>
      </c>
      <c r="BD143" s="68" t="s">
        <v>35</v>
      </c>
      <c r="BE143" s="68" t="s">
        <v>35</v>
      </c>
      <c r="BF143" s="68" t="s">
        <v>35</v>
      </c>
      <c r="BG143" s="63" t="s">
        <v>35</v>
      </c>
      <c r="BH143" s="72" t="s">
        <v>35</v>
      </c>
      <c r="BI143" s="68" t="s">
        <v>35</v>
      </c>
      <c r="BJ143" s="68" t="s">
        <v>35</v>
      </c>
      <c r="BK143" s="68" t="s">
        <v>35</v>
      </c>
      <c r="BL143" s="63" t="s">
        <v>35</v>
      </c>
      <c r="BM143" s="72" t="s">
        <v>35</v>
      </c>
      <c r="BN143" s="68" t="s">
        <v>35</v>
      </c>
      <c r="BO143" s="68" t="s">
        <v>35</v>
      </c>
      <c r="BP143" s="68" t="s">
        <v>35</v>
      </c>
      <c r="BQ143" s="63" t="s">
        <v>35</v>
      </c>
      <c r="BR143" s="72" t="s">
        <v>35</v>
      </c>
      <c r="BS143" s="68" t="s">
        <v>35</v>
      </c>
      <c r="BT143" s="68" t="s">
        <v>35</v>
      </c>
      <c r="BU143" s="68" t="s">
        <v>35</v>
      </c>
      <c r="BV143" s="56" t="s">
        <v>35</v>
      </c>
      <c r="BW143" s="22"/>
      <c r="BX143" s="22"/>
      <c r="BY143" s="22"/>
      <c r="BZ143" s="22"/>
      <c r="CA143" s="22"/>
      <c r="CB143" s="22"/>
      <c r="CC143" s="22"/>
      <c r="CD143" s="22"/>
      <c r="CE143" s="22"/>
      <c r="CF143" s="22"/>
      <c r="CG143" s="22"/>
      <c r="CH143" s="22"/>
      <c r="CI143" s="22"/>
      <c r="CJ143" s="22"/>
      <c r="CK143" s="22"/>
      <c r="CL143" s="22"/>
      <c r="CM143" s="22"/>
      <c r="CN143" s="22"/>
      <c r="CO143" s="22"/>
      <c r="CP143" s="22"/>
      <c r="CQ143" s="22"/>
      <c r="CR143" s="22"/>
      <c r="CS143" s="22"/>
      <c r="CT143" s="22"/>
      <c r="CU143" s="22"/>
      <c r="CV143" s="22"/>
      <c r="CW143" s="22"/>
      <c r="CX143" s="22"/>
      <c r="CY143" s="22"/>
      <c r="CZ143" s="22"/>
    </row>
    <row r="144" s="319" customFormat="true" ht="15" customHeight="true" x14ac:dyDescent="0.2">
      <c r="A144" s="1064" t="s">
        <v>108</v>
      </c>
      <c r="B144" s="389" t="s">
        <v>64</v>
      </c>
      <c r="C144" s="18" t="s">
        <v>35</v>
      </c>
      <c r="D144" s="16" t="s">
        <v>35</v>
      </c>
      <c r="E144" s="16" t="s">
        <v>35</v>
      </c>
      <c r="F144" s="16" t="s">
        <v>35</v>
      </c>
      <c r="G144" s="14" t="s">
        <v>35</v>
      </c>
      <c r="H144" s="12" t="s">
        <v>35</v>
      </c>
      <c r="I144" s="16" t="s">
        <v>35</v>
      </c>
      <c r="J144" s="16" t="s">
        <v>35</v>
      </c>
      <c r="K144" s="16" t="s">
        <v>35</v>
      </c>
      <c r="L144" s="10" t="s">
        <v>35</v>
      </c>
      <c r="M144" s="18" t="s">
        <v>35</v>
      </c>
      <c r="N144" s="16" t="s">
        <v>35</v>
      </c>
      <c r="O144" s="16" t="s">
        <v>35</v>
      </c>
      <c r="P144" s="16" t="s">
        <v>35</v>
      </c>
      <c r="Q144" s="10" t="s">
        <v>35</v>
      </c>
      <c r="R144" s="18" t="s">
        <v>35</v>
      </c>
      <c r="S144" s="16" t="s">
        <v>35</v>
      </c>
      <c r="T144" s="16" t="s">
        <v>35</v>
      </c>
      <c r="U144" s="16" t="s">
        <v>35</v>
      </c>
      <c r="V144" s="10" t="s">
        <v>35</v>
      </c>
      <c r="W144" s="25"/>
      <c r="X144" s="25"/>
      <c r="Y144" s="25"/>
      <c r="Z144" s="25"/>
      <c r="AA144" s="25"/>
      <c r="AB144" s="25"/>
      <c r="AC144" s="25"/>
      <c r="AD144" s="25"/>
      <c r="AE144" s="25"/>
      <c r="AF144" s="25"/>
      <c r="AG144" s="25"/>
      <c r="AH144" s="25"/>
      <c r="AI144" s="25"/>
      <c r="AJ144" s="25"/>
      <c r="AK144" s="25"/>
      <c r="AL144" s="25"/>
      <c r="AM144" s="25"/>
      <c r="AN144" s="25"/>
      <c r="AO144" s="25"/>
      <c r="AP144" s="25"/>
      <c r="AQ144" s="25"/>
      <c r="AR144" s="25"/>
      <c r="AS144" s="25"/>
      <c r="AT144" s="25"/>
      <c r="AU144" s="25"/>
      <c r="AV144" s="25"/>
      <c r="AW144" s="25"/>
      <c r="AX144" s="25"/>
      <c r="AY144" s="25"/>
      <c r="AZ144" s="356"/>
      <c r="BA144" s="1084" t="s">
        <v>108</v>
      </c>
      <c r="BB144" s="890" t="s">
        <v>64</v>
      </c>
      <c r="BC144" s="72" t="s">
        <v>35</v>
      </c>
      <c r="BD144" s="68" t="s">
        <v>35</v>
      </c>
      <c r="BE144" s="68" t="s">
        <v>35</v>
      </c>
      <c r="BF144" s="68" t="s">
        <v>35</v>
      </c>
      <c r="BG144" s="63" t="s">
        <v>35</v>
      </c>
      <c r="BH144" s="72" t="s">
        <v>35</v>
      </c>
      <c r="BI144" s="68" t="s">
        <v>35</v>
      </c>
      <c r="BJ144" s="68" t="s">
        <v>35</v>
      </c>
      <c r="BK144" s="68" t="s">
        <v>35</v>
      </c>
      <c r="BL144" s="63" t="s">
        <v>35</v>
      </c>
      <c r="BM144" s="72" t="s">
        <v>35</v>
      </c>
      <c r="BN144" s="68" t="s">
        <v>35</v>
      </c>
      <c r="BO144" s="68" t="s">
        <v>35</v>
      </c>
      <c r="BP144" s="68" t="s">
        <v>35</v>
      </c>
      <c r="BQ144" s="63" t="s">
        <v>35</v>
      </c>
      <c r="BR144" s="72" t="s">
        <v>35</v>
      </c>
      <c r="BS144" s="68" t="s">
        <v>35</v>
      </c>
      <c r="BT144" s="68" t="s">
        <v>35</v>
      </c>
      <c r="BU144" s="68" t="s">
        <v>35</v>
      </c>
      <c r="BV144" s="56" t="s">
        <v>35</v>
      </c>
      <c r="BW144" s="22"/>
      <c r="BX144" s="22"/>
      <c r="BY144" s="22"/>
      <c r="BZ144" s="22"/>
      <c r="CA144" s="22"/>
      <c r="CB144" s="22"/>
      <c r="CC144" s="22"/>
      <c r="CD144" s="22"/>
      <c r="CE144" s="22"/>
      <c r="CF144" s="22"/>
      <c r="CG144" s="22"/>
      <c r="CH144" s="22"/>
      <c r="CI144" s="22"/>
      <c r="CJ144" s="22"/>
      <c r="CK144" s="22"/>
      <c r="CL144" s="22"/>
      <c r="CM144" s="22"/>
      <c r="CN144" s="22"/>
      <c r="CO144" s="22"/>
      <c r="CP144" s="22"/>
      <c r="CQ144" s="22"/>
      <c r="CR144" s="22"/>
      <c r="CS144" s="22"/>
      <c r="CT144" s="22"/>
      <c r="CU144" s="22"/>
      <c r="CV144" s="22"/>
      <c r="CW144" s="22"/>
      <c r="CX144" s="22"/>
      <c r="CY144" s="22"/>
      <c r="CZ144" s="22"/>
    </row>
    <row r="145" s="319" customFormat="true" ht="15" customHeight="true" x14ac:dyDescent="0.2">
      <c r="A145" s="1064"/>
      <c r="B145" s="389" t="s">
        <v>65</v>
      </c>
      <c r="C145" s="18" t="s">
        <v>35</v>
      </c>
      <c r="D145" s="16" t="s">
        <v>35</v>
      </c>
      <c r="E145" s="16" t="s">
        <v>35</v>
      </c>
      <c r="F145" s="16" t="s">
        <v>35</v>
      </c>
      <c r="G145" s="14" t="s">
        <v>35</v>
      </c>
      <c r="H145" s="12" t="s">
        <v>35</v>
      </c>
      <c r="I145" s="16" t="s">
        <v>35</v>
      </c>
      <c r="J145" s="16" t="s">
        <v>35</v>
      </c>
      <c r="K145" s="16" t="s">
        <v>35</v>
      </c>
      <c r="L145" s="10" t="s">
        <v>35</v>
      </c>
      <c r="M145" s="18" t="s">
        <v>35</v>
      </c>
      <c r="N145" s="16" t="s">
        <v>35</v>
      </c>
      <c r="O145" s="16" t="s">
        <v>35</v>
      </c>
      <c r="P145" s="16" t="s">
        <v>35</v>
      </c>
      <c r="Q145" s="10" t="s">
        <v>35</v>
      </c>
      <c r="R145" s="18" t="s">
        <v>35</v>
      </c>
      <c r="S145" s="16" t="s">
        <v>35</v>
      </c>
      <c r="T145" s="16" t="s">
        <v>35</v>
      </c>
      <c r="U145" s="16" t="s">
        <v>35</v>
      </c>
      <c r="V145" s="10" t="s">
        <v>35</v>
      </c>
      <c r="W145" s="25"/>
      <c r="X145" s="25"/>
      <c r="Y145" s="25"/>
      <c r="Z145" s="25"/>
      <c r="AA145" s="25"/>
      <c r="AB145" s="25"/>
      <c r="AC145" s="25"/>
      <c r="AD145" s="25"/>
      <c r="AE145" s="25"/>
      <c r="AF145" s="25"/>
      <c r="AG145" s="25"/>
      <c r="AH145" s="25"/>
      <c r="AI145" s="25"/>
      <c r="AJ145" s="25"/>
      <c r="AK145" s="25"/>
      <c r="AL145" s="25"/>
      <c r="AM145" s="25"/>
      <c r="AN145" s="25"/>
      <c r="AO145" s="25"/>
      <c r="AP145" s="25"/>
      <c r="AQ145" s="25"/>
      <c r="AR145" s="25"/>
      <c r="AS145" s="25"/>
      <c r="AT145" s="25"/>
      <c r="AU145" s="25"/>
      <c r="AV145" s="25"/>
      <c r="AW145" s="25"/>
      <c r="AX145" s="25"/>
      <c r="AY145" s="25"/>
      <c r="AZ145" s="356"/>
      <c r="BA145" s="1084"/>
      <c r="BB145" s="890" t="s">
        <v>65</v>
      </c>
      <c r="BC145" s="72" t="s">
        <v>35</v>
      </c>
      <c r="BD145" s="68" t="s">
        <v>35</v>
      </c>
      <c r="BE145" s="68" t="s">
        <v>35</v>
      </c>
      <c r="BF145" s="68" t="s">
        <v>35</v>
      </c>
      <c r="BG145" s="63" t="s">
        <v>35</v>
      </c>
      <c r="BH145" s="72" t="s">
        <v>35</v>
      </c>
      <c r="BI145" s="68" t="s">
        <v>35</v>
      </c>
      <c r="BJ145" s="68" t="s">
        <v>35</v>
      </c>
      <c r="BK145" s="68" t="s">
        <v>35</v>
      </c>
      <c r="BL145" s="63" t="s">
        <v>35</v>
      </c>
      <c r="BM145" s="72" t="s">
        <v>35</v>
      </c>
      <c r="BN145" s="68" t="s">
        <v>35</v>
      </c>
      <c r="BO145" s="68" t="s">
        <v>35</v>
      </c>
      <c r="BP145" s="68" t="s">
        <v>35</v>
      </c>
      <c r="BQ145" s="63" t="s">
        <v>35</v>
      </c>
      <c r="BR145" s="72" t="s">
        <v>35</v>
      </c>
      <c r="BS145" s="68" t="s">
        <v>35</v>
      </c>
      <c r="BT145" s="68" t="s">
        <v>35</v>
      </c>
      <c r="BU145" s="68" t="s">
        <v>35</v>
      </c>
      <c r="BV145" s="56" t="s">
        <v>35</v>
      </c>
      <c r="BW145" s="22"/>
      <c r="BX145" s="22"/>
      <c r="BY145" s="22"/>
      <c r="BZ145" s="22"/>
      <c r="CA145" s="22"/>
      <c r="CB145" s="22"/>
      <c r="CC145" s="22"/>
      <c r="CD145" s="22"/>
      <c r="CE145" s="22"/>
      <c r="CF145" s="22"/>
      <c r="CG145" s="22"/>
      <c r="CH145" s="22"/>
      <c r="CI145" s="22"/>
      <c r="CJ145" s="22"/>
      <c r="CK145" s="22"/>
      <c r="CL145" s="22"/>
      <c r="CM145" s="22"/>
      <c r="CN145" s="22"/>
      <c r="CO145" s="22"/>
      <c r="CP145" s="22"/>
      <c r="CQ145" s="22"/>
      <c r="CR145" s="22"/>
      <c r="CS145" s="22"/>
      <c r="CT145" s="22"/>
      <c r="CU145" s="22"/>
      <c r="CV145" s="22"/>
      <c r="CW145" s="22"/>
      <c r="CX145" s="22"/>
      <c r="CY145" s="22"/>
      <c r="CZ145" s="22"/>
    </row>
    <row r="146" s="319" customFormat="true" ht="15" customHeight="true" x14ac:dyDescent="0.2">
      <c r="A146" s="1064"/>
      <c r="B146" s="389" t="s">
        <v>66</v>
      </c>
      <c r="C146" s="18" t="s">
        <v>35</v>
      </c>
      <c r="D146" s="16" t="s">
        <v>35</v>
      </c>
      <c r="E146" s="16" t="s">
        <v>35</v>
      </c>
      <c r="F146" s="16" t="s">
        <v>35</v>
      </c>
      <c r="G146" s="14" t="s">
        <v>35</v>
      </c>
      <c r="H146" s="12" t="s">
        <v>35</v>
      </c>
      <c r="I146" s="16" t="s">
        <v>35</v>
      </c>
      <c r="J146" s="16" t="s">
        <v>35</v>
      </c>
      <c r="K146" s="16" t="s">
        <v>35</v>
      </c>
      <c r="L146" s="10" t="s">
        <v>35</v>
      </c>
      <c r="M146" s="18" t="s">
        <v>35</v>
      </c>
      <c r="N146" s="16" t="s">
        <v>35</v>
      </c>
      <c r="O146" s="16" t="s">
        <v>35</v>
      </c>
      <c r="P146" s="16" t="s">
        <v>35</v>
      </c>
      <c r="Q146" s="10" t="s">
        <v>35</v>
      </c>
      <c r="R146" s="18" t="s">
        <v>35</v>
      </c>
      <c r="S146" s="16" t="s">
        <v>35</v>
      </c>
      <c r="T146" s="16" t="s">
        <v>35</v>
      </c>
      <c r="U146" s="16" t="s">
        <v>35</v>
      </c>
      <c r="V146" s="10" t="s">
        <v>35</v>
      </c>
      <c r="W146" s="25"/>
      <c r="X146" s="25"/>
      <c r="Y146" s="25"/>
      <c r="Z146" s="25"/>
      <c r="AA146" s="25"/>
      <c r="AB146" s="25"/>
      <c r="AC146" s="25"/>
      <c r="AD146" s="25"/>
      <c r="AE146" s="25"/>
      <c r="AF146" s="25"/>
      <c r="AG146" s="25"/>
      <c r="AH146" s="25"/>
      <c r="AI146" s="25"/>
      <c r="AJ146" s="25"/>
      <c r="AK146" s="25"/>
      <c r="AL146" s="25"/>
      <c r="AM146" s="25"/>
      <c r="AN146" s="25"/>
      <c r="AO146" s="25"/>
      <c r="AP146" s="25"/>
      <c r="AQ146" s="25"/>
      <c r="AR146" s="25"/>
      <c r="AS146" s="25"/>
      <c r="AT146" s="25"/>
      <c r="AU146" s="25"/>
      <c r="AV146" s="25"/>
      <c r="AW146" s="25"/>
      <c r="AX146" s="25"/>
      <c r="AY146" s="25"/>
      <c r="AZ146" s="356"/>
      <c r="BA146" s="1084"/>
      <c r="BB146" s="890" t="s">
        <v>66</v>
      </c>
      <c r="BC146" s="72" t="s">
        <v>35</v>
      </c>
      <c r="BD146" s="68" t="s">
        <v>35</v>
      </c>
      <c r="BE146" s="68" t="s">
        <v>35</v>
      </c>
      <c r="BF146" s="68" t="s">
        <v>35</v>
      </c>
      <c r="BG146" s="63" t="s">
        <v>35</v>
      </c>
      <c r="BH146" s="72" t="s">
        <v>35</v>
      </c>
      <c r="BI146" s="68" t="s">
        <v>35</v>
      </c>
      <c r="BJ146" s="68" t="s">
        <v>35</v>
      </c>
      <c r="BK146" s="68" t="s">
        <v>35</v>
      </c>
      <c r="BL146" s="63" t="s">
        <v>35</v>
      </c>
      <c r="BM146" s="72" t="s">
        <v>35</v>
      </c>
      <c r="BN146" s="68" t="s">
        <v>35</v>
      </c>
      <c r="BO146" s="68" t="s">
        <v>35</v>
      </c>
      <c r="BP146" s="68" t="s">
        <v>35</v>
      </c>
      <c r="BQ146" s="63" t="s">
        <v>35</v>
      </c>
      <c r="BR146" s="72" t="s">
        <v>35</v>
      </c>
      <c r="BS146" s="68" t="s">
        <v>35</v>
      </c>
      <c r="BT146" s="68" t="s">
        <v>35</v>
      </c>
      <c r="BU146" s="68" t="s">
        <v>35</v>
      </c>
      <c r="BV146" s="56" t="s">
        <v>35</v>
      </c>
      <c r="BW146" s="22"/>
      <c r="BX146" s="22"/>
      <c r="BY146" s="22"/>
      <c r="BZ146" s="22"/>
      <c r="CA146" s="22"/>
      <c r="CB146" s="22"/>
      <c r="CC146" s="22"/>
      <c r="CD146" s="22"/>
      <c r="CE146" s="22"/>
      <c r="CF146" s="22"/>
      <c r="CG146" s="22"/>
      <c r="CH146" s="22"/>
      <c r="CI146" s="22"/>
      <c r="CJ146" s="22"/>
      <c r="CK146" s="22"/>
      <c r="CL146" s="22"/>
      <c r="CM146" s="22"/>
      <c r="CN146" s="22"/>
      <c r="CO146" s="22"/>
      <c r="CP146" s="22"/>
      <c r="CQ146" s="22"/>
      <c r="CR146" s="22"/>
      <c r="CS146" s="22"/>
      <c r="CT146" s="22"/>
      <c r="CU146" s="22"/>
      <c r="CV146" s="22"/>
      <c r="CW146" s="22"/>
      <c r="CX146" s="22"/>
      <c r="CY146" s="22"/>
      <c r="CZ146" s="22"/>
    </row>
    <row r="147" s="319" customFormat="true" ht="15" customHeight="true" x14ac:dyDescent="0.2">
      <c r="A147" s="1064"/>
      <c r="B147" s="389" t="s">
        <v>67</v>
      </c>
      <c r="C147" s="18" t="s">
        <v>35</v>
      </c>
      <c r="D147" s="16" t="s">
        <v>35</v>
      </c>
      <c r="E147" s="16" t="s">
        <v>35</v>
      </c>
      <c r="F147" s="16" t="s">
        <v>35</v>
      </c>
      <c r="G147" s="14" t="s">
        <v>35</v>
      </c>
      <c r="H147" s="12" t="s">
        <v>35</v>
      </c>
      <c r="I147" s="16" t="s">
        <v>35</v>
      </c>
      <c r="J147" s="16" t="s">
        <v>35</v>
      </c>
      <c r="K147" s="16" t="s">
        <v>35</v>
      </c>
      <c r="L147" s="10" t="s">
        <v>35</v>
      </c>
      <c r="M147" s="18" t="s">
        <v>35</v>
      </c>
      <c r="N147" s="16" t="s">
        <v>35</v>
      </c>
      <c r="O147" s="16" t="s">
        <v>35</v>
      </c>
      <c r="P147" s="16" t="s">
        <v>35</v>
      </c>
      <c r="Q147" s="10" t="s">
        <v>35</v>
      </c>
      <c r="R147" s="18" t="s">
        <v>35</v>
      </c>
      <c r="S147" s="16" t="s">
        <v>35</v>
      </c>
      <c r="T147" s="16" t="s">
        <v>35</v>
      </c>
      <c r="U147" s="16" t="s">
        <v>35</v>
      </c>
      <c r="V147" s="10" t="s">
        <v>35</v>
      </c>
      <c r="W147" s="25"/>
      <c r="X147" s="25"/>
      <c r="Y147" s="25"/>
      <c r="Z147" s="25"/>
      <c r="AA147" s="25"/>
      <c r="AB147" s="25"/>
      <c r="AC147" s="25"/>
      <c r="AD147" s="25"/>
      <c r="AE147" s="25"/>
      <c r="AF147" s="25"/>
      <c r="AG147" s="25"/>
      <c r="AH147" s="25"/>
      <c r="AI147" s="25"/>
      <c r="AJ147" s="25"/>
      <c r="AK147" s="25"/>
      <c r="AL147" s="25"/>
      <c r="AM147" s="25"/>
      <c r="AN147" s="25"/>
      <c r="AO147" s="25"/>
      <c r="AP147" s="25"/>
      <c r="AQ147" s="25"/>
      <c r="AR147" s="25"/>
      <c r="AS147" s="25"/>
      <c r="AT147" s="25"/>
      <c r="AU147" s="25"/>
      <c r="AV147" s="25"/>
      <c r="AW147" s="25"/>
      <c r="AX147" s="25"/>
      <c r="AY147" s="25"/>
      <c r="AZ147" s="356"/>
      <c r="BA147" s="1084"/>
      <c r="BB147" s="890" t="s">
        <v>67</v>
      </c>
      <c r="BC147" s="72" t="s">
        <v>35</v>
      </c>
      <c r="BD147" s="68" t="s">
        <v>35</v>
      </c>
      <c r="BE147" s="68" t="s">
        <v>35</v>
      </c>
      <c r="BF147" s="68" t="s">
        <v>35</v>
      </c>
      <c r="BG147" s="63" t="s">
        <v>35</v>
      </c>
      <c r="BH147" s="72" t="s">
        <v>35</v>
      </c>
      <c r="BI147" s="68" t="s">
        <v>35</v>
      </c>
      <c r="BJ147" s="68" t="s">
        <v>35</v>
      </c>
      <c r="BK147" s="68" t="s">
        <v>35</v>
      </c>
      <c r="BL147" s="63" t="s">
        <v>35</v>
      </c>
      <c r="BM147" s="72" t="s">
        <v>35</v>
      </c>
      <c r="BN147" s="68" t="s">
        <v>35</v>
      </c>
      <c r="BO147" s="68" t="s">
        <v>35</v>
      </c>
      <c r="BP147" s="68" t="s">
        <v>35</v>
      </c>
      <c r="BQ147" s="63" t="s">
        <v>35</v>
      </c>
      <c r="BR147" s="72" t="s">
        <v>35</v>
      </c>
      <c r="BS147" s="68" t="s">
        <v>35</v>
      </c>
      <c r="BT147" s="68" t="s">
        <v>35</v>
      </c>
      <c r="BU147" s="68" t="s">
        <v>35</v>
      </c>
      <c r="BV147" s="56" t="s">
        <v>35</v>
      </c>
      <c r="BW147" s="22"/>
      <c r="BX147" s="22"/>
      <c r="BY147" s="22"/>
      <c r="BZ147" s="22"/>
      <c r="CA147" s="22"/>
      <c r="CB147" s="22"/>
      <c r="CC147" s="22"/>
      <c r="CD147" s="22"/>
      <c r="CE147" s="22"/>
      <c r="CF147" s="22"/>
      <c r="CG147" s="22"/>
      <c r="CH147" s="22"/>
      <c r="CI147" s="22"/>
      <c r="CJ147" s="22"/>
      <c r="CK147" s="22"/>
      <c r="CL147" s="22"/>
      <c r="CM147" s="22"/>
      <c r="CN147" s="22"/>
      <c r="CO147" s="22"/>
      <c r="CP147" s="22"/>
      <c r="CQ147" s="22"/>
      <c r="CR147" s="22"/>
      <c r="CS147" s="22"/>
      <c r="CT147" s="22"/>
      <c r="CU147" s="22"/>
      <c r="CV147" s="22"/>
      <c r="CW147" s="22"/>
      <c r="CX147" s="22"/>
      <c r="CY147" s="22"/>
      <c r="CZ147" s="22"/>
    </row>
    <row r="148" s="319" customFormat="true" ht="15" customHeight="true" x14ac:dyDescent="0.2">
      <c r="A148" s="1064" t="s">
        <v>109</v>
      </c>
      <c r="B148" s="389" t="s">
        <v>49</v>
      </c>
      <c r="C148" s="478">
        <v>10.354085285100782</v>
      </c>
      <c r="D148" s="470">
        <v>16.9297072675888</v>
      </c>
      <c r="E148" s="470">
        <v>28.724229662260537</v>
      </c>
      <c r="F148" s="470">
        <v>35.970097019673943</v>
      </c>
      <c r="G148" s="485">
        <v>26.895750208883118</v>
      </c>
      <c r="H148" s="474">
        <v>23.555605391783214</v>
      </c>
      <c r="I148" s="470">
        <v>40.566697806448133</v>
      </c>
      <c r="J148" s="470">
        <v>37.229060963645594</v>
      </c>
      <c r="K148" s="470">
        <v>37.977367730377424</v>
      </c>
      <c r="L148" s="481">
        <v>18.380503780781059</v>
      </c>
      <c r="M148" s="478">
        <v>8.6105915497431944</v>
      </c>
      <c r="N148" s="470">
        <v>11.150882946460317</v>
      </c>
      <c r="O148" s="470">
        <v>11.913130948778331</v>
      </c>
      <c r="P148" s="470">
        <v>14.261836963789937</v>
      </c>
      <c r="Q148" s="481">
        <v>20.479212904607273</v>
      </c>
      <c r="R148" s="478">
        <v>20.548513848084539</v>
      </c>
      <c r="S148" s="470">
        <v>17.56862429963828</v>
      </c>
      <c r="T148" s="470">
        <v>29.52441134570941</v>
      </c>
      <c r="U148" s="470">
        <v>15.060968503696619</v>
      </c>
      <c r="V148" s="481">
        <v>16.522214490353093</v>
      </c>
      <c r="W148" s="24"/>
      <c r="X148" s="24"/>
      <c r="Y148" s="24"/>
      <c r="Z148" s="24"/>
      <c r="AA148" s="24"/>
      <c r="AB148" s="24"/>
      <c r="AC148" s="24"/>
      <c r="AD148" s="24"/>
      <c r="AE148" s="24"/>
      <c r="AF148" s="24"/>
      <c r="AG148" s="24"/>
      <c r="AH148" s="24"/>
      <c r="AI148" s="24"/>
      <c r="AJ148" s="24"/>
      <c r="AK148" s="24"/>
      <c r="AL148" s="24"/>
      <c r="AM148" s="24"/>
      <c r="AN148" s="24"/>
      <c r="AO148" s="24"/>
      <c r="AP148" s="24"/>
      <c r="AQ148" s="24"/>
      <c r="AR148" s="24"/>
      <c r="AS148" s="24"/>
      <c r="AT148" s="24"/>
      <c r="AU148" s="24"/>
      <c r="AV148" s="24"/>
      <c r="AW148" s="24"/>
      <c r="AX148" s="24"/>
      <c r="AY148" s="24"/>
      <c r="AZ148" s="356"/>
      <c r="BA148" s="1084" t="s">
        <v>109</v>
      </c>
      <c r="BB148" s="890" t="s">
        <v>49</v>
      </c>
      <c r="BC148" s="491">
        <v>870.86496799999986</v>
      </c>
      <c r="BD148" s="488">
        <v>1426.8836020000003</v>
      </c>
      <c r="BE148" s="488">
        <v>2415.3634029999998</v>
      </c>
      <c r="BF148" s="488">
        <v>3030.8897870000019</v>
      </c>
      <c r="BG148" s="497">
        <v>2264.4134840000011</v>
      </c>
      <c r="BH148" s="491">
        <v>1134.1893100000007</v>
      </c>
      <c r="BI148" s="488">
        <v>1970.7450519999995</v>
      </c>
      <c r="BJ148" s="488">
        <v>1804.7044890000002</v>
      </c>
      <c r="BK148" s="488">
        <v>1829.3174700000009</v>
      </c>
      <c r="BL148" s="497">
        <v>889.13872700000024</v>
      </c>
      <c r="BM148" s="491">
        <v>308.25448599999976</v>
      </c>
      <c r="BN148" s="488">
        <v>400.42327000000012</v>
      </c>
      <c r="BO148" s="488">
        <v>425.51383500000037</v>
      </c>
      <c r="BP148" s="488">
        <v>512.47411500000021</v>
      </c>
      <c r="BQ148" s="497">
        <v>733.65448999999944</v>
      </c>
      <c r="BR148" s="491">
        <v>2966.4626649999968</v>
      </c>
      <c r="BS148" s="488">
        <v>624.84653899999921</v>
      </c>
      <c r="BT148" s="488">
        <v>5616.9670570000008</v>
      </c>
      <c r="BU148" s="488">
        <v>396.20355600000005</v>
      </c>
      <c r="BV148" s="494">
        <v>403.93542699999972</v>
      </c>
      <c r="BW148" s="20"/>
      <c r="BX148" s="20"/>
      <c r="BY148" s="20"/>
      <c r="BZ148" s="20"/>
      <c r="CA148" s="20"/>
      <c r="CB148" s="20"/>
      <c r="CC148" s="20"/>
      <c r="CD148" s="20"/>
      <c r="CE148" s="20"/>
      <c r="CF148" s="20"/>
      <c r="CG148" s="20"/>
      <c r="CH148" s="20"/>
      <c r="CI148" s="20"/>
      <c r="CJ148" s="20"/>
      <c r="CK148" s="20"/>
      <c r="CL148" s="20"/>
      <c r="CM148" s="20"/>
      <c r="CN148" s="20"/>
      <c r="CO148" s="20"/>
      <c r="CP148" s="20"/>
      <c r="CQ148" s="20"/>
      <c r="CR148" s="20"/>
      <c r="CS148" s="20"/>
      <c r="CT148" s="20"/>
      <c r="CU148" s="20"/>
      <c r="CV148" s="20"/>
      <c r="CW148" s="20"/>
      <c r="CX148" s="20"/>
      <c r="CY148" s="20"/>
      <c r="CZ148" s="22"/>
    </row>
    <row r="149" s="319" customFormat="true" ht="15" customHeight="true" x14ac:dyDescent="0.2">
      <c r="A149" s="1064"/>
      <c r="B149" s="389" t="s">
        <v>48</v>
      </c>
      <c r="C149" s="478">
        <v>2.4079018100654861</v>
      </c>
      <c r="D149" s="470">
        <v>8.1196092611689981</v>
      </c>
      <c r="E149" s="470">
        <v>17.41151809019075</v>
      </c>
      <c r="F149" s="470">
        <v>31.943590755867312</v>
      </c>
      <c r="G149" s="485">
        <v>59.32894330266636</v>
      </c>
      <c r="H149" s="474">
        <v>10.790120663803782</v>
      </c>
      <c r="I149" s="470">
        <v>19.552497893438094</v>
      </c>
      <c r="J149" s="470">
        <v>30.83247282129048</v>
      </c>
      <c r="K149" s="470">
        <v>40.60032723817605</v>
      </c>
      <c r="L149" s="481">
        <v>73.78427432469644</v>
      </c>
      <c r="M149" s="478">
        <v>2.4968540896913671</v>
      </c>
      <c r="N149" s="470">
        <v>2.3412123218631899</v>
      </c>
      <c r="O149" s="470">
        <v>5.3069628234343131</v>
      </c>
      <c r="P149" s="470">
        <v>10.069214971782511</v>
      </c>
      <c r="Q149" s="481">
        <v>22.996909669536929</v>
      </c>
      <c r="R149" s="478">
        <v>16.182226366818302</v>
      </c>
      <c r="S149" s="470">
        <v>9.3364137321635763</v>
      </c>
      <c r="T149" s="470">
        <v>35.293340512218109</v>
      </c>
      <c r="U149" s="470">
        <v>15.838640714738798</v>
      </c>
      <c r="V149" s="481">
        <v>9.7460125993516904</v>
      </c>
      <c r="W149" s="24"/>
      <c r="X149" s="24"/>
      <c r="Y149" s="24"/>
      <c r="Z149" s="24"/>
      <c r="AA149" s="24"/>
      <c r="AB149" s="24"/>
      <c r="AC149" s="24"/>
      <c r="AD149" s="24"/>
      <c r="AE149" s="24"/>
      <c r="AF149" s="24"/>
      <c r="AG149" s="24"/>
      <c r="AH149" s="24"/>
      <c r="AI149" s="24"/>
      <c r="AJ149" s="24"/>
      <c r="AK149" s="24"/>
      <c r="AL149" s="24"/>
      <c r="AM149" s="24"/>
      <c r="AN149" s="24"/>
      <c r="AO149" s="24"/>
      <c r="AP149" s="24"/>
      <c r="AQ149" s="24"/>
      <c r="AR149" s="24"/>
      <c r="AS149" s="24"/>
      <c r="AT149" s="24"/>
      <c r="AU149" s="24"/>
      <c r="AV149" s="24"/>
      <c r="AW149" s="24"/>
      <c r="AX149" s="24"/>
      <c r="AY149" s="24"/>
      <c r="AZ149" s="356"/>
      <c r="BA149" s="1084"/>
      <c r="BB149" s="890" t="s">
        <v>48</v>
      </c>
      <c r="BC149" s="491">
        <v>202.52463399999999</v>
      </c>
      <c r="BD149" s="488">
        <v>684.3436289999994</v>
      </c>
      <c r="BE149" s="488">
        <v>1464.0999630000013</v>
      </c>
      <c r="BF149" s="488">
        <v>2691.6108380000005</v>
      </c>
      <c r="BG149" s="497">
        <v>4995.0366939999967</v>
      </c>
      <c r="BH149" s="491">
        <v>519.53831400000001</v>
      </c>
      <c r="BI149" s="488">
        <v>949.86751600000002</v>
      </c>
      <c r="BJ149" s="488">
        <v>1494.6254530000006</v>
      </c>
      <c r="BK149" s="488">
        <v>1955.6618149999997</v>
      </c>
      <c r="BL149" s="497">
        <v>3569.2414379999982</v>
      </c>
      <c r="BM149" s="491">
        <v>89.386015999999969</v>
      </c>
      <c r="BN149" s="488">
        <v>84.07189799999999</v>
      </c>
      <c r="BO149" s="488">
        <v>189.55437599999999</v>
      </c>
      <c r="BP149" s="488">
        <v>361.81959200000006</v>
      </c>
      <c r="BQ149" s="497">
        <v>823.84933999999942</v>
      </c>
      <c r="BR149" s="491">
        <v>2336.1285740000021</v>
      </c>
      <c r="BS149" s="488">
        <v>332.05934100000013</v>
      </c>
      <c r="BT149" s="488">
        <v>6714.4956309999998</v>
      </c>
      <c r="BU149" s="488">
        <v>416.66150299999998</v>
      </c>
      <c r="BV149" s="494">
        <v>238.27070899999984</v>
      </c>
      <c r="BW149" s="20"/>
      <c r="BX149" s="20"/>
      <c r="BY149" s="20"/>
      <c r="BZ149" s="20"/>
      <c r="CA149" s="20"/>
      <c r="CB149" s="20"/>
      <c r="CC149" s="20"/>
      <c r="CD149" s="20"/>
      <c r="CE149" s="20"/>
      <c r="CF149" s="20"/>
      <c r="CG149" s="20"/>
      <c r="CH149" s="20"/>
      <c r="CI149" s="20"/>
      <c r="CJ149" s="20"/>
      <c r="CK149" s="20"/>
      <c r="CL149" s="20"/>
      <c r="CM149" s="20"/>
      <c r="CN149" s="20"/>
      <c r="CO149" s="20"/>
      <c r="CP149" s="20"/>
      <c r="CQ149" s="20"/>
      <c r="CR149" s="20"/>
      <c r="CS149" s="20"/>
      <c r="CT149" s="20"/>
      <c r="CU149" s="20"/>
      <c r="CV149" s="20"/>
      <c r="CW149" s="20"/>
      <c r="CX149" s="20"/>
      <c r="CY149" s="20"/>
      <c r="CZ149" s="22"/>
    </row>
    <row r="150" s="319" customFormat="true" ht="15" customHeight="true" x14ac:dyDescent="0.2">
      <c r="A150" s="1064"/>
      <c r="B150" s="389" t="s">
        <v>111</v>
      </c>
      <c r="C150" s="478">
        <v>87.238012904833781</v>
      </c>
      <c r="D150" s="470">
        <v>74.950683471242257</v>
      </c>
      <c r="E150" s="470">
        <v>53.864252247548549</v>
      </c>
      <c r="F150" s="470">
        <v>32.086312224458801</v>
      </c>
      <c r="G150" s="485">
        <v>13.775306488450578</v>
      </c>
      <c r="H150" s="474">
        <v>65.654273944413035</v>
      </c>
      <c r="I150" s="470">
        <v>39.880804300113795</v>
      </c>
      <c r="J150" s="470">
        <v>31.938466215063954</v>
      </c>
      <c r="K150" s="470">
        <v>21.422305031446523</v>
      </c>
      <c r="L150" s="481">
        <v>7.8352218945226415</v>
      </c>
      <c r="M150" s="478">
        <v>88.892554360565498</v>
      </c>
      <c r="N150" s="470">
        <v>86.507904731676604</v>
      </c>
      <c r="O150" s="470">
        <v>82.77990622778735</v>
      </c>
      <c r="P150" s="470">
        <v>75.668948064427553</v>
      </c>
      <c r="Q150" s="481">
        <v>56.523877425855716</v>
      </c>
      <c r="R150" s="478">
        <v>63.269259785096935</v>
      </c>
      <c r="S150" s="470">
        <v>73.09496196819822</v>
      </c>
      <c r="T150" s="470">
        <v>35.182248142072517</v>
      </c>
      <c r="U150" s="470">
        <v>69.100390781564485</v>
      </c>
      <c r="V150" s="481">
        <v>73.731772910295149</v>
      </c>
      <c r="W150" s="24"/>
      <c r="X150" s="24"/>
      <c r="Y150" s="24"/>
      <c r="Z150" s="24"/>
      <c r="AA150" s="24"/>
      <c r="AB150" s="24"/>
      <c r="AC150" s="24"/>
      <c r="AD150" s="24"/>
      <c r="AE150" s="24"/>
      <c r="AF150" s="24"/>
      <c r="AG150" s="24"/>
      <c r="AH150" s="24"/>
      <c r="AI150" s="24"/>
      <c r="AJ150" s="24"/>
      <c r="AK150" s="24"/>
      <c r="AL150" s="24"/>
      <c r="AM150" s="24"/>
      <c r="AN150" s="24"/>
      <c r="AO150" s="24"/>
      <c r="AP150" s="24"/>
      <c r="AQ150" s="24"/>
      <c r="AR150" s="24"/>
      <c r="AS150" s="24"/>
      <c r="AT150" s="24"/>
      <c r="AU150" s="24"/>
      <c r="AV150" s="24"/>
      <c r="AW150" s="24"/>
      <c r="AX150" s="24"/>
      <c r="AY150" s="24"/>
      <c r="AZ150" s="356"/>
      <c r="BA150" s="1084"/>
      <c r="BB150" s="890" t="s">
        <v>111</v>
      </c>
      <c r="BC150" s="491">
        <v>7337.4448079999729</v>
      </c>
      <c r="BD150" s="488">
        <v>6317.0555469999999</v>
      </c>
      <c r="BE150" s="488">
        <v>4529.3379540000005</v>
      </c>
      <c r="BF150" s="488">
        <v>2703.6367450000007</v>
      </c>
      <c r="BG150" s="497">
        <v>1159.7739239999999</v>
      </c>
      <c r="BH150" s="491">
        <v>3161.2168069999971</v>
      </c>
      <c r="BI150" s="488">
        <v>1937.4240940000002</v>
      </c>
      <c r="BJ150" s="488">
        <v>1548.239247999999</v>
      </c>
      <c r="BK150" s="488">
        <v>1031.8829129999997</v>
      </c>
      <c r="BL150" s="497">
        <v>379.02112500000004</v>
      </c>
      <c r="BM150" s="491">
        <v>3182.3050129999942</v>
      </c>
      <c r="BN150" s="488">
        <v>3106.4605609999976</v>
      </c>
      <c r="BO150" s="488">
        <v>2956.7370249999944</v>
      </c>
      <c r="BP150" s="488">
        <v>2719.0310260000006</v>
      </c>
      <c r="BQ150" s="497">
        <v>2024.9311660000005</v>
      </c>
      <c r="BR150" s="491">
        <v>9133.7942189999885</v>
      </c>
      <c r="BS150" s="488">
        <v>2599.6989420000054</v>
      </c>
      <c r="BT150" s="488">
        <v>6693.3605039999984</v>
      </c>
      <c r="BU150" s="488">
        <v>1817.7994690000021</v>
      </c>
      <c r="BV150" s="494">
        <v>1802.5958440000011</v>
      </c>
      <c r="BW150" s="20"/>
      <c r="BX150" s="20"/>
      <c r="BY150" s="20"/>
      <c r="BZ150" s="20"/>
      <c r="CA150" s="20"/>
      <c r="CB150" s="20"/>
      <c r="CC150" s="20"/>
      <c r="CD150" s="20"/>
      <c r="CE150" s="20"/>
      <c r="CF150" s="20"/>
      <c r="CG150" s="20"/>
      <c r="CH150" s="20"/>
      <c r="CI150" s="20"/>
      <c r="CJ150" s="20"/>
      <c r="CK150" s="20"/>
      <c r="CL150" s="20"/>
      <c r="CM150" s="20"/>
      <c r="CN150" s="20"/>
      <c r="CO150" s="20"/>
      <c r="CP150" s="20"/>
      <c r="CQ150" s="20"/>
      <c r="CR150" s="20"/>
      <c r="CS150" s="20"/>
      <c r="CT150" s="20"/>
      <c r="CU150" s="20"/>
      <c r="CV150" s="20"/>
      <c r="CW150" s="20"/>
      <c r="CX150" s="20"/>
      <c r="CY150" s="20"/>
      <c r="CZ150" s="22"/>
    </row>
    <row r="151" s="319" customFormat="true" ht="15" customHeight="true" x14ac:dyDescent="0.2">
      <c r="A151" s="1064" t="s">
        <v>110</v>
      </c>
      <c r="B151" s="389" t="s">
        <v>49</v>
      </c>
      <c r="C151" s="478">
        <v>78.609885192736002</v>
      </c>
      <c r="D151" s="470">
        <v>70.383243637362455</v>
      </c>
      <c r="E151" s="470">
        <v>66.58406350043407</v>
      </c>
      <c r="F151" s="470">
        <v>58.733893731560293</v>
      </c>
      <c r="G151" s="485">
        <v>36.166818523265214</v>
      </c>
      <c r="H151" s="474">
        <v>74.115135206540728</v>
      </c>
      <c r="I151" s="470">
        <v>70.688108391857213</v>
      </c>
      <c r="J151" s="470">
        <v>62.427949044011889</v>
      </c>
      <c r="K151" s="470">
        <v>53.503500450114281</v>
      </c>
      <c r="L151" s="481">
        <v>23.472800571405937</v>
      </c>
      <c r="M151" s="478">
        <v>77.598800201006028</v>
      </c>
      <c r="N151" s="470">
        <v>75.324834681695478</v>
      </c>
      <c r="O151" s="470">
        <v>73.473168344163781</v>
      </c>
      <c r="P151" s="470">
        <v>62.097104217546693</v>
      </c>
      <c r="Q151" s="481">
        <v>50.701591664822267</v>
      </c>
      <c r="R151" s="478">
        <v>61.809146516958833</v>
      </c>
      <c r="S151" s="470">
        <v>64.104231054694296</v>
      </c>
      <c r="T151" s="470">
        <v>53.309549249998334</v>
      </c>
      <c r="U151" s="470">
        <v>52.570471100483104</v>
      </c>
      <c r="V151" s="481">
        <v>67.277628043236362</v>
      </c>
      <c r="W151" s="24"/>
      <c r="X151" s="24"/>
      <c r="Y151" s="24"/>
      <c r="Z151" s="24"/>
      <c r="AA151" s="24"/>
      <c r="AB151" s="24"/>
      <c r="AC151" s="24"/>
      <c r="AD151" s="24"/>
      <c r="AE151" s="24"/>
      <c r="AF151" s="24"/>
      <c r="AG151" s="24"/>
      <c r="AH151" s="24"/>
      <c r="AI151" s="24"/>
      <c r="AJ151" s="24"/>
      <c r="AK151" s="24"/>
      <c r="AL151" s="24"/>
      <c r="AM151" s="24"/>
      <c r="AN151" s="24"/>
      <c r="AO151" s="24"/>
      <c r="AP151" s="24"/>
      <c r="AQ151" s="24"/>
      <c r="AR151" s="24"/>
      <c r="AS151" s="24"/>
      <c r="AT151" s="24"/>
      <c r="AU151" s="24"/>
      <c r="AV151" s="24"/>
      <c r="AW151" s="24"/>
      <c r="AX151" s="24"/>
      <c r="AY151" s="24"/>
      <c r="AZ151" s="356"/>
      <c r="BA151" s="1084" t="s">
        <v>110</v>
      </c>
      <c r="BB151" s="890" t="s">
        <v>49</v>
      </c>
      <c r="BC151" s="491">
        <v>1968.4250830000005</v>
      </c>
      <c r="BD151" s="488">
        <v>2556.3417759999979</v>
      </c>
      <c r="BE151" s="488">
        <v>3918.6999869999995</v>
      </c>
      <c r="BF151" s="488">
        <v>4334.2926510000025</v>
      </c>
      <c r="BG151" s="497">
        <v>2908.268963999999</v>
      </c>
      <c r="BH151" s="491">
        <v>2066.2211300000008</v>
      </c>
      <c r="BI151" s="488">
        <v>2864.8677499999999</v>
      </c>
      <c r="BJ151" s="488">
        <v>2703.0116910000011</v>
      </c>
      <c r="BK151" s="488">
        <v>2388.1333149999991</v>
      </c>
      <c r="BL151" s="497">
        <v>1117.3174139999996</v>
      </c>
      <c r="BM151" s="491">
        <v>746.29593000000057</v>
      </c>
      <c r="BN151" s="488">
        <v>792.30332299999986</v>
      </c>
      <c r="BO151" s="488">
        <v>906.58553000000006</v>
      </c>
      <c r="BP151" s="488">
        <v>949.72222899999974</v>
      </c>
      <c r="BQ151" s="497">
        <v>1151.5701489999999</v>
      </c>
      <c r="BR151" s="491">
        <v>5020.3585219999995</v>
      </c>
      <c r="BS151" s="488">
        <v>873.11379399999953</v>
      </c>
      <c r="BT151" s="488">
        <v>8012.4342359999928</v>
      </c>
      <c r="BU151" s="488">
        <v>677.90473599999962</v>
      </c>
      <c r="BV151" s="494">
        <v>1102.2171729999991</v>
      </c>
      <c r="BW151" s="20"/>
      <c r="BX151" s="20"/>
      <c r="BY151" s="20"/>
      <c r="BZ151" s="20"/>
      <c r="CA151" s="20"/>
      <c r="CB151" s="20"/>
      <c r="CC151" s="20"/>
      <c r="CD151" s="20"/>
      <c r="CE151" s="20"/>
      <c r="CF151" s="20"/>
      <c r="CG151" s="20"/>
      <c r="CH151" s="20"/>
      <c r="CI151" s="20"/>
      <c r="CJ151" s="20"/>
      <c r="CK151" s="20"/>
      <c r="CL151" s="20"/>
      <c r="CM151" s="20"/>
      <c r="CN151" s="20"/>
      <c r="CO151" s="20"/>
      <c r="CP151" s="20"/>
      <c r="CQ151" s="20"/>
      <c r="CR151" s="20"/>
      <c r="CS151" s="20"/>
      <c r="CT151" s="20"/>
      <c r="CU151" s="20"/>
      <c r="CV151" s="20"/>
      <c r="CW151" s="20"/>
      <c r="CX151" s="20"/>
      <c r="CY151" s="20"/>
      <c r="CZ151" s="22"/>
    </row>
    <row r="152" s="319" customFormat="true" ht="15" customHeight="true" x14ac:dyDescent="0.2">
      <c r="A152" s="1064"/>
      <c r="B152" s="389" t="s">
        <v>48</v>
      </c>
      <c r="C152" s="478">
        <v>21.39011480726397</v>
      </c>
      <c r="D152" s="470">
        <v>29.61675636263756</v>
      </c>
      <c r="E152" s="470">
        <v>33.41593649956603</v>
      </c>
      <c r="F152" s="470">
        <v>41.266106268439835</v>
      </c>
      <c r="G152" s="485">
        <v>63.833181476734893</v>
      </c>
      <c r="H152" s="474">
        <v>25.884864793459339</v>
      </c>
      <c r="I152" s="470">
        <v>29.311891608142787</v>
      </c>
      <c r="J152" s="470">
        <v>37.572050955988139</v>
      </c>
      <c r="K152" s="470">
        <v>46.496499549885698</v>
      </c>
      <c r="L152" s="481">
        <v>76.527199428594187</v>
      </c>
      <c r="M152" s="478">
        <v>22.401199798993982</v>
      </c>
      <c r="N152" s="470">
        <v>24.675165318304554</v>
      </c>
      <c r="O152" s="470">
        <v>26.526831655836148</v>
      </c>
      <c r="P152" s="470">
        <v>37.902895782453363</v>
      </c>
      <c r="Q152" s="481">
        <v>49.298408335177648</v>
      </c>
      <c r="R152" s="478">
        <v>38.190853483041195</v>
      </c>
      <c r="S152" s="470">
        <v>35.895768945305647</v>
      </c>
      <c r="T152" s="470">
        <v>46.690450750001588</v>
      </c>
      <c r="U152" s="470">
        <v>47.429528899517045</v>
      </c>
      <c r="V152" s="481">
        <v>32.722371956763432</v>
      </c>
      <c r="W152" s="24"/>
      <c r="X152" s="24"/>
      <c r="Y152" s="24"/>
      <c r="Z152" s="24"/>
      <c r="AA152" s="24"/>
      <c r="AB152" s="24"/>
      <c r="AC152" s="24"/>
      <c r="AD152" s="24"/>
      <c r="AE152" s="24"/>
      <c r="AF152" s="24"/>
      <c r="AG152" s="24"/>
      <c r="AH152" s="24"/>
      <c r="AI152" s="24"/>
      <c r="AJ152" s="24"/>
      <c r="AK152" s="24"/>
      <c r="AL152" s="24"/>
      <c r="AM152" s="24"/>
      <c r="AN152" s="24"/>
      <c r="AO152" s="24"/>
      <c r="AP152" s="24"/>
      <c r="AQ152" s="24"/>
      <c r="AR152" s="24"/>
      <c r="AS152" s="24"/>
      <c r="AT152" s="24"/>
      <c r="AU152" s="24"/>
      <c r="AV152" s="24"/>
      <c r="AW152" s="24"/>
      <c r="AX152" s="24"/>
      <c r="AY152" s="24"/>
      <c r="AZ152" s="356"/>
      <c r="BA152" s="1084"/>
      <c r="BB152" s="890" t="s">
        <v>48</v>
      </c>
      <c r="BC152" s="491">
        <v>535.61760600000014</v>
      </c>
      <c r="BD152" s="488">
        <v>1075.6900029999997</v>
      </c>
      <c r="BE152" s="488">
        <v>1966.6422120000009</v>
      </c>
      <c r="BF152" s="488">
        <v>3045.2498510000014</v>
      </c>
      <c r="BG152" s="497">
        <v>5132.9939469999963</v>
      </c>
      <c r="BH152" s="491">
        <v>721.63201799999945</v>
      </c>
      <c r="BI152" s="488">
        <v>1187.9606750000007</v>
      </c>
      <c r="BJ152" s="488">
        <v>1626.7984860000004</v>
      </c>
      <c r="BK152" s="488">
        <v>2075.3752309999991</v>
      </c>
      <c r="BL152" s="497">
        <v>3642.7341639999986</v>
      </c>
      <c r="BM152" s="491">
        <v>215.44049899999999</v>
      </c>
      <c r="BN152" s="488">
        <v>259.54541499999999</v>
      </c>
      <c r="BO152" s="488">
        <v>327.31461400000006</v>
      </c>
      <c r="BP152" s="488">
        <v>579.69245300000011</v>
      </c>
      <c r="BQ152" s="497">
        <v>1119.7000640000001</v>
      </c>
      <c r="BR152" s="491">
        <v>3101.9968329999992</v>
      </c>
      <c r="BS152" s="488">
        <v>488.90830599999987</v>
      </c>
      <c r="BT152" s="488">
        <v>7017.5826160000024</v>
      </c>
      <c r="BU152" s="488">
        <v>611.61145400000009</v>
      </c>
      <c r="BV152" s="494">
        <v>536.09440999999981</v>
      </c>
      <c r="BW152" s="20"/>
      <c r="BX152" s="20"/>
      <c r="BY152" s="20"/>
      <c r="BZ152" s="20"/>
      <c r="CA152" s="20"/>
      <c r="CB152" s="20"/>
      <c r="CC152" s="20"/>
      <c r="CD152" s="20"/>
      <c r="CE152" s="20"/>
      <c r="CF152" s="20"/>
      <c r="CG152" s="20"/>
      <c r="CH152" s="20"/>
      <c r="CI152" s="20"/>
      <c r="CJ152" s="20"/>
      <c r="CK152" s="20"/>
      <c r="CL152" s="20"/>
      <c r="CM152" s="20"/>
      <c r="CN152" s="20"/>
      <c r="CO152" s="20"/>
      <c r="CP152" s="20"/>
      <c r="CQ152" s="20"/>
      <c r="CR152" s="20"/>
      <c r="CS152" s="20"/>
      <c r="CT152" s="20"/>
      <c r="CU152" s="20"/>
      <c r="CV152" s="20"/>
      <c r="CW152" s="20"/>
      <c r="CX152" s="20"/>
      <c r="CY152" s="20"/>
      <c r="CZ152" s="22"/>
    </row>
    <row r="153" s="319" customFormat="true" ht="15" customHeight="true" x14ac:dyDescent="0.2">
      <c r="A153" s="1120" t="s">
        <v>62</v>
      </c>
      <c r="B153" s="389" t="s">
        <v>297</v>
      </c>
      <c r="C153" s="502">
        <v>0</v>
      </c>
      <c r="D153" s="500">
        <v>0.14227132994753927</v>
      </c>
      <c r="E153" s="500">
        <v>0.3242247136361161</v>
      </c>
      <c r="F153" s="500">
        <v>1.6737141445392794</v>
      </c>
      <c r="G153" s="504">
        <v>2.374287090808219</v>
      </c>
      <c r="H153" s="501">
        <v>6.4601617829138397E-2</v>
      </c>
      <c r="I153" s="500">
        <v>0.65863743372466155</v>
      </c>
      <c r="J153" s="500">
        <v>2.1480697421463733</v>
      </c>
      <c r="K153" s="500">
        <v>1.6499878496212692</v>
      </c>
      <c r="L153" s="503">
        <v>2.5145241981774933</v>
      </c>
      <c r="M153" s="502">
        <v>0</v>
      </c>
      <c r="N153" s="500">
        <v>0</v>
      </c>
      <c r="O153" s="500">
        <v>6.1199641513712232E-2</v>
      </c>
      <c r="P153" s="500">
        <v>0.2455382314593608</v>
      </c>
      <c r="Q153" s="503">
        <v>0.8044727687223604</v>
      </c>
      <c r="R153" s="502">
        <v>0.25033843897519981</v>
      </c>
      <c r="S153" s="500">
        <v>7.6451001336464977E-3</v>
      </c>
      <c r="T153" s="500">
        <v>1.7087559958859466</v>
      </c>
      <c r="U153" s="500">
        <v>0.52923300754675229</v>
      </c>
      <c r="V153" s="503">
        <v>0.19464014013928421</v>
      </c>
      <c r="W153" s="24"/>
      <c r="X153" s="24"/>
      <c r="Y153" s="24"/>
      <c r="Z153" s="24"/>
      <c r="AA153" s="24"/>
      <c r="AB153" s="24"/>
      <c r="AC153" s="24"/>
      <c r="AD153" s="24"/>
      <c r="AE153" s="24"/>
      <c r="AF153" s="24"/>
      <c r="AG153" s="24"/>
      <c r="AH153" s="24"/>
      <c r="AI153" s="24"/>
      <c r="AJ153" s="24"/>
      <c r="AK153" s="24"/>
      <c r="AL153" s="24"/>
      <c r="AM153" s="24"/>
      <c r="AN153" s="24"/>
      <c r="AO153" s="24"/>
      <c r="AP153" s="24"/>
      <c r="AQ153" s="24"/>
      <c r="AR153" s="24"/>
      <c r="AS153" s="24"/>
      <c r="AT153" s="24"/>
      <c r="AU153" s="24"/>
      <c r="AV153" s="24"/>
      <c r="AW153" s="24"/>
      <c r="AX153" s="24"/>
      <c r="AY153" s="24"/>
      <c r="AZ153" s="356"/>
      <c r="BA153" s="1136" t="s">
        <v>62</v>
      </c>
      <c r="BB153" s="378" t="s">
        <v>297</v>
      </c>
      <c r="BC153" s="457">
        <v>0</v>
      </c>
      <c r="BD153" s="443">
        <v>11.991030000000002</v>
      </c>
      <c r="BE153" s="443">
        <v>27.263412000000002</v>
      </c>
      <c r="BF153" s="443">
        <v>141.02945299999999</v>
      </c>
      <c r="BG153" s="459">
        <v>199.89655100000002</v>
      </c>
      <c r="BH153" s="457">
        <v>3.1105320000000001</v>
      </c>
      <c r="BI153" s="443">
        <v>31.996848</v>
      </c>
      <c r="BJ153" s="443">
        <v>104.129167</v>
      </c>
      <c r="BK153" s="443">
        <v>79.477641000000006</v>
      </c>
      <c r="BL153" s="459">
        <v>121.63762600000001</v>
      </c>
      <c r="BM153" s="457">
        <v>0</v>
      </c>
      <c r="BN153" s="443">
        <v>0</v>
      </c>
      <c r="BO153" s="443">
        <v>2.1859320000000002</v>
      </c>
      <c r="BP153" s="443">
        <v>8.8229860000000002</v>
      </c>
      <c r="BQ153" s="459">
        <v>28.819714000000001</v>
      </c>
      <c r="BR153" s="457">
        <v>36.139822000000002</v>
      </c>
      <c r="BS153" s="443">
        <v>0.27190599999999998</v>
      </c>
      <c r="BT153" s="443">
        <v>325.087807</v>
      </c>
      <c r="BU153" s="443">
        <v>13.922345</v>
      </c>
      <c r="BV153" s="444">
        <v>4.7585660000000001</v>
      </c>
      <c r="BW153" s="21"/>
      <c r="BX153" s="21"/>
      <c r="BY153" s="21"/>
      <c r="BZ153" s="21"/>
      <c r="CA153" s="21"/>
      <c r="CB153" s="21"/>
      <c r="CC153" s="21"/>
      <c r="CD153" s="21"/>
      <c r="CE153" s="21"/>
      <c r="CF153" s="21"/>
      <c r="CG153" s="21"/>
      <c r="CH153" s="21"/>
      <c r="CI153" s="21"/>
      <c r="CJ153" s="21"/>
      <c r="CK153" s="21"/>
      <c r="CL153" s="21"/>
      <c r="CM153" s="21"/>
      <c r="CN153" s="21"/>
      <c r="CO153" s="21"/>
      <c r="CP153" s="21"/>
      <c r="CQ153" s="21"/>
      <c r="CR153" s="21"/>
      <c r="CS153" s="21"/>
      <c r="CT153" s="21"/>
      <c r="CU153" s="21"/>
      <c r="CV153" s="21"/>
      <c r="CW153" s="21"/>
      <c r="CX153" s="21"/>
      <c r="CY153" s="21"/>
      <c r="CZ153" s="21"/>
    </row>
    <row r="154" s="319" customFormat="true" ht="15" customHeight="true" x14ac:dyDescent="0.2">
      <c r="A154" s="1120"/>
      <c r="B154" s="389" t="s">
        <v>298</v>
      </c>
      <c r="C154" s="415">
        <v>1.4114461444973381</v>
      </c>
      <c r="D154" s="413">
        <v>4.1654914203449422</v>
      </c>
      <c r="E154" s="413">
        <v>16.71406102386063</v>
      </c>
      <c r="F154" s="413">
        <v>43.156446451335299</v>
      </c>
      <c r="G154" s="417">
        <v>73.043758326127985</v>
      </c>
      <c r="H154" s="414">
        <v>7.8147021298406418</v>
      </c>
      <c r="I154" s="413">
        <v>27.427991752772012</v>
      </c>
      <c r="J154" s="413">
        <v>40.517195774156683</v>
      </c>
      <c r="K154" s="413">
        <v>57.383897491351853</v>
      </c>
      <c r="L154" s="416">
        <v>84.388527998263442</v>
      </c>
      <c r="M154" s="415">
        <v>1.165491061949866</v>
      </c>
      <c r="N154" s="413">
        <v>1.7678100146803593</v>
      </c>
      <c r="O154" s="413">
        <v>0.95332846418393158</v>
      </c>
      <c r="P154" s="413">
        <v>6.8142344818241041</v>
      </c>
      <c r="Q154" s="416">
        <v>21.162191382299664</v>
      </c>
      <c r="R154" s="415">
        <v>11.675223475457832</v>
      </c>
      <c r="S154" s="413">
        <v>8.9563855120927371</v>
      </c>
      <c r="T154" s="413">
        <v>48.4588642688501</v>
      </c>
      <c r="U154" s="413">
        <v>9.0349934197310766</v>
      </c>
      <c r="V154" s="416">
        <v>8.1997654468522558</v>
      </c>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356"/>
      <c r="BA154" s="1136"/>
      <c r="BB154" s="890" t="s">
        <v>298</v>
      </c>
      <c r="BC154" s="458">
        <v>118.71439799999999</v>
      </c>
      <c r="BD154" s="445">
        <v>351.07939600000014</v>
      </c>
      <c r="BE154" s="445">
        <v>1405.4521840000007</v>
      </c>
      <c r="BF154" s="445">
        <v>3636.4214620000021</v>
      </c>
      <c r="BG154" s="462">
        <v>6149.717705999994</v>
      </c>
      <c r="BH154" s="458">
        <v>376.27356500000008</v>
      </c>
      <c r="BI154" s="445">
        <v>1332.4618950000004</v>
      </c>
      <c r="BJ154" s="445">
        <v>1964.0990990000007</v>
      </c>
      <c r="BK154" s="445">
        <v>2764.1032659999983</v>
      </c>
      <c r="BL154" s="462">
        <v>4082.2117419999995</v>
      </c>
      <c r="BM154" s="458">
        <v>41.723945000000001</v>
      </c>
      <c r="BN154" s="445">
        <v>63.481274999999997</v>
      </c>
      <c r="BO154" s="445">
        <v>34.051036000000003</v>
      </c>
      <c r="BP154" s="445">
        <v>244.85757299999997</v>
      </c>
      <c r="BQ154" s="462">
        <v>758.12174999999979</v>
      </c>
      <c r="BR154" s="458">
        <v>1685.4802639999991</v>
      </c>
      <c r="BS154" s="445">
        <v>318.54323899999991</v>
      </c>
      <c r="BT154" s="445">
        <v>9219.2132479999909</v>
      </c>
      <c r="BU154" s="445">
        <v>237.68036700000002</v>
      </c>
      <c r="BV154" s="446">
        <v>200.468028</v>
      </c>
      <c r="BW154" s="21"/>
      <c r="BX154" s="21"/>
      <c r="BY154" s="21"/>
      <c r="BZ154" s="21"/>
      <c r="CA154" s="21"/>
      <c r="CB154" s="21"/>
      <c r="CC154" s="21"/>
      <c r="CD154" s="21"/>
      <c r="CE154" s="21"/>
      <c r="CF154" s="21"/>
      <c r="CG154" s="21"/>
      <c r="CH154" s="21"/>
      <c r="CI154" s="21"/>
      <c r="CJ154" s="21"/>
      <c r="CK154" s="21"/>
      <c r="CL154" s="21"/>
      <c r="CM154" s="21"/>
      <c r="CN154" s="21"/>
      <c r="CO154" s="21"/>
      <c r="CP154" s="21"/>
      <c r="CQ154" s="21"/>
      <c r="CR154" s="21"/>
      <c r="CS154" s="21"/>
      <c r="CT154" s="21"/>
      <c r="CU154" s="21"/>
      <c r="CV154" s="21"/>
      <c r="CW154" s="21"/>
      <c r="CX154" s="21"/>
      <c r="CY154" s="21"/>
      <c r="CZ154" s="21"/>
    </row>
    <row r="155" s="319" customFormat="true" ht="15" customHeight="true" x14ac:dyDescent="0.2">
      <c r="A155" s="1120"/>
      <c r="B155" s="389" t="s">
        <v>299</v>
      </c>
      <c r="C155" s="415">
        <v>3.3110809038029916</v>
      </c>
      <c r="D155" s="413">
        <v>7.6161651656439027</v>
      </c>
      <c r="E155" s="413">
        <v>11.883376476303738</v>
      </c>
      <c r="F155" s="413">
        <v>11.587132800328417</v>
      </c>
      <c r="G155" s="417">
        <v>4.883659088042652</v>
      </c>
      <c r="H155" s="414">
        <v>11.676630645625833</v>
      </c>
      <c r="I155" s="413">
        <v>15.097705184835847</v>
      </c>
      <c r="J155" s="413">
        <v>11.939740585734688</v>
      </c>
      <c r="K155" s="413">
        <v>9.3623419865996311</v>
      </c>
      <c r="L155" s="416">
        <v>3.3889725117264415</v>
      </c>
      <c r="M155" s="415">
        <v>1.1975045659319232</v>
      </c>
      <c r="N155" s="413">
        <v>3.9414100780188215</v>
      </c>
      <c r="O155" s="413">
        <v>5.1209555928877704</v>
      </c>
      <c r="P155" s="413">
        <v>4.6690364903349231</v>
      </c>
      <c r="Q155" s="416">
        <v>7.8914086177601606</v>
      </c>
      <c r="R155" s="415">
        <v>11.916830213525857</v>
      </c>
      <c r="S155" s="413">
        <v>4.4837589774824833</v>
      </c>
      <c r="T155" s="413">
        <v>6.6868816133594899</v>
      </c>
      <c r="U155" s="413">
        <v>2.1865088226863372</v>
      </c>
      <c r="V155" s="416">
        <v>3.9941340770674549</v>
      </c>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356"/>
      <c r="BA155" s="1136"/>
      <c r="BB155" s="890" t="s">
        <v>299</v>
      </c>
      <c r="BC155" s="458">
        <v>278.489532</v>
      </c>
      <c r="BD155" s="445">
        <v>641.91193699999985</v>
      </c>
      <c r="BE155" s="445">
        <v>999.24951799999997</v>
      </c>
      <c r="BF155" s="445">
        <v>976.34772700000008</v>
      </c>
      <c r="BG155" s="462">
        <v>411.16620300000005</v>
      </c>
      <c r="BH155" s="458">
        <v>562.22327699999994</v>
      </c>
      <c r="BI155" s="445">
        <v>733.45205300000009</v>
      </c>
      <c r="BJ155" s="445">
        <v>578.78718600000013</v>
      </c>
      <c r="BK155" s="445">
        <v>450.97111199999995</v>
      </c>
      <c r="BL155" s="462">
        <v>163.93819999999999</v>
      </c>
      <c r="BM155" s="458">
        <v>42.870010999999998</v>
      </c>
      <c r="BN155" s="445">
        <v>141.534291</v>
      </c>
      <c r="BO155" s="445">
        <v>182.91056</v>
      </c>
      <c r="BP155" s="445">
        <v>167.77364299999999</v>
      </c>
      <c r="BQ155" s="462">
        <v>282.70458400000007</v>
      </c>
      <c r="BR155" s="458">
        <v>1720.3595439999997</v>
      </c>
      <c r="BS155" s="445">
        <v>159.46958800000002</v>
      </c>
      <c r="BT155" s="445">
        <v>1272.1674039999996</v>
      </c>
      <c r="BU155" s="445">
        <v>57.519711999999998</v>
      </c>
      <c r="BV155" s="446">
        <v>97.64866899999997</v>
      </c>
      <c r="BW155" s="21"/>
      <c r="BX155" s="21"/>
      <c r="BY155" s="21"/>
      <c r="BZ155" s="21"/>
      <c r="CA155" s="21"/>
      <c r="CB155" s="21"/>
      <c r="CC155" s="21"/>
      <c r="CD155" s="21"/>
      <c r="CE155" s="21"/>
      <c r="CF155" s="21"/>
      <c r="CG155" s="21"/>
      <c r="CH155" s="21"/>
      <c r="CI155" s="21"/>
      <c r="CJ155" s="21"/>
      <c r="CK155" s="21"/>
      <c r="CL155" s="21"/>
      <c r="CM155" s="21"/>
      <c r="CN155" s="21"/>
      <c r="CO155" s="21"/>
      <c r="CP155" s="21"/>
      <c r="CQ155" s="21"/>
      <c r="CR155" s="21"/>
      <c r="CS155" s="21"/>
      <c r="CT155" s="21"/>
      <c r="CU155" s="21"/>
      <c r="CV155" s="21"/>
      <c r="CW155" s="21"/>
      <c r="CX155" s="21"/>
      <c r="CY155" s="21"/>
      <c r="CZ155" s="21"/>
    </row>
    <row r="156" s="319" customFormat="true" ht="15" customHeight="true" x14ac:dyDescent="0.2">
      <c r="A156" s="1120"/>
      <c r="B156" s="389" t="s">
        <v>300</v>
      </c>
      <c r="C156" s="415">
        <v>0.47607983997868469</v>
      </c>
      <c r="D156" s="413">
        <v>0.69919215517806665</v>
      </c>
      <c r="E156" s="413">
        <v>1.4650711119429778</v>
      </c>
      <c r="F156" s="413">
        <v>0.97272183446494154</v>
      </c>
      <c r="G156" s="417">
        <v>2.0683987252297058</v>
      </c>
      <c r="H156" s="414">
        <v>0.56265224631831312</v>
      </c>
      <c r="I156" s="413">
        <v>2.227604493940726</v>
      </c>
      <c r="J156" s="413">
        <v>0.81653378113000197</v>
      </c>
      <c r="K156" s="413">
        <v>3.0777526096045476</v>
      </c>
      <c r="L156" s="416">
        <v>0.8672792577024363</v>
      </c>
      <c r="M156" s="415">
        <v>0.24666755298369453</v>
      </c>
      <c r="N156" s="413">
        <v>0.81037395601932949</v>
      </c>
      <c r="O156" s="413">
        <v>0.18367653235614465</v>
      </c>
      <c r="P156" s="413">
        <v>1.2311704142326396</v>
      </c>
      <c r="Q156" s="416">
        <v>0.68237640117113185</v>
      </c>
      <c r="R156" s="415">
        <v>1.213543109594073</v>
      </c>
      <c r="S156" s="413">
        <v>1.2409682607127717</v>
      </c>
      <c r="T156" s="413">
        <v>1.1382037499883646</v>
      </c>
      <c r="U156" s="413">
        <v>1.4225047550418761</v>
      </c>
      <c r="V156" s="416">
        <v>0.20379658723934749</v>
      </c>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356"/>
      <c r="BA156" s="1136"/>
      <c r="BB156" s="890" t="s">
        <v>300</v>
      </c>
      <c r="BC156" s="458">
        <v>40.042287000000002</v>
      </c>
      <c r="BD156" s="445">
        <v>58.929891999999995</v>
      </c>
      <c r="BE156" s="445">
        <v>123.19491900000003</v>
      </c>
      <c r="BF156" s="445">
        <v>81.962877999999975</v>
      </c>
      <c r="BG156" s="462">
        <v>174.143124</v>
      </c>
      <c r="BH156" s="458">
        <v>27.091393</v>
      </c>
      <c r="BI156" s="445">
        <v>108.21784300000002</v>
      </c>
      <c r="BJ156" s="445">
        <v>39.582039999999999</v>
      </c>
      <c r="BK156" s="445">
        <v>148.251102</v>
      </c>
      <c r="BL156" s="462">
        <v>41.953778</v>
      </c>
      <c r="BM156" s="458">
        <v>8.8305640000000007</v>
      </c>
      <c r="BN156" s="445">
        <v>29.100170000000002</v>
      </c>
      <c r="BO156" s="445">
        <v>6.560568</v>
      </c>
      <c r="BP156" s="445">
        <v>44.239950999999998</v>
      </c>
      <c r="BQ156" s="462">
        <v>24.445690999999997</v>
      </c>
      <c r="BR156" s="458">
        <v>175.19176100000001</v>
      </c>
      <c r="BS156" s="445">
        <v>44.136336999999997</v>
      </c>
      <c r="BT156" s="445">
        <v>216.54125100000002</v>
      </c>
      <c r="BU156" s="445">
        <v>37.421327999999995</v>
      </c>
      <c r="BV156" s="446">
        <v>4.9824229999999998</v>
      </c>
      <c r="BW156" s="21"/>
      <c r="BX156" s="21"/>
      <c r="BY156" s="21"/>
      <c r="BZ156" s="21"/>
      <c r="CA156" s="21"/>
      <c r="CB156" s="21"/>
      <c r="CC156" s="21"/>
      <c r="CD156" s="21"/>
      <c r="CE156" s="21"/>
      <c r="CF156" s="21"/>
      <c r="CG156" s="21"/>
      <c r="CH156" s="21"/>
      <c r="CI156" s="21"/>
      <c r="CJ156" s="21"/>
      <c r="CK156" s="21"/>
      <c r="CL156" s="21"/>
      <c r="CM156" s="21"/>
      <c r="CN156" s="21"/>
      <c r="CO156" s="21"/>
      <c r="CP156" s="21"/>
      <c r="CQ156" s="21"/>
      <c r="CR156" s="21"/>
      <c r="CS156" s="21"/>
      <c r="CT156" s="21"/>
      <c r="CU156" s="21"/>
      <c r="CV156" s="21"/>
      <c r="CW156" s="21"/>
      <c r="CX156" s="21"/>
      <c r="CY156" s="21"/>
      <c r="CZ156" s="21"/>
    </row>
    <row r="157" s="319" customFormat="true" ht="15" customHeight="true" x14ac:dyDescent="0.2">
      <c r="A157" s="1120"/>
      <c r="B157" s="389" t="s">
        <v>301</v>
      </c>
      <c r="C157" s="415">
        <v>1.3590993999845069E-2</v>
      </c>
      <c r="D157" s="413">
        <v>0.22471196682480377</v>
      </c>
      <c r="E157" s="413">
        <v>0.62235196205111321</v>
      </c>
      <c r="F157" s="413">
        <v>0</v>
      </c>
      <c r="G157" s="417">
        <v>0</v>
      </c>
      <c r="H157" s="414">
        <v>0</v>
      </c>
      <c r="I157" s="413">
        <v>0.96560965393554332</v>
      </c>
      <c r="J157" s="413">
        <v>0</v>
      </c>
      <c r="K157" s="413">
        <v>0</v>
      </c>
      <c r="L157" s="416">
        <v>0</v>
      </c>
      <c r="M157" s="415">
        <v>3.1931100493299058E-2</v>
      </c>
      <c r="N157" s="413">
        <v>0</v>
      </c>
      <c r="O157" s="413">
        <v>0.53024615701638511</v>
      </c>
      <c r="P157" s="413">
        <v>0</v>
      </c>
      <c r="Q157" s="416">
        <v>0.15136824551051806</v>
      </c>
      <c r="R157" s="415">
        <v>0.12230817784250364</v>
      </c>
      <c r="S157" s="413">
        <v>9.1063111087465037E-2</v>
      </c>
      <c r="T157" s="413">
        <v>0.27079978867642779</v>
      </c>
      <c r="U157" s="413">
        <v>0</v>
      </c>
      <c r="V157" s="416">
        <v>0</v>
      </c>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356"/>
      <c r="BA157" s="1136"/>
      <c r="BB157" s="890" t="s">
        <v>301</v>
      </c>
      <c r="BC157" s="458">
        <v>1.143116</v>
      </c>
      <c r="BD157" s="445">
        <v>18.939360000000001</v>
      </c>
      <c r="BE157" s="445">
        <v>52.332340000000002</v>
      </c>
      <c r="BF157" s="445">
        <v>0</v>
      </c>
      <c r="BG157" s="462">
        <v>0</v>
      </c>
      <c r="BH157" s="458">
        <v>0</v>
      </c>
      <c r="BI157" s="445">
        <v>46.909671000000003</v>
      </c>
      <c r="BJ157" s="445">
        <v>0</v>
      </c>
      <c r="BK157" s="445">
        <v>0</v>
      </c>
      <c r="BL157" s="462">
        <v>0</v>
      </c>
      <c r="BM157" s="458">
        <v>1.143116</v>
      </c>
      <c r="BN157" s="445">
        <v>0</v>
      </c>
      <c r="BO157" s="445">
        <v>18.939360000000001</v>
      </c>
      <c r="BP157" s="445">
        <v>0</v>
      </c>
      <c r="BQ157" s="462">
        <v>5.4226690000000008</v>
      </c>
      <c r="BR157" s="458">
        <v>17.656880000000001</v>
      </c>
      <c r="BS157" s="445">
        <v>3.2387550000000003</v>
      </c>
      <c r="BT157" s="445">
        <v>51.519181000000003</v>
      </c>
      <c r="BU157" s="445">
        <v>0</v>
      </c>
      <c r="BV157" s="446">
        <v>0</v>
      </c>
      <c r="BW157" s="21"/>
      <c r="BX157" s="21"/>
      <c r="BY157" s="21"/>
      <c r="BZ157" s="21"/>
      <c r="CA157" s="21"/>
      <c r="CB157" s="21"/>
      <c r="CC157" s="21"/>
      <c r="CD157" s="21"/>
      <c r="CE157" s="21"/>
      <c r="CF157" s="21"/>
      <c r="CG157" s="21"/>
      <c r="CH157" s="21"/>
      <c r="CI157" s="21"/>
      <c r="CJ157" s="21"/>
      <c r="CK157" s="21"/>
      <c r="CL157" s="21"/>
      <c r="CM157" s="21"/>
      <c r="CN157" s="21"/>
      <c r="CO157" s="21"/>
      <c r="CP157" s="21"/>
      <c r="CQ157" s="21"/>
      <c r="CR157" s="21"/>
      <c r="CS157" s="21"/>
      <c r="CT157" s="21"/>
      <c r="CU157" s="21"/>
      <c r="CV157" s="21"/>
      <c r="CW157" s="21"/>
      <c r="CX157" s="21"/>
      <c r="CY157" s="21"/>
      <c r="CZ157" s="21"/>
    </row>
    <row r="158" s="319" customFormat="true" ht="15" customHeight="true" x14ac:dyDescent="0.2">
      <c r="A158" s="1120"/>
      <c r="B158" s="389" t="s">
        <v>302</v>
      </c>
      <c r="C158" s="415">
        <v>1.8950701943494872</v>
      </c>
      <c r="D158" s="413">
        <v>1.7337824898499159</v>
      </c>
      <c r="E158" s="413">
        <v>4.0696683151029589</v>
      </c>
      <c r="F158" s="413">
        <v>1.6762684347264567</v>
      </c>
      <c r="G158" s="417">
        <v>1.9940536558483946</v>
      </c>
      <c r="H158" s="414">
        <v>3.487718402704866</v>
      </c>
      <c r="I158" s="413">
        <v>5.1738355736599839</v>
      </c>
      <c r="J158" s="413">
        <v>0.974748768877294</v>
      </c>
      <c r="K158" s="413">
        <v>3.4235249882894823</v>
      </c>
      <c r="L158" s="416">
        <v>1.2067785469995627</v>
      </c>
      <c r="M158" s="415">
        <v>1.7822863150474555</v>
      </c>
      <c r="N158" s="413">
        <v>1.6619039192838823</v>
      </c>
      <c r="O158" s="413">
        <v>1.0451686061641701</v>
      </c>
      <c r="P158" s="413">
        <v>1.1461339862154896</v>
      </c>
      <c r="Q158" s="416">
        <v>1.8156920103959351</v>
      </c>
      <c r="R158" s="415">
        <v>2.363625174686018</v>
      </c>
      <c r="S158" s="413">
        <v>1.3779194330744222</v>
      </c>
      <c r="T158" s="413">
        <v>2.2725536507577346</v>
      </c>
      <c r="U158" s="413">
        <v>2.3240838711761387</v>
      </c>
      <c r="V158" s="416">
        <v>2.9916861814714304</v>
      </c>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356"/>
      <c r="BA158" s="1136"/>
      <c r="BB158" s="890" t="s">
        <v>302</v>
      </c>
      <c r="BC158" s="458">
        <v>159.39121599999996</v>
      </c>
      <c r="BD158" s="445">
        <v>146.12809099999998</v>
      </c>
      <c r="BE158" s="445">
        <v>342.21032299999996</v>
      </c>
      <c r="BF158" s="445">
        <v>141.24468100000001</v>
      </c>
      <c r="BG158" s="462">
        <v>167.88384600000001</v>
      </c>
      <c r="BH158" s="458">
        <v>167.93170299999997</v>
      </c>
      <c r="BI158" s="445">
        <v>251.34682899999999</v>
      </c>
      <c r="BJ158" s="445">
        <v>47.251621</v>
      </c>
      <c r="BK158" s="445">
        <v>164.90648100000001</v>
      </c>
      <c r="BL158" s="462">
        <v>58.376721000000003</v>
      </c>
      <c r="BM158" s="458">
        <v>63.804879000000007</v>
      </c>
      <c r="BN158" s="445">
        <v>59.678234000000003</v>
      </c>
      <c r="BO158" s="445">
        <v>37.331386999999992</v>
      </c>
      <c r="BP158" s="445">
        <v>41.184316000000003</v>
      </c>
      <c r="BQ158" s="462">
        <v>65.045985999999985</v>
      </c>
      <c r="BR158" s="458">
        <v>341.22204099999988</v>
      </c>
      <c r="BS158" s="445">
        <v>49.007148999999998</v>
      </c>
      <c r="BT158" s="445">
        <v>432.34931399999999</v>
      </c>
      <c r="BU158" s="445">
        <v>61.138850000000005</v>
      </c>
      <c r="BV158" s="446">
        <v>73.140802999999991</v>
      </c>
      <c r="BW158" s="21"/>
      <c r="BX158" s="21"/>
      <c r="BY158" s="21"/>
      <c r="BZ158" s="21"/>
      <c r="CA158" s="21"/>
      <c r="CB158" s="21"/>
      <c r="CC158" s="21"/>
      <c r="CD158" s="21"/>
      <c r="CE158" s="21"/>
      <c r="CF158" s="21"/>
      <c r="CG158" s="21"/>
      <c r="CH158" s="21"/>
      <c r="CI158" s="21"/>
      <c r="CJ158" s="21"/>
      <c r="CK158" s="21"/>
      <c r="CL158" s="21"/>
      <c r="CM158" s="21"/>
      <c r="CN158" s="21"/>
      <c r="CO158" s="21"/>
      <c r="CP158" s="21"/>
      <c r="CQ158" s="21"/>
      <c r="CR158" s="21"/>
      <c r="CS158" s="21"/>
      <c r="CT158" s="21"/>
      <c r="CU158" s="21"/>
      <c r="CV158" s="21"/>
      <c r="CW158" s="21"/>
      <c r="CX158" s="21"/>
      <c r="CY158" s="21"/>
      <c r="CZ158" s="21"/>
    </row>
    <row r="159" s="319" customFormat="true" ht="15" customHeight="true" x14ac:dyDescent="0.2">
      <c r="A159" s="1120"/>
      <c r="B159" s="389" t="s">
        <v>303</v>
      </c>
      <c r="C159" s="415">
        <v>5.4596789523526228</v>
      </c>
      <c r="D159" s="413">
        <v>10.51296163570653</v>
      </c>
      <c r="E159" s="413">
        <v>12.218934505637691</v>
      </c>
      <c r="F159" s="413">
        <v>9.4268550478189059</v>
      </c>
      <c r="G159" s="417">
        <v>3.8330973744164671</v>
      </c>
      <c r="H159" s="414">
        <v>10.739886356125641</v>
      </c>
      <c r="I159" s="413">
        <v>10.313982578997676</v>
      </c>
      <c r="J159" s="413">
        <v>12.258245415574978</v>
      </c>
      <c r="K159" s="413">
        <v>6.4114701294180554</v>
      </c>
      <c r="L159" s="416">
        <v>0.62854979724041149</v>
      </c>
      <c r="M159" s="415">
        <v>5.9587033128352065</v>
      </c>
      <c r="N159" s="413">
        <v>5.6097698273795773</v>
      </c>
      <c r="O159" s="413">
        <v>8.9314058276384838</v>
      </c>
      <c r="P159" s="413">
        <v>10.910979333411667</v>
      </c>
      <c r="Q159" s="416">
        <v>11.508560754356809</v>
      </c>
      <c r="R159" s="415">
        <v>10.125221463867051</v>
      </c>
      <c r="S159" s="413">
        <v>11.041025378219549</v>
      </c>
      <c r="T159" s="413">
        <v>5.1839019845120662</v>
      </c>
      <c r="U159" s="413">
        <v>15.038474795597331</v>
      </c>
      <c r="V159" s="416">
        <v>10.370074307613235</v>
      </c>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356"/>
      <c r="BA159" s="1136"/>
      <c r="BB159" s="890" t="s">
        <v>303</v>
      </c>
      <c r="BC159" s="458">
        <v>459.2045560000002</v>
      </c>
      <c r="BD159" s="445">
        <v>886.06213500000013</v>
      </c>
      <c r="BE159" s="445">
        <v>1027.4659259999994</v>
      </c>
      <c r="BF159" s="445">
        <v>794.3197560000001</v>
      </c>
      <c r="BG159" s="462">
        <v>322.71705800000012</v>
      </c>
      <c r="BH159" s="458">
        <v>517.11955999999998</v>
      </c>
      <c r="BI159" s="445">
        <v>501.05705500000005</v>
      </c>
      <c r="BJ159" s="445">
        <v>594.22692799999993</v>
      </c>
      <c r="BK159" s="445">
        <v>308.831681</v>
      </c>
      <c r="BL159" s="462">
        <v>30.405475999999997</v>
      </c>
      <c r="BM159" s="458">
        <v>213.31833199999988</v>
      </c>
      <c r="BN159" s="445">
        <v>201.44435099999998</v>
      </c>
      <c r="BO159" s="445">
        <v>319.01242100000007</v>
      </c>
      <c r="BP159" s="445">
        <v>392.0669190000001</v>
      </c>
      <c r="BQ159" s="462">
        <v>412.28670800000015</v>
      </c>
      <c r="BR159" s="458">
        <v>1461.7159989999998</v>
      </c>
      <c r="BS159" s="445">
        <v>392.68564100000049</v>
      </c>
      <c r="BT159" s="445">
        <v>986.22818699999948</v>
      </c>
      <c r="BU159" s="445">
        <v>395.61182200000019</v>
      </c>
      <c r="BV159" s="446">
        <v>253.52778199999992</v>
      </c>
      <c r="BW159" s="21"/>
      <c r="BX159" s="21"/>
      <c r="BY159" s="21"/>
      <c r="BZ159" s="21"/>
      <c r="CA159" s="21"/>
      <c r="CB159" s="21"/>
      <c r="CC159" s="21"/>
      <c r="CD159" s="21"/>
      <c r="CE159" s="21"/>
      <c r="CF159" s="21"/>
      <c r="CG159" s="21"/>
      <c r="CH159" s="21"/>
      <c r="CI159" s="21"/>
      <c r="CJ159" s="21"/>
      <c r="CK159" s="21"/>
      <c r="CL159" s="21"/>
      <c r="CM159" s="21"/>
      <c r="CN159" s="21"/>
      <c r="CO159" s="21"/>
      <c r="CP159" s="21"/>
      <c r="CQ159" s="21"/>
      <c r="CR159" s="21"/>
      <c r="CS159" s="21"/>
      <c r="CT159" s="21"/>
      <c r="CU159" s="21"/>
      <c r="CV159" s="21"/>
      <c r="CW159" s="21"/>
      <c r="CX159" s="21"/>
      <c r="CY159" s="21"/>
      <c r="CZ159" s="21"/>
    </row>
    <row r="160" s="319" customFormat="true" ht="15" customHeight="true" x14ac:dyDescent="0.2">
      <c r="A160" s="1120"/>
      <c r="B160" s="389" t="s">
        <v>304</v>
      </c>
      <c r="C160" s="415">
        <v>14.036808174422299</v>
      </c>
      <c r="D160" s="413">
        <v>15.203737875820011</v>
      </c>
      <c r="E160" s="413">
        <v>17.163370617014387</v>
      </c>
      <c r="F160" s="413">
        <v>8.4342682986664883</v>
      </c>
      <c r="G160" s="417">
        <v>2.8611232470077343</v>
      </c>
      <c r="H160" s="414">
        <v>19.335213092098936</v>
      </c>
      <c r="I160" s="413">
        <v>13.149902490381823</v>
      </c>
      <c r="J160" s="413">
        <v>8.1429048359802803</v>
      </c>
      <c r="K160" s="413">
        <v>3.7203443784297345</v>
      </c>
      <c r="L160" s="416">
        <v>2.6805810439596631</v>
      </c>
      <c r="M160" s="415">
        <v>12.250902706825164</v>
      </c>
      <c r="N160" s="413">
        <v>12.984732232548243</v>
      </c>
      <c r="O160" s="413">
        <v>15.157792663026395</v>
      </c>
      <c r="P160" s="413">
        <v>14.528130291307018</v>
      </c>
      <c r="Q160" s="416">
        <v>17.170231439978917</v>
      </c>
      <c r="R160" s="415">
        <v>16.137874350736229</v>
      </c>
      <c r="S160" s="413">
        <v>9.1802179140159641</v>
      </c>
      <c r="T160" s="413">
        <v>5.1766352362955521</v>
      </c>
      <c r="U160" s="413">
        <v>15.745195884589014</v>
      </c>
      <c r="V160" s="416">
        <v>32.785847792875174</v>
      </c>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356"/>
      <c r="BA160" s="1136"/>
      <c r="BB160" s="890" t="s">
        <v>304</v>
      </c>
      <c r="BC160" s="458">
        <v>1180.6126919999992</v>
      </c>
      <c r="BD160" s="445">
        <v>1281.4140210000003</v>
      </c>
      <c r="BE160" s="445">
        <v>1443.2337350000005</v>
      </c>
      <c r="BF160" s="445">
        <v>710.68303300000002</v>
      </c>
      <c r="BG160" s="462">
        <v>240.88437799999997</v>
      </c>
      <c r="BH160" s="458">
        <v>930.97976599999981</v>
      </c>
      <c r="BI160" s="445">
        <v>638.82708399999979</v>
      </c>
      <c r="BJ160" s="445">
        <v>394.73294599999997</v>
      </c>
      <c r="BK160" s="445">
        <v>179.20386199999999</v>
      </c>
      <c r="BL160" s="462">
        <v>129.67046199999999</v>
      </c>
      <c r="BM160" s="458">
        <v>438.57564200000002</v>
      </c>
      <c r="BN160" s="445">
        <v>466.27598599999999</v>
      </c>
      <c r="BO160" s="445">
        <v>541.40683199999989</v>
      </c>
      <c r="BP160" s="445">
        <v>522.04289900000015</v>
      </c>
      <c r="BQ160" s="462">
        <v>615.1123799999998</v>
      </c>
      <c r="BR160" s="458">
        <v>2329.7257460000005</v>
      </c>
      <c r="BS160" s="445">
        <v>326.50407299999983</v>
      </c>
      <c r="BT160" s="445">
        <v>984.84570099999985</v>
      </c>
      <c r="BU160" s="445">
        <v>414.20328299999977</v>
      </c>
      <c r="BV160" s="446">
        <v>801.54905599999938</v>
      </c>
      <c r="BW160" s="21"/>
      <c r="BX160" s="21"/>
      <c r="BY160" s="21"/>
      <c r="BZ160" s="21"/>
      <c r="CA160" s="21"/>
      <c r="CB160" s="21"/>
      <c r="CC160" s="21"/>
      <c r="CD160" s="21"/>
      <c r="CE160" s="21"/>
      <c r="CF160" s="21"/>
      <c r="CG160" s="21"/>
      <c r="CH160" s="21"/>
      <c r="CI160" s="21"/>
      <c r="CJ160" s="21"/>
      <c r="CK160" s="21"/>
      <c r="CL160" s="21"/>
      <c r="CM160" s="21"/>
      <c r="CN160" s="21"/>
      <c r="CO160" s="21"/>
      <c r="CP160" s="21"/>
      <c r="CQ160" s="21"/>
      <c r="CR160" s="21"/>
      <c r="CS160" s="21"/>
      <c r="CT160" s="21"/>
      <c r="CU160" s="21"/>
      <c r="CV160" s="21"/>
      <c r="CW160" s="21"/>
      <c r="CX160" s="21"/>
      <c r="CY160" s="21"/>
      <c r="CZ160" s="21"/>
    </row>
    <row r="161" s="319" customFormat="true" ht="15" customHeight="true" x14ac:dyDescent="0.2">
      <c r="A161" s="1120"/>
      <c r="B161" s="389" t="s">
        <v>305</v>
      </c>
      <c r="C161" s="415">
        <v>70.228367758342301</v>
      </c>
      <c r="D161" s="413">
        <v>56.906621732240048</v>
      </c>
      <c r="E161" s="413">
        <v>30.009736524491842</v>
      </c>
      <c r="F161" s="413">
        <v>12.420814212289542</v>
      </c>
      <c r="G161" s="417">
        <v>4.489263932411717</v>
      </c>
      <c r="H161" s="414">
        <v>42.099993303121089</v>
      </c>
      <c r="I161" s="413">
        <v>16.574766577996648</v>
      </c>
      <c r="J161" s="413">
        <v>10.680796760324323</v>
      </c>
      <c r="K161" s="413">
        <v>7.3357641857953766</v>
      </c>
      <c r="L161" s="416">
        <v>1.5989930825027778</v>
      </c>
      <c r="M161" s="415">
        <v>73.135445079532289</v>
      </c>
      <c r="N161" s="413">
        <v>70.708390262084535</v>
      </c>
      <c r="O161" s="413">
        <v>65.454439352862948</v>
      </c>
      <c r="P161" s="413">
        <v>57.437337406376834</v>
      </c>
      <c r="Q161" s="416">
        <v>36.599820637750369</v>
      </c>
      <c r="R161" s="415">
        <v>43.736918229078157</v>
      </c>
      <c r="S161" s="413">
        <v>61.70442969725022</v>
      </c>
      <c r="T161" s="413">
        <v>20.997863158485597</v>
      </c>
      <c r="U161" s="413">
        <v>50.981351811499252</v>
      </c>
      <c r="V161" s="416">
        <v>32.987963998622085</v>
      </c>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356"/>
      <c r="BA161" s="1136"/>
      <c r="BB161" s="890" t="s">
        <v>305</v>
      </c>
      <c r="BC161" s="458">
        <v>5906.7917209999778</v>
      </c>
      <c r="BD161" s="445">
        <v>4796.2509989999908</v>
      </c>
      <c r="BE161" s="445">
        <v>2523.4591209999967</v>
      </c>
      <c r="BF161" s="445">
        <v>1046.5948680000001</v>
      </c>
      <c r="BG161" s="462">
        <v>377.96119099999993</v>
      </c>
      <c r="BH161" s="458">
        <v>2027.091283</v>
      </c>
      <c r="BI161" s="445">
        <v>805.20823699999971</v>
      </c>
      <c r="BJ161" s="445">
        <v>517.75901299999987</v>
      </c>
      <c r="BK161" s="445">
        <v>353.35365200000001</v>
      </c>
      <c r="BL161" s="462">
        <v>77.349711999999997</v>
      </c>
      <c r="BM161" s="458">
        <v>2618.2090859999985</v>
      </c>
      <c r="BN161" s="445">
        <v>2539.1069909999983</v>
      </c>
      <c r="BO161" s="445">
        <v>2337.905092</v>
      </c>
      <c r="BP161" s="445">
        <v>2063.9100509999998</v>
      </c>
      <c r="BQ161" s="462">
        <v>1311.1647830000004</v>
      </c>
      <c r="BR161" s="458">
        <v>6314.0301029999991</v>
      </c>
      <c r="BS161" s="445">
        <v>2194.5827220000028</v>
      </c>
      <c r="BT161" s="445">
        <v>3994.8063399999901</v>
      </c>
      <c r="BU161" s="445">
        <v>1341.1483379999986</v>
      </c>
      <c r="BV161" s="446">
        <v>806.49039700000083</v>
      </c>
      <c r="BW161" s="21"/>
      <c r="BX161" s="21"/>
      <c r="BY161" s="21"/>
      <c r="BZ161" s="21"/>
      <c r="CA161" s="21"/>
      <c r="CB161" s="21"/>
      <c r="CC161" s="21"/>
      <c r="CD161" s="21"/>
      <c r="CE161" s="21"/>
      <c r="CF161" s="21"/>
      <c r="CG161" s="21"/>
      <c r="CH161" s="21"/>
      <c r="CI161" s="21"/>
      <c r="CJ161" s="21"/>
      <c r="CK161" s="21"/>
      <c r="CL161" s="21"/>
      <c r="CM161" s="21"/>
      <c r="CN161" s="21"/>
      <c r="CO161" s="21"/>
      <c r="CP161" s="21"/>
      <c r="CQ161" s="21"/>
      <c r="CR161" s="21"/>
      <c r="CS161" s="21"/>
      <c r="CT161" s="21"/>
      <c r="CU161" s="21"/>
      <c r="CV161" s="21"/>
      <c r="CW161" s="21"/>
      <c r="CX161" s="21"/>
      <c r="CY161" s="21"/>
      <c r="CZ161" s="21"/>
    </row>
    <row r="162" s="319" customFormat="true" ht="15" customHeight="true" x14ac:dyDescent="0.2">
      <c r="A162" s="1120"/>
      <c r="B162" s="389" t="s">
        <v>187</v>
      </c>
      <c r="C162" s="415">
        <v>0.67111990616398554</v>
      </c>
      <c r="D162" s="413">
        <v>0.65393252044016803</v>
      </c>
      <c r="E162" s="413">
        <v>0.30313075585902838</v>
      </c>
      <c r="F162" s="413">
        <v>0.39327089679289201</v>
      </c>
      <c r="G162" s="417">
        <v>9.5837976305717373E-2</v>
      </c>
      <c r="H162" s="414">
        <v>0.56218690346085987</v>
      </c>
      <c r="I162" s="413">
        <v>0.48143352196052247</v>
      </c>
      <c r="J162" s="413">
        <v>0.22353349844605319</v>
      </c>
      <c r="K162" s="413">
        <v>0.34647252327312678</v>
      </c>
      <c r="L162" s="416">
        <v>3.7425053070178578E-2</v>
      </c>
      <c r="M162" s="415">
        <v>0.97152928317681631</v>
      </c>
      <c r="N162" s="413">
        <v>0.51120142896086451</v>
      </c>
      <c r="O162" s="413">
        <v>0.57778948280818365</v>
      </c>
      <c r="P162" s="413">
        <v>0.54512941232689849</v>
      </c>
      <c r="Q162" s="416">
        <v>0.1424287950987847</v>
      </c>
      <c r="R162" s="415">
        <v>0.27719327054837317</v>
      </c>
      <c r="S162" s="413">
        <v>0.94724051971158152</v>
      </c>
      <c r="T162" s="413">
        <v>0.23599455588569981</v>
      </c>
      <c r="U162" s="413">
        <v>1.7863153016977884</v>
      </c>
      <c r="V162" s="416">
        <v>0.51792693656113564</v>
      </c>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356"/>
      <c r="BA162" s="1136"/>
      <c r="BB162" s="890" t="s">
        <v>187</v>
      </c>
      <c r="BC162" s="458">
        <v>56.446783999999994</v>
      </c>
      <c r="BD162" s="445">
        <v>55.115281999999986</v>
      </c>
      <c r="BE162" s="445">
        <v>25.489663</v>
      </c>
      <c r="BF162" s="445">
        <v>33.137546</v>
      </c>
      <c r="BG162" s="462">
        <v>8.0688139999999997</v>
      </c>
      <c r="BH162" s="458">
        <v>27.068986999999996</v>
      </c>
      <c r="BI162" s="445">
        <v>23.388216999999997</v>
      </c>
      <c r="BJ162" s="445">
        <v>10.835941</v>
      </c>
      <c r="BK162" s="445">
        <v>16.689104</v>
      </c>
      <c r="BL162" s="462">
        <v>1.8104</v>
      </c>
      <c r="BM162" s="458">
        <v>34.780219000000002</v>
      </c>
      <c r="BN162" s="445">
        <v>18.357016999999999</v>
      </c>
      <c r="BO162" s="445">
        <v>20.637514999999997</v>
      </c>
      <c r="BP162" s="445">
        <v>19.588269999999998</v>
      </c>
      <c r="BQ162" s="462">
        <v>5.1024189999999994</v>
      </c>
      <c r="BR162" s="458">
        <v>40.016689</v>
      </c>
      <c r="BS162" s="445">
        <v>33.689601999999994</v>
      </c>
      <c r="BT162" s="445">
        <v>44.897546999999996</v>
      </c>
      <c r="BU162" s="445">
        <v>46.991962999999984</v>
      </c>
      <c r="BV162" s="446">
        <v>12.662288</v>
      </c>
      <c r="BW162" s="21"/>
      <c r="BX162" s="21"/>
      <c r="BY162" s="21"/>
      <c r="BZ162" s="21"/>
      <c r="CA162" s="21"/>
      <c r="CB162" s="21"/>
      <c r="CC162" s="21"/>
      <c r="CD162" s="21"/>
      <c r="CE162" s="21"/>
      <c r="CF162" s="21"/>
      <c r="CG162" s="21"/>
      <c r="CH162" s="21"/>
      <c r="CI162" s="21"/>
      <c r="CJ162" s="21"/>
      <c r="CK162" s="21"/>
      <c r="CL162" s="21"/>
      <c r="CM162" s="21"/>
      <c r="CN162" s="21"/>
      <c r="CO162" s="21"/>
      <c r="CP162" s="21"/>
      <c r="CQ162" s="21"/>
      <c r="CR162" s="21"/>
      <c r="CS162" s="21"/>
      <c r="CT162" s="21"/>
      <c r="CU162" s="21"/>
      <c r="CV162" s="21"/>
      <c r="CW162" s="21"/>
      <c r="CX162" s="21"/>
      <c r="CY162" s="21"/>
      <c r="CZ162" s="21"/>
    </row>
    <row r="163" s="319" customFormat="true" ht="15" customHeight="true" x14ac:dyDescent="0.2">
      <c r="A163" s="1120"/>
      <c r="B163" s="389" t="s">
        <v>188</v>
      </c>
      <c r="C163" s="415">
        <v>2.8496066896173851E-2</v>
      </c>
      <c r="D163" s="413">
        <v>0.11403394087687081</v>
      </c>
      <c r="E163" s="413">
        <v>0.3165717084631981</v>
      </c>
      <c r="F163" s="413">
        <v>1.230713961170562</v>
      </c>
      <c r="G163" s="417">
        <v>0.45670728720554998</v>
      </c>
      <c r="H163" s="414">
        <v>0.44349340487746985</v>
      </c>
      <c r="I163" s="413">
        <v>0.21700136770190565</v>
      </c>
      <c r="J163" s="413">
        <v>1.6350792302976911</v>
      </c>
      <c r="K163" s="413">
        <v>0.62722388056989609</v>
      </c>
      <c r="L163" s="416">
        <v>0.17031251918320825</v>
      </c>
      <c r="M163" s="415">
        <v>3.8478406842457298E-2</v>
      </c>
      <c r="N163" s="413">
        <v>2.4824728213740713E-2</v>
      </c>
      <c r="O163" s="413">
        <v>3.4646457973891653E-2</v>
      </c>
      <c r="P163" s="413">
        <v>0.21749495469270178</v>
      </c>
      <c r="Q163" s="416">
        <v>0.55409452012845373</v>
      </c>
      <c r="R163" s="415">
        <v>6.9690242265073116E-2</v>
      </c>
      <c r="S163" s="413">
        <v>8.6740449231725136E-2</v>
      </c>
      <c r="T163" s="413">
        <v>0.83163279575986115</v>
      </c>
      <c r="U163" s="413">
        <v>0.11807963223503784</v>
      </c>
      <c r="V163" s="416">
        <v>0.25817591983461963</v>
      </c>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356"/>
      <c r="BA163" s="1136"/>
      <c r="BB163" s="890" t="s">
        <v>188</v>
      </c>
      <c r="BC163" s="458">
        <v>2.396757</v>
      </c>
      <c r="BD163" s="445">
        <v>9.611103</v>
      </c>
      <c r="BE163" s="445">
        <v>26.619886000000001</v>
      </c>
      <c r="BF163" s="445">
        <v>103.701649</v>
      </c>
      <c r="BG163" s="462">
        <v>38.451209999999996</v>
      </c>
      <c r="BH163" s="458">
        <v>21.353961000000002</v>
      </c>
      <c r="BI163" s="445">
        <v>10.542006000000001</v>
      </c>
      <c r="BJ163" s="445">
        <v>79.261596999999995</v>
      </c>
      <c r="BK163" s="445">
        <v>30.212509999999998</v>
      </c>
      <c r="BL163" s="462">
        <v>8.2386999999999997</v>
      </c>
      <c r="BM163" s="458">
        <v>1.3775059999999999</v>
      </c>
      <c r="BN163" s="445">
        <v>0.89144500000000004</v>
      </c>
      <c r="BO163" s="445">
        <v>1.2375039999999999</v>
      </c>
      <c r="BP163" s="445">
        <v>7.8152999999999997</v>
      </c>
      <c r="BQ163" s="462">
        <v>19.850076000000001</v>
      </c>
      <c r="BR163" s="458">
        <v>10.060751999999999</v>
      </c>
      <c r="BS163" s="445">
        <v>3.0850150000000003</v>
      </c>
      <c r="BT163" s="445">
        <v>158.216669</v>
      </c>
      <c r="BU163" s="445">
        <v>3.1062789999999998</v>
      </c>
      <c r="BV163" s="446">
        <v>6.31189</v>
      </c>
      <c r="BW163" s="21"/>
      <c r="BX163" s="21"/>
      <c r="BY163" s="21"/>
      <c r="BZ163" s="21"/>
      <c r="CA163" s="21"/>
      <c r="CB163" s="21"/>
      <c r="CC163" s="21"/>
      <c r="CD163" s="21"/>
      <c r="CE163" s="21"/>
      <c r="CF163" s="21"/>
      <c r="CG163" s="21"/>
      <c r="CH163" s="21"/>
      <c r="CI163" s="21"/>
      <c r="CJ163" s="21"/>
      <c r="CK163" s="21"/>
      <c r="CL163" s="21"/>
      <c r="CM163" s="21"/>
      <c r="CN163" s="21"/>
      <c r="CO163" s="21"/>
      <c r="CP163" s="21"/>
      <c r="CQ163" s="21"/>
      <c r="CR163" s="21"/>
      <c r="CS163" s="21"/>
      <c r="CT163" s="21"/>
      <c r="CU163" s="21"/>
      <c r="CV163" s="21"/>
      <c r="CW163" s="21"/>
      <c r="CX163" s="21"/>
      <c r="CY163" s="21"/>
      <c r="CZ163" s="21"/>
    </row>
    <row r="164" s="319" customFormat="true" ht="15" customHeight="true" x14ac:dyDescent="0.2">
      <c r="A164" s="1120"/>
      <c r="B164" s="389" t="s">
        <v>189</v>
      </c>
      <c r="C164" s="415">
        <v>2.3190383200042182</v>
      </c>
      <c r="D164" s="413">
        <v>1.8406858560198174</v>
      </c>
      <c r="E164" s="413">
        <v>4.8968408020371594</v>
      </c>
      <c r="F164" s="413">
        <v>8.4734253745022912</v>
      </c>
      <c r="G164" s="417">
        <v>3.8998132965958705</v>
      </c>
      <c r="H164" s="414">
        <v>3.1483595744949544</v>
      </c>
      <c r="I164" s="413">
        <v>7.1952737560464302</v>
      </c>
      <c r="J164" s="413">
        <v>10.19494483997247</v>
      </c>
      <c r="K164" s="413">
        <v>6.661219977046974</v>
      </c>
      <c r="L164" s="416">
        <v>2.5180559911745553</v>
      </c>
      <c r="M164" s="415">
        <v>2.9349632154946428</v>
      </c>
      <c r="N164" s="413">
        <v>1.950892500128623</v>
      </c>
      <c r="O164" s="413">
        <v>1.949351221568121</v>
      </c>
      <c r="P164" s="413">
        <v>1.8685112810259332</v>
      </c>
      <c r="Q164" s="416">
        <v>1.5173544268268411</v>
      </c>
      <c r="R164" s="415">
        <v>1.9357404304076706</v>
      </c>
      <c r="S164" s="413">
        <v>0.87076798098093511</v>
      </c>
      <c r="T164" s="413">
        <v>6.8566944556338161</v>
      </c>
      <c r="U164" s="413">
        <v>0.60668868379556329</v>
      </c>
      <c r="V164" s="416">
        <v>7.0932579987521063</v>
      </c>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356"/>
      <c r="BA164" s="1136"/>
      <c r="BB164" s="890" t="s">
        <v>189</v>
      </c>
      <c r="BC164" s="458">
        <v>195.05047299999998</v>
      </c>
      <c r="BD164" s="445">
        <v>155.13820900000005</v>
      </c>
      <c r="BE164" s="445">
        <v>411.76561399999997</v>
      </c>
      <c r="BF164" s="445">
        <v>713.98246199999994</v>
      </c>
      <c r="BG164" s="462">
        <v>328.33402100000001</v>
      </c>
      <c r="BH164" s="458">
        <v>151.59176399999998</v>
      </c>
      <c r="BI164" s="445">
        <v>349.54903699999994</v>
      </c>
      <c r="BJ164" s="445">
        <v>494.20700500000004</v>
      </c>
      <c r="BK164" s="445">
        <v>320.86178699999999</v>
      </c>
      <c r="BL164" s="462">
        <v>121.80847300000001</v>
      </c>
      <c r="BM164" s="458">
        <v>105.07008400000001</v>
      </c>
      <c r="BN164" s="445">
        <v>70.055686000000009</v>
      </c>
      <c r="BO164" s="445">
        <v>69.627029000000007</v>
      </c>
      <c r="BP164" s="445">
        <v>67.141678000000013</v>
      </c>
      <c r="BQ164" s="462">
        <v>54.358236000000005</v>
      </c>
      <c r="BR164" s="458">
        <v>279.45094999999998</v>
      </c>
      <c r="BS164" s="445">
        <v>30.969776000000003</v>
      </c>
      <c r="BT164" s="445">
        <v>1304.4739969999998</v>
      </c>
      <c r="BU164" s="445">
        <v>15.959943999999998</v>
      </c>
      <c r="BV164" s="446">
        <v>173.41611200000003</v>
      </c>
      <c r="BW164" s="21"/>
      <c r="BX164" s="21"/>
      <c r="BY164" s="21"/>
      <c r="BZ164" s="21"/>
      <c r="CA164" s="21"/>
      <c r="CB164" s="21"/>
      <c r="CC164" s="21"/>
      <c r="CD164" s="21"/>
      <c r="CE164" s="21"/>
      <c r="CF164" s="21"/>
      <c r="CG164" s="21"/>
      <c r="CH164" s="21"/>
      <c r="CI164" s="21"/>
      <c r="CJ164" s="21"/>
      <c r="CK164" s="21"/>
      <c r="CL164" s="21"/>
      <c r="CM164" s="21"/>
      <c r="CN164" s="21"/>
      <c r="CO164" s="21"/>
      <c r="CP164" s="21"/>
      <c r="CQ164" s="21"/>
      <c r="CR164" s="21"/>
      <c r="CS164" s="21"/>
      <c r="CT164" s="21"/>
      <c r="CU164" s="21"/>
      <c r="CV164" s="21"/>
      <c r="CW164" s="21"/>
      <c r="CX164" s="21"/>
      <c r="CY164" s="21"/>
      <c r="CZ164" s="21"/>
    </row>
    <row r="165" s="319" customFormat="true" ht="15" customHeight="true" x14ac:dyDescent="0.2">
      <c r="A165" s="1121"/>
      <c r="B165" s="389" t="s">
        <v>46</v>
      </c>
      <c r="C165" s="415">
        <v>0.14922274519015344</v>
      </c>
      <c r="D165" s="413">
        <v>0.18641191110733291</v>
      </c>
      <c r="E165" s="413">
        <v>1.2661483598948895E-2</v>
      </c>
      <c r="F165" s="413">
        <v>0.55436854336496544</v>
      </c>
      <c r="G165" s="417">
        <v>0</v>
      </c>
      <c r="H165" s="414">
        <v>6.4562323502337482E-2</v>
      </c>
      <c r="I165" s="413">
        <v>0.5162556140462492</v>
      </c>
      <c r="J165" s="413">
        <v>0.46820676735920935</v>
      </c>
      <c r="K165" s="413">
        <v>0</v>
      </c>
      <c r="L165" s="416">
        <v>0</v>
      </c>
      <c r="M165" s="415">
        <v>0.2860973988873689</v>
      </c>
      <c r="N165" s="413">
        <v>2.8691052682148003E-2</v>
      </c>
      <c r="O165" s="413">
        <v>0</v>
      </c>
      <c r="P165" s="413">
        <v>0.38630371679241154</v>
      </c>
      <c r="Q165" s="416">
        <v>0</v>
      </c>
      <c r="R165" s="415">
        <v>0.17549342301580406</v>
      </c>
      <c r="S165" s="413">
        <v>1.183766600651591E-2</v>
      </c>
      <c r="T165" s="413">
        <v>0.18121874590927878</v>
      </c>
      <c r="U165" s="413">
        <v>0.22657001440359978</v>
      </c>
      <c r="V165" s="416">
        <v>0.40273061297177076</v>
      </c>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356"/>
      <c r="BA165" s="1137"/>
      <c r="BB165" s="890" t="s">
        <v>46</v>
      </c>
      <c r="BC165" s="458">
        <v>12.550877999999999</v>
      </c>
      <c r="BD165" s="445">
        <v>15.711323</v>
      </c>
      <c r="BE165" s="445">
        <v>1.0646789999999999</v>
      </c>
      <c r="BF165" s="445">
        <v>46.711855</v>
      </c>
      <c r="BG165" s="462">
        <v>0</v>
      </c>
      <c r="BH165" s="458">
        <v>3.1086400000000003</v>
      </c>
      <c r="BI165" s="445">
        <v>25.079886999999999</v>
      </c>
      <c r="BJ165" s="445">
        <v>22.696646999999999</v>
      </c>
      <c r="BK165" s="445">
        <v>0</v>
      </c>
      <c r="BL165" s="462">
        <v>0</v>
      </c>
      <c r="BM165" s="458">
        <v>10.242131000000001</v>
      </c>
      <c r="BN165" s="445">
        <v>1.0302830000000001</v>
      </c>
      <c r="BO165" s="445">
        <v>0</v>
      </c>
      <c r="BP165" s="445">
        <v>13.881147</v>
      </c>
      <c r="BQ165" s="462">
        <v>0</v>
      </c>
      <c r="BR165" s="458">
        <v>25.334907000000001</v>
      </c>
      <c r="BS165" s="445">
        <v>0.42101899999999998</v>
      </c>
      <c r="BT165" s="445">
        <v>34.476546000000006</v>
      </c>
      <c r="BU165" s="445">
        <v>5.9602970000000006</v>
      </c>
      <c r="BV165" s="446">
        <v>9.8459659999999989</v>
      </c>
      <c r="BW165" s="21"/>
      <c r="BX165" s="21"/>
      <c r="BY165" s="21"/>
      <c r="BZ165" s="21"/>
      <c r="CA165" s="21"/>
      <c r="CB165" s="21"/>
      <c r="CC165" s="21"/>
      <c r="CD165" s="21"/>
      <c r="CE165" s="21"/>
      <c r="CF165" s="21"/>
      <c r="CG165" s="21"/>
      <c r="CH165" s="21"/>
      <c r="CI165" s="21"/>
      <c r="CJ165" s="21"/>
      <c r="CK165" s="21"/>
      <c r="CL165" s="21"/>
      <c r="CM165" s="21"/>
      <c r="CN165" s="21"/>
      <c r="CO165" s="21"/>
      <c r="CP165" s="21"/>
      <c r="CQ165" s="21"/>
      <c r="CR165" s="21"/>
      <c r="CS165" s="21"/>
      <c r="CT165" s="21"/>
      <c r="CU165" s="21"/>
      <c r="CV165" s="21"/>
      <c r="CW165" s="21"/>
      <c r="CX165" s="21"/>
      <c r="CY165" s="21"/>
      <c r="CZ165" s="21"/>
    </row>
    <row r="166" s="319" customFormat="true" ht="15" customHeight="true" x14ac:dyDescent="0.2">
      <c r="A166" s="880"/>
      <c r="B166" s="389"/>
      <c r="C166" s="415"/>
      <c r="D166" s="413"/>
      <c r="E166" s="413"/>
      <c r="F166" s="413"/>
      <c r="G166" s="417"/>
      <c r="H166" s="414"/>
      <c r="I166" s="413"/>
      <c r="J166" s="413"/>
      <c r="K166" s="413"/>
      <c r="L166" s="416"/>
      <c r="M166" s="415"/>
      <c r="N166" s="413"/>
      <c r="O166" s="413"/>
      <c r="P166" s="413"/>
      <c r="Q166" s="416"/>
      <c r="R166" s="415"/>
      <c r="S166" s="413"/>
      <c r="T166" s="413"/>
      <c r="U166" s="413"/>
      <c r="V166" s="416"/>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356"/>
      <c r="BA166" s="887"/>
      <c r="BB166" s="890"/>
      <c r="BC166" s="458"/>
      <c r="BD166" s="445"/>
      <c r="BE166" s="445"/>
      <c r="BF166" s="445"/>
      <c r="BG166" s="462"/>
      <c r="BH166" s="458"/>
      <c r="BI166" s="445"/>
      <c r="BJ166" s="445"/>
      <c r="BK166" s="445"/>
      <c r="BL166" s="462"/>
      <c r="BM166" s="458"/>
      <c r="BN166" s="445"/>
      <c r="BO166" s="445"/>
      <c r="BP166" s="445"/>
      <c r="BQ166" s="462"/>
      <c r="BR166" s="458"/>
      <c r="BS166" s="445"/>
      <c r="BT166" s="445"/>
      <c r="BU166" s="445"/>
      <c r="BV166" s="446"/>
      <c r="BW166" s="21"/>
      <c r="BX166" s="21"/>
      <c r="BY166" s="21"/>
      <c r="BZ166" s="21"/>
      <c r="CA166" s="21"/>
      <c r="CB166" s="21"/>
      <c r="CC166" s="21"/>
      <c r="CD166" s="21"/>
      <c r="CE166" s="21"/>
      <c r="CF166" s="21"/>
      <c r="CG166" s="21"/>
      <c r="CH166" s="21"/>
      <c r="CI166" s="21"/>
      <c r="CJ166" s="21"/>
      <c r="CK166" s="21"/>
      <c r="CL166" s="21"/>
      <c r="CM166" s="21"/>
      <c r="CN166" s="21"/>
      <c r="CO166" s="21"/>
      <c r="CP166" s="21"/>
      <c r="CQ166" s="21"/>
      <c r="CR166" s="21"/>
      <c r="CS166" s="21"/>
      <c r="CT166" s="21"/>
      <c r="CU166" s="21"/>
      <c r="CV166" s="21"/>
      <c r="CW166" s="21"/>
      <c r="CX166" s="21"/>
      <c r="CY166" s="21"/>
      <c r="CZ166" s="21"/>
    </row>
    <row r="167" s="319" customFormat="true" ht="15" customHeight="true" x14ac:dyDescent="0.2">
      <c r="A167" s="880"/>
      <c r="B167" s="389"/>
      <c r="C167" s="415"/>
      <c r="D167" s="413"/>
      <c r="E167" s="413"/>
      <c r="F167" s="413"/>
      <c r="G167" s="417"/>
      <c r="H167" s="414"/>
      <c r="I167" s="413"/>
      <c r="J167" s="413"/>
      <c r="K167" s="413"/>
      <c r="L167" s="416"/>
      <c r="M167" s="415"/>
      <c r="N167" s="413"/>
      <c r="O167" s="413"/>
      <c r="P167" s="413"/>
      <c r="Q167" s="416"/>
      <c r="R167" s="415"/>
      <c r="S167" s="413"/>
      <c r="T167" s="413"/>
      <c r="U167" s="413"/>
      <c r="V167" s="416"/>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356"/>
      <c r="BA167" s="887"/>
      <c r="BB167" s="890"/>
      <c r="BC167" s="458"/>
      <c r="BD167" s="445"/>
      <c r="BE167" s="445"/>
      <c r="BF167" s="445"/>
      <c r="BG167" s="462"/>
      <c r="BH167" s="458"/>
      <c r="BI167" s="445"/>
      <c r="BJ167" s="445"/>
      <c r="BK167" s="445"/>
      <c r="BL167" s="462"/>
      <c r="BM167" s="458"/>
      <c r="BN167" s="445"/>
      <c r="BO167" s="445"/>
      <c r="BP167" s="445"/>
      <c r="BQ167" s="462"/>
      <c r="BR167" s="458"/>
      <c r="BS167" s="445"/>
      <c r="BT167" s="445"/>
      <c r="BU167" s="445"/>
      <c r="BV167" s="446"/>
      <c r="BW167" s="21"/>
      <c r="BX167" s="21"/>
      <c r="BY167" s="21"/>
      <c r="BZ167" s="21"/>
      <c r="CA167" s="21"/>
      <c r="CB167" s="21"/>
      <c r="CC167" s="21"/>
      <c r="CD167" s="21"/>
      <c r="CE167" s="21"/>
      <c r="CF167" s="21"/>
      <c r="CG167" s="21"/>
      <c r="CH167" s="21"/>
      <c r="CI167" s="21"/>
      <c r="CJ167" s="21"/>
      <c r="CK167" s="21"/>
      <c r="CL167" s="21"/>
      <c r="CM167" s="21"/>
      <c r="CN167" s="21"/>
      <c r="CO167" s="21"/>
      <c r="CP167" s="21"/>
      <c r="CQ167" s="21"/>
      <c r="CR167" s="21"/>
      <c r="CS167" s="21"/>
      <c r="CT167" s="21"/>
      <c r="CU167" s="21"/>
      <c r="CV167" s="21"/>
      <c r="CW167" s="21"/>
      <c r="CX167" s="21"/>
      <c r="CY167" s="21"/>
      <c r="CZ167" s="21"/>
    </row>
    <row r="168" s="319" customFormat="true" ht="15" customHeight="true" x14ac:dyDescent="0.2">
      <c r="A168" s="880"/>
      <c r="B168" s="389"/>
      <c r="C168" s="415"/>
      <c r="D168" s="413"/>
      <c r="E168" s="413"/>
      <c r="F168" s="413"/>
      <c r="G168" s="417"/>
      <c r="H168" s="414"/>
      <c r="I168" s="413"/>
      <c r="J168" s="413"/>
      <c r="K168" s="413"/>
      <c r="L168" s="416"/>
      <c r="M168" s="415"/>
      <c r="N168" s="413"/>
      <c r="O168" s="413"/>
      <c r="P168" s="413"/>
      <c r="Q168" s="416"/>
      <c r="R168" s="415"/>
      <c r="S168" s="413"/>
      <c r="T168" s="413"/>
      <c r="U168" s="413"/>
      <c r="V168" s="416"/>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356"/>
      <c r="BA168" s="887"/>
      <c r="BB168" s="890"/>
      <c r="BC168" s="458"/>
      <c r="BD168" s="445"/>
      <c r="BE168" s="445"/>
      <c r="BF168" s="445"/>
      <c r="BG168" s="462"/>
      <c r="BH168" s="458"/>
      <c r="BI168" s="445"/>
      <c r="BJ168" s="445"/>
      <c r="BK168" s="445"/>
      <c r="BL168" s="462"/>
      <c r="BM168" s="458"/>
      <c r="BN168" s="445"/>
      <c r="BO168" s="445"/>
      <c r="BP168" s="445"/>
      <c r="BQ168" s="462"/>
      <c r="BR168" s="458"/>
      <c r="BS168" s="445"/>
      <c r="BT168" s="445"/>
      <c r="BU168" s="445"/>
      <c r="BV168" s="446"/>
      <c r="BW168" s="21"/>
      <c r="BX168" s="21"/>
      <c r="BY168" s="21"/>
      <c r="BZ168" s="21"/>
      <c r="CA168" s="21"/>
      <c r="CB168" s="21"/>
      <c r="CC168" s="21"/>
      <c r="CD168" s="21"/>
      <c r="CE168" s="21"/>
      <c r="CF168" s="21"/>
      <c r="CG168" s="21"/>
      <c r="CH168" s="21"/>
      <c r="CI168" s="21"/>
      <c r="CJ168" s="21"/>
      <c r="CK168" s="21"/>
      <c r="CL168" s="21"/>
      <c r="CM168" s="21"/>
      <c r="CN168" s="21"/>
      <c r="CO168" s="21"/>
      <c r="CP168" s="21"/>
      <c r="CQ168" s="21"/>
      <c r="CR168" s="21"/>
      <c r="CS168" s="21"/>
      <c r="CT168" s="21"/>
      <c r="CU168" s="21"/>
      <c r="CV168" s="21"/>
      <c r="CW168" s="21"/>
      <c r="CX168" s="21"/>
      <c r="CY168" s="21"/>
      <c r="CZ168" s="21"/>
    </row>
    <row r="169" s="319" customFormat="true" ht="15" customHeight="true" x14ac:dyDescent="0.2">
      <c r="A169" s="880"/>
      <c r="B169" s="389"/>
      <c r="C169" s="415"/>
      <c r="D169" s="413"/>
      <c r="E169" s="413"/>
      <c r="F169" s="413"/>
      <c r="G169" s="417"/>
      <c r="H169" s="414"/>
      <c r="I169" s="413"/>
      <c r="J169" s="413"/>
      <c r="K169" s="413"/>
      <c r="L169" s="416"/>
      <c r="M169" s="415"/>
      <c r="N169" s="413"/>
      <c r="O169" s="413"/>
      <c r="P169" s="413"/>
      <c r="Q169" s="416"/>
      <c r="R169" s="415"/>
      <c r="S169" s="413"/>
      <c r="T169" s="413"/>
      <c r="U169" s="413"/>
      <c r="V169" s="416"/>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356"/>
      <c r="BA169" s="887"/>
      <c r="BB169" s="890"/>
      <c r="BC169" s="458"/>
      <c r="BD169" s="445"/>
      <c r="BE169" s="445"/>
      <c r="BF169" s="445"/>
      <c r="BG169" s="462"/>
      <c r="BH169" s="458"/>
      <c r="BI169" s="445"/>
      <c r="BJ169" s="445"/>
      <c r="BK169" s="445"/>
      <c r="BL169" s="462"/>
      <c r="BM169" s="458"/>
      <c r="BN169" s="445"/>
      <c r="BO169" s="445"/>
      <c r="BP169" s="445"/>
      <c r="BQ169" s="462"/>
      <c r="BR169" s="458"/>
      <c r="BS169" s="445"/>
      <c r="BT169" s="445"/>
      <c r="BU169" s="445"/>
      <c r="BV169" s="446"/>
      <c r="BW169" s="21"/>
      <c r="BX169" s="21"/>
      <c r="BY169" s="21"/>
      <c r="BZ169" s="21"/>
      <c r="CA169" s="21"/>
      <c r="CB169" s="21"/>
      <c r="CC169" s="21"/>
      <c r="CD169" s="21"/>
      <c r="CE169" s="21"/>
      <c r="CF169" s="21"/>
      <c r="CG169" s="21"/>
      <c r="CH169" s="21"/>
      <c r="CI169" s="21"/>
      <c r="CJ169" s="21"/>
      <c r="CK169" s="21"/>
      <c r="CL169" s="21"/>
      <c r="CM169" s="21"/>
      <c r="CN169" s="21"/>
      <c r="CO169" s="21"/>
      <c r="CP169" s="21"/>
      <c r="CQ169" s="21"/>
      <c r="CR169" s="21"/>
      <c r="CS169" s="21"/>
      <c r="CT169" s="21"/>
      <c r="CU169" s="21"/>
      <c r="CV169" s="21"/>
      <c r="CW169" s="21"/>
      <c r="CX169" s="21"/>
      <c r="CY169" s="21"/>
      <c r="CZ169" s="21"/>
    </row>
    <row r="170" s="319" customFormat="true" ht="15" customHeight="true" x14ac:dyDescent="0.2">
      <c r="A170" s="880"/>
      <c r="B170" s="389"/>
      <c r="C170" s="415"/>
      <c r="D170" s="413"/>
      <c r="E170" s="413"/>
      <c r="F170" s="413"/>
      <c r="G170" s="417"/>
      <c r="H170" s="414"/>
      <c r="I170" s="413"/>
      <c r="J170" s="413"/>
      <c r="K170" s="413"/>
      <c r="L170" s="416"/>
      <c r="M170" s="415"/>
      <c r="N170" s="413"/>
      <c r="O170" s="413"/>
      <c r="P170" s="413"/>
      <c r="Q170" s="416"/>
      <c r="R170" s="415"/>
      <c r="S170" s="413"/>
      <c r="T170" s="413"/>
      <c r="U170" s="413"/>
      <c r="V170" s="416"/>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356"/>
      <c r="BA170" s="887"/>
      <c r="BB170" s="890"/>
      <c r="BC170" s="458"/>
      <c r="BD170" s="445"/>
      <c r="BE170" s="445"/>
      <c r="BF170" s="445"/>
      <c r="BG170" s="462"/>
      <c r="BH170" s="458"/>
      <c r="BI170" s="445"/>
      <c r="BJ170" s="445"/>
      <c r="BK170" s="445"/>
      <c r="BL170" s="462"/>
      <c r="BM170" s="458"/>
      <c r="BN170" s="445"/>
      <c r="BO170" s="445"/>
      <c r="BP170" s="445"/>
      <c r="BQ170" s="462"/>
      <c r="BR170" s="458"/>
      <c r="BS170" s="445"/>
      <c r="BT170" s="445"/>
      <c r="BU170" s="445"/>
      <c r="BV170" s="446"/>
      <c r="BW170" s="21"/>
      <c r="BX170" s="21"/>
      <c r="BY170" s="21"/>
      <c r="BZ170" s="21"/>
      <c r="CA170" s="21"/>
      <c r="CB170" s="21"/>
      <c r="CC170" s="21"/>
      <c r="CD170" s="21"/>
      <c r="CE170" s="21"/>
      <c r="CF170" s="21"/>
      <c r="CG170" s="21"/>
      <c r="CH170" s="21"/>
      <c r="CI170" s="21"/>
      <c r="CJ170" s="21"/>
      <c r="CK170" s="21"/>
      <c r="CL170" s="21"/>
      <c r="CM170" s="21"/>
      <c r="CN170" s="21"/>
      <c r="CO170" s="21"/>
      <c r="CP170" s="21"/>
      <c r="CQ170" s="21"/>
      <c r="CR170" s="21"/>
      <c r="CS170" s="21"/>
      <c r="CT170" s="21"/>
      <c r="CU170" s="21"/>
      <c r="CV170" s="21"/>
      <c r="CW170" s="21"/>
      <c r="CX170" s="21"/>
      <c r="CY170" s="21"/>
      <c r="CZ170" s="21"/>
    </row>
    <row r="171" s="319" customFormat="true" ht="15" customHeight="true" x14ac:dyDescent="0.2">
      <c r="A171" s="880"/>
      <c r="B171" s="389"/>
      <c r="C171" s="415"/>
      <c r="D171" s="413"/>
      <c r="E171" s="413"/>
      <c r="F171" s="413"/>
      <c r="G171" s="417"/>
      <c r="H171" s="414"/>
      <c r="I171" s="413"/>
      <c r="J171" s="413"/>
      <c r="K171" s="413"/>
      <c r="L171" s="416"/>
      <c r="M171" s="415"/>
      <c r="N171" s="413"/>
      <c r="O171" s="413"/>
      <c r="P171" s="413"/>
      <c r="Q171" s="416"/>
      <c r="R171" s="415"/>
      <c r="S171" s="413"/>
      <c r="T171" s="413"/>
      <c r="U171" s="413"/>
      <c r="V171" s="416"/>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356"/>
      <c r="BA171" s="887"/>
      <c r="BB171" s="890"/>
      <c r="BC171" s="458"/>
      <c r="BD171" s="445"/>
      <c r="BE171" s="445"/>
      <c r="BF171" s="445"/>
      <c r="BG171" s="462"/>
      <c r="BH171" s="458"/>
      <c r="BI171" s="445"/>
      <c r="BJ171" s="445"/>
      <c r="BK171" s="445"/>
      <c r="BL171" s="462"/>
      <c r="BM171" s="458"/>
      <c r="BN171" s="445"/>
      <c r="BO171" s="445"/>
      <c r="BP171" s="445"/>
      <c r="BQ171" s="462"/>
      <c r="BR171" s="458"/>
      <c r="BS171" s="445"/>
      <c r="BT171" s="445"/>
      <c r="BU171" s="445"/>
      <c r="BV171" s="446"/>
      <c r="BW171" s="21"/>
      <c r="BX171" s="21"/>
      <c r="BY171" s="21"/>
      <c r="BZ171" s="21"/>
      <c r="CA171" s="21"/>
      <c r="CB171" s="21"/>
      <c r="CC171" s="21"/>
      <c r="CD171" s="21"/>
      <c r="CE171" s="21"/>
      <c r="CF171" s="21"/>
      <c r="CG171" s="21"/>
      <c r="CH171" s="21"/>
      <c r="CI171" s="21"/>
      <c r="CJ171" s="21"/>
      <c r="CK171" s="21"/>
      <c r="CL171" s="21"/>
      <c r="CM171" s="21"/>
      <c r="CN171" s="21"/>
      <c r="CO171" s="21"/>
      <c r="CP171" s="21"/>
      <c r="CQ171" s="21"/>
      <c r="CR171" s="21"/>
      <c r="CS171" s="21"/>
      <c r="CT171" s="21"/>
      <c r="CU171" s="21"/>
      <c r="CV171" s="21"/>
      <c r="CW171" s="21"/>
      <c r="CX171" s="21"/>
      <c r="CY171" s="21"/>
      <c r="CZ171" s="21"/>
    </row>
    <row r="172" s="319" customFormat="true" ht="15" customHeight="true" x14ac:dyDescent="0.2">
      <c r="A172" s="880"/>
      <c r="B172" s="389"/>
      <c r="C172" s="415"/>
      <c r="D172" s="413"/>
      <c r="E172" s="413"/>
      <c r="F172" s="413"/>
      <c r="G172" s="417"/>
      <c r="H172" s="414"/>
      <c r="I172" s="413"/>
      <c r="J172" s="413"/>
      <c r="K172" s="413"/>
      <c r="L172" s="416"/>
      <c r="M172" s="415"/>
      <c r="N172" s="413"/>
      <c r="O172" s="413"/>
      <c r="P172" s="413"/>
      <c r="Q172" s="416"/>
      <c r="R172" s="415"/>
      <c r="S172" s="413"/>
      <c r="T172" s="413"/>
      <c r="U172" s="413"/>
      <c r="V172" s="416"/>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356"/>
      <c r="BA172" s="887"/>
      <c r="BB172" s="890"/>
      <c r="BC172" s="458"/>
      <c r="BD172" s="445"/>
      <c r="BE172" s="445"/>
      <c r="BF172" s="445"/>
      <c r="BG172" s="462"/>
      <c r="BH172" s="458"/>
      <c r="BI172" s="445"/>
      <c r="BJ172" s="445"/>
      <c r="BK172" s="445"/>
      <c r="BL172" s="462"/>
      <c r="BM172" s="458"/>
      <c r="BN172" s="445"/>
      <c r="BO172" s="445"/>
      <c r="BP172" s="445"/>
      <c r="BQ172" s="462"/>
      <c r="BR172" s="458"/>
      <c r="BS172" s="445"/>
      <c r="BT172" s="445"/>
      <c r="BU172" s="445"/>
      <c r="BV172" s="446"/>
      <c r="BW172" s="21"/>
      <c r="BX172" s="21"/>
      <c r="BY172" s="21"/>
      <c r="BZ172" s="21"/>
      <c r="CA172" s="21"/>
      <c r="CB172" s="21"/>
      <c r="CC172" s="21"/>
      <c r="CD172" s="21"/>
      <c r="CE172" s="21"/>
      <c r="CF172" s="21"/>
      <c r="CG172" s="21"/>
      <c r="CH172" s="21"/>
      <c r="CI172" s="21"/>
      <c r="CJ172" s="21"/>
      <c r="CK172" s="21"/>
      <c r="CL172" s="21"/>
      <c r="CM172" s="21"/>
      <c r="CN172" s="21"/>
      <c r="CO172" s="21"/>
      <c r="CP172" s="21"/>
      <c r="CQ172" s="21"/>
      <c r="CR172" s="21"/>
      <c r="CS172" s="21"/>
      <c r="CT172" s="21"/>
      <c r="CU172" s="21"/>
      <c r="CV172" s="21"/>
      <c r="CW172" s="21"/>
      <c r="CX172" s="21"/>
      <c r="CY172" s="21"/>
      <c r="CZ172" s="21"/>
    </row>
    <row r="173" s="319" customFormat="true" ht="15" customHeight="true" x14ac:dyDescent="0.2">
      <c r="A173" s="880"/>
      <c r="B173" s="389"/>
      <c r="C173" s="415"/>
      <c r="D173" s="413"/>
      <c r="E173" s="413"/>
      <c r="F173" s="413"/>
      <c r="G173" s="417"/>
      <c r="H173" s="414"/>
      <c r="I173" s="413"/>
      <c r="J173" s="413"/>
      <c r="K173" s="413"/>
      <c r="L173" s="416"/>
      <c r="M173" s="415"/>
      <c r="N173" s="413"/>
      <c r="O173" s="413"/>
      <c r="P173" s="413"/>
      <c r="Q173" s="416"/>
      <c r="R173" s="415"/>
      <c r="S173" s="413"/>
      <c r="T173" s="413"/>
      <c r="U173" s="413"/>
      <c r="V173" s="416"/>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356"/>
      <c r="BA173" s="887"/>
      <c r="BB173" s="890"/>
      <c r="BC173" s="458"/>
      <c r="BD173" s="445"/>
      <c r="BE173" s="445"/>
      <c r="BF173" s="445"/>
      <c r="BG173" s="462"/>
      <c r="BH173" s="458"/>
      <c r="BI173" s="445"/>
      <c r="BJ173" s="445"/>
      <c r="BK173" s="445"/>
      <c r="BL173" s="462"/>
      <c r="BM173" s="458"/>
      <c r="BN173" s="445"/>
      <c r="BO173" s="445"/>
      <c r="BP173" s="445"/>
      <c r="BQ173" s="462"/>
      <c r="BR173" s="458"/>
      <c r="BS173" s="445"/>
      <c r="BT173" s="445"/>
      <c r="BU173" s="445"/>
      <c r="BV173" s="446"/>
      <c r="BW173" s="21"/>
      <c r="BX173" s="21"/>
      <c r="BY173" s="21"/>
      <c r="BZ173" s="21"/>
      <c r="CA173" s="21"/>
      <c r="CB173" s="21"/>
      <c r="CC173" s="21"/>
      <c r="CD173" s="21"/>
      <c r="CE173" s="21"/>
      <c r="CF173" s="21"/>
      <c r="CG173" s="21"/>
      <c r="CH173" s="21"/>
      <c r="CI173" s="21"/>
      <c r="CJ173" s="21"/>
      <c r="CK173" s="21"/>
      <c r="CL173" s="21"/>
      <c r="CM173" s="21"/>
      <c r="CN173" s="21"/>
      <c r="CO173" s="21"/>
      <c r="CP173" s="21"/>
      <c r="CQ173" s="21"/>
      <c r="CR173" s="21"/>
      <c r="CS173" s="21"/>
      <c r="CT173" s="21"/>
      <c r="CU173" s="21"/>
      <c r="CV173" s="21"/>
      <c r="CW173" s="21"/>
      <c r="CX173" s="21"/>
      <c r="CY173" s="21"/>
      <c r="CZ173" s="21"/>
    </row>
    <row r="174" s="319" customFormat="true" ht="15" customHeight="true" x14ac:dyDescent="0.2">
      <c r="A174" s="880"/>
      <c r="B174" s="389"/>
      <c r="C174" s="415"/>
      <c r="D174" s="413"/>
      <c r="E174" s="413"/>
      <c r="F174" s="413"/>
      <c r="G174" s="417"/>
      <c r="H174" s="414"/>
      <c r="I174" s="413"/>
      <c r="J174" s="413"/>
      <c r="K174" s="413"/>
      <c r="L174" s="416"/>
      <c r="M174" s="415"/>
      <c r="N174" s="413"/>
      <c r="O174" s="413"/>
      <c r="P174" s="413"/>
      <c r="Q174" s="416"/>
      <c r="R174" s="415"/>
      <c r="S174" s="413"/>
      <c r="T174" s="413"/>
      <c r="U174" s="413"/>
      <c r="V174" s="416"/>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356"/>
      <c r="BA174" s="887"/>
      <c r="BB174" s="890"/>
      <c r="BC174" s="458"/>
      <c r="BD174" s="445"/>
      <c r="BE174" s="445"/>
      <c r="BF174" s="445"/>
      <c r="BG174" s="462"/>
      <c r="BH174" s="458"/>
      <c r="BI174" s="445"/>
      <c r="BJ174" s="445"/>
      <c r="BK174" s="445"/>
      <c r="BL174" s="462"/>
      <c r="BM174" s="458"/>
      <c r="BN174" s="445"/>
      <c r="BO174" s="445"/>
      <c r="BP174" s="445"/>
      <c r="BQ174" s="462"/>
      <c r="BR174" s="458"/>
      <c r="BS174" s="445"/>
      <c r="BT174" s="445"/>
      <c r="BU174" s="445"/>
      <c r="BV174" s="446"/>
      <c r="BW174" s="21"/>
      <c r="BX174" s="21"/>
      <c r="BY174" s="21"/>
      <c r="BZ174" s="21"/>
      <c r="CA174" s="21"/>
      <c r="CB174" s="21"/>
      <c r="CC174" s="21"/>
      <c r="CD174" s="21"/>
      <c r="CE174" s="21"/>
      <c r="CF174" s="21"/>
      <c r="CG174" s="21"/>
      <c r="CH174" s="21"/>
      <c r="CI174" s="21"/>
      <c r="CJ174" s="21"/>
      <c r="CK174" s="21"/>
      <c r="CL174" s="21"/>
      <c r="CM174" s="21"/>
      <c r="CN174" s="21"/>
      <c r="CO174" s="21"/>
      <c r="CP174" s="21"/>
      <c r="CQ174" s="21"/>
      <c r="CR174" s="21"/>
      <c r="CS174" s="21"/>
      <c r="CT174" s="21"/>
      <c r="CU174" s="21"/>
      <c r="CV174" s="21"/>
      <c r="CW174" s="21"/>
      <c r="CX174" s="21"/>
      <c r="CY174" s="21"/>
      <c r="CZ174" s="21"/>
    </row>
    <row r="175" s="319" customFormat="true" ht="15" customHeight="true" x14ac:dyDescent="0.2">
      <c r="A175" s="880"/>
      <c r="B175" s="389"/>
      <c r="C175" s="415"/>
      <c r="D175" s="413"/>
      <c r="E175" s="413"/>
      <c r="F175" s="413"/>
      <c r="G175" s="417"/>
      <c r="H175" s="414"/>
      <c r="I175" s="413"/>
      <c r="J175" s="413"/>
      <c r="K175" s="413"/>
      <c r="L175" s="416"/>
      <c r="M175" s="415"/>
      <c r="N175" s="413"/>
      <c r="O175" s="413"/>
      <c r="P175" s="413"/>
      <c r="Q175" s="416"/>
      <c r="R175" s="415"/>
      <c r="S175" s="413"/>
      <c r="T175" s="413"/>
      <c r="U175" s="413"/>
      <c r="V175" s="416"/>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356"/>
      <c r="BA175" s="887"/>
      <c r="BB175" s="890"/>
      <c r="BC175" s="458"/>
      <c r="BD175" s="445"/>
      <c r="BE175" s="445"/>
      <c r="BF175" s="445"/>
      <c r="BG175" s="462"/>
      <c r="BH175" s="458"/>
      <c r="BI175" s="445"/>
      <c r="BJ175" s="445"/>
      <c r="BK175" s="445"/>
      <c r="BL175" s="462"/>
      <c r="BM175" s="458"/>
      <c r="BN175" s="445"/>
      <c r="BO175" s="445"/>
      <c r="BP175" s="445"/>
      <c r="BQ175" s="462"/>
      <c r="BR175" s="458"/>
      <c r="BS175" s="445"/>
      <c r="BT175" s="445"/>
      <c r="BU175" s="445"/>
      <c r="BV175" s="446"/>
      <c r="BW175" s="21"/>
      <c r="BX175" s="21"/>
      <c r="BY175" s="21"/>
      <c r="BZ175" s="21"/>
      <c r="CA175" s="21"/>
      <c r="CB175" s="21"/>
      <c r="CC175" s="21"/>
      <c r="CD175" s="21"/>
      <c r="CE175" s="21"/>
      <c r="CF175" s="21"/>
      <c r="CG175" s="21"/>
      <c r="CH175" s="21"/>
      <c r="CI175" s="21"/>
      <c r="CJ175" s="21"/>
      <c r="CK175" s="21"/>
      <c r="CL175" s="21"/>
      <c r="CM175" s="21"/>
      <c r="CN175" s="21"/>
      <c r="CO175" s="21"/>
      <c r="CP175" s="21"/>
      <c r="CQ175" s="21"/>
      <c r="CR175" s="21"/>
      <c r="CS175" s="21"/>
      <c r="CT175" s="21"/>
      <c r="CU175" s="21"/>
      <c r="CV175" s="21"/>
      <c r="CW175" s="21"/>
      <c r="CX175" s="21"/>
      <c r="CY175" s="21"/>
      <c r="CZ175" s="21"/>
    </row>
    <row r="176" s="319" customFormat="true" ht="15" customHeight="true" x14ac:dyDescent="0.2">
      <c r="A176" s="880"/>
      <c r="B176" s="389"/>
      <c r="C176" s="415"/>
      <c r="D176" s="413"/>
      <c r="E176" s="413"/>
      <c r="F176" s="413"/>
      <c r="G176" s="417"/>
      <c r="H176" s="414"/>
      <c r="I176" s="413"/>
      <c r="J176" s="413"/>
      <c r="K176" s="413"/>
      <c r="L176" s="416"/>
      <c r="M176" s="415"/>
      <c r="N176" s="413"/>
      <c r="O176" s="413"/>
      <c r="P176" s="413"/>
      <c r="Q176" s="416"/>
      <c r="R176" s="415"/>
      <c r="S176" s="413"/>
      <c r="T176" s="413"/>
      <c r="U176" s="413"/>
      <c r="V176" s="416"/>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356"/>
      <c r="BA176" s="887"/>
      <c r="BB176" s="890"/>
      <c r="BC176" s="458"/>
      <c r="BD176" s="445"/>
      <c r="BE176" s="445"/>
      <c r="BF176" s="445"/>
      <c r="BG176" s="462"/>
      <c r="BH176" s="458"/>
      <c r="BI176" s="445"/>
      <c r="BJ176" s="445"/>
      <c r="BK176" s="445"/>
      <c r="BL176" s="462"/>
      <c r="BM176" s="458"/>
      <c r="BN176" s="445"/>
      <c r="BO176" s="445"/>
      <c r="BP176" s="445"/>
      <c r="BQ176" s="462"/>
      <c r="BR176" s="458"/>
      <c r="BS176" s="445"/>
      <c r="BT176" s="445"/>
      <c r="BU176" s="445"/>
      <c r="BV176" s="446"/>
      <c r="BW176" s="21"/>
      <c r="BX176" s="21"/>
      <c r="BY176" s="21"/>
      <c r="BZ176" s="21"/>
      <c r="CA176" s="21"/>
      <c r="CB176" s="21"/>
      <c r="CC176" s="21"/>
      <c r="CD176" s="21"/>
      <c r="CE176" s="21"/>
      <c r="CF176" s="21"/>
      <c r="CG176" s="21"/>
      <c r="CH176" s="21"/>
      <c r="CI176" s="21"/>
      <c r="CJ176" s="21"/>
      <c r="CK176" s="21"/>
      <c r="CL176" s="21"/>
      <c r="CM176" s="21"/>
      <c r="CN176" s="21"/>
      <c r="CO176" s="21"/>
      <c r="CP176" s="21"/>
      <c r="CQ176" s="21"/>
      <c r="CR176" s="21"/>
      <c r="CS176" s="21"/>
      <c r="CT176" s="21"/>
      <c r="CU176" s="21"/>
      <c r="CV176" s="21"/>
      <c r="CW176" s="21"/>
      <c r="CX176" s="21"/>
      <c r="CY176" s="21"/>
      <c r="CZ176" s="21"/>
    </row>
    <row r="177" s="319" customFormat="true" ht="15" customHeight="true" x14ac:dyDescent="0.2">
      <c r="A177" s="880"/>
      <c r="B177" s="389"/>
      <c r="C177" s="415"/>
      <c r="D177" s="413"/>
      <c r="E177" s="413"/>
      <c r="F177" s="413"/>
      <c r="G177" s="417"/>
      <c r="H177" s="414"/>
      <c r="I177" s="413"/>
      <c r="J177" s="413"/>
      <c r="K177" s="413"/>
      <c r="L177" s="416"/>
      <c r="M177" s="415"/>
      <c r="N177" s="413"/>
      <c r="O177" s="413"/>
      <c r="P177" s="413"/>
      <c r="Q177" s="416"/>
      <c r="R177" s="415"/>
      <c r="S177" s="413"/>
      <c r="T177" s="413"/>
      <c r="U177" s="413"/>
      <c r="V177" s="416"/>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356"/>
      <c r="BA177" s="887"/>
      <c r="BB177" s="890"/>
      <c r="BC177" s="458"/>
      <c r="BD177" s="445"/>
      <c r="BE177" s="445"/>
      <c r="BF177" s="445"/>
      <c r="BG177" s="462"/>
      <c r="BH177" s="458"/>
      <c r="BI177" s="445"/>
      <c r="BJ177" s="445"/>
      <c r="BK177" s="445"/>
      <c r="BL177" s="462"/>
      <c r="BM177" s="458"/>
      <c r="BN177" s="445"/>
      <c r="BO177" s="445"/>
      <c r="BP177" s="445"/>
      <c r="BQ177" s="462"/>
      <c r="BR177" s="458"/>
      <c r="BS177" s="445"/>
      <c r="BT177" s="445"/>
      <c r="BU177" s="445"/>
      <c r="BV177" s="446"/>
      <c r="BW177" s="21"/>
      <c r="BX177" s="21"/>
      <c r="BY177" s="21"/>
      <c r="BZ177" s="21"/>
      <c r="CA177" s="21"/>
      <c r="CB177" s="21"/>
      <c r="CC177" s="21"/>
      <c r="CD177" s="21"/>
      <c r="CE177" s="21"/>
      <c r="CF177" s="21"/>
      <c r="CG177" s="21"/>
      <c r="CH177" s="21"/>
      <c r="CI177" s="21"/>
      <c r="CJ177" s="21"/>
      <c r="CK177" s="21"/>
      <c r="CL177" s="21"/>
      <c r="CM177" s="21"/>
      <c r="CN177" s="21"/>
      <c r="CO177" s="21"/>
      <c r="CP177" s="21"/>
      <c r="CQ177" s="21"/>
      <c r="CR177" s="21"/>
      <c r="CS177" s="21"/>
      <c r="CT177" s="21"/>
      <c r="CU177" s="21"/>
      <c r="CV177" s="21"/>
      <c r="CW177" s="21"/>
      <c r="CX177" s="21"/>
      <c r="CY177" s="21"/>
      <c r="CZ177" s="21"/>
    </row>
    <row r="178" s="319" customFormat="true" ht="15" customHeight="true" x14ac:dyDescent="0.2">
      <c r="A178" s="880"/>
      <c r="B178" s="389"/>
      <c r="C178" s="415"/>
      <c r="D178" s="413"/>
      <c r="E178" s="413"/>
      <c r="F178" s="413"/>
      <c r="G178" s="417"/>
      <c r="H178" s="414"/>
      <c r="I178" s="413"/>
      <c r="J178" s="413"/>
      <c r="K178" s="413"/>
      <c r="L178" s="416"/>
      <c r="M178" s="415"/>
      <c r="N178" s="413"/>
      <c r="O178" s="413"/>
      <c r="P178" s="413"/>
      <c r="Q178" s="416"/>
      <c r="R178" s="415"/>
      <c r="S178" s="413"/>
      <c r="T178" s="413"/>
      <c r="U178" s="413"/>
      <c r="V178" s="416"/>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356"/>
      <c r="BA178" s="887"/>
      <c r="BB178" s="890"/>
      <c r="BC178" s="458"/>
      <c r="BD178" s="445"/>
      <c r="BE178" s="445"/>
      <c r="BF178" s="445"/>
      <c r="BG178" s="462"/>
      <c r="BH178" s="458"/>
      <c r="BI178" s="445"/>
      <c r="BJ178" s="445"/>
      <c r="BK178" s="445"/>
      <c r="BL178" s="462"/>
      <c r="BM178" s="458"/>
      <c r="BN178" s="445"/>
      <c r="BO178" s="445"/>
      <c r="BP178" s="445"/>
      <c r="BQ178" s="462"/>
      <c r="BR178" s="458"/>
      <c r="BS178" s="445"/>
      <c r="BT178" s="445"/>
      <c r="BU178" s="445"/>
      <c r="BV178" s="446"/>
      <c r="BW178" s="21"/>
      <c r="BX178" s="21"/>
      <c r="BY178" s="21"/>
      <c r="BZ178" s="21"/>
      <c r="CA178" s="21"/>
      <c r="CB178" s="21"/>
      <c r="CC178" s="21"/>
      <c r="CD178" s="21"/>
      <c r="CE178" s="21"/>
      <c r="CF178" s="21"/>
      <c r="CG178" s="21"/>
      <c r="CH178" s="21"/>
      <c r="CI178" s="21"/>
      <c r="CJ178" s="21"/>
      <c r="CK178" s="21"/>
      <c r="CL178" s="21"/>
      <c r="CM178" s="21"/>
      <c r="CN178" s="21"/>
      <c r="CO178" s="21"/>
      <c r="CP178" s="21"/>
      <c r="CQ178" s="21"/>
      <c r="CR178" s="21"/>
      <c r="CS178" s="21"/>
      <c r="CT178" s="21"/>
      <c r="CU178" s="21"/>
      <c r="CV178" s="21"/>
      <c r="CW178" s="21"/>
      <c r="CX178" s="21"/>
      <c r="CY178" s="21"/>
      <c r="CZ178" s="21"/>
    </row>
    <row r="179" s="319" customFormat="true" ht="15" customHeight="true" x14ac:dyDescent="0.2">
      <c r="A179" s="880"/>
      <c r="B179" s="389"/>
      <c r="C179" s="415"/>
      <c r="D179" s="413"/>
      <c r="E179" s="413"/>
      <c r="F179" s="413"/>
      <c r="G179" s="417"/>
      <c r="H179" s="414"/>
      <c r="I179" s="413"/>
      <c r="J179" s="413"/>
      <c r="K179" s="413"/>
      <c r="L179" s="416"/>
      <c r="M179" s="415"/>
      <c r="N179" s="413"/>
      <c r="O179" s="413"/>
      <c r="P179" s="413"/>
      <c r="Q179" s="416"/>
      <c r="R179" s="415"/>
      <c r="S179" s="413"/>
      <c r="T179" s="413"/>
      <c r="U179" s="413"/>
      <c r="V179" s="416"/>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356"/>
      <c r="BA179" s="887"/>
      <c r="BB179" s="890"/>
      <c r="BC179" s="458"/>
      <c r="BD179" s="445"/>
      <c r="BE179" s="445"/>
      <c r="BF179" s="445"/>
      <c r="BG179" s="462"/>
      <c r="BH179" s="458"/>
      <c r="BI179" s="445"/>
      <c r="BJ179" s="445"/>
      <c r="BK179" s="445"/>
      <c r="BL179" s="462"/>
      <c r="BM179" s="458"/>
      <c r="BN179" s="445"/>
      <c r="BO179" s="445"/>
      <c r="BP179" s="445"/>
      <c r="BQ179" s="462"/>
      <c r="BR179" s="458"/>
      <c r="BS179" s="445"/>
      <c r="BT179" s="445"/>
      <c r="BU179" s="445"/>
      <c r="BV179" s="446"/>
      <c r="BW179" s="21"/>
      <c r="BX179" s="21"/>
      <c r="BY179" s="21"/>
      <c r="BZ179" s="21"/>
      <c r="CA179" s="21"/>
      <c r="CB179" s="21"/>
      <c r="CC179" s="21"/>
      <c r="CD179" s="21"/>
      <c r="CE179" s="21"/>
      <c r="CF179" s="21"/>
      <c r="CG179" s="21"/>
      <c r="CH179" s="21"/>
      <c r="CI179" s="21"/>
      <c r="CJ179" s="21"/>
      <c r="CK179" s="21"/>
      <c r="CL179" s="21"/>
      <c r="CM179" s="21"/>
      <c r="CN179" s="21"/>
      <c r="CO179" s="21"/>
      <c r="CP179" s="21"/>
      <c r="CQ179" s="21"/>
      <c r="CR179" s="21"/>
      <c r="CS179" s="21"/>
      <c r="CT179" s="21"/>
      <c r="CU179" s="21"/>
      <c r="CV179" s="21"/>
      <c r="CW179" s="21"/>
      <c r="CX179" s="21"/>
      <c r="CY179" s="21"/>
      <c r="CZ179" s="21"/>
    </row>
    <row r="180" s="319" customFormat="true" ht="15" customHeight="true" x14ac:dyDescent="0.2">
      <c r="A180" s="880"/>
      <c r="B180" s="389"/>
      <c r="C180" s="415"/>
      <c r="D180" s="413"/>
      <c r="E180" s="413"/>
      <c r="F180" s="413"/>
      <c r="G180" s="417"/>
      <c r="H180" s="414"/>
      <c r="I180" s="413"/>
      <c r="J180" s="413"/>
      <c r="K180" s="413"/>
      <c r="L180" s="416"/>
      <c r="M180" s="415"/>
      <c r="N180" s="413"/>
      <c r="O180" s="413"/>
      <c r="P180" s="413"/>
      <c r="Q180" s="416"/>
      <c r="R180" s="415"/>
      <c r="S180" s="413"/>
      <c r="T180" s="413"/>
      <c r="U180" s="413"/>
      <c r="V180" s="416"/>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356"/>
      <c r="BA180" s="887"/>
      <c r="BB180" s="890"/>
      <c r="BC180" s="458"/>
      <c r="BD180" s="445"/>
      <c r="BE180" s="445"/>
      <c r="BF180" s="445"/>
      <c r="BG180" s="462"/>
      <c r="BH180" s="458"/>
      <c r="BI180" s="445"/>
      <c r="BJ180" s="445"/>
      <c r="BK180" s="445"/>
      <c r="BL180" s="462"/>
      <c r="BM180" s="458"/>
      <c r="BN180" s="445"/>
      <c r="BO180" s="445"/>
      <c r="BP180" s="445"/>
      <c r="BQ180" s="462"/>
      <c r="BR180" s="458"/>
      <c r="BS180" s="445"/>
      <c r="BT180" s="445"/>
      <c r="BU180" s="445"/>
      <c r="BV180" s="446"/>
      <c r="BW180" s="21"/>
      <c r="BX180" s="21"/>
      <c r="BY180" s="21"/>
      <c r="BZ180" s="21"/>
      <c r="CA180" s="21"/>
      <c r="CB180" s="21"/>
      <c r="CC180" s="21"/>
      <c r="CD180" s="21"/>
      <c r="CE180" s="21"/>
      <c r="CF180" s="21"/>
      <c r="CG180" s="21"/>
      <c r="CH180" s="21"/>
      <c r="CI180" s="21"/>
      <c r="CJ180" s="21"/>
      <c r="CK180" s="21"/>
      <c r="CL180" s="21"/>
      <c r="CM180" s="21"/>
      <c r="CN180" s="21"/>
      <c r="CO180" s="21"/>
      <c r="CP180" s="21"/>
      <c r="CQ180" s="21"/>
      <c r="CR180" s="21"/>
      <c r="CS180" s="21"/>
      <c r="CT180" s="21"/>
      <c r="CU180" s="21"/>
      <c r="CV180" s="21"/>
      <c r="CW180" s="21"/>
      <c r="CX180" s="21"/>
      <c r="CY180" s="21"/>
      <c r="CZ180" s="21"/>
    </row>
    <row r="181" s="319" customFormat="true" ht="15" customHeight="true" x14ac:dyDescent="0.2">
      <c r="A181" s="880"/>
      <c r="B181" s="389"/>
      <c r="C181" s="415"/>
      <c r="D181" s="413"/>
      <c r="E181" s="413"/>
      <c r="F181" s="413"/>
      <c r="G181" s="417"/>
      <c r="H181" s="414"/>
      <c r="I181" s="413"/>
      <c r="J181" s="413"/>
      <c r="K181" s="413"/>
      <c r="L181" s="416"/>
      <c r="M181" s="415"/>
      <c r="N181" s="413"/>
      <c r="O181" s="413"/>
      <c r="P181" s="413"/>
      <c r="Q181" s="416"/>
      <c r="R181" s="415"/>
      <c r="S181" s="413"/>
      <c r="T181" s="413"/>
      <c r="U181" s="413"/>
      <c r="V181" s="416"/>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356"/>
      <c r="BA181" s="887"/>
      <c r="BB181" s="890"/>
      <c r="BC181" s="458"/>
      <c r="BD181" s="445"/>
      <c r="BE181" s="445"/>
      <c r="BF181" s="445"/>
      <c r="BG181" s="462"/>
      <c r="BH181" s="458"/>
      <c r="BI181" s="445"/>
      <c r="BJ181" s="445"/>
      <c r="BK181" s="445"/>
      <c r="BL181" s="462"/>
      <c r="BM181" s="458"/>
      <c r="BN181" s="445"/>
      <c r="BO181" s="445"/>
      <c r="BP181" s="445"/>
      <c r="BQ181" s="462"/>
      <c r="BR181" s="458"/>
      <c r="BS181" s="445"/>
      <c r="BT181" s="445"/>
      <c r="BU181" s="445"/>
      <c r="BV181" s="446"/>
      <c r="BW181" s="21"/>
      <c r="BX181" s="21"/>
      <c r="BY181" s="21"/>
      <c r="BZ181" s="21"/>
      <c r="CA181" s="21"/>
      <c r="CB181" s="21"/>
      <c r="CC181" s="21"/>
      <c r="CD181" s="21"/>
      <c r="CE181" s="21"/>
      <c r="CF181" s="21"/>
      <c r="CG181" s="21"/>
      <c r="CH181" s="21"/>
      <c r="CI181" s="21"/>
      <c r="CJ181" s="21"/>
      <c r="CK181" s="21"/>
      <c r="CL181" s="21"/>
      <c r="CM181" s="21"/>
      <c r="CN181" s="21"/>
      <c r="CO181" s="21"/>
      <c r="CP181" s="21"/>
      <c r="CQ181" s="21"/>
      <c r="CR181" s="21"/>
      <c r="CS181" s="21"/>
      <c r="CT181" s="21"/>
      <c r="CU181" s="21"/>
      <c r="CV181" s="21"/>
      <c r="CW181" s="21"/>
      <c r="CX181" s="21"/>
      <c r="CY181" s="21"/>
      <c r="CZ181" s="21"/>
    </row>
    <row r="182" s="319" customFormat="true" ht="15" customHeight="true" x14ac:dyDescent="0.2">
      <c r="A182" s="880"/>
      <c r="B182" s="389"/>
      <c r="C182" s="415"/>
      <c r="D182" s="413"/>
      <c r="E182" s="413"/>
      <c r="F182" s="413"/>
      <c r="G182" s="417"/>
      <c r="H182" s="414"/>
      <c r="I182" s="413"/>
      <c r="J182" s="413"/>
      <c r="K182" s="413"/>
      <c r="L182" s="416"/>
      <c r="M182" s="415"/>
      <c r="N182" s="413"/>
      <c r="O182" s="413"/>
      <c r="P182" s="413"/>
      <c r="Q182" s="416"/>
      <c r="R182" s="415"/>
      <c r="S182" s="413"/>
      <c r="T182" s="413"/>
      <c r="U182" s="413"/>
      <c r="V182" s="416"/>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356"/>
      <c r="BA182" s="887"/>
      <c r="BB182" s="890"/>
      <c r="BC182" s="458"/>
      <c r="BD182" s="445"/>
      <c r="BE182" s="445"/>
      <c r="BF182" s="445"/>
      <c r="BG182" s="462"/>
      <c r="BH182" s="458"/>
      <c r="BI182" s="445"/>
      <c r="BJ182" s="445"/>
      <c r="BK182" s="445"/>
      <c r="BL182" s="462"/>
      <c r="BM182" s="458"/>
      <c r="BN182" s="445"/>
      <c r="BO182" s="445"/>
      <c r="BP182" s="445"/>
      <c r="BQ182" s="462"/>
      <c r="BR182" s="458"/>
      <c r="BS182" s="445"/>
      <c r="BT182" s="445"/>
      <c r="BU182" s="445"/>
      <c r="BV182" s="446"/>
      <c r="BW182" s="21"/>
      <c r="BX182" s="21"/>
      <c r="BY182" s="21"/>
      <c r="BZ182" s="21"/>
      <c r="CA182" s="21"/>
      <c r="CB182" s="21"/>
      <c r="CC182" s="21"/>
      <c r="CD182" s="21"/>
      <c r="CE182" s="21"/>
      <c r="CF182" s="21"/>
      <c r="CG182" s="21"/>
      <c r="CH182" s="21"/>
      <c r="CI182" s="21"/>
      <c r="CJ182" s="21"/>
      <c r="CK182" s="21"/>
      <c r="CL182" s="21"/>
      <c r="CM182" s="21"/>
      <c r="CN182" s="21"/>
      <c r="CO182" s="21"/>
      <c r="CP182" s="21"/>
      <c r="CQ182" s="21"/>
      <c r="CR182" s="21"/>
      <c r="CS182" s="21"/>
      <c r="CT182" s="21"/>
      <c r="CU182" s="21"/>
      <c r="CV182" s="21"/>
      <c r="CW182" s="21"/>
      <c r="CX182" s="21"/>
      <c r="CY182" s="21"/>
      <c r="CZ182" s="21"/>
    </row>
    <row r="183" s="319" customFormat="true" ht="15" customHeight="true" x14ac:dyDescent="0.2">
      <c r="A183" s="880"/>
      <c r="B183" s="389"/>
      <c r="C183" s="415"/>
      <c r="D183" s="413"/>
      <c r="E183" s="413"/>
      <c r="F183" s="413"/>
      <c r="G183" s="417"/>
      <c r="H183" s="414"/>
      <c r="I183" s="413"/>
      <c r="J183" s="413"/>
      <c r="K183" s="413"/>
      <c r="L183" s="416"/>
      <c r="M183" s="415"/>
      <c r="N183" s="413"/>
      <c r="O183" s="413"/>
      <c r="P183" s="413"/>
      <c r="Q183" s="416"/>
      <c r="R183" s="415"/>
      <c r="S183" s="413"/>
      <c r="T183" s="413"/>
      <c r="U183" s="413"/>
      <c r="V183" s="416"/>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356"/>
      <c r="BA183" s="887"/>
      <c r="BB183" s="890"/>
      <c r="BC183" s="458"/>
      <c r="BD183" s="445"/>
      <c r="BE183" s="445"/>
      <c r="BF183" s="445"/>
      <c r="BG183" s="462"/>
      <c r="BH183" s="458"/>
      <c r="BI183" s="445"/>
      <c r="BJ183" s="445"/>
      <c r="BK183" s="445"/>
      <c r="BL183" s="462"/>
      <c r="BM183" s="458"/>
      <c r="BN183" s="445"/>
      <c r="BO183" s="445"/>
      <c r="BP183" s="445"/>
      <c r="BQ183" s="462"/>
      <c r="BR183" s="458"/>
      <c r="BS183" s="445"/>
      <c r="BT183" s="445"/>
      <c r="BU183" s="445"/>
      <c r="BV183" s="446"/>
      <c r="BW183" s="21"/>
      <c r="BX183" s="21"/>
      <c r="BY183" s="21"/>
      <c r="BZ183" s="21"/>
      <c r="CA183" s="21"/>
      <c r="CB183" s="21"/>
      <c r="CC183" s="21"/>
      <c r="CD183" s="21"/>
      <c r="CE183" s="21"/>
      <c r="CF183" s="21"/>
      <c r="CG183" s="21"/>
      <c r="CH183" s="21"/>
      <c r="CI183" s="21"/>
      <c r="CJ183" s="21"/>
      <c r="CK183" s="21"/>
      <c r="CL183" s="21"/>
      <c r="CM183" s="21"/>
      <c r="CN183" s="21"/>
      <c r="CO183" s="21"/>
      <c r="CP183" s="21"/>
      <c r="CQ183" s="21"/>
      <c r="CR183" s="21"/>
      <c r="CS183" s="21"/>
      <c r="CT183" s="21"/>
      <c r="CU183" s="21"/>
      <c r="CV183" s="21"/>
      <c r="CW183" s="21"/>
      <c r="CX183" s="21"/>
      <c r="CY183" s="21"/>
      <c r="CZ183" s="21"/>
    </row>
    <row r="184" s="319" customFormat="true" ht="15" customHeight="true" x14ac:dyDescent="0.2">
      <c r="A184" s="880"/>
      <c r="B184" s="389"/>
      <c r="C184" s="415"/>
      <c r="D184" s="413"/>
      <c r="E184" s="413"/>
      <c r="F184" s="413"/>
      <c r="G184" s="417"/>
      <c r="H184" s="414"/>
      <c r="I184" s="413"/>
      <c r="J184" s="413"/>
      <c r="K184" s="413"/>
      <c r="L184" s="416"/>
      <c r="M184" s="415"/>
      <c r="N184" s="413"/>
      <c r="O184" s="413"/>
      <c r="P184" s="413"/>
      <c r="Q184" s="416"/>
      <c r="R184" s="415"/>
      <c r="S184" s="413"/>
      <c r="T184" s="413"/>
      <c r="U184" s="413"/>
      <c r="V184" s="416"/>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356"/>
      <c r="BA184" s="887"/>
      <c r="BB184" s="890"/>
      <c r="BC184" s="458"/>
      <c r="BD184" s="445"/>
      <c r="BE184" s="445"/>
      <c r="BF184" s="445"/>
      <c r="BG184" s="462"/>
      <c r="BH184" s="458"/>
      <c r="BI184" s="445"/>
      <c r="BJ184" s="445"/>
      <c r="BK184" s="445"/>
      <c r="BL184" s="462"/>
      <c r="BM184" s="458"/>
      <c r="BN184" s="445"/>
      <c r="BO184" s="445"/>
      <c r="BP184" s="445"/>
      <c r="BQ184" s="462"/>
      <c r="BR184" s="458"/>
      <c r="BS184" s="445"/>
      <c r="BT184" s="445"/>
      <c r="BU184" s="445"/>
      <c r="BV184" s="446"/>
      <c r="BW184" s="21"/>
      <c r="BX184" s="21"/>
      <c r="BY184" s="21"/>
      <c r="BZ184" s="21"/>
      <c r="CA184" s="21"/>
      <c r="CB184" s="21"/>
      <c r="CC184" s="21"/>
      <c r="CD184" s="21"/>
      <c r="CE184" s="21"/>
      <c r="CF184" s="21"/>
      <c r="CG184" s="21"/>
      <c r="CH184" s="21"/>
      <c r="CI184" s="21"/>
      <c r="CJ184" s="21"/>
      <c r="CK184" s="21"/>
      <c r="CL184" s="21"/>
      <c r="CM184" s="21"/>
      <c r="CN184" s="21"/>
      <c r="CO184" s="21"/>
      <c r="CP184" s="21"/>
      <c r="CQ184" s="21"/>
      <c r="CR184" s="21"/>
      <c r="CS184" s="21"/>
      <c r="CT184" s="21"/>
      <c r="CU184" s="21"/>
      <c r="CV184" s="21"/>
      <c r="CW184" s="21"/>
      <c r="CX184" s="21"/>
      <c r="CY184" s="21"/>
      <c r="CZ184" s="21"/>
    </row>
    <row r="185" s="319" customFormat="true" ht="15" customHeight="true" x14ac:dyDescent="0.2">
      <c r="A185" s="880"/>
      <c r="B185" s="389"/>
      <c r="C185" s="415"/>
      <c r="D185" s="413"/>
      <c r="E185" s="413"/>
      <c r="F185" s="413"/>
      <c r="G185" s="417"/>
      <c r="H185" s="414"/>
      <c r="I185" s="413"/>
      <c r="J185" s="413"/>
      <c r="K185" s="413"/>
      <c r="L185" s="416"/>
      <c r="M185" s="415"/>
      <c r="N185" s="413"/>
      <c r="O185" s="413"/>
      <c r="P185" s="413"/>
      <c r="Q185" s="416"/>
      <c r="R185" s="415"/>
      <c r="S185" s="413"/>
      <c r="T185" s="413"/>
      <c r="U185" s="413"/>
      <c r="V185" s="416"/>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356"/>
      <c r="BA185" s="887"/>
      <c r="BB185" s="890"/>
      <c r="BC185" s="458"/>
      <c r="BD185" s="445"/>
      <c r="BE185" s="445"/>
      <c r="BF185" s="445"/>
      <c r="BG185" s="462"/>
      <c r="BH185" s="458"/>
      <c r="BI185" s="445"/>
      <c r="BJ185" s="445"/>
      <c r="BK185" s="445"/>
      <c r="BL185" s="462"/>
      <c r="BM185" s="458"/>
      <c r="BN185" s="445"/>
      <c r="BO185" s="445"/>
      <c r="BP185" s="445"/>
      <c r="BQ185" s="462"/>
      <c r="BR185" s="458"/>
      <c r="BS185" s="445"/>
      <c r="BT185" s="445"/>
      <c r="BU185" s="445"/>
      <c r="BV185" s="446"/>
      <c r="BW185" s="21"/>
      <c r="BX185" s="21"/>
      <c r="BY185" s="21"/>
      <c r="BZ185" s="21"/>
      <c r="CA185" s="21"/>
      <c r="CB185" s="21"/>
      <c r="CC185" s="21"/>
      <c r="CD185" s="21"/>
      <c r="CE185" s="21"/>
      <c r="CF185" s="21"/>
      <c r="CG185" s="21"/>
      <c r="CH185" s="21"/>
      <c r="CI185" s="21"/>
      <c r="CJ185" s="21"/>
      <c r="CK185" s="21"/>
      <c r="CL185" s="21"/>
      <c r="CM185" s="21"/>
      <c r="CN185" s="21"/>
      <c r="CO185" s="21"/>
      <c r="CP185" s="21"/>
      <c r="CQ185" s="21"/>
      <c r="CR185" s="21"/>
      <c r="CS185" s="21"/>
      <c r="CT185" s="21"/>
      <c r="CU185" s="21"/>
      <c r="CV185" s="21"/>
      <c r="CW185" s="21"/>
      <c r="CX185" s="21"/>
      <c r="CY185" s="21"/>
      <c r="CZ185" s="21"/>
    </row>
    <row r="186" s="319" customFormat="true" ht="15" customHeight="true" x14ac:dyDescent="0.2">
      <c r="A186" s="880"/>
      <c r="B186" s="389"/>
      <c r="C186" s="415"/>
      <c r="D186" s="413"/>
      <c r="E186" s="413"/>
      <c r="F186" s="413"/>
      <c r="G186" s="417"/>
      <c r="H186" s="414"/>
      <c r="I186" s="413"/>
      <c r="J186" s="413"/>
      <c r="K186" s="413"/>
      <c r="L186" s="416"/>
      <c r="M186" s="415"/>
      <c r="N186" s="413"/>
      <c r="O186" s="413"/>
      <c r="P186" s="413"/>
      <c r="Q186" s="416"/>
      <c r="R186" s="415"/>
      <c r="S186" s="413"/>
      <c r="T186" s="413"/>
      <c r="U186" s="413"/>
      <c r="V186" s="416"/>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356"/>
      <c r="BA186" s="887"/>
      <c r="BB186" s="890"/>
      <c r="BC186" s="458"/>
      <c r="BD186" s="445"/>
      <c r="BE186" s="445"/>
      <c r="BF186" s="445"/>
      <c r="BG186" s="462"/>
      <c r="BH186" s="458"/>
      <c r="BI186" s="445"/>
      <c r="BJ186" s="445"/>
      <c r="BK186" s="445"/>
      <c r="BL186" s="462"/>
      <c r="BM186" s="458"/>
      <c r="BN186" s="445"/>
      <c r="BO186" s="445"/>
      <c r="BP186" s="445"/>
      <c r="BQ186" s="462"/>
      <c r="BR186" s="458"/>
      <c r="BS186" s="445"/>
      <c r="BT186" s="445"/>
      <c r="BU186" s="445"/>
      <c r="BV186" s="446"/>
      <c r="BW186" s="21"/>
      <c r="BX186" s="21"/>
      <c r="BY186" s="21"/>
      <c r="BZ186" s="21"/>
      <c r="CA186" s="21"/>
      <c r="CB186" s="21"/>
      <c r="CC186" s="21"/>
      <c r="CD186" s="21"/>
      <c r="CE186" s="21"/>
      <c r="CF186" s="21"/>
      <c r="CG186" s="21"/>
      <c r="CH186" s="21"/>
      <c r="CI186" s="21"/>
      <c r="CJ186" s="21"/>
      <c r="CK186" s="21"/>
      <c r="CL186" s="21"/>
      <c r="CM186" s="21"/>
      <c r="CN186" s="21"/>
      <c r="CO186" s="21"/>
      <c r="CP186" s="21"/>
      <c r="CQ186" s="21"/>
      <c r="CR186" s="21"/>
      <c r="CS186" s="21"/>
      <c r="CT186" s="21"/>
      <c r="CU186" s="21"/>
      <c r="CV186" s="21"/>
      <c r="CW186" s="21"/>
      <c r="CX186" s="21"/>
      <c r="CY186" s="21"/>
      <c r="CZ186" s="21"/>
    </row>
    <row r="187" s="319" customFormat="true" ht="15" customHeight="true" x14ac:dyDescent="0.2">
      <c r="A187" s="880"/>
      <c r="B187" s="389"/>
      <c r="C187" s="415"/>
      <c r="D187" s="413"/>
      <c r="E187" s="413"/>
      <c r="F187" s="413"/>
      <c r="G187" s="417"/>
      <c r="H187" s="414"/>
      <c r="I187" s="413"/>
      <c r="J187" s="413"/>
      <c r="K187" s="413"/>
      <c r="L187" s="416"/>
      <c r="M187" s="415"/>
      <c r="N187" s="413"/>
      <c r="O187" s="413"/>
      <c r="P187" s="413"/>
      <c r="Q187" s="416"/>
      <c r="R187" s="415"/>
      <c r="S187" s="413"/>
      <c r="T187" s="413"/>
      <c r="U187" s="413"/>
      <c r="V187" s="416"/>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356"/>
      <c r="BA187" s="887"/>
      <c r="BB187" s="890"/>
      <c r="BC187" s="458"/>
      <c r="BD187" s="445"/>
      <c r="BE187" s="445"/>
      <c r="BF187" s="445"/>
      <c r="BG187" s="462"/>
      <c r="BH187" s="458"/>
      <c r="BI187" s="445"/>
      <c r="BJ187" s="445"/>
      <c r="BK187" s="445"/>
      <c r="BL187" s="462"/>
      <c r="BM187" s="458"/>
      <c r="BN187" s="445"/>
      <c r="BO187" s="445"/>
      <c r="BP187" s="445"/>
      <c r="BQ187" s="462"/>
      <c r="BR187" s="458"/>
      <c r="BS187" s="445"/>
      <c r="BT187" s="445"/>
      <c r="BU187" s="445"/>
      <c r="BV187" s="446"/>
      <c r="BW187" s="21"/>
      <c r="BX187" s="21"/>
      <c r="BY187" s="21"/>
      <c r="BZ187" s="21"/>
      <c r="CA187" s="21"/>
      <c r="CB187" s="21"/>
      <c r="CC187" s="21"/>
      <c r="CD187" s="21"/>
      <c r="CE187" s="21"/>
      <c r="CF187" s="21"/>
      <c r="CG187" s="21"/>
      <c r="CH187" s="21"/>
      <c r="CI187" s="21"/>
      <c r="CJ187" s="21"/>
      <c r="CK187" s="21"/>
      <c r="CL187" s="21"/>
      <c r="CM187" s="21"/>
      <c r="CN187" s="21"/>
      <c r="CO187" s="21"/>
      <c r="CP187" s="21"/>
      <c r="CQ187" s="21"/>
      <c r="CR187" s="21"/>
      <c r="CS187" s="21"/>
      <c r="CT187" s="21"/>
      <c r="CU187" s="21"/>
      <c r="CV187" s="21"/>
      <c r="CW187" s="21"/>
      <c r="CX187" s="21"/>
      <c r="CY187" s="21"/>
      <c r="CZ187" s="21"/>
    </row>
    <row r="188" s="319" customFormat="true" ht="15" customHeight="true" x14ac:dyDescent="0.2">
      <c r="A188" s="880"/>
      <c r="B188" s="389"/>
      <c r="C188" s="415"/>
      <c r="D188" s="413"/>
      <c r="E188" s="413"/>
      <c r="F188" s="413"/>
      <c r="G188" s="417"/>
      <c r="H188" s="414"/>
      <c r="I188" s="413"/>
      <c r="J188" s="413"/>
      <c r="K188" s="413"/>
      <c r="L188" s="416"/>
      <c r="M188" s="415"/>
      <c r="N188" s="413"/>
      <c r="O188" s="413"/>
      <c r="P188" s="413"/>
      <c r="Q188" s="416"/>
      <c r="R188" s="415"/>
      <c r="S188" s="413"/>
      <c r="T188" s="413"/>
      <c r="U188" s="413"/>
      <c r="V188" s="416"/>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356"/>
      <c r="BA188" s="887"/>
      <c r="BB188" s="890"/>
      <c r="BC188" s="458"/>
      <c r="BD188" s="445"/>
      <c r="BE188" s="445"/>
      <c r="BF188" s="445"/>
      <c r="BG188" s="462"/>
      <c r="BH188" s="458"/>
      <c r="BI188" s="445"/>
      <c r="BJ188" s="445"/>
      <c r="BK188" s="445"/>
      <c r="BL188" s="462"/>
      <c r="BM188" s="458"/>
      <c r="BN188" s="445"/>
      <c r="BO188" s="445"/>
      <c r="BP188" s="445"/>
      <c r="BQ188" s="462"/>
      <c r="BR188" s="458"/>
      <c r="BS188" s="445"/>
      <c r="BT188" s="445"/>
      <c r="BU188" s="445"/>
      <c r="BV188" s="446"/>
      <c r="BW188" s="21"/>
      <c r="BX188" s="21"/>
      <c r="BY188" s="21"/>
      <c r="BZ188" s="21"/>
      <c r="CA188" s="21"/>
      <c r="CB188" s="21"/>
      <c r="CC188" s="21"/>
      <c r="CD188" s="21"/>
      <c r="CE188" s="21"/>
      <c r="CF188" s="21"/>
      <c r="CG188" s="21"/>
      <c r="CH188" s="21"/>
      <c r="CI188" s="21"/>
      <c r="CJ188" s="21"/>
      <c r="CK188" s="21"/>
      <c r="CL188" s="21"/>
      <c r="CM188" s="21"/>
      <c r="CN188" s="21"/>
      <c r="CO188" s="21"/>
      <c r="CP188" s="21"/>
      <c r="CQ188" s="21"/>
      <c r="CR188" s="21"/>
      <c r="CS188" s="21"/>
      <c r="CT188" s="21"/>
      <c r="CU188" s="21"/>
      <c r="CV188" s="21"/>
      <c r="CW188" s="21"/>
      <c r="CX188" s="21"/>
      <c r="CY188" s="21"/>
      <c r="CZ188" s="21"/>
    </row>
    <row r="189" s="319" customFormat="true" ht="15" customHeight="true" x14ac:dyDescent="0.2">
      <c r="A189" s="880"/>
      <c r="B189" s="389"/>
      <c r="C189" s="415"/>
      <c r="D189" s="413"/>
      <c r="E189" s="413"/>
      <c r="F189" s="413"/>
      <c r="G189" s="417"/>
      <c r="H189" s="414"/>
      <c r="I189" s="413"/>
      <c r="J189" s="413"/>
      <c r="K189" s="413"/>
      <c r="L189" s="416"/>
      <c r="M189" s="415"/>
      <c r="N189" s="413"/>
      <c r="O189" s="413"/>
      <c r="P189" s="413"/>
      <c r="Q189" s="416"/>
      <c r="R189" s="415"/>
      <c r="S189" s="413"/>
      <c r="T189" s="413"/>
      <c r="U189" s="413"/>
      <c r="V189" s="416"/>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356"/>
      <c r="BA189" s="887"/>
      <c r="BB189" s="890"/>
      <c r="BC189" s="458"/>
      <c r="BD189" s="445"/>
      <c r="BE189" s="445"/>
      <c r="BF189" s="445"/>
      <c r="BG189" s="462"/>
      <c r="BH189" s="458"/>
      <c r="BI189" s="445"/>
      <c r="BJ189" s="445"/>
      <c r="BK189" s="445"/>
      <c r="BL189" s="462"/>
      <c r="BM189" s="458"/>
      <c r="BN189" s="445"/>
      <c r="BO189" s="445"/>
      <c r="BP189" s="445"/>
      <c r="BQ189" s="462"/>
      <c r="BR189" s="458"/>
      <c r="BS189" s="445"/>
      <c r="BT189" s="445"/>
      <c r="BU189" s="445"/>
      <c r="BV189" s="446"/>
      <c r="BW189" s="21"/>
      <c r="BX189" s="21"/>
      <c r="BY189" s="21"/>
      <c r="BZ189" s="21"/>
      <c r="CA189" s="21"/>
      <c r="CB189" s="21"/>
      <c r="CC189" s="21"/>
      <c r="CD189" s="21"/>
      <c r="CE189" s="21"/>
      <c r="CF189" s="21"/>
      <c r="CG189" s="21"/>
      <c r="CH189" s="21"/>
      <c r="CI189" s="21"/>
      <c r="CJ189" s="21"/>
      <c r="CK189" s="21"/>
      <c r="CL189" s="21"/>
      <c r="CM189" s="21"/>
      <c r="CN189" s="21"/>
      <c r="CO189" s="21"/>
      <c r="CP189" s="21"/>
      <c r="CQ189" s="21"/>
      <c r="CR189" s="21"/>
      <c r="CS189" s="21"/>
      <c r="CT189" s="21"/>
      <c r="CU189" s="21"/>
      <c r="CV189" s="21"/>
      <c r="CW189" s="21"/>
      <c r="CX189" s="21"/>
      <c r="CY189" s="21"/>
      <c r="CZ189" s="21"/>
    </row>
    <row r="190" s="319" customFormat="true" ht="15" customHeight="true" x14ac:dyDescent="0.2">
      <c r="A190" s="880"/>
      <c r="B190" s="389"/>
      <c r="C190" s="415"/>
      <c r="D190" s="413"/>
      <c r="E190" s="413"/>
      <c r="F190" s="413"/>
      <c r="G190" s="417"/>
      <c r="H190" s="414"/>
      <c r="I190" s="413"/>
      <c r="J190" s="413"/>
      <c r="K190" s="413"/>
      <c r="L190" s="416"/>
      <c r="M190" s="415"/>
      <c r="N190" s="413"/>
      <c r="O190" s="413"/>
      <c r="P190" s="413"/>
      <c r="Q190" s="416"/>
      <c r="R190" s="415"/>
      <c r="S190" s="413"/>
      <c r="T190" s="413"/>
      <c r="U190" s="413"/>
      <c r="V190" s="416"/>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356"/>
      <c r="BA190" s="887"/>
      <c r="BB190" s="890"/>
      <c r="BC190" s="458"/>
      <c r="BD190" s="445"/>
      <c r="BE190" s="445"/>
      <c r="BF190" s="445"/>
      <c r="BG190" s="462"/>
      <c r="BH190" s="458"/>
      <c r="BI190" s="445"/>
      <c r="BJ190" s="445"/>
      <c r="BK190" s="445"/>
      <c r="BL190" s="462"/>
      <c r="BM190" s="458"/>
      <c r="BN190" s="445"/>
      <c r="BO190" s="445"/>
      <c r="BP190" s="445"/>
      <c r="BQ190" s="462"/>
      <c r="BR190" s="458"/>
      <c r="BS190" s="445"/>
      <c r="BT190" s="445"/>
      <c r="BU190" s="445"/>
      <c r="BV190" s="446"/>
      <c r="BW190" s="21"/>
      <c r="BX190" s="21"/>
      <c r="BY190" s="21"/>
      <c r="BZ190" s="21"/>
      <c r="CA190" s="21"/>
      <c r="CB190" s="21"/>
      <c r="CC190" s="21"/>
      <c r="CD190" s="21"/>
      <c r="CE190" s="21"/>
      <c r="CF190" s="21"/>
      <c r="CG190" s="21"/>
      <c r="CH190" s="21"/>
      <c r="CI190" s="21"/>
      <c r="CJ190" s="21"/>
      <c r="CK190" s="21"/>
      <c r="CL190" s="21"/>
      <c r="CM190" s="21"/>
      <c r="CN190" s="21"/>
      <c r="CO190" s="21"/>
      <c r="CP190" s="21"/>
      <c r="CQ190" s="21"/>
      <c r="CR190" s="21"/>
      <c r="CS190" s="21"/>
      <c r="CT190" s="21"/>
      <c r="CU190" s="21"/>
      <c r="CV190" s="21"/>
      <c r="CW190" s="21"/>
      <c r="CX190" s="21"/>
      <c r="CY190" s="21"/>
      <c r="CZ190" s="21"/>
    </row>
    <row r="191" s="319" customFormat="true" ht="15" customHeight="true" x14ac:dyDescent="0.2">
      <c r="A191" s="880"/>
      <c r="B191" s="389"/>
      <c r="C191" s="415"/>
      <c r="D191" s="413"/>
      <c r="E191" s="413"/>
      <c r="F191" s="413"/>
      <c r="G191" s="417"/>
      <c r="H191" s="414"/>
      <c r="I191" s="413"/>
      <c r="J191" s="413"/>
      <c r="K191" s="413"/>
      <c r="L191" s="416"/>
      <c r="M191" s="415"/>
      <c r="N191" s="413"/>
      <c r="O191" s="413"/>
      <c r="P191" s="413"/>
      <c r="Q191" s="416"/>
      <c r="R191" s="415"/>
      <c r="S191" s="413"/>
      <c r="T191" s="413"/>
      <c r="U191" s="413"/>
      <c r="V191" s="416"/>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356"/>
      <c r="BA191" s="887"/>
      <c r="BB191" s="890"/>
      <c r="BC191" s="458"/>
      <c r="BD191" s="445"/>
      <c r="BE191" s="445"/>
      <c r="BF191" s="445"/>
      <c r="BG191" s="462"/>
      <c r="BH191" s="458"/>
      <c r="BI191" s="445"/>
      <c r="BJ191" s="445"/>
      <c r="BK191" s="445"/>
      <c r="BL191" s="462"/>
      <c r="BM191" s="458"/>
      <c r="BN191" s="445"/>
      <c r="BO191" s="445"/>
      <c r="BP191" s="445"/>
      <c r="BQ191" s="462"/>
      <c r="BR191" s="458"/>
      <c r="BS191" s="445"/>
      <c r="BT191" s="445"/>
      <c r="BU191" s="445"/>
      <c r="BV191" s="446"/>
      <c r="BW191" s="21"/>
      <c r="BX191" s="21"/>
      <c r="BY191" s="21"/>
      <c r="BZ191" s="21"/>
      <c r="CA191" s="21"/>
      <c r="CB191" s="21"/>
      <c r="CC191" s="21"/>
      <c r="CD191" s="21"/>
      <c r="CE191" s="21"/>
      <c r="CF191" s="21"/>
      <c r="CG191" s="21"/>
      <c r="CH191" s="21"/>
      <c r="CI191" s="21"/>
      <c r="CJ191" s="21"/>
      <c r="CK191" s="21"/>
      <c r="CL191" s="21"/>
      <c r="CM191" s="21"/>
      <c r="CN191" s="21"/>
      <c r="CO191" s="21"/>
      <c r="CP191" s="21"/>
      <c r="CQ191" s="21"/>
      <c r="CR191" s="21"/>
      <c r="CS191" s="21"/>
      <c r="CT191" s="21"/>
      <c r="CU191" s="21"/>
      <c r="CV191" s="21"/>
      <c r="CW191" s="21"/>
      <c r="CX191" s="21"/>
      <c r="CY191" s="21"/>
      <c r="CZ191" s="21"/>
    </row>
    <row r="192" s="319" customFormat="true" ht="15" customHeight="true" x14ac:dyDescent="0.2">
      <c r="A192" s="880"/>
      <c r="B192" s="389"/>
      <c r="C192" s="415"/>
      <c r="D192" s="413"/>
      <c r="E192" s="413"/>
      <c r="F192" s="413"/>
      <c r="G192" s="417"/>
      <c r="H192" s="414"/>
      <c r="I192" s="413"/>
      <c r="J192" s="413"/>
      <c r="K192" s="413"/>
      <c r="L192" s="416"/>
      <c r="M192" s="415"/>
      <c r="N192" s="413"/>
      <c r="O192" s="413"/>
      <c r="P192" s="413"/>
      <c r="Q192" s="416"/>
      <c r="R192" s="415"/>
      <c r="S192" s="413"/>
      <c r="T192" s="413"/>
      <c r="U192" s="413"/>
      <c r="V192" s="416"/>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356"/>
      <c r="BA192" s="887"/>
      <c r="BB192" s="890"/>
      <c r="BC192" s="458"/>
      <c r="BD192" s="445"/>
      <c r="BE192" s="445"/>
      <c r="BF192" s="445"/>
      <c r="BG192" s="462"/>
      <c r="BH192" s="458"/>
      <c r="BI192" s="445"/>
      <c r="BJ192" s="445"/>
      <c r="BK192" s="445"/>
      <c r="BL192" s="462"/>
      <c r="BM192" s="458"/>
      <c r="BN192" s="445"/>
      <c r="BO192" s="445"/>
      <c r="BP192" s="445"/>
      <c r="BQ192" s="462"/>
      <c r="BR192" s="458"/>
      <c r="BS192" s="445"/>
      <c r="BT192" s="445"/>
      <c r="BU192" s="445"/>
      <c r="BV192" s="446"/>
      <c r="BW192" s="21"/>
      <c r="BX192" s="21"/>
      <c r="BY192" s="21"/>
      <c r="BZ192" s="21"/>
      <c r="CA192" s="21"/>
      <c r="CB192" s="21"/>
      <c r="CC192" s="21"/>
      <c r="CD192" s="21"/>
      <c r="CE192" s="21"/>
      <c r="CF192" s="21"/>
      <c r="CG192" s="21"/>
      <c r="CH192" s="21"/>
      <c r="CI192" s="21"/>
      <c r="CJ192" s="21"/>
      <c r="CK192" s="21"/>
      <c r="CL192" s="21"/>
      <c r="CM192" s="21"/>
      <c r="CN192" s="21"/>
      <c r="CO192" s="21"/>
      <c r="CP192" s="21"/>
      <c r="CQ192" s="21"/>
      <c r="CR192" s="21"/>
      <c r="CS192" s="21"/>
      <c r="CT192" s="21"/>
      <c r="CU192" s="21"/>
      <c r="CV192" s="21"/>
      <c r="CW192" s="21"/>
      <c r="CX192" s="21"/>
      <c r="CY192" s="21"/>
      <c r="CZ192" s="21"/>
    </row>
    <row r="193" s="319" customFormat="true" ht="15" customHeight="true" x14ac:dyDescent="0.2">
      <c r="A193" s="880"/>
      <c r="B193" s="389"/>
      <c r="C193" s="415"/>
      <c r="D193" s="413"/>
      <c r="E193" s="413"/>
      <c r="F193" s="413"/>
      <c r="G193" s="417"/>
      <c r="H193" s="414"/>
      <c r="I193" s="413"/>
      <c r="J193" s="413"/>
      <c r="K193" s="413"/>
      <c r="L193" s="416"/>
      <c r="M193" s="415"/>
      <c r="N193" s="413"/>
      <c r="O193" s="413"/>
      <c r="P193" s="413"/>
      <c r="Q193" s="416"/>
      <c r="R193" s="415"/>
      <c r="S193" s="413"/>
      <c r="T193" s="413"/>
      <c r="U193" s="413"/>
      <c r="V193" s="416"/>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356"/>
      <c r="BA193" s="887"/>
      <c r="BB193" s="890"/>
      <c r="BC193" s="458"/>
      <c r="BD193" s="445"/>
      <c r="BE193" s="445"/>
      <c r="BF193" s="445"/>
      <c r="BG193" s="462"/>
      <c r="BH193" s="458"/>
      <c r="BI193" s="445"/>
      <c r="BJ193" s="445"/>
      <c r="BK193" s="445"/>
      <c r="BL193" s="462"/>
      <c r="BM193" s="458"/>
      <c r="BN193" s="445"/>
      <c r="BO193" s="445"/>
      <c r="BP193" s="445"/>
      <c r="BQ193" s="462"/>
      <c r="BR193" s="458"/>
      <c r="BS193" s="445"/>
      <c r="BT193" s="445"/>
      <c r="BU193" s="445"/>
      <c r="BV193" s="446"/>
      <c r="BW193" s="21"/>
      <c r="BX193" s="21"/>
      <c r="BY193" s="21"/>
      <c r="BZ193" s="21"/>
      <c r="CA193" s="21"/>
      <c r="CB193" s="21"/>
      <c r="CC193" s="21"/>
      <c r="CD193" s="21"/>
      <c r="CE193" s="21"/>
      <c r="CF193" s="21"/>
      <c r="CG193" s="21"/>
      <c r="CH193" s="21"/>
      <c r="CI193" s="21"/>
      <c r="CJ193" s="21"/>
      <c r="CK193" s="21"/>
      <c r="CL193" s="21"/>
      <c r="CM193" s="21"/>
      <c r="CN193" s="21"/>
      <c r="CO193" s="21"/>
      <c r="CP193" s="21"/>
      <c r="CQ193" s="21"/>
      <c r="CR193" s="21"/>
      <c r="CS193" s="21"/>
      <c r="CT193" s="21"/>
      <c r="CU193" s="21"/>
      <c r="CV193" s="21"/>
      <c r="CW193" s="21"/>
      <c r="CX193" s="21"/>
      <c r="CY193" s="21"/>
      <c r="CZ193" s="21"/>
    </row>
    <row r="194" s="319" customFormat="true" ht="15" customHeight="true" x14ac:dyDescent="0.2">
      <c r="A194" s="880"/>
      <c r="B194" s="389"/>
      <c r="C194" s="415"/>
      <c r="D194" s="413"/>
      <c r="E194" s="413"/>
      <c r="F194" s="413"/>
      <c r="G194" s="417"/>
      <c r="H194" s="414"/>
      <c r="I194" s="413"/>
      <c r="J194" s="413"/>
      <c r="K194" s="413"/>
      <c r="L194" s="416"/>
      <c r="M194" s="415"/>
      <c r="N194" s="413"/>
      <c r="O194" s="413"/>
      <c r="P194" s="413"/>
      <c r="Q194" s="416"/>
      <c r="R194" s="415"/>
      <c r="S194" s="413"/>
      <c r="T194" s="413"/>
      <c r="U194" s="413"/>
      <c r="V194" s="416"/>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356"/>
      <c r="BA194" s="887"/>
      <c r="BB194" s="890"/>
      <c r="BC194" s="458"/>
      <c r="BD194" s="445"/>
      <c r="BE194" s="445"/>
      <c r="BF194" s="445"/>
      <c r="BG194" s="462"/>
      <c r="BH194" s="458"/>
      <c r="BI194" s="445"/>
      <c r="BJ194" s="445"/>
      <c r="BK194" s="445"/>
      <c r="BL194" s="462"/>
      <c r="BM194" s="458"/>
      <c r="BN194" s="445"/>
      <c r="BO194" s="445"/>
      <c r="BP194" s="445"/>
      <c r="BQ194" s="462"/>
      <c r="BR194" s="458"/>
      <c r="BS194" s="445"/>
      <c r="BT194" s="445"/>
      <c r="BU194" s="445"/>
      <c r="BV194" s="446"/>
      <c r="BW194" s="21"/>
      <c r="BX194" s="21"/>
      <c r="BY194" s="21"/>
      <c r="BZ194" s="21"/>
      <c r="CA194" s="21"/>
      <c r="CB194" s="21"/>
      <c r="CC194" s="21"/>
      <c r="CD194" s="21"/>
      <c r="CE194" s="21"/>
      <c r="CF194" s="21"/>
      <c r="CG194" s="21"/>
      <c r="CH194" s="21"/>
      <c r="CI194" s="21"/>
      <c r="CJ194" s="21"/>
      <c r="CK194" s="21"/>
      <c r="CL194" s="21"/>
      <c r="CM194" s="21"/>
      <c r="CN194" s="21"/>
      <c r="CO194" s="21"/>
      <c r="CP194" s="21"/>
      <c r="CQ194" s="21"/>
      <c r="CR194" s="21"/>
      <c r="CS194" s="21"/>
      <c r="CT194" s="21"/>
      <c r="CU194" s="21"/>
      <c r="CV194" s="21"/>
      <c r="CW194" s="21"/>
      <c r="CX194" s="21"/>
      <c r="CY194" s="21"/>
      <c r="CZ194" s="21"/>
    </row>
    <row r="195" s="319" customFormat="true" ht="15" customHeight="true" x14ac:dyDescent="0.2">
      <c r="A195" s="880"/>
      <c r="B195" s="389"/>
      <c r="C195" s="415"/>
      <c r="D195" s="413"/>
      <c r="E195" s="413"/>
      <c r="F195" s="413"/>
      <c r="G195" s="417"/>
      <c r="H195" s="414"/>
      <c r="I195" s="413"/>
      <c r="J195" s="413"/>
      <c r="K195" s="413"/>
      <c r="L195" s="416"/>
      <c r="M195" s="415"/>
      <c r="N195" s="413"/>
      <c r="O195" s="413"/>
      <c r="P195" s="413"/>
      <c r="Q195" s="416"/>
      <c r="R195" s="415"/>
      <c r="S195" s="413"/>
      <c r="T195" s="413"/>
      <c r="U195" s="413"/>
      <c r="V195" s="416"/>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356"/>
      <c r="BA195" s="887"/>
      <c r="BB195" s="890"/>
      <c r="BC195" s="458"/>
      <c r="BD195" s="445"/>
      <c r="BE195" s="445"/>
      <c r="BF195" s="445"/>
      <c r="BG195" s="462"/>
      <c r="BH195" s="458"/>
      <c r="BI195" s="445"/>
      <c r="BJ195" s="445"/>
      <c r="BK195" s="445"/>
      <c r="BL195" s="462"/>
      <c r="BM195" s="458"/>
      <c r="BN195" s="445"/>
      <c r="BO195" s="445"/>
      <c r="BP195" s="445"/>
      <c r="BQ195" s="462"/>
      <c r="BR195" s="458"/>
      <c r="BS195" s="445"/>
      <c r="BT195" s="445"/>
      <c r="BU195" s="445"/>
      <c r="BV195" s="446"/>
      <c r="BW195" s="21"/>
      <c r="BX195" s="21"/>
      <c r="BY195" s="21"/>
      <c r="BZ195" s="21"/>
      <c r="CA195" s="21"/>
      <c r="CB195" s="21"/>
      <c r="CC195" s="21"/>
      <c r="CD195" s="21"/>
      <c r="CE195" s="21"/>
      <c r="CF195" s="21"/>
      <c r="CG195" s="21"/>
      <c r="CH195" s="21"/>
      <c r="CI195" s="21"/>
      <c r="CJ195" s="21"/>
      <c r="CK195" s="21"/>
      <c r="CL195" s="21"/>
      <c r="CM195" s="21"/>
      <c r="CN195" s="21"/>
      <c r="CO195" s="21"/>
      <c r="CP195" s="21"/>
      <c r="CQ195" s="21"/>
      <c r="CR195" s="21"/>
      <c r="CS195" s="21"/>
      <c r="CT195" s="21"/>
      <c r="CU195" s="21"/>
      <c r="CV195" s="21"/>
      <c r="CW195" s="21"/>
      <c r="CX195" s="21"/>
      <c r="CY195" s="21"/>
      <c r="CZ195" s="21"/>
    </row>
    <row r="196" s="319" customFormat="true" ht="15" customHeight="true" x14ac:dyDescent="0.2">
      <c r="A196" s="880"/>
      <c r="B196" s="389"/>
      <c r="C196" s="415"/>
      <c r="D196" s="413"/>
      <c r="E196" s="413"/>
      <c r="F196" s="413"/>
      <c r="G196" s="417"/>
      <c r="H196" s="414"/>
      <c r="I196" s="413"/>
      <c r="J196" s="413"/>
      <c r="K196" s="413"/>
      <c r="L196" s="416"/>
      <c r="M196" s="415"/>
      <c r="N196" s="413"/>
      <c r="O196" s="413"/>
      <c r="P196" s="413"/>
      <c r="Q196" s="416"/>
      <c r="R196" s="415"/>
      <c r="S196" s="413"/>
      <c r="T196" s="413"/>
      <c r="U196" s="413"/>
      <c r="V196" s="416"/>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356"/>
      <c r="BA196" s="887"/>
      <c r="BB196" s="890"/>
      <c r="BC196" s="458"/>
      <c r="BD196" s="445"/>
      <c r="BE196" s="445"/>
      <c r="BF196" s="445"/>
      <c r="BG196" s="462"/>
      <c r="BH196" s="458"/>
      <c r="BI196" s="445"/>
      <c r="BJ196" s="445"/>
      <c r="BK196" s="445"/>
      <c r="BL196" s="462"/>
      <c r="BM196" s="458"/>
      <c r="BN196" s="445"/>
      <c r="BO196" s="445"/>
      <c r="BP196" s="445"/>
      <c r="BQ196" s="462"/>
      <c r="BR196" s="458"/>
      <c r="BS196" s="445"/>
      <c r="BT196" s="445"/>
      <c r="BU196" s="445"/>
      <c r="BV196" s="446"/>
      <c r="BW196" s="21"/>
      <c r="BX196" s="21"/>
      <c r="BY196" s="21"/>
      <c r="BZ196" s="21"/>
      <c r="CA196" s="21"/>
      <c r="CB196" s="21"/>
      <c r="CC196" s="21"/>
      <c r="CD196" s="21"/>
      <c r="CE196" s="21"/>
      <c r="CF196" s="21"/>
      <c r="CG196" s="21"/>
      <c r="CH196" s="21"/>
      <c r="CI196" s="21"/>
      <c r="CJ196" s="21"/>
      <c r="CK196" s="21"/>
      <c r="CL196" s="21"/>
      <c r="CM196" s="21"/>
      <c r="CN196" s="21"/>
      <c r="CO196" s="21"/>
      <c r="CP196" s="21"/>
      <c r="CQ196" s="21"/>
      <c r="CR196" s="21"/>
      <c r="CS196" s="21"/>
      <c r="CT196" s="21"/>
      <c r="CU196" s="21"/>
      <c r="CV196" s="21"/>
      <c r="CW196" s="21"/>
      <c r="CX196" s="21"/>
      <c r="CY196" s="21"/>
      <c r="CZ196" s="21"/>
    </row>
    <row r="197" s="319" customFormat="true" ht="15" customHeight="true" x14ac:dyDescent="0.2">
      <c r="A197" s="880"/>
      <c r="B197" s="389"/>
      <c r="C197" s="415"/>
      <c r="D197" s="413"/>
      <c r="E197" s="413"/>
      <c r="F197" s="413"/>
      <c r="G197" s="417"/>
      <c r="H197" s="414"/>
      <c r="I197" s="413"/>
      <c r="J197" s="413"/>
      <c r="K197" s="413"/>
      <c r="L197" s="416"/>
      <c r="M197" s="415"/>
      <c r="N197" s="413"/>
      <c r="O197" s="413"/>
      <c r="P197" s="413"/>
      <c r="Q197" s="416"/>
      <c r="R197" s="415"/>
      <c r="S197" s="413"/>
      <c r="T197" s="413"/>
      <c r="U197" s="413"/>
      <c r="V197" s="416"/>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356"/>
      <c r="BA197" s="887"/>
      <c r="BB197" s="890"/>
      <c r="BC197" s="458"/>
      <c r="BD197" s="445"/>
      <c r="BE197" s="445"/>
      <c r="BF197" s="445"/>
      <c r="BG197" s="462"/>
      <c r="BH197" s="458"/>
      <c r="BI197" s="445"/>
      <c r="BJ197" s="445"/>
      <c r="BK197" s="445"/>
      <c r="BL197" s="462"/>
      <c r="BM197" s="458"/>
      <c r="BN197" s="445"/>
      <c r="BO197" s="445"/>
      <c r="BP197" s="445"/>
      <c r="BQ197" s="462"/>
      <c r="BR197" s="458"/>
      <c r="BS197" s="445"/>
      <c r="BT197" s="445"/>
      <c r="BU197" s="445"/>
      <c r="BV197" s="446"/>
      <c r="BW197" s="21"/>
      <c r="BX197" s="21"/>
      <c r="BY197" s="21"/>
      <c r="BZ197" s="21"/>
      <c r="CA197" s="21"/>
      <c r="CB197" s="21"/>
      <c r="CC197" s="21"/>
      <c r="CD197" s="21"/>
      <c r="CE197" s="21"/>
      <c r="CF197" s="21"/>
      <c r="CG197" s="21"/>
      <c r="CH197" s="21"/>
      <c r="CI197" s="21"/>
      <c r="CJ197" s="21"/>
      <c r="CK197" s="21"/>
      <c r="CL197" s="21"/>
      <c r="CM197" s="21"/>
      <c r="CN197" s="21"/>
      <c r="CO197" s="21"/>
      <c r="CP197" s="21"/>
      <c r="CQ197" s="21"/>
      <c r="CR197" s="21"/>
      <c r="CS197" s="21"/>
      <c r="CT197" s="21"/>
      <c r="CU197" s="21"/>
      <c r="CV197" s="21"/>
      <c r="CW197" s="21"/>
      <c r="CX197" s="21"/>
      <c r="CY197" s="21"/>
      <c r="CZ197" s="21"/>
    </row>
    <row r="198" s="319" customFormat="true" ht="15" customHeight="true" x14ac:dyDescent="0.2">
      <c r="A198" s="880"/>
      <c r="B198" s="389"/>
      <c r="C198" s="415"/>
      <c r="D198" s="413"/>
      <c r="E198" s="413"/>
      <c r="F198" s="413"/>
      <c r="G198" s="417"/>
      <c r="H198" s="414"/>
      <c r="I198" s="413"/>
      <c r="J198" s="413"/>
      <c r="K198" s="413"/>
      <c r="L198" s="416"/>
      <c r="M198" s="415"/>
      <c r="N198" s="413"/>
      <c r="O198" s="413"/>
      <c r="P198" s="413"/>
      <c r="Q198" s="416"/>
      <c r="R198" s="415"/>
      <c r="S198" s="413"/>
      <c r="T198" s="413"/>
      <c r="U198" s="413"/>
      <c r="V198" s="416"/>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356"/>
      <c r="BA198" s="887"/>
      <c r="BB198" s="890"/>
      <c r="BC198" s="458"/>
      <c r="BD198" s="445"/>
      <c r="BE198" s="445"/>
      <c r="BF198" s="445"/>
      <c r="BG198" s="462"/>
      <c r="BH198" s="458"/>
      <c r="BI198" s="445"/>
      <c r="BJ198" s="445"/>
      <c r="BK198" s="445"/>
      <c r="BL198" s="462"/>
      <c r="BM198" s="458"/>
      <c r="BN198" s="445"/>
      <c r="BO198" s="445"/>
      <c r="BP198" s="445"/>
      <c r="BQ198" s="462"/>
      <c r="BR198" s="458"/>
      <c r="BS198" s="445"/>
      <c r="BT198" s="445"/>
      <c r="BU198" s="445"/>
      <c r="BV198" s="446"/>
      <c r="BW198" s="21"/>
      <c r="BX198" s="21"/>
      <c r="BY198" s="21"/>
      <c r="BZ198" s="21"/>
      <c r="CA198" s="21"/>
      <c r="CB198" s="21"/>
      <c r="CC198" s="21"/>
      <c r="CD198" s="21"/>
      <c r="CE198" s="21"/>
      <c r="CF198" s="21"/>
      <c r="CG198" s="21"/>
      <c r="CH198" s="21"/>
      <c r="CI198" s="21"/>
      <c r="CJ198" s="21"/>
      <c r="CK198" s="21"/>
      <c r="CL198" s="21"/>
      <c r="CM198" s="21"/>
      <c r="CN198" s="21"/>
      <c r="CO198" s="21"/>
      <c r="CP198" s="21"/>
      <c r="CQ198" s="21"/>
      <c r="CR198" s="21"/>
      <c r="CS198" s="21"/>
      <c r="CT198" s="21"/>
      <c r="CU198" s="21"/>
      <c r="CV198" s="21"/>
      <c r="CW198" s="21"/>
      <c r="CX198" s="21"/>
      <c r="CY198" s="21"/>
      <c r="CZ198" s="21"/>
    </row>
    <row r="199" s="319" customFormat="true" ht="15" customHeight="true" x14ac:dyDescent="0.2">
      <c r="A199" s="880"/>
      <c r="B199" s="389"/>
      <c r="C199" s="415"/>
      <c r="D199" s="413"/>
      <c r="E199" s="413"/>
      <c r="F199" s="413"/>
      <c r="G199" s="417"/>
      <c r="H199" s="414"/>
      <c r="I199" s="413"/>
      <c r="J199" s="413"/>
      <c r="K199" s="413"/>
      <c r="L199" s="416"/>
      <c r="M199" s="415"/>
      <c r="N199" s="413"/>
      <c r="O199" s="413"/>
      <c r="P199" s="413"/>
      <c r="Q199" s="416"/>
      <c r="R199" s="415"/>
      <c r="S199" s="413"/>
      <c r="T199" s="413"/>
      <c r="U199" s="413"/>
      <c r="V199" s="416"/>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356"/>
      <c r="BA199" s="887"/>
      <c r="BB199" s="890"/>
      <c r="BC199" s="458"/>
      <c r="BD199" s="445"/>
      <c r="BE199" s="445"/>
      <c r="BF199" s="445"/>
      <c r="BG199" s="462"/>
      <c r="BH199" s="458"/>
      <c r="BI199" s="445"/>
      <c r="BJ199" s="445"/>
      <c r="BK199" s="445"/>
      <c r="BL199" s="462"/>
      <c r="BM199" s="458"/>
      <c r="BN199" s="445"/>
      <c r="BO199" s="445"/>
      <c r="BP199" s="445"/>
      <c r="BQ199" s="462"/>
      <c r="BR199" s="458"/>
      <c r="BS199" s="445"/>
      <c r="BT199" s="445"/>
      <c r="BU199" s="445"/>
      <c r="BV199" s="446"/>
      <c r="BW199" s="21"/>
      <c r="BX199" s="21"/>
      <c r="BY199" s="21"/>
      <c r="BZ199" s="21"/>
      <c r="CA199" s="21"/>
      <c r="CB199" s="21"/>
      <c r="CC199" s="21"/>
      <c r="CD199" s="21"/>
      <c r="CE199" s="21"/>
      <c r="CF199" s="21"/>
      <c r="CG199" s="21"/>
      <c r="CH199" s="21"/>
      <c r="CI199" s="21"/>
      <c r="CJ199" s="21"/>
      <c r="CK199" s="21"/>
      <c r="CL199" s="21"/>
      <c r="CM199" s="21"/>
      <c r="CN199" s="21"/>
      <c r="CO199" s="21"/>
      <c r="CP199" s="21"/>
      <c r="CQ199" s="21"/>
      <c r="CR199" s="21"/>
      <c r="CS199" s="21"/>
      <c r="CT199" s="21"/>
      <c r="CU199" s="21"/>
      <c r="CV199" s="21"/>
      <c r="CW199" s="21"/>
      <c r="CX199" s="21"/>
      <c r="CY199" s="21"/>
      <c r="CZ199" s="21"/>
    </row>
    <row r="200" s="319" customFormat="true" ht="15" customHeight="true" x14ac:dyDescent="0.2">
      <c r="A200" s="880"/>
      <c r="B200" s="389"/>
      <c r="C200" s="415"/>
      <c r="D200" s="413"/>
      <c r="E200" s="413"/>
      <c r="F200" s="413"/>
      <c r="G200" s="417"/>
      <c r="H200" s="414"/>
      <c r="I200" s="413"/>
      <c r="J200" s="413"/>
      <c r="K200" s="413"/>
      <c r="L200" s="416"/>
      <c r="M200" s="415"/>
      <c r="N200" s="413"/>
      <c r="O200" s="413"/>
      <c r="P200" s="413"/>
      <c r="Q200" s="416"/>
      <c r="R200" s="415"/>
      <c r="S200" s="413"/>
      <c r="T200" s="413"/>
      <c r="U200" s="413"/>
      <c r="V200" s="416"/>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356"/>
      <c r="BA200" s="887"/>
      <c r="BB200" s="890"/>
      <c r="BC200" s="458"/>
      <c r="BD200" s="445"/>
      <c r="BE200" s="445"/>
      <c r="BF200" s="445"/>
      <c r="BG200" s="462"/>
      <c r="BH200" s="458"/>
      <c r="BI200" s="445"/>
      <c r="BJ200" s="445"/>
      <c r="BK200" s="445"/>
      <c r="BL200" s="462"/>
      <c r="BM200" s="458"/>
      <c r="BN200" s="445"/>
      <c r="BO200" s="445"/>
      <c r="BP200" s="445"/>
      <c r="BQ200" s="462"/>
      <c r="BR200" s="458"/>
      <c r="BS200" s="445"/>
      <c r="BT200" s="445"/>
      <c r="BU200" s="445"/>
      <c r="BV200" s="446"/>
      <c r="BW200" s="21"/>
      <c r="BX200" s="21"/>
      <c r="BY200" s="21"/>
      <c r="BZ200" s="21"/>
      <c r="CA200" s="21"/>
      <c r="CB200" s="21"/>
      <c r="CC200" s="21"/>
      <c r="CD200" s="21"/>
      <c r="CE200" s="21"/>
      <c r="CF200" s="21"/>
      <c r="CG200" s="21"/>
      <c r="CH200" s="21"/>
      <c r="CI200" s="21"/>
      <c r="CJ200" s="21"/>
      <c r="CK200" s="21"/>
      <c r="CL200" s="21"/>
      <c r="CM200" s="21"/>
      <c r="CN200" s="21"/>
      <c r="CO200" s="21"/>
      <c r="CP200" s="21"/>
      <c r="CQ200" s="21"/>
      <c r="CR200" s="21"/>
      <c r="CS200" s="21"/>
      <c r="CT200" s="21"/>
      <c r="CU200" s="21"/>
      <c r="CV200" s="21"/>
      <c r="CW200" s="21"/>
      <c r="CX200" s="21"/>
      <c r="CY200" s="21"/>
      <c r="CZ200" s="21"/>
    </row>
    <row r="201" s="319" customFormat="true" ht="15" customHeight="true" x14ac:dyDescent="0.2">
      <c r="A201" s="880"/>
      <c r="B201" s="389"/>
      <c r="C201" s="415"/>
      <c r="D201" s="413"/>
      <c r="E201" s="413"/>
      <c r="F201" s="413"/>
      <c r="G201" s="417"/>
      <c r="H201" s="414"/>
      <c r="I201" s="413"/>
      <c r="J201" s="413"/>
      <c r="K201" s="413"/>
      <c r="L201" s="416"/>
      <c r="M201" s="415"/>
      <c r="N201" s="413"/>
      <c r="O201" s="413"/>
      <c r="P201" s="413"/>
      <c r="Q201" s="416"/>
      <c r="R201" s="415"/>
      <c r="S201" s="413"/>
      <c r="T201" s="413"/>
      <c r="U201" s="413"/>
      <c r="V201" s="416"/>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356"/>
      <c r="BA201" s="887"/>
      <c r="BB201" s="890"/>
      <c r="BC201" s="458"/>
      <c r="BD201" s="445"/>
      <c r="BE201" s="445"/>
      <c r="BF201" s="445"/>
      <c r="BG201" s="462"/>
      <c r="BH201" s="458"/>
      <c r="BI201" s="445"/>
      <c r="BJ201" s="445"/>
      <c r="BK201" s="445"/>
      <c r="BL201" s="462"/>
      <c r="BM201" s="458"/>
      <c r="BN201" s="445"/>
      <c r="BO201" s="445"/>
      <c r="BP201" s="445"/>
      <c r="BQ201" s="462"/>
      <c r="BR201" s="458"/>
      <c r="BS201" s="445"/>
      <c r="BT201" s="445"/>
      <c r="BU201" s="445"/>
      <c r="BV201" s="446"/>
      <c r="BW201" s="21"/>
      <c r="BX201" s="21"/>
      <c r="BY201" s="21"/>
      <c r="BZ201" s="21"/>
      <c r="CA201" s="21"/>
      <c r="CB201" s="21"/>
      <c r="CC201" s="21"/>
      <c r="CD201" s="21"/>
      <c r="CE201" s="21"/>
      <c r="CF201" s="21"/>
      <c r="CG201" s="21"/>
      <c r="CH201" s="21"/>
      <c r="CI201" s="21"/>
      <c r="CJ201" s="21"/>
      <c r="CK201" s="21"/>
      <c r="CL201" s="21"/>
      <c r="CM201" s="21"/>
      <c r="CN201" s="21"/>
      <c r="CO201" s="21"/>
      <c r="CP201" s="21"/>
      <c r="CQ201" s="21"/>
      <c r="CR201" s="21"/>
      <c r="CS201" s="21"/>
      <c r="CT201" s="21"/>
      <c r="CU201" s="21"/>
      <c r="CV201" s="21"/>
      <c r="CW201" s="21"/>
      <c r="CX201" s="21"/>
      <c r="CY201" s="21"/>
      <c r="CZ201" s="21"/>
    </row>
    <row r="202" s="319" customFormat="true" ht="15" customHeight="true" x14ac:dyDescent="0.2">
      <c r="A202" s="880"/>
      <c r="B202" s="389"/>
      <c r="C202" s="415"/>
      <c r="D202" s="413"/>
      <c r="E202" s="413"/>
      <c r="F202" s="413"/>
      <c r="G202" s="417"/>
      <c r="H202" s="414"/>
      <c r="I202" s="413"/>
      <c r="J202" s="413"/>
      <c r="K202" s="413"/>
      <c r="L202" s="416"/>
      <c r="M202" s="415"/>
      <c r="N202" s="413"/>
      <c r="O202" s="413"/>
      <c r="P202" s="413"/>
      <c r="Q202" s="416"/>
      <c r="R202" s="415"/>
      <c r="S202" s="413"/>
      <c r="T202" s="413"/>
      <c r="U202" s="413"/>
      <c r="V202" s="416"/>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356"/>
      <c r="BA202" s="887"/>
      <c r="BB202" s="890"/>
      <c r="BC202" s="458"/>
      <c r="BD202" s="445"/>
      <c r="BE202" s="445"/>
      <c r="BF202" s="445"/>
      <c r="BG202" s="462"/>
      <c r="BH202" s="458"/>
      <c r="BI202" s="445"/>
      <c r="BJ202" s="445"/>
      <c r="BK202" s="445"/>
      <c r="BL202" s="462"/>
      <c r="BM202" s="458"/>
      <c r="BN202" s="445"/>
      <c r="BO202" s="445"/>
      <c r="BP202" s="445"/>
      <c r="BQ202" s="462"/>
      <c r="BR202" s="458"/>
      <c r="BS202" s="445"/>
      <c r="BT202" s="445"/>
      <c r="BU202" s="445"/>
      <c r="BV202" s="446"/>
      <c r="BW202" s="21"/>
      <c r="BX202" s="21"/>
      <c r="BY202" s="21"/>
      <c r="BZ202" s="21"/>
      <c r="CA202" s="21"/>
      <c r="CB202" s="21"/>
      <c r="CC202" s="21"/>
      <c r="CD202" s="21"/>
      <c r="CE202" s="21"/>
      <c r="CF202" s="21"/>
      <c r="CG202" s="21"/>
      <c r="CH202" s="21"/>
      <c r="CI202" s="21"/>
      <c r="CJ202" s="21"/>
      <c r="CK202" s="21"/>
      <c r="CL202" s="21"/>
      <c r="CM202" s="21"/>
      <c r="CN202" s="21"/>
      <c r="CO202" s="21"/>
      <c r="CP202" s="21"/>
      <c r="CQ202" s="21"/>
      <c r="CR202" s="21"/>
      <c r="CS202" s="21"/>
      <c r="CT202" s="21"/>
      <c r="CU202" s="21"/>
      <c r="CV202" s="21"/>
      <c r="CW202" s="21"/>
      <c r="CX202" s="21"/>
      <c r="CY202" s="21"/>
      <c r="CZ202" s="21"/>
    </row>
    <row r="203" s="319" customFormat="true" ht="15" customHeight="true" x14ac:dyDescent="0.2">
      <c r="A203" s="880"/>
      <c r="B203" s="389"/>
      <c r="C203" s="415"/>
      <c r="D203" s="413"/>
      <c r="E203" s="413"/>
      <c r="F203" s="413"/>
      <c r="G203" s="417"/>
      <c r="H203" s="414"/>
      <c r="I203" s="413"/>
      <c r="J203" s="413"/>
      <c r="K203" s="413"/>
      <c r="L203" s="416"/>
      <c r="M203" s="415"/>
      <c r="N203" s="413"/>
      <c r="O203" s="413"/>
      <c r="P203" s="413"/>
      <c r="Q203" s="416"/>
      <c r="R203" s="415"/>
      <c r="S203" s="413"/>
      <c r="T203" s="413"/>
      <c r="U203" s="413"/>
      <c r="V203" s="416"/>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356"/>
      <c r="BA203" s="887"/>
      <c r="BB203" s="890"/>
      <c r="BC203" s="458"/>
      <c r="BD203" s="445"/>
      <c r="BE203" s="445"/>
      <c r="BF203" s="445"/>
      <c r="BG203" s="462"/>
      <c r="BH203" s="458"/>
      <c r="BI203" s="445"/>
      <c r="BJ203" s="445"/>
      <c r="BK203" s="445"/>
      <c r="BL203" s="462"/>
      <c r="BM203" s="458"/>
      <c r="BN203" s="445"/>
      <c r="BO203" s="445"/>
      <c r="BP203" s="445"/>
      <c r="BQ203" s="462"/>
      <c r="BR203" s="458"/>
      <c r="BS203" s="445"/>
      <c r="BT203" s="445"/>
      <c r="BU203" s="445"/>
      <c r="BV203" s="446"/>
      <c r="BW203" s="21"/>
      <c r="BX203" s="21"/>
      <c r="BY203" s="21"/>
      <c r="BZ203" s="21"/>
      <c r="CA203" s="21"/>
      <c r="CB203" s="21"/>
      <c r="CC203" s="21"/>
      <c r="CD203" s="21"/>
      <c r="CE203" s="21"/>
      <c r="CF203" s="21"/>
      <c r="CG203" s="21"/>
      <c r="CH203" s="21"/>
      <c r="CI203" s="21"/>
      <c r="CJ203" s="21"/>
      <c r="CK203" s="21"/>
      <c r="CL203" s="21"/>
      <c r="CM203" s="21"/>
      <c r="CN203" s="21"/>
      <c r="CO203" s="21"/>
      <c r="CP203" s="21"/>
      <c r="CQ203" s="21"/>
      <c r="CR203" s="21"/>
      <c r="CS203" s="21"/>
      <c r="CT203" s="21"/>
      <c r="CU203" s="21"/>
      <c r="CV203" s="21"/>
      <c r="CW203" s="21"/>
      <c r="CX203" s="21"/>
      <c r="CY203" s="21"/>
      <c r="CZ203" s="21"/>
    </row>
    <row r="204" s="319" customFormat="true" ht="15" customHeight="true" x14ac:dyDescent="0.2">
      <c r="A204" s="880"/>
      <c r="B204" s="389"/>
      <c r="C204" s="415"/>
      <c r="D204" s="413"/>
      <c r="E204" s="413"/>
      <c r="F204" s="413"/>
      <c r="G204" s="417"/>
      <c r="H204" s="414"/>
      <c r="I204" s="413"/>
      <c r="J204" s="413"/>
      <c r="K204" s="413"/>
      <c r="L204" s="416"/>
      <c r="M204" s="415"/>
      <c r="N204" s="413"/>
      <c r="O204" s="413"/>
      <c r="P204" s="413"/>
      <c r="Q204" s="416"/>
      <c r="R204" s="415"/>
      <c r="S204" s="413"/>
      <c r="T204" s="413"/>
      <c r="U204" s="413"/>
      <c r="V204" s="416"/>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356"/>
      <c r="BA204" s="887"/>
      <c r="BB204" s="890"/>
      <c r="BC204" s="458"/>
      <c r="BD204" s="445"/>
      <c r="BE204" s="445"/>
      <c r="BF204" s="445"/>
      <c r="BG204" s="462"/>
      <c r="BH204" s="458"/>
      <c r="BI204" s="445"/>
      <c r="BJ204" s="445"/>
      <c r="BK204" s="445"/>
      <c r="BL204" s="462"/>
      <c r="BM204" s="458"/>
      <c r="BN204" s="445"/>
      <c r="BO204" s="445"/>
      <c r="BP204" s="445"/>
      <c r="BQ204" s="462"/>
      <c r="BR204" s="458"/>
      <c r="BS204" s="445"/>
      <c r="BT204" s="445"/>
      <c r="BU204" s="445"/>
      <c r="BV204" s="446"/>
      <c r="BW204" s="21"/>
      <c r="BX204" s="21"/>
      <c r="BY204" s="21"/>
      <c r="BZ204" s="21"/>
      <c r="CA204" s="21"/>
      <c r="CB204" s="21"/>
      <c r="CC204" s="21"/>
      <c r="CD204" s="21"/>
      <c r="CE204" s="21"/>
      <c r="CF204" s="21"/>
      <c r="CG204" s="21"/>
      <c r="CH204" s="21"/>
      <c r="CI204" s="21"/>
      <c r="CJ204" s="21"/>
      <c r="CK204" s="21"/>
      <c r="CL204" s="21"/>
      <c r="CM204" s="21"/>
      <c r="CN204" s="21"/>
      <c r="CO204" s="21"/>
      <c r="CP204" s="21"/>
      <c r="CQ204" s="21"/>
      <c r="CR204" s="21"/>
      <c r="CS204" s="21"/>
      <c r="CT204" s="21"/>
      <c r="CU204" s="21"/>
      <c r="CV204" s="21"/>
      <c r="CW204" s="21"/>
      <c r="CX204" s="21"/>
      <c r="CY204" s="21"/>
      <c r="CZ204" s="21"/>
    </row>
    <row r="205" s="319" customFormat="true" ht="15" customHeight="true" x14ac:dyDescent="0.2">
      <c r="A205" s="881"/>
      <c r="B205" s="390"/>
      <c r="C205" s="420"/>
      <c r="D205" s="418"/>
      <c r="E205" s="418"/>
      <c r="F205" s="418"/>
      <c r="G205" s="422"/>
      <c r="H205" s="419"/>
      <c r="I205" s="418"/>
      <c r="J205" s="418"/>
      <c r="K205" s="418"/>
      <c r="L205" s="421"/>
      <c r="M205" s="420"/>
      <c r="N205" s="418"/>
      <c r="O205" s="418"/>
      <c r="P205" s="418"/>
      <c r="Q205" s="421"/>
      <c r="R205" s="420"/>
      <c r="S205" s="418"/>
      <c r="T205" s="418"/>
      <c r="U205" s="418"/>
      <c r="V205" s="42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356"/>
      <c r="BA205" s="887"/>
      <c r="BB205" s="890"/>
      <c r="BC205" s="461"/>
      <c r="BD205" s="460"/>
      <c r="BE205" s="460"/>
      <c r="BF205" s="460"/>
      <c r="BG205" s="464"/>
      <c r="BH205" s="461"/>
      <c r="BI205" s="460"/>
      <c r="BJ205" s="460"/>
      <c r="BK205" s="460"/>
      <c r="BL205" s="464"/>
      <c r="BM205" s="461"/>
      <c r="BN205" s="460"/>
      <c r="BO205" s="460"/>
      <c r="BP205" s="460"/>
      <c r="BQ205" s="464"/>
      <c r="BR205" s="461"/>
      <c r="BS205" s="460"/>
      <c r="BT205" s="460"/>
      <c r="BU205" s="460"/>
      <c r="BV205" s="463"/>
      <c r="BW205" s="21"/>
      <c r="BX205" s="21"/>
      <c r="BY205" s="21"/>
      <c r="BZ205" s="21"/>
      <c r="CA205" s="21"/>
      <c r="CB205" s="21"/>
      <c r="CC205" s="21"/>
      <c r="CD205" s="21"/>
      <c r="CE205" s="21"/>
      <c r="CF205" s="21"/>
      <c r="CG205" s="21"/>
      <c r="CH205" s="21"/>
      <c r="CI205" s="21"/>
      <c r="CJ205" s="21"/>
      <c r="CK205" s="21"/>
      <c r="CL205" s="21"/>
      <c r="CM205" s="21"/>
      <c r="CN205" s="21"/>
      <c r="CO205" s="21"/>
      <c r="CP205" s="21"/>
      <c r="CQ205" s="21"/>
      <c r="CR205" s="21"/>
      <c r="CS205" s="21"/>
      <c r="CT205" s="21"/>
      <c r="CU205" s="21"/>
      <c r="CV205" s="21"/>
      <c r="CW205" s="21"/>
      <c r="CX205" s="21"/>
      <c r="CY205" s="21"/>
      <c r="CZ205" s="21"/>
    </row>
    <row r="206" s="319" customFormat="true" ht="250.15" customHeight="true" x14ac:dyDescent="0.2">
      <c r="A206" s="321"/>
      <c r="B206" s="321"/>
      <c r="C206" s="321"/>
      <c r="D206" s="321"/>
      <c r="E206" s="321"/>
      <c r="F206" s="321"/>
      <c r="G206" s="321"/>
      <c r="H206" s="321"/>
      <c r="I206" s="321"/>
      <c r="J206" s="321"/>
      <c r="K206" s="321"/>
      <c r="L206" s="321"/>
      <c r="M206" s="321"/>
      <c r="N206" s="321"/>
      <c r="O206" s="321"/>
      <c r="P206" s="321"/>
      <c r="Q206" s="321"/>
      <c r="R206" s="499"/>
      <c r="S206" s="321"/>
      <c r="T206" s="321"/>
      <c r="U206" s="321"/>
      <c r="V206" s="321"/>
      <c r="W206" s="356"/>
      <c r="X206" s="356"/>
      <c r="Y206" s="356"/>
      <c r="Z206" s="356"/>
      <c r="AA206" s="356"/>
      <c r="AB206" s="356"/>
      <c r="AC206" s="356"/>
      <c r="AD206" s="356"/>
      <c r="AE206" s="356"/>
      <c r="AF206" s="356"/>
      <c r="AG206" s="356"/>
      <c r="AH206" s="356"/>
      <c r="AI206" s="356"/>
      <c r="AJ206" s="356"/>
      <c r="AK206" s="356"/>
      <c r="AL206" s="356"/>
      <c r="AM206" s="356"/>
      <c r="AN206" s="356"/>
      <c r="AO206" s="356"/>
      <c r="AP206" s="356"/>
      <c r="AQ206" s="356"/>
      <c r="AR206" s="356"/>
      <c r="AS206" s="356"/>
      <c r="AT206" s="356"/>
      <c r="AU206" s="356"/>
      <c r="AV206" s="356"/>
      <c r="AW206" s="356"/>
      <c r="AX206" s="356"/>
      <c r="AY206" s="356"/>
      <c r="AZ206" s="356"/>
      <c r="BA206" s="321"/>
      <c r="BV206" s="321"/>
      <c r="BW206" s="356"/>
      <c r="BX206" s="356"/>
      <c r="BY206" s="356"/>
      <c r="BZ206" s="356"/>
      <c r="CA206" s="356"/>
      <c r="CB206" s="356"/>
      <c r="CC206" s="356"/>
      <c r="CD206" s="356"/>
      <c r="CE206" s="356"/>
      <c r="CF206" s="356"/>
      <c r="CG206" s="356"/>
      <c r="CH206" s="356"/>
      <c r="CI206" s="356"/>
      <c r="CJ206" s="356"/>
      <c r="CK206" s="356"/>
      <c r="CL206" s="356"/>
      <c r="CM206" s="356"/>
      <c r="CN206" s="356"/>
      <c r="CO206" s="356"/>
      <c r="CP206" s="356"/>
      <c r="CQ206" s="356"/>
      <c r="CR206" s="356"/>
      <c r="CS206" s="356"/>
      <c r="CT206" s="356"/>
      <c r="CU206" s="356"/>
      <c r="CV206" s="356"/>
      <c r="CW206" s="356"/>
      <c r="CX206" s="356"/>
      <c r="CY206" s="356"/>
      <c r="CZ206" s="356"/>
    </row>
    <row r="207" s="312" customFormat="true" ht="18" customHeight="true" x14ac:dyDescent="0.2">
      <c r="A207" s="323"/>
      <c r="B207" s="323"/>
      <c r="C207" s="323"/>
      <c r="D207" s="323"/>
      <c r="E207" s="323"/>
      <c r="F207" s="323"/>
      <c r="G207" s="323"/>
      <c r="W207" s="352"/>
      <c r="X207" s="352"/>
      <c r="Y207" s="352"/>
      <c r="Z207" s="352"/>
      <c r="AA207" s="352"/>
      <c r="AB207" s="352"/>
      <c r="AC207" s="352"/>
      <c r="AD207" s="352"/>
      <c r="AE207" s="352"/>
      <c r="AF207" s="352"/>
      <c r="AG207" s="352"/>
      <c r="AH207" s="352"/>
      <c r="AI207" s="352"/>
      <c r="AJ207" s="352"/>
      <c r="AK207" s="352"/>
      <c r="AL207" s="352"/>
      <c r="AM207" s="352"/>
      <c r="AN207" s="352"/>
      <c r="AO207" s="352"/>
      <c r="AP207" s="352"/>
      <c r="AQ207" s="352"/>
      <c r="AR207" s="352"/>
      <c r="AS207" s="352"/>
      <c r="AT207" s="352"/>
      <c r="AU207" s="352"/>
      <c r="AV207" s="352"/>
      <c r="AW207" s="352"/>
      <c r="AX207" s="352"/>
      <c r="AY207" s="352"/>
      <c r="AZ207" s="352"/>
      <c r="BB207" s="323"/>
      <c r="BW207" s="352"/>
      <c r="BX207" s="352"/>
      <c r="BY207" s="352"/>
      <c r="BZ207" s="352"/>
      <c r="CA207" s="352"/>
      <c r="CB207" s="352"/>
      <c r="CC207" s="352"/>
      <c r="CD207" s="352"/>
      <c r="CE207" s="352"/>
      <c r="CF207" s="352"/>
      <c r="CG207" s="352"/>
      <c r="CH207" s="352"/>
      <c r="CI207" s="352"/>
      <c r="CJ207" s="352"/>
      <c r="CK207" s="352"/>
      <c r="CL207" s="352"/>
      <c r="CM207" s="352"/>
      <c r="CN207" s="352"/>
      <c r="CO207" s="352"/>
      <c r="CP207" s="352"/>
      <c r="CQ207" s="352"/>
      <c r="CR207" s="352"/>
      <c r="CS207" s="352"/>
      <c r="CT207" s="352"/>
      <c r="CU207" s="352"/>
      <c r="CV207" s="352"/>
      <c r="CW207" s="352"/>
      <c r="CX207" s="352"/>
      <c r="CY207" s="352"/>
      <c r="CZ207" s="352"/>
    </row>
    <row r="208" s="312" customFormat="true" ht="22.5" customHeight="true" x14ac:dyDescent="0.35">
      <c r="A208" s="1054" t="str">
        <f>A1026</f>
        <v>Liberia</v>
      </c>
      <c r="B208" s="1055"/>
      <c r="C208" s="323"/>
      <c r="D208" s="323"/>
      <c r="E208" s="323"/>
      <c r="F208" s="323"/>
      <c r="G208" s="323"/>
      <c r="R208" s="451"/>
      <c r="W208" s="352"/>
      <c r="X208" s="352"/>
      <c r="Y208" s="352"/>
      <c r="Z208" s="352"/>
      <c r="AA208" s="352"/>
      <c r="AB208" s="352"/>
      <c r="AC208" s="352"/>
      <c r="AD208" s="352"/>
      <c r="AE208" s="352"/>
      <c r="AF208" s="352"/>
      <c r="AG208" s="352"/>
      <c r="AH208" s="352"/>
      <c r="AI208" s="352"/>
      <c r="AJ208" s="352"/>
      <c r="AK208" s="352"/>
      <c r="AL208" s="352"/>
      <c r="AM208" s="352"/>
      <c r="AN208" s="352"/>
      <c r="AO208" s="352"/>
      <c r="AP208" s="352"/>
      <c r="AQ208" s="352"/>
      <c r="AR208" s="352"/>
      <c r="AS208" s="352"/>
      <c r="AT208" s="352"/>
      <c r="AU208" s="352"/>
      <c r="AV208" s="352"/>
      <c r="AW208" s="352"/>
      <c r="AX208" s="352"/>
      <c r="AY208" s="352"/>
      <c r="AZ208" s="352"/>
      <c r="BB208" s="323"/>
      <c r="BW208" s="352"/>
      <c r="BX208" s="352"/>
      <c r="BY208" s="352"/>
      <c r="BZ208" s="352"/>
      <c r="CA208" s="352"/>
      <c r="CB208" s="352"/>
      <c r="CC208" s="352"/>
      <c r="CD208" s="352"/>
      <c r="CE208" s="352"/>
      <c r="CF208" s="352"/>
      <c r="CG208" s="352"/>
      <c r="CH208" s="352"/>
      <c r="CI208" s="352"/>
      <c r="CJ208" s="352"/>
      <c r="CK208" s="352"/>
      <c r="CL208" s="352"/>
      <c r="CM208" s="352"/>
      <c r="CN208" s="352"/>
      <c r="CO208" s="352"/>
      <c r="CP208" s="352"/>
      <c r="CQ208" s="352"/>
      <c r="CR208" s="352"/>
      <c r="CS208" s="352"/>
      <c r="CT208" s="352"/>
      <c r="CU208" s="352"/>
      <c r="CV208" s="352"/>
      <c r="CW208" s="352"/>
      <c r="CX208" s="352"/>
      <c r="CY208" s="352"/>
      <c r="CZ208" s="352"/>
    </row>
    <row r="209" s="312" customFormat="true" ht="22.5" customHeight="true" x14ac:dyDescent="0.35">
      <c r="A209" s="327" t="str">
        <f>A1034</f>
        <v>2020</v>
      </c>
      <c r="B209" s="328"/>
      <c r="C209" s="323"/>
      <c r="D209" s="323"/>
      <c r="E209" s="323"/>
      <c r="F209" s="323"/>
      <c r="G209" s="323"/>
      <c r="R209" s="451"/>
      <c r="W209" s="352"/>
      <c r="X209" s="352"/>
      <c r="Y209" s="352"/>
      <c r="Z209" s="352"/>
      <c r="AA209" s="352"/>
      <c r="AB209" s="352"/>
      <c r="AC209" s="352"/>
      <c r="AD209" s="352"/>
      <c r="AE209" s="352"/>
      <c r="AF209" s="352"/>
      <c r="AG209" s="352"/>
      <c r="AH209" s="352"/>
      <c r="AI209" s="352"/>
      <c r="AJ209" s="352"/>
      <c r="AK209" s="352"/>
      <c r="AL209" s="352"/>
      <c r="AM209" s="352"/>
      <c r="AN209" s="352"/>
      <c r="AO209" s="352"/>
      <c r="AP209" s="352"/>
      <c r="AQ209" s="352"/>
      <c r="AR209" s="352"/>
      <c r="AS209" s="352"/>
      <c r="AT209" s="352"/>
      <c r="AU209" s="352"/>
      <c r="AV209" s="352"/>
      <c r="AW209" s="352"/>
      <c r="AX209" s="352"/>
      <c r="AY209" s="352"/>
      <c r="AZ209" s="352"/>
      <c r="BB209" s="323"/>
      <c r="BW209" s="352"/>
      <c r="BX209" s="352"/>
      <c r="BY209" s="352"/>
      <c r="BZ209" s="352"/>
      <c r="CA209" s="352"/>
      <c r="CB209" s="352"/>
      <c r="CC209" s="352"/>
      <c r="CD209" s="352"/>
      <c r="CE209" s="352"/>
      <c r="CF209" s="352"/>
      <c r="CG209" s="352"/>
      <c r="CH209" s="352"/>
      <c r="CI209" s="352"/>
      <c r="CJ209" s="352"/>
      <c r="CK209" s="352"/>
      <c r="CL209" s="352"/>
      <c r="CM209" s="352"/>
      <c r="CN209" s="352"/>
      <c r="CO209" s="352"/>
      <c r="CP209" s="352"/>
      <c r="CQ209" s="352"/>
      <c r="CR209" s="352"/>
      <c r="CS209" s="352"/>
      <c r="CT209" s="352"/>
      <c r="CU209" s="352"/>
      <c r="CV209" s="352"/>
      <c r="CW209" s="352"/>
      <c r="CX209" s="352"/>
      <c r="CY209" s="352"/>
      <c r="CZ209" s="352"/>
    </row>
    <row r="210" s="312" customFormat="true" ht="22.5" customHeight="true" x14ac:dyDescent="0.35">
      <c r="A210" s="893" t="s">
        <v>112</v>
      </c>
      <c r="B210" s="330"/>
      <c r="C210" s="323"/>
      <c r="D210" s="323"/>
      <c r="E210" s="323"/>
      <c r="F210" s="323"/>
      <c r="G210" s="323"/>
      <c r="R210" s="451"/>
      <c r="W210" s="352"/>
      <c r="X210" s="352"/>
      <c r="Y210" s="352"/>
      <c r="Z210" s="352"/>
      <c r="AA210" s="352"/>
      <c r="AB210" s="352"/>
      <c r="AC210" s="352"/>
      <c r="AD210" s="352"/>
      <c r="AE210" s="352"/>
      <c r="AF210" s="352"/>
      <c r="AG210" s="352"/>
      <c r="AH210" s="352"/>
      <c r="AI210" s="352"/>
      <c r="AJ210" s="352"/>
      <c r="AK210" s="352"/>
      <c r="AL210" s="352"/>
      <c r="AM210" s="352"/>
      <c r="AN210" s="352"/>
      <c r="AO210" s="352"/>
      <c r="AP210" s="352"/>
      <c r="AQ210" s="352"/>
      <c r="AR210" s="352"/>
      <c r="AS210" s="352"/>
      <c r="AT210" s="352"/>
      <c r="AU210" s="352"/>
      <c r="AV210" s="352"/>
      <c r="AW210" s="352"/>
      <c r="AX210" s="352"/>
      <c r="AY210" s="352"/>
      <c r="AZ210" s="352"/>
      <c r="BB210" s="323"/>
      <c r="BW210" s="352"/>
      <c r="BX210" s="352"/>
      <c r="BY210" s="352"/>
      <c r="BZ210" s="352"/>
      <c r="CA210" s="352"/>
      <c r="CB210" s="352"/>
      <c r="CC210" s="352"/>
      <c r="CD210" s="352"/>
      <c r="CE210" s="352"/>
      <c r="CF210" s="352"/>
      <c r="CG210" s="352"/>
      <c r="CH210" s="352"/>
      <c r="CI210" s="352"/>
      <c r="CJ210" s="352"/>
      <c r="CK210" s="352"/>
      <c r="CL210" s="352"/>
      <c r="CM210" s="352"/>
      <c r="CN210" s="352"/>
      <c r="CO210" s="352"/>
      <c r="CP210" s="352"/>
      <c r="CQ210" s="352"/>
      <c r="CR210" s="352"/>
      <c r="CS210" s="352"/>
      <c r="CT210" s="352"/>
      <c r="CU210" s="352"/>
      <c r="CV210" s="352"/>
      <c r="CW210" s="352"/>
      <c r="CX210" s="352"/>
      <c r="CY210" s="352"/>
      <c r="CZ210" s="352"/>
    </row>
    <row r="211" s="312" customFormat="true" ht="20.1" customHeight="true" x14ac:dyDescent="0.35">
      <c r="A211" s="332" t="s">
        <v>97</v>
      </c>
      <c r="B211" s="328"/>
      <c r="C211" s="323"/>
      <c r="D211" s="323"/>
      <c r="E211" s="323"/>
      <c r="F211" s="323"/>
      <c r="G211" s="323"/>
      <c r="R211" s="451"/>
      <c r="W211" s="352"/>
      <c r="X211" s="352"/>
      <c r="Y211" s="352"/>
      <c r="Z211" s="352"/>
      <c r="AA211" s="352"/>
      <c r="AB211" s="352"/>
      <c r="AC211" s="352"/>
      <c r="AD211" s="352"/>
      <c r="AE211" s="352"/>
      <c r="AF211" s="352"/>
      <c r="AG211" s="352"/>
      <c r="AH211" s="352"/>
      <c r="AI211" s="352"/>
      <c r="AJ211" s="352"/>
      <c r="AK211" s="352"/>
      <c r="AL211" s="352"/>
      <c r="AM211" s="352"/>
      <c r="AN211" s="352"/>
      <c r="AO211" s="352"/>
      <c r="AP211" s="352"/>
      <c r="AQ211" s="352"/>
      <c r="AR211" s="352"/>
      <c r="AS211" s="352"/>
      <c r="AT211" s="352"/>
      <c r="AU211" s="352"/>
      <c r="AV211" s="352"/>
      <c r="AW211" s="352"/>
      <c r="AX211" s="352"/>
      <c r="AY211" s="352"/>
      <c r="AZ211" s="352"/>
      <c r="BB211" s="323"/>
      <c r="BW211" s="352"/>
      <c r="BX211" s="352"/>
      <c r="BY211" s="352"/>
      <c r="BZ211" s="352"/>
      <c r="CA211" s="352"/>
      <c r="CB211" s="352"/>
      <c r="CC211" s="352"/>
      <c r="CD211" s="352"/>
      <c r="CE211" s="352"/>
      <c r="CF211" s="352"/>
      <c r="CG211" s="352"/>
      <c r="CH211" s="352"/>
      <c r="CI211" s="352"/>
      <c r="CJ211" s="352"/>
      <c r="CK211" s="352"/>
      <c r="CL211" s="352"/>
      <c r="CM211" s="352"/>
      <c r="CN211" s="352"/>
      <c r="CO211" s="352"/>
      <c r="CP211" s="352"/>
      <c r="CQ211" s="352"/>
      <c r="CR211" s="352"/>
      <c r="CS211" s="352"/>
      <c r="CT211" s="352"/>
      <c r="CU211" s="352"/>
      <c r="CV211" s="352"/>
      <c r="CW211" s="352"/>
      <c r="CX211" s="352"/>
      <c r="CY211" s="352"/>
      <c r="CZ211" s="352"/>
    </row>
    <row r="212" s="312" customFormat="true" ht="15" customHeight="true" x14ac:dyDescent="0.2">
      <c r="A212" s="894" t="s">
        <v>98</v>
      </c>
      <c r="B212" s="365"/>
      <c r="C212" s="323"/>
      <c r="D212" s="323"/>
      <c r="E212" s="323"/>
      <c r="F212" s="323"/>
      <c r="G212" s="323"/>
      <c r="R212" s="451"/>
      <c r="W212" s="352"/>
      <c r="X212" s="352"/>
      <c r="Y212" s="352"/>
      <c r="Z212" s="352"/>
      <c r="AA212" s="352"/>
      <c r="AB212" s="352"/>
      <c r="AC212" s="352"/>
      <c r="AD212" s="352"/>
      <c r="AE212" s="352"/>
      <c r="AF212" s="352"/>
      <c r="AG212" s="352"/>
      <c r="AH212" s="352"/>
      <c r="AI212" s="352"/>
      <c r="AJ212" s="352"/>
      <c r="AK212" s="352"/>
      <c r="AL212" s="352"/>
      <c r="AM212" s="352"/>
      <c r="AN212" s="352"/>
      <c r="AO212" s="352"/>
      <c r="AP212" s="352"/>
      <c r="AQ212" s="352"/>
      <c r="AR212" s="352"/>
      <c r="AS212" s="352"/>
      <c r="AT212" s="352"/>
      <c r="AU212" s="352"/>
      <c r="AV212" s="352"/>
      <c r="AW212" s="352"/>
      <c r="AX212" s="352"/>
      <c r="AY212" s="352"/>
      <c r="AZ212" s="352"/>
      <c r="BB212" s="323"/>
      <c r="BW212" s="352"/>
      <c r="BX212" s="352"/>
      <c r="BY212" s="352"/>
      <c r="BZ212" s="352"/>
      <c r="CA212" s="352"/>
      <c r="CB212" s="352"/>
      <c r="CC212" s="352"/>
      <c r="CD212" s="352"/>
      <c r="CE212" s="352"/>
      <c r="CF212" s="352"/>
      <c r="CG212" s="352"/>
      <c r="CH212" s="352"/>
      <c r="CI212" s="352"/>
      <c r="CJ212" s="352"/>
      <c r="CK212" s="352"/>
      <c r="CL212" s="352"/>
      <c r="CM212" s="352"/>
      <c r="CN212" s="352"/>
      <c r="CO212" s="352"/>
      <c r="CP212" s="352"/>
      <c r="CQ212" s="352"/>
      <c r="CR212" s="352"/>
      <c r="CS212" s="352"/>
      <c r="CT212" s="352"/>
      <c r="CU212" s="352"/>
      <c r="CV212" s="352"/>
      <c r="CW212" s="352"/>
      <c r="CX212" s="352"/>
      <c r="CY212" s="352"/>
      <c r="CZ212" s="352"/>
    </row>
    <row r="213" s="312" customFormat="true" ht="15" customHeight="true" x14ac:dyDescent="0.2">
      <c r="A213" s="341" t="s">
        <v>40</v>
      </c>
      <c r="B213" s="340"/>
      <c r="C213" s="323"/>
      <c r="D213" s="323"/>
      <c r="E213" s="323"/>
      <c r="F213" s="323"/>
      <c r="G213" s="323"/>
      <c r="R213" s="451"/>
      <c r="W213" s="352"/>
      <c r="X213" s="352"/>
      <c r="Y213" s="352"/>
      <c r="Z213" s="352"/>
      <c r="AA213" s="352"/>
      <c r="AB213" s="352"/>
      <c r="AC213" s="352"/>
      <c r="AD213" s="352"/>
      <c r="AE213" s="352"/>
      <c r="AF213" s="352"/>
      <c r="AG213" s="352"/>
      <c r="AH213" s="352"/>
      <c r="AI213" s="352"/>
      <c r="AJ213" s="352"/>
      <c r="AK213" s="352"/>
      <c r="AL213" s="352"/>
      <c r="AM213" s="352"/>
      <c r="AN213" s="352"/>
      <c r="AO213" s="352"/>
      <c r="AP213" s="352"/>
      <c r="AQ213" s="352"/>
      <c r="AR213" s="352"/>
      <c r="AS213" s="352"/>
      <c r="AT213" s="352"/>
      <c r="AU213" s="352"/>
      <c r="AV213" s="352"/>
      <c r="AW213" s="352"/>
      <c r="AX213" s="352"/>
      <c r="AY213" s="352"/>
      <c r="AZ213" s="352"/>
      <c r="BB213" s="323"/>
      <c r="BW213" s="352"/>
      <c r="BX213" s="352"/>
      <c r="BY213" s="352"/>
      <c r="BZ213" s="352"/>
      <c r="CA213" s="352"/>
      <c r="CB213" s="352"/>
      <c r="CC213" s="352"/>
      <c r="CD213" s="352"/>
      <c r="CE213" s="352"/>
      <c r="CF213" s="352"/>
      <c r="CG213" s="352"/>
      <c r="CH213" s="352"/>
      <c r="CI213" s="352"/>
      <c r="CJ213" s="352"/>
      <c r="CK213" s="352"/>
      <c r="CL213" s="352"/>
      <c r="CM213" s="352"/>
      <c r="CN213" s="352"/>
      <c r="CO213" s="352"/>
      <c r="CP213" s="352"/>
      <c r="CQ213" s="352"/>
      <c r="CR213" s="352"/>
      <c r="CS213" s="352"/>
      <c r="CT213" s="352"/>
      <c r="CU213" s="352"/>
      <c r="CV213" s="352"/>
      <c r="CW213" s="352"/>
      <c r="CX213" s="352"/>
      <c r="CY213" s="352"/>
      <c r="CZ213" s="352"/>
    </row>
    <row r="214" s="312" customFormat="true" ht="15" customHeight="true" x14ac:dyDescent="0.2">
      <c r="A214" s="339" t="s">
        <v>39</v>
      </c>
      <c r="B214" s="340"/>
      <c r="C214" s="323"/>
      <c r="D214" s="323"/>
      <c r="E214" s="323"/>
      <c r="F214" s="323"/>
      <c r="G214" s="323"/>
      <c r="R214" s="451"/>
      <c r="W214" s="352"/>
      <c r="X214" s="352"/>
      <c r="Y214" s="352"/>
      <c r="Z214" s="352"/>
      <c r="AA214" s="352"/>
      <c r="AB214" s="352"/>
      <c r="AC214" s="352"/>
      <c r="AD214" s="352"/>
      <c r="AE214" s="352"/>
      <c r="AF214" s="352"/>
      <c r="AG214" s="352"/>
      <c r="AH214" s="352"/>
      <c r="AI214" s="352"/>
      <c r="AJ214" s="352"/>
      <c r="AK214" s="352"/>
      <c r="AL214" s="352"/>
      <c r="AM214" s="352"/>
      <c r="AN214" s="352"/>
      <c r="AO214" s="352"/>
      <c r="AP214" s="352"/>
      <c r="AQ214" s="352"/>
      <c r="AR214" s="352"/>
      <c r="AS214" s="352"/>
      <c r="AT214" s="352"/>
      <c r="AU214" s="352"/>
      <c r="AV214" s="352"/>
      <c r="AW214" s="352"/>
      <c r="AX214" s="352"/>
      <c r="AY214" s="352"/>
      <c r="AZ214" s="352"/>
      <c r="BB214" s="323"/>
      <c r="BW214" s="352"/>
      <c r="BX214" s="352"/>
      <c r="BY214" s="352"/>
      <c r="BZ214" s="352"/>
      <c r="CA214" s="352"/>
      <c r="CB214" s="352"/>
      <c r="CC214" s="352"/>
      <c r="CD214" s="352"/>
      <c r="CE214" s="352"/>
      <c r="CF214" s="352"/>
      <c r="CG214" s="352"/>
      <c r="CH214" s="352"/>
      <c r="CI214" s="352"/>
      <c r="CJ214" s="352"/>
      <c r="CK214" s="352"/>
      <c r="CL214" s="352"/>
      <c r="CM214" s="352"/>
      <c r="CN214" s="352"/>
      <c r="CO214" s="352"/>
      <c r="CP214" s="352"/>
      <c r="CQ214" s="352"/>
      <c r="CR214" s="352"/>
      <c r="CS214" s="352"/>
      <c r="CT214" s="352"/>
      <c r="CU214" s="352"/>
      <c r="CV214" s="352"/>
      <c r="CW214" s="352"/>
      <c r="CX214" s="352"/>
      <c r="CY214" s="352"/>
      <c r="CZ214" s="352"/>
    </row>
    <row r="215" s="312" customFormat="true" ht="15" customHeight="true" x14ac:dyDescent="0.2">
      <c r="A215" s="339" t="s">
        <v>136</v>
      </c>
      <c r="B215" s="364" t="str">
        <f>A1025</f>
        <v>DHS20</v>
      </c>
      <c r="C215" s="323"/>
      <c r="D215" s="323"/>
      <c r="E215" s="323"/>
      <c r="F215" s="323"/>
      <c r="G215" s="323"/>
      <c r="R215" s="451"/>
      <c r="W215" s="352"/>
      <c r="X215" s="352"/>
      <c r="Y215" s="352"/>
      <c r="Z215" s="352"/>
      <c r="AA215" s="352"/>
      <c r="AB215" s="352"/>
      <c r="AC215" s="352"/>
      <c r="AD215" s="352"/>
      <c r="AE215" s="352"/>
      <c r="AF215" s="352"/>
      <c r="AG215" s="352"/>
      <c r="AH215" s="352"/>
      <c r="AI215" s="352"/>
      <c r="AJ215" s="352"/>
      <c r="AK215" s="352"/>
      <c r="AL215" s="352"/>
      <c r="AM215" s="352"/>
      <c r="AN215" s="352"/>
      <c r="AO215" s="352"/>
      <c r="AP215" s="352"/>
      <c r="AQ215" s="352"/>
      <c r="AR215" s="352"/>
      <c r="AS215" s="352"/>
      <c r="AT215" s="352"/>
      <c r="AU215" s="352"/>
      <c r="AV215" s="352"/>
      <c r="AW215" s="352"/>
      <c r="AX215" s="352"/>
      <c r="AY215" s="352"/>
      <c r="AZ215" s="352"/>
      <c r="BB215" s="323"/>
      <c r="BW215" s="352"/>
      <c r="BX215" s="352"/>
      <c r="BY215" s="352"/>
      <c r="BZ215" s="352"/>
      <c r="CA215" s="352"/>
      <c r="CB215" s="352"/>
      <c r="CC215" s="352"/>
      <c r="CD215" s="352"/>
      <c r="CE215" s="352"/>
      <c r="CF215" s="352"/>
      <c r="CG215" s="352"/>
      <c r="CH215" s="352"/>
      <c r="CI215" s="352"/>
      <c r="CJ215" s="352"/>
      <c r="CK215" s="352"/>
      <c r="CL215" s="352"/>
      <c r="CM215" s="352"/>
      <c r="CN215" s="352"/>
      <c r="CO215" s="352"/>
      <c r="CP215" s="352"/>
      <c r="CQ215" s="352"/>
      <c r="CR215" s="352"/>
      <c r="CS215" s="352"/>
      <c r="CT215" s="352"/>
      <c r="CU215" s="352"/>
      <c r="CV215" s="352"/>
      <c r="CW215" s="352"/>
      <c r="CX215" s="352"/>
      <c r="CY215" s="352"/>
      <c r="CZ215" s="352"/>
    </row>
    <row r="216" s="312" customFormat="true" ht="15" customHeight="true" x14ac:dyDescent="0.2">
      <c r="A216" s="426"/>
      <c r="B216" s="380"/>
      <c r="C216" s="323"/>
      <c r="D216" s="323"/>
      <c r="E216" s="323"/>
      <c r="F216" s="323"/>
      <c r="G216" s="323"/>
      <c r="R216" s="451"/>
      <c r="W216" s="352"/>
      <c r="X216" s="352"/>
      <c r="Y216" s="352"/>
      <c r="Z216" s="352"/>
      <c r="AA216" s="352"/>
      <c r="AB216" s="352"/>
      <c r="AC216" s="352"/>
      <c r="AD216" s="352"/>
      <c r="AE216" s="352"/>
      <c r="AF216" s="352"/>
      <c r="AG216" s="352"/>
      <c r="AH216" s="352"/>
      <c r="AI216" s="352"/>
      <c r="AJ216" s="352"/>
      <c r="AK216" s="352"/>
      <c r="AL216" s="352"/>
      <c r="AM216" s="352"/>
      <c r="AN216" s="352"/>
      <c r="AO216" s="352"/>
      <c r="AP216" s="352"/>
      <c r="AQ216" s="352"/>
      <c r="AR216" s="352"/>
      <c r="AS216" s="352"/>
      <c r="AT216" s="352"/>
      <c r="AU216" s="352"/>
      <c r="AV216" s="352"/>
      <c r="AW216" s="352"/>
      <c r="AX216" s="352"/>
      <c r="AY216" s="352"/>
      <c r="AZ216" s="352"/>
      <c r="BB216" s="323"/>
      <c r="BW216" s="352"/>
      <c r="BX216" s="352"/>
      <c r="BY216" s="352"/>
      <c r="BZ216" s="352"/>
      <c r="CA216" s="352"/>
      <c r="CB216" s="352"/>
      <c r="CC216" s="352"/>
      <c r="CD216" s="352"/>
      <c r="CE216" s="352"/>
      <c r="CF216" s="352"/>
      <c r="CG216" s="352"/>
      <c r="CH216" s="352"/>
      <c r="CI216" s="352"/>
      <c r="CJ216" s="352"/>
      <c r="CK216" s="352"/>
      <c r="CL216" s="352"/>
      <c r="CM216" s="352"/>
      <c r="CN216" s="352"/>
      <c r="CO216" s="352"/>
      <c r="CP216" s="352"/>
      <c r="CQ216" s="352"/>
      <c r="CR216" s="352"/>
      <c r="CS216" s="352"/>
      <c r="CT216" s="352"/>
      <c r="CU216" s="352"/>
      <c r="CV216" s="352"/>
      <c r="CW216" s="352"/>
      <c r="CX216" s="352"/>
      <c r="CY216" s="352"/>
      <c r="CZ216" s="352"/>
    </row>
    <row r="217" s="312" customFormat="true" ht="15" customHeight="true" x14ac:dyDescent="0.2">
      <c r="A217" s="426"/>
      <c r="B217" s="381"/>
      <c r="C217" s="323"/>
      <c r="D217" s="323"/>
      <c r="E217" s="323"/>
      <c r="F217" s="323"/>
      <c r="G217" s="323"/>
      <c r="R217" s="451"/>
      <c r="W217" s="352"/>
      <c r="X217" s="352"/>
      <c r="Y217" s="352"/>
      <c r="Z217" s="352"/>
      <c r="AA217" s="352"/>
      <c r="AB217" s="352"/>
      <c r="AC217" s="352"/>
      <c r="AD217" s="352"/>
      <c r="AE217" s="352"/>
      <c r="AF217" s="352"/>
      <c r="AG217" s="352"/>
      <c r="AH217" s="352"/>
      <c r="AI217" s="352"/>
      <c r="AJ217" s="352"/>
      <c r="AK217" s="352"/>
      <c r="AL217" s="352"/>
      <c r="AM217" s="352"/>
      <c r="AN217" s="352"/>
      <c r="AO217" s="352"/>
      <c r="AP217" s="352"/>
      <c r="AQ217" s="352"/>
      <c r="AR217" s="352"/>
      <c r="AS217" s="352"/>
      <c r="AT217" s="352"/>
      <c r="AU217" s="352"/>
      <c r="AV217" s="352"/>
      <c r="AW217" s="352"/>
      <c r="AX217" s="352"/>
      <c r="AY217" s="352"/>
      <c r="AZ217" s="352"/>
      <c r="BB217" s="323"/>
      <c r="BW217" s="352"/>
      <c r="BX217" s="352"/>
      <c r="BY217" s="352"/>
      <c r="BZ217" s="352"/>
      <c r="CA217" s="352"/>
      <c r="CB217" s="352"/>
      <c r="CC217" s="352"/>
      <c r="CD217" s="352"/>
      <c r="CE217" s="352"/>
      <c r="CF217" s="352"/>
      <c r="CG217" s="352"/>
      <c r="CH217" s="352"/>
      <c r="CI217" s="352"/>
      <c r="CJ217" s="352"/>
      <c r="CK217" s="352"/>
      <c r="CL217" s="352"/>
      <c r="CM217" s="352"/>
      <c r="CN217" s="352"/>
      <c r="CO217" s="352"/>
      <c r="CP217" s="352"/>
      <c r="CQ217" s="352"/>
      <c r="CR217" s="352"/>
      <c r="CS217" s="352"/>
      <c r="CT217" s="352"/>
      <c r="CU217" s="352"/>
      <c r="CV217" s="352"/>
      <c r="CW217" s="352"/>
      <c r="CX217" s="352"/>
      <c r="CY217" s="352"/>
      <c r="CZ217" s="352"/>
    </row>
    <row r="218" s="312" customFormat="true" ht="18" customHeight="true" x14ac:dyDescent="0.2">
      <c r="A218" s="426"/>
      <c r="B218" s="380"/>
      <c r="C218" s="323"/>
      <c r="D218" s="323"/>
      <c r="E218" s="323"/>
      <c r="F218" s="323"/>
      <c r="G218" s="323"/>
      <c r="R218" s="451"/>
      <c r="W218" s="352"/>
      <c r="X218" s="352"/>
      <c r="Y218" s="352"/>
      <c r="Z218" s="352"/>
      <c r="AA218" s="352"/>
      <c r="AB218" s="352"/>
      <c r="AC218" s="352"/>
      <c r="AD218" s="352"/>
      <c r="AE218" s="352"/>
      <c r="AF218" s="352"/>
      <c r="AG218" s="352"/>
      <c r="AH218" s="352"/>
      <c r="AI218" s="352"/>
      <c r="AJ218" s="352"/>
      <c r="AK218" s="352"/>
      <c r="AL218" s="352"/>
      <c r="AM218" s="352"/>
      <c r="AN218" s="352"/>
      <c r="AO218" s="352"/>
      <c r="AP218" s="352"/>
      <c r="AQ218" s="352"/>
      <c r="AR218" s="352"/>
      <c r="AS218" s="352"/>
      <c r="AT218" s="352"/>
      <c r="AU218" s="352"/>
      <c r="AV218" s="352"/>
      <c r="AW218" s="352"/>
      <c r="AX218" s="352"/>
      <c r="AY218" s="352"/>
      <c r="AZ218" s="352"/>
      <c r="BB218" s="323"/>
      <c r="BW218" s="352"/>
      <c r="BX218" s="352"/>
      <c r="BY218" s="352"/>
      <c r="BZ218" s="352"/>
      <c r="CA218" s="352"/>
      <c r="CB218" s="352"/>
      <c r="CC218" s="352"/>
      <c r="CD218" s="352"/>
      <c r="CE218" s="352"/>
      <c r="CF218" s="352"/>
      <c r="CG218" s="352"/>
      <c r="CH218" s="352"/>
      <c r="CI218" s="352"/>
      <c r="CJ218" s="352"/>
      <c r="CK218" s="352"/>
      <c r="CL218" s="352"/>
      <c r="CM218" s="352"/>
      <c r="CN218" s="352"/>
      <c r="CO218" s="352"/>
      <c r="CP218" s="352"/>
      <c r="CQ218" s="352"/>
      <c r="CR218" s="352"/>
      <c r="CS218" s="352"/>
      <c r="CT218" s="352"/>
      <c r="CU218" s="352"/>
      <c r="CV218" s="352"/>
      <c r="CW218" s="352"/>
      <c r="CX218" s="352"/>
      <c r="CY218" s="352"/>
      <c r="CZ218" s="352"/>
    </row>
    <row r="219" s="312" customFormat="true" ht="18" customHeight="true" x14ac:dyDescent="0.2">
      <c r="A219" s="427"/>
      <c r="B219" s="382"/>
      <c r="C219" s="323"/>
      <c r="D219" s="323"/>
      <c r="E219" s="323"/>
      <c r="F219" s="323"/>
      <c r="G219" s="323"/>
      <c r="R219" s="451"/>
      <c r="W219" s="352"/>
      <c r="X219" s="352"/>
      <c r="Y219" s="352"/>
      <c r="Z219" s="352"/>
      <c r="AA219" s="352"/>
      <c r="AB219" s="352"/>
      <c r="AC219" s="352"/>
      <c r="AD219" s="352"/>
      <c r="AE219" s="352"/>
      <c r="AF219" s="352"/>
      <c r="AG219" s="352"/>
      <c r="AH219" s="352"/>
      <c r="AI219" s="352"/>
      <c r="AJ219" s="352"/>
      <c r="AK219" s="352"/>
      <c r="AL219" s="352"/>
      <c r="AM219" s="352"/>
      <c r="AN219" s="352"/>
      <c r="AO219" s="352"/>
      <c r="AP219" s="352"/>
      <c r="AQ219" s="352"/>
      <c r="AR219" s="352"/>
      <c r="AS219" s="352"/>
      <c r="AT219" s="352"/>
      <c r="AU219" s="352"/>
      <c r="AV219" s="352"/>
      <c r="AW219" s="352"/>
      <c r="AX219" s="352"/>
      <c r="AY219" s="352"/>
      <c r="AZ219" s="352"/>
      <c r="BB219" s="323"/>
      <c r="BW219" s="352"/>
      <c r="BX219" s="352"/>
      <c r="BY219" s="352"/>
      <c r="BZ219" s="352"/>
      <c r="CA219" s="352"/>
      <c r="CB219" s="352"/>
      <c r="CC219" s="352"/>
      <c r="CD219" s="352"/>
      <c r="CE219" s="352"/>
      <c r="CF219" s="352"/>
      <c r="CG219" s="352"/>
      <c r="CH219" s="352"/>
      <c r="CI219" s="352"/>
      <c r="CJ219" s="352"/>
      <c r="CK219" s="352"/>
      <c r="CL219" s="352"/>
      <c r="CM219" s="352"/>
      <c r="CN219" s="352"/>
      <c r="CO219" s="352"/>
      <c r="CP219" s="352"/>
      <c r="CQ219" s="352"/>
      <c r="CR219" s="352"/>
      <c r="CS219" s="352"/>
      <c r="CT219" s="352"/>
      <c r="CU219" s="352"/>
      <c r="CV219" s="352"/>
      <c r="CW219" s="352"/>
      <c r="CX219" s="352"/>
      <c r="CY219" s="352"/>
      <c r="CZ219" s="352"/>
    </row>
    <row r="220" s="319" customFormat="true" ht="15" customHeight="true" x14ac:dyDescent="0.2">
      <c r="A220" s="303" t="s">
        <v>86</v>
      </c>
      <c r="B220" s="347"/>
      <c r="C220" s="1076" t="s">
        <v>115</v>
      </c>
      <c r="D220" s="1077"/>
      <c r="E220" s="1077"/>
      <c r="F220" s="1077"/>
      <c r="G220" s="1078"/>
      <c r="H220" s="1073" t="s">
        <v>38</v>
      </c>
      <c r="I220" s="1074"/>
      <c r="J220" s="1074"/>
      <c r="K220" s="1074"/>
      <c r="L220" s="1075"/>
      <c r="M220" s="1051" t="s">
        <v>37</v>
      </c>
      <c r="N220" s="1052"/>
      <c r="O220" s="1052"/>
      <c r="P220" s="1052"/>
      <c r="Q220" s="1053"/>
      <c r="R220" s="506" t="s">
        <v>142</v>
      </c>
      <c r="S220" s="465"/>
      <c r="T220" s="465"/>
      <c r="U220" s="465"/>
      <c r="V220" s="465"/>
      <c r="W220" s="23"/>
      <c r="X220" s="23"/>
      <c r="Y220" s="23"/>
      <c r="Z220" s="3"/>
      <c r="AA220" s="3"/>
      <c r="AB220" s="3"/>
      <c r="AC220" s="3"/>
      <c r="AD220" s="3"/>
      <c r="AE220" s="3"/>
      <c r="AF220" s="3"/>
      <c r="AG220" s="3"/>
      <c r="AH220" s="3"/>
      <c r="AI220" s="3"/>
      <c r="AJ220" s="3"/>
      <c r="AK220" s="3"/>
      <c r="AL220" s="3"/>
      <c r="AM220" s="3"/>
      <c r="AN220" s="3"/>
      <c r="AO220" s="3"/>
      <c r="AP220" s="3"/>
      <c r="AQ220" s="3"/>
      <c r="AR220" s="3"/>
      <c r="AS220" s="3"/>
      <c r="AT220" s="3"/>
      <c r="AU220" s="3"/>
      <c r="AV220" s="3"/>
      <c r="AW220" s="3"/>
      <c r="AX220" s="3"/>
      <c r="AY220" s="3"/>
      <c r="AZ220" s="356"/>
      <c r="BA220" s="358" t="s">
        <v>131</v>
      </c>
      <c r="BB220" s="303" t="s">
        <v>86</v>
      </c>
      <c r="BC220" s="1051" t="s">
        <v>115</v>
      </c>
      <c r="BD220" s="1052"/>
      <c r="BE220" s="1052"/>
      <c r="BF220" s="1052"/>
      <c r="BG220" s="1086"/>
      <c r="BH220" s="1051" t="s">
        <v>38</v>
      </c>
      <c r="BI220" s="1052"/>
      <c r="BJ220" s="1052"/>
      <c r="BK220" s="1052"/>
      <c r="BL220" s="1086"/>
      <c r="BM220" s="1051" t="s">
        <v>37</v>
      </c>
      <c r="BN220" s="1052"/>
      <c r="BO220" s="1052"/>
      <c r="BP220" s="1052"/>
      <c r="BQ220" s="1086"/>
      <c r="BR220" s="506" t="s">
        <v>142</v>
      </c>
      <c r="BS220" s="465"/>
      <c r="BT220" s="465"/>
      <c r="BU220" s="465"/>
      <c r="BV220" s="465"/>
      <c r="BW220" s="23"/>
      <c r="BX220" s="23"/>
      <c r="BY220" s="23"/>
      <c r="BZ220" s="356"/>
      <c r="CA220" s="356"/>
      <c r="CB220" s="356"/>
      <c r="CC220" s="356"/>
      <c r="CD220" s="356"/>
      <c r="CE220" s="356"/>
      <c r="CF220" s="356"/>
      <c r="CG220" s="356"/>
      <c r="CH220" s="356"/>
      <c r="CI220" s="356"/>
      <c r="CJ220" s="356"/>
      <c r="CK220" s="356"/>
      <c r="CL220" s="356"/>
      <c r="CM220" s="356"/>
      <c r="CN220" s="356"/>
      <c r="CO220" s="356"/>
      <c r="CP220" s="356"/>
      <c r="CQ220" s="356"/>
      <c r="CR220" s="356"/>
      <c r="CS220" s="356"/>
      <c r="CT220" s="356"/>
      <c r="CU220" s="356"/>
      <c r="CV220" s="356"/>
      <c r="CW220" s="356"/>
      <c r="CX220" s="356"/>
      <c r="CY220" s="356"/>
      <c r="CZ220" s="356"/>
    </row>
    <row r="221" s="319" customFormat="true" ht="24" x14ac:dyDescent="0.2">
      <c r="A221" s="344" t="s">
        <v>87</v>
      </c>
      <c r="B221" s="386"/>
      <c r="C221" s="428" t="s">
        <v>0</v>
      </c>
      <c r="D221" s="883" t="s">
        <v>1</v>
      </c>
      <c r="E221" s="883" t="s">
        <v>2</v>
      </c>
      <c r="F221" s="883" t="s">
        <v>3</v>
      </c>
      <c r="G221" s="884" t="s">
        <v>4</v>
      </c>
      <c r="H221" s="391" t="s">
        <v>0</v>
      </c>
      <c r="I221" s="885" t="s">
        <v>1</v>
      </c>
      <c r="J221" s="885" t="s">
        <v>2</v>
      </c>
      <c r="K221" s="885" t="s">
        <v>3</v>
      </c>
      <c r="L221" s="886" t="s">
        <v>4</v>
      </c>
      <c r="M221" s="392" t="s">
        <v>0</v>
      </c>
      <c r="N221" s="885" t="s">
        <v>1</v>
      </c>
      <c r="O221" s="885" t="s">
        <v>2</v>
      </c>
      <c r="P221" s="885" t="s">
        <v>3</v>
      </c>
      <c r="Q221" s="886" t="s">
        <v>4</v>
      </c>
      <c r="R221" s="392" t="s">
        <v>157</v>
      </c>
      <c r="S221" s="885" t="s">
        <v>158</v>
      </c>
      <c r="T221" s="885" t="s">
        <v>159</v>
      </c>
      <c r="U221" s="885" t="s">
        <v>160</v>
      </c>
      <c r="V221" s="886" t="s">
        <v>161</v>
      </c>
      <c r="W221" s="878"/>
      <c r="X221" s="878"/>
      <c r="Y221" s="878"/>
      <c r="Z221" s="878"/>
      <c r="AA221" s="878"/>
      <c r="AB221" s="878"/>
      <c r="AC221" s="878"/>
      <c r="AD221" s="878"/>
      <c r="AE221" s="878"/>
      <c r="AF221" s="878"/>
      <c r="AG221" s="878"/>
      <c r="AH221" s="878"/>
      <c r="AI221" s="878"/>
      <c r="AJ221" s="878"/>
      <c r="AK221" s="878"/>
      <c r="AL221" s="878"/>
      <c r="AM221" s="878"/>
      <c r="AN221" s="878"/>
      <c r="AO221" s="878"/>
      <c r="AP221" s="878"/>
      <c r="AQ221" s="878"/>
      <c r="AR221" s="878"/>
      <c r="AS221" s="878"/>
      <c r="AT221" s="878"/>
      <c r="AU221" s="878"/>
      <c r="AV221" s="878"/>
      <c r="AW221" s="878"/>
      <c r="AX221" s="878"/>
      <c r="AY221" s="878"/>
      <c r="AZ221" s="356"/>
      <c r="BA221" s="344" t="s">
        <v>118</v>
      </c>
      <c r="BB221" s="343"/>
      <c r="BC221" s="466" t="s">
        <v>0</v>
      </c>
      <c r="BD221" s="581" t="s">
        <v>1</v>
      </c>
      <c r="BE221" s="581" t="s">
        <v>2</v>
      </c>
      <c r="BF221" s="581" t="s">
        <v>3</v>
      </c>
      <c r="BG221" s="467" t="s">
        <v>4</v>
      </c>
      <c r="BH221" s="466" t="s">
        <v>0</v>
      </c>
      <c r="BI221" s="581" t="s">
        <v>1</v>
      </c>
      <c r="BJ221" s="581" t="s">
        <v>2</v>
      </c>
      <c r="BK221" s="581" t="s">
        <v>3</v>
      </c>
      <c r="BL221" s="467" t="s">
        <v>4</v>
      </c>
      <c r="BM221" s="466" t="s">
        <v>0</v>
      </c>
      <c r="BN221" s="581" t="s">
        <v>1</v>
      </c>
      <c r="BO221" s="581" t="s">
        <v>2</v>
      </c>
      <c r="BP221" s="581" t="s">
        <v>3</v>
      </c>
      <c r="BQ221" s="467" t="s">
        <v>4</v>
      </c>
      <c r="BR221" s="466" t="s">
        <v>157</v>
      </c>
      <c r="BS221" s="581" t="s">
        <v>158</v>
      </c>
      <c r="BT221" s="581" t="s">
        <v>159</v>
      </c>
      <c r="BU221" s="581" t="s">
        <v>160</v>
      </c>
      <c r="BV221" s="582" t="s">
        <v>161</v>
      </c>
      <c r="BW221" s="878"/>
      <c r="BX221" s="878"/>
      <c r="BY221" s="878"/>
      <c r="BZ221" s="878"/>
      <c r="CA221" s="878"/>
      <c r="CB221" s="878"/>
      <c r="CC221" s="878"/>
      <c r="CD221" s="878"/>
      <c r="CE221" s="878"/>
      <c r="CF221" s="878"/>
      <c r="CG221" s="878"/>
      <c r="CH221" s="878"/>
      <c r="CI221" s="878"/>
      <c r="CJ221" s="878"/>
      <c r="CK221" s="878"/>
      <c r="CL221" s="878"/>
      <c r="CM221" s="878"/>
      <c r="CN221" s="878"/>
      <c r="CO221" s="878"/>
      <c r="CP221" s="878"/>
      <c r="CQ221" s="878"/>
      <c r="CR221" s="878"/>
      <c r="CS221" s="878"/>
      <c r="CT221" s="878"/>
      <c r="CU221" s="878"/>
      <c r="CV221" s="878"/>
      <c r="CW221" s="878"/>
      <c r="CX221" s="878"/>
      <c r="CY221" s="878"/>
      <c r="CZ221" s="878"/>
    </row>
    <row r="222" s="319" customFormat="true" ht="15" customHeight="true" x14ac:dyDescent="0.2">
      <c r="A222" s="1063" t="s">
        <v>36</v>
      </c>
      <c r="B222" s="388" t="s">
        <v>15</v>
      </c>
      <c r="C222" s="477">
        <v>0.59539444436742539</v>
      </c>
      <c r="D222" s="468">
        <v>0.69703033682228555</v>
      </c>
      <c r="E222" s="468">
        <v>0.90954254941677926</v>
      </c>
      <c r="F222" s="468">
        <v>2.6650176650031501</v>
      </c>
      <c r="G222" s="483">
        <v>10.454316728152268</v>
      </c>
      <c r="H222" s="473">
        <v>0.5304759135231859</v>
      </c>
      <c r="I222" s="468">
        <v>0.96604112994627178</v>
      </c>
      <c r="J222" s="468">
        <v>2.4871288092842376</v>
      </c>
      <c r="K222" s="468">
        <v>2.7037545565570769</v>
      </c>
      <c r="L222" s="479">
        <v>16.755416182015683</v>
      </c>
      <c r="M222" s="477">
        <v>0.44438404412347476</v>
      </c>
      <c r="N222" s="468">
        <v>0.82950857592920868</v>
      </c>
      <c r="O222" s="468">
        <v>0.38298518252390445</v>
      </c>
      <c r="P222" s="468">
        <v>1.0086091268319979</v>
      </c>
      <c r="Q222" s="479">
        <v>1.757049200016108</v>
      </c>
      <c r="R222" s="477">
        <v>0.88801504032227729</v>
      </c>
      <c r="S222" s="468">
        <v>2.1525839061938181</v>
      </c>
      <c r="T222" s="468">
        <v>5.6200319131612133</v>
      </c>
      <c r="U222" s="468">
        <v>0.61358864636915977</v>
      </c>
      <c r="V222" s="479">
        <v>0.49573011808767187</v>
      </c>
      <c r="W222" s="24"/>
      <c r="X222" s="24"/>
      <c r="Y222" s="24"/>
      <c r="Z222" s="24"/>
      <c r="AA222" s="24"/>
      <c r="AB222" s="24"/>
      <c r="AC222" s="24"/>
      <c r="AD222" s="24"/>
      <c r="AE222" s="24"/>
      <c r="AF222" s="24"/>
      <c r="AG222" s="24"/>
      <c r="AH222" s="24"/>
      <c r="AI222" s="24"/>
      <c r="AJ222" s="24"/>
      <c r="AK222" s="24"/>
      <c r="AL222" s="24"/>
      <c r="AM222" s="24"/>
      <c r="AN222" s="24"/>
      <c r="AO222" s="24"/>
      <c r="AP222" s="24"/>
      <c r="AQ222" s="24"/>
      <c r="AR222" s="24"/>
      <c r="AS222" s="24"/>
      <c r="AT222" s="24"/>
      <c r="AU222" s="24"/>
      <c r="AV222" s="24"/>
      <c r="AW222" s="24"/>
      <c r="AX222" s="24"/>
      <c r="AY222" s="24"/>
      <c r="AZ222" s="356"/>
      <c r="BA222" s="1083" t="s">
        <v>36</v>
      </c>
      <c r="BB222" s="892" t="s">
        <v>15</v>
      </c>
      <c r="BC222" s="490">
        <v>44.081485000000001</v>
      </c>
      <c r="BD222" s="487">
        <v>52.217208999999983</v>
      </c>
      <c r="BE222" s="487">
        <v>67.776473000000024</v>
      </c>
      <c r="BF222" s="487">
        <v>214.70403599999997</v>
      </c>
      <c r="BG222" s="496">
        <v>851.88673699999981</v>
      </c>
      <c r="BH222" s="490">
        <v>21.328731999999995</v>
      </c>
      <c r="BI222" s="487">
        <v>41.939296999999996</v>
      </c>
      <c r="BJ222" s="487">
        <v>115.06623400000001</v>
      </c>
      <c r="BK222" s="487">
        <v>126.28567399999999</v>
      </c>
      <c r="BL222" s="496">
        <v>780.75747699999988</v>
      </c>
      <c r="BM222" s="490">
        <v>14.151284</v>
      </c>
      <c r="BN222" s="487">
        <v>26.869748999999999</v>
      </c>
      <c r="BO222" s="487">
        <v>12.303193</v>
      </c>
      <c r="BP222" s="487">
        <v>32.266776999999998</v>
      </c>
      <c r="BQ222" s="496">
        <v>59.697523000000011</v>
      </c>
      <c r="BR222" s="490">
        <v>107.62905599999999</v>
      </c>
      <c r="BS222" s="487">
        <v>74.591585000000009</v>
      </c>
      <c r="BT222" s="487">
        <v>1021.8256839999998</v>
      </c>
      <c r="BU222" s="487">
        <v>15.101618999999999</v>
      </c>
      <c r="BV222" s="493">
        <v>11.517996</v>
      </c>
      <c r="BW222" s="20"/>
      <c r="BX222" s="20"/>
      <c r="BY222" s="20"/>
      <c r="BZ222" s="20"/>
      <c r="CA222" s="20"/>
      <c r="CB222" s="20"/>
      <c r="CC222" s="20"/>
      <c r="CD222" s="20"/>
      <c r="CE222" s="20"/>
      <c r="CF222" s="20"/>
      <c r="CG222" s="20"/>
      <c r="CH222" s="20"/>
      <c r="CI222" s="20"/>
      <c r="CJ222" s="20"/>
      <c r="CK222" s="20"/>
      <c r="CL222" s="20"/>
      <c r="CM222" s="20"/>
      <c r="CN222" s="20"/>
      <c r="CO222" s="20"/>
      <c r="CP222" s="20"/>
      <c r="CQ222" s="20"/>
      <c r="CR222" s="20"/>
      <c r="CS222" s="20"/>
      <c r="CT222" s="20"/>
      <c r="CU222" s="20"/>
      <c r="CV222" s="20"/>
      <c r="CW222" s="20"/>
      <c r="CX222" s="20"/>
      <c r="CY222" s="20"/>
      <c r="CZ222" s="22"/>
    </row>
    <row r="223" s="319" customFormat="true" ht="15" customHeight="true" x14ac:dyDescent="0.2">
      <c r="A223" s="1064"/>
      <c r="B223" s="389" t="s">
        <v>16</v>
      </c>
      <c r="C223" s="478">
        <v>11.840108646943662</v>
      </c>
      <c r="D223" s="470">
        <v>11.057827894955583</v>
      </c>
      <c r="E223" s="470">
        <v>18.006945199971987</v>
      </c>
      <c r="F223" s="470">
        <v>26.366592051666732</v>
      </c>
      <c r="G223" s="485">
        <v>26.860190368156157</v>
      </c>
      <c r="H223" s="474">
        <v>14.788393381809106</v>
      </c>
      <c r="I223" s="470">
        <v>21.822243417252707</v>
      </c>
      <c r="J223" s="470">
        <v>28.012005707271403</v>
      </c>
      <c r="K223" s="470">
        <v>25.118032601099195</v>
      </c>
      <c r="L223" s="481">
        <v>27.943229759939509</v>
      </c>
      <c r="M223" s="478">
        <v>13.093324982794854</v>
      </c>
      <c r="N223" s="470">
        <v>10.763553615643335</v>
      </c>
      <c r="O223" s="470">
        <v>9.7812659876704036</v>
      </c>
      <c r="P223" s="470">
        <v>10.21979671534014</v>
      </c>
      <c r="Q223" s="481">
        <v>18.829882308288127</v>
      </c>
      <c r="R223" s="478">
        <v>7.6153034158424102</v>
      </c>
      <c r="S223" s="470">
        <v>15.758723225776</v>
      </c>
      <c r="T223" s="470">
        <v>28.202632546343796</v>
      </c>
      <c r="U223" s="470">
        <v>19.352043192282729</v>
      </c>
      <c r="V223" s="481">
        <v>12.337167469841251</v>
      </c>
      <c r="W223" s="24"/>
      <c r="X223" s="24"/>
      <c r="Y223" s="24"/>
      <c r="Z223" s="24"/>
      <c r="AA223" s="24"/>
      <c r="AB223" s="24"/>
      <c r="AC223" s="24"/>
      <c r="AD223" s="24"/>
      <c r="AE223" s="24"/>
      <c r="AF223" s="24"/>
      <c r="AG223" s="24"/>
      <c r="AH223" s="24"/>
      <c r="AI223" s="24"/>
      <c r="AJ223" s="24"/>
      <c r="AK223" s="24"/>
      <c r="AL223" s="24"/>
      <c r="AM223" s="24"/>
      <c r="AN223" s="24"/>
      <c r="AO223" s="24"/>
      <c r="AP223" s="24"/>
      <c r="AQ223" s="24"/>
      <c r="AR223" s="24"/>
      <c r="AS223" s="24"/>
      <c r="AT223" s="24"/>
      <c r="AU223" s="24"/>
      <c r="AV223" s="24"/>
      <c r="AW223" s="24"/>
      <c r="AX223" s="24"/>
      <c r="AY223" s="24"/>
      <c r="AZ223" s="356"/>
      <c r="BA223" s="1084"/>
      <c r="BB223" s="890" t="s">
        <v>16</v>
      </c>
      <c r="BC223" s="491">
        <v>876.61142399999972</v>
      </c>
      <c r="BD223" s="488">
        <v>828.38418899999954</v>
      </c>
      <c r="BE223" s="488">
        <v>1341.8253340000003</v>
      </c>
      <c r="BF223" s="488">
        <v>2124.1936980000005</v>
      </c>
      <c r="BG223" s="497">
        <v>2188.7456179999999</v>
      </c>
      <c r="BH223" s="491">
        <v>594.59378099999981</v>
      </c>
      <c r="BI223" s="488">
        <v>947.38155500000005</v>
      </c>
      <c r="BJ223" s="488">
        <v>1295.9666550000002</v>
      </c>
      <c r="BK223" s="488">
        <v>1173.2010470000005</v>
      </c>
      <c r="BL223" s="497">
        <v>1302.0795980000003</v>
      </c>
      <c r="BM223" s="491">
        <v>416.95322499999997</v>
      </c>
      <c r="BN223" s="488">
        <v>348.65701500000017</v>
      </c>
      <c r="BO223" s="488">
        <v>314.21790899999996</v>
      </c>
      <c r="BP223" s="488">
        <v>326.9451890000002</v>
      </c>
      <c r="BQ223" s="497">
        <v>639.76428899999985</v>
      </c>
      <c r="BR223" s="491">
        <v>922.98877899999957</v>
      </c>
      <c r="BS223" s="488">
        <v>546.07308900000021</v>
      </c>
      <c r="BT223" s="488">
        <v>5127.7599019999989</v>
      </c>
      <c r="BU223" s="488">
        <v>476.29170599999946</v>
      </c>
      <c r="BV223" s="494">
        <v>286.64678699999985</v>
      </c>
      <c r="BW223" s="20"/>
      <c r="BX223" s="20"/>
      <c r="BY223" s="20"/>
      <c r="BZ223" s="20"/>
      <c r="CA223" s="20"/>
      <c r="CB223" s="20"/>
      <c r="CC223" s="20"/>
      <c r="CD223" s="20"/>
      <c r="CE223" s="20"/>
      <c r="CF223" s="20"/>
      <c r="CG223" s="20"/>
      <c r="CH223" s="20"/>
      <c r="CI223" s="20"/>
      <c r="CJ223" s="20"/>
      <c r="CK223" s="20"/>
      <c r="CL223" s="20"/>
      <c r="CM223" s="20"/>
      <c r="CN223" s="20"/>
      <c r="CO223" s="20"/>
      <c r="CP223" s="20"/>
      <c r="CQ223" s="20"/>
      <c r="CR223" s="20"/>
      <c r="CS223" s="20"/>
      <c r="CT223" s="20"/>
      <c r="CU223" s="20"/>
      <c r="CV223" s="20"/>
      <c r="CW223" s="20"/>
      <c r="CX223" s="20"/>
      <c r="CY223" s="20"/>
      <c r="CZ223" s="22"/>
    </row>
    <row r="224" s="319" customFormat="true" ht="15" customHeight="true" x14ac:dyDescent="0.2">
      <c r="A224" s="1085"/>
      <c r="B224" s="436" t="s">
        <v>20</v>
      </c>
      <c r="C224" s="478">
        <v>87.564496908689023</v>
      </c>
      <c r="D224" s="470">
        <v>88.245141768222041</v>
      </c>
      <c r="E224" s="470">
        <v>81.083512250611093</v>
      </c>
      <c r="F224" s="470">
        <v>70.968390283330109</v>
      </c>
      <c r="G224" s="485">
        <v>62.685492903691667</v>
      </c>
      <c r="H224" s="474">
        <v>84.681130704667794</v>
      </c>
      <c r="I224" s="470">
        <v>77.211715452801116</v>
      </c>
      <c r="J224" s="470">
        <v>69.500865483444457</v>
      </c>
      <c r="K224" s="470">
        <v>72.178212842343683</v>
      </c>
      <c r="L224" s="481">
        <v>55.301354058044957</v>
      </c>
      <c r="M224" s="478">
        <v>86.462290973081835</v>
      </c>
      <c r="N224" s="470">
        <v>88.406937808427514</v>
      </c>
      <c r="O224" s="470">
        <v>89.835748829805681</v>
      </c>
      <c r="P224" s="470">
        <v>88.771594157827892</v>
      </c>
      <c r="Q224" s="481">
        <v>79.413068491695697</v>
      </c>
      <c r="R224" s="478">
        <v>91.496681543835166</v>
      </c>
      <c r="S224" s="470">
        <v>82.088692868030094</v>
      </c>
      <c r="T224" s="470">
        <v>66.177335540494951</v>
      </c>
      <c r="U224" s="470">
        <v>80.034368161348141</v>
      </c>
      <c r="V224" s="481">
        <v>87.167102412071145</v>
      </c>
      <c r="W224" s="24"/>
      <c r="X224" s="24"/>
      <c r="Y224" s="24"/>
      <c r="Z224" s="24"/>
      <c r="AA224" s="24"/>
      <c r="AB224" s="24"/>
      <c r="AC224" s="24"/>
      <c r="AD224" s="24"/>
      <c r="AE224" s="24"/>
      <c r="AF224" s="24"/>
      <c r="AG224" s="24"/>
      <c r="AH224" s="24"/>
      <c r="AI224" s="24"/>
      <c r="AJ224" s="24"/>
      <c r="AK224" s="24"/>
      <c r="AL224" s="24"/>
      <c r="AM224" s="24"/>
      <c r="AN224" s="24"/>
      <c r="AO224" s="24"/>
      <c r="AP224" s="24"/>
      <c r="AQ224" s="24"/>
      <c r="AR224" s="24"/>
      <c r="AS224" s="24"/>
      <c r="AT224" s="24"/>
      <c r="AU224" s="24"/>
      <c r="AV224" s="24"/>
      <c r="AW224" s="24"/>
      <c r="AX224" s="24"/>
      <c r="AY224" s="24"/>
      <c r="AZ224" s="356"/>
      <c r="BA224" s="1084"/>
      <c r="BB224" s="890" t="s">
        <v>20</v>
      </c>
      <c r="BC224" s="491">
        <v>6483.0518549999842</v>
      </c>
      <c r="BD224" s="488">
        <v>6610.7811489999895</v>
      </c>
      <c r="BE224" s="488">
        <v>6042.1081809999951</v>
      </c>
      <c r="BF224" s="488">
        <v>5717.4854870000072</v>
      </c>
      <c r="BG224" s="497">
        <v>5108.0277549999964</v>
      </c>
      <c r="BH224" s="491">
        <v>3404.7561749999945</v>
      </c>
      <c r="BI224" s="488">
        <v>3352.0364360000017</v>
      </c>
      <c r="BJ224" s="488">
        <v>3215.4357350000023</v>
      </c>
      <c r="BK224" s="488">
        <v>3371.2654259999972</v>
      </c>
      <c r="BL224" s="497">
        <v>2576.8948500000006</v>
      </c>
      <c r="BM224" s="491">
        <v>2753.3671629999976</v>
      </c>
      <c r="BN224" s="488">
        <v>2863.7102709999986</v>
      </c>
      <c r="BO224" s="488">
        <v>2885.9251129999971</v>
      </c>
      <c r="BP224" s="488">
        <v>2839.9239670000015</v>
      </c>
      <c r="BQ224" s="497">
        <v>2698.1392910000009</v>
      </c>
      <c r="BR224" s="491">
        <v>11089.566070999976</v>
      </c>
      <c r="BS224" s="488">
        <v>2844.5468230000029</v>
      </c>
      <c r="BT224" s="488">
        <v>12032.262840999991</v>
      </c>
      <c r="BU224" s="488">
        <v>1969.802639000002</v>
      </c>
      <c r="BV224" s="494">
        <v>2025.2760530000037</v>
      </c>
      <c r="BW224" s="20"/>
      <c r="BX224" s="20"/>
      <c r="BY224" s="20"/>
      <c r="BZ224" s="20"/>
      <c r="CA224" s="20"/>
      <c r="CB224" s="20"/>
      <c r="CC224" s="20"/>
      <c r="CD224" s="20"/>
      <c r="CE224" s="20"/>
      <c r="CF224" s="20"/>
      <c r="CG224" s="20"/>
      <c r="CH224" s="20"/>
      <c r="CI224" s="20"/>
      <c r="CJ224" s="20"/>
      <c r="CK224" s="20"/>
      <c r="CL224" s="20"/>
      <c r="CM224" s="20"/>
      <c r="CN224" s="20"/>
      <c r="CO224" s="20"/>
      <c r="CP224" s="20"/>
      <c r="CQ224" s="20"/>
      <c r="CR224" s="20"/>
      <c r="CS224" s="20"/>
      <c r="CT224" s="20"/>
      <c r="CU224" s="20"/>
      <c r="CV224" s="20"/>
      <c r="CW224" s="20"/>
      <c r="CX224" s="20"/>
      <c r="CY224" s="20"/>
      <c r="CZ224" s="22"/>
    </row>
    <row r="225" s="319" customFormat="true" ht="15" customHeight="true" x14ac:dyDescent="0.2">
      <c r="A225" s="1064" t="s">
        <v>70</v>
      </c>
      <c r="B225" s="436" t="s">
        <v>71</v>
      </c>
      <c r="C225" s="478">
        <v>17.115300602364041</v>
      </c>
      <c r="D225" s="470">
        <v>21.997261466986693</v>
      </c>
      <c r="E225" s="470">
        <v>17.254904810149689</v>
      </c>
      <c r="F225" s="470">
        <v>11.578120157347588</v>
      </c>
      <c r="G225" s="485">
        <v>31.270232273773185</v>
      </c>
      <c r="H225" s="474">
        <v>14.137461963498657</v>
      </c>
      <c r="I225" s="470">
        <v>7.6352374305358319</v>
      </c>
      <c r="J225" s="470">
        <v>8.2854145294128578</v>
      </c>
      <c r="K225" s="470">
        <v>17.396393002464539</v>
      </c>
      <c r="L225" s="481">
        <v>38.301205772419792</v>
      </c>
      <c r="M225" s="478">
        <v>18.39712653063436</v>
      </c>
      <c r="N225" s="470">
        <v>15.045776071502576</v>
      </c>
      <c r="O225" s="470">
        <v>20.085260216964485</v>
      </c>
      <c r="P225" s="470">
        <v>38.835080176588534</v>
      </c>
      <c r="Q225" s="481">
        <v>24.575080447708572</v>
      </c>
      <c r="R225" s="478">
        <v>30.495945958474525</v>
      </c>
      <c r="S225" s="470">
        <v>34.58485297972674</v>
      </c>
      <c r="T225" s="470">
        <v>19.3043531210072</v>
      </c>
      <c r="U225" s="470">
        <v>13.407536213480325</v>
      </c>
      <c r="V225" s="481">
        <v>11.454106905710598</v>
      </c>
      <c r="W225" s="24"/>
      <c r="X225" s="24"/>
      <c r="Y225" s="24"/>
      <c r="Z225" s="24"/>
      <c r="AA225" s="24"/>
      <c r="AB225" s="24"/>
      <c r="AC225" s="24"/>
      <c r="AD225" s="24"/>
      <c r="AE225" s="24"/>
      <c r="AF225" s="24"/>
      <c r="AG225" s="24"/>
      <c r="AH225" s="24"/>
      <c r="AI225" s="24"/>
      <c r="AJ225" s="24"/>
      <c r="AK225" s="24"/>
      <c r="AL225" s="24"/>
      <c r="AM225" s="24"/>
      <c r="AN225" s="24"/>
      <c r="AO225" s="24"/>
      <c r="AP225" s="24"/>
      <c r="AQ225" s="24"/>
      <c r="AR225" s="24"/>
      <c r="AS225" s="24"/>
      <c r="AT225" s="24"/>
      <c r="AU225" s="24"/>
      <c r="AV225" s="24"/>
      <c r="AW225" s="24"/>
      <c r="AX225" s="24"/>
      <c r="AY225" s="24"/>
      <c r="AZ225" s="356"/>
      <c r="BA225" s="1084" t="s">
        <v>70</v>
      </c>
      <c r="BB225" s="890" t="s">
        <v>71</v>
      </c>
      <c r="BC225" s="491">
        <v>157.57935899999993</v>
      </c>
      <c r="BD225" s="488">
        <v>193.70819200000005</v>
      </c>
      <c r="BE225" s="488">
        <v>243.22544999999991</v>
      </c>
      <c r="BF225" s="488">
        <v>270.80038999999999</v>
      </c>
      <c r="BG225" s="497">
        <v>950.81279999999958</v>
      </c>
      <c r="BH225" s="491">
        <v>87.075811000000016</v>
      </c>
      <c r="BI225" s="488">
        <v>75.536996000000002</v>
      </c>
      <c r="BJ225" s="488">
        <v>116.909924</v>
      </c>
      <c r="BK225" s="488">
        <v>226.06381700000003</v>
      </c>
      <c r="BL225" s="497">
        <v>797.75171399999988</v>
      </c>
      <c r="BM225" s="491">
        <v>79.310841999999994</v>
      </c>
      <c r="BN225" s="488">
        <v>56.500915999999982</v>
      </c>
      <c r="BO225" s="488">
        <v>65.582613000000009</v>
      </c>
      <c r="BP225" s="488">
        <v>139.50025500000004</v>
      </c>
      <c r="BQ225" s="497">
        <v>171.893303</v>
      </c>
      <c r="BR225" s="491">
        <v>314.29665800000015</v>
      </c>
      <c r="BS225" s="488">
        <v>214.65596500000004</v>
      </c>
      <c r="BT225" s="488">
        <v>1187.1377170000001</v>
      </c>
      <c r="BU225" s="488">
        <v>65.883738000000008</v>
      </c>
      <c r="BV225" s="494">
        <v>34.152113</v>
      </c>
      <c r="BW225" s="20"/>
      <c r="BX225" s="20"/>
      <c r="BY225" s="20"/>
      <c r="BZ225" s="20"/>
      <c r="CA225" s="20"/>
      <c r="CB225" s="20"/>
      <c r="CC225" s="20"/>
      <c r="CD225" s="20"/>
      <c r="CE225" s="20"/>
      <c r="CF225" s="20"/>
      <c r="CG225" s="20"/>
      <c r="CH225" s="20"/>
      <c r="CI225" s="20"/>
      <c r="CJ225" s="20"/>
      <c r="CK225" s="20"/>
      <c r="CL225" s="20"/>
      <c r="CM225" s="20"/>
      <c r="CN225" s="20"/>
      <c r="CO225" s="20"/>
      <c r="CP225" s="20"/>
      <c r="CQ225" s="20"/>
      <c r="CR225" s="20"/>
      <c r="CS225" s="20"/>
      <c r="CT225" s="20"/>
      <c r="CU225" s="20"/>
      <c r="CV225" s="20"/>
      <c r="CW225" s="20"/>
      <c r="CX225" s="20"/>
      <c r="CY225" s="20"/>
      <c r="CZ225" s="22"/>
    </row>
    <row r="226" s="319" customFormat="true" ht="15" customHeight="true" x14ac:dyDescent="0.2">
      <c r="A226" s="1064"/>
      <c r="B226" s="436" t="s">
        <v>72</v>
      </c>
      <c r="C226" s="478">
        <v>82.88469939763597</v>
      </c>
      <c r="D226" s="470">
        <v>78.002738533013286</v>
      </c>
      <c r="E226" s="470">
        <v>82.745095189850289</v>
      </c>
      <c r="F226" s="470">
        <v>88.421879842652473</v>
      </c>
      <c r="G226" s="485">
        <v>68.729767726226839</v>
      </c>
      <c r="H226" s="474">
        <v>85.862538036501391</v>
      </c>
      <c r="I226" s="470">
        <v>92.364762569464148</v>
      </c>
      <c r="J226" s="470">
        <v>91.714585470587153</v>
      </c>
      <c r="K226" s="470">
        <v>82.603606997535422</v>
      </c>
      <c r="L226" s="481">
        <v>61.698794227580187</v>
      </c>
      <c r="M226" s="478">
        <v>81.602873469365619</v>
      </c>
      <c r="N226" s="470">
        <v>84.954223928497385</v>
      </c>
      <c r="O226" s="470">
        <v>79.914739783035543</v>
      </c>
      <c r="P226" s="470">
        <v>61.164919823411402</v>
      </c>
      <c r="Q226" s="481">
        <v>75.424919552291456</v>
      </c>
      <c r="R226" s="478">
        <v>69.50405404152545</v>
      </c>
      <c r="S226" s="470">
        <v>65.415147020273395</v>
      </c>
      <c r="T226" s="470">
        <v>80.695646878992747</v>
      </c>
      <c r="U226" s="470">
        <v>86.592463786519673</v>
      </c>
      <c r="V226" s="481">
        <v>88.54589309428944</v>
      </c>
      <c r="W226" s="24"/>
      <c r="X226" s="24"/>
      <c r="Y226" s="24"/>
      <c r="Z226" s="24"/>
      <c r="AA226" s="24"/>
      <c r="AB226" s="24"/>
      <c r="AC226" s="24"/>
      <c r="AD226" s="24"/>
      <c r="AE226" s="24"/>
      <c r="AF226" s="24"/>
      <c r="AG226" s="24"/>
      <c r="AH226" s="24"/>
      <c r="AI226" s="24"/>
      <c r="AJ226" s="24"/>
      <c r="AK226" s="24"/>
      <c r="AL226" s="24"/>
      <c r="AM226" s="24"/>
      <c r="AN226" s="24"/>
      <c r="AO226" s="24"/>
      <c r="AP226" s="24"/>
      <c r="AQ226" s="24"/>
      <c r="AR226" s="24"/>
      <c r="AS226" s="24"/>
      <c r="AT226" s="24"/>
      <c r="AU226" s="24"/>
      <c r="AV226" s="24"/>
      <c r="AW226" s="24"/>
      <c r="AX226" s="24"/>
      <c r="AY226" s="24"/>
      <c r="AZ226" s="356"/>
      <c r="BA226" s="1084"/>
      <c r="BB226" s="890" t="s">
        <v>72</v>
      </c>
      <c r="BC226" s="491">
        <v>763.11354999999969</v>
      </c>
      <c r="BD226" s="488">
        <v>686.8932059999994</v>
      </c>
      <c r="BE226" s="488">
        <v>1166.3763569999999</v>
      </c>
      <c r="BF226" s="488">
        <v>2068.0973440000016</v>
      </c>
      <c r="BG226" s="497">
        <v>2089.8195550000009</v>
      </c>
      <c r="BH226" s="491">
        <v>528.84670199999994</v>
      </c>
      <c r="BI226" s="488">
        <v>913.78385599999967</v>
      </c>
      <c r="BJ226" s="488">
        <v>1294.1229650000002</v>
      </c>
      <c r="BK226" s="488">
        <v>1073.4229040000005</v>
      </c>
      <c r="BL226" s="497">
        <v>1285.0853610000006</v>
      </c>
      <c r="BM226" s="491">
        <v>351.79366699999991</v>
      </c>
      <c r="BN226" s="488">
        <v>319.02584800000011</v>
      </c>
      <c r="BO226" s="488">
        <v>260.938489</v>
      </c>
      <c r="BP226" s="488">
        <v>219.71171099999998</v>
      </c>
      <c r="BQ226" s="497">
        <v>527.56850899999984</v>
      </c>
      <c r="BR226" s="491">
        <v>716.32117699999958</v>
      </c>
      <c r="BS226" s="488">
        <v>406.00870900000018</v>
      </c>
      <c r="BT226" s="488">
        <v>4962.4478689999978</v>
      </c>
      <c r="BU226" s="488">
        <v>425.5095869999995</v>
      </c>
      <c r="BV226" s="494">
        <v>264.01266999999996</v>
      </c>
      <c r="BW226" s="20"/>
      <c r="BX226" s="20"/>
      <c r="BY226" s="20"/>
      <c r="BZ226" s="20"/>
      <c r="CA226" s="20"/>
      <c r="CB226" s="20"/>
      <c r="CC226" s="20"/>
      <c r="CD226" s="20"/>
      <c r="CE226" s="20"/>
      <c r="CF226" s="20"/>
      <c r="CG226" s="20"/>
      <c r="CH226" s="20"/>
      <c r="CI226" s="20"/>
      <c r="CJ226" s="20"/>
      <c r="CK226" s="20"/>
      <c r="CL226" s="20"/>
      <c r="CM226" s="20"/>
      <c r="CN226" s="20"/>
      <c r="CO226" s="20"/>
      <c r="CP226" s="20"/>
      <c r="CQ226" s="20"/>
      <c r="CR226" s="20"/>
      <c r="CS226" s="20"/>
      <c r="CT226" s="20"/>
      <c r="CU226" s="20"/>
      <c r="CV226" s="20"/>
      <c r="CW226" s="20"/>
      <c r="CX226" s="20"/>
      <c r="CY226" s="20"/>
      <c r="CZ226" s="22"/>
    </row>
    <row r="227" s="319" customFormat="true" ht="15" customHeight="true" x14ac:dyDescent="0.2">
      <c r="A227" s="1064" t="s">
        <v>95</v>
      </c>
      <c r="B227" s="389" t="s">
        <v>61</v>
      </c>
      <c r="C227" s="478">
        <v>4.7878597270699759</v>
      </c>
      <c r="D227" s="470">
        <v>5.9297213380076874</v>
      </c>
      <c r="E227" s="470">
        <v>4.8081999230865078</v>
      </c>
      <c r="F227" s="470">
        <v>9.1797102916856286</v>
      </c>
      <c r="G227" s="485">
        <v>28.016762223790774</v>
      </c>
      <c r="H227" s="474">
        <v>3.4628920927266069</v>
      </c>
      <c r="I227" s="470">
        <v>4.2392007522348267</v>
      </c>
      <c r="J227" s="470">
        <v>8.1547520895524634</v>
      </c>
      <c r="K227" s="470">
        <v>9.7181196205543916</v>
      </c>
      <c r="L227" s="481">
        <v>37.485288041552629</v>
      </c>
      <c r="M227" s="478">
        <v>3.2825645996664812</v>
      </c>
      <c r="N227" s="470">
        <v>7.1552154402502133</v>
      </c>
      <c r="O227" s="470">
        <v>3.7679625986316814</v>
      </c>
      <c r="P227" s="470">
        <v>8.9826564964709377</v>
      </c>
      <c r="Q227" s="481">
        <v>8.5347794512618851</v>
      </c>
      <c r="R227" s="478">
        <v>10.443158690340343</v>
      </c>
      <c r="S227" s="470">
        <v>12.018016833353734</v>
      </c>
      <c r="T227" s="470">
        <v>16.616171442938587</v>
      </c>
      <c r="U227" s="470">
        <v>3.0732242852505198</v>
      </c>
      <c r="V227" s="481">
        <v>3.8629632527728823</v>
      </c>
      <c r="W227" s="24"/>
      <c r="X227" s="24"/>
      <c r="Y227" s="24"/>
      <c r="Z227" s="24"/>
      <c r="AA227" s="24"/>
      <c r="AB227" s="24"/>
      <c r="AC227" s="24"/>
      <c r="AD227" s="24"/>
      <c r="AE227" s="24"/>
      <c r="AF227" s="24"/>
      <c r="AG227" s="24"/>
      <c r="AH227" s="24"/>
      <c r="AI227" s="24"/>
      <c r="AJ227" s="24"/>
      <c r="AK227" s="24"/>
      <c r="AL227" s="24"/>
      <c r="AM227" s="24"/>
      <c r="AN227" s="24"/>
      <c r="AO227" s="24"/>
      <c r="AP227" s="24"/>
      <c r="AQ227" s="24"/>
      <c r="AR227" s="24"/>
      <c r="AS227" s="24"/>
      <c r="AT227" s="24"/>
      <c r="AU227" s="24"/>
      <c r="AV227" s="24"/>
      <c r="AW227" s="24"/>
      <c r="AX227" s="24"/>
      <c r="AY227" s="24"/>
      <c r="AZ227" s="356"/>
      <c r="BA227" s="1084" t="s">
        <v>95</v>
      </c>
      <c r="BB227" s="890" t="s">
        <v>61</v>
      </c>
      <c r="BC227" s="491">
        <v>44.081485000000001</v>
      </c>
      <c r="BD227" s="488">
        <v>52.217208999999983</v>
      </c>
      <c r="BE227" s="488">
        <v>67.776473000000024</v>
      </c>
      <c r="BF227" s="488">
        <v>214.70403599999997</v>
      </c>
      <c r="BG227" s="497">
        <v>851.88673699999981</v>
      </c>
      <c r="BH227" s="491">
        <v>21.328731999999995</v>
      </c>
      <c r="BI227" s="488">
        <v>41.939296999999996</v>
      </c>
      <c r="BJ227" s="488">
        <v>115.06623400000001</v>
      </c>
      <c r="BK227" s="488">
        <v>126.28567399999999</v>
      </c>
      <c r="BL227" s="497">
        <v>780.75747699999988</v>
      </c>
      <c r="BM227" s="491">
        <v>14.151284</v>
      </c>
      <c r="BN227" s="488">
        <v>26.869748999999999</v>
      </c>
      <c r="BO227" s="488">
        <v>12.303193</v>
      </c>
      <c r="BP227" s="488">
        <v>32.266776999999998</v>
      </c>
      <c r="BQ227" s="497">
        <v>59.697523000000011</v>
      </c>
      <c r="BR227" s="491">
        <v>107.62905599999999</v>
      </c>
      <c r="BS227" s="488">
        <v>74.591585000000009</v>
      </c>
      <c r="BT227" s="488">
        <v>1021.8256839999998</v>
      </c>
      <c r="BU227" s="488">
        <v>15.101618999999999</v>
      </c>
      <c r="BV227" s="494">
        <v>11.517996</v>
      </c>
      <c r="BW227" s="20"/>
      <c r="BX227" s="20"/>
      <c r="BY227" s="20"/>
      <c r="BZ227" s="20"/>
      <c r="CA227" s="20"/>
      <c r="CB227" s="20"/>
      <c r="CC227" s="20"/>
      <c r="CD227" s="20"/>
      <c r="CE227" s="20"/>
      <c r="CF227" s="20"/>
      <c r="CG227" s="20"/>
      <c r="CH227" s="20"/>
      <c r="CI227" s="20"/>
      <c r="CJ227" s="20"/>
      <c r="CK227" s="20"/>
      <c r="CL227" s="20"/>
      <c r="CM227" s="20"/>
      <c r="CN227" s="20"/>
      <c r="CO227" s="20"/>
      <c r="CP227" s="20"/>
      <c r="CQ227" s="20"/>
      <c r="CR227" s="20"/>
      <c r="CS227" s="20"/>
      <c r="CT227" s="20"/>
      <c r="CU227" s="20"/>
      <c r="CV227" s="20"/>
      <c r="CW227" s="20"/>
      <c r="CX227" s="20"/>
      <c r="CY227" s="20"/>
      <c r="CZ227" s="22"/>
    </row>
    <row r="228" s="319" customFormat="true" ht="15" customHeight="true" x14ac:dyDescent="0.2">
      <c r="A228" s="1064"/>
      <c r="B228" s="389" t="s">
        <v>92</v>
      </c>
      <c r="C228" s="478">
        <v>8.3569029638306915</v>
      </c>
      <c r="D228" s="470">
        <v>14.855430538392136</v>
      </c>
      <c r="E228" s="470">
        <v>20.389720953301808</v>
      </c>
      <c r="F228" s="470">
        <v>18.00137906328828</v>
      </c>
      <c r="G228" s="485">
        <v>11.871966546905997</v>
      </c>
      <c r="H228" s="474">
        <v>10.802493267525689</v>
      </c>
      <c r="I228" s="470">
        <v>18.943228743348069</v>
      </c>
      <c r="J228" s="470">
        <v>18.686356502070165</v>
      </c>
      <c r="K228" s="470">
        <v>17.66992677103315</v>
      </c>
      <c r="L228" s="481">
        <v>10.903511356019042</v>
      </c>
      <c r="M228" s="478">
        <v>10.250782832800292</v>
      </c>
      <c r="N228" s="470">
        <v>8.3805909503696476</v>
      </c>
      <c r="O228" s="470">
        <v>12.085525792449399</v>
      </c>
      <c r="P228" s="470">
        <v>22.793632659776137</v>
      </c>
      <c r="Q228" s="481">
        <v>15.133243328514995</v>
      </c>
      <c r="R228" s="478">
        <v>15.156088968710696</v>
      </c>
      <c r="S228" s="470">
        <v>16.871259052839235</v>
      </c>
      <c r="T228" s="470">
        <v>14.934307526198237</v>
      </c>
      <c r="U228" s="470">
        <v>8.648197042562602</v>
      </c>
      <c r="V228" s="481">
        <v>18.573331311230014</v>
      </c>
      <c r="W228" s="24"/>
      <c r="X228" s="24"/>
      <c r="Y228" s="24"/>
      <c r="Z228" s="24"/>
      <c r="AA228" s="24"/>
      <c r="AB228" s="24"/>
      <c r="AC228" s="24"/>
      <c r="AD228" s="24"/>
      <c r="AE228" s="24"/>
      <c r="AF228" s="24"/>
      <c r="AG228" s="24"/>
      <c r="AH228" s="24"/>
      <c r="AI228" s="24"/>
      <c r="AJ228" s="24"/>
      <c r="AK228" s="24"/>
      <c r="AL228" s="24"/>
      <c r="AM228" s="24"/>
      <c r="AN228" s="24"/>
      <c r="AO228" s="24"/>
      <c r="AP228" s="24"/>
      <c r="AQ228" s="24"/>
      <c r="AR228" s="24"/>
      <c r="AS228" s="24"/>
      <c r="AT228" s="24"/>
      <c r="AU228" s="24"/>
      <c r="AV228" s="24"/>
      <c r="AW228" s="24"/>
      <c r="AX228" s="24"/>
      <c r="AY228" s="24"/>
      <c r="AZ228" s="356"/>
      <c r="BA228" s="1084"/>
      <c r="BB228" s="890" t="s">
        <v>92</v>
      </c>
      <c r="BC228" s="491">
        <v>76.941412999999983</v>
      </c>
      <c r="BD228" s="488">
        <v>130.81712900000002</v>
      </c>
      <c r="BE228" s="488">
        <v>287.4138749999999</v>
      </c>
      <c r="BF228" s="488">
        <v>421.03384699999998</v>
      </c>
      <c r="BG228" s="497">
        <v>360.98285599999997</v>
      </c>
      <c r="BH228" s="491">
        <v>66.534987999999998</v>
      </c>
      <c r="BI228" s="488">
        <v>187.409312</v>
      </c>
      <c r="BJ228" s="488">
        <v>263.670636</v>
      </c>
      <c r="BK228" s="488">
        <v>229.61835200000002</v>
      </c>
      <c r="BL228" s="497">
        <v>227.10237699999996</v>
      </c>
      <c r="BM228" s="491">
        <v>44.191586999999991</v>
      </c>
      <c r="BN228" s="488">
        <v>31.471362000000003</v>
      </c>
      <c r="BO228" s="488">
        <v>39.461792000000003</v>
      </c>
      <c r="BP228" s="488">
        <v>81.877456000000009</v>
      </c>
      <c r="BQ228" s="497">
        <v>105.85125800000004</v>
      </c>
      <c r="BR228" s="491">
        <v>156.201356</v>
      </c>
      <c r="BS228" s="488">
        <v>104.71394500000004</v>
      </c>
      <c r="BT228" s="488">
        <v>918.39802300000019</v>
      </c>
      <c r="BU228" s="488">
        <v>42.496662999999998</v>
      </c>
      <c r="BV228" s="494">
        <v>55.379132999999989</v>
      </c>
      <c r="BW228" s="20"/>
      <c r="BX228" s="20"/>
      <c r="BY228" s="20"/>
      <c r="BZ228" s="20"/>
      <c r="CA228" s="20"/>
      <c r="CB228" s="20"/>
      <c r="CC228" s="20"/>
      <c r="CD228" s="20"/>
      <c r="CE228" s="20"/>
      <c r="CF228" s="20"/>
      <c r="CG228" s="20"/>
      <c r="CH228" s="20"/>
      <c r="CI228" s="20"/>
      <c r="CJ228" s="20"/>
      <c r="CK228" s="20"/>
      <c r="CL228" s="20"/>
      <c r="CM228" s="20"/>
      <c r="CN228" s="20"/>
      <c r="CO228" s="20"/>
      <c r="CP228" s="20"/>
      <c r="CQ228" s="20"/>
      <c r="CR228" s="20"/>
      <c r="CS228" s="20"/>
      <c r="CT228" s="20"/>
      <c r="CU228" s="20"/>
      <c r="CV228" s="20"/>
      <c r="CW228" s="20"/>
      <c r="CX228" s="20"/>
      <c r="CY228" s="20"/>
      <c r="CZ228" s="22"/>
    </row>
    <row r="229" s="319" customFormat="true" ht="15" customHeight="true" x14ac:dyDescent="0.2">
      <c r="A229" s="1064"/>
      <c r="B229" s="389" t="s">
        <v>93</v>
      </c>
      <c r="C229" s="478">
        <v>4.8116604968877867</v>
      </c>
      <c r="D229" s="470">
        <v>5.4814211185251862</v>
      </c>
      <c r="E229" s="470">
        <v>5.4891847907513354</v>
      </c>
      <c r="F229" s="470">
        <v>10.776564718327268</v>
      </c>
      <c r="G229" s="485">
        <v>10.136137948186768</v>
      </c>
      <c r="H229" s="474">
        <v>3.8459321586772415</v>
      </c>
      <c r="I229" s="470">
        <v>7.4271756075348545</v>
      </c>
      <c r="J229" s="470">
        <v>6.69162807869888</v>
      </c>
      <c r="K229" s="470">
        <v>3.9583505678623987</v>
      </c>
      <c r="L229" s="481">
        <v>12.209123894148076</v>
      </c>
      <c r="M229" s="478">
        <v>1.9871650194222392</v>
      </c>
      <c r="N229" s="470">
        <v>4.9812803755313659</v>
      </c>
      <c r="O229" s="470">
        <v>9.5252753373348629</v>
      </c>
      <c r="P229" s="470">
        <v>7.4441910434576073</v>
      </c>
      <c r="Q229" s="481">
        <v>21.125379894220742</v>
      </c>
      <c r="R229" s="478">
        <v>10.721937001992595</v>
      </c>
      <c r="S229" s="470">
        <v>0.98166582620747078</v>
      </c>
      <c r="T229" s="470">
        <v>9.8466938549247498</v>
      </c>
      <c r="U229" s="470">
        <v>0.38947863201031507</v>
      </c>
      <c r="V229" s="481">
        <v>2.0664640330779789</v>
      </c>
      <c r="W229" s="24"/>
      <c r="X229" s="24"/>
      <c r="Y229" s="24"/>
      <c r="Z229" s="24"/>
      <c r="AA229" s="24"/>
      <c r="AB229" s="24"/>
      <c r="AC229" s="24"/>
      <c r="AD229" s="24"/>
      <c r="AE229" s="24"/>
      <c r="AF229" s="24"/>
      <c r="AG229" s="24"/>
      <c r="AH229" s="24"/>
      <c r="AI229" s="24"/>
      <c r="AJ229" s="24"/>
      <c r="AK229" s="24"/>
      <c r="AL229" s="24"/>
      <c r="AM229" s="24"/>
      <c r="AN229" s="24"/>
      <c r="AO229" s="24"/>
      <c r="AP229" s="24"/>
      <c r="AQ229" s="24"/>
      <c r="AR229" s="24"/>
      <c r="AS229" s="24"/>
      <c r="AT229" s="24"/>
      <c r="AU229" s="24"/>
      <c r="AV229" s="24"/>
      <c r="AW229" s="24"/>
      <c r="AX229" s="24"/>
      <c r="AY229" s="24"/>
      <c r="AZ229" s="356"/>
      <c r="BA229" s="1084"/>
      <c r="BB229" s="890" t="s">
        <v>93</v>
      </c>
      <c r="BC229" s="491">
        <v>44.300617000000003</v>
      </c>
      <c r="BD229" s="488">
        <v>48.26947100000001</v>
      </c>
      <c r="BE229" s="488">
        <v>77.375647999999998</v>
      </c>
      <c r="BF229" s="488">
        <v>252.05282799999998</v>
      </c>
      <c r="BG229" s="497">
        <v>308.20268999999996</v>
      </c>
      <c r="BH229" s="491">
        <v>23.687961999999999</v>
      </c>
      <c r="BI229" s="488">
        <v>73.478596999999993</v>
      </c>
      <c r="BJ229" s="488">
        <v>94.421073000000007</v>
      </c>
      <c r="BK229" s="488">
        <v>51.43824</v>
      </c>
      <c r="BL229" s="497">
        <v>254.29615899999999</v>
      </c>
      <c r="BM229" s="491">
        <v>8.5667580000000001</v>
      </c>
      <c r="BN229" s="488">
        <v>18.706040999999999</v>
      </c>
      <c r="BO229" s="488">
        <v>31.102034000000003</v>
      </c>
      <c r="BP229" s="488">
        <v>26.740425000000002</v>
      </c>
      <c r="BQ229" s="497">
        <v>147.76396500000001</v>
      </c>
      <c r="BR229" s="491">
        <v>110.502195</v>
      </c>
      <c r="BS229" s="488">
        <v>6.0928529999999999</v>
      </c>
      <c r="BT229" s="488">
        <v>605.53086600000029</v>
      </c>
      <c r="BU229" s="488">
        <v>1.913872</v>
      </c>
      <c r="BV229" s="494">
        <v>6.1614680000000011</v>
      </c>
      <c r="BW229" s="20"/>
      <c r="BX229" s="20"/>
      <c r="BY229" s="20"/>
      <c r="BZ229" s="20"/>
      <c r="CA229" s="20"/>
      <c r="CB229" s="20"/>
      <c r="CC229" s="20"/>
      <c r="CD229" s="20"/>
      <c r="CE229" s="20"/>
      <c r="CF229" s="20"/>
      <c r="CG229" s="20"/>
      <c r="CH229" s="20"/>
      <c r="CI229" s="20"/>
      <c r="CJ229" s="20"/>
      <c r="CK229" s="20"/>
      <c r="CL229" s="20"/>
      <c r="CM229" s="20"/>
      <c r="CN229" s="20"/>
      <c r="CO229" s="20"/>
      <c r="CP229" s="20"/>
      <c r="CQ229" s="20"/>
      <c r="CR229" s="20"/>
      <c r="CS229" s="20"/>
      <c r="CT229" s="20"/>
      <c r="CU229" s="20"/>
      <c r="CV229" s="20"/>
      <c r="CW229" s="20"/>
      <c r="CX229" s="20"/>
      <c r="CY229" s="20"/>
      <c r="CZ229" s="22"/>
    </row>
    <row r="230" s="319" customFormat="true" ht="15" customHeight="true" x14ac:dyDescent="0.2">
      <c r="A230" s="1064"/>
      <c r="B230" s="389" t="s">
        <v>94</v>
      </c>
      <c r="C230" s="478">
        <v>82.043576812211569</v>
      </c>
      <c r="D230" s="470">
        <v>73.733427005074972</v>
      </c>
      <c r="E230" s="470">
        <v>69.312894332860324</v>
      </c>
      <c r="F230" s="470">
        <v>62.04234592669885</v>
      </c>
      <c r="G230" s="485">
        <v>49.975133281116477</v>
      </c>
      <c r="H230" s="474">
        <v>81.888682481070489</v>
      </c>
      <c r="I230" s="470">
        <v>69.39039489688227</v>
      </c>
      <c r="J230" s="470">
        <v>66.467263329678488</v>
      </c>
      <c r="K230" s="470">
        <v>68.653603040549996</v>
      </c>
      <c r="L230" s="481">
        <v>39.402076708280205</v>
      </c>
      <c r="M230" s="478">
        <v>84.479487548110967</v>
      </c>
      <c r="N230" s="470">
        <v>79.482913233848706</v>
      </c>
      <c r="O230" s="470">
        <v>74.621236271584095</v>
      </c>
      <c r="P230" s="470">
        <v>60.779519800295255</v>
      </c>
      <c r="Q230" s="481">
        <v>55.206597326002417</v>
      </c>
      <c r="R230" s="478">
        <v>63.67881533895634</v>
      </c>
      <c r="S230" s="470">
        <v>70.12905828759969</v>
      </c>
      <c r="T230" s="470">
        <v>58.602827175938422</v>
      </c>
      <c r="U230" s="470">
        <v>87.889100040176544</v>
      </c>
      <c r="V230" s="481">
        <v>75.497241402919173</v>
      </c>
      <c r="W230" s="24"/>
      <c r="X230" s="24"/>
      <c r="Y230" s="24"/>
      <c r="Z230" s="24"/>
      <c r="AA230" s="24"/>
      <c r="AB230" s="24"/>
      <c r="AC230" s="24"/>
      <c r="AD230" s="24"/>
      <c r="AE230" s="24"/>
      <c r="AF230" s="24"/>
      <c r="AG230" s="24"/>
      <c r="AH230" s="24"/>
      <c r="AI230" s="24"/>
      <c r="AJ230" s="24"/>
      <c r="AK230" s="24"/>
      <c r="AL230" s="24"/>
      <c r="AM230" s="24"/>
      <c r="AN230" s="24"/>
      <c r="AO230" s="24"/>
      <c r="AP230" s="24"/>
      <c r="AQ230" s="24"/>
      <c r="AR230" s="24"/>
      <c r="AS230" s="24"/>
      <c r="AT230" s="24"/>
      <c r="AU230" s="24"/>
      <c r="AV230" s="24"/>
      <c r="AW230" s="24"/>
      <c r="AX230" s="24"/>
      <c r="AY230" s="24"/>
      <c r="AZ230" s="356"/>
      <c r="BA230" s="1084"/>
      <c r="BB230" s="890" t="s">
        <v>94</v>
      </c>
      <c r="BC230" s="491">
        <v>755.36939399999994</v>
      </c>
      <c r="BD230" s="488">
        <v>649.29758899999945</v>
      </c>
      <c r="BE230" s="488">
        <v>977.03581099999974</v>
      </c>
      <c r="BF230" s="488">
        <v>1451.1070230000007</v>
      </c>
      <c r="BG230" s="497">
        <v>1519.5600720000007</v>
      </c>
      <c r="BH230" s="491">
        <v>504.37083099999984</v>
      </c>
      <c r="BI230" s="488">
        <v>686.49364600000013</v>
      </c>
      <c r="BJ230" s="488">
        <v>937.87494599999991</v>
      </c>
      <c r="BK230" s="488">
        <v>892.14445499999999</v>
      </c>
      <c r="BL230" s="497">
        <v>820.681062</v>
      </c>
      <c r="BM230" s="491">
        <v>364.1948799999999</v>
      </c>
      <c r="BN230" s="488">
        <v>298.47961199999997</v>
      </c>
      <c r="BO230" s="488">
        <v>243.65408300000007</v>
      </c>
      <c r="BP230" s="488">
        <v>218.32730800000002</v>
      </c>
      <c r="BQ230" s="497">
        <v>386.14906599999989</v>
      </c>
      <c r="BR230" s="491">
        <v>656.28522799999973</v>
      </c>
      <c r="BS230" s="488">
        <v>435.26629100000019</v>
      </c>
      <c r="BT230" s="488">
        <v>3603.8310130000009</v>
      </c>
      <c r="BU230" s="488">
        <v>431.88117099999948</v>
      </c>
      <c r="BV230" s="494">
        <v>225.10618599999998</v>
      </c>
      <c r="BW230" s="20"/>
      <c r="BX230" s="20"/>
      <c r="BY230" s="20"/>
      <c r="BZ230" s="20"/>
      <c r="CA230" s="20"/>
      <c r="CB230" s="20"/>
      <c r="CC230" s="20"/>
      <c r="CD230" s="20"/>
      <c r="CE230" s="20"/>
      <c r="CF230" s="20"/>
      <c r="CG230" s="20"/>
      <c r="CH230" s="20"/>
      <c r="CI230" s="20"/>
      <c r="CJ230" s="20"/>
      <c r="CK230" s="20"/>
      <c r="CL230" s="20"/>
      <c r="CM230" s="20"/>
      <c r="CN230" s="20"/>
      <c r="CO230" s="20"/>
      <c r="CP230" s="20"/>
      <c r="CQ230" s="20"/>
      <c r="CR230" s="20"/>
      <c r="CS230" s="20"/>
      <c r="CT230" s="20"/>
      <c r="CU230" s="20"/>
      <c r="CV230" s="20"/>
      <c r="CW230" s="20"/>
      <c r="CX230" s="20"/>
      <c r="CY230" s="20"/>
      <c r="CZ230" s="22"/>
    </row>
    <row r="231" s="319" customFormat="true" ht="15" customHeight="true" x14ac:dyDescent="0.2">
      <c r="A231" s="1122" t="s">
        <v>361</v>
      </c>
      <c r="B231" s="389" t="s">
        <v>429</v>
      </c>
      <c r="C231" s="415">
        <v>1.8735282531855306</v>
      </c>
      <c r="D231" s="413">
        <v>2.2983114959743483</v>
      </c>
      <c r="E231" s="413">
        <v>2.8925103679343382</v>
      </c>
      <c r="F231" s="413">
        <v>3.2138140895274772</v>
      </c>
      <c r="G231" s="417">
        <v>11.293354215077056</v>
      </c>
      <c r="H231" s="414">
        <v>1.8084489291170407</v>
      </c>
      <c r="I231" s="413">
        <v>1.5548873187980901</v>
      </c>
      <c r="J231" s="413">
        <v>2.411722647325433</v>
      </c>
      <c r="K231" s="413">
        <v>4.693175924647865</v>
      </c>
      <c r="L231" s="416">
        <v>16.491328012193947</v>
      </c>
      <c r="M231" s="415">
        <v>2.2154203651336903</v>
      </c>
      <c r="N231" s="413">
        <v>1.5734227950433215</v>
      </c>
      <c r="O231" s="413">
        <v>1.8361195156722732</v>
      </c>
      <c r="P231" s="413">
        <v>3.8822056275312988</v>
      </c>
      <c r="Q231" s="416">
        <v>4.7982253185871873</v>
      </c>
      <c r="R231" s="415">
        <v>2.177114617189932</v>
      </c>
      <c r="S231" s="413">
        <v>6.0354179264507524</v>
      </c>
      <c r="T231" s="413">
        <v>6.2399408657800084</v>
      </c>
      <c r="U231" s="413">
        <v>2.504452289478694</v>
      </c>
      <c r="V231" s="416">
        <v>1.3969275744778302</v>
      </c>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356"/>
      <c r="BA231" s="1131" t="s">
        <v>361</v>
      </c>
      <c r="BB231" s="890" t="s">
        <v>429</v>
      </c>
      <c r="BC231" s="458">
        <v>157.57935899999993</v>
      </c>
      <c r="BD231" s="445">
        <v>193.70819200000005</v>
      </c>
      <c r="BE231" s="445">
        <v>243.22544999999991</v>
      </c>
      <c r="BF231" s="445">
        <v>270.80038999999999</v>
      </c>
      <c r="BG231" s="462">
        <v>950.81279999999958</v>
      </c>
      <c r="BH231" s="458">
        <v>87.075811000000016</v>
      </c>
      <c r="BI231" s="445">
        <v>75.536996000000002</v>
      </c>
      <c r="BJ231" s="445">
        <v>116.909924</v>
      </c>
      <c r="BK231" s="445">
        <v>226.06381700000003</v>
      </c>
      <c r="BL231" s="462">
        <v>797.75171399999988</v>
      </c>
      <c r="BM231" s="458">
        <v>79.310841999999994</v>
      </c>
      <c r="BN231" s="445">
        <v>56.500915999999982</v>
      </c>
      <c r="BO231" s="445">
        <v>65.582613000000009</v>
      </c>
      <c r="BP231" s="445">
        <v>139.50025500000004</v>
      </c>
      <c r="BQ231" s="462">
        <v>171.893303</v>
      </c>
      <c r="BR231" s="458">
        <v>314.29665800000015</v>
      </c>
      <c r="BS231" s="445">
        <v>214.65596500000004</v>
      </c>
      <c r="BT231" s="445">
        <v>1187.1377170000001</v>
      </c>
      <c r="BU231" s="445">
        <v>65.883738000000008</v>
      </c>
      <c r="BV231" s="446">
        <v>34.152113</v>
      </c>
      <c r="BW231" s="21"/>
      <c r="BX231" s="21"/>
      <c r="BY231" s="21"/>
      <c r="BZ231" s="21"/>
      <c r="CA231" s="21"/>
      <c r="CB231" s="21"/>
      <c r="CC231" s="21"/>
      <c r="CD231" s="21"/>
      <c r="CE231" s="21"/>
      <c r="CF231" s="21"/>
      <c r="CG231" s="21"/>
      <c r="CH231" s="21"/>
      <c r="CI231" s="21"/>
      <c r="CJ231" s="21"/>
      <c r="CK231" s="21"/>
      <c r="CL231" s="21"/>
      <c r="CM231" s="21"/>
      <c r="CN231" s="21"/>
      <c r="CO231" s="21"/>
      <c r="CP231" s="21"/>
      <c r="CQ231" s="21"/>
      <c r="CR231" s="21"/>
      <c r="CS231" s="21"/>
      <c r="CT231" s="21"/>
      <c r="CU231" s="21"/>
      <c r="CV231" s="21"/>
      <c r="CW231" s="21"/>
      <c r="CX231" s="21"/>
      <c r="CY231" s="21"/>
      <c r="CZ231" s="21"/>
    </row>
    <row r="232" s="319" customFormat="true" ht="15" customHeight="true" x14ac:dyDescent="0.2">
      <c r="A232" s="1122"/>
      <c r="B232" s="389" t="s">
        <v>430</v>
      </c>
      <c r="C232" s="415">
        <v>9.0729826887651512</v>
      </c>
      <c r="D232" s="413">
        <v>8.1498595157837936</v>
      </c>
      <c r="E232" s="413">
        <v>13.870899223481686</v>
      </c>
      <c r="F232" s="413">
        <v>24.543836080374774</v>
      </c>
      <c r="G232" s="417">
        <v>24.821997011619668</v>
      </c>
      <c r="H232" s="414">
        <v>10.983443517959063</v>
      </c>
      <c r="I232" s="413">
        <v>18.809735693180325</v>
      </c>
      <c r="J232" s="413">
        <v>26.696327876446478</v>
      </c>
      <c r="K232" s="413">
        <v>22.28469198154961</v>
      </c>
      <c r="L232" s="416">
        <v>26.565614137833972</v>
      </c>
      <c r="M232" s="415">
        <v>9.8267882995979257</v>
      </c>
      <c r="N232" s="413">
        <v>8.8841487357696316</v>
      </c>
      <c r="O232" s="413">
        <v>7.3055072087922879</v>
      </c>
      <c r="P232" s="413">
        <v>6.1144407290060512</v>
      </c>
      <c r="Q232" s="416">
        <v>14.726534035901862</v>
      </c>
      <c r="R232" s="415">
        <v>4.9619150104020351</v>
      </c>
      <c r="S232" s="413">
        <v>11.415626118723175</v>
      </c>
      <c r="T232" s="413">
        <v>26.084068266593537</v>
      </c>
      <c r="U232" s="413">
        <v>16.174984779359093</v>
      </c>
      <c r="V232" s="416">
        <v>10.798938816304448</v>
      </c>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356"/>
      <c r="BA232" s="1131"/>
      <c r="BB232" s="890" t="s">
        <v>430</v>
      </c>
      <c r="BC232" s="458">
        <v>763.11354999999969</v>
      </c>
      <c r="BD232" s="445">
        <v>686.8932059999994</v>
      </c>
      <c r="BE232" s="445">
        <v>1166.3763569999999</v>
      </c>
      <c r="BF232" s="445">
        <v>2068.0973440000016</v>
      </c>
      <c r="BG232" s="462">
        <v>2089.8195550000009</v>
      </c>
      <c r="BH232" s="458">
        <v>528.84670199999994</v>
      </c>
      <c r="BI232" s="445">
        <v>913.78385599999967</v>
      </c>
      <c r="BJ232" s="445">
        <v>1294.1229650000002</v>
      </c>
      <c r="BK232" s="445">
        <v>1073.4229040000005</v>
      </c>
      <c r="BL232" s="462">
        <v>1285.0853610000006</v>
      </c>
      <c r="BM232" s="458">
        <v>351.79366699999991</v>
      </c>
      <c r="BN232" s="445">
        <v>319.02584800000011</v>
      </c>
      <c r="BO232" s="445">
        <v>260.938489</v>
      </c>
      <c r="BP232" s="445">
        <v>219.71171099999998</v>
      </c>
      <c r="BQ232" s="462">
        <v>527.56850899999984</v>
      </c>
      <c r="BR232" s="458">
        <v>716.32117699999958</v>
      </c>
      <c r="BS232" s="445">
        <v>406.00870900000018</v>
      </c>
      <c r="BT232" s="445">
        <v>4962.4478689999978</v>
      </c>
      <c r="BU232" s="445">
        <v>425.5095869999995</v>
      </c>
      <c r="BV232" s="446">
        <v>264.01266999999996</v>
      </c>
      <c r="BW232" s="21"/>
      <c r="BX232" s="21"/>
      <c r="BY232" s="21"/>
      <c r="BZ232" s="21"/>
      <c r="CA232" s="21"/>
      <c r="CB232" s="21"/>
      <c r="CC232" s="21"/>
      <c r="CD232" s="21"/>
      <c r="CE232" s="21"/>
      <c r="CF232" s="21"/>
      <c r="CG232" s="21"/>
      <c r="CH232" s="21"/>
      <c r="CI232" s="21"/>
      <c r="CJ232" s="21"/>
      <c r="CK232" s="21"/>
      <c r="CL232" s="21"/>
      <c r="CM232" s="21"/>
      <c r="CN232" s="21"/>
      <c r="CO232" s="21"/>
      <c r="CP232" s="21"/>
      <c r="CQ232" s="21"/>
      <c r="CR232" s="21"/>
      <c r="CS232" s="21"/>
      <c r="CT232" s="21"/>
      <c r="CU232" s="21"/>
      <c r="CV232" s="21"/>
      <c r="CW232" s="21"/>
      <c r="CX232" s="21"/>
      <c r="CY232" s="21"/>
      <c r="CZ232" s="21"/>
    </row>
    <row r="233" s="319" customFormat="true" ht="15" customHeight="true" x14ac:dyDescent="0.2">
      <c r="A233" s="1122"/>
      <c r="B233" s="389" t="s">
        <v>363</v>
      </c>
      <c r="C233" s="415">
        <v>59.633951216975781</v>
      </c>
      <c r="D233" s="413">
        <v>60.503190570571405</v>
      </c>
      <c r="E233" s="413">
        <v>56.99570136828951</v>
      </c>
      <c r="F233" s="413">
        <v>48.533254508287278</v>
      </c>
      <c r="G233" s="417">
        <v>47.890072257872326</v>
      </c>
      <c r="H233" s="414">
        <v>58.710269277456625</v>
      </c>
      <c r="I233" s="413">
        <v>55.345250191938568</v>
      </c>
      <c r="J233" s="413">
        <v>45.125293920766133</v>
      </c>
      <c r="K233" s="413">
        <v>52.923414895665168</v>
      </c>
      <c r="L233" s="416">
        <v>42.894031807727167</v>
      </c>
      <c r="M233" s="415">
        <v>61.087817226179432</v>
      </c>
      <c r="N233" s="413">
        <v>58.104231309502786</v>
      </c>
      <c r="O233" s="413">
        <v>59.27142624301829</v>
      </c>
      <c r="P233" s="413">
        <v>61.085293456554403</v>
      </c>
      <c r="Q233" s="416">
        <v>59.079789789994578</v>
      </c>
      <c r="R233" s="415">
        <v>62.257176127279138</v>
      </c>
      <c r="S233" s="413">
        <v>51.556669823353204</v>
      </c>
      <c r="T233" s="413">
        <v>48.065182003085255</v>
      </c>
      <c r="U233" s="413">
        <v>48.331470184327387</v>
      </c>
      <c r="V233" s="416">
        <v>73.302121139479738</v>
      </c>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356"/>
      <c r="BA233" s="1131"/>
      <c r="BB233" s="890" t="s">
        <v>363</v>
      </c>
      <c r="BC233" s="458">
        <v>5015.712888999994</v>
      </c>
      <c r="BD233" s="445">
        <v>5099.3799909999871</v>
      </c>
      <c r="BE233" s="445">
        <v>4792.6552889999948</v>
      </c>
      <c r="BF233" s="445">
        <v>4089.4786950000034</v>
      </c>
      <c r="BG233" s="462">
        <v>4031.9725059999987</v>
      </c>
      <c r="BH233" s="458">
        <v>2826.8668409999996</v>
      </c>
      <c r="BI233" s="445">
        <v>2688.6925450000003</v>
      </c>
      <c r="BJ233" s="445">
        <v>2187.4798450000012</v>
      </c>
      <c r="BK233" s="445">
        <v>2549.2479659999972</v>
      </c>
      <c r="BL233" s="462">
        <v>2074.9564480000008</v>
      </c>
      <c r="BM233" s="458">
        <v>2186.9105730000028</v>
      </c>
      <c r="BN233" s="445">
        <v>2086.4972229999985</v>
      </c>
      <c r="BO233" s="445">
        <v>2117.0599060000022</v>
      </c>
      <c r="BP233" s="445">
        <v>2194.9929580000003</v>
      </c>
      <c r="BQ233" s="462">
        <v>2116.4950650000019</v>
      </c>
      <c r="BR233" s="458">
        <v>8987.6859209999857</v>
      </c>
      <c r="BS233" s="445">
        <v>1833.6670050000002</v>
      </c>
      <c r="BT233" s="445">
        <v>9144.3158929999699</v>
      </c>
      <c r="BU233" s="445">
        <v>1271.4388419999991</v>
      </c>
      <c r="BV233" s="446">
        <v>1792.0917090000009</v>
      </c>
      <c r="BW233" s="21"/>
      <c r="BX233" s="21"/>
      <c r="BY233" s="21"/>
      <c r="BZ233" s="21"/>
      <c r="CA233" s="21"/>
      <c r="CB233" s="21"/>
      <c r="CC233" s="21"/>
      <c r="CD233" s="21"/>
      <c r="CE233" s="21"/>
      <c r="CF233" s="21"/>
      <c r="CG233" s="21"/>
      <c r="CH233" s="21"/>
      <c r="CI233" s="21"/>
      <c r="CJ233" s="21"/>
      <c r="CK233" s="21"/>
      <c r="CL233" s="21"/>
      <c r="CM233" s="21"/>
      <c r="CN233" s="21"/>
      <c r="CO233" s="21"/>
      <c r="CP233" s="21"/>
      <c r="CQ233" s="21"/>
      <c r="CR233" s="21"/>
      <c r="CS233" s="21"/>
      <c r="CT233" s="21"/>
      <c r="CU233" s="21"/>
      <c r="CV233" s="21"/>
      <c r="CW233" s="21"/>
      <c r="CX233" s="21"/>
      <c r="CY233" s="21"/>
      <c r="CZ233" s="21"/>
    </row>
    <row r="234" s="319" customFormat="true" ht="15" customHeight="true" x14ac:dyDescent="0.2">
      <c r="A234" s="1122"/>
      <c r="B234" s="389" t="s">
        <v>364</v>
      </c>
      <c r="C234" s="415">
        <v>11.973718621812738</v>
      </c>
      <c r="D234" s="413">
        <v>11.11614614361959</v>
      </c>
      <c r="E234" s="413">
        <v>11.382018620461333</v>
      </c>
      <c r="F234" s="413">
        <v>4.388180880084561</v>
      </c>
      <c r="G234" s="417">
        <v>3.2136452091318879</v>
      </c>
      <c r="H234" s="414">
        <v>16.495844435634368</v>
      </c>
      <c r="I234" s="413">
        <v>10.635559382281174</v>
      </c>
      <c r="J234" s="413">
        <v>4.5610605508448669</v>
      </c>
      <c r="K234" s="413">
        <v>3.033303528190324</v>
      </c>
      <c r="L234" s="416">
        <v>3.6728266759113612</v>
      </c>
      <c r="M234" s="415">
        <v>11.046923517214502</v>
      </c>
      <c r="N234" s="413">
        <v>9.7945705974477804</v>
      </c>
      <c r="O234" s="413">
        <v>10.06099149466616</v>
      </c>
      <c r="P234" s="413">
        <v>10.970029966395467</v>
      </c>
      <c r="Q234" s="416">
        <v>5.159448621018325</v>
      </c>
      <c r="R234" s="415">
        <v>16.044193047758096</v>
      </c>
      <c r="S234" s="413">
        <v>2.5696789374706612</v>
      </c>
      <c r="T234" s="413">
        <v>4.4309203638458738</v>
      </c>
      <c r="U234" s="413">
        <v>6.4420439092946831</v>
      </c>
      <c r="V234" s="416">
        <v>4.96404800850169</v>
      </c>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356"/>
      <c r="BA234" s="1131"/>
      <c r="BB234" s="890" t="s">
        <v>364</v>
      </c>
      <c r="BC234" s="458">
        <v>1007.0896459999998</v>
      </c>
      <c r="BD234" s="445">
        <v>936.90023100000042</v>
      </c>
      <c r="BE234" s="445">
        <v>957.09133200000008</v>
      </c>
      <c r="BF234" s="445">
        <v>369.75414899999998</v>
      </c>
      <c r="BG234" s="462">
        <v>270.56399199999998</v>
      </c>
      <c r="BH234" s="458">
        <v>794.2657429999997</v>
      </c>
      <c r="BI234" s="445">
        <v>516.67937400000005</v>
      </c>
      <c r="BJ234" s="445">
        <v>221.10056599999999</v>
      </c>
      <c r="BK234" s="445">
        <v>146.110051</v>
      </c>
      <c r="BL234" s="462">
        <v>177.669365</v>
      </c>
      <c r="BM234" s="458">
        <v>395.47384299999987</v>
      </c>
      <c r="BN234" s="445">
        <v>351.71869400000003</v>
      </c>
      <c r="BO234" s="445">
        <v>359.3590210000001</v>
      </c>
      <c r="BP234" s="445">
        <v>394.18880000000001</v>
      </c>
      <c r="BQ234" s="462">
        <v>184.83389299999999</v>
      </c>
      <c r="BR234" s="458">
        <v>2316.201552</v>
      </c>
      <c r="BS234" s="445">
        <v>91.393324999999976</v>
      </c>
      <c r="BT234" s="445">
        <v>842.97476500000027</v>
      </c>
      <c r="BU234" s="445">
        <v>169.46856400000001</v>
      </c>
      <c r="BV234" s="446">
        <v>121.361144</v>
      </c>
      <c r="BW234" s="21"/>
      <c r="BX234" s="21"/>
      <c r="BY234" s="21"/>
      <c r="BZ234" s="21"/>
      <c r="CA234" s="21"/>
      <c r="CB234" s="21"/>
      <c r="CC234" s="21"/>
      <c r="CD234" s="21"/>
      <c r="CE234" s="21"/>
      <c r="CF234" s="21"/>
      <c r="CG234" s="21"/>
      <c r="CH234" s="21"/>
      <c r="CI234" s="21"/>
      <c r="CJ234" s="21"/>
      <c r="CK234" s="21"/>
      <c r="CL234" s="21"/>
      <c r="CM234" s="21"/>
      <c r="CN234" s="21"/>
      <c r="CO234" s="21"/>
      <c r="CP234" s="21"/>
      <c r="CQ234" s="21"/>
      <c r="CR234" s="21"/>
      <c r="CS234" s="21"/>
      <c r="CT234" s="21"/>
      <c r="CU234" s="21"/>
      <c r="CV234" s="21"/>
      <c r="CW234" s="21"/>
      <c r="CX234" s="21"/>
      <c r="CY234" s="21"/>
      <c r="CZ234" s="21"/>
    </row>
    <row r="235" s="319" customFormat="true" ht="15" customHeight="true" x14ac:dyDescent="0.2">
      <c r="A235" s="1123"/>
      <c r="B235" s="389" t="s">
        <v>365</v>
      </c>
      <c r="C235" s="415">
        <v>17.445819219261089</v>
      </c>
      <c r="D235" s="413">
        <v>17.932492274050766</v>
      </c>
      <c r="E235" s="413">
        <v>14.858870419832884</v>
      </c>
      <c r="F235" s="413">
        <v>19.320914441725996</v>
      </c>
      <c r="G235" s="417">
        <v>12.78093130629914</v>
      </c>
      <c r="H235" s="414">
        <v>12.001993839832966</v>
      </c>
      <c r="I235" s="413">
        <v>13.654567413801866</v>
      </c>
      <c r="J235" s="413">
        <v>21.205595004617145</v>
      </c>
      <c r="K235" s="413">
        <v>17.06541366994696</v>
      </c>
      <c r="L235" s="416">
        <v>10.376199366333754</v>
      </c>
      <c r="M235" s="415">
        <v>15.823050591874754</v>
      </c>
      <c r="N235" s="413">
        <v>21.643626562236609</v>
      </c>
      <c r="O235" s="413">
        <v>21.525955537851196</v>
      </c>
      <c r="P235" s="413">
        <v>17.948030220512759</v>
      </c>
      <c r="Q235" s="416">
        <v>16.236002234498024</v>
      </c>
      <c r="R235" s="415">
        <v>14.559601197370553</v>
      </c>
      <c r="S235" s="413">
        <v>28.422607194002115</v>
      </c>
      <c r="T235" s="413">
        <v>15.179888500695201</v>
      </c>
      <c r="U235" s="413">
        <v>26.547048837539865</v>
      </c>
      <c r="V235" s="416">
        <v>9.5379644612362338</v>
      </c>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356"/>
      <c r="BA235" s="1132"/>
      <c r="BB235" s="890" t="s">
        <v>365</v>
      </c>
      <c r="BC235" s="458">
        <v>1467.3389659999996</v>
      </c>
      <c r="BD235" s="445">
        <v>1511.4011580000004</v>
      </c>
      <c r="BE235" s="445">
        <v>1249.4528919999993</v>
      </c>
      <c r="BF235" s="445">
        <v>1628.0067920000006</v>
      </c>
      <c r="BG235" s="462">
        <v>1076.0552489999998</v>
      </c>
      <c r="BH235" s="458">
        <v>577.88933400000008</v>
      </c>
      <c r="BI235" s="445">
        <v>663.34389099999976</v>
      </c>
      <c r="BJ235" s="445">
        <v>1027.9558899999995</v>
      </c>
      <c r="BK235" s="445">
        <v>822.01745999999969</v>
      </c>
      <c r="BL235" s="462">
        <v>501.93840199999994</v>
      </c>
      <c r="BM235" s="458">
        <v>566.45658999999989</v>
      </c>
      <c r="BN235" s="445">
        <v>777.21304799999996</v>
      </c>
      <c r="BO235" s="445">
        <v>768.86520699999994</v>
      </c>
      <c r="BP235" s="445">
        <v>644.93100899999956</v>
      </c>
      <c r="BQ235" s="462">
        <v>581.64422599999955</v>
      </c>
      <c r="BR235" s="458">
        <v>2101.8801499999995</v>
      </c>
      <c r="BS235" s="445">
        <v>1010.8798179999989</v>
      </c>
      <c r="BT235" s="445">
        <v>2887.9469480000007</v>
      </c>
      <c r="BU235" s="445">
        <v>698.36379699999884</v>
      </c>
      <c r="BV235" s="446">
        <v>233.18434400000001</v>
      </c>
      <c r="BW235" s="21"/>
      <c r="BX235" s="21"/>
      <c r="BY235" s="21"/>
      <c r="BZ235" s="21"/>
      <c r="CA235" s="21"/>
      <c r="CB235" s="21"/>
      <c r="CC235" s="21"/>
      <c r="CD235" s="21"/>
      <c r="CE235" s="21"/>
      <c r="CF235" s="21"/>
      <c r="CG235" s="21"/>
      <c r="CH235" s="21"/>
      <c r="CI235" s="21"/>
      <c r="CJ235" s="21"/>
      <c r="CK235" s="21"/>
      <c r="CL235" s="21"/>
      <c r="CM235" s="21"/>
      <c r="CN235" s="21"/>
      <c r="CO235" s="21"/>
      <c r="CP235" s="21"/>
      <c r="CQ235" s="21"/>
      <c r="CR235" s="21"/>
      <c r="CS235" s="21"/>
      <c r="CT235" s="21"/>
      <c r="CU235" s="21"/>
      <c r="CV235" s="21"/>
      <c r="CW235" s="21"/>
      <c r="CX235" s="21"/>
      <c r="CY235" s="21"/>
      <c r="CZ235" s="21"/>
    </row>
    <row r="236" s="319" customFormat="true" ht="15" customHeight="true" x14ac:dyDescent="0.2">
      <c r="A236" s="880"/>
      <c r="B236" s="389"/>
      <c r="C236" s="415"/>
      <c r="D236" s="413"/>
      <c r="E236" s="413"/>
      <c r="F236" s="413"/>
      <c r="G236" s="417"/>
      <c r="H236" s="414"/>
      <c r="I236" s="413"/>
      <c r="J236" s="413"/>
      <c r="K236" s="413"/>
      <c r="L236" s="416"/>
      <c r="M236" s="415"/>
      <c r="N236" s="413"/>
      <c r="O236" s="413"/>
      <c r="P236" s="413"/>
      <c r="Q236" s="416"/>
      <c r="R236" s="415"/>
      <c r="S236" s="413"/>
      <c r="T236" s="413"/>
      <c r="U236" s="413"/>
      <c r="V236" s="416"/>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356"/>
      <c r="BA236" s="887"/>
      <c r="BB236" s="890"/>
      <c r="BC236" s="458"/>
      <c r="BD236" s="445"/>
      <c r="BE236" s="445"/>
      <c r="BF236" s="445"/>
      <c r="BG236" s="462"/>
      <c r="BH236" s="458"/>
      <c r="BI236" s="445"/>
      <c r="BJ236" s="445"/>
      <c r="BK236" s="445"/>
      <c r="BL236" s="462"/>
      <c r="BM236" s="458"/>
      <c r="BN236" s="445"/>
      <c r="BO236" s="445"/>
      <c r="BP236" s="445"/>
      <c r="BQ236" s="462"/>
      <c r="BR236" s="458"/>
      <c r="BS236" s="445"/>
      <c r="BT236" s="445"/>
      <c r="BU236" s="445"/>
      <c r="BV236" s="446"/>
      <c r="BW236" s="21"/>
      <c r="BX236" s="21"/>
      <c r="BY236" s="21"/>
      <c r="BZ236" s="21"/>
      <c r="CA236" s="21"/>
      <c r="CB236" s="21"/>
      <c r="CC236" s="21"/>
      <c r="CD236" s="21"/>
      <c r="CE236" s="21"/>
      <c r="CF236" s="21"/>
      <c r="CG236" s="21"/>
      <c r="CH236" s="21"/>
      <c r="CI236" s="21"/>
      <c r="CJ236" s="21"/>
      <c r="CK236" s="21"/>
      <c r="CL236" s="21"/>
      <c r="CM236" s="21"/>
      <c r="CN236" s="21"/>
      <c r="CO236" s="21"/>
      <c r="CP236" s="21"/>
      <c r="CQ236" s="21"/>
      <c r="CR236" s="21"/>
      <c r="CS236" s="21"/>
      <c r="CT236" s="21"/>
      <c r="CU236" s="21"/>
      <c r="CV236" s="21"/>
      <c r="CW236" s="21"/>
      <c r="CX236" s="21"/>
      <c r="CY236" s="21"/>
      <c r="CZ236" s="21"/>
    </row>
    <row r="237" s="319" customFormat="true" ht="15" customHeight="true" x14ac:dyDescent="0.2">
      <c r="A237" s="880"/>
      <c r="B237" s="389"/>
      <c r="C237" s="415"/>
      <c r="D237" s="413"/>
      <c r="E237" s="413"/>
      <c r="F237" s="413"/>
      <c r="G237" s="417"/>
      <c r="H237" s="414"/>
      <c r="I237" s="413"/>
      <c r="J237" s="413"/>
      <c r="K237" s="413"/>
      <c r="L237" s="416"/>
      <c r="M237" s="415"/>
      <c r="N237" s="413"/>
      <c r="O237" s="413"/>
      <c r="P237" s="413"/>
      <c r="Q237" s="416"/>
      <c r="R237" s="415"/>
      <c r="S237" s="413"/>
      <c r="T237" s="413"/>
      <c r="U237" s="413"/>
      <c r="V237" s="416"/>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356"/>
      <c r="BA237" s="887"/>
      <c r="BB237" s="890"/>
      <c r="BC237" s="458"/>
      <c r="BD237" s="445"/>
      <c r="BE237" s="445"/>
      <c r="BF237" s="445"/>
      <c r="BG237" s="462"/>
      <c r="BH237" s="458"/>
      <c r="BI237" s="445"/>
      <c r="BJ237" s="445"/>
      <c r="BK237" s="445"/>
      <c r="BL237" s="462"/>
      <c r="BM237" s="458"/>
      <c r="BN237" s="445"/>
      <c r="BO237" s="445"/>
      <c r="BP237" s="445"/>
      <c r="BQ237" s="462"/>
      <c r="BR237" s="458"/>
      <c r="BS237" s="445"/>
      <c r="BT237" s="445"/>
      <c r="BU237" s="445"/>
      <c r="BV237" s="446"/>
      <c r="BW237" s="21"/>
      <c r="BX237" s="21"/>
      <c r="BY237" s="21"/>
      <c r="BZ237" s="21"/>
      <c r="CA237" s="21"/>
      <c r="CB237" s="21"/>
      <c r="CC237" s="21"/>
      <c r="CD237" s="21"/>
      <c r="CE237" s="21"/>
      <c r="CF237" s="21"/>
      <c r="CG237" s="21"/>
      <c r="CH237" s="21"/>
      <c r="CI237" s="21"/>
      <c r="CJ237" s="21"/>
      <c r="CK237" s="21"/>
      <c r="CL237" s="21"/>
      <c r="CM237" s="21"/>
      <c r="CN237" s="21"/>
      <c r="CO237" s="21"/>
      <c r="CP237" s="21"/>
      <c r="CQ237" s="21"/>
      <c r="CR237" s="21"/>
      <c r="CS237" s="21"/>
      <c r="CT237" s="21"/>
      <c r="CU237" s="21"/>
      <c r="CV237" s="21"/>
      <c r="CW237" s="21"/>
      <c r="CX237" s="21"/>
      <c r="CY237" s="21"/>
      <c r="CZ237" s="21"/>
    </row>
    <row r="238" s="319" customFormat="true" ht="15" customHeight="true" x14ac:dyDescent="0.2">
      <c r="A238" s="880"/>
      <c r="B238" s="389"/>
      <c r="C238" s="415"/>
      <c r="D238" s="413"/>
      <c r="E238" s="413"/>
      <c r="F238" s="413"/>
      <c r="G238" s="417"/>
      <c r="H238" s="414"/>
      <c r="I238" s="413"/>
      <c r="J238" s="413"/>
      <c r="K238" s="413"/>
      <c r="L238" s="416"/>
      <c r="M238" s="415"/>
      <c r="N238" s="413"/>
      <c r="O238" s="413"/>
      <c r="P238" s="413"/>
      <c r="Q238" s="416"/>
      <c r="R238" s="415"/>
      <c r="S238" s="413"/>
      <c r="T238" s="413"/>
      <c r="U238" s="413"/>
      <c r="V238" s="416"/>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356"/>
      <c r="BA238" s="887"/>
      <c r="BB238" s="890"/>
      <c r="BC238" s="458"/>
      <c r="BD238" s="445"/>
      <c r="BE238" s="445"/>
      <c r="BF238" s="445"/>
      <c r="BG238" s="462"/>
      <c r="BH238" s="458"/>
      <c r="BI238" s="445"/>
      <c r="BJ238" s="445"/>
      <c r="BK238" s="445"/>
      <c r="BL238" s="462"/>
      <c r="BM238" s="458"/>
      <c r="BN238" s="445"/>
      <c r="BO238" s="445"/>
      <c r="BP238" s="445"/>
      <c r="BQ238" s="462"/>
      <c r="BR238" s="458"/>
      <c r="BS238" s="445"/>
      <c r="BT238" s="445"/>
      <c r="BU238" s="445"/>
      <c r="BV238" s="446"/>
      <c r="BW238" s="21"/>
      <c r="BX238" s="21"/>
      <c r="BY238" s="21"/>
      <c r="BZ238" s="21"/>
      <c r="CA238" s="21"/>
      <c r="CB238" s="21"/>
      <c r="CC238" s="21"/>
      <c r="CD238" s="21"/>
      <c r="CE238" s="21"/>
      <c r="CF238" s="21"/>
      <c r="CG238" s="21"/>
      <c r="CH238" s="21"/>
      <c r="CI238" s="21"/>
      <c r="CJ238" s="21"/>
      <c r="CK238" s="21"/>
      <c r="CL238" s="21"/>
      <c r="CM238" s="21"/>
      <c r="CN238" s="21"/>
      <c r="CO238" s="21"/>
      <c r="CP238" s="21"/>
      <c r="CQ238" s="21"/>
      <c r="CR238" s="21"/>
      <c r="CS238" s="21"/>
      <c r="CT238" s="21"/>
      <c r="CU238" s="21"/>
      <c r="CV238" s="21"/>
      <c r="CW238" s="21"/>
      <c r="CX238" s="21"/>
      <c r="CY238" s="21"/>
      <c r="CZ238" s="21"/>
    </row>
    <row r="239" s="319" customFormat="true" ht="15" customHeight="true" x14ac:dyDescent="0.2">
      <c r="A239" s="880"/>
      <c r="B239" s="389"/>
      <c r="C239" s="415"/>
      <c r="D239" s="413"/>
      <c r="E239" s="413"/>
      <c r="F239" s="413"/>
      <c r="G239" s="417"/>
      <c r="H239" s="414"/>
      <c r="I239" s="413"/>
      <c r="J239" s="413"/>
      <c r="K239" s="413"/>
      <c r="L239" s="416"/>
      <c r="M239" s="415"/>
      <c r="N239" s="413"/>
      <c r="O239" s="413"/>
      <c r="P239" s="413"/>
      <c r="Q239" s="416"/>
      <c r="R239" s="415"/>
      <c r="S239" s="413"/>
      <c r="T239" s="413"/>
      <c r="U239" s="413"/>
      <c r="V239" s="416"/>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356"/>
      <c r="BA239" s="887"/>
      <c r="BB239" s="890"/>
      <c r="BC239" s="458"/>
      <c r="BD239" s="445"/>
      <c r="BE239" s="445"/>
      <c r="BF239" s="445"/>
      <c r="BG239" s="462"/>
      <c r="BH239" s="458"/>
      <c r="BI239" s="445"/>
      <c r="BJ239" s="445"/>
      <c r="BK239" s="445"/>
      <c r="BL239" s="462"/>
      <c r="BM239" s="458"/>
      <c r="BN239" s="445"/>
      <c r="BO239" s="445"/>
      <c r="BP239" s="445"/>
      <c r="BQ239" s="462"/>
      <c r="BR239" s="458"/>
      <c r="BS239" s="445"/>
      <c r="BT239" s="445"/>
      <c r="BU239" s="445"/>
      <c r="BV239" s="446"/>
      <c r="BW239" s="21"/>
      <c r="BX239" s="21"/>
      <c r="BY239" s="21"/>
      <c r="BZ239" s="21"/>
      <c r="CA239" s="21"/>
      <c r="CB239" s="21"/>
      <c r="CC239" s="21"/>
      <c r="CD239" s="21"/>
      <c r="CE239" s="21"/>
      <c r="CF239" s="21"/>
      <c r="CG239" s="21"/>
      <c r="CH239" s="21"/>
      <c r="CI239" s="21"/>
      <c r="CJ239" s="21"/>
      <c r="CK239" s="21"/>
      <c r="CL239" s="21"/>
      <c r="CM239" s="21"/>
      <c r="CN239" s="21"/>
      <c r="CO239" s="21"/>
      <c r="CP239" s="21"/>
      <c r="CQ239" s="21"/>
      <c r="CR239" s="21"/>
      <c r="CS239" s="21"/>
      <c r="CT239" s="21"/>
      <c r="CU239" s="21"/>
      <c r="CV239" s="21"/>
      <c r="CW239" s="21"/>
      <c r="CX239" s="21"/>
      <c r="CY239" s="21"/>
      <c r="CZ239" s="21"/>
    </row>
    <row r="240" s="319" customFormat="true" ht="15" customHeight="true" x14ac:dyDescent="0.2">
      <c r="A240" s="880"/>
      <c r="B240" s="389"/>
      <c r="C240" s="415"/>
      <c r="D240" s="413"/>
      <c r="E240" s="413"/>
      <c r="F240" s="413"/>
      <c r="G240" s="417"/>
      <c r="H240" s="414"/>
      <c r="I240" s="413"/>
      <c r="J240" s="413"/>
      <c r="K240" s="413"/>
      <c r="L240" s="416"/>
      <c r="M240" s="415"/>
      <c r="N240" s="413"/>
      <c r="O240" s="413"/>
      <c r="P240" s="413"/>
      <c r="Q240" s="416"/>
      <c r="R240" s="415"/>
      <c r="S240" s="413"/>
      <c r="T240" s="413"/>
      <c r="U240" s="413"/>
      <c r="V240" s="416"/>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356"/>
      <c r="BA240" s="887"/>
      <c r="BB240" s="890"/>
      <c r="BC240" s="458"/>
      <c r="BD240" s="445"/>
      <c r="BE240" s="445"/>
      <c r="BF240" s="445"/>
      <c r="BG240" s="462"/>
      <c r="BH240" s="458"/>
      <c r="BI240" s="445"/>
      <c r="BJ240" s="445"/>
      <c r="BK240" s="445"/>
      <c r="BL240" s="462"/>
      <c r="BM240" s="458"/>
      <c r="BN240" s="445"/>
      <c r="BO240" s="445"/>
      <c r="BP240" s="445"/>
      <c r="BQ240" s="462"/>
      <c r="BR240" s="458"/>
      <c r="BS240" s="445"/>
      <c r="BT240" s="445"/>
      <c r="BU240" s="445"/>
      <c r="BV240" s="446"/>
      <c r="BW240" s="21"/>
      <c r="BX240" s="21"/>
      <c r="BY240" s="21"/>
      <c r="BZ240" s="21"/>
      <c r="CA240" s="21"/>
      <c r="CB240" s="21"/>
      <c r="CC240" s="21"/>
      <c r="CD240" s="21"/>
      <c r="CE240" s="21"/>
      <c r="CF240" s="21"/>
      <c r="CG240" s="21"/>
      <c r="CH240" s="21"/>
      <c r="CI240" s="21"/>
      <c r="CJ240" s="21"/>
      <c r="CK240" s="21"/>
      <c r="CL240" s="21"/>
      <c r="CM240" s="21"/>
      <c r="CN240" s="21"/>
      <c r="CO240" s="21"/>
      <c r="CP240" s="21"/>
      <c r="CQ240" s="21"/>
      <c r="CR240" s="21"/>
      <c r="CS240" s="21"/>
      <c r="CT240" s="21"/>
      <c r="CU240" s="21"/>
      <c r="CV240" s="21"/>
      <c r="CW240" s="21"/>
      <c r="CX240" s="21"/>
      <c r="CY240" s="21"/>
      <c r="CZ240" s="21"/>
    </row>
    <row r="241" s="319" customFormat="true" ht="15" customHeight="true" x14ac:dyDescent="0.2">
      <c r="A241" s="880"/>
      <c r="B241" s="389"/>
      <c r="C241" s="415"/>
      <c r="D241" s="413"/>
      <c r="E241" s="413"/>
      <c r="F241" s="413"/>
      <c r="G241" s="417"/>
      <c r="H241" s="414"/>
      <c r="I241" s="413"/>
      <c r="J241" s="413"/>
      <c r="K241" s="413"/>
      <c r="L241" s="416"/>
      <c r="M241" s="415"/>
      <c r="N241" s="413"/>
      <c r="O241" s="413"/>
      <c r="P241" s="413"/>
      <c r="Q241" s="416"/>
      <c r="R241" s="415"/>
      <c r="S241" s="413"/>
      <c r="T241" s="413"/>
      <c r="U241" s="413"/>
      <c r="V241" s="416"/>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356"/>
      <c r="BA241" s="887"/>
      <c r="BB241" s="890"/>
      <c r="BC241" s="458"/>
      <c r="BD241" s="445"/>
      <c r="BE241" s="445"/>
      <c r="BF241" s="445"/>
      <c r="BG241" s="462"/>
      <c r="BH241" s="458"/>
      <c r="BI241" s="445"/>
      <c r="BJ241" s="445"/>
      <c r="BK241" s="445"/>
      <c r="BL241" s="462"/>
      <c r="BM241" s="458"/>
      <c r="BN241" s="445"/>
      <c r="BO241" s="445"/>
      <c r="BP241" s="445"/>
      <c r="BQ241" s="462"/>
      <c r="BR241" s="458"/>
      <c r="BS241" s="445"/>
      <c r="BT241" s="445"/>
      <c r="BU241" s="445"/>
      <c r="BV241" s="446"/>
      <c r="BW241" s="21"/>
      <c r="BX241" s="21"/>
      <c r="BY241" s="21"/>
      <c r="BZ241" s="21"/>
      <c r="CA241" s="21"/>
      <c r="CB241" s="21"/>
      <c r="CC241" s="21"/>
      <c r="CD241" s="21"/>
      <c r="CE241" s="21"/>
      <c r="CF241" s="21"/>
      <c r="CG241" s="21"/>
      <c r="CH241" s="21"/>
      <c r="CI241" s="21"/>
      <c r="CJ241" s="21"/>
      <c r="CK241" s="21"/>
      <c r="CL241" s="21"/>
      <c r="CM241" s="21"/>
      <c r="CN241" s="21"/>
      <c r="CO241" s="21"/>
      <c r="CP241" s="21"/>
      <c r="CQ241" s="21"/>
      <c r="CR241" s="21"/>
      <c r="CS241" s="21"/>
      <c r="CT241" s="21"/>
      <c r="CU241" s="21"/>
      <c r="CV241" s="21"/>
      <c r="CW241" s="21"/>
      <c r="CX241" s="21"/>
      <c r="CY241" s="21"/>
      <c r="CZ241" s="21"/>
    </row>
    <row r="242" s="319" customFormat="true" ht="15" customHeight="true" x14ac:dyDescent="0.2">
      <c r="A242" s="880"/>
      <c r="B242" s="389"/>
      <c r="C242" s="415"/>
      <c r="D242" s="413"/>
      <c r="E242" s="413"/>
      <c r="F242" s="413"/>
      <c r="G242" s="417"/>
      <c r="H242" s="414"/>
      <c r="I242" s="413"/>
      <c r="J242" s="413"/>
      <c r="K242" s="413"/>
      <c r="L242" s="416"/>
      <c r="M242" s="415"/>
      <c r="N242" s="413"/>
      <c r="O242" s="413"/>
      <c r="P242" s="413"/>
      <c r="Q242" s="416"/>
      <c r="R242" s="415"/>
      <c r="S242" s="413"/>
      <c r="T242" s="413"/>
      <c r="U242" s="413"/>
      <c r="V242" s="416"/>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356"/>
      <c r="BA242" s="887"/>
      <c r="BB242" s="890"/>
      <c r="BC242" s="458"/>
      <c r="BD242" s="445"/>
      <c r="BE242" s="445"/>
      <c r="BF242" s="445"/>
      <c r="BG242" s="462"/>
      <c r="BH242" s="458"/>
      <c r="BI242" s="445"/>
      <c r="BJ242" s="445"/>
      <c r="BK242" s="445"/>
      <c r="BL242" s="462"/>
      <c r="BM242" s="458"/>
      <c r="BN242" s="445"/>
      <c r="BO242" s="445"/>
      <c r="BP242" s="445"/>
      <c r="BQ242" s="462"/>
      <c r="BR242" s="458"/>
      <c r="BS242" s="445"/>
      <c r="BT242" s="445"/>
      <c r="BU242" s="445"/>
      <c r="BV242" s="446"/>
      <c r="BW242" s="21"/>
      <c r="BX242" s="21"/>
      <c r="BY242" s="21"/>
      <c r="BZ242" s="21"/>
      <c r="CA242" s="21"/>
      <c r="CB242" s="21"/>
      <c r="CC242" s="21"/>
      <c r="CD242" s="21"/>
      <c r="CE242" s="21"/>
      <c r="CF242" s="21"/>
      <c r="CG242" s="21"/>
      <c r="CH242" s="21"/>
      <c r="CI242" s="21"/>
      <c r="CJ242" s="21"/>
      <c r="CK242" s="21"/>
      <c r="CL242" s="21"/>
      <c r="CM242" s="21"/>
      <c r="CN242" s="21"/>
      <c r="CO242" s="21"/>
      <c r="CP242" s="21"/>
      <c r="CQ242" s="21"/>
      <c r="CR242" s="21"/>
      <c r="CS242" s="21"/>
      <c r="CT242" s="21"/>
      <c r="CU242" s="21"/>
      <c r="CV242" s="21"/>
      <c r="CW242" s="21"/>
      <c r="CX242" s="21"/>
      <c r="CY242" s="21"/>
      <c r="CZ242" s="21"/>
    </row>
    <row r="243" s="319" customFormat="true" ht="15" customHeight="true" x14ac:dyDescent="0.2">
      <c r="A243" s="880"/>
      <c r="B243" s="389"/>
      <c r="C243" s="415"/>
      <c r="D243" s="413"/>
      <c r="E243" s="413"/>
      <c r="F243" s="413"/>
      <c r="G243" s="417"/>
      <c r="H243" s="414"/>
      <c r="I243" s="413"/>
      <c r="J243" s="413"/>
      <c r="K243" s="413"/>
      <c r="L243" s="416"/>
      <c r="M243" s="415"/>
      <c r="N243" s="413"/>
      <c r="O243" s="413"/>
      <c r="P243" s="413"/>
      <c r="Q243" s="416"/>
      <c r="R243" s="415"/>
      <c r="S243" s="413"/>
      <c r="T243" s="413"/>
      <c r="U243" s="413"/>
      <c r="V243" s="416"/>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356"/>
      <c r="BA243" s="887"/>
      <c r="BB243" s="890"/>
      <c r="BC243" s="458"/>
      <c r="BD243" s="445"/>
      <c r="BE243" s="445"/>
      <c r="BF243" s="445"/>
      <c r="BG243" s="462"/>
      <c r="BH243" s="458"/>
      <c r="BI243" s="445"/>
      <c r="BJ243" s="445"/>
      <c r="BK243" s="445"/>
      <c r="BL243" s="462"/>
      <c r="BM243" s="458"/>
      <c r="BN243" s="445"/>
      <c r="BO243" s="445"/>
      <c r="BP243" s="445"/>
      <c r="BQ243" s="462"/>
      <c r="BR243" s="458"/>
      <c r="BS243" s="445"/>
      <c r="BT243" s="445"/>
      <c r="BU243" s="445"/>
      <c r="BV243" s="446"/>
      <c r="BW243" s="21"/>
      <c r="BX243" s="21"/>
      <c r="BY243" s="21"/>
      <c r="BZ243" s="21"/>
      <c r="CA243" s="21"/>
      <c r="CB243" s="21"/>
      <c r="CC243" s="21"/>
      <c r="CD243" s="21"/>
      <c r="CE243" s="21"/>
      <c r="CF243" s="21"/>
      <c r="CG243" s="21"/>
      <c r="CH243" s="21"/>
      <c r="CI243" s="21"/>
      <c r="CJ243" s="21"/>
      <c r="CK243" s="21"/>
      <c r="CL243" s="21"/>
      <c r="CM243" s="21"/>
      <c r="CN243" s="21"/>
      <c r="CO243" s="21"/>
      <c r="CP243" s="21"/>
      <c r="CQ243" s="21"/>
      <c r="CR243" s="21"/>
      <c r="CS243" s="21"/>
      <c r="CT243" s="21"/>
      <c r="CU243" s="21"/>
      <c r="CV243" s="21"/>
      <c r="CW243" s="21"/>
      <c r="CX243" s="21"/>
      <c r="CY243" s="21"/>
      <c r="CZ243" s="21"/>
    </row>
    <row r="244" s="319" customFormat="true" ht="15" customHeight="true" x14ac:dyDescent="0.2">
      <c r="A244" s="880"/>
      <c r="B244" s="389"/>
      <c r="C244" s="415"/>
      <c r="D244" s="413"/>
      <c r="E244" s="413"/>
      <c r="F244" s="413"/>
      <c r="G244" s="417"/>
      <c r="H244" s="414"/>
      <c r="I244" s="413"/>
      <c r="J244" s="413"/>
      <c r="K244" s="413"/>
      <c r="L244" s="416"/>
      <c r="M244" s="415"/>
      <c r="N244" s="413"/>
      <c r="O244" s="413"/>
      <c r="P244" s="413"/>
      <c r="Q244" s="416"/>
      <c r="R244" s="415"/>
      <c r="S244" s="413"/>
      <c r="T244" s="413"/>
      <c r="U244" s="413"/>
      <c r="V244" s="416"/>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356"/>
      <c r="BA244" s="887"/>
      <c r="BB244" s="890"/>
      <c r="BC244" s="458"/>
      <c r="BD244" s="445"/>
      <c r="BE244" s="445"/>
      <c r="BF244" s="445"/>
      <c r="BG244" s="462"/>
      <c r="BH244" s="458"/>
      <c r="BI244" s="445"/>
      <c r="BJ244" s="445"/>
      <c r="BK244" s="445"/>
      <c r="BL244" s="462"/>
      <c r="BM244" s="458"/>
      <c r="BN244" s="445"/>
      <c r="BO244" s="445"/>
      <c r="BP244" s="445"/>
      <c r="BQ244" s="462"/>
      <c r="BR244" s="458"/>
      <c r="BS244" s="445"/>
      <c r="BT244" s="445"/>
      <c r="BU244" s="445"/>
      <c r="BV244" s="446"/>
      <c r="BW244" s="21"/>
      <c r="BX244" s="21"/>
      <c r="BY244" s="21"/>
      <c r="BZ244" s="21"/>
      <c r="CA244" s="21"/>
      <c r="CB244" s="21"/>
      <c r="CC244" s="21"/>
      <c r="CD244" s="21"/>
      <c r="CE244" s="21"/>
      <c r="CF244" s="21"/>
      <c r="CG244" s="21"/>
      <c r="CH244" s="21"/>
      <c r="CI244" s="21"/>
      <c r="CJ244" s="21"/>
      <c r="CK244" s="21"/>
      <c r="CL244" s="21"/>
      <c r="CM244" s="21"/>
      <c r="CN244" s="21"/>
      <c r="CO244" s="21"/>
      <c r="CP244" s="21"/>
      <c r="CQ244" s="21"/>
      <c r="CR244" s="21"/>
      <c r="CS244" s="21"/>
      <c r="CT244" s="21"/>
      <c r="CU244" s="21"/>
      <c r="CV244" s="21"/>
      <c r="CW244" s="21"/>
      <c r="CX244" s="21"/>
      <c r="CY244" s="21"/>
      <c r="CZ244" s="21"/>
    </row>
    <row r="245" s="319" customFormat="true" ht="15" customHeight="true" x14ac:dyDescent="0.2">
      <c r="A245" s="880"/>
      <c r="B245" s="389"/>
      <c r="C245" s="415"/>
      <c r="D245" s="413"/>
      <c r="E245" s="413"/>
      <c r="F245" s="413"/>
      <c r="G245" s="417"/>
      <c r="H245" s="414"/>
      <c r="I245" s="413"/>
      <c r="J245" s="413"/>
      <c r="K245" s="413"/>
      <c r="L245" s="416"/>
      <c r="M245" s="415"/>
      <c r="N245" s="413"/>
      <c r="O245" s="413"/>
      <c r="P245" s="413"/>
      <c r="Q245" s="416"/>
      <c r="R245" s="415"/>
      <c r="S245" s="413"/>
      <c r="T245" s="413"/>
      <c r="U245" s="413"/>
      <c r="V245" s="416"/>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356"/>
      <c r="BA245" s="887"/>
      <c r="BB245" s="890"/>
      <c r="BC245" s="458"/>
      <c r="BD245" s="445"/>
      <c r="BE245" s="445"/>
      <c r="BF245" s="445"/>
      <c r="BG245" s="462"/>
      <c r="BH245" s="458"/>
      <c r="BI245" s="445"/>
      <c r="BJ245" s="445"/>
      <c r="BK245" s="445"/>
      <c r="BL245" s="462"/>
      <c r="BM245" s="458"/>
      <c r="BN245" s="445"/>
      <c r="BO245" s="445"/>
      <c r="BP245" s="445"/>
      <c r="BQ245" s="462"/>
      <c r="BR245" s="458"/>
      <c r="BS245" s="445"/>
      <c r="BT245" s="445"/>
      <c r="BU245" s="445"/>
      <c r="BV245" s="446"/>
      <c r="BW245" s="21"/>
      <c r="BX245" s="21"/>
      <c r="BY245" s="21"/>
      <c r="BZ245" s="21"/>
      <c r="CA245" s="21"/>
      <c r="CB245" s="21"/>
      <c r="CC245" s="21"/>
      <c r="CD245" s="21"/>
      <c r="CE245" s="21"/>
      <c r="CF245" s="21"/>
      <c r="CG245" s="21"/>
      <c r="CH245" s="21"/>
      <c r="CI245" s="21"/>
      <c r="CJ245" s="21"/>
      <c r="CK245" s="21"/>
      <c r="CL245" s="21"/>
      <c r="CM245" s="21"/>
      <c r="CN245" s="21"/>
      <c r="CO245" s="21"/>
      <c r="CP245" s="21"/>
      <c r="CQ245" s="21"/>
      <c r="CR245" s="21"/>
      <c r="CS245" s="21"/>
      <c r="CT245" s="21"/>
      <c r="CU245" s="21"/>
      <c r="CV245" s="21"/>
      <c r="CW245" s="21"/>
      <c r="CX245" s="21"/>
      <c r="CY245" s="21"/>
      <c r="CZ245" s="21"/>
    </row>
    <row r="246" s="319" customFormat="true" ht="15" customHeight="true" x14ac:dyDescent="0.2">
      <c r="A246" s="880"/>
      <c r="B246" s="389"/>
      <c r="C246" s="415"/>
      <c r="D246" s="413"/>
      <c r="E246" s="413"/>
      <c r="F246" s="413"/>
      <c r="G246" s="417"/>
      <c r="H246" s="414"/>
      <c r="I246" s="413"/>
      <c r="J246" s="413"/>
      <c r="K246" s="413"/>
      <c r="L246" s="416"/>
      <c r="M246" s="415"/>
      <c r="N246" s="413"/>
      <c r="O246" s="413"/>
      <c r="P246" s="413"/>
      <c r="Q246" s="416"/>
      <c r="R246" s="415"/>
      <c r="S246" s="413"/>
      <c r="T246" s="413"/>
      <c r="U246" s="413"/>
      <c r="V246" s="416"/>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356"/>
      <c r="BA246" s="887"/>
      <c r="BB246" s="890"/>
      <c r="BC246" s="458"/>
      <c r="BD246" s="445"/>
      <c r="BE246" s="445"/>
      <c r="BF246" s="445"/>
      <c r="BG246" s="462"/>
      <c r="BH246" s="458"/>
      <c r="BI246" s="445"/>
      <c r="BJ246" s="445"/>
      <c r="BK246" s="445"/>
      <c r="BL246" s="462"/>
      <c r="BM246" s="458"/>
      <c r="BN246" s="445"/>
      <c r="BO246" s="445"/>
      <c r="BP246" s="445"/>
      <c r="BQ246" s="462"/>
      <c r="BR246" s="458"/>
      <c r="BS246" s="445"/>
      <c r="BT246" s="445"/>
      <c r="BU246" s="445"/>
      <c r="BV246" s="446"/>
      <c r="BW246" s="21"/>
      <c r="BX246" s="21"/>
      <c r="BY246" s="21"/>
      <c r="BZ246" s="21"/>
      <c r="CA246" s="21"/>
      <c r="CB246" s="21"/>
      <c r="CC246" s="21"/>
      <c r="CD246" s="21"/>
      <c r="CE246" s="21"/>
      <c r="CF246" s="21"/>
      <c r="CG246" s="21"/>
      <c r="CH246" s="21"/>
      <c r="CI246" s="21"/>
      <c r="CJ246" s="21"/>
      <c r="CK246" s="21"/>
      <c r="CL246" s="21"/>
      <c r="CM246" s="21"/>
      <c r="CN246" s="21"/>
      <c r="CO246" s="21"/>
      <c r="CP246" s="21"/>
      <c r="CQ246" s="21"/>
      <c r="CR246" s="21"/>
      <c r="CS246" s="21"/>
      <c r="CT246" s="21"/>
      <c r="CU246" s="21"/>
      <c r="CV246" s="21"/>
      <c r="CW246" s="21"/>
      <c r="CX246" s="21"/>
      <c r="CY246" s="21"/>
      <c r="CZ246" s="21"/>
    </row>
    <row r="247" s="319" customFormat="true" ht="15" customHeight="true" x14ac:dyDescent="0.2">
      <c r="A247" s="880"/>
      <c r="B247" s="389"/>
      <c r="C247" s="415"/>
      <c r="D247" s="413"/>
      <c r="E247" s="413"/>
      <c r="F247" s="413"/>
      <c r="G247" s="417"/>
      <c r="H247" s="414"/>
      <c r="I247" s="413"/>
      <c r="J247" s="413"/>
      <c r="K247" s="413"/>
      <c r="L247" s="416"/>
      <c r="M247" s="415"/>
      <c r="N247" s="413"/>
      <c r="O247" s="413"/>
      <c r="P247" s="413"/>
      <c r="Q247" s="416"/>
      <c r="R247" s="415"/>
      <c r="S247" s="413"/>
      <c r="T247" s="413"/>
      <c r="U247" s="413"/>
      <c r="V247" s="416"/>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356"/>
      <c r="BA247" s="887"/>
      <c r="BB247" s="890"/>
      <c r="BC247" s="458"/>
      <c r="BD247" s="445"/>
      <c r="BE247" s="445"/>
      <c r="BF247" s="445"/>
      <c r="BG247" s="462"/>
      <c r="BH247" s="458"/>
      <c r="BI247" s="445"/>
      <c r="BJ247" s="445"/>
      <c r="BK247" s="445"/>
      <c r="BL247" s="462"/>
      <c r="BM247" s="458"/>
      <c r="BN247" s="445"/>
      <c r="BO247" s="445"/>
      <c r="BP247" s="445"/>
      <c r="BQ247" s="462"/>
      <c r="BR247" s="458"/>
      <c r="BS247" s="445"/>
      <c r="BT247" s="445"/>
      <c r="BU247" s="445"/>
      <c r="BV247" s="446"/>
      <c r="BW247" s="21"/>
      <c r="BX247" s="21"/>
      <c r="BY247" s="21"/>
      <c r="BZ247" s="21"/>
      <c r="CA247" s="21"/>
      <c r="CB247" s="21"/>
      <c r="CC247" s="21"/>
      <c r="CD247" s="21"/>
      <c r="CE247" s="21"/>
      <c r="CF247" s="21"/>
      <c r="CG247" s="21"/>
      <c r="CH247" s="21"/>
      <c r="CI247" s="21"/>
      <c r="CJ247" s="21"/>
      <c r="CK247" s="21"/>
      <c r="CL247" s="21"/>
      <c r="CM247" s="21"/>
      <c r="CN247" s="21"/>
      <c r="CO247" s="21"/>
      <c r="CP247" s="21"/>
      <c r="CQ247" s="21"/>
      <c r="CR247" s="21"/>
      <c r="CS247" s="21"/>
      <c r="CT247" s="21"/>
      <c r="CU247" s="21"/>
      <c r="CV247" s="21"/>
      <c r="CW247" s="21"/>
      <c r="CX247" s="21"/>
      <c r="CY247" s="21"/>
      <c r="CZ247" s="21"/>
    </row>
    <row r="248" s="319" customFormat="true" ht="15" customHeight="true" x14ac:dyDescent="0.2">
      <c r="A248" s="881"/>
      <c r="B248" s="390"/>
      <c r="C248" s="420"/>
      <c r="D248" s="418"/>
      <c r="E248" s="418"/>
      <c r="F248" s="418"/>
      <c r="G248" s="422"/>
      <c r="H248" s="419"/>
      <c r="I248" s="418"/>
      <c r="J248" s="418"/>
      <c r="K248" s="418"/>
      <c r="L248" s="421"/>
      <c r="M248" s="420"/>
      <c r="N248" s="418"/>
      <c r="O248" s="418"/>
      <c r="P248" s="418"/>
      <c r="Q248" s="421"/>
      <c r="R248" s="420"/>
      <c r="S248" s="418"/>
      <c r="T248" s="418"/>
      <c r="U248" s="418"/>
      <c r="V248" s="42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356"/>
      <c r="BA248" s="887"/>
      <c r="BB248" s="890"/>
      <c r="BC248" s="461"/>
      <c r="BD248" s="460"/>
      <c r="BE248" s="460"/>
      <c r="BF248" s="460"/>
      <c r="BG248" s="464"/>
      <c r="BH248" s="461"/>
      <c r="BI248" s="460"/>
      <c r="BJ248" s="460"/>
      <c r="BK248" s="460"/>
      <c r="BL248" s="464"/>
      <c r="BM248" s="461"/>
      <c r="BN248" s="460"/>
      <c r="BO248" s="460"/>
      <c r="BP248" s="460"/>
      <c r="BQ248" s="464"/>
      <c r="BR248" s="461"/>
      <c r="BS248" s="460"/>
      <c r="BT248" s="460"/>
      <c r="BU248" s="460"/>
      <c r="BV248" s="463"/>
      <c r="BW248" s="21"/>
      <c r="BX248" s="21"/>
      <c r="BY248" s="21"/>
      <c r="BZ248" s="21"/>
      <c r="CA248" s="21"/>
      <c r="CB248" s="21"/>
      <c r="CC248" s="21"/>
      <c r="CD248" s="21"/>
      <c r="CE248" s="21"/>
      <c r="CF248" s="21"/>
      <c r="CG248" s="21"/>
      <c r="CH248" s="21"/>
      <c r="CI248" s="21"/>
      <c r="CJ248" s="21"/>
      <c r="CK248" s="21"/>
      <c r="CL248" s="21"/>
      <c r="CM248" s="21"/>
      <c r="CN248" s="21"/>
      <c r="CO248" s="21"/>
      <c r="CP248" s="21"/>
      <c r="CQ248" s="21"/>
      <c r="CR248" s="21"/>
      <c r="CS248" s="21"/>
      <c r="CT248" s="21"/>
      <c r="CU248" s="21"/>
      <c r="CV248" s="21"/>
      <c r="CW248" s="21"/>
      <c r="CX248" s="21"/>
      <c r="CY248" s="21"/>
      <c r="CZ248" s="21"/>
    </row>
    <row r="249" s="319" customFormat="true" ht="250.15" customHeight="true" x14ac:dyDescent="0.2">
      <c r="A249" s="321"/>
      <c r="B249" s="321"/>
      <c r="C249" s="321"/>
      <c r="D249" s="321"/>
      <c r="E249" s="321"/>
      <c r="F249" s="321"/>
      <c r="G249" s="321"/>
      <c r="H249" s="321"/>
      <c r="I249" s="321"/>
      <c r="J249" s="321"/>
      <c r="K249" s="321"/>
      <c r="L249" s="321"/>
      <c r="M249" s="321"/>
      <c r="N249" s="321"/>
      <c r="O249" s="321"/>
      <c r="P249" s="321"/>
      <c r="Q249" s="321"/>
      <c r="R249" s="499"/>
      <c r="S249" s="321"/>
      <c r="T249" s="321"/>
      <c r="U249" s="321"/>
      <c r="V249" s="321"/>
      <c r="W249" s="356"/>
      <c r="X249" s="356"/>
      <c r="Y249" s="356"/>
      <c r="Z249" s="356"/>
      <c r="AA249" s="356"/>
      <c r="AB249" s="356"/>
      <c r="AC249" s="356"/>
      <c r="AD249" s="356"/>
      <c r="AE249" s="356"/>
      <c r="AF249" s="356"/>
      <c r="AG249" s="356"/>
      <c r="AH249" s="356"/>
      <c r="AI249" s="356"/>
      <c r="AJ249" s="356"/>
      <c r="AK249" s="356"/>
      <c r="AL249" s="356"/>
      <c r="AM249" s="356"/>
      <c r="AN249" s="356"/>
      <c r="AO249" s="356"/>
      <c r="AP249" s="356"/>
      <c r="AQ249" s="356"/>
      <c r="AR249" s="356"/>
      <c r="AS249" s="356"/>
      <c r="AT249" s="356"/>
      <c r="AU249" s="356"/>
      <c r="AV249" s="356"/>
      <c r="AW249" s="356"/>
      <c r="AX249" s="356"/>
      <c r="AY249" s="356"/>
      <c r="AZ249" s="356"/>
      <c r="BA249" s="321"/>
      <c r="BV249" s="321"/>
      <c r="BW249" s="356"/>
      <c r="BX249" s="356"/>
      <c r="BY249" s="356"/>
      <c r="BZ249" s="356"/>
      <c r="CA249" s="356"/>
      <c r="CB249" s="356"/>
      <c r="CC249" s="356"/>
      <c r="CD249" s="356"/>
      <c r="CE249" s="356"/>
      <c r="CF249" s="356"/>
      <c r="CG249" s="356"/>
      <c r="CH249" s="356"/>
      <c r="CI249" s="356"/>
      <c r="CJ249" s="356"/>
      <c r="CK249" s="356"/>
      <c r="CL249" s="356"/>
      <c r="CM249" s="356"/>
      <c r="CN249" s="356"/>
      <c r="CO249" s="356"/>
      <c r="CP249" s="356"/>
      <c r="CQ249" s="356"/>
      <c r="CR249" s="356"/>
      <c r="CS249" s="356"/>
      <c r="CT249" s="356"/>
      <c r="CU249" s="356"/>
      <c r="CV249" s="356"/>
      <c r="CW249" s="356"/>
      <c r="CX249" s="356"/>
      <c r="CY249" s="356"/>
      <c r="CZ249" s="356"/>
    </row>
    <row r="250" ht="19.15" customHeight="true" x14ac:dyDescent="0.2"/>
    <row r="251" ht="22.5" customHeight="true" x14ac:dyDescent="0.35">
      <c r="A251" s="1054" t="str">
        <f>A1026</f>
        <v>Liberia</v>
      </c>
      <c r="B251" s="1055"/>
    </row>
    <row r="252" ht="22.5" customHeight="true" x14ac:dyDescent="0.35">
      <c r="A252" s="371" t="str">
        <f>A1034</f>
        <v>2020</v>
      </c>
      <c r="B252" s="328"/>
    </row>
    <row r="253" ht="22.5" customHeight="true" x14ac:dyDescent="0.35">
      <c r="A253" s="1127" t="s">
        <v>129</v>
      </c>
      <c r="B253" s="1128"/>
    </row>
    <row r="254" ht="22.5" customHeight="true" x14ac:dyDescent="0.35">
      <c r="A254" s="1127" t="s">
        <v>97</v>
      </c>
      <c r="B254" s="1128"/>
    </row>
    <row r="255" ht="15" customHeight="true" x14ac:dyDescent="0.2">
      <c r="A255" s="1129" t="s">
        <v>98</v>
      </c>
      <c r="B255" s="1130"/>
    </row>
    <row r="256" ht="15" customHeight="true" x14ac:dyDescent="0.2">
      <c r="A256" s="341" t="s">
        <v>40</v>
      </c>
      <c r="B256" s="340"/>
    </row>
    <row r="257" ht="18" customHeight="true" x14ac:dyDescent="0.2">
      <c r="A257" s="339" t="s">
        <v>39</v>
      </c>
      <c r="B257" s="342"/>
    </row>
    <row r="258" ht="18" customHeight="true" x14ac:dyDescent="0.2">
      <c r="A258" s="362" t="s">
        <v>136</v>
      </c>
      <c r="B258" s="363" t="str">
        <f>A1025</f>
        <v>DHS20</v>
      </c>
    </row>
    <row r="259" s="319" customFormat="true" ht="15" customHeight="true" x14ac:dyDescent="0.2">
      <c r="A259" s="326" t="s">
        <v>85</v>
      </c>
      <c r="B259" s="346"/>
      <c r="C259" s="1076" t="s">
        <v>115</v>
      </c>
      <c r="D259" s="1077"/>
      <c r="E259" s="1077"/>
      <c r="F259" s="1077"/>
      <c r="G259" s="1078"/>
      <c r="H259" s="1051" t="s">
        <v>38</v>
      </c>
      <c r="I259" s="1052"/>
      <c r="J259" s="1052"/>
      <c r="K259" s="1052"/>
      <c r="L259" s="1086"/>
      <c r="M259" s="1051" t="s">
        <v>37</v>
      </c>
      <c r="N259" s="1052"/>
      <c r="O259" s="1052"/>
      <c r="P259" s="1052"/>
      <c r="Q259" s="1053"/>
      <c r="R259" s="505" t="s">
        <v>142</v>
      </c>
      <c r="S259" s="465"/>
      <c r="T259" s="465"/>
      <c r="U259" s="465"/>
      <c r="V259" s="465"/>
      <c r="W259" s="23"/>
      <c r="X259" s="23"/>
      <c r="Y259" s="23"/>
      <c r="Z259" s="356"/>
      <c r="AA259" s="356"/>
      <c r="AB259" s="356"/>
      <c r="AC259" s="356"/>
      <c r="AD259" s="356"/>
      <c r="AE259" s="356"/>
      <c r="AF259" s="356"/>
      <c r="AG259" s="356"/>
      <c r="AH259" s="356"/>
      <c r="AI259" s="356"/>
      <c r="AJ259" s="356"/>
      <c r="AK259" s="356"/>
      <c r="AL259" s="356"/>
      <c r="AM259" s="356"/>
      <c r="AN259" s="356"/>
      <c r="AO259" s="356"/>
      <c r="AP259" s="356"/>
      <c r="AQ259" s="356"/>
      <c r="AR259" s="356"/>
      <c r="AS259" s="356"/>
      <c r="AT259" s="356"/>
      <c r="AU259" s="356"/>
      <c r="AV259" s="356"/>
      <c r="AW259" s="356"/>
      <c r="AX259" s="356"/>
      <c r="AY259" s="356"/>
      <c r="AZ259" s="356"/>
      <c r="BA259" s="358" t="s">
        <v>131</v>
      </c>
      <c r="BB259" s="326" t="s">
        <v>85</v>
      </c>
      <c r="BC259" s="1051" t="s">
        <v>115</v>
      </c>
      <c r="BD259" s="1052"/>
      <c r="BE259" s="1052"/>
      <c r="BF259" s="1052"/>
      <c r="BG259" s="1086"/>
      <c r="BH259" s="1051" t="s">
        <v>38</v>
      </c>
      <c r="BI259" s="1052"/>
      <c r="BJ259" s="1052"/>
      <c r="BK259" s="1052"/>
      <c r="BL259" s="1086"/>
      <c r="BM259" s="1051" t="s">
        <v>37</v>
      </c>
      <c r="BN259" s="1052"/>
      <c r="BO259" s="1052"/>
      <c r="BP259" s="1052"/>
      <c r="BQ259" s="1086"/>
      <c r="BR259" s="506" t="s">
        <v>142</v>
      </c>
      <c r="BS259" s="465"/>
      <c r="BT259" s="465"/>
      <c r="BU259" s="465"/>
      <c r="BV259" s="465"/>
      <c r="BW259" s="23"/>
      <c r="BX259" s="23"/>
      <c r="BY259" s="23"/>
      <c r="BZ259" s="356"/>
      <c r="CA259" s="356"/>
      <c r="CB259" s="356"/>
      <c r="CC259" s="356"/>
      <c r="CD259" s="356"/>
      <c r="CE259" s="356"/>
      <c r="CF259" s="356"/>
      <c r="CG259" s="356"/>
      <c r="CH259" s="356"/>
      <c r="CI259" s="356"/>
      <c r="CJ259" s="356"/>
      <c r="CK259" s="356"/>
      <c r="CL259" s="356"/>
      <c r="CM259" s="356"/>
      <c r="CN259" s="356"/>
      <c r="CO259" s="356"/>
      <c r="CP259" s="356"/>
      <c r="CQ259" s="356"/>
      <c r="CR259" s="356"/>
      <c r="CS259" s="356"/>
      <c r="CT259" s="356"/>
      <c r="CU259" s="356"/>
      <c r="CV259" s="356"/>
      <c r="CW259" s="356"/>
      <c r="CX259" s="356"/>
      <c r="CY259" s="356"/>
      <c r="CZ259" s="356"/>
    </row>
    <row r="260" s="319" customFormat="true" ht="24" x14ac:dyDescent="0.2">
      <c r="A260" s="344" t="s">
        <v>88</v>
      </c>
      <c r="B260" s="343"/>
      <c r="C260" s="449" t="s">
        <v>0</v>
      </c>
      <c r="D260" s="429" t="s">
        <v>1</v>
      </c>
      <c r="E260" s="429" t="s">
        <v>2</v>
      </c>
      <c r="F260" s="429" t="s">
        <v>3</v>
      </c>
      <c r="G260" s="450" t="s">
        <v>4</v>
      </c>
      <c r="H260" s="466" t="s">
        <v>0</v>
      </c>
      <c r="I260" s="581" t="s">
        <v>1</v>
      </c>
      <c r="J260" s="581" t="s">
        <v>2</v>
      </c>
      <c r="K260" s="581" t="s">
        <v>3</v>
      </c>
      <c r="L260" s="467" t="s">
        <v>4</v>
      </c>
      <c r="M260" s="466" t="s">
        <v>0</v>
      </c>
      <c r="N260" s="581" t="s">
        <v>1</v>
      </c>
      <c r="O260" s="581" t="s">
        <v>2</v>
      </c>
      <c r="P260" s="581" t="s">
        <v>3</v>
      </c>
      <c r="Q260" s="582" t="s">
        <v>4</v>
      </c>
      <c r="R260" s="466" t="s">
        <v>157</v>
      </c>
      <c r="S260" s="581" t="s">
        <v>158</v>
      </c>
      <c r="T260" s="581" t="s">
        <v>159</v>
      </c>
      <c r="U260" s="581" t="s">
        <v>160</v>
      </c>
      <c r="V260" s="582" t="s">
        <v>161</v>
      </c>
      <c r="W260" s="878"/>
      <c r="X260" s="878"/>
      <c r="Y260" s="878"/>
      <c r="Z260" s="878"/>
      <c r="AA260" s="878"/>
      <c r="AB260" s="878"/>
      <c r="AC260" s="878"/>
      <c r="AD260" s="878"/>
      <c r="AE260" s="878"/>
      <c r="AF260" s="878"/>
      <c r="AG260" s="878"/>
      <c r="AH260" s="878"/>
      <c r="AI260" s="878"/>
      <c r="AJ260" s="878"/>
      <c r="AK260" s="878"/>
      <c r="AL260" s="878"/>
      <c r="AM260" s="878"/>
      <c r="AN260" s="878"/>
      <c r="AO260" s="878"/>
      <c r="AP260" s="878"/>
      <c r="AQ260" s="878"/>
      <c r="AR260" s="878"/>
      <c r="AS260" s="878"/>
      <c r="AT260" s="878"/>
      <c r="AU260" s="878"/>
      <c r="AV260" s="878"/>
      <c r="AW260" s="878"/>
      <c r="AX260" s="878"/>
      <c r="AY260" s="878"/>
      <c r="AZ260" s="356"/>
      <c r="BA260" s="344" t="s">
        <v>119</v>
      </c>
      <c r="BB260" s="343"/>
      <c r="BC260" s="466" t="s">
        <v>0</v>
      </c>
      <c r="BD260" s="581" t="s">
        <v>1</v>
      </c>
      <c r="BE260" s="581" t="s">
        <v>2</v>
      </c>
      <c r="BF260" s="581" t="s">
        <v>3</v>
      </c>
      <c r="BG260" s="467" t="s">
        <v>4</v>
      </c>
      <c r="BH260" s="466" t="s">
        <v>0</v>
      </c>
      <c r="BI260" s="581" t="s">
        <v>1</v>
      </c>
      <c r="BJ260" s="581" t="s">
        <v>2</v>
      </c>
      <c r="BK260" s="581" t="s">
        <v>3</v>
      </c>
      <c r="BL260" s="467" t="s">
        <v>4</v>
      </c>
      <c r="BM260" s="466" t="s">
        <v>0</v>
      </c>
      <c r="BN260" s="581" t="s">
        <v>1</v>
      </c>
      <c r="BO260" s="581" t="s">
        <v>2</v>
      </c>
      <c r="BP260" s="581" t="s">
        <v>3</v>
      </c>
      <c r="BQ260" s="467" t="s">
        <v>4</v>
      </c>
      <c r="BR260" s="466" t="s">
        <v>157</v>
      </c>
      <c r="BS260" s="581" t="s">
        <v>158</v>
      </c>
      <c r="BT260" s="581" t="s">
        <v>159</v>
      </c>
      <c r="BU260" s="581" t="s">
        <v>160</v>
      </c>
      <c r="BV260" s="582" t="s">
        <v>161</v>
      </c>
      <c r="BW260" s="878"/>
      <c r="BX260" s="878"/>
      <c r="BY260" s="878"/>
      <c r="BZ260" s="878"/>
      <c r="CA260" s="878"/>
      <c r="CB260" s="878"/>
      <c r="CC260" s="878"/>
      <c r="CD260" s="878"/>
      <c r="CE260" s="878"/>
      <c r="CF260" s="878"/>
      <c r="CG260" s="878"/>
      <c r="CH260" s="878"/>
      <c r="CI260" s="878"/>
      <c r="CJ260" s="878"/>
      <c r="CK260" s="878"/>
      <c r="CL260" s="878"/>
      <c r="CM260" s="878"/>
      <c r="CN260" s="878"/>
      <c r="CO260" s="878"/>
      <c r="CP260" s="878"/>
      <c r="CQ260" s="878"/>
      <c r="CR260" s="878"/>
      <c r="CS260" s="878"/>
      <c r="CT260" s="878"/>
      <c r="CU260" s="878"/>
      <c r="CV260" s="878"/>
      <c r="CW260" s="878"/>
      <c r="CX260" s="878"/>
      <c r="CY260" s="878"/>
      <c r="CZ260" s="878"/>
    </row>
    <row r="261" s="319" customFormat="true" ht="15" customHeight="true" x14ac:dyDescent="0.2">
      <c r="A261" s="1083" t="s">
        <v>73</v>
      </c>
      <c r="B261" s="892" t="s">
        <v>49</v>
      </c>
      <c r="C261" s="952" t="s">
        <v>35</v>
      </c>
      <c r="D261" s="953" t="s">
        <v>35</v>
      </c>
      <c r="E261" s="953" t="s">
        <v>35</v>
      </c>
      <c r="F261" s="953" t="s">
        <v>35</v>
      </c>
      <c r="G261" s="955" t="s">
        <v>35</v>
      </c>
      <c r="H261" s="952" t="s">
        <v>35</v>
      </c>
      <c r="I261" s="953" t="s">
        <v>35</v>
      </c>
      <c r="J261" s="953" t="s">
        <v>35</v>
      </c>
      <c r="K261" s="953" t="s">
        <v>35</v>
      </c>
      <c r="L261" s="955" t="s">
        <v>35</v>
      </c>
      <c r="M261" s="952" t="s">
        <v>35</v>
      </c>
      <c r="N261" s="953" t="s">
        <v>35</v>
      </c>
      <c r="O261" s="953" t="s">
        <v>35</v>
      </c>
      <c r="P261" s="953" t="s">
        <v>35</v>
      </c>
      <c r="Q261" s="958" t="s">
        <v>35</v>
      </c>
      <c r="R261" s="952" t="s">
        <v>35</v>
      </c>
      <c r="S261" s="953" t="s">
        <v>35</v>
      </c>
      <c r="T261" s="953" t="s">
        <v>35</v>
      </c>
      <c r="U261" s="953" t="s">
        <v>35</v>
      </c>
      <c r="V261" s="958" t="s">
        <v>35</v>
      </c>
      <c r="W261" s="25"/>
      <c r="X261" s="25"/>
      <c r="Y261" s="25"/>
      <c r="Z261" s="25"/>
      <c r="AA261" s="25"/>
      <c r="AB261" s="25"/>
      <c r="AC261" s="25"/>
      <c r="AD261" s="25"/>
      <c r="AE261" s="25"/>
      <c r="AF261" s="25"/>
      <c r="AG261" s="25"/>
      <c r="AH261" s="25"/>
      <c r="AI261" s="25"/>
      <c r="AJ261" s="25"/>
      <c r="AK261" s="25"/>
      <c r="AL261" s="25"/>
      <c r="AM261" s="25"/>
      <c r="AN261" s="25"/>
      <c r="AO261" s="25"/>
      <c r="AP261" s="25"/>
      <c r="AQ261" s="25"/>
      <c r="AR261" s="25"/>
      <c r="AS261" s="25"/>
      <c r="AT261" s="25"/>
      <c r="AU261" s="25"/>
      <c r="AV261" s="25"/>
      <c r="AW261" s="25"/>
      <c r="AX261" s="25"/>
      <c r="AY261" s="25"/>
      <c r="AZ261" s="356"/>
      <c r="BA261" s="1083" t="s">
        <v>73</v>
      </c>
      <c r="BB261" s="892" t="s">
        <v>49</v>
      </c>
      <c r="BC261" s="73" t="s">
        <v>35</v>
      </c>
      <c r="BD261" s="69" t="s">
        <v>35</v>
      </c>
      <c r="BE261" s="69" t="s">
        <v>35</v>
      </c>
      <c r="BF261" s="69" t="s">
        <v>35</v>
      </c>
      <c r="BG261" s="64" t="s">
        <v>35</v>
      </c>
      <c r="BH261" s="73" t="s">
        <v>35</v>
      </c>
      <c r="BI261" s="69" t="s">
        <v>35</v>
      </c>
      <c r="BJ261" s="69" t="s">
        <v>35</v>
      </c>
      <c r="BK261" s="69" t="s">
        <v>35</v>
      </c>
      <c r="BL261" s="64" t="s">
        <v>35</v>
      </c>
      <c r="BM261" s="73" t="s">
        <v>35</v>
      </c>
      <c r="BN261" s="69" t="s">
        <v>35</v>
      </c>
      <c r="BO261" s="69" t="s">
        <v>35</v>
      </c>
      <c r="BP261" s="69" t="s">
        <v>35</v>
      </c>
      <c r="BQ261" s="64" t="s">
        <v>35</v>
      </c>
      <c r="BR261" s="73" t="s">
        <v>35</v>
      </c>
      <c r="BS261" s="69" t="s">
        <v>35</v>
      </c>
      <c r="BT261" s="69" t="s">
        <v>35</v>
      </c>
      <c r="BU261" s="69" t="s">
        <v>35</v>
      </c>
      <c r="BV261" s="57" t="s">
        <v>35</v>
      </c>
      <c r="BW261" s="22"/>
      <c r="BX261" s="22"/>
      <c r="BY261" s="22"/>
      <c r="BZ261" s="22"/>
      <c r="CA261" s="22"/>
      <c r="CB261" s="22"/>
      <c r="CC261" s="22"/>
      <c r="CD261" s="22"/>
      <c r="CE261" s="22"/>
      <c r="CF261" s="22"/>
      <c r="CG261" s="22"/>
      <c r="CH261" s="22"/>
      <c r="CI261" s="22"/>
      <c r="CJ261" s="22"/>
      <c r="CK261" s="22"/>
      <c r="CL261" s="22"/>
      <c r="CM261" s="22"/>
      <c r="CN261" s="22"/>
      <c r="CO261" s="22"/>
      <c r="CP261" s="22"/>
      <c r="CQ261" s="22"/>
      <c r="CR261" s="22"/>
      <c r="CS261" s="22"/>
      <c r="CT261" s="22"/>
      <c r="CU261" s="22"/>
      <c r="CV261" s="22"/>
      <c r="CW261" s="22"/>
      <c r="CX261" s="22"/>
      <c r="CY261" s="22"/>
      <c r="CZ261" s="22"/>
    </row>
    <row r="262" s="319" customFormat="true" ht="15" customHeight="true" x14ac:dyDescent="0.2">
      <c r="A262" s="1084"/>
      <c r="B262" s="890" t="s">
        <v>48</v>
      </c>
      <c r="C262" s="18" t="s">
        <v>35</v>
      </c>
      <c r="D262" s="16" t="s">
        <v>35</v>
      </c>
      <c r="E262" s="16" t="s">
        <v>35</v>
      </c>
      <c r="F262" s="16" t="s">
        <v>35</v>
      </c>
      <c r="G262" s="14" t="s">
        <v>35</v>
      </c>
      <c r="H262" s="18" t="s">
        <v>35</v>
      </c>
      <c r="I262" s="16" t="s">
        <v>35</v>
      </c>
      <c r="J262" s="16" t="s">
        <v>35</v>
      </c>
      <c r="K262" s="16" t="s">
        <v>35</v>
      </c>
      <c r="L262" s="14" t="s">
        <v>35</v>
      </c>
      <c r="M262" s="18" t="s">
        <v>35</v>
      </c>
      <c r="N262" s="16" t="s">
        <v>35</v>
      </c>
      <c r="O262" s="16" t="s">
        <v>35</v>
      </c>
      <c r="P262" s="16" t="s">
        <v>35</v>
      </c>
      <c r="Q262" s="10" t="s">
        <v>35</v>
      </c>
      <c r="R262" s="18" t="s">
        <v>35</v>
      </c>
      <c r="S262" s="16" t="s">
        <v>35</v>
      </c>
      <c r="T262" s="16" t="s">
        <v>35</v>
      </c>
      <c r="U262" s="16" t="s">
        <v>35</v>
      </c>
      <c r="V262" s="10" t="s">
        <v>35</v>
      </c>
      <c r="W262" s="25"/>
      <c r="X262" s="25"/>
      <c r="Y262" s="25"/>
      <c r="Z262" s="25"/>
      <c r="AA262" s="25"/>
      <c r="AB262" s="25"/>
      <c r="AC262" s="25"/>
      <c r="AD262" s="25"/>
      <c r="AE262" s="25"/>
      <c r="AF262" s="25"/>
      <c r="AG262" s="25"/>
      <c r="AH262" s="25"/>
      <c r="AI262" s="25"/>
      <c r="AJ262" s="25"/>
      <c r="AK262" s="25"/>
      <c r="AL262" s="25"/>
      <c r="AM262" s="25"/>
      <c r="AN262" s="25"/>
      <c r="AO262" s="25"/>
      <c r="AP262" s="25"/>
      <c r="AQ262" s="25"/>
      <c r="AR262" s="25"/>
      <c r="AS262" s="25"/>
      <c r="AT262" s="25"/>
      <c r="AU262" s="25"/>
      <c r="AV262" s="25"/>
      <c r="AW262" s="25"/>
      <c r="AX262" s="25"/>
      <c r="AY262" s="25"/>
      <c r="AZ262" s="356"/>
      <c r="BA262" s="1084"/>
      <c r="BB262" s="890" t="s">
        <v>48</v>
      </c>
      <c r="BC262" s="72" t="s">
        <v>35</v>
      </c>
      <c r="BD262" s="68" t="s">
        <v>35</v>
      </c>
      <c r="BE262" s="68" t="s">
        <v>35</v>
      </c>
      <c r="BF262" s="68" t="s">
        <v>35</v>
      </c>
      <c r="BG262" s="63" t="s">
        <v>35</v>
      </c>
      <c r="BH262" s="72" t="s">
        <v>35</v>
      </c>
      <c r="BI262" s="68" t="s">
        <v>35</v>
      </c>
      <c r="BJ262" s="68" t="s">
        <v>35</v>
      </c>
      <c r="BK262" s="68" t="s">
        <v>35</v>
      </c>
      <c r="BL262" s="63" t="s">
        <v>35</v>
      </c>
      <c r="BM262" s="72" t="s">
        <v>35</v>
      </c>
      <c r="BN262" s="68" t="s">
        <v>35</v>
      </c>
      <c r="BO262" s="68" t="s">
        <v>35</v>
      </c>
      <c r="BP262" s="68" t="s">
        <v>35</v>
      </c>
      <c r="BQ262" s="63" t="s">
        <v>35</v>
      </c>
      <c r="BR262" s="72" t="s">
        <v>35</v>
      </c>
      <c r="BS262" s="68" t="s">
        <v>35</v>
      </c>
      <c r="BT262" s="68" t="s">
        <v>35</v>
      </c>
      <c r="BU262" s="68" t="s">
        <v>35</v>
      </c>
      <c r="BV262" s="56" t="s">
        <v>35</v>
      </c>
      <c r="BW262" s="22"/>
      <c r="BX262" s="22"/>
      <c r="BY262" s="22"/>
      <c r="BZ262" s="22"/>
      <c r="CA262" s="22"/>
      <c r="CB262" s="22"/>
      <c r="CC262" s="22"/>
      <c r="CD262" s="22"/>
      <c r="CE262" s="22"/>
      <c r="CF262" s="22"/>
      <c r="CG262" s="22"/>
      <c r="CH262" s="22"/>
      <c r="CI262" s="22"/>
      <c r="CJ262" s="22"/>
      <c r="CK262" s="22"/>
      <c r="CL262" s="22"/>
      <c r="CM262" s="22"/>
      <c r="CN262" s="22"/>
      <c r="CO262" s="22"/>
      <c r="CP262" s="22"/>
      <c r="CQ262" s="22"/>
      <c r="CR262" s="22"/>
      <c r="CS262" s="22"/>
      <c r="CT262" s="22"/>
      <c r="CU262" s="22"/>
      <c r="CV262" s="22"/>
      <c r="CW262" s="22"/>
      <c r="CX262" s="22"/>
      <c r="CY262" s="22"/>
      <c r="CZ262" s="22"/>
    </row>
    <row r="263" s="319" customFormat="true" ht="15" customHeight="true" x14ac:dyDescent="0.2">
      <c r="A263" s="1084"/>
      <c r="B263" s="890" t="s">
        <v>113</v>
      </c>
      <c r="C263" s="18" t="s">
        <v>35</v>
      </c>
      <c r="D263" s="16" t="s">
        <v>35</v>
      </c>
      <c r="E263" s="16" t="s">
        <v>35</v>
      </c>
      <c r="F263" s="954" t="s">
        <v>35</v>
      </c>
      <c r="G263" s="14" t="s">
        <v>35</v>
      </c>
      <c r="H263" s="956" t="s">
        <v>35</v>
      </c>
      <c r="I263" s="954" t="s">
        <v>35</v>
      </c>
      <c r="J263" s="954" t="s">
        <v>35</v>
      </c>
      <c r="K263" s="954" t="s">
        <v>35</v>
      </c>
      <c r="L263" s="957" t="s">
        <v>35</v>
      </c>
      <c r="M263" s="18" t="s">
        <v>35</v>
      </c>
      <c r="N263" s="16" t="s">
        <v>35</v>
      </c>
      <c r="O263" s="16" t="s">
        <v>35</v>
      </c>
      <c r="P263" s="954" t="s">
        <v>35</v>
      </c>
      <c r="Q263" s="10" t="s">
        <v>35</v>
      </c>
      <c r="R263" s="18" t="s">
        <v>35</v>
      </c>
      <c r="S263" s="954" t="s">
        <v>35</v>
      </c>
      <c r="T263" s="16" t="s">
        <v>35</v>
      </c>
      <c r="U263" s="16" t="s">
        <v>35</v>
      </c>
      <c r="V263" s="10" t="s">
        <v>35</v>
      </c>
      <c r="W263" s="959"/>
      <c r="X263" s="25"/>
      <c r="Y263" s="25"/>
      <c r="Z263" s="25"/>
      <c r="AA263" s="25"/>
      <c r="AB263" s="25"/>
      <c r="AC263" s="25"/>
      <c r="AD263" s="25"/>
      <c r="AE263" s="25"/>
      <c r="AF263" s="25"/>
      <c r="AG263" s="25"/>
      <c r="AH263" s="25"/>
      <c r="AI263" s="25"/>
      <c r="AJ263" s="25"/>
      <c r="AK263" s="25"/>
      <c r="AL263" s="25"/>
      <c r="AM263" s="25"/>
      <c r="AN263" s="25"/>
      <c r="AO263" s="25"/>
      <c r="AP263" s="25"/>
      <c r="AQ263" s="25"/>
      <c r="AR263" s="25"/>
      <c r="AS263" s="25"/>
      <c r="AT263" s="25"/>
      <c r="AU263" s="25"/>
      <c r="AV263" s="25"/>
      <c r="AW263" s="25"/>
      <c r="AX263" s="25"/>
      <c r="AY263" s="25"/>
      <c r="AZ263" s="356"/>
      <c r="BA263" s="1084"/>
      <c r="BB263" s="890" t="s">
        <v>113</v>
      </c>
      <c r="BC263" s="72" t="s">
        <v>35</v>
      </c>
      <c r="BD263" s="68" t="s">
        <v>35</v>
      </c>
      <c r="BE263" s="68" t="s">
        <v>35</v>
      </c>
      <c r="BF263" s="68" t="s">
        <v>35</v>
      </c>
      <c r="BG263" s="63" t="s">
        <v>35</v>
      </c>
      <c r="BH263" s="72" t="s">
        <v>35</v>
      </c>
      <c r="BI263" s="68" t="s">
        <v>35</v>
      </c>
      <c r="BJ263" s="68" t="s">
        <v>35</v>
      </c>
      <c r="BK263" s="68" t="s">
        <v>35</v>
      </c>
      <c r="BL263" s="63" t="s">
        <v>35</v>
      </c>
      <c r="BM263" s="72" t="s">
        <v>35</v>
      </c>
      <c r="BN263" s="68" t="s">
        <v>35</v>
      </c>
      <c r="BO263" s="68" t="s">
        <v>35</v>
      </c>
      <c r="BP263" s="68" t="s">
        <v>35</v>
      </c>
      <c r="BQ263" s="63" t="s">
        <v>35</v>
      </c>
      <c r="BR263" s="72" t="s">
        <v>35</v>
      </c>
      <c r="BS263" s="68" t="s">
        <v>35</v>
      </c>
      <c r="BT263" s="68" t="s">
        <v>35</v>
      </c>
      <c r="BU263" s="68" t="s">
        <v>35</v>
      </c>
      <c r="BV263" s="56" t="s">
        <v>35</v>
      </c>
      <c r="BW263" s="22"/>
      <c r="BX263" s="22"/>
      <c r="BY263" s="22"/>
      <c r="BZ263" s="22"/>
      <c r="CA263" s="22"/>
      <c r="CB263" s="22"/>
      <c r="CC263" s="22"/>
      <c r="CD263" s="22"/>
      <c r="CE263" s="22"/>
      <c r="CF263" s="22"/>
      <c r="CG263" s="22"/>
      <c r="CH263" s="22"/>
      <c r="CI263" s="22"/>
      <c r="CJ263" s="22"/>
      <c r="CK263" s="22"/>
      <c r="CL263" s="22"/>
      <c r="CM263" s="22"/>
      <c r="CN263" s="22"/>
      <c r="CO263" s="22"/>
      <c r="CP263" s="22"/>
      <c r="CQ263" s="22"/>
      <c r="CR263" s="22"/>
      <c r="CS263" s="22"/>
      <c r="CT263" s="22"/>
      <c r="CU263" s="22"/>
      <c r="CV263" s="22"/>
      <c r="CW263" s="22"/>
      <c r="CX263" s="22"/>
      <c r="CY263" s="22"/>
      <c r="CZ263" s="22"/>
    </row>
    <row r="264" s="319" customFormat="true" ht="15" customHeight="true" x14ac:dyDescent="0.2">
      <c r="A264" s="1084" t="s">
        <v>74</v>
      </c>
      <c r="B264" s="890" t="s">
        <v>89</v>
      </c>
      <c r="C264" s="18" t="s">
        <v>35</v>
      </c>
      <c r="D264" s="16" t="s">
        <v>35</v>
      </c>
      <c r="E264" s="16" t="s">
        <v>35</v>
      </c>
      <c r="F264" s="16" t="s">
        <v>35</v>
      </c>
      <c r="G264" s="14" t="s">
        <v>35</v>
      </c>
      <c r="H264" s="18" t="s">
        <v>35</v>
      </c>
      <c r="I264" s="16" t="s">
        <v>35</v>
      </c>
      <c r="J264" s="16" t="s">
        <v>35</v>
      </c>
      <c r="K264" s="16" t="s">
        <v>35</v>
      </c>
      <c r="L264" s="14" t="s">
        <v>35</v>
      </c>
      <c r="M264" s="18" t="s">
        <v>35</v>
      </c>
      <c r="N264" s="16" t="s">
        <v>35</v>
      </c>
      <c r="O264" s="16" t="s">
        <v>35</v>
      </c>
      <c r="P264" s="16" t="s">
        <v>35</v>
      </c>
      <c r="Q264" s="10" t="s">
        <v>35</v>
      </c>
      <c r="R264" s="18" t="s">
        <v>35</v>
      </c>
      <c r="S264" s="16" t="s">
        <v>35</v>
      </c>
      <c r="T264" s="16" t="s">
        <v>35</v>
      </c>
      <c r="U264" s="16" t="s">
        <v>35</v>
      </c>
      <c r="V264" s="10" t="s">
        <v>35</v>
      </c>
      <c r="W264" s="25"/>
      <c r="X264" s="25"/>
      <c r="Y264" s="25"/>
      <c r="Z264" s="25"/>
      <c r="AA264" s="25"/>
      <c r="AB264" s="25"/>
      <c r="AC264" s="25"/>
      <c r="AD264" s="25"/>
      <c r="AE264" s="25"/>
      <c r="AF264" s="25"/>
      <c r="AG264" s="25"/>
      <c r="AH264" s="25"/>
      <c r="AI264" s="25"/>
      <c r="AJ264" s="25"/>
      <c r="AK264" s="25"/>
      <c r="AL264" s="25"/>
      <c r="AM264" s="25"/>
      <c r="AN264" s="25"/>
      <c r="AO264" s="25"/>
      <c r="AP264" s="25"/>
      <c r="AQ264" s="25"/>
      <c r="AR264" s="25"/>
      <c r="AS264" s="25"/>
      <c r="AT264" s="25"/>
      <c r="AU264" s="25"/>
      <c r="AV264" s="25"/>
      <c r="AW264" s="25"/>
      <c r="AX264" s="25"/>
      <c r="AY264" s="25"/>
      <c r="AZ264" s="356"/>
      <c r="BA264" s="1084" t="s">
        <v>74</v>
      </c>
      <c r="BB264" s="890" t="s">
        <v>89</v>
      </c>
      <c r="BC264" s="72" t="s">
        <v>35</v>
      </c>
      <c r="BD264" s="68" t="s">
        <v>35</v>
      </c>
      <c r="BE264" s="68" t="s">
        <v>35</v>
      </c>
      <c r="BF264" s="68" t="s">
        <v>35</v>
      </c>
      <c r="BG264" s="63" t="s">
        <v>35</v>
      </c>
      <c r="BH264" s="72" t="s">
        <v>35</v>
      </c>
      <c r="BI264" s="68" t="s">
        <v>35</v>
      </c>
      <c r="BJ264" s="68" t="s">
        <v>35</v>
      </c>
      <c r="BK264" s="68" t="s">
        <v>35</v>
      </c>
      <c r="BL264" s="63" t="s">
        <v>35</v>
      </c>
      <c r="BM264" s="72" t="s">
        <v>35</v>
      </c>
      <c r="BN264" s="68" t="s">
        <v>35</v>
      </c>
      <c r="BO264" s="68" t="s">
        <v>35</v>
      </c>
      <c r="BP264" s="68" t="s">
        <v>35</v>
      </c>
      <c r="BQ264" s="63" t="s">
        <v>35</v>
      </c>
      <c r="BR264" s="72" t="s">
        <v>35</v>
      </c>
      <c r="BS264" s="68" t="s">
        <v>35</v>
      </c>
      <c r="BT264" s="68" t="s">
        <v>35</v>
      </c>
      <c r="BU264" s="68" t="s">
        <v>35</v>
      </c>
      <c r="BV264" s="56" t="s">
        <v>35</v>
      </c>
      <c r="BW264" s="22"/>
      <c r="BX264" s="22"/>
      <c r="BY264" s="22"/>
      <c r="BZ264" s="22"/>
      <c r="CA264" s="22"/>
      <c r="CB264" s="22"/>
      <c r="CC264" s="22"/>
      <c r="CD264" s="22"/>
      <c r="CE264" s="22"/>
      <c r="CF264" s="22"/>
      <c r="CG264" s="22"/>
      <c r="CH264" s="22"/>
      <c r="CI264" s="22"/>
      <c r="CJ264" s="22"/>
      <c r="CK264" s="22"/>
      <c r="CL264" s="22"/>
      <c r="CM264" s="22"/>
      <c r="CN264" s="22"/>
      <c r="CO264" s="22"/>
      <c r="CP264" s="22"/>
      <c r="CQ264" s="22"/>
      <c r="CR264" s="22"/>
      <c r="CS264" s="22"/>
      <c r="CT264" s="22"/>
      <c r="CU264" s="22"/>
      <c r="CV264" s="22"/>
      <c r="CW264" s="22"/>
      <c r="CX264" s="22"/>
      <c r="CY264" s="22"/>
      <c r="CZ264" s="22"/>
    </row>
    <row r="265" s="319" customFormat="true" ht="15" customHeight="true" x14ac:dyDescent="0.2">
      <c r="A265" s="1084"/>
      <c r="B265" s="890" t="s">
        <v>90</v>
      </c>
      <c r="C265" s="18" t="s">
        <v>35</v>
      </c>
      <c r="D265" s="16" t="s">
        <v>35</v>
      </c>
      <c r="E265" s="16" t="s">
        <v>35</v>
      </c>
      <c r="F265" s="16" t="s">
        <v>35</v>
      </c>
      <c r="G265" s="14" t="s">
        <v>35</v>
      </c>
      <c r="H265" s="18" t="s">
        <v>35</v>
      </c>
      <c r="I265" s="16" t="s">
        <v>35</v>
      </c>
      <c r="J265" s="16" t="s">
        <v>35</v>
      </c>
      <c r="K265" s="16" t="s">
        <v>35</v>
      </c>
      <c r="L265" s="14" t="s">
        <v>35</v>
      </c>
      <c r="M265" s="18" t="s">
        <v>35</v>
      </c>
      <c r="N265" s="16" t="s">
        <v>35</v>
      </c>
      <c r="O265" s="16" t="s">
        <v>35</v>
      </c>
      <c r="P265" s="16" t="s">
        <v>35</v>
      </c>
      <c r="Q265" s="10" t="s">
        <v>35</v>
      </c>
      <c r="R265" s="18" t="s">
        <v>35</v>
      </c>
      <c r="S265" s="16" t="s">
        <v>35</v>
      </c>
      <c r="T265" s="16" t="s">
        <v>35</v>
      </c>
      <c r="U265" s="16" t="s">
        <v>35</v>
      </c>
      <c r="V265" s="10" t="s">
        <v>35</v>
      </c>
      <c r="W265" s="25"/>
      <c r="X265" s="25"/>
      <c r="Y265" s="25"/>
      <c r="Z265" s="25"/>
      <c r="AA265" s="25"/>
      <c r="AB265" s="25"/>
      <c r="AC265" s="25"/>
      <c r="AD265" s="25"/>
      <c r="AE265" s="25"/>
      <c r="AF265" s="25"/>
      <c r="AG265" s="25"/>
      <c r="AH265" s="25"/>
      <c r="AI265" s="25"/>
      <c r="AJ265" s="25"/>
      <c r="AK265" s="25"/>
      <c r="AL265" s="25"/>
      <c r="AM265" s="25"/>
      <c r="AN265" s="25"/>
      <c r="AO265" s="25"/>
      <c r="AP265" s="25"/>
      <c r="AQ265" s="25"/>
      <c r="AR265" s="25"/>
      <c r="AS265" s="25"/>
      <c r="AT265" s="25"/>
      <c r="AU265" s="25"/>
      <c r="AV265" s="25"/>
      <c r="AW265" s="25"/>
      <c r="AX265" s="25"/>
      <c r="AY265" s="25"/>
      <c r="AZ265" s="356"/>
      <c r="BA265" s="1084"/>
      <c r="BB265" s="890" t="s">
        <v>90</v>
      </c>
      <c r="BC265" s="72" t="s">
        <v>35</v>
      </c>
      <c r="BD265" s="68" t="s">
        <v>35</v>
      </c>
      <c r="BE265" s="68" t="s">
        <v>35</v>
      </c>
      <c r="BF265" s="68" t="s">
        <v>35</v>
      </c>
      <c r="BG265" s="63" t="s">
        <v>35</v>
      </c>
      <c r="BH265" s="72" t="s">
        <v>35</v>
      </c>
      <c r="BI265" s="68" t="s">
        <v>35</v>
      </c>
      <c r="BJ265" s="68" t="s">
        <v>35</v>
      </c>
      <c r="BK265" s="68" t="s">
        <v>35</v>
      </c>
      <c r="BL265" s="63" t="s">
        <v>35</v>
      </c>
      <c r="BM265" s="72" t="s">
        <v>35</v>
      </c>
      <c r="BN265" s="68" t="s">
        <v>35</v>
      </c>
      <c r="BO265" s="68" t="s">
        <v>35</v>
      </c>
      <c r="BP265" s="68" t="s">
        <v>35</v>
      </c>
      <c r="BQ265" s="63" t="s">
        <v>35</v>
      </c>
      <c r="BR265" s="72" t="s">
        <v>35</v>
      </c>
      <c r="BS265" s="68" t="s">
        <v>35</v>
      </c>
      <c r="BT265" s="68" t="s">
        <v>35</v>
      </c>
      <c r="BU265" s="68" t="s">
        <v>35</v>
      </c>
      <c r="BV265" s="56" t="s">
        <v>35</v>
      </c>
      <c r="BW265" s="22"/>
      <c r="BX265" s="22"/>
      <c r="BY265" s="22"/>
      <c r="BZ265" s="22"/>
      <c r="CA265" s="22"/>
      <c r="CB265" s="22"/>
      <c r="CC265" s="22"/>
      <c r="CD265" s="22"/>
      <c r="CE265" s="22"/>
      <c r="CF265" s="22"/>
      <c r="CG265" s="22"/>
      <c r="CH265" s="22"/>
      <c r="CI265" s="22"/>
      <c r="CJ265" s="22"/>
      <c r="CK265" s="22"/>
      <c r="CL265" s="22"/>
      <c r="CM265" s="22"/>
      <c r="CN265" s="22"/>
      <c r="CO265" s="22"/>
      <c r="CP265" s="22"/>
      <c r="CQ265" s="22"/>
      <c r="CR265" s="22"/>
      <c r="CS265" s="22"/>
      <c r="CT265" s="22"/>
      <c r="CU265" s="22"/>
      <c r="CV265" s="22"/>
      <c r="CW265" s="22"/>
      <c r="CX265" s="22"/>
      <c r="CY265" s="22"/>
      <c r="CZ265" s="22"/>
    </row>
    <row r="266" s="319" customFormat="true" ht="15" customHeight="true" x14ac:dyDescent="0.2">
      <c r="A266" s="1084"/>
      <c r="B266" s="890" t="s">
        <v>91</v>
      </c>
      <c r="C266" s="18" t="s">
        <v>35</v>
      </c>
      <c r="D266" s="16" t="s">
        <v>35</v>
      </c>
      <c r="E266" s="16" t="s">
        <v>35</v>
      </c>
      <c r="F266" s="16" t="s">
        <v>35</v>
      </c>
      <c r="G266" s="14" t="s">
        <v>35</v>
      </c>
      <c r="H266" s="18" t="s">
        <v>35</v>
      </c>
      <c r="I266" s="16" t="s">
        <v>35</v>
      </c>
      <c r="J266" s="16" t="s">
        <v>35</v>
      </c>
      <c r="K266" s="16" t="s">
        <v>35</v>
      </c>
      <c r="L266" s="14" t="s">
        <v>35</v>
      </c>
      <c r="M266" s="18" t="s">
        <v>35</v>
      </c>
      <c r="N266" s="16" t="s">
        <v>35</v>
      </c>
      <c r="O266" s="16" t="s">
        <v>35</v>
      </c>
      <c r="P266" s="16" t="s">
        <v>35</v>
      </c>
      <c r="Q266" s="10" t="s">
        <v>35</v>
      </c>
      <c r="R266" s="18" t="s">
        <v>35</v>
      </c>
      <c r="S266" s="16" t="s">
        <v>35</v>
      </c>
      <c r="T266" s="16" t="s">
        <v>35</v>
      </c>
      <c r="U266" s="16" t="s">
        <v>35</v>
      </c>
      <c r="V266" s="10" t="s">
        <v>35</v>
      </c>
      <c r="W266" s="25"/>
      <c r="X266" s="25"/>
      <c r="Y266" s="25"/>
      <c r="Z266" s="25"/>
      <c r="AA266" s="25"/>
      <c r="AB266" s="25"/>
      <c r="AC266" s="25"/>
      <c r="AD266" s="25"/>
      <c r="AE266" s="25"/>
      <c r="AF266" s="25"/>
      <c r="AG266" s="25"/>
      <c r="AH266" s="25"/>
      <c r="AI266" s="25"/>
      <c r="AJ266" s="25"/>
      <c r="AK266" s="25"/>
      <c r="AL266" s="25"/>
      <c r="AM266" s="25"/>
      <c r="AN266" s="25"/>
      <c r="AO266" s="25"/>
      <c r="AP266" s="25"/>
      <c r="AQ266" s="25"/>
      <c r="AR266" s="25"/>
      <c r="AS266" s="25"/>
      <c r="AT266" s="25"/>
      <c r="AU266" s="25"/>
      <c r="AV266" s="25"/>
      <c r="AW266" s="25"/>
      <c r="AX266" s="25"/>
      <c r="AY266" s="25"/>
      <c r="AZ266" s="356"/>
      <c r="BA266" s="1084"/>
      <c r="BB266" s="890" t="s">
        <v>91</v>
      </c>
      <c r="BC266" s="72" t="s">
        <v>35</v>
      </c>
      <c r="BD266" s="68" t="s">
        <v>35</v>
      </c>
      <c r="BE266" s="68" t="s">
        <v>35</v>
      </c>
      <c r="BF266" s="68" t="s">
        <v>35</v>
      </c>
      <c r="BG266" s="63" t="s">
        <v>35</v>
      </c>
      <c r="BH266" s="72" t="s">
        <v>35</v>
      </c>
      <c r="BI266" s="68" t="s">
        <v>35</v>
      </c>
      <c r="BJ266" s="68" t="s">
        <v>35</v>
      </c>
      <c r="BK266" s="68" t="s">
        <v>35</v>
      </c>
      <c r="BL266" s="63" t="s">
        <v>35</v>
      </c>
      <c r="BM266" s="72" t="s">
        <v>35</v>
      </c>
      <c r="BN266" s="68" t="s">
        <v>35</v>
      </c>
      <c r="BO266" s="68" t="s">
        <v>35</v>
      </c>
      <c r="BP266" s="68" t="s">
        <v>35</v>
      </c>
      <c r="BQ266" s="63" t="s">
        <v>35</v>
      </c>
      <c r="BR266" s="72" t="s">
        <v>35</v>
      </c>
      <c r="BS266" s="68" t="s">
        <v>35</v>
      </c>
      <c r="BT266" s="68" t="s">
        <v>35</v>
      </c>
      <c r="BU266" s="68" t="s">
        <v>35</v>
      </c>
      <c r="BV266" s="56" t="s">
        <v>35</v>
      </c>
      <c r="BW266" s="22"/>
      <c r="BX266" s="22"/>
      <c r="BY266" s="22"/>
      <c r="BZ266" s="22"/>
      <c r="CA266" s="22"/>
      <c r="CB266" s="22"/>
      <c r="CC266" s="22"/>
      <c r="CD266" s="22"/>
      <c r="CE266" s="22"/>
      <c r="CF266" s="22"/>
      <c r="CG266" s="22"/>
      <c r="CH266" s="22"/>
      <c r="CI266" s="22"/>
      <c r="CJ266" s="22"/>
      <c r="CK266" s="22"/>
      <c r="CL266" s="22"/>
      <c r="CM266" s="22"/>
      <c r="CN266" s="22"/>
      <c r="CO266" s="22"/>
      <c r="CP266" s="22"/>
      <c r="CQ266" s="22"/>
      <c r="CR266" s="22"/>
      <c r="CS266" s="22"/>
      <c r="CT266" s="22"/>
      <c r="CU266" s="22"/>
      <c r="CV266" s="22"/>
      <c r="CW266" s="22"/>
      <c r="CX266" s="22"/>
      <c r="CY266" s="22"/>
      <c r="CZ266" s="22"/>
    </row>
    <row r="267" s="319" customFormat="true" ht="15" customHeight="true" x14ac:dyDescent="0.2">
      <c r="A267" s="1084"/>
      <c r="B267" s="890" t="s">
        <v>113</v>
      </c>
      <c r="C267" s="18" t="s">
        <v>35</v>
      </c>
      <c r="D267" s="16" t="s">
        <v>35</v>
      </c>
      <c r="E267" s="16" t="s">
        <v>35</v>
      </c>
      <c r="F267" s="16" t="s">
        <v>35</v>
      </c>
      <c r="G267" s="14" t="s">
        <v>35</v>
      </c>
      <c r="H267" s="18" t="s">
        <v>35</v>
      </c>
      <c r="I267" s="16" t="s">
        <v>35</v>
      </c>
      <c r="J267" s="16" t="s">
        <v>35</v>
      </c>
      <c r="K267" s="16" t="s">
        <v>35</v>
      </c>
      <c r="L267" s="14" t="s">
        <v>35</v>
      </c>
      <c r="M267" s="18" t="s">
        <v>35</v>
      </c>
      <c r="N267" s="16" t="s">
        <v>35</v>
      </c>
      <c r="O267" s="16" t="s">
        <v>35</v>
      </c>
      <c r="P267" s="16" t="s">
        <v>35</v>
      </c>
      <c r="Q267" s="10" t="s">
        <v>35</v>
      </c>
      <c r="R267" s="18" t="s">
        <v>35</v>
      </c>
      <c r="S267" s="16" t="s">
        <v>35</v>
      </c>
      <c r="T267" s="16" t="s">
        <v>35</v>
      </c>
      <c r="U267" s="16" t="s">
        <v>35</v>
      </c>
      <c r="V267" s="10" t="s">
        <v>35</v>
      </c>
      <c r="W267" s="25"/>
      <c r="X267" s="25"/>
      <c r="Y267" s="25"/>
      <c r="Z267" s="25"/>
      <c r="AA267" s="25"/>
      <c r="AB267" s="25"/>
      <c r="AC267" s="25"/>
      <c r="AD267" s="25"/>
      <c r="AE267" s="25"/>
      <c r="AF267" s="25"/>
      <c r="AG267" s="25"/>
      <c r="AH267" s="25"/>
      <c r="AI267" s="25"/>
      <c r="AJ267" s="25"/>
      <c r="AK267" s="25"/>
      <c r="AL267" s="25"/>
      <c r="AM267" s="25"/>
      <c r="AN267" s="25"/>
      <c r="AO267" s="25"/>
      <c r="AP267" s="25"/>
      <c r="AQ267" s="25"/>
      <c r="AR267" s="25"/>
      <c r="AS267" s="25"/>
      <c r="AT267" s="25"/>
      <c r="AU267" s="25"/>
      <c r="AV267" s="25"/>
      <c r="AW267" s="25"/>
      <c r="AX267" s="25"/>
      <c r="AY267" s="25"/>
      <c r="AZ267" s="356"/>
      <c r="BA267" s="1084"/>
      <c r="BB267" s="890" t="s">
        <v>113</v>
      </c>
      <c r="BC267" s="72" t="s">
        <v>35</v>
      </c>
      <c r="BD267" s="68" t="s">
        <v>35</v>
      </c>
      <c r="BE267" s="68" t="s">
        <v>35</v>
      </c>
      <c r="BF267" s="68" t="s">
        <v>35</v>
      </c>
      <c r="BG267" s="63" t="s">
        <v>35</v>
      </c>
      <c r="BH267" s="72" t="s">
        <v>35</v>
      </c>
      <c r="BI267" s="68" t="s">
        <v>35</v>
      </c>
      <c r="BJ267" s="68" t="s">
        <v>35</v>
      </c>
      <c r="BK267" s="68" t="s">
        <v>35</v>
      </c>
      <c r="BL267" s="63" t="s">
        <v>35</v>
      </c>
      <c r="BM267" s="72" t="s">
        <v>35</v>
      </c>
      <c r="BN267" s="68" t="s">
        <v>35</v>
      </c>
      <c r="BO267" s="68" t="s">
        <v>35</v>
      </c>
      <c r="BP267" s="68" t="s">
        <v>35</v>
      </c>
      <c r="BQ267" s="63" t="s">
        <v>35</v>
      </c>
      <c r="BR267" s="72" t="s">
        <v>35</v>
      </c>
      <c r="BS267" s="68" t="s">
        <v>35</v>
      </c>
      <c r="BT267" s="68" t="s">
        <v>35</v>
      </c>
      <c r="BU267" s="68" t="s">
        <v>35</v>
      </c>
      <c r="BV267" s="56" t="s">
        <v>35</v>
      </c>
      <c r="BW267" s="22"/>
      <c r="BX267" s="22"/>
      <c r="BY267" s="22"/>
      <c r="BZ267" s="22"/>
      <c r="CA267" s="22"/>
      <c r="CB267" s="22"/>
      <c r="CC267" s="22"/>
      <c r="CD267" s="22"/>
      <c r="CE267" s="22"/>
      <c r="CF267" s="22"/>
      <c r="CG267" s="22"/>
      <c r="CH267" s="22"/>
      <c r="CI267" s="22"/>
      <c r="CJ267" s="22"/>
      <c r="CK267" s="22"/>
      <c r="CL267" s="22"/>
      <c r="CM267" s="22"/>
      <c r="CN267" s="22"/>
      <c r="CO267" s="22"/>
      <c r="CP267" s="22"/>
      <c r="CQ267" s="22"/>
      <c r="CR267" s="22"/>
      <c r="CS267" s="22"/>
      <c r="CT267" s="22"/>
      <c r="CU267" s="22"/>
      <c r="CV267" s="22"/>
      <c r="CW267" s="22"/>
      <c r="CX267" s="22"/>
      <c r="CY267" s="22"/>
      <c r="CZ267" s="22"/>
    </row>
    <row r="268" s="319" customFormat="true" ht="15" customHeight="true" x14ac:dyDescent="0.2">
      <c r="A268" s="1084" t="s">
        <v>116</v>
      </c>
      <c r="B268" s="890" t="s">
        <v>89</v>
      </c>
      <c r="C268" s="18" t="s">
        <v>35</v>
      </c>
      <c r="D268" s="16" t="s">
        <v>35</v>
      </c>
      <c r="E268" s="16" t="s">
        <v>35</v>
      </c>
      <c r="F268" s="16" t="s">
        <v>35</v>
      </c>
      <c r="G268" s="14" t="s">
        <v>35</v>
      </c>
      <c r="H268" s="18" t="s">
        <v>35</v>
      </c>
      <c r="I268" s="16" t="s">
        <v>35</v>
      </c>
      <c r="J268" s="16" t="s">
        <v>35</v>
      </c>
      <c r="K268" s="16" t="s">
        <v>35</v>
      </c>
      <c r="L268" s="14" t="s">
        <v>35</v>
      </c>
      <c r="M268" s="18" t="s">
        <v>35</v>
      </c>
      <c r="N268" s="16" t="s">
        <v>35</v>
      </c>
      <c r="O268" s="16" t="s">
        <v>35</v>
      </c>
      <c r="P268" s="16" t="s">
        <v>35</v>
      </c>
      <c r="Q268" s="10" t="s">
        <v>35</v>
      </c>
      <c r="R268" s="18" t="s">
        <v>35</v>
      </c>
      <c r="S268" s="16" t="s">
        <v>35</v>
      </c>
      <c r="T268" s="16" t="s">
        <v>35</v>
      </c>
      <c r="U268" s="16" t="s">
        <v>35</v>
      </c>
      <c r="V268" s="10" t="s">
        <v>35</v>
      </c>
      <c r="W268" s="25"/>
      <c r="X268" s="25"/>
      <c r="Y268" s="25"/>
      <c r="Z268" s="25"/>
      <c r="AA268" s="25"/>
      <c r="AB268" s="25"/>
      <c r="AC268" s="25"/>
      <c r="AD268" s="25"/>
      <c r="AE268" s="25"/>
      <c r="AF268" s="25"/>
      <c r="AG268" s="25"/>
      <c r="AH268" s="25"/>
      <c r="AI268" s="25"/>
      <c r="AJ268" s="25"/>
      <c r="AK268" s="25"/>
      <c r="AL268" s="25"/>
      <c r="AM268" s="25"/>
      <c r="AN268" s="25"/>
      <c r="AO268" s="25"/>
      <c r="AP268" s="25"/>
      <c r="AQ268" s="25"/>
      <c r="AR268" s="25"/>
      <c r="AS268" s="25"/>
      <c r="AT268" s="25"/>
      <c r="AU268" s="25"/>
      <c r="AV268" s="25"/>
      <c r="AW268" s="25"/>
      <c r="AX268" s="25"/>
      <c r="AY268" s="25"/>
      <c r="AZ268" s="356"/>
      <c r="BA268" s="1084" t="s">
        <v>116</v>
      </c>
      <c r="BB268" s="890" t="s">
        <v>89</v>
      </c>
      <c r="BC268" s="72" t="s">
        <v>35</v>
      </c>
      <c r="BD268" s="68" t="s">
        <v>35</v>
      </c>
      <c r="BE268" s="68" t="s">
        <v>35</v>
      </c>
      <c r="BF268" s="68" t="s">
        <v>35</v>
      </c>
      <c r="BG268" s="63" t="s">
        <v>35</v>
      </c>
      <c r="BH268" s="72" t="s">
        <v>35</v>
      </c>
      <c r="BI268" s="68" t="s">
        <v>35</v>
      </c>
      <c r="BJ268" s="68" t="s">
        <v>35</v>
      </c>
      <c r="BK268" s="68" t="s">
        <v>35</v>
      </c>
      <c r="BL268" s="63" t="s">
        <v>35</v>
      </c>
      <c r="BM268" s="72" t="s">
        <v>35</v>
      </c>
      <c r="BN268" s="68" t="s">
        <v>35</v>
      </c>
      <c r="BO268" s="68" t="s">
        <v>35</v>
      </c>
      <c r="BP268" s="68" t="s">
        <v>35</v>
      </c>
      <c r="BQ268" s="63" t="s">
        <v>35</v>
      </c>
      <c r="BR268" s="72" t="s">
        <v>35</v>
      </c>
      <c r="BS268" s="68" t="s">
        <v>35</v>
      </c>
      <c r="BT268" s="68" t="s">
        <v>35</v>
      </c>
      <c r="BU268" s="68" t="s">
        <v>35</v>
      </c>
      <c r="BV268" s="56" t="s">
        <v>35</v>
      </c>
      <c r="BW268" s="22"/>
      <c r="BX268" s="22"/>
      <c r="BY268" s="22"/>
      <c r="BZ268" s="22"/>
      <c r="CA268" s="22"/>
      <c r="CB268" s="22"/>
      <c r="CC268" s="22"/>
      <c r="CD268" s="22"/>
      <c r="CE268" s="22"/>
      <c r="CF268" s="22"/>
      <c r="CG268" s="22"/>
      <c r="CH268" s="22"/>
      <c r="CI268" s="22"/>
      <c r="CJ268" s="22"/>
      <c r="CK268" s="22"/>
      <c r="CL268" s="22"/>
      <c r="CM268" s="22"/>
      <c r="CN268" s="22"/>
      <c r="CO268" s="22"/>
      <c r="CP268" s="22"/>
      <c r="CQ268" s="22"/>
      <c r="CR268" s="22"/>
      <c r="CS268" s="22"/>
      <c r="CT268" s="22"/>
      <c r="CU268" s="22"/>
      <c r="CV268" s="22"/>
      <c r="CW268" s="22"/>
      <c r="CX268" s="22"/>
      <c r="CY268" s="22"/>
      <c r="CZ268" s="22"/>
    </row>
    <row r="269" s="319" customFormat="true" ht="15" customHeight="true" x14ac:dyDescent="0.2">
      <c r="A269" s="1084"/>
      <c r="B269" s="890" t="s">
        <v>90</v>
      </c>
      <c r="C269" s="18" t="s">
        <v>35</v>
      </c>
      <c r="D269" s="16" t="s">
        <v>35</v>
      </c>
      <c r="E269" s="16" t="s">
        <v>35</v>
      </c>
      <c r="F269" s="16" t="s">
        <v>35</v>
      </c>
      <c r="G269" s="14" t="s">
        <v>35</v>
      </c>
      <c r="H269" s="18" t="s">
        <v>35</v>
      </c>
      <c r="I269" s="16" t="s">
        <v>35</v>
      </c>
      <c r="J269" s="16" t="s">
        <v>35</v>
      </c>
      <c r="K269" s="16" t="s">
        <v>35</v>
      </c>
      <c r="L269" s="14" t="s">
        <v>35</v>
      </c>
      <c r="M269" s="18" t="s">
        <v>35</v>
      </c>
      <c r="N269" s="16" t="s">
        <v>35</v>
      </c>
      <c r="O269" s="16" t="s">
        <v>35</v>
      </c>
      <c r="P269" s="16" t="s">
        <v>35</v>
      </c>
      <c r="Q269" s="10" t="s">
        <v>35</v>
      </c>
      <c r="R269" s="18" t="s">
        <v>35</v>
      </c>
      <c r="S269" s="16" t="s">
        <v>35</v>
      </c>
      <c r="T269" s="16" t="s">
        <v>35</v>
      </c>
      <c r="U269" s="16" t="s">
        <v>35</v>
      </c>
      <c r="V269" s="10" t="s">
        <v>35</v>
      </c>
      <c r="W269" s="25"/>
      <c r="X269" s="25"/>
      <c r="Y269" s="25"/>
      <c r="Z269" s="25"/>
      <c r="AA269" s="25"/>
      <c r="AB269" s="25"/>
      <c r="AC269" s="25"/>
      <c r="AD269" s="25"/>
      <c r="AE269" s="25"/>
      <c r="AF269" s="25"/>
      <c r="AG269" s="25"/>
      <c r="AH269" s="25"/>
      <c r="AI269" s="25"/>
      <c r="AJ269" s="25"/>
      <c r="AK269" s="25"/>
      <c r="AL269" s="25"/>
      <c r="AM269" s="25"/>
      <c r="AN269" s="25"/>
      <c r="AO269" s="25"/>
      <c r="AP269" s="25"/>
      <c r="AQ269" s="25"/>
      <c r="AR269" s="25"/>
      <c r="AS269" s="25"/>
      <c r="AT269" s="25"/>
      <c r="AU269" s="25"/>
      <c r="AV269" s="25"/>
      <c r="AW269" s="25"/>
      <c r="AX269" s="25"/>
      <c r="AY269" s="25"/>
      <c r="AZ269" s="356"/>
      <c r="BA269" s="1084"/>
      <c r="BB269" s="890" t="s">
        <v>90</v>
      </c>
      <c r="BC269" s="72" t="s">
        <v>35</v>
      </c>
      <c r="BD269" s="68" t="s">
        <v>35</v>
      </c>
      <c r="BE269" s="68" t="s">
        <v>35</v>
      </c>
      <c r="BF269" s="68" t="s">
        <v>35</v>
      </c>
      <c r="BG269" s="63" t="s">
        <v>35</v>
      </c>
      <c r="BH269" s="72" t="s">
        <v>35</v>
      </c>
      <c r="BI269" s="68" t="s">
        <v>35</v>
      </c>
      <c r="BJ269" s="68" t="s">
        <v>35</v>
      </c>
      <c r="BK269" s="68" t="s">
        <v>35</v>
      </c>
      <c r="BL269" s="63" t="s">
        <v>35</v>
      </c>
      <c r="BM269" s="72" t="s">
        <v>35</v>
      </c>
      <c r="BN269" s="68" t="s">
        <v>35</v>
      </c>
      <c r="BO269" s="68" t="s">
        <v>35</v>
      </c>
      <c r="BP269" s="68" t="s">
        <v>35</v>
      </c>
      <c r="BQ269" s="63" t="s">
        <v>35</v>
      </c>
      <c r="BR269" s="72" t="s">
        <v>35</v>
      </c>
      <c r="BS269" s="68" t="s">
        <v>35</v>
      </c>
      <c r="BT269" s="68" t="s">
        <v>35</v>
      </c>
      <c r="BU269" s="68" t="s">
        <v>35</v>
      </c>
      <c r="BV269" s="56" t="s">
        <v>35</v>
      </c>
      <c r="BW269" s="22"/>
      <c r="BX269" s="22"/>
      <c r="BY269" s="22"/>
      <c r="BZ269" s="22"/>
      <c r="CA269" s="22"/>
      <c r="CB269" s="22"/>
      <c r="CC269" s="22"/>
      <c r="CD269" s="22"/>
      <c r="CE269" s="22"/>
      <c r="CF269" s="22"/>
      <c r="CG269" s="22"/>
      <c r="CH269" s="22"/>
      <c r="CI269" s="22"/>
      <c r="CJ269" s="22"/>
      <c r="CK269" s="22"/>
      <c r="CL269" s="22"/>
      <c r="CM269" s="22"/>
      <c r="CN269" s="22"/>
      <c r="CO269" s="22"/>
      <c r="CP269" s="22"/>
      <c r="CQ269" s="22"/>
      <c r="CR269" s="22"/>
      <c r="CS269" s="22"/>
      <c r="CT269" s="22"/>
      <c r="CU269" s="22"/>
      <c r="CV269" s="22"/>
      <c r="CW269" s="22"/>
      <c r="CX269" s="22"/>
      <c r="CY269" s="22"/>
      <c r="CZ269" s="22"/>
    </row>
    <row r="270" s="319" customFormat="true" ht="15" customHeight="true" x14ac:dyDescent="0.2">
      <c r="A270" s="1084"/>
      <c r="B270" s="890" t="s">
        <v>91</v>
      </c>
      <c r="C270" s="18" t="s">
        <v>35</v>
      </c>
      <c r="D270" s="16" t="s">
        <v>35</v>
      </c>
      <c r="E270" s="16" t="s">
        <v>35</v>
      </c>
      <c r="F270" s="16" t="s">
        <v>35</v>
      </c>
      <c r="G270" s="14" t="s">
        <v>35</v>
      </c>
      <c r="H270" s="18" t="s">
        <v>35</v>
      </c>
      <c r="I270" s="16" t="s">
        <v>35</v>
      </c>
      <c r="J270" s="16" t="s">
        <v>35</v>
      </c>
      <c r="K270" s="16" t="s">
        <v>35</v>
      </c>
      <c r="L270" s="14" t="s">
        <v>35</v>
      </c>
      <c r="M270" s="18" t="s">
        <v>35</v>
      </c>
      <c r="N270" s="16" t="s">
        <v>35</v>
      </c>
      <c r="O270" s="16" t="s">
        <v>35</v>
      </c>
      <c r="P270" s="16" t="s">
        <v>35</v>
      </c>
      <c r="Q270" s="10" t="s">
        <v>35</v>
      </c>
      <c r="R270" s="18" t="s">
        <v>35</v>
      </c>
      <c r="S270" s="16" t="s">
        <v>35</v>
      </c>
      <c r="T270" s="16" t="s">
        <v>35</v>
      </c>
      <c r="U270" s="16" t="s">
        <v>35</v>
      </c>
      <c r="V270" s="10" t="s">
        <v>35</v>
      </c>
      <c r="W270" s="25"/>
      <c r="X270" s="25"/>
      <c r="Y270" s="25"/>
      <c r="Z270" s="25"/>
      <c r="AA270" s="25"/>
      <c r="AB270" s="25"/>
      <c r="AC270" s="25"/>
      <c r="AD270" s="25"/>
      <c r="AE270" s="25"/>
      <c r="AF270" s="25"/>
      <c r="AG270" s="25"/>
      <c r="AH270" s="25"/>
      <c r="AI270" s="25"/>
      <c r="AJ270" s="25"/>
      <c r="AK270" s="25"/>
      <c r="AL270" s="25"/>
      <c r="AM270" s="25"/>
      <c r="AN270" s="25"/>
      <c r="AO270" s="25"/>
      <c r="AP270" s="25"/>
      <c r="AQ270" s="25"/>
      <c r="AR270" s="25"/>
      <c r="AS270" s="25"/>
      <c r="AT270" s="25"/>
      <c r="AU270" s="25"/>
      <c r="AV270" s="25"/>
      <c r="AW270" s="25"/>
      <c r="AX270" s="25"/>
      <c r="AY270" s="25"/>
      <c r="AZ270" s="356"/>
      <c r="BA270" s="1084"/>
      <c r="BB270" s="890" t="s">
        <v>91</v>
      </c>
      <c r="BC270" s="72" t="s">
        <v>35</v>
      </c>
      <c r="BD270" s="68" t="s">
        <v>35</v>
      </c>
      <c r="BE270" s="68" t="s">
        <v>35</v>
      </c>
      <c r="BF270" s="68" t="s">
        <v>35</v>
      </c>
      <c r="BG270" s="63" t="s">
        <v>35</v>
      </c>
      <c r="BH270" s="72" t="s">
        <v>35</v>
      </c>
      <c r="BI270" s="68" t="s">
        <v>35</v>
      </c>
      <c r="BJ270" s="68" t="s">
        <v>35</v>
      </c>
      <c r="BK270" s="68" t="s">
        <v>35</v>
      </c>
      <c r="BL270" s="63" t="s">
        <v>35</v>
      </c>
      <c r="BM270" s="72" t="s">
        <v>35</v>
      </c>
      <c r="BN270" s="68" t="s">
        <v>35</v>
      </c>
      <c r="BO270" s="68" t="s">
        <v>35</v>
      </c>
      <c r="BP270" s="68" t="s">
        <v>35</v>
      </c>
      <c r="BQ270" s="63" t="s">
        <v>35</v>
      </c>
      <c r="BR270" s="72" t="s">
        <v>35</v>
      </c>
      <c r="BS270" s="68" t="s">
        <v>35</v>
      </c>
      <c r="BT270" s="68" t="s">
        <v>35</v>
      </c>
      <c r="BU270" s="68" t="s">
        <v>35</v>
      </c>
      <c r="BV270" s="56" t="s">
        <v>35</v>
      </c>
      <c r="BW270" s="22"/>
      <c r="BX270" s="22"/>
      <c r="BY270" s="22"/>
      <c r="BZ270" s="22"/>
      <c r="CA270" s="22"/>
      <c r="CB270" s="22"/>
      <c r="CC270" s="22"/>
      <c r="CD270" s="22"/>
      <c r="CE270" s="22"/>
      <c r="CF270" s="22"/>
      <c r="CG270" s="22"/>
      <c r="CH270" s="22"/>
      <c r="CI270" s="22"/>
      <c r="CJ270" s="22"/>
      <c r="CK270" s="22"/>
      <c r="CL270" s="22"/>
      <c r="CM270" s="22"/>
      <c r="CN270" s="22"/>
      <c r="CO270" s="22"/>
      <c r="CP270" s="22"/>
      <c r="CQ270" s="22"/>
      <c r="CR270" s="22"/>
      <c r="CS270" s="22"/>
      <c r="CT270" s="22"/>
      <c r="CU270" s="22"/>
      <c r="CV270" s="22"/>
      <c r="CW270" s="22"/>
      <c r="CX270" s="22"/>
      <c r="CY270" s="22"/>
      <c r="CZ270" s="22"/>
    </row>
    <row r="271" s="319" customFormat="true" ht="15" customHeight="true" x14ac:dyDescent="0.2">
      <c r="A271" s="1084" t="s">
        <v>75</v>
      </c>
      <c r="B271" s="890" t="s">
        <v>49</v>
      </c>
      <c r="C271" s="72" t="s">
        <v>35</v>
      </c>
      <c r="D271" s="65" t="s">
        <v>35</v>
      </c>
      <c r="E271" s="65" t="s">
        <v>35</v>
      </c>
      <c r="F271" s="65" t="s">
        <v>35</v>
      </c>
      <c r="G271" s="60" t="s">
        <v>35</v>
      </c>
      <c r="H271" s="72" t="s">
        <v>35</v>
      </c>
      <c r="I271" s="65" t="s">
        <v>35</v>
      </c>
      <c r="J271" s="65" t="s">
        <v>35</v>
      </c>
      <c r="K271" s="65" t="s">
        <v>35</v>
      </c>
      <c r="L271" s="60" t="s">
        <v>35</v>
      </c>
      <c r="M271" s="72" t="s">
        <v>35</v>
      </c>
      <c r="N271" s="65" t="s">
        <v>35</v>
      </c>
      <c r="O271" s="65" t="s">
        <v>35</v>
      </c>
      <c r="P271" s="65" t="s">
        <v>35</v>
      </c>
      <c r="Q271" s="54" t="s">
        <v>35</v>
      </c>
      <c r="R271" s="72" t="s">
        <v>35</v>
      </c>
      <c r="S271" s="65" t="s">
        <v>35</v>
      </c>
      <c r="T271" s="65" t="s">
        <v>35</v>
      </c>
      <c r="U271" s="65" t="s">
        <v>35</v>
      </c>
      <c r="V271" s="54" t="s">
        <v>35</v>
      </c>
      <c r="W271" s="22"/>
      <c r="X271" s="22"/>
      <c r="Y271" s="22"/>
      <c r="Z271" s="22"/>
      <c r="AA271" s="22"/>
      <c r="AB271" s="22"/>
      <c r="AC271" s="22"/>
      <c r="AD271" s="22"/>
      <c r="AE271" s="22"/>
      <c r="AF271" s="22"/>
      <c r="AG271" s="22"/>
      <c r="AH271" s="22"/>
      <c r="AI271" s="22"/>
      <c r="AJ271" s="22"/>
      <c r="AK271" s="22"/>
      <c r="AL271" s="22"/>
      <c r="AM271" s="22"/>
      <c r="AN271" s="22"/>
      <c r="AO271" s="22"/>
      <c r="AP271" s="22"/>
      <c r="AQ271" s="22"/>
      <c r="AR271" s="22"/>
      <c r="AS271" s="22"/>
      <c r="AT271" s="22"/>
      <c r="AU271" s="22"/>
      <c r="AV271" s="22"/>
      <c r="AW271" s="22"/>
      <c r="AX271" s="22"/>
      <c r="AY271" s="22"/>
      <c r="AZ271" s="356"/>
      <c r="BA271" s="1084" t="s">
        <v>75</v>
      </c>
      <c r="BB271" s="890" t="s">
        <v>49</v>
      </c>
      <c r="BC271" s="72" t="s">
        <v>35</v>
      </c>
      <c r="BD271" s="65" t="s">
        <v>35</v>
      </c>
      <c r="BE271" s="65" t="s">
        <v>35</v>
      </c>
      <c r="BF271" s="65" t="s">
        <v>35</v>
      </c>
      <c r="BG271" s="60" t="s">
        <v>35</v>
      </c>
      <c r="BH271" s="72" t="s">
        <v>35</v>
      </c>
      <c r="BI271" s="65" t="s">
        <v>35</v>
      </c>
      <c r="BJ271" s="65" t="s">
        <v>35</v>
      </c>
      <c r="BK271" s="65" t="s">
        <v>35</v>
      </c>
      <c r="BL271" s="60" t="s">
        <v>35</v>
      </c>
      <c r="BM271" s="72" t="s">
        <v>35</v>
      </c>
      <c r="BN271" s="65" t="s">
        <v>35</v>
      </c>
      <c r="BO271" s="65" t="s">
        <v>35</v>
      </c>
      <c r="BP271" s="65" t="s">
        <v>35</v>
      </c>
      <c r="BQ271" s="60" t="s">
        <v>35</v>
      </c>
      <c r="BR271" s="72" t="s">
        <v>35</v>
      </c>
      <c r="BS271" s="65" t="s">
        <v>35</v>
      </c>
      <c r="BT271" s="65" t="s">
        <v>35</v>
      </c>
      <c r="BU271" s="65" t="s">
        <v>35</v>
      </c>
      <c r="BV271" s="54" t="s">
        <v>35</v>
      </c>
      <c r="BW271" s="22"/>
      <c r="BX271" s="22"/>
      <c r="BY271" s="22"/>
      <c r="BZ271" s="22"/>
      <c r="CA271" s="22"/>
      <c r="CB271" s="22"/>
      <c r="CC271" s="22"/>
      <c r="CD271" s="22"/>
      <c r="CE271" s="22"/>
      <c r="CF271" s="22"/>
      <c r="CG271" s="22"/>
      <c r="CH271" s="22"/>
      <c r="CI271" s="22"/>
      <c r="CJ271" s="22"/>
      <c r="CK271" s="22"/>
      <c r="CL271" s="22"/>
      <c r="CM271" s="22"/>
      <c r="CN271" s="22"/>
      <c r="CO271" s="22"/>
      <c r="CP271" s="22"/>
      <c r="CQ271" s="22"/>
      <c r="CR271" s="22"/>
      <c r="CS271" s="22"/>
      <c r="CT271" s="22"/>
      <c r="CU271" s="22"/>
      <c r="CV271" s="22"/>
      <c r="CW271" s="22"/>
      <c r="CX271" s="22"/>
      <c r="CY271" s="22"/>
      <c r="CZ271" s="22"/>
    </row>
    <row r="272" s="319" customFormat="true" ht="15" customHeight="true" x14ac:dyDescent="0.2">
      <c r="A272" s="1084"/>
      <c r="B272" s="890" t="s">
        <v>48</v>
      </c>
      <c r="C272" s="72" t="s">
        <v>35</v>
      </c>
      <c r="D272" s="65" t="s">
        <v>35</v>
      </c>
      <c r="E272" s="65" t="s">
        <v>35</v>
      </c>
      <c r="F272" s="65" t="s">
        <v>35</v>
      </c>
      <c r="G272" s="60" t="s">
        <v>35</v>
      </c>
      <c r="H272" s="72" t="s">
        <v>35</v>
      </c>
      <c r="I272" s="65" t="s">
        <v>35</v>
      </c>
      <c r="J272" s="65" t="s">
        <v>35</v>
      </c>
      <c r="K272" s="65" t="s">
        <v>35</v>
      </c>
      <c r="L272" s="60" t="s">
        <v>35</v>
      </c>
      <c r="M272" s="72" t="s">
        <v>35</v>
      </c>
      <c r="N272" s="65" t="s">
        <v>35</v>
      </c>
      <c r="O272" s="65" t="s">
        <v>35</v>
      </c>
      <c r="P272" s="65" t="s">
        <v>35</v>
      </c>
      <c r="Q272" s="54" t="s">
        <v>35</v>
      </c>
      <c r="R272" s="72" t="s">
        <v>35</v>
      </c>
      <c r="S272" s="65" t="s">
        <v>35</v>
      </c>
      <c r="T272" s="65" t="s">
        <v>35</v>
      </c>
      <c r="U272" s="65" t="s">
        <v>35</v>
      </c>
      <c r="V272" s="54" t="s">
        <v>35</v>
      </c>
      <c r="W272" s="22"/>
      <c r="X272" s="22"/>
      <c r="Y272" s="22"/>
      <c r="Z272" s="22"/>
      <c r="AA272" s="22"/>
      <c r="AB272" s="22"/>
      <c r="AC272" s="22"/>
      <c r="AD272" s="22"/>
      <c r="AE272" s="22"/>
      <c r="AF272" s="22"/>
      <c r="AG272" s="22"/>
      <c r="AH272" s="22"/>
      <c r="AI272" s="22"/>
      <c r="AJ272" s="22"/>
      <c r="AK272" s="22"/>
      <c r="AL272" s="22"/>
      <c r="AM272" s="22"/>
      <c r="AN272" s="22"/>
      <c r="AO272" s="22"/>
      <c r="AP272" s="22"/>
      <c r="AQ272" s="22"/>
      <c r="AR272" s="22"/>
      <c r="AS272" s="22"/>
      <c r="AT272" s="22"/>
      <c r="AU272" s="22"/>
      <c r="AV272" s="22"/>
      <c r="AW272" s="22"/>
      <c r="AX272" s="22"/>
      <c r="AY272" s="22"/>
      <c r="AZ272" s="356"/>
      <c r="BA272" s="1084"/>
      <c r="BB272" s="890" t="s">
        <v>48</v>
      </c>
      <c r="BC272" s="72" t="s">
        <v>35</v>
      </c>
      <c r="BD272" s="65" t="s">
        <v>35</v>
      </c>
      <c r="BE272" s="65" t="s">
        <v>35</v>
      </c>
      <c r="BF272" s="65" t="s">
        <v>35</v>
      </c>
      <c r="BG272" s="60" t="s">
        <v>35</v>
      </c>
      <c r="BH272" s="72" t="s">
        <v>35</v>
      </c>
      <c r="BI272" s="65" t="s">
        <v>35</v>
      </c>
      <c r="BJ272" s="65" t="s">
        <v>35</v>
      </c>
      <c r="BK272" s="65" t="s">
        <v>35</v>
      </c>
      <c r="BL272" s="60" t="s">
        <v>35</v>
      </c>
      <c r="BM272" s="72" t="s">
        <v>35</v>
      </c>
      <c r="BN272" s="65" t="s">
        <v>35</v>
      </c>
      <c r="BO272" s="65" t="s">
        <v>35</v>
      </c>
      <c r="BP272" s="65" t="s">
        <v>35</v>
      </c>
      <c r="BQ272" s="60" t="s">
        <v>35</v>
      </c>
      <c r="BR272" s="72" t="s">
        <v>35</v>
      </c>
      <c r="BS272" s="65" t="s">
        <v>35</v>
      </c>
      <c r="BT272" s="65" t="s">
        <v>35</v>
      </c>
      <c r="BU272" s="65" t="s">
        <v>35</v>
      </c>
      <c r="BV272" s="54" t="s">
        <v>35</v>
      </c>
      <c r="BW272" s="22"/>
      <c r="BX272" s="22"/>
      <c r="BY272" s="22"/>
      <c r="BZ272" s="22"/>
      <c r="CA272" s="22"/>
      <c r="CB272" s="22"/>
      <c r="CC272" s="22"/>
      <c r="CD272" s="22"/>
      <c r="CE272" s="22"/>
      <c r="CF272" s="22"/>
      <c r="CG272" s="22"/>
      <c r="CH272" s="22"/>
      <c r="CI272" s="22"/>
      <c r="CJ272" s="22"/>
      <c r="CK272" s="22"/>
      <c r="CL272" s="22"/>
      <c r="CM272" s="22"/>
      <c r="CN272" s="22"/>
      <c r="CO272" s="22"/>
      <c r="CP272" s="22"/>
      <c r="CQ272" s="22"/>
      <c r="CR272" s="22"/>
      <c r="CS272" s="22"/>
      <c r="CT272" s="22"/>
      <c r="CU272" s="22"/>
      <c r="CV272" s="22"/>
      <c r="CW272" s="22"/>
      <c r="CX272" s="22"/>
      <c r="CY272" s="22"/>
      <c r="CZ272" s="22"/>
    </row>
    <row r="273" s="319" customFormat="true" ht="15" customHeight="true" x14ac:dyDescent="0.2">
      <c r="A273" s="1084"/>
      <c r="B273" s="890" t="s">
        <v>113</v>
      </c>
      <c r="C273" s="72" t="s">
        <v>35</v>
      </c>
      <c r="D273" s="65" t="s">
        <v>35</v>
      </c>
      <c r="E273" s="65" t="s">
        <v>35</v>
      </c>
      <c r="F273" s="65" t="s">
        <v>35</v>
      </c>
      <c r="G273" s="60" t="s">
        <v>35</v>
      </c>
      <c r="H273" s="72" t="s">
        <v>35</v>
      </c>
      <c r="I273" s="65" t="s">
        <v>35</v>
      </c>
      <c r="J273" s="65" t="s">
        <v>35</v>
      </c>
      <c r="K273" s="65" t="s">
        <v>35</v>
      </c>
      <c r="L273" s="60" t="s">
        <v>35</v>
      </c>
      <c r="M273" s="72" t="s">
        <v>35</v>
      </c>
      <c r="N273" s="65" t="s">
        <v>35</v>
      </c>
      <c r="O273" s="65" t="s">
        <v>35</v>
      </c>
      <c r="P273" s="65" t="s">
        <v>35</v>
      </c>
      <c r="Q273" s="54" t="s">
        <v>35</v>
      </c>
      <c r="R273" s="72" t="s">
        <v>35</v>
      </c>
      <c r="S273" s="65" t="s">
        <v>35</v>
      </c>
      <c r="T273" s="65" t="s">
        <v>35</v>
      </c>
      <c r="U273" s="65" t="s">
        <v>35</v>
      </c>
      <c r="V273" s="54" t="s">
        <v>35</v>
      </c>
      <c r="W273" s="22"/>
      <c r="X273" s="22"/>
      <c r="Y273" s="22"/>
      <c r="Z273" s="22"/>
      <c r="AA273" s="22"/>
      <c r="AB273" s="22"/>
      <c r="AC273" s="22"/>
      <c r="AD273" s="22"/>
      <c r="AE273" s="22"/>
      <c r="AF273" s="22"/>
      <c r="AG273" s="22"/>
      <c r="AH273" s="22"/>
      <c r="AI273" s="22"/>
      <c r="AJ273" s="22"/>
      <c r="AK273" s="22"/>
      <c r="AL273" s="22"/>
      <c r="AM273" s="22"/>
      <c r="AN273" s="22"/>
      <c r="AO273" s="22"/>
      <c r="AP273" s="22"/>
      <c r="AQ273" s="22"/>
      <c r="AR273" s="22"/>
      <c r="AS273" s="22"/>
      <c r="AT273" s="22"/>
      <c r="AU273" s="22"/>
      <c r="AV273" s="22"/>
      <c r="AW273" s="22"/>
      <c r="AX273" s="22"/>
      <c r="AY273" s="22"/>
      <c r="AZ273" s="356"/>
      <c r="BA273" s="1084"/>
      <c r="BB273" s="890" t="s">
        <v>113</v>
      </c>
      <c r="BC273" s="72" t="s">
        <v>35</v>
      </c>
      <c r="BD273" s="65" t="s">
        <v>35</v>
      </c>
      <c r="BE273" s="65" t="s">
        <v>35</v>
      </c>
      <c r="BF273" s="65" t="s">
        <v>35</v>
      </c>
      <c r="BG273" s="60" t="s">
        <v>35</v>
      </c>
      <c r="BH273" s="72" t="s">
        <v>35</v>
      </c>
      <c r="BI273" s="65" t="s">
        <v>35</v>
      </c>
      <c r="BJ273" s="65" t="s">
        <v>35</v>
      </c>
      <c r="BK273" s="65" t="s">
        <v>35</v>
      </c>
      <c r="BL273" s="60" t="s">
        <v>35</v>
      </c>
      <c r="BM273" s="72" t="s">
        <v>35</v>
      </c>
      <c r="BN273" s="65" t="s">
        <v>35</v>
      </c>
      <c r="BO273" s="65" t="s">
        <v>35</v>
      </c>
      <c r="BP273" s="65" t="s">
        <v>35</v>
      </c>
      <c r="BQ273" s="60" t="s">
        <v>35</v>
      </c>
      <c r="BR273" s="72" t="s">
        <v>35</v>
      </c>
      <c r="BS273" s="65" t="s">
        <v>35</v>
      </c>
      <c r="BT273" s="65" t="s">
        <v>35</v>
      </c>
      <c r="BU273" s="65" t="s">
        <v>35</v>
      </c>
      <c r="BV273" s="54" t="s">
        <v>35</v>
      </c>
      <c r="BW273" s="22"/>
      <c r="BX273" s="22"/>
      <c r="BY273" s="22"/>
      <c r="BZ273" s="22"/>
      <c r="CA273" s="22"/>
      <c r="CB273" s="22"/>
      <c r="CC273" s="22"/>
      <c r="CD273" s="22"/>
      <c r="CE273" s="22"/>
      <c r="CF273" s="22"/>
      <c r="CG273" s="22"/>
      <c r="CH273" s="22"/>
      <c r="CI273" s="22"/>
      <c r="CJ273" s="22"/>
      <c r="CK273" s="22"/>
      <c r="CL273" s="22"/>
      <c r="CM273" s="22"/>
      <c r="CN273" s="22"/>
      <c r="CO273" s="22"/>
      <c r="CP273" s="22"/>
      <c r="CQ273" s="22"/>
      <c r="CR273" s="22"/>
      <c r="CS273" s="22"/>
      <c r="CT273" s="22"/>
      <c r="CU273" s="22"/>
      <c r="CV273" s="22"/>
      <c r="CW273" s="22"/>
      <c r="CX273" s="22"/>
      <c r="CY273" s="22"/>
      <c r="CZ273" s="22"/>
    </row>
    <row r="274" s="319" customFormat="true" ht="15" customHeight="true" x14ac:dyDescent="0.2">
      <c r="A274" s="1084" t="s">
        <v>76</v>
      </c>
      <c r="B274" s="890" t="s">
        <v>49</v>
      </c>
      <c r="C274" s="18" t="s">
        <v>35</v>
      </c>
      <c r="D274" s="16" t="s">
        <v>35</v>
      </c>
      <c r="E274" s="16" t="s">
        <v>35</v>
      </c>
      <c r="F274" s="16" t="s">
        <v>35</v>
      </c>
      <c r="G274" s="14" t="s">
        <v>35</v>
      </c>
      <c r="H274" s="18" t="s">
        <v>35</v>
      </c>
      <c r="I274" s="16" t="s">
        <v>35</v>
      </c>
      <c r="J274" s="16" t="s">
        <v>35</v>
      </c>
      <c r="K274" s="16" t="s">
        <v>35</v>
      </c>
      <c r="L274" s="14" t="s">
        <v>35</v>
      </c>
      <c r="M274" s="18" t="s">
        <v>35</v>
      </c>
      <c r="N274" s="16" t="s">
        <v>35</v>
      </c>
      <c r="O274" s="16" t="s">
        <v>35</v>
      </c>
      <c r="P274" s="16" t="s">
        <v>35</v>
      </c>
      <c r="Q274" s="10" t="s">
        <v>35</v>
      </c>
      <c r="R274" s="18" t="s">
        <v>35</v>
      </c>
      <c r="S274" s="16" t="s">
        <v>35</v>
      </c>
      <c r="T274" s="16" t="s">
        <v>35</v>
      </c>
      <c r="U274" s="16" t="s">
        <v>35</v>
      </c>
      <c r="V274" s="10" t="s">
        <v>35</v>
      </c>
      <c r="W274" s="25"/>
      <c r="X274" s="25"/>
      <c r="Y274" s="25"/>
      <c r="Z274" s="25"/>
      <c r="AA274" s="25"/>
      <c r="AB274" s="25"/>
      <c r="AC274" s="25"/>
      <c r="AD274" s="25"/>
      <c r="AE274" s="25"/>
      <c r="AF274" s="25"/>
      <c r="AG274" s="25"/>
      <c r="AH274" s="25"/>
      <c r="AI274" s="25"/>
      <c r="AJ274" s="25"/>
      <c r="AK274" s="25"/>
      <c r="AL274" s="25"/>
      <c r="AM274" s="25"/>
      <c r="AN274" s="25"/>
      <c r="AO274" s="25"/>
      <c r="AP274" s="25"/>
      <c r="AQ274" s="25"/>
      <c r="AR274" s="25"/>
      <c r="AS274" s="25"/>
      <c r="AT274" s="25"/>
      <c r="AU274" s="25"/>
      <c r="AV274" s="25"/>
      <c r="AW274" s="25"/>
      <c r="AX274" s="25"/>
      <c r="AY274" s="25"/>
      <c r="AZ274" s="356"/>
      <c r="BA274" s="1084" t="s">
        <v>76</v>
      </c>
      <c r="BB274" s="890" t="s">
        <v>49</v>
      </c>
      <c r="BC274" s="72" t="s">
        <v>35</v>
      </c>
      <c r="BD274" s="68" t="s">
        <v>35</v>
      </c>
      <c r="BE274" s="68" t="s">
        <v>35</v>
      </c>
      <c r="BF274" s="68" t="s">
        <v>35</v>
      </c>
      <c r="BG274" s="63" t="s">
        <v>35</v>
      </c>
      <c r="BH274" s="72" t="s">
        <v>35</v>
      </c>
      <c r="BI274" s="68" t="s">
        <v>35</v>
      </c>
      <c r="BJ274" s="68" t="s">
        <v>35</v>
      </c>
      <c r="BK274" s="68" t="s">
        <v>35</v>
      </c>
      <c r="BL274" s="63" t="s">
        <v>35</v>
      </c>
      <c r="BM274" s="72" t="s">
        <v>35</v>
      </c>
      <c r="BN274" s="68" t="s">
        <v>35</v>
      </c>
      <c r="BO274" s="68" t="s">
        <v>35</v>
      </c>
      <c r="BP274" s="68" t="s">
        <v>35</v>
      </c>
      <c r="BQ274" s="63" t="s">
        <v>35</v>
      </c>
      <c r="BR274" s="72" t="s">
        <v>35</v>
      </c>
      <c r="BS274" s="68" t="s">
        <v>35</v>
      </c>
      <c r="BT274" s="68" t="s">
        <v>35</v>
      </c>
      <c r="BU274" s="68" t="s">
        <v>35</v>
      </c>
      <c r="BV274" s="56" t="s">
        <v>35</v>
      </c>
      <c r="BW274" s="22"/>
      <c r="BX274" s="22"/>
      <c r="BY274" s="22"/>
      <c r="BZ274" s="22"/>
      <c r="CA274" s="22"/>
      <c r="CB274" s="22"/>
      <c r="CC274" s="22"/>
      <c r="CD274" s="22"/>
      <c r="CE274" s="22"/>
      <c r="CF274" s="22"/>
      <c r="CG274" s="22"/>
      <c r="CH274" s="22"/>
      <c r="CI274" s="22"/>
      <c r="CJ274" s="22"/>
      <c r="CK274" s="22"/>
      <c r="CL274" s="22"/>
      <c r="CM274" s="22"/>
      <c r="CN274" s="22"/>
      <c r="CO274" s="22"/>
      <c r="CP274" s="22"/>
      <c r="CQ274" s="22"/>
      <c r="CR274" s="22"/>
      <c r="CS274" s="22"/>
      <c r="CT274" s="22"/>
      <c r="CU274" s="22"/>
      <c r="CV274" s="22"/>
      <c r="CW274" s="22"/>
      <c r="CX274" s="22"/>
      <c r="CY274" s="22"/>
      <c r="CZ274" s="22"/>
    </row>
    <row r="275" s="319" customFormat="true" ht="15" customHeight="true" x14ac:dyDescent="0.2">
      <c r="A275" s="1084"/>
      <c r="B275" s="890" t="s">
        <v>48</v>
      </c>
      <c r="C275" s="18" t="s">
        <v>35</v>
      </c>
      <c r="D275" s="16" t="s">
        <v>35</v>
      </c>
      <c r="E275" s="16" t="s">
        <v>35</v>
      </c>
      <c r="F275" s="16" t="s">
        <v>35</v>
      </c>
      <c r="G275" s="14" t="s">
        <v>35</v>
      </c>
      <c r="H275" s="18" t="s">
        <v>35</v>
      </c>
      <c r="I275" s="16" t="s">
        <v>35</v>
      </c>
      <c r="J275" s="16" t="s">
        <v>35</v>
      </c>
      <c r="K275" s="16" t="s">
        <v>35</v>
      </c>
      <c r="L275" s="14" t="s">
        <v>35</v>
      </c>
      <c r="M275" s="18" t="s">
        <v>35</v>
      </c>
      <c r="N275" s="16" t="s">
        <v>35</v>
      </c>
      <c r="O275" s="16" t="s">
        <v>35</v>
      </c>
      <c r="P275" s="16" t="s">
        <v>35</v>
      </c>
      <c r="Q275" s="10" t="s">
        <v>35</v>
      </c>
      <c r="R275" s="18" t="s">
        <v>35</v>
      </c>
      <c r="S275" s="16" t="s">
        <v>35</v>
      </c>
      <c r="T275" s="16" t="s">
        <v>35</v>
      </c>
      <c r="U275" s="16" t="s">
        <v>35</v>
      </c>
      <c r="V275" s="10" t="s">
        <v>35</v>
      </c>
      <c r="W275" s="25"/>
      <c r="X275" s="25"/>
      <c r="Y275" s="25"/>
      <c r="Z275" s="25"/>
      <c r="AA275" s="25"/>
      <c r="AB275" s="25"/>
      <c r="AC275" s="25"/>
      <c r="AD275" s="25"/>
      <c r="AE275" s="25"/>
      <c r="AF275" s="25"/>
      <c r="AG275" s="25"/>
      <c r="AH275" s="25"/>
      <c r="AI275" s="25"/>
      <c r="AJ275" s="25"/>
      <c r="AK275" s="25"/>
      <c r="AL275" s="25"/>
      <c r="AM275" s="25"/>
      <c r="AN275" s="25"/>
      <c r="AO275" s="25"/>
      <c r="AP275" s="25"/>
      <c r="AQ275" s="25"/>
      <c r="AR275" s="25"/>
      <c r="AS275" s="25"/>
      <c r="AT275" s="25"/>
      <c r="AU275" s="25"/>
      <c r="AV275" s="25"/>
      <c r="AW275" s="25"/>
      <c r="AX275" s="25"/>
      <c r="AY275" s="25"/>
      <c r="AZ275" s="356"/>
      <c r="BA275" s="1084"/>
      <c r="BB275" s="890" t="s">
        <v>48</v>
      </c>
      <c r="BC275" s="72" t="s">
        <v>35</v>
      </c>
      <c r="BD275" s="68" t="s">
        <v>35</v>
      </c>
      <c r="BE275" s="68" t="s">
        <v>35</v>
      </c>
      <c r="BF275" s="68" t="s">
        <v>35</v>
      </c>
      <c r="BG275" s="63" t="s">
        <v>35</v>
      </c>
      <c r="BH275" s="72" t="s">
        <v>35</v>
      </c>
      <c r="BI275" s="68" t="s">
        <v>35</v>
      </c>
      <c r="BJ275" s="68" t="s">
        <v>35</v>
      </c>
      <c r="BK275" s="68" t="s">
        <v>35</v>
      </c>
      <c r="BL275" s="63" t="s">
        <v>35</v>
      </c>
      <c r="BM275" s="72" t="s">
        <v>35</v>
      </c>
      <c r="BN275" s="68" t="s">
        <v>35</v>
      </c>
      <c r="BO275" s="68" t="s">
        <v>35</v>
      </c>
      <c r="BP275" s="68" t="s">
        <v>35</v>
      </c>
      <c r="BQ275" s="63" t="s">
        <v>35</v>
      </c>
      <c r="BR275" s="72" t="s">
        <v>35</v>
      </c>
      <c r="BS275" s="68" t="s">
        <v>35</v>
      </c>
      <c r="BT275" s="68" t="s">
        <v>35</v>
      </c>
      <c r="BU275" s="68" t="s">
        <v>35</v>
      </c>
      <c r="BV275" s="56" t="s">
        <v>35</v>
      </c>
      <c r="BW275" s="22"/>
      <c r="BX275" s="22"/>
      <c r="BY275" s="22"/>
      <c r="BZ275" s="22"/>
      <c r="CA275" s="22"/>
      <c r="CB275" s="22"/>
      <c r="CC275" s="22"/>
      <c r="CD275" s="22"/>
      <c r="CE275" s="22"/>
      <c r="CF275" s="22"/>
      <c r="CG275" s="22"/>
      <c r="CH275" s="22"/>
      <c r="CI275" s="22"/>
      <c r="CJ275" s="22"/>
      <c r="CK275" s="22"/>
      <c r="CL275" s="22"/>
      <c r="CM275" s="22"/>
      <c r="CN275" s="22"/>
      <c r="CO275" s="22"/>
      <c r="CP275" s="22"/>
      <c r="CQ275" s="22"/>
      <c r="CR275" s="22"/>
      <c r="CS275" s="22"/>
      <c r="CT275" s="22"/>
      <c r="CU275" s="22"/>
      <c r="CV275" s="22"/>
      <c r="CW275" s="22"/>
      <c r="CX275" s="22"/>
      <c r="CY275" s="22"/>
      <c r="CZ275" s="22"/>
    </row>
    <row r="276" s="319" customFormat="true" ht="15" customHeight="true" x14ac:dyDescent="0.2">
      <c r="A276" s="1084"/>
      <c r="B276" s="890" t="s">
        <v>114</v>
      </c>
      <c r="C276" s="72" t="s">
        <v>35</v>
      </c>
      <c r="D276" s="65" t="s">
        <v>35</v>
      </c>
      <c r="E276" s="65" t="s">
        <v>35</v>
      </c>
      <c r="F276" s="65" t="s">
        <v>35</v>
      </c>
      <c r="G276" s="14" t="s">
        <v>35</v>
      </c>
      <c r="H276" s="18" t="s">
        <v>35</v>
      </c>
      <c r="I276" s="16" t="s">
        <v>35</v>
      </c>
      <c r="J276" s="16" t="s">
        <v>35</v>
      </c>
      <c r="K276" s="16" t="s">
        <v>35</v>
      </c>
      <c r="L276" s="14" t="s">
        <v>35</v>
      </c>
      <c r="M276" s="18" t="s">
        <v>35</v>
      </c>
      <c r="N276" s="16" t="s">
        <v>35</v>
      </c>
      <c r="O276" s="16" t="s">
        <v>35</v>
      </c>
      <c r="P276" s="16" t="s">
        <v>35</v>
      </c>
      <c r="Q276" s="10" t="s">
        <v>35</v>
      </c>
      <c r="R276" s="18" t="s">
        <v>35</v>
      </c>
      <c r="S276" s="16" t="s">
        <v>35</v>
      </c>
      <c r="T276" s="16" t="s">
        <v>35</v>
      </c>
      <c r="U276" s="16" t="s">
        <v>35</v>
      </c>
      <c r="V276" s="10" t="s">
        <v>35</v>
      </c>
      <c r="W276" s="25"/>
      <c r="X276" s="25"/>
      <c r="Y276" s="25"/>
      <c r="Z276" s="25"/>
      <c r="AA276" s="25"/>
      <c r="AB276" s="25"/>
      <c r="AC276" s="25"/>
      <c r="AD276" s="25"/>
      <c r="AE276" s="25"/>
      <c r="AF276" s="25"/>
      <c r="AG276" s="25"/>
      <c r="AH276" s="25"/>
      <c r="AI276" s="25"/>
      <c r="AJ276" s="25"/>
      <c r="AK276" s="25"/>
      <c r="AL276" s="25"/>
      <c r="AM276" s="25"/>
      <c r="AN276" s="25"/>
      <c r="AO276" s="25"/>
      <c r="AP276" s="25"/>
      <c r="AQ276" s="25"/>
      <c r="AR276" s="25"/>
      <c r="AS276" s="25"/>
      <c r="AT276" s="25"/>
      <c r="AU276" s="25"/>
      <c r="AV276" s="25"/>
      <c r="AW276" s="25"/>
      <c r="AX276" s="25"/>
      <c r="AY276" s="25"/>
      <c r="AZ276" s="356"/>
      <c r="BA276" s="1084"/>
      <c r="BB276" s="890" t="s">
        <v>114</v>
      </c>
      <c r="BC276" s="72" t="s">
        <v>35</v>
      </c>
      <c r="BD276" s="68" t="s">
        <v>35</v>
      </c>
      <c r="BE276" s="68" t="s">
        <v>35</v>
      </c>
      <c r="BF276" s="68" t="s">
        <v>35</v>
      </c>
      <c r="BG276" s="63" t="s">
        <v>35</v>
      </c>
      <c r="BH276" s="72" t="s">
        <v>35</v>
      </c>
      <c r="BI276" s="68" t="s">
        <v>35</v>
      </c>
      <c r="BJ276" s="68" t="s">
        <v>35</v>
      </c>
      <c r="BK276" s="68" t="s">
        <v>35</v>
      </c>
      <c r="BL276" s="63" t="s">
        <v>35</v>
      </c>
      <c r="BM276" s="72" t="s">
        <v>35</v>
      </c>
      <c r="BN276" s="68" t="s">
        <v>35</v>
      </c>
      <c r="BO276" s="68" t="s">
        <v>35</v>
      </c>
      <c r="BP276" s="68" t="s">
        <v>35</v>
      </c>
      <c r="BQ276" s="63" t="s">
        <v>35</v>
      </c>
      <c r="BR276" s="72" t="s">
        <v>35</v>
      </c>
      <c r="BS276" s="68" t="s">
        <v>35</v>
      </c>
      <c r="BT276" s="68" t="s">
        <v>35</v>
      </c>
      <c r="BU276" s="68" t="s">
        <v>35</v>
      </c>
      <c r="BV276" s="56" t="s">
        <v>35</v>
      </c>
      <c r="BW276" s="22"/>
      <c r="BX276" s="22"/>
      <c r="BY276" s="22"/>
      <c r="BZ276" s="22"/>
      <c r="CA276" s="22"/>
      <c r="CB276" s="22"/>
      <c r="CC276" s="22"/>
      <c r="CD276" s="22"/>
      <c r="CE276" s="22"/>
      <c r="CF276" s="22"/>
      <c r="CG276" s="22"/>
      <c r="CH276" s="22"/>
      <c r="CI276" s="22"/>
      <c r="CJ276" s="22"/>
      <c r="CK276" s="22"/>
      <c r="CL276" s="22"/>
      <c r="CM276" s="22"/>
      <c r="CN276" s="22"/>
      <c r="CO276" s="22"/>
      <c r="CP276" s="22"/>
      <c r="CQ276" s="22"/>
      <c r="CR276" s="22"/>
      <c r="CS276" s="22"/>
      <c r="CT276" s="22"/>
      <c r="CU276" s="22"/>
      <c r="CV276" s="22"/>
      <c r="CW276" s="22"/>
      <c r="CX276" s="22"/>
      <c r="CY276" s="22"/>
      <c r="CZ276" s="22"/>
    </row>
    <row r="277" s="319" customFormat="true" ht="15" customHeight="true" x14ac:dyDescent="0.2">
      <c r="A277" s="1084" t="s">
        <v>77</v>
      </c>
      <c r="B277" s="890" t="s">
        <v>78</v>
      </c>
      <c r="C277" s="72" t="s">
        <v>35</v>
      </c>
      <c r="D277" s="16" t="s">
        <v>35</v>
      </c>
      <c r="E277" s="16" t="s">
        <v>35</v>
      </c>
      <c r="F277" s="16" t="s">
        <v>35</v>
      </c>
      <c r="G277" s="14" t="s">
        <v>35</v>
      </c>
      <c r="H277" s="18" t="s">
        <v>35</v>
      </c>
      <c r="I277" s="16" t="s">
        <v>35</v>
      </c>
      <c r="J277" s="16" t="s">
        <v>35</v>
      </c>
      <c r="K277" s="16" t="s">
        <v>35</v>
      </c>
      <c r="L277" s="14" t="s">
        <v>35</v>
      </c>
      <c r="M277" s="18" t="s">
        <v>35</v>
      </c>
      <c r="N277" s="16" t="s">
        <v>35</v>
      </c>
      <c r="O277" s="16" t="s">
        <v>35</v>
      </c>
      <c r="P277" s="16" t="s">
        <v>35</v>
      </c>
      <c r="Q277" s="10" t="s">
        <v>35</v>
      </c>
      <c r="R277" s="18" t="s">
        <v>35</v>
      </c>
      <c r="S277" s="16" t="s">
        <v>35</v>
      </c>
      <c r="T277" s="16" t="s">
        <v>35</v>
      </c>
      <c r="U277" s="16" t="s">
        <v>35</v>
      </c>
      <c r="V277" s="10" t="s">
        <v>35</v>
      </c>
      <c r="W277" s="25"/>
      <c r="X277" s="25"/>
      <c r="Y277" s="25"/>
      <c r="Z277" s="25"/>
      <c r="AA277" s="25"/>
      <c r="AB277" s="25"/>
      <c r="AC277" s="25"/>
      <c r="AD277" s="25"/>
      <c r="AE277" s="25"/>
      <c r="AF277" s="25"/>
      <c r="AG277" s="25"/>
      <c r="AH277" s="25"/>
      <c r="AI277" s="25"/>
      <c r="AJ277" s="25"/>
      <c r="AK277" s="25"/>
      <c r="AL277" s="25"/>
      <c r="AM277" s="25"/>
      <c r="AN277" s="25"/>
      <c r="AO277" s="25"/>
      <c r="AP277" s="25"/>
      <c r="AQ277" s="25"/>
      <c r="AR277" s="25"/>
      <c r="AS277" s="25"/>
      <c r="AT277" s="25"/>
      <c r="AU277" s="25"/>
      <c r="AV277" s="25"/>
      <c r="AW277" s="25"/>
      <c r="AX277" s="25"/>
      <c r="AY277" s="25"/>
      <c r="AZ277" s="356"/>
      <c r="BA277" s="1084" t="s">
        <v>77</v>
      </c>
      <c r="BB277" s="890" t="s">
        <v>78</v>
      </c>
      <c r="BC277" s="72" t="s">
        <v>35</v>
      </c>
      <c r="BD277" s="68" t="s">
        <v>35</v>
      </c>
      <c r="BE277" s="68" t="s">
        <v>35</v>
      </c>
      <c r="BF277" s="68" t="s">
        <v>35</v>
      </c>
      <c r="BG277" s="63" t="s">
        <v>35</v>
      </c>
      <c r="BH277" s="72" t="s">
        <v>35</v>
      </c>
      <c r="BI277" s="68" t="s">
        <v>35</v>
      </c>
      <c r="BJ277" s="68" t="s">
        <v>35</v>
      </c>
      <c r="BK277" s="68" t="s">
        <v>35</v>
      </c>
      <c r="BL277" s="63" t="s">
        <v>35</v>
      </c>
      <c r="BM277" s="72" t="s">
        <v>35</v>
      </c>
      <c r="BN277" s="68" t="s">
        <v>35</v>
      </c>
      <c r="BO277" s="68" t="s">
        <v>35</v>
      </c>
      <c r="BP277" s="68" t="s">
        <v>35</v>
      </c>
      <c r="BQ277" s="63" t="s">
        <v>35</v>
      </c>
      <c r="BR277" s="72" t="s">
        <v>35</v>
      </c>
      <c r="BS277" s="68" t="s">
        <v>35</v>
      </c>
      <c r="BT277" s="68" t="s">
        <v>35</v>
      </c>
      <c r="BU277" s="68" t="s">
        <v>35</v>
      </c>
      <c r="BV277" s="56" t="s">
        <v>35</v>
      </c>
      <c r="BW277" s="22"/>
      <c r="BX277" s="22"/>
      <c r="BY277" s="22"/>
      <c r="BZ277" s="22"/>
      <c r="CA277" s="22"/>
      <c r="CB277" s="22"/>
      <c r="CC277" s="22"/>
      <c r="CD277" s="22"/>
      <c r="CE277" s="22"/>
      <c r="CF277" s="22"/>
      <c r="CG277" s="22"/>
      <c r="CH277" s="22"/>
      <c r="CI277" s="22"/>
      <c r="CJ277" s="22"/>
      <c r="CK277" s="22"/>
      <c r="CL277" s="22"/>
      <c r="CM277" s="22"/>
      <c r="CN277" s="22"/>
      <c r="CO277" s="22"/>
      <c r="CP277" s="22"/>
      <c r="CQ277" s="22"/>
      <c r="CR277" s="22"/>
      <c r="CS277" s="22"/>
      <c r="CT277" s="22"/>
      <c r="CU277" s="22"/>
      <c r="CV277" s="22"/>
      <c r="CW277" s="22"/>
      <c r="CX277" s="22"/>
      <c r="CY277" s="22"/>
      <c r="CZ277" s="22"/>
    </row>
    <row r="278" s="319" customFormat="true" ht="15" customHeight="true" x14ac:dyDescent="0.2">
      <c r="A278" s="1084"/>
      <c r="B278" s="890" t="s">
        <v>79</v>
      </c>
      <c r="C278" s="72" t="s">
        <v>35</v>
      </c>
      <c r="D278" s="16" t="s">
        <v>35</v>
      </c>
      <c r="E278" s="16" t="s">
        <v>35</v>
      </c>
      <c r="F278" s="16" t="s">
        <v>35</v>
      </c>
      <c r="G278" s="14" t="s">
        <v>35</v>
      </c>
      <c r="H278" s="18" t="s">
        <v>35</v>
      </c>
      <c r="I278" s="16" t="s">
        <v>35</v>
      </c>
      <c r="J278" s="16" t="s">
        <v>35</v>
      </c>
      <c r="K278" s="16" t="s">
        <v>35</v>
      </c>
      <c r="L278" s="14" t="s">
        <v>35</v>
      </c>
      <c r="M278" s="18" t="s">
        <v>35</v>
      </c>
      <c r="N278" s="16" t="s">
        <v>35</v>
      </c>
      <c r="O278" s="16" t="s">
        <v>35</v>
      </c>
      <c r="P278" s="16" t="s">
        <v>35</v>
      </c>
      <c r="Q278" s="10" t="s">
        <v>35</v>
      </c>
      <c r="R278" s="18" t="s">
        <v>35</v>
      </c>
      <c r="S278" s="16" t="s">
        <v>35</v>
      </c>
      <c r="T278" s="16" t="s">
        <v>35</v>
      </c>
      <c r="U278" s="16" t="s">
        <v>35</v>
      </c>
      <c r="V278" s="10" t="s">
        <v>35</v>
      </c>
      <c r="W278" s="25"/>
      <c r="X278" s="25"/>
      <c r="Y278" s="25"/>
      <c r="Z278" s="25"/>
      <c r="AA278" s="25"/>
      <c r="AB278" s="25"/>
      <c r="AC278" s="25"/>
      <c r="AD278" s="25"/>
      <c r="AE278" s="25"/>
      <c r="AF278" s="25"/>
      <c r="AG278" s="25"/>
      <c r="AH278" s="25"/>
      <c r="AI278" s="25"/>
      <c r="AJ278" s="25"/>
      <c r="AK278" s="25"/>
      <c r="AL278" s="25"/>
      <c r="AM278" s="25"/>
      <c r="AN278" s="25"/>
      <c r="AO278" s="25"/>
      <c r="AP278" s="25"/>
      <c r="AQ278" s="25"/>
      <c r="AR278" s="25"/>
      <c r="AS278" s="25"/>
      <c r="AT278" s="25"/>
      <c r="AU278" s="25"/>
      <c r="AV278" s="25"/>
      <c r="AW278" s="25"/>
      <c r="AX278" s="25"/>
      <c r="AY278" s="25"/>
      <c r="AZ278" s="356"/>
      <c r="BA278" s="1084"/>
      <c r="BB278" s="890" t="s">
        <v>79</v>
      </c>
      <c r="BC278" s="72" t="s">
        <v>35</v>
      </c>
      <c r="BD278" s="68" t="s">
        <v>35</v>
      </c>
      <c r="BE278" s="68" t="s">
        <v>35</v>
      </c>
      <c r="BF278" s="68" t="s">
        <v>35</v>
      </c>
      <c r="BG278" s="63" t="s">
        <v>35</v>
      </c>
      <c r="BH278" s="72" t="s">
        <v>35</v>
      </c>
      <c r="BI278" s="68" t="s">
        <v>35</v>
      </c>
      <c r="BJ278" s="68" t="s">
        <v>35</v>
      </c>
      <c r="BK278" s="68" t="s">
        <v>35</v>
      </c>
      <c r="BL278" s="63" t="s">
        <v>35</v>
      </c>
      <c r="BM278" s="72" t="s">
        <v>35</v>
      </c>
      <c r="BN278" s="68" t="s">
        <v>35</v>
      </c>
      <c r="BO278" s="68" t="s">
        <v>35</v>
      </c>
      <c r="BP278" s="68" t="s">
        <v>35</v>
      </c>
      <c r="BQ278" s="63" t="s">
        <v>35</v>
      </c>
      <c r="BR278" s="72" t="s">
        <v>35</v>
      </c>
      <c r="BS278" s="68" t="s">
        <v>35</v>
      </c>
      <c r="BT278" s="68" t="s">
        <v>35</v>
      </c>
      <c r="BU278" s="68" t="s">
        <v>35</v>
      </c>
      <c r="BV278" s="56" t="s">
        <v>35</v>
      </c>
      <c r="BW278" s="22"/>
      <c r="BX278" s="22"/>
      <c r="BY278" s="22"/>
      <c r="BZ278" s="22"/>
      <c r="CA278" s="22"/>
      <c r="CB278" s="22"/>
      <c r="CC278" s="22"/>
      <c r="CD278" s="22"/>
      <c r="CE278" s="22"/>
      <c r="CF278" s="22"/>
      <c r="CG278" s="22"/>
      <c r="CH278" s="22"/>
      <c r="CI278" s="22"/>
      <c r="CJ278" s="22"/>
      <c r="CK278" s="22"/>
      <c r="CL278" s="22"/>
      <c r="CM278" s="22"/>
      <c r="CN278" s="22"/>
      <c r="CO278" s="22"/>
      <c r="CP278" s="22"/>
      <c r="CQ278" s="22"/>
      <c r="CR278" s="22"/>
      <c r="CS278" s="22"/>
      <c r="CT278" s="22"/>
      <c r="CU278" s="22"/>
      <c r="CV278" s="22"/>
      <c r="CW278" s="22"/>
      <c r="CX278" s="22"/>
      <c r="CY278" s="22"/>
      <c r="CZ278" s="22"/>
    </row>
    <row r="279" s="319" customFormat="true" ht="15" customHeight="true" x14ac:dyDescent="0.2">
      <c r="A279" s="1084"/>
      <c r="B279" s="890" t="s">
        <v>80</v>
      </c>
      <c r="C279" s="72" t="s">
        <v>35</v>
      </c>
      <c r="D279" s="65" t="s">
        <v>35</v>
      </c>
      <c r="E279" s="65" t="s">
        <v>35</v>
      </c>
      <c r="F279" s="65" t="s">
        <v>35</v>
      </c>
      <c r="G279" s="60" t="s">
        <v>35</v>
      </c>
      <c r="H279" s="72" t="s">
        <v>35</v>
      </c>
      <c r="I279" s="65" t="s">
        <v>35</v>
      </c>
      <c r="J279" s="65" t="s">
        <v>35</v>
      </c>
      <c r="K279" s="65" t="s">
        <v>35</v>
      </c>
      <c r="L279" s="60" t="s">
        <v>35</v>
      </c>
      <c r="M279" s="72" t="s">
        <v>35</v>
      </c>
      <c r="N279" s="65" t="s">
        <v>35</v>
      </c>
      <c r="O279" s="65" t="s">
        <v>35</v>
      </c>
      <c r="P279" s="65" t="s">
        <v>35</v>
      </c>
      <c r="Q279" s="54" t="s">
        <v>35</v>
      </c>
      <c r="R279" s="72" t="s">
        <v>35</v>
      </c>
      <c r="S279" s="65" t="s">
        <v>35</v>
      </c>
      <c r="T279" s="65" t="s">
        <v>35</v>
      </c>
      <c r="U279" s="65" t="s">
        <v>35</v>
      </c>
      <c r="V279" s="54" t="s">
        <v>35</v>
      </c>
      <c r="W279" s="22"/>
      <c r="X279" s="22"/>
      <c r="Y279" s="22"/>
      <c r="Z279" s="22"/>
      <c r="AA279" s="22"/>
      <c r="AB279" s="22"/>
      <c r="AC279" s="22"/>
      <c r="AD279" s="22"/>
      <c r="AE279" s="22"/>
      <c r="AF279" s="22"/>
      <c r="AG279" s="22"/>
      <c r="AH279" s="22"/>
      <c r="AI279" s="22"/>
      <c r="AJ279" s="22"/>
      <c r="AK279" s="22"/>
      <c r="AL279" s="22"/>
      <c r="AM279" s="22"/>
      <c r="AN279" s="22"/>
      <c r="AO279" s="22"/>
      <c r="AP279" s="22"/>
      <c r="AQ279" s="22"/>
      <c r="AR279" s="22"/>
      <c r="AS279" s="22"/>
      <c r="AT279" s="22"/>
      <c r="AU279" s="22"/>
      <c r="AV279" s="22"/>
      <c r="AW279" s="22"/>
      <c r="AX279" s="22"/>
      <c r="AY279" s="22"/>
      <c r="AZ279" s="356"/>
      <c r="BA279" s="1084"/>
      <c r="BB279" s="890" t="s">
        <v>80</v>
      </c>
      <c r="BC279" s="72" t="s">
        <v>35</v>
      </c>
      <c r="BD279" s="65" t="s">
        <v>35</v>
      </c>
      <c r="BE279" s="65" t="s">
        <v>35</v>
      </c>
      <c r="BF279" s="65" t="s">
        <v>35</v>
      </c>
      <c r="BG279" s="60" t="s">
        <v>35</v>
      </c>
      <c r="BH279" s="72" t="s">
        <v>35</v>
      </c>
      <c r="BI279" s="65" t="s">
        <v>35</v>
      </c>
      <c r="BJ279" s="65" t="s">
        <v>35</v>
      </c>
      <c r="BK279" s="65" t="s">
        <v>35</v>
      </c>
      <c r="BL279" s="60" t="s">
        <v>35</v>
      </c>
      <c r="BM279" s="72" t="s">
        <v>35</v>
      </c>
      <c r="BN279" s="65" t="s">
        <v>35</v>
      </c>
      <c r="BO279" s="65" t="s">
        <v>35</v>
      </c>
      <c r="BP279" s="65" t="s">
        <v>35</v>
      </c>
      <c r="BQ279" s="60" t="s">
        <v>35</v>
      </c>
      <c r="BR279" s="72" t="s">
        <v>35</v>
      </c>
      <c r="BS279" s="65" t="s">
        <v>35</v>
      </c>
      <c r="BT279" s="65" t="s">
        <v>35</v>
      </c>
      <c r="BU279" s="65" t="s">
        <v>35</v>
      </c>
      <c r="BV279" s="54" t="s">
        <v>35</v>
      </c>
      <c r="BW279" s="22"/>
      <c r="BX279" s="22"/>
      <c r="BY279" s="22"/>
      <c r="BZ279" s="22"/>
      <c r="CA279" s="22"/>
      <c r="CB279" s="22"/>
      <c r="CC279" s="22"/>
      <c r="CD279" s="22"/>
      <c r="CE279" s="22"/>
      <c r="CF279" s="22"/>
      <c r="CG279" s="22"/>
      <c r="CH279" s="22"/>
      <c r="CI279" s="22"/>
      <c r="CJ279" s="22"/>
      <c r="CK279" s="22"/>
      <c r="CL279" s="22"/>
      <c r="CM279" s="22"/>
      <c r="CN279" s="22"/>
      <c r="CO279" s="22"/>
      <c r="CP279" s="22"/>
      <c r="CQ279" s="22"/>
      <c r="CR279" s="22"/>
      <c r="CS279" s="22"/>
      <c r="CT279" s="22"/>
      <c r="CU279" s="22"/>
      <c r="CV279" s="22"/>
      <c r="CW279" s="22"/>
      <c r="CX279" s="22"/>
      <c r="CY279" s="22"/>
      <c r="CZ279" s="22"/>
    </row>
    <row r="280" s="319" customFormat="true" ht="15" customHeight="true" x14ac:dyDescent="0.2">
      <c r="A280" s="1084"/>
      <c r="B280" s="890" t="s">
        <v>81</v>
      </c>
      <c r="C280" s="72" t="s">
        <v>35</v>
      </c>
      <c r="D280" s="65" t="s">
        <v>35</v>
      </c>
      <c r="E280" s="65" t="s">
        <v>35</v>
      </c>
      <c r="F280" s="65" t="s">
        <v>35</v>
      </c>
      <c r="G280" s="60" t="s">
        <v>35</v>
      </c>
      <c r="H280" s="72" t="s">
        <v>35</v>
      </c>
      <c r="I280" s="65" t="s">
        <v>35</v>
      </c>
      <c r="J280" s="65" t="s">
        <v>35</v>
      </c>
      <c r="K280" s="65" t="s">
        <v>35</v>
      </c>
      <c r="L280" s="60" t="s">
        <v>35</v>
      </c>
      <c r="M280" s="72" t="s">
        <v>35</v>
      </c>
      <c r="N280" s="65" t="s">
        <v>35</v>
      </c>
      <c r="O280" s="65" t="s">
        <v>35</v>
      </c>
      <c r="P280" s="65" t="s">
        <v>35</v>
      </c>
      <c r="Q280" s="54" t="s">
        <v>35</v>
      </c>
      <c r="R280" s="72" t="s">
        <v>35</v>
      </c>
      <c r="S280" s="65" t="s">
        <v>35</v>
      </c>
      <c r="T280" s="65" t="s">
        <v>35</v>
      </c>
      <c r="U280" s="65" t="s">
        <v>35</v>
      </c>
      <c r="V280" s="54" t="s">
        <v>35</v>
      </c>
      <c r="W280" s="22"/>
      <c r="X280" s="22"/>
      <c r="Y280" s="22"/>
      <c r="Z280" s="22"/>
      <c r="AA280" s="22"/>
      <c r="AB280" s="22"/>
      <c r="AC280" s="22"/>
      <c r="AD280" s="22"/>
      <c r="AE280" s="22"/>
      <c r="AF280" s="22"/>
      <c r="AG280" s="22"/>
      <c r="AH280" s="22"/>
      <c r="AI280" s="22"/>
      <c r="AJ280" s="22"/>
      <c r="AK280" s="22"/>
      <c r="AL280" s="22"/>
      <c r="AM280" s="22"/>
      <c r="AN280" s="22"/>
      <c r="AO280" s="22"/>
      <c r="AP280" s="22"/>
      <c r="AQ280" s="22"/>
      <c r="AR280" s="22"/>
      <c r="AS280" s="22"/>
      <c r="AT280" s="22"/>
      <c r="AU280" s="22"/>
      <c r="AV280" s="22"/>
      <c r="AW280" s="22"/>
      <c r="AX280" s="22"/>
      <c r="AY280" s="22"/>
      <c r="AZ280" s="356"/>
      <c r="BA280" s="1084"/>
      <c r="BB280" s="890" t="s">
        <v>81</v>
      </c>
      <c r="BC280" s="72" t="s">
        <v>35</v>
      </c>
      <c r="BD280" s="65" t="s">
        <v>35</v>
      </c>
      <c r="BE280" s="65" t="s">
        <v>35</v>
      </c>
      <c r="BF280" s="65" t="s">
        <v>35</v>
      </c>
      <c r="BG280" s="60" t="s">
        <v>35</v>
      </c>
      <c r="BH280" s="72" t="s">
        <v>35</v>
      </c>
      <c r="BI280" s="65" t="s">
        <v>35</v>
      </c>
      <c r="BJ280" s="65" t="s">
        <v>35</v>
      </c>
      <c r="BK280" s="65" t="s">
        <v>35</v>
      </c>
      <c r="BL280" s="60" t="s">
        <v>35</v>
      </c>
      <c r="BM280" s="72" t="s">
        <v>35</v>
      </c>
      <c r="BN280" s="65" t="s">
        <v>35</v>
      </c>
      <c r="BO280" s="65" t="s">
        <v>35</v>
      </c>
      <c r="BP280" s="65" t="s">
        <v>35</v>
      </c>
      <c r="BQ280" s="60" t="s">
        <v>35</v>
      </c>
      <c r="BR280" s="72" t="s">
        <v>35</v>
      </c>
      <c r="BS280" s="65" t="s">
        <v>35</v>
      </c>
      <c r="BT280" s="65" t="s">
        <v>35</v>
      </c>
      <c r="BU280" s="65" t="s">
        <v>35</v>
      </c>
      <c r="BV280" s="54" t="s">
        <v>35</v>
      </c>
      <c r="BW280" s="22"/>
      <c r="BX280" s="22"/>
      <c r="BY280" s="22"/>
      <c r="BZ280" s="22"/>
      <c r="CA280" s="22"/>
      <c r="CB280" s="22"/>
      <c r="CC280" s="22"/>
      <c r="CD280" s="22"/>
      <c r="CE280" s="22"/>
      <c r="CF280" s="22"/>
      <c r="CG280" s="22"/>
      <c r="CH280" s="22"/>
      <c r="CI280" s="22"/>
      <c r="CJ280" s="22"/>
      <c r="CK280" s="22"/>
      <c r="CL280" s="22"/>
      <c r="CM280" s="22"/>
      <c r="CN280" s="22"/>
      <c r="CO280" s="22"/>
      <c r="CP280" s="22"/>
      <c r="CQ280" s="22"/>
      <c r="CR280" s="22"/>
      <c r="CS280" s="22"/>
      <c r="CT280" s="22"/>
      <c r="CU280" s="22"/>
      <c r="CV280" s="22"/>
      <c r="CW280" s="22"/>
      <c r="CX280" s="22"/>
      <c r="CY280" s="22"/>
      <c r="CZ280" s="22"/>
    </row>
    <row r="281" s="319" customFormat="true" ht="15" customHeight="true" x14ac:dyDescent="0.2">
      <c r="A281" s="1084"/>
      <c r="B281" s="890" t="s">
        <v>82</v>
      </c>
      <c r="C281" s="72" t="s">
        <v>35</v>
      </c>
      <c r="D281" s="65" t="s">
        <v>35</v>
      </c>
      <c r="E281" s="65" t="s">
        <v>35</v>
      </c>
      <c r="F281" s="65" t="s">
        <v>35</v>
      </c>
      <c r="G281" s="60" t="s">
        <v>35</v>
      </c>
      <c r="H281" s="72" t="s">
        <v>35</v>
      </c>
      <c r="I281" s="65" t="s">
        <v>35</v>
      </c>
      <c r="J281" s="65" t="s">
        <v>35</v>
      </c>
      <c r="K281" s="65" t="s">
        <v>35</v>
      </c>
      <c r="L281" s="60" t="s">
        <v>35</v>
      </c>
      <c r="M281" s="72" t="s">
        <v>35</v>
      </c>
      <c r="N281" s="65" t="s">
        <v>35</v>
      </c>
      <c r="O281" s="65" t="s">
        <v>35</v>
      </c>
      <c r="P281" s="65" t="s">
        <v>35</v>
      </c>
      <c r="Q281" s="54" t="s">
        <v>35</v>
      </c>
      <c r="R281" s="72" t="s">
        <v>35</v>
      </c>
      <c r="S281" s="65" t="s">
        <v>35</v>
      </c>
      <c r="T281" s="65" t="s">
        <v>35</v>
      </c>
      <c r="U281" s="65" t="s">
        <v>35</v>
      </c>
      <c r="V281" s="54" t="s">
        <v>35</v>
      </c>
      <c r="W281" s="22"/>
      <c r="X281" s="22"/>
      <c r="Y281" s="22"/>
      <c r="Z281" s="22"/>
      <c r="AA281" s="22"/>
      <c r="AB281" s="22"/>
      <c r="AC281" s="22"/>
      <c r="AD281" s="22"/>
      <c r="AE281" s="22"/>
      <c r="AF281" s="22"/>
      <c r="AG281" s="22"/>
      <c r="AH281" s="22"/>
      <c r="AI281" s="22"/>
      <c r="AJ281" s="22"/>
      <c r="AK281" s="22"/>
      <c r="AL281" s="22"/>
      <c r="AM281" s="22"/>
      <c r="AN281" s="22"/>
      <c r="AO281" s="22"/>
      <c r="AP281" s="22"/>
      <c r="AQ281" s="22"/>
      <c r="AR281" s="22"/>
      <c r="AS281" s="22"/>
      <c r="AT281" s="22"/>
      <c r="AU281" s="22"/>
      <c r="AV281" s="22"/>
      <c r="AW281" s="22"/>
      <c r="AX281" s="22"/>
      <c r="AY281" s="22"/>
      <c r="AZ281" s="356"/>
      <c r="BA281" s="1084"/>
      <c r="BB281" s="890" t="s">
        <v>82</v>
      </c>
      <c r="BC281" s="72" t="s">
        <v>35</v>
      </c>
      <c r="BD281" s="65" t="s">
        <v>35</v>
      </c>
      <c r="BE281" s="65" t="s">
        <v>35</v>
      </c>
      <c r="BF281" s="65" t="s">
        <v>35</v>
      </c>
      <c r="BG281" s="60" t="s">
        <v>35</v>
      </c>
      <c r="BH281" s="72" t="s">
        <v>35</v>
      </c>
      <c r="BI281" s="65" t="s">
        <v>35</v>
      </c>
      <c r="BJ281" s="65" t="s">
        <v>35</v>
      </c>
      <c r="BK281" s="65" t="s">
        <v>35</v>
      </c>
      <c r="BL281" s="60" t="s">
        <v>35</v>
      </c>
      <c r="BM281" s="72" t="s">
        <v>35</v>
      </c>
      <c r="BN281" s="65" t="s">
        <v>35</v>
      </c>
      <c r="BO281" s="65" t="s">
        <v>35</v>
      </c>
      <c r="BP281" s="65" t="s">
        <v>35</v>
      </c>
      <c r="BQ281" s="60" t="s">
        <v>35</v>
      </c>
      <c r="BR281" s="72" t="s">
        <v>35</v>
      </c>
      <c r="BS281" s="65" t="s">
        <v>35</v>
      </c>
      <c r="BT281" s="65" t="s">
        <v>35</v>
      </c>
      <c r="BU281" s="65" t="s">
        <v>35</v>
      </c>
      <c r="BV281" s="54" t="s">
        <v>35</v>
      </c>
      <c r="BW281" s="22"/>
      <c r="BX281" s="22"/>
      <c r="BY281" s="22"/>
      <c r="BZ281" s="22"/>
      <c r="CA281" s="22"/>
      <c r="CB281" s="22"/>
      <c r="CC281" s="22"/>
      <c r="CD281" s="22"/>
      <c r="CE281" s="22"/>
      <c r="CF281" s="22"/>
      <c r="CG281" s="22"/>
      <c r="CH281" s="22"/>
      <c r="CI281" s="22"/>
      <c r="CJ281" s="22"/>
      <c r="CK281" s="22"/>
      <c r="CL281" s="22"/>
      <c r="CM281" s="22"/>
      <c r="CN281" s="22"/>
      <c r="CO281" s="22"/>
      <c r="CP281" s="22"/>
      <c r="CQ281" s="22"/>
      <c r="CR281" s="22"/>
      <c r="CS281" s="22"/>
      <c r="CT281" s="22"/>
      <c r="CU281" s="22"/>
      <c r="CV281" s="22"/>
      <c r="CW281" s="22"/>
      <c r="CX281" s="22"/>
      <c r="CY281" s="22"/>
      <c r="CZ281" s="22"/>
    </row>
    <row r="282" s="319" customFormat="true" ht="15" customHeight="true" x14ac:dyDescent="0.2">
      <c r="A282" s="1084"/>
      <c r="B282" s="890" t="s">
        <v>83</v>
      </c>
      <c r="C282" s="72" t="s">
        <v>35</v>
      </c>
      <c r="D282" s="65" t="s">
        <v>35</v>
      </c>
      <c r="E282" s="65" t="s">
        <v>35</v>
      </c>
      <c r="F282" s="65" t="s">
        <v>35</v>
      </c>
      <c r="G282" s="60" t="s">
        <v>35</v>
      </c>
      <c r="H282" s="72" t="s">
        <v>35</v>
      </c>
      <c r="I282" s="65" t="s">
        <v>35</v>
      </c>
      <c r="J282" s="65" t="s">
        <v>35</v>
      </c>
      <c r="K282" s="65" t="s">
        <v>35</v>
      </c>
      <c r="L282" s="60" t="s">
        <v>35</v>
      </c>
      <c r="M282" s="72" t="s">
        <v>35</v>
      </c>
      <c r="N282" s="65" t="s">
        <v>35</v>
      </c>
      <c r="O282" s="65" t="s">
        <v>35</v>
      </c>
      <c r="P282" s="65" t="s">
        <v>35</v>
      </c>
      <c r="Q282" s="54" t="s">
        <v>35</v>
      </c>
      <c r="R282" s="72" t="s">
        <v>35</v>
      </c>
      <c r="S282" s="65" t="s">
        <v>35</v>
      </c>
      <c r="T282" s="65" t="s">
        <v>35</v>
      </c>
      <c r="U282" s="65" t="s">
        <v>35</v>
      </c>
      <c r="V282" s="54" t="s">
        <v>35</v>
      </c>
      <c r="W282" s="22"/>
      <c r="X282" s="22"/>
      <c r="Y282" s="22"/>
      <c r="Z282" s="22"/>
      <c r="AA282" s="22"/>
      <c r="AB282" s="22"/>
      <c r="AC282" s="22"/>
      <c r="AD282" s="22"/>
      <c r="AE282" s="22"/>
      <c r="AF282" s="22"/>
      <c r="AG282" s="22"/>
      <c r="AH282" s="22"/>
      <c r="AI282" s="22"/>
      <c r="AJ282" s="22"/>
      <c r="AK282" s="22"/>
      <c r="AL282" s="22"/>
      <c r="AM282" s="22"/>
      <c r="AN282" s="22"/>
      <c r="AO282" s="22"/>
      <c r="AP282" s="22"/>
      <c r="AQ282" s="22"/>
      <c r="AR282" s="22"/>
      <c r="AS282" s="22"/>
      <c r="AT282" s="22"/>
      <c r="AU282" s="22"/>
      <c r="AV282" s="22"/>
      <c r="AW282" s="22"/>
      <c r="AX282" s="22"/>
      <c r="AY282" s="22"/>
      <c r="AZ282" s="356"/>
      <c r="BA282" s="1084"/>
      <c r="BB282" s="890" t="s">
        <v>83</v>
      </c>
      <c r="BC282" s="72" t="s">
        <v>35</v>
      </c>
      <c r="BD282" s="65" t="s">
        <v>35</v>
      </c>
      <c r="BE282" s="65" t="s">
        <v>35</v>
      </c>
      <c r="BF282" s="65" t="s">
        <v>35</v>
      </c>
      <c r="BG282" s="60" t="s">
        <v>35</v>
      </c>
      <c r="BH282" s="72" t="s">
        <v>35</v>
      </c>
      <c r="BI282" s="65" t="s">
        <v>35</v>
      </c>
      <c r="BJ282" s="65" t="s">
        <v>35</v>
      </c>
      <c r="BK282" s="65" t="s">
        <v>35</v>
      </c>
      <c r="BL282" s="60" t="s">
        <v>35</v>
      </c>
      <c r="BM282" s="72" t="s">
        <v>35</v>
      </c>
      <c r="BN282" s="65" t="s">
        <v>35</v>
      </c>
      <c r="BO282" s="65" t="s">
        <v>35</v>
      </c>
      <c r="BP282" s="65" t="s">
        <v>35</v>
      </c>
      <c r="BQ282" s="60" t="s">
        <v>35</v>
      </c>
      <c r="BR282" s="72" t="s">
        <v>35</v>
      </c>
      <c r="BS282" s="65" t="s">
        <v>35</v>
      </c>
      <c r="BT282" s="65" t="s">
        <v>35</v>
      </c>
      <c r="BU282" s="65" t="s">
        <v>35</v>
      </c>
      <c r="BV282" s="54" t="s">
        <v>35</v>
      </c>
      <c r="BW282" s="22"/>
      <c r="BX282" s="22"/>
      <c r="BY282" s="22"/>
      <c r="BZ282" s="22"/>
      <c r="CA282" s="22"/>
      <c r="CB282" s="22"/>
      <c r="CC282" s="22"/>
      <c r="CD282" s="22"/>
      <c r="CE282" s="22"/>
      <c r="CF282" s="22"/>
      <c r="CG282" s="22"/>
      <c r="CH282" s="22"/>
      <c r="CI282" s="22"/>
      <c r="CJ282" s="22"/>
      <c r="CK282" s="22"/>
      <c r="CL282" s="22"/>
      <c r="CM282" s="22"/>
      <c r="CN282" s="22"/>
      <c r="CO282" s="22"/>
      <c r="CP282" s="22"/>
      <c r="CQ282" s="22"/>
      <c r="CR282" s="22"/>
      <c r="CS282" s="22"/>
      <c r="CT282" s="22"/>
      <c r="CU282" s="22"/>
      <c r="CV282" s="22"/>
      <c r="CW282" s="22"/>
      <c r="CX282" s="22"/>
      <c r="CY282" s="22"/>
      <c r="CZ282" s="22"/>
    </row>
    <row r="283" s="319" customFormat="true" ht="15" customHeight="true" x14ac:dyDescent="0.2">
      <c r="A283" s="1084"/>
      <c r="B283" s="890" t="s">
        <v>84</v>
      </c>
      <c r="C283" s="72" t="s">
        <v>35</v>
      </c>
      <c r="D283" s="65" t="s">
        <v>35</v>
      </c>
      <c r="E283" s="65" t="s">
        <v>35</v>
      </c>
      <c r="F283" s="65" t="s">
        <v>35</v>
      </c>
      <c r="G283" s="60" t="s">
        <v>35</v>
      </c>
      <c r="H283" s="72" t="s">
        <v>35</v>
      </c>
      <c r="I283" s="65" t="s">
        <v>35</v>
      </c>
      <c r="J283" s="65" t="s">
        <v>35</v>
      </c>
      <c r="K283" s="65" t="s">
        <v>35</v>
      </c>
      <c r="L283" s="60" t="s">
        <v>35</v>
      </c>
      <c r="M283" s="72" t="s">
        <v>35</v>
      </c>
      <c r="N283" s="65" t="s">
        <v>35</v>
      </c>
      <c r="O283" s="65" t="s">
        <v>35</v>
      </c>
      <c r="P283" s="65" t="s">
        <v>35</v>
      </c>
      <c r="Q283" s="54" t="s">
        <v>35</v>
      </c>
      <c r="R283" s="72" t="s">
        <v>35</v>
      </c>
      <c r="S283" s="65" t="s">
        <v>35</v>
      </c>
      <c r="T283" s="65" t="s">
        <v>35</v>
      </c>
      <c r="U283" s="65" t="s">
        <v>35</v>
      </c>
      <c r="V283" s="54" t="s">
        <v>35</v>
      </c>
      <c r="W283" s="22"/>
      <c r="X283" s="22"/>
      <c r="Y283" s="22"/>
      <c r="Z283" s="22"/>
      <c r="AA283" s="22"/>
      <c r="AB283" s="22"/>
      <c r="AC283" s="22"/>
      <c r="AD283" s="22"/>
      <c r="AE283" s="22"/>
      <c r="AF283" s="22"/>
      <c r="AG283" s="22"/>
      <c r="AH283" s="22"/>
      <c r="AI283" s="22"/>
      <c r="AJ283" s="22"/>
      <c r="AK283" s="22"/>
      <c r="AL283" s="22"/>
      <c r="AM283" s="22"/>
      <c r="AN283" s="22"/>
      <c r="AO283" s="22"/>
      <c r="AP283" s="22"/>
      <c r="AQ283" s="22"/>
      <c r="AR283" s="22"/>
      <c r="AS283" s="22"/>
      <c r="AT283" s="22"/>
      <c r="AU283" s="22"/>
      <c r="AV283" s="22"/>
      <c r="AW283" s="22"/>
      <c r="AX283" s="22"/>
      <c r="AY283" s="22"/>
      <c r="AZ283" s="356"/>
      <c r="BA283" s="1084"/>
      <c r="BB283" s="890" t="s">
        <v>84</v>
      </c>
      <c r="BC283" s="72" t="s">
        <v>35</v>
      </c>
      <c r="BD283" s="65" t="s">
        <v>35</v>
      </c>
      <c r="BE283" s="65" t="s">
        <v>35</v>
      </c>
      <c r="BF283" s="65" t="s">
        <v>35</v>
      </c>
      <c r="BG283" s="60" t="s">
        <v>35</v>
      </c>
      <c r="BH283" s="72" t="s">
        <v>35</v>
      </c>
      <c r="BI283" s="65" t="s">
        <v>35</v>
      </c>
      <c r="BJ283" s="65" t="s">
        <v>35</v>
      </c>
      <c r="BK283" s="65" t="s">
        <v>35</v>
      </c>
      <c r="BL283" s="60" t="s">
        <v>35</v>
      </c>
      <c r="BM283" s="72" t="s">
        <v>35</v>
      </c>
      <c r="BN283" s="65" t="s">
        <v>35</v>
      </c>
      <c r="BO283" s="65" t="s">
        <v>35</v>
      </c>
      <c r="BP283" s="65" t="s">
        <v>35</v>
      </c>
      <c r="BQ283" s="60" t="s">
        <v>35</v>
      </c>
      <c r="BR283" s="72" t="s">
        <v>35</v>
      </c>
      <c r="BS283" s="65" t="s">
        <v>35</v>
      </c>
      <c r="BT283" s="65" t="s">
        <v>35</v>
      </c>
      <c r="BU283" s="65" t="s">
        <v>35</v>
      </c>
      <c r="BV283" s="54" t="s">
        <v>35</v>
      </c>
      <c r="BW283" s="22"/>
      <c r="BX283" s="22"/>
      <c r="BY283" s="22"/>
      <c r="BZ283" s="22"/>
      <c r="CA283" s="22"/>
      <c r="CB283" s="22"/>
      <c r="CC283" s="22"/>
      <c r="CD283" s="22"/>
      <c r="CE283" s="22"/>
      <c r="CF283" s="22"/>
      <c r="CG283" s="22"/>
      <c r="CH283" s="22"/>
      <c r="CI283" s="22"/>
      <c r="CJ283" s="22"/>
      <c r="CK283" s="22"/>
      <c r="CL283" s="22"/>
      <c r="CM283" s="22"/>
      <c r="CN283" s="22"/>
      <c r="CO283" s="22"/>
      <c r="CP283" s="22"/>
      <c r="CQ283" s="22"/>
      <c r="CR283" s="22"/>
      <c r="CS283" s="22"/>
      <c r="CT283" s="22"/>
      <c r="CU283" s="22"/>
      <c r="CV283" s="22"/>
      <c r="CW283" s="22"/>
      <c r="CX283" s="22"/>
      <c r="CY283" s="22"/>
      <c r="CZ283" s="22"/>
    </row>
    <row r="284" s="319" customFormat="true" ht="15" customHeight="true" x14ac:dyDescent="0.2">
      <c r="A284" s="1087"/>
      <c r="B284" s="891" t="s">
        <v>114</v>
      </c>
      <c r="C284" s="17" t="s">
        <v>35</v>
      </c>
      <c r="D284" s="15" t="s">
        <v>35</v>
      </c>
      <c r="E284" s="15" t="s">
        <v>35</v>
      </c>
      <c r="F284" s="15" t="s">
        <v>35</v>
      </c>
      <c r="G284" s="13" t="s">
        <v>35</v>
      </c>
      <c r="H284" s="17" t="s">
        <v>35</v>
      </c>
      <c r="I284" s="15" t="s">
        <v>35</v>
      </c>
      <c r="J284" s="15" t="s">
        <v>35</v>
      </c>
      <c r="K284" s="15" t="s">
        <v>35</v>
      </c>
      <c r="L284" s="13" t="s">
        <v>35</v>
      </c>
      <c r="M284" s="17" t="s">
        <v>35</v>
      </c>
      <c r="N284" s="15" t="s">
        <v>35</v>
      </c>
      <c r="O284" s="15" t="s">
        <v>35</v>
      </c>
      <c r="P284" s="15" t="s">
        <v>35</v>
      </c>
      <c r="Q284" s="9" t="s">
        <v>35</v>
      </c>
      <c r="R284" s="17" t="s">
        <v>35</v>
      </c>
      <c r="S284" s="15" t="s">
        <v>35</v>
      </c>
      <c r="T284" s="15" t="s">
        <v>35</v>
      </c>
      <c r="U284" s="15" t="s">
        <v>35</v>
      </c>
      <c r="V284" s="9" t="s">
        <v>35</v>
      </c>
      <c r="W284" s="25"/>
      <c r="X284" s="25"/>
      <c r="Y284" s="25"/>
      <c r="Z284" s="25"/>
      <c r="AA284" s="25"/>
      <c r="AB284" s="25"/>
      <c r="AC284" s="25"/>
      <c r="AD284" s="25"/>
      <c r="AE284" s="25"/>
      <c r="AF284" s="25"/>
      <c r="AG284" s="25"/>
      <c r="AH284" s="25"/>
      <c r="AI284" s="25"/>
      <c r="AJ284" s="25"/>
      <c r="AK284" s="25"/>
      <c r="AL284" s="25"/>
      <c r="AM284" s="25"/>
      <c r="AN284" s="25"/>
      <c r="AO284" s="25"/>
      <c r="AP284" s="25"/>
      <c r="AQ284" s="25"/>
      <c r="AR284" s="25"/>
      <c r="AS284" s="25"/>
      <c r="AT284" s="25"/>
      <c r="AU284" s="25"/>
      <c r="AV284" s="25"/>
      <c r="AW284" s="25"/>
      <c r="AX284" s="25"/>
      <c r="AY284" s="25"/>
      <c r="AZ284" s="356"/>
      <c r="BA284" s="1087"/>
      <c r="BB284" s="891" t="s">
        <v>114</v>
      </c>
      <c r="BC284" s="71" t="s">
        <v>35</v>
      </c>
      <c r="BD284" s="67" t="s">
        <v>35</v>
      </c>
      <c r="BE284" s="67" t="s">
        <v>35</v>
      </c>
      <c r="BF284" s="67" t="s">
        <v>35</v>
      </c>
      <c r="BG284" s="62" t="s">
        <v>35</v>
      </c>
      <c r="BH284" s="71" t="s">
        <v>35</v>
      </c>
      <c r="BI284" s="67" t="s">
        <v>35</v>
      </c>
      <c r="BJ284" s="67" t="s">
        <v>35</v>
      </c>
      <c r="BK284" s="67" t="s">
        <v>35</v>
      </c>
      <c r="BL284" s="62" t="s">
        <v>35</v>
      </c>
      <c r="BM284" s="71" t="s">
        <v>35</v>
      </c>
      <c r="BN284" s="67" t="s">
        <v>35</v>
      </c>
      <c r="BO284" s="67" t="s">
        <v>35</v>
      </c>
      <c r="BP284" s="67" t="s">
        <v>35</v>
      </c>
      <c r="BQ284" s="62" t="s">
        <v>35</v>
      </c>
      <c r="BR284" s="71" t="s">
        <v>35</v>
      </c>
      <c r="BS284" s="67" t="s">
        <v>35</v>
      </c>
      <c r="BT284" s="67" t="s">
        <v>35</v>
      </c>
      <c r="BU284" s="67" t="s">
        <v>35</v>
      </c>
      <c r="BV284" s="55" t="s">
        <v>35</v>
      </c>
      <c r="BW284" s="22"/>
      <c r="BX284" s="22"/>
      <c r="BY284" s="22"/>
      <c r="BZ284" s="22"/>
      <c r="CA284" s="22"/>
      <c r="CB284" s="22"/>
      <c r="CC284" s="22"/>
      <c r="CD284" s="22"/>
      <c r="CE284" s="22"/>
      <c r="CF284" s="22"/>
      <c r="CG284" s="22"/>
      <c r="CH284" s="22"/>
      <c r="CI284" s="22"/>
      <c r="CJ284" s="22"/>
      <c r="CK284" s="22"/>
      <c r="CL284" s="22"/>
      <c r="CM284" s="22"/>
      <c r="CN284" s="22"/>
      <c r="CO284" s="22"/>
      <c r="CP284" s="22"/>
      <c r="CQ284" s="22"/>
      <c r="CR284" s="22"/>
      <c r="CS284" s="22"/>
      <c r="CT284" s="22"/>
      <c r="CU284" s="22"/>
      <c r="CV284" s="22"/>
      <c r="CW284" s="22"/>
      <c r="CX284" s="22"/>
      <c r="CY284" s="22"/>
      <c r="CZ284" s="22"/>
    </row>
    <row r="285" s="319" customFormat="true" ht="15" customHeight="true" x14ac:dyDescent="0.2">
      <c r="V285" s="321"/>
      <c r="W285" s="356"/>
      <c r="X285" s="356"/>
      <c r="Y285" s="356"/>
      <c r="Z285" s="356"/>
      <c r="AA285" s="356"/>
      <c r="AB285" s="356"/>
      <c r="AC285" s="356"/>
      <c r="AD285" s="356"/>
      <c r="AE285" s="356"/>
      <c r="AF285" s="356"/>
      <c r="AG285" s="356"/>
      <c r="AH285" s="356"/>
      <c r="AI285" s="356"/>
      <c r="AJ285" s="356"/>
      <c r="AK285" s="356"/>
      <c r="AL285" s="356"/>
      <c r="AM285" s="356"/>
      <c r="AN285" s="356"/>
      <c r="AO285" s="356"/>
      <c r="AP285" s="356"/>
      <c r="AQ285" s="356"/>
      <c r="AR285" s="356"/>
      <c r="AS285" s="356"/>
      <c r="AT285" s="356"/>
      <c r="AU285" s="356"/>
      <c r="AV285" s="356"/>
      <c r="AW285" s="356"/>
      <c r="AX285" s="356"/>
      <c r="AY285" s="356"/>
      <c r="AZ285" s="356"/>
      <c r="BA285" s="321"/>
      <c r="BV285" s="321"/>
      <c r="BW285" s="356"/>
      <c r="BX285" s="356"/>
      <c r="BY285" s="356"/>
      <c r="BZ285" s="356"/>
      <c r="CA285" s="356"/>
      <c r="CB285" s="356"/>
      <c r="CC285" s="356"/>
      <c r="CD285" s="356"/>
      <c r="CE285" s="356"/>
      <c r="CF285" s="356"/>
      <c r="CG285" s="356"/>
      <c r="CH285" s="356"/>
      <c r="CI285" s="356"/>
      <c r="CJ285" s="356"/>
      <c r="CK285" s="356"/>
      <c r="CL285" s="356"/>
      <c r="CM285" s="356"/>
      <c r="CN285" s="356"/>
      <c r="CO285" s="356"/>
      <c r="CP285" s="356"/>
      <c r="CQ285" s="356"/>
      <c r="CR285" s="356"/>
      <c r="CS285" s="356"/>
      <c r="CT285" s="356"/>
      <c r="CU285" s="356"/>
      <c r="CV285" s="356"/>
      <c r="CW285" s="356"/>
      <c r="CX285" s="356"/>
      <c r="CY285" s="356"/>
      <c r="CZ285" s="356"/>
    </row>
    <row r="286" s="319" customFormat="true" ht="15" customHeight="true" x14ac:dyDescent="0.2">
      <c r="V286" s="321"/>
      <c r="W286" s="356"/>
      <c r="X286" s="356"/>
      <c r="Y286" s="356"/>
      <c r="Z286" s="356"/>
      <c r="AA286" s="356"/>
      <c r="AB286" s="356"/>
      <c r="AC286" s="356"/>
      <c r="AD286" s="356"/>
      <c r="AE286" s="356"/>
      <c r="AF286" s="356"/>
      <c r="AG286" s="356"/>
      <c r="AH286" s="356"/>
      <c r="AI286" s="356"/>
      <c r="AJ286" s="356"/>
      <c r="AK286" s="356"/>
      <c r="AL286" s="356"/>
      <c r="AM286" s="356"/>
      <c r="AN286" s="356"/>
      <c r="AO286" s="356"/>
      <c r="AP286" s="356"/>
      <c r="AQ286" s="356"/>
      <c r="AR286" s="356"/>
      <c r="AS286" s="356"/>
      <c r="AT286" s="356"/>
      <c r="AU286" s="356"/>
      <c r="AV286" s="356"/>
      <c r="AW286" s="356"/>
      <c r="AX286" s="356"/>
      <c r="AY286" s="356"/>
      <c r="AZ286" s="356"/>
      <c r="BA286" s="321"/>
      <c r="BV286" s="321"/>
      <c r="BW286" s="356"/>
      <c r="BX286" s="356"/>
      <c r="BY286" s="356"/>
      <c r="BZ286" s="356"/>
      <c r="CA286" s="356"/>
      <c r="CB286" s="356"/>
      <c r="CC286" s="356"/>
      <c r="CD286" s="356"/>
      <c r="CE286" s="356"/>
      <c r="CF286" s="356"/>
      <c r="CG286" s="356"/>
      <c r="CH286" s="356"/>
      <c r="CI286" s="356"/>
      <c r="CJ286" s="356"/>
      <c r="CK286" s="356"/>
      <c r="CL286" s="356"/>
      <c r="CM286" s="356"/>
      <c r="CN286" s="356"/>
      <c r="CO286" s="356"/>
      <c r="CP286" s="356"/>
      <c r="CQ286" s="356"/>
      <c r="CR286" s="356"/>
      <c r="CS286" s="356"/>
      <c r="CT286" s="356"/>
      <c r="CU286" s="356"/>
      <c r="CV286" s="356"/>
      <c r="CW286" s="356"/>
      <c r="CX286" s="356"/>
      <c r="CY286" s="356"/>
      <c r="CZ286" s="356"/>
    </row>
    <row r="287" s="319" customFormat="true" ht="15" customHeight="true" x14ac:dyDescent="0.2">
      <c r="V287" s="321"/>
      <c r="W287" s="356"/>
      <c r="X287" s="356"/>
      <c r="Y287" s="356"/>
      <c r="Z287" s="356"/>
      <c r="AA287" s="356"/>
      <c r="AB287" s="356"/>
      <c r="AC287" s="356"/>
      <c r="AD287" s="356"/>
      <c r="AE287" s="356"/>
      <c r="AF287" s="356"/>
      <c r="AG287" s="356"/>
      <c r="AH287" s="356"/>
      <c r="AI287" s="356"/>
      <c r="AJ287" s="356"/>
      <c r="AK287" s="356"/>
      <c r="AL287" s="356"/>
      <c r="AM287" s="356"/>
      <c r="AN287" s="356"/>
      <c r="AO287" s="356"/>
      <c r="AP287" s="356"/>
      <c r="AQ287" s="356"/>
      <c r="AR287" s="356"/>
      <c r="AS287" s="356"/>
      <c r="AT287" s="356"/>
      <c r="AU287" s="356"/>
      <c r="AV287" s="356"/>
      <c r="AW287" s="356"/>
      <c r="AX287" s="356"/>
      <c r="AY287" s="356"/>
      <c r="AZ287" s="356"/>
      <c r="BA287" s="321"/>
      <c r="BV287" s="321"/>
      <c r="BW287" s="356"/>
      <c r="BX287" s="356"/>
      <c r="BY287" s="356"/>
      <c r="BZ287" s="356"/>
      <c r="CA287" s="356"/>
      <c r="CB287" s="356"/>
      <c r="CC287" s="356"/>
      <c r="CD287" s="356"/>
      <c r="CE287" s="356"/>
      <c r="CF287" s="356"/>
      <c r="CG287" s="356"/>
      <c r="CH287" s="356"/>
      <c r="CI287" s="356"/>
      <c r="CJ287" s="356"/>
      <c r="CK287" s="356"/>
      <c r="CL287" s="356"/>
      <c r="CM287" s="356"/>
      <c r="CN287" s="356"/>
      <c r="CO287" s="356"/>
      <c r="CP287" s="356"/>
      <c r="CQ287" s="356"/>
      <c r="CR287" s="356"/>
      <c r="CS287" s="356"/>
      <c r="CT287" s="356"/>
      <c r="CU287" s="356"/>
      <c r="CV287" s="356"/>
      <c r="CW287" s="356"/>
      <c r="CX287" s="356"/>
      <c r="CY287" s="356"/>
      <c r="CZ287" s="356"/>
    </row>
    <row r="288" s="319" customFormat="true" ht="15" customHeight="true" x14ac:dyDescent="0.2">
      <c r="V288" s="321"/>
      <c r="W288" s="356"/>
      <c r="X288" s="356"/>
      <c r="Y288" s="356"/>
      <c r="Z288" s="356"/>
      <c r="AA288" s="356"/>
      <c r="AB288" s="356"/>
      <c r="AC288" s="356"/>
      <c r="AD288" s="356"/>
      <c r="AE288" s="356"/>
      <c r="AF288" s="356"/>
      <c r="AG288" s="356"/>
      <c r="AH288" s="356"/>
      <c r="AI288" s="356"/>
      <c r="AJ288" s="356"/>
      <c r="AK288" s="356"/>
      <c r="AL288" s="356"/>
      <c r="AM288" s="356"/>
      <c r="AN288" s="356"/>
      <c r="AO288" s="356"/>
      <c r="AP288" s="356"/>
      <c r="AQ288" s="356"/>
      <c r="AR288" s="356"/>
      <c r="AS288" s="356"/>
      <c r="AT288" s="356"/>
      <c r="AU288" s="356"/>
      <c r="AV288" s="356"/>
      <c r="AW288" s="356"/>
      <c r="AX288" s="356"/>
      <c r="AY288" s="356"/>
      <c r="AZ288" s="356"/>
      <c r="BA288" s="321"/>
      <c r="BV288" s="321"/>
      <c r="BW288" s="356"/>
      <c r="BX288" s="356"/>
      <c r="BY288" s="356"/>
      <c r="BZ288" s="356"/>
      <c r="CA288" s="356"/>
      <c r="CB288" s="356"/>
      <c r="CC288" s="356"/>
      <c r="CD288" s="356"/>
      <c r="CE288" s="356"/>
      <c r="CF288" s="356"/>
      <c r="CG288" s="356"/>
      <c r="CH288" s="356"/>
      <c r="CI288" s="356"/>
      <c r="CJ288" s="356"/>
      <c r="CK288" s="356"/>
      <c r="CL288" s="356"/>
      <c r="CM288" s="356"/>
      <c r="CN288" s="356"/>
      <c r="CO288" s="356"/>
      <c r="CP288" s="356"/>
      <c r="CQ288" s="356"/>
      <c r="CR288" s="356"/>
      <c r="CS288" s="356"/>
      <c r="CT288" s="356"/>
      <c r="CU288" s="356"/>
      <c r="CV288" s="356"/>
      <c r="CW288" s="356"/>
      <c r="CX288" s="356"/>
      <c r="CY288" s="356"/>
      <c r="CZ288" s="356"/>
    </row>
    <row r="289" s="319" customFormat="true" ht="15" customHeight="true" x14ac:dyDescent="0.2">
      <c r="V289" s="321"/>
      <c r="W289" s="356"/>
      <c r="X289" s="356"/>
      <c r="Y289" s="356"/>
      <c r="Z289" s="356"/>
      <c r="AA289" s="356"/>
      <c r="AB289" s="356"/>
      <c r="AC289" s="356"/>
      <c r="AD289" s="356"/>
      <c r="AE289" s="356"/>
      <c r="AF289" s="356"/>
      <c r="AG289" s="356"/>
      <c r="AH289" s="356"/>
      <c r="AI289" s="356"/>
      <c r="AJ289" s="356"/>
      <c r="AK289" s="356"/>
      <c r="AL289" s="356"/>
      <c r="AM289" s="356"/>
      <c r="AN289" s="356"/>
      <c r="AO289" s="356"/>
      <c r="AP289" s="356"/>
      <c r="AQ289" s="356"/>
      <c r="AR289" s="356"/>
      <c r="AS289" s="356"/>
      <c r="AT289" s="356"/>
      <c r="AU289" s="356"/>
      <c r="AV289" s="356"/>
      <c r="AW289" s="356"/>
      <c r="AX289" s="356"/>
      <c r="AY289" s="356"/>
      <c r="AZ289" s="356"/>
      <c r="BA289" s="321"/>
      <c r="BV289" s="321"/>
      <c r="BW289" s="356"/>
      <c r="BX289" s="356"/>
      <c r="BY289" s="356"/>
      <c r="BZ289" s="356"/>
      <c r="CA289" s="356"/>
      <c r="CB289" s="356"/>
      <c r="CC289" s="356"/>
      <c r="CD289" s="356"/>
      <c r="CE289" s="356"/>
      <c r="CF289" s="356"/>
      <c r="CG289" s="356"/>
      <c r="CH289" s="356"/>
      <c r="CI289" s="356"/>
      <c r="CJ289" s="356"/>
      <c r="CK289" s="356"/>
      <c r="CL289" s="356"/>
      <c r="CM289" s="356"/>
      <c r="CN289" s="356"/>
      <c r="CO289" s="356"/>
      <c r="CP289" s="356"/>
      <c r="CQ289" s="356"/>
      <c r="CR289" s="356"/>
      <c r="CS289" s="356"/>
      <c r="CT289" s="356"/>
      <c r="CU289" s="356"/>
      <c r="CV289" s="356"/>
      <c r="CW289" s="356"/>
      <c r="CX289" s="356"/>
      <c r="CY289" s="356"/>
      <c r="CZ289" s="356"/>
    </row>
    <row r="290" s="319" customFormat="true" ht="15" customHeight="true" x14ac:dyDescent="0.2">
      <c r="V290" s="321"/>
      <c r="W290" s="356"/>
      <c r="X290" s="356"/>
      <c r="Y290" s="356"/>
      <c r="Z290" s="356"/>
      <c r="AA290" s="356"/>
      <c r="AB290" s="356"/>
      <c r="AC290" s="356"/>
      <c r="AD290" s="356"/>
      <c r="AE290" s="356"/>
      <c r="AF290" s="356"/>
      <c r="AG290" s="356"/>
      <c r="AH290" s="356"/>
      <c r="AI290" s="356"/>
      <c r="AJ290" s="356"/>
      <c r="AK290" s="356"/>
      <c r="AL290" s="356"/>
      <c r="AM290" s="356"/>
      <c r="AN290" s="356"/>
      <c r="AO290" s="356"/>
      <c r="AP290" s="356"/>
      <c r="AQ290" s="356"/>
      <c r="AR290" s="356"/>
      <c r="AS290" s="356"/>
      <c r="AT290" s="356"/>
      <c r="AU290" s="356"/>
      <c r="AV290" s="356"/>
      <c r="AW290" s="356"/>
      <c r="AX290" s="356"/>
      <c r="AY290" s="356"/>
      <c r="AZ290" s="356"/>
      <c r="BA290" s="321"/>
      <c r="BV290" s="321"/>
      <c r="BW290" s="356"/>
      <c r="BX290" s="356"/>
      <c r="BY290" s="356"/>
      <c r="BZ290" s="356"/>
      <c r="CA290" s="356"/>
      <c r="CB290" s="356"/>
      <c r="CC290" s="356"/>
      <c r="CD290" s="356"/>
      <c r="CE290" s="356"/>
      <c r="CF290" s="356"/>
      <c r="CG290" s="356"/>
      <c r="CH290" s="356"/>
      <c r="CI290" s="356"/>
      <c r="CJ290" s="356"/>
      <c r="CK290" s="356"/>
      <c r="CL290" s="356"/>
      <c r="CM290" s="356"/>
      <c r="CN290" s="356"/>
      <c r="CO290" s="356"/>
      <c r="CP290" s="356"/>
      <c r="CQ290" s="356"/>
      <c r="CR290" s="356"/>
      <c r="CS290" s="356"/>
      <c r="CT290" s="356"/>
      <c r="CU290" s="356"/>
      <c r="CV290" s="356"/>
      <c r="CW290" s="356"/>
      <c r="CX290" s="356"/>
      <c r="CY290" s="356"/>
      <c r="CZ290" s="356"/>
    </row>
    <row r="291" s="319" customFormat="true" ht="15" customHeight="true" x14ac:dyDescent="0.2">
      <c r="V291" s="321"/>
      <c r="W291" s="356"/>
      <c r="X291" s="356"/>
      <c r="Y291" s="356"/>
      <c r="Z291" s="356"/>
      <c r="AA291" s="356"/>
      <c r="AB291" s="356"/>
      <c r="AC291" s="356"/>
      <c r="AD291" s="356"/>
      <c r="AE291" s="356"/>
      <c r="AF291" s="356"/>
      <c r="AG291" s="356"/>
      <c r="AH291" s="356"/>
      <c r="AI291" s="356"/>
      <c r="AJ291" s="356"/>
      <c r="AK291" s="356"/>
      <c r="AL291" s="356"/>
      <c r="AM291" s="356"/>
      <c r="AN291" s="356"/>
      <c r="AO291" s="356"/>
      <c r="AP291" s="356"/>
      <c r="AQ291" s="356"/>
      <c r="AR291" s="356"/>
      <c r="AS291" s="356"/>
      <c r="AT291" s="356"/>
      <c r="AU291" s="356"/>
      <c r="AV291" s="356"/>
      <c r="AW291" s="356"/>
      <c r="AX291" s="356"/>
      <c r="AY291" s="356"/>
      <c r="AZ291" s="356"/>
      <c r="BA291" s="321"/>
      <c r="BV291" s="321"/>
      <c r="BW291" s="356"/>
      <c r="BX291" s="356"/>
      <c r="BY291" s="356"/>
      <c r="BZ291" s="356"/>
      <c r="CA291" s="356"/>
      <c r="CB291" s="356"/>
      <c r="CC291" s="356"/>
      <c r="CD291" s="356"/>
      <c r="CE291" s="356"/>
      <c r="CF291" s="356"/>
      <c r="CG291" s="356"/>
      <c r="CH291" s="356"/>
      <c r="CI291" s="356"/>
      <c r="CJ291" s="356"/>
      <c r="CK291" s="356"/>
      <c r="CL291" s="356"/>
      <c r="CM291" s="356"/>
      <c r="CN291" s="356"/>
      <c r="CO291" s="356"/>
      <c r="CP291" s="356"/>
      <c r="CQ291" s="356"/>
      <c r="CR291" s="356"/>
      <c r="CS291" s="356"/>
      <c r="CT291" s="356"/>
      <c r="CU291" s="356"/>
      <c r="CV291" s="356"/>
      <c r="CW291" s="356"/>
      <c r="CX291" s="356"/>
      <c r="CY291" s="356"/>
      <c r="CZ291" s="356"/>
    </row>
    <row r="292" s="319" customFormat="true" ht="15" customHeight="true" x14ac:dyDescent="0.2">
      <c r="V292" s="321"/>
      <c r="W292" s="356"/>
      <c r="X292" s="356"/>
      <c r="Y292" s="356"/>
      <c r="Z292" s="356"/>
      <c r="AA292" s="356"/>
      <c r="AB292" s="356"/>
      <c r="AC292" s="356"/>
      <c r="AD292" s="356"/>
      <c r="AE292" s="356"/>
      <c r="AF292" s="356"/>
      <c r="AG292" s="356"/>
      <c r="AH292" s="356"/>
      <c r="AI292" s="356"/>
      <c r="AJ292" s="356"/>
      <c r="AK292" s="356"/>
      <c r="AL292" s="356"/>
      <c r="AM292" s="356"/>
      <c r="AN292" s="356"/>
      <c r="AO292" s="356"/>
      <c r="AP292" s="356"/>
      <c r="AQ292" s="356"/>
      <c r="AR292" s="356"/>
      <c r="AS292" s="356"/>
      <c r="AT292" s="356"/>
      <c r="AU292" s="356"/>
      <c r="AV292" s="356"/>
      <c r="AW292" s="356"/>
      <c r="AX292" s="356"/>
      <c r="AY292" s="356"/>
      <c r="AZ292" s="356"/>
      <c r="BA292" s="321"/>
      <c r="BV292" s="321"/>
      <c r="BW292" s="356"/>
      <c r="BX292" s="356"/>
      <c r="BY292" s="356"/>
      <c r="BZ292" s="356"/>
      <c r="CA292" s="356"/>
      <c r="CB292" s="356"/>
      <c r="CC292" s="356"/>
      <c r="CD292" s="356"/>
      <c r="CE292" s="356"/>
      <c r="CF292" s="356"/>
      <c r="CG292" s="356"/>
      <c r="CH292" s="356"/>
      <c r="CI292" s="356"/>
      <c r="CJ292" s="356"/>
      <c r="CK292" s="356"/>
      <c r="CL292" s="356"/>
      <c r="CM292" s="356"/>
      <c r="CN292" s="356"/>
      <c r="CO292" s="356"/>
      <c r="CP292" s="356"/>
      <c r="CQ292" s="356"/>
      <c r="CR292" s="356"/>
      <c r="CS292" s="356"/>
      <c r="CT292" s="356"/>
      <c r="CU292" s="356"/>
      <c r="CV292" s="356"/>
      <c r="CW292" s="356"/>
      <c r="CX292" s="356"/>
      <c r="CY292" s="356"/>
      <c r="CZ292" s="356"/>
    </row>
    <row r="293" s="319" customFormat="true" ht="15" customHeight="true" x14ac:dyDescent="0.2">
      <c r="V293" s="321"/>
      <c r="W293" s="356"/>
      <c r="X293" s="356"/>
      <c r="Y293" s="356"/>
      <c r="Z293" s="356"/>
      <c r="AA293" s="356"/>
      <c r="AB293" s="356"/>
      <c r="AC293" s="356"/>
      <c r="AD293" s="356"/>
      <c r="AE293" s="356"/>
      <c r="AF293" s="356"/>
      <c r="AG293" s="356"/>
      <c r="AH293" s="356"/>
      <c r="AI293" s="356"/>
      <c r="AJ293" s="356"/>
      <c r="AK293" s="356"/>
      <c r="AL293" s="356"/>
      <c r="AM293" s="356"/>
      <c r="AN293" s="356"/>
      <c r="AO293" s="356"/>
      <c r="AP293" s="356"/>
      <c r="AQ293" s="356"/>
      <c r="AR293" s="356"/>
      <c r="AS293" s="356"/>
      <c r="AT293" s="356"/>
      <c r="AU293" s="356"/>
      <c r="AV293" s="356"/>
      <c r="AW293" s="356"/>
      <c r="AX293" s="356"/>
      <c r="AY293" s="356"/>
      <c r="AZ293" s="356"/>
      <c r="BA293" s="321"/>
      <c r="BV293" s="321"/>
      <c r="BW293" s="356"/>
      <c r="BX293" s="356"/>
      <c r="BY293" s="356"/>
      <c r="BZ293" s="356"/>
      <c r="CA293" s="356"/>
      <c r="CB293" s="356"/>
      <c r="CC293" s="356"/>
      <c r="CD293" s="356"/>
      <c r="CE293" s="356"/>
      <c r="CF293" s="356"/>
      <c r="CG293" s="356"/>
      <c r="CH293" s="356"/>
      <c r="CI293" s="356"/>
      <c r="CJ293" s="356"/>
      <c r="CK293" s="356"/>
      <c r="CL293" s="356"/>
      <c r="CM293" s="356"/>
      <c r="CN293" s="356"/>
      <c r="CO293" s="356"/>
      <c r="CP293" s="356"/>
      <c r="CQ293" s="356"/>
      <c r="CR293" s="356"/>
      <c r="CS293" s="356"/>
      <c r="CT293" s="356"/>
      <c r="CU293" s="356"/>
      <c r="CV293" s="356"/>
      <c r="CW293" s="356"/>
      <c r="CX293" s="356"/>
      <c r="CY293" s="356"/>
      <c r="CZ293" s="356"/>
    </row>
    <row r="294" s="319" customFormat="true" ht="15" customHeight="true" x14ac:dyDescent="0.2">
      <c r="V294" s="321"/>
      <c r="W294" s="356"/>
      <c r="X294" s="356"/>
      <c r="Y294" s="356"/>
      <c r="Z294" s="356"/>
      <c r="AA294" s="356"/>
      <c r="AB294" s="356"/>
      <c r="AC294" s="356"/>
      <c r="AD294" s="356"/>
      <c r="AE294" s="356"/>
      <c r="AF294" s="356"/>
      <c r="AG294" s="356"/>
      <c r="AH294" s="356"/>
      <c r="AI294" s="356"/>
      <c r="AJ294" s="356"/>
      <c r="AK294" s="356"/>
      <c r="AL294" s="356"/>
      <c r="AM294" s="356"/>
      <c r="AN294" s="356"/>
      <c r="AO294" s="356"/>
      <c r="AP294" s="356"/>
      <c r="AQ294" s="356"/>
      <c r="AR294" s="356"/>
      <c r="AS294" s="356"/>
      <c r="AT294" s="356"/>
      <c r="AU294" s="356"/>
      <c r="AV294" s="356"/>
      <c r="AW294" s="356"/>
      <c r="AX294" s="356"/>
      <c r="AY294" s="356"/>
      <c r="AZ294" s="356"/>
      <c r="BA294" s="321"/>
      <c r="BV294" s="321"/>
      <c r="BW294" s="356"/>
      <c r="BX294" s="356"/>
      <c r="BY294" s="356"/>
      <c r="BZ294" s="356"/>
      <c r="CA294" s="356"/>
      <c r="CB294" s="356"/>
      <c r="CC294" s="356"/>
      <c r="CD294" s="356"/>
      <c r="CE294" s="356"/>
      <c r="CF294" s="356"/>
      <c r="CG294" s="356"/>
      <c r="CH294" s="356"/>
      <c r="CI294" s="356"/>
      <c r="CJ294" s="356"/>
      <c r="CK294" s="356"/>
      <c r="CL294" s="356"/>
      <c r="CM294" s="356"/>
      <c r="CN294" s="356"/>
      <c r="CO294" s="356"/>
      <c r="CP294" s="356"/>
      <c r="CQ294" s="356"/>
      <c r="CR294" s="356"/>
      <c r="CS294" s="356"/>
      <c r="CT294" s="356"/>
      <c r="CU294" s="356"/>
      <c r="CV294" s="356"/>
      <c r="CW294" s="356"/>
      <c r="CX294" s="356"/>
      <c r="CY294" s="356"/>
      <c r="CZ294" s="356"/>
    </row>
    <row r="295" s="319" customFormat="true" ht="15" customHeight="true" x14ac:dyDescent="0.2">
      <c r="V295" s="321"/>
      <c r="W295" s="356"/>
      <c r="X295" s="356"/>
      <c r="Y295" s="356"/>
      <c r="Z295" s="356"/>
      <c r="AA295" s="356"/>
      <c r="AB295" s="356"/>
      <c r="AC295" s="356"/>
      <c r="AD295" s="356"/>
      <c r="AE295" s="356"/>
      <c r="AF295" s="356"/>
      <c r="AG295" s="356"/>
      <c r="AH295" s="356"/>
      <c r="AI295" s="356"/>
      <c r="AJ295" s="356"/>
      <c r="AK295" s="356"/>
      <c r="AL295" s="356"/>
      <c r="AM295" s="356"/>
      <c r="AN295" s="356"/>
      <c r="AO295" s="356"/>
      <c r="AP295" s="356"/>
      <c r="AQ295" s="356"/>
      <c r="AR295" s="356"/>
      <c r="AS295" s="356"/>
      <c r="AT295" s="356"/>
      <c r="AU295" s="356"/>
      <c r="AV295" s="356"/>
      <c r="AW295" s="356"/>
      <c r="AX295" s="356"/>
      <c r="AY295" s="356"/>
      <c r="AZ295" s="356"/>
      <c r="BA295" s="321"/>
      <c r="BV295" s="321"/>
      <c r="BW295" s="356"/>
      <c r="BX295" s="356"/>
      <c r="BY295" s="356"/>
      <c r="BZ295" s="356"/>
      <c r="CA295" s="356"/>
      <c r="CB295" s="356"/>
      <c r="CC295" s="356"/>
      <c r="CD295" s="356"/>
      <c r="CE295" s="356"/>
      <c r="CF295" s="356"/>
      <c r="CG295" s="356"/>
      <c r="CH295" s="356"/>
      <c r="CI295" s="356"/>
      <c r="CJ295" s="356"/>
      <c r="CK295" s="356"/>
      <c r="CL295" s="356"/>
      <c r="CM295" s="356"/>
      <c r="CN295" s="356"/>
      <c r="CO295" s="356"/>
      <c r="CP295" s="356"/>
      <c r="CQ295" s="356"/>
      <c r="CR295" s="356"/>
      <c r="CS295" s="356"/>
      <c r="CT295" s="356"/>
      <c r="CU295" s="356"/>
      <c r="CV295" s="356"/>
      <c r="CW295" s="356"/>
      <c r="CX295" s="356"/>
      <c r="CY295" s="356"/>
      <c r="CZ295" s="356"/>
    </row>
    <row r="296" s="319" customFormat="true" ht="15" customHeight="true" x14ac:dyDescent="0.2">
      <c r="V296" s="321"/>
      <c r="W296" s="356"/>
      <c r="X296" s="356"/>
      <c r="Y296" s="356"/>
      <c r="Z296" s="356"/>
      <c r="AA296" s="356"/>
      <c r="AB296" s="356"/>
      <c r="AC296" s="356"/>
      <c r="AD296" s="356"/>
      <c r="AE296" s="356"/>
      <c r="AF296" s="356"/>
      <c r="AG296" s="356"/>
      <c r="AH296" s="356"/>
      <c r="AI296" s="356"/>
      <c r="AJ296" s="356"/>
      <c r="AK296" s="356"/>
      <c r="AL296" s="356"/>
      <c r="AM296" s="356"/>
      <c r="AN296" s="356"/>
      <c r="AO296" s="356"/>
      <c r="AP296" s="356"/>
      <c r="AQ296" s="356"/>
      <c r="AR296" s="356"/>
      <c r="AS296" s="356"/>
      <c r="AT296" s="356"/>
      <c r="AU296" s="356"/>
      <c r="AV296" s="356"/>
      <c r="AW296" s="356"/>
      <c r="AX296" s="356"/>
      <c r="AY296" s="356"/>
      <c r="AZ296" s="356"/>
      <c r="BA296" s="321"/>
      <c r="BV296" s="321"/>
      <c r="BW296" s="356"/>
      <c r="BX296" s="356"/>
      <c r="BY296" s="356"/>
      <c r="BZ296" s="356"/>
      <c r="CA296" s="356"/>
      <c r="CB296" s="356"/>
      <c r="CC296" s="356"/>
      <c r="CD296" s="356"/>
      <c r="CE296" s="356"/>
      <c r="CF296" s="356"/>
      <c r="CG296" s="356"/>
      <c r="CH296" s="356"/>
      <c r="CI296" s="356"/>
      <c r="CJ296" s="356"/>
      <c r="CK296" s="356"/>
      <c r="CL296" s="356"/>
      <c r="CM296" s="356"/>
      <c r="CN296" s="356"/>
      <c r="CO296" s="356"/>
      <c r="CP296" s="356"/>
      <c r="CQ296" s="356"/>
      <c r="CR296" s="356"/>
      <c r="CS296" s="356"/>
      <c r="CT296" s="356"/>
      <c r="CU296" s="356"/>
      <c r="CV296" s="356"/>
      <c r="CW296" s="356"/>
      <c r="CX296" s="356"/>
      <c r="CY296" s="356"/>
      <c r="CZ296" s="356"/>
    </row>
    <row r="297" s="319" customFormat="true" ht="15" customHeight="true" x14ac:dyDescent="0.2">
      <c r="V297" s="321"/>
      <c r="W297" s="356"/>
      <c r="X297" s="356"/>
      <c r="Y297" s="356"/>
      <c r="Z297" s="356"/>
      <c r="AA297" s="356"/>
      <c r="AB297" s="356"/>
      <c r="AC297" s="356"/>
      <c r="AD297" s="356"/>
      <c r="AE297" s="356"/>
      <c r="AF297" s="356"/>
      <c r="AG297" s="356"/>
      <c r="AH297" s="356"/>
      <c r="AI297" s="356"/>
      <c r="AJ297" s="356"/>
      <c r="AK297" s="356"/>
      <c r="AL297" s="356"/>
      <c r="AM297" s="356"/>
      <c r="AN297" s="356"/>
      <c r="AO297" s="356"/>
      <c r="AP297" s="356"/>
      <c r="AQ297" s="356"/>
      <c r="AR297" s="356"/>
      <c r="AS297" s="356"/>
      <c r="AT297" s="356"/>
      <c r="AU297" s="356"/>
      <c r="AV297" s="356"/>
      <c r="AW297" s="356"/>
      <c r="AX297" s="356"/>
      <c r="AY297" s="356"/>
      <c r="AZ297" s="356"/>
      <c r="BA297" s="321"/>
      <c r="BV297" s="321"/>
      <c r="BW297" s="356"/>
      <c r="BX297" s="356"/>
      <c r="BY297" s="356"/>
      <c r="BZ297" s="356"/>
      <c r="CA297" s="356"/>
      <c r="CB297" s="356"/>
      <c r="CC297" s="356"/>
      <c r="CD297" s="356"/>
      <c r="CE297" s="356"/>
      <c r="CF297" s="356"/>
      <c r="CG297" s="356"/>
      <c r="CH297" s="356"/>
      <c r="CI297" s="356"/>
      <c r="CJ297" s="356"/>
      <c r="CK297" s="356"/>
      <c r="CL297" s="356"/>
      <c r="CM297" s="356"/>
      <c r="CN297" s="356"/>
      <c r="CO297" s="356"/>
      <c r="CP297" s="356"/>
      <c r="CQ297" s="356"/>
      <c r="CR297" s="356"/>
      <c r="CS297" s="356"/>
      <c r="CT297" s="356"/>
      <c r="CU297" s="356"/>
      <c r="CV297" s="356"/>
      <c r="CW297" s="356"/>
      <c r="CX297" s="356"/>
      <c r="CY297" s="356"/>
      <c r="CZ297" s="356"/>
    </row>
    <row r="298" s="319" customFormat="true" ht="15" customHeight="true" x14ac:dyDescent="0.2">
      <c r="V298" s="321"/>
      <c r="W298" s="356"/>
      <c r="X298" s="356"/>
      <c r="Y298" s="356"/>
      <c r="Z298" s="356"/>
      <c r="AA298" s="356"/>
      <c r="AB298" s="356"/>
      <c r="AC298" s="356"/>
      <c r="AD298" s="356"/>
      <c r="AE298" s="356"/>
      <c r="AF298" s="356"/>
      <c r="AG298" s="356"/>
      <c r="AH298" s="356"/>
      <c r="AI298" s="356"/>
      <c r="AJ298" s="356"/>
      <c r="AK298" s="356"/>
      <c r="AL298" s="356"/>
      <c r="AM298" s="356"/>
      <c r="AN298" s="356"/>
      <c r="AO298" s="356"/>
      <c r="AP298" s="356"/>
      <c r="AQ298" s="356"/>
      <c r="AR298" s="356"/>
      <c r="AS298" s="356"/>
      <c r="AT298" s="356"/>
      <c r="AU298" s="356"/>
      <c r="AV298" s="356"/>
      <c r="AW298" s="356"/>
      <c r="AX298" s="356"/>
      <c r="AY298" s="356"/>
      <c r="AZ298" s="356"/>
      <c r="BA298" s="321"/>
      <c r="BV298" s="321"/>
      <c r="BW298" s="356"/>
      <c r="BX298" s="356"/>
      <c r="BY298" s="356"/>
      <c r="BZ298" s="356"/>
      <c r="CA298" s="356"/>
      <c r="CB298" s="356"/>
      <c r="CC298" s="356"/>
      <c r="CD298" s="356"/>
      <c r="CE298" s="356"/>
      <c r="CF298" s="356"/>
      <c r="CG298" s="356"/>
      <c r="CH298" s="356"/>
      <c r="CI298" s="356"/>
      <c r="CJ298" s="356"/>
      <c r="CK298" s="356"/>
      <c r="CL298" s="356"/>
      <c r="CM298" s="356"/>
      <c r="CN298" s="356"/>
      <c r="CO298" s="356"/>
      <c r="CP298" s="356"/>
      <c r="CQ298" s="356"/>
      <c r="CR298" s="356"/>
      <c r="CS298" s="356"/>
      <c r="CT298" s="356"/>
      <c r="CU298" s="356"/>
      <c r="CV298" s="356"/>
      <c r="CW298" s="356"/>
      <c r="CX298" s="356"/>
      <c r="CY298" s="356"/>
      <c r="CZ298" s="356"/>
    </row>
    <row r="299" s="319" customFormat="true" ht="15" customHeight="true" x14ac:dyDescent="0.2">
      <c r="V299" s="321"/>
      <c r="W299" s="356"/>
      <c r="X299" s="356"/>
      <c r="Y299" s="356"/>
      <c r="Z299" s="356"/>
      <c r="AA299" s="356"/>
      <c r="AB299" s="356"/>
      <c r="AC299" s="356"/>
      <c r="AD299" s="356"/>
      <c r="AE299" s="356"/>
      <c r="AF299" s="356"/>
      <c r="AG299" s="356"/>
      <c r="AH299" s="356"/>
      <c r="AI299" s="356"/>
      <c r="AJ299" s="356"/>
      <c r="AK299" s="356"/>
      <c r="AL299" s="356"/>
      <c r="AM299" s="356"/>
      <c r="AN299" s="356"/>
      <c r="AO299" s="356"/>
      <c r="AP299" s="356"/>
      <c r="AQ299" s="356"/>
      <c r="AR299" s="356"/>
      <c r="AS299" s="356"/>
      <c r="AT299" s="356"/>
      <c r="AU299" s="356"/>
      <c r="AV299" s="356"/>
      <c r="AW299" s="356"/>
      <c r="AX299" s="356"/>
      <c r="AY299" s="356"/>
      <c r="AZ299" s="356"/>
      <c r="BA299" s="321"/>
      <c r="BV299" s="321"/>
      <c r="BW299" s="356"/>
      <c r="BX299" s="356"/>
      <c r="BY299" s="356"/>
      <c r="BZ299" s="356"/>
      <c r="CA299" s="356"/>
      <c r="CB299" s="356"/>
      <c r="CC299" s="356"/>
      <c r="CD299" s="356"/>
      <c r="CE299" s="356"/>
      <c r="CF299" s="356"/>
      <c r="CG299" s="356"/>
      <c r="CH299" s="356"/>
      <c r="CI299" s="356"/>
      <c r="CJ299" s="356"/>
      <c r="CK299" s="356"/>
      <c r="CL299" s="356"/>
      <c r="CM299" s="356"/>
      <c r="CN299" s="356"/>
      <c r="CO299" s="356"/>
      <c r="CP299" s="356"/>
      <c r="CQ299" s="356"/>
      <c r="CR299" s="356"/>
      <c r="CS299" s="356"/>
      <c r="CT299" s="356"/>
      <c r="CU299" s="356"/>
      <c r="CV299" s="356"/>
      <c r="CW299" s="356"/>
      <c r="CX299" s="356"/>
      <c r="CY299" s="356"/>
      <c r="CZ299" s="356"/>
    </row>
    <row r="300" s="319" customFormat="true" ht="15" customHeight="true" x14ac:dyDescent="0.2">
      <c r="V300" s="321"/>
      <c r="W300" s="356"/>
      <c r="X300" s="356"/>
      <c r="Y300" s="356"/>
      <c r="Z300" s="356"/>
      <c r="AA300" s="356"/>
      <c r="AB300" s="356"/>
      <c r="AC300" s="356"/>
      <c r="AD300" s="356"/>
      <c r="AE300" s="356"/>
      <c r="AF300" s="356"/>
      <c r="AG300" s="356"/>
      <c r="AH300" s="356"/>
      <c r="AI300" s="356"/>
      <c r="AJ300" s="356"/>
      <c r="AK300" s="356"/>
      <c r="AL300" s="356"/>
      <c r="AM300" s="356"/>
      <c r="AN300" s="356"/>
      <c r="AO300" s="356"/>
      <c r="AP300" s="356"/>
      <c r="AQ300" s="356"/>
      <c r="AR300" s="356"/>
      <c r="AS300" s="356"/>
      <c r="AT300" s="356"/>
      <c r="AU300" s="356"/>
      <c r="AV300" s="356"/>
      <c r="AW300" s="356"/>
      <c r="AX300" s="356"/>
      <c r="AY300" s="356"/>
      <c r="AZ300" s="356"/>
      <c r="BA300" s="321"/>
      <c r="BV300" s="321"/>
      <c r="BW300" s="356"/>
      <c r="BX300" s="356"/>
      <c r="BY300" s="356"/>
      <c r="BZ300" s="356"/>
      <c r="CA300" s="356"/>
      <c r="CB300" s="356"/>
      <c r="CC300" s="356"/>
      <c r="CD300" s="356"/>
      <c r="CE300" s="356"/>
      <c r="CF300" s="356"/>
      <c r="CG300" s="356"/>
      <c r="CH300" s="356"/>
      <c r="CI300" s="356"/>
      <c r="CJ300" s="356"/>
      <c r="CK300" s="356"/>
      <c r="CL300" s="356"/>
      <c r="CM300" s="356"/>
      <c r="CN300" s="356"/>
      <c r="CO300" s="356"/>
      <c r="CP300" s="356"/>
      <c r="CQ300" s="356"/>
      <c r="CR300" s="356"/>
      <c r="CS300" s="356"/>
      <c r="CT300" s="356"/>
      <c r="CU300" s="356"/>
      <c r="CV300" s="356"/>
      <c r="CW300" s="356"/>
      <c r="CX300" s="356"/>
      <c r="CY300" s="356"/>
      <c r="CZ300" s="356"/>
    </row>
    <row r="301" s="319" customFormat="true" ht="15" customHeight="true" x14ac:dyDescent="0.2">
      <c r="V301" s="321"/>
      <c r="W301" s="356"/>
      <c r="X301" s="356"/>
      <c r="Y301" s="356"/>
      <c r="Z301" s="356"/>
      <c r="AA301" s="356"/>
      <c r="AB301" s="356"/>
      <c r="AC301" s="356"/>
      <c r="AD301" s="356"/>
      <c r="AE301" s="356"/>
      <c r="AF301" s="356"/>
      <c r="AG301" s="356"/>
      <c r="AH301" s="356"/>
      <c r="AI301" s="356"/>
      <c r="AJ301" s="356"/>
      <c r="AK301" s="356"/>
      <c r="AL301" s="356"/>
      <c r="AM301" s="356"/>
      <c r="AN301" s="356"/>
      <c r="AO301" s="356"/>
      <c r="AP301" s="356"/>
      <c r="AQ301" s="356"/>
      <c r="AR301" s="356"/>
      <c r="AS301" s="356"/>
      <c r="AT301" s="356"/>
      <c r="AU301" s="356"/>
      <c r="AV301" s="356"/>
      <c r="AW301" s="356"/>
      <c r="AX301" s="356"/>
      <c r="AY301" s="356"/>
      <c r="AZ301" s="356"/>
      <c r="BA301" s="321"/>
      <c r="BV301" s="321"/>
      <c r="BW301" s="356"/>
      <c r="BX301" s="356"/>
      <c r="BY301" s="356"/>
      <c r="BZ301" s="356"/>
      <c r="CA301" s="356"/>
      <c r="CB301" s="356"/>
      <c r="CC301" s="356"/>
      <c r="CD301" s="356"/>
      <c r="CE301" s="356"/>
      <c r="CF301" s="356"/>
      <c r="CG301" s="356"/>
      <c r="CH301" s="356"/>
      <c r="CI301" s="356"/>
      <c r="CJ301" s="356"/>
      <c r="CK301" s="356"/>
      <c r="CL301" s="356"/>
      <c r="CM301" s="356"/>
      <c r="CN301" s="356"/>
      <c r="CO301" s="356"/>
      <c r="CP301" s="356"/>
      <c r="CQ301" s="356"/>
      <c r="CR301" s="356"/>
      <c r="CS301" s="356"/>
      <c r="CT301" s="356"/>
      <c r="CU301" s="356"/>
      <c r="CV301" s="356"/>
      <c r="CW301" s="356"/>
      <c r="CX301" s="356"/>
      <c r="CY301" s="356"/>
      <c r="CZ301" s="356"/>
    </row>
    <row r="302" s="319" customFormat="true" ht="15" customHeight="true" x14ac:dyDescent="0.2">
      <c r="V302" s="321"/>
      <c r="W302" s="356"/>
      <c r="X302" s="356"/>
      <c r="Y302" s="356"/>
      <c r="Z302" s="356"/>
      <c r="AA302" s="356"/>
      <c r="AB302" s="356"/>
      <c r="AC302" s="356"/>
      <c r="AD302" s="356"/>
      <c r="AE302" s="356"/>
      <c r="AF302" s="356"/>
      <c r="AG302" s="356"/>
      <c r="AH302" s="356"/>
      <c r="AI302" s="356"/>
      <c r="AJ302" s="356"/>
      <c r="AK302" s="356"/>
      <c r="AL302" s="356"/>
      <c r="AM302" s="356"/>
      <c r="AN302" s="356"/>
      <c r="AO302" s="356"/>
      <c r="AP302" s="356"/>
      <c r="AQ302" s="356"/>
      <c r="AR302" s="356"/>
      <c r="AS302" s="356"/>
      <c r="AT302" s="356"/>
      <c r="AU302" s="356"/>
      <c r="AV302" s="356"/>
      <c r="AW302" s="356"/>
      <c r="AX302" s="356"/>
      <c r="AY302" s="356"/>
      <c r="AZ302" s="356"/>
      <c r="BA302" s="321"/>
      <c r="BV302" s="321"/>
      <c r="BW302" s="356"/>
      <c r="BX302" s="356"/>
      <c r="BY302" s="356"/>
      <c r="BZ302" s="356"/>
      <c r="CA302" s="356"/>
      <c r="CB302" s="356"/>
      <c r="CC302" s="356"/>
      <c r="CD302" s="356"/>
      <c r="CE302" s="356"/>
      <c r="CF302" s="356"/>
      <c r="CG302" s="356"/>
      <c r="CH302" s="356"/>
      <c r="CI302" s="356"/>
      <c r="CJ302" s="356"/>
      <c r="CK302" s="356"/>
      <c r="CL302" s="356"/>
      <c r="CM302" s="356"/>
      <c r="CN302" s="356"/>
      <c r="CO302" s="356"/>
      <c r="CP302" s="356"/>
      <c r="CQ302" s="356"/>
      <c r="CR302" s="356"/>
      <c r="CS302" s="356"/>
      <c r="CT302" s="356"/>
      <c r="CU302" s="356"/>
      <c r="CV302" s="356"/>
      <c r="CW302" s="356"/>
      <c r="CX302" s="356"/>
      <c r="CY302" s="356"/>
      <c r="CZ302" s="356"/>
    </row>
    <row r="303" s="319" customFormat="true" ht="15" customHeight="true" x14ac:dyDescent="0.2">
      <c r="V303" s="321"/>
      <c r="W303" s="356"/>
      <c r="X303" s="356"/>
      <c r="Y303" s="356"/>
      <c r="Z303" s="356"/>
      <c r="AA303" s="356"/>
      <c r="AB303" s="356"/>
      <c r="AC303" s="356"/>
      <c r="AD303" s="356"/>
      <c r="AE303" s="356"/>
      <c r="AF303" s="356"/>
      <c r="AG303" s="356"/>
      <c r="AH303" s="356"/>
      <c r="AI303" s="356"/>
      <c r="AJ303" s="356"/>
      <c r="AK303" s="356"/>
      <c r="AL303" s="356"/>
      <c r="AM303" s="356"/>
      <c r="AN303" s="356"/>
      <c r="AO303" s="356"/>
      <c r="AP303" s="356"/>
      <c r="AQ303" s="356"/>
      <c r="AR303" s="356"/>
      <c r="AS303" s="356"/>
      <c r="AT303" s="356"/>
      <c r="AU303" s="356"/>
      <c r="AV303" s="356"/>
      <c r="AW303" s="356"/>
      <c r="AX303" s="356"/>
      <c r="AY303" s="356"/>
      <c r="AZ303" s="356"/>
      <c r="BA303" s="321"/>
      <c r="BV303" s="321"/>
      <c r="BW303" s="356"/>
      <c r="BX303" s="356"/>
      <c r="BY303" s="356"/>
      <c r="BZ303" s="356"/>
      <c r="CA303" s="356"/>
      <c r="CB303" s="356"/>
      <c r="CC303" s="356"/>
      <c r="CD303" s="356"/>
      <c r="CE303" s="356"/>
      <c r="CF303" s="356"/>
      <c r="CG303" s="356"/>
      <c r="CH303" s="356"/>
      <c r="CI303" s="356"/>
      <c r="CJ303" s="356"/>
      <c r="CK303" s="356"/>
      <c r="CL303" s="356"/>
      <c r="CM303" s="356"/>
      <c r="CN303" s="356"/>
      <c r="CO303" s="356"/>
      <c r="CP303" s="356"/>
      <c r="CQ303" s="356"/>
      <c r="CR303" s="356"/>
      <c r="CS303" s="356"/>
      <c r="CT303" s="356"/>
      <c r="CU303" s="356"/>
      <c r="CV303" s="356"/>
      <c r="CW303" s="356"/>
      <c r="CX303" s="356"/>
      <c r="CY303" s="356"/>
      <c r="CZ303" s="356"/>
    </row>
    <row r="304" s="319" customFormat="true" ht="15" customHeight="true" x14ac:dyDescent="0.2">
      <c r="V304" s="321"/>
      <c r="W304" s="356"/>
      <c r="X304" s="356"/>
      <c r="Y304" s="356"/>
      <c r="Z304" s="356"/>
      <c r="AA304" s="356"/>
      <c r="AB304" s="356"/>
      <c r="AC304" s="356"/>
      <c r="AD304" s="356"/>
      <c r="AE304" s="356"/>
      <c r="AF304" s="356"/>
      <c r="AG304" s="356"/>
      <c r="AH304" s="356"/>
      <c r="AI304" s="356"/>
      <c r="AJ304" s="356"/>
      <c r="AK304" s="356"/>
      <c r="AL304" s="356"/>
      <c r="AM304" s="356"/>
      <c r="AN304" s="356"/>
      <c r="AO304" s="356"/>
      <c r="AP304" s="356"/>
      <c r="AQ304" s="356"/>
      <c r="AR304" s="356"/>
      <c r="AS304" s="356"/>
      <c r="AT304" s="356"/>
      <c r="AU304" s="356"/>
      <c r="AV304" s="356"/>
      <c r="AW304" s="356"/>
      <c r="AX304" s="356"/>
      <c r="AY304" s="356"/>
      <c r="AZ304" s="356"/>
      <c r="BA304" s="321"/>
      <c r="BV304" s="321"/>
      <c r="BW304" s="356"/>
      <c r="BX304" s="356"/>
      <c r="BY304" s="356"/>
      <c r="BZ304" s="356"/>
      <c r="CA304" s="356"/>
      <c r="CB304" s="356"/>
      <c r="CC304" s="356"/>
      <c r="CD304" s="356"/>
      <c r="CE304" s="356"/>
      <c r="CF304" s="356"/>
      <c r="CG304" s="356"/>
      <c r="CH304" s="356"/>
      <c r="CI304" s="356"/>
      <c r="CJ304" s="356"/>
      <c r="CK304" s="356"/>
      <c r="CL304" s="356"/>
      <c r="CM304" s="356"/>
      <c r="CN304" s="356"/>
      <c r="CO304" s="356"/>
      <c r="CP304" s="356"/>
      <c r="CQ304" s="356"/>
      <c r="CR304" s="356"/>
      <c r="CS304" s="356"/>
      <c r="CT304" s="356"/>
      <c r="CU304" s="356"/>
      <c r="CV304" s="356"/>
      <c r="CW304" s="356"/>
      <c r="CX304" s="356"/>
      <c r="CY304" s="356"/>
      <c r="CZ304" s="356"/>
    </row>
    <row r="305" s="319" customFormat="true" ht="15" customHeight="true" x14ac:dyDescent="0.2">
      <c r="V305" s="321"/>
      <c r="W305" s="356"/>
      <c r="X305" s="356"/>
      <c r="Y305" s="356"/>
      <c r="Z305" s="356"/>
      <c r="AA305" s="356"/>
      <c r="AB305" s="356"/>
      <c r="AC305" s="356"/>
      <c r="AD305" s="356"/>
      <c r="AE305" s="356"/>
      <c r="AF305" s="356"/>
      <c r="AG305" s="356"/>
      <c r="AH305" s="356"/>
      <c r="AI305" s="356"/>
      <c r="AJ305" s="356"/>
      <c r="AK305" s="356"/>
      <c r="AL305" s="356"/>
      <c r="AM305" s="356"/>
      <c r="AN305" s="356"/>
      <c r="AO305" s="356"/>
      <c r="AP305" s="356"/>
      <c r="AQ305" s="356"/>
      <c r="AR305" s="356"/>
      <c r="AS305" s="356"/>
      <c r="AT305" s="356"/>
      <c r="AU305" s="356"/>
      <c r="AV305" s="356"/>
      <c r="AW305" s="356"/>
      <c r="AX305" s="356"/>
      <c r="AY305" s="356"/>
      <c r="AZ305" s="356"/>
      <c r="BA305" s="321"/>
      <c r="BV305" s="321"/>
      <c r="BW305" s="356"/>
      <c r="BX305" s="356"/>
      <c r="BY305" s="356"/>
      <c r="BZ305" s="356"/>
      <c r="CA305" s="356"/>
      <c r="CB305" s="356"/>
      <c r="CC305" s="356"/>
      <c r="CD305" s="356"/>
      <c r="CE305" s="356"/>
      <c r="CF305" s="356"/>
      <c r="CG305" s="356"/>
      <c r="CH305" s="356"/>
      <c r="CI305" s="356"/>
      <c r="CJ305" s="356"/>
      <c r="CK305" s="356"/>
      <c r="CL305" s="356"/>
      <c r="CM305" s="356"/>
      <c r="CN305" s="356"/>
      <c r="CO305" s="356"/>
      <c r="CP305" s="356"/>
      <c r="CQ305" s="356"/>
      <c r="CR305" s="356"/>
      <c r="CS305" s="356"/>
      <c r="CT305" s="356"/>
      <c r="CU305" s="356"/>
      <c r="CV305" s="356"/>
      <c r="CW305" s="356"/>
      <c r="CX305" s="356"/>
      <c r="CY305" s="356"/>
      <c r="CZ305" s="356"/>
    </row>
    <row r="306" s="319" customFormat="true" ht="15" customHeight="true" x14ac:dyDescent="0.2">
      <c r="V306" s="321"/>
      <c r="W306" s="356"/>
      <c r="X306" s="356"/>
      <c r="Y306" s="356"/>
      <c r="Z306" s="356"/>
      <c r="AA306" s="356"/>
      <c r="AB306" s="356"/>
      <c r="AC306" s="356"/>
      <c r="AD306" s="356"/>
      <c r="AE306" s="356"/>
      <c r="AF306" s="356"/>
      <c r="AG306" s="356"/>
      <c r="AH306" s="356"/>
      <c r="AI306" s="356"/>
      <c r="AJ306" s="356"/>
      <c r="AK306" s="356"/>
      <c r="AL306" s="356"/>
      <c r="AM306" s="356"/>
      <c r="AN306" s="356"/>
      <c r="AO306" s="356"/>
      <c r="AP306" s="356"/>
      <c r="AQ306" s="356"/>
      <c r="AR306" s="356"/>
      <c r="AS306" s="356"/>
      <c r="AT306" s="356"/>
      <c r="AU306" s="356"/>
      <c r="AV306" s="356"/>
      <c r="AW306" s="356"/>
      <c r="AX306" s="356"/>
      <c r="AY306" s="356"/>
      <c r="AZ306" s="356"/>
      <c r="BA306" s="321"/>
      <c r="BV306" s="321"/>
      <c r="BW306" s="356"/>
      <c r="BX306" s="356"/>
      <c r="BY306" s="356"/>
      <c r="BZ306" s="356"/>
      <c r="CA306" s="356"/>
      <c r="CB306" s="356"/>
      <c r="CC306" s="356"/>
      <c r="CD306" s="356"/>
      <c r="CE306" s="356"/>
      <c r="CF306" s="356"/>
      <c r="CG306" s="356"/>
      <c r="CH306" s="356"/>
      <c r="CI306" s="356"/>
      <c r="CJ306" s="356"/>
      <c r="CK306" s="356"/>
      <c r="CL306" s="356"/>
      <c r="CM306" s="356"/>
      <c r="CN306" s="356"/>
      <c r="CO306" s="356"/>
      <c r="CP306" s="356"/>
      <c r="CQ306" s="356"/>
      <c r="CR306" s="356"/>
      <c r="CS306" s="356"/>
      <c r="CT306" s="356"/>
      <c r="CU306" s="356"/>
      <c r="CV306" s="356"/>
      <c r="CW306" s="356"/>
      <c r="CX306" s="356"/>
      <c r="CY306" s="356"/>
      <c r="CZ306" s="356"/>
    </row>
    <row r="307" s="319" customFormat="true" ht="15" customHeight="true" x14ac:dyDescent="0.2">
      <c r="V307" s="321"/>
      <c r="W307" s="356"/>
      <c r="X307" s="356"/>
      <c r="Y307" s="356"/>
      <c r="Z307" s="356"/>
      <c r="AA307" s="356"/>
      <c r="AB307" s="356"/>
      <c r="AC307" s="356"/>
      <c r="AD307" s="356"/>
      <c r="AE307" s="356"/>
      <c r="AF307" s="356"/>
      <c r="AG307" s="356"/>
      <c r="AH307" s="356"/>
      <c r="AI307" s="356"/>
      <c r="AJ307" s="356"/>
      <c r="AK307" s="356"/>
      <c r="AL307" s="356"/>
      <c r="AM307" s="356"/>
      <c r="AN307" s="356"/>
      <c r="AO307" s="356"/>
      <c r="AP307" s="356"/>
      <c r="AQ307" s="356"/>
      <c r="AR307" s="356"/>
      <c r="AS307" s="356"/>
      <c r="AT307" s="356"/>
      <c r="AU307" s="356"/>
      <c r="AV307" s="356"/>
      <c r="AW307" s="356"/>
      <c r="AX307" s="356"/>
      <c r="AY307" s="356"/>
      <c r="AZ307" s="356"/>
      <c r="BA307" s="321"/>
      <c r="BV307" s="321"/>
      <c r="BW307" s="356"/>
      <c r="BX307" s="356"/>
      <c r="BY307" s="356"/>
      <c r="BZ307" s="356"/>
      <c r="CA307" s="356"/>
      <c r="CB307" s="356"/>
      <c r="CC307" s="356"/>
      <c r="CD307" s="356"/>
      <c r="CE307" s="356"/>
      <c r="CF307" s="356"/>
      <c r="CG307" s="356"/>
      <c r="CH307" s="356"/>
      <c r="CI307" s="356"/>
      <c r="CJ307" s="356"/>
      <c r="CK307" s="356"/>
      <c r="CL307" s="356"/>
      <c r="CM307" s="356"/>
      <c r="CN307" s="356"/>
      <c r="CO307" s="356"/>
      <c r="CP307" s="356"/>
      <c r="CQ307" s="356"/>
      <c r="CR307" s="356"/>
      <c r="CS307" s="356"/>
      <c r="CT307" s="356"/>
      <c r="CU307" s="356"/>
      <c r="CV307" s="356"/>
      <c r="CW307" s="356"/>
      <c r="CX307" s="356"/>
      <c r="CY307" s="356"/>
      <c r="CZ307" s="356"/>
    </row>
    <row r="308" s="319" customFormat="true" ht="15" customHeight="true" x14ac:dyDescent="0.2">
      <c r="V308" s="321"/>
      <c r="W308" s="356"/>
      <c r="X308" s="356"/>
      <c r="Y308" s="356"/>
      <c r="Z308" s="356"/>
      <c r="AA308" s="356"/>
      <c r="AB308" s="356"/>
      <c r="AC308" s="356"/>
      <c r="AD308" s="356"/>
      <c r="AE308" s="356"/>
      <c r="AF308" s="356"/>
      <c r="AG308" s="356"/>
      <c r="AH308" s="356"/>
      <c r="AI308" s="356"/>
      <c r="AJ308" s="356"/>
      <c r="AK308" s="356"/>
      <c r="AL308" s="356"/>
      <c r="AM308" s="356"/>
      <c r="AN308" s="356"/>
      <c r="AO308" s="356"/>
      <c r="AP308" s="356"/>
      <c r="AQ308" s="356"/>
      <c r="AR308" s="356"/>
      <c r="AS308" s="356"/>
      <c r="AT308" s="356"/>
      <c r="AU308" s="356"/>
      <c r="AV308" s="356"/>
      <c r="AW308" s="356"/>
      <c r="AX308" s="356"/>
      <c r="AY308" s="356"/>
      <c r="AZ308" s="356"/>
      <c r="BA308" s="321"/>
      <c r="BV308" s="321"/>
      <c r="BW308" s="356"/>
      <c r="BX308" s="356"/>
      <c r="BY308" s="356"/>
      <c r="BZ308" s="356"/>
      <c r="CA308" s="356"/>
      <c r="CB308" s="356"/>
      <c r="CC308" s="356"/>
      <c r="CD308" s="356"/>
      <c r="CE308" s="356"/>
      <c r="CF308" s="356"/>
      <c r="CG308" s="356"/>
      <c r="CH308" s="356"/>
      <c r="CI308" s="356"/>
      <c r="CJ308" s="356"/>
      <c r="CK308" s="356"/>
      <c r="CL308" s="356"/>
      <c r="CM308" s="356"/>
      <c r="CN308" s="356"/>
      <c r="CO308" s="356"/>
      <c r="CP308" s="356"/>
      <c r="CQ308" s="356"/>
      <c r="CR308" s="356"/>
      <c r="CS308" s="356"/>
      <c r="CT308" s="356"/>
      <c r="CU308" s="356"/>
      <c r="CV308" s="356"/>
      <c r="CW308" s="356"/>
      <c r="CX308" s="356"/>
      <c r="CY308" s="356"/>
      <c r="CZ308" s="356"/>
    </row>
    <row r="309" s="319" customFormat="true" ht="15" customHeight="true" x14ac:dyDescent="0.2">
      <c r="V309" s="321"/>
      <c r="W309" s="356"/>
      <c r="X309" s="356"/>
      <c r="Y309" s="356"/>
      <c r="Z309" s="356"/>
      <c r="AA309" s="356"/>
      <c r="AB309" s="356"/>
      <c r="AC309" s="356"/>
      <c r="AD309" s="356"/>
      <c r="AE309" s="356"/>
      <c r="AF309" s="356"/>
      <c r="AG309" s="356"/>
      <c r="AH309" s="356"/>
      <c r="AI309" s="356"/>
      <c r="AJ309" s="356"/>
      <c r="AK309" s="356"/>
      <c r="AL309" s="356"/>
      <c r="AM309" s="356"/>
      <c r="AN309" s="356"/>
      <c r="AO309" s="356"/>
      <c r="AP309" s="356"/>
      <c r="AQ309" s="356"/>
      <c r="AR309" s="356"/>
      <c r="AS309" s="356"/>
      <c r="AT309" s="356"/>
      <c r="AU309" s="356"/>
      <c r="AV309" s="356"/>
      <c r="AW309" s="356"/>
      <c r="AX309" s="356"/>
      <c r="AY309" s="356"/>
      <c r="AZ309" s="356"/>
      <c r="BA309" s="321"/>
      <c r="BV309" s="321"/>
      <c r="BW309" s="356"/>
      <c r="BX309" s="356"/>
      <c r="BY309" s="356"/>
      <c r="BZ309" s="356"/>
      <c r="CA309" s="356"/>
      <c r="CB309" s="356"/>
      <c r="CC309" s="356"/>
      <c r="CD309" s="356"/>
      <c r="CE309" s="356"/>
      <c r="CF309" s="356"/>
      <c r="CG309" s="356"/>
      <c r="CH309" s="356"/>
      <c r="CI309" s="356"/>
      <c r="CJ309" s="356"/>
      <c r="CK309" s="356"/>
      <c r="CL309" s="356"/>
      <c r="CM309" s="356"/>
      <c r="CN309" s="356"/>
      <c r="CO309" s="356"/>
      <c r="CP309" s="356"/>
      <c r="CQ309" s="356"/>
      <c r="CR309" s="356"/>
      <c r="CS309" s="356"/>
      <c r="CT309" s="356"/>
      <c r="CU309" s="356"/>
      <c r="CV309" s="356"/>
      <c r="CW309" s="356"/>
      <c r="CX309" s="356"/>
      <c r="CY309" s="356"/>
      <c r="CZ309" s="356"/>
    </row>
    <row r="310" s="319" customFormat="true" ht="15" customHeight="true" x14ac:dyDescent="0.2">
      <c r="V310" s="321"/>
      <c r="W310" s="356"/>
      <c r="X310" s="356"/>
      <c r="Y310" s="356"/>
      <c r="Z310" s="356"/>
      <c r="AA310" s="356"/>
      <c r="AB310" s="356"/>
      <c r="AC310" s="356"/>
      <c r="AD310" s="356"/>
      <c r="AE310" s="356"/>
      <c r="AF310" s="356"/>
      <c r="AG310" s="356"/>
      <c r="AH310" s="356"/>
      <c r="AI310" s="356"/>
      <c r="AJ310" s="356"/>
      <c r="AK310" s="356"/>
      <c r="AL310" s="356"/>
      <c r="AM310" s="356"/>
      <c r="AN310" s="356"/>
      <c r="AO310" s="356"/>
      <c r="AP310" s="356"/>
      <c r="AQ310" s="356"/>
      <c r="AR310" s="356"/>
      <c r="AS310" s="356"/>
      <c r="AT310" s="356"/>
      <c r="AU310" s="356"/>
      <c r="AV310" s="356"/>
      <c r="AW310" s="356"/>
      <c r="AX310" s="356"/>
      <c r="AY310" s="356"/>
      <c r="AZ310" s="356"/>
      <c r="BA310" s="321"/>
      <c r="BV310" s="321"/>
      <c r="BW310" s="356"/>
      <c r="BX310" s="356"/>
      <c r="BY310" s="356"/>
      <c r="BZ310" s="356"/>
      <c r="CA310" s="356"/>
      <c r="CB310" s="356"/>
      <c r="CC310" s="356"/>
      <c r="CD310" s="356"/>
      <c r="CE310" s="356"/>
      <c r="CF310" s="356"/>
      <c r="CG310" s="356"/>
      <c r="CH310" s="356"/>
      <c r="CI310" s="356"/>
      <c r="CJ310" s="356"/>
      <c r="CK310" s="356"/>
      <c r="CL310" s="356"/>
      <c r="CM310" s="356"/>
      <c r="CN310" s="356"/>
      <c r="CO310" s="356"/>
      <c r="CP310" s="356"/>
      <c r="CQ310" s="356"/>
      <c r="CR310" s="356"/>
      <c r="CS310" s="356"/>
      <c r="CT310" s="356"/>
      <c r="CU310" s="356"/>
      <c r="CV310" s="356"/>
      <c r="CW310" s="356"/>
      <c r="CX310" s="356"/>
      <c r="CY310" s="356"/>
      <c r="CZ310" s="356"/>
    </row>
    <row r="311" s="319" customFormat="true" ht="15" customHeight="true" x14ac:dyDescent="0.2">
      <c r="V311" s="321"/>
      <c r="W311" s="356"/>
      <c r="X311" s="356"/>
      <c r="Y311" s="356"/>
      <c r="Z311" s="356"/>
      <c r="AA311" s="356"/>
      <c r="AB311" s="356"/>
      <c r="AC311" s="356"/>
      <c r="AD311" s="356"/>
      <c r="AE311" s="356"/>
      <c r="AF311" s="356"/>
      <c r="AG311" s="356"/>
      <c r="AH311" s="356"/>
      <c r="AI311" s="356"/>
      <c r="AJ311" s="356"/>
      <c r="AK311" s="356"/>
      <c r="AL311" s="356"/>
      <c r="AM311" s="356"/>
      <c r="AN311" s="356"/>
      <c r="AO311" s="356"/>
      <c r="AP311" s="356"/>
      <c r="AQ311" s="356"/>
      <c r="AR311" s="356"/>
      <c r="AS311" s="356"/>
      <c r="AT311" s="356"/>
      <c r="AU311" s="356"/>
      <c r="AV311" s="356"/>
      <c r="AW311" s="356"/>
      <c r="AX311" s="356"/>
      <c r="AY311" s="356"/>
      <c r="AZ311" s="356"/>
      <c r="BA311" s="321"/>
      <c r="BV311" s="321"/>
      <c r="BW311" s="356"/>
      <c r="BX311" s="356"/>
      <c r="BY311" s="356"/>
      <c r="BZ311" s="356"/>
      <c r="CA311" s="356"/>
      <c r="CB311" s="356"/>
      <c r="CC311" s="356"/>
      <c r="CD311" s="356"/>
      <c r="CE311" s="356"/>
      <c r="CF311" s="356"/>
      <c r="CG311" s="356"/>
      <c r="CH311" s="356"/>
      <c r="CI311" s="356"/>
      <c r="CJ311" s="356"/>
      <c r="CK311" s="356"/>
      <c r="CL311" s="356"/>
      <c r="CM311" s="356"/>
      <c r="CN311" s="356"/>
      <c r="CO311" s="356"/>
      <c r="CP311" s="356"/>
      <c r="CQ311" s="356"/>
      <c r="CR311" s="356"/>
      <c r="CS311" s="356"/>
      <c r="CT311" s="356"/>
      <c r="CU311" s="356"/>
      <c r="CV311" s="356"/>
      <c r="CW311" s="356"/>
      <c r="CX311" s="356"/>
      <c r="CY311" s="356"/>
      <c r="CZ311" s="356"/>
    </row>
    <row r="312" s="319" customFormat="true" ht="15" customHeight="true" x14ac:dyDescent="0.2">
      <c r="V312" s="321"/>
      <c r="W312" s="356"/>
      <c r="X312" s="356"/>
      <c r="Y312" s="356"/>
      <c r="Z312" s="356"/>
      <c r="AA312" s="356"/>
      <c r="AB312" s="356"/>
      <c r="AC312" s="356"/>
      <c r="AD312" s="356"/>
      <c r="AE312" s="356"/>
      <c r="AF312" s="356"/>
      <c r="AG312" s="356"/>
      <c r="AH312" s="356"/>
      <c r="AI312" s="356"/>
      <c r="AJ312" s="356"/>
      <c r="AK312" s="356"/>
      <c r="AL312" s="356"/>
      <c r="AM312" s="356"/>
      <c r="AN312" s="356"/>
      <c r="AO312" s="356"/>
      <c r="AP312" s="356"/>
      <c r="AQ312" s="356"/>
      <c r="AR312" s="356"/>
      <c r="AS312" s="356"/>
      <c r="AT312" s="356"/>
      <c r="AU312" s="356"/>
      <c r="AV312" s="356"/>
      <c r="AW312" s="356"/>
      <c r="AX312" s="356"/>
      <c r="AY312" s="356"/>
      <c r="AZ312" s="356"/>
      <c r="BA312" s="321"/>
      <c r="BV312" s="321"/>
      <c r="BW312" s="356"/>
      <c r="BX312" s="356"/>
      <c r="BY312" s="356"/>
      <c r="BZ312" s="356"/>
      <c r="CA312" s="356"/>
      <c r="CB312" s="356"/>
      <c r="CC312" s="356"/>
      <c r="CD312" s="356"/>
      <c r="CE312" s="356"/>
      <c r="CF312" s="356"/>
      <c r="CG312" s="356"/>
      <c r="CH312" s="356"/>
      <c r="CI312" s="356"/>
      <c r="CJ312" s="356"/>
      <c r="CK312" s="356"/>
      <c r="CL312" s="356"/>
      <c r="CM312" s="356"/>
      <c r="CN312" s="356"/>
      <c r="CO312" s="356"/>
      <c r="CP312" s="356"/>
      <c r="CQ312" s="356"/>
      <c r="CR312" s="356"/>
      <c r="CS312" s="356"/>
      <c r="CT312" s="356"/>
      <c r="CU312" s="356"/>
      <c r="CV312" s="356"/>
      <c r="CW312" s="356"/>
      <c r="CX312" s="356"/>
      <c r="CY312" s="356"/>
      <c r="CZ312" s="356"/>
    </row>
    <row r="313" s="319" customFormat="true" ht="15" customHeight="true" x14ac:dyDescent="0.2">
      <c r="V313" s="321"/>
      <c r="W313" s="356"/>
      <c r="X313" s="356"/>
      <c r="Y313" s="356"/>
      <c r="Z313" s="356"/>
      <c r="AA313" s="356"/>
      <c r="AB313" s="356"/>
      <c r="AC313" s="356"/>
      <c r="AD313" s="356"/>
      <c r="AE313" s="356"/>
      <c r="AF313" s="356"/>
      <c r="AG313" s="356"/>
      <c r="AH313" s="356"/>
      <c r="AI313" s="356"/>
      <c r="AJ313" s="356"/>
      <c r="AK313" s="356"/>
      <c r="AL313" s="356"/>
      <c r="AM313" s="356"/>
      <c r="AN313" s="356"/>
      <c r="AO313" s="356"/>
      <c r="AP313" s="356"/>
      <c r="AQ313" s="356"/>
      <c r="AR313" s="356"/>
      <c r="AS313" s="356"/>
      <c r="AT313" s="356"/>
      <c r="AU313" s="356"/>
      <c r="AV313" s="356"/>
      <c r="AW313" s="356"/>
      <c r="AX313" s="356"/>
      <c r="AY313" s="356"/>
      <c r="AZ313" s="356"/>
      <c r="BA313" s="321"/>
      <c r="BV313" s="321"/>
      <c r="BW313" s="356"/>
      <c r="BX313" s="356"/>
      <c r="BY313" s="356"/>
      <c r="BZ313" s="356"/>
      <c r="CA313" s="356"/>
      <c r="CB313" s="356"/>
      <c r="CC313" s="356"/>
      <c r="CD313" s="356"/>
      <c r="CE313" s="356"/>
      <c r="CF313" s="356"/>
      <c r="CG313" s="356"/>
      <c r="CH313" s="356"/>
      <c r="CI313" s="356"/>
      <c r="CJ313" s="356"/>
      <c r="CK313" s="356"/>
      <c r="CL313" s="356"/>
      <c r="CM313" s="356"/>
      <c r="CN313" s="356"/>
      <c r="CO313" s="356"/>
      <c r="CP313" s="356"/>
      <c r="CQ313" s="356"/>
      <c r="CR313" s="356"/>
      <c r="CS313" s="356"/>
      <c r="CT313" s="356"/>
      <c r="CU313" s="356"/>
      <c r="CV313" s="356"/>
      <c r="CW313" s="356"/>
      <c r="CX313" s="356"/>
      <c r="CY313" s="356"/>
      <c r="CZ313" s="356"/>
    </row>
    <row r="314" s="319" customFormat="true" ht="15" customHeight="true" x14ac:dyDescent="0.2">
      <c r="V314" s="321"/>
      <c r="W314" s="356"/>
      <c r="X314" s="356"/>
      <c r="Y314" s="356"/>
      <c r="Z314" s="356"/>
      <c r="AA314" s="356"/>
      <c r="AB314" s="356"/>
      <c r="AC314" s="356"/>
      <c r="AD314" s="356"/>
      <c r="AE314" s="356"/>
      <c r="AF314" s="356"/>
      <c r="AG314" s="356"/>
      <c r="AH314" s="356"/>
      <c r="AI314" s="356"/>
      <c r="AJ314" s="356"/>
      <c r="AK314" s="356"/>
      <c r="AL314" s="356"/>
      <c r="AM314" s="356"/>
      <c r="AN314" s="356"/>
      <c r="AO314" s="356"/>
      <c r="AP314" s="356"/>
      <c r="AQ314" s="356"/>
      <c r="AR314" s="356"/>
      <c r="AS314" s="356"/>
      <c r="AT314" s="356"/>
      <c r="AU314" s="356"/>
      <c r="AV314" s="356"/>
      <c r="AW314" s="356"/>
      <c r="AX314" s="356"/>
      <c r="AY314" s="356"/>
      <c r="AZ314" s="356"/>
      <c r="BA314" s="321"/>
      <c r="BV314" s="321"/>
      <c r="BW314" s="356"/>
      <c r="BX314" s="356"/>
      <c r="BY314" s="356"/>
      <c r="BZ314" s="356"/>
      <c r="CA314" s="356"/>
      <c r="CB314" s="356"/>
      <c r="CC314" s="356"/>
      <c r="CD314" s="356"/>
      <c r="CE314" s="356"/>
      <c r="CF314" s="356"/>
      <c r="CG314" s="356"/>
      <c r="CH314" s="356"/>
      <c r="CI314" s="356"/>
      <c r="CJ314" s="356"/>
      <c r="CK314" s="356"/>
      <c r="CL314" s="356"/>
      <c r="CM314" s="356"/>
      <c r="CN314" s="356"/>
      <c r="CO314" s="356"/>
      <c r="CP314" s="356"/>
      <c r="CQ314" s="356"/>
      <c r="CR314" s="356"/>
      <c r="CS314" s="356"/>
      <c r="CT314" s="356"/>
      <c r="CU314" s="356"/>
      <c r="CV314" s="356"/>
      <c r="CW314" s="356"/>
      <c r="CX314" s="356"/>
      <c r="CY314" s="356"/>
      <c r="CZ314" s="356"/>
    </row>
    <row r="315" s="319" customFormat="true" ht="15" customHeight="true" x14ac:dyDescent="0.2">
      <c r="V315" s="321"/>
      <c r="W315" s="356"/>
      <c r="X315" s="356"/>
      <c r="Y315" s="356"/>
      <c r="Z315" s="356"/>
      <c r="AA315" s="356"/>
      <c r="AB315" s="356"/>
      <c r="AC315" s="356"/>
      <c r="AD315" s="356"/>
      <c r="AE315" s="356"/>
      <c r="AF315" s="356"/>
      <c r="AG315" s="356"/>
      <c r="AH315" s="356"/>
      <c r="AI315" s="356"/>
      <c r="AJ315" s="356"/>
      <c r="AK315" s="356"/>
      <c r="AL315" s="356"/>
      <c r="AM315" s="356"/>
      <c r="AN315" s="356"/>
      <c r="AO315" s="356"/>
      <c r="AP315" s="356"/>
      <c r="AQ315" s="356"/>
      <c r="AR315" s="356"/>
      <c r="AS315" s="356"/>
      <c r="AT315" s="356"/>
      <c r="AU315" s="356"/>
      <c r="AV315" s="356"/>
      <c r="AW315" s="356"/>
      <c r="AX315" s="356"/>
      <c r="AY315" s="356"/>
      <c r="AZ315" s="356"/>
      <c r="BA315" s="321"/>
      <c r="BV315" s="321"/>
      <c r="BW315" s="356"/>
      <c r="BX315" s="356"/>
      <c r="BY315" s="356"/>
      <c r="BZ315" s="356"/>
      <c r="CA315" s="356"/>
      <c r="CB315" s="356"/>
      <c r="CC315" s="356"/>
      <c r="CD315" s="356"/>
      <c r="CE315" s="356"/>
      <c r="CF315" s="356"/>
      <c r="CG315" s="356"/>
      <c r="CH315" s="356"/>
      <c r="CI315" s="356"/>
      <c r="CJ315" s="356"/>
      <c r="CK315" s="356"/>
      <c r="CL315" s="356"/>
      <c r="CM315" s="356"/>
      <c r="CN315" s="356"/>
      <c r="CO315" s="356"/>
      <c r="CP315" s="356"/>
      <c r="CQ315" s="356"/>
      <c r="CR315" s="356"/>
      <c r="CS315" s="356"/>
      <c r="CT315" s="356"/>
      <c r="CU315" s="356"/>
      <c r="CV315" s="356"/>
      <c r="CW315" s="356"/>
      <c r="CX315" s="356"/>
      <c r="CY315" s="356"/>
      <c r="CZ315" s="356"/>
    </row>
    <row r="316" s="319" customFormat="true" ht="15" customHeight="true" x14ac:dyDescent="0.2">
      <c r="V316" s="321"/>
      <c r="W316" s="356"/>
      <c r="X316" s="356"/>
      <c r="Y316" s="356"/>
      <c r="Z316" s="356"/>
      <c r="AA316" s="356"/>
      <c r="AB316" s="356"/>
      <c r="AC316" s="356"/>
      <c r="AD316" s="356"/>
      <c r="AE316" s="356"/>
      <c r="AF316" s="356"/>
      <c r="AG316" s="356"/>
      <c r="AH316" s="356"/>
      <c r="AI316" s="356"/>
      <c r="AJ316" s="356"/>
      <c r="AK316" s="356"/>
      <c r="AL316" s="356"/>
      <c r="AM316" s="356"/>
      <c r="AN316" s="356"/>
      <c r="AO316" s="356"/>
      <c r="AP316" s="356"/>
      <c r="AQ316" s="356"/>
      <c r="AR316" s="356"/>
      <c r="AS316" s="356"/>
      <c r="AT316" s="356"/>
      <c r="AU316" s="356"/>
      <c r="AV316" s="356"/>
      <c r="AW316" s="356"/>
      <c r="AX316" s="356"/>
      <c r="AY316" s="356"/>
      <c r="AZ316" s="356"/>
      <c r="BA316" s="321"/>
      <c r="BV316" s="321"/>
      <c r="BW316" s="356"/>
      <c r="BX316" s="356"/>
      <c r="BY316" s="356"/>
      <c r="BZ316" s="356"/>
      <c r="CA316" s="356"/>
      <c r="CB316" s="356"/>
      <c r="CC316" s="356"/>
      <c r="CD316" s="356"/>
      <c r="CE316" s="356"/>
      <c r="CF316" s="356"/>
      <c r="CG316" s="356"/>
      <c r="CH316" s="356"/>
      <c r="CI316" s="356"/>
      <c r="CJ316" s="356"/>
      <c r="CK316" s="356"/>
      <c r="CL316" s="356"/>
      <c r="CM316" s="356"/>
      <c r="CN316" s="356"/>
      <c r="CO316" s="356"/>
      <c r="CP316" s="356"/>
      <c r="CQ316" s="356"/>
      <c r="CR316" s="356"/>
      <c r="CS316" s="356"/>
      <c r="CT316" s="356"/>
      <c r="CU316" s="356"/>
      <c r="CV316" s="356"/>
      <c r="CW316" s="356"/>
      <c r="CX316" s="356"/>
      <c r="CY316" s="356"/>
      <c r="CZ316" s="356"/>
    </row>
    <row r="317" s="319" customFormat="true" ht="15" customHeight="true" x14ac:dyDescent="0.2">
      <c r="V317" s="321"/>
      <c r="W317" s="356"/>
      <c r="X317" s="356"/>
      <c r="Y317" s="356"/>
      <c r="Z317" s="356"/>
      <c r="AA317" s="356"/>
      <c r="AB317" s="356"/>
      <c r="AC317" s="356"/>
      <c r="AD317" s="356"/>
      <c r="AE317" s="356"/>
      <c r="AF317" s="356"/>
      <c r="AG317" s="356"/>
      <c r="AH317" s="356"/>
      <c r="AI317" s="356"/>
      <c r="AJ317" s="356"/>
      <c r="AK317" s="356"/>
      <c r="AL317" s="356"/>
      <c r="AM317" s="356"/>
      <c r="AN317" s="356"/>
      <c r="AO317" s="356"/>
      <c r="AP317" s="356"/>
      <c r="AQ317" s="356"/>
      <c r="AR317" s="356"/>
      <c r="AS317" s="356"/>
      <c r="AT317" s="356"/>
      <c r="AU317" s="356"/>
      <c r="AV317" s="356"/>
      <c r="AW317" s="356"/>
      <c r="AX317" s="356"/>
      <c r="AY317" s="356"/>
      <c r="AZ317" s="356"/>
      <c r="BA317" s="321"/>
      <c r="BV317" s="321"/>
      <c r="BW317" s="356"/>
      <c r="BX317" s="356"/>
      <c r="BY317" s="356"/>
      <c r="BZ317" s="356"/>
      <c r="CA317" s="356"/>
      <c r="CB317" s="356"/>
      <c r="CC317" s="356"/>
      <c r="CD317" s="356"/>
      <c r="CE317" s="356"/>
      <c r="CF317" s="356"/>
      <c r="CG317" s="356"/>
      <c r="CH317" s="356"/>
      <c r="CI317" s="356"/>
      <c r="CJ317" s="356"/>
      <c r="CK317" s="356"/>
      <c r="CL317" s="356"/>
      <c r="CM317" s="356"/>
      <c r="CN317" s="356"/>
      <c r="CO317" s="356"/>
      <c r="CP317" s="356"/>
      <c r="CQ317" s="356"/>
      <c r="CR317" s="356"/>
      <c r="CS317" s="356"/>
      <c r="CT317" s="356"/>
      <c r="CU317" s="356"/>
      <c r="CV317" s="356"/>
      <c r="CW317" s="356"/>
      <c r="CX317" s="356"/>
      <c r="CY317" s="356"/>
      <c r="CZ317" s="356"/>
    </row>
    <row r="318" s="319" customFormat="true" ht="15" customHeight="true" x14ac:dyDescent="0.2">
      <c r="V318" s="321"/>
      <c r="W318" s="356"/>
      <c r="X318" s="356"/>
      <c r="Y318" s="356"/>
      <c r="Z318" s="356"/>
      <c r="AA318" s="356"/>
      <c r="AB318" s="356"/>
      <c r="AC318" s="356"/>
      <c r="AD318" s="356"/>
      <c r="AE318" s="356"/>
      <c r="AF318" s="356"/>
      <c r="AG318" s="356"/>
      <c r="AH318" s="356"/>
      <c r="AI318" s="356"/>
      <c r="AJ318" s="356"/>
      <c r="AK318" s="356"/>
      <c r="AL318" s="356"/>
      <c r="AM318" s="356"/>
      <c r="AN318" s="356"/>
      <c r="AO318" s="356"/>
      <c r="AP318" s="356"/>
      <c r="AQ318" s="356"/>
      <c r="AR318" s="356"/>
      <c r="AS318" s="356"/>
      <c r="AT318" s="356"/>
      <c r="AU318" s="356"/>
      <c r="AV318" s="356"/>
      <c r="AW318" s="356"/>
      <c r="AX318" s="356"/>
      <c r="AY318" s="356"/>
      <c r="AZ318" s="356"/>
      <c r="BA318" s="321"/>
      <c r="BV318" s="321"/>
      <c r="BW318" s="356"/>
      <c r="BX318" s="356"/>
      <c r="BY318" s="356"/>
      <c r="BZ318" s="356"/>
      <c r="CA318" s="356"/>
      <c r="CB318" s="356"/>
      <c r="CC318" s="356"/>
      <c r="CD318" s="356"/>
      <c r="CE318" s="356"/>
      <c r="CF318" s="356"/>
      <c r="CG318" s="356"/>
      <c r="CH318" s="356"/>
      <c r="CI318" s="356"/>
      <c r="CJ318" s="356"/>
      <c r="CK318" s="356"/>
      <c r="CL318" s="356"/>
      <c r="CM318" s="356"/>
      <c r="CN318" s="356"/>
      <c r="CO318" s="356"/>
      <c r="CP318" s="356"/>
      <c r="CQ318" s="356"/>
      <c r="CR318" s="356"/>
      <c r="CS318" s="356"/>
      <c r="CT318" s="356"/>
      <c r="CU318" s="356"/>
      <c r="CV318" s="356"/>
      <c r="CW318" s="356"/>
      <c r="CX318" s="356"/>
      <c r="CY318" s="356"/>
      <c r="CZ318" s="356"/>
    </row>
    <row r="319" s="319" customFormat="true" ht="15" customHeight="true" x14ac:dyDescent="0.2">
      <c r="V319" s="321"/>
      <c r="W319" s="356"/>
      <c r="X319" s="356"/>
      <c r="Y319" s="356"/>
      <c r="Z319" s="356"/>
      <c r="AA319" s="356"/>
      <c r="AB319" s="356"/>
      <c r="AC319" s="356"/>
      <c r="AD319" s="356"/>
      <c r="AE319" s="356"/>
      <c r="AF319" s="356"/>
      <c r="AG319" s="356"/>
      <c r="AH319" s="356"/>
      <c r="AI319" s="356"/>
      <c r="AJ319" s="356"/>
      <c r="AK319" s="356"/>
      <c r="AL319" s="356"/>
      <c r="AM319" s="356"/>
      <c r="AN319" s="356"/>
      <c r="AO319" s="356"/>
      <c r="AP319" s="356"/>
      <c r="AQ319" s="356"/>
      <c r="AR319" s="356"/>
      <c r="AS319" s="356"/>
      <c r="AT319" s="356"/>
      <c r="AU319" s="356"/>
      <c r="AV319" s="356"/>
      <c r="AW319" s="356"/>
      <c r="AX319" s="356"/>
      <c r="AY319" s="356"/>
      <c r="AZ319" s="356"/>
      <c r="BA319" s="321"/>
      <c r="BV319" s="321"/>
      <c r="BW319" s="356"/>
      <c r="BX319" s="356"/>
      <c r="BY319" s="356"/>
      <c r="BZ319" s="356"/>
      <c r="CA319" s="356"/>
      <c r="CB319" s="356"/>
      <c r="CC319" s="356"/>
      <c r="CD319" s="356"/>
      <c r="CE319" s="356"/>
      <c r="CF319" s="356"/>
      <c r="CG319" s="356"/>
      <c r="CH319" s="356"/>
      <c r="CI319" s="356"/>
      <c r="CJ319" s="356"/>
      <c r="CK319" s="356"/>
      <c r="CL319" s="356"/>
      <c r="CM319" s="356"/>
      <c r="CN319" s="356"/>
      <c r="CO319" s="356"/>
      <c r="CP319" s="356"/>
      <c r="CQ319" s="356"/>
      <c r="CR319" s="356"/>
      <c r="CS319" s="356"/>
      <c r="CT319" s="356"/>
      <c r="CU319" s="356"/>
      <c r="CV319" s="356"/>
      <c r="CW319" s="356"/>
      <c r="CX319" s="356"/>
      <c r="CY319" s="356"/>
      <c r="CZ319" s="356"/>
    </row>
    <row r="320" s="319" customFormat="true" ht="15" customHeight="true" x14ac:dyDescent="0.2">
      <c r="V320" s="321"/>
      <c r="W320" s="356"/>
      <c r="X320" s="356"/>
      <c r="Y320" s="356"/>
      <c r="Z320" s="356"/>
      <c r="AA320" s="356"/>
      <c r="AB320" s="356"/>
      <c r="AC320" s="356"/>
      <c r="AD320" s="356"/>
      <c r="AE320" s="356"/>
      <c r="AF320" s="356"/>
      <c r="AG320" s="356"/>
      <c r="AH320" s="356"/>
      <c r="AI320" s="356"/>
      <c r="AJ320" s="356"/>
      <c r="AK320" s="356"/>
      <c r="AL320" s="356"/>
      <c r="AM320" s="356"/>
      <c r="AN320" s="356"/>
      <c r="AO320" s="356"/>
      <c r="AP320" s="356"/>
      <c r="AQ320" s="356"/>
      <c r="AR320" s="356"/>
      <c r="AS320" s="356"/>
      <c r="AT320" s="356"/>
      <c r="AU320" s="356"/>
      <c r="AV320" s="356"/>
      <c r="AW320" s="356"/>
      <c r="AX320" s="356"/>
      <c r="AY320" s="356"/>
      <c r="AZ320" s="356"/>
      <c r="BA320" s="321"/>
      <c r="BV320" s="321"/>
      <c r="BW320" s="356"/>
      <c r="BX320" s="356"/>
      <c r="BY320" s="356"/>
      <c r="BZ320" s="356"/>
      <c r="CA320" s="356"/>
      <c r="CB320" s="356"/>
      <c r="CC320" s="356"/>
      <c r="CD320" s="356"/>
      <c r="CE320" s="356"/>
      <c r="CF320" s="356"/>
      <c r="CG320" s="356"/>
      <c r="CH320" s="356"/>
      <c r="CI320" s="356"/>
      <c r="CJ320" s="356"/>
      <c r="CK320" s="356"/>
      <c r="CL320" s="356"/>
      <c r="CM320" s="356"/>
      <c r="CN320" s="356"/>
      <c r="CO320" s="356"/>
      <c r="CP320" s="356"/>
      <c r="CQ320" s="356"/>
      <c r="CR320" s="356"/>
      <c r="CS320" s="356"/>
      <c r="CT320" s="356"/>
      <c r="CU320" s="356"/>
      <c r="CV320" s="356"/>
      <c r="CW320" s="356"/>
      <c r="CX320" s="356"/>
      <c r="CY320" s="356"/>
      <c r="CZ320" s="356"/>
    </row>
    <row r="321" s="319" customFormat="true" ht="15" customHeight="true" x14ac:dyDescent="0.2">
      <c r="V321" s="321"/>
      <c r="W321" s="356"/>
      <c r="X321" s="356"/>
      <c r="Y321" s="356"/>
      <c r="Z321" s="356"/>
      <c r="AA321" s="356"/>
      <c r="AB321" s="356"/>
      <c r="AC321" s="356"/>
      <c r="AD321" s="356"/>
      <c r="AE321" s="356"/>
      <c r="AF321" s="356"/>
      <c r="AG321" s="356"/>
      <c r="AH321" s="356"/>
      <c r="AI321" s="356"/>
      <c r="AJ321" s="356"/>
      <c r="AK321" s="356"/>
      <c r="AL321" s="356"/>
      <c r="AM321" s="356"/>
      <c r="AN321" s="356"/>
      <c r="AO321" s="356"/>
      <c r="AP321" s="356"/>
      <c r="AQ321" s="356"/>
      <c r="AR321" s="356"/>
      <c r="AS321" s="356"/>
      <c r="AT321" s="356"/>
      <c r="AU321" s="356"/>
      <c r="AV321" s="356"/>
      <c r="AW321" s="356"/>
      <c r="AX321" s="356"/>
      <c r="AY321" s="356"/>
      <c r="AZ321" s="356"/>
      <c r="BA321" s="321"/>
      <c r="BV321" s="321"/>
      <c r="BW321" s="356"/>
      <c r="BX321" s="356"/>
      <c r="BY321" s="356"/>
      <c r="BZ321" s="356"/>
      <c r="CA321" s="356"/>
      <c r="CB321" s="356"/>
      <c r="CC321" s="356"/>
      <c r="CD321" s="356"/>
      <c r="CE321" s="356"/>
      <c r="CF321" s="356"/>
      <c r="CG321" s="356"/>
      <c r="CH321" s="356"/>
      <c r="CI321" s="356"/>
      <c r="CJ321" s="356"/>
      <c r="CK321" s="356"/>
      <c r="CL321" s="356"/>
      <c r="CM321" s="356"/>
      <c r="CN321" s="356"/>
      <c r="CO321" s="356"/>
      <c r="CP321" s="356"/>
      <c r="CQ321" s="356"/>
      <c r="CR321" s="356"/>
      <c r="CS321" s="356"/>
      <c r="CT321" s="356"/>
      <c r="CU321" s="356"/>
      <c r="CV321" s="356"/>
      <c r="CW321" s="356"/>
      <c r="CX321" s="356"/>
      <c r="CY321" s="356"/>
      <c r="CZ321" s="356"/>
    </row>
    <row r="322" s="319" customFormat="true" ht="15" customHeight="true" x14ac:dyDescent="0.2">
      <c r="V322" s="321"/>
      <c r="W322" s="356"/>
      <c r="X322" s="356"/>
      <c r="Y322" s="356"/>
      <c r="Z322" s="356"/>
      <c r="AA322" s="356"/>
      <c r="AB322" s="356"/>
      <c r="AC322" s="356"/>
      <c r="AD322" s="356"/>
      <c r="AE322" s="356"/>
      <c r="AF322" s="356"/>
      <c r="AG322" s="356"/>
      <c r="AH322" s="356"/>
      <c r="AI322" s="356"/>
      <c r="AJ322" s="356"/>
      <c r="AK322" s="356"/>
      <c r="AL322" s="356"/>
      <c r="AM322" s="356"/>
      <c r="AN322" s="356"/>
      <c r="AO322" s="356"/>
      <c r="AP322" s="356"/>
      <c r="AQ322" s="356"/>
      <c r="AR322" s="356"/>
      <c r="AS322" s="356"/>
      <c r="AT322" s="356"/>
      <c r="AU322" s="356"/>
      <c r="AV322" s="356"/>
      <c r="AW322" s="356"/>
      <c r="AX322" s="356"/>
      <c r="AY322" s="356"/>
      <c r="AZ322" s="356"/>
      <c r="BA322" s="321"/>
      <c r="BV322" s="321"/>
      <c r="BW322" s="356"/>
      <c r="BX322" s="356"/>
      <c r="BY322" s="356"/>
      <c r="BZ322" s="356"/>
      <c r="CA322" s="356"/>
      <c r="CB322" s="356"/>
      <c r="CC322" s="356"/>
      <c r="CD322" s="356"/>
      <c r="CE322" s="356"/>
      <c r="CF322" s="356"/>
      <c r="CG322" s="356"/>
      <c r="CH322" s="356"/>
      <c r="CI322" s="356"/>
      <c r="CJ322" s="356"/>
      <c r="CK322" s="356"/>
      <c r="CL322" s="356"/>
      <c r="CM322" s="356"/>
      <c r="CN322" s="356"/>
      <c r="CO322" s="356"/>
      <c r="CP322" s="356"/>
      <c r="CQ322" s="356"/>
      <c r="CR322" s="356"/>
      <c r="CS322" s="356"/>
      <c r="CT322" s="356"/>
      <c r="CU322" s="356"/>
      <c r="CV322" s="356"/>
      <c r="CW322" s="356"/>
      <c r="CX322" s="356"/>
      <c r="CY322" s="356"/>
      <c r="CZ322" s="356"/>
    </row>
    <row r="323" s="319" customFormat="true" ht="15" customHeight="true" x14ac:dyDescent="0.2">
      <c r="V323" s="321"/>
      <c r="W323" s="356"/>
      <c r="X323" s="356"/>
      <c r="Y323" s="356"/>
      <c r="Z323" s="356"/>
      <c r="AA323" s="356"/>
      <c r="AB323" s="356"/>
      <c r="AC323" s="356"/>
      <c r="AD323" s="356"/>
      <c r="AE323" s="356"/>
      <c r="AF323" s="356"/>
      <c r="AG323" s="356"/>
      <c r="AH323" s="356"/>
      <c r="AI323" s="356"/>
      <c r="AJ323" s="356"/>
      <c r="AK323" s="356"/>
      <c r="AL323" s="356"/>
      <c r="AM323" s="356"/>
      <c r="AN323" s="356"/>
      <c r="AO323" s="356"/>
      <c r="AP323" s="356"/>
      <c r="AQ323" s="356"/>
      <c r="AR323" s="356"/>
      <c r="AS323" s="356"/>
      <c r="AT323" s="356"/>
      <c r="AU323" s="356"/>
      <c r="AV323" s="356"/>
      <c r="AW323" s="356"/>
      <c r="AX323" s="356"/>
      <c r="AY323" s="356"/>
      <c r="AZ323" s="356"/>
      <c r="BA323" s="321"/>
      <c r="BV323" s="321"/>
      <c r="BW323" s="356"/>
      <c r="BX323" s="356"/>
      <c r="BY323" s="356"/>
      <c r="BZ323" s="356"/>
      <c r="CA323" s="356"/>
      <c r="CB323" s="356"/>
      <c r="CC323" s="356"/>
      <c r="CD323" s="356"/>
      <c r="CE323" s="356"/>
      <c r="CF323" s="356"/>
      <c r="CG323" s="356"/>
      <c r="CH323" s="356"/>
      <c r="CI323" s="356"/>
      <c r="CJ323" s="356"/>
      <c r="CK323" s="356"/>
      <c r="CL323" s="356"/>
      <c r="CM323" s="356"/>
      <c r="CN323" s="356"/>
      <c r="CO323" s="356"/>
      <c r="CP323" s="356"/>
      <c r="CQ323" s="356"/>
      <c r="CR323" s="356"/>
      <c r="CS323" s="356"/>
      <c r="CT323" s="356"/>
      <c r="CU323" s="356"/>
      <c r="CV323" s="356"/>
      <c r="CW323" s="356"/>
      <c r="CX323" s="356"/>
      <c r="CY323" s="356"/>
      <c r="CZ323" s="356"/>
    </row>
    <row r="324" s="319" customFormat="true" ht="15" customHeight="true" x14ac:dyDescent="0.2">
      <c r="V324" s="321"/>
      <c r="W324" s="356"/>
      <c r="X324" s="356"/>
      <c r="Y324" s="356"/>
      <c r="Z324" s="356"/>
      <c r="AA324" s="356"/>
      <c r="AB324" s="356"/>
      <c r="AC324" s="356"/>
      <c r="AD324" s="356"/>
      <c r="AE324" s="356"/>
      <c r="AF324" s="356"/>
      <c r="AG324" s="356"/>
      <c r="AH324" s="356"/>
      <c r="AI324" s="356"/>
      <c r="AJ324" s="356"/>
      <c r="AK324" s="356"/>
      <c r="AL324" s="356"/>
      <c r="AM324" s="356"/>
      <c r="AN324" s="356"/>
      <c r="AO324" s="356"/>
      <c r="AP324" s="356"/>
      <c r="AQ324" s="356"/>
      <c r="AR324" s="356"/>
      <c r="AS324" s="356"/>
      <c r="AT324" s="356"/>
      <c r="AU324" s="356"/>
      <c r="AV324" s="356"/>
      <c r="AW324" s="356"/>
      <c r="AX324" s="356"/>
      <c r="AY324" s="356"/>
      <c r="AZ324" s="356"/>
      <c r="BA324" s="321"/>
      <c r="BV324" s="321"/>
      <c r="BW324" s="356"/>
      <c r="BX324" s="356"/>
      <c r="BY324" s="356"/>
      <c r="BZ324" s="356"/>
      <c r="CA324" s="356"/>
      <c r="CB324" s="356"/>
      <c r="CC324" s="356"/>
      <c r="CD324" s="356"/>
      <c r="CE324" s="356"/>
      <c r="CF324" s="356"/>
      <c r="CG324" s="356"/>
      <c r="CH324" s="356"/>
      <c r="CI324" s="356"/>
      <c r="CJ324" s="356"/>
      <c r="CK324" s="356"/>
      <c r="CL324" s="356"/>
      <c r="CM324" s="356"/>
      <c r="CN324" s="356"/>
      <c r="CO324" s="356"/>
      <c r="CP324" s="356"/>
      <c r="CQ324" s="356"/>
      <c r="CR324" s="356"/>
      <c r="CS324" s="356"/>
      <c r="CT324" s="356"/>
      <c r="CU324" s="356"/>
      <c r="CV324" s="356"/>
      <c r="CW324" s="356"/>
      <c r="CX324" s="356"/>
      <c r="CY324" s="356"/>
      <c r="CZ324" s="356"/>
    </row>
    <row r="325" s="319" customFormat="true" ht="15" customHeight="true" x14ac:dyDescent="0.2">
      <c r="V325" s="321"/>
      <c r="W325" s="356"/>
      <c r="X325" s="356"/>
      <c r="Y325" s="356"/>
      <c r="Z325" s="356"/>
      <c r="AA325" s="356"/>
      <c r="AB325" s="356"/>
      <c r="AC325" s="356"/>
      <c r="AD325" s="356"/>
      <c r="AE325" s="356"/>
      <c r="AF325" s="356"/>
      <c r="AG325" s="356"/>
      <c r="AH325" s="356"/>
      <c r="AI325" s="356"/>
      <c r="AJ325" s="356"/>
      <c r="AK325" s="356"/>
      <c r="AL325" s="356"/>
      <c r="AM325" s="356"/>
      <c r="AN325" s="356"/>
      <c r="AO325" s="356"/>
      <c r="AP325" s="356"/>
      <c r="AQ325" s="356"/>
      <c r="AR325" s="356"/>
      <c r="AS325" s="356"/>
      <c r="AT325" s="356"/>
      <c r="AU325" s="356"/>
      <c r="AV325" s="356"/>
      <c r="AW325" s="356"/>
      <c r="AX325" s="356"/>
      <c r="AY325" s="356"/>
      <c r="AZ325" s="356"/>
      <c r="BA325" s="321"/>
      <c r="BV325" s="321"/>
      <c r="BW325" s="356"/>
      <c r="BX325" s="356"/>
      <c r="BY325" s="356"/>
      <c r="BZ325" s="356"/>
      <c r="CA325" s="356"/>
      <c r="CB325" s="356"/>
      <c r="CC325" s="356"/>
      <c r="CD325" s="356"/>
      <c r="CE325" s="356"/>
      <c r="CF325" s="356"/>
      <c r="CG325" s="356"/>
      <c r="CH325" s="356"/>
      <c r="CI325" s="356"/>
      <c r="CJ325" s="356"/>
      <c r="CK325" s="356"/>
      <c r="CL325" s="356"/>
      <c r="CM325" s="356"/>
      <c r="CN325" s="356"/>
      <c r="CO325" s="356"/>
      <c r="CP325" s="356"/>
      <c r="CQ325" s="356"/>
      <c r="CR325" s="356"/>
      <c r="CS325" s="356"/>
      <c r="CT325" s="356"/>
      <c r="CU325" s="356"/>
      <c r="CV325" s="356"/>
      <c r="CW325" s="356"/>
      <c r="CX325" s="356"/>
      <c r="CY325" s="356"/>
      <c r="CZ325" s="356"/>
    </row>
    <row r="326" s="319" customFormat="true" ht="15" customHeight="true" x14ac:dyDescent="0.2">
      <c r="V326" s="321"/>
      <c r="W326" s="356"/>
      <c r="X326" s="356"/>
      <c r="Y326" s="356"/>
      <c r="Z326" s="356"/>
      <c r="AA326" s="356"/>
      <c r="AB326" s="356"/>
      <c r="AC326" s="356"/>
      <c r="AD326" s="356"/>
      <c r="AE326" s="356"/>
      <c r="AF326" s="356"/>
      <c r="AG326" s="356"/>
      <c r="AH326" s="356"/>
      <c r="AI326" s="356"/>
      <c r="AJ326" s="356"/>
      <c r="AK326" s="356"/>
      <c r="AL326" s="356"/>
      <c r="AM326" s="356"/>
      <c r="AN326" s="356"/>
      <c r="AO326" s="356"/>
      <c r="AP326" s="356"/>
      <c r="AQ326" s="356"/>
      <c r="AR326" s="356"/>
      <c r="AS326" s="356"/>
      <c r="AT326" s="356"/>
      <c r="AU326" s="356"/>
      <c r="AV326" s="356"/>
      <c r="AW326" s="356"/>
      <c r="AX326" s="356"/>
      <c r="AY326" s="356"/>
      <c r="AZ326" s="356"/>
      <c r="BA326" s="321"/>
      <c r="BV326" s="321"/>
      <c r="BW326" s="356"/>
      <c r="BX326" s="356"/>
      <c r="BY326" s="356"/>
      <c r="BZ326" s="356"/>
      <c r="CA326" s="356"/>
      <c r="CB326" s="356"/>
      <c r="CC326" s="356"/>
      <c r="CD326" s="356"/>
      <c r="CE326" s="356"/>
      <c r="CF326" s="356"/>
      <c r="CG326" s="356"/>
      <c r="CH326" s="356"/>
      <c r="CI326" s="356"/>
      <c r="CJ326" s="356"/>
      <c r="CK326" s="356"/>
      <c r="CL326" s="356"/>
      <c r="CM326" s="356"/>
      <c r="CN326" s="356"/>
      <c r="CO326" s="356"/>
      <c r="CP326" s="356"/>
      <c r="CQ326" s="356"/>
      <c r="CR326" s="356"/>
      <c r="CS326" s="356"/>
      <c r="CT326" s="356"/>
      <c r="CU326" s="356"/>
      <c r="CV326" s="356"/>
      <c r="CW326" s="356"/>
      <c r="CX326" s="356"/>
      <c r="CY326" s="356"/>
      <c r="CZ326" s="356"/>
    </row>
    <row r="327" s="319" customFormat="true" ht="15" customHeight="true" x14ac:dyDescent="0.2">
      <c r="V327" s="321"/>
      <c r="W327" s="356"/>
      <c r="X327" s="356"/>
      <c r="Y327" s="356"/>
      <c r="Z327" s="356"/>
      <c r="AA327" s="356"/>
      <c r="AB327" s="356"/>
      <c r="AC327" s="356"/>
      <c r="AD327" s="356"/>
      <c r="AE327" s="356"/>
      <c r="AF327" s="356"/>
      <c r="AG327" s="356"/>
      <c r="AH327" s="356"/>
      <c r="AI327" s="356"/>
      <c r="AJ327" s="356"/>
      <c r="AK327" s="356"/>
      <c r="AL327" s="356"/>
      <c r="AM327" s="356"/>
      <c r="AN327" s="356"/>
      <c r="AO327" s="356"/>
      <c r="AP327" s="356"/>
      <c r="AQ327" s="356"/>
      <c r="AR327" s="356"/>
      <c r="AS327" s="356"/>
      <c r="AT327" s="356"/>
      <c r="AU327" s="356"/>
      <c r="AV327" s="356"/>
      <c r="AW327" s="356"/>
      <c r="AX327" s="356"/>
      <c r="AY327" s="356"/>
      <c r="AZ327" s="356"/>
      <c r="BA327" s="321"/>
      <c r="BV327" s="321"/>
      <c r="BW327" s="356"/>
      <c r="BX327" s="356"/>
      <c r="BY327" s="356"/>
      <c r="BZ327" s="356"/>
      <c r="CA327" s="356"/>
      <c r="CB327" s="356"/>
      <c r="CC327" s="356"/>
      <c r="CD327" s="356"/>
      <c r="CE327" s="356"/>
      <c r="CF327" s="356"/>
      <c r="CG327" s="356"/>
      <c r="CH327" s="356"/>
      <c r="CI327" s="356"/>
      <c r="CJ327" s="356"/>
      <c r="CK327" s="356"/>
      <c r="CL327" s="356"/>
      <c r="CM327" s="356"/>
      <c r="CN327" s="356"/>
      <c r="CO327" s="356"/>
      <c r="CP327" s="356"/>
      <c r="CQ327" s="356"/>
      <c r="CR327" s="356"/>
      <c r="CS327" s="356"/>
      <c r="CT327" s="356"/>
      <c r="CU327" s="356"/>
      <c r="CV327" s="356"/>
      <c r="CW327" s="356"/>
      <c r="CX327" s="356"/>
      <c r="CY327" s="356"/>
      <c r="CZ327" s="356"/>
    </row>
    <row r="328" s="319" customFormat="true" ht="15" customHeight="true" x14ac:dyDescent="0.2">
      <c r="V328" s="321"/>
      <c r="W328" s="356"/>
      <c r="X328" s="356"/>
      <c r="Y328" s="356"/>
      <c r="Z328" s="356"/>
      <c r="AA328" s="356"/>
      <c r="AB328" s="356"/>
      <c r="AC328" s="356"/>
      <c r="AD328" s="356"/>
      <c r="AE328" s="356"/>
      <c r="AF328" s="356"/>
      <c r="AG328" s="356"/>
      <c r="AH328" s="356"/>
      <c r="AI328" s="356"/>
      <c r="AJ328" s="356"/>
      <c r="AK328" s="356"/>
      <c r="AL328" s="356"/>
      <c r="AM328" s="356"/>
      <c r="AN328" s="356"/>
      <c r="AO328" s="356"/>
      <c r="AP328" s="356"/>
      <c r="AQ328" s="356"/>
      <c r="AR328" s="356"/>
      <c r="AS328" s="356"/>
      <c r="AT328" s="356"/>
      <c r="AU328" s="356"/>
      <c r="AV328" s="356"/>
      <c r="AW328" s="356"/>
      <c r="AX328" s="356"/>
      <c r="AY328" s="356"/>
      <c r="AZ328" s="356"/>
      <c r="BA328" s="321"/>
      <c r="BV328" s="321"/>
      <c r="BW328" s="356"/>
      <c r="BX328" s="356"/>
      <c r="BY328" s="356"/>
      <c r="BZ328" s="356"/>
      <c r="CA328" s="356"/>
      <c r="CB328" s="356"/>
      <c r="CC328" s="356"/>
      <c r="CD328" s="356"/>
      <c r="CE328" s="356"/>
      <c r="CF328" s="356"/>
      <c r="CG328" s="356"/>
      <c r="CH328" s="356"/>
      <c r="CI328" s="356"/>
      <c r="CJ328" s="356"/>
      <c r="CK328" s="356"/>
      <c r="CL328" s="356"/>
      <c r="CM328" s="356"/>
      <c r="CN328" s="356"/>
      <c r="CO328" s="356"/>
      <c r="CP328" s="356"/>
      <c r="CQ328" s="356"/>
      <c r="CR328" s="356"/>
      <c r="CS328" s="356"/>
      <c r="CT328" s="356"/>
      <c r="CU328" s="356"/>
      <c r="CV328" s="356"/>
      <c r="CW328" s="356"/>
      <c r="CX328" s="356"/>
      <c r="CY328" s="356"/>
      <c r="CZ328" s="356"/>
    </row>
    <row r="329" s="319" customFormat="true" ht="250.15" customHeight="true" x14ac:dyDescent="0.2">
      <c r="V329" s="321"/>
      <c r="W329" s="356"/>
      <c r="X329" s="356"/>
      <c r="Y329" s="356"/>
      <c r="Z329" s="356"/>
      <c r="AA329" s="356"/>
      <c r="AB329" s="356"/>
      <c r="AC329" s="356"/>
      <c r="AD329" s="356"/>
      <c r="AE329" s="356"/>
      <c r="AF329" s="356"/>
      <c r="AG329" s="356"/>
      <c r="AH329" s="356"/>
      <c r="AI329" s="356"/>
      <c r="AJ329" s="356"/>
      <c r="AK329" s="356"/>
      <c r="AL329" s="356"/>
      <c r="AM329" s="356"/>
      <c r="AN329" s="356"/>
      <c r="AO329" s="356"/>
      <c r="AP329" s="356"/>
      <c r="AQ329" s="356"/>
      <c r="AR329" s="356"/>
      <c r="AS329" s="356"/>
      <c r="AT329" s="356"/>
      <c r="AU329" s="356"/>
      <c r="AV329" s="356"/>
      <c r="AW329" s="356"/>
      <c r="AX329" s="356"/>
      <c r="AY329" s="356"/>
      <c r="AZ329" s="356"/>
      <c r="BA329" s="321"/>
      <c r="BV329" s="321"/>
      <c r="BW329" s="356"/>
      <c r="BX329" s="356"/>
      <c r="BY329" s="356"/>
      <c r="BZ329" s="356"/>
      <c r="CA329" s="356"/>
      <c r="CB329" s="356"/>
      <c r="CC329" s="356"/>
      <c r="CD329" s="356"/>
      <c r="CE329" s="356"/>
      <c r="CF329" s="356"/>
      <c r="CG329" s="356"/>
      <c r="CH329" s="356"/>
      <c r="CI329" s="356"/>
      <c r="CJ329" s="356"/>
      <c r="CK329" s="356"/>
      <c r="CL329" s="356"/>
      <c r="CM329" s="356"/>
      <c r="CN329" s="356"/>
      <c r="CO329" s="356"/>
      <c r="CP329" s="356"/>
      <c r="CQ329" s="356"/>
      <c r="CR329" s="356"/>
      <c r="CS329" s="356"/>
      <c r="CT329" s="356"/>
      <c r="CU329" s="356"/>
      <c r="CV329" s="356"/>
      <c r="CW329" s="356"/>
      <c r="CX329" s="356"/>
      <c r="CY329" s="356"/>
      <c r="CZ329" s="356"/>
    </row>
    <row r="330" ht="19.15" customHeight="true" x14ac:dyDescent="0.2">
      <c r="A330" s="324"/>
      <c r="B330" s="324"/>
      <c r="BA330" s="324"/>
      <c r="BB330" s="324"/>
    </row>
    <row r="331" ht="22.5" customHeight="true" x14ac:dyDescent="0.2">
      <c r="A331" s="335" t="str">
        <f>A1026</f>
        <v>Liberia</v>
      </c>
      <c r="B331" s="336"/>
      <c r="BA331" s="324"/>
      <c r="BB331" s="324"/>
    </row>
    <row r="332" ht="22.5" customHeight="true" x14ac:dyDescent="0.2">
      <c r="A332" s="333" t="str">
        <f>A1034</f>
        <v>2020</v>
      </c>
      <c r="B332" s="334"/>
      <c r="BA332" s="324"/>
      <c r="BB332" s="324"/>
    </row>
    <row r="333" ht="22.5" customHeight="true" x14ac:dyDescent="0.2">
      <c r="A333" s="337" t="s">
        <v>128</v>
      </c>
      <c r="B333" s="338"/>
      <c r="BA333" s="324"/>
      <c r="BB333" s="324"/>
    </row>
    <row r="334" ht="22.5" customHeight="true" x14ac:dyDescent="0.2">
      <c r="A334" s="337" t="s">
        <v>97</v>
      </c>
      <c r="B334" s="338"/>
      <c r="BA334" s="324"/>
      <c r="BB334" s="324"/>
    </row>
    <row r="335" ht="15" customHeight="true" x14ac:dyDescent="0.2">
      <c r="A335" s="339" t="s">
        <v>98</v>
      </c>
      <c r="B335" s="340"/>
      <c r="BA335" s="324"/>
      <c r="BB335" s="324"/>
    </row>
    <row r="336" ht="15" customHeight="true" x14ac:dyDescent="0.2">
      <c r="A336" s="341" t="s">
        <v>40</v>
      </c>
      <c r="B336" s="340"/>
      <c r="BA336" s="324"/>
      <c r="BB336" s="324"/>
    </row>
    <row r="337" ht="18" customHeight="true" x14ac:dyDescent="0.2">
      <c r="A337" s="339" t="s">
        <v>39</v>
      </c>
      <c r="B337" s="342"/>
      <c r="BA337" s="324"/>
      <c r="BB337" s="324"/>
    </row>
    <row r="338" ht="18" customHeight="true" x14ac:dyDescent="0.2">
      <c r="A338" s="362" t="s">
        <v>136</v>
      </c>
      <c r="B338" s="363" t="str">
        <f>A1025</f>
        <v>DHS20</v>
      </c>
      <c r="BA338" s="324"/>
      <c r="BB338" s="324"/>
    </row>
    <row r="339" s="319" customFormat="true" ht="15" customHeight="true" x14ac:dyDescent="0.2">
      <c r="A339" s="306" t="s">
        <v>130</v>
      </c>
      <c r="B339" s="345"/>
      <c r="C339" s="1076" t="s">
        <v>115</v>
      </c>
      <c r="D339" s="1077"/>
      <c r="E339" s="1077"/>
      <c r="F339" s="1077"/>
      <c r="G339" s="1078"/>
      <c r="H339" s="1051" t="s">
        <v>38</v>
      </c>
      <c r="I339" s="1052"/>
      <c r="J339" s="1052"/>
      <c r="K339" s="1052"/>
      <c r="L339" s="1086"/>
      <c r="M339" s="1051" t="s">
        <v>37</v>
      </c>
      <c r="N339" s="1052"/>
      <c r="O339" s="1052"/>
      <c r="P339" s="1052"/>
      <c r="Q339" s="1086"/>
      <c r="R339" s="506" t="s">
        <v>142</v>
      </c>
      <c r="S339" s="465"/>
      <c r="T339" s="465"/>
      <c r="U339" s="465"/>
      <c r="V339" s="465"/>
      <c r="W339" s="23"/>
      <c r="X339" s="23"/>
      <c r="Y339" s="23"/>
      <c r="Z339" s="356"/>
      <c r="AA339" s="356"/>
      <c r="AB339" s="356"/>
      <c r="AC339" s="356"/>
      <c r="AD339" s="356"/>
      <c r="AE339" s="356"/>
      <c r="AF339" s="356"/>
      <c r="AG339" s="356"/>
      <c r="AH339" s="356"/>
      <c r="AI339" s="356"/>
      <c r="AJ339" s="356"/>
      <c r="AK339" s="356"/>
      <c r="AL339" s="356"/>
      <c r="AM339" s="356"/>
      <c r="AN339" s="356"/>
      <c r="AO339" s="356"/>
      <c r="AP339" s="356"/>
      <c r="AQ339" s="356"/>
      <c r="AR339" s="356"/>
      <c r="AS339" s="356"/>
      <c r="AT339" s="356"/>
      <c r="AU339" s="356"/>
      <c r="AV339" s="356"/>
      <c r="AW339" s="356"/>
      <c r="AX339" s="356"/>
      <c r="AY339" s="356"/>
      <c r="AZ339" s="356"/>
      <c r="BA339" s="358" t="s">
        <v>131</v>
      </c>
      <c r="BB339" s="306" t="s">
        <v>130</v>
      </c>
      <c r="BC339" s="1051" t="s">
        <v>115</v>
      </c>
      <c r="BD339" s="1052"/>
      <c r="BE339" s="1052"/>
      <c r="BF339" s="1052"/>
      <c r="BG339" s="1086"/>
      <c r="BH339" s="1051" t="s">
        <v>38</v>
      </c>
      <c r="BI339" s="1052"/>
      <c r="BJ339" s="1052"/>
      <c r="BK339" s="1052"/>
      <c r="BL339" s="1086"/>
      <c r="BM339" s="1051" t="s">
        <v>37</v>
      </c>
      <c r="BN339" s="1052"/>
      <c r="BO339" s="1052"/>
      <c r="BP339" s="1052"/>
      <c r="BQ339" s="1086"/>
      <c r="BR339" s="506" t="s">
        <v>142</v>
      </c>
      <c r="BS339" s="465"/>
      <c r="BT339" s="465"/>
      <c r="BU339" s="465"/>
      <c r="BV339" s="465"/>
      <c r="BW339" s="23"/>
      <c r="BX339" s="23"/>
      <c r="BY339" s="23"/>
      <c r="BZ339" s="356"/>
      <c r="CA339" s="356"/>
      <c r="CB339" s="356"/>
      <c r="CC339" s="356"/>
      <c r="CD339" s="356"/>
      <c r="CE339" s="356"/>
      <c r="CF339" s="356"/>
      <c r="CG339" s="356"/>
      <c r="CH339" s="356"/>
      <c r="CI339" s="356"/>
      <c r="CJ339" s="356"/>
      <c r="CK339" s="356"/>
      <c r="CL339" s="356"/>
      <c r="CM339" s="356"/>
      <c r="CN339" s="356"/>
      <c r="CO339" s="356"/>
      <c r="CP339" s="356"/>
      <c r="CQ339" s="356"/>
      <c r="CR339" s="356"/>
      <c r="CS339" s="356"/>
      <c r="CT339" s="356"/>
      <c r="CU339" s="356"/>
      <c r="CV339" s="356"/>
      <c r="CW339" s="356"/>
      <c r="CX339" s="356"/>
      <c r="CY339" s="356"/>
      <c r="CZ339" s="356"/>
    </row>
    <row r="340" s="319" customFormat="true" ht="24" x14ac:dyDescent="0.2">
      <c r="A340" s="344" t="s">
        <v>69</v>
      </c>
      <c r="B340" s="343"/>
      <c r="C340" s="449" t="s">
        <v>0</v>
      </c>
      <c r="D340" s="429" t="s">
        <v>1</v>
      </c>
      <c r="E340" s="429" t="s">
        <v>2</v>
      </c>
      <c r="F340" s="429" t="s">
        <v>3</v>
      </c>
      <c r="G340" s="450" t="s">
        <v>4</v>
      </c>
      <c r="H340" s="466" t="s">
        <v>0</v>
      </c>
      <c r="I340" s="581" t="s">
        <v>1</v>
      </c>
      <c r="J340" s="581" t="s">
        <v>2</v>
      </c>
      <c r="K340" s="581" t="s">
        <v>3</v>
      </c>
      <c r="L340" s="467" t="s">
        <v>4</v>
      </c>
      <c r="M340" s="466" t="s">
        <v>0</v>
      </c>
      <c r="N340" s="581" t="s">
        <v>1</v>
      </c>
      <c r="O340" s="581" t="s">
        <v>2</v>
      </c>
      <c r="P340" s="581" t="s">
        <v>3</v>
      </c>
      <c r="Q340" s="467" t="s">
        <v>4</v>
      </c>
      <c r="R340" s="466" t="s">
        <v>157</v>
      </c>
      <c r="S340" s="581" t="s">
        <v>158</v>
      </c>
      <c r="T340" s="581" t="s">
        <v>159</v>
      </c>
      <c r="U340" s="581" t="s">
        <v>160</v>
      </c>
      <c r="V340" s="582" t="s">
        <v>161</v>
      </c>
      <c r="W340" s="878"/>
      <c r="X340" s="878"/>
      <c r="Y340" s="878"/>
      <c r="Z340" s="878"/>
      <c r="AA340" s="878"/>
      <c r="AB340" s="878"/>
      <c r="AC340" s="878"/>
      <c r="AD340" s="878"/>
      <c r="AE340" s="878"/>
      <c r="AF340" s="878"/>
      <c r="AG340" s="878"/>
      <c r="AH340" s="878"/>
      <c r="AI340" s="878"/>
      <c r="AJ340" s="878"/>
      <c r="AK340" s="878"/>
      <c r="AL340" s="878"/>
      <c r="AM340" s="878"/>
      <c r="AN340" s="878"/>
      <c r="AO340" s="878"/>
      <c r="AP340" s="878"/>
      <c r="AQ340" s="878"/>
      <c r="AR340" s="878"/>
      <c r="AS340" s="878"/>
      <c r="AT340" s="878"/>
      <c r="AU340" s="878"/>
      <c r="AV340" s="878"/>
      <c r="AW340" s="878"/>
      <c r="AX340" s="878"/>
      <c r="AY340" s="878"/>
      <c r="AZ340" s="356"/>
      <c r="BA340" s="344" t="s">
        <v>127</v>
      </c>
      <c r="BB340" s="343"/>
      <c r="BC340" s="466" t="s">
        <v>0</v>
      </c>
      <c r="BD340" s="581" t="s">
        <v>1</v>
      </c>
      <c r="BE340" s="581" t="s">
        <v>2</v>
      </c>
      <c r="BF340" s="581" t="s">
        <v>3</v>
      </c>
      <c r="BG340" s="467" t="s">
        <v>4</v>
      </c>
      <c r="BH340" s="466" t="s">
        <v>0</v>
      </c>
      <c r="BI340" s="581" t="s">
        <v>1</v>
      </c>
      <c r="BJ340" s="581" t="s">
        <v>2</v>
      </c>
      <c r="BK340" s="581" t="s">
        <v>3</v>
      </c>
      <c r="BL340" s="467" t="s">
        <v>4</v>
      </c>
      <c r="BM340" s="466" t="s">
        <v>0</v>
      </c>
      <c r="BN340" s="581" t="s">
        <v>1</v>
      </c>
      <c r="BO340" s="581" t="s">
        <v>2</v>
      </c>
      <c r="BP340" s="581" t="s">
        <v>3</v>
      </c>
      <c r="BQ340" s="467" t="s">
        <v>4</v>
      </c>
      <c r="BR340" s="466" t="s">
        <v>157</v>
      </c>
      <c r="BS340" s="581" t="s">
        <v>158</v>
      </c>
      <c r="BT340" s="581" t="s">
        <v>159</v>
      </c>
      <c r="BU340" s="581" t="s">
        <v>160</v>
      </c>
      <c r="BV340" s="582" t="s">
        <v>161</v>
      </c>
      <c r="BW340" s="878"/>
      <c r="BX340" s="878"/>
      <c r="BY340" s="878"/>
      <c r="BZ340" s="878"/>
      <c r="CA340" s="878"/>
      <c r="CB340" s="878"/>
      <c r="CC340" s="878"/>
      <c r="CD340" s="878"/>
      <c r="CE340" s="878"/>
      <c r="CF340" s="878"/>
      <c r="CG340" s="878"/>
      <c r="CH340" s="878"/>
      <c r="CI340" s="878"/>
      <c r="CJ340" s="878"/>
      <c r="CK340" s="878"/>
      <c r="CL340" s="878"/>
      <c r="CM340" s="878"/>
      <c r="CN340" s="878"/>
      <c r="CO340" s="878"/>
      <c r="CP340" s="878"/>
      <c r="CQ340" s="878"/>
      <c r="CR340" s="878"/>
      <c r="CS340" s="878"/>
      <c r="CT340" s="878"/>
      <c r="CU340" s="878"/>
      <c r="CV340" s="878"/>
      <c r="CW340" s="878"/>
      <c r="CX340" s="878"/>
      <c r="CY340" s="878"/>
      <c r="CZ340" s="878"/>
    </row>
    <row r="341" s="319" customFormat="true" ht="15" customHeight="true" x14ac:dyDescent="0.2">
      <c r="A341" s="1126" t="s">
        <v>149</v>
      </c>
      <c r="B341" s="892" t="s">
        <v>49</v>
      </c>
      <c r="C341" s="475">
        <v>3.4328870580157912E-2</v>
      </c>
      <c r="D341" s="469">
        <v>0.13333333333333333</v>
      </c>
      <c r="E341" s="469">
        <v>0.22611644997173544</v>
      </c>
      <c r="F341" s="469">
        <v>1.1583011583011582</v>
      </c>
      <c r="G341" s="484">
        <v>6.658739595719382</v>
      </c>
      <c r="H341" s="475">
        <v>0.32786885245901637</v>
      </c>
      <c r="I341" s="469">
        <v>0.38265306122448978</v>
      </c>
      <c r="J341" s="469">
        <v>1.0071942446043165</v>
      </c>
      <c r="K341" s="469">
        <v>1.3861386138613863</v>
      </c>
      <c r="L341" s="484">
        <v>12.085308056872037</v>
      </c>
      <c r="M341" s="475">
        <v>0</v>
      </c>
      <c r="N341" s="469">
        <v>0</v>
      </c>
      <c r="O341" s="469">
        <v>9.5877277085330767E-2</v>
      </c>
      <c r="P341" s="469">
        <v>9.3023255813953487E-2</v>
      </c>
      <c r="Q341" s="484">
        <v>0.61412487205731825</v>
      </c>
      <c r="R341" s="475">
        <v>0.23741690408357075</v>
      </c>
      <c r="S341" s="469">
        <v>0.65919578114700061</v>
      </c>
      <c r="T341" s="469">
        <v>2.3612261806130905</v>
      </c>
      <c r="U341" s="469">
        <v>0.25974025974025972</v>
      </c>
      <c r="V341" s="480">
        <v>0.2012072434607646</v>
      </c>
      <c r="W341" s="24"/>
      <c r="X341" s="24"/>
      <c r="Y341" s="24"/>
      <c r="Z341" s="24"/>
      <c r="AA341" s="24"/>
      <c r="AB341" s="24"/>
      <c r="AC341" s="24"/>
      <c r="AD341" s="24"/>
      <c r="AE341" s="24"/>
      <c r="AF341" s="24"/>
      <c r="AG341" s="24"/>
      <c r="AH341" s="24"/>
      <c r="AI341" s="24"/>
      <c r="AJ341" s="24"/>
      <c r="AK341" s="24"/>
      <c r="AL341" s="24"/>
      <c r="AM341" s="24"/>
      <c r="AN341" s="24"/>
      <c r="AO341" s="24"/>
      <c r="AP341" s="24"/>
      <c r="AQ341" s="24"/>
      <c r="AR341" s="24"/>
      <c r="AS341" s="24"/>
      <c r="AT341" s="24"/>
      <c r="AU341" s="24"/>
      <c r="AV341" s="24"/>
      <c r="AW341" s="24"/>
      <c r="AX341" s="24"/>
      <c r="AY341" s="24"/>
      <c r="AZ341" s="356"/>
      <c r="BA341" s="1089" t="s">
        <v>155</v>
      </c>
      <c r="BB341" s="892" t="s">
        <v>49</v>
      </c>
      <c r="BC341" s="490">
        <v>1</v>
      </c>
      <c r="BD341" s="487">
        <v>3</v>
      </c>
      <c r="BE341" s="487">
        <v>4</v>
      </c>
      <c r="BF341" s="487">
        <v>15</v>
      </c>
      <c r="BG341" s="496">
        <v>56</v>
      </c>
      <c r="BH341" s="490">
        <v>3</v>
      </c>
      <c r="BI341" s="487">
        <v>3</v>
      </c>
      <c r="BJ341" s="487">
        <v>7</v>
      </c>
      <c r="BK341" s="487">
        <v>7</v>
      </c>
      <c r="BL341" s="496">
        <v>51</v>
      </c>
      <c r="BM341" s="490">
        <v>0</v>
      </c>
      <c r="BN341" s="487">
        <v>0</v>
      </c>
      <c r="BO341" s="487">
        <v>1</v>
      </c>
      <c r="BP341" s="487">
        <v>1</v>
      </c>
      <c r="BQ341" s="496">
        <v>6</v>
      </c>
      <c r="BR341" s="490">
        <v>5</v>
      </c>
      <c r="BS341" s="487">
        <v>10</v>
      </c>
      <c r="BT341" s="487">
        <v>57</v>
      </c>
      <c r="BU341" s="487">
        <v>4</v>
      </c>
      <c r="BV341" s="493">
        <v>3</v>
      </c>
      <c r="BW341" s="20"/>
      <c r="BX341" s="20"/>
      <c r="BY341" s="20"/>
      <c r="BZ341" s="20"/>
      <c r="CA341" s="20"/>
      <c r="CB341" s="20"/>
      <c r="CC341" s="20"/>
      <c r="CD341" s="20"/>
      <c r="CE341" s="20"/>
      <c r="CF341" s="20"/>
      <c r="CG341" s="20"/>
      <c r="CH341" s="20"/>
      <c r="CI341" s="20"/>
      <c r="CJ341" s="20"/>
      <c r="CK341" s="20"/>
      <c r="CL341" s="20"/>
      <c r="CM341" s="20"/>
      <c r="CN341" s="20"/>
      <c r="CO341" s="20"/>
      <c r="CP341" s="20"/>
      <c r="CQ341" s="20"/>
      <c r="CR341" s="20"/>
      <c r="CS341" s="20"/>
      <c r="CT341" s="20"/>
      <c r="CU341" s="20"/>
      <c r="CV341" s="20"/>
      <c r="CW341" s="20"/>
      <c r="CX341" s="20"/>
      <c r="CY341" s="20"/>
      <c r="CZ341" s="22"/>
    </row>
    <row r="342" s="319" customFormat="true" ht="15" customHeight="true" x14ac:dyDescent="0.2">
      <c r="A342" s="1124"/>
      <c r="B342" s="890" t="s">
        <v>48</v>
      </c>
      <c r="C342" s="478">
        <v>99.965671129419846</v>
      </c>
      <c r="D342" s="470">
        <v>99.866666666666674</v>
      </c>
      <c r="E342" s="470">
        <v>99.773883550028259</v>
      </c>
      <c r="F342" s="470">
        <v>98.841698841698843</v>
      </c>
      <c r="G342" s="485">
        <v>93.341260404280618</v>
      </c>
      <c r="H342" s="478">
        <v>99.672131147540995</v>
      </c>
      <c r="I342" s="470">
        <v>99.617346938775512</v>
      </c>
      <c r="J342" s="470">
        <v>98.992805755395679</v>
      </c>
      <c r="K342" s="470">
        <v>98.613861386138609</v>
      </c>
      <c r="L342" s="485">
        <v>87.914691943127963</v>
      </c>
      <c r="M342" s="478">
        <v>100</v>
      </c>
      <c r="N342" s="470">
        <v>100</v>
      </c>
      <c r="O342" s="470">
        <v>99.904122722914664</v>
      </c>
      <c r="P342" s="470">
        <v>99.906976744186053</v>
      </c>
      <c r="Q342" s="485">
        <v>99.385875127942683</v>
      </c>
      <c r="R342" s="478">
        <v>99.762583095916426</v>
      </c>
      <c r="S342" s="470">
        <v>99.340804218852995</v>
      </c>
      <c r="T342" s="470">
        <v>97.638773819386913</v>
      </c>
      <c r="U342" s="470">
        <v>99.740259740259745</v>
      </c>
      <c r="V342" s="481">
        <v>99.798792756539228</v>
      </c>
      <c r="W342" s="24"/>
      <c r="X342" s="24"/>
      <c r="Y342" s="24"/>
      <c r="Z342" s="24"/>
      <c r="AA342" s="24"/>
      <c r="AB342" s="24"/>
      <c r="AC342" s="24"/>
      <c r="AD342" s="24"/>
      <c r="AE342" s="24"/>
      <c r="AF342" s="24"/>
      <c r="AG342" s="24"/>
      <c r="AH342" s="24"/>
      <c r="AI342" s="24"/>
      <c r="AJ342" s="24"/>
      <c r="AK342" s="24"/>
      <c r="AL342" s="24"/>
      <c r="AM342" s="24"/>
      <c r="AN342" s="24"/>
      <c r="AO342" s="24"/>
      <c r="AP342" s="24"/>
      <c r="AQ342" s="24"/>
      <c r="AR342" s="24"/>
      <c r="AS342" s="24"/>
      <c r="AT342" s="24"/>
      <c r="AU342" s="24"/>
      <c r="AV342" s="24"/>
      <c r="AW342" s="24"/>
      <c r="AX342" s="24"/>
      <c r="AY342" s="24"/>
      <c r="AZ342" s="356"/>
      <c r="BA342" s="1084"/>
      <c r="BB342" s="890" t="s">
        <v>48</v>
      </c>
      <c r="BC342" s="491">
        <v>2912</v>
      </c>
      <c r="BD342" s="488">
        <v>2247</v>
      </c>
      <c r="BE342" s="488">
        <v>1765</v>
      </c>
      <c r="BF342" s="488">
        <v>1280</v>
      </c>
      <c r="BG342" s="497">
        <v>785</v>
      </c>
      <c r="BH342" s="491">
        <v>912</v>
      </c>
      <c r="BI342" s="488">
        <v>781</v>
      </c>
      <c r="BJ342" s="488">
        <v>688</v>
      </c>
      <c r="BK342" s="488">
        <v>498</v>
      </c>
      <c r="BL342" s="497">
        <v>371</v>
      </c>
      <c r="BM342" s="491">
        <v>1429</v>
      </c>
      <c r="BN342" s="488">
        <v>1223</v>
      </c>
      <c r="BO342" s="488">
        <v>1042</v>
      </c>
      <c r="BP342" s="488">
        <v>1074</v>
      </c>
      <c r="BQ342" s="497">
        <v>971</v>
      </c>
      <c r="BR342" s="491">
        <v>2101</v>
      </c>
      <c r="BS342" s="488">
        <v>1507</v>
      </c>
      <c r="BT342" s="488">
        <v>2357</v>
      </c>
      <c r="BU342" s="488">
        <v>1536</v>
      </c>
      <c r="BV342" s="494">
        <v>1488</v>
      </c>
      <c r="BW342" s="20"/>
      <c r="BX342" s="20"/>
      <c r="BY342" s="20"/>
      <c r="BZ342" s="20"/>
      <c r="CA342" s="20"/>
      <c r="CB342" s="20"/>
      <c r="CC342" s="20"/>
      <c r="CD342" s="20"/>
      <c r="CE342" s="20"/>
      <c r="CF342" s="20"/>
      <c r="CG342" s="20"/>
      <c r="CH342" s="20"/>
      <c r="CI342" s="20"/>
      <c r="CJ342" s="20"/>
      <c r="CK342" s="20"/>
      <c r="CL342" s="20"/>
      <c r="CM342" s="20"/>
      <c r="CN342" s="20"/>
      <c r="CO342" s="20"/>
      <c r="CP342" s="20"/>
      <c r="CQ342" s="20"/>
      <c r="CR342" s="20"/>
      <c r="CS342" s="20"/>
      <c r="CT342" s="20"/>
      <c r="CU342" s="20"/>
      <c r="CV342" s="20"/>
      <c r="CW342" s="20"/>
      <c r="CX342" s="20"/>
      <c r="CY342" s="20"/>
      <c r="CZ342" s="22"/>
    </row>
    <row r="343" s="319" customFormat="true" ht="15" customHeight="true" x14ac:dyDescent="0.2">
      <c r="A343" s="1124" t="s">
        <v>144</v>
      </c>
      <c r="B343" s="890" t="s">
        <v>49</v>
      </c>
      <c r="C343" s="478">
        <v>2.3000343288705802</v>
      </c>
      <c r="D343" s="470">
        <v>5.9111111111111114</v>
      </c>
      <c r="E343" s="470">
        <v>12.15375918598078</v>
      </c>
      <c r="F343" s="470">
        <v>24.555984555984555</v>
      </c>
      <c r="G343" s="485">
        <v>49.702734839476811</v>
      </c>
      <c r="H343" s="478">
        <v>6.8852459016393448</v>
      </c>
      <c r="I343" s="470">
        <v>15.561224489795919</v>
      </c>
      <c r="J343" s="470">
        <v>23.309352517985612</v>
      </c>
      <c r="K343" s="470">
        <v>35.049504950495049</v>
      </c>
      <c r="L343" s="485">
        <v>61.611374407582943</v>
      </c>
      <c r="M343" s="478">
        <v>1.7494751574527641</v>
      </c>
      <c r="N343" s="470">
        <v>2.698282910874898</v>
      </c>
      <c r="O343" s="470">
        <v>4.9856184084372011</v>
      </c>
      <c r="P343" s="470">
        <v>7.2558139534883717</v>
      </c>
      <c r="Q343" s="485">
        <v>18.321392016376663</v>
      </c>
      <c r="R343" s="478">
        <v>8.2621082621082618</v>
      </c>
      <c r="S343" s="470">
        <v>8.0421885299934068</v>
      </c>
      <c r="T343" s="470">
        <v>21.706710853355425</v>
      </c>
      <c r="U343" s="470">
        <v>13.766233766233766</v>
      </c>
      <c r="V343" s="481">
        <v>7.981220657276995</v>
      </c>
      <c r="W343" s="24"/>
      <c r="X343" s="24"/>
      <c r="Y343" s="24"/>
      <c r="Z343" s="24"/>
      <c r="AA343" s="24"/>
      <c r="AB343" s="24"/>
      <c r="AC343" s="24"/>
      <c r="AD343" s="24"/>
      <c r="AE343" s="24"/>
      <c r="AF343" s="24"/>
      <c r="AG343" s="24"/>
      <c r="AH343" s="24"/>
      <c r="AI343" s="24"/>
      <c r="AJ343" s="24"/>
      <c r="AK343" s="24"/>
      <c r="AL343" s="24"/>
      <c r="AM343" s="24"/>
      <c r="AN343" s="24"/>
      <c r="AO343" s="24"/>
      <c r="AP343" s="24"/>
      <c r="AQ343" s="24"/>
      <c r="AR343" s="24"/>
      <c r="AS343" s="24"/>
      <c r="AT343" s="24"/>
      <c r="AU343" s="24"/>
      <c r="AV343" s="24"/>
      <c r="AW343" s="24"/>
      <c r="AX343" s="24"/>
      <c r="AY343" s="24"/>
      <c r="AZ343" s="356"/>
      <c r="BA343" s="1090" t="s">
        <v>150</v>
      </c>
      <c r="BB343" s="890" t="s">
        <v>49</v>
      </c>
      <c r="BC343" s="491">
        <v>67</v>
      </c>
      <c r="BD343" s="488">
        <v>133</v>
      </c>
      <c r="BE343" s="488">
        <v>215</v>
      </c>
      <c r="BF343" s="488">
        <v>318</v>
      </c>
      <c r="BG343" s="497">
        <v>418</v>
      </c>
      <c r="BH343" s="491">
        <v>63</v>
      </c>
      <c r="BI343" s="488">
        <v>122</v>
      </c>
      <c r="BJ343" s="488">
        <v>162</v>
      </c>
      <c r="BK343" s="488">
        <v>177</v>
      </c>
      <c r="BL343" s="497">
        <v>260</v>
      </c>
      <c r="BM343" s="491">
        <v>25</v>
      </c>
      <c r="BN343" s="488">
        <v>33</v>
      </c>
      <c r="BO343" s="488">
        <v>52</v>
      </c>
      <c r="BP343" s="488">
        <v>78</v>
      </c>
      <c r="BQ343" s="497">
        <v>179</v>
      </c>
      <c r="BR343" s="491">
        <v>174</v>
      </c>
      <c r="BS343" s="488">
        <v>122</v>
      </c>
      <c r="BT343" s="488">
        <v>524</v>
      </c>
      <c r="BU343" s="488">
        <v>212</v>
      </c>
      <c r="BV343" s="494">
        <v>119</v>
      </c>
      <c r="BW343" s="20"/>
      <c r="BX343" s="20"/>
      <c r="BY343" s="20"/>
      <c r="BZ343" s="20"/>
      <c r="CA343" s="20"/>
      <c r="CB343" s="20"/>
      <c r="CC343" s="20"/>
      <c r="CD343" s="20"/>
      <c r="CE343" s="20"/>
      <c r="CF343" s="20"/>
      <c r="CG343" s="20"/>
      <c r="CH343" s="20"/>
      <c r="CI343" s="20"/>
      <c r="CJ343" s="20"/>
      <c r="CK343" s="20"/>
      <c r="CL343" s="20"/>
      <c r="CM343" s="20"/>
      <c r="CN343" s="20"/>
      <c r="CO343" s="20"/>
      <c r="CP343" s="20"/>
      <c r="CQ343" s="20"/>
      <c r="CR343" s="20"/>
      <c r="CS343" s="20"/>
      <c r="CT343" s="20"/>
      <c r="CU343" s="20"/>
      <c r="CV343" s="20"/>
      <c r="CW343" s="20"/>
      <c r="CX343" s="20"/>
      <c r="CY343" s="20"/>
      <c r="CZ343" s="22"/>
    </row>
    <row r="344" s="319" customFormat="true" ht="15" customHeight="true" x14ac:dyDescent="0.2">
      <c r="A344" s="1124"/>
      <c r="B344" s="890" t="s">
        <v>48</v>
      </c>
      <c r="C344" s="478">
        <v>97.699965671129419</v>
      </c>
      <c r="D344" s="470">
        <v>94.088888888888889</v>
      </c>
      <c r="E344" s="470">
        <v>87.846240814019211</v>
      </c>
      <c r="F344" s="470">
        <v>75.444015444015449</v>
      </c>
      <c r="G344" s="485">
        <v>50.297265160523189</v>
      </c>
      <c r="H344" s="478">
        <v>93.114754098360649</v>
      </c>
      <c r="I344" s="470">
        <v>84.438775510204081</v>
      </c>
      <c r="J344" s="470">
        <v>76.690647482014384</v>
      </c>
      <c r="K344" s="470">
        <v>64.950495049504951</v>
      </c>
      <c r="L344" s="485">
        <v>38.388625592417064</v>
      </c>
      <c r="M344" s="478">
        <v>98.250524842547236</v>
      </c>
      <c r="N344" s="470">
        <v>97.301717089125106</v>
      </c>
      <c r="O344" s="470">
        <v>95.014381591562795</v>
      </c>
      <c r="P344" s="470">
        <v>92.744186046511629</v>
      </c>
      <c r="Q344" s="485">
        <v>81.678607983623337</v>
      </c>
      <c r="R344" s="478">
        <v>91.737891737891744</v>
      </c>
      <c r="S344" s="470">
        <v>91.95781147000659</v>
      </c>
      <c r="T344" s="470">
        <v>78.293289146644568</v>
      </c>
      <c r="U344" s="470">
        <v>86.233766233766232</v>
      </c>
      <c r="V344" s="481">
        <v>92.018779342723008</v>
      </c>
      <c r="W344" s="24"/>
      <c r="X344" s="24"/>
      <c r="Y344" s="24"/>
      <c r="Z344" s="24"/>
      <c r="AA344" s="24"/>
      <c r="AB344" s="24"/>
      <c r="AC344" s="24"/>
      <c r="AD344" s="24"/>
      <c r="AE344" s="24"/>
      <c r="AF344" s="24"/>
      <c r="AG344" s="24"/>
      <c r="AH344" s="24"/>
      <c r="AI344" s="24"/>
      <c r="AJ344" s="24"/>
      <c r="AK344" s="24"/>
      <c r="AL344" s="24"/>
      <c r="AM344" s="24"/>
      <c r="AN344" s="24"/>
      <c r="AO344" s="24"/>
      <c r="AP344" s="24"/>
      <c r="AQ344" s="24"/>
      <c r="AR344" s="24"/>
      <c r="AS344" s="24"/>
      <c r="AT344" s="24"/>
      <c r="AU344" s="24"/>
      <c r="AV344" s="24"/>
      <c r="AW344" s="24"/>
      <c r="AX344" s="24"/>
      <c r="AY344" s="24"/>
      <c r="AZ344" s="356"/>
      <c r="BA344" s="1084"/>
      <c r="BB344" s="890" t="s">
        <v>48</v>
      </c>
      <c r="BC344" s="491">
        <v>2846</v>
      </c>
      <c r="BD344" s="488">
        <v>2117</v>
      </c>
      <c r="BE344" s="488">
        <v>1554</v>
      </c>
      <c r="BF344" s="488">
        <v>977</v>
      </c>
      <c r="BG344" s="497">
        <v>423</v>
      </c>
      <c r="BH344" s="491">
        <v>852</v>
      </c>
      <c r="BI344" s="488">
        <v>662</v>
      </c>
      <c r="BJ344" s="488">
        <v>533</v>
      </c>
      <c r="BK344" s="488">
        <v>328</v>
      </c>
      <c r="BL344" s="497">
        <v>162</v>
      </c>
      <c r="BM344" s="491">
        <v>1404</v>
      </c>
      <c r="BN344" s="488">
        <v>1190</v>
      </c>
      <c r="BO344" s="488">
        <v>991</v>
      </c>
      <c r="BP344" s="488">
        <v>997</v>
      </c>
      <c r="BQ344" s="497">
        <v>798</v>
      </c>
      <c r="BR344" s="491">
        <v>1932</v>
      </c>
      <c r="BS344" s="488">
        <v>1395</v>
      </c>
      <c r="BT344" s="488">
        <v>1890</v>
      </c>
      <c r="BU344" s="488">
        <v>1328</v>
      </c>
      <c r="BV344" s="494">
        <v>1372</v>
      </c>
      <c r="BW344" s="20"/>
      <c r="BX344" s="20"/>
      <c r="BY344" s="20"/>
      <c r="BZ344" s="20"/>
      <c r="CA344" s="20"/>
      <c r="CB344" s="20"/>
      <c r="CC344" s="20"/>
      <c r="CD344" s="20"/>
      <c r="CE344" s="20"/>
      <c r="CF344" s="20"/>
      <c r="CG344" s="20"/>
      <c r="CH344" s="20"/>
      <c r="CI344" s="20"/>
      <c r="CJ344" s="20"/>
      <c r="CK344" s="20"/>
      <c r="CL344" s="20"/>
      <c r="CM344" s="20"/>
      <c r="CN344" s="20"/>
      <c r="CO344" s="20"/>
      <c r="CP344" s="20"/>
      <c r="CQ344" s="20"/>
      <c r="CR344" s="20"/>
      <c r="CS344" s="20"/>
      <c r="CT344" s="20"/>
      <c r="CU344" s="20"/>
      <c r="CV344" s="20"/>
      <c r="CW344" s="20"/>
      <c r="CX344" s="20"/>
      <c r="CY344" s="20"/>
      <c r="CZ344" s="22"/>
    </row>
    <row r="345" s="319" customFormat="true" ht="15" customHeight="true" x14ac:dyDescent="0.2">
      <c r="A345" s="1124" t="s">
        <v>145</v>
      </c>
      <c r="B345" s="890" t="s">
        <v>49</v>
      </c>
      <c r="C345" s="478">
        <v>0.20597322348094746</v>
      </c>
      <c r="D345" s="470">
        <v>0.8</v>
      </c>
      <c r="E345" s="470">
        <v>0.90446579988694176</v>
      </c>
      <c r="F345" s="470">
        <v>2.0849420849420852</v>
      </c>
      <c r="G345" s="485">
        <v>7.1343638525564801</v>
      </c>
      <c r="H345" s="478">
        <v>0.87431693989071035</v>
      </c>
      <c r="I345" s="470">
        <v>1.0204081632653061</v>
      </c>
      <c r="J345" s="470">
        <v>1.8705035971223021</v>
      </c>
      <c r="K345" s="470">
        <v>2.3762376237623761</v>
      </c>
      <c r="L345" s="485">
        <v>12.559241706161137</v>
      </c>
      <c r="M345" s="478">
        <v>0.13995801259622112</v>
      </c>
      <c r="N345" s="470">
        <v>0.16353229762878169</v>
      </c>
      <c r="O345" s="470">
        <v>0.57526366251198469</v>
      </c>
      <c r="P345" s="470">
        <v>0.93023255813953487</v>
      </c>
      <c r="Q345" s="485">
        <v>1.3306038894575232</v>
      </c>
      <c r="R345" s="478">
        <v>0.52231718898385571</v>
      </c>
      <c r="S345" s="470">
        <v>2.109426499670402</v>
      </c>
      <c r="T345" s="470">
        <v>2.8583264291632147</v>
      </c>
      <c r="U345" s="470">
        <v>0.38961038961038963</v>
      </c>
      <c r="V345" s="481">
        <v>0.60362173038229372</v>
      </c>
      <c r="W345" s="24"/>
      <c r="X345" s="24"/>
      <c r="Y345" s="24"/>
      <c r="Z345" s="24"/>
      <c r="AA345" s="24"/>
      <c r="AB345" s="24"/>
      <c r="AC345" s="24"/>
      <c r="AD345" s="24"/>
      <c r="AE345" s="24"/>
      <c r="AF345" s="24"/>
      <c r="AG345" s="24"/>
      <c r="AH345" s="24"/>
      <c r="AI345" s="24"/>
      <c r="AJ345" s="24"/>
      <c r="AK345" s="24"/>
      <c r="AL345" s="24"/>
      <c r="AM345" s="24"/>
      <c r="AN345" s="24"/>
      <c r="AO345" s="24"/>
      <c r="AP345" s="24"/>
      <c r="AQ345" s="24"/>
      <c r="AR345" s="24"/>
      <c r="AS345" s="24"/>
      <c r="AT345" s="24"/>
      <c r="AU345" s="24"/>
      <c r="AV345" s="24"/>
      <c r="AW345" s="24"/>
      <c r="AX345" s="24"/>
      <c r="AY345" s="24"/>
      <c r="AZ345" s="356"/>
      <c r="BA345" s="1090" t="s">
        <v>151</v>
      </c>
      <c r="BB345" s="890" t="s">
        <v>49</v>
      </c>
      <c r="BC345" s="491">
        <v>6</v>
      </c>
      <c r="BD345" s="488">
        <v>18</v>
      </c>
      <c r="BE345" s="488">
        <v>16</v>
      </c>
      <c r="BF345" s="488">
        <v>27</v>
      </c>
      <c r="BG345" s="497">
        <v>60</v>
      </c>
      <c r="BH345" s="491">
        <v>8</v>
      </c>
      <c r="BI345" s="488">
        <v>8</v>
      </c>
      <c r="BJ345" s="488">
        <v>13</v>
      </c>
      <c r="BK345" s="488">
        <v>12</v>
      </c>
      <c r="BL345" s="497">
        <v>53</v>
      </c>
      <c r="BM345" s="491">
        <v>2</v>
      </c>
      <c r="BN345" s="488">
        <v>2</v>
      </c>
      <c r="BO345" s="488">
        <v>6</v>
      </c>
      <c r="BP345" s="488">
        <v>10</v>
      </c>
      <c r="BQ345" s="497">
        <v>13</v>
      </c>
      <c r="BR345" s="491">
        <v>11</v>
      </c>
      <c r="BS345" s="488">
        <v>32</v>
      </c>
      <c r="BT345" s="488">
        <v>69</v>
      </c>
      <c r="BU345" s="488">
        <v>6</v>
      </c>
      <c r="BV345" s="494">
        <v>9</v>
      </c>
      <c r="BW345" s="20"/>
      <c r="BX345" s="20"/>
      <c r="BY345" s="20"/>
      <c r="BZ345" s="20"/>
      <c r="CA345" s="20"/>
      <c r="CB345" s="20"/>
      <c r="CC345" s="20"/>
      <c r="CD345" s="20"/>
      <c r="CE345" s="20"/>
      <c r="CF345" s="20"/>
      <c r="CG345" s="20"/>
      <c r="CH345" s="20"/>
      <c r="CI345" s="20"/>
      <c r="CJ345" s="20"/>
      <c r="CK345" s="20"/>
      <c r="CL345" s="20"/>
      <c r="CM345" s="20"/>
      <c r="CN345" s="20"/>
      <c r="CO345" s="20"/>
      <c r="CP345" s="20"/>
      <c r="CQ345" s="20"/>
      <c r="CR345" s="20"/>
      <c r="CS345" s="20"/>
      <c r="CT345" s="20"/>
      <c r="CU345" s="20"/>
      <c r="CV345" s="20"/>
      <c r="CW345" s="20"/>
      <c r="CX345" s="20"/>
      <c r="CY345" s="20"/>
      <c r="CZ345" s="22"/>
    </row>
    <row r="346" s="319" customFormat="true" ht="15" customHeight="true" x14ac:dyDescent="0.2">
      <c r="A346" s="1124"/>
      <c r="B346" s="890" t="s">
        <v>48</v>
      </c>
      <c r="C346" s="478">
        <v>99.794026776519047</v>
      </c>
      <c r="D346" s="470">
        <v>99.2</v>
      </c>
      <c r="E346" s="470">
        <v>99.09553420011305</v>
      </c>
      <c r="F346" s="470">
        <v>97.915057915057915</v>
      </c>
      <c r="G346" s="485">
        <v>92.865636147443524</v>
      </c>
      <c r="H346" s="478">
        <v>99.125683060109296</v>
      </c>
      <c r="I346" s="470">
        <v>98.979591836734699</v>
      </c>
      <c r="J346" s="470">
        <v>98.129496402877706</v>
      </c>
      <c r="K346" s="470">
        <v>97.623762376237622</v>
      </c>
      <c r="L346" s="485">
        <v>87.440758293838854</v>
      </c>
      <c r="M346" s="478">
        <v>99.860041987403775</v>
      </c>
      <c r="N346" s="470">
        <v>99.836467702371223</v>
      </c>
      <c r="O346" s="470">
        <v>99.424736337488014</v>
      </c>
      <c r="P346" s="470">
        <v>99.069767441860463</v>
      </c>
      <c r="Q346" s="485">
        <v>98.669396110542479</v>
      </c>
      <c r="R346" s="478">
        <v>99.477682811016138</v>
      </c>
      <c r="S346" s="470">
        <v>97.890573500329609</v>
      </c>
      <c r="T346" s="470">
        <v>97.141673570836787</v>
      </c>
      <c r="U346" s="470">
        <v>99.610389610389618</v>
      </c>
      <c r="V346" s="481">
        <v>99.396378269617699</v>
      </c>
      <c r="W346" s="24"/>
      <c r="X346" s="24"/>
      <c r="Y346" s="24"/>
      <c r="Z346" s="24"/>
      <c r="AA346" s="24"/>
      <c r="AB346" s="24"/>
      <c r="AC346" s="24"/>
      <c r="AD346" s="24"/>
      <c r="AE346" s="24"/>
      <c r="AF346" s="24"/>
      <c r="AG346" s="24"/>
      <c r="AH346" s="24"/>
      <c r="AI346" s="24"/>
      <c r="AJ346" s="24"/>
      <c r="AK346" s="24"/>
      <c r="AL346" s="24"/>
      <c r="AM346" s="24"/>
      <c r="AN346" s="24"/>
      <c r="AO346" s="24"/>
      <c r="AP346" s="24"/>
      <c r="AQ346" s="24"/>
      <c r="AR346" s="24"/>
      <c r="AS346" s="24"/>
      <c r="AT346" s="24"/>
      <c r="AU346" s="24"/>
      <c r="AV346" s="24"/>
      <c r="AW346" s="24"/>
      <c r="AX346" s="24"/>
      <c r="AY346" s="24"/>
      <c r="AZ346" s="356"/>
      <c r="BA346" s="1084"/>
      <c r="BB346" s="890" t="s">
        <v>48</v>
      </c>
      <c r="BC346" s="491">
        <v>2907</v>
      </c>
      <c r="BD346" s="488">
        <v>2232</v>
      </c>
      <c r="BE346" s="488">
        <v>1753</v>
      </c>
      <c r="BF346" s="488">
        <v>1268</v>
      </c>
      <c r="BG346" s="497">
        <v>781</v>
      </c>
      <c r="BH346" s="491">
        <v>907</v>
      </c>
      <c r="BI346" s="488">
        <v>776</v>
      </c>
      <c r="BJ346" s="488">
        <v>682</v>
      </c>
      <c r="BK346" s="488">
        <v>493</v>
      </c>
      <c r="BL346" s="497">
        <v>369</v>
      </c>
      <c r="BM346" s="491">
        <v>1427</v>
      </c>
      <c r="BN346" s="488">
        <v>1221</v>
      </c>
      <c r="BO346" s="488">
        <v>1037</v>
      </c>
      <c r="BP346" s="488">
        <v>1065</v>
      </c>
      <c r="BQ346" s="497">
        <v>964</v>
      </c>
      <c r="BR346" s="491">
        <v>2095</v>
      </c>
      <c r="BS346" s="488">
        <v>1485</v>
      </c>
      <c r="BT346" s="488">
        <v>2345</v>
      </c>
      <c r="BU346" s="488">
        <v>1534</v>
      </c>
      <c r="BV346" s="494">
        <v>1482</v>
      </c>
      <c r="BW346" s="20"/>
      <c r="BX346" s="20"/>
      <c r="BY346" s="20"/>
      <c r="BZ346" s="20"/>
      <c r="CA346" s="20"/>
      <c r="CB346" s="20"/>
      <c r="CC346" s="20"/>
      <c r="CD346" s="20"/>
      <c r="CE346" s="20"/>
      <c r="CF346" s="20"/>
      <c r="CG346" s="20"/>
      <c r="CH346" s="20"/>
      <c r="CI346" s="20"/>
      <c r="CJ346" s="20"/>
      <c r="CK346" s="20"/>
      <c r="CL346" s="20"/>
      <c r="CM346" s="20"/>
      <c r="CN346" s="20"/>
      <c r="CO346" s="20"/>
      <c r="CP346" s="20"/>
      <c r="CQ346" s="20"/>
      <c r="CR346" s="20"/>
      <c r="CS346" s="20"/>
      <c r="CT346" s="20"/>
      <c r="CU346" s="20"/>
      <c r="CV346" s="20"/>
      <c r="CW346" s="20"/>
      <c r="CX346" s="20"/>
      <c r="CY346" s="20"/>
      <c r="CZ346" s="22"/>
    </row>
    <row r="347" s="319" customFormat="true" ht="15" customHeight="true" x14ac:dyDescent="0.2">
      <c r="A347" s="1124" t="s">
        <v>146</v>
      </c>
      <c r="B347" s="890" t="s">
        <v>49</v>
      </c>
      <c r="C347" s="478">
        <v>6.8657741160315824E-2</v>
      </c>
      <c r="D347" s="470">
        <v>0.13333333333333333</v>
      </c>
      <c r="E347" s="470">
        <v>0.22611644997173544</v>
      </c>
      <c r="F347" s="470">
        <v>1.3127413127413128</v>
      </c>
      <c r="G347" s="485">
        <v>7.1343638525564801</v>
      </c>
      <c r="H347" s="478">
        <v>0.32786885245901637</v>
      </c>
      <c r="I347" s="470">
        <v>0.38265306122448978</v>
      </c>
      <c r="J347" s="470">
        <v>1.1510791366906474</v>
      </c>
      <c r="K347" s="470">
        <v>1.782178217821782</v>
      </c>
      <c r="L347" s="485">
        <v>12.559241706161137</v>
      </c>
      <c r="M347" s="478">
        <v>0</v>
      </c>
      <c r="N347" s="470">
        <v>8.1766148814390843E-2</v>
      </c>
      <c r="O347" s="470">
        <v>9.5877277085330767E-2</v>
      </c>
      <c r="P347" s="470">
        <v>9.3023255813953487E-2</v>
      </c>
      <c r="Q347" s="485">
        <v>0.7164790174002047</v>
      </c>
      <c r="R347" s="478">
        <v>0.23741690408357075</v>
      </c>
      <c r="S347" s="470">
        <v>0.65919578114700061</v>
      </c>
      <c r="T347" s="470">
        <v>2.568351284175642</v>
      </c>
      <c r="U347" s="470">
        <v>0.32467532467532467</v>
      </c>
      <c r="V347" s="481">
        <v>0.2682763246143528</v>
      </c>
      <c r="W347" s="24"/>
      <c r="X347" s="24"/>
      <c r="Y347" s="24"/>
      <c r="Z347" s="24"/>
      <c r="AA347" s="24"/>
      <c r="AB347" s="24"/>
      <c r="AC347" s="24"/>
      <c r="AD347" s="24"/>
      <c r="AE347" s="24"/>
      <c r="AF347" s="24"/>
      <c r="AG347" s="24"/>
      <c r="AH347" s="24"/>
      <c r="AI347" s="24"/>
      <c r="AJ347" s="24"/>
      <c r="AK347" s="24"/>
      <c r="AL347" s="24"/>
      <c r="AM347" s="24"/>
      <c r="AN347" s="24"/>
      <c r="AO347" s="24"/>
      <c r="AP347" s="24"/>
      <c r="AQ347" s="24"/>
      <c r="AR347" s="24"/>
      <c r="AS347" s="24"/>
      <c r="AT347" s="24"/>
      <c r="AU347" s="24"/>
      <c r="AV347" s="24"/>
      <c r="AW347" s="24"/>
      <c r="AX347" s="24"/>
      <c r="AY347" s="24"/>
      <c r="AZ347" s="356"/>
      <c r="BA347" s="1090" t="s">
        <v>152</v>
      </c>
      <c r="BB347" s="890" t="s">
        <v>49</v>
      </c>
      <c r="BC347" s="491">
        <v>2</v>
      </c>
      <c r="BD347" s="488">
        <v>3</v>
      </c>
      <c r="BE347" s="488">
        <v>4</v>
      </c>
      <c r="BF347" s="488">
        <v>17</v>
      </c>
      <c r="BG347" s="497">
        <v>60</v>
      </c>
      <c r="BH347" s="491">
        <v>3</v>
      </c>
      <c r="BI347" s="488">
        <v>3</v>
      </c>
      <c r="BJ347" s="488">
        <v>8</v>
      </c>
      <c r="BK347" s="488">
        <v>9</v>
      </c>
      <c r="BL347" s="497">
        <v>53</v>
      </c>
      <c r="BM347" s="491">
        <v>0</v>
      </c>
      <c r="BN347" s="488">
        <v>1</v>
      </c>
      <c r="BO347" s="488">
        <v>1</v>
      </c>
      <c r="BP347" s="488">
        <v>1</v>
      </c>
      <c r="BQ347" s="497">
        <v>7</v>
      </c>
      <c r="BR347" s="491">
        <v>5</v>
      </c>
      <c r="BS347" s="488">
        <v>10</v>
      </c>
      <c r="BT347" s="488">
        <v>62</v>
      </c>
      <c r="BU347" s="488">
        <v>5</v>
      </c>
      <c r="BV347" s="494">
        <v>4</v>
      </c>
      <c r="BW347" s="20"/>
      <c r="BX347" s="20"/>
      <c r="BY347" s="20"/>
      <c r="BZ347" s="20"/>
      <c r="CA347" s="20"/>
      <c r="CB347" s="20"/>
      <c r="CC347" s="20"/>
      <c r="CD347" s="20"/>
      <c r="CE347" s="20"/>
      <c r="CF347" s="20"/>
      <c r="CG347" s="20"/>
      <c r="CH347" s="20"/>
      <c r="CI347" s="20"/>
      <c r="CJ347" s="20"/>
      <c r="CK347" s="20"/>
      <c r="CL347" s="20"/>
      <c r="CM347" s="20"/>
      <c r="CN347" s="20"/>
      <c r="CO347" s="20"/>
      <c r="CP347" s="20"/>
      <c r="CQ347" s="20"/>
      <c r="CR347" s="20"/>
      <c r="CS347" s="20"/>
      <c r="CT347" s="20"/>
      <c r="CU347" s="20"/>
      <c r="CV347" s="20"/>
      <c r="CW347" s="20"/>
      <c r="CX347" s="20"/>
      <c r="CY347" s="20"/>
      <c r="CZ347" s="22"/>
    </row>
    <row r="348" s="319" customFormat="true" ht="15" customHeight="true" x14ac:dyDescent="0.2">
      <c r="A348" s="1124"/>
      <c r="B348" s="890" t="s">
        <v>48</v>
      </c>
      <c r="C348" s="478">
        <v>99.931342258839678</v>
      </c>
      <c r="D348" s="470">
        <v>99.866666666666674</v>
      </c>
      <c r="E348" s="470">
        <v>99.773883550028259</v>
      </c>
      <c r="F348" s="470">
        <v>98.687258687258677</v>
      </c>
      <c r="G348" s="485">
        <v>92.865636147443524</v>
      </c>
      <c r="H348" s="478">
        <v>99.672131147540995</v>
      </c>
      <c r="I348" s="470">
        <v>99.617346938775512</v>
      </c>
      <c r="J348" s="470">
        <v>98.84892086330936</v>
      </c>
      <c r="K348" s="470">
        <v>98.21782178217822</v>
      </c>
      <c r="L348" s="485">
        <v>87.440758293838854</v>
      </c>
      <c r="M348" s="478">
        <v>100</v>
      </c>
      <c r="N348" s="470">
        <v>99.918233851185619</v>
      </c>
      <c r="O348" s="470">
        <v>99.904122722914664</v>
      </c>
      <c r="P348" s="470">
        <v>99.906976744186053</v>
      </c>
      <c r="Q348" s="485">
        <v>99.283520982599796</v>
      </c>
      <c r="R348" s="478">
        <v>99.762583095916426</v>
      </c>
      <c r="S348" s="470">
        <v>99.340804218852995</v>
      </c>
      <c r="T348" s="470">
        <v>97.431648715824366</v>
      </c>
      <c r="U348" s="470">
        <v>99.675324675324674</v>
      </c>
      <c r="V348" s="481">
        <v>99.731723675385638</v>
      </c>
      <c r="W348" s="24"/>
      <c r="X348" s="24"/>
      <c r="Y348" s="24"/>
      <c r="Z348" s="24"/>
      <c r="AA348" s="24"/>
      <c r="AB348" s="24"/>
      <c r="AC348" s="24"/>
      <c r="AD348" s="24"/>
      <c r="AE348" s="24"/>
      <c r="AF348" s="24"/>
      <c r="AG348" s="24"/>
      <c r="AH348" s="24"/>
      <c r="AI348" s="24"/>
      <c r="AJ348" s="24"/>
      <c r="AK348" s="24"/>
      <c r="AL348" s="24"/>
      <c r="AM348" s="24"/>
      <c r="AN348" s="24"/>
      <c r="AO348" s="24"/>
      <c r="AP348" s="24"/>
      <c r="AQ348" s="24"/>
      <c r="AR348" s="24"/>
      <c r="AS348" s="24"/>
      <c r="AT348" s="24"/>
      <c r="AU348" s="24"/>
      <c r="AV348" s="24"/>
      <c r="AW348" s="24"/>
      <c r="AX348" s="24"/>
      <c r="AY348" s="24"/>
      <c r="AZ348" s="356"/>
      <c r="BA348" s="1084"/>
      <c r="BB348" s="890" t="s">
        <v>48</v>
      </c>
      <c r="BC348" s="491">
        <v>2911</v>
      </c>
      <c r="BD348" s="488">
        <v>2247</v>
      </c>
      <c r="BE348" s="488">
        <v>1765</v>
      </c>
      <c r="BF348" s="488">
        <v>1278</v>
      </c>
      <c r="BG348" s="497">
        <v>781</v>
      </c>
      <c r="BH348" s="491">
        <v>912</v>
      </c>
      <c r="BI348" s="488">
        <v>781</v>
      </c>
      <c r="BJ348" s="488">
        <v>687</v>
      </c>
      <c r="BK348" s="488">
        <v>496</v>
      </c>
      <c r="BL348" s="497">
        <v>369</v>
      </c>
      <c r="BM348" s="491">
        <v>1429</v>
      </c>
      <c r="BN348" s="488">
        <v>1222</v>
      </c>
      <c r="BO348" s="488">
        <v>1042</v>
      </c>
      <c r="BP348" s="488">
        <v>1074</v>
      </c>
      <c r="BQ348" s="497">
        <v>970</v>
      </c>
      <c r="BR348" s="491">
        <v>2101</v>
      </c>
      <c r="BS348" s="488">
        <v>1507</v>
      </c>
      <c r="BT348" s="488">
        <v>2352</v>
      </c>
      <c r="BU348" s="488">
        <v>1535</v>
      </c>
      <c r="BV348" s="494">
        <v>1487</v>
      </c>
      <c r="BW348" s="20"/>
      <c r="BX348" s="20"/>
      <c r="BY348" s="20"/>
      <c r="BZ348" s="20"/>
      <c r="CA348" s="20"/>
      <c r="CB348" s="20"/>
      <c r="CC348" s="20"/>
      <c r="CD348" s="20"/>
      <c r="CE348" s="20"/>
      <c r="CF348" s="20"/>
      <c r="CG348" s="20"/>
      <c r="CH348" s="20"/>
      <c r="CI348" s="20"/>
      <c r="CJ348" s="20"/>
      <c r="CK348" s="20"/>
      <c r="CL348" s="20"/>
      <c r="CM348" s="20"/>
      <c r="CN348" s="20"/>
      <c r="CO348" s="20"/>
      <c r="CP348" s="20"/>
      <c r="CQ348" s="20"/>
      <c r="CR348" s="20"/>
      <c r="CS348" s="20"/>
      <c r="CT348" s="20"/>
      <c r="CU348" s="20"/>
      <c r="CV348" s="20"/>
      <c r="CW348" s="20"/>
      <c r="CX348" s="20"/>
      <c r="CY348" s="20"/>
      <c r="CZ348" s="22"/>
    </row>
    <row r="349" s="319" customFormat="true" ht="15" customHeight="true" x14ac:dyDescent="0.2">
      <c r="A349" s="1124" t="s">
        <v>147</v>
      </c>
      <c r="B349" s="890" t="s">
        <v>49</v>
      </c>
      <c r="C349" s="478">
        <v>51.905252317198766</v>
      </c>
      <c r="D349" s="470">
        <v>69.777777777777786</v>
      </c>
      <c r="E349" s="470">
        <v>79.762577727529688</v>
      </c>
      <c r="F349" s="470">
        <v>85.559845559845556</v>
      </c>
      <c r="G349" s="485">
        <v>87.277051129607614</v>
      </c>
      <c r="H349" s="478">
        <v>81.639344262295083</v>
      </c>
      <c r="I349" s="470">
        <v>86.989795918367349</v>
      </c>
      <c r="J349" s="470">
        <v>85.467625899280577</v>
      </c>
      <c r="K349" s="470">
        <v>86.336633663366342</v>
      </c>
      <c r="L349" s="485">
        <v>91.232227488151665</v>
      </c>
      <c r="M349" s="478">
        <v>44.856543037088876</v>
      </c>
      <c r="N349" s="470">
        <v>55.110384300899426</v>
      </c>
      <c r="O349" s="470">
        <v>63.374880153403645</v>
      </c>
      <c r="P349" s="470">
        <v>70.04651162790698</v>
      </c>
      <c r="Q349" s="485">
        <v>77.993858751279433</v>
      </c>
      <c r="R349" s="478">
        <v>67.141500474833805</v>
      </c>
      <c r="S349" s="470">
        <v>74.027686222808171</v>
      </c>
      <c r="T349" s="470">
        <v>70.546810273405143</v>
      </c>
      <c r="U349" s="470">
        <v>68.181818181818173</v>
      </c>
      <c r="V349" s="481">
        <v>70.087189805499662</v>
      </c>
      <c r="W349" s="24"/>
      <c r="X349" s="24"/>
      <c r="Y349" s="24"/>
      <c r="Z349" s="24"/>
      <c r="AA349" s="24"/>
      <c r="AB349" s="24"/>
      <c r="AC349" s="24"/>
      <c r="AD349" s="24"/>
      <c r="AE349" s="24"/>
      <c r="AF349" s="24"/>
      <c r="AG349" s="24"/>
      <c r="AH349" s="24"/>
      <c r="AI349" s="24"/>
      <c r="AJ349" s="24"/>
      <c r="AK349" s="24"/>
      <c r="AL349" s="24"/>
      <c r="AM349" s="24"/>
      <c r="AN349" s="24"/>
      <c r="AO349" s="24"/>
      <c r="AP349" s="24"/>
      <c r="AQ349" s="24"/>
      <c r="AR349" s="24"/>
      <c r="AS349" s="24"/>
      <c r="AT349" s="24"/>
      <c r="AU349" s="24"/>
      <c r="AV349" s="24"/>
      <c r="AW349" s="24"/>
      <c r="AX349" s="24"/>
      <c r="AY349" s="24"/>
      <c r="AZ349" s="356"/>
      <c r="BA349" s="1090" t="s">
        <v>153</v>
      </c>
      <c r="BB349" s="890" t="s">
        <v>49</v>
      </c>
      <c r="BC349" s="491">
        <v>1512</v>
      </c>
      <c r="BD349" s="488">
        <v>1570</v>
      </c>
      <c r="BE349" s="488">
        <v>1411</v>
      </c>
      <c r="BF349" s="488">
        <v>1108</v>
      </c>
      <c r="BG349" s="497">
        <v>734</v>
      </c>
      <c r="BH349" s="491">
        <v>747</v>
      </c>
      <c r="BI349" s="488">
        <v>682</v>
      </c>
      <c r="BJ349" s="488">
        <v>594</v>
      </c>
      <c r="BK349" s="488">
        <v>436</v>
      </c>
      <c r="BL349" s="497">
        <v>385</v>
      </c>
      <c r="BM349" s="491">
        <v>641</v>
      </c>
      <c r="BN349" s="488">
        <v>674</v>
      </c>
      <c r="BO349" s="488">
        <v>661</v>
      </c>
      <c r="BP349" s="488">
        <v>753</v>
      </c>
      <c r="BQ349" s="497">
        <v>762</v>
      </c>
      <c r="BR349" s="491">
        <v>1414</v>
      </c>
      <c r="BS349" s="488">
        <v>1123</v>
      </c>
      <c r="BT349" s="488">
        <v>1703</v>
      </c>
      <c r="BU349" s="488">
        <v>1050</v>
      </c>
      <c r="BV349" s="494">
        <v>1045</v>
      </c>
      <c r="BW349" s="20"/>
      <c r="BX349" s="20"/>
      <c r="BY349" s="20"/>
      <c r="BZ349" s="20"/>
      <c r="CA349" s="20"/>
      <c r="CB349" s="20"/>
      <c r="CC349" s="20"/>
      <c r="CD349" s="20"/>
      <c r="CE349" s="20"/>
      <c r="CF349" s="20"/>
      <c r="CG349" s="20"/>
      <c r="CH349" s="20"/>
      <c r="CI349" s="20"/>
      <c r="CJ349" s="20"/>
      <c r="CK349" s="20"/>
      <c r="CL349" s="20"/>
      <c r="CM349" s="20"/>
      <c r="CN349" s="20"/>
      <c r="CO349" s="20"/>
      <c r="CP349" s="20"/>
      <c r="CQ349" s="20"/>
      <c r="CR349" s="20"/>
      <c r="CS349" s="20"/>
      <c r="CT349" s="20"/>
      <c r="CU349" s="20"/>
      <c r="CV349" s="20"/>
      <c r="CW349" s="20"/>
      <c r="CX349" s="20"/>
      <c r="CY349" s="20"/>
      <c r="CZ349" s="22"/>
    </row>
    <row r="350" s="319" customFormat="true" ht="15" customHeight="true" x14ac:dyDescent="0.2">
      <c r="A350" s="1124"/>
      <c r="B350" s="890" t="s">
        <v>48</v>
      </c>
      <c r="C350" s="478">
        <v>48.094747682801234</v>
      </c>
      <c r="D350" s="470">
        <v>30.222222222222221</v>
      </c>
      <c r="E350" s="470">
        <v>20.237422272470322</v>
      </c>
      <c r="F350" s="470">
        <v>14.440154440154441</v>
      </c>
      <c r="G350" s="485">
        <v>12.72294887039239</v>
      </c>
      <c r="H350" s="478">
        <v>18.360655737704917</v>
      </c>
      <c r="I350" s="470">
        <v>13.010204081632654</v>
      </c>
      <c r="J350" s="470">
        <v>14.532374100719425</v>
      </c>
      <c r="K350" s="470">
        <v>13.663366336633665</v>
      </c>
      <c r="L350" s="485">
        <v>8.7677725118483423</v>
      </c>
      <c r="M350" s="478">
        <v>55.143456962911131</v>
      </c>
      <c r="N350" s="470">
        <v>44.889615699100574</v>
      </c>
      <c r="O350" s="470">
        <v>36.625119846596355</v>
      </c>
      <c r="P350" s="470">
        <v>29.953488372093023</v>
      </c>
      <c r="Q350" s="485">
        <v>22.006141248720574</v>
      </c>
      <c r="R350" s="478">
        <v>32.858499525166188</v>
      </c>
      <c r="S350" s="470">
        <v>25.972313777191825</v>
      </c>
      <c r="T350" s="470">
        <v>29.453189726594864</v>
      </c>
      <c r="U350" s="470">
        <v>31.818181818181817</v>
      </c>
      <c r="V350" s="481">
        <v>29.912810194500334</v>
      </c>
      <c r="W350" s="24"/>
      <c r="X350" s="24"/>
      <c r="Y350" s="24"/>
      <c r="Z350" s="24"/>
      <c r="AA350" s="24"/>
      <c r="AB350" s="24"/>
      <c r="AC350" s="24"/>
      <c r="AD350" s="24"/>
      <c r="AE350" s="24"/>
      <c r="AF350" s="24"/>
      <c r="AG350" s="24"/>
      <c r="AH350" s="24"/>
      <c r="AI350" s="24"/>
      <c r="AJ350" s="24"/>
      <c r="AK350" s="24"/>
      <c r="AL350" s="24"/>
      <c r="AM350" s="24"/>
      <c r="AN350" s="24"/>
      <c r="AO350" s="24"/>
      <c r="AP350" s="24"/>
      <c r="AQ350" s="24"/>
      <c r="AR350" s="24"/>
      <c r="AS350" s="24"/>
      <c r="AT350" s="24"/>
      <c r="AU350" s="24"/>
      <c r="AV350" s="24"/>
      <c r="AW350" s="24"/>
      <c r="AX350" s="24"/>
      <c r="AY350" s="24"/>
      <c r="AZ350" s="356"/>
      <c r="BA350" s="1084"/>
      <c r="BB350" s="890" t="s">
        <v>48</v>
      </c>
      <c r="BC350" s="491">
        <v>1401</v>
      </c>
      <c r="BD350" s="488">
        <v>680</v>
      </c>
      <c r="BE350" s="488">
        <v>358</v>
      </c>
      <c r="BF350" s="488">
        <v>187</v>
      </c>
      <c r="BG350" s="497">
        <v>107</v>
      </c>
      <c r="BH350" s="491">
        <v>168</v>
      </c>
      <c r="BI350" s="488">
        <v>102</v>
      </c>
      <c r="BJ350" s="488">
        <v>101</v>
      </c>
      <c r="BK350" s="488">
        <v>69</v>
      </c>
      <c r="BL350" s="497">
        <v>37</v>
      </c>
      <c r="BM350" s="491">
        <v>788</v>
      </c>
      <c r="BN350" s="488">
        <v>549</v>
      </c>
      <c r="BO350" s="488">
        <v>382</v>
      </c>
      <c r="BP350" s="488">
        <v>322</v>
      </c>
      <c r="BQ350" s="497">
        <v>215</v>
      </c>
      <c r="BR350" s="491">
        <v>692</v>
      </c>
      <c r="BS350" s="488">
        <v>394</v>
      </c>
      <c r="BT350" s="488">
        <v>711</v>
      </c>
      <c r="BU350" s="488">
        <v>490</v>
      </c>
      <c r="BV350" s="494">
        <v>446</v>
      </c>
      <c r="BW350" s="20"/>
      <c r="BX350" s="20"/>
      <c r="BY350" s="20"/>
      <c r="BZ350" s="20"/>
      <c r="CA350" s="20"/>
      <c r="CB350" s="20"/>
      <c r="CC350" s="20"/>
      <c r="CD350" s="20"/>
      <c r="CE350" s="20"/>
      <c r="CF350" s="20"/>
      <c r="CG350" s="20"/>
      <c r="CH350" s="20"/>
      <c r="CI350" s="20"/>
      <c r="CJ350" s="20"/>
      <c r="CK350" s="20"/>
      <c r="CL350" s="20"/>
      <c r="CM350" s="20"/>
      <c r="CN350" s="20"/>
      <c r="CO350" s="20"/>
      <c r="CP350" s="20"/>
      <c r="CQ350" s="20"/>
      <c r="CR350" s="20"/>
      <c r="CS350" s="20"/>
      <c r="CT350" s="20"/>
      <c r="CU350" s="20"/>
      <c r="CV350" s="20"/>
      <c r="CW350" s="20"/>
      <c r="CX350" s="20"/>
      <c r="CY350" s="20"/>
      <c r="CZ350" s="22"/>
    </row>
    <row r="351" s="319" customFormat="true" ht="15" customHeight="true" x14ac:dyDescent="0.2">
      <c r="A351" s="1124" t="s">
        <v>148</v>
      </c>
      <c r="B351" s="890" t="s">
        <v>49</v>
      </c>
      <c r="C351" s="478">
        <v>3.1925849639546859</v>
      </c>
      <c r="D351" s="470">
        <v>7.1999999999999993</v>
      </c>
      <c r="E351" s="470">
        <v>14.810627473148671</v>
      </c>
      <c r="F351" s="470">
        <v>27.799227799227801</v>
      </c>
      <c r="G351" s="485">
        <v>55.529131985731276</v>
      </c>
      <c r="H351" s="478">
        <v>8.1967213114754092</v>
      </c>
      <c r="I351" s="470">
        <v>18.367346938775512</v>
      </c>
      <c r="J351" s="470">
        <v>26.762589928057558</v>
      </c>
      <c r="K351" s="470">
        <v>40.198019801980202</v>
      </c>
      <c r="L351" s="485">
        <v>67.061611374407576</v>
      </c>
      <c r="M351" s="478">
        <v>2.5192442267319803</v>
      </c>
      <c r="N351" s="470">
        <v>3.8430089942763694</v>
      </c>
      <c r="O351" s="470">
        <v>6.5196548418024927</v>
      </c>
      <c r="P351" s="470">
        <v>8.3720930232558146</v>
      </c>
      <c r="Q351" s="485">
        <v>21.699078812691912</v>
      </c>
      <c r="R351" s="478">
        <v>10.826210826210826</v>
      </c>
      <c r="S351" s="470">
        <v>9.2287409360580099</v>
      </c>
      <c r="T351" s="470">
        <v>24.523612261806129</v>
      </c>
      <c r="U351" s="470">
        <v>15.38961038961039</v>
      </c>
      <c r="V351" s="481">
        <v>9.8591549295774641</v>
      </c>
      <c r="W351" s="24"/>
      <c r="X351" s="24"/>
      <c r="Y351" s="24"/>
      <c r="Z351" s="24"/>
      <c r="AA351" s="24"/>
      <c r="AB351" s="24"/>
      <c r="AC351" s="24"/>
      <c r="AD351" s="24"/>
      <c r="AE351" s="24"/>
      <c r="AF351" s="24"/>
      <c r="AG351" s="24"/>
      <c r="AH351" s="24"/>
      <c r="AI351" s="24"/>
      <c r="AJ351" s="24"/>
      <c r="AK351" s="24"/>
      <c r="AL351" s="24"/>
      <c r="AM351" s="24"/>
      <c r="AN351" s="24"/>
      <c r="AO351" s="24"/>
      <c r="AP351" s="24"/>
      <c r="AQ351" s="24"/>
      <c r="AR351" s="24"/>
      <c r="AS351" s="24"/>
      <c r="AT351" s="24"/>
      <c r="AU351" s="24"/>
      <c r="AV351" s="24"/>
      <c r="AW351" s="24"/>
      <c r="AX351" s="24"/>
      <c r="AY351" s="24"/>
      <c r="AZ351" s="356"/>
      <c r="BA351" s="1090" t="s">
        <v>154</v>
      </c>
      <c r="BB351" s="890" t="s">
        <v>49</v>
      </c>
      <c r="BC351" s="491">
        <v>93</v>
      </c>
      <c r="BD351" s="488">
        <v>162</v>
      </c>
      <c r="BE351" s="488">
        <v>262</v>
      </c>
      <c r="BF351" s="488">
        <v>360</v>
      </c>
      <c r="BG351" s="497">
        <v>467</v>
      </c>
      <c r="BH351" s="491">
        <v>75</v>
      </c>
      <c r="BI351" s="488">
        <v>144</v>
      </c>
      <c r="BJ351" s="488">
        <v>186</v>
      </c>
      <c r="BK351" s="488">
        <v>203</v>
      </c>
      <c r="BL351" s="497">
        <v>283</v>
      </c>
      <c r="BM351" s="491">
        <v>36</v>
      </c>
      <c r="BN351" s="488">
        <v>47</v>
      </c>
      <c r="BO351" s="488">
        <v>68</v>
      </c>
      <c r="BP351" s="488">
        <v>90</v>
      </c>
      <c r="BQ351" s="497">
        <v>212</v>
      </c>
      <c r="BR351" s="491">
        <v>228</v>
      </c>
      <c r="BS351" s="488">
        <v>140</v>
      </c>
      <c r="BT351" s="488">
        <v>592</v>
      </c>
      <c r="BU351" s="488">
        <v>237</v>
      </c>
      <c r="BV351" s="494">
        <v>147</v>
      </c>
      <c r="BW351" s="20"/>
      <c r="BX351" s="20"/>
      <c r="BY351" s="20"/>
      <c r="BZ351" s="20"/>
      <c r="CA351" s="20"/>
      <c r="CB351" s="20"/>
      <c r="CC351" s="20"/>
      <c r="CD351" s="20"/>
      <c r="CE351" s="20"/>
      <c r="CF351" s="20"/>
      <c r="CG351" s="20"/>
      <c r="CH351" s="20"/>
      <c r="CI351" s="20"/>
      <c r="CJ351" s="20"/>
      <c r="CK351" s="20"/>
      <c r="CL351" s="20"/>
      <c r="CM351" s="20"/>
      <c r="CN351" s="20"/>
      <c r="CO351" s="20"/>
      <c r="CP351" s="20"/>
      <c r="CQ351" s="20"/>
      <c r="CR351" s="20"/>
      <c r="CS351" s="20"/>
      <c r="CT351" s="20"/>
      <c r="CU351" s="20"/>
      <c r="CV351" s="20"/>
      <c r="CW351" s="20"/>
      <c r="CX351" s="20"/>
      <c r="CY351" s="20"/>
      <c r="CZ351" s="22"/>
    </row>
    <row r="352" s="319" customFormat="true" ht="15" customHeight="true" x14ac:dyDescent="0.2">
      <c r="A352" s="1124"/>
      <c r="B352" s="890" t="s">
        <v>48</v>
      </c>
      <c r="C352" s="478">
        <v>96.807415036045313</v>
      </c>
      <c r="D352" s="470">
        <v>92.800000000000011</v>
      </c>
      <c r="E352" s="470">
        <v>85.189372526851329</v>
      </c>
      <c r="F352" s="470">
        <v>72.200772200772207</v>
      </c>
      <c r="G352" s="485">
        <v>44.470868014268724</v>
      </c>
      <c r="H352" s="478">
        <v>91.803278688524586</v>
      </c>
      <c r="I352" s="470">
        <v>81.632653061224488</v>
      </c>
      <c r="J352" s="470">
        <v>73.237410071942449</v>
      </c>
      <c r="K352" s="470">
        <v>59.801980198019798</v>
      </c>
      <c r="L352" s="485">
        <v>32.938388625592417</v>
      </c>
      <c r="M352" s="478">
        <v>97.480755773268029</v>
      </c>
      <c r="N352" s="470">
        <v>96.15699100572364</v>
      </c>
      <c r="O352" s="470">
        <v>93.480345158197508</v>
      </c>
      <c r="P352" s="470">
        <v>91.627906976744185</v>
      </c>
      <c r="Q352" s="485">
        <v>78.300921187308077</v>
      </c>
      <c r="R352" s="478">
        <v>89.173789173789174</v>
      </c>
      <c r="S352" s="470">
        <v>90.771259063941983</v>
      </c>
      <c r="T352" s="470">
        <v>75.476387738193878</v>
      </c>
      <c r="U352" s="470">
        <v>84.610389610389618</v>
      </c>
      <c r="V352" s="481">
        <v>90.140845070422543</v>
      </c>
      <c r="W352" s="24"/>
      <c r="X352" s="24"/>
      <c r="Y352" s="24"/>
      <c r="Z352" s="24"/>
      <c r="AA352" s="24"/>
      <c r="AB352" s="24"/>
      <c r="AC352" s="24"/>
      <c r="AD352" s="24"/>
      <c r="AE352" s="24"/>
      <c r="AF352" s="24"/>
      <c r="AG352" s="24"/>
      <c r="AH352" s="24"/>
      <c r="AI352" s="24"/>
      <c r="AJ352" s="24"/>
      <c r="AK352" s="24"/>
      <c r="AL352" s="24"/>
      <c r="AM352" s="24"/>
      <c r="AN352" s="24"/>
      <c r="AO352" s="24"/>
      <c r="AP352" s="24"/>
      <c r="AQ352" s="24"/>
      <c r="AR352" s="24"/>
      <c r="AS352" s="24"/>
      <c r="AT352" s="24"/>
      <c r="AU352" s="24"/>
      <c r="AV352" s="24"/>
      <c r="AW352" s="24"/>
      <c r="AX352" s="24"/>
      <c r="AY352" s="24"/>
      <c r="AZ352" s="356"/>
      <c r="BA352" s="1084"/>
      <c r="BB352" s="890" t="s">
        <v>48</v>
      </c>
      <c r="BC352" s="491">
        <v>2820</v>
      </c>
      <c r="BD352" s="488">
        <v>2088</v>
      </c>
      <c r="BE352" s="488">
        <v>1507</v>
      </c>
      <c r="BF352" s="488">
        <v>935</v>
      </c>
      <c r="BG352" s="497">
        <v>374</v>
      </c>
      <c r="BH352" s="491">
        <v>840</v>
      </c>
      <c r="BI352" s="488">
        <v>640</v>
      </c>
      <c r="BJ352" s="488">
        <v>509</v>
      </c>
      <c r="BK352" s="488">
        <v>302</v>
      </c>
      <c r="BL352" s="497">
        <v>139</v>
      </c>
      <c r="BM352" s="491">
        <v>1393</v>
      </c>
      <c r="BN352" s="488">
        <v>1176</v>
      </c>
      <c r="BO352" s="488">
        <v>975</v>
      </c>
      <c r="BP352" s="488">
        <v>985</v>
      </c>
      <c r="BQ352" s="497">
        <v>765</v>
      </c>
      <c r="BR352" s="491">
        <v>1878</v>
      </c>
      <c r="BS352" s="488">
        <v>1377</v>
      </c>
      <c r="BT352" s="488">
        <v>1822</v>
      </c>
      <c r="BU352" s="488">
        <v>1303</v>
      </c>
      <c r="BV352" s="494">
        <v>1344</v>
      </c>
      <c r="BW352" s="20"/>
      <c r="BX352" s="20"/>
      <c r="BY352" s="20"/>
      <c r="BZ352" s="20"/>
      <c r="CA352" s="20"/>
      <c r="CB352" s="20"/>
      <c r="CC352" s="20"/>
      <c r="CD352" s="20"/>
      <c r="CE352" s="20"/>
      <c r="CF352" s="20"/>
      <c r="CG352" s="20"/>
      <c r="CH352" s="20"/>
      <c r="CI352" s="20"/>
      <c r="CJ352" s="20"/>
      <c r="CK352" s="20"/>
      <c r="CL352" s="20"/>
      <c r="CM352" s="20"/>
      <c r="CN352" s="20"/>
      <c r="CO352" s="20"/>
      <c r="CP352" s="20"/>
      <c r="CQ352" s="20"/>
      <c r="CR352" s="20"/>
      <c r="CS352" s="20"/>
      <c r="CT352" s="20"/>
      <c r="CU352" s="20"/>
      <c r="CV352" s="20"/>
      <c r="CW352" s="20"/>
      <c r="CX352" s="20"/>
      <c r="CY352" s="20"/>
      <c r="CZ352" s="22"/>
    </row>
    <row r="353" s="319" customFormat="true" ht="15" customHeight="true" x14ac:dyDescent="0.2">
      <c r="A353" s="1124" t="s">
        <v>137</v>
      </c>
      <c r="B353" s="890" t="s">
        <v>49</v>
      </c>
      <c r="C353" s="478">
        <v>0.51493305870236872</v>
      </c>
      <c r="D353" s="470">
        <v>0.93333333333333346</v>
      </c>
      <c r="E353" s="470">
        <v>0.96099491237987555</v>
      </c>
      <c r="F353" s="470">
        <v>2.3166023166023164</v>
      </c>
      <c r="G353" s="485">
        <v>7.8478002378121285</v>
      </c>
      <c r="H353" s="478">
        <v>0.98360655737704927</v>
      </c>
      <c r="I353" s="470">
        <v>1.0204081632653061</v>
      </c>
      <c r="J353" s="470">
        <v>2.014388489208633</v>
      </c>
      <c r="K353" s="470">
        <v>2.9702970297029703</v>
      </c>
      <c r="L353" s="485">
        <v>13.270142180094787</v>
      </c>
      <c r="M353" s="478">
        <v>0.34989503149055284</v>
      </c>
      <c r="N353" s="470">
        <v>0.65412919051512675</v>
      </c>
      <c r="O353" s="470">
        <v>0.67114093959731547</v>
      </c>
      <c r="P353" s="470">
        <v>1.0232558139534882</v>
      </c>
      <c r="Q353" s="485">
        <v>1.6376663254861823</v>
      </c>
      <c r="R353" s="478">
        <v>0.80721747388414067</v>
      </c>
      <c r="S353" s="470">
        <v>2.3731048121292022</v>
      </c>
      <c r="T353" s="470">
        <v>3.1483015741507874</v>
      </c>
      <c r="U353" s="470">
        <v>0.58441558441558439</v>
      </c>
      <c r="V353" s="481">
        <v>0.73775989268947018</v>
      </c>
      <c r="W353" s="24"/>
      <c r="X353" s="24"/>
      <c r="Y353" s="24"/>
      <c r="Z353" s="24"/>
      <c r="AA353" s="24"/>
      <c r="AB353" s="24"/>
      <c r="AC353" s="24"/>
      <c r="AD353" s="24"/>
      <c r="AE353" s="24"/>
      <c r="AF353" s="24"/>
      <c r="AG353" s="24"/>
      <c r="AH353" s="24"/>
      <c r="AI353" s="24"/>
      <c r="AJ353" s="24"/>
      <c r="AK353" s="24"/>
      <c r="AL353" s="24"/>
      <c r="AM353" s="24"/>
      <c r="AN353" s="24"/>
      <c r="AO353" s="24"/>
      <c r="AP353" s="24"/>
      <c r="AQ353" s="24"/>
      <c r="AR353" s="24"/>
      <c r="AS353" s="24"/>
      <c r="AT353" s="24"/>
      <c r="AU353" s="24"/>
      <c r="AV353" s="24"/>
      <c r="AW353" s="24"/>
      <c r="AX353" s="24"/>
      <c r="AY353" s="24"/>
      <c r="AZ353" s="356"/>
      <c r="BA353" s="1090" t="s">
        <v>143</v>
      </c>
      <c r="BB353" s="890" t="s">
        <v>49</v>
      </c>
      <c r="BC353" s="491">
        <v>15</v>
      </c>
      <c r="BD353" s="488">
        <v>21</v>
      </c>
      <c r="BE353" s="488">
        <v>17</v>
      </c>
      <c r="BF353" s="488">
        <v>30</v>
      </c>
      <c r="BG353" s="497">
        <v>66</v>
      </c>
      <c r="BH353" s="491">
        <v>9</v>
      </c>
      <c r="BI353" s="488">
        <v>8</v>
      </c>
      <c r="BJ353" s="488">
        <v>14</v>
      </c>
      <c r="BK353" s="488">
        <v>15</v>
      </c>
      <c r="BL353" s="497">
        <v>56</v>
      </c>
      <c r="BM353" s="491">
        <v>5</v>
      </c>
      <c r="BN353" s="488">
        <v>8</v>
      </c>
      <c r="BO353" s="488">
        <v>7</v>
      </c>
      <c r="BP353" s="488">
        <v>11</v>
      </c>
      <c r="BQ353" s="497">
        <v>16</v>
      </c>
      <c r="BR353" s="491">
        <v>17</v>
      </c>
      <c r="BS353" s="488">
        <v>36</v>
      </c>
      <c r="BT353" s="488">
        <v>76</v>
      </c>
      <c r="BU353" s="488">
        <v>9</v>
      </c>
      <c r="BV353" s="494">
        <v>11</v>
      </c>
      <c r="BW353" s="20"/>
      <c r="BX353" s="20"/>
      <c r="BY353" s="20"/>
      <c r="BZ353" s="20"/>
      <c r="CA353" s="20"/>
      <c r="CB353" s="20"/>
      <c r="CC353" s="20"/>
      <c r="CD353" s="20"/>
      <c r="CE353" s="20"/>
      <c r="CF353" s="20"/>
      <c r="CG353" s="20"/>
      <c r="CH353" s="20"/>
      <c r="CI353" s="20"/>
      <c r="CJ353" s="20"/>
      <c r="CK353" s="20"/>
      <c r="CL353" s="20"/>
      <c r="CM353" s="20"/>
      <c r="CN353" s="20"/>
      <c r="CO353" s="20"/>
      <c r="CP353" s="20"/>
      <c r="CQ353" s="20"/>
      <c r="CR353" s="20"/>
      <c r="CS353" s="20"/>
      <c r="CT353" s="20"/>
      <c r="CU353" s="20"/>
      <c r="CV353" s="20"/>
      <c r="CW353" s="20"/>
      <c r="CX353" s="20"/>
      <c r="CY353" s="20"/>
      <c r="CZ353" s="22"/>
    </row>
    <row r="354" s="319" customFormat="true" ht="15" customHeight="true" x14ac:dyDescent="0.2">
      <c r="A354" s="1125"/>
      <c r="B354" s="891" t="s">
        <v>48</v>
      </c>
      <c r="C354" s="476">
        <v>99.485066941297632</v>
      </c>
      <c r="D354" s="471">
        <v>99.066666666666663</v>
      </c>
      <c r="E354" s="471">
        <v>99.039005087620126</v>
      </c>
      <c r="F354" s="471">
        <v>97.683397683397686</v>
      </c>
      <c r="G354" s="486">
        <v>92.152199762187877</v>
      </c>
      <c r="H354" s="476">
        <v>99.016393442622956</v>
      </c>
      <c r="I354" s="471">
        <v>98.979591836734699</v>
      </c>
      <c r="J354" s="471">
        <v>97.985611510791372</v>
      </c>
      <c r="K354" s="471">
        <v>97.029702970297024</v>
      </c>
      <c r="L354" s="486">
        <v>86.729857819905206</v>
      </c>
      <c r="M354" s="476">
        <v>99.650104968509439</v>
      </c>
      <c r="N354" s="471">
        <v>99.345870809484865</v>
      </c>
      <c r="O354" s="471">
        <v>99.328859060402692</v>
      </c>
      <c r="P354" s="471">
        <v>98.976744186046517</v>
      </c>
      <c r="Q354" s="486">
        <v>98.36233367451382</v>
      </c>
      <c r="R354" s="476">
        <v>99.192782526115863</v>
      </c>
      <c r="S354" s="471">
        <v>97.626895187870801</v>
      </c>
      <c r="T354" s="471">
        <v>96.851698425849207</v>
      </c>
      <c r="U354" s="471">
        <v>99.415584415584419</v>
      </c>
      <c r="V354" s="482">
        <v>99.262240107310532</v>
      </c>
      <c r="W354" s="24"/>
      <c r="X354" s="24"/>
      <c r="Y354" s="24"/>
      <c r="Z354" s="24"/>
      <c r="AA354" s="24"/>
      <c r="AB354" s="24"/>
      <c r="AC354" s="24"/>
      <c r="AD354" s="24"/>
      <c r="AE354" s="24"/>
      <c r="AF354" s="24"/>
      <c r="AG354" s="24"/>
      <c r="AH354" s="24"/>
      <c r="AI354" s="24"/>
      <c r="AJ354" s="24"/>
      <c r="AK354" s="24"/>
      <c r="AL354" s="24"/>
      <c r="AM354" s="24"/>
      <c r="AN354" s="24"/>
      <c r="AO354" s="24"/>
      <c r="AP354" s="24"/>
      <c r="AQ354" s="24"/>
      <c r="AR354" s="24"/>
      <c r="AS354" s="24"/>
      <c r="AT354" s="24"/>
      <c r="AU354" s="24"/>
      <c r="AV354" s="24"/>
      <c r="AW354" s="24"/>
      <c r="AX354" s="24"/>
      <c r="AY354" s="24"/>
      <c r="AZ354" s="356"/>
      <c r="BA354" s="1087"/>
      <c r="BB354" s="891" t="s">
        <v>48</v>
      </c>
      <c r="BC354" s="492">
        <v>2898</v>
      </c>
      <c r="BD354" s="489">
        <v>2229</v>
      </c>
      <c r="BE354" s="489">
        <v>1752</v>
      </c>
      <c r="BF354" s="489">
        <v>1265</v>
      </c>
      <c r="BG354" s="498">
        <v>775</v>
      </c>
      <c r="BH354" s="492">
        <v>906</v>
      </c>
      <c r="BI354" s="489">
        <v>776</v>
      </c>
      <c r="BJ354" s="489">
        <v>681</v>
      </c>
      <c r="BK354" s="489">
        <v>490</v>
      </c>
      <c r="BL354" s="498">
        <v>366</v>
      </c>
      <c r="BM354" s="492">
        <v>1424</v>
      </c>
      <c r="BN354" s="489">
        <v>1215</v>
      </c>
      <c r="BO354" s="489">
        <v>1036</v>
      </c>
      <c r="BP354" s="489">
        <v>1064</v>
      </c>
      <c r="BQ354" s="498">
        <v>961</v>
      </c>
      <c r="BR354" s="492">
        <v>2089</v>
      </c>
      <c r="BS354" s="489">
        <v>1481</v>
      </c>
      <c r="BT354" s="489">
        <v>2338</v>
      </c>
      <c r="BU354" s="489">
        <v>1531</v>
      </c>
      <c r="BV354" s="495">
        <v>1480</v>
      </c>
      <c r="BW354" s="20"/>
      <c r="BX354" s="20"/>
      <c r="BY354" s="20"/>
      <c r="BZ354" s="20"/>
      <c r="CA354" s="20"/>
      <c r="CB354" s="20"/>
      <c r="CC354" s="20"/>
      <c r="CD354" s="20"/>
      <c r="CE354" s="20"/>
      <c r="CF354" s="20"/>
      <c r="CG354" s="20"/>
      <c r="CH354" s="20"/>
      <c r="CI354" s="20"/>
      <c r="CJ354" s="20"/>
      <c r="CK354" s="20"/>
      <c r="CL354" s="20"/>
      <c r="CM354" s="20"/>
      <c r="CN354" s="20"/>
      <c r="CO354" s="20"/>
      <c r="CP354" s="20"/>
      <c r="CQ354" s="20"/>
      <c r="CR354" s="20"/>
      <c r="CS354" s="20"/>
      <c r="CT354" s="20"/>
      <c r="CU354" s="20"/>
      <c r="CV354" s="20"/>
      <c r="CW354" s="20"/>
      <c r="CX354" s="20"/>
      <c r="CY354" s="20"/>
      <c r="CZ354" s="22"/>
    </row>
    <row r="355" s="383" customFormat="true" ht="15" customHeight="true" x14ac:dyDescent="0.2">
      <c r="A355" s="324"/>
      <c r="B355" s="324"/>
      <c r="C355" s="324"/>
      <c r="D355" s="324"/>
      <c r="E355" s="324"/>
      <c r="F355" s="324"/>
      <c r="G355" s="324"/>
      <c r="W355" s="357"/>
      <c r="X355" s="357"/>
      <c r="Y355" s="357"/>
      <c r="Z355" s="357"/>
      <c r="AA355" s="357"/>
      <c r="AB355" s="357"/>
      <c r="AC355" s="357"/>
      <c r="AD355" s="357"/>
      <c r="AE355" s="357"/>
      <c r="AF355" s="357"/>
      <c r="AG355" s="357"/>
      <c r="AH355" s="357"/>
      <c r="AI355" s="357"/>
      <c r="AJ355" s="357"/>
      <c r="AK355" s="357"/>
      <c r="AL355" s="357"/>
      <c r="AM355" s="357"/>
      <c r="AN355" s="357"/>
      <c r="AO355" s="357"/>
      <c r="AP355" s="357"/>
      <c r="AQ355" s="357"/>
      <c r="AR355" s="357"/>
      <c r="AS355" s="357"/>
      <c r="AT355" s="357"/>
      <c r="AU355" s="357"/>
      <c r="AV355" s="357"/>
      <c r="AW355" s="357"/>
      <c r="AX355" s="357"/>
      <c r="AY355" s="357"/>
      <c r="AZ355" s="357"/>
      <c r="BB355" s="324"/>
      <c r="BC355" s="447"/>
      <c r="BD355" s="447"/>
      <c r="BE355" s="447"/>
      <c r="BF355" s="447"/>
      <c r="BG355" s="447"/>
      <c r="BH355" s="447"/>
      <c r="BI355" s="447"/>
      <c r="BJ355" s="447"/>
      <c r="BK355" s="447"/>
      <c r="BL355" s="447"/>
      <c r="BM355" s="447"/>
      <c r="BN355" s="447"/>
      <c r="BO355" s="447"/>
      <c r="BP355" s="447"/>
      <c r="BQ355" s="447"/>
      <c r="BR355" s="447"/>
      <c r="BS355" s="447"/>
      <c r="BT355" s="447"/>
      <c r="BU355" s="447"/>
      <c r="BV355" s="447"/>
      <c r="BW355" s="448"/>
      <c r="BX355" s="448"/>
      <c r="BY355" s="448"/>
      <c r="BZ355" s="448"/>
      <c r="CA355" s="448"/>
      <c r="CB355" s="448"/>
      <c r="CC355" s="448"/>
      <c r="CD355" s="448"/>
      <c r="CE355" s="448"/>
      <c r="CF355" s="448"/>
      <c r="CG355" s="448"/>
      <c r="CH355" s="448"/>
      <c r="CI355" s="448"/>
      <c r="CJ355" s="448"/>
      <c r="CK355" s="448"/>
      <c r="CL355" s="448"/>
      <c r="CM355" s="448"/>
      <c r="CN355" s="448"/>
      <c r="CO355" s="448"/>
      <c r="CP355" s="448"/>
      <c r="CQ355" s="448"/>
      <c r="CR355" s="448"/>
      <c r="CS355" s="448"/>
      <c r="CT355" s="448"/>
      <c r="CU355" s="448"/>
      <c r="CV355" s="448"/>
      <c r="CW355" s="448"/>
      <c r="CX355" s="448"/>
      <c r="CY355" s="448"/>
      <c r="CZ355" s="448"/>
    </row>
    <row r="356" s="383" customFormat="true" ht="15" customHeight="true" x14ac:dyDescent="0.2">
      <c r="A356" s="324"/>
      <c r="B356" s="324"/>
      <c r="C356" s="324"/>
      <c r="D356" s="324"/>
      <c r="E356" s="324"/>
      <c r="F356" s="324"/>
      <c r="G356" s="324"/>
      <c r="W356" s="357"/>
      <c r="X356" s="357"/>
      <c r="Y356" s="357"/>
      <c r="Z356" s="357"/>
      <c r="AA356" s="357"/>
      <c r="AB356" s="357"/>
      <c r="AC356" s="357"/>
      <c r="AD356" s="357"/>
      <c r="AE356" s="357"/>
      <c r="AF356" s="357"/>
      <c r="AG356" s="357"/>
      <c r="AH356" s="357"/>
      <c r="AI356" s="357"/>
      <c r="AJ356" s="357"/>
      <c r="AK356" s="357"/>
      <c r="AL356" s="357"/>
      <c r="AM356" s="357"/>
      <c r="AN356" s="357"/>
      <c r="AO356" s="357"/>
      <c r="AP356" s="357"/>
      <c r="AQ356" s="357"/>
      <c r="AR356" s="357"/>
      <c r="AS356" s="357"/>
      <c r="AT356" s="357"/>
      <c r="AU356" s="357"/>
      <c r="AV356" s="357"/>
      <c r="AW356" s="357"/>
      <c r="AX356" s="357"/>
      <c r="AY356" s="357"/>
      <c r="AZ356" s="357"/>
      <c r="BB356" s="324"/>
      <c r="BW356" s="357"/>
      <c r="BX356" s="357"/>
      <c r="BY356" s="357"/>
      <c r="BZ356" s="357"/>
      <c r="CA356" s="357"/>
      <c r="CB356" s="357"/>
      <c r="CC356" s="357"/>
      <c r="CD356" s="357"/>
      <c r="CE356" s="357"/>
      <c r="CF356" s="357"/>
      <c r="CG356" s="357"/>
      <c r="CH356" s="357"/>
      <c r="CI356" s="357"/>
      <c r="CJ356" s="357"/>
      <c r="CK356" s="357"/>
      <c r="CL356" s="357"/>
      <c r="CM356" s="357"/>
      <c r="CN356" s="357"/>
      <c r="CO356" s="357"/>
      <c r="CP356" s="357"/>
      <c r="CQ356" s="357"/>
      <c r="CR356" s="357"/>
      <c r="CS356" s="357"/>
      <c r="CT356" s="357"/>
      <c r="CU356" s="357"/>
      <c r="CV356" s="357"/>
      <c r="CW356" s="357"/>
      <c r="CX356" s="357"/>
      <c r="CY356" s="357"/>
      <c r="CZ356" s="357"/>
    </row>
    <row r="357" s="383" customFormat="true" ht="15" customHeight="true" x14ac:dyDescent="0.2">
      <c r="A357" s="324"/>
      <c r="B357" s="324"/>
      <c r="C357" s="324"/>
      <c r="D357" s="324"/>
      <c r="E357" s="324"/>
      <c r="F357" s="324"/>
      <c r="G357" s="324"/>
      <c r="W357" s="357"/>
      <c r="X357" s="357"/>
      <c r="Y357" s="357"/>
      <c r="Z357" s="357"/>
      <c r="AA357" s="357"/>
      <c r="AB357" s="357"/>
      <c r="AC357" s="357"/>
      <c r="AD357" s="357"/>
      <c r="AE357" s="357"/>
      <c r="AF357" s="357"/>
      <c r="AG357" s="357"/>
      <c r="AH357" s="357"/>
      <c r="AI357" s="357"/>
      <c r="AJ357" s="357"/>
      <c r="AK357" s="357"/>
      <c r="AL357" s="357"/>
      <c r="AM357" s="357"/>
      <c r="AN357" s="357"/>
      <c r="AO357" s="357"/>
      <c r="AP357" s="357"/>
      <c r="AQ357" s="357"/>
      <c r="AR357" s="357"/>
      <c r="AS357" s="357"/>
      <c r="AT357" s="357"/>
      <c r="AU357" s="357"/>
      <c r="AV357" s="357"/>
      <c r="AW357" s="357"/>
      <c r="AX357" s="357"/>
      <c r="AY357" s="357"/>
      <c r="AZ357" s="357"/>
      <c r="BB357" s="324"/>
      <c r="BW357" s="357"/>
      <c r="BX357" s="357"/>
      <c r="BY357" s="357"/>
      <c r="BZ357" s="357"/>
      <c r="CA357" s="357"/>
      <c r="CB357" s="357"/>
      <c r="CC357" s="357"/>
      <c r="CD357" s="357"/>
      <c r="CE357" s="357"/>
      <c r="CF357" s="357"/>
      <c r="CG357" s="357"/>
      <c r="CH357" s="357"/>
      <c r="CI357" s="357"/>
      <c r="CJ357" s="357"/>
      <c r="CK357" s="357"/>
      <c r="CL357" s="357"/>
      <c r="CM357" s="357"/>
      <c r="CN357" s="357"/>
      <c r="CO357" s="357"/>
      <c r="CP357" s="357"/>
      <c r="CQ357" s="357"/>
      <c r="CR357" s="357"/>
      <c r="CS357" s="357"/>
      <c r="CT357" s="357"/>
      <c r="CU357" s="357"/>
      <c r="CV357" s="357"/>
      <c r="CW357" s="357"/>
      <c r="CX357" s="357"/>
      <c r="CY357" s="357"/>
      <c r="CZ357" s="357"/>
    </row>
    <row r="358" s="383" customFormat="true" ht="15" customHeight="true" x14ac:dyDescent="0.2">
      <c r="A358" s="324"/>
      <c r="B358" s="324"/>
      <c r="C358" s="324"/>
      <c r="D358" s="324"/>
      <c r="E358" s="324"/>
      <c r="F358" s="324"/>
      <c r="G358" s="324"/>
      <c r="W358" s="357"/>
      <c r="X358" s="357"/>
      <c r="Y358" s="357"/>
      <c r="Z358" s="357"/>
      <c r="AA358" s="357"/>
      <c r="AB358" s="357"/>
      <c r="AC358" s="357"/>
      <c r="AD358" s="357"/>
      <c r="AE358" s="357"/>
      <c r="AF358" s="357"/>
      <c r="AG358" s="357"/>
      <c r="AH358" s="357"/>
      <c r="AI358" s="357"/>
      <c r="AJ358" s="357"/>
      <c r="AK358" s="357"/>
      <c r="AL358" s="357"/>
      <c r="AM358" s="357"/>
      <c r="AN358" s="357"/>
      <c r="AO358" s="357"/>
      <c r="AP358" s="357"/>
      <c r="AQ358" s="357"/>
      <c r="AR358" s="357"/>
      <c r="AS358" s="357"/>
      <c r="AT358" s="357"/>
      <c r="AU358" s="357"/>
      <c r="AV358" s="357"/>
      <c r="AW358" s="357"/>
      <c r="AX358" s="357"/>
      <c r="AY358" s="357"/>
      <c r="AZ358" s="357"/>
      <c r="BB358" s="324"/>
      <c r="BW358" s="357"/>
      <c r="BX358" s="357"/>
      <c r="BY358" s="357"/>
      <c r="BZ358" s="357"/>
      <c r="CA358" s="357"/>
      <c r="CB358" s="357"/>
      <c r="CC358" s="357"/>
      <c r="CD358" s="357"/>
      <c r="CE358" s="357"/>
      <c r="CF358" s="357"/>
      <c r="CG358" s="357"/>
      <c r="CH358" s="357"/>
      <c r="CI358" s="357"/>
      <c r="CJ358" s="357"/>
      <c r="CK358" s="357"/>
      <c r="CL358" s="357"/>
      <c r="CM358" s="357"/>
      <c r="CN358" s="357"/>
      <c r="CO358" s="357"/>
      <c r="CP358" s="357"/>
      <c r="CQ358" s="357"/>
      <c r="CR358" s="357"/>
      <c r="CS358" s="357"/>
      <c r="CT358" s="357"/>
      <c r="CU358" s="357"/>
      <c r="CV358" s="357"/>
      <c r="CW358" s="357"/>
      <c r="CX358" s="357"/>
      <c r="CY358" s="357"/>
      <c r="CZ358" s="357"/>
    </row>
    <row r="359" s="383" customFormat="true" ht="15" customHeight="true" x14ac:dyDescent="0.2">
      <c r="A359" s="324"/>
      <c r="B359" s="324"/>
      <c r="C359" s="324"/>
      <c r="D359" s="324"/>
      <c r="E359" s="324"/>
      <c r="F359" s="324"/>
      <c r="G359" s="324"/>
      <c r="W359" s="357"/>
      <c r="X359" s="357"/>
      <c r="Y359" s="357"/>
      <c r="Z359" s="357"/>
      <c r="AA359" s="357"/>
      <c r="AB359" s="357"/>
      <c r="AC359" s="357"/>
      <c r="AD359" s="357"/>
      <c r="AE359" s="357"/>
      <c r="AF359" s="357"/>
      <c r="AG359" s="357"/>
      <c r="AH359" s="357"/>
      <c r="AI359" s="357"/>
      <c r="AJ359" s="357"/>
      <c r="AK359" s="357"/>
      <c r="AL359" s="357"/>
      <c r="AM359" s="357"/>
      <c r="AN359" s="357"/>
      <c r="AO359" s="357"/>
      <c r="AP359" s="357"/>
      <c r="AQ359" s="357"/>
      <c r="AR359" s="357"/>
      <c r="AS359" s="357"/>
      <c r="AT359" s="357"/>
      <c r="AU359" s="357"/>
      <c r="AV359" s="357"/>
      <c r="AW359" s="357"/>
      <c r="AX359" s="357"/>
      <c r="AY359" s="357"/>
      <c r="AZ359" s="357"/>
      <c r="BB359" s="324"/>
      <c r="BW359" s="357"/>
      <c r="BX359" s="357"/>
      <c r="BY359" s="357"/>
      <c r="BZ359" s="357"/>
      <c r="CA359" s="357"/>
      <c r="CB359" s="357"/>
      <c r="CC359" s="357"/>
      <c r="CD359" s="357"/>
      <c r="CE359" s="357"/>
      <c r="CF359" s="357"/>
      <c r="CG359" s="357"/>
      <c r="CH359" s="357"/>
      <c r="CI359" s="357"/>
      <c r="CJ359" s="357"/>
      <c r="CK359" s="357"/>
      <c r="CL359" s="357"/>
      <c r="CM359" s="357"/>
      <c r="CN359" s="357"/>
      <c r="CO359" s="357"/>
      <c r="CP359" s="357"/>
      <c r="CQ359" s="357"/>
      <c r="CR359" s="357"/>
      <c r="CS359" s="357"/>
      <c r="CT359" s="357"/>
      <c r="CU359" s="357"/>
      <c r="CV359" s="357"/>
      <c r="CW359" s="357"/>
      <c r="CX359" s="357"/>
      <c r="CY359" s="357"/>
      <c r="CZ359" s="357"/>
    </row>
    <row r="360" s="383" customFormat="true" ht="15" customHeight="true" x14ac:dyDescent="0.2">
      <c r="A360" s="324"/>
      <c r="B360" s="324"/>
      <c r="C360" s="324"/>
      <c r="D360" s="324"/>
      <c r="E360" s="324"/>
      <c r="F360" s="324"/>
      <c r="G360" s="324"/>
      <c r="W360" s="357"/>
      <c r="X360" s="357"/>
      <c r="Y360" s="357"/>
      <c r="Z360" s="357"/>
      <c r="AA360" s="357"/>
      <c r="AB360" s="357"/>
      <c r="AC360" s="357"/>
      <c r="AD360" s="357"/>
      <c r="AE360" s="357"/>
      <c r="AF360" s="357"/>
      <c r="AG360" s="357"/>
      <c r="AH360" s="357"/>
      <c r="AI360" s="357"/>
      <c r="AJ360" s="357"/>
      <c r="AK360" s="357"/>
      <c r="AL360" s="357"/>
      <c r="AM360" s="357"/>
      <c r="AN360" s="357"/>
      <c r="AO360" s="357"/>
      <c r="AP360" s="357"/>
      <c r="AQ360" s="357"/>
      <c r="AR360" s="357"/>
      <c r="AS360" s="357"/>
      <c r="AT360" s="357"/>
      <c r="AU360" s="357"/>
      <c r="AV360" s="357"/>
      <c r="AW360" s="357"/>
      <c r="AX360" s="357"/>
      <c r="AY360" s="357"/>
      <c r="AZ360" s="357"/>
      <c r="BB360" s="324"/>
      <c r="BW360" s="357"/>
      <c r="BX360" s="357"/>
      <c r="BY360" s="357"/>
      <c r="BZ360" s="357"/>
      <c r="CA360" s="357"/>
      <c r="CB360" s="357"/>
      <c r="CC360" s="357"/>
      <c r="CD360" s="357"/>
      <c r="CE360" s="357"/>
      <c r="CF360" s="357"/>
      <c r="CG360" s="357"/>
      <c r="CH360" s="357"/>
      <c r="CI360" s="357"/>
      <c r="CJ360" s="357"/>
      <c r="CK360" s="357"/>
      <c r="CL360" s="357"/>
      <c r="CM360" s="357"/>
      <c r="CN360" s="357"/>
      <c r="CO360" s="357"/>
      <c r="CP360" s="357"/>
      <c r="CQ360" s="357"/>
      <c r="CR360" s="357"/>
      <c r="CS360" s="357"/>
      <c r="CT360" s="357"/>
      <c r="CU360" s="357"/>
      <c r="CV360" s="357"/>
      <c r="CW360" s="357"/>
      <c r="CX360" s="357"/>
      <c r="CY360" s="357"/>
      <c r="CZ360" s="357"/>
    </row>
    <row r="361" s="383" customFormat="true" ht="15" customHeight="true" x14ac:dyDescent="0.2">
      <c r="A361" s="324"/>
      <c r="B361" s="324"/>
      <c r="C361" s="324"/>
      <c r="D361" s="324"/>
      <c r="E361" s="324"/>
      <c r="F361" s="324"/>
      <c r="G361" s="324"/>
      <c r="W361" s="357"/>
      <c r="X361" s="357"/>
      <c r="Y361" s="357"/>
      <c r="Z361" s="357"/>
      <c r="AA361" s="357"/>
      <c r="AB361" s="357"/>
      <c r="AC361" s="357"/>
      <c r="AD361" s="357"/>
      <c r="AE361" s="357"/>
      <c r="AF361" s="357"/>
      <c r="AG361" s="357"/>
      <c r="AH361" s="357"/>
      <c r="AI361" s="357"/>
      <c r="AJ361" s="357"/>
      <c r="AK361" s="357"/>
      <c r="AL361" s="357"/>
      <c r="AM361" s="357"/>
      <c r="AN361" s="357"/>
      <c r="AO361" s="357"/>
      <c r="AP361" s="357"/>
      <c r="AQ361" s="357"/>
      <c r="AR361" s="357"/>
      <c r="AS361" s="357"/>
      <c r="AT361" s="357"/>
      <c r="AU361" s="357"/>
      <c r="AV361" s="357"/>
      <c r="AW361" s="357"/>
      <c r="AX361" s="357"/>
      <c r="AY361" s="357"/>
      <c r="AZ361" s="357"/>
      <c r="BB361" s="324"/>
      <c r="BW361" s="357"/>
      <c r="BX361" s="357"/>
      <c r="BY361" s="357"/>
      <c r="BZ361" s="357"/>
      <c r="CA361" s="357"/>
      <c r="CB361" s="357"/>
      <c r="CC361" s="357"/>
      <c r="CD361" s="357"/>
      <c r="CE361" s="357"/>
      <c r="CF361" s="357"/>
      <c r="CG361" s="357"/>
      <c r="CH361" s="357"/>
      <c r="CI361" s="357"/>
      <c r="CJ361" s="357"/>
      <c r="CK361" s="357"/>
      <c r="CL361" s="357"/>
      <c r="CM361" s="357"/>
      <c r="CN361" s="357"/>
      <c r="CO361" s="357"/>
      <c r="CP361" s="357"/>
      <c r="CQ361" s="357"/>
      <c r="CR361" s="357"/>
      <c r="CS361" s="357"/>
      <c r="CT361" s="357"/>
      <c r="CU361" s="357"/>
      <c r="CV361" s="357"/>
      <c r="CW361" s="357"/>
      <c r="CX361" s="357"/>
      <c r="CY361" s="357"/>
      <c r="CZ361" s="357"/>
    </row>
    <row r="362" s="383" customFormat="true" ht="15" customHeight="true" x14ac:dyDescent="0.2">
      <c r="A362" s="324"/>
      <c r="B362" s="324"/>
      <c r="C362" s="324"/>
      <c r="D362" s="324"/>
      <c r="E362" s="324"/>
      <c r="F362" s="324"/>
      <c r="G362" s="324"/>
      <c r="W362" s="357"/>
      <c r="X362" s="357"/>
      <c r="Y362" s="357"/>
      <c r="Z362" s="357"/>
      <c r="AA362" s="357"/>
      <c r="AB362" s="357"/>
      <c r="AC362" s="357"/>
      <c r="AD362" s="357"/>
      <c r="AE362" s="357"/>
      <c r="AF362" s="357"/>
      <c r="AG362" s="357"/>
      <c r="AH362" s="357"/>
      <c r="AI362" s="357"/>
      <c r="AJ362" s="357"/>
      <c r="AK362" s="357"/>
      <c r="AL362" s="357"/>
      <c r="AM362" s="357"/>
      <c r="AN362" s="357"/>
      <c r="AO362" s="357"/>
      <c r="AP362" s="357"/>
      <c r="AQ362" s="357"/>
      <c r="AR362" s="357"/>
      <c r="AS362" s="357"/>
      <c r="AT362" s="357"/>
      <c r="AU362" s="357"/>
      <c r="AV362" s="357"/>
      <c r="AW362" s="357"/>
      <c r="AX362" s="357"/>
      <c r="AY362" s="357"/>
      <c r="AZ362" s="357"/>
      <c r="BB362" s="324"/>
      <c r="BW362" s="357"/>
      <c r="BX362" s="357"/>
      <c r="BY362" s="357"/>
      <c r="BZ362" s="357"/>
      <c r="CA362" s="357"/>
      <c r="CB362" s="357"/>
      <c r="CC362" s="357"/>
      <c r="CD362" s="357"/>
      <c r="CE362" s="357"/>
      <c r="CF362" s="357"/>
      <c r="CG362" s="357"/>
      <c r="CH362" s="357"/>
      <c r="CI362" s="357"/>
      <c r="CJ362" s="357"/>
      <c r="CK362" s="357"/>
      <c r="CL362" s="357"/>
      <c r="CM362" s="357"/>
      <c r="CN362" s="357"/>
      <c r="CO362" s="357"/>
      <c r="CP362" s="357"/>
      <c r="CQ362" s="357"/>
      <c r="CR362" s="357"/>
      <c r="CS362" s="357"/>
      <c r="CT362" s="357"/>
      <c r="CU362" s="357"/>
      <c r="CV362" s="357"/>
      <c r="CW362" s="357"/>
      <c r="CX362" s="357"/>
      <c r="CY362" s="357"/>
      <c r="CZ362" s="357"/>
    </row>
    <row r="363" s="383" customFormat="true" ht="15" customHeight="true" x14ac:dyDescent="0.2">
      <c r="A363" s="324"/>
      <c r="B363" s="324"/>
      <c r="C363" s="324"/>
      <c r="D363" s="324"/>
      <c r="E363" s="324"/>
      <c r="F363" s="324"/>
      <c r="G363" s="324"/>
      <c r="W363" s="357"/>
      <c r="X363" s="357"/>
      <c r="Y363" s="357"/>
      <c r="Z363" s="357"/>
      <c r="AA363" s="357"/>
      <c r="AB363" s="357"/>
      <c r="AC363" s="357"/>
      <c r="AD363" s="357"/>
      <c r="AE363" s="357"/>
      <c r="AF363" s="357"/>
      <c r="AG363" s="357"/>
      <c r="AH363" s="357"/>
      <c r="AI363" s="357"/>
      <c r="AJ363" s="357"/>
      <c r="AK363" s="357"/>
      <c r="AL363" s="357"/>
      <c r="AM363" s="357"/>
      <c r="AN363" s="357"/>
      <c r="AO363" s="357"/>
      <c r="AP363" s="357"/>
      <c r="AQ363" s="357"/>
      <c r="AR363" s="357"/>
      <c r="AS363" s="357"/>
      <c r="AT363" s="357"/>
      <c r="AU363" s="357"/>
      <c r="AV363" s="357"/>
      <c r="AW363" s="357"/>
      <c r="AX363" s="357"/>
      <c r="AY363" s="357"/>
      <c r="AZ363" s="357"/>
      <c r="BB363" s="324"/>
      <c r="BW363" s="357"/>
      <c r="BX363" s="357"/>
      <c r="BY363" s="357"/>
      <c r="BZ363" s="357"/>
      <c r="CA363" s="357"/>
      <c r="CB363" s="357"/>
      <c r="CC363" s="357"/>
      <c r="CD363" s="357"/>
      <c r="CE363" s="357"/>
      <c r="CF363" s="357"/>
      <c r="CG363" s="357"/>
      <c r="CH363" s="357"/>
      <c r="CI363" s="357"/>
      <c r="CJ363" s="357"/>
      <c r="CK363" s="357"/>
      <c r="CL363" s="357"/>
      <c r="CM363" s="357"/>
      <c r="CN363" s="357"/>
      <c r="CO363" s="357"/>
      <c r="CP363" s="357"/>
      <c r="CQ363" s="357"/>
      <c r="CR363" s="357"/>
      <c r="CS363" s="357"/>
      <c r="CT363" s="357"/>
      <c r="CU363" s="357"/>
      <c r="CV363" s="357"/>
      <c r="CW363" s="357"/>
      <c r="CX363" s="357"/>
      <c r="CY363" s="357"/>
      <c r="CZ363" s="357"/>
    </row>
    <row r="364" s="383" customFormat="true" ht="15" customHeight="true" x14ac:dyDescent="0.2">
      <c r="A364" s="324"/>
      <c r="B364" s="324"/>
      <c r="C364" s="324"/>
      <c r="D364" s="324"/>
      <c r="E364" s="324"/>
      <c r="F364" s="324"/>
      <c r="G364" s="324"/>
      <c r="W364" s="357"/>
      <c r="X364" s="357"/>
      <c r="Y364" s="357"/>
      <c r="Z364" s="357"/>
      <c r="AA364" s="357"/>
      <c r="AB364" s="357"/>
      <c r="AC364" s="357"/>
      <c r="AD364" s="357"/>
      <c r="AE364" s="357"/>
      <c r="AF364" s="357"/>
      <c r="AG364" s="357"/>
      <c r="AH364" s="357"/>
      <c r="AI364" s="357"/>
      <c r="AJ364" s="357"/>
      <c r="AK364" s="357"/>
      <c r="AL364" s="357"/>
      <c r="AM364" s="357"/>
      <c r="AN364" s="357"/>
      <c r="AO364" s="357"/>
      <c r="AP364" s="357"/>
      <c r="AQ364" s="357"/>
      <c r="AR364" s="357"/>
      <c r="AS364" s="357"/>
      <c r="AT364" s="357"/>
      <c r="AU364" s="357"/>
      <c r="AV364" s="357"/>
      <c r="AW364" s="357"/>
      <c r="AX364" s="357"/>
      <c r="AY364" s="357"/>
      <c r="AZ364" s="357"/>
      <c r="BB364" s="324"/>
      <c r="BW364" s="357"/>
      <c r="BX364" s="357"/>
      <c r="BY364" s="357"/>
      <c r="BZ364" s="357"/>
      <c r="CA364" s="357"/>
      <c r="CB364" s="357"/>
      <c r="CC364" s="357"/>
      <c r="CD364" s="357"/>
      <c r="CE364" s="357"/>
      <c r="CF364" s="357"/>
      <c r="CG364" s="357"/>
      <c r="CH364" s="357"/>
      <c r="CI364" s="357"/>
      <c r="CJ364" s="357"/>
      <c r="CK364" s="357"/>
      <c r="CL364" s="357"/>
      <c r="CM364" s="357"/>
      <c r="CN364" s="357"/>
      <c r="CO364" s="357"/>
      <c r="CP364" s="357"/>
      <c r="CQ364" s="357"/>
      <c r="CR364" s="357"/>
      <c r="CS364" s="357"/>
      <c r="CT364" s="357"/>
      <c r="CU364" s="357"/>
      <c r="CV364" s="357"/>
      <c r="CW364" s="357"/>
      <c r="CX364" s="357"/>
      <c r="CY364" s="357"/>
      <c r="CZ364" s="357"/>
    </row>
    <row r="365" s="383" customFormat="true" ht="15" customHeight="true" x14ac:dyDescent="0.2">
      <c r="A365" s="324"/>
      <c r="B365" s="324"/>
      <c r="C365" s="324"/>
      <c r="D365" s="324"/>
      <c r="E365" s="324"/>
      <c r="F365" s="324"/>
      <c r="G365" s="324"/>
      <c r="W365" s="357"/>
      <c r="X365" s="357"/>
      <c r="Y365" s="357"/>
      <c r="Z365" s="357"/>
      <c r="AA365" s="357"/>
      <c r="AB365" s="357"/>
      <c r="AC365" s="357"/>
      <c r="AD365" s="357"/>
      <c r="AE365" s="357"/>
      <c r="AF365" s="357"/>
      <c r="AG365" s="357"/>
      <c r="AH365" s="357"/>
      <c r="AI365" s="357"/>
      <c r="AJ365" s="357"/>
      <c r="AK365" s="357"/>
      <c r="AL365" s="357"/>
      <c r="AM365" s="357"/>
      <c r="AN365" s="357"/>
      <c r="AO365" s="357"/>
      <c r="AP365" s="357"/>
      <c r="AQ365" s="357"/>
      <c r="AR365" s="357"/>
      <c r="AS365" s="357"/>
      <c r="AT365" s="357"/>
      <c r="AU365" s="357"/>
      <c r="AV365" s="357"/>
      <c r="AW365" s="357"/>
      <c r="AX365" s="357"/>
      <c r="AY365" s="357"/>
      <c r="AZ365" s="357"/>
      <c r="BB365" s="324"/>
      <c r="BW365" s="357"/>
      <c r="BX365" s="357"/>
      <c r="BY365" s="357"/>
      <c r="BZ365" s="357"/>
      <c r="CA365" s="357"/>
      <c r="CB365" s="357"/>
      <c r="CC365" s="357"/>
      <c r="CD365" s="357"/>
      <c r="CE365" s="357"/>
      <c r="CF365" s="357"/>
      <c r="CG365" s="357"/>
      <c r="CH365" s="357"/>
      <c r="CI365" s="357"/>
      <c r="CJ365" s="357"/>
      <c r="CK365" s="357"/>
      <c r="CL365" s="357"/>
      <c r="CM365" s="357"/>
      <c r="CN365" s="357"/>
      <c r="CO365" s="357"/>
      <c r="CP365" s="357"/>
      <c r="CQ365" s="357"/>
      <c r="CR365" s="357"/>
      <c r="CS365" s="357"/>
      <c r="CT365" s="357"/>
      <c r="CU365" s="357"/>
      <c r="CV365" s="357"/>
      <c r="CW365" s="357"/>
      <c r="CX365" s="357"/>
      <c r="CY365" s="357"/>
      <c r="CZ365" s="357"/>
    </row>
    <row r="366" s="383" customFormat="true" ht="15" customHeight="true" x14ac:dyDescent="0.2">
      <c r="A366" s="324"/>
      <c r="B366" s="324"/>
      <c r="C366" s="324"/>
      <c r="D366" s="324"/>
      <c r="E366" s="324"/>
      <c r="F366" s="324"/>
      <c r="G366" s="324"/>
      <c r="W366" s="357"/>
      <c r="X366" s="357"/>
      <c r="Y366" s="357"/>
      <c r="Z366" s="357"/>
      <c r="AA366" s="357"/>
      <c r="AB366" s="357"/>
      <c r="AC366" s="357"/>
      <c r="AD366" s="357"/>
      <c r="AE366" s="357"/>
      <c r="AF366" s="357"/>
      <c r="AG366" s="357"/>
      <c r="AH366" s="357"/>
      <c r="AI366" s="357"/>
      <c r="AJ366" s="357"/>
      <c r="AK366" s="357"/>
      <c r="AL366" s="357"/>
      <c r="AM366" s="357"/>
      <c r="AN366" s="357"/>
      <c r="AO366" s="357"/>
      <c r="AP366" s="357"/>
      <c r="AQ366" s="357"/>
      <c r="AR366" s="357"/>
      <c r="AS366" s="357"/>
      <c r="AT366" s="357"/>
      <c r="AU366" s="357"/>
      <c r="AV366" s="357"/>
      <c r="AW366" s="357"/>
      <c r="AX366" s="357"/>
      <c r="AY366" s="357"/>
      <c r="AZ366" s="357"/>
      <c r="BB366" s="324"/>
      <c r="BW366" s="357"/>
      <c r="BX366" s="357"/>
      <c r="BY366" s="357"/>
      <c r="BZ366" s="357"/>
      <c r="CA366" s="357"/>
      <c r="CB366" s="357"/>
      <c r="CC366" s="357"/>
      <c r="CD366" s="357"/>
      <c r="CE366" s="357"/>
      <c r="CF366" s="357"/>
      <c r="CG366" s="357"/>
      <c r="CH366" s="357"/>
      <c r="CI366" s="357"/>
      <c r="CJ366" s="357"/>
      <c r="CK366" s="357"/>
      <c r="CL366" s="357"/>
      <c r="CM366" s="357"/>
      <c r="CN366" s="357"/>
      <c r="CO366" s="357"/>
      <c r="CP366" s="357"/>
      <c r="CQ366" s="357"/>
      <c r="CR366" s="357"/>
      <c r="CS366" s="357"/>
      <c r="CT366" s="357"/>
      <c r="CU366" s="357"/>
      <c r="CV366" s="357"/>
      <c r="CW366" s="357"/>
      <c r="CX366" s="357"/>
      <c r="CY366" s="357"/>
      <c r="CZ366" s="357"/>
    </row>
    <row r="367" s="383" customFormat="true" ht="15" customHeight="true" x14ac:dyDescent="0.2">
      <c r="A367" s="324"/>
      <c r="B367" s="324"/>
      <c r="C367" s="324"/>
      <c r="D367" s="324"/>
      <c r="E367" s="324"/>
      <c r="F367" s="324"/>
      <c r="G367" s="324"/>
      <c r="W367" s="357"/>
      <c r="X367" s="357"/>
      <c r="Y367" s="357"/>
      <c r="Z367" s="357"/>
      <c r="AA367" s="357"/>
      <c r="AB367" s="357"/>
      <c r="AC367" s="357"/>
      <c r="AD367" s="357"/>
      <c r="AE367" s="357"/>
      <c r="AF367" s="357"/>
      <c r="AG367" s="357"/>
      <c r="AH367" s="357"/>
      <c r="AI367" s="357"/>
      <c r="AJ367" s="357"/>
      <c r="AK367" s="357"/>
      <c r="AL367" s="357"/>
      <c r="AM367" s="357"/>
      <c r="AN367" s="357"/>
      <c r="AO367" s="357"/>
      <c r="AP367" s="357"/>
      <c r="AQ367" s="357"/>
      <c r="AR367" s="357"/>
      <c r="AS367" s="357"/>
      <c r="AT367" s="357"/>
      <c r="AU367" s="357"/>
      <c r="AV367" s="357"/>
      <c r="AW367" s="357"/>
      <c r="AX367" s="357"/>
      <c r="AY367" s="357"/>
      <c r="AZ367" s="357"/>
      <c r="BB367" s="324"/>
      <c r="BW367" s="357"/>
      <c r="BX367" s="357"/>
      <c r="BY367" s="357"/>
      <c r="BZ367" s="357"/>
      <c r="CA367" s="357"/>
      <c r="CB367" s="357"/>
      <c r="CC367" s="357"/>
      <c r="CD367" s="357"/>
      <c r="CE367" s="357"/>
      <c r="CF367" s="357"/>
      <c r="CG367" s="357"/>
      <c r="CH367" s="357"/>
      <c r="CI367" s="357"/>
      <c r="CJ367" s="357"/>
      <c r="CK367" s="357"/>
      <c r="CL367" s="357"/>
      <c r="CM367" s="357"/>
      <c r="CN367" s="357"/>
      <c r="CO367" s="357"/>
      <c r="CP367" s="357"/>
      <c r="CQ367" s="357"/>
      <c r="CR367" s="357"/>
      <c r="CS367" s="357"/>
      <c r="CT367" s="357"/>
      <c r="CU367" s="357"/>
      <c r="CV367" s="357"/>
      <c r="CW367" s="357"/>
      <c r="CX367" s="357"/>
      <c r="CY367" s="357"/>
      <c r="CZ367" s="357"/>
    </row>
    <row r="368" s="383" customFormat="true" ht="15" customHeight="true" x14ac:dyDescent="0.2">
      <c r="A368" s="324"/>
      <c r="B368" s="324"/>
      <c r="C368" s="324"/>
      <c r="D368" s="324"/>
      <c r="E368" s="324"/>
      <c r="F368" s="324"/>
      <c r="G368" s="324"/>
      <c r="W368" s="357"/>
      <c r="X368" s="357"/>
      <c r="Y368" s="357"/>
      <c r="Z368" s="357"/>
      <c r="AA368" s="357"/>
      <c r="AB368" s="357"/>
      <c r="AC368" s="357"/>
      <c r="AD368" s="357"/>
      <c r="AE368" s="357"/>
      <c r="AF368" s="357"/>
      <c r="AG368" s="357"/>
      <c r="AH368" s="357"/>
      <c r="AI368" s="357"/>
      <c r="AJ368" s="357"/>
      <c r="AK368" s="357"/>
      <c r="AL368" s="357"/>
      <c r="AM368" s="357"/>
      <c r="AN368" s="357"/>
      <c r="AO368" s="357"/>
      <c r="AP368" s="357"/>
      <c r="AQ368" s="357"/>
      <c r="AR368" s="357"/>
      <c r="AS368" s="357"/>
      <c r="AT368" s="357"/>
      <c r="AU368" s="357"/>
      <c r="AV368" s="357"/>
      <c r="AW368" s="357"/>
      <c r="AX368" s="357"/>
      <c r="AY368" s="357"/>
      <c r="AZ368" s="357"/>
      <c r="BB368" s="324"/>
      <c r="BW368" s="357"/>
      <c r="BX368" s="357"/>
      <c r="BY368" s="357"/>
      <c r="BZ368" s="357"/>
      <c r="CA368" s="357"/>
      <c r="CB368" s="357"/>
      <c r="CC368" s="357"/>
      <c r="CD368" s="357"/>
      <c r="CE368" s="357"/>
      <c r="CF368" s="357"/>
      <c r="CG368" s="357"/>
      <c r="CH368" s="357"/>
      <c r="CI368" s="357"/>
      <c r="CJ368" s="357"/>
      <c r="CK368" s="357"/>
      <c r="CL368" s="357"/>
      <c r="CM368" s="357"/>
      <c r="CN368" s="357"/>
      <c r="CO368" s="357"/>
      <c r="CP368" s="357"/>
      <c r="CQ368" s="357"/>
      <c r="CR368" s="357"/>
      <c r="CS368" s="357"/>
      <c r="CT368" s="357"/>
      <c r="CU368" s="357"/>
      <c r="CV368" s="357"/>
      <c r="CW368" s="357"/>
      <c r="CX368" s="357"/>
      <c r="CY368" s="357"/>
      <c r="CZ368" s="357"/>
    </row>
    <row r="369" s="383" customFormat="true" ht="15" customHeight="true" x14ac:dyDescent="0.2">
      <c r="A369" s="324"/>
      <c r="B369" s="324"/>
      <c r="C369" s="324"/>
      <c r="D369" s="324"/>
      <c r="E369" s="324"/>
      <c r="F369" s="324"/>
      <c r="G369" s="324"/>
      <c r="W369" s="357"/>
      <c r="X369" s="357"/>
      <c r="Y369" s="357"/>
      <c r="Z369" s="357"/>
      <c r="AA369" s="357"/>
      <c r="AB369" s="357"/>
      <c r="AC369" s="357"/>
      <c r="AD369" s="357"/>
      <c r="AE369" s="357"/>
      <c r="AF369" s="357"/>
      <c r="AG369" s="357"/>
      <c r="AH369" s="357"/>
      <c r="AI369" s="357"/>
      <c r="AJ369" s="357"/>
      <c r="AK369" s="357"/>
      <c r="AL369" s="357"/>
      <c r="AM369" s="357"/>
      <c r="AN369" s="357"/>
      <c r="AO369" s="357"/>
      <c r="AP369" s="357"/>
      <c r="AQ369" s="357"/>
      <c r="AR369" s="357"/>
      <c r="AS369" s="357"/>
      <c r="AT369" s="357"/>
      <c r="AU369" s="357"/>
      <c r="AV369" s="357"/>
      <c r="AW369" s="357"/>
      <c r="AX369" s="357"/>
      <c r="AY369" s="357"/>
      <c r="AZ369" s="357"/>
      <c r="BB369" s="324"/>
      <c r="BW369" s="357"/>
      <c r="BX369" s="357"/>
      <c r="BY369" s="357"/>
      <c r="BZ369" s="357"/>
      <c r="CA369" s="357"/>
      <c r="CB369" s="357"/>
      <c r="CC369" s="357"/>
      <c r="CD369" s="357"/>
      <c r="CE369" s="357"/>
      <c r="CF369" s="357"/>
      <c r="CG369" s="357"/>
      <c r="CH369" s="357"/>
      <c r="CI369" s="357"/>
      <c r="CJ369" s="357"/>
      <c r="CK369" s="357"/>
      <c r="CL369" s="357"/>
      <c r="CM369" s="357"/>
      <c r="CN369" s="357"/>
      <c r="CO369" s="357"/>
      <c r="CP369" s="357"/>
      <c r="CQ369" s="357"/>
      <c r="CR369" s="357"/>
      <c r="CS369" s="357"/>
      <c r="CT369" s="357"/>
      <c r="CU369" s="357"/>
      <c r="CV369" s="357"/>
      <c r="CW369" s="357"/>
      <c r="CX369" s="357"/>
      <c r="CY369" s="357"/>
      <c r="CZ369" s="357"/>
    </row>
    <row r="370" s="383" customFormat="true" ht="15" customHeight="true" x14ac:dyDescent="0.2">
      <c r="A370" s="324"/>
      <c r="B370" s="324"/>
      <c r="C370" s="324"/>
      <c r="D370" s="324"/>
      <c r="E370" s="324"/>
      <c r="F370" s="324"/>
      <c r="G370" s="324"/>
      <c r="W370" s="357"/>
      <c r="X370" s="357"/>
      <c r="Y370" s="357"/>
      <c r="Z370" s="357"/>
      <c r="AA370" s="357"/>
      <c r="AB370" s="357"/>
      <c r="AC370" s="357"/>
      <c r="AD370" s="357"/>
      <c r="AE370" s="357"/>
      <c r="AF370" s="357"/>
      <c r="AG370" s="357"/>
      <c r="AH370" s="357"/>
      <c r="AI370" s="357"/>
      <c r="AJ370" s="357"/>
      <c r="AK370" s="357"/>
      <c r="AL370" s="357"/>
      <c r="AM370" s="357"/>
      <c r="AN370" s="357"/>
      <c r="AO370" s="357"/>
      <c r="AP370" s="357"/>
      <c r="AQ370" s="357"/>
      <c r="AR370" s="357"/>
      <c r="AS370" s="357"/>
      <c r="AT370" s="357"/>
      <c r="AU370" s="357"/>
      <c r="AV370" s="357"/>
      <c r="AW370" s="357"/>
      <c r="AX370" s="357"/>
      <c r="AY370" s="357"/>
      <c r="AZ370" s="357"/>
      <c r="BB370" s="324"/>
      <c r="BW370" s="357"/>
      <c r="BX370" s="357"/>
      <c r="BY370" s="357"/>
      <c r="BZ370" s="357"/>
      <c r="CA370" s="357"/>
      <c r="CB370" s="357"/>
      <c r="CC370" s="357"/>
      <c r="CD370" s="357"/>
      <c r="CE370" s="357"/>
      <c r="CF370" s="357"/>
      <c r="CG370" s="357"/>
      <c r="CH370" s="357"/>
      <c r="CI370" s="357"/>
      <c r="CJ370" s="357"/>
      <c r="CK370" s="357"/>
      <c r="CL370" s="357"/>
      <c r="CM370" s="357"/>
      <c r="CN370" s="357"/>
      <c r="CO370" s="357"/>
      <c r="CP370" s="357"/>
      <c r="CQ370" s="357"/>
      <c r="CR370" s="357"/>
      <c r="CS370" s="357"/>
      <c r="CT370" s="357"/>
      <c r="CU370" s="357"/>
      <c r="CV370" s="357"/>
      <c r="CW370" s="357"/>
      <c r="CX370" s="357"/>
      <c r="CY370" s="357"/>
      <c r="CZ370" s="357"/>
    </row>
    <row r="371" s="383" customFormat="true" ht="15" customHeight="true" x14ac:dyDescent="0.2">
      <c r="A371" s="324"/>
      <c r="B371" s="324"/>
      <c r="C371" s="324"/>
      <c r="D371" s="324"/>
      <c r="E371" s="324"/>
      <c r="F371" s="324"/>
      <c r="G371" s="324"/>
      <c r="W371" s="357"/>
      <c r="X371" s="357"/>
      <c r="Y371" s="357"/>
      <c r="Z371" s="357"/>
      <c r="AA371" s="357"/>
      <c r="AB371" s="357"/>
      <c r="AC371" s="357"/>
      <c r="AD371" s="357"/>
      <c r="AE371" s="357"/>
      <c r="AF371" s="357"/>
      <c r="AG371" s="357"/>
      <c r="AH371" s="357"/>
      <c r="AI371" s="357"/>
      <c r="AJ371" s="357"/>
      <c r="AK371" s="357"/>
      <c r="AL371" s="357"/>
      <c r="AM371" s="357"/>
      <c r="AN371" s="357"/>
      <c r="AO371" s="357"/>
      <c r="AP371" s="357"/>
      <c r="AQ371" s="357"/>
      <c r="AR371" s="357"/>
      <c r="AS371" s="357"/>
      <c r="AT371" s="357"/>
      <c r="AU371" s="357"/>
      <c r="AV371" s="357"/>
      <c r="AW371" s="357"/>
      <c r="AX371" s="357"/>
      <c r="AY371" s="357"/>
      <c r="AZ371" s="357"/>
      <c r="BB371" s="324"/>
      <c r="BW371" s="357"/>
      <c r="BX371" s="357"/>
      <c r="BY371" s="357"/>
      <c r="BZ371" s="357"/>
      <c r="CA371" s="357"/>
      <c r="CB371" s="357"/>
      <c r="CC371" s="357"/>
      <c r="CD371" s="357"/>
      <c r="CE371" s="357"/>
      <c r="CF371" s="357"/>
      <c r="CG371" s="357"/>
      <c r="CH371" s="357"/>
      <c r="CI371" s="357"/>
      <c r="CJ371" s="357"/>
      <c r="CK371" s="357"/>
      <c r="CL371" s="357"/>
      <c r="CM371" s="357"/>
      <c r="CN371" s="357"/>
      <c r="CO371" s="357"/>
      <c r="CP371" s="357"/>
      <c r="CQ371" s="357"/>
      <c r="CR371" s="357"/>
      <c r="CS371" s="357"/>
      <c r="CT371" s="357"/>
      <c r="CU371" s="357"/>
      <c r="CV371" s="357"/>
      <c r="CW371" s="357"/>
      <c r="CX371" s="357"/>
      <c r="CY371" s="357"/>
      <c r="CZ371" s="357"/>
    </row>
    <row r="372" s="383" customFormat="true" ht="15" customHeight="true" x14ac:dyDescent="0.2">
      <c r="A372" s="324"/>
      <c r="B372" s="324"/>
      <c r="C372" s="324"/>
      <c r="D372" s="324"/>
      <c r="E372" s="324"/>
      <c r="F372" s="324"/>
      <c r="G372" s="324"/>
      <c r="W372" s="357"/>
      <c r="X372" s="357"/>
      <c r="Y372" s="357"/>
      <c r="Z372" s="357"/>
      <c r="AA372" s="357"/>
      <c r="AB372" s="357"/>
      <c r="AC372" s="357"/>
      <c r="AD372" s="357"/>
      <c r="AE372" s="357"/>
      <c r="AF372" s="357"/>
      <c r="AG372" s="357"/>
      <c r="AH372" s="357"/>
      <c r="AI372" s="357"/>
      <c r="AJ372" s="357"/>
      <c r="AK372" s="357"/>
      <c r="AL372" s="357"/>
      <c r="AM372" s="357"/>
      <c r="AN372" s="357"/>
      <c r="AO372" s="357"/>
      <c r="AP372" s="357"/>
      <c r="AQ372" s="357"/>
      <c r="AR372" s="357"/>
      <c r="AS372" s="357"/>
      <c r="AT372" s="357"/>
      <c r="AU372" s="357"/>
      <c r="AV372" s="357"/>
      <c r="AW372" s="357"/>
      <c r="AX372" s="357"/>
      <c r="AY372" s="357"/>
      <c r="AZ372" s="357"/>
      <c r="BB372" s="324"/>
      <c r="BW372" s="357"/>
      <c r="BX372" s="357"/>
      <c r="BY372" s="357"/>
      <c r="BZ372" s="357"/>
      <c r="CA372" s="357"/>
      <c r="CB372" s="357"/>
      <c r="CC372" s="357"/>
      <c r="CD372" s="357"/>
      <c r="CE372" s="357"/>
      <c r="CF372" s="357"/>
      <c r="CG372" s="357"/>
      <c r="CH372" s="357"/>
      <c r="CI372" s="357"/>
      <c r="CJ372" s="357"/>
      <c r="CK372" s="357"/>
      <c r="CL372" s="357"/>
      <c r="CM372" s="357"/>
      <c r="CN372" s="357"/>
      <c r="CO372" s="357"/>
      <c r="CP372" s="357"/>
      <c r="CQ372" s="357"/>
      <c r="CR372" s="357"/>
      <c r="CS372" s="357"/>
      <c r="CT372" s="357"/>
      <c r="CU372" s="357"/>
      <c r="CV372" s="357"/>
      <c r="CW372" s="357"/>
      <c r="CX372" s="357"/>
      <c r="CY372" s="357"/>
      <c r="CZ372" s="357"/>
    </row>
    <row r="373" s="383" customFormat="true" ht="15" customHeight="true" x14ac:dyDescent="0.2">
      <c r="A373" s="324"/>
      <c r="B373" s="324"/>
      <c r="C373" s="324"/>
      <c r="D373" s="324"/>
      <c r="E373" s="324"/>
      <c r="F373" s="324"/>
      <c r="G373" s="324"/>
      <c r="W373" s="357"/>
      <c r="X373" s="357"/>
      <c r="Y373" s="357"/>
      <c r="Z373" s="357"/>
      <c r="AA373" s="357"/>
      <c r="AB373" s="357"/>
      <c r="AC373" s="357"/>
      <c r="AD373" s="357"/>
      <c r="AE373" s="357"/>
      <c r="AF373" s="357"/>
      <c r="AG373" s="357"/>
      <c r="AH373" s="357"/>
      <c r="AI373" s="357"/>
      <c r="AJ373" s="357"/>
      <c r="AK373" s="357"/>
      <c r="AL373" s="357"/>
      <c r="AM373" s="357"/>
      <c r="AN373" s="357"/>
      <c r="AO373" s="357"/>
      <c r="AP373" s="357"/>
      <c r="AQ373" s="357"/>
      <c r="AR373" s="357"/>
      <c r="AS373" s="357"/>
      <c r="AT373" s="357"/>
      <c r="AU373" s="357"/>
      <c r="AV373" s="357"/>
      <c r="AW373" s="357"/>
      <c r="AX373" s="357"/>
      <c r="AY373" s="357"/>
      <c r="AZ373" s="357"/>
      <c r="BB373" s="324"/>
      <c r="BW373" s="357"/>
      <c r="BX373" s="357"/>
      <c r="BY373" s="357"/>
      <c r="BZ373" s="357"/>
      <c r="CA373" s="357"/>
      <c r="CB373" s="357"/>
      <c r="CC373" s="357"/>
      <c r="CD373" s="357"/>
      <c r="CE373" s="357"/>
      <c r="CF373" s="357"/>
      <c r="CG373" s="357"/>
      <c r="CH373" s="357"/>
      <c r="CI373" s="357"/>
      <c r="CJ373" s="357"/>
      <c r="CK373" s="357"/>
      <c r="CL373" s="357"/>
      <c r="CM373" s="357"/>
      <c r="CN373" s="357"/>
      <c r="CO373" s="357"/>
      <c r="CP373" s="357"/>
      <c r="CQ373" s="357"/>
      <c r="CR373" s="357"/>
      <c r="CS373" s="357"/>
      <c r="CT373" s="357"/>
      <c r="CU373" s="357"/>
      <c r="CV373" s="357"/>
      <c r="CW373" s="357"/>
      <c r="CX373" s="357"/>
      <c r="CY373" s="357"/>
      <c r="CZ373" s="357"/>
    </row>
    <row r="374" s="383" customFormat="true" ht="15" customHeight="true" x14ac:dyDescent="0.2">
      <c r="A374" s="324"/>
      <c r="B374" s="324"/>
      <c r="C374" s="324"/>
      <c r="D374" s="324"/>
      <c r="E374" s="324"/>
      <c r="F374" s="324"/>
      <c r="G374" s="324"/>
      <c r="W374" s="357"/>
      <c r="X374" s="357"/>
      <c r="Y374" s="357"/>
      <c r="Z374" s="357"/>
      <c r="AA374" s="357"/>
      <c r="AB374" s="357"/>
      <c r="AC374" s="357"/>
      <c r="AD374" s="357"/>
      <c r="AE374" s="357"/>
      <c r="AF374" s="357"/>
      <c r="AG374" s="357"/>
      <c r="AH374" s="357"/>
      <c r="AI374" s="357"/>
      <c r="AJ374" s="357"/>
      <c r="AK374" s="357"/>
      <c r="AL374" s="357"/>
      <c r="AM374" s="357"/>
      <c r="AN374" s="357"/>
      <c r="AO374" s="357"/>
      <c r="AP374" s="357"/>
      <c r="AQ374" s="357"/>
      <c r="AR374" s="357"/>
      <c r="AS374" s="357"/>
      <c r="AT374" s="357"/>
      <c r="AU374" s="357"/>
      <c r="AV374" s="357"/>
      <c r="AW374" s="357"/>
      <c r="AX374" s="357"/>
      <c r="AY374" s="357"/>
      <c r="AZ374" s="357"/>
      <c r="BB374" s="324"/>
      <c r="BW374" s="357"/>
      <c r="BX374" s="357"/>
      <c r="BY374" s="357"/>
      <c r="BZ374" s="357"/>
      <c r="CA374" s="357"/>
      <c r="CB374" s="357"/>
      <c r="CC374" s="357"/>
      <c r="CD374" s="357"/>
      <c r="CE374" s="357"/>
      <c r="CF374" s="357"/>
      <c r="CG374" s="357"/>
      <c r="CH374" s="357"/>
      <c r="CI374" s="357"/>
      <c r="CJ374" s="357"/>
      <c r="CK374" s="357"/>
      <c r="CL374" s="357"/>
      <c r="CM374" s="357"/>
      <c r="CN374" s="357"/>
      <c r="CO374" s="357"/>
      <c r="CP374" s="357"/>
      <c r="CQ374" s="357"/>
      <c r="CR374" s="357"/>
      <c r="CS374" s="357"/>
      <c r="CT374" s="357"/>
      <c r="CU374" s="357"/>
      <c r="CV374" s="357"/>
      <c r="CW374" s="357"/>
      <c r="CX374" s="357"/>
      <c r="CY374" s="357"/>
      <c r="CZ374" s="357"/>
    </row>
    <row r="375" s="319" customFormat="true" ht="15" customHeight="true" x14ac:dyDescent="0.2">
      <c r="V375" s="321"/>
      <c r="W375" s="356"/>
      <c r="X375" s="356"/>
      <c r="Y375" s="356"/>
      <c r="Z375" s="356"/>
      <c r="AA375" s="356"/>
      <c r="AB375" s="356"/>
      <c r="AC375" s="356"/>
      <c r="AD375" s="356"/>
      <c r="AE375" s="356"/>
      <c r="AF375" s="356"/>
      <c r="AG375" s="356"/>
      <c r="AH375" s="356"/>
      <c r="AI375" s="356"/>
      <c r="AJ375" s="356"/>
      <c r="AK375" s="356"/>
      <c r="AL375" s="356"/>
      <c r="AM375" s="356"/>
      <c r="AN375" s="356"/>
      <c r="AO375" s="356"/>
      <c r="AP375" s="356"/>
      <c r="AQ375" s="356"/>
      <c r="AR375" s="356"/>
      <c r="AS375" s="356"/>
      <c r="AT375" s="356"/>
      <c r="AU375" s="356"/>
      <c r="AV375" s="356"/>
      <c r="AW375" s="356"/>
      <c r="AX375" s="356"/>
      <c r="AY375" s="356"/>
      <c r="AZ375" s="356"/>
      <c r="BA375" s="321"/>
      <c r="BV375" s="321"/>
      <c r="BW375" s="356"/>
      <c r="BX375" s="356"/>
      <c r="BY375" s="356"/>
      <c r="BZ375" s="356"/>
      <c r="CA375" s="356"/>
      <c r="CB375" s="356"/>
      <c r="CC375" s="356"/>
      <c r="CD375" s="356"/>
      <c r="CE375" s="356"/>
      <c r="CF375" s="356"/>
      <c r="CG375" s="356"/>
      <c r="CH375" s="356"/>
      <c r="CI375" s="356"/>
      <c r="CJ375" s="356"/>
      <c r="CK375" s="356"/>
      <c r="CL375" s="356"/>
      <c r="CM375" s="356"/>
      <c r="CN375" s="356"/>
      <c r="CO375" s="356"/>
      <c r="CP375" s="356"/>
      <c r="CQ375" s="356"/>
      <c r="CR375" s="356"/>
      <c r="CS375" s="356"/>
      <c r="CT375" s="356"/>
      <c r="CU375" s="356"/>
      <c r="CV375" s="356"/>
      <c r="CW375" s="356"/>
      <c r="CX375" s="356"/>
      <c r="CY375" s="356"/>
      <c r="CZ375" s="356"/>
    </row>
    <row r="376" s="319" customFormat="true" ht="15" customHeight="true" x14ac:dyDescent="0.2">
      <c r="V376" s="321"/>
      <c r="W376" s="356"/>
      <c r="X376" s="356"/>
      <c r="Y376" s="356"/>
      <c r="Z376" s="356"/>
      <c r="AA376" s="356"/>
      <c r="AB376" s="356"/>
      <c r="AC376" s="356"/>
      <c r="AD376" s="356"/>
      <c r="AE376" s="356"/>
      <c r="AF376" s="356"/>
      <c r="AG376" s="356"/>
      <c r="AH376" s="356"/>
      <c r="AI376" s="356"/>
      <c r="AJ376" s="356"/>
      <c r="AK376" s="356"/>
      <c r="AL376" s="356"/>
      <c r="AM376" s="356"/>
      <c r="AN376" s="356"/>
      <c r="AO376" s="356"/>
      <c r="AP376" s="356"/>
      <c r="AQ376" s="356"/>
      <c r="AR376" s="356"/>
      <c r="AS376" s="356"/>
      <c r="AT376" s="356"/>
      <c r="AU376" s="356"/>
      <c r="AV376" s="356"/>
      <c r="AW376" s="356"/>
      <c r="AX376" s="356"/>
      <c r="AY376" s="356"/>
      <c r="AZ376" s="356"/>
      <c r="BA376" s="321"/>
      <c r="BV376" s="321"/>
      <c r="BW376" s="356"/>
      <c r="BX376" s="356"/>
      <c r="BY376" s="356"/>
      <c r="BZ376" s="356"/>
      <c r="CA376" s="356"/>
      <c r="CB376" s="356"/>
      <c r="CC376" s="356"/>
      <c r="CD376" s="356"/>
      <c r="CE376" s="356"/>
      <c r="CF376" s="356"/>
      <c r="CG376" s="356"/>
      <c r="CH376" s="356"/>
      <c r="CI376" s="356"/>
      <c r="CJ376" s="356"/>
      <c r="CK376" s="356"/>
      <c r="CL376" s="356"/>
      <c r="CM376" s="356"/>
      <c r="CN376" s="356"/>
      <c r="CO376" s="356"/>
      <c r="CP376" s="356"/>
      <c r="CQ376" s="356"/>
      <c r="CR376" s="356"/>
      <c r="CS376" s="356"/>
      <c r="CT376" s="356"/>
      <c r="CU376" s="356"/>
      <c r="CV376" s="356"/>
      <c r="CW376" s="356"/>
      <c r="CX376" s="356"/>
      <c r="CY376" s="356"/>
      <c r="CZ376" s="356"/>
    </row>
    <row r="377" s="319" customFormat="true" ht="15" customHeight="true" x14ac:dyDescent="0.2">
      <c r="V377" s="321"/>
      <c r="W377" s="356"/>
      <c r="X377" s="356"/>
      <c r="Y377" s="356"/>
      <c r="Z377" s="356"/>
      <c r="AA377" s="356"/>
      <c r="AB377" s="356"/>
      <c r="AC377" s="356"/>
      <c r="AD377" s="356"/>
      <c r="AE377" s="356"/>
      <c r="AF377" s="356"/>
      <c r="AG377" s="356"/>
      <c r="AH377" s="356"/>
      <c r="AI377" s="356"/>
      <c r="AJ377" s="356"/>
      <c r="AK377" s="356"/>
      <c r="AL377" s="356"/>
      <c r="AM377" s="356"/>
      <c r="AN377" s="356"/>
      <c r="AO377" s="356"/>
      <c r="AP377" s="356"/>
      <c r="AQ377" s="356"/>
      <c r="AR377" s="356"/>
      <c r="AS377" s="356"/>
      <c r="AT377" s="356"/>
      <c r="AU377" s="356"/>
      <c r="AV377" s="356"/>
      <c r="AW377" s="356"/>
      <c r="AX377" s="356"/>
      <c r="AY377" s="356"/>
      <c r="AZ377" s="356"/>
      <c r="BA377" s="321"/>
      <c r="BV377" s="321"/>
      <c r="BW377" s="356"/>
      <c r="BX377" s="356"/>
      <c r="BY377" s="356"/>
      <c r="BZ377" s="356"/>
      <c r="CA377" s="356"/>
      <c r="CB377" s="356"/>
      <c r="CC377" s="356"/>
      <c r="CD377" s="356"/>
      <c r="CE377" s="356"/>
      <c r="CF377" s="356"/>
      <c r="CG377" s="356"/>
      <c r="CH377" s="356"/>
      <c r="CI377" s="356"/>
      <c r="CJ377" s="356"/>
      <c r="CK377" s="356"/>
      <c r="CL377" s="356"/>
      <c r="CM377" s="356"/>
      <c r="CN377" s="356"/>
      <c r="CO377" s="356"/>
      <c r="CP377" s="356"/>
      <c r="CQ377" s="356"/>
      <c r="CR377" s="356"/>
      <c r="CS377" s="356"/>
      <c r="CT377" s="356"/>
      <c r="CU377" s="356"/>
      <c r="CV377" s="356"/>
      <c r="CW377" s="356"/>
      <c r="CX377" s="356"/>
      <c r="CY377" s="356"/>
      <c r="CZ377" s="356"/>
    </row>
    <row r="378" s="319" customFormat="true" ht="15" customHeight="true" x14ac:dyDescent="0.2">
      <c r="V378" s="321"/>
      <c r="W378" s="356"/>
      <c r="X378" s="356"/>
      <c r="Y378" s="356"/>
      <c r="Z378" s="356"/>
      <c r="AA378" s="356"/>
      <c r="AB378" s="356"/>
      <c r="AC378" s="356"/>
      <c r="AD378" s="356"/>
      <c r="AE378" s="356"/>
      <c r="AF378" s="356"/>
      <c r="AG378" s="356"/>
      <c r="AH378" s="356"/>
      <c r="AI378" s="356"/>
      <c r="AJ378" s="356"/>
      <c r="AK378" s="356"/>
      <c r="AL378" s="356"/>
      <c r="AM378" s="356"/>
      <c r="AN378" s="356"/>
      <c r="AO378" s="356"/>
      <c r="AP378" s="356"/>
      <c r="AQ378" s="356"/>
      <c r="AR378" s="356"/>
      <c r="AS378" s="356"/>
      <c r="AT378" s="356"/>
      <c r="AU378" s="356"/>
      <c r="AV378" s="356"/>
      <c r="AW378" s="356"/>
      <c r="AX378" s="356"/>
      <c r="AY378" s="356"/>
      <c r="AZ378" s="356"/>
      <c r="BA378" s="321"/>
      <c r="BV378" s="321"/>
      <c r="BW378" s="356"/>
      <c r="BX378" s="356"/>
      <c r="BY378" s="356"/>
      <c r="BZ378" s="356"/>
      <c r="CA378" s="356"/>
      <c r="CB378" s="356"/>
      <c r="CC378" s="356"/>
      <c r="CD378" s="356"/>
      <c r="CE378" s="356"/>
      <c r="CF378" s="356"/>
      <c r="CG378" s="356"/>
      <c r="CH378" s="356"/>
      <c r="CI378" s="356"/>
      <c r="CJ378" s="356"/>
      <c r="CK378" s="356"/>
      <c r="CL378" s="356"/>
      <c r="CM378" s="356"/>
      <c r="CN378" s="356"/>
      <c r="CO378" s="356"/>
      <c r="CP378" s="356"/>
      <c r="CQ378" s="356"/>
      <c r="CR378" s="356"/>
      <c r="CS378" s="356"/>
      <c r="CT378" s="356"/>
      <c r="CU378" s="356"/>
      <c r="CV378" s="356"/>
      <c r="CW378" s="356"/>
      <c r="CX378" s="356"/>
      <c r="CY378" s="356"/>
      <c r="CZ378" s="356"/>
    </row>
    <row r="379" s="319" customFormat="true" ht="15" customHeight="true" x14ac:dyDescent="0.2">
      <c r="V379" s="321"/>
      <c r="W379" s="356"/>
      <c r="X379" s="356"/>
      <c r="Y379" s="356"/>
      <c r="Z379" s="356"/>
      <c r="AA379" s="356"/>
      <c r="AB379" s="356"/>
      <c r="AC379" s="356"/>
      <c r="AD379" s="356"/>
      <c r="AE379" s="356"/>
      <c r="AF379" s="356"/>
      <c r="AG379" s="356"/>
      <c r="AH379" s="356"/>
      <c r="AI379" s="356"/>
      <c r="AJ379" s="356"/>
      <c r="AK379" s="356"/>
      <c r="AL379" s="356"/>
      <c r="AM379" s="356"/>
      <c r="AN379" s="356"/>
      <c r="AO379" s="356"/>
      <c r="AP379" s="356"/>
      <c r="AQ379" s="356"/>
      <c r="AR379" s="356"/>
      <c r="AS379" s="356"/>
      <c r="AT379" s="356"/>
      <c r="AU379" s="356"/>
      <c r="AV379" s="356"/>
      <c r="AW379" s="356"/>
      <c r="AX379" s="356"/>
      <c r="AY379" s="356"/>
      <c r="AZ379" s="356"/>
      <c r="BA379" s="321"/>
      <c r="BV379" s="321"/>
      <c r="BW379" s="356"/>
      <c r="BX379" s="356"/>
      <c r="BY379" s="356"/>
      <c r="BZ379" s="356"/>
      <c r="CA379" s="356"/>
      <c r="CB379" s="356"/>
      <c r="CC379" s="356"/>
      <c r="CD379" s="356"/>
      <c r="CE379" s="356"/>
      <c r="CF379" s="356"/>
      <c r="CG379" s="356"/>
      <c r="CH379" s="356"/>
      <c r="CI379" s="356"/>
      <c r="CJ379" s="356"/>
      <c r="CK379" s="356"/>
      <c r="CL379" s="356"/>
      <c r="CM379" s="356"/>
      <c r="CN379" s="356"/>
      <c r="CO379" s="356"/>
      <c r="CP379" s="356"/>
      <c r="CQ379" s="356"/>
      <c r="CR379" s="356"/>
      <c r="CS379" s="356"/>
      <c r="CT379" s="356"/>
      <c r="CU379" s="356"/>
      <c r="CV379" s="356"/>
      <c r="CW379" s="356"/>
      <c r="CX379" s="356"/>
      <c r="CY379" s="356"/>
      <c r="CZ379" s="356"/>
    </row>
    <row r="380" s="319" customFormat="true" ht="15" customHeight="true" x14ac:dyDescent="0.2">
      <c r="V380" s="321"/>
      <c r="W380" s="356"/>
      <c r="X380" s="356"/>
      <c r="Y380" s="356"/>
      <c r="Z380" s="356"/>
      <c r="AA380" s="356"/>
      <c r="AB380" s="356"/>
      <c r="AC380" s="356"/>
      <c r="AD380" s="356"/>
      <c r="AE380" s="356"/>
      <c r="AF380" s="356"/>
      <c r="AG380" s="356"/>
      <c r="AH380" s="356"/>
      <c r="AI380" s="356"/>
      <c r="AJ380" s="356"/>
      <c r="AK380" s="356"/>
      <c r="AL380" s="356"/>
      <c r="AM380" s="356"/>
      <c r="AN380" s="356"/>
      <c r="AO380" s="356"/>
      <c r="AP380" s="356"/>
      <c r="AQ380" s="356"/>
      <c r="AR380" s="356"/>
      <c r="AS380" s="356"/>
      <c r="AT380" s="356"/>
      <c r="AU380" s="356"/>
      <c r="AV380" s="356"/>
      <c r="AW380" s="356"/>
      <c r="AX380" s="356"/>
      <c r="AY380" s="356"/>
      <c r="AZ380" s="356"/>
      <c r="BA380" s="321"/>
      <c r="BV380" s="321"/>
      <c r="BW380" s="356"/>
      <c r="BX380" s="356"/>
      <c r="BY380" s="356"/>
      <c r="BZ380" s="356"/>
      <c r="CA380" s="356"/>
      <c r="CB380" s="356"/>
      <c r="CC380" s="356"/>
      <c r="CD380" s="356"/>
      <c r="CE380" s="356"/>
      <c r="CF380" s="356"/>
      <c r="CG380" s="356"/>
      <c r="CH380" s="356"/>
      <c r="CI380" s="356"/>
      <c r="CJ380" s="356"/>
      <c r="CK380" s="356"/>
      <c r="CL380" s="356"/>
      <c r="CM380" s="356"/>
      <c r="CN380" s="356"/>
      <c r="CO380" s="356"/>
      <c r="CP380" s="356"/>
      <c r="CQ380" s="356"/>
      <c r="CR380" s="356"/>
      <c r="CS380" s="356"/>
      <c r="CT380" s="356"/>
      <c r="CU380" s="356"/>
      <c r="CV380" s="356"/>
      <c r="CW380" s="356"/>
      <c r="CX380" s="356"/>
      <c r="CY380" s="356"/>
      <c r="CZ380" s="356"/>
    </row>
    <row r="381" s="319" customFormat="true" ht="15" customHeight="true" x14ac:dyDescent="0.2">
      <c r="V381" s="321"/>
      <c r="W381" s="356"/>
      <c r="X381" s="356"/>
      <c r="Y381" s="356"/>
      <c r="Z381" s="356"/>
      <c r="AA381" s="356"/>
      <c r="AB381" s="356"/>
      <c r="AC381" s="356"/>
      <c r="AD381" s="356"/>
      <c r="AE381" s="356"/>
      <c r="AF381" s="356"/>
      <c r="AG381" s="356"/>
      <c r="AH381" s="356"/>
      <c r="AI381" s="356"/>
      <c r="AJ381" s="356"/>
      <c r="AK381" s="356"/>
      <c r="AL381" s="356"/>
      <c r="AM381" s="356"/>
      <c r="AN381" s="356"/>
      <c r="AO381" s="356"/>
      <c r="AP381" s="356"/>
      <c r="AQ381" s="356"/>
      <c r="AR381" s="356"/>
      <c r="AS381" s="356"/>
      <c r="AT381" s="356"/>
      <c r="AU381" s="356"/>
      <c r="AV381" s="356"/>
      <c r="AW381" s="356"/>
      <c r="AX381" s="356"/>
      <c r="AY381" s="356"/>
      <c r="AZ381" s="356"/>
      <c r="BA381" s="321"/>
      <c r="BV381" s="321"/>
      <c r="BW381" s="356"/>
      <c r="BX381" s="356"/>
      <c r="BY381" s="356"/>
      <c r="BZ381" s="356"/>
      <c r="CA381" s="356"/>
      <c r="CB381" s="356"/>
      <c r="CC381" s="356"/>
      <c r="CD381" s="356"/>
      <c r="CE381" s="356"/>
      <c r="CF381" s="356"/>
      <c r="CG381" s="356"/>
      <c r="CH381" s="356"/>
      <c r="CI381" s="356"/>
      <c r="CJ381" s="356"/>
      <c r="CK381" s="356"/>
      <c r="CL381" s="356"/>
      <c r="CM381" s="356"/>
      <c r="CN381" s="356"/>
      <c r="CO381" s="356"/>
      <c r="CP381" s="356"/>
      <c r="CQ381" s="356"/>
      <c r="CR381" s="356"/>
      <c r="CS381" s="356"/>
      <c r="CT381" s="356"/>
      <c r="CU381" s="356"/>
      <c r="CV381" s="356"/>
      <c r="CW381" s="356"/>
      <c r="CX381" s="356"/>
      <c r="CY381" s="356"/>
      <c r="CZ381" s="356"/>
    </row>
    <row r="382" s="319" customFormat="true" ht="15" customHeight="true" x14ac:dyDescent="0.2">
      <c r="V382" s="321"/>
      <c r="W382" s="356"/>
      <c r="X382" s="356"/>
      <c r="Y382" s="356"/>
      <c r="Z382" s="356"/>
      <c r="AA382" s="356"/>
      <c r="AB382" s="356"/>
      <c r="AC382" s="356"/>
      <c r="AD382" s="356"/>
      <c r="AE382" s="356"/>
      <c r="AF382" s="356"/>
      <c r="AG382" s="356"/>
      <c r="AH382" s="356"/>
      <c r="AI382" s="356"/>
      <c r="AJ382" s="356"/>
      <c r="AK382" s="356"/>
      <c r="AL382" s="356"/>
      <c r="AM382" s="356"/>
      <c r="AN382" s="356"/>
      <c r="AO382" s="356"/>
      <c r="AP382" s="356"/>
      <c r="AQ382" s="356"/>
      <c r="AR382" s="356"/>
      <c r="AS382" s="356"/>
      <c r="AT382" s="356"/>
      <c r="AU382" s="356"/>
      <c r="AV382" s="356"/>
      <c r="AW382" s="356"/>
      <c r="AX382" s="356"/>
      <c r="AY382" s="356"/>
      <c r="AZ382" s="356"/>
      <c r="BA382" s="321"/>
      <c r="BV382" s="321"/>
      <c r="BW382" s="356"/>
      <c r="BX382" s="356"/>
      <c r="BY382" s="356"/>
      <c r="BZ382" s="356"/>
      <c r="CA382" s="356"/>
      <c r="CB382" s="356"/>
      <c r="CC382" s="356"/>
      <c r="CD382" s="356"/>
      <c r="CE382" s="356"/>
      <c r="CF382" s="356"/>
      <c r="CG382" s="356"/>
      <c r="CH382" s="356"/>
      <c r="CI382" s="356"/>
      <c r="CJ382" s="356"/>
      <c r="CK382" s="356"/>
      <c r="CL382" s="356"/>
      <c r="CM382" s="356"/>
      <c r="CN382" s="356"/>
      <c r="CO382" s="356"/>
      <c r="CP382" s="356"/>
      <c r="CQ382" s="356"/>
      <c r="CR382" s="356"/>
      <c r="CS382" s="356"/>
      <c r="CT382" s="356"/>
      <c r="CU382" s="356"/>
      <c r="CV382" s="356"/>
      <c r="CW382" s="356"/>
      <c r="CX382" s="356"/>
      <c r="CY382" s="356"/>
      <c r="CZ382" s="356"/>
    </row>
    <row r="383" s="319" customFormat="true" ht="15" customHeight="true" x14ac:dyDescent="0.2">
      <c r="V383" s="321"/>
      <c r="W383" s="356"/>
      <c r="X383" s="356"/>
      <c r="Y383" s="356"/>
      <c r="Z383" s="356"/>
      <c r="AA383" s="356"/>
      <c r="AB383" s="356"/>
      <c r="AC383" s="356"/>
      <c r="AD383" s="356"/>
      <c r="AE383" s="356"/>
      <c r="AF383" s="356"/>
      <c r="AG383" s="356"/>
      <c r="AH383" s="356"/>
      <c r="AI383" s="356"/>
      <c r="AJ383" s="356"/>
      <c r="AK383" s="356"/>
      <c r="AL383" s="356"/>
      <c r="AM383" s="356"/>
      <c r="AN383" s="356"/>
      <c r="AO383" s="356"/>
      <c r="AP383" s="356"/>
      <c r="AQ383" s="356"/>
      <c r="AR383" s="356"/>
      <c r="AS383" s="356"/>
      <c r="AT383" s="356"/>
      <c r="AU383" s="356"/>
      <c r="AV383" s="356"/>
      <c r="AW383" s="356"/>
      <c r="AX383" s="356"/>
      <c r="AY383" s="356"/>
      <c r="AZ383" s="356"/>
      <c r="BA383" s="321"/>
      <c r="BV383" s="321"/>
      <c r="BW383" s="356"/>
      <c r="BX383" s="356"/>
      <c r="BY383" s="356"/>
      <c r="BZ383" s="356"/>
      <c r="CA383" s="356"/>
      <c r="CB383" s="356"/>
      <c r="CC383" s="356"/>
      <c r="CD383" s="356"/>
      <c r="CE383" s="356"/>
      <c r="CF383" s="356"/>
      <c r="CG383" s="356"/>
      <c r="CH383" s="356"/>
      <c r="CI383" s="356"/>
      <c r="CJ383" s="356"/>
      <c r="CK383" s="356"/>
      <c r="CL383" s="356"/>
      <c r="CM383" s="356"/>
      <c r="CN383" s="356"/>
      <c r="CO383" s="356"/>
      <c r="CP383" s="356"/>
      <c r="CQ383" s="356"/>
      <c r="CR383" s="356"/>
      <c r="CS383" s="356"/>
      <c r="CT383" s="356"/>
      <c r="CU383" s="356"/>
      <c r="CV383" s="356"/>
      <c r="CW383" s="356"/>
      <c r="CX383" s="356"/>
      <c r="CY383" s="356"/>
      <c r="CZ383" s="356"/>
    </row>
    <row r="384" s="319" customFormat="true" ht="15" customHeight="true" x14ac:dyDescent="0.2">
      <c r="V384" s="321"/>
      <c r="W384" s="356"/>
      <c r="X384" s="356"/>
      <c r="Y384" s="356"/>
      <c r="Z384" s="356"/>
      <c r="AA384" s="356"/>
      <c r="AB384" s="356"/>
      <c r="AC384" s="356"/>
      <c r="AD384" s="356"/>
      <c r="AE384" s="356"/>
      <c r="AF384" s="356"/>
      <c r="AG384" s="356"/>
      <c r="AH384" s="356"/>
      <c r="AI384" s="356"/>
      <c r="AJ384" s="356"/>
      <c r="AK384" s="356"/>
      <c r="AL384" s="356"/>
      <c r="AM384" s="356"/>
      <c r="AN384" s="356"/>
      <c r="AO384" s="356"/>
      <c r="AP384" s="356"/>
      <c r="AQ384" s="356"/>
      <c r="AR384" s="356"/>
      <c r="AS384" s="356"/>
      <c r="AT384" s="356"/>
      <c r="AU384" s="356"/>
      <c r="AV384" s="356"/>
      <c r="AW384" s="356"/>
      <c r="AX384" s="356"/>
      <c r="AY384" s="356"/>
      <c r="AZ384" s="356"/>
      <c r="BA384" s="321"/>
      <c r="BV384" s="321"/>
      <c r="BW384" s="356"/>
      <c r="BX384" s="356"/>
      <c r="BY384" s="356"/>
      <c r="BZ384" s="356"/>
      <c r="CA384" s="356"/>
      <c r="CB384" s="356"/>
      <c r="CC384" s="356"/>
      <c r="CD384" s="356"/>
      <c r="CE384" s="356"/>
      <c r="CF384" s="356"/>
      <c r="CG384" s="356"/>
      <c r="CH384" s="356"/>
      <c r="CI384" s="356"/>
      <c r="CJ384" s="356"/>
      <c r="CK384" s="356"/>
      <c r="CL384" s="356"/>
      <c r="CM384" s="356"/>
      <c r="CN384" s="356"/>
      <c r="CO384" s="356"/>
      <c r="CP384" s="356"/>
      <c r="CQ384" s="356"/>
      <c r="CR384" s="356"/>
      <c r="CS384" s="356"/>
      <c r="CT384" s="356"/>
      <c r="CU384" s="356"/>
      <c r="CV384" s="356"/>
      <c r="CW384" s="356"/>
      <c r="CX384" s="356"/>
      <c r="CY384" s="356"/>
      <c r="CZ384" s="356"/>
    </row>
    <row r="385" s="319" customFormat="true" ht="15" customHeight="true" x14ac:dyDescent="0.2">
      <c r="V385" s="321"/>
      <c r="W385" s="356"/>
      <c r="X385" s="356"/>
      <c r="Y385" s="356"/>
      <c r="Z385" s="356"/>
      <c r="AA385" s="356"/>
      <c r="AB385" s="356"/>
      <c r="AC385" s="356"/>
      <c r="AD385" s="356"/>
      <c r="AE385" s="356"/>
      <c r="AF385" s="356"/>
      <c r="AG385" s="356"/>
      <c r="AH385" s="356"/>
      <c r="AI385" s="356"/>
      <c r="AJ385" s="356"/>
      <c r="AK385" s="356"/>
      <c r="AL385" s="356"/>
      <c r="AM385" s="356"/>
      <c r="AN385" s="356"/>
      <c r="AO385" s="356"/>
      <c r="AP385" s="356"/>
      <c r="AQ385" s="356"/>
      <c r="AR385" s="356"/>
      <c r="AS385" s="356"/>
      <c r="AT385" s="356"/>
      <c r="AU385" s="356"/>
      <c r="AV385" s="356"/>
      <c r="AW385" s="356"/>
      <c r="AX385" s="356"/>
      <c r="AY385" s="356"/>
      <c r="AZ385" s="356"/>
      <c r="BA385" s="321"/>
      <c r="BV385" s="321"/>
      <c r="BW385" s="356"/>
      <c r="BX385" s="356"/>
      <c r="BY385" s="356"/>
      <c r="BZ385" s="356"/>
      <c r="CA385" s="356"/>
      <c r="CB385" s="356"/>
      <c r="CC385" s="356"/>
      <c r="CD385" s="356"/>
      <c r="CE385" s="356"/>
      <c r="CF385" s="356"/>
      <c r="CG385" s="356"/>
      <c r="CH385" s="356"/>
      <c r="CI385" s="356"/>
      <c r="CJ385" s="356"/>
      <c r="CK385" s="356"/>
      <c r="CL385" s="356"/>
      <c r="CM385" s="356"/>
      <c r="CN385" s="356"/>
      <c r="CO385" s="356"/>
      <c r="CP385" s="356"/>
      <c r="CQ385" s="356"/>
      <c r="CR385" s="356"/>
      <c r="CS385" s="356"/>
      <c r="CT385" s="356"/>
      <c r="CU385" s="356"/>
      <c r="CV385" s="356"/>
      <c r="CW385" s="356"/>
      <c r="CX385" s="356"/>
      <c r="CY385" s="356"/>
      <c r="CZ385" s="356"/>
    </row>
    <row r="386" s="319" customFormat="true" ht="15" customHeight="true" x14ac:dyDescent="0.2">
      <c r="V386" s="321"/>
      <c r="W386" s="356"/>
      <c r="X386" s="356"/>
      <c r="Y386" s="356"/>
      <c r="Z386" s="356"/>
      <c r="AA386" s="356"/>
      <c r="AB386" s="356"/>
      <c r="AC386" s="356"/>
      <c r="AD386" s="356"/>
      <c r="AE386" s="356"/>
      <c r="AF386" s="356"/>
      <c r="AG386" s="356"/>
      <c r="AH386" s="356"/>
      <c r="AI386" s="356"/>
      <c r="AJ386" s="356"/>
      <c r="AK386" s="356"/>
      <c r="AL386" s="356"/>
      <c r="AM386" s="356"/>
      <c r="AN386" s="356"/>
      <c r="AO386" s="356"/>
      <c r="AP386" s="356"/>
      <c r="AQ386" s="356"/>
      <c r="AR386" s="356"/>
      <c r="AS386" s="356"/>
      <c r="AT386" s="356"/>
      <c r="AU386" s="356"/>
      <c r="AV386" s="356"/>
      <c r="AW386" s="356"/>
      <c r="AX386" s="356"/>
      <c r="AY386" s="356"/>
      <c r="AZ386" s="356"/>
      <c r="BA386" s="321"/>
      <c r="BV386" s="321"/>
      <c r="BW386" s="356"/>
      <c r="BX386" s="356"/>
      <c r="BY386" s="356"/>
      <c r="BZ386" s="356"/>
      <c r="CA386" s="356"/>
      <c r="CB386" s="356"/>
      <c r="CC386" s="356"/>
      <c r="CD386" s="356"/>
      <c r="CE386" s="356"/>
      <c r="CF386" s="356"/>
      <c r="CG386" s="356"/>
      <c r="CH386" s="356"/>
      <c r="CI386" s="356"/>
      <c r="CJ386" s="356"/>
      <c r="CK386" s="356"/>
      <c r="CL386" s="356"/>
      <c r="CM386" s="356"/>
      <c r="CN386" s="356"/>
      <c r="CO386" s="356"/>
      <c r="CP386" s="356"/>
      <c r="CQ386" s="356"/>
      <c r="CR386" s="356"/>
      <c r="CS386" s="356"/>
      <c r="CT386" s="356"/>
      <c r="CU386" s="356"/>
      <c r="CV386" s="356"/>
      <c r="CW386" s="356"/>
      <c r="CX386" s="356"/>
      <c r="CY386" s="356"/>
      <c r="CZ386" s="356"/>
    </row>
    <row r="387" s="319" customFormat="true" ht="15" customHeight="true" x14ac:dyDescent="0.2">
      <c r="V387" s="321"/>
      <c r="W387" s="356"/>
      <c r="X387" s="356"/>
      <c r="Y387" s="356"/>
      <c r="Z387" s="356"/>
      <c r="AA387" s="356"/>
      <c r="AB387" s="356"/>
      <c r="AC387" s="356"/>
      <c r="AD387" s="356"/>
      <c r="AE387" s="356"/>
      <c r="AF387" s="356"/>
      <c r="AG387" s="356"/>
      <c r="AH387" s="356"/>
      <c r="AI387" s="356"/>
      <c r="AJ387" s="356"/>
      <c r="AK387" s="356"/>
      <c r="AL387" s="356"/>
      <c r="AM387" s="356"/>
      <c r="AN387" s="356"/>
      <c r="AO387" s="356"/>
      <c r="AP387" s="356"/>
      <c r="AQ387" s="356"/>
      <c r="AR387" s="356"/>
      <c r="AS387" s="356"/>
      <c r="AT387" s="356"/>
      <c r="AU387" s="356"/>
      <c r="AV387" s="356"/>
      <c r="AW387" s="356"/>
      <c r="AX387" s="356"/>
      <c r="AY387" s="356"/>
      <c r="AZ387" s="356"/>
      <c r="BA387" s="321"/>
      <c r="BV387" s="321"/>
      <c r="BW387" s="356"/>
      <c r="BX387" s="356"/>
      <c r="BY387" s="356"/>
      <c r="BZ387" s="356"/>
      <c r="CA387" s="356"/>
      <c r="CB387" s="356"/>
      <c r="CC387" s="356"/>
      <c r="CD387" s="356"/>
      <c r="CE387" s="356"/>
      <c r="CF387" s="356"/>
      <c r="CG387" s="356"/>
      <c r="CH387" s="356"/>
      <c r="CI387" s="356"/>
      <c r="CJ387" s="356"/>
      <c r="CK387" s="356"/>
      <c r="CL387" s="356"/>
      <c r="CM387" s="356"/>
      <c r="CN387" s="356"/>
      <c r="CO387" s="356"/>
      <c r="CP387" s="356"/>
      <c r="CQ387" s="356"/>
      <c r="CR387" s="356"/>
      <c r="CS387" s="356"/>
      <c r="CT387" s="356"/>
      <c r="CU387" s="356"/>
      <c r="CV387" s="356"/>
      <c r="CW387" s="356"/>
      <c r="CX387" s="356"/>
      <c r="CY387" s="356"/>
      <c r="CZ387" s="356"/>
    </row>
    <row r="388" s="319" customFormat="true" ht="15" customHeight="true" x14ac:dyDescent="0.2">
      <c r="V388" s="321"/>
      <c r="W388" s="356"/>
      <c r="X388" s="356"/>
      <c r="Y388" s="356"/>
      <c r="Z388" s="356"/>
      <c r="AA388" s="356"/>
      <c r="AB388" s="356"/>
      <c r="AC388" s="356"/>
      <c r="AD388" s="356"/>
      <c r="AE388" s="356"/>
      <c r="AF388" s="356"/>
      <c r="AG388" s="356"/>
      <c r="AH388" s="356"/>
      <c r="AI388" s="356"/>
      <c r="AJ388" s="356"/>
      <c r="AK388" s="356"/>
      <c r="AL388" s="356"/>
      <c r="AM388" s="356"/>
      <c r="AN388" s="356"/>
      <c r="AO388" s="356"/>
      <c r="AP388" s="356"/>
      <c r="AQ388" s="356"/>
      <c r="AR388" s="356"/>
      <c r="AS388" s="356"/>
      <c r="AT388" s="356"/>
      <c r="AU388" s="356"/>
      <c r="AV388" s="356"/>
      <c r="AW388" s="356"/>
      <c r="AX388" s="356"/>
      <c r="AY388" s="356"/>
      <c r="AZ388" s="356"/>
      <c r="BA388" s="321"/>
      <c r="BV388" s="321"/>
      <c r="BW388" s="356"/>
      <c r="BX388" s="356"/>
      <c r="BY388" s="356"/>
      <c r="BZ388" s="356"/>
      <c r="CA388" s="356"/>
      <c r="CB388" s="356"/>
      <c r="CC388" s="356"/>
      <c r="CD388" s="356"/>
      <c r="CE388" s="356"/>
      <c r="CF388" s="356"/>
      <c r="CG388" s="356"/>
      <c r="CH388" s="356"/>
      <c r="CI388" s="356"/>
      <c r="CJ388" s="356"/>
      <c r="CK388" s="356"/>
      <c r="CL388" s="356"/>
      <c r="CM388" s="356"/>
      <c r="CN388" s="356"/>
      <c r="CO388" s="356"/>
      <c r="CP388" s="356"/>
      <c r="CQ388" s="356"/>
      <c r="CR388" s="356"/>
      <c r="CS388" s="356"/>
      <c r="CT388" s="356"/>
      <c r="CU388" s="356"/>
      <c r="CV388" s="356"/>
      <c r="CW388" s="356"/>
      <c r="CX388" s="356"/>
      <c r="CY388" s="356"/>
      <c r="CZ388" s="356"/>
    </row>
    <row r="389" s="319" customFormat="true" ht="15" customHeight="true" x14ac:dyDescent="0.2">
      <c r="V389" s="321"/>
      <c r="W389" s="356"/>
      <c r="X389" s="356"/>
      <c r="Y389" s="356"/>
      <c r="Z389" s="356"/>
      <c r="AA389" s="356"/>
      <c r="AB389" s="356"/>
      <c r="AC389" s="356"/>
      <c r="AD389" s="356"/>
      <c r="AE389" s="356"/>
      <c r="AF389" s="356"/>
      <c r="AG389" s="356"/>
      <c r="AH389" s="356"/>
      <c r="AI389" s="356"/>
      <c r="AJ389" s="356"/>
      <c r="AK389" s="356"/>
      <c r="AL389" s="356"/>
      <c r="AM389" s="356"/>
      <c r="AN389" s="356"/>
      <c r="AO389" s="356"/>
      <c r="AP389" s="356"/>
      <c r="AQ389" s="356"/>
      <c r="AR389" s="356"/>
      <c r="AS389" s="356"/>
      <c r="AT389" s="356"/>
      <c r="AU389" s="356"/>
      <c r="AV389" s="356"/>
      <c r="AW389" s="356"/>
      <c r="AX389" s="356"/>
      <c r="AY389" s="356"/>
      <c r="AZ389" s="356"/>
      <c r="BA389" s="321"/>
      <c r="BV389" s="321"/>
      <c r="BW389" s="356"/>
      <c r="BX389" s="356"/>
      <c r="BY389" s="356"/>
      <c r="BZ389" s="356"/>
      <c r="CA389" s="356"/>
      <c r="CB389" s="356"/>
      <c r="CC389" s="356"/>
      <c r="CD389" s="356"/>
      <c r="CE389" s="356"/>
      <c r="CF389" s="356"/>
      <c r="CG389" s="356"/>
      <c r="CH389" s="356"/>
      <c r="CI389" s="356"/>
      <c r="CJ389" s="356"/>
      <c r="CK389" s="356"/>
      <c r="CL389" s="356"/>
      <c r="CM389" s="356"/>
      <c r="CN389" s="356"/>
      <c r="CO389" s="356"/>
      <c r="CP389" s="356"/>
      <c r="CQ389" s="356"/>
      <c r="CR389" s="356"/>
      <c r="CS389" s="356"/>
      <c r="CT389" s="356"/>
      <c r="CU389" s="356"/>
      <c r="CV389" s="356"/>
      <c r="CW389" s="356"/>
      <c r="CX389" s="356"/>
      <c r="CY389" s="356"/>
      <c r="CZ389" s="356"/>
    </row>
    <row r="390" s="319" customFormat="true" ht="15" customHeight="true" x14ac:dyDescent="0.2">
      <c r="V390" s="321"/>
      <c r="W390" s="356"/>
      <c r="X390" s="356"/>
      <c r="Y390" s="356"/>
      <c r="Z390" s="356"/>
      <c r="AA390" s="356"/>
      <c r="AB390" s="356"/>
      <c r="AC390" s="356"/>
      <c r="AD390" s="356"/>
      <c r="AE390" s="356"/>
      <c r="AF390" s="356"/>
      <c r="AG390" s="356"/>
      <c r="AH390" s="356"/>
      <c r="AI390" s="356"/>
      <c r="AJ390" s="356"/>
      <c r="AK390" s="356"/>
      <c r="AL390" s="356"/>
      <c r="AM390" s="356"/>
      <c r="AN390" s="356"/>
      <c r="AO390" s="356"/>
      <c r="AP390" s="356"/>
      <c r="AQ390" s="356"/>
      <c r="AR390" s="356"/>
      <c r="AS390" s="356"/>
      <c r="AT390" s="356"/>
      <c r="AU390" s="356"/>
      <c r="AV390" s="356"/>
      <c r="AW390" s="356"/>
      <c r="AX390" s="356"/>
      <c r="AY390" s="356"/>
      <c r="AZ390" s="356"/>
      <c r="BA390" s="321"/>
      <c r="BV390" s="321"/>
      <c r="BW390" s="356"/>
      <c r="BX390" s="356"/>
      <c r="BY390" s="356"/>
      <c r="BZ390" s="356"/>
      <c r="CA390" s="356"/>
      <c r="CB390" s="356"/>
      <c r="CC390" s="356"/>
      <c r="CD390" s="356"/>
      <c r="CE390" s="356"/>
      <c r="CF390" s="356"/>
      <c r="CG390" s="356"/>
      <c r="CH390" s="356"/>
      <c r="CI390" s="356"/>
      <c r="CJ390" s="356"/>
      <c r="CK390" s="356"/>
      <c r="CL390" s="356"/>
      <c r="CM390" s="356"/>
      <c r="CN390" s="356"/>
      <c r="CO390" s="356"/>
      <c r="CP390" s="356"/>
      <c r="CQ390" s="356"/>
      <c r="CR390" s="356"/>
      <c r="CS390" s="356"/>
      <c r="CT390" s="356"/>
      <c r="CU390" s="356"/>
      <c r="CV390" s="356"/>
      <c r="CW390" s="356"/>
      <c r="CX390" s="356"/>
      <c r="CY390" s="356"/>
      <c r="CZ390" s="356"/>
    </row>
    <row r="391" s="319" customFormat="true" ht="15" customHeight="true" x14ac:dyDescent="0.2">
      <c r="V391" s="321"/>
      <c r="W391" s="356"/>
      <c r="X391" s="356"/>
      <c r="Y391" s="356"/>
      <c r="Z391" s="356"/>
      <c r="AA391" s="356"/>
      <c r="AB391" s="356"/>
      <c r="AC391" s="356"/>
      <c r="AD391" s="356"/>
      <c r="AE391" s="356"/>
      <c r="AF391" s="356"/>
      <c r="AG391" s="356"/>
      <c r="AH391" s="356"/>
      <c r="AI391" s="356"/>
      <c r="AJ391" s="356"/>
      <c r="AK391" s="356"/>
      <c r="AL391" s="356"/>
      <c r="AM391" s="356"/>
      <c r="AN391" s="356"/>
      <c r="AO391" s="356"/>
      <c r="AP391" s="356"/>
      <c r="AQ391" s="356"/>
      <c r="AR391" s="356"/>
      <c r="AS391" s="356"/>
      <c r="AT391" s="356"/>
      <c r="AU391" s="356"/>
      <c r="AV391" s="356"/>
      <c r="AW391" s="356"/>
      <c r="AX391" s="356"/>
      <c r="AY391" s="356"/>
      <c r="AZ391" s="356"/>
      <c r="BA391" s="321"/>
      <c r="BV391" s="321"/>
      <c r="BW391" s="356"/>
      <c r="BX391" s="356"/>
      <c r="BY391" s="356"/>
      <c r="BZ391" s="356"/>
      <c r="CA391" s="356"/>
      <c r="CB391" s="356"/>
      <c r="CC391" s="356"/>
      <c r="CD391" s="356"/>
      <c r="CE391" s="356"/>
      <c r="CF391" s="356"/>
      <c r="CG391" s="356"/>
      <c r="CH391" s="356"/>
      <c r="CI391" s="356"/>
      <c r="CJ391" s="356"/>
      <c r="CK391" s="356"/>
      <c r="CL391" s="356"/>
      <c r="CM391" s="356"/>
      <c r="CN391" s="356"/>
      <c r="CO391" s="356"/>
      <c r="CP391" s="356"/>
      <c r="CQ391" s="356"/>
      <c r="CR391" s="356"/>
      <c r="CS391" s="356"/>
      <c r="CT391" s="356"/>
      <c r="CU391" s="356"/>
      <c r="CV391" s="356"/>
      <c r="CW391" s="356"/>
      <c r="CX391" s="356"/>
      <c r="CY391" s="356"/>
      <c r="CZ391" s="356"/>
    </row>
    <row r="392" s="319" customFormat="true" ht="15" customHeight="true" x14ac:dyDescent="0.2">
      <c r="V392" s="321"/>
      <c r="W392" s="356"/>
      <c r="X392" s="356"/>
      <c r="Y392" s="356"/>
      <c r="Z392" s="356"/>
      <c r="AA392" s="356"/>
      <c r="AB392" s="356"/>
      <c r="AC392" s="356"/>
      <c r="AD392" s="356"/>
      <c r="AE392" s="356"/>
      <c r="AF392" s="356"/>
      <c r="AG392" s="356"/>
      <c r="AH392" s="356"/>
      <c r="AI392" s="356"/>
      <c r="AJ392" s="356"/>
      <c r="AK392" s="356"/>
      <c r="AL392" s="356"/>
      <c r="AM392" s="356"/>
      <c r="AN392" s="356"/>
      <c r="AO392" s="356"/>
      <c r="AP392" s="356"/>
      <c r="AQ392" s="356"/>
      <c r="AR392" s="356"/>
      <c r="AS392" s="356"/>
      <c r="AT392" s="356"/>
      <c r="AU392" s="356"/>
      <c r="AV392" s="356"/>
      <c r="AW392" s="356"/>
      <c r="AX392" s="356"/>
      <c r="AY392" s="356"/>
      <c r="AZ392" s="356"/>
      <c r="BA392" s="321"/>
      <c r="BV392" s="321"/>
      <c r="BW392" s="356"/>
      <c r="BX392" s="356"/>
      <c r="BY392" s="356"/>
      <c r="BZ392" s="356"/>
      <c r="CA392" s="356"/>
      <c r="CB392" s="356"/>
      <c r="CC392" s="356"/>
      <c r="CD392" s="356"/>
      <c r="CE392" s="356"/>
      <c r="CF392" s="356"/>
      <c r="CG392" s="356"/>
      <c r="CH392" s="356"/>
      <c r="CI392" s="356"/>
      <c r="CJ392" s="356"/>
      <c r="CK392" s="356"/>
      <c r="CL392" s="356"/>
      <c r="CM392" s="356"/>
      <c r="CN392" s="356"/>
      <c r="CO392" s="356"/>
      <c r="CP392" s="356"/>
      <c r="CQ392" s="356"/>
      <c r="CR392" s="356"/>
      <c r="CS392" s="356"/>
      <c r="CT392" s="356"/>
      <c r="CU392" s="356"/>
      <c r="CV392" s="356"/>
      <c r="CW392" s="356"/>
      <c r="CX392" s="356"/>
      <c r="CY392" s="356"/>
      <c r="CZ392" s="356"/>
    </row>
    <row r="393" s="319" customFormat="true" ht="15" customHeight="true" x14ac:dyDescent="0.2">
      <c r="V393" s="321"/>
      <c r="W393" s="356"/>
      <c r="X393" s="356"/>
      <c r="Y393" s="356"/>
      <c r="Z393" s="356"/>
      <c r="AA393" s="356"/>
      <c r="AB393" s="356"/>
      <c r="AC393" s="356"/>
      <c r="AD393" s="356"/>
      <c r="AE393" s="356"/>
      <c r="AF393" s="356"/>
      <c r="AG393" s="356"/>
      <c r="AH393" s="356"/>
      <c r="AI393" s="356"/>
      <c r="AJ393" s="356"/>
      <c r="AK393" s="356"/>
      <c r="AL393" s="356"/>
      <c r="AM393" s="356"/>
      <c r="AN393" s="356"/>
      <c r="AO393" s="356"/>
      <c r="AP393" s="356"/>
      <c r="AQ393" s="356"/>
      <c r="AR393" s="356"/>
      <c r="AS393" s="356"/>
      <c r="AT393" s="356"/>
      <c r="AU393" s="356"/>
      <c r="AV393" s="356"/>
      <c r="AW393" s="356"/>
      <c r="AX393" s="356"/>
      <c r="AY393" s="356"/>
      <c r="AZ393" s="356"/>
      <c r="BA393" s="321"/>
      <c r="BV393" s="321"/>
      <c r="BW393" s="356"/>
      <c r="BX393" s="356"/>
      <c r="BY393" s="356"/>
      <c r="BZ393" s="356"/>
      <c r="CA393" s="356"/>
      <c r="CB393" s="356"/>
      <c r="CC393" s="356"/>
      <c r="CD393" s="356"/>
      <c r="CE393" s="356"/>
      <c r="CF393" s="356"/>
      <c r="CG393" s="356"/>
      <c r="CH393" s="356"/>
      <c r="CI393" s="356"/>
      <c r="CJ393" s="356"/>
      <c r="CK393" s="356"/>
      <c r="CL393" s="356"/>
      <c r="CM393" s="356"/>
      <c r="CN393" s="356"/>
      <c r="CO393" s="356"/>
      <c r="CP393" s="356"/>
      <c r="CQ393" s="356"/>
      <c r="CR393" s="356"/>
      <c r="CS393" s="356"/>
      <c r="CT393" s="356"/>
      <c r="CU393" s="356"/>
      <c r="CV393" s="356"/>
      <c r="CW393" s="356"/>
      <c r="CX393" s="356"/>
      <c r="CY393" s="356"/>
      <c r="CZ393" s="356"/>
    </row>
    <row r="394" s="319" customFormat="true" ht="15" customHeight="true" x14ac:dyDescent="0.2">
      <c r="V394" s="321"/>
      <c r="W394" s="356"/>
      <c r="X394" s="356"/>
      <c r="Y394" s="356"/>
      <c r="Z394" s="356"/>
      <c r="AA394" s="356"/>
      <c r="AB394" s="356"/>
      <c r="AC394" s="356"/>
      <c r="AD394" s="356"/>
      <c r="AE394" s="356"/>
      <c r="AF394" s="356"/>
      <c r="AG394" s="356"/>
      <c r="AH394" s="356"/>
      <c r="AI394" s="356"/>
      <c r="AJ394" s="356"/>
      <c r="AK394" s="356"/>
      <c r="AL394" s="356"/>
      <c r="AM394" s="356"/>
      <c r="AN394" s="356"/>
      <c r="AO394" s="356"/>
      <c r="AP394" s="356"/>
      <c r="AQ394" s="356"/>
      <c r="AR394" s="356"/>
      <c r="AS394" s="356"/>
      <c r="AT394" s="356"/>
      <c r="AU394" s="356"/>
      <c r="AV394" s="356"/>
      <c r="AW394" s="356"/>
      <c r="AX394" s="356"/>
      <c r="AY394" s="356"/>
      <c r="AZ394" s="356"/>
      <c r="BA394" s="321"/>
      <c r="BV394" s="321"/>
      <c r="BW394" s="356"/>
      <c r="BX394" s="356"/>
      <c r="BY394" s="356"/>
      <c r="BZ394" s="356"/>
      <c r="CA394" s="356"/>
      <c r="CB394" s="356"/>
      <c r="CC394" s="356"/>
      <c r="CD394" s="356"/>
      <c r="CE394" s="356"/>
      <c r="CF394" s="356"/>
      <c r="CG394" s="356"/>
      <c r="CH394" s="356"/>
      <c r="CI394" s="356"/>
      <c r="CJ394" s="356"/>
      <c r="CK394" s="356"/>
      <c r="CL394" s="356"/>
      <c r="CM394" s="356"/>
      <c r="CN394" s="356"/>
      <c r="CO394" s="356"/>
      <c r="CP394" s="356"/>
      <c r="CQ394" s="356"/>
      <c r="CR394" s="356"/>
      <c r="CS394" s="356"/>
      <c r="CT394" s="356"/>
      <c r="CU394" s="356"/>
      <c r="CV394" s="356"/>
      <c r="CW394" s="356"/>
      <c r="CX394" s="356"/>
      <c r="CY394" s="356"/>
      <c r="CZ394" s="356"/>
    </row>
    <row r="395" s="319" customFormat="true" ht="15" customHeight="true" x14ac:dyDescent="0.2">
      <c r="V395" s="321"/>
      <c r="W395" s="356"/>
      <c r="X395" s="356"/>
      <c r="Y395" s="356"/>
      <c r="Z395" s="356"/>
      <c r="AA395" s="356"/>
      <c r="AB395" s="356"/>
      <c r="AC395" s="356"/>
      <c r="AD395" s="356"/>
      <c r="AE395" s="356"/>
      <c r="AF395" s="356"/>
      <c r="AG395" s="356"/>
      <c r="AH395" s="356"/>
      <c r="AI395" s="356"/>
      <c r="AJ395" s="356"/>
      <c r="AK395" s="356"/>
      <c r="AL395" s="356"/>
      <c r="AM395" s="356"/>
      <c r="AN395" s="356"/>
      <c r="AO395" s="356"/>
      <c r="AP395" s="356"/>
      <c r="AQ395" s="356"/>
      <c r="AR395" s="356"/>
      <c r="AS395" s="356"/>
      <c r="AT395" s="356"/>
      <c r="AU395" s="356"/>
      <c r="AV395" s="356"/>
      <c r="AW395" s="356"/>
      <c r="AX395" s="356"/>
      <c r="AY395" s="356"/>
      <c r="AZ395" s="356"/>
      <c r="BA395" s="321"/>
      <c r="BV395" s="321"/>
      <c r="BW395" s="356"/>
      <c r="BX395" s="356"/>
      <c r="BY395" s="356"/>
      <c r="BZ395" s="356"/>
      <c r="CA395" s="356"/>
      <c r="CB395" s="356"/>
      <c r="CC395" s="356"/>
      <c r="CD395" s="356"/>
      <c r="CE395" s="356"/>
      <c r="CF395" s="356"/>
      <c r="CG395" s="356"/>
      <c r="CH395" s="356"/>
      <c r="CI395" s="356"/>
      <c r="CJ395" s="356"/>
      <c r="CK395" s="356"/>
      <c r="CL395" s="356"/>
      <c r="CM395" s="356"/>
      <c r="CN395" s="356"/>
      <c r="CO395" s="356"/>
      <c r="CP395" s="356"/>
      <c r="CQ395" s="356"/>
      <c r="CR395" s="356"/>
      <c r="CS395" s="356"/>
      <c r="CT395" s="356"/>
      <c r="CU395" s="356"/>
      <c r="CV395" s="356"/>
      <c r="CW395" s="356"/>
      <c r="CX395" s="356"/>
      <c r="CY395" s="356"/>
      <c r="CZ395" s="356"/>
    </row>
    <row r="396" s="319" customFormat="true" ht="15" customHeight="true" x14ac:dyDescent="0.2">
      <c r="V396" s="321"/>
      <c r="W396" s="356"/>
      <c r="X396" s="356"/>
      <c r="Y396" s="356"/>
      <c r="Z396" s="356"/>
      <c r="AA396" s="356"/>
      <c r="AB396" s="356"/>
      <c r="AC396" s="356"/>
      <c r="AD396" s="356"/>
      <c r="AE396" s="356"/>
      <c r="AF396" s="356"/>
      <c r="AG396" s="356"/>
      <c r="AH396" s="356"/>
      <c r="AI396" s="356"/>
      <c r="AJ396" s="356"/>
      <c r="AK396" s="356"/>
      <c r="AL396" s="356"/>
      <c r="AM396" s="356"/>
      <c r="AN396" s="356"/>
      <c r="AO396" s="356"/>
      <c r="AP396" s="356"/>
      <c r="AQ396" s="356"/>
      <c r="AR396" s="356"/>
      <c r="AS396" s="356"/>
      <c r="AT396" s="356"/>
      <c r="AU396" s="356"/>
      <c r="AV396" s="356"/>
      <c r="AW396" s="356"/>
      <c r="AX396" s="356"/>
      <c r="AY396" s="356"/>
      <c r="AZ396" s="356"/>
      <c r="BA396" s="321"/>
      <c r="BV396" s="321"/>
      <c r="BW396" s="356"/>
      <c r="BX396" s="356"/>
      <c r="BY396" s="356"/>
      <c r="BZ396" s="356"/>
      <c r="CA396" s="356"/>
      <c r="CB396" s="356"/>
      <c r="CC396" s="356"/>
      <c r="CD396" s="356"/>
      <c r="CE396" s="356"/>
      <c r="CF396" s="356"/>
      <c r="CG396" s="356"/>
      <c r="CH396" s="356"/>
      <c r="CI396" s="356"/>
      <c r="CJ396" s="356"/>
      <c r="CK396" s="356"/>
      <c r="CL396" s="356"/>
      <c r="CM396" s="356"/>
      <c r="CN396" s="356"/>
      <c r="CO396" s="356"/>
      <c r="CP396" s="356"/>
      <c r="CQ396" s="356"/>
      <c r="CR396" s="356"/>
      <c r="CS396" s="356"/>
      <c r="CT396" s="356"/>
      <c r="CU396" s="356"/>
      <c r="CV396" s="356"/>
      <c r="CW396" s="356"/>
      <c r="CX396" s="356"/>
      <c r="CY396" s="356"/>
      <c r="CZ396" s="356"/>
    </row>
    <row r="397" s="319" customFormat="true" ht="15" customHeight="true" x14ac:dyDescent="0.2">
      <c r="V397" s="321"/>
      <c r="W397" s="356"/>
      <c r="X397" s="356"/>
      <c r="Y397" s="356"/>
      <c r="Z397" s="356"/>
      <c r="AA397" s="356"/>
      <c r="AB397" s="356"/>
      <c r="AC397" s="356"/>
      <c r="AD397" s="356"/>
      <c r="AE397" s="356"/>
      <c r="AF397" s="356"/>
      <c r="AG397" s="356"/>
      <c r="AH397" s="356"/>
      <c r="AI397" s="356"/>
      <c r="AJ397" s="356"/>
      <c r="AK397" s="356"/>
      <c r="AL397" s="356"/>
      <c r="AM397" s="356"/>
      <c r="AN397" s="356"/>
      <c r="AO397" s="356"/>
      <c r="AP397" s="356"/>
      <c r="AQ397" s="356"/>
      <c r="AR397" s="356"/>
      <c r="AS397" s="356"/>
      <c r="AT397" s="356"/>
      <c r="AU397" s="356"/>
      <c r="AV397" s="356"/>
      <c r="AW397" s="356"/>
      <c r="AX397" s="356"/>
      <c r="AY397" s="356"/>
      <c r="AZ397" s="356"/>
      <c r="BA397" s="321"/>
      <c r="BV397" s="321"/>
      <c r="BW397" s="356"/>
      <c r="BX397" s="356"/>
      <c r="BY397" s="356"/>
      <c r="BZ397" s="356"/>
      <c r="CA397" s="356"/>
      <c r="CB397" s="356"/>
      <c r="CC397" s="356"/>
      <c r="CD397" s="356"/>
      <c r="CE397" s="356"/>
      <c r="CF397" s="356"/>
      <c r="CG397" s="356"/>
      <c r="CH397" s="356"/>
      <c r="CI397" s="356"/>
      <c r="CJ397" s="356"/>
      <c r="CK397" s="356"/>
      <c r="CL397" s="356"/>
      <c r="CM397" s="356"/>
      <c r="CN397" s="356"/>
      <c r="CO397" s="356"/>
      <c r="CP397" s="356"/>
      <c r="CQ397" s="356"/>
      <c r="CR397" s="356"/>
      <c r="CS397" s="356"/>
      <c r="CT397" s="356"/>
      <c r="CU397" s="356"/>
      <c r="CV397" s="356"/>
      <c r="CW397" s="356"/>
      <c r="CX397" s="356"/>
      <c r="CY397" s="356"/>
      <c r="CZ397" s="356"/>
    </row>
    <row r="398" s="319" customFormat="true" ht="15" customHeight="true" x14ac:dyDescent="0.2">
      <c r="V398" s="321"/>
      <c r="W398" s="356"/>
      <c r="X398" s="356"/>
      <c r="Y398" s="356"/>
      <c r="Z398" s="356"/>
      <c r="AA398" s="356"/>
      <c r="AB398" s="356"/>
      <c r="AC398" s="356"/>
      <c r="AD398" s="356"/>
      <c r="AE398" s="356"/>
      <c r="AF398" s="356"/>
      <c r="AG398" s="356"/>
      <c r="AH398" s="356"/>
      <c r="AI398" s="356"/>
      <c r="AJ398" s="356"/>
      <c r="AK398" s="356"/>
      <c r="AL398" s="356"/>
      <c r="AM398" s="356"/>
      <c r="AN398" s="356"/>
      <c r="AO398" s="356"/>
      <c r="AP398" s="356"/>
      <c r="AQ398" s="356"/>
      <c r="AR398" s="356"/>
      <c r="AS398" s="356"/>
      <c r="AT398" s="356"/>
      <c r="AU398" s="356"/>
      <c r="AV398" s="356"/>
      <c r="AW398" s="356"/>
      <c r="AX398" s="356"/>
      <c r="AY398" s="356"/>
      <c r="AZ398" s="356"/>
      <c r="BA398" s="321"/>
      <c r="BV398" s="321"/>
      <c r="BW398" s="356"/>
      <c r="BX398" s="356"/>
      <c r="BY398" s="356"/>
      <c r="BZ398" s="356"/>
      <c r="CA398" s="356"/>
      <c r="CB398" s="356"/>
      <c r="CC398" s="356"/>
      <c r="CD398" s="356"/>
      <c r="CE398" s="356"/>
      <c r="CF398" s="356"/>
      <c r="CG398" s="356"/>
      <c r="CH398" s="356"/>
      <c r="CI398" s="356"/>
      <c r="CJ398" s="356"/>
      <c r="CK398" s="356"/>
      <c r="CL398" s="356"/>
      <c r="CM398" s="356"/>
      <c r="CN398" s="356"/>
      <c r="CO398" s="356"/>
      <c r="CP398" s="356"/>
      <c r="CQ398" s="356"/>
      <c r="CR398" s="356"/>
      <c r="CS398" s="356"/>
      <c r="CT398" s="356"/>
      <c r="CU398" s="356"/>
      <c r="CV398" s="356"/>
      <c r="CW398" s="356"/>
      <c r="CX398" s="356"/>
      <c r="CY398" s="356"/>
      <c r="CZ398" s="356"/>
    </row>
    <row r="399" s="882" customFormat="true" ht="15" customHeight="true" x14ac:dyDescent="0.25">
      <c r="A399" s="325"/>
      <c r="B399" s="325"/>
      <c r="C399" s="1061" t="s">
        <v>132</v>
      </c>
      <c r="D399" s="1062"/>
      <c r="E399" s="1062"/>
      <c r="F399" s="1062"/>
      <c r="G399" s="325"/>
      <c r="H399" s="1066" t="s">
        <v>133</v>
      </c>
      <c r="I399" s="1067"/>
      <c r="J399" s="1067"/>
      <c r="K399" s="1067"/>
      <c r="M399" s="1066" t="s">
        <v>134</v>
      </c>
      <c r="N399" s="1067"/>
      <c r="O399" s="1067"/>
      <c r="P399" s="1067"/>
      <c r="W399" s="352"/>
      <c r="X399" s="352"/>
      <c r="Y399" s="352"/>
      <c r="Z399" s="352"/>
      <c r="AA399" s="352"/>
      <c r="AB399" s="352"/>
      <c r="AC399" s="352"/>
      <c r="AD399" s="352"/>
      <c r="AE399" s="352"/>
      <c r="AF399" s="352"/>
      <c r="AG399" s="352"/>
      <c r="AH399" s="352"/>
      <c r="AI399" s="352"/>
      <c r="AJ399" s="352"/>
      <c r="AK399" s="352"/>
      <c r="AL399" s="352"/>
      <c r="AM399" s="352"/>
      <c r="AN399" s="352"/>
      <c r="AO399" s="352"/>
      <c r="AP399" s="352"/>
      <c r="AQ399" s="352"/>
      <c r="AR399" s="352"/>
      <c r="AS399" s="352"/>
      <c r="AT399" s="352"/>
      <c r="AU399" s="352"/>
      <c r="AV399" s="352"/>
      <c r="AW399" s="352"/>
      <c r="AX399" s="352"/>
      <c r="AY399" s="352"/>
      <c r="AZ399" s="352"/>
      <c r="BB399" s="325"/>
      <c r="BW399" s="352"/>
      <c r="BX399" s="352"/>
      <c r="BY399" s="352"/>
      <c r="BZ399" s="352"/>
      <c r="CA399" s="352"/>
      <c r="CB399" s="352"/>
      <c r="CC399" s="352"/>
      <c r="CD399" s="352"/>
      <c r="CE399" s="352"/>
      <c r="CF399" s="352"/>
      <c r="CG399" s="352"/>
      <c r="CH399" s="352"/>
      <c r="CI399" s="352"/>
      <c r="CJ399" s="352"/>
      <c r="CK399" s="352"/>
      <c r="CL399" s="352"/>
      <c r="CM399" s="352"/>
      <c r="CN399" s="352"/>
      <c r="CO399" s="352"/>
      <c r="CP399" s="352"/>
      <c r="CQ399" s="352"/>
      <c r="CR399" s="352"/>
      <c r="CS399" s="352"/>
      <c r="CT399" s="352"/>
      <c r="CU399" s="352"/>
      <c r="CV399" s="352"/>
      <c r="CW399" s="352"/>
      <c r="CX399" s="352"/>
      <c r="CY399" s="352"/>
      <c r="CZ399" s="352"/>
    </row>
    <row r="400" s="882" customFormat="true" ht="15" customHeight="true" x14ac:dyDescent="0.2">
      <c r="A400" s="325"/>
      <c r="B400" s="325"/>
      <c r="C400" s="1097" t="s">
        <v>205</v>
      </c>
      <c r="D400" s="1098"/>
      <c r="E400" s="1098"/>
      <c r="F400"/>
      <c r="G400"/>
      <c r="H400" s="1098" t="s">
        <v>205</v>
      </c>
      <c r="I400" s="1098"/>
      <c r="J400" s="1098"/>
      <c r="K400"/>
      <c r="L400"/>
      <c r="M400" s="1098" t="s">
        <v>205</v>
      </c>
      <c r="N400" s="1098"/>
      <c r="O400" s="1098"/>
      <c r="P400"/>
      <c r="Q400"/>
      <c r="R400" s="352"/>
      <c r="W400" s="352"/>
      <c r="X400" s="352"/>
      <c r="Y400" s="352"/>
      <c r="Z400" s="352"/>
      <c r="AA400" s="352"/>
      <c r="AB400" s="352"/>
      <c r="AC400" s="352"/>
      <c r="AD400" s="352"/>
      <c r="AE400" s="352"/>
      <c r="AF400" s="352"/>
      <c r="AG400" s="352"/>
      <c r="AH400" s="352"/>
      <c r="AI400" s="352"/>
      <c r="AJ400" s="352"/>
      <c r="AK400" s="352"/>
      <c r="AL400" s="352"/>
      <c r="AM400" s="352"/>
      <c r="AN400" s="352"/>
      <c r="AO400" s="352"/>
      <c r="AP400" s="352"/>
      <c r="AQ400" s="352"/>
      <c r="AR400" s="352"/>
      <c r="AS400" s="352"/>
      <c r="AT400" s="352"/>
      <c r="AU400" s="352"/>
      <c r="AV400" s="352"/>
      <c r="AW400" s="352"/>
      <c r="AX400" s="352"/>
      <c r="AY400" s="352"/>
      <c r="AZ400" s="352"/>
      <c r="BB400" s="325"/>
      <c r="BW400" s="352"/>
      <c r="BX400" s="352"/>
      <c r="BY400" s="352"/>
      <c r="BZ400" s="352"/>
      <c r="CA400" s="352"/>
      <c r="CB400" s="352"/>
      <c r="CC400" s="352"/>
      <c r="CD400" s="352"/>
      <c r="CE400" s="352"/>
      <c r="CF400" s="352"/>
      <c r="CG400" s="352"/>
      <c r="CH400" s="352"/>
      <c r="CI400" s="352"/>
      <c r="CJ400" s="352"/>
      <c r="CK400" s="352"/>
      <c r="CL400" s="352"/>
      <c r="CM400" s="352"/>
      <c r="CN400" s="352"/>
      <c r="CO400" s="352"/>
      <c r="CP400" s="352"/>
      <c r="CQ400" s="352"/>
      <c r="CR400" s="352"/>
      <c r="CS400" s="352"/>
      <c r="CT400" s="352"/>
      <c r="CU400" s="352"/>
      <c r="CV400" s="352"/>
      <c r="CW400" s="352"/>
      <c r="CX400" s="352"/>
      <c r="CY400" s="352"/>
      <c r="CZ400" s="352"/>
    </row>
    <row r="401" s="882" customFormat="true" ht="25.15" customHeight="true" x14ac:dyDescent="0.2">
      <c r="A401" s="325"/>
      <c r="B401" s="325"/>
      <c r="C401" s="1095" t="s">
        <v>196</v>
      </c>
      <c r="D401" s="1096"/>
      <c r="E401" s="906" t="s">
        <v>206</v>
      </c>
      <c r="F401" s="889"/>
      <c r="G401" s="889"/>
      <c r="H401" s="1096" t="s">
        <v>196</v>
      </c>
      <c r="I401" s="1096"/>
      <c r="J401" s="907" t="s">
        <v>206</v>
      </c>
      <c r="K401" s="889"/>
      <c r="L401" s="889"/>
      <c r="M401" s="1096" t="s">
        <v>196</v>
      </c>
      <c r="N401" s="1096"/>
      <c r="O401" s="908" t="s">
        <v>206</v>
      </c>
      <c r="P401" s="889"/>
      <c r="Q401" s="889"/>
      <c r="R401" s="352"/>
      <c r="W401" s="352"/>
      <c r="X401" s="352"/>
      <c r="Y401" s="352"/>
      <c r="Z401" s="352"/>
      <c r="AA401" s="352"/>
      <c r="AB401" s="352"/>
      <c r="AC401" s="352"/>
      <c r="AD401" s="352"/>
      <c r="AE401" s="352"/>
      <c r="AF401" s="352"/>
      <c r="AG401" s="352"/>
      <c r="AH401" s="352"/>
      <c r="AI401" s="352"/>
      <c r="AJ401" s="352"/>
      <c r="AK401" s="352"/>
      <c r="AL401" s="352"/>
      <c r="AM401" s="352"/>
      <c r="AN401" s="352"/>
      <c r="AO401" s="352"/>
      <c r="AP401" s="352"/>
      <c r="AQ401" s="352"/>
      <c r="AR401" s="352"/>
      <c r="AS401" s="352"/>
      <c r="AT401" s="352"/>
      <c r="AU401" s="352"/>
      <c r="AV401" s="352"/>
      <c r="AW401" s="352"/>
      <c r="AX401" s="352"/>
      <c r="AY401" s="352"/>
      <c r="AZ401" s="352"/>
      <c r="BB401" s="325"/>
      <c r="BW401" s="352"/>
      <c r="BX401" s="352"/>
      <c r="BY401" s="352"/>
      <c r="BZ401" s="352"/>
      <c r="CA401" s="352"/>
      <c r="CB401" s="352"/>
      <c r="CC401" s="352"/>
      <c r="CD401" s="352"/>
      <c r="CE401" s="352"/>
      <c r="CF401" s="352"/>
      <c r="CG401" s="352"/>
      <c r="CH401" s="352"/>
      <c r="CI401" s="352"/>
      <c r="CJ401" s="352"/>
      <c r="CK401" s="352"/>
      <c r="CL401" s="352"/>
      <c r="CM401" s="352"/>
      <c r="CN401" s="352"/>
      <c r="CO401" s="352"/>
      <c r="CP401" s="352"/>
      <c r="CQ401" s="352"/>
      <c r="CR401" s="352"/>
      <c r="CS401" s="352"/>
      <c r="CT401" s="352"/>
      <c r="CU401" s="352"/>
      <c r="CV401" s="352"/>
      <c r="CW401" s="352"/>
      <c r="CX401" s="352"/>
      <c r="CY401" s="352"/>
      <c r="CZ401" s="352"/>
    </row>
    <row r="402" s="882" customFormat="true" ht="25.15" customHeight="true" x14ac:dyDescent="0.2">
      <c r="A402" s="325"/>
      <c r="B402" s="1069" t="s">
        <v>139</v>
      </c>
      <c r="C402" s="1096"/>
      <c r="D402" s="1096"/>
      <c r="E402" s="909" t="s">
        <v>207</v>
      </c>
      <c r="F402" s="889"/>
      <c r="G402" s="889"/>
      <c r="H402" s="1096"/>
      <c r="I402" s="1096"/>
      <c r="J402" s="910" t="s">
        <v>207</v>
      </c>
      <c r="K402" s="889"/>
      <c r="L402" s="889"/>
      <c r="M402" s="1096"/>
      <c r="N402" s="1096"/>
      <c r="O402" s="911" t="s">
        <v>207</v>
      </c>
      <c r="P402" s="889"/>
      <c r="Q402" s="889"/>
      <c r="R402" s="352"/>
      <c r="W402" s="352"/>
      <c r="X402" s="352"/>
      <c r="Y402" s="352"/>
      <c r="Z402" s="352"/>
      <c r="AA402" s="352"/>
      <c r="AB402" s="352"/>
      <c r="AC402" s="352"/>
      <c r="AD402" s="352"/>
      <c r="AE402" s="352"/>
      <c r="AF402" s="352"/>
      <c r="AG402" s="352"/>
      <c r="AH402" s="352"/>
      <c r="AI402" s="352"/>
      <c r="AJ402" s="352"/>
      <c r="AK402" s="352"/>
      <c r="AL402" s="352"/>
      <c r="AM402" s="352"/>
      <c r="AN402" s="352"/>
      <c r="AO402" s="352"/>
      <c r="AP402" s="352"/>
      <c r="AQ402" s="352"/>
      <c r="AR402" s="352"/>
      <c r="AS402" s="352"/>
      <c r="AT402" s="352"/>
      <c r="AU402" s="352"/>
      <c r="AV402" s="352"/>
      <c r="AW402" s="352"/>
      <c r="AX402" s="352"/>
      <c r="AY402" s="352"/>
      <c r="AZ402" s="352"/>
      <c r="BB402" s="325"/>
      <c r="BW402" s="352"/>
      <c r="BX402" s="352"/>
      <c r="BY402" s="352"/>
      <c r="BZ402" s="352"/>
      <c r="CA402" s="352"/>
      <c r="CB402" s="352"/>
      <c r="CC402" s="352"/>
      <c r="CD402" s="352"/>
      <c r="CE402" s="352"/>
      <c r="CF402" s="352"/>
      <c r="CG402" s="352"/>
      <c r="CH402" s="352"/>
      <c r="CI402" s="352"/>
      <c r="CJ402" s="352"/>
      <c r="CK402" s="352"/>
      <c r="CL402" s="352"/>
      <c r="CM402" s="352"/>
      <c r="CN402" s="352"/>
      <c r="CO402" s="352"/>
      <c r="CP402" s="352"/>
      <c r="CQ402" s="352"/>
      <c r="CR402" s="352"/>
      <c r="CS402" s="352"/>
      <c r="CT402" s="352"/>
      <c r="CU402" s="352"/>
      <c r="CV402" s="352"/>
      <c r="CW402" s="352"/>
      <c r="CX402" s="352"/>
      <c r="CY402" s="352"/>
      <c r="CZ402" s="352"/>
    </row>
    <row r="403" s="354" customFormat="true" ht="25.15" customHeight="true" x14ac:dyDescent="0.2">
      <c r="A403" s="430"/>
      <c r="B403" s="962"/>
      <c r="C403" s="1095" t="s">
        <v>309</v>
      </c>
      <c r="D403" s="1096"/>
      <c r="E403" s="912">
        <v>-0.75359284905320234</v>
      </c>
      <c r="F403" s="889"/>
      <c r="G403" s="889"/>
      <c r="H403" s="1096" t="s">
        <v>309</v>
      </c>
      <c r="I403" s="1096"/>
      <c r="J403" s="913">
        <v>-0.68722428096828136</v>
      </c>
      <c r="K403" s="889"/>
      <c r="L403" s="889"/>
      <c r="M403" s="1096" t="s">
        <v>368</v>
      </c>
      <c r="N403" s="1096"/>
      <c r="O403" s="914">
        <v>-0.7079780637928722</v>
      </c>
      <c r="P403" s="889"/>
      <c r="Q403" s="889"/>
      <c r="R403" s="355"/>
      <c r="W403" s="355"/>
      <c r="X403" s="355"/>
      <c r="Y403" s="355"/>
      <c r="Z403" s="355"/>
      <c r="AA403" s="355"/>
      <c r="AB403" s="355"/>
      <c r="AC403" s="355"/>
      <c r="AD403" s="355"/>
      <c r="AE403" s="355"/>
      <c r="AF403" s="355"/>
      <c r="AG403" s="355"/>
      <c r="AH403" s="355"/>
      <c r="AI403" s="355"/>
      <c r="AJ403" s="355"/>
      <c r="AK403" s="355"/>
      <c r="AL403" s="355"/>
      <c r="AM403" s="355"/>
      <c r="AN403" s="355"/>
      <c r="AO403" s="355"/>
      <c r="AP403" s="355"/>
      <c r="AQ403" s="355"/>
      <c r="AR403" s="355"/>
      <c r="AS403" s="355"/>
      <c r="AT403" s="355"/>
      <c r="AU403" s="355"/>
      <c r="AV403" s="355"/>
      <c r="AW403" s="355"/>
      <c r="AX403" s="355"/>
      <c r="AY403" s="355"/>
      <c r="AZ403" s="355"/>
      <c r="BB403" s="430"/>
      <c r="BW403" s="355"/>
      <c r="BX403" s="355"/>
      <c r="BY403" s="355"/>
      <c r="BZ403" s="355"/>
      <c r="CA403" s="355"/>
      <c r="CB403" s="355"/>
      <c r="CC403" s="355"/>
      <c r="CD403" s="355"/>
      <c r="CE403" s="355"/>
      <c r="CF403" s="355"/>
      <c r="CG403" s="355"/>
      <c r="CH403" s="355"/>
      <c r="CI403" s="355"/>
      <c r="CJ403" s="355"/>
      <c r="CK403" s="355"/>
      <c r="CL403" s="355"/>
      <c r="CM403" s="355"/>
      <c r="CN403" s="355"/>
      <c r="CO403" s="355"/>
      <c r="CP403" s="355"/>
      <c r="CQ403" s="355"/>
      <c r="CR403" s="355"/>
      <c r="CS403" s="355"/>
      <c r="CT403" s="355"/>
      <c r="CU403" s="355"/>
      <c r="CV403" s="355"/>
      <c r="CW403" s="355"/>
      <c r="CX403" s="355"/>
      <c r="CY403" s="355"/>
      <c r="CZ403" s="355"/>
    </row>
    <row r="404" s="354" customFormat="true" ht="25.15" customHeight="true" x14ac:dyDescent="0.2">
      <c r="A404" s="430"/>
      <c r="B404" s="962"/>
      <c r="C404" s="1095" t="s">
        <v>368</v>
      </c>
      <c r="D404" s="1096"/>
      <c r="E404" s="915">
        <v>-0.75105114062355638</v>
      </c>
      <c r="F404" s="889"/>
      <c r="G404" s="889"/>
      <c r="H404" s="1096" t="s">
        <v>368</v>
      </c>
      <c r="I404" s="1096"/>
      <c r="J404" s="916">
        <v>-0.68373330792021192</v>
      </c>
      <c r="K404" s="889"/>
      <c r="L404" s="889"/>
      <c r="M404" s="1096" t="s">
        <v>370</v>
      </c>
      <c r="N404" s="1096"/>
      <c r="O404" s="917">
        <v>0.64495821390516783</v>
      </c>
      <c r="P404" s="889"/>
      <c r="Q404" s="889"/>
      <c r="R404" s="355"/>
      <c r="W404" s="355"/>
      <c r="X404" s="355"/>
      <c r="Y404" s="355"/>
      <c r="Z404" s="355"/>
      <c r="AA404" s="355"/>
      <c r="AB404" s="355"/>
      <c r="AC404" s="355"/>
      <c r="AD404" s="355"/>
      <c r="AE404" s="355"/>
      <c r="AF404" s="355"/>
      <c r="AG404" s="355"/>
      <c r="AH404" s="355"/>
      <c r="AI404" s="355"/>
      <c r="AJ404" s="355"/>
      <c r="AK404" s="355"/>
      <c r="AL404" s="355"/>
      <c r="AM404" s="355"/>
      <c r="AN404" s="355"/>
      <c r="AO404" s="355"/>
      <c r="AP404" s="355"/>
      <c r="AQ404" s="355"/>
      <c r="AR404" s="355"/>
      <c r="AS404" s="355"/>
      <c r="AT404" s="355"/>
      <c r="AU404" s="355"/>
      <c r="AV404" s="355"/>
      <c r="AW404" s="355"/>
      <c r="AX404" s="355"/>
      <c r="AY404" s="355"/>
      <c r="AZ404" s="355"/>
      <c r="BB404" s="430"/>
      <c r="BW404" s="355"/>
      <c r="BX404" s="355"/>
      <c r="BY404" s="355"/>
      <c r="BZ404" s="355"/>
      <c r="CA404" s="355"/>
      <c r="CB404" s="355"/>
      <c r="CC404" s="355"/>
      <c r="CD404" s="355"/>
      <c r="CE404" s="355"/>
      <c r="CF404" s="355"/>
      <c r="CG404" s="355"/>
      <c r="CH404" s="355"/>
      <c r="CI404" s="355"/>
      <c r="CJ404" s="355"/>
      <c r="CK404" s="355"/>
      <c r="CL404" s="355"/>
      <c r="CM404" s="355"/>
      <c r="CN404" s="355"/>
      <c r="CO404" s="355"/>
      <c r="CP404" s="355"/>
      <c r="CQ404" s="355"/>
      <c r="CR404" s="355"/>
      <c r="CS404" s="355"/>
      <c r="CT404" s="355"/>
      <c r="CU404" s="355"/>
      <c r="CV404" s="355"/>
      <c r="CW404" s="355"/>
      <c r="CX404" s="355"/>
      <c r="CY404" s="355"/>
      <c r="CZ404" s="355"/>
    </row>
    <row r="405" s="354" customFormat="true" ht="25.15" customHeight="true" x14ac:dyDescent="0.2">
      <c r="A405" s="430"/>
      <c r="B405" s="962"/>
      <c r="C405" s="1095" t="s">
        <v>311</v>
      </c>
      <c r="D405" s="1096"/>
      <c r="E405" s="915">
        <v>0.73116543536493828</v>
      </c>
      <c r="F405" s="889"/>
      <c r="G405" s="889"/>
      <c r="H405" s="1096" t="s">
        <v>311</v>
      </c>
      <c r="I405" s="1096"/>
      <c r="J405" s="916">
        <v>0.62869841121583392</v>
      </c>
      <c r="K405" s="889"/>
      <c r="L405" s="889"/>
      <c r="M405" s="1096" t="s">
        <v>310</v>
      </c>
      <c r="N405" s="1096"/>
      <c r="O405" s="917">
        <v>0.62294315641891573</v>
      </c>
      <c r="P405" s="889"/>
      <c r="Q405" s="889"/>
      <c r="R405" s="355"/>
      <c r="W405" s="355"/>
      <c r="X405" s="355"/>
      <c r="Y405" s="355"/>
      <c r="Z405" s="355"/>
      <c r="AA405" s="355"/>
      <c r="AB405" s="355"/>
      <c r="AC405" s="355"/>
      <c r="AD405" s="355"/>
      <c r="AE405" s="355"/>
      <c r="AF405" s="355"/>
      <c r="AG405" s="355"/>
      <c r="AH405" s="355"/>
      <c r="AI405" s="355"/>
      <c r="AJ405" s="355"/>
      <c r="AK405" s="355"/>
      <c r="AL405" s="355"/>
      <c r="AM405" s="355"/>
      <c r="AN405" s="355"/>
      <c r="AO405" s="355"/>
      <c r="AP405" s="355"/>
      <c r="AQ405" s="355"/>
      <c r="AR405" s="355"/>
      <c r="AS405" s="355"/>
      <c r="AT405" s="355"/>
      <c r="AU405" s="355"/>
      <c r="AV405" s="355"/>
      <c r="AW405" s="355"/>
      <c r="AX405" s="355"/>
      <c r="AY405" s="355"/>
      <c r="AZ405" s="355"/>
      <c r="BB405" s="430"/>
      <c r="BW405" s="355"/>
      <c r="BX405" s="355"/>
      <c r="BY405" s="355"/>
      <c r="BZ405" s="355"/>
      <c r="CA405" s="355"/>
      <c r="CB405" s="355"/>
      <c r="CC405" s="355"/>
      <c r="CD405" s="355"/>
      <c r="CE405" s="355"/>
      <c r="CF405" s="355"/>
      <c r="CG405" s="355"/>
      <c r="CH405" s="355"/>
      <c r="CI405" s="355"/>
      <c r="CJ405" s="355"/>
      <c r="CK405" s="355"/>
      <c r="CL405" s="355"/>
      <c r="CM405" s="355"/>
      <c r="CN405" s="355"/>
      <c r="CO405" s="355"/>
      <c r="CP405" s="355"/>
      <c r="CQ405" s="355"/>
      <c r="CR405" s="355"/>
      <c r="CS405" s="355"/>
      <c r="CT405" s="355"/>
      <c r="CU405" s="355"/>
      <c r="CV405" s="355"/>
      <c r="CW405" s="355"/>
      <c r="CX405" s="355"/>
      <c r="CY405" s="355"/>
      <c r="CZ405" s="355"/>
    </row>
    <row r="406" s="354" customFormat="true" ht="25.15" customHeight="true" x14ac:dyDescent="0.2">
      <c r="A406" s="430"/>
      <c r="B406" s="962"/>
      <c r="C406" s="1095" t="s">
        <v>310</v>
      </c>
      <c r="D406" s="1096"/>
      <c r="E406" s="915">
        <v>0.69329304894217036</v>
      </c>
      <c r="F406" s="889"/>
      <c r="G406" s="889"/>
      <c r="H406" s="1096" t="s">
        <v>310</v>
      </c>
      <c r="I406" s="1096"/>
      <c r="J406" s="916">
        <v>0.61252137793860129</v>
      </c>
      <c r="K406" s="889"/>
      <c r="L406" s="889"/>
      <c r="M406" s="1096" t="s">
        <v>311</v>
      </c>
      <c r="N406" s="1096"/>
      <c r="O406" s="917">
        <v>0.57083434256166166</v>
      </c>
      <c r="P406" s="889"/>
      <c r="Q406" s="889"/>
      <c r="R406" s="355"/>
      <c r="W406" s="355"/>
      <c r="X406" s="355"/>
      <c r="Y406" s="355"/>
      <c r="Z406" s="355"/>
      <c r="AA406" s="355"/>
      <c r="AB406" s="355"/>
      <c r="AC406" s="355"/>
      <c r="AD406" s="355"/>
      <c r="AE406" s="355"/>
      <c r="AF406" s="355"/>
      <c r="AG406" s="355"/>
      <c r="AH406" s="355"/>
      <c r="AI406" s="355"/>
      <c r="AJ406" s="355"/>
      <c r="AK406" s="355"/>
      <c r="AL406" s="355"/>
      <c r="AM406" s="355"/>
      <c r="AN406" s="355"/>
      <c r="AO406" s="355"/>
      <c r="AP406" s="355"/>
      <c r="AQ406" s="355"/>
      <c r="AR406" s="355"/>
      <c r="AS406" s="355"/>
      <c r="AT406" s="355"/>
      <c r="AU406" s="355"/>
      <c r="AV406" s="355"/>
      <c r="AW406" s="355"/>
      <c r="AX406" s="355"/>
      <c r="AY406" s="355"/>
      <c r="AZ406" s="355"/>
      <c r="BB406" s="430"/>
      <c r="BW406" s="355"/>
      <c r="BX406" s="355"/>
      <c r="BY406" s="355"/>
      <c r="BZ406" s="355"/>
      <c r="CA406" s="355"/>
      <c r="CB406" s="355"/>
      <c r="CC406" s="355"/>
      <c r="CD406" s="355"/>
      <c r="CE406" s="355"/>
      <c r="CF406" s="355"/>
      <c r="CG406" s="355"/>
      <c r="CH406" s="355"/>
      <c r="CI406" s="355"/>
      <c r="CJ406" s="355"/>
      <c r="CK406" s="355"/>
      <c r="CL406" s="355"/>
      <c r="CM406" s="355"/>
      <c r="CN406" s="355"/>
      <c r="CO406" s="355"/>
      <c r="CP406" s="355"/>
      <c r="CQ406" s="355"/>
      <c r="CR406" s="355"/>
      <c r="CS406" s="355"/>
      <c r="CT406" s="355"/>
      <c r="CU406" s="355"/>
      <c r="CV406" s="355"/>
      <c r="CW406" s="355"/>
      <c r="CX406" s="355"/>
      <c r="CY406" s="355"/>
      <c r="CZ406" s="355"/>
    </row>
    <row r="407" s="354" customFormat="true" ht="25.15" customHeight="true" x14ac:dyDescent="0.2">
      <c r="A407" s="430"/>
      <c r="B407" s="962"/>
      <c r="C407" s="1095" t="s">
        <v>431</v>
      </c>
      <c r="D407" s="1096"/>
      <c r="E407" s="915">
        <v>-0.64092146563423713</v>
      </c>
      <c r="F407" s="889"/>
      <c r="G407" s="889"/>
      <c r="H407" s="1096" t="s">
        <v>431</v>
      </c>
      <c r="I407" s="1096"/>
      <c r="J407" s="916">
        <v>-0.59458412274539063</v>
      </c>
      <c r="K407" s="889"/>
      <c r="L407" s="889"/>
      <c r="M407" s="1096" t="s">
        <v>309</v>
      </c>
      <c r="N407" s="1096"/>
      <c r="O407" s="917">
        <v>-0.55542463479426574</v>
      </c>
      <c r="P407" s="889"/>
      <c r="Q407" s="889"/>
      <c r="R407" s="355"/>
      <c r="W407" s="355"/>
      <c r="X407" s="355"/>
      <c r="Y407" s="355"/>
      <c r="Z407" s="355"/>
      <c r="AA407" s="355"/>
      <c r="AB407" s="355"/>
      <c r="AC407" s="355"/>
      <c r="AD407" s="355"/>
      <c r="AE407" s="355"/>
      <c r="AF407" s="355"/>
      <c r="AG407" s="355"/>
      <c r="AH407" s="355"/>
      <c r="AI407" s="355"/>
      <c r="AJ407" s="355"/>
      <c r="AK407" s="355"/>
      <c r="AL407" s="355"/>
      <c r="AM407" s="355"/>
      <c r="AN407" s="355"/>
      <c r="AO407" s="355"/>
      <c r="AP407" s="355"/>
      <c r="AQ407" s="355"/>
      <c r="AR407" s="355"/>
      <c r="AS407" s="355"/>
      <c r="AT407" s="355"/>
      <c r="AU407" s="355"/>
      <c r="AV407" s="355"/>
      <c r="AW407" s="355"/>
      <c r="AX407" s="355"/>
      <c r="AY407" s="355"/>
      <c r="AZ407" s="355"/>
      <c r="BB407" s="430"/>
      <c r="BW407" s="355"/>
      <c r="BX407" s="355"/>
      <c r="BY407" s="355"/>
      <c r="BZ407" s="355"/>
      <c r="CA407" s="355"/>
      <c r="CB407" s="355"/>
      <c r="CC407" s="355"/>
      <c r="CD407" s="355"/>
      <c r="CE407" s="355"/>
      <c r="CF407" s="355"/>
      <c r="CG407" s="355"/>
      <c r="CH407" s="355"/>
      <c r="CI407" s="355"/>
      <c r="CJ407" s="355"/>
      <c r="CK407" s="355"/>
      <c r="CL407" s="355"/>
      <c r="CM407" s="355"/>
      <c r="CN407" s="355"/>
      <c r="CO407" s="355"/>
      <c r="CP407" s="355"/>
      <c r="CQ407" s="355"/>
      <c r="CR407" s="355"/>
      <c r="CS407" s="355"/>
      <c r="CT407" s="355"/>
      <c r="CU407" s="355"/>
      <c r="CV407" s="355"/>
      <c r="CW407" s="355"/>
      <c r="CX407" s="355"/>
      <c r="CY407" s="355"/>
      <c r="CZ407" s="355"/>
    </row>
    <row r="408" s="354" customFormat="true" ht="25.15" customHeight="true" x14ac:dyDescent="0.2">
      <c r="A408" s="430"/>
      <c r="B408" s="962"/>
      <c r="C408" s="1095" t="s">
        <v>370</v>
      </c>
      <c r="D408" s="1096"/>
      <c r="E408" s="915">
        <v>0.61828234960071271</v>
      </c>
      <c r="F408" s="889"/>
      <c r="G408" s="889"/>
      <c r="H408" s="1096" t="s">
        <v>215</v>
      </c>
      <c r="I408" s="1096"/>
      <c r="J408" s="916">
        <v>0.59281343013606147</v>
      </c>
      <c r="K408" s="889"/>
      <c r="L408" s="889"/>
      <c r="M408" s="1096" t="s">
        <v>431</v>
      </c>
      <c r="N408" s="1096"/>
      <c r="O408" s="917">
        <v>-0.53277923303580477</v>
      </c>
      <c r="P408" s="889"/>
      <c r="Q408" s="889"/>
      <c r="R408" s="355"/>
      <c r="W408" s="355"/>
      <c r="X408" s="355"/>
      <c r="Y408" s="355"/>
      <c r="Z408" s="355"/>
      <c r="AA408" s="355"/>
      <c r="AB408" s="355"/>
      <c r="AC408" s="355"/>
      <c r="AD408" s="355"/>
      <c r="AE408" s="355"/>
      <c r="AF408" s="355"/>
      <c r="AG408" s="355"/>
      <c r="AH408" s="355"/>
      <c r="AI408" s="355"/>
      <c r="AJ408" s="355"/>
      <c r="AK408" s="355"/>
      <c r="AL408" s="355"/>
      <c r="AM408" s="355"/>
      <c r="AN408" s="355"/>
      <c r="AO408" s="355"/>
      <c r="AP408" s="355"/>
      <c r="AQ408" s="355"/>
      <c r="AR408" s="355"/>
      <c r="AS408" s="355"/>
      <c r="AT408" s="355"/>
      <c r="AU408" s="355"/>
      <c r="AV408" s="355"/>
      <c r="AW408" s="355"/>
      <c r="AX408" s="355"/>
      <c r="AY408" s="355"/>
      <c r="AZ408" s="355"/>
      <c r="BB408" s="430"/>
      <c r="BW408" s="355"/>
      <c r="BX408" s="355"/>
      <c r="BY408" s="355"/>
      <c r="BZ408" s="355"/>
      <c r="CA408" s="355"/>
      <c r="CB408" s="355"/>
      <c r="CC408" s="355"/>
      <c r="CD408" s="355"/>
      <c r="CE408" s="355"/>
      <c r="CF408" s="355"/>
      <c r="CG408" s="355"/>
      <c r="CH408" s="355"/>
      <c r="CI408" s="355"/>
      <c r="CJ408" s="355"/>
      <c r="CK408" s="355"/>
      <c r="CL408" s="355"/>
      <c r="CM408" s="355"/>
      <c r="CN408" s="355"/>
      <c r="CO408" s="355"/>
      <c r="CP408" s="355"/>
      <c r="CQ408" s="355"/>
      <c r="CR408" s="355"/>
      <c r="CS408" s="355"/>
      <c r="CT408" s="355"/>
      <c r="CU408" s="355"/>
      <c r="CV408" s="355"/>
      <c r="CW408" s="355"/>
      <c r="CX408" s="355"/>
      <c r="CY408" s="355"/>
      <c r="CZ408" s="355"/>
    </row>
    <row r="409" s="354" customFormat="true" ht="25.15" customHeight="true" x14ac:dyDescent="0.2">
      <c r="A409" s="430"/>
      <c r="B409" s="962"/>
      <c r="C409" s="1095" t="s">
        <v>215</v>
      </c>
      <c r="D409" s="1096"/>
      <c r="E409" s="915">
        <v>0.60153592081704166</v>
      </c>
      <c r="F409" s="889"/>
      <c r="G409" s="889"/>
      <c r="H409" s="1096" t="s">
        <v>217</v>
      </c>
      <c r="I409" s="1096"/>
      <c r="J409" s="916">
        <v>0.56987251787000148</v>
      </c>
      <c r="K409" s="889"/>
      <c r="L409" s="889"/>
      <c r="M409" s="1096" t="s">
        <v>214</v>
      </c>
      <c r="N409" s="1096"/>
      <c r="O409" s="917">
        <v>0.48403963008947237</v>
      </c>
      <c r="P409" s="889"/>
      <c r="Q409" s="889"/>
      <c r="R409" s="355"/>
      <c r="W409" s="355"/>
      <c r="X409" s="355"/>
      <c r="Y409" s="355"/>
      <c r="Z409" s="355"/>
      <c r="AA409" s="355"/>
      <c r="AB409" s="355"/>
      <c r="AC409" s="355"/>
      <c r="AD409" s="355"/>
      <c r="AE409" s="355"/>
      <c r="AF409" s="355"/>
      <c r="AG409" s="355"/>
      <c r="AH409" s="355"/>
      <c r="AI409" s="355"/>
      <c r="AJ409" s="355"/>
      <c r="AK409" s="355"/>
      <c r="AL409" s="355"/>
      <c r="AM409" s="355"/>
      <c r="AN409" s="355"/>
      <c r="AO409" s="355"/>
      <c r="AP409" s="355"/>
      <c r="AQ409" s="355"/>
      <c r="AR409" s="355"/>
      <c r="AS409" s="355"/>
      <c r="AT409" s="355"/>
      <c r="AU409" s="355"/>
      <c r="AV409" s="355"/>
      <c r="AW409" s="355"/>
      <c r="AX409" s="355"/>
      <c r="AY409" s="355"/>
      <c r="AZ409" s="355"/>
      <c r="BB409" s="430"/>
      <c r="BW409" s="355"/>
      <c r="BX409" s="355"/>
      <c r="BY409" s="355"/>
      <c r="BZ409" s="355"/>
      <c r="CA409" s="355"/>
      <c r="CB409" s="355"/>
      <c r="CC409" s="355"/>
      <c r="CD409" s="355"/>
      <c r="CE409" s="355"/>
      <c r="CF409" s="355"/>
      <c r="CG409" s="355"/>
      <c r="CH409" s="355"/>
      <c r="CI409" s="355"/>
      <c r="CJ409" s="355"/>
      <c r="CK409" s="355"/>
      <c r="CL409" s="355"/>
      <c r="CM409" s="355"/>
      <c r="CN409" s="355"/>
      <c r="CO409" s="355"/>
      <c r="CP409" s="355"/>
      <c r="CQ409" s="355"/>
      <c r="CR409" s="355"/>
      <c r="CS409" s="355"/>
      <c r="CT409" s="355"/>
      <c r="CU409" s="355"/>
      <c r="CV409" s="355"/>
      <c r="CW409" s="355"/>
      <c r="CX409" s="355"/>
      <c r="CY409" s="355"/>
      <c r="CZ409" s="355"/>
    </row>
    <row r="410" s="354" customFormat="true" ht="25.15" customHeight="true" x14ac:dyDescent="0.2">
      <c r="A410" s="430"/>
      <c r="B410" s="962"/>
      <c r="C410" s="1095" t="s">
        <v>222</v>
      </c>
      <c r="D410" s="1096"/>
      <c r="E410" s="915">
        <v>0.58354363539593401</v>
      </c>
      <c r="F410" s="889"/>
      <c r="G410" s="889"/>
      <c r="H410" s="1096" t="s">
        <v>222</v>
      </c>
      <c r="I410" s="1096"/>
      <c r="J410" s="916">
        <v>0.5312301610060769</v>
      </c>
      <c r="K410" s="889"/>
      <c r="L410" s="889"/>
      <c r="M410" s="1096" t="s">
        <v>215</v>
      </c>
      <c r="N410" s="1096"/>
      <c r="O410" s="917">
        <v>0.47263025089174704</v>
      </c>
      <c r="P410" s="889"/>
      <c r="Q410" s="889"/>
      <c r="R410" s="355"/>
      <c r="W410" s="355"/>
      <c r="X410" s="355"/>
      <c r="Y410" s="355"/>
      <c r="Z410" s="355"/>
      <c r="AA410" s="355"/>
      <c r="AB410" s="355"/>
      <c r="AC410" s="355"/>
      <c r="AD410" s="355"/>
      <c r="AE410" s="355"/>
      <c r="AF410" s="355"/>
      <c r="AG410" s="355"/>
      <c r="AH410" s="355"/>
      <c r="AI410" s="355"/>
      <c r="AJ410" s="355"/>
      <c r="AK410" s="355"/>
      <c r="AL410" s="355"/>
      <c r="AM410" s="355"/>
      <c r="AN410" s="355"/>
      <c r="AO410" s="355"/>
      <c r="AP410" s="355"/>
      <c r="AQ410" s="355"/>
      <c r="AR410" s="355"/>
      <c r="AS410" s="355"/>
      <c r="AT410" s="355"/>
      <c r="AU410" s="355"/>
      <c r="AV410" s="355"/>
      <c r="AW410" s="355"/>
      <c r="AX410" s="355"/>
      <c r="AY410" s="355"/>
      <c r="AZ410" s="355"/>
      <c r="BB410" s="430"/>
      <c r="BW410" s="355"/>
      <c r="BX410" s="355"/>
      <c r="BY410" s="355"/>
      <c r="BZ410" s="355"/>
      <c r="CA410" s="355"/>
      <c r="CB410" s="355"/>
      <c r="CC410" s="355"/>
      <c r="CD410" s="355"/>
      <c r="CE410" s="355"/>
      <c r="CF410" s="355"/>
      <c r="CG410" s="355"/>
      <c r="CH410" s="355"/>
      <c r="CI410" s="355"/>
      <c r="CJ410" s="355"/>
      <c r="CK410" s="355"/>
      <c r="CL410" s="355"/>
      <c r="CM410" s="355"/>
      <c r="CN410" s="355"/>
      <c r="CO410" s="355"/>
      <c r="CP410" s="355"/>
      <c r="CQ410" s="355"/>
      <c r="CR410" s="355"/>
      <c r="CS410" s="355"/>
      <c r="CT410" s="355"/>
      <c r="CU410" s="355"/>
      <c r="CV410" s="355"/>
      <c r="CW410" s="355"/>
      <c r="CX410" s="355"/>
      <c r="CY410" s="355"/>
      <c r="CZ410" s="355"/>
    </row>
    <row r="411" s="354" customFormat="true" ht="25.15" customHeight="true" x14ac:dyDescent="0.2">
      <c r="A411" s="430"/>
      <c r="B411" s="962"/>
      <c r="C411" s="1095" t="s">
        <v>217</v>
      </c>
      <c r="D411" s="1096"/>
      <c r="E411" s="915">
        <v>0.58068959236829443</v>
      </c>
      <c r="F411" s="889"/>
      <c r="G411" s="889"/>
      <c r="H411" s="1096" t="s">
        <v>228</v>
      </c>
      <c r="I411" s="1096"/>
      <c r="J411" s="916">
        <v>0.50199144592725164</v>
      </c>
      <c r="K411" s="889"/>
      <c r="L411" s="889"/>
      <c r="M411" s="1096" t="s">
        <v>222</v>
      </c>
      <c r="N411" s="1096"/>
      <c r="O411" s="917">
        <v>0.45809785918559853</v>
      </c>
      <c r="P411" s="889"/>
      <c r="Q411" s="889"/>
      <c r="R411" s="355"/>
      <c r="W411" s="355"/>
      <c r="X411" s="355"/>
      <c r="Y411" s="355"/>
      <c r="Z411" s="355"/>
      <c r="AA411" s="355"/>
      <c r="AB411" s="355"/>
      <c r="AC411" s="355"/>
      <c r="AD411" s="355"/>
      <c r="AE411" s="355"/>
      <c r="AF411" s="355"/>
      <c r="AG411" s="355"/>
      <c r="AH411" s="355"/>
      <c r="AI411" s="355"/>
      <c r="AJ411" s="355"/>
      <c r="AK411" s="355"/>
      <c r="AL411" s="355"/>
      <c r="AM411" s="355"/>
      <c r="AN411" s="355"/>
      <c r="AO411" s="355"/>
      <c r="AP411" s="355"/>
      <c r="AQ411" s="355"/>
      <c r="AR411" s="355"/>
      <c r="AS411" s="355"/>
      <c r="AT411" s="355"/>
      <c r="AU411" s="355"/>
      <c r="AV411" s="355"/>
      <c r="AW411" s="355"/>
      <c r="AX411" s="355"/>
      <c r="AY411" s="355"/>
      <c r="AZ411" s="355"/>
      <c r="BB411" s="430"/>
      <c r="BW411" s="355"/>
      <c r="BX411" s="355"/>
      <c r="BY411" s="355"/>
      <c r="BZ411" s="355"/>
      <c r="CA411" s="355"/>
      <c r="CB411" s="355"/>
      <c r="CC411" s="355"/>
      <c r="CD411" s="355"/>
      <c r="CE411" s="355"/>
      <c r="CF411" s="355"/>
      <c r="CG411" s="355"/>
      <c r="CH411" s="355"/>
      <c r="CI411" s="355"/>
      <c r="CJ411" s="355"/>
      <c r="CK411" s="355"/>
      <c r="CL411" s="355"/>
      <c r="CM411" s="355"/>
      <c r="CN411" s="355"/>
      <c r="CO411" s="355"/>
      <c r="CP411" s="355"/>
      <c r="CQ411" s="355"/>
      <c r="CR411" s="355"/>
      <c r="CS411" s="355"/>
      <c r="CT411" s="355"/>
      <c r="CU411" s="355"/>
      <c r="CV411" s="355"/>
      <c r="CW411" s="355"/>
      <c r="CX411" s="355"/>
      <c r="CY411" s="355"/>
      <c r="CZ411" s="355"/>
    </row>
    <row r="412" s="354" customFormat="true" ht="25.15" customHeight="true" x14ac:dyDescent="0.2">
      <c r="A412" s="430"/>
      <c r="B412" s="962"/>
      <c r="C412" s="1095" t="s">
        <v>228</v>
      </c>
      <c r="D412" s="1096"/>
      <c r="E412" s="915">
        <v>0.49985187319083341</v>
      </c>
      <c r="F412" s="889"/>
      <c r="G412" s="889"/>
      <c r="H412" s="1096" t="s">
        <v>318</v>
      </c>
      <c r="I412" s="1096"/>
      <c r="J412" s="916">
        <v>0.4838334289880748</v>
      </c>
      <c r="K412" s="889"/>
      <c r="L412" s="889"/>
      <c r="M412" s="1096" t="s">
        <v>313</v>
      </c>
      <c r="N412" s="1096"/>
      <c r="O412" s="917">
        <v>-0.44261808237568084</v>
      </c>
      <c r="P412" s="889"/>
      <c r="Q412" s="889"/>
      <c r="R412" s="355"/>
      <c r="W412" s="355"/>
      <c r="X412" s="355"/>
      <c r="Y412" s="355"/>
      <c r="Z412" s="355"/>
      <c r="AA412" s="355"/>
      <c r="AB412" s="355"/>
      <c r="AC412" s="355"/>
      <c r="AD412" s="355"/>
      <c r="AE412" s="355"/>
      <c r="AF412" s="355"/>
      <c r="AG412" s="355"/>
      <c r="AH412" s="355"/>
      <c r="AI412" s="355"/>
      <c r="AJ412" s="355"/>
      <c r="AK412" s="355"/>
      <c r="AL412" s="355"/>
      <c r="AM412" s="355"/>
      <c r="AN412" s="355"/>
      <c r="AO412" s="355"/>
      <c r="AP412" s="355"/>
      <c r="AQ412" s="355"/>
      <c r="AR412" s="355"/>
      <c r="AS412" s="355"/>
      <c r="AT412" s="355"/>
      <c r="AU412" s="355"/>
      <c r="AV412" s="355"/>
      <c r="AW412" s="355"/>
      <c r="AX412" s="355"/>
      <c r="AY412" s="355"/>
      <c r="AZ412" s="355"/>
      <c r="BB412" s="430"/>
      <c r="BW412" s="355"/>
      <c r="BX412" s="355"/>
      <c r="BY412" s="355"/>
      <c r="BZ412" s="355"/>
      <c r="CA412" s="355"/>
      <c r="CB412" s="355"/>
      <c r="CC412" s="355"/>
      <c r="CD412" s="355"/>
      <c r="CE412" s="355"/>
      <c r="CF412" s="355"/>
      <c r="CG412" s="355"/>
      <c r="CH412" s="355"/>
      <c r="CI412" s="355"/>
      <c r="CJ412" s="355"/>
      <c r="CK412" s="355"/>
      <c r="CL412" s="355"/>
      <c r="CM412" s="355"/>
      <c r="CN412" s="355"/>
      <c r="CO412" s="355"/>
      <c r="CP412" s="355"/>
      <c r="CQ412" s="355"/>
      <c r="CR412" s="355"/>
      <c r="CS412" s="355"/>
      <c r="CT412" s="355"/>
      <c r="CU412" s="355"/>
      <c r="CV412" s="355"/>
      <c r="CW412" s="355"/>
      <c r="CX412" s="355"/>
      <c r="CY412" s="355"/>
      <c r="CZ412" s="355"/>
    </row>
    <row r="413" s="354" customFormat="true" ht="25.15" customHeight="true" x14ac:dyDescent="0.2">
      <c r="A413" s="430"/>
      <c r="B413" s="962"/>
      <c r="C413" s="1095" t="s">
        <v>318</v>
      </c>
      <c r="D413" s="1096"/>
      <c r="E413" s="915">
        <v>0.48308635446101106</v>
      </c>
      <c r="F413" s="889"/>
      <c r="G413" s="889"/>
      <c r="H413" s="1096" t="s">
        <v>432</v>
      </c>
      <c r="I413" s="1096"/>
      <c r="J413" s="916">
        <v>0.43421682878171319</v>
      </c>
      <c r="K413" s="889"/>
      <c r="L413" s="889"/>
      <c r="M413" s="1096" t="s">
        <v>228</v>
      </c>
      <c r="N413" s="1096"/>
      <c r="O413" s="917">
        <v>0.43958943421641627</v>
      </c>
      <c r="P413" s="889"/>
      <c r="Q413" s="889"/>
      <c r="R413" s="355"/>
      <c r="W413" s="355"/>
      <c r="X413" s="355"/>
      <c r="Y413" s="355"/>
      <c r="Z413" s="355"/>
      <c r="AA413" s="355"/>
      <c r="AB413" s="355"/>
      <c r="AC413" s="355"/>
      <c r="AD413" s="355"/>
      <c r="AE413" s="355"/>
      <c r="AF413" s="355"/>
      <c r="AG413" s="355"/>
      <c r="AH413" s="355"/>
      <c r="AI413" s="355"/>
      <c r="AJ413" s="355"/>
      <c r="AK413" s="355"/>
      <c r="AL413" s="355"/>
      <c r="AM413" s="355"/>
      <c r="AN413" s="355"/>
      <c r="AO413" s="355"/>
      <c r="AP413" s="355"/>
      <c r="AQ413" s="355"/>
      <c r="AR413" s="355"/>
      <c r="AS413" s="355"/>
      <c r="AT413" s="355"/>
      <c r="AU413" s="355"/>
      <c r="AV413" s="355"/>
      <c r="AW413" s="355"/>
      <c r="AX413" s="355"/>
      <c r="AY413" s="355"/>
      <c r="AZ413" s="355"/>
      <c r="BB413" s="430"/>
      <c r="BW413" s="355"/>
      <c r="BX413" s="355"/>
      <c r="BY413" s="355"/>
      <c r="BZ413" s="355"/>
      <c r="CA413" s="355"/>
      <c r="CB413" s="355"/>
      <c r="CC413" s="355"/>
      <c r="CD413" s="355"/>
      <c r="CE413" s="355"/>
      <c r="CF413" s="355"/>
      <c r="CG413" s="355"/>
      <c r="CH413" s="355"/>
      <c r="CI413" s="355"/>
      <c r="CJ413" s="355"/>
      <c r="CK413" s="355"/>
      <c r="CL413" s="355"/>
      <c r="CM413" s="355"/>
      <c r="CN413" s="355"/>
      <c r="CO413" s="355"/>
      <c r="CP413" s="355"/>
      <c r="CQ413" s="355"/>
      <c r="CR413" s="355"/>
      <c r="CS413" s="355"/>
      <c r="CT413" s="355"/>
      <c r="CU413" s="355"/>
      <c r="CV413" s="355"/>
      <c r="CW413" s="355"/>
      <c r="CX413" s="355"/>
      <c r="CY413" s="355"/>
      <c r="CZ413" s="355"/>
    </row>
    <row r="414" s="354" customFormat="true" ht="25.15" customHeight="true" x14ac:dyDescent="0.2">
      <c r="A414" s="430"/>
      <c r="B414" s="962"/>
      <c r="C414" s="1095" t="s">
        <v>313</v>
      </c>
      <c r="D414" s="1096"/>
      <c r="E414" s="915">
        <v>-0.4624786452208704</v>
      </c>
      <c r="F414" s="889"/>
      <c r="G414" s="889"/>
      <c r="H414" s="1096" t="s">
        <v>370</v>
      </c>
      <c r="I414" s="1096"/>
      <c r="J414" s="916">
        <v>0.43324856474260792</v>
      </c>
      <c r="K414" s="889"/>
      <c r="L414" s="889"/>
      <c r="M414" s="1096" t="s">
        <v>433</v>
      </c>
      <c r="N414" s="1096"/>
      <c r="O414" s="917">
        <v>0.43797098694698489</v>
      </c>
      <c r="P414" s="889"/>
      <c r="Q414" s="889"/>
      <c r="R414" s="355"/>
      <c r="W414" s="355"/>
      <c r="X414" s="355"/>
      <c r="Y414" s="355"/>
      <c r="Z414" s="355"/>
      <c r="AA414" s="355"/>
      <c r="AB414" s="355"/>
      <c r="AC414" s="355"/>
      <c r="AD414" s="355"/>
      <c r="AE414" s="355"/>
      <c r="AF414" s="355"/>
      <c r="AG414" s="355"/>
      <c r="AH414" s="355"/>
      <c r="AI414" s="355"/>
      <c r="AJ414" s="355"/>
      <c r="AK414" s="355"/>
      <c r="AL414" s="355"/>
      <c r="AM414" s="355"/>
      <c r="AN414" s="355"/>
      <c r="AO414" s="355"/>
      <c r="AP414" s="355"/>
      <c r="AQ414" s="355"/>
      <c r="AR414" s="355"/>
      <c r="AS414" s="355"/>
      <c r="AT414" s="355"/>
      <c r="AU414" s="355"/>
      <c r="AV414" s="355"/>
      <c r="AW414" s="355"/>
      <c r="AX414" s="355"/>
      <c r="AY414" s="355"/>
      <c r="AZ414" s="355"/>
      <c r="BB414" s="430"/>
      <c r="BW414" s="355"/>
      <c r="BX414" s="355"/>
      <c r="BY414" s="355"/>
      <c r="BZ414" s="355"/>
      <c r="CA414" s="355"/>
      <c r="CB414" s="355"/>
      <c r="CC414" s="355"/>
      <c r="CD414" s="355"/>
      <c r="CE414" s="355"/>
      <c r="CF414" s="355"/>
      <c r="CG414" s="355"/>
      <c r="CH414" s="355"/>
      <c r="CI414" s="355"/>
      <c r="CJ414" s="355"/>
      <c r="CK414" s="355"/>
      <c r="CL414" s="355"/>
      <c r="CM414" s="355"/>
      <c r="CN414" s="355"/>
      <c r="CO414" s="355"/>
      <c r="CP414" s="355"/>
      <c r="CQ414" s="355"/>
      <c r="CR414" s="355"/>
      <c r="CS414" s="355"/>
      <c r="CT414" s="355"/>
      <c r="CU414" s="355"/>
      <c r="CV414" s="355"/>
      <c r="CW414" s="355"/>
      <c r="CX414" s="355"/>
      <c r="CY414" s="355"/>
      <c r="CZ414" s="355"/>
    </row>
    <row r="415" s="354" customFormat="true" ht="25.15" customHeight="true" x14ac:dyDescent="0.2">
      <c r="A415" s="430"/>
      <c r="B415" s="962"/>
      <c r="C415" s="1095" t="s">
        <v>433</v>
      </c>
      <c r="D415" s="1096"/>
      <c r="E415" s="915">
        <v>0.44238276695539114</v>
      </c>
      <c r="F415" s="889"/>
      <c r="G415" s="889"/>
      <c r="H415" s="1096" t="s">
        <v>313</v>
      </c>
      <c r="I415" s="1096"/>
      <c r="J415" s="916">
        <v>-0.39850727852312706</v>
      </c>
      <c r="K415" s="889"/>
      <c r="L415" s="889"/>
      <c r="M415" s="1096" t="s">
        <v>217</v>
      </c>
      <c r="N415" s="1096"/>
      <c r="O415" s="917">
        <v>0.41408448254087171</v>
      </c>
      <c r="P415" s="889"/>
      <c r="Q415" s="889"/>
      <c r="R415" s="355"/>
      <c r="W415" s="355"/>
      <c r="X415" s="355"/>
      <c r="Y415" s="355"/>
      <c r="Z415" s="355"/>
      <c r="AA415" s="355"/>
      <c r="AB415" s="355"/>
      <c r="AC415" s="355"/>
      <c r="AD415" s="355"/>
      <c r="AE415" s="355"/>
      <c r="AF415" s="355"/>
      <c r="AG415" s="355"/>
      <c r="AH415" s="355"/>
      <c r="AI415" s="355"/>
      <c r="AJ415" s="355"/>
      <c r="AK415" s="355"/>
      <c r="AL415" s="355"/>
      <c r="AM415" s="355"/>
      <c r="AN415" s="355"/>
      <c r="AO415" s="355"/>
      <c r="AP415" s="355"/>
      <c r="AQ415" s="355"/>
      <c r="AR415" s="355"/>
      <c r="AS415" s="355"/>
      <c r="AT415" s="355"/>
      <c r="AU415" s="355"/>
      <c r="AV415" s="355"/>
      <c r="AW415" s="355"/>
      <c r="AX415" s="355"/>
      <c r="AY415" s="355"/>
      <c r="AZ415" s="355"/>
      <c r="BB415" s="430"/>
      <c r="BW415" s="355"/>
      <c r="BX415" s="355"/>
      <c r="BY415" s="355"/>
      <c r="BZ415" s="355"/>
      <c r="CA415" s="355"/>
      <c r="CB415" s="355"/>
      <c r="CC415" s="355"/>
      <c r="CD415" s="355"/>
      <c r="CE415" s="355"/>
      <c r="CF415" s="355"/>
      <c r="CG415" s="355"/>
      <c r="CH415" s="355"/>
      <c r="CI415" s="355"/>
      <c r="CJ415" s="355"/>
      <c r="CK415" s="355"/>
      <c r="CL415" s="355"/>
      <c r="CM415" s="355"/>
      <c r="CN415" s="355"/>
      <c r="CO415" s="355"/>
      <c r="CP415" s="355"/>
      <c r="CQ415" s="355"/>
      <c r="CR415" s="355"/>
      <c r="CS415" s="355"/>
      <c r="CT415" s="355"/>
      <c r="CU415" s="355"/>
      <c r="CV415" s="355"/>
      <c r="CW415" s="355"/>
      <c r="CX415" s="355"/>
      <c r="CY415" s="355"/>
      <c r="CZ415" s="355"/>
    </row>
    <row r="416" s="354" customFormat="true" ht="25.15" customHeight="true" x14ac:dyDescent="0.2">
      <c r="A416" s="430"/>
      <c r="B416" s="962"/>
      <c r="C416" s="1095" t="s">
        <v>432</v>
      </c>
      <c r="D416" s="1096"/>
      <c r="E416" s="915">
        <v>0.41273979799274724</v>
      </c>
      <c r="F416" s="889"/>
      <c r="G416" s="889"/>
      <c r="H416" s="1096" t="s">
        <v>218</v>
      </c>
      <c r="I416" s="1096"/>
      <c r="J416" s="916">
        <v>0.3760673740912388</v>
      </c>
      <c r="K416" s="889"/>
      <c r="L416" s="889"/>
      <c r="M416" s="1096" t="s">
        <v>218</v>
      </c>
      <c r="N416" s="1096"/>
      <c r="O416" s="917">
        <v>0.36115183174803017</v>
      </c>
      <c r="P416" s="889"/>
      <c r="Q416" s="889"/>
      <c r="R416" s="355"/>
      <c r="W416" s="355"/>
      <c r="X416" s="355"/>
      <c r="Y416" s="355"/>
      <c r="Z416" s="355"/>
      <c r="AA416" s="355"/>
      <c r="AB416" s="355"/>
      <c r="AC416" s="355"/>
      <c r="AD416" s="355"/>
      <c r="AE416" s="355"/>
      <c r="AF416" s="355"/>
      <c r="AG416" s="355"/>
      <c r="AH416" s="355"/>
      <c r="AI416" s="355"/>
      <c r="AJ416" s="355"/>
      <c r="AK416" s="355"/>
      <c r="AL416" s="355"/>
      <c r="AM416" s="355"/>
      <c r="AN416" s="355"/>
      <c r="AO416" s="355"/>
      <c r="AP416" s="355"/>
      <c r="AQ416" s="355"/>
      <c r="AR416" s="355"/>
      <c r="AS416" s="355"/>
      <c r="AT416" s="355"/>
      <c r="AU416" s="355"/>
      <c r="AV416" s="355"/>
      <c r="AW416" s="355"/>
      <c r="AX416" s="355"/>
      <c r="AY416" s="355"/>
      <c r="AZ416" s="355"/>
      <c r="BB416" s="430"/>
      <c r="BW416" s="355"/>
      <c r="BX416" s="355"/>
      <c r="BY416" s="355"/>
      <c r="BZ416" s="355"/>
      <c r="CA416" s="355"/>
      <c r="CB416" s="355"/>
      <c r="CC416" s="355"/>
      <c r="CD416" s="355"/>
      <c r="CE416" s="355"/>
      <c r="CF416" s="355"/>
      <c r="CG416" s="355"/>
      <c r="CH416" s="355"/>
      <c r="CI416" s="355"/>
      <c r="CJ416" s="355"/>
      <c r="CK416" s="355"/>
      <c r="CL416" s="355"/>
      <c r="CM416" s="355"/>
      <c r="CN416" s="355"/>
      <c r="CO416" s="355"/>
      <c r="CP416" s="355"/>
      <c r="CQ416" s="355"/>
      <c r="CR416" s="355"/>
      <c r="CS416" s="355"/>
      <c r="CT416" s="355"/>
      <c r="CU416" s="355"/>
      <c r="CV416" s="355"/>
      <c r="CW416" s="355"/>
      <c r="CX416" s="355"/>
      <c r="CY416" s="355"/>
      <c r="CZ416" s="355"/>
    </row>
    <row r="417" s="354" customFormat="true" ht="25.15" customHeight="true" x14ac:dyDescent="0.2">
      <c r="A417" s="430"/>
      <c r="B417" s="962"/>
      <c r="C417" s="1095" t="s">
        <v>214</v>
      </c>
      <c r="D417" s="1096"/>
      <c r="E417" s="915">
        <v>0.39037599900158815</v>
      </c>
      <c r="F417" s="889"/>
      <c r="G417" s="889"/>
      <c r="H417" s="1096" t="s">
        <v>214</v>
      </c>
      <c r="I417" s="1096"/>
      <c r="J417" s="916">
        <v>0.37022714513777844</v>
      </c>
      <c r="K417" s="889"/>
      <c r="L417" s="889"/>
      <c r="M417" s="1096" t="s">
        <v>432</v>
      </c>
      <c r="N417" s="1096"/>
      <c r="O417" s="917">
        <v>0.34309206080080756</v>
      </c>
      <c r="P417" s="889"/>
      <c r="Q417" s="889"/>
      <c r="R417" s="355"/>
      <c r="W417" s="355"/>
      <c r="X417" s="355"/>
      <c r="Y417" s="355"/>
      <c r="Z417" s="355"/>
      <c r="AA417" s="355"/>
      <c r="AB417" s="355"/>
      <c r="AC417" s="355"/>
      <c r="AD417" s="355"/>
      <c r="AE417" s="355"/>
      <c r="AF417" s="355"/>
      <c r="AG417" s="355"/>
      <c r="AH417" s="355"/>
      <c r="AI417" s="355"/>
      <c r="AJ417" s="355"/>
      <c r="AK417" s="355"/>
      <c r="AL417" s="355"/>
      <c r="AM417" s="355"/>
      <c r="AN417" s="355"/>
      <c r="AO417" s="355"/>
      <c r="AP417" s="355"/>
      <c r="AQ417" s="355"/>
      <c r="AR417" s="355"/>
      <c r="AS417" s="355"/>
      <c r="AT417" s="355"/>
      <c r="AU417" s="355"/>
      <c r="AV417" s="355"/>
      <c r="AW417" s="355"/>
      <c r="AX417" s="355"/>
      <c r="AY417" s="355"/>
      <c r="AZ417" s="355"/>
      <c r="BB417" s="430"/>
      <c r="BW417" s="355"/>
      <c r="BX417" s="355"/>
      <c r="BY417" s="355"/>
      <c r="BZ417" s="355"/>
      <c r="CA417" s="355"/>
      <c r="CB417" s="355"/>
      <c r="CC417" s="355"/>
      <c r="CD417" s="355"/>
      <c r="CE417" s="355"/>
      <c r="CF417" s="355"/>
      <c r="CG417" s="355"/>
      <c r="CH417" s="355"/>
      <c r="CI417" s="355"/>
      <c r="CJ417" s="355"/>
      <c r="CK417" s="355"/>
      <c r="CL417" s="355"/>
      <c r="CM417" s="355"/>
      <c r="CN417" s="355"/>
      <c r="CO417" s="355"/>
      <c r="CP417" s="355"/>
      <c r="CQ417" s="355"/>
      <c r="CR417" s="355"/>
      <c r="CS417" s="355"/>
      <c r="CT417" s="355"/>
      <c r="CU417" s="355"/>
      <c r="CV417" s="355"/>
      <c r="CW417" s="355"/>
      <c r="CX417" s="355"/>
      <c r="CY417" s="355"/>
      <c r="CZ417" s="355"/>
    </row>
    <row r="418" s="354" customFormat="true" ht="25.15" customHeight="true" x14ac:dyDescent="0.2">
      <c r="A418" s="430"/>
      <c r="B418" s="962"/>
      <c r="C418" s="1095" t="s">
        <v>218</v>
      </c>
      <c r="D418" s="1096"/>
      <c r="E418" s="915">
        <v>0.38826250518659366</v>
      </c>
      <c r="F418" s="889"/>
      <c r="G418" s="889"/>
      <c r="H418" s="1096" t="s">
        <v>226</v>
      </c>
      <c r="I418" s="1096"/>
      <c r="J418" s="916">
        <v>0.35623063102121577</v>
      </c>
      <c r="K418" s="889"/>
      <c r="L418" s="889"/>
      <c r="M418" s="1096" t="s">
        <v>318</v>
      </c>
      <c r="N418" s="1096"/>
      <c r="O418" s="917">
        <v>0.3324763959962474</v>
      </c>
      <c r="P418" s="889"/>
      <c r="Q418" s="889"/>
      <c r="R418" s="355"/>
      <c r="W418" s="355"/>
      <c r="X418" s="355"/>
      <c r="Y418" s="355"/>
      <c r="Z418" s="355"/>
      <c r="AA418" s="355"/>
      <c r="AB418" s="355"/>
      <c r="AC418" s="355"/>
      <c r="AD418" s="355"/>
      <c r="AE418" s="355"/>
      <c r="AF418" s="355"/>
      <c r="AG418" s="355"/>
      <c r="AH418" s="355"/>
      <c r="AI418" s="355"/>
      <c r="AJ418" s="355"/>
      <c r="AK418" s="355"/>
      <c r="AL418" s="355"/>
      <c r="AM418" s="355"/>
      <c r="AN418" s="355"/>
      <c r="AO418" s="355"/>
      <c r="AP418" s="355"/>
      <c r="AQ418" s="355"/>
      <c r="AR418" s="355"/>
      <c r="AS418" s="355"/>
      <c r="AT418" s="355"/>
      <c r="AU418" s="355"/>
      <c r="AV418" s="355"/>
      <c r="AW418" s="355"/>
      <c r="AX418" s="355"/>
      <c r="AY418" s="355"/>
      <c r="AZ418" s="355"/>
      <c r="BB418" s="430"/>
      <c r="BW418" s="355"/>
      <c r="BX418" s="355"/>
      <c r="BY418" s="355"/>
      <c r="BZ418" s="355"/>
      <c r="CA418" s="355"/>
      <c r="CB418" s="355"/>
      <c r="CC418" s="355"/>
      <c r="CD418" s="355"/>
      <c r="CE418" s="355"/>
      <c r="CF418" s="355"/>
      <c r="CG418" s="355"/>
      <c r="CH418" s="355"/>
      <c r="CI418" s="355"/>
      <c r="CJ418" s="355"/>
      <c r="CK418" s="355"/>
      <c r="CL418" s="355"/>
      <c r="CM418" s="355"/>
      <c r="CN418" s="355"/>
      <c r="CO418" s="355"/>
      <c r="CP418" s="355"/>
      <c r="CQ418" s="355"/>
      <c r="CR418" s="355"/>
      <c r="CS418" s="355"/>
      <c r="CT418" s="355"/>
      <c r="CU418" s="355"/>
      <c r="CV418" s="355"/>
      <c r="CW418" s="355"/>
      <c r="CX418" s="355"/>
      <c r="CY418" s="355"/>
      <c r="CZ418" s="355"/>
    </row>
    <row r="419" s="354" customFormat="true" ht="25.15" customHeight="true" x14ac:dyDescent="0.2">
      <c r="A419" s="430"/>
      <c r="B419" s="962"/>
      <c r="C419" s="1095" t="s">
        <v>226</v>
      </c>
      <c r="D419" s="1096"/>
      <c r="E419" s="915">
        <v>0.35096210659593502</v>
      </c>
      <c r="F419" s="889"/>
      <c r="G419" s="889"/>
      <c r="H419" s="1096" t="s">
        <v>434</v>
      </c>
      <c r="I419" s="1096"/>
      <c r="J419" s="916">
        <v>0.34511026356293323</v>
      </c>
      <c r="K419" s="889"/>
      <c r="L419" s="889"/>
      <c r="M419" s="1096" t="s">
        <v>235</v>
      </c>
      <c r="N419" s="1096"/>
      <c r="O419" s="917">
        <v>0.31544024209235555</v>
      </c>
      <c r="P419" s="889"/>
      <c r="Q419" s="889"/>
      <c r="R419" s="355"/>
      <c r="W419" s="355"/>
      <c r="X419" s="355"/>
      <c r="Y419" s="355"/>
      <c r="Z419" s="355"/>
      <c r="AA419" s="355"/>
      <c r="AB419" s="355"/>
      <c r="AC419" s="355"/>
      <c r="AD419" s="355"/>
      <c r="AE419" s="355"/>
      <c r="AF419" s="355"/>
      <c r="AG419" s="355"/>
      <c r="AH419" s="355"/>
      <c r="AI419" s="355"/>
      <c r="AJ419" s="355"/>
      <c r="AK419" s="355"/>
      <c r="AL419" s="355"/>
      <c r="AM419" s="355"/>
      <c r="AN419" s="355"/>
      <c r="AO419" s="355"/>
      <c r="AP419" s="355"/>
      <c r="AQ419" s="355"/>
      <c r="AR419" s="355"/>
      <c r="AS419" s="355"/>
      <c r="AT419" s="355"/>
      <c r="AU419" s="355"/>
      <c r="AV419" s="355"/>
      <c r="AW419" s="355"/>
      <c r="AX419" s="355"/>
      <c r="AY419" s="355"/>
      <c r="AZ419" s="355"/>
      <c r="BB419" s="430"/>
      <c r="BW419" s="355"/>
      <c r="BX419" s="355"/>
      <c r="BY419" s="355"/>
      <c r="BZ419" s="355"/>
      <c r="CA419" s="355"/>
      <c r="CB419" s="355"/>
      <c r="CC419" s="355"/>
      <c r="CD419" s="355"/>
      <c r="CE419" s="355"/>
      <c r="CF419" s="355"/>
      <c r="CG419" s="355"/>
      <c r="CH419" s="355"/>
      <c r="CI419" s="355"/>
      <c r="CJ419" s="355"/>
      <c r="CK419" s="355"/>
      <c r="CL419" s="355"/>
      <c r="CM419" s="355"/>
      <c r="CN419" s="355"/>
      <c r="CO419" s="355"/>
      <c r="CP419" s="355"/>
      <c r="CQ419" s="355"/>
      <c r="CR419" s="355"/>
      <c r="CS419" s="355"/>
      <c r="CT419" s="355"/>
      <c r="CU419" s="355"/>
      <c r="CV419" s="355"/>
      <c r="CW419" s="355"/>
      <c r="CX419" s="355"/>
      <c r="CY419" s="355"/>
      <c r="CZ419" s="355"/>
    </row>
    <row r="420" s="354" customFormat="true" ht="25.15" customHeight="true" x14ac:dyDescent="0.2">
      <c r="A420" s="430"/>
      <c r="B420" s="962"/>
      <c r="C420" s="1095" t="s">
        <v>434</v>
      </c>
      <c r="D420" s="1096"/>
      <c r="E420" s="915">
        <v>0.34702253623400547</v>
      </c>
      <c r="F420" s="889"/>
      <c r="G420" s="889"/>
      <c r="H420" s="1096" t="s">
        <v>221</v>
      </c>
      <c r="I420" s="1096"/>
      <c r="J420" s="916">
        <v>0.3294451535433518</v>
      </c>
      <c r="K420" s="889"/>
      <c r="L420" s="889"/>
      <c r="M420" s="1096" t="s">
        <v>221</v>
      </c>
      <c r="N420" s="1096"/>
      <c r="O420" s="917">
        <v>0.28482452909005923</v>
      </c>
      <c r="P420" s="889"/>
      <c r="Q420" s="889"/>
      <c r="R420" s="355"/>
      <c r="W420" s="355"/>
      <c r="X420" s="355"/>
      <c r="Y420" s="355"/>
      <c r="Z420" s="355"/>
      <c r="AA420" s="355"/>
      <c r="AB420" s="355"/>
      <c r="AC420" s="355"/>
      <c r="AD420" s="355"/>
      <c r="AE420" s="355"/>
      <c r="AF420" s="355"/>
      <c r="AG420" s="355"/>
      <c r="AH420" s="355"/>
      <c r="AI420" s="355"/>
      <c r="AJ420" s="355"/>
      <c r="AK420" s="355"/>
      <c r="AL420" s="355"/>
      <c r="AM420" s="355"/>
      <c r="AN420" s="355"/>
      <c r="AO420" s="355"/>
      <c r="AP420" s="355"/>
      <c r="AQ420" s="355"/>
      <c r="AR420" s="355"/>
      <c r="AS420" s="355"/>
      <c r="AT420" s="355"/>
      <c r="AU420" s="355"/>
      <c r="AV420" s="355"/>
      <c r="AW420" s="355"/>
      <c r="AX420" s="355"/>
      <c r="AY420" s="355"/>
      <c r="AZ420" s="355"/>
      <c r="BB420" s="430"/>
      <c r="BW420" s="355"/>
      <c r="BX420" s="355"/>
      <c r="BY420" s="355"/>
      <c r="BZ420" s="355"/>
      <c r="CA420" s="355"/>
      <c r="CB420" s="355"/>
      <c r="CC420" s="355"/>
      <c r="CD420" s="355"/>
      <c r="CE420" s="355"/>
      <c r="CF420" s="355"/>
      <c r="CG420" s="355"/>
      <c r="CH420" s="355"/>
      <c r="CI420" s="355"/>
      <c r="CJ420" s="355"/>
      <c r="CK420" s="355"/>
      <c r="CL420" s="355"/>
      <c r="CM420" s="355"/>
      <c r="CN420" s="355"/>
      <c r="CO420" s="355"/>
      <c r="CP420" s="355"/>
      <c r="CQ420" s="355"/>
      <c r="CR420" s="355"/>
      <c r="CS420" s="355"/>
      <c r="CT420" s="355"/>
      <c r="CU420" s="355"/>
      <c r="CV420" s="355"/>
      <c r="CW420" s="355"/>
      <c r="CX420" s="355"/>
      <c r="CY420" s="355"/>
      <c r="CZ420" s="355"/>
    </row>
    <row r="421" s="354" customFormat="true" ht="25.15" customHeight="true" x14ac:dyDescent="0.2">
      <c r="A421" s="430"/>
      <c r="B421" s="962"/>
      <c r="C421" s="1095" t="s">
        <v>380</v>
      </c>
      <c r="D421" s="1096"/>
      <c r="E421" s="915">
        <v>0.33711260519262209</v>
      </c>
      <c r="F421" s="889"/>
      <c r="G421" s="889"/>
      <c r="H421" s="1096" t="s">
        <v>380</v>
      </c>
      <c r="I421" s="1096"/>
      <c r="J421" s="916">
        <v>0.32445918693768278</v>
      </c>
      <c r="K421" s="889"/>
      <c r="L421" s="889"/>
      <c r="M421" s="1096" t="s">
        <v>380</v>
      </c>
      <c r="N421" s="1096"/>
      <c r="O421" s="917">
        <v>0.28235651995838701</v>
      </c>
      <c r="P421" s="889"/>
      <c r="Q421" s="889"/>
      <c r="R421" s="355"/>
      <c r="W421" s="355"/>
      <c r="X421" s="355"/>
      <c r="Y421" s="355"/>
      <c r="Z421" s="355"/>
      <c r="AA421" s="355"/>
      <c r="AB421" s="355"/>
      <c r="AC421" s="355"/>
      <c r="AD421" s="355"/>
      <c r="AE421" s="355"/>
      <c r="AF421" s="355"/>
      <c r="AG421" s="355"/>
      <c r="AH421" s="355"/>
      <c r="AI421" s="355"/>
      <c r="AJ421" s="355"/>
      <c r="AK421" s="355"/>
      <c r="AL421" s="355"/>
      <c r="AM421" s="355"/>
      <c r="AN421" s="355"/>
      <c r="AO421" s="355"/>
      <c r="AP421" s="355"/>
      <c r="AQ421" s="355"/>
      <c r="AR421" s="355"/>
      <c r="AS421" s="355"/>
      <c r="AT421" s="355"/>
      <c r="AU421" s="355"/>
      <c r="AV421" s="355"/>
      <c r="AW421" s="355"/>
      <c r="AX421" s="355"/>
      <c r="AY421" s="355"/>
      <c r="AZ421" s="355"/>
      <c r="BB421" s="430"/>
      <c r="BW421" s="355"/>
      <c r="BX421" s="355"/>
      <c r="BY421" s="355"/>
      <c r="BZ421" s="355"/>
      <c r="CA421" s="355"/>
      <c r="CB421" s="355"/>
      <c r="CC421" s="355"/>
      <c r="CD421" s="355"/>
      <c r="CE421" s="355"/>
      <c r="CF421" s="355"/>
      <c r="CG421" s="355"/>
      <c r="CH421" s="355"/>
      <c r="CI421" s="355"/>
      <c r="CJ421" s="355"/>
      <c r="CK421" s="355"/>
      <c r="CL421" s="355"/>
      <c r="CM421" s="355"/>
      <c r="CN421" s="355"/>
      <c r="CO421" s="355"/>
      <c r="CP421" s="355"/>
      <c r="CQ421" s="355"/>
      <c r="CR421" s="355"/>
      <c r="CS421" s="355"/>
      <c r="CT421" s="355"/>
      <c r="CU421" s="355"/>
      <c r="CV421" s="355"/>
      <c r="CW421" s="355"/>
      <c r="CX421" s="355"/>
      <c r="CY421" s="355"/>
      <c r="CZ421" s="355"/>
    </row>
    <row r="422" s="354" customFormat="true" ht="25.15" customHeight="true" x14ac:dyDescent="0.2">
      <c r="A422" s="430"/>
      <c r="B422" s="962"/>
      <c r="C422" s="1095" t="s">
        <v>435</v>
      </c>
      <c r="D422" s="1096"/>
      <c r="E422" s="915">
        <v>0.33109698187572034</v>
      </c>
      <c r="F422" s="889"/>
      <c r="G422" s="889"/>
      <c r="H422" s="1096" t="s">
        <v>433</v>
      </c>
      <c r="I422" s="1096"/>
      <c r="J422" s="916">
        <v>0.3028879858341722</v>
      </c>
      <c r="K422" s="889"/>
      <c r="L422" s="889"/>
      <c r="M422" s="1096" t="s">
        <v>434</v>
      </c>
      <c r="N422" s="1096"/>
      <c r="O422" s="917">
        <v>0.27561101681376388</v>
      </c>
      <c r="P422" s="889"/>
      <c r="Q422" s="889"/>
      <c r="R422" s="355"/>
      <c r="W422" s="355"/>
      <c r="X422" s="355"/>
      <c r="Y422" s="355"/>
      <c r="Z422" s="355"/>
      <c r="AA422" s="355"/>
      <c r="AB422" s="355"/>
      <c r="AC422" s="355"/>
      <c r="AD422" s="355"/>
      <c r="AE422" s="355"/>
      <c r="AF422" s="355"/>
      <c r="AG422" s="355"/>
      <c r="AH422" s="355"/>
      <c r="AI422" s="355"/>
      <c r="AJ422" s="355"/>
      <c r="AK422" s="355"/>
      <c r="AL422" s="355"/>
      <c r="AM422" s="355"/>
      <c r="AN422" s="355"/>
      <c r="AO422" s="355"/>
      <c r="AP422" s="355"/>
      <c r="AQ422" s="355"/>
      <c r="AR422" s="355"/>
      <c r="AS422" s="355"/>
      <c r="AT422" s="355"/>
      <c r="AU422" s="355"/>
      <c r="AV422" s="355"/>
      <c r="AW422" s="355"/>
      <c r="AX422" s="355"/>
      <c r="AY422" s="355"/>
      <c r="AZ422" s="355"/>
      <c r="BB422" s="430"/>
      <c r="BW422" s="355"/>
      <c r="BX422" s="355"/>
      <c r="BY422" s="355"/>
      <c r="BZ422" s="355"/>
      <c r="CA422" s="355"/>
      <c r="CB422" s="355"/>
      <c r="CC422" s="355"/>
      <c r="CD422" s="355"/>
      <c r="CE422" s="355"/>
      <c r="CF422" s="355"/>
      <c r="CG422" s="355"/>
      <c r="CH422" s="355"/>
      <c r="CI422" s="355"/>
      <c r="CJ422" s="355"/>
      <c r="CK422" s="355"/>
      <c r="CL422" s="355"/>
      <c r="CM422" s="355"/>
      <c r="CN422" s="355"/>
      <c r="CO422" s="355"/>
      <c r="CP422" s="355"/>
      <c r="CQ422" s="355"/>
      <c r="CR422" s="355"/>
      <c r="CS422" s="355"/>
      <c r="CT422" s="355"/>
      <c r="CU422" s="355"/>
      <c r="CV422" s="355"/>
      <c r="CW422" s="355"/>
      <c r="CX422" s="355"/>
      <c r="CY422" s="355"/>
      <c r="CZ422" s="355"/>
    </row>
    <row r="423" s="354" customFormat="true" ht="25.15" customHeight="true" x14ac:dyDescent="0.2">
      <c r="A423" s="430"/>
      <c r="B423" s="962"/>
      <c r="C423" s="1095" t="s">
        <v>221</v>
      </c>
      <c r="D423" s="1096"/>
      <c r="E423" s="915">
        <v>0.32143851412534225</v>
      </c>
      <c r="F423" s="889"/>
      <c r="G423" s="889"/>
      <c r="H423" s="1096" t="s">
        <v>435</v>
      </c>
      <c r="I423" s="1096"/>
      <c r="J423" s="916">
        <v>0.29924838634912188</v>
      </c>
      <c r="K423" s="889"/>
      <c r="L423" s="889"/>
      <c r="M423" s="1096" t="s">
        <v>436</v>
      </c>
      <c r="N423" s="1096"/>
      <c r="O423" s="917">
        <v>0.26190494865051611</v>
      </c>
      <c r="P423" s="889"/>
      <c r="Q423" s="889"/>
      <c r="R423" s="355"/>
      <c r="W423" s="355"/>
      <c r="X423" s="355"/>
      <c r="Y423" s="355"/>
      <c r="Z423" s="355"/>
      <c r="AA423" s="355"/>
      <c r="AB423" s="355"/>
      <c r="AC423" s="355"/>
      <c r="AD423" s="355"/>
      <c r="AE423" s="355"/>
      <c r="AF423" s="355"/>
      <c r="AG423" s="355"/>
      <c r="AH423" s="355"/>
      <c r="AI423" s="355"/>
      <c r="AJ423" s="355"/>
      <c r="AK423" s="355"/>
      <c r="AL423" s="355"/>
      <c r="AM423" s="355"/>
      <c r="AN423" s="355"/>
      <c r="AO423" s="355"/>
      <c r="AP423" s="355"/>
      <c r="AQ423" s="355"/>
      <c r="AR423" s="355"/>
      <c r="AS423" s="355"/>
      <c r="AT423" s="355"/>
      <c r="AU423" s="355"/>
      <c r="AV423" s="355"/>
      <c r="AW423" s="355"/>
      <c r="AX423" s="355"/>
      <c r="AY423" s="355"/>
      <c r="AZ423" s="355"/>
      <c r="BB423" s="430"/>
      <c r="BW423" s="355"/>
      <c r="BX423" s="355"/>
      <c r="BY423" s="355"/>
      <c r="BZ423" s="355"/>
      <c r="CA423" s="355"/>
      <c r="CB423" s="355"/>
      <c r="CC423" s="355"/>
      <c r="CD423" s="355"/>
      <c r="CE423" s="355"/>
      <c r="CF423" s="355"/>
      <c r="CG423" s="355"/>
      <c r="CH423" s="355"/>
      <c r="CI423" s="355"/>
      <c r="CJ423" s="355"/>
      <c r="CK423" s="355"/>
      <c r="CL423" s="355"/>
      <c r="CM423" s="355"/>
      <c r="CN423" s="355"/>
      <c r="CO423" s="355"/>
      <c r="CP423" s="355"/>
      <c r="CQ423" s="355"/>
      <c r="CR423" s="355"/>
      <c r="CS423" s="355"/>
      <c r="CT423" s="355"/>
      <c r="CU423" s="355"/>
      <c r="CV423" s="355"/>
      <c r="CW423" s="355"/>
      <c r="CX423" s="355"/>
      <c r="CY423" s="355"/>
      <c r="CZ423" s="355"/>
    </row>
    <row r="424" s="354" customFormat="true" ht="25.15" customHeight="true" x14ac:dyDescent="0.2">
      <c r="A424" s="430"/>
      <c r="B424" s="962"/>
      <c r="C424" s="1095" t="s">
        <v>233</v>
      </c>
      <c r="D424" s="1096"/>
      <c r="E424" s="915">
        <v>0.2312052679826215</v>
      </c>
      <c r="F424" s="889"/>
      <c r="G424" s="889"/>
      <c r="H424" s="1096" t="s">
        <v>233</v>
      </c>
      <c r="I424" s="1096"/>
      <c r="J424" s="916">
        <v>0.22379508100109846</v>
      </c>
      <c r="K424" s="889"/>
      <c r="L424" s="889"/>
      <c r="M424" s="1096" t="s">
        <v>226</v>
      </c>
      <c r="N424" s="1096"/>
      <c r="O424" s="917">
        <v>0.25843606154841886</v>
      </c>
      <c r="P424" s="889"/>
      <c r="Q424" s="889"/>
      <c r="R424" s="355"/>
      <c r="W424" s="355"/>
      <c r="X424" s="355"/>
      <c r="Y424" s="355"/>
      <c r="Z424" s="355"/>
      <c r="AA424" s="355"/>
      <c r="AB424" s="355"/>
      <c r="AC424" s="355"/>
      <c r="AD424" s="355"/>
      <c r="AE424" s="355"/>
      <c r="AF424" s="355"/>
      <c r="AG424" s="355"/>
      <c r="AH424" s="355"/>
      <c r="AI424" s="355"/>
      <c r="AJ424" s="355"/>
      <c r="AK424" s="355"/>
      <c r="AL424" s="355"/>
      <c r="AM424" s="355"/>
      <c r="AN424" s="355"/>
      <c r="AO424" s="355"/>
      <c r="AP424" s="355"/>
      <c r="AQ424" s="355"/>
      <c r="AR424" s="355"/>
      <c r="AS424" s="355"/>
      <c r="AT424" s="355"/>
      <c r="AU424" s="355"/>
      <c r="AV424" s="355"/>
      <c r="AW424" s="355"/>
      <c r="AX424" s="355"/>
      <c r="AY424" s="355"/>
      <c r="AZ424" s="355"/>
      <c r="BB424" s="430"/>
      <c r="BW424" s="355"/>
      <c r="BX424" s="355"/>
      <c r="BY424" s="355"/>
      <c r="BZ424" s="355"/>
      <c r="CA424" s="355"/>
      <c r="CB424" s="355"/>
      <c r="CC424" s="355"/>
      <c r="CD424" s="355"/>
      <c r="CE424" s="355"/>
      <c r="CF424" s="355"/>
      <c r="CG424" s="355"/>
      <c r="CH424" s="355"/>
      <c r="CI424" s="355"/>
      <c r="CJ424" s="355"/>
      <c r="CK424" s="355"/>
      <c r="CL424" s="355"/>
      <c r="CM424" s="355"/>
      <c r="CN424" s="355"/>
      <c r="CO424" s="355"/>
      <c r="CP424" s="355"/>
      <c r="CQ424" s="355"/>
      <c r="CR424" s="355"/>
      <c r="CS424" s="355"/>
      <c r="CT424" s="355"/>
      <c r="CU424" s="355"/>
      <c r="CV424" s="355"/>
      <c r="CW424" s="355"/>
      <c r="CX424" s="355"/>
      <c r="CY424" s="355"/>
      <c r="CZ424" s="355"/>
    </row>
    <row r="425" s="354" customFormat="true" ht="25.15" customHeight="true" x14ac:dyDescent="0.2">
      <c r="A425" s="430"/>
      <c r="B425" s="962"/>
      <c r="C425" s="1095" t="s">
        <v>235</v>
      </c>
      <c r="D425" s="1096"/>
      <c r="E425" s="915">
        <v>0.21700964348352131</v>
      </c>
      <c r="F425" s="889"/>
      <c r="G425" s="889"/>
      <c r="H425" s="1096" t="s">
        <v>437</v>
      </c>
      <c r="I425" s="1096"/>
      <c r="J425" s="916">
        <v>-0.18874997005783678</v>
      </c>
      <c r="K425" s="889"/>
      <c r="L425" s="889"/>
      <c r="M425" s="1096" t="s">
        <v>233</v>
      </c>
      <c r="N425" s="1096"/>
      <c r="O425" s="917">
        <v>0.19177533336340555</v>
      </c>
      <c r="P425" s="889"/>
      <c r="Q425" s="889"/>
      <c r="R425" s="355"/>
      <c r="W425" s="355"/>
      <c r="X425" s="355"/>
      <c r="Y425" s="355"/>
      <c r="Z425" s="355"/>
      <c r="AA425" s="355"/>
      <c r="AB425" s="355"/>
      <c r="AC425" s="355"/>
      <c r="AD425" s="355"/>
      <c r="AE425" s="355"/>
      <c r="AF425" s="355"/>
      <c r="AG425" s="355"/>
      <c r="AH425" s="355"/>
      <c r="AI425" s="355"/>
      <c r="AJ425" s="355"/>
      <c r="AK425" s="355"/>
      <c r="AL425" s="355"/>
      <c r="AM425" s="355"/>
      <c r="AN425" s="355"/>
      <c r="AO425" s="355"/>
      <c r="AP425" s="355"/>
      <c r="AQ425" s="355"/>
      <c r="AR425" s="355"/>
      <c r="AS425" s="355"/>
      <c r="AT425" s="355"/>
      <c r="AU425" s="355"/>
      <c r="AV425" s="355"/>
      <c r="AW425" s="355"/>
      <c r="AX425" s="355"/>
      <c r="AY425" s="355"/>
      <c r="AZ425" s="355"/>
      <c r="BB425" s="430"/>
      <c r="BW425" s="355"/>
      <c r="BX425" s="355"/>
      <c r="BY425" s="355"/>
      <c r="BZ425" s="355"/>
      <c r="CA425" s="355"/>
      <c r="CB425" s="355"/>
      <c r="CC425" s="355"/>
      <c r="CD425" s="355"/>
      <c r="CE425" s="355"/>
      <c r="CF425" s="355"/>
      <c r="CG425" s="355"/>
      <c r="CH425" s="355"/>
      <c r="CI425" s="355"/>
      <c r="CJ425" s="355"/>
      <c r="CK425" s="355"/>
      <c r="CL425" s="355"/>
      <c r="CM425" s="355"/>
      <c r="CN425" s="355"/>
      <c r="CO425" s="355"/>
      <c r="CP425" s="355"/>
      <c r="CQ425" s="355"/>
      <c r="CR425" s="355"/>
      <c r="CS425" s="355"/>
      <c r="CT425" s="355"/>
      <c r="CU425" s="355"/>
      <c r="CV425" s="355"/>
      <c r="CW425" s="355"/>
      <c r="CX425" s="355"/>
      <c r="CY425" s="355"/>
      <c r="CZ425" s="355"/>
    </row>
    <row r="426" s="354" customFormat="true" ht="25.15" customHeight="true" x14ac:dyDescent="0.2">
      <c r="A426" s="430"/>
      <c r="B426" s="962"/>
      <c r="C426" s="1095" t="s">
        <v>438</v>
      </c>
      <c r="D426" s="1096"/>
      <c r="E426" s="915">
        <v>0.14843818749572768</v>
      </c>
      <c r="F426" s="889"/>
      <c r="G426" s="889"/>
      <c r="H426" s="1096" t="s">
        <v>402</v>
      </c>
      <c r="I426" s="1096"/>
      <c r="J426" s="916">
        <v>-0.16584010666838622</v>
      </c>
      <c r="K426" s="889"/>
      <c r="L426" s="889"/>
      <c r="M426" s="1096" t="s">
        <v>435</v>
      </c>
      <c r="N426" s="1096"/>
      <c r="O426" s="917">
        <v>0.17300596639393723</v>
      </c>
      <c r="P426" s="889"/>
      <c r="Q426" s="889"/>
      <c r="R426" s="355"/>
      <c r="W426" s="355"/>
      <c r="X426" s="355"/>
      <c r="Y426" s="355"/>
      <c r="Z426" s="355"/>
      <c r="AA426" s="355"/>
      <c r="AB426" s="355"/>
      <c r="AC426" s="355"/>
      <c r="AD426" s="355"/>
      <c r="AE426" s="355"/>
      <c r="AF426" s="355"/>
      <c r="AG426" s="355"/>
      <c r="AH426" s="355"/>
      <c r="AI426" s="355"/>
      <c r="AJ426" s="355"/>
      <c r="AK426" s="355"/>
      <c r="AL426" s="355"/>
      <c r="AM426" s="355"/>
      <c r="AN426" s="355"/>
      <c r="AO426" s="355"/>
      <c r="AP426" s="355"/>
      <c r="AQ426" s="355"/>
      <c r="AR426" s="355"/>
      <c r="AS426" s="355"/>
      <c r="AT426" s="355"/>
      <c r="AU426" s="355"/>
      <c r="AV426" s="355"/>
      <c r="AW426" s="355"/>
      <c r="AX426" s="355"/>
      <c r="AY426" s="355"/>
      <c r="AZ426" s="355"/>
      <c r="BB426" s="430"/>
      <c r="BW426" s="355"/>
      <c r="BX426" s="355"/>
      <c r="BY426" s="355"/>
      <c r="BZ426" s="355"/>
      <c r="CA426" s="355"/>
      <c r="CB426" s="355"/>
      <c r="CC426" s="355"/>
      <c r="CD426" s="355"/>
      <c r="CE426" s="355"/>
      <c r="CF426" s="355"/>
      <c r="CG426" s="355"/>
      <c r="CH426" s="355"/>
      <c r="CI426" s="355"/>
      <c r="CJ426" s="355"/>
      <c r="CK426" s="355"/>
      <c r="CL426" s="355"/>
      <c r="CM426" s="355"/>
      <c r="CN426" s="355"/>
      <c r="CO426" s="355"/>
      <c r="CP426" s="355"/>
      <c r="CQ426" s="355"/>
      <c r="CR426" s="355"/>
      <c r="CS426" s="355"/>
      <c r="CT426" s="355"/>
      <c r="CU426" s="355"/>
      <c r="CV426" s="355"/>
      <c r="CW426" s="355"/>
      <c r="CX426" s="355"/>
      <c r="CY426" s="355"/>
      <c r="CZ426" s="355"/>
    </row>
    <row r="427" s="354" customFormat="true" ht="25.15" customHeight="true" x14ac:dyDescent="0.2">
      <c r="A427" s="430"/>
      <c r="B427" s="962"/>
      <c r="C427" s="1095" t="s">
        <v>383</v>
      </c>
      <c r="D427" s="1096"/>
      <c r="E427" s="915">
        <v>0.12295616338966427</v>
      </c>
      <c r="F427" s="889"/>
      <c r="G427" s="889"/>
      <c r="H427" s="1096" t="s">
        <v>439</v>
      </c>
      <c r="I427" s="1096"/>
      <c r="J427" s="916">
        <v>-0.15327167638929906</v>
      </c>
      <c r="K427" s="889"/>
      <c r="L427" s="889"/>
      <c r="M427" s="1096" t="s">
        <v>438</v>
      </c>
      <c r="N427" s="1096"/>
      <c r="O427" s="917">
        <v>9.9409252831904618E-2</v>
      </c>
      <c r="P427" s="889"/>
      <c r="Q427" s="889"/>
      <c r="R427" s="355"/>
      <c r="W427" s="355"/>
      <c r="X427" s="355"/>
      <c r="Y427" s="355"/>
      <c r="Z427" s="355"/>
      <c r="AA427" s="355"/>
      <c r="AB427" s="355"/>
      <c r="AC427" s="355"/>
      <c r="AD427" s="355"/>
      <c r="AE427" s="355"/>
      <c r="AF427" s="355"/>
      <c r="AG427" s="355"/>
      <c r="AH427" s="355"/>
      <c r="AI427" s="355"/>
      <c r="AJ427" s="355"/>
      <c r="AK427" s="355"/>
      <c r="AL427" s="355"/>
      <c r="AM427" s="355"/>
      <c r="AN427" s="355"/>
      <c r="AO427" s="355"/>
      <c r="AP427" s="355"/>
      <c r="AQ427" s="355"/>
      <c r="AR427" s="355"/>
      <c r="AS427" s="355"/>
      <c r="AT427" s="355"/>
      <c r="AU427" s="355"/>
      <c r="AV427" s="355"/>
      <c r="AW427" s="355"/>
      <c r="AX427" s="355"/>
      <c r="AY427" s="355"/>
      <c r="AZ427" s="355"/>
      <c r="BB427" s="430"/>
      <c r="BW427" s="355"/>
      <c r="BX427" s="355"/>
      <c r="BY427" s="355"/>
      <c r="BZ427" s="355"/>
      <c r="CA427" s="355"/>
      <c r="CB427" s="355"/>
      <c r="CC427" s="355"/>
      <c r="CD427" s="355"/>
      <c r="CE427" s="355"/>
      <c r="CF427" s="355"/>
      <c r="CG427" s="355"/>
      <c r="CH427" s="355"/>
      <c r="CI427" s="355"/>
      <c r="CJ427" s="355"/>
      <c r="CK427" s="355"/>
      <c r="CL427" s="355"/>
      <c r="CM427" s="355"/>
      <c r="CN427" s="355"/>
      <c r="CO427" s="355"/>
      <c r="CP427" s="355"/>
      <c r="CQ427" s="355"/>
      <c r="CR427" s="355"/>
      <c r="CS427" s="355"/>
      <c r="CT427" s="355"/>
      <c r="CU427" s="355"/>
      <c r="CV427" s="355"/>
      <c r="CW427" s="355"/>
      <c r="CX427" s="355"/>
      <c r="CY427" s="355"/>
      <c r="CZ427" s="355"/>
    </row>
    <row r="428" s="354" customFormat="true" ht="25.15" customHeight="true" x14ac:dyDescent="0.2">
      <c r="A428" s="430"/>
      <c r="B428" s="962"/>
      <c r="C428" s="1095" t="s">
        <v>342</v>
      </c>
      <c r="D428" s="1096"/>
      <c r="E428" s="915">
        <v>0.11180194238041324</v>
      </c>
      <c r="F428" s="889"/>
      <c r="G428" s="889"/>
      <c r="H428" s="1096" t="s">
        <v>235</v>
      </c>
      <c r="I428" s="1096"/>
      <c r="J428" s="916">
        <v>0.14152426127149481</v>
      </c>
      <c r="K428" s="889"/>
      <c r="L428" s="889"/>
      <c r="M428" s="1096" t="s">
        <v>234</v>
      </c>
      <c r="N428" s="1096"/>
      <c r="O428" s="917">
        <v>9.8855746372951067E-2</v>
      </c>
      <c r="P428" s="889"/>
      <c r="Q428" s="889"/>
      <c r="R428" s="355"/>
      <c r="W428" s="355"/>
      <c r="X428" s="355"/>
      <c r="Y428" s="355"/>
      <c r="Z428" s="355"/>
      <c r="AA428" s="355"/>
      <c r="AB428" s="355"/>
      <c r="AC428" s="355"/>
      <c r="AD428" s="355"/>
      <c r="AE428" s="355"/>
      <c r="AF428" s="355"/>
      <c r="AG428" s="355"/>
      <c r="AH428" s="355"/>
      <c r="AI428" s="355"/>
      <c r="AJ428" s="355"/>
      <c r="AK428" s="355"/>
      <c r="AL428" s="355"/>
      <c r="AM428" s="355"/>
      <c r="AN428" s="355"/>
      <c r="AO428" s="355"/>
      <c r="AP428" s="355"/>
      <c r="AQ428" s="355"/>
      <c r="AR428" s="355"/>
      <c r="AS428" s="355"/>
      <c r="AT428" s="355"/>
      <c r="AU428" s="355"/>
      <c r="AV428" s="355"/>
      <c r="AW428" s="355"/>
      <c r="AX428" s="355"/>
      <c r="AY428" s="355"/>
      <c r="AZ428" s="355"/>
      <c r="BB428" s="430"/>
      <c r="BW428" s="355"/>
      <c r="BX428" s="355"/>
      <c r="BY428" s="355"/>
      <c r="BZ428" s="355"/>
      <c r="CA428" s="355"/>
      <c r="CB428" s="355"/>
      <c r="CC428" s="355"/>
      <c r="CD428" s="355"/>
      <c r="CE428" s="355"/>
      <c r="CF428" s="355"/>
      <c r="CG428" s="355"/>
      <c r="CH428" s="355"/>
      <c r="CI428" s="355"/>
      <c r="CJ428" s="355"/>
      <c r="CK428" s="355"/>
      <c r="CL428" s="355"/>
      <c r="CM428" s="355"/>
      <c r="CN428" s="355"/>
      <c r="CO428" s="355"/>
      <c r="CP428" s="355"/>
      <c r="CQ428" s="355"/>
      <c r="CR428" s="355"/>
      <c r="CS428" s="355"/>
      <c r="CT428" s="355"/>
      <c r="CU428" s="355"/>
      <c r="CV428" s="355"/>
      <c r="CW428" s="355"/>
      <c r="CX428" s="355"/>
      <c r="CY428" s="355"/>
      <c r="CZ428" s="355"/>
    </row>
    <row r="429" s="354" customFormat="true" ht="25.15" customHeight="true" x14ac:dyDescent="0.2">
      <c r="A429" s="430"/>
      <c r="B429" s="962"/>
      <c r="C429" s="1095" t="s">
        <v>234</v>
      </c>
      <c r="D429" s="1096"/>
      <c r="E429" s="915">
        <v>0.11120662833481153</v>
      </c>
      <c r="F429" s="889"/>
      <c r="G429" s="889"/>
      <c r="H429" s="1096" t="s">
        <v>413</v>
      </c>
      <c r="I429" s="1096"/>
      <c r="J429" s="916">
        <v>-0.10910301785108609</v>
      </c>
      <c r="K429" s="889"/>
      <c r="L429" s="889"/>
      <c r="M429" s="1096" t="s">
        <v>350</v>
      </c>
      <c r="N429" s="1096"/>
      <c r="O429" s="917">
        <v>9.7695081348381327E-2</v>
      </c>
      <c r="P429" s="889"/>
      <c r="Q429" s="889"/>
      <c r="R429" s="355"/>
      <c r="W429" s="355"/>
      <c r="X429" s="355"/>
      <c r="Y429" s="355"/>
      <c r="Z429" s="355"/>
      <c r="AA429" s="355"/>
      <c r="AB429" s="355"/>
      <c r="AC429" s="355"/>
      <c r="AD429" s="355"/>
      <c r="AE429" s="355"/>
      <c r="AF429" s="355"/>
      <c r="AG429" s="355"/>
      <c r="AH429" s="355"/>
      <c r="AI429" s="355"/>
      <c r="AJ429" s="355"/>
      <c r="AK429" s="355"/>
      <c r="AL429" s="355"/>
      <c r="AM429" s="355"/>
      <c r="AN429" s="355"/>
      <c r="AO429" s="355"/>
      <c r="AP429" s="355"/>
      <c r="AQ429" s="355"/>
      <c r="AR429" s="355"/>
      <c r="AS429" s="355"/>
      <c r="AT429" s="355"/>
      <c r="AU429" s="355"/>
      <c r="AV429" s="355"/>
      <c r="AW429" s="355"/>
      <c r="AX429" s="355"/>
      <c r="AY429" s="355"/>
      <c r="AZ429" s="355"/>
      <c r="BB429" s="430"/>
      <c r="BW429" s="355"/>
      <c r="BX429" s="355"/>
      <c r="BY429" s="355"/>
      <c r="BZ429" s="355"/>
      <c r="CA429" s="355"/>
      <c r="CB429" s="355"/>
      <c r="CC429" s="355"/>
      <c r="CD429" s="355"/>
      <c r="CE429" s="355"/>
      <c r="CF429" s="355"/>
      <c r="CG429" s="355"/>
      <c r="CH429" s="355"/>
      <c r="CI429" s="355"/>
      <c r="CJ429" s="355"/>
      <c r="CK429" s="355"/>
      <c r="CL429" s="355"/>
      <c r="CM429" s="355"/>
      <c r="CN429" s="355"/>
      <c r="CO429" s="355"/>
      <c r="CP429" s="355"/>
      <c r="CQ429" s="355"/>
      <c r="CR429" s="355"/>
      <c r="CS429" s="355"/>
      <c r="CT429" s="355"/>
      <c r="CU429" s="355"/>
      <c r="CV429" s="355"/>
      <c r="CW429" s="355"/>
      <c r="CX429" s="355"/>
      <c r="CY429" s="355"/>
      <c r="CZ429" s="355"/>
    </row>
    <row r="430" s="354" customFormat="true" ht="25.15" customHeight="true" x14ac:dyDescent="0.2">
      <c r="A430" s="430"/>
      <c r="B430" s="962"/>
      <c r="C430" s="1095" t="s">
        <v>437</v>
      </c>
      <c r="D430" s="1096"/>
      <c r="E430" s="915">
        <v>-0.10874776049653026</v>
      </c>
      <c r="F430" s="889"/>
      <c r="G430" s="889"/>
      <c r="H430" s="1096" t="s">
        <v>342</v>
      </c>
      <c r="I430" s="1096"/>
      <c r="J430" s="916">
        <v>9.4032794518088242E-2</v>
      </c>
      <c r="K430" s="889"/>
      <c r="L430" s="889"/>
      <c r="M430" s="1096" t="s">
        <v>346</v>
      </c>
      <c r="N430" s="1096"/>
      <c r="O430" s="917">
        <v>8.3363560533153039E-2</v>
      </c>
      <c r="P430" s="889"/>
      <c r="Q430" s="889"/>
      <c r="R430" s="355"/>
      <c r="W430" s="355"/>
      <c r="X430" s="355"/>
      <c r="Y430" s="355"/>
      <c r="Z430" s="355"/>
      <c r="AA430" s="355"/>
      <c r="AB430" s="355"/>
      <c r="AC430" s="355"/>
      <c r="AD430" s="355"/>
      <c r="AE430" s="355"/>
      <c r="AF430" s="355"/>
      <c r="AG430" s="355"/>
      <c r="AH430" s="355"/>
      <c r="AI430" s="355"/>
      <c r="AJ430" s="355"/>
      <c r="AK430" s="355"/>
      <c r="AL430" s="355"/>
      <c r="AM430" s="355"/>
      <c r="AN430" s="355"/>
      <c r="AO430" s="355"/>
      <c r="AP430" s="355"/>
      <c r="AQ430" s="355"/>
      <c r="AR430" s="355"/>
      <c r="AS430" s="355"/>
      <c r="AT430" s="355"/>
      <c r="AU430" s="355"/>
      <c r="AV430" s="355"/>
      <c r="AW430" s="355"/>
      <c r="AX430" s="355"/>
      <c r="AY430" s="355"/>
      <c r="AZ430" s="355"/>
      <c r="BB430" s="430"/>
      <c r="BW430" s="355"/>
      <c r="BX430" s="355"/>
      <c r="BY430" s="355"/>
      <c r="BZ430" s="355"/>
      <c r="CA430" s="355"/>
      <c r="CB430" s="355"/>
      <c r="CC430" s="355"/>
      <c r="CD430" s="355"/>
      <c r="CE430" s="355"/>
      <c r="CF430" s="355"/>
      <c r="CG430" s="355"/>
      <c r="CH430" s="355"/>
      <c r="CI430" s="355"/>
      <c r="CJ430" s="355"/>
      <c r="CK430" s="355"/>
      <c r="CL430" s="355"/>
      <c r="CM430" s="355"/>
      <c r="CN430" s="355"/>
      <c r="CO430" s="355"/>
      <c r="CP430" s="355"/>
      <c r="CQ430" s="355"/>
      <c r="CR430" s="355"/>
      <c r="CS430" s="355"/>
      <c r="CT430" s="355"/>
      <c r="CU430" s="355"/>
      <c r="CV430" s="355"/>
      <c r="CW430" s="355"/>
      <c r="CX430" s="355"/>
      <c r="CY430" s="355"/>
      <c r="CZ430" s="355"/>
    </row>
    <row r="431" s="354" customFormat="true" ht="25.15" customHeight="true" x14ac:dyDescent="0.2">
      <c r="A431" s="430"/>
      <c r="B431" s="962"/>
      <c r="C431" s="1095" t="s">
        <v>436</v>
      </c>
      <c r="D431" s="1096"/>
      <c r="E431" s="915">
        <v>0.10074531892117521</v>
      </c>
      <c r="F431" s="889"/>
      <c r="G431" s="889"/>
      <c r="H431" s="1096" t="s">
        <v>234</v>
      </c>
      <c r="I431" s="1096"/>
      <c r="J431" s="916">
        <v>9.359529036482063E-2</v>
      </c>
      <c r="K431" s="889"/>
      <c r="L431" s="889"/>
      <c r="M431" s="1096" t="s">
        <v>421</v>
      </c>
      <c r="N431" s="1096"/>
      <c r="O431" s="917">
        <v>-7.8288211583677575E-2</v>
      </c>
      <c r="P431" s="889"/>
      <c r="Q431" s="889"/>
      <c r="R431" s="355"/>
      <c r="W431" s="355"/>
      <c r="X431" s="355"/>
      <c r="Y431" s="355"/>
      <c r="Z431" s="355"/>
      <c r="AA431" s="355"/>
      <c r="AB431" s="355"/>
      <c r="AC431" s="355"/>
      <c r="AD431" s="355"/>
      <c r="AE431" s="355"/>
      <c r="AF431" s="355"/>
      <c r="AG431" s="355"/>
      <c r="AH431" s="355"/>
      <c r="AI431" s="355"/>
      <c r="AJ431" s="355"/>
      <c r="AK431" s="355"/>
      <c r="AL431" s="355"/>
      <c r="AM431" s="355"/>
      <c r="AN431" s="355"/>
      <c r="AO431" s="355"/>
      <c r="AP431" s="355"/>
      <c r="AQ431" s="355"/>
      <c r="AR431" s="355"/>
      <c r="AS431" s="355"/>
      <c r="AT431" s="355"/>
      <c r="AU431" s="355"/>
      <c r="AV431" s="355"/>
      <c r="AW431" s="355"/>
      <c r="AX431" s="355"/>
      <c r="AY431" s="355"/>
      <c r="AZ431" s="355"/>
      <c r="BB431" s="430"/>
      <c r="BW431" s="355"/>
      <c r="BX431" s="355"/>
      <c r="BY431" s="355"/>
      <c r="BZ431" s="355"/>
      <c r="CA431" s="355"/>
      <c r="CB431" s="355"/>
      <c r="CC431" s="355"/>
      <c r="CD431" s="355"/>
      <c r="CE431" s="355"/>
      <c r="CF431" s="355"/>
      <c r="CG431" s="355"/>
      <c r="CH431" s="355"/>
      <c r="CI431" s="355"/>
      <c r="CJ431" s="355"/>
      <c r="CK431" s="355"/>
      <c r="CL431" s="355"/>
      <c r="CM431" s="355"/>
      <c r="CN431" s="355"/>
      <c r="CO431" s="355"/>
      <c r="CP431" s="355"/>
      <c r="CQ431" s="355"/>
      <c r="CR431" s="355"/>
      <c r="CS431" s="355"/>
      <c r="CT431" s="355"/>
      <c r="CU431" s="355"/>
      <c r="CV431" s="355"/>
      <c r="CW431" s="355"/>
      <c r="CX431" s="355"/>
      <c r="CY431" s="355"/>
      <c r="CZ431" s="355"/>
    </row>
    <row r="432" s="354" customFormat="true" ht="25.15" customHeight="true" x14ac:dyDescent="0.2">
      <c r="A432" s="430"/>
      <c r="B432" s="962"/>
      <c r="C432" s="1095" t="s">
        <v>440</v>
      </c>
      <c r="D432" s="1096"/>
      <c r="E432" s="915">
        <v>-9.7066751809877186E-2</v>
      </c>
      <c r="F432" s="889"/>
      <c r="G432" s="889"/>
      <c r="H432" s="1096" t="s">
        <v>383</v>
      </c>
      <c r="I432" s="1096"/>
      <c r="J432" s="916">
        <v>8.4605479776263398E-2</v>
      </c>
      <c r="K432" s="889"/>
      <c r="L432" s="889"/>
      <c r="M432" s="1096" t="s">
        <v>383</v>
      </c>
      <c r="N432" s="1096"/>
      <c r="O432" s="917">
        <v>7.6738824180071774E-2</v>
      </c>
      <c r="P432" s="889"/>
      <c r="Q432" s="889"/>
      <c r="R432" s="355"/>
      <c r="W432" s="355"/>
      <c r="X432" s="355"/>
      <c r="Y432" s="355"/>
      <c r="Z432" s="355"/>
      <c r="AA432" s="355"/>
      <c r="AB432" s="355"/>
      <c r="AC432" s="355"/>
      <c r="AD432" s="355"/>
      <c r="AE432" s="355"/>
      <c r="AF432" s="355"/>
      <c r="AG432" s="355"/>
      <c r="AH432" s="355"/>
      <c r="AI432" s="355"/>
      <c r="AJ432" s="355"/>
      <c r="AK432" s="355"/>
      <c r="AL432" s="355"/>
      <c r="AM432" s="355"/>
      <c r="AN432" s="355"/>
      <c r="AO432" s="355"/>
      <c r="AP432" s="355"/>
      <c r="AQ432" s="355"/>
      <c r="AR432" s="355"/>
      <c r="AS432" s="355"/>
      <c r="AT432" s="355"/>
      <c r="AU432" s="355"/>
      <c r="AV432" s="355"/>
      <c r="AW432" s="355"/>
      <c r="AX432" s="355"/>
      <c r="AY432" s="355"/>
      <c r="AZ432" s="355"/>
      <c r="BB432" s="430"/>
      <c r="BW432" s="355"/>
      <c r="BX432" s="355"/>
      <c r="BY432" s="355"/>
      <c r="BZ432" s="355"/>
      <c r="CA432" s="355"/>
      <c r="CB432" s="355"/>
      <c r="CC432" s="355"/>
      <c r="CD432" s="355"/>
      <c r="CE432" s="355"/>
      <c r="CF432" s="355"/>
      <c r="CG432" s="355"/>
      <c r="CH432" s="355"/>
      <c r="CI432" s="355"/>
      <c r="CJ432" s="355"/>
      <c r="CK432" s="355"/>
      <c r="CL432" s="355"/>
      <c r="CM432" s="355"/>
      <c r="CN432" s="355"/>
      <c r="CO432" s="355"/>
      <c r="CP432" s="355"/>
      <c r="CQ432" s="355"/>
      <c r="CR432" s="355"/>
      <c r="CS432" s="355"/>
      <c r="CT432" s="355"/>
      <c r="CU432" s="355"/>
      <c r="CV432" s="355"/>
      <c r="CW432" s="355"/>
      <c r="CX432" s="355"/>
      <c r="CY432" s="355"/>
      <c r="CZ432" s="355"/>
    </row>
    <row r="433" s="354" customFormat="true" ht="25.15" customHeight="true" x14ac:dyDescent="0.2">
      <c r="A433" s="430"/>
      <c r="B433" s="962"/>
      <c r="C433" s="1095" t="s">
        <v>373</v>
      </c>
      <c r="D433" s="1096"/>
      <c r="E433" s="915">
        <v>9.5722888002909207E-2</v>
      </c>
      <c r="F433" s="889"/>
      <c r="G433" s="889"/>
      <c r="H433" s="1096" t="s">
        <v>333</v>
      </c>
      <c r="I433" s="1096"/>
      <c r="J433" s="916">
        <v>8.4530688033199131E-2</v>
      </c>
      <c r="K433" s="889"/>
      <c r="L433" s="889"/>
      <c r="M433" s="1096" t="s">
        <v>390</v>
      </c>
      <c r="N433" s="1096"/>
      <c r="O433" s="917">
        <v>-7.6073180014356409E-2</v>
      </c>
      <c r="P433" s="889"/>
      <c r="Q433" s="889"/>
      <c r="R433" s="355"/>
      <c r="W433" s="355"/>
      <c r="X433" s="355"/>
      <c r="Y433" s="355"/>
      <c r="Z433" s="355"/>
      <c r="AA433" s="355"/>
      <c r="AB433" s="355"/>
      <c r="AC433" s="355"/>
      <c r="AD433" s="355"/>
      <c r="AE433" s="355"/>
      <c r="AF433" s="355"/>
      <c r="AG433" s="355"/>
      <c r="AH433" s="355"/>
      <c r="AI433" s="355"/>
      <c r="AJ433" s="355"/>
      <c r="AK433" s="355"/>
      <c r="AL433" s="355"/>
      <c r="AM433" s="355"/>
      <c r="AN433" s="355"/>
      <c r="AO433" s="355"/>
      <c r="AP433" s="355"/>
      <c r="AQ433" s="355"/>
      <c r="AR433" s="355"/>
      <c r="AS433" s="355"/>
      <c r="AT433" s="355"/>
      <c r="AU433" s="355"/>
      <c r="AV433" s="355"/>
      <c r="AW433" s="355"/>
      <c r="AX433" s="355"/>
      <c r="AY433" s="355"/>
      <c r="AZ433" s="355"/>
      <c r="BB433" s="430"/>
      <c r="BW433" s="355"/>
      <c r="BX433" s="355"/>
      <c r="BY433" s="355"/>
      <c r="BZ433" s="355"/>
      <c r="CA433" s="355"/>
      <c r="CB433" s="355"/>
      <c r="CC433" s="355"/>
      <c r="CD433" s="355"/>
      <c r="CE433" s="355"/>
      <c r="CF433" s="355"/>
      <c r="CG433" s="355"/>
      <c r="CH433" s="355"/>
      <c r="CI433" s="355"/>
      <c r="CJ433" s="355"/>
      <c r="CK433" s="355"/>
      <c r="CL433" s="355"/>
      <c r="CM433" s="355"/>
      <c r="CN433" s="355"/>
      <c r="CO433" s="355"/>
      <c r="CP433" s="355"/>
      <c r="CQ433" s="355"/>
      <c r="CR433" s="355"/>
      <c r="CS433" s="355"/>
      <c r="CT433" s="355"/>
      <c r="CU433" s="355"/>
      <c r="CV433" s="355"/>
      <c r="CW433" s="355"/>
      <c r="CX433" s="355"/>
      <c r="CY433" s="355"/>
      <c r="CZ433" s="355"/>
    </row>
    <row r="434" s="354" customFormat="true" ht="25.15" customHeight="true" x14ac:dyDescent="0.2">
      <c r="A434" s="430"/>
      <c r="B434" s="962"/>
      <c r="C434" s="1095" t="s">
        <v>439</v>
      </c>
      <c r="D434" s="1096"/>
      <c r="E434" s="915">
        <v>-9.4168191059953915E-2</v>
      </c>
      <c r="F434" s="889"/>
      <c r="G434" s="889"/>
      <c r="H434" s="1096" t="s">
        <v>290</v>
      </c>
      <c r="I434" s="1096"/>
      <c r="J434" s="916">
        <v>8.4128777150239975E-2</v>
      </c>
      <c r="K434" s="889"/>
      <c r="L434" s="889"/>
      <c r="M434" s="1096" t="s">
        <v>326</v>
      </c>
      <c r="N434" s="1096"/>
      <c r="O434" s="917">
        <v>7.5627080248099096E-2</v>
      </c>
      <c r="P434" s="889"/>
      <c r="Q434" s="889"/>
      <c r="R434" s="355"/>
      <c r="W434" s="355"/>
      <c r="X434" s="355"/>
      <c r="Y434" s="355"/>
      <c r="Z434" s="355"/>
      <c r="AA434" s="355"/>
      <c r="AB434" s="355"/>
      <c r="AC434" s="355"/>
      <c r="AD434" s="355"/>
      <c r="AE434" s="355"/>
      <c r="AF434" s="355"/>
      <c r="AG434" s="355"/>
      <c r="AH434" s="355"/>
      <c r="AI434" s="355"/>
      <c r="AJ434" s="355"/>
      <c r="AK434" s="355"/>
      <c r="AL434" s="355"/>
      <c r="AM434" s="355"/>
      <c r="AN434" s="355"/>
      <c r="AO434" s="355"/>
      <c r="AP434" s="355"/>
      <c r="AQ434" s="355"/>
      <c r="AR434" s="355"/>
      <c r="AS434" s="355"/>
      <c r="AT434" s="355"/>
      <c r="AU434" s="355"/>
      <c r="AV434" s="355"/>
      <c r="AW434" s="355"/>
      <c r="AX434" s="355"/>
      <c r="AY434" s="355"/>
      <c r="AZ434" s="355"/>
      <c r="BB434" s="430"/>
      <c r="BW434" s="355"/>
      <c r="BX434" s="355"/>
      <c r="BY434" s="355"/>
      <c r="BZ434" s="355"/>
      <c r="CA434" s="355"/>
      <c r="CB434" s="355"/>
      <c r="CC434" s="355"/>
      <c r="CD434" s="355"/>
      <c r="CE434" s="355"/>
      <c r="CF434" s="355"/>
      <c r="CG434" s="355"/>
      <c r="CH434" s="355"/>
      <c r="CI434" s="355"/>
      <c r="CJ434" s="355"/>
      <c r="CK434" s="355"/>
      <c r="CL434" s="355"/>
      <c r="CM434" s="355"/>
      <c r="CN434" s="355"/>
      <c r="CO434" s="355"/>
      <c r="CP434" s="355"/>
      <c r="CQ434" s="355"/>
      <c r="CR434" s="355"/>
      <c r="CS434" s="355"/>
      <c r="CT434" s="355"/>
      <c r="CU434" s="355"/>
      <c r="CV434" s="355"/>
      <c r="CW434" s="355"/>
      <c r="CX434" s="355"/>
      <c r="CY434" s="355"/>
      <c r="CZ434" s="355"/>
    </row>
    <row r="435" s="354" customFormat="true" ht="25.15" customHeight="true" x14ac:dyDescent="0.2">
      <c r="A435" s="430"/>
      <c r="B435" s="962"/>
      <c r="C435" s="1095" t="s">
        <v>379</v>
      </c>
      <c r="D435" s="1096"/>
      <c r="E435" s="915">
        <v>7.2598749182056652E-2</v>
      </c>
      <c r="F435" s="889"/>
      <c r="G435" s="889"/>
      <c r="H435" s="1096" t="s">
        <v>440</v>
      </c>
      <c r="I435" s="1096"/>
      <c r="J435" s="916">
        <v>-7.8339999489908482E-2</v>
      </c>
      <c r="K435" s="889"/>
      <c r="L435" s="889"/>
      <c r="M435" s="1096" t="s">
        <v>441</v>
      </c>
      <c r="N435" s="1096"/>
      <c r="O435" s="917">
        <v>7.4930564184983339E-2</v>
      </c>
      <c r="P435" s="889"/>
      <c r="Q435" s="889"/>
      <c r="R435" s="355"/>
      <c r="W435" s="355"/>
      <c r="X435" s="355"/>
      <c r="Y435" s="355"/>
      <c r="Z435" s="355"/>
      <c r="AA435" s="355"/>
      <c r="AB435" s="355"/>
      <c r="AC435" s="355"/>
      <c r="AD435" s="355"/>
      <c r="AE435" s="355"/>
      <c r="AF435" s="355"/>
      <c r="AG435" s="355"/>
      <c r="AH435" s="355"/>
      <c r="AI435" s="355"/>
      <c r="AJ435" s="355"/>
      <c r="AK435" s="355"/>
      <c r="AL435" s="355"/>
      <c r="AM435" s="355"/>
      <c r="AN435" s="355"/>
      <c r="AO435" s="355"/>
      <c r="AP435" s="355"/>
      <c r="AQ435" s="355"/>
      <c r="AR435" s="355"/>
      <c r="AS435" s="355"/>
      <c r="AT435" s="355"/>
      <c r="AU435" s="355"/>
      <c r="AV435" s="355"/>
      <c r="AW435" s="355"/>
      <c r="AX435" s="355"/>
      <c r="AY435" s="355"/>
      <c r="AZ435" s="355"/>
      <c r="BB435" s="430"/>
      <c r="BW435" s="355"/>
      <c r="BX435" s="355"/>
      <c r="BY435" s="355"/>
      <c r="BZ435" s="355"/>
      <c r="CA435" s="355"/>
      <c r="CB435" s="355"/>
      <c r="CC435" s="355"/>
      <c r="CD435" s="355"/>
      <c r="CE435" s="355"/>
      <c r="CF435" s="355"/>
      <c r="CG435" s="355"/>
      <c r="CH435" s="355"/>
      <c r="CI435" s="355"/>
      <c r="CJ435" s="355"/>
      <c r="CK435" s="355"/>
      <c r="CL435" s="355"/>
      <c r="CM435" s="355"/>
      <c r="CN435" s="355"/>
      <c r="CO435" s="355"/>
      <c r="CP435" s="355"/>
      <c r="CQ435" s="355"/>
      <c r="CR435" s="355"/>
      <c r="CS435" s="355"/>
      <c r="CT435" s="355"/>
      <c r="CU435" s="355"/>
      <c r="CV435" s="355"/>
      <c r="CW435" s="355"/>
      <c r="CX435" s="355"/>
      <c r="CY435" s="355"/>
      <c r="CZ435" s="355"/>
    </row>
    <row r="436" s="354" customFormat="true" ht="25.15" customHeight="true" x14ac:dyDescent="0.2">
      <c r="A436" s="430"/>
      <c r="B436" s="962"/>
      <c r="C436" s="1095" t="s">
        <v>442</v>
      </c>
      <c r="D436" s="1096"/>
      <c r="E436" s="915">
        <v>6.5862948697169146E-2</v>
      </c>
      <c r="F436" s="889"/>
      <c r="G436" s="889"/>
      <c r="H436" s="1096" t="s">
        <v>436</v>
      </c>
      <c r="I436" s="1096"/>
      <c r="J436" s="916">
        <v>6.7448703478064545E-2</v>
      </c>
      <c r="K436" s="889"/>
      <c r="L436" s="889"/>
      <c r="M436" s="1096" t="s">
        <v>440</v>
      </c>
      <c r="N436" s="1096"/>
      <c r="O436" s="917">
        <v>-7.3439902055202413E-2</v>
      </c>
      <c r="P436" s="889"/>
      <c r="Q436" s="889"/>
      <c r="R436" s="355"/>
      <c r="W436" s="355"/>
      <c r="X436" s="355"/>
      <c r="Y436" s="355"/>
      <c r="Z436" s="355"/>
      <c r="AA436" s="355"/>
      <c r="AB436" s="355"/>
      <c r="AC436" s="355"/>
      <c r="AD436" s="355"/>
      <c r="AE436" s="355"/>
      <c r="AF436" s="355"/>
      <c r="AG436" s="355"/>
      <c r="AH436" s="355"/>
      <c r="AI436" s="355"/>
      <c r="AJ436" s="355"/>
      <c r="AK436" s="355"/>
      <c r="AL436" s="355"/>
      <c r="AM436" s="355"/>
      <c r="AN436" s="355"/>
      <c r="AO436" s="355"/>
      <c r="AP436" s="355"/>
      <c r="AQ436" s="355"/>
      <c r="AR436" s="355"/>
      <c r="AS436" s="355"/>
      <c r="AT436" s="355"/>
      <c r="AU436" s="355"/>
      <c r="AV436" s="355"/>
      <c r="AW436" s="355"/>
      <c r="AX436" s="355"/>
      <c r="AY436" s="355"/>
      <c r="AZ436" s="355"/>
      <c r="BB436" s="430"/>
      <c r="BW436" s="355"/>
      <c r="BX436" s="355"/>
      <c r="BY436" s="355"/>
      <c r="BZ436" s="355"/>
      <c r="CA436" s="355"/>
      <c r="CB436" s="355"/>
      <c r="CC436" s="355"/>
      <c r="CD436" s="355"/>
      <c r="CE436" s="355"/>
      <c r="CF436" s="355"/>
      <c r="CG436" s="355"/>
      <c r="CH436" s="355"/>
      <c r="CI436" s="355"/>
      <c r="CJ436" s="355"/>
      <c r="CK436" s="355"/>
      <c r="CL436" s="355"/>
      <c r="CM436" s="355"/>
      <c r="CN436" s="355"/>
      <c r="CO436" s="355"/>
      <c r="CP436" s="355"/>
      <c r="CQ436" s="355"/>
      <c r="CR436" s="355"/>
      <c r="CS436" s="355"/>
      <c r="CT436" s="355"/>
      <c r="CU436" s="355"/>
      <c r="CV436" s="355"/>
      <c r="CW436" s="355"/>
      <c r="CX436" s="355"/>
      <c r="CY436" s="355"/>
      <c r="CZ436" s="355"/>
    </row>
    <row r="437" s="354" customFormat="true" ht="25.15" customHeight="true" x14ac:dyDescent="0.2">
      <c r="A437" s="430"/>
      <c r="B437" s="962"/>
      <c r="C437" s="1095" t="s">
        <v>333</v>
      </c>
      <c r="D437" s="1096"/>
      <c r="E437" s="915">
        <v>6.3096091539388985E-2</v>
      </c>
      <c r="F437" s="889"/>
      <c r="G437" s="889"/>
      <c r="H437" s="1096" t="s">
        <v>442</v>
      </c>
      <c r="I437" s="1096"/>
      <c r="J437" s="916">
        <v>6.1317143442583412E-2</v>
      </c>
      <c r="K437" s="889"/>
      <c r="L437" s="889"/>
      <c r="M437" s="1096" t="s">
        <v>443</v>
      </c>
      <c r="N437" s="1096"/>
      <c r="O437" s="917">
        <v>6.6603766340814524E-2</v>
      </c>
      <c r="P437" s="889"/>
      <c r="Q437" s="889"/>
      <c r="R437" s="355"/>
      <c r="W437" s="355"/>
      <c r="X437" s="355"/>
      <c r="Y437" s="355"/>
      <c r="Z437" s="355"/>
      <c r="AA437" s="355"/>
      <c r="AB437" s="355"/>
      <c r="AC437" s="355"/>
      <c r="AD437" s="355"/>
      <c r="AE437" s="355"/>
      <c r="AF437" s="355"/>
      <c r="AG437" s="355"/>
      <c r="AH437" s="355"/>
      <c r="AI437" s="355"/>
      <c r="AJ437" s="355"/>
      <c r="AK437" s="355"/>
      <c r="AL437" s="355"/>
      <c r="AM437" s="355"/>
      <c r="AN437" s="355"/>
      <c r="AO437" s="355"/>
      <c r="AP437" s="355"/>
      <c r="AQ437" s="355"/>
      <c r="AR437" s="355"/>
      <c r="AS437" s="355"/>
      <c r="AT437" s="355"/>
      <c r="AU437" s="355"/>
      <c r="AV437" s="355"/>
      <c r="AW437" s="355"/>
      <c r="AX437" s="355"/>
      <c r="AY437" s="355"/>
      <c r="AZ437" s="355"/>
      <c r="BB437" s="430"/>
      <c r="BW437" s="355"/>
      <c r="BX437" s="355"/>
      <c r="BY437" s="355"/>
      <c r="BZ437" s="355"/>
      <c r="CA437" s="355"/>
      <c r="CB437" s="355"/>
      <c r="CC437" s="355"/>
      <c r="CD437" s="355"/>
      <c r="CE437" s="355"/>
      <c r="CF437" s="355"/>
      <c r="CG437" s="355"/>
      <c r="CH437" s="355"/>
      <c r="CI437" s="355"/>
      <c r="CJ437" s="355"/>
      <c r="CK437" s="355"/>
      <c r="CL437" s="355"/>
      <c r="CM437" s="355"/>
      <c r="CN437" s="355"/>
      <c r="CO437" s="355"/>
      <c r="CP437" s="355"/>
      <c r="CQ437" s="355"/>
      <c r="CR437" s="355"/>
      <c r="CS437" s="355"/>
      <c r="CT437" s="355"/>
      <c r="CU437" s="355"/>
      <c r="CV437" s="355"/>
      <c r="CW437" s="355"/>
      <c r="CX437" s="355"/>
      <c r="CY437" s="355"/>
      <c r="CZ437" s="355"/>
    </row>
    <row r="438" s="354" customFormat="true" ht="25.15" customHeight="true" x14ac:dyDescent="0.2">
      <c r="A438" s="430"/>
      <c r="B438" s="962"/>
      <c r="C438" s="1095" t="s">
        <v>326</v>
      </c>
      <c r="D438" s="1096"/>
      <c r="E438" s="915">
        <v>6.0866488097948292E-2</v>
      </c>
      <c r="F438" s="889"/>
      <c r="G438" s="889"/>
      <c r="H438" s="1096" t="s">
        <v>373</v>
      </c>
      <c r="I438" s="1096"/>
      <c r="J438" s="916">
        <v>5.4280360585652547E-2</v>
      </c>
      <c r="K438" s="889"/>
      <c r="L438" s="889"/>
      <c r="M438" s="1096" t="s">
        <v>290</v>
      </c>
      <c r="N438" s="1096"/>
      <c r="O438" s="917">
        <v>-6.5976361333051875E-2</v>
      </c>
      <c r="P438" s="889"/>
      <c r="Q438" s="889"/>
      <c r="R438" s="355"/>
      <c r="W438" s="355"/>
      <c r="X438" s="355"/>
      <c r="Y438" s="355"/>
      <c r="Z438" s="355"/>
      <c r="AA438" s="355"/>
      <c r="AB438" s="355"/>
      <c r="AC438" s="355"/>
      <c r="AD438" s="355"/>
      <c r="AE438" s="355"/>
      <c r="AF438" s="355"/>
      <c r="AG438" s="355"/>
      <c r="AH438" s="355"/>
      <c r="AI438" s="355"/>
      <c r="AJ438" s="355"/>
      <c r="AK438" s="355"/>
      <c r="AL438" s="355"/>
      <c r="AM438" s="355"/>
      <c r="AN438" s="355"/>
      <c r="AO438" s="355"/>
      <c r="AP438" s="355"/>
      <c r="AQ438" s="355"/>
      <c r="AR438" s="355"/>
      <c r="AS438" s="355"/>
      <c r="AT438" s="355"/>
      <c r="AU438" s="355"/>
      <c r="AV438" s="355"/>
      <c r="AW438" s="355"/>
      <c r="AX438" s="355"/>
      <c r="AY438" s="355"/>
      <c r="AZ438" s="355"/>
      <c r="BB438" s="430"/>
      <c r="BW438" s="355"/>
      <c r="BX438" s="355"/>
      <c r="BY438" s="355"/>
      <c r="BZ438" s="355"/>
      <c r="CA438" s="355"/>
      <c r="CB438" s="355"/>
      <c r="CC438" s="355"/>
      <c r="CD438" s="355"/>
      <c r="CE438" s="355"/>
      <c r="CF438" s="355"/>
      <c r="CG438" s="355"/>
      <c r="CH438" s="355"/>
      <c r="CI438" s="355"/>
      <c r="CJ438" s="355"/>
      <c r="CK438" s="355"/>
      <c r="CL438" s="355"/>
      <c r="CM438" s="355"/>
      <c r="CN438" s="355"/>
      <c r="CO438" s="355"/>
      <c r="CP438" s="355"/>
      <c r="CQ438" s="355"/>
      <c r="CR438" s="355"/>
      <c r="CS438" s="355"/>
      <c r="CT438" s="355"/>
      <c r="CU438" s="355"/>
      <c r="CV438" s="355"/>
      <c r="CW438" s="355"/>
      <c r="CX438" s="355"/>
      <c r="CY438" s="355"/>
      <c r="CZ438" s="355"/>
    </row>
    <row r="439" s="354" customFormat="true" ht="25.15" customHeight="true" x14ac:dyDescent="0.2">
      <c r="A439" s="430"/>
      <c r="B439" s="962"/>
      <c r="C439" s="1095" t="s">
        <v>402</v>
      </c>
      <c r="D439" s="1096"/>
      <c r="E439" s="915">
        <v>-5.7337132257223068E-2</v>
      </c>
      <c r="F439" s="889"/>
      <c r="G439" s="889"/>
      <c r="H439" s="1096" t="s">
        <v>444</v>
      </c>
      <c r="I439" s="1096"/>
      <c r="J439" s="916">
        <v>-5.1350892822507654E-2</v>
      </c>
      <c r="K439" s="889"/>
      <c r="L439" s="889"/>
      <c r="M439" s="1096" t="s">
        <v>437</v>
      </c>
      <c r="N439" s="1096"/>
      <c r="O439" s="917">
        <v>-6.1916362240945572E-2</v>
      </c>
      <c r="P439" s="889"/>
      <c r="Q439" s="889"/>
      <c r="R439" s="355"/>
      <c r="W439" s="355"/>
      <c r="X439" s="355"/>
      <c r="Y439" s="355"/>
      <c r="Z439" s="355"/>
      <c r="AA439" s="355"/>
      <c r="AB439" s="355"/>
      <c r="AC439" s="355"/>
      <c r="AD439" s="355"/>
      <c r="AE439" s="355"/>
      <c r="AF439" s="355"/>
      <c r="AG439" s="355"/>
      <c r="AH439" s="355"/>
      <c r="AI439" s="355"/>
      <c r="AJ439" s="355"/>
      <c r="AK439" s="355"/>
      <c r="AL439" s="355"/>
      <c r="AM439" s="355"/>
      <c r="AN439" s="355"/>
      <c r="AO439" s="355"/>
      <c r="AP439" s="355"/>
      <c r="AQ439" s="355"/>
      <c r="AR439" s="355"/>
      <c r="AS439" s="355"/>
      <c r="AT439" s="355"/>
      <c r="AU439" s="355"/>
      <c r="AV439" s="355"/>
      <c r="AW439" s="355"/>
      <c r="AX439" s="355"/>
      <c r="AY439" s="355"/>
      <c r="AZ439" s="355"/>
      <c r="BB439" s="430"/>
      <c r="BW439" s="355"/>
      <c r="BX439" s="355"/>
      <c r="BY439" s="355"/>
      <c r="BZ439" s="355"/>
      <c r="CA439" s="355"/>
      <c r="CB439" s="355"/>
      <c r="CC439" s="355"/>
      <c r="CD439" s="355"/>
      <c r="CE439" s="355"/>
      <c r="CF439" s="355"/>
      <c r="CG439" s="355"/>
      <c r="CH439" s="355"/>
      <c r="CI439" s="355"/>
      <c r="CJ439" s="355"/>
      <c r="CK439" s="355"/>
      <c r="CL439" s="355"/>
      <c r="CM439" s="355"/>
      <c r="CN439" s="355"/>
      <c r="CO439" s="355"/>
      <c r="CP439" s="355"/>
      <c r="CQ439" s="355"/>
      <c r="CR439" s="355"/>
      <c r="CS439" s="355"/>
      <c r="CT439" s="355"/>
      <c r="CU439" s="355"/>
      <c r="CV439" s="355"/>
      <c r="CW439" s="355"/>
      <c r="CX439" s="355"/>
      <c r="CY439" s="355"/>
      <c r="CZ439" s="355"/>
    </row>
    <row r="440" s="354" customFormat="true" ht="25.15" customHeight="true" x14ac:dyDescent="0.2">
      <c r="A440" s="430"/>
      <c r="B440" s="962"/>
      <c r="C440" s="1095" t="s">
        <v>445</v>
      </c>
      <c r="D440" s="1096"/>
      <c r="E440" s="915">
        <v>5.6896230822010112E-2</v>
      </c>
      <c r="F440" s="889"/>
      <c r="G440" s="889"/>
      <c r="H440" s="1096" t="s">
        <v>334</v>
      </c>
      <c r="I440" s="1096"/>
      <c r="J440" s="916">
        <v>-4.534577881458516E-2</v>
      </c>
      <c r="K440" s="889"/>
      <c r="L440" s="889"/>
      <c r="M440" s="1096" t="s">
        <v>446</v>
      </c>
      <c r="N440" s="1096"/>
      <c r="O440" s="917">
        <v>-6.1576450869485683E-2</v>
      </c>
      <c r="P440" s="889"/>
      <c r="Q440" s="889"/>
      <c r="R440" s="355"/>
      <c r="W440" s="355"/>
      <c r="X440" s="355"/>
      <c r="Y440" s="355"/>
      <c r="Z440" s="355"/>
      <c r="AA440" s="355"/>
      <c r="AB440" s="355"/>
      <c r="AC440" s="355"/>
      <c r="AD440" s="355"/>
      <c r="AE440" s="355"/>
      <c r="AF440" s="355"/>
      <c r="AG440" s="355"/>
      <c r="AH440" s="355"/>
      <c r="AI440" s="355"/>
      <c r="AJ440" s="355"/>
      <c r="AK440" s="355"/>
      <c r="AL440" s="355"/>
      <c r="AM440" s="355"/>
      <c r="AN440" s="355"/>
      <c r="AO440" s="355"/>
      <c r="AP440" s="355"/>
      <c r="AQ440" s="355"/>
      <c r="AR440" s="355"/>
      <c r="AS440" s="355"/>
      <c r="AT440" s="355"/>
      <c r="AU440" s="355"/>
      <c r="AV440" s="355"/>
      <c r="AW440" s="355"/>
      <c r="AX440" s="355"/>
      <c r="AY440" s="355"/>
      <c r="AZ440" s="355"/>
      <c r="BB440" s="430"/>
      <c r="BW440" s="355"/>
      <c r="BX440" s="355"/>
      <c r="BY440" s="355"/>
      <c r="BZ440" s="355"/>
      <c r="CA440" s="355"/>
      <c r="CB440" s="355"/>
      <c r="CC440" s="355"/>
      <c r="CD440" s="355"/>
      <c r="CE440" s="355"/>
      <c r="CF440" s="355"/>
      <c r="CG440" s="355"/>
      <c r="CH440" s="355"/>
      <c r="CI440" s="355"/>
      <c r="CJ440" s="355"/>
      <c r="CK440" s="355"/>
      <c r="CL440" s="355"/>
      <c r="CM440" s="355"/>
      <c r="CN440" s="355"/>
      <c r="CO440" s="355"/>
      <c r="CP440" s="355"/>
      <c r="CQ440" s="355"/>
      <c r="CR440" s="355"/>
      <c r="CS440" s="355"/>
      <c r="CT440" s="355"/>
      <c r="CU440" s="355"/>
      <c r="CV440" s="355"/>
      <c r="CW440" s="355"/>
      <c r="CX440" s="355"/>
      <c r="CY440" s="355"/>
      <c r="CZ440" s="355"/>
    </row>
    <row r="441" s="354" customFormat="true" ht="25.15" customHeight="true" x14ac:dyDescent="0.2">
      <c r="A441" s="430"/>
      <c r="B441" s="962"/>
      <c r="C441" s="1095" t="s">
        <v>446</v>
      </c>
      <c r="D441" s="1096"/>
      <c r="E441" s="915">
        <v>-5.523014003976176E-2</v>
      </c>
      <c r="F441" s="889"/>
      <c r="G441" s="889"/>
      <c r="H441" s="1096" t="s">
        <v>447</v>
      </c>
      <c r="I441" s="1096"/>
      <c r="J441" s="916">
        <v>-4.1227452154929803E-2</v>
      </c>
      <c r="K441" s="889"/>
      <c r="L441" s="889"/>
      <c r="M441" s="1096" t="s">
        <v>373</v>
      </c>
      <c r="N441" s="1096"/>
      <c r="O441" s="917">
        <v>6.0816583008534895E-2</v>
      </c>
      <c r="P441" s="889"/>
      <c r="Q441" s="889"/>
      <c r="R441" s="355"/>
      <c r="W441" s="355"/>
      <c r="X441" s="355"/>
      <c r="Y441" s="355"/>
      <c r="Z441" s="355"/>
      <c r="AA441" s="355"/>
      <c r="AB441" s="355"/>
      <c r="AC441" s="355"/>
      <c r="AD441" s="355"/>
      <c r="AE441" s="355"/>
      <c r="AF441" s="355"/>
      <c r="AG441" s="355"/>
      <c r="AH441" s="355"/>
      <c r="AI441" s="355"/>
      <c r="AJ441" s="355"/>
      <c r="AK441" s="355"/>
      <c r="AL441" s="355"/>
      <c r="AM441" s="355"/>
      <c r="AN441" s="355"/>
      <c r="AO441" s="355"/>
      <c r="AP441" s="355"/>
      <c r="AQ441" s="355"/>
      <c r="AR441" s="355"/>
      <c r="AS441" s="355"/>
      <c r="AT441" s="355"/>
      <c r="AU441" s="355"/>
      <c r="AV441" s="355"/>
      <c r="AW441" s="355"/>
      <c r="AX441" s="355"/>
      <c r="AY441" s="355"/>
      <c r="AZ441" s="355"/>
      <c r="BB441" s="430"/>
      <c r="BW441" s="355"/>
      <c r="BX441" s="355"/>
      <c r="BY441" s="355"/>
      <c r="BZ441" s="355"/>
      <c r="CA441" s="355"/>
      <c r="CB441" s="355"/>
      <c r="CC441" s="355"/>
      <c r="CD441" s="355"/>
      <c r="CE441" s="355"/>
      <c r="CF441" s="355"/>
      <c r="CG441" s="355"/>
      <c r="CH441" s="355"/>
      <c r="CI441" s="355"/>
      <c r="CJ441" s="355"/>
      <c r="CK441" s="355"/>
      <c r="CL441" s="355"/>
      <c r="CM441" s="355"/>
      <c r="CN441" s="355"/>
      <c r="CO441" s="355"/>
      <c r="CP441" s="355"/>
      <c r="CQ441" s="355"/>
      <c r="CR441" s="355"/>
      <c r="CS441" s="355"/>
      <c r="CT441" s="355"/>
      <c r="CU441" s="355"/>
      <c r="CV441" s="355"/>
      <c r="CW441" s="355"/>
      <c r="CX441" s="355"/>
      <c r="CY441" s="355"/>
      <c r="CZ441" s="355"/>
    </row>
    <row r="442" s="354" customFormat="true" ht="25.15" customHeight="true" x14ac:dyDescent="0.2">
      <c r="A442" s="430"/>
      <c r="B442" s="962"/>
      <c r="C442" s="1095" t="s">
        <v>394</v>
      </c>
      <c r="D442" s="1096"/>
      <c r="E442" s="915">
        <v>4.9710758436127975E-2</v>
      </c>
      <c r="F442" s="889"/>
      <c r="G442" s="889"/>
      <c r="H442" s="1096" t="s">
        <v>394</v>
      </c>
      <c r="I442" s="1096"/>
      <c r="J442" s="916">
        <v>4.0827118306025346E-2</v>
      </c>
      <c r="K442" s="889"/>
      <c r="L442" s="889"/>
      <c r="M442" s="1096" t="s">
        <v>442</v>
      </c>
      <c r="N442" s="1096"/>
      <c r="O442" s="917">
        <v>6.0734680562081922E-2</v>
      </c>
      <c r="P442" s="889"/>
      <c r="Q442" s="889"/>
      <c r="R442" s="355"/>
      <c r="W442" s="355"/>
      <c r="X442" s="355"/>
      <c r="Y442" s="355"/>
      <c r="Z442" s="355"/>
      <c r="AA442" s="355"/>
      <c r="AB442" s="355"/>
      <c r="AC442" s="355"/>
      <c r="AD442" s="355"/>
      <c r="AE442" s="355"/>
      <c r="AF442" s="355"/>
      <c r="AG442" s="355"/>
      <c r="AH442" s="355"/>
      <c r="AI442" s="355"/>
      <c r="AJ442" s="355"/>
      <c r="AK442" s="355"/>
      <c r="AL442" s="355"/>
      <c r="AM442" s="355"/>
      <c r="AN442" s="355"/>
      <c r="AO442" s="355"/>
      <c r="AP442" s="355"/>
      <c r="AQ442" s="355"/>
      <c r="AR442" s="355"/>
      <c r="AS442" s="355"/>
      <c r="AT442" s="355"/>
      <c r="AU442" s="355"/>
      <c r="AV442" s="355"/>
      <c r="AW442" s="355"/>
      <c r="AX442" s="355"/>
      <c r="AY442" s="355"/>
      <c r="AZ442" s="355"/>
      <c r="BB442" s="430"/>
      <c r="BW442" s="355"/>
      <c r="BX442" s="355"/>
      <c r="BY442" s="355"/>
      <c r="BZ442" s="355"/>
      <c r="CA442" s="355"/>
      <c r="CB442" s="355"/>
      <c r="CC442" s="355"/>
      <c r="CD442" s="355"/>
      <c r="CE442" s="355"/>
      <c r="CF442" s="355"/>
      <c r="CG442" s="355"/>
      <c r="CH442" s="355"/>
      <c r="CI442" s="355"/>
      <c r="CJ442" s="355"/>
      <c r="CK442" s="355"/>
      <c r="CL442" s="355"/>
      <c r="CM442" s="355"/>
      <c r="CN442" s="355"/>
      <c r="CO442" s="355"/>
      <c r="CP442" s="355"/>
      <c r="CQ442" s="355"/>
      <c r="CR442" s="355"/>
      <c r="CS442" s="355"/>
      <c r="CT442" s="355"/>
      <c r="CU442" s="355"/>
      <c r="CV442" s="355"/>
      <c r="CW442" s="355"/>
      <c r="CX442" s="355"/>
      <c r="CY442" s="355"/>
      <c r="CZ442" s="355"/>
    </row>
    <row r="443" s="354" customFormat="true" ht="25.15" customHeight="true" x14ac:dyDescent="0.2">
      <c r="A443" s="430"/>
      <c r="B443" s="962"/>
      <c r="C443" s="1095" t="s">
        <v>352</v>
      </c>
      <c r="D443" s="1096"/>
      <c r="E443" s="915">
        <v>4.8580149379451168E-2</v>
      </c>
      <c r="F443" s="889"/>
      <c r="G443" s="889"/>
      <c r="H443" s="1096" t="s">
        <v>379</v>
      </c>
      <c r="I443" s="1096"/>
      <c r="J443" s="916">
        <v>4.0652917728928713E-2</v>
      </c>
      <c r="K443" s="889"/>
      <c r="L443" s="889"/>
      <c r="M443" s="1096" t="s">
        <v>352</v>
      </c>
      <c r="N443" s="1096"/>
      <c r="O443" s="917">
        <v>6.023192105522359E-2</v>
      </c>
      <c r="P443" s="889"/>
      <c r="Q443" s="889"/>
      <c r="R443" s="355"/>
      <c r="W443" s="355"/>
      <c r="X443" s="355"/>
      <c r="Y443" s="355"/>
      <c r="Z443" s="355"/>
      <c r="AA443" s="355"/>
      <c r="AB443" s="355"/>
      <c r="AC443" s="355"/>
      <c r="AD443" s="355"/>
      <c r="AE443" s="355"/>
      <c r="AF443" s="355"/>
      <c r="AG443" s="355"/>
      <c r="AH443" s="355"/>
      <c r="AI443" s="355"/>
      <c r="AJ443" s="355"/>
      <c r="AK443" s="355"/>
      <c r="AL443" s="355"/>
      <c r="AM443" s="355"/>
      <c r="AN443" s="355"/>
      <c r="AO443" s="355"/>
      <c r="AP443" s="355"/>
      <c r="AQ443" s="355"/>
      <c r="AR443" s="355"/>
      <c r="AS443" s="355"/>
      <c r="AT443" s="355"/>
      <c r="AU443" s="355"/>
      <c r="AV443" s="355"/>
      <c r="AW443" s="355"/>
      <c r="AX443" s="355"/>
      <c r="AY443" s="355"/>
      <c r="AZ443" s="355"/>
      <c r="BB443" s="430"/>
      <c r="BW443" s="355"/>
      <c r="BX443" s="355"/>
      <c r="BY443" s="355"/>
      <c r="BZ443" s="355"/>
      <c r="CA443" s="355"/>
      <c r="CB443" s="355"/>
      <c r="CC443" s="355"/>
      <c r="CD443" s="355"/>
      <c r="CE443" s="355"/>
      <c r="CF443" s="355"/>
      <c r="CG443" s="355"/>
      <c r="CH443" s="355"/>
      <c r="CI443" s="355"/>
      <c r="CJ443" s="355"/>
      <c r="CK443" s="355"/>
      <c r="CL443" s="355"/>
      <c r="CM443" s="355"/>
      <c r="CN443" s="355"/>
      <c r="CO443" s="355"/>
      <c r="CP443" s="355"/>
      <c r="CQ443" s="355"/>
      <c r="CR443" s="355"/>
      <c r="CS443" s="355"/>
      <c r="CT443" s="355"/>
      <c r="CU443" s="355"/>
      <c r="CV443" s="355"/>
      <c r="CW443" s="355"/>
      <c r="CX443" s="355"/>
      <c r="CY443" s="355"/>
      <c r="CZ443" s="355"/>
    </row>
    <row r="444" s="354" customFormat="true" ht="25.15" customHeight="true" x14ac:dyDescent="0.2">
      <c r="A444" s="430"/>
      <c r="B444" s="962"/>
      <c r="C444" s="1095" t="s">
        <v>413</v>
      </c>
      <c r="D444" s="1096"/>
      <c r="E444" s="915">
        <v>-4.685970078651186E-2</v>
      </c>
      <c r="F444" s="889"/>
      <c r="G444" s="889"/>
      <c r="H444" s="1096" t="s">
        <v>446</v>
      </c>
      <c r="I444" s="1096"/>
      <c r="J444" s="916">
        <v>-3.8639337966014958E-2</v>
      </c>
      <c r="K444" s="889"/>
      <c r="L444" s="889"/>
      <c r="M444" s="1096" t="s">
        <v>353</v>
      </c>
      <c r="N444" s="1096"/>
      <c r="O444" s="917">
        <v>5.9614220103113118E-2</v>
      </c>
      <c r="P444" s="889"/>
      <c r="Q444" s="889"/>
      <c r="R444" s="355"/>
      <c r="W444" s="355"/>
      <c r="X444" s="355"/>
      <c r="Y444" s="355"/>
      <c r="Z444" s="355"/>
      <c r="AA444" s="355"/>
      <c r="AB444" s="355"/>
      <c r="AC444" s="355"/>
      <c r="AD444" s="355"/>
      <c r="AE444" s="355"/>
      <c r="AF444" s="355"/>
      <c r="AG444" s="355"/>
      <c r="AH444" s="355"/>
      <c r="AI444" s="355"/>
      <c r="AJ444" s="355"/>
      <c r="AK444" s="355"/>
      <c r="AL444" s="355"/>
      <c r="AM444" s="355"/>
      <c r="AN444" s="355"/>
      <c r="AO444" s="355"/>
      <c r="AP444" s="355"/>
      <c r="AQ444" s="355"/>
      <c r="AR444" s="355"/>
      <c r="AS444" s="355"/>
      <c r="AT444" s="355"/>
      <c r="AU444" s="355"/>
      <c r="AV444" s="355"/>
      <c r="AW444" s="355"/>
      <c r="AX444" s="355"/>
      <c r="AY444" s="355"/>
      <c r="AZ444" s="355"/>
      <c r="BB444" s="430"/>
      <c r="BW444" s="355"/>
      <c r="BX444" s="355"/>
      <c r="BY444" s="355"/>
      <c r="BZ444" s="355"/>
      <c r="CA444" s="355"/>
      <c r="CB444" s="355"/>
      <c r="CC444" s="355"/>
      <c r="CD444" s="355"/>
      <c r="CE444" s="355"/>
      <c r="CF444" s="355"/>
      <c r="CG444" s="355"/>
      <c r="CH444" s="355"/>
      <c r="CI444" s="355"/>
      <c r="CJ444" s="355"/>
      <c r="CK444" s="355"/>
      <c r="CL444" s="355"/>
      <c r="CM444" s="355"/>
      <c r="CN444" s="355"/>
      <c r="CO444" s="355"/>
      <c r="CP444" s="355"/>
      <c r="CQ444" s="355"/>
      <c r="CR444" s="355"/>
      <c r="CS444" s="355"/>
      <c r="CT444" s="355"/>
      <c r="CU444" s="355"/>
      <c r="CV444" s="355"/>
      <c r="CW444" s="355"/>
      <c r="CX444" s="355"/>
      <c r="CY444" s="355"/>
      <c r="CZ444" s="355"/>
    </row>
    <row r="445" s="354" customFormat="true" ht="25.15" customHeight="true" x14ac:dyDescent="0.2">
      <c r="A445" s="430"/>
      <c r="B445" s="962"/>
      <c r="C445" s="1095" t="s">
        <v>448</v>
      </c>
      <c r="D445" s="1096"/>
      <c r="E445" s="915">
        <v>-4.2032613011698139E-2</v>
      </c>
      <c r="F445" s="889"/>
      <c r="G445" s="889"/>
      <c r="H445" s="1096" t="s">
        <v>409</v>
      </c>
      <c r="I445" s="1096"/>
      <c r="J445" s="916">
        <v>-3.5408562210102669E-2</v>
      </c>
      <c r="K445" s="889"/>
      <c r="L445" s="889"/>
      <c r="M445" s="1096" t="s">
        <v>342</v>
      </c>
      <c r="N445" s="1096"/>
      <c r="O445" s="917">
        <v>5.4413387665872684E-2</v>
      </c>
      <c r="P445" s="889"/>
      <c r="Q445" s="889"/>
      <c r="R445" s="355"/>
      <c r="W445" s="355"/>
      <c r="X445" s="355"/>
      <c r="Y445" s="355"/>
      <c r="Z445" s="355"/>
      <c r="AA445" s="355"/>
      <c r="AB445" s="355"/>
      <c r="AC445" s="355"/>
      <c r="AD445" s="355"/>
      <c r="AE445" s="355"/>
      <c r="AF445" s="355"/>
      <c r="AG445" s="355"/>
      <c r="AH445" s="355"/>
      <c r="AI445" s="355"/>
      <c r="AJ445" s="355"/>
      <c r="AK445" s="355"/>
      <c r="AL445" s="355"/>
      <c r="AM445" s="355"/>
      <c r="AN445" s="355"/>
      <c r="AO445" s="355"/>
      <c r="AP445" s="355"/>
      <c r="AQ445" s="355"/>
      <c r="AR445" s="355"/>
      <c r="AS445" s="355"/>
      <c r="AT445" s="355"/>
      <c r="AU445" s="355"/>
      <c r="AV445" s="355"/>
      <c r="AW445" s="355"/>
      <c r="AX445" s="355"/>
      <c r="AY445" s="355"/>
      <c r="AZ445" s="355"/>
      <c r="BB445" s="430"/>
      <c r="BW445" s="355"/>
      <c r="BX445" s="355"/>
      <c r="BY445" s="355"/>
      <c r="BZ445" s="355"/>
      <c r="CA445" s="355"/>
      <c r="CB445" s="355"/>
      <c r="CC445" s="355"/>
      <c r="CD445" s="355"/>
      <c r="CE445" s="355"/>
      <c r="CF445" s="355"/>
      <c r="CG445" s="355"/>
      <c r="CH445" s="355"/>
      <c r="CI445" s="355"/>
      <c r="CJ445" s="355"/>
      <c r="CK445" s="355"/>
      <c r="CL445" s="355"/>
      <c r="CM445" s="355"/>
      <c r="CN445" s="355"/>
      <c r="CO445" s="355"/>
      <c r="CP445" s="355"/>
      <c r="CQ445" s="355"/>
      <c r="CR445" s="355"/>
      <c r="CS445" s="355"/>
      <c r="CT445" s="355"/>
      <c r="CU445" s="355"/>
      <c r="CV445" s="355"/>
      <c r="CW445" s="355"/>
      <c r="CX445" s="355"/>
      <c r="CY445" s="355"/>
      <c r="CZ445" s="355"/>
    </row>
    <row r="446" s="354" customFormat="true" ht="25.15" customHeight="true" x14ac:dyDescent="0.2">
      <c r="A446" s="430"/>
      <c r="B446" s="430"/>
      <c r="C446" s="1095" t="s">
        <v>447</v>
      </c>
      <c r="D446" s="1096"/>
      <c r="E446" s="915">
        <v>-3.9244798671659316E-2</v>
      </c>
      <c r="F446" s="889"/>
      <c r="G446" s="889"/>
      <c r="H446" s="1096" t="s">
        <v>448</v>
      </c>
      <c r="I446" s="1096"/>
      <c r="J446" s="916">
        <v>-3.1990620448258719E-2</v>
      </c>
      <c r="K446" s="889"/>
      <c r="L446" s="889"/>
      <c r="M446" s="1096" t="s">
        <v>449</v>
      </c>
      <c r="N446" s="1096"/>
      <c r="O446" s="917">
        <v>5.4340157883681406E-2</v>
      </c>
      <c r="P446" s="889"/>
      <c r="Q446" s="889"/>
      <c r="R446" s="355"/>
      <c r="W446" s="355"/>
      <c r="X446" s="355"/>
      <c r="Y446" s="355"/>
      <c r="Z446" s="355"/>
      <c r="AA446" s="355"/>
      <c r="AB446" s="355"/>
      <c r="AC446" s="355"/>
      <c r="AD446" s="355"/>
      <c r="AE446" s="355"/>
      <c r="AF446" s="355"/>
      <c r="AG446" s="355"/>
      <c r="AH446" s="355"/>
      <c r="AI446" s="355"/>
      <c r="AJ446" s="355"/>
      <c r="AK446" s="355"/>
      <c r="AL446" s="355"/>
      <c r="AM446" s="355"/>
      <c r="AN446" s="355"/>
      <c r="AO446" s="355"/>
      <c r="AP446" s="355"/>
      <c r="AQ446" s="355"/>
      <c r="AR446" s="355"/>
      <c r="AS446" s="355"/>
      <c r="AT446" s="355"/>
      <c r="AU446" s="355"/>
      <c r="AV446" s="355"/>
      <c r="AW446" s="355"/>
      <c r="AX446" s="355"/>
      <c r="AY446" s="355"/>
      <c r="AZ446" s="355"/>
      <c r="BB446" s="430"/>
      <c r="BW446" s="355"/>
      <c r="BX446" s="355"/>
      <c r="BY446" s="355"/>
      <c r="BZ446" s="355"/>
      <c r="CA446" s="355"/>
      <c r="CB446" s="355"/>
      <c r="CC446" s="355"/>
      <c r="CD446" s="355"/>
      <c r="CE446" s="355"/>
      <c r="CF446" s="355"/>
      <c r="CG446" s="355"/>
      <c r="CH446" s="355"/>
      <c r="CI446" s="355"/>
      <c r="CJ446" s="355"/>
      <c r="CK446" s="355"/>
      <c r="CL446" s="355"/>
      <c r="CM446" s="355"/>
      <c r="CN446" s="355"/>
      <c r="CO446" s="355"/>
      <c r="CP446" s="355"/>
      <c r="CQ446" s="355"/>
      <c r="CR446" s="355"/>
      <c r="CS446" s="355"/>
      <c r="CT446" s="355"/>
      <c r="CU446" s="355"/>
      <c r="CV446" s="355"/>
      <c r="CW446" s="355"/>
      <c r="CX446" s="355"/>
      <c r="CY446" s="355"/>
      <c r="CZ446" s="355"/>
    </row>
    <row r="447" s="354" customFormat="true" ht="25.15" customHeight="true" x14ac:dyDescent="0.2">
      <c r="A447" s="430"/>
      <c r="B447" s="430"/>
      <c r="C447" s="1095" t="s">
        <v>351</v>
      </c>
      <c r="D447" s="1096"/>
      <c r="E447" s="915">
        <v>3.2860642546303317E-2</v>
      </c>
      <c r="F447" s="889"/>
      <c r="G447" s="889"/>
      <c r="H447" s="1096" t="s">
        <v>326</v>
      </c>
      <c r="I447" s="1096"/>
      <c r="J447" s="916">
        <v>3.0765370499555841E-2</v>
      </c>
      <c r="K447" s="889"/>
      <c r="L447" s="889"/>
      <c r="M447" s="1096" t="s">
        <v>402</v>
      </c>
      <c r="N447" s="1096"/>
      <c r="O447" s="917">
        <v>4.6302043335384145E-2</v>
      </c>
      <c r="P447" s="889"/>
      <c r="Q447" s="889"/>
      <c r="R447" s="355"/>
      <c r="W447" s="355"/>
      <c r="X447" s="355"/>
      <c r="Y447" s="355"/>
      <c r="Z447" s="355"/>
      <c r="AA447" s="355"/>
      <c r="AB447" s="355"/>
      <c r="AC447" s="355"/>
      <c r="AD447" s="355"/>
      <c r="AE447" s="355"/>
      <c r="AF447" s="355"/>
      <c r="AG447" s="355"/>
      <c r="AH447" s="355"/>
      <c r="AI447" s="355"/>
      <c r="AJ447" s="355"/>
      <c r="AK447" s="355"/>
      <c r="AL447" s="355"/>
      <c r="AM447" s="355"/>
      <c r="AN447" s="355"/>
      <c r="AO447" s="355"/>
      <c r="AP447" s="355"/>
      <c r="AQ447" s="355"/>
      <c r="AR447" s="355"/>
      <c r="AS447" s="355"/>
      <c r="AT447" s="355"/>
      <c r="AU447" s="355"/>
      <c r="AV447" s="355"/>
      <c r="AW447" s="355"/>
      <c r="AX447" s="355"/>
      <c r="AY447" s="355"/>
      <c r="AZ447" s="355"/>
      <c r="BB447" s="430"/>
      <c r="BW447" s="355"/>
      <c r="BX447" s="355"/>
      <c r="BY447" s="355"/>
      <c r="BZ447" s="355"/>
      <c r="CA447" s="355"/>
      <c r="CB447" s="355"/>
      <c r="CC447" s="355"/>
      <c r="CD447" s="355"/>
      <c r="CE447" s="355"/>
      <c r="CF447" s="355"/>
      <c r="CG447" s="355"/>
      <c r="CH447" s="355"/>
      <c r="CI447" s="355"/>
      <c r="CJ447" s="355"/>
      <c r="CK447" s="355"/>
      <c r="CL447" s="355"/>
      <c r="CM447" s="355"/>
      <c r="CN447" s="355"/>
      <c r="CO447" s="355"/>
      <c r="CP447" s="355"/>
      <c r="CQ447" s="355"/>
      <c r="CR447" s="355"/>
      <c r="CS447" s="355"/>
      <c r="CT447" s="355"/>
      <c r="CU447" s="355"/>
      <c r="CV447" s="355"/>
      <c r="CW447" s="355"/>
      <c r="CX447" s="355"/>
      <c r="CY447" s="355"/>
      <c r="CZ447" s="355"/>
    </row>
    <row r="448" s="354" customFormat="true" ht="25.15" customHeight="true" x14ac:dyDescent="0.2">
      <c r="A448" s="430"/>
      <c r="B448" s="430"/>
      <c r="C448" s="1095" t="s">
        <v>290</v>
      </c>
      <c r="D448" s="1096"/>
      <c r="E448" s="915">
        <v>3.1424610836114537E-2</v>
      </c>
      <c r="F448" s="889"/>
      <c r="G448" s="889"/>
      <c r="H448" s="1096" t="s">
        <v>352</v>
      </c>
      <c r="I448" s="1096"/>
      <c r="J448" s="916">
        <v>2.557390147589516E-2</v>
      </c>
      <c r="K448" s="889"/>
      <c r="L448" s="889"/>
      <c r="M448" s="1096" t="s">
        <v>447</v>
      </c>
      <c r="N448" s="1096"/>
      <c r="O448" s="917">
        <v>-4.3431498361266578E-2</v>
      </c>
      <c r="P448" s="889"/>
      <c r="Q448" s="889"/>
      <c r="R448" s="355"/>
      <c r="W448" s="355"/>
      <c r="X448" s="355"/>
      <c r="Y448" s="355"/>
      <c r="Z448" s="355"/>
      <c r="AA448" s="355"/>
      <c r="AB448" s="355"/>
      <c r="AC448" s="355"/>
      <c r="AD448" s="355"/>
      <c r="AE448" s="355"/>
      <c r="AF448" s="355"/>
      <c r="AG448" s="355"/>
      <c r="AH448" s="355"/>
      <c r="AI448" s="355"/>
      <c r="AJ448" s="355"/>
      <c r="AK448" s="355"/>
      <c r="AL448" s="355"/>
      <c r="AM448" s="355"/>
      <c r="AN448" s="355"/>
      <c r="AO448" s="355"/>
      <c r="AP448" s="355"/>
      <c r="AQ448" s="355"/>
      <c r="AR448" s="355"/>
      <c r="AS448" s="355"/>
      <c r="AT448" s="355"/>
      <c r="AU448" s="355"/>
      <c r="AV448" s="355"/>
      <c r="AW448" s="355"/>
      <c r="AX448" s="355"/>
      <c r="AY448" s="355"/>
      <c r="AZ448" s="355"/>
      <c r="BB448" s="430"/>
      <c r="BW448" s="355"/>
      <c r="BX448" s="355"/>
      <c r="BY448" s="355"/>
      <c r="BZ448" s="355"/>
      <c r="CA448" s="355"/>
      <c r="CB448" s="355"/>
      <c r="CC448" s="355"/>
      <c r="CD448" s="355"/>
      <c r="CE448" s="355"/>
      <c r="CF448" s="355"/>
      <c r="CG448" s="355"/>
      <c r="CH448" s="355"/>
      <c r="CI448" s="355"/>
      <c r="CJ448" s="355"/>
      <c r="CK448" s="355"/>
      <c r="CL448" s="355"/>
      <c r="CM448" s="355"/>
      <c r="CN448" s="355"/>
      <c r="CO448" s="355"/>
      <c r="CP448" s="355"/>
      <c r="CQ448" s="355"/>
      <c r="CR448" s="355"/>
      <c r="CS448" s="355"/>
      <c r="CT448" s="355"/>
      <c r="CU448" s="355"/>
      <c r="CV448" s="355"/>
      <c r="CW448" s="355"/>
      <c r="CX448" s="355"/>
      <c r="CY448" s="355"/>
      <c r="CZ448" s="355"/>
    </row>
    <row r="449" s="354" customFormat="true" ht="25.15" customHeight="true" x14ac:dyDescent="0.2">
      <c r="A449" s="430"/>
      <c r="B449" s="430"/>
      <c r="C449" s="1095" t="s">
        <v>350</v>
      </c>
      <c r="D449" s="1096"/>
      <c r="E449" s="915">
        <v>2.8113786174917083E-2</v>
      </c>
      <c r="F449" s="889"/>
      <c r="G449" s="889"/>
      <c r="H449" s="1096" t="s">
        <v>360</v>
      </c>
      <c r="I449" s="1096"/>
      <c r="J449" s="916">
        <v>2.4742753680090181E-2</v>
      </c>
      <c r="K449" s="889"/>
      <c r="L449" s="889"/>
      <c r="M449" s="1096" t="s">
        <v>445</v>
      </c>
      <c r="N449" s="1096"/>
      <c r="O449" s="917">
        <v>3.6699132460020031E-2</v>
      </c>
      <c r="P449" s="889"/>
      <c r="Q449" s="889"/>
      <c r="R449" s="355"/>
      <c r="W449" s="355"/>
      <c r="X449" s="355"/>
      <c r="Y449" s="355"/>
      <c r="Z449" s="355"/>
      <c r="AA449" s="355"/>
      <c r="AB449" s="355"/>
      <c r="AC449" s="355"/>
      <c r="AD449" s="355"/>
      <c r="AE449" s="355"/>
      <c r="AF449" s="355"/>
      <c r="AG449" s="355"/>
      <c r="AH449" s="355"/>
      <c r="AI449" s="355"/>
      <c r="AJ449" s="355"/>
      <c r="AK449" s="355"/>
      <c r="AL449" s="355"/>
      <c r="AM449" s="355"/>
      <c r="AN449" s="355"/>
      <c r="AO449" s="355"/>
      <c r="AP449" s="355"/>
      <c r="AQ449" s="355"/>
      <c r="AR449" s="355"/>
      <c r="AS449" s="355"/>
      <c r="AT449" s="355"/>
      <c r="AU449" s="355"/>
      <c r="AV449" s="355"/>
      <c r="AW449" s="355"/>
      <c r="AX449" s="355"/>
      <c r="AY449" s="355"/>
      <c r="AZ449" s="355"/>
      <c r="BB449" s="430"/>
      <c r="BW449" s="355"/>
      <c r="BX449" s="355"/>
      <c r="BY449" s="355"/>
      <c r="BZ449" s="355"/>
      <c r="CA449" s="355"/>
      <c r="CB449" s="355"/>
      <c r="CC449" s="355"/>
      <c r="CD449" s="355"/>
      <c r="CE449" s="355"/>
      <c r="CF449" s="355"/>
      <c r="CG449" s="355"/>
      <c r="CH449" s="355"/>
      <c r="CI449" s="355"/>
      <c r="CJ449" s="355"/>
      <c r="CK449" s="355"/>
      <c r="CL449" s="355"/>
      <c r="CM449" s="355"/>
      <c r="CN449" s="355"/>
      <c r="CO449" s="355"/>
      <c r="CP449" s="355"/>
      <c r="CQ449" s="355"/>
      <c r="CR449" s="355"/>
      <c r="CS449" s="355"/>
      <c r="CT449" s="355"/>
      <c r="CU449" s="355"/>
      <c r="CV449" s="355"/>
      <c r="CW449" s="355"/>
      <c r="CX449" s="355"/>
      <c r="CY449" s="355"/>
      <c r="CZ449" s="355"/>
    </row>
    <row r="450" s="354" customFormat="true" ht="25.15" customHeight="true" x14ac:dyDescent="0.2">
      <c r="A450" s="430"/>
      <c r="B450" s="430"/>
      <c r="C450" s="1095" t="s">
        <v>346</v>
      </c>
      <c r="D450" s="1096"/>
      <c r="E450" s="915">
        <v>2.7903503135431725E-2</v>
      </c>
      <c r="F450" s="889"/>
      <c r="G450" s="889"/>
      <c r="H450" s="1096" t="s">
        <v>351</v>
      </c>
      <c r="I450" s="1096"/>
      <c r="J450" s="916">
        <v>-2.4462210963881049E-2</v>
      </c>
      <c r="K450" s="889"/>
      <c r="L450" s="889"/>
      <c r="M450" s="1096" t="s">
        <v>387</v>
      </c>
      <c r="N450" s="1096"/>
      <c r="O450" s="917">
        <v>3.5460395248289318E-2</v>
      </c>
      <c r="P450" s="889"/>
      <c r="Q450" s="889"/>
      <c r="R450" s="355"/>
      <c r="W450" s="355"/>
      <c r="X450" s="355"/>
      <c r="Y450" s="355"/>
      <c r="Z450" s="355"/>
      <c r="AA450" s="355"/>
      <c r="AB450" s="355"/>
      <c r="AC450" s="355"/>
      <c r="AD450" s="355"/>
      <c r="AE450" s="355"/>
      <c r="AF450" s="355"/>
      <c r="AG450" s="355"/>
      <c r="AH450" s="355"/>
      <c r="AI450" s="355"/>
      <c r="AJ450" s="355"/>
      <c r="AK450" s="355"/>
      <c r="AL450" s="355"/>
      <c r="AM450" s="355"/>
      <c r="AN450" s="355"/>
      <c r="AO450" s="355"/>
      <c r="AP450" s="355"/>
      <c r="AQ450" s="355"/>
      <c r="AR450" s="355"/>
      <c r="AS450" s="355"/>
      <c r="AT450" s="355"/>
      <c r="AU450" s="355"/>
      <c r="AV450" s="355"/>
      <c r="AW450" s="355"/>
      <c r="AX450" s="355"/>
      <c r="AY450" s="355"/>
      <c r="AZ450" s="355"/>
      <c r="BB450" s="430"/>
      <c r="BW450" s="355"/>
      <c r="BX450" s="355"/>
      <c r="BY450" s="355"/>
      <c r="BZ450" s="355"/>
      <c r="CA450" s="355"/>
      <c r="CB450" s="355"/>
      <c r="CC450" s="355"/>
      <c r="CD450" s="355"/>
      <c r="CE450" s="355"/>
      <c r="CF450" s="355"/>
      <c r="CG450" s="355"/>
      <c r="CH450" s="355"/>
      <c r="CI450" s="355"/>
      <c r="CJ450" s="355"/>
      <c r="CK450" s="355"/>
      <c r="CL450" s="355"/>
      <c r="CM450" s="355"/>
      <c r="CN450" s="355"/>
      <c r="CO450" s="355"/>
      <c r="CP450" s="355"/>
      <c r="CQ450" s="355"/>
      <c r="CR450" s="355"/>
      <c r="CS450" s="355"/>
      <c r="CT450" s="355"/>
      <c r="CU450" s="355"/>
      <c r="CV450" s="355"/>
      <c r="CW450" s="355"/>
      <c r="CX450" s="355"/>
      <c r="CY450" s="355"/>
      <c r="CZ450" s="355"/>
    </row>
    <row r="451" s="354" customFormat="true" ht="25.15" customHeight="true" x14ac:dyDescent="0.2">
      <c r="A451" s="430"/>
      <c r="B451" s="430"/>
      <c r="C451" s="1095" t="s">
        <v>360</v>
      </c>
      <c r="D451" s="1096"/>
      <c r="E451" s="915">
        <v>2.7613685966365289E-2</v>
      </c>
      <c r="F451" s="889"/>
      <c r="G451" s="889"/>
      <c r="H451" s="1096" t="s">
        <v>369</v>
      </c>
      <c r="I451" s="1096"/>
      <c r="J451" s="916">
        <v>-2.4075232470184987E-2</v>
      </c>
      <c r="K451" s="889"/>
      <c r="L451" s="889"/>
      <c r="M451" s="1096" t="s">
        <v>448</v>
      </c>
      <c r="N451" s="1096"/>
      <c r="O451" s="917">
        <v>-3.5055820593894844E-2</v>
      </c>
      <c r="P451" s="889"/>
      <c r="Q451" s="889"/>
      <c r="R451" s="355"/>
      <c r="W451" s="355"/>
      <c r="X451" s="355"/>
      <c r="Y451" s="355"/>
      <c r="Z451" s="355"/>
      <c r="AA451" s="355"/>
      <c r="AB451" s="355"/>
      <c r="AC451" s="355"/>
      <c r="AD451" s="355"/>
      <c r="AE451" s="355"/>
      <c r="AF451" s="355"/>
      <c r="AG451" s="355"/>
      <c r="AH451" s="355"/>
      <c r="AI451" s="355"/>
      <c r="AJ451" s="355"/>
      <c r="AK451" s="355"/>
      <c r="AL451" s="355"/>
      <c r="AM451" s="355"/>
      <c r="AN451" s="355"/>
      <c r="AO451" s="355"/>
      <c r="AP451" s="355"/>
      <c r="AQ451" s="355"/>
      <c r="AR451" s="355"/>
      <c r="AS451" s="355"/>
      <c r="AT451" s="355"/>
      <c r="AU451" s="355"/>
      <c r="AV451" s="355"/>
      <c r="AW451" s="355"/>
      <c r="AX451" s="355"/>
      <c r="AY451" s="355"/>
      <c r="AZ451" s="355"/>
      <c r="BB451" s="430"/>
      <c r="BW451" s="355"/>
      <c r="BX451" s="355"/>
      <c r="BY451" s="355"/>
      <c r="BZ451" s="355"/>
      <c r="CA451" s="355"/>
      <c r="CB451" s="355"/>
      <c r="CC451" s="355"/>
      <c r="CD451" s="355"/>
      <c r="CE451" s="355"/>
      <c r="CF451" s="355"/>
      <c r="CG451" s="355"/>
      <c r="CH451" s="355"/>
      <c r="CI451" s="355"/>
      <c r="CJ451" s="355"/>
      <c r="CK451" s="355"/>
      <c r="CL451" s="355"/>
      <c r="CM451" s="355"/>
      <c r="CN451" s="355"/>
      <c r="CO451" s="355"/>
      <c r="CP451" s="355"/>
      <c r="CQ451" s="355"/>
      <c r="CR451" s="355"/>
      <c r="CS451" s="355"/>
      <c r="CT451" s="355"/>
      <c r="CU451" s="355"/>
      <c r="CV451" s="355"/>
      <c r="CW451" s="355"/>
      <c r="CX451" s="355"/>
      <c r="CY451" s="355"/>
      <c r="CZ451" s="355"/>
    </row>
    <row r="452" s="354" customFormat="true" ht="25.15" customHeight="true" x14ac:dyDescent="0.2">
      <c r="A452" s="430"/>
      <c r="B452" s="430"/>
      <c r="C452" s="1095" t="s">
        <v>407</v>
      </c>
      <c r="D452" s="1096"/>
      <c r="E452" s="915">
        <v>2.6952343034953995E-2</v>
      </c>
      <c r="F452" s="889"/>
      <c r="G452" s="889"/>
      <c r="H452" s="1096" t="s">
        <v>404</v>
      </c>
      <c r="I452" s="1096"/>
      <c r="J452" s="916">
        <v>-2.2519808153198709E-2</v>
      </c>
      <c r="K452" s="889"/>
      <c r="L452" s="889"/>
      <c r="M452" s="1096" t="s">
        <v>404</v>
      </c>
      <c r="N452" s="1096"/>
      <c r="O452" s="917">
        <v>3.4560879360314864E-2</v>
      </c>
      <c r="P452" s="889"/>
      <c r="Q452" s="889"/>
      <c r="R452" s="355"/>
      <c r="W452" s="355"/>
      <c r="X452" s="355"/>
      <c r="Y452" s="355"/>
      <c r="Z452" s="355"/>
      <c r="AA452" s="355"/>
      <c r="AB452" s="355"/>
      <c r="AC452" s="355"/>
      <c r="AD452" s="355"/>
      <c r="AE452" s="355"/>
      <c r="AF452" s="355"/>
      <c r="AG452" s="355"/>
      <c r="AH452" s="355"/>
      <c r="AI452" s="355"/>
      <c r="AJ452" s="355"/>
      <c r="AK452" s="355"/>
      <c r="AL452" s="355"/>
      <c r="AM452" s="355"/>
      <c r="AN452" s="355"/>
      <c r="AO452" s="355"/>
      <c r="AP452" s="355"/>
      <c r="AQ452" s="355"/>
      <c r="AR452" s="355"/>
      <c r="AS452" s="355"/>
      <c r="AT452" s="355"/>
      <c r="AU452" s="355"/>
      <c r="AV452" s="355"/>
      <c r="AW452" s="355"/>
      <c r="AX452" s="355"/>
      <c r="AY452" s="355"/>
      <c r="AZ452" s="355"/>
      <c r="BB452" s="430"/>
      <c r="BW452" s="355"/>
      <c r="BX452" s="355"/>
      <c r="BY452" s="355"/>
      <c r="BZ452" s="355"/>
      <c r="CA452" s="355"/>
      <c r="CB452" s="355"/>
      <c r="CC452" s="355"/>
      <c r="CD452" s="355"/>
      <c r="CE452" s="355"/>
      <c r="CF452" s="355"/>
      <c r="CG452" s="355"/>
      <c r="CH452" s="355"/>
      <c r="CI452" s="355"/>
      <c r="CJ452" s="355"/>
      <c r="CK452" s="355"/>
      <c r="CL452" s="355"/>
      <c r="CM452" s="355"/>
      <c r="CN452" s="355"/>
      <c r="CO452" s="355"/>
      <c r="CP452" s="355"/>
      <c r="CQ452" s="355"/>
      <c r="CR452" s="355"/>
      <c r="CS452" s="355"/>
      <c r="CT452" s="355"/>
      <c r="CU452" s="355"/>
      <c r="CV452" s="355"/>
      <c r="CW452" s="355"/>
      <c r="CX452" s="355"/>
      <c r="CY452" s="355"/>
      <c r="CZ452" s="355"/>
    </row>
    <row r="453" s="354" customFormat="true" ht="25.15" customHeight="true" x14ac:dyDescent="0.2">
      <c r="A453" s="430"/>
      <c r="B453" s="430"/>
      <c r="C453" s="1095" t="s">
        <v>450</v>
      </c>
      <c r="D453" s="1096"/>
      <c r="E453" s="915">
        <v>-2.6671028852275448E-2</v>
      </c>
      <c r="F453" s="889"/>
      <c r="G453" s="889"/>
      <c r="H453" s="1096" t="s">
        <v>438</v>
      </c>
      <c r="I453" s="1096"/>
      <c r="J453" s="916">
        <v>1.4852717799895943E-2</v>
      </c>
      <c r="K453" s="889"/>
      <c r="L453" s="889"/>
      <c r="M453" s="1096" t="s">
        <v>358</v>
      </c>
      <c r="N453" s="1096"/>
      <c r="O453" s="917">
        <v>3.3104735384462951E-2</v>
      </c>
      <c r="P453" s="889"/>
      <c r="Q453" s="889"/>
      <c r="R453" s="355"/>
      <c r="W453" s="355"/>
      <c r="X453" s="355"/>
      <c r="Y453" s="355"/>
      <c r="Z453" s="355"/>
      <c r="AA453" s="355"/>
      <c r="AB453" s="355"/>
      <c r="AC453" s="355"/>
      <c r="AD453" s="355"/>
      <c r="AE453" s="355"/>
      <c r="AF453" s="355"/>
      <c r="AG453" s="355"/>
      <c r="AH453" s="355"/>
      <c r="AI453" s="355"/>
      <c r="AJ453" s="355"/>
      <c r="AK453" s="355"/>
      <c r="AL453" s="355"/>
      <c r="AM453" s="355"/>
      <c r="AN453" s="355"/>
      <c r="AO453" s="355"/>
      <c r="AP453" s="355"/>
      <c r="AQ453" s="355"/>
      <c r="AR453" s="355"/>
      <c r="AS453" s="355"/>
      <c r="AT453" s="355"/>
      <c r="AU453" s="355"/>
      <c r="AV453" s="355"/>
      <c r="AW453" s="355"/>
      <c r="AX453" s="355"/>
      <c r="AY453" s="355"/>
      <c r="AZ453" s="355"/>
      <c r="BB453" s="430"/>
      <c r="BW453" s="355"/>
      <c r="BX453" s="355"/>
      <c r="BY453" s="355"/>
      <c r="BZ453" s="355"/>
      <c r="CA453" s="355"/>
      <c r="CB453" s="355"/>
      <c r="CC453" s="355"/>
      <c r="CD453" s="355"/>
      <c r="CE453" s="355"/>
      <c r="CF453" s="355"/>
      <c r="CG453" s="355"/>
      <c r="CH453" s="355"/>
      <c r="CI453" s="355"/>
      <c r="CJ453" s="355"/>
      <c r="CK453" s="355"/>
      <c r="CL453" s="355"/>
      <c r="CM453" s="355"/>
      <c r="CN453" s="355"/>
      <c r="CO453" s="355"/>
      <c r="CP453" s="355"/>
      <c r="CQ453" s="355"/>
      <c r="CR453" s="355"/>
      <c r="CS453" s="355"/>
      <c r="CT453" s="355"/>
      <c r="CU453" s="355"/>
      <c r="CV453" s="355"/>
      <c r="CW453" s="355"/>
      <c r="CX453" s="355"/>
      <c r="CY453" s="355"/>
      <c r="CZ453" s="355"/>
    </row>
    <row r="454" s="354" customFormat="true" ht="25.15" customHeight="true" x14ac:dyDescent="0.2">
      <c r="A454" s="430"/>
      <c r="B454" s="430"/>
      <c r="C454" s="1095" t="s">
        <v>444</v>
      </c>
      <c r="D454" s="1096"/>
      <c r="E454" s="915">
        <v>-2.6012968462184011E-2</v>
      </c>
      <c r="F454" s="889"/>
      <c r="G454" s="889"/>
      <c r="H454" s="1096" t="s">
        <v>445</v>
      </c>
      <c r="I454" s="1096"/>
      <c r="J454" s="916">
        <v>1.1600485546509585E-2</v>
      </c>
      <c r="K454" s="889"/>
      <c r="L454" s="889"/>
      <c r="M454" s="1096" t="s">
        <v>450</v>
      </c>
      <c r="N454" s="1096"/>
      <c r="O454" s="917">
        <v>-3.2616030464739557E-2</v>
      </c>
      <c r="P454" s="889"/>
      <c r="Q454" s="889"/>
      <c r="R454" s="355"/>
      <c r="W454" s="355"/>
      <c r="X454" s="355"/>
      <c r="Y454" s="355"/>
      <c r="Z454" s="355"/>
      <c r="AA454" s="355"/>
      <c r="AB454" s="355"/>
      <c r="AC454" s="355"/>
      <c r="AD454" s="355"/>
      <c r="AE454" s="355"/>
      <c r="AF454" s="355"/>
      <c r="AG454" s="355"/>
      <c r="AH454" s="355"/>
      <c r="AI454" s="355"/>
      <c r="AJ454" s="355"/>
      <c r="AK454" s="355"/>
      <c r="AL454" s="355"/>
      <c r="AM454" s="355"/>
      <c r="AN454" s="355"/>
      <c r="AO454" s="355"/>
      <c r="AP454" s="355"/>
      <c r="AQ454" s="355"/>
      <c r="AR454" s="355"/>
      <c r="AS454" s="355"/>
      <c r="AT454" s="355"/>
      <c r="AU454" s="355"/>
      <c r="AV454" s="355"/>
      <c r="AW454" s="355"/>
      <c r="AX454" s="355"/>
      <c r="AY454" s="355"/>
      <c r="AZ454" s="355"/>
      <c r="BB454" s="430"/>
      <c r="BW454" s="355"/>
      <c r="BX454" s="355"/>
      <c r="BY454" s="355"/>
      <c r="BZ454" s="355"/>
      <c r="CA454" s="355"/>
      <c r="CB454" s="355"/>
      <c r="CC454" s="355"/>
      <c r="CD454" s="355"/>
      <c r="CE454" s="355"/>
      <c r="CF454" s="355"/>
      <c r="CG454" s="355"/>
      <c r="CH454" s="355"/>
      <c r="CI454" s="355"/>
      <c r="CJ454" s="355"/>
      <c r="CK454" s="355"/>
      <c r="CL454" s="355"/>
      <c r="CM454" s="355"/>
      <c r="CN454" s="355"/>
      <c r="CO454" s="355"/>
      <c r="CP454" s="355"/>
      <c r="CQ454" s="355"/>
      <c r="CR454" s="355"/>
      <c r="CS454" s="355"/>
      <c r="CT454" s="355"/>
      <c r="CU454" s="355"/>
      <c r="CV454" s="355"/>
      <c r="CW454" s="355"/>
      <c r="CX454" s="355"/>
      <c r="CY454" s="355"/>
      <c r="CZ454" s="355"/>
    </row>
    <row r="455" s="354" customFormat="true" ht="25.15" customHeight="true" x14ac:dyDescent="0.2">
      <c r="A455" s="430"/>
      <c r="B455" s="430"/>
      <c r="C455" s="1095" t="s">
        <v>423</v>
      </c>
      <c r="D455" s="1096"/>
      <c r="E455" s="915">
        <v>2.1501902670604544E-2</v>
      </c>
      <c r="F455" s="889"/>
      <c r="G455" s="889"/>
      <c r="H455" s="1096" t="s">
        <v>411</v>
      </c>
      <c r="I455" s="1096"/>
      <c r="J455" s="916">
        <v>1.1339048948194473E-2</v>
      </c>
      <c r="K455" s="889"/>
      <c r="L455" s="889"/>
      <c r="M455" s="1096" t="s">
        <v>451</v>
      </c>
      <c r="N455" s="1096"/>
      <c r="O455" s="917">
        <v>2.7827506963805922E-2</v>
      </c>
      <c r="P455" s="889"/>
      <c r="Q455" s="889"/>
      <c r="R455" s="355"/>
      <c r="W455" s="355"/>
      <c r="X455" s="355"/>
      <c r="Y455" s="355"/>
      <c r="Z455" s="355"/>
      <c r="AA455" s="355"/>
      <c r="AB455" s="355"/>
      <c r="AC455" s="355"/>
      <c r="AD455" s="355"/>
      <c r="AE455" s="355"/>
      <c r="AF455" s="355"/>
      <c r="AG455" s="355"/>
      <c r="AH455" s="355"/>
      <c r="AI455" s="355"/>
      <c r="AJ455" s="355"/>
      <c r="AK455" s="355"/>
      <c r="AL455" s="355"/>
      <c r="AM455" s="355"/>
      <c r="AN455" s="355"/>
      <c r="AO455" s="355"/>
      <c r="AP455" s="355"/>
      <c r="AQ455" s="355"/>
      <c r="AR455" s="355"/>
      <c r="AS455" s="355"/>
      <c r="AT455" s="355"/>
      <c r="AU455" s="355"/>
      <c r="AV455" s="355"/>
      <c r="AW455" s="355"/>
      <c r="AX455" s="355"/>
      <c r="AY455" s="355"/>
      <c r="AZ455" s="355"/>
      <c r="BB455" s="430"/>
      <c r="BW455" s="355"/>
      <c r="BX455" s="355"/>
      <c r="BY455" s="355"/>
      <c r="BZ455" s="355"/>
      <c r="CA455" s="355"/>
      <c r="CB455" s="355"/>
      <c r="CC455" s="355"/>
      <c r="CD455" s="355"/>
      <c r="CE455" s="355"/>
      <c r="CF455" s="355"/>
      <c r="CG455" s="355"/>
      <c r="CH455" s="355"/>
      <c r="CI455" s="355"/>
      <c r="CJ455" s="355"/>
      <c r="CK455" s="355"/>
      <c r="CL455" s="355"/>
      <c r="CM455" s="355"/>
      <c r="CN455" s="355"/>
      <c r="CO455" s="355"/>
      <c r="CP455" s="355"/>
      <c r="CQ455" s="355"/>
      <c r="CR455" s="355"/>
      <c r="CS455" s="355"/>
      <c r="CT455" s="355"/>
      <c r="CU455" s="355"/>
      <c r="CV455" s="355"/>
      <c r="CW455" s="355"/>
      <c r="CX455" s="355"/>
      <c r="CY455" s="355"/>
      <c r="CZ455" s="355"/>
    </row>
    <row r="456" s="354" customFormat="true" ht="25.15" customHeight="true" x14ac:dyDescent="0.2">
      <c r="A456" s="430"/>
      <c r="B456" s="430"/>
      <c r="C456" s="1095" t="s">
        <v>411</v>
      </c>
      <c r="D456" s="1096"/>
      <c r="E456" s="915">
        <v>1.788929455816201E-2</v>
      </c>
      <c r="F456" s="889"/>
      <c r="G456" s="889"/>
      <c r="H456" s="1096" t="s">
        <v>407</v>
      </c>
      <c r="I456" s="1096"/>
      <c r="J456" s="916">
        <v>9.7224135225023375E-3</v>
      </c>
      <c r="K456" s="889"/>
      <c r="L456" s="889"/>
      <c r="M456" s="1096" t="s">
        <v>409</v>
      </c>
      <c r="N456" s="1096"/>
      <c r="O456" s="917">
        <v>2.5720507029416882E-2</v>
      </c>
      <c r="P456" s="889"/>
      <c r="Q456" s="889"/>
      <c r="R456" s="355"/>
      <c r="W456" s="355"/>
      <c r="X456" s="355"/>
      <c r="Y456" s="355"/>
      <c r="Z456" s="355"/>
      <c r="AA456" s="355"/>
      <c r="AB456" s="355"/>
      <c r="AC456" s="355"/>
      <c r="AD456" s="355"/>
      <c r="AE456" s="355"/>
      <c r="AF456" s="355"/>
      <c r="AG456" s="355"/>
      <c r="AH456" s="355"/>
      <c r="AI456" s="355"/>
      <c r="AJ456" s="355"/>
      <c r="AK456" s="355"/>
      <c r="AL456" s="355"/>
      <c r="AM456" s="355"/>
      <c r="AN456" s="355"/>
      <c r="AO456" s="355"/>
      <c r="AP456" s="355"/>
      <c r="AQ456" s="355"/>
      <c r="AR456" s="355"/>
      <c r="AS456" s="355"/>
      <c r="AT456" s="355"/>
      <c r="AU456" s="355"/>
      <c r="AV456" s="355"/>
      <c r="AW456" s="355"/>
      <c r="AX456" s="355"/>
      <c r="AY456" s="355"/>
      <c r="AZ456" s="355"/>
      <c r="BB456" s="430"/>
      <c r="BW456" s="355"/>
      <c r="BX456" s="355"/>
      <c r="BY456" s="355"/>
      <c r="BZ456" s="355"/>
      <c r="CA456" s="355"/>
      <c r="CB456" s="355"/>
      <c r="CC456" s="355"/>
      <c r="CD456" s="355"/>
      <c r="CE456" s="355"/>
      <c r="CF456" s="355"/>
      <c r="CG456" s="355"/>
      <c r="CH456" s="355"/>
      <c r="CI456" s="355"/>
      <c r="CJ456" s="355"/>
      <c r="CK456" s="355"/>
      <c r="CL456" s="355"/>
      <c r="CM456" s="355"/>
      <c r="CN456" s="355"/>
      <c r="CO456" s="355"/>
      <c r="CP456" s="355"/>
      <c r="CQ456" s="355"/>
      <c r="CR456" s="355"/>
      <c r="CS456" s="355"/>
      <c r="CT456" s="355"/>
      <c r="CU456" s="355"/>
      <c r="CV456" s="355"/>
      <c r="CW456" s="355"/>
      <c r="CX456" s="355"/>
      <c r="CY456" s="355"/>
      <c r="CZ456" s="355"/>
    </row>
    <row r="457" s="354" customFormat="true" ht="25.15" customHeight="true" x14ac:dyDescent="0.2">
      <c r="A457" s="430"/>
      <c r="B457" s="430"/>
      <c r="C457" s="1095" t="s">
        <v>353</v>
      </c>
      <c r="D457" s="1096"/>
      <c r="E457" s="915">
        <v>1.6980484401269511E-2</v>
      </c>
      <c r="F457" s="889"/>
      <c r="G457" s="889"/>
      <c r="H457" s="1096" t="s">
        <v>346</v>
      </c>
      <c r="I457" s="1096"/>
      <c r="J457" s="916">
        <v>5.5498292126374034E-3</v>
      </c>
      <c r="K457" s="889"/>
      <c r="L457" s="889"/>
      <c r="M457" s="1096" t="s">
        <v>452</v>
      </c>
      <c r="N457" s="1096"/>
      <c r="O457" s="917">
        <v>2.4881360675683497E-2</v>
      </c>
      <c r="P457" s="889"/>
      <c r="Q457" s="889"/>
      <c r="R457" s="355"/>
      <c r="W457" s="355"/>
      <c r="X457" s="355"/>
      <c r="Y457" s="355"/>
      <c r="Z457" s="355"/>
      <c r="AA457" s="355"/>
      <c r="AB457" s="355"/>
      <c r="AC457" s="355"/>
      <c r="AD457" s="355"/>
      <c r="AE457" s="355"/>
      <c r="AF457" s="355"/>
      <c r="AG457" s="355"/>
      <c r="AH457" s="355"/>
      <c r="AI457" s="355"/>
      <c r="AJ457" s="355"/>
      <c r="AK457" s="355"/>
      <c r="AL457" s="355"/>
      <c r="AM457" s="355"/>
      <c r="AN457" s="355"/>
      <c r="AO457" s="355"/>
      <c r="AP457" s="355"/>
      <c r="AQ457" s="355"/>
      <c r="AR457" s="355"/>
      <c r="AS457" s="355"/>
      <c r="AT457" s="355"/>
      <c r="AU457" s="355"/>
      <c r="AV457" s="355"/>
      <c r="AW457" s="355"/>
      <c r="AX457" s="355"/>
      <c r="AY457" s="355"/>
      <c r="AZ457" s="355"/>
      <c r="BB457" s="430"/>
      <c r="BW457" s="355"/>
      <c r="BX457" s="355"/>
      <c r="BY457" s="355"/>
      <c r="BZ457" s="355"/>
      <c r="CA457" s="355"/>
      <c r="CB457" s="355"/>
      <c r="CC457" s="355"/>
      <c r="CD457" s="355"/>
      <c r="CE457" s="355"/>
      <c r="CF457" s="355"/>
      <c r="CG457" s="355"/>
      <c r="CH457" s="355"/>
      <c r="CI457" s="355"/>
      <c r="CJ457" s="355"/>
      <c r="CK457" s="355"/>
      <c r="CL457" s="355"/>
      <c r="CM457" s="355"/>
      <c r="CN457" s="355"/>
      <c r="CO457" s="355"/>
      <c r="CP457" s="355"/>
      <c r="CQ457" s="355"/>
      <c r="CR457" s="355"/>
      <c r="CS457" s="355"/>
      <c r="CT457" s="355"/>
      <c r="CU457" s="355"/>
      <c r="CV457" s="355"/>
      <c r="CW457" s="355"/>
      <c r="CX457" s="355"/>
      <c r="CY457" s="355"/>
      <c r="CZ457" s="355"/>
    </row>
    <row r="458" s="354" customFormat="true" ht="25.15" customHeight="true" x14ac:dyDescent="0.2">
      <c r="A458" s="430"/>
      <c r="B458" s="430"/>
      <c r="C458" s="1095" t="s">
        <v>371</v>
      </c>
      <c r="D458" s="1096"/>
      <c r="E458" s="915">
        <v>-1.5929653677403802E-2</v>
      </c>
      <c r="F458" s="889"/>
      <c r="G458" s="889"/>
      <c r="H458" s="1096" t="s">
        <v>450</v>
      </c>
      <c r="I458" s="1096"/>
      <c r="J458" s="916">
        <v>3.5831629944402289E-3</v>
      </c>
      <c r="K458" s="889"/>
      <c r="L458" s="889"/>
      <c r="M458" s="1096" t="s">
        <v>334</v>
      </c>
      <c r="N458" s="1096"/>
      <c r="O458" s="917">
        <v>2.3676388952934627E-2</v>
      </c>
      <c r="P458" s="889"/>
      <c r="Q458" s="889"/>
      <c r="R458" s="355"/>
      <c r="W458" s="355"/>
      <c r="X458" s="355"/>
      <c r="Y458" s="355"/>
      <c r="Z458" s="355"/>
      <c r="AA458" s="355"/>
      <c r="AB458" s="355"/>
      <c r="AC458" s="355"/>
      <c r="AD458" s="355"/>
      <c r="AE458" s="355"/>
      <c r="AF458" s="355"/>
      <c r="AG458" s="355"/>
      <c r="AH458" s="355"/>
      <c r="AI458" s="355"/>
      <c r="AJ458" s="355"/>
      <c r="AK458" s="355"/>
      <c r="AL458" s="355"/>
      <c r="AM458" s="355"/>
      <c r="AN458" s="355"/>
      <c r="AO458" s="355"/>
      <c r="AP458" s="355"/>
      <c r="AQ458" s="355"/>
      <c r="AR458" s="355"/>
      <c r="AS458" s="355"/>
      <c r="AT458" s="355"/>
      <c r="AU458" s="355"/>
      <c r="AV458" s="355"/>
      <c r="AW458" s="355"/>
      <c r="AX458" s="355"/>
      <c r="AY458" s="355"/>
      <c r="AZ458" s="355"/>
      <c r="BB458" s="430"/>
      <c r="BW458" s="355"/>
      <c r="BX458" s="355"/>
      <c r="BY458" s="355"/>
      <c r="BZ458" s="355"/>
      <c r="CA458" s="355"/>
      <c r="CB458" s="355"/>
      <c r="CC458" s="355"/>
      <c r="CD458" s="355"/>
      <c r="CE458" s="355"/>
      <c r="CF458" s="355"/>
      <c r="CG458" s="355"/>
      <c r="CH458" s="355"/>
      <c r="CI458" s="355"/>
      <c r="CJ458" s="355"/>
      <c r="CK458" s="355"/>
      <c r="CL458" s="355"/>
      <c r="CM458" s="355"/>
      <c r="CN458" s="355"/>
      <c r="CO458" s="355"/>
      <c r="CP458" s="355"/>
      <c r="CQ458" s="355"/>
      <c r="CR458" s="355"/>
      <c r="CS458" s="355"/>
      <c r="CT458" s="355"/>
      <c r="CU458" s="355"/>
      <c r="CV458" s="355"/>
      <c r="CW458" s="355"/>
      <c r="CX458" s="355"/>
      <c r="CY458" s="355"/>
      <c r="CZ458" s="355"/>
    </row>
    <row r="459" s="354" customFormat="true" ht="25.15" customHeight="true" x14ac:dyDescent="0.2">
      <c r="A459" s="430"/>
      <c r="B459" s="430"/>
      <c r="C459" s="1095" t="s">
        <v>453</v>
      </c>
      <c r="D459" s="1096"/>
      <c r="E459" s="915">
        <v>-1.4560621515847232E-2</v>
      </c>
      <c r="F459" s="889"/>
      <c r="G459" s="889"/>
      <c r="H459" s="1096" t="s">
        <v>423</v>
      </c>
      <c r="I459" s="1096"/>
      <c r="J459" s="916">
        <v>-2.4760037314204451E-3</v>
      </c>
      <c r="K459" s="889"/>
      <c r="L459" s="889"/>
      <c r="M459" s="1096" t="s">
        <v>407</v>
      </c>
      <c r="N459" s="1096"/>
      <c r="O459" s="917">
        <v>2.1764316365149833E-2</v>
      </c>
      <c r="P459" s="889"/>
      <c r="Q459" s="889"/>
      <c r="R459" s="355"/>
      <c r="W459" s="355"/>
      <c r="X459" s="355"/>
      <c r="Y459" s="355"/>
      <c r="Z459" s="355"/>
      <c r="AA459" s="355"/>
      <c r="AB459" s="355"/>
      <c r="AC459" s="355"/>
      <c r="AD459" s="355"/>
      <c r="AE459" s="355"/>
      <c r="AF459" s="355"/>
      <c r="AG459" s="355"/>
      <c r="AH459" s="355"/>
      <c r="AI459" s="355"/>
      <c r="AJ459" s="355"/>
      <c r="AK459" s="355"/>
      <c r="AL459" s="355"/>
      <c r="AM459" s="355"/>
      <c r="AN459" s="355"/>
      <c r="AO459" s="355"/>
      <c r="AP459" s="355"/>
      <c r="AQ459" s="355"/>
      <c r="AR459" s="355"/>
      <c r="AS459" s="355"/>
      <c r="AT459" s="355"/>
      <c r="AU459" s="355"/>
      <c r="AV459" s="355"/>
      <c r="AW459" s="355"/>
      <c r="AX459" s="355"/>
      <c r="AY459" s="355"/>
      <c r="AZ459" s="355"/>
      <c r="BB459" s="430"/>
      <c r="BW459" s="355"/>
      <c r="BX459" s="355"/>
      <c r="BY459" s="355"/>
      <c r="BZ459" s="355"/>
      <c r="CA459" s="355"/>
      <c r="CB459" s="355"/>
      <c r="CC459" s="355"/>
      <c r="CD459" s="355"/>
      <c r="CE459" s="355"/>
      <c r="CF459" s="355"/>
      <c r="CG459" s="355"/>
      <c r="CH459" s="355"/>
      <c r="CI459" s="355"/>
      <c r="CJ459" s="355"/>
      <c r="CK459" s="355"/>
      <c r="CL459" s="355"/>
      <c r="CM459" s="355"/>
      <c r="CN459" s="355"/>
      <c r="CO459" s="355"/>
      <c r="CP459" s="355"/>
      <c r="CQ459" s="355"/>
      <c r="CR459" s="355"/>
      <c r="CS459" s="355"/>
      <c r="CT459" s="355"/>
      <c r="CU459" s="355"/>
      <c r="CV459" s="355"/>
      <c r="CW459" s="355"/>
      <c r="CX459" s="355"/>
      <c r="CY459" s="355"/>
      <c r="CZ459" s="355"/>
    </row>
    <row r="460" s="354" customFormat="true" ht="25.15" customHeight="true" x14ac:dyDescent="0.2">
      <c r="A460" s="430"/>
      <c r="B460" s="430"/>
      <c r="C460" s="1095" t="s">
        <v>404</v>
      </c>
      <c r="D460" s="1096"/>
      <c r="E460" s="915">
        <v>1.4466109949498963E-2</v>
      </c>
      <c r="F460" s="889"/>
      <c r="G460" s="889"/>
      <c r="H460" s="1096" t="s">
        <v>350</v>
      </c>
      <c r="I460" s="1096"/>
      <c r="J460" s="916">
        <v>1.9442207387316743E-3</v>
      </c>
      <c r="K460" s="889"/>
      <c r="L460" s="889"/>
      <c r="M460" s="1096" t="s">
        <v>333</v>
      </c>
      <c r="N460" s="1096"/>
      <c r="O460" s="917">
        <v>2.1290527597734123E-2</v>
      </c>
      <c r="P460" s="889"/>
      <c r="Q460" s="889"/>
      <c r="R460" s="355"/>
      <c r="W460" s="355"/>
      <c r="X460" s="355"/>
      <c r="Y460" s="355"/>
      <c r="Z460" s="355"/>
      <c r="AA460" s="355"/>
      <c r="AB460" s="355"/>
      <c r="AC460" s="355"/>
      <c r="AD460" s="355"/>
      <c r="AE460" s="355"/>
      <c r="AF460" s="355"/>
      <c r="AG460" s="355"/>
      <c r="AH460" s="355"/>
      <c r="AI460" s="355"/>
      <c r="AJ460" s="355"/>
      <c r="AK460" s="355"/>
      <c r="AL460" s="355"/>
      <c r="AM460" s="355"/>
      <c r="AN460" s="355"/>
      <c r="AO460" s="355"/>
      <c r="AP460" s="355"/>
      <c r="AQ460" s="355"/>
      <c r="AR460" s="355"/>
      <c r="AS460" s="355"/>
      <c r="AT460" s="355"/>
      <c r="AU460" s="355"/>
      <c r="AV460" s="355"/>
      <c r="AW460" s="355"/>
      <c r="AX460" s="355"/>
      <c r="AY460" s="355"/>
      <c r="AZ460" s="355"/>
      <c r="BB460" s="430"/>
      <c r="BW460" s="355"/>
      <c r="BX460" s="355"/>
      <c r="BY460" s="355"/>
      <c r="BZ460" s="355"/>
      <c r="CA460" s="355"/>
      <c r="CB460" s="355"/>
      <c r="CC460" s="355"/>
      <c r="CD460" s="355"/>
      <c r="CE460" s="355"/>
      <c r="CF460" s="355"/>
      <c r="CG460" s="355"/>
      <c r="CH460" s="355"/>
      <c r="CI460" s="355"/>
      <c r="CJ460" s="355"/>
      <c r="CK460" s="355"/>
      <c r="CL460" s="355"/>
      <c r="CM460" s="355"/>
      <c r="CN460" s="355"/>
      <c r="CO460" s="355"/>
      <c r="CP460" s="355"/>
      <c r="CQ460" s="355"/>
      <c r="CR460" s="355"/>
      <c r="CS460" s="355"/>
      <c r="CT460" s="355"/>
      <c r="CU460" s="355"/>
      <c r="CV460" s="355"/>
      <c r="CW460" s="355"/>
      <c r="CX460" s="355"/>
      <c r="CY460" s="355"/>
      <c r="CZ460" s="355"/>
    </row>
    <row r="461" s="354" customFormat="true" ht="25.15" customHeight="true" x14ac:dyDescent="0.2">
      <c r="A461" s="430"/>
      <c r="B461" s="430"/>
      <c r="C461" s="1095" t="s">
        <v>405</v>
      </c>
      <c r="D461" s="1096"/>
      <c r="E461" s="915">
        <v>-1.3236471646641388E-2</v>
      </c>
      <c r="F461" s="889"/>
      <c r="G461" s="889"/>
      <c r="H461" s="1096" t="s">
        <v>403</v>
      </c>
      <c r="I461" s="1096"/>
      <c r="J461" s="916">
        <v>-1.8787709652142151E-3</v>
      </c>
      <c r="K461" s="889"/>
      <c r="L461" s="889"/>
      <c r="M461" s="1096" t="s">
        <v>439</v>
      </c>
      <c r="N461" s="1096"/>
      <c r="O461" s="917">
        <v>-1.846324712680952E-2</v>
      </c>
      <c r="P461" s="889"/>
      <c r="Q461" s="889"/>
      <c r="R461" s="355"/>
      <c r="W461" s="355"/>
      <c r="X461" s="355"/>
      <c r="Y461" s="355"/>
      <c r="Z461" s="355"/>
      <c r="AA461" s="355"/>
      <c r="AB461" s="355"/>
      <c r="AC461" s="355"/>
      <c r="AD461" s="355"/>
      <c r="AE461" s="355"/>
      <c r="AF461" s="355"/>
      <c r="AG461" s="355"/>
      <c r="AH461" s="355"/>
      <c r="AI461" s="355"/>
      <c r="AJ461" s="355"/>
      <c r="AK461" s="355"/>
      <c r="AL461" s="355"/>
      <c r="AM461" s="355"/>
      <c r="AN461" s="355"/>
      <c r="AO461" s="355"/>
      <c r="AP461" s="355"/>
      <c r="AQ461" s="355"/>
      <c r="AR461" s="355"/>
      <c r="AS461" s="355"/>
      <c r="AT461" s="355"/>
      <c r="AU461" s="355"/>
      <c r="AV461" s="355"/>
      <c r="AW461" s="355"/>
      <c r="AX461" s="355"/>
      <c r="AY461" s="355"/>
      <c r="AZ461" s="355"/>
      <c r="BB461" s="430"/>
      <c r="BW461" s="355"/>
      <c r="BX461" s="355"/>
      <c r="BY461" s="355"/>
      <c r="BZ461" s="355"/>
      <c r="CA461" s="355"/>
      <c r="CB461" s="355"/>
      <c r="CC461" s="355"/>
      <c r="CD461" s="355"/>
      <c r="CE461" s="355"/>
      <c r="CF461" s="355"/>
      <c r="CG461" s="355"/>
      <c r="CH461" s="355"/>
      <c r="CI461" s="355"/>
      <c r="CJ461" s="355"/>
      <c r="CK461" s="355"/>
      <c r="CL461" s="355"/>
      <c r="CM461" s="355"/>
      <c r="CN461" s="355"/>
      <c r="CO461" s="355"/>
      <c r="CP461" s="355"/>
      <c r="CQ461" s="355"/>
      <c r="CR461" s="355"/>
      <c r="CS461" s="355"/>
      <c r="CT461" s="355"/>
      <c r="CU461" s="355"/>
      <c r="CV461" s="355"/>
      <c r="CW461" s="355"/>
      <c r="CX461" s="355"/>
      <c r="CY461" s="355"/>
      <c r="CZ461" s="355"/>
    </row>
    <row r="462" s="354" customFormat="true" ht="25.15" customHeight="true" x14ac:dyDescent="0.2">
      <c r="A462" s="430"/>
      <c r="B462" s="430"/>
      <c r="C462" s="1095" t="s">
        <v>403</v>
      </c>
      <c r="D462" s="1096"/>
      <c r="E462" s="915">
        <v>-1.1982943389706367E-2</v>
      </c>
      <c r="F462" s="889"/>
      <c r="G462" s="889"/>
      <c r="H462" s="1096" t="s">
        <v>454</v>
      </c>
      <c r="I462" s="1096"/>
      <c r="J462" s="916">
        <v>-1.6831711427713106E-3</v>
      </c>
      <c r="K462" s="889"/>
      <c r="L462" s="889"/>
      <c r="M462" s="1096" t="s">
        <v>422</v>
      </c>
      <c r="N462" s="1096"/>
      <c r="O462" s="917">
        <v>1.6206635028060527E-2</v>
      </c>
      <c r="P462" s="889"/>
      <c r="Q462" s="889"/>
      <c r="R462" s="355"/>
      <c r="W462" s="355"/>
      <c r="X462" s="355"/>
      <c r="Y462" s="355"/>
      <c r="Z462" s="355"/>
      <c r="AA462" s="355"/>
      <c r="AB462" s="355"/>
      <c r="AC462" s="355"/>
      <c r="AD462" s="355"/>
      <c r="AE462" s="355"/>
      <c r="AF462" s="355"/>
      <c r="AG462" s="355"/>
      <c r="AH462" s="355"/>
      <c r="AI462" s="355"/>
      <c r="AJ462" s="355"/>
      <c r="AK462" s="355"/>
      <c r="AL462" s="355"/>
      <c r="AM462" s="355"/>
      <c r="AN462" s="355"/>
      <c r="AO462" s="355"/>
      <c r="AP462" s="355"/>
      <c r="AQ462" s="355"/>
      <c r="AR462" s="355"/>
      <c r="AS462" s="355"/>
      <c r="AT462" s="355"/>
      <c r="AU462" s="355"/>
      <c r="AV462" s="355"/>
      <c r="AW462" s="355"/>
      <c r="AX462" s="355"/>
      <c r="AY462" s="355"/>
      <c r="AZ462" s="355"/>
      <c r="BB462" s="430"/>
      <c r="BW462" s="355"/>
      <c r="BX462" s="355"/>
      <c r="BY462" s="355"/>
      <c r="BZ462" s="355"/>
      <c r="CA462" s="355"/>
      <c r="CB462" s="355"/>
      <c r="CC462" s="355"/>
      <c r="CD462" s="355"/>
      <c r="CE462" s="355"/>
      <c r="CF462" s="355"/>
      <c r="CG462" s="355"/>
      <c r="CH462" s="355"/>
      <c r="CI462" s="355"/>
      <c r="CJ462" s="355"/>
      <c r="CK462" s="355"/>
      <c r="CL462" s="355"/>
      <c r="CM462" s="355"/>
      <c r="CN462" s="355"/>
      <c r="CO462" s="355"/>
      <c r="CP462" s="355"/>
      <c r="CQ462" s="355"/>
      <c r="CR462" s="355"/>
      <c r="CS462" s="355"/>
      <c r="CT462" s="355"/>
      <c r="CU462" s="355"/>
      <c r="CV462" s="355"/>
      <c r="CW462" s="355"/>
      <c r="CX462" s="355"/>
      <c r="CY462" s="355"/>
      <c r="CZ462" s="355"/>
    </row>
    <row r="463" s="354" customFormat="true" ht="25.15" customHeight="true" x14ac:dyDescent="0.2">
      <c r="A463" s="430"/>
      <c r="B463" s="430"/>
      <c r="C463" s="1095" t="s">
        <v>369</v>
      </c>
      <c r="D463" s="1096"/>
      <c r="E463" s="915">
        <v>-9.2748297237017496E-3</v>
      </c>
      <c r="F463" s="889"/>
      <c r="G463" s="889"/>
      <c r="H463" s="1096" t="s">
        <v>371</v>
      </c>
      <c r="I463" s="1096"/>
      <c r="J463" s="918">
        <v>8.7723425084504998E-4</v>
      </c>
      <c r="K463" s="889"/>
      <c r="L463" s="889"/>
      <c r="M463" s="1096" t="s">
        <v>426</v>
      </c>
      <c r="N463" s="1096"/>
      <c r="O463" s="917">
        <v>1.430026719776001E-2</v>
      </c>
      <c r="P463" s="889"/>
      <c r="Q463" s="889"/>
      <c r="R463" s="355"/>
      <c r="W463" s="355"/>
      <c r="X463" s="355"/>
      <c r="Y463" s="355"/>
      <c r="Z463" s="355"/>
      <c r="AA463" s="355"/>
      <c r="AB463" s="355"/>
      <c r="AC463" s="355"/>
      <c r="AD463" s="355"/>
      <c r="AE463" s="355"/>
      <c r="AF463" s="355"/>
      <c r="AG463" s="355"/>
      <c r="AH463" s="355"/>
      <c r="AI463" s="355"/>
      <c r="AJ463" s="355"/>
      <c r="AK463" s="355"/>
      <c r="AL463" s="355"/>
      <c r="AM463" s="355"/>
      <c r="AN463" s="355"/>
      <c r="AO463" s="355"/>
      <c r="AP463" s="355"/>
      <c r="AQ463" s="355"/>
      <c r="AR463" s="355"/>
      <c r="AS463" s="355"/>
      <c r="AT463" s="355"/>
      <c r="AU463" s="355"/>
      <c r="AV463" s="355"/>
      <c r="AW463" s="355"/>
      <c r="AX463" s="355"/>
      <c r="AY463" s="355"/>
      <c r="AZ463" s="355"/>
      <c r="BB463" s="430"/>
      <c r="BW463" s="355"/>
      <c r="BX463" s="355"/>
      <c r="BY463" s="355"/>
      <c r="BZ463" s="355"/>
      <c r="CA463" s="355"/>
      <c r="CB463" s="355"/>
      <c r="CC463" s="355"/>
      <c r="CD463" s="355"/>
      <c r="CE463" s="355"/>
      <c r="CF463" s="355"/>
      <c r="CG463" s="355"/>
      <c r="CH463" s="355"/>
      <c r="CI463" s="355"/>
      <c r="CJ463" s="355"/>
      <c r="CK463" s="355"/>
      <c r="CL463" s="355"/>
      <c r="CM463" s="355"/>
      <c r="CN463" s="355"/>
      <c r="CO463" s="355"/>
      <c r="CP463" s="355"/>
      <c r="CQ463" s="355"/>
      <c r="CR463" s="355"/>
      <c r="CS463" s="355"/>
      <c r="CT463" s="355"/>
      <c r="CU463" s="355"/>
      <c r="CV463" s="355"/>
      <c r="CW463" s="355"/>
      <c r="CX463" s="355"/>
      <c r="CY463" s="355"/>
      <c r="CZ463" s="355"/>
    </row>
    <row r="464" s="354" customFormat="true" ht="25.15" customHeight="true" x14ac:dyDescent="0.2">
      <c r="A464" s="430"/>
      <c r="B464" s="430"/>
      <c r="C464" s="1095" t="s">
        <v>393</v>
      </c>
      <c r="D464" s="1096"/>
      <c r="E464" s="915">
        <v>-9.1022772161374818E-3</v>
      </c>
      <c r="F464" s="889"/>
      <c r="G464" s="889"/>
      <c r="H464" s="1094"/>
      <c r="I464" s="1094"/>
      <c r="J464" s="889"/>
      <c r="K464" s="889"/>
      <c r="L464" s="889"/>
      <c r="M464" s="1096" t="s">
        <v>455</v>
      </c>
      <c r="N464" s="1096"/>
      <c r="O464" s="917">
        <v>1.3508365851478028E-2</v>
      </c>
      <c r="P464" s="889"/>
      <c r="Q464" s="889"/>
      <c r="R464" s="355"/>
      <c r="W464" s="355"/>
      <c r="X464" s="355"/>
      <c r="Y464" s="355"/>
      <c r="Z464" s="355"/>
      <c r="AA464" s="355"/>
      <c r="AB464" s="355"/>
      <c r="AC464" s="355"/>
      <c r="AD464" s="355"/>
      <c r="AE464" s="355"/>
      <c r="AF464" s="355"/>
      <c r="AG464" s="355"/>
      <c r="AH464" s="355"/>
      <c r="AI464" s="355"/>
      <c r="AJ464" s="355"/>
      <c r="AK464" s="355"/>
      <c r="AL464" s="355"/>
      <c r="AM464" s="355"/>
      <c r="AN464" s="355"/>
      <c r="AO464" s="355"/>
      <c r="AP464" s="355"/>
      <c r="AQ464" s="355"/>
      <c r="AR464" s="355"/>
      <c r="AS464" s="355"/>
      <c r="AT464" s="355"/>
      <c r="AU464" s="355"/>
      <c r="AV464" s="355"/>
      <c r="AW464" s="355"/>
      <c r="AX464" s="355"/>
      <c r="AY464" s="355"/>
      <c r="AZ464" s="355"/>
      <c r="BB464" s="430"/>
      <c r="BW464" s="355"/>
      <c r="BX464" s="355"/>
      <c r="BY464" s="355"/>
      <c r="BZ464" s="355"/>
      <c r="CA464" s="355"/>
      <c r="CB464" s="355"/>
      <c r="CC464" s="355"/>
      <c r="CD464" s="355"/>
      <c r="CE464" s="355"/>
      <c r="CF464" s="355"/>
      <c r="CG464" s="355"/>
      <c r="CH464" s="355"/>
      <c r="CI464" s="355"/>
      <c r="CJ464" s="355"/>
      <c r="CK464" s="355"/>
      <c r="CL464" s="355"/>
      <c r="CM464" s="355"/>
      <c r="CN464" s="355"/>
      <c r="CO464" s="355"/>
      <c r="CP464" s="355"/>
      <c r="CQ464" s="355"/>
      <c r="CR464" s="355"/>
      <c r="CS464" s="355"/>
      <c r="CT464" s="355"/>
      <c r="CU464" s="355"/>
      <c r="CV464" s="355"/>
      <c r="CW464" s="355"/>
      <c r="CX464" s="355"/>
      <c r="CY464" s="355"/>
      <c r="CZ464" s="355"/>
    </row>
    <row r="465" s="354" customFormat="true" ht="25.15" customHeight="true" x14ac:dyDescent="0.2">
      <c r="A465" s="430"/>
      <c r="B465" s="430"/>
      <c r="C465" s="1095" t="s">
        <v>409</v>
      </c>
      <c r="D465" s="1096"/>
      <c r="E465" s="915">
        <v>-8.5309955662207469E-3</v>
      </c>
      <c r="F465" s="889"/>
      <c r="G465" s="889"/>
      <c r="H465" s="1094"/>
      <c r="I465" s="1094"/>
      <c r="J465" s="889"/>
      <c r="K465" s="889"/>
      <c r="L465" s="889"/>
      <c r="M465" s="1096" t="s">
        <v>423</v>
      </c>
      <c r="N465" s="1096"/>
      <c r="O465" s="917">
        <v>1.0345626957450836E-2</v>
      </c>
      <c r="P465" s="889"/>
      <c r="Q465" s="889"/>
      <c r="R465" s="355"/>
      <c r="W465" s="355"/>
      <c r="X465" s="355"/>
      <c r="Y465" s="355"/>
      <c r="Z465" s="355"/>
      <c r="AA465" s="355"/>
      <c r="AB465" s="355"/>
      <c r="AC465" s="355"/>
      <c r="AD465" s="355"/>
      <c r="AE465" s="355"/>
      <c r="AF465" s="355"/>
      <c r="AG465" s="355"/>
      <c r="AH465" s="355"/>
      <c r="AI465" s="355"/>
      <c r="AJ465" s="355"/>
      <c r="AK465" s="355"/>
      <c r="AL465" s="355"/>
      <c r="AM465" s="355"/>
      <c r="AN465" s="355"/>
      <c r="AO465" s="355"/>
      <c r="AP465" s="355"/>
      <c r="AQ465" s="355"/>
      <c r="AR465" s="355"/>
      <c r="AS465" s="355"/>
      <c r="AT465" s="355"/>
      <c r="AU465" s="355"/>
      <c r="AV465" s="355"/>
      <c r="AW465" s="355"/>
      <c r="AX465" s="355"/>
      <c r="AY465" s="355"/>
      <c r="AZ465" s="355"/>
      <c r="BB465" s="430"/>
      <c r="BW465" s="355"/>
      <c r="BX465" s="355"/>
      <c r="BY465" s="355"/>
      <c r="BZ465" s="355"/>
      <c r="CA465" s="355"/>
      <c r="CB465" s="355"/>
      <c r="CC465" s="355"/>
      <c r="CD465" s="355"/>
      <c r="CE465" s="355"/>
      <c r="CF465" s="355"/>
      <c r="CG465" s="355"/>
      <c r="CH465" s="355"/>
      <c r="CI465" s="355"/>
      <c r="CJ465" s="355"/>
      <c r="CK465" s="355"/>
      <c r="CL465" s="355"/>
      <c r="CM465" s="355"/>
      <c r="CN465" s="355"/>
      <c r="CO465" s="355"/>
      <c r="CP465" s="355"/>
      <c r="CQ465" s="355"/>
      <c r="CR465" s="355"/>
      <c r="CS465" s="355"/>
      <c r="CT465" s="355"/>
      <c r="CU465" s="355"/>
      <c r="CV465" s="355"/>
      <c r="CW465" s="355"/>
      <c r="CX465" s="355"/>
      <c r="CY465" s="355"/>
      <c r="CZ465" s="355"/>
    </row>
    <row r="466" s="354" customFormat="true" ht="25.15" customHeight="true" x14ac:dyDescent="0.2">
      <c r="A466" s="430"/>
      <c r="B466" s="430"/>
      <c r="C466" s="1095" t="s">
        <v>358</v>
      </c>
      <c r="D466" s="1096"/>
      <c r="E466" s="915">
        <v>8.3080815006659377E-3</v>
      </c>
      <c r="F466" s="889"/>
      <c r="G466" s="889"/>
      <c r="H466" s="1094"/>
      <c r="I466" s="1094"/>
      <c r="J466" s="889"/>
      <c r="K466" s="889"/>
      <c r="L466" s="889"/>
      <c r="M466" s="1096" t="s">
        <v>371</v>
      </c>
      <c r="N466" s="1096"/>
      <c r="O466" s="917">
        <v>-1.0060544738135032E-2</v>
      </c>
      <c r="P466" s="889"/>
      <c r="Q466" s="889"/>
      <c r="R466" s="355"/>
      <c r="W466" s="355"/>
      <c r="X466" s="355"/>
      <c r="Y466" s="355"/>
      <c r="Z466" s="355"/>
      <c r="AA466" s="355"/>
      <c r="AB466" s="355"/>
      <c r="AC466" s="355"/>
      <c r="AD466" s="355"/>
      <c r="AE466" s="355"/>
      <c r="AF466" s="355"/>
      <c r="AG466" s="355"/>
      <c r="AH466" s="355"/>
      <c r="AI466" s="355"/>
      <c r="AJ466" s="355"/>
      <c r="AK466" s="355"/>
      <c r="AL466" s="355"/>
      <c r="AM466" s="355"/>
      <c r="AN466" s="355"/>
      <c r="AO466" s="355"/>
      <c r="AP466" s="355"/>
      <c r="AQ466" s="355"/>
      <c r="AR466" s="355"/>
      <c r="AS466" s="355"/>
      <c r="AT466" s="355"/>
      <c r="AU466" s="355"/>
      <c r="AV466" s="355"/>
      <c r="AW466" s="355"/>
      <c r="AX466" s="355"/>
      <c r="AY466" s="355"/>
      <c r="AZ466" s="355"/>
      <c r="BB466" s="430"/>
      <c r="BW466" s="355"/>
      <c r="BX466" s="355"/>
      <c r="BY466" s="355"/>
      <c r="BZ466" s="355"/>
      <c r="CA466" s="355"/>
      <c r="CB466" s="355"/>
      <c r="CC466" s="355"/>
      <c r="CD466" s="355"/>
      <c r="CE466" s="355"/>
      <c r="CF466" s="355"/>
      <c r="CG466" s="355"/>
      <c r="CH466" s="355"/>
      <c r="CI466" s="355"/>
      <c r="CJ466" s="355"/>
      <c r="CK466" s="355"/>
      <c r="CL466" s="355"/>
      <c r="CM466" s="355"/>
      <c r="CN466" s="355"/>
      <c r="CO466" s="355"/>
      <c r="CP466" s="355"/>
      <c r="CQ466" s="355"/>
      <c r="CR466" s="355"/>
      <c r="CS466" s="355"/>
      <c r="CT466" s="355"/>
      <c r="CU466" s="355"/>
      <c r="CV466" s="355"/>
      <c r="CW466" s="355"/>
      <c r="CX466" s="355"/>
      <c r="CY466" s="355"/>
      <c r="CZ466" s="355"/>
    </row>
    <row r="467" s="354" customFormat="true" ht="25.15" customHeight="true" x14ac:dyDescent="0.2">
      <c r="A467" s="430"/>
      <c r="B467" s="430"/>
      <c r="C467" s="1095" t="s">
        <v>454</v>
      </c>
      <c r="D467" s="1096"/>
      <c r="E467" s="915">
        <v>7.82246661808037E-3</v>
      </c>
      <c r="F467" s="889"/>
      <c r="G467" s="889"/>
      <c r="H467" s="1096" t="s">
        <v>249</v>
      </c>
      <c r="I467" s="1096"/>
      <c r="J467" s="1096"/>
      <c r="K467" s="889"/>
      <c r="L467" s="889"/>
      <c r="M467" s="1096" t="s">
        <v>411</v>
      </c>
      <c r="N467" s="1096"/>
      <c r="O467" s="917">
        <v>9.1404046557165691E-3</v>
      </c>
      <c r="P467" s="889"/>
      <c r="Q467" s="889"/>
      <c r="R467" s="355"/>
      <c r="W467" s="355"/>
      <c r="X467" s="355"/>
      <c r="Y467" s="355"/>
      <c r="Z467" s="355"/>
      <c r="AA467" s="355"/>
      <c r="AB467" s="355"/>
      <c r="AC467" s="355"/>
      <c r="AD467" s="355"/>
      <c r="AE467" s="355"/>
      <c r="AF467" s="355"/>
      <c r="AG467" s="355"/>
      <c r="AH467" s="355"/>
      <c r="AI467" s="355"/>
      <c r="AJ467" s="355"/>
      <c r="AK467" s="355"/>
      <c r="AL467" s="355"/>
      <c r="AM467" s="355"/>
      <c r="AN467" s="355"/>
      <c r="AO467" s="355"/>
      <c r="AP467" s="355"/>
      <c r="AQ467" s="355"/>
      <c r="AR467" s="355"/>
      <c r="AS467" s="355"/>
      <c r="AT467" s="355"/>
      <c r="AU467" s="355"/>
      <c r="AV467" s="355"/>
      <c r="AW467" s="355"/>
      <c r="AX467" s="355"/>
      <c r="AY467" s="355"/>
      <c r="AZ467" s="355"/>
      <c r="BB467" s="430"/>
      <c r="BW467" s="355"/>
      <c r="BX467" s="355"/>
      <c r="BY467" s="355"/>
      <c r="BZ467" s="355"/>
      <c r="CA467" s="355"/>
      <c r="CB467" s="355"/>
      <c r="CC467" s="355"/>
      <c r="CD467" s="355"/>
      <c r="CE467" s="355"/>
      <c r="CF467" s="355"/>
      <c r="CG467" s="355"/>
      <c r="CH467" s="355"/>
      <c r="CI467" s="355"/>
      <c r="CJ467" s="355"/>
      <c r="CK467" s="355"/>
      <c r="CL467" s="355"/>
      <c r="CM467" s="355"/>
      <c r="CN467" s="355"/>
      <c r="CO467" s="355"/>
      <c r="CP467" s="355"/>
      <c r="CQ467" s="355"/>
      <c r="CR467" s="355"/>
      <c r="CS467" s="355"/>
      <c r="CT467" s="355"/>
      <c r="CU467" s="355"/>
      <c r="CV467" s="355"/>
      <c r="CW467" s="355"/>
      <c r="CX467" s="355"/>
      <c r="CY467" s="355"/>
      <c r="CZ467" s="355"/>
    </row>
    <row r="468" s="354" customFormat="true" ht="25.15" customHeight="true" x14ac:dyDescent="0.2">
      <c r="A468" s="430"/>
      <c r="B468" s="430"/>
      <c r="C468" s="1095" t="s">
        <v>334</v>
      </c>
      <c r="D468" s="1096"/>
      <c r="E468" s="915">
        <v>-2.8121260530223763E-3</v>
      </c>
      <c r="F468" s="889"/>
      <c r="G468" s="889"/>
      <c r="H468" s="1096" t="s">
        <v>196</v>
      </c>
      <c r="I468" s="1096"/>
      <c r="J468" s="919" t="s">
        <v>250</v>
      </c>
      <c r="K468" s="889"/>
      <c r="L468" s="889"/>
      <c r="M468" s="1096" t="s">
        <v>453</v>
      </c>
      <c r="N468" s="1096"/>
      <c r="O468" s="917">
        <v>-8.6055931048674497E-3</v>
      </c>
      <c r="P468" s="889"/>
      <c r="Q468" s="889"/>
      <c r="R468" s="355"/>
      <c r="W468" s="355"/>
      <c r="X468" s="355"/>
      <c r="Y468" s="355"/>
      <c r="Z468" s="355"/>
      <c r="AA468" s="355"/>
      <c r="AB468" s="355"/>
      <c r="AC468" s="355"/>
      <c r="AD468" s="355"/>
      <c r="AE468" s="355"/>
      <c r="AF468" s="355"/>
      <c r="AG468" s="355"/>
      <c r="AH468" s="355"/>
      <c r="AI468" s="355"/>
      <c r="AJ468" s="355"/>
      <c r="AK468" s="355"/>
      <c r="AL468" s="355"/>
      <c r="AM468" s="355"/>
      <c r="AN468" s="355"/>
      <c r="AO468" s="355"/>
      <c r="AP468" s="355"/>
      <c r="AQ468" s="355"/>
      <c r="AR468" s="355"/>
      <c r="AS468" s="355"/>
      <c r="AT468" s="355"/>
      <c r="AU468" s="355"/>
      <c r="AV468" s="355"/>
      <c r="AW468" s="355"/>
      <c r="AX468" s="355"/>
      <c r="AY468" s="355"/>
      <c r="AZ468" s="355"/>
      <c r="BB468" s="430"/>
      <c r="BW468" s="355"/>
      <c r="BX468" s="355"/>
      <c r="BY468" s="355"/>
      <c r="BZ468" s="355"/>
      <c r="CA468" s="355"/>
      <c r="CB468" s="355"/>
      <c r="CC468" s="355"/>
      <c r="CD468" s="355"/>
      <c r="CE468" s="355"/>
      <c r="CF468" s="355"/>
      <c r="CG468" s="355"/>
      <c r="CH468" s="355"/>
      <c r="CI468" s="355"/>
      <c r="CJ468" s="355"/>
      <c r="CK468" s="355"/>
      <c r="CL468" s="355"/>
      <c r="CM468" s="355"/>
      <c r="CN468" s="355"/>
      <c r="CO468" s="355"/>
      <c r="CP468" s="355"/>
      <c r="CQ468" s="355"/>
      <c r="CR468" s="355"/>
      <c r="CS468" s="355"/>
      <c r="CT468" s="355"/>
      <c r="CU468" s="355"/>
      <c r="CV468" s="355"/>
      <c r="CW468" s="355"/>
      <c r="CX468" s="355"/>
      <c r="CY468" s="355"/>
      <c r="CZ468" s="355"/>
    </row>
    <row r="469" s="354" customFormat="true" ht="25.15" customHeight="true" x14ac:dyDescent="0.2">
      <c r="A469" s="430"/>
      <c r="B469" s="430"/>
      <c r="C469" s="1095" t="s">
        <v>452</v>
      </c>
      <c r="D469" s="1096"/>
      <c r="E469" s="920">
        <v>2.1299485819076687E-3</v>
      </c>
      <c r="F469" s="889"/>
      <c r="G469" s="889"/>
      <c r="H469" s="1096" t="s">
        <v>290</v>
      </c>
      <c r="I469" s="1096"/>
      <c r="J469" s="913">
        <v>7.0776511447947395E-3</v>
      </c>
      <c r="K469" s="889"/>
      <c r="L469" s="889"/>
      <c r="M469" s="1096" t="s">
        <v>379</v>
      </c>
      <c r="N469" s="1096"/>
      <c r="O469" s="917">
        <v>-8.1785697965903997E-3</v>
      </c>
      <c r="P469" s="889"/>
      <c r="Q469" s="889"/>
      <c r="R469" s="355"/>
      <c r="W469" s="355"/>
      <c r="X469" s="355"/>
      <c r="Y469" s="355"/>
      <c r="Z469" s="355"/>
      <c r="AA469" s="355"/>
      <c r="AB469" s="355"/>
      <c r="AC469" s="355"/>
      <c r="AD469" s="355"/>
      <c r="AE469" s="355"/>
      <c r="AF469" s="355"/>
      <c r="AG469" s="355"/>
      <c r="AH469" s="355"/>
      <c r="AI469" s="355"/>
      <c r="AJ469" s="355"/>
      <c r="AK469" s="355"/>
      <c r="AL469" s="355"/>
      <c r="AM469" s="355"/>
      <c r="AN469" s="355"/>
      <c r="AO469" s="355"/>
      <c r="AP469" s="355"/>
      <c r="AQ469" s="355"/>
      <c r="AR469" s="355"/>
      <c r="AS469" s="355"/>
      <c r="AT469" s="355"/>
      <c r="AU469" s="355"/>
      <c r="AV469" s="355"/>
      <c r="AW469" s="355"/>
      <c r="AX469" s="355"/>
      <c r="AY469" s="355"/>
      <c r="AZ469" s="355"/>
      <c r="BB469" s="430"/>
      <c r="BW469" s="355"/>
      <c r="BX469" s="355"/>
      <c r="BY469" s="355"/>
      <c r="BZ469" s="355"/>
      <c r="CA469" s="355"/>
      <c r="CB469" s="355"/>
      <c r="CC469" s="355"/>
      <c r="CD469" s="355"/>
      <c r="CE469" s="355"/>
      <c r="CF469" s="355"/>
      <c r="CG469" s="355"/>
      <c r="CH469" s="355"/>
      <c r="CI469" s="355"/>
      <c r="CJ469" s="355"/>
      <c r="CK469" s="355"/>
      <c r="CL469" s="355"/>
      <c r="CM469" s="355"/>
      <c r="CN469" s="355"/>
      <c r="CO469" s="355"/>
      <c r="CP469" s="355"/>
      <c r="CQ469" s="355"/>
      <c r="CR469" s="355"/>
      <c r="CS469" s="355"/>
      <c r="CT469" s="355"/>
      <c r="CU469" s="355"/>
      <c r="CV469" s="355"/>
      <c r="CW469" s="355"/>
      <c r="CX469" s="355"/>
      <c r="CY469" s="355"/>
      <c r="CZ469" s="355"/>
    </row>
    <row r="470" s="354" customFormat="true" ht="25.15" customHeight="true" x14ac:dyDescent="0.2">
      <c r="A470" s="430"/>
      <c r="B470" s="430"/>
      <c r="C470" s="1095"/>
      <c r="D470" s="1094"/>
      <c r="E470" s="889"/>
      <c r="F470" s="889"/>
      <c r="G470" s="889"/>
      <c r="H470" s="1096" t="s">
        <v>222</v>
      </c>
      <c r="I470" s="1096"/>
      <c r="J470" s="916">
        <v>0.28220548396254236</v>
      </c>
      <c r="K470" s="889"/>
      <c r="L470" s="889"/>
      <c r="M470" s="1096" t="s">
        <v>360</v>
      </c>
      <c r="N470" s="1096"/>
      <c r="O470" s="917">
        <v>7.0831227529234327E-3</v>
      </c>
      <c r="P470" s="889"/>
      <c r="Q470" s="889"/>
      <c r="R470" s="355"/>
      <c r="W470" s="355"/>
      <c r="X470" s="355"/>
      <c r="Y470" s="355"/>
      <c r="Z470" s="355"/>
      <c r="AA470" s="355"/>
      <c r="AB470" s="355"/>
      <c r="AC470" s="355"/>
      <c r="AD470" s="355"/>
      <c r="AE470" s="355"/>
      <c r="AF470" s="355"/>
      <c r="AG470" s="355"/>
      <c r="AH470" s="355"/>
      <c r="AI470" s="355"/>
      <c r="AJ470" s="355"/>
      <c r="AK470" s="355"/>
      <c r="AL470" s="355"/>
      <c r="AM470" s="355"/>
      <c r="AN470" s="355"/>
      <c r="AO470" s="355"/>
      <c r="AP470" s="355"/>
      <c r="AQ470" s="355"/>
      <c r="AR470" s="355"/>
      <c r="AS470" s="355"/>
      <c r="AT470" s="355"/>
      <c r="AU470" s="355"/>
      <c r="AV470" s="355"/>
      <c r="AW470" s="355"/>
      <c r="AX470" s="355"/>
      <c r="AY470" s="355"/>
      <c r="AZ470" s="355"/>
      <c r="BB470" s="430"/>
      <c r="BW470" s="355"/>
      <c r="BX470" s="355"/>
      <c r="BY470" s="355"/>
      <c r="BZ470" s="355"/>
      <c r="CA470" s="355"/>
      <c r="CB470" s="355"/>
      <c r="CC470" s="355"/>
      <c r="CD470" s="355"/>
      <c r="CE470" s="355"/>
      <c r="CF470" s="355"/>
      <c r="CG470" s="355"/>
      <c r="CH470" s="355"/>
      <c r="CI470" s="355"/>
      <c r="CJ470" s="355"/>
      <c r="CK470" s="355"/>
      <c r="CL470" s="355"/>
      <c r="CM470" s="355"/>
      <c r="CN470" s="355"/>
      <c r="CO470" s="355"/>
      <c r="CP470" s="355"/>
      <c r="CQ470" s="355"/>
      <c r="CR470" s="355"/>
      <c r="CS470" s="355"/>
      <c r="CT470" s="355"/>
      <c r="CU470" s="355"/>
      <c r="CV470" s="355"/>
      <c r="CW470" s="355"/>
      <c r="CX470" s="355"/>
      <c r="CY470" s="355"/>
      <c r="CZ470" s="355"/>
    </row>
    <row r="471" s="354" customFormat="true" ht="25.15" customHeight="true" x14ac:dyDescent="0.2">
      <c r="A471" s="430"/>
      <c r="B471" s="430"/>
      <c r="C471" s="1095"/>
      <c r="D471" s="1094"/>
      <c r="E471" s="889"/>
      <c r="F471" s="889"/>
      <c r="G471" s="889"/>
      <c r="H471" s="1096" t="s">
        <v>221</v>
      </c>
      <c r="I471" s="1096"/>
      <c r="J471" s="916">
        <v>0.10853410919320264</v>
      </c>
      <c r="K471" s="889"/>
      <c r="L471" s="889"/>
      <c r="M471" s="1096" t="s">
        <v>413</v>
      </c>
      <c r="N471" s="1096"/>
      <c r="O471" s="917">
        <v>6.6068733902903722E-3</v>
      </c>
      <c r="P471" s="889"/>
      <c r="Q471" s="889"/>
      <c r="R471" s="355"/>
      <c r="W471" s="355"/>
      <c r="X471" s="355"/>
      <c r="Y471" s="355"/>
      <c r="Z471" s="355"/>
      <c r="AA471" s="355"/>
      <c r="AB471" s="355"/>
      <c r="AC471" s="355"/>
      <c r="AD471" s="355"/>
      <c r="AE471" s="355"/>
      <c r="AF471" s="355"/>
      <c r="AG471" s="355"/>
      <c r="AH471" s="355"/>
      <c r="AI471" s="355"/>
      <c r="AJ471" s="355"/>
      <c r="AK471" s="355"/>
      <c r="AL471" s="355"/>
      <c r="AM471" s="355"/>
      <c r="AN471" s="355"/>
      <c r="AO471" s="355"/>
      <c r="AP471" s="355"/>
      <c r="AQ471" s="355"/>
      <c r="AR471" s="355"/>
      <c r="AS471" s="355"/>
      <c r="AT471" s="355"/>
      <c r="AU471" s="355"/>
      <c r="AV471" s="355"/>
      <c r="AW471" s="355"/>
      <c r="AX471" s="355"/>
      <c r="AY471" s="355"/>
      <c r="AZ471" s="355"/>
      <c r="BB471" s="430"/>
      <c r="BW471" s="355"/>
      <c r="BX471" s="355"/>
      <c r="BY471" s="355"/>
      <c r="BZ471" s="355"/>
      <c r="CA471" s="355"/>
      <c r="CB471" s="355"/>
      <c r="CC471" s="355"/>
      <c r="CD471" s="355"/>
      <c r="CE471" s="355"/>
      <c r="CF471" s="355"/>
      <c r="CG471" s="355"/>
      <c r="CH471" s="355"/>
      <c r="CI471" s="355"/>
      <c r="CJ471" s="355"/>
      <c r="CK471" s="355"/>
      <c r="CL471" s="355"/>
      <c r="CM471" s="355"/>
      <c r="CN471" s="355"/>
      <c r="CO471" s="355"/>
      <c r="CP471" s="355"/>
      <c r="CQ471" s="355"/>
      <c r="CR471" s="355"/>
      <c r="CS471" s="355"/>
      <c r="CT471" s="355"/>
      <c r="CU471" s="355"/>
      <c r="CV471" s="355"/>
      <c r="CW471" s="355"/>
      <c r="CX471" s="355"/>
      <c r="CY471" s="355"/>
      <c r="CZ471" s="355"/>
    </row>
    <row r="472" s="354" customFormat="true" ht="25.15" customHeight="true" x14ac:dyDescent="0.2">
      <c r="A472" s="430"/>
      <c r="B472" s="430"/>
      <c r="C472" s="1095"/>
      <c r="D472" s="1094"/>
      <c r="E472" s="889"/>
      <c r="F472" s="889"/>
      <c r="G472" s="889"/>
      <c r="H472" s="1096" t="s">
        <v>215</v>
      </c>
      <c r="I472" s="1096"/>
      <c r="J472" s="916">
        <v>0.35142776294968303</v>
      </c>
      <c r="K472" s="889"/>
      <c r="L472" s="889"/>
      <c r="M472" s="1096" t="s">
        <v>456</v>
      </c>
      <c r="N472" s="1096"/>
      <c r="O472" s="917">
        <v>-5.3691660963916081E-3</v>
      </c>
      <c r="P472" s="889"/>
      <c r="Q472" s="889"/>
      <c r="R472" s="355"/>
      <c r="W472" s="355"/>
      <c r="X472" s="355"/>
      <c r="Y472" s="355"/>
      <c r="Z472" s="355"/>
      <c r="AA472" s="355"/>
      <c r="AB472" s="355"/>
      <c r="AC472" s="355"/>
      <c r="AD472" s="355"/>
      <c r="AE472" s="355"/>
      <c r="AF472" s="355"/>
      <c r="AG472" s="355"/>
      <c r="AH472" s="355"/>
      <c r="AI472" s="355"/>
      <c r="AJ472" s="355"/>
      <c r="AK472" s="355"/>
      <c r="AL472" s="355"/>
      <c r="AM472" s="355"/>
      <c r="AN472" s="355"/>
      <c r="AO472" s="355"/>
      <c r="AP472" s="355"/>
      <c r="AQ472" s="355"/>
      <c r="AR472" s="355"/>
      <c r="AS472" s="355"/>
      <c r="AT472" s="355"/>
      <c r="AU472" s="355"/>
      <c r="AV472" s="355"/>
      <c r="AW472" s="355"/>
      <c r="AX472" s="355"/>
      <c r="AY472" s="355"/>
      <c r="AZ472" s="355"/>
      <c r="BB472" s="430"/>
      <c r="BW472" s="355"/>
      <c r="BX472" s="355"/>
      <c r="BY472" s="355"/>
      <c r="BZ472" s="355"/>
      <c r="CA472" s="355"/>
      <c r="CB472" s="355"/>
      <c r="CC472" s="355"/>
      <c r="CD472" s="355"/>
      <c r="CE472" s="355"/>
      <c r="CF472" s="355"/>
      <c r="CG472" s="355"/>
      <c r="CH472" s="355"/>
      <c r="CI472" s="355"/>
      <c r="CJ472" s="355"/>
      <c r="CK472" s="355"/>
      <c r="CL472" s="355"/>
      <c r="CM472" s="355"/>
      <c r="CN472" s="355"/>
      <c r="CO472" s="355"/>
      <c r="CP472" s="355"/>
      <c r="CQ472" s="355"/>
      <c r="CR472" s="355"/>
      <c r="CS472" s="355"/>
      <c r="CT472" s="355"/>
      <c r="CU472" s="355"/>
      <c r="CV472" s="355"/>
      <c r="CW472" s="355"/>
      <c r="CX472" s="355"/>
      <c r="CY472" s="355"/>
      <c r="CZ472" s="355"/>
    </row>
    <row r="473" s="354" customFormat="true" ht="25.15" customHeight="true" x14ac:dyDescent="0.2">
      <c r="A473" s="430"/>
      <c r="B473" s="430"/>
      <c r="C473" s="1095" t="s">
        <v>249</v>
      </c>
      <c r="D473" s="1096"/>
      <c r="E473" s="1096"/>
      <c r="F473" s="889"/>
      <c r="G473" s="889"/>
      <c r="H473" s="1096" t="s">
        <v>228</v>
      </c>
      <c r="I473" s="1096"/>
      <c r="J473" s="916">
        <v>0.25199541178413282</v>
      </c>
      <c r="K473" s="889"/>
      <c r="L473" s="889"/>
      <c r="M473" s="1096" t="s">
        <v>369</v>
      </c>
      <c r="N473" s="1096"/>
      <c r="O473" s="917">
        <v>-5.3156794362946959E-3</v>
      </c>
      <c r="P473" s="889"/>
      <c r="Q473" s="889"/>
      <c r="R473" s="355"/>
      <c r="W473" s="355"/>
      <c r="X473" s="355"/>
      <c r="Y473" s="355"/>
      <c r="Z473" s="355"/>
      <c r="AA473" s="355"/>
      <c r="AB473" s="355"/>
      <c r="AC473" s="355"/>
      <c r="AD473" s="355"/>
      <c r="AE473" s="355"/>
      <c r="AF473" s="355"/>
      <c r="AG473" s="355"/>
      <c r="AH473" s="355"/>
      <c r="AI473" s="355"/>
      <c r="AJ473" s="355"/>
      <c r="AK473" s="355"/>
      <c r="AL473" s="355"/>
      <c r="AM473" s="355"/>
      <c r="AN473" s="355"/>
      <c r="AO473" s="355"/>
      <c r="AP473" s="355"/>
      <c r="AQ473" s="355"/>
      <c r="AR473" s="355"/>
      <c r="AS473" s="355"/>
      <c r="AT473" s="355"/>
      <c r="AU473" s="355"/>
      <c r="AV473" s="355"/>
      <c r="AW473" s="355"/>
      <c r="AX473" s="355"/>
      <c r="AY473" s="355"/>
      <c r="AZ473" s="355"/>
      <c r="BB473" s="430"/>
      <c r="BW473" s="355"/>
      <c r="BX473" s="355"/>
      <c r="BY473" s="355"/>
      <c r="BZ473" s="355"/>
      <c r="CA473" s="355"/>
      <c r="CB473" s="355"/>
      <c r="CC473" s="355"/>
      <c r="CD473" s="355"/>
      <c r="CE473" s="355"/>
      <c r="CF473" s="355"/>
      <c r="CG473" s="355"/>
      <c r="CH473" s="355"/>
      <c r="CI473" s="355"/>
      <c r="CJ473" s="355"/>
      <c r="CK473" s="355"/>
      <c r="CL473" s="355"/>
      <c r="CM473" s="355"/>
      <c r="CN473" s="355"/>
      <c r="CO473" s="355"/>
      <c r="CP473" s="355"/>
      <c r="CQ473" s="355"/>
      <c r="CR473" s="355"/>
      <c r="CS473" s="355"/>
      <c r="CT473" s="355"/>
      <c r="CU473" s="355"/>
      <c r="CV473" s="355"/>
      <c r="CW473" s="355"/>
      <c r="CX473" s="355"/>
      <c r="CY473" s="355"/>
      <c r="CZ473" s="355"/>
    </row>
    <row r="474" s="354" customFormat="true" ht="25.15" customHeight="true" x14ac:dyDescent="0.2">
      <c r="A474" s="430"/>
      <c r="B474" s="430"/>
      <c r="C474" s="1095" t="s">
        <v>196</v>
      </c>
      <c r="D474" s="1096"/>
      <c r="E474" s="921" t="s">
        <v>250</v>
      </c>
      <c r="F474" s="889"/>
      <c r="G474" s="889"/>
      <c r="H474" s="1096" t="s">
        <v>233</v>
      </c>
      <c r="I474" s="1096"/>
      <c r="J474" s="916">
        <v>5.0084238280288219E-2</v>
      </c>
      <c r="K474" s="889"/>
      <c r="L474" s="889"/>
      <c r="M474" s="1096" t="s">
        <v>457</v>
      </c>
      <c r="N474" s="1096"/>
      <c r="O474" s="917">
        <v>4.1130149579353473E-3</v>
      </c>
      <c r="P474" s="889"/>
      <c r="Q474" s="889"/>
      <c r="R474" s="355"/>
      <c r="W474" s="355"/>
      <c r="X474" s="355"/>
      <c r="Y474" s="355"/>
      <c r="Z474" s="355"/>
      <c r="AA474" s="355"/>
      <c r="AB474" s="355"/>
      <c r="AC474" s="355"/>
      <c r="AD474" s="355"/>
      <c r="AE474" s="355"/>
      <c r="AF474" s="355"/>
      <c r="AG474" s="355"/>
      <c r="AH474" s="355"/>
      <c r="AI474" s="355"/>
      <c r="AJ474" s="355"/>
      <c r="AK474" s="355"/>
      <c r="AL474" s="355"/>
      <c r="AM474" s="355"/>
      <c r="AN474" s="355"/>
      <c r="AO474" s="355"/>
      <c r="AP474" s="355"/>
      <c r="AQ474" s="355"/>
      <c r="AR474" s="355"/>
      <c r="AS474" s="355"/>
      <c r="AT474" s="355"/>
      <c r="AU474" s="355"/>
      <c r="AV474" s="355"/>
      <c r="AW474" s="355"/>
      <c r="AX474" s="355"/>
      <c r="AY474" s="355"/>
      <c r="AZ474" s="355"/>
      <c r="BB474" s="430"/>
      <c r="BW474" s="355"/>
      <c r="BX474" s="355"/>
      <c r="BY474" s="355"/>
      <c r="BZ474" s="355"/>
      <c r="CA474" s="355"/>
      <c r="CB474" s="355"/>
      <c r="CC474" s="355"/>
      <c r="CD474" s="355"/>
      <c r="CE474" s="355"/>
      <c r="CF474" s="355"/>
      <c r="CG474" s="355"/>
      <c r="CH474" s="355"/>
      <c r="CI474" s="355"/>
      <c r="CJ474" s="355"/>
      <c r="CK474" s="355"/>
      <c r="CL474" s="355"/>
      <c r="CM474" s="355"/>
      <c r="CN474" s="355"/>
      <c r="CO474" s="355"/>
      <c r="CP474" s="355"/>
      <c r="CQ474" s="355"/>
      <c r="CR474" s="355"/>
      <c r="CS474" s="355"/>
      <c r="CT474" s="355"/>
      <c r="CU474" s="355"/>
      <c r="CV474" s="355"/>
      <c r="CW474" s="355"/>
      <c r="CX474" s="355"/>
      <c r="CY474" s="355"/>
      <c r="CZ474" s="355"/>
    </row>
    <row r="475" s="354" customFormat="true" ht="25.15" customHeight="true" x14ac:dyDescent="0.2">
      <c r="A475" s="430"/>
      <c r="B475" s="430"/>
      <c r="C475" s="1095" t="s">
        <v>290</v>
      </c>
      <c r="D475" s="1096"/>
      <c r="E475" s="912">
        <v>9.8750616620124718E-4</v>
      </c>
      <c r="F475" s="889"/>
      <c r="G475" s="889"/>
      <c r="H475" s="1096" t="s">
        <v>235</v>
      </c>
      <c r="I475" s="1096"/>
      <c r="J475" s="916">
        <v>2.0029116528442328E-2</v>
      </c>
      <c r="K475" s="889"/>
      <c r="L475" s="889"/>
      <c r="M475" s="1096" t="s">
        <v>388</v>
      </c>
      <c r="N475" s="1096"/>
      <c r="O475" s="917">
        <v>-3.7732684340642964E-3</v>
      </c>
      <c r="P475" s="889"/>
      <c r="Q475" s="889"/>
      <c r="R475" s="355"/>
      <c r="W475" s="355"/>
      <c r="X475" s="355"/>
      <c r="Y475" s="355"/>
      <c r="Z475" s="355"/>
      <c r="AA475" s="355"/>
      <c r="AB475" s="355"/>
      <c r="AC475" s="355"/>
      <c r="AD475" s="355"/>
      <c r="AE475" s="355"/>
      <c r="AF475" s="355"/>
      <c r="AG475" s="355"/>
      <c r="AH475" s="355"/>
      <c r="AI475" s="355"/>
      <c r="AJ475" s="355"/>
      <c r="AK475" s="355"/>
      <c r="AL475" s="355"/>
      <c r="AM475" s="355"/>
      <c r="AN475" s="355"/>
      <c r="AO475" s="355"/>
      <c r="AP475" s="355"/>
      <c r="AQ475" s="355"/>
      <c r="AR475" s="355"/>
      <c r="AS475" s="355"/>
      <c r="AT475" s="355"/>
      <c r="AU475" s="355"/>
      <c r="AV475" s="355"/>
      <c r="AW475" s="355"/>
      <c r="AX475" s="355"/>
      <c r="AY475" s="355"/>
      <c r="AZ475" s="355"/>
      <c r="BB475" s="430"/>
      <c r="BW475" s="355"/>
      <c r="BX475" s="355"/>
      <c r="BY475" s="355"/>
      <c r="BZ475" s="355"/>
      <c r="CA475" s="355"/>
      <c r="CB475" s="355"/>
      <c r="CC475" s="355"/>
      <c r="CD475" s="355"/>
      <c r="CE475" s="355"/>
      <c r="CF475" s="355"/>
      <c r="CG475" s="355"/>
      <c r="CH475" s="355"/>
      <c r="CI475" s="355"/>
      <c r="CJ475" s="355"/>
      <c r="CK475" s="355"/>
      <c r="CL475" s="355"/>
      <c r="CM475" s="355"/>
      <c r="CN475" s="355"/>
      <c r="CO475" s="355"/>
      <c r="CP475" s="355"/>
      <c r="CQ475" s="355"/>
      <c r="CR475" s="355"/>
      <c r="CS475" s="355"/>
      <c r="CT475" s="355"/>
      <c r="CU475" s="355"/>
      <c r="CV475" s="355"/>
      <c r="CW475" s="355"/>
      <c r="CX475" s="355"/>
      <c r="CY475" s="355"/>
      <c r="CZ475" s="355"/>
    </row>
    <row r="476" s="354" customFormat="true" ht="25.15" customHeight="true" x14ac:dyDescent="0.2">
      <c r="A476" s="430"/>
      <c r="B476" s="430"/>
      <c r="C476" s="1095" t="s">
        <v>222</v>
      </c>
      <c r="D476" s="1096"/>
      <c r="E476" s="915">
        <v>0.34052317441110275</v>
      </c>
      <c r="F476" s="889"/>
      <c r="G476" s="889"/>
      <c r="H476" s="1096" t="s">
        <v>226</v>
      </c>
      <c r="I476" s="1096"/>
      <c r="J476" s="916">
        <v>0.12690026247777358</v>
      </c>
      <c r="K476" s="889"/>
      <c r="L476" s="889"/>
      <c r="M476" s="1096" t="s">
        <v>393</v>
      </c>
      <c r="N476" s="1096"/>
      <c r="O476" s="917">
        <v>-2.8920738165127231E-3</v>
      </c>
      <c r="P476" s="889"/>
      <c r="Q476" s="889"/>
      <c r="R476" s="355"/>
      <c r="W476" s="355"/>
      <c r="X476" s="355"/>
      <c r="Y476" s="355"/>
      <c r="Z476" s="355"/>
      <c r="AA476" s="355"/>
      <c r="AB476" s="355"/>
      <c r="AC476" s="355"/>
      <c r="AD476" s="355"/>
      <c r="AE476" s="355"/>
      <c r="AF476" s="355"/>
      <c r="AG476" s="355"/>
      <c r="AH476" s="355"/>
      <c r="AI476" s="355"/>
      <c r="AJ476" s="355"/>
      <c r="AK476" s="355"/>
      <c r="AL476" s="355"/>
      <c r="AM476" s="355"/>
      <c r="AN476" s="355"/>
      <c r="AO476" s="355"/>
      <c r="AP476" s="355"/>
      <c r="AQ476" s="355"/>
      <c r="AR476" s="355"/>
      <c r="AS476" s="355"/>
      <c r="AT476" s="355"/>
      <c r="AU476" s="355"/>
      <c r="AV476" s="355"/>
      <c r="AW476" s="355"/>
      <c r="AX476" s="355"/>
      <c r="AY476" s="355"/>
      <c r="AZ476" s="355"/>
      <c r="BB476" s="430"/>
      <c r="BW476" s="355"/>
      <c r="BX476" s="355"/>
      <c r="BY476" s="355"/>
      <c r="BZ476" s="355"/>
      <c r="CA476" s="355"/>
      <c r="CB476" s="355"/>
      <c r="CC476" s="355"/>
      <c r="CD476" s="355"/>
      <c r="CE476" s="355"/>
      <c r="CF476" s="355"/>
      <c r="CG476" s="355"/>
      <c r="CH476" s="355"/>
      <c r="CI476" s="355"/>
      <c r="CJ476" s="355"/>
      <c r="CK476" s="355"/>
      <c r="CL476" s="355"/>
      <c r="CM476" s="355"/>
      <c r="CN476" s="355"/>
      <c r="CO476" s="355"/>
      <c r="CP476" s="355"/>
      <c r="CQ476" s="355"/>
      <c r="CR476" s="355"/>
      <c r="CS476" s="355"/>
      <c r="CT476" s="355"/>
      <c r="CU476" s="355"/>
      <c r="CV476" s="355"/>
      <c r="CW476" s="355"/>
      <c r="CX476" s="355"/>
      <c r="CY476" s="355"/>
      <c r="CZ476" s="355"/>
    </row>
    <row r="477" s="354" customFormat="true" ht="25.15" customHeight="true" x14ac:dyDescent="0.2">
      <c r="A477" s="430"/>
      <c r="B477" s="430"/>
      <c r="C477" s="1095" t="s">
        <v>221</v>
      </c>
      <c r="D477" s="1096"/>
      <c r="E477" s="915">
        <v>0.10332271836310784</v>
      </c>
      <c r="F477" s="889"/>
      <c r="G477" s="889"/>
      <c r="H477" s="1096" t="s">
        <v>442</v>
      </c>
      <c r="I477" s="1096"/>
      <c r="J477" s="916">
        <v>3.7597920799583499E-3</v>
      </c>
      <c r="K477" s="889"/>
      <c r="L477" s="889"/>
      <c r="M477" s="1096" t="s">
        <v>458</v>
      </c>
      <c r="N477" s="1096"/>
      <c r="O477" s="917">
        <v>2.7496669867773352E-3</v>
      </c>
      <c r="P477" s="889"/>
      <c r="Q477" s="889"/>
      <c r="R477" s="355"/>
      <c r="W477" s="355"/>
      <c r="X477" s="355"/>
      <c r="Y477" s="355"/>
      <c r="Z477" s="355"/>
      <c r="AA477" s="355"/>
      <c r="AB477" s="355"/>
      <c r="AC477" s="355"/>
      <c r="AD477" s="355"/>
      <c r="AE477" s="355"/>
      <c r="AF477" s="355"/>
      <c r="AG477" s="355"/>
      <c r="AH477" s="355"/>
      <c r="AI477" s="355"/>
      <c r="AJ477" s="355"/>
      <c r="AK477" s="355"/>
      <c r="AL477" s="355"/>
      <c r="AM477" s="355"/>
      <c r="AN477" s="355"/>
      <c r="AO477" s="355"/>
      <c r="AP477" s="355"/>
      <c r="AQ477" s="355"/>
      <c r="AR477" s="355"/>
      <c r="AS477" s="355"/>
      <c r="AT477" s="355"/>
      <c r="AU477" s="355"/>
      <c r="AV477" s="355"/>
      <c r="AW477" s="355"/>
      <c r="AX477" s="355"/>
      <c r="AY477" s="355"/>
      <c r="AZ477" s="355"/>
      <c r="BB477" s="430"/>
      <c r="BW477" s="355"/>
      <c r="BX477" s="355"/>
      <c r="BY477" s="355"/>
      <c r="BZ477" s="355"/>
      <c r="CA477" s="355"/>
      <c r="CB477" s="355"/>
      <c r="CC477" s="355"/>
      <c r="CD477" s="355"/>
      <c r="CE477" s="355"/>
      <c r="CF477" s="355"/>
      <c r="CG477" s="355"/>
      <c r="CH477" s="355"/>
      <c r="CI477" s="355"/>
      <c r="CJ477" s="355"/>
      <c r="CK477" s="355"/>
      <c r="CL477" s="355"/>
      <c r="CM477" s="355"/>
      <c r="CN477" s="355"/>
      <c r="CO477" s="355"/>
      <c r="CP477" s="355"/>
      <c r="CQ477" s="355"/>
      <c r="CR477" s="355"/>
      <c r="CS477" s="355"/>
      <c r="CT477" s="355"/>
      <c r="CU477" s="355"/>
      <c r="CV477" s="355"/>
      <c r="CW477" s="355"/>
      <c r="CX477" s="355"/>
      <c r="CY477" s="355"/>
      <c r="CZ477" s="355"/>
    </row>
    <row r="478" s="354" customFormat="true" ht="25.15" customHeight="true" x14ac:dyDescent="0.2">
      <c r="A478" s="430"/>
      <c r="B478" s="430"/>
      <c r="C478" s="1095" t="s">
        <v>215</v>
      </c>
      <c r="D478" s="1096"/>
      <c r="E478" s="915">
        <v>0.36184546403320622</v>
      </c>
      <c r="F478" s="889"/>
      <c r="G478" s="889"/>
      <c r="H478" s="1096" t="s">
        <v>368</v>
      </c>
      <c r="I478" s="1096"/>
      <c r="J478" s="916">
        <v>0.46749123635951534</v>
      </c>
      <c r="K478" s="889"/>
      <c r="L478" s="889"/>
      <c r="M478" s="1096" t="s">
        <v>444</v>
      </c>
      <c r="N478" s="1096"/>
      <c r="O478" s="917">
        <v>2.2248646225262771E-3</v>
      </c>
      <c r="P478" s="889"/>
      <c r="Q478" s="889"/>
      <c r="R478" s="355"/>
      <c r="W478" s="355"/>
      <c r="X478" s="355"/>
      <c r="Y478" s="355"/>
      <c r="Z478" s="355"/>
      <c r="AA478" s="355"/>
      <c r="AB478" s="355"/>
      <c r="AC478" s="355"/>
      <c r="AD478" s="355"/>
      <c r="AE478" s="355"/>
      <c r="AF478" s="355"/>
      <c r="AG478" s="355"/>
      <c r="AH478" s="355"/>
      <c r="AI478" s="355"/>
      <c r="AJ478" s="355"/>
      <c r="AK478" s="355"/>
      <c r="AL478" s="355"/>
      <c r="AM478" s="355"/>
      <c r="AN478" s="355"/>
      <c r="AO478" s="355"/>
      <c r="AP478" s="355"/>
      <c r="AQ478" s="355"/>
      <c r="AR478" s="355"/>
      <c r="AS478" s="355"/>
      <c r="AT478" s="355"/>
      <c r="AU478" s="355"/>
      <c r="AV478" s="355"/>
      <c r="AW478" s="355"/>
      <c r="AX478" s="355"/>
      <c r="AY478" s="355"/>
      <c r="AZ478" s="355"/>
      <c r="BB478" s="430"/>
      <c r="BW478" s="355"/>
      <c r="BX478" s="355"/>
      <c r="BY478" s="355"/>
      <c r="BZ478" s="355"/>
      <c r="CA478" s="355"/>
      <c r="CB478" s="355"/>
      <c r="CC478" s="355"/>
      <c r="CD478" s="355"/>
      <c r="CE478" s="355"/>
      <c r="CF478" s="355"/>
      <c r="CG478" s="355"/>
      <c r="CH478" s="355"/>
      <c r="CI478" s="355"/>
      <c r="CJ478" s="355"/>
      <c r="CK478" s="355"/>
      <c r="CL478" s="355"/>
      <c r="CM478" s="355"/>
      <c r="CN478" s="355"/>
      <c r="CO478" s="355"/>
      <c r="CP478" s="355"/>
      <c r="CQ478" s="355"/>
      <c r="CR478" s="355"/>
      <c r="CS478" s="355"/>
      <c r="CT478" s="355"/>
      <c r="CU478" s="355"/>
      <c r="CV478" s="355"/>
      <c r="CW478" s="355"/>
      <c r="CX478" s="355"/>
      <c r="CY478" s="355"/>
      <c r="CZ478" s="355"/>
    </row>
    <row r="479" s="354" customFormat="true" ht="25.15" customHeight="true" x14ac:dyDescent="0.2">
      <c r="A479" s="430"/>
      <c r="B479" s="430"/>
      <c r="C479" s="1095" t="s">
        <v>228</v>
      </c>
      <c r="D479" s="1096"/>
      <c r="E479" s="915">
        <v>0.24985189513238501</v>
      </c>
      <c r="F479" s="889"/>
      <c r="G479" s="889"/>
      <c r="H479" s="1096" t="s">
        <v>444</v>
      </c>
      <c r="I479" s="1096"/>
      <c r="J479" s="916">
        <v>2.6369141936686681E-3</v>
      </c>
      <c r="K479" s="889"/>
      <c r="L479" s="889"/>
      <c r="M479" s="1096" t="s">
        <v>405</v>
      </c>
      <c r="N479" s="1096"/>
      <c r="O479" s="917">
        <v>-1.9738289375655503E-3</v>
      </c>
      <c r="P479" s="889"/>
      <c r="Q479" s="889"/>
      <c r="R479" s="355"/>
      <c r="W479" s="355"/>
      <c r="X479" s="355"/>
      <c r="Y479" s="355"/>
      <c r="Z479" s="355"/>
      <c r="AA479" s="355"/>
      <c r="AB479" s="355"/>
      <c r="AC479" s="355"/>
      <c r="AD479" s="355"/>
      <c r="AE479" s="355"/>
      <c r="AF479" s="355"/>
      <c r="AG479" s="355"/>
      <c r="AH479" s="355"/>
      <c r="AI479" s="355"/>
      <c r="AJ479" s="355"/>
      <c r="AK479" s="355"/>
      <c r="AL479" s="355"/>
      <c r="AM479" s="355"/>
      <c r="AN479" s="355"/>
      <c r="AO479" s="355"/>
      <c r="AP479" s="355"/>
      <c r="AQ479" s="355"/>
      <c r="AR479" s="355"/>
      <c r="AS479" s="355"/>
      <c r="AT479" s="355"/>
      <c r="AU479" s="355"/>
      <c r="AV479" s="355"/>
      <c r="AW479" s="355"/>
      <c r="AX479" s="355"/>
      <c r="AY479" s="355"/>
      <c r="AZ479" s="355"/>
      <c r="BB479" s="430"/>
      <c r="BW479" s="355"/>
      <c r="BX479" s="355"/>
      <c r="BY479" s="355"/>
      <c r="BZ479" s="355"/>
      <c r="CA479" s="355"/>
      <c r="CB479" s="355"/>
      <c r="CC479" s="355"/>
      <c r="CD479" s="355"/>
      <c r="CE479" s="355"/>
      <c r="CF479" s="355"/>
      <c r="CG479" s="355"/>
      <c r="CH479" s="355"/>
      <c r="CI479" s="355"/>
      <c r="CJ479" s="355"/>
      <c r="CK479" s="355"/>
      <c r="CL479" s="355"/>
      <c r="CM479" s="355"/>
      <c r="CN479" s="355"/>
      <c r="CO479" s="355"/>
      <c r="CP479" s="355"/>
      <c r="CQ479" s="355"/>
      <c r="CR479" s="355"/>
      <c r="CS479" s="355"/>
      <c r="CT479" s="355"/>
      <c r="CU479" s="355"/>
      <c r="CV479" s="355"/>
      <c r="CW479" s="355"/>
      <c r="CX479" s="355"/>
      <c r="CY479" s="355"/>
      <c r="CZ479" s="355"/>
    </row>
    <row r="480" s="354" customFormat="true" ht="25.15" customHeight="true" x14ac:dyDescent="0.2">
      <c r="A480" s="430"/>
      <c r="B480" s="430"/>
      <c r="C480" s="1095" t="s">
        <v>233</v>
      </c>
      <c r="D480" s="1096"/>
      <c r="E480" s="915">
        <v>5.3455875942915822E-2</v>
      </c>
      <c r="F480" s="889"/>
      <c r="G480" s="889"/>
      <c r="H480" s="1096" t="s">
        <v>350</v>
      </c>
      <c r="I480" s="1096"/>
      <c r="J480" s="922">
        <v>3.7799942809143376E-6</v>
      </c>
      <c r="K480" s="889"/>
      <c r="L480" s="889"/>
      <c r="M480" s="1096" t="s">
        <v>351</v>
      </c>
      <c r="N480" s="1096"/>
      <c r="O480" s="917">
        <v>1.3557833115811892E-3</v>
      </c>
      <c r="P480" s="889"/>
      <c r="Q480" s="889"/>
      <c r="R480" s="355"/>
      <c r="W480" s="355"/>
      <c r="X480" s="355"/>
      <c r="Y480" s="355"/>
      <c r="Z480" s="355"/>
      <c r="AA480" s="355"/>
      <c r="AB480" s="355"/>
      <c r="AC480" s="355"/>
      <c r="AD480" s="355"/>
      <c r="AE480" s="355"/>
      <c r="AF480" s="355"/>
      <c r="AG480" s="355"/>
      <c r="AH480" s="355"/>
      <c r="AI480" s="355"/>
      <c r="AJ480" s="355"/>
      <c r="AK480" s="355"/>
      <c r="AL480" s="355"/>
      <c r="AM480" s="355"/>
      <c r="AN480" s="355"/>
      <c r="AO480" s="355"/>
      <c r="AP480" s="355"/>
      <c r="AQ480" s="355"/>
      <c r="AR480" s="355"/>
      <c r="AS480" s="355"/>
      <c r="AT480" s="355"/>
      <c r="AU480" s="355"/>
      <c r="AV480" s="355"/>
      <c r="AW480" s="355"/>
      <c r="AX480" s="355"/>
      <c r="AY480" s="355"/>
      <c r="AZ480" s="355"/>
      <c r="BB480" s="430"/>
      <c r="BW480" s="355"/>
      <c r="BX480" s="355"/>
      <c r="BY480" s="355"/>
      <c r="BZ480" s="355"/>
      <c r="CA480" s="355"/>
      <c r="CB480" s="355"/>
      <c r="CC480" s="355"/>
      <c r="CD480" s="355"/>
      <c r="CE480" s="355"/>
      <c r="CF480" s="355"/>
      <c r="CG480" s="355"/>
      <c r="CH480" s="355"/>
      <c r="CI480" s="355"/>
      <c r="CJ480" s="355"/>
      <c r="CK480" s="355"/>
      <c r="CL480" s="355"/>
      <c r="CM480" s="355"/>
      <c r="CN480" s="355"/>
      <c r="CO480" s="355"/>
      <c r="CP480" s="355"/>
      <c r="CQ480" s="355"/>
      <c r="CR480" s="355"/>
      <c r="CS480" s="355"/>
      <c r="CT480" s="355"/>
      <c r="CU480" s="355"/>
      <c r="CV480" s="355"/>
      <c r="CW480" s="355"/>
      <c r="CX480" s="355"/>
      <c r="CY480" s="355"/>
      <c r="CZ480" s="355"/>
    </row>
    <row r="481" s="354" customFormat="true" ht="25.15" customHeight="true" x14ac:dyDescent="0.2">
      <c r="A481" s="430"/>
      <c r="B481" s="430"/>
      <c r="C481" s="1095" t="s">
        <v>235</v>
      </c>
      <c r="D481" s="1096"/>
      <c r="E481" s="915">
        <v>4.7093185364845025E-2</v>
      </c>
      <c r="F481" s="889"/>
      <c r="G481" s="889"/>
      <c r="H481" s="1096" t="s">
        <v>383</v>
      </c>
      <c r="I481" s="1096"/>
      <c r="J481" s="916">
        <v>7.1580872081717147E-3</v>
      </c>
      <c r="K481" s="889"/>
      <c r="L481" s="889"/>
      <c r="M481" s="1096" t="s">
        <v>403</v>
      </c>
      <c r="N481" s="1096"/>
      <c r="O481" s="917">
        <v>-9.751564514783737E-4</v>
      </c>
      <c r="P481" s="889"/>
      <c r="Q481" s="889"/>
      <c r="R481" s="355"/>
      <c r="W481" s="355"/>
      <c r="X481" s="355"/>
      <c r="Y481" s="355"/>
      <c r="Z481" s="355"/>
      <c r="AA481" s="355"/>
      <c r="AB481" s="355"/>
      <c r="AC481" s="355"/>
      <c r="AD481" s="355"/>
      <c r="AE481" s="355"/>
      <c r="AF481" s="355"/>
      <c r="AG481" s="355"/>
      <c r="AH481" s="355"/>
      <c r="AI481" s="355"/>
      <c r="AJ481" s="355"/>
      <c r="AK481" s="355"/>
      <c r="AL481" s="355"/>
      <c r="AM481" s="355"/>
      <c r="AN481" s="355"/>
      <c r="AO481" s="355"/>
      <c r="AP481" s="355"/>
      <c r="AQ481" s="355"/>
      <c r="AR481" s="355"/>
      <c r="AS481" s="355"/>
      <c r="AT481" s="355"/>
      <c r="AU481" s="355"/>
      <c r="AV481" s="355"/>
      <c r="AW481" s="355"/>
      <c r="AX481" s="355"/>
      <c r="AY481" s="355"/>
      <c r="AZ481" s="355"/>
      <c r="BB481" s="430"/>
      <c r="BW481" s="355"/>
      <c r="BX481" s="355"/>
      <c r="BY481" s="355"/>
      <c r="BZ481" s="355"/>
      <c r="CA481" s="355"/>
      <c r="CB481" s="355"/>
      <c r="CC481" s="355"/>
      <c r="CD481" s="355"/>
      <c r="CE481" s="355"/>
      <c r="CF481" s="355"/>
      <c r="CG481" s="355"/>
      <c r="CH481" s="355"/>
      <c r="CI481" s="355"/>
      <c r="CJ481" s="355"/>
      <c r="CK481" s="355"/>
      <c r="CL481" s="355"/>
      <c r="CM481" s="355"/>
      <c r="CN481" s="355"/>
      <c r="CO481" s="355"/>
      <c r="CP481" s="355"/>
      <c r="CQ481" s="355"/>
      <c r="CR481" s="355"/>
      <c r="CS481" s="355"/>
      <c r="CT481" s="355"/>
      <c r="CU481" s="355"/>
      <c r="CV481" s="355"/>
      <c r="CW481" s="355"/>
      <c r="CX481" s="355"/>
      <c r="CY481" s="355"/>
      <c r="CZ481" s="355"/>
    </row>
    <row r="482" s="354" customFormat="true" ht="25.15" customHeight="true" x14ac:dyDescent="0.2">
      <c r="A482" s="430"/>
      <c r="B482" s="430"/>
      <c r="C482" s="1095" t="s">
        <v>226</v>
      </c>
      <c r="D482" s="1096"/>
      <c r="E482" s="915">
        <v>0.12317440026625645</v>
      </c>
      <c r="F482" s="889"/>
      <c r="G482" s="889"/>
      <c r="H482" s="1096" t="s">
        <v>380</v>
      </c>
      <c r="I482" s="1096"/>
      <c r="J482" s="916">
        <v>0.10527376398826217</v>
      </c>
      <c r="K482" s="889"/>
      <c r="L482" s="889"/>
      <c r="M482" s="1096" t="s">
        <v>459</v>
      </c>
      <c r="N482" s="1096"/>
      <c r="O482" s="923">
        <v>5.093463942532051E-4</v>
      </c>
      <c r="P482" s="889"/>
      <c r="Q482" s="889"/>
      <c r="R482" s="355"/>
      <c r="W482" s="355"/>
      <c r="X482" s="355"/>
      <c r="Y482" s="355"/>
      <c r="Z482" s="355"/>
      <c r="AA482" s="355"/>
      <c r="AB482" s="355"/>
      <c r="AC482" s="355"/>
      <c r="AD482" s="355"/>
      <c r="AE482" s="355"/>
      <c r="AF482" s="355"/>
      <c r="AG482" s="355"/>
      <c r="AH482" s="355"/>
      <c r="AI482" s="355"/>
      <c r="AJ482" s="355"/>
      <c r="AK482" s="355"/>
      <c r="AL482" s="355"/>
      <c r="AM482" s="355"/>
      <c r="AN482" s="355"/>
      <c r="AO482" s="355"/>
      <c r="AP482" s="355"/>
      <c r="AQ482" s="355"/>
      <c r="AR482" s="355"/>
      <c r="AS482" s="355"/>
      <c r="AT482" s="355"/>
      <c r="AU482" s="355"/>
      <c r="AV482" s="355"/>
      <c r="AW482" s="355"/>
      <c r="AX482" s="355"/>
      <c r="AY482" s="355"/>
      <c r="AZ482" s="355"/>
      <c r="BB482" s="430"/>
      <c r="BW482" s="355"/>
      <c r="BX482" s="355"/>
      <c r="BY482" s="355"/>
      <c r="BZ482" s="355"/>
      <c r="CA482" s="355"/>
      <c r="CB482" s="355"/>
      <c r="CC482" s="355"/>
      <c r="CD482" s="355"/>
      <c r="CE482" s="355"/>
      <c r="CF482" s="355"/>
      <c r="CG482" s="355"/>
      <c r="CH482" s="355"/>
      <c r="CI482" s="355"/>
      <c r="CJ482" s="355"/>
      <c r="CK482" s="355"/>
      <c r="CL482" s="355"/>
      <c r="CM482" s="355"/>
      <c r="CN482" s="355"/>
      <c r="CO482" s="355"/>
      <c r="CP482" s="355"/>
      <c r="CQ482" s="355"/>
      <c r="CR482" s="355"/>
      <c r="CS482" s="355"/>
      <c r="CT482" s="355"/>
      <c r="CU482" s="355"/>
      <c r="CV482" s="355"/>
      <c r="CW482" s="355"/>
      <c r="CX482" s="355"/>
      <c r="CY482" s="355"/>
      <c r="CZ482" s="355"/>
    </row>
    <row r="483" s="354" customFormat="true" ht="25.15" customHeight="true" x14ac:dyDescent="0.2">
      <c r="A483" s="430"/>
      <c r="B483" s="430"/>
      <c r="C483" s="1095" t="s">
        <v>442</v>
      </c>
      <c r="D483" s="1096"/>
      <c r="E483" s="915">
        <v>4.3379280110859347E-3</v>
      </c>
      <c r="F483" s="889"/>
      <c r="G483" s="889"/>
      <c r="H483" s="1096" t="s">
        <v>370</v>
      </c>
      <c r="I483" s="1096"/>
      <c r="J483" s="916">
        <v>0.18770431885152972</v>
      </c>
      <c r="K483" s="889"/>
      <c r="L483" s="889"/>
      <c r="M483" s="1094"/>
      <c r="N483" s="1094"/>
      <c r="O483" s="889"/>
      <c r="P483" s="889"/>
      <c r="Q483" s="889"/>
      <c r="R483" s="355"/>
      <c r="W483" s="355"/>
      <c r="X483" s="355"/>
      <c r="Y483" s="355"/>
      <c r="Z483" s="355"/>
      <c r="AA483" s="355"/>
      <c r="AB483" s="355"/>
      <c r="AC483" s="355"/>
      <c r="AD483" s="355"/>
      <c r="AE483" s="355"/>
      <c r="AF483" s="355"/>
      <c r="AG483" s="355"/>
      <c r="AH483" s="355"/>
      <c r="AI483" s="355"/>
      <c r="AJ483" s="355"/>
      <c r="AK483" s="355"/>
      <c r="AL483" s="355"/>
      <c r="AM483" s="355"/>
      <c r="AN483" s="355"/>
      <c r="AO483" s="355"/>
      <c r="AP483" s="355"/>
      <c r="AQ483" s="355"/>
      <c r="AR483" s="355"/>
      <c r="AS483" s="355"/>
      <c r="AT483" s="355"/>
      <c r="AU483" s="355"/>
      <c r="AV483" s="355"/>
      <c r="AW483" s="355"/>
      <c r="AX483" s="355"/>
      <c r="AY483" s="355"/>
      <c r="AZ483" s="355"/>
      <c r="BB483" s="430"/>
      <c r="BW483" s="355"/>
      <c r="BX483" s="355"/>
      <c r="BY483" s="355"/>
      <c r="BZ483" s="355"/>
      <c r="CA483" s="355"/>
      <c r="CB483" s="355"/>
      <c r="CC483" s="355"/>
      <c r="CD483" s="355"/>
      <c r="CE483" s="355"/>
      <c r="CF483" s="355"/>
      <c r="CG483" s="355"/>
      <c r="CH483" s="355"/>
      <c r="CI483" s="355"/>
      <c r="CJ483" s="355"/>
      <c r="CK483" s="355"/>
      <c r="CL483" s="355"/>
      <c r="CM483" s="355"/>
      <c r="CN483" s="355"/>
      <c r="CO483" s="355"/>
      <c r="CP483" s="355"/>
      <c r="CQ483" s="355"/>
      <c r="CR483" s="355"/>
      <c r="CS483" s="355"/>
      <c r="CT483" s="355"/>
      <c r="CU483" s="355"/>
      <c r="CV483" s="355"/>
      <c r="CW483" s="355"/>
      <c r="CX483" s="355"/>
      <c r="CY483" s="355"/>
      <c r="CZ483" s="355"/>
    </row>
    <row r="484" s="354" customFormat="true" ht="25.15" customHeight="true" x14ac:dyDescent="0.2">
      <c r="A484" s="430"/>
      <c r="B484" s="430"/>
      <c r="C484" s="1095" t="s">
        <v>368</v>
      </c>
      <c r="D484" s="1096"/>
      <c r="E484" s="915">
        <v>0.56407781583194505</v>
      </c>
      <c r="F484" s="889"/>
      <c r="G484" s="889"/>
      <c r="H484" s="1096" t="s">
        <v>394</v>
      </c>
      <c r="I484" s="1096"/>
      <c r="J484" s="916">
        <v>1.6668535891741899E-3</v>
      </c>
      <c r="K484" s="889"/>
      <c r="L484" s="889"/>
      <c r="M484" s="1094"/>
      <c r="N484" s="1094"/>
      <c r="O484" s="889"/>
      <c r="P484" s="889"/>
      <c r="Q484" s="889"/>
      <c r="R484" s="355"/>
      <c r="W484" s="355"/>
      <c r="X484" s="355"/>
      <c r="Y484" s="355"/>
      <c r="Z484" s="355"/>
      <c r="AA484" s="355"/>
      <c r="AB484" s="355"/>
      <c r="AC484" s="355"/>
      <c r="AD484" s="355"/>
      <c r="AE484" s="355"/>
      <c r="AF484" s="355"/>
      <c r="AG484" s="355"/>
      <c r="AH484" s="355"/>
      <c r="AI484" s="355"/>
      <c r="AJ484" s="355"/>
      <c r="AK484" s="355"/>
      <c r="AL484" s="355"/>
      <c r="AM484" s="355"/>
      <c r="AN484" s="355"/>
      <c r="AO484" s="355"/>
      <c r="AP484" s="355"/>
      <c r="AQ484" s="355"/>
      <c r="AR484" s="355"/>
      <c r="AS484" s="355"/>
      <c r="AT484" s="355"/>
      <c r="AU484" s="355"/>
      <c r="AV484" s="355"/>
      <c r="AW484" s="355"/>
      <c r="AX484" s="355"/>
      <c r="AY484" s="355"/>
      <c r="AZ484" s="355"/>
      <c r="BB484" s="430"/>
      <c r="BW484" s="355"/>
      <c r="BX484" s="355"/>
      <c r="BY484" s="355"/>
      <c r="BZ484" s="355"/>
      <c r="CA484" s="355"/>
      <c r="CB484" s="355"/>
      <c r="CC484" s="355"/>
      <c r="CD484" s="355"/>
      <c r="CE484" s="355"/>
      <c r="CF484" s="355"/>
      <c r="CG484" s="355"/>
      <c r="CH484" s="355"/>
      <c r="CI484" s="355"/>
      <c r="CJ484" s="355"/>
      <c r="CK484" s="355"/>
      <c r="CL484" s="355"/>
      <c r="CM484" s="355"/>
      <c r="CN484" s="355"/>
      <c r="CO484" s="355"/>
      <c r="CP484" s="355"/>
      <c r="CQ484" s="355"/>
      <c r="CR484" s="355"/>
      <c r="CS484" s="355"/>
      <c r="CT484" s="355"/>
      <c r="CU484" s="355"/>
      <c r="CV484" s="355"/>
      <c r="CW484" s="355"/>
      <c r="CX484" s="355"/>
      <c r="CY484" s="355"/>
      <c r="CZ484" s="355"/>
    </row>
    <row r="485" s="354" customFormat="true" ht="25.15" customHeight="true" x14ac:dyDescent="0.2">
      <c r="A485" s="430"/>
      <c r="B485" s="430"/>
      <c r="C485" s="1095" t="s">
        <v>444</v>
      </c>
      <c r="D485" s="1096"/>
      <c r="E485" s="915">
        <v>6.7667452821457998E-4</v>
      </c>
      <c r="F485" s="889"/>
      <c r="G485" s="889"/>
      <c r="H485" s="1096" t="s">
        <v>369</v>
      </c>
      <c r="I485" s="1096"/>
      <c r="J485" s="916">
        <v>5.7961681849344948E-4</v>
      </c>
      <c r="K485" s="889"/>
      <c r="L485" s="889"/>
      <c r="M485" s="1094"/>
      <c r="N485" s="1094"/>
      <c r="O485" s="889"/>
      <c r="P485" s="889"/>
      <c r="Q485" s="889"/>
      <c r="R485" s="355"/>
      <c r="W485" s="355"/>
      <c r="X485" s="355"/>
      <c r="Y485" s="355"/>
      <c r="Z485" s="355"/>
      <c r="AA485" s="355"/>
      <c r="AB485" s="355"/>
      <c r="AC485" s="355"/>
      <c r="AD485" s="355"/>
      <c r="AE485" s="355"/>
      <c r="AF485" s="355"/>
      <c r="AG485" s="355"/>
      <c r="AH485" s="355"/>
      <c r="AI485" s="355"/>
      <c r="AJ485" s="355"/>
      <c r="AK485" s="355"/>
      <c r="AL485" s="355"/>
      <c r="AM485" s="355"/>
      <c r="AN485" s="355"/>
      <c r="AO485" s="355"/>
      <c r="AP485" s="355"/>
      <c r="AQ485" s="355"/>
      <c r="AR485" s="355"/>
      <c r="AS485" s="355"/>
      <c r="AT485" s="355"/>
      <c r="AU485" s="355"/>
      <c r="AV485" s="355"/>
      <c r="AW485" s="355"/>
      <c r="AX485" s="355"/>
      <c r="AY485" s="355"/>
      <c r="AZ485" s="355"/>
      <c r="BB485" s="430"/>
      <c r="BW485" s="355"/>
      <c r="BX485" s="355"/>
      <c r="BY485" s="355"/>
      <c r="BZ485" s="355"/>
      <c r="CA485" s="355"/>
      <c r="CB485" s="355"/>
      <c r="CC485" s="355"/>
      <c r="CD485" s="355"/>
      <c r="CE485" s="355"/>
      <c r="CF485" s="355"/>
      <c r="CG485" s="355"/>
      <c r="CH485" s="355"/>
      <c r="CI485" s="355"/>
      <c r="CJ485" s="355"/>
      <c r="CK485" s="355"/>
      <c r="CL485" s="355"/>
      <c r="CM485" s="355"/>
      <c r="CN485" s="355"/>
      <c r="CO485" s="355"/>
      <c r="CP485" s="355"/>
      <c r="CQ485" s="355"/>
      <c r="CR485" s="355"/>
      <c r="CS485" s="355"/>
      <c r="CT485" s="355"/>
      <c r="CU485" s="355"/>
      <c r="CV485" s="355"/>
      <c r="CW485" s="355"/>
      <c r="CX485" s="355"/>
      <c r="CY485" s="355"/>
      <c r="CZ485" s="355"/>
    </row>
    <row r="486" s="354" customFormat="true" ht="25.15" customHeight="true" x14ac:dyDescent="0.2">
      <c r="A486" s="430"/>
      <c r="B486" s="430"/>
      <c r="C486" s="1095" t="s">
        <v>350</v>
      </c>
      <c r="D486" s="1096"/>
      <c r="E486" s="915">
        <v>7.903849730889589E-4</v>
      </c>
      <c r="F486" s="889"/>
      <c r="G486" s="889"/>
      <c r="H486" s="1096" t="s">
        <v>448</v>
      </c>
      <c r="I486" s="1096"/>
      <c r="J486" s="916">
        <v>1.0233997966645489E-3</v>
      </c>
      <c r="K486" s="889"/>
      <c r="L486" s="889"/>
      <c r="M486" s="1096" t="s">
        <v>249</v>
      </c>
      <c r="N486" s="1096"/>
      <c r="O486" s="1096"/>
      <c r="P486" s="889"/>
      <c r="Q486" s="889"/>
      <c r="R486" s="355"/>
      <c r="W486" s="355"/>
      <c r="X486" s="355"/>
      <c r="Y486" s="355"/>
      <c r="Z486" s="355"/>
      <c r="AA486" s="355"/>
      <c r="AB486" s="355"/>
      <c r="AC486" s="355"/>
      <c r="AD486" s="355"/>
      <c r="AE486" s="355"/>
      <c r="AF486" s="355"/>
      <c r="AG486" s="355"/>
      <c r="AH486" s="355"/>
      <c r="AI486" s="355"/>
      <c r="AJ486" s="355"/>
      <c r="AK486" s="355"/>
      <c r="AL486" s="355"/>
      <c r="AM486" s="355"/>
      <c r="AN486" s="355"/>
      <c r="AO486" s="355"/>
      <c r="AP486" s="355"/>
      <c r="AQ486" s="355"/>
      <c r="AR486" s="355"/>
      <c r="AS486" s="355"/>
      <c r="AT486" s="355"/>
      <c r="AU486" s="355"/>
      <c r="AV486" s="355"/>
      <c r="AW486" s="355"/>
      <c r="AX486" s="355"/>
      <c r="AY486" s="355"/>
      <c r="AZ486" s="355"/>
      <c r="BB486" s="430"/>
      <c r="BW486" s="355"/>
      <c r="BX486" s="355"/>
      <c r="BY486" s="355"/>
      <c r="BZ486" s="355"/>
      <c r="CA486" s="355"/>
      <c r="CB486" s="355"/>
      <c r="CC486" s="355"/>
      <c r="CD486" s="355"/>
      <c r="CE486" s="355"/>
      <c r="CF486" s="355"/>
      <c r="CG486" s="355"/>
      <c r="CH486" s="355"/>
      <c r="CI486" s="355"/>
      <c r="CJ486" s="355"/>
      <c r="CK486" s="355"/>
      <c r="CL486" s="355"/>
      <c r="CM486" s="355"/>
      <c r="CN486" s="355"/>
      <c r="CO486" s="355"/>
      <c r="CP486" s="355"/>
      <c r="CQ486" s="355"/>
      <c r="CR486" s="355"/>
      <c r="CS486" s="355"/>
      <c r="CT486" s="355"/>
      <c r="CU486" s="355"/>
      <c r="CV486" s="355"/>
      <c r="CW486" s="355"/>
      <c r="CX486" s="355"/>
      <c r="CY486" s="355"/>
      <c r="CZ486" s="355"/>
    </row>
    <row r="487" s="354" customFormat="true" ht="25.15" customHeight="true" x14ac:dyDescent="0.2">
      <c r="A487" s="430"/>
      <c r="B487" s="430"/>
      <c r="C487" s="1095" t="s">
        <v>453</v>
      </c>
      <c r="D487" s="1096"/>
      <c r="E487" s="915">
        <v>2.1201169892775336E-4</v>
      </c>
      <c r="F487" s="889"/>
      <c r="G487" s="889"/>
      <c r="H487" s="1096" t="s">
        <v>446</v>
      </c>
      <c r="I487" s="1096"/>
      <c r="J487" s="916">
        <v>1.4929984384519249E-3</v>
      </c>
      <c r="K487" s="889"/>
      <c r="L487" s="889"/>
      <c r="M487" s="1096" t="s">
        <v>196</v>
      </c>
      <c r="N487" s="1096"/>
      <c r="O487" s="924" t="s">
        <v>250</v>
      </c>
      <c r="P487" s="889"/>
      <c r="Q487" s="889"/>
      <c r="R487" s="355"/>
      <c r="W487" s="355"/>
      <c r="X487" s="355"/>
      <c r="Y487" s="355"/>
      <c r="Z487" s="355"/>
      <c r="AA487" s="355"/>
      <c r="AB487" s="355"/>
      <c r="AC487" s="355"/>
      <c r="AD487" s="355"/>
      <c r="AE487" s="355"/>
      <c r="AF487" s="355"/>
      <c r="AG487" s="355"/>
      <c r="AH487" s="355"/>
      <c r="AI487" s="355"/>
      <c r="AJ487" s="355"/>
      <c r="AK487" s="355"/>
      <c r="AL487" s="355"/>
      <c r="AM487" s="355"/>
      <c r="AN487" s="355"/>
      <c r="AO487" s="355"/>
      <c r="AP487" s="355"/>
      <c r="AQ487" s="355"/>
      <c r="AR487" s="355"/>
      <c r="AS487" s="355"/>
      <c r="AT487" s="355"/>
      <c r="AU487" s="355"/>
      <c r="AV487" s="355"/>
      <c r="AW487" s="355"/>
      <c r="AX487" s="355"/>
      <c r="AY487" s="355"/>
      <c r="AZ487" s="355"/>
      <c r="BB487" s="430"/>
      <c r="BW487" s="355"/>
      <c r="BX487" s="355"/>
      <c r="BY487" s="355"/>
      <c r="BZ487" s="355"/>
      <c r="CA487" s="355"/>
      <c r="CB487" s="355"/>
      <c r="CC487" s="355"/>
      <c r="CD487" s="355"/>
      <c r="CE487" s="355"/>
      <c r="CF487" s="355"/>
      <c r="CG487" s="355"/>
      <c r="CH487" s="355"/>
      <c r="CI487" s="355"/>
      <c r="CJ487" s="355"/>
      <c r="CK487" s="355"/>
      <c r="CL487" s="355"/>
      <c r="CM487" s="355"/>
      <c r="CN487" s="355"/>
      <c r="CO487" s="355"/>
      <c r="CP487" s="355"/>
      <c r="CQ487" s="355"/>
      <c r="CR487" s="355"/>
      <c r="CS487" s="355"/>
      <c r="CT487" s="355"/>
      <c r="CU487" s="355"/>
      <c r="CV487" s="355"/>
      <c r="CW487" s="355"/>
      <c r="CX487" s="355"/>
      <c r="CY487" s="355"/>
      <c r="CZ487" s="355"/>
    </row>
    <row r="488" s="354" customFormat="true" ht="25.15" customHeight="true" x14ac:dyDescent="0.2">
      <c r="A488" s="430"/>
      <c r="B488" s="430"/>
      <c r="C488" s="1095" t="s">
        <v>393</v>
      </c>
      <c r="D488" s="1096"/>
      <c r="E488" s="925">
        <v>8.2851450519415512E-5</v>
      </c>
      <c r="F488" s="889"/>
      <c r="G488" s="889"/>
      <c r="H488" s="1096" t="s">
        <v>439</v>
      </c>
      <c r="I488" s="1096"/>
      <c r="J488" s="916">
        <v>2.3492206783186014E-2</v>
      </c>
      <c r="K488" s="889"/>
      <c r="L488" s="889"/>
      <c r="M488" s="1096" t="s">
        <v>290</v>
      </c>
      <c r="N488" s="1096"/>
      <c r="O488" s="914">
        <v>4.3528802547494229E-3</v>
      </c>
      <c r="P488" s="889"/>
      <c r="Q488" s="889"/>
      <c r="R488" s="355"/>
      <c r="W488" s="355"/>
      <c r="X488" s="355"/>
      <c r="Y488" s="355"/>
      <c r="Z488" s="355"/>
      <c r="AA488" s="355"/>
      <c r="AB488" s="355"/>
      <c r="AC488" s="355"/>
      <c r="AD488" s="355"/>
      <c r="AE488" s="355"/>
      <c r="AF488" s="355"/>
      <c r="AG488" s="355"/>
      <c r="AH488" s="355"/>
      <c r="AI488" s="355"/>
      <c r="AJ488" s="355"/>
      <c r="AK488" s="355"/>
      <c r="AL488" s="355"/>
      <c r="AM488" s="355"/>
      <c r="AN488" s="355"/>
      <c r="AO488" s="355"/>
      <c r="AP488" s="355"/>
      <c r="AQ488" s="355"/>
      <c r="AR488" s="355"/>
      <c r="AS488" s="355"/>
      <c r="AT488" s="355"/>
      <c r="AU488" s="355"/>
      <c r="AV488" s="355"/>
      <c r="AW488" s="355"/>
      <c r="AX488" s="355"/>
      <c r="AY488" s="355"/>
      <c r="AZ488" s="355"/>
      <c r="BB488" s="430"/>
      <c r="BW488" s="355"/>
      <c r="BX488" s="355"/>
      <c r="BY488" s="355"/>
      <c r="BZ488" s="355"/>
      <c r="CA488" s="355"/>
      <c r="CB488" s="355"/>
      <c r="CC488" s="355"/>
      <c r="CD488" s="355"/>
      <c r="CE488" s="355"/>
      <c r="CF488" s="355"/>
      <c r="CG488" s="355"/>
      <c r="CH488" s="355"/>
      <c r="CI488" s="355"/>
      <c r="CJ488" s="355"/>
      <c r="CK488" s="355"/>
      <c r="CL488" s="355"/>
      <c r="CM488" s="355"/>
      <c r="CN488" s="355"/>
      <c r="CO488" s="355"/>
      <c r="CP488" s="355"/>
      <c r="CQ488" s="355"/>
      <c r="CR488" s="355"/>
      <c r="CS488" s="355"/>
      <c r="CT488" s="355"/>
      <c r="CU488" s="355"/>
      <c r="CV488" s="355"/>
      <c r="CW488" s="355"/>
      <c r="CX488" s="355"/>
      <c r="CY488" s="355"/>
      <c r="CZ488" s="355"/>
    </row>
    <row r="489" s="354" customFormat="true" ht="25.15" customHeight="true" x14ac:dyDescent="0.2">
      <c r="A489" s="430"/>
      <c r="B489" s="430"/>
      <c r="C489" s="1095" t="s">
        <v>383</v>
      </c>
      <c r="D489" s="1096"/>
      <c r="E489" s="915">
        <v>1.5118218115505816E-2</v>
      </c>
      <c r="F489" s="889"/>
      <c r="G489" s="889"/>
      <c r="H489" s="1096" t="s">
        <v>431</v>
      </c>
      <c r="I489" s="1096"/>
      <c r="J489" s="916">
        <v>0.35353027902090572</v>
      </c>
      <c r="K489" s="889"/>
      <c r="L489" s="889"/>
      <c r="M489" s="1096" t="s">
        <v>222</v>
      </c>
      <c r="N489" s="1096"/>
      <c r="O489" s="917">
        <v>0.20985364859042846</v>
      </c>
      <c r="P489" s="889"/>
      <c r="Q489" s="889"/>
      <c r="R489" s="355"/>
      <c r="W489" s="355"/>
      <c r="X489" s="355"/>
      <c r="Y489" s="355"/>
      <c r="Z489" s="355"/>
      <c r="AA489" s="355"/>
      <c r="AB489" s="355"/>
      <c r="AC489" s="355"/>
      <c r="AD489" s="355"/>
      <c r="AE489" s="355"/>
      <c r="AF489" s="355"/>
      <c r="AG489" s="355"/>
      <c r="AH489" s="355"/>
      <c r="AI489" s="355"/>
      <c r="AJ489" s="355"/>
      <c r="AK489" s="355"/>
      <c r="AL489" s="355"/>
      <c r="AM489" s="355"/>
      <c r="AN489" s="355"/>
      <c r="AO489" s="355"/>
      <c r="AP489" s="355"/>
      <c r="AQ489" s="355"/>
      <c r="AR489" s="355"/>
      <c r="AS489" s="355"/>
      <c r="AT489" s="355"/>
      <c r="AU489" s="355"/>
      <c r="AV489" s="355"/>
      <c r="AW489" s="355"/>
      <c r="AX489" s="355"/>
      <c r="AY489" s="355"/>
      <c r="AZ489" s="355"/>
      <c r="BB489" s="430"/>
      <c r="BW489" s="355"/>
      <c r="BX489" s="355"/>
      <c r="BY489" s="355"/>
      <c r="BZ489" s="355"/>
      <c r="CA489" s="355"/>
      <c r="CB489" s="355"/>
      <c r="CC489" s="355"/>
      <c r="CD489" s="355"/>
      <c r="CE489" s="355"/>
      <c r="CF489" s="355"/>
      <c r="CG489" s="355"/>
      <c r="CH489" s="355"/>
      <c r="CI489" s="355"/>
      <c r="CJ489" s="355"/>
      <c r="CK489" s="355"/>
      <c r="CL489" s="355"/>
      <c r="CM489" s="355"/>
      <c r="CN489" s="355"/>
      <c r="CO489" s="355"/>
      <c r="CP489" s="355"/>
      <c r="CQ489" s="355"/>
      <c r="CR489" s="355"/>
      <c r="CS489" s="355"/>
      <c r="CT489" s="355"/>
      <c r="CU489" s="355"/>
      <c r="CV489" s="355"/>
      <c r="CW489" s="355"/>
      <c r="CX489" s="355"/>
      <c r="CY489" s="355"/>
      <c r="CZ489" s="355"/>
    </row>
    <row r="490" s="354" customFormat="true" ht="25.15" customHeight="true" x14ac:dyDescent="0.2">
      <c r="A490" s="430"/>
      <c r="B490" s="430"/>
      <c r="C490" s="1095" t="s">
        <v>380</v>
      </c>
      <c r="D490" s="1096"/>
      <c r="E490" s="915">
        <v>0.1136449085797567</v>
      </c>
      <c r="F490" s="889"/>
      <c r="G490" s="889"/>
      <c r="H490" s="1096" t="s">
        <v>402</v>
      </c>
      <c r="I490" s="1096"/>
      <c r="J490" s="916">
        <v>2.7502940979781721E-2</v>
      </c>
      <c r="K490" s="889"/>
      <c r="L490" s="889"/>
      <c r="M490" s="1096" t="s">
        <v>221</v>
      </c>
      <c r="N490" s="1096"/>
      <c r="O490" s="917">
        <v>8.1125012371373997E-2</v>
      </c>
      <c r="P490" s="889"/>
      <c r="Q490" s="889"/>
      <c r="R490" s="355"/>
      <c r="W490" s="355"/>
      <c r="X490" s="355"/>
      <c r="Y490" s="355"/>
      <c r="Z490" s="355"/>
      <c r="AA490" s="355"/>
      <c r="AB490" s="355"/>
      <c r="AC490" s="355"/>
      <c r="AD490" s="355"/>
      <c r="AE490" s="355"/>
      <c r="AF490" s="355"/>
      <c r="AG490" s="355"/>
      <c r="AH490" s="355"/>
      <c r="AI490" s="355"/>
      <c r="AJ490" s="355"/>
      <c r="AK490" s="355"/>
      <c r="AL490" s="355"/>
      <c r="AM490" s="355"/>
      <c r="AN490" s="355"/>
      <c r="AO490" s="355"/>
      <c r="AP490" s="355"/>
      <c r="AQ490" s="355"/>
      <c r="AR490" s="355"/>
      <c r="AS490" s="355"/>
      <c r="AT490" s="355"/>
      <c r="AU490" s="355"/>
      <c r="AV490" s="355"/>
      <c r="AW490" s="355"/>
      <c r="AX490" s="355"/>
      <c r="AY490" s="355"/>
      <c r="AZ490" s="355"/>
      <c r="BB490" s="430"/>
      <c r="BW490" s="355"/>
      <c r="BX490" s="355"/>
      <c r="BY490" s="355"/>
      <c r="BZ490" s="355"/>
      <c r="CA490" s="355"/>
      <c r="CB490" s="355"/>
      <c r="CC490" s="355"/>
      <c r="CD490" s="355"/>
      <c r="CE490" s="355"/>
      <c r="CF490" s="355"/>
      <c r="CG490" s="355"/>
      <c r="CH490" s="355"/>
      <c r="CI490" s="355"/>
      <c r="CJ490" s="355"/>
      <c r="CK490" s="355"/>
      <c r="CL490" s="355"/>
      <c r="CM490" s="355"/>
      <c r="CN490" s="355"/>
      <c r="CO490" s="355"/>
      <c r="CP490" s="355"/>
      <c r="CQ490" s="355"/>
      <c r="CR490" s="355"/>
      <c r="CS490" s="355"/>
      <c r="CT490" s="355"/>
      <c r="CU490" s="355"/>
      <c r="CV490" s="355"/>
      <c r="CW490" s="355"/>
      <c r="CX490" s="355"/>
      <c r="CY490" s="355"/>
      <c r="CZ490" s="355"/>
    </row>
    <row r="491" s="354" customFormat="true" ht="25.15" customHeight="true" x14ac:dyDescent="0.2">
      <c r="A491" s="430"/>
      <c r="B491" s="430"/>
      <c r="C491" s="1095" t="s">
        <v>370</v>
      </c>
      <c r="D491" s="1096"/>
      <c r="E491" s="915">
        <v>0.38227306382777793</v>
      </c>
      <c r="F491" s="889"/>
      <c r="G491" s="889"/>
      <c r="H491" s="1096" t="s">
        <v>413</v>
      </c>
      <c r="I491" s="1096"/>
      <c r="J491" s="916">
        <v>1.190346850421441E-2</v>
      </c>
      <c r="K491" s="889"/>
      <c r="L491" s="889"/>
      <c r="M491" s="1096" t="s">
        <v>215</v>
      </c>
      <c r="N491" s="1096"/>
      <c r="O491" s="917">
        <v>0.22337935405799575</v>
      </c>
      <c r="P491" s="889"/>
      <c r="Q491" s="889"/>
      <c r="R491" s="355"/>
      <c r="W491" s="355"/>
      <c r="X491" s="355"/>
      <c r="Y491" s="355"/>
      <c r="Z491" s="355"/>
      <c r="AA491" s="355"/>
      <c r="AB491" s="355"/>
      <c r="AC491" s="355"/>
      <c r="AD491" s="355"/>
      <c r="AE491" s="355"/>
      <c r="AF491" s="355"/>
      <c r="AG491" s="355"/>
      <c r="AH491" s="355"/>
      <c r="AI491" s="355"/>
      <c r="AJ491" s="355"/>
      <c r="AK491" s="355"/>
      <c r="AL491" s="355"/>
      <c r="AM491" s="355"/>
      <c r="AN491" s="355"/>
      <c r="AO491" s="355"/>
      <c r="AP491" s="355"/>
      <c r="AQ491" s="355"/>
      <c r="AR491" s="355"/>
      <c r="AS491" s="355"/>
      <c r="AT491" s="355"/>
      <c r="AU491" s="355"/>
      <c r="AV491" s="355"/>
      <c r="AW491" s="355"/>
      <c r="AX491" s="355"/>
      <c r="AY491" s="355"/>
      <c r="AZ491" s="355"/>
      <c r="BB491" s="430"/>
      <c r="BW491" s="355"/>
      <c r="BX491" s="355"/>
      <c r="BY491" s="355"/>
      <c r="BZ491" s="355"/>
      <c r="CA491" s="355"/>
      <c r="CB491" s="355"/>
      <c r="CC491" s="355"/>
      <c r="CD491" s="355"/>
      <c r="CE491" s="355"/>
      <c r="CF491" s="355"/>
      <c r="CG491" s="355"/>
      <c r="CH491" s="355"/>
      <c r="CI491" s="355"/>
      <c r="CJ491" s="355"/>
      <c r="CK491" s="355"/>
      <c r="CL491" s="355"/>
      <c r="CM491" s="355"/>
      <c r="CN491" s="355"/>
      <c r="CO491" s="355"/>
      <c r="CP491" s="355"/>
      <c r="CQ491" s="355"/>
      <c r="CR491" s="355"/>
      <c r="CS491" s="355"/>
      <c r="CT491" s="355"/>
      <c r="CU491" s="355"/>
      <c r="CV491" s="355"/>
      <c r="CW491" s="355"/>
      <c r="CX491" s="355"/>
      <c r="CY491" s="355"/>
      <c r="CZ491" s="355"/>
    </row>
    <row r="492" s="354" customFormat="true" ht="25.15" customHeight="true" x14ac:dyDescent="0.2">
      <c r="A492" s="430"/>
      <c r="B492" s="430"/>
      <c r="C492" s="1095" t="s">
        <v>394</v>
      </c>
      <c r="D492" s="1096"/>
      <c r="E492" s="915">
        <v>2.4711595042950685E-3</v>
      </c>
      <c r="F492" s="889"/>
      <c r="G492" s="889"/>
      <c r="H492" s="1096" t="s">
        <v>346</v>
      </c>
      <c r="I492" s="1096"/>
      <c r="J492" s="922">
        <v>3.08006042894435E-5</v>
      </c>
      <c r="K492" s="889"/>
      <c r="L492" s="889"/>
      <c r="M492" s="1096" t="s">
        <v>228</v>
      </c>
      <c r="N492" s="1096"/>
      <c r="O492" s="917">
        <v>0.19323887067470896</v>
      </c>
      <c r="P492" s="889"/>
      <c r="Q492" s="889"/>
      <c r="R492" s="355"/>
      <c r="W492" s="355"/>
      <c r="X492" s="355"/>
      <c r="Y492" s="355"/>
      <c r="Z492" s="355"/>
      <c r="AA492" s="355"/>
      <c r="AB492" s="355"/>
      <c r="AC492" s="355"/>
      <c r="AD492" s="355"/>
      <c r="AE492" s="355"/>
      <c r="AF492" s="355"/>
      <c r="AG492" s="355"/>
      <c r="AH492" s="355"/>
      <c r="AI492" s="355"/>
      <c r="AJ492" s="355"/>
      <c r="AK492" s="355"/>
      <c r="AL492" s="355"/>
      <c r="AM492" s="355"/>
      <c r="AN492" s="355"/>
      <c r="AO492" s="355"/>
      <c r="AP492" s="355"/>
      <c r="AQ492" s="355"/>
      <c r="AR492" s="355"/>
      <c r="AS492" s="355"/>
      <c r="AT492" s="355"/>
      <c r="AU492" s="355"/>
      <c r="AV492" s="355"/>
      <c r="AW492" s="355"/>
      <c r="AX492" s="355"/>
      <c r="AY492" s="355"/>
      <c r="AZ492" s="355"/>
      <c r="BB492" s="430"/>
      <c r="BW492" s="355"/>
      <c r="BX492" s="355"/>
      <c r="BY492" s="355"/>
      <c r="BZ492" s="355"/>
      <c r="CA492" s="355"/>
      <c r="CB492" s="355"/>
      <c r="CC492" s="355"/>
      <c r="CD492" s="355"/>
      <c r="CE492" s="355"/>
      <c r="CF492" s="355"/>
      <c r="CG492" s="355"/>
      <c r="CH492" s="355"/>
      <c r="CI492" s="355"/>
      <c r="CJ492" s="355"/>
      <c r="CK492" s="355"/>
      <c r="CL492" s="355"/>
      <c r="CM492" s="355"/>
      <c r="CN492" s="355"/>
      <c r="CO492" s="355"/>
      <c r="CP492" s="355"/>
      <c r="CQ492" s="355"/>
      <c r="CR492" s="355"/>
      <c r="CS492" s="355"/>
      <c r="CT492" s="355"/>
      <c r="CU492" s="355"/>
      <c r="CV492" s="355"/>
      <c r="CW492" s="355"/>
      <c r="CX492" s="355"/>
      <c r="CY492" s="355"/>
      <c r="CZ492" s="355"/>
    </row>
    <row r="493" s="354" customFormat="true" ht="25.15" customHeight="true" x14ac:dyDescent="0.2">
      <c r="A493" s="430"/>
      <c r="B493" s="430"/>
      <c r="C493" s="1095" t="s">
        <v>369</v>
      </c>
      <c r="D493" s="1096"/>
      <c r="E493" s="925">
        <v>8.6022466403661471E-5</v>
      </c>
      <c r="F493" s="889"/>
      <c r="G493" s="889"/>
      <c r="H493" s="1096" t="s">
        <v>438</v>
      </c>
      <c r="I493" s="1096"/>
      <c r="J493" s="916">
        <v>2.2060322604334576E-4</v>
      </c>
      <c r="K493" s="889"/>
      <c r="L493" s="889"/>
      <c r="M493" s="1096" t="s">
        <v>233</v>
      </c>
      <c r="N493" s="1096"/>
      <c r="O493" s="917">
        <v>3.6777778486645332E-2</v>
      </c>
      <c r="P493" s="889"/>
      <c r="Q493" s="889"/>
      <c r="R493" s="355"/>
      <c r="W493" s="355"/>
      <c r="X493" s="355"/>
      <c r="Y493" s="355"/>
      <c r="Z493" s="355"/>
      <c r="AA493" s="355"/>
      <c r="AB493" s="355"/>
      <c r="AC493" s="355"/>
      <c r="AD493" s="355"/>
      <c r="AE493" s="355"/>
      <c r="AF493" s="355"/>
      <c r="AG493" s="355"/>
      <c r="AH493" s="355"/>
      <c r="AI493" s="355"/>
      <c r="AJ493" s="355"/>
      <c r="AK493" s="355"/>
      <c r="AL493" s="355"/>
      <c r="AM493" s="355"/>
      <c r="AN493" s="355"/>
      <c r="AO493" s="355"/>
      <c r="AP493" s="355"/>
      <c r="AQ493" s="355"/>
      <c r="AR493" s="355"/>
      <c r="AS493" s="355"/>
      <c r="AT493" s="355"/>
      <c r="AU493" s="355"/>
      <c r="AV493" s="355"/>
      <c r="AW493" s="355"/>
      <c r="AX493" s="355"/>
      <c r="AY493" s="355"/>
      <c r="AZ493" s="355"/>
      <c r="BB493" s="430"/>
      <c r="BW493" s="355"/>
      <c r="BX493" s="355"/>
      <c r="BY493" s="355"/>
      <c r="BZ493" s="355"/>
      <c r="CA493" s="355"/>
      <c r="CB493" s="355"/>
      <c r="CC493" s="355"/>
      <c r="CD493" s="355"/>
      <c r="CE493" s="355"/>
      <c r="CF493" s="355"/>
      <c r="CG493" s="355"/>
      <c r="CH493" s="355"/>
      <c r="CI493" s="355"/>
      <c r="CJ493" s="355"/>
      <c r="CK493" s="355"/>
      <c r="CL493" s="355"/>
      <c r="CM493" s="355"/>
      <c r="CN493" s="355"/>
      <c r="CO493" s="355"/>
      <c r="CP493" s="355"/>
      <c r="CQ493" s="355"/>
      <c r="CR493" s="355"/>
      <c r="CS493" s="355"/>
      <c r="CT493" s="355"/>
      <c r="CU493" s="355"/>
      <c r="CV493" s="355"/>
      <c r="CW493" s="355"/>
      <c r="CX493" s="355"/>
      <c r="CY493" s="355"/>
      <c r="CZ493" s="355"/>
    </row>
    <row r="494" s="354" customFormat="true" ht="25.15" customHeight="true" x14ac:dyDescent="0.2">
      <c r="A494" s="430"/>
      <c r="B494" s="430"/>
      <c r="C494" s="1095" t="s">
        <v>448</v>
      </c>
      <c r="D494" s="1096"/>
      <c r="E494" s="915">
        <v>1.7667405565911756E-3</v>
      </c>
      <c r="F494" s="889"/>
      <c r="G494" s="889"/>
      <c r="H494" s="1096" t="s">
        <v>310</v>
      </c>
      <c r="I494" s="1096"/>
      <c r="J494" s="916">
        <v>0.37518243843180282</v>
      </c>
      <c r="K494" s="889"/>
      <c r="L494" s="889"/>
      <c r="M494" s="1096" t="s">
        <v>235</v>
      </c>
      <c r="N494" s="1096"/>
      <c r="O494" s="917">
        <v>9.9502546331283873E-2</v>
      </c>
      <c r="P494" s="889"/>
      <c r="Q494" s="889"/>
      <c r="R494" s="355"/>
      <c r="W494" s="355"/>
      <c r="X494" s="355"/>
      <c r="Y494" s="355"/>
      <c r="Z494" s="355"/>
      <c r="AA494" s="355"/>
      <c r="AB494" s="355"/>
      <c r="AC494" s="355"/>
      <c r="AD494" s="355"/>
      <c r="AE494" s="355"/>
      <c r="AF494" s="355"/>
      <c r="AG494" s="355"/>
      <c r="AH494" s="355"/>
      <c r="AI494" s="355"/>
      <c r="AJ494" s="355"/>
      <c r="AK494" s="355"/>
      <c r="AL494" s="355"/>
      <c r="AM494" s="355"/>
      <c r="AN494" s="355"/>
      <c r="AO494" s="355"/>
      <c r="AP494" s="355"/>
      <c r="AQ494" s="355"/>
      <c r="AR494" s="355"/>
      <c r="AS494" s="355"/>
      <c r="AT494" s="355"/>
      <c r="AU494" s="355"/>
      <c r="AV494" s="355"/>
      <c r="AW494" s="355"/>
      <c r="AX494" s="355"/>
      <c r="AY494" s="355"/>
      <c r="AZ494" s="355"/>
      <c r="BB494" s="430"/>
      <c r="BW494" s="355"/>
      <c r="BX494" s="355"/>
      <c r="BY494" s="355"/>
      <c r="BZ494" s="355"/>
      <c r="CA494" s="355"/>
      <c r="CB494" s="355"/>
      <c r="CC494" s="355"/>
      <c r="CD494" s="355"/>
      <c r="CE494" s="355"/>
      <c r="CF494" s="355"/>
      <c r="CG494" s="355"/>
      <c r="CH494" s="355"/>
      <c r="CI494" s="355"/>
      <c r="CJ494" s="355"/>
      <c r="CK494" s="355"/>
      <c r="CL494" s="355"/>
      <c r="CM494" s="355"/>
      <c r="CN494" s="355"/>
      <c r="CO494" s="355"/>
      <c r="CP494" s="355"/>
      <c r="CQ494" s="355"/>
      <c r="CR494" s="355"/>
      <c r="CS494" s="355"/>
      <c r="CT494" s="355"/>
      <c r="CU494" s="355"/>
      <c r="CV494" s="355"/>
      <c r="CW494" s="355"/>
      <c r="CX494" s="355"/>
      <c r="CY494" s="355"/>
      <c r="CZ494" s="355"/>
    </row>
    <row r="495" s="354" customFormat="true" ht="25.15" customHeight="true" x14ac:dyDescent="0.2">
      <c r="A495" s="430"/>
      <c r="B495" s="430"/>
      <c r="C495" s="1095" t="s">
        <v>446</v>
      </c>
      <c r="D495" s="1096"/>
      <c r="E495" s="915">
        <v>3.0503683688116951E-3</v>
      </c>
      <c r="F495" s="889"/>
      <c r="G495" s="889"/>
      <c r="H495" s="1096" t="s">
        <v>373</v>
      </c>
      <c r="I495" s="1096"/>
      <c r="J495" s="916">
        <v>2.9463575453084626E-3</v>
      </c>
      <c r="K495" s="889"/>
      <c r="L495" s="889"/>
      <c r="M495" s="1096" t="s">
        <v>226</v>
      </c>
      <c r="N495" s="1096"/>
      <c r="O495" s="917">
        <v>6.6789197908658143E-2</v>
      </c>
      <c r="P495" s="889"/>
      <c r="Q495" s="889"/>
      <c r="R495" s="355"/>
      <c r="W495" s="355"/>
      <c r="X495" s="355"/>
      <c r="Y495" s="355"/>
      <c r="Z495" s="355"/>
      <c r="AA495" s="355"/>
      <c r="AB495" s="355"/>
      <c r="AC495" s="355"/>
      <c r="AD495" s="355"/>
      <c r="AE495" s="355"/>
      <c r="AF495" s="355"/>
      <c r="AG495" s="355"/>
      <c r="AH495" s="355"/>
      <c r="AI495" s="355"/>
      <c r="AJ495" s="355"/>
      <c r="AK495" s="355"/>
      <c r="AL495" s="355"/>
      <c r="AM495" s="355"/>
      <c r="AN495" s="355"/>
      <c r="AO495" s="355"/>
      <c r="AP495" s="355"/>
      <c r="AQ495" s="355"/>
      <c r="AR495" s="355"/>
      <c r="AS495" s="355"/>
      <c r="AT495" s="355"/>
      <c r="AU495" s="355"/>
      <c r="AV495" s="355"/>
      <c r="AW495" s="355"/>
      <c r="AX495" s="355"/>
      <c r="AY495" s="355"/>
      <c r="AZ495" s="355"/>
      <c r="BB495" s="430"/>
      <c r="BW495" s="355"/>
      <c r="BX495" s="355"/>
      <c r="BY495" s="355"/>
      <c r="BZ495" s="355"/>
      <c r="CA495" s="355"/>
      <c r="CB495" s="355"/>
      <c r="CC495" s="355"/>
      <c r="CD495" s="355"/>
      <c r="CE495" s="355"/>
      <c r="CF495" s="355"/>
      <c r="CG495" s="355"/>
      <c r="CH495" s="355"/>
      <c r="CI495" s="355"/>
      <c r="CJ495" s="355"/>
      <c r="CK495" s="355"/>
      <c r="CL495" s="355"/>
      <c r="CM495" s="355"/>
      <c r="CN495" s="355"/>
      <c r="CO495" s="355"/>
      <c r="CP495" s="355"/>
      <c r="CQ495" s="355"/>
      <c r="CR495" s="355"/>
      <c r="CS495" s="355"/>
      <c r="CT495" s="355"/>
      <c r="CU495" s="355"/>
      <c r="CV495" s="355"/>
      <c r="CW495" s="355"/>
      <c r="CX495" s="355"/>
      <c r="CY495" s="355"/>
      <c r="CZ495" s="355"/>
    </row>
    <row r="496" s="354" customFormat="true" ht="25.15" customHeight="true" x14ac:dyDescent="0.2">
      <c r="A496" s="430"/>
      <c r="B496" s="430"/>
      <c r="C496" s="1095" t="s">
        <v>439</v>
      </c>
      <c r="D496" s="1096"/>
      <c r="E496" s="915">
        <v>8.867648207503985E-3</v>
      </c>
      <c r="F496" s="889"/>
      <c r="G496" s="889"/>
      <c r="H496" s="1096" t="s">
        <v>334</v>
      </c>
      <c r="I496" s="1096"/>
      <c r="J496" s="916">
        <v>2.0562396563012803E-3</v>
      </c>
      <c r="K496" s="889"/>
      <c r="L496" s="889"/>
      <c r="M496" s="1096" t="s">
        <v>442</v>
      </c>
      <c r="N496" s="1096"/>
      <c r="O496" s="917">
        <v>3.6887014229781316E-3</v>
      </c>
      <c r="P496" s="889"/>
      <c r="Q496" s="889"/>
      <c r="R496" s="355"/>
      <c r="W496" s="355"/>
      <c r="X496" s="355"/>
      <c r="Y496" s="355"/>
      <c r="Z496" s="355"/>
      <c r="AA496" s="355"/>
      <c r="AB496" s="355"/>
      <c r="AC496" s="355"/>
      <c r="AD496" s="355"/>
      <c r="AE496" s="355"/>
      <c r="AF496" s="355"/>
      <c r="AG496" s="355"/>
      <c r="AH496" s="355"/>
      <c r="AI496" s="355"/>
      <c r="AJ496" s="355"/>
      <c r="AK496" s="355"/>
      <c r="AL496" s="355"/>
      <c r="AM496" s="355"/>
      <c r="AN496" s="355"/>
      <c r="AO496" s="355"/>
      <c r="AP496" s="355"/>
      <c r="AQ496" s="355"/>
      <c r="AR496" s="355"/>
      <c r="AS496" s="355"/>
      <c r="AT496" s="355"/>
      <c r="AU496" s="355"/>
      <c r="AV496" s="355"/>
      <c r="AW496" s="355"/>
      <c r="AX496" s="355"/>
      <c r="AY496" s="355"/>
      <c r="AZ496" s="355"/>
      <c r="BB496" s="430"/>
      <c r="BW496" s="355"/>
      <c r="BX496" s="355"/>
      <c r="BY496" s="355"/>
      <c r="BZ496" s="355"/>
      <c r="CA496" s="355"/>
      <c r="CB496" s="355"/>
      <c r="CC496" s="355"/>
      <c r="CD496" s="355"/>
      <c r="CE496" s="355"/>
      <c r="CF496" s="355"/>
      <c r="CG496" s="355"/>
      <c r="CH496" s="355"/>
      <c r="CI496" s="355"/>
      <c r="CJ496" s="355"/>
      <c r="CK496" s="355"/>
      <c r="CL496" s="355"/>
      <c r="CM496" s="355"/>
      <c r="CN496" s="355"/>
      <c r="CO496" s="355"/>
      <c r="CP496" s="355"/>
      <c r="CQ496" s="355"/>
      <c r="CR496" s="355"/>
      <c r="CS496" s="355"/>
      <c r="CT496" s="355"/>
      <c r="CU496" s="355"/>
      <c r="CV496" s="355"/>
      <c r="CW496" s="355"/>
      <c r="CX496" s="355"/>
      <c r="CY496" s="355"/>
      <c r="CZ496" s="355"/>
    </row>
    <row r="497" s="354" customFormat="true" ht="25.15" customHeight="true" x14ac:dyDescent="0.2">
      <c r="A497" s="430"/>
      <c r="B497" s="430"/>
      <c r="C497" s="1095" t="s">
        <v>431</v>
      </c>
      <c r="D497" s="1096"/>
      <c r="E497" s="915">
        <v>0.41078032511073859</v>
      </c>
      <c r="F497" s="889"/>
      <c r="G497" s="889"/>
      <c r="H497" s="1096" t="s">
        <v>379</v>
      </c>
      <c r="I497" s="1096"/>
      <c r="J497" s="916">
        <v>1.6526597198750464E-3</v>
      </c>
      <c r="K497" s="889"/>
      <c r="L497" s="889"/>
      <c r="M497" s="1096" t="s">
        <v>368</v>
      </c>
      <c r="N497" s="1096"/>
      <c r="O497" s="917">
        <v>0.50123293881190423</v>
      </c>
      <c r="P497" s="889"/>
      <c r="Q497" s="889"/>
      <c r="R497" s="355"/>
      <c r="W497" s="355"/>
      <c r="X497" s="355"/>
      <c r="Y497" s="355"/>
      <c r="Z497" s="355"/>
      <c r="AA497" s="355"/>
      <c r="AB497" s="355"/>
      <c r="AC497" s="355"/>
      <c r="AD497" s="355"/>
      <c r="AE497" s="355"/>
      <c r="AF497" s="355"/>
      <c r="AG497" s="355"/>
      <c r="AH497" s="355"/>
      <c r="AI497" s="355"/>
      <c r="AJ497" s="355"/>
      <c r="AK497" s="355"/>
      <c r="AL497" s="355"/>
      <c r="AM497" s="355"/>
      <c r="AN497" s="355"/>
      <c r="AO497" s="355"/>
      <c r="AP497" s="355"/>
      <c r="AQ497" s="355"/>
      <c r="AR497" s="355"/>
      <c r="AS497" s="355"/>
      <c r="AT497" s="355"/>
      <c r="AU497" s="355"/>
      <c r="AV497" s="355"/>
      <c r="AW497" s="355"/>
      <c r="AX497" s="355"/>
      <c r="AY497" s="355"/>
      <c r="AZ497" s="355"/>
      <c r="BB497" s="430"/>
      <c r="BW497" s="355"/>
      <c r="BX497" s="355"/>
      <c r="BY497" s="355"/>
      <c r="BZ497" s="355"/>
      <c r="CA497" s="355"/>
      <c r="CB497" s="355"/>
      <c r="CC497" s="355"/>
      <c r="CD497" s="355"/>
      <c r="CE497" s="355"/>
      <c r="CF497" s="355"/>
      <c r="CG497" s="355"/>
      <c r="CH497" s="355"/>
      <c r="CI497" s="355"/>
      <c r="CJ497" s="355"/>
      <c r="CK497" s="355"/>
      <c r="CL497" s="355"/>
      <c r="CM497" s="355"/>
      <c r="CN497" s="355"/>
      <c r="CO497" s="355"/>
      <c r="CP497" s="355"/>
      <c r="CQ497" s="355"/>
      <c r="CR497" s="355"/>
      <c r="CS497" s="355"/>
      <c r="CT497" s="355"/>
      <c r="CU497" s="355"/>
      <c r="CV497" s="355"/>
      <c r="CW497" s="355"/>
      <c r="CX497" s="355"/>
      <c r="CY497" s="355"/>
      <c r="CZ497" s="355"/>
    </row>
    <row r="498" s="354" customFormat="true" ht="25.15" customHeight="true" x14ac:dyDescent="0.2">
      <c r="A498" s="430"/>
      <c r="B498" s="430"/>
      <c r="C498" s="1095" t="s">
        <v>402</v>
      </c>
      <c r="D498" s="1096"/>
      <c r="E498" s="915">
        <v>3.2875467354822902E-3</v>
      </c>
      <c r="F498" s="889"/>
      <c r="G498" s="889"/>
      <c r="H498" s="1096" t="s">
        <v>404</v>
      </c>
      <c r="I498" s="1096"/>
      <c r="J498" s="916">
        <v>5.0714175925687505E-4</v>
      </c>
      <c r="K498" s="889"/>
      <c r="L498" s="889"/>
      <c r="M498" s="1096" t="s">
        <v>444</v>
      </c>
      <c r="N498" s="1096"/>
      <c r="O498" s="926">
        <v>4.9500225885689929E-6</v>
      </c>
      <c r="P498" s="889"/>
      <c r="Q498" s="889"/>
      <c r="R498" s="355"/>
      <c r="W498" s="355"/>
      <c r="X498" s="355"/>
      <c r="Y498" s="355"/>
      <c r="Z498" s="355"/>
      <c r="AA498" s="355"/>
      <c r="AB498" s="355"/>
      <c r="AC498" s="355"/>
      <c r="AD498" s="355"/>
      <c r="AE498" s="355"/>
      <c r="AF498" s="355"/>
      <c r="AG498" s="355"/>
      <c r="AH498" s="355"/>
      <c r="AI498" s="355"/>
      <c r="AJ498" s="355"/>
      <c r="AK498" s="355"/>
      <c r="AL498" s="355"/>
      <c r="AM498" s="355"/>
      <c r="AN498" s="355"/>
      <c r="AO498" s="355"/>
      <c r="AP498" s="355"/>
      <c r="AQ498" s="355"/>
      <c r="AR498" s="355"/>
      <c r="AS498" s="355"/>
      <c r="AT498" s="355"/>
      <c r="AU498" s="355"/>
      <c r="AV498" s="355"/>
      <c r="AW498" s="355"/>
      <c r="AX498" s="355"/>
      <c r="AY498" s="355"/>
      <c r="AZ498" s="355"/>
      <c r="BB498" s="430"/>
      <c r="BW498" s="355"/>
      <c r="BX498" s="355"/>
      <c r="BY498" s="355"/>
      <c r="BZ498" s="355"/>
      <c r="CA498" s="355"/>
      <c r="CB498" s="355"/>
      <c r="CC498" s="355"/>
      <c r="CD498" s="355"/>
      <c r="CE498" s="355"/>
      <c r="CF498" s="355"/>
      <c r="CG498" s="355"/>
      <c r="CH498" s="355"/>
      <c r="CI498" s="355"/>
      <c r="CJ498" s="355"/>
      <c r="CK498" s="355"/>
      <c r="CL498" s="355"/>
      <c r="CM498" s="355"/>
      <c r="CN498" s="355"/>
      <c r="CO498" s="355"/>
      <c r="CP498" s="355"/>
      <c r="CQ498" s="355"/>
      <c r="CR498" s="355"/>
      <c r="CS498" s="355"/>
      <c r="CT498" s="355"/>
      <c r="CU498" s="355"/>
      <c r="CV498" s="355"/>
      <c r="CW498" s="355"/>
      <c r="CX498" s="355"/>
      <c r="CY498" s="355"/>
      <c r="CZ498" s="355"/>
    </row>
    <row r="499" s="354" customFormat="true" ht="25.15" customHeight="true" x14ac:dyDescent="0.2">
      <c r="A499" s="430"/>
      <c r="B499" s="430"/>
      <c r="C499" s="1095" t="s">
        <v>413</v>
      </c>
      <c r="D499" s="1096"/>
      <c r="E499" s="915">
        <v>2.1958315578014202E-3</v>
      </c>
      <c r="F499" s="889"/>
      <c r="G499" s="889"/>
      <c r="H499" s="1096" t="s">
        <v>371</v>
      </c>
      <c r="I499" s="1096"/>
      <c r="J499" s="922">
        <v>7.6953993085567608E-7</v>
      </c>
      <c r="K499" s="889"/>
      <c r="L499" s="889"/>
      <c r="M499" s="1096" t="s">
        <v>350</v>
      </c>
      <c r="N499" s="1096"/>
      <c r="O499" s="917">
        <v>9.5443289196668456E-3</v>
      </c>
      <c r="P499" s="889"/>
      <c r="Q499" s="889"/>
      <c r="R499" s="355"/>
      <c r="W499" s="355"/>
      <c r="X499" s="355"/>
      <c r="Y499" s="355"/>
      <c r="Z499" s="355"/>
      <c r="AA499" s="355"/>
      <c r="AB499" s="355"/>
      <c r="AC499" s="355"/>
      <c r="AD499" s="355"/>
      <c r="AE499" s="355"/>
      <c r="AF499" s="355"/>
      <c r="AG499" s="355"/>
      <c r="AH499" s="355"/>
      <c r="AI499" s="355"/>
      <c r="AJ499" s="355"/>
      <c r="AK499" s="355"/>
      <c r="AL499" s="355"/>
      <c r="AM499" s="355"/>
      <c r="AN499" s="355"/>
      <c r="AO499" s="355"/>
      <c r="AP499" s="355"/>
      <c r="AQ499" s="355"/>
      <c r="AR499" s="355"/>
      <c r="AS499" s="355"/>
      <c r="AT499" s="355"/>
      <c r="AU499" s="355"/>
      <c r="AV499" s="355"/>
      <c r="AW499" s="355"/>
      <c r="AX499" s="355"/>
      <c r="AY499" s="355"/>
      <c r="AZ499" s="355"/>
      <c r="BB499" s="430"/>
      <c r="BW499" s="355"/>
      <c r="BX499" s="355"/>
      <c r="BY499" s="355"/>
      <c r="BZ499" s="355"/>
      <c r="CA499" s="355"/>
      <c r="CB499" s="355"/>
      <c r="CC499" s="355"/>
      <c r="CD499" s="355"/>
      <c r="CE499" s="355"/>
      <c r="CF499" s="355"/>
      <c r="CG499" s="355"/>
      <c r="CH499" s="355"/>
      <c r="CI499" s="355"/>
      <c r="CJ499" s="355"/>
      <c r="CK499" s="355"/>
      <c r="CL499" s="355"/>
      <c r="CM499" s="355"/>
      <c r="CN499" s="355"/>
      <c r="CO499" s="355"/>
      <c r="CP499" s="355"/>
      <c r="CQ499" s="355"/>
      <c r="CR499" s="355"/>
      <c r="CS499" s="355"/>
      <c r="CT499" s="355"/>
      <c r="CU499" s="355"/>
      <c r="CV499" s="355"/>
      <c r="CW499" s="355"/>
      <c r="CX499" s="355"/>
      <c r="CY499" s="355"/>
      <c r="CZ499" s="355"/>
    </row>
    <row r="500" s="354" customFormat="true" ht="25.15" customHeight="true" x14ac:dyDescent="0.2">
      <c r="A500" s="430"/>
      <c r="B500" s="430"/>
      <c r="C500" s="1095" t="s">
        <v>346</v>
      </c>
      <c r="D500" s="1096"/>
      <c r="E500" s="915">
        <v>7.7860548722904805E-4</v>
      </c>
      <c r="F500" s="889"/>
      <c r="G500" s="889"/>
      <c r="H500" s="1096" t="s">
        <v>313</v>
      </c>
      <c r="I500" s="1096"/>
      <c r="J500" s="916">
        <v>0.15880805103590917</v>
      </c>
      <c r="K500" s="889"/>
      <c r="L500" s="889"/>
      <c r="M500" s="1096" t="s">
        <v>453</v>
      </c>
      <c r="N500" s="1096"/>
      <c r="O500" s="926">
        <v>7.4056232686542191E-5</v>
      </c>
      <c r="P500" s="889"/>
      <c r="Q500" s="889"/>
      <c r="R500" s="355"/>
      <c r="W500" s="355"/>
      <c r="X500" s="355"/>
      <c r="Y500" s="355"/>
      <c r="Z500" s="355"/>
      <c r="AA500" s="355"/>
      <c r="AB500" s="355"/>
      <c r="AC500" s="355"/>
      <c r="AD500" s="355"/>
      <c r="AE500" s="355"/>
      <c r="AF500" s="355"/>
      <c r="AG500" s="355"/>
      <c r="AH500" s="355"/>
      <c r="AI500" s="355"/>
      <c r="AJ500" s="355"/>
      <c r="AK500" s="355"/>
      <c r="AL500" s="355"/>
      <c r="AM500" s="355"/>
      <c r="AN500" s="355"/>
      <c r="AO500" s="355"/>
      <c r="AP500" s="355"/>
      <c r="AQ500" s="355"/>
      <c r="AR500" s="355"/>
      <c r="AS500" s="355"/>
      <c r="AT500" s="355"/>
      <c r="AU500" s="355"/>
      <c r="AV500" s="355"/>
      <c r="AW500" s="355"/>
      <c r="AX500" s="355"/>
      <c r="AY500" s="355"/>
      <c r="AZ500" s="355"/>
      <c r="BB500" s="430"/>
      <c r="BW500" s="355"/>
      <c r="BX500" s="355"/>
      <c r="BY500" s="355"/>
      <c r="BZ500" s="355"/>
      <c r="CA500" s="355"/>
      <c r="CB500" s="355"/>
      <c r="CC500" s="355"/>
      <c r="CD500" s="355"/>
      <c r="CE500" s="355"/>
      <c r="CF500" s="355"/>
      <c r="CG500" s="355"/>
      <c r="CH500" s="355"/>
      <c r="CI500" s="355"/>
      <c r="CJ500" s="355"/>
      <c r="CK500" s="355"/>
      <c r="CL500" s="355"/>
      <c r="CM500" s="355"/>
      <c r="CN500" s="355"/>
      <c r="CO500" s="355"/>
      <c r="CP500" s="355"/>
      <c r="CQ500" s="355"/>
      <c r="CR500" s="355"/>
      <c r="CS500" s="355"/>
      <c r="CT500" s="355"/>
      <c r="CU500" s="355"/>
      <c r="CV500" s="355"/>
      <c r="CW500" s="355"/>
      <c r="CX500" s="355"/>
      <c r="CY500" s="355"/>
      <c r="CZ500" s="355"/>
    </row>
    <row r="501" s="354" customFormat="true" ht="25.15" customHeight="true" x14ac:dyDescent="0.2">
      <c r="A501" s="430"/>
      <c r="B501" s="430"/>
      <c r="C501" s="1095" t="s">
        <v>358</v>
      </c>
      <c r="D501" s="1096"/>
      <c r="E501" s="925">
        <v>6.9024218221707586E-5</v>
      </c>
      <c r="F501" s="889"/>
      <c r="G501" s="889"/>
      <c r="H501" s="1096" t="s">
        <v>454</v>
      </c>
      <c r="I501" s="1096"/>
      <c r="J501" s="922">
        <v>2.8330650958580797E-6</v>
      </c>
      <c r="K501" s="889"/>
      <c r="L501" s="889"/>
      <c r="M501" s="1096" t="s">
        <v>393</v>
      </c>
      <c r="N501" s="1096"/>
      <c r="O501" s="926">
        <v>8.3640909601584675E-6</v>
      </c>
      <c r="P501" s="889"/>
      <c r="Q501" s="889"/>
      <c r="R501" s="355"/>
      <c r="W501" s="355"/>
      <c r="X501" s="355"/>
      <c r="Y501" s="355"/>
      <c r="Z501" s="355"/>
      <c r="AA501" s="355"/>
      <c r="AB501" s="355"/>
      <c r="AC501" s="355"/>
      <c r="AD501" s="355"/>
      <c r="AE501" s="355"/>
      <c r="AF501" s="355"/>
      <c r="AG501" s="355"/>
      <c r="AH501" s="355"/>
      <c r="AI501" s="355"/>
      <c r="AJ501" s="355"/>
      <c r="AK501" s="355"/>
      <c r="AL501" s="355"/>
      <c r="AM501" s="355"/>
      <c r="AN501" s="355"/>
      <c r="AO501" s="355"/>
      <c r="AP501" s="355"/>
      <c r="AQ501" s="355"/>
      <c r="AR501" s="355"/>
      <c r="AS501" s="355"/>
      <c r="AT501" s="355"/>
      <c r="AU501" s="355"/>
      <c r="AV501" s="355"/>
      <c r="AW501" s="355"/>
      <c r="AX501" s="355"/>
      <c r="AY501" s="355"/>
      <c r="AZ501" s="355"/>
      <c r="BB501" s="430"/>
      <c r="BW501" s="355"/>
      <c r="BX501" s="355"/>
      <c r="BY501" s="355"/>
      <c r="BZ501" s="355"/>
      <c r="CA501" s="355"/>
      <c r="CB501" s="355"/>
      <c r="CC501" s="355"/>
      <c r="CD501" s="355"/>
      <c r="CE501" s="355"/>
      <c r="CF501" s="355"/>
      <c r="CG501" s="355"/>
      <c r="CH501" s="355"/>
      <c r="CI501" s="355"/>
      <c r="CJ501" s="355"/>
      <c r="CK501" s="355"/>
      <c r="CL501" s="355"/>
      <c r="CM501" s="355"/>
      <c r="CN501" s="355"/>
      <c r="CO501" s="355"/>
      <c r="CP501" s="355"/>
      <c r="CQ501" s="355"/>
      <c r="CR501" s="355"/>
      <c r="CS501" s="355"/>
      <c r="CT501" s="355"/>
      <c r="CU501" s="355"/>
      <c r="CV501" s="355"/>
      <c r="CW501" s="355"/>
      <c r="CX501" s="355"/>
      <c r="CY501" s="355"/>
      <c r="CZ501" s="355"/>
    </row>
    <row r="502" s="354" customFormat="true" ht="25.15" customHeight="true" x14ac:dyDescent="0.2">
      <c r="A502" s="430"/>
      <c r="B502" s="430"/>
      <c r="C502" s="1095" t="s">
        <v>438</v>
      </c>
      <c r="D502" s="1096"/>
      <c r="E502" s="915">
        <v>2.2033895507016805E-2</v>
      </c>
      <c r="F502" s="889"/>
      <c r="G502" s="889"/>
      <c r="H502" s="1096" t="s">
        <v>407</v>
      </c>
      <c r="I502" s="1096"/>
      <c r="J502" s="922">
        <v>9.4525324702536309E-5</v>
      </c>
      <c r="K502" s="889"/>
      <c r="L502" s="889"/>
      <c r="M502" s="1096" t="s">
        <v>383</v>
      </c>
      <c r="N502" s="1096"/>
      <c r="O502" s="917">
        <v>5.8888471365399686E-3</v>
      </c>
      <c r="P502" s="889"/>
      <c r="Q502" s="889"/>
      <c r="R502" s="355"/>
      <c r="W502" s="355"/>
      <c r="X502" s="355"/>
      <c r="Y502" s="355"/>
      <c r="Z502" s="355"/>
      <c r="AA502" s="355"/>
      <c r="AB502" s="355"/>
      <c r="AC502" s="355"/>
      <c r="AD502" s="355"/>
      <c r="AE502" s="355"/>
      <c r="AF502" s="355"/>
      <c r="AG502" s="355"/>
      <c r="AH502" s="355"/>
      <c r="AI502" s="355"/>
      <c r="AJ502" s="355"/>
      <c r="AK502" s="355"/>
      <c r="AL502" s="355"/>
      <c r="AM502" s="355"/>
      <c r="AN502" s="355"/>
      <c r="AO502" s="355"/>
      <c r="AP502" s="355"/>
      <c r="AQ502" s="355"/>
      <c r="AR502" s="355"/>
      <c r="AS502" s="355"/>
      <c r="AT502" s="355"/>
      <c r="AU502" s="355"/>
      <c r="AV502" s="355"/>
      <c r="AW502" s="355"/>
      <c r="AX502" s="355"/>
      <c r="AY502" s="355"/>
      <c r="AZ502" s="355"/>
      <c r="BB502" s="430"/>
      <c r="BW502" s="355"/>
      <c r="BX502" s="355"/>
      <c r="BY502" s="355"/>
      <c r="BZ502" s="355"/>
      <c r="CA502" s="355"/>
      <c r="CB502" s="355"/>
      <c r="CC502" s="355"/>
      <c r="CD502" s="355"/>
      <c r="CE502" s="355"/>
      <c r="CF502" s="355"/>
      <c r="CG502" s="355"/>
      <c r="CH502" s="355"/>
      <c r="CI502" s="355"/>
      <c r="CJ502" s="355"/>
      <c r="CK502" s="355"/>
      <c r="CL502" s="355"/>
      <c r="CM502" s="355"/>
      <c r="CN502" s="355"/>
      <c r="CO502" s="355"/>
      <c r="CP502" s="355"/>
      <c r="CQ502" s="355"/>
      <c r="CR502" s="355"/>
      <c r="CS502" s="355"/>
      <c r="CT502" s="355"/>
      <c r="CU502" s="355"/>
      <c r="CV502" s="355"/>
      <c r="CW502" s="355"/>
      <c r="CX502" s="355"/>
      <c r="CY502" s="355"/>
      <c r="CZ502" s="355"/>
    </row>
    <row r="503" s="354" customFormat="true" ht="25.15" customHeight="true" x14ac:dyDescent="0.2">
      <c r="A503" s="430"/>
      <c r="B503" s="430"/>
      <c r="C503" s="1095" t="s">
        <v>310</v>
      </c>
      <c r="D503" s="1096"/>
      <c r="E503" s="915">
        <v>0.48065525171153062</v>
      </c>
      <c r="F503" s="889"/>
      <c r="G503" s="889"/>
      <c r="H503" s="1096" t="s">
        <v>440</v>
      </c>
      <c r="I503" s="1096"/>
      <c r="J503" s="916">
        <v>6.1371555200788611E-3</v>
      </c>
      <c r="K503" s="889"/>
      <c r="L503" s="889"/>
      <c r="M503" s="1096" t="s">
        <v>380</v>
      </c>
      <c r="N503" s="1096"/>
      <c r="O503" s="917">
        <v>7.9725204363011004E-2</v>
      </c>
      <c r="P503" s="889"/>
      <c r="Q503" s="889"/>
      <c r="R503" s="355"/>
      <c r="W503" s="355"/>
      <c r="X503" s="355"/>
      <c r="Y503" s="355"/>
      <c r="Z503" s="355"/>
      <c r="AA503" s="355"/>
      <c r="AB503" s="355"/>
      <c r="AC503" s="355"/>
      <c r="AD503" s="355"/>
      <c r="AE503" s="355"/>
      <c r="AF503" s="355"/>
      <c r="AG503" s="355"/>
      <c r="AH503" s="355"/>
      <c r="AI503" s="355"/>
      <c r="AJ503" s="355"/>
      <c r="AK503" s="355"/>
      <c r="AL503" s="355"/>
      <c r="AM503" s="355"/>
      <c r="AN503" s="355"/>
      <c r="AO503" s="355"/>
      <c r="AP503" s="355"/>
      <c r="AQ503" s="355"/>
      <c r="AR503" s="355"/>
      <c r="AS503" s="355"/>
      <c r="AT503" s="355"/>
      <c r="AU503" s="355"/>
      <c r="AV503" s="355"/>
      <c r="AW503" s="355"/>
      <c r="AX503" s="355"/>
      <c r="AY503" s="355"/>
      <c r="AZ503" s="355"/>
      <c r="BB503" s="430"/>
      <c r="BW503" s="355"/>
      <c r="BX503" s="355"/>
      <c r="BY503" s="355"/>
      <c r="BZ503" s="355"/>
      <c r="CA503" s="355"/>
      <c r="CB503" s="355"/>
      <c r="CC503" s="355"/>
      <c r="CD503" s="355"/>
      <c r="CE503" s="355"/>
      <c r="CF503" s="355"/>
      <c r="CG503" s="355"/>
      <c r="CH503" s="355"/>
      <c r="CI503" s="355"/>
      <c r="CJ503" s="355"/>
      <c r="CK503" s="355"/>
      <c r="CL503" s="355"/>
      <c r="CM503" s="355"/>
      <c r="CN503" s="355"/>
      <c r="CO503" s="355"/>
      <c r="CP503" s="355"/>
      <c r="CQ503" s="355"/>
      <c r="CR503" s="355"/>
      <c r="CS503" s="355"/>
      <c r="CT503" s="355"/>
      <c r="CU503" s="355"/>
      <c r="CV503" s="355"/>
      <c r="CW503" s="355"/>
      <c r="CX503" s="355"/>
      <c r="CY503" s="355"/>
      <c r="CZ503" s="355"/>
    </row>
    <row r="504" s="354" customFormat="true" ht="25.15" customHeight="true" x14ac:dyDescent="0.2">
      <c r="A504" s="430"/>
      <c r="B504" s="430"/>
      <c r="C504" s="1095" t="s">
        <v>373</v>
      </c>
      <c r="D504" s="1096"/>
      <c r="E504" s="915">
        <v>9.1628712876174988E-3</v>
      </c>
      <c r="F504" s="889"/>
      <c r="G504" s="889"/>
      <c r="H504" s="1096" t="s">
        <v>409</v>
      </c>
      <c r="I504" s="1096"/>
      <c r="J504" s="916">
        <v>1.2537662777867109E-3</v>
      </c>
      <c r="K504" s="889"/>
      <c r="L504" s="889"/>
      <c r="M504" s="1096" t="s">
        <v>370</v>
      </c>
      <c r="N504" s="1096"/>
      <c r="O504" s="917">
        <v>0.41597109768374424</v>
      </c>
      <c r="P504" s="889"/>
      <c r="Q504" s="889"/>
      <c r="R504" s="355"/>
      <c r="W504" s="355"/>
      <c r="X504" s="355"/>
      <c r="Y504" s="355"/>
      <c r="Z504" s="355"/>
      <c r="AA504" s="355"/>
      <c r="AB504" s="355"/>
      <c r="AC504" s="355"/>
      <c r="AD504" s="355"/>
      <c r="AE504" s="355"/>
      <c r="AF504" s="355"/>
      <c r="AG504" s="355"/>
      <c r="AH504" s="355"/>
      <c r="AI504" s="355"/>
      <c r="AJ504" s="355"/>
      <c r="AK504" s="355"/>
      <c r="AL504" s="355"/>
      <c r="AM504" s="355"/>
      <c r="AN504" s="355"/>
      <c r="AO504" s="355"/>
      <c r="AP504" s="355"/>
      <c r="AQ504" s="355"/>
      <c r="AR504" s="355"/>
      <c r="AS504" s="355"/>
      <c r="AT504" s="355"/>
      <c r="AU504" s="355"/>
      <c r="AV504" s="355"/>
      <c r="AW504" s="355"/>
      <c r="AX504" s="355"/>
      <c r="AY504" s="355"/>
      <c r="AZ504" s="355"/>
      <c r="BB504" s="430"/>
      <c r="BW504" s="355"/>
      <c r="BX504" s="355"/>
      <c r="BY504" s="355"/>
      <c r="BZ504" s="355"/>
      <c r="CA504" s="355"/>
      <c r="CB504" s="355"/>
      <c r="CC504" s="355"/>
      <c r="CD504" s="355"/>
      <c r="CE504" s="355"/>
      <c r="CF504" s="355"/>
      <c r="CG504" s="355"/>
      <c r="CH504" s="355"/>
      <c r="CI504" s="355"/>
      <c r="CJ504" s="355"/>
      <c r="CK504" s="355"/>
      <c r="CL504" s="355"/>
      <c r="CM504" s="355"/>
      <c r="CN504" s="355"/>
      <c r="CO504" s="355"/>
      <c r="CP504" s="355"/>
      <c r="CQ504" s="355"/>
      <c r="CR504" s="355"/>
      <c r="CS504" s="355"/>
      <c r="CT504" s="355"/>
      <c r="CU504" s="355"/>
      <c r="CV504" s="355"/>
      <c r="CW504" s="355"/>
      <c r="CX504" s="355"/>
      <c r="CY504" s="355"/>
      <c r="CZ504" s="355"/>
    </row>
    <row r="505" s="354" customFormat="true" ht="25.15" customHeight="true" x14ac:dyDescent="0.2">
      <c r="A505" s="430"/>
      <c r="B505" s="430"/>
      <c r="C505" s="1095" t="s">
        <v>334</v>
      </c>
      <c r="D505" s="1096"/>
      <c r="E505" s="925">
        <v>7.9080529380872087E-6</v>
      </c>
      <c r="F505" s="889"/>
      <c r="G505" s="889"/>
      <c r="H505" s="1096" t="s">
        <v>447</v>
      </c>
      <c r="I505" s="1096"/>
      <c r="J505" s="916">
        <v>1.699702811187026E-3</v>
      </c>
      <c r="K505" s="889"/>
      <c r="L505" s="889"/>
      <c r="M505" s="1096" t="s">
        <v>369</v>
      </c>
      <c r="N505" s="1096"/>
      <c r="O505" s="926">
        <v>2.8256447869446298E-5</v>
      </c>
      <c r="P505" s="889"/>
      <c r="Q505" s="889"/>
      <c r="R505" s="355"/>
      <c r="W505" s="355"/>
      <c r="X505" s="355"/>
      <c r="Y505" s="355"/>
      <c r="Z505" s="355"/>
      <c r="AA505" s="355"/>
      <c r="AB505" s="355"/>
      <c r="AC505" s="355"/>
      <c r="AD505" s="355"/>
      <c r="AE505" s="355"/>
      <c r="AF505" s="355"/>
      <c r="AG505" s="355"/>
      <c r="AH505" s="355"/>
      <c r="AI505" s="355"/>
      <c r="AJ505" s="355"/>
      <c r="AK505" s="355"/>
      <c r="AL505" s="355"/>
      <c r="AM505" s="355"/>
      <c r="AN505" s="355"/>
      <c r="AO505" s="355"/>
      <c r="AP505" s="355"/>
      <c r="AQ505" s="355"/>
      <c r="AR505" s="355"/>
      <c r="AS505" s="355"/>
      <c r="AT505" s="355"/>
      <c r="AU505" s="355"/>
      <c r="AV505" s="355"/>
      <c r="AW505" s="355"/>
      <c r="AX505" s="355"/>
      <c r="AY505" s="355"/>
      <c r="AZ505" s="355"/>
      <c r="BB505" s="430"/>
      <c r="BW505" s="355"/>
      <c r="BX505" s="355"/>
      <c r="BY505" s="355"/>
      <c r="BZ505" s="355"/>
      <c r="CA505" s="355"/>
      <c r="CB505" s="355"/>
      <c r="CC505" s="355"/>
      <c r="CD505" s="355"/>
      <c r="CE505" s="355"/>
      <c r="CF505" s="355"/>
      <c r="CG505" s="355"/>
      <c r="CH505" s="355"/>
      <c r="CI505" s="355"/>
      <c r="CJ505" s="355"/>
      <c r="CK505" s="355"/>
      <c r="CL505" s="355"/>
      <c r="CM505" s="355"/>
      <c r="CN505" s="355"/>
      <c r="CO505" s="355"/>
      <c r="CP505" s="355"/>
      <c r="CQ505" s="355"/>
      <c r="CR505" s="355"/>
      <c r="CS505" s="355"/>
      <c r="CT505" s="355"/>
      <c r="CU505" s="355"/>
      <c r="CV505" s="355"/>
      <c r="CW505" s="355"/>
      <c r="CX505" s="355"/>
      <c r="CY505" s="355"/>
      <c r="CZ505" s="355"/>
    </row>
    <row r="506" s="354" customFormat="true" ht="25.15" customHeight="true" x14ac:dyDescent="0.2">
      <c r="A506" s="430"/>
      <c r="B506" s="430"/>
      <c r="C506" s="1095" t="s">
        <v>379</v>
      </c>
      <c r="D506" s="1096"/>
      <c r="E506" s="915">
        <v>5.2705783827991714E-3</v>
      </c>
      <c r="F506" s="889"/>
      <c r="G506" s="889"/>
      <c r="H506" s="1096" t="s">
        <v>433</v>
      </c>
      <c r="I506" s="1096"/>
      <c r="J506" s="916">
        <v>9.1741131962681702E-2</v>
      </c>
      <c r="K506" s="889"/>
      <c r="L506" s="889"/>
      <c r="M506" s="1096" t="s">
        <v>448</v>
      </c>
      <c r="N506" s="1096"/>
      <c r="O506" s="917">
        <v>1.2289105575113419E-3</v>
      </c>
      <c r="P506" s="889"/>
      <c r="Q506" s="889"/>
      <c r="R506" s="355"/>
      <c r="W506" s="355"/>
      <c r="X506" s="355"/>
      <c r="Y506" s="355"/>
      <c r="Z506" s="355"/>
      <c r="AA506" s="355"/>
      <c r="AB506" s="355"/>
      <c r="AC506" s="355"/>
      <c r="AD506" s="355"/>
      <c r="AE506" s="355"/>
      <c r="AF506" s="355"/>
      <c r="AG506" s="355"/>
      <c r="AH506" s="355"/>
      <c r="AI506" s="355"/>
      <c r="AJ506" s="355"/>
      <c r="AK506" s="355"/>
      <c r="AL506" s="355"/>
      <c r="AM506" s="355"/>
      <c r="AN506" s="355"/>
      <c r="AO506" s="355"/>
      <c r="AP506" s="355"/>
      <c r="AQ506" s="355"/>
      <c r="AR506" s="355"/>
      <c r="AS506" s="355"/>
      <c r="AT506" s="355"/>
      <c r="AU506" s="355"/>
      <c r="AV506" s="355"/>
      <c r="AW506" s="355"/>
      <c r="AX506" s="355"/>
      <c r="AY506" s="355"/>
      <c r="AZ506" s="355"/>
      <c r="BB506" s="430"/>
      <c r="BW506" s="355"/>
      <c r="BX506" s="355"/>
      <c r="BY506" s="355"/>
      <c r="BZ506" s="355"/>
      <c r="CA506" s="355"/>
      <c r="CB506" s="355"/>
      <c r="CC506" s="355"/>
      <c r="CD506" s="355"/>
      <c r="CE506" s="355"/>
      <c r="CF506" s="355"/>
      <c r="CG506" s="355"/>
      <c r="CH506" s="355"/>
      <c r="CI506" s="355"/>
      <c r="CJ506" s="355"/>
      <c r="CK506" s="355"/>
      <c r="CL506" s="355"/>
      <c r="CM506" s="355"/>
      <c r="CN506" s="355"/>
      <c r="CO506" s="355"/>
      <c r="CP506" s="355"/>
      <c r="CQ506" s="355"/>
      <c r="CR506" s="355"/>
      <c r="CS506" s="355"/>
      <c r="CT506" s="355"/>
      <c r="CU506" s="355"/>
      <c r="CV506" s="355"/>
      <c r="CW506" s="355"/>
      <c r="CX506" s="355"/>
      <c r="CY506" s="355"/>
      <c r="CZ506" s="355"/>
    </row>
    <row r="507" s="354" customFormat="true" ht="25.15" customHeight="true" x14ac:dyDescent="0.2">
      <c r="A507" s="430"/>
      <c r="B507" s="430"/>
      <c r="C507" s="1095" t="s">
        <v>404</v>
      </c>
      <c r="D507" s="1096"/>
      <c r="E507" s="915">
        <v>2.0926833707099289E-4</v>
      </c>
      <c r="F507" s="889"/>
      <c r="G507" s="889"/>
      <c r="H507" s="1096" t="s">
        <v>360</v>
      </c>
      <c r="I507" s="1096"/>
      <c r="J507" s="916">
        <v>6.1220385967361622E-4</v>
      </c>
      <c r="K507" s="889"/>
      <c r="L507" s="889"/>
      <c r="M507" s="1096" t="s">
        <v>446</v>
      </c>
      <c r="N507" s="1096"/>
      <c r="O507" s="917">
        <v>3.7916593016821842E-3</v>
      </c>
      <c r="P507" s="889"/>
      <c r="Q507" s="889"/>
      <c r="R507" s="355"/>
      <c r="W507" s="355"/>
      <c r="X507" s="355"/>
      <c r="Y507" s="355"/>
      <c r="Z507" s="355"/>
      <c r="AA507" s="355"/>
      <c r="AB507" s="355"/>
      <c r="AC507" s="355"/>
      <c r="AD507" s="355"/>
      <c r="AE507" s="355"/>
      <c r="AF507" s="355"/>
      <c r="AG507" s="355"/>
      <c r="AH507" s="355"/>
      <c r="AI507" s="355"/>
      <c r="AJ507" s="355"/>
      <c r="AK507" s="355"/>
      <c r="AL507" s="355"/>
      <c r="AM507" s="355"/>
      <c r="AN507" s="355"/>
      <c r="AO507" s="355"/>
      <c r="AP507" s="355"/>
      <c r="AQ507" s="355"/>
      <c r="AR507" s="355"/>
      <c r="AS507" s="355"/>
      <c r="AT507" s="355"/>
      <c r="AU507" s="355"/>
      <c r="AV507" s="355"/>
      <c r="AW507" s="355"/>
      <c r="AX507" s="355"/>
      <c r="AY507" s="355"/>
      <c r="AZ507" s="355"/>
      <c r="BB507" s="430"/>
      <c r="BW507" s="355"/>
      <c r="BX507" s="355"/>
      <c r="BY507" s="355"/>
      <c r="BZ507" s="355"/>
      <c r="CA507" s="355"/>
      <c r="CB507" s="355"/>
      <c r="CC507" s="355"/>
      <c r="CD507" s="355"/>
      <c r="CE507" s="355"/>
      <c r="CF507" s="355"/>
      <c r="CG507" s="355"/>
      <c r="CH507" s="355"/>
      <c r="CI507" s="355"/>
      <c r="CJ507" s="355"/>
      <c r="CK507" s="355"/>
      <c r="CL507" s="355"/>
      <c r="CM507" s="355"/>
      <c r="CN507" s="355"/>
      <c r="CO507" s="355"/>
      <c r="CP507" s="355"/>
      <c r="CQ507" s="355"/>
      <c r="CR507" s="355"/>
      <c r="CS507" s="355"/>
      <c r="CT507" s="355"/>
      <c r="CU507" s="355"/>
      <c r="CV507" s="355"/>
      <c r="CW507" s="355"/>
      <c r="CX507" s="355"/>
      <c r="CY507" s="355"/>
      <c r="CZ507" s="355"/>
    </row>
    <row r="508" s="354" customFormat="true" ht="25.15" customHeight="true" x14ac:dyDescent="0.2">
      <c r="A508" s="430"/>
      <c r="B508" s="430"/>
      <c r="C508" s="1095" t="s">
        <v>353</v>
      </c>
      <c r="D508" s="1096"/>
      <c r="E508" s="915">
        <v>2.8833685050175717E-4</v>
      </c>
      <c r="F508" s="889"/>
      <c r="G508" s="889"/>
      <c r="H508" s="1096" t="s">
        <v>411</v>
      </c>
      <c r="I508" s="1096"/>
      <c r="J508" s="916">
        <v>1.285740310495502E-4</v>
      </c>
      <c r="K508" s="889"/>
      <c r="L508" s="889"/>
      <c r="M508" s="1096" t="s">
        <v>439</v>
      </c>
      <c r="N508" s="1096"/>
      <c r="O508" s="917">
        <v>3.4089149446564E-4</v>
      </c>
      <c r="P508" s="889"/>
      <c r="Q508" s="889"/>
      <c r="R508" s="355"/>
      <c r="W508" s="355"/>
      <c r="X508" s="355"/>
      <c r="Y508" s="355"/>
      <c r="Z508" s="355"/>
      <c r="AA508" s="355"/>
      <c r="AB508" s="355"/>
      <c r="AC508" s="355"/>
      <c r="AD508" s="355"/>
      <c r="AE508" s="355"/>
      <c r="AF508" s="355"/>
      <c r="AG508" s="355"/>
      <c r="AH508" s="355"/>
      <c r="AI508" s="355"/>
      <c r="AJ508" s="355"/>
      <c r="AK508" s="355"/>
      <c r="AL508" s="355"/>
      <c r="AM508" s="355"/>
      <c r="AN508" s="355"/>
      <c r="AO508" s="355"/>
      <c r="AP508" s="355"/>
      <c r="AQ508" s="355"/>
      <c r="AR508" s="355"/>
      <c r="AS508" s="355"/>
      <c r="AT508" s="355"/>
      <c r="AU508" s="355"/>
      <c r="AV508" s="355"/>
      <c r="AW508" s="355"/>
      <c r="AX508" s="355"/>
      <c r="AY508" s="355"/>
      <c r="AZ508" s="355"/>
      <c r="BB508" s="430"/>
      <c r="BW508" s="355"/>
      <c r="BX508" s="355"/>
      <c r="BY508" s="355"/>
      <c r="BZ508" s="355"/>
      <c r="CA508" s="355"/>
      <c r="CB508" s="355"/>
      <c r="CC508" s="355"/>
      <c r="CD508" s="355"/>
      <c r="CE508" s="355"/>
      <c r="CF508" s="355"/>
      <c r="CG508" s="355"/>
      <c r="CH508" s="355"/>
      <c r="CI508" s="355"/>
      <c r="CJ508" s="355"/>
      <c r="CK508" s="355"/>
      <c r="CL508" s="355"/>
      <c r="CM508" s="355"/>
      <c r="CN508" s="355"/>
      <c r="CO508" s="355"/>
      <c r="CP508" s="355"/>
      <c r="CQ508" s="355"/>
      <c r="CR508" s="355"/>
      <c r="CS508" s="355"/>
      <c r="CT508" s="355"/>
      <c r="CU508" s="355"/>
      <c r="CV508" s="355"/>
      <c r="CW508" s="355"/>
      <c r="CX508" s="355"/>
      <c r="CY508" s="355"/>
      <c r="CZ508" s="355"/>
    </row>
    <row r="509" s="354" customFormat="true" ht="25.15" customHeight="true" x14ac:dyDescent="0.2">
      <c r="A509" s="430"/>
      <c r="B509" s="430"/>
      <c r="C509" s="1095" t="s">
        <v>371</v>
      </c>
      <c r="D509" s="1096"/>
      <c r="E509" s="915">
        <v>2.5375386628202448E-4</v>
      </c>
      <c r="F509" s="889"/>
      <c r="G509" s="889"/>
      <c r="H509" s="1096" t="s">
        <v>352</v>
      </c>
      <c r="I509" s="1096"/>
      <c r="J509" s="916">
        <v>6.5402443669879259E-4</v>
      </c>
      <c r="K509" s="889"/>
      <c r="L509" s="889"/>
      <c r="M509" s="1096" t="s">
        <v>431</v>
      </c>
      <c r="N509" s="1096"/>
      <c r="O509" s="917">
        <v>0.28385371115422037</v>
      </c>
      <c r="P509" s="889"/>
      <c r="Q509" s="889"/>
      <c r="R509" s="355"/>
      <c r="W509" s="355"/>
      <c r="X509" s="355"/>
      <c r="Y509" s="355"/>
      <c r="Z509" s="355"/>
      <c r="AA509" s="355"/>
      <c r="AB509" s="355"/>
      <c r="AC509" s="355"/>
      <c r="AD509" s="355"/>
      <c r="AE509" s="355"/>
      <c r="AF509" s="355"/>
      <c r="AG509" s="355"/>
      <c r="AH509" s="355"/>
      <c r="AI509" s="355"/>
      <c r="AJ509" s="355"/>
      <c r="AK509" s="355"/>
      <c r="AL509" s="355"/>
      <c r="AM509" s="355"/>
      <c r="AN509" s="355"/>
      <c r="AO509" s="355"/>
      <c r="AP509" s="355"/>
      <c r="AQ509" s="355"/>
      <c r="AR509" s="355"/>
      <c r="AS509" s="355"/>
      <c r="AT509" s="355"/>
      <c r="AU509" s="355"/>
      <c r="AV509" s="355"/>
      <c r="AW509" s="355"/>
      <c r="AX509" s="355"/>
      <c r="AY509" s="355"/>
      <c r="AZ509" s="355"/>
      <c r="BB509" s="430"/>
      <c r="BW509" s="355"/>
      <c r="BX509" s="355"/>
      <c r="BY509" s="355"/>
      <c r="BZ509" s="355"/>
      <c r="CA509" s="355"/>
      <c r="CB509" s="355"/>
      <c r="CC509" s="355"/>
      <c r="CD509" s="355"/>
      <c r="CE509" s="355"/>
      <c r="CF509" s="355"/>
      <c r="CG509" s="355"/>
      <c r="CH509" s="355"/>
      <c r="CI509" s="355"/>
      <c r="CJ509" s="355"/>
      <c r="CK509" s="355"/>
      <c r="CL509" s="355"/>
      <c r="CM509" s="355"/>
      <c r="CN509" s="355"/>
      <c r="CO509" s="355"/>
      <c r="CP509" s="355"/>
      <c r="CQ509" s="355"/>
      <c r="CR509" s="355"/>
      <c r="CS509" s="355"/>
      <c r="CT509" s="355"/>
      <c r="CU509" s="355"/>
      <c r="CV509" s="355"/>
      <c r="CW509" s="355"/>
      <c r="CX509" s="355"/>
      <c r="CY509" s="355"/>
      <c r="CZ509" s="355"/>
    </row>
    <row r="510" s="354" customFormat="true" ht="25.15" customHeight="true" x14ac:dyDescent="0.2">
      <c r="A510" s="430"/>
      <c r="B510" s="430"/>
      <c r="C510" s="1095" t="s">
        <v>313</v>
      </c>
      <c r="D510" s="1096"/>
      <c r="E510" s="915">
        <v>0.21388649728533171</v>
      </c>
      <c r="F510" s="889"/>
      <c r="G510" s="889"/>
      <c r="H510" s="1096" t="s">
        <v>445</v>
      </c>
      <c r="I510" s="1096"/>
      <c r="J510" s="916">
        <v>1.3457126491477777E-4</v>
      </c>
      <c r="K510" s="889"/>
      <c r="L510" s="889"/>
      <c r="M510" s="1096" t="s">
        <v>402</v>
      </c>
      <c r="N510" s="1096"/>
      <c r="O510" s="917">
        <v>2.1438792170317914E-3</v>
      </c>
      <c r="P510" s="889"/>
      <c r="Q510" s="889"/>
      <c r="R510" s="355"/>
      <c r="W510" s="355"/>
      <c r="X510" s="355"/>
      <c r="Y510" s="355"/>
      <c r="Z510" s="355"/>
      <c r="AA510" s="355"/>
      <c r="AB510" s="355"/>
      <c r="AC510" s="355"/>
      <c r="AD510" s="355"/>
      <c r="AE510" s="355"/>
      <c r="AF510" s="355"/>
      <c r="AG510" s="355"/>
      <c r="AH510" s="355"/>
      <c r="AI510" s="355"/>
      <c r="AJ510" s="355"/>
      <c r="AK510" s="355"/>
      <c r="AL510" s="355"/>
      <c r="AM510" s="355"/>
      <c r="AN510" s="355"/>
      <c r="AO510" s="355"/>
      <c r="AP510" s="355"/>
      <c r="AQ510" s="355"/>
      <c r="AR510" s="355"/>
      <c r="AS510" s="355"/>
      <c r="AT510" s="355"/>
      <c r="AU510" s="355"/>
      <c r="AV510" s="355"/>
      <c r="AW510" s="355"/>
      <c r="AX510" s="355"/>
      <c r="AY510" s="355"/>
      <c r="AZ510" s="355"/>
      <c r="BB510" s="430"/>
      <c r="BW510" s="355"/>
      <c r="BX510" s="355"/>
      <c r="BY510" s="355"/>
      <c r="BZ510" s="355"/>
      <c r="CA510" s="355"/>
      <c r="CB510" s="355"/>
      <c r="CC510" s="355"/>
      <c r="CD510" s="355"/>
      <c r="CE510" s="355"/>
      <c r="CF510" s="355"/>
      <c r="CG510" s="355"/>
      <c r="CH510" s="355"/>
      <c r="CI510" s="355"/>
      <c r="CJ510" s="355"/>
      <c r="CK510" s="355"/>
      <c r="CL510" s="355"/>
      <c r="CM510" s="355"/>
      <c r="CN510" s="355"/>
      <c r="CO510" s="355"/>
      <c r="CP510" s="355"/>
      <c r="CQ510" s="355"/>
      <c r="CR510" s="355"/>
      <c r="CS510" s="355"/>
      <c r="CT510" s="355"/>
      <c r="CU510" s="355"/>
      <c r="CV510" s="355"/>
      <c r="CW510" s="355"/>
      <c r="CX510" s="355"/>
      <c r="CY510" s="355"/>
      <c r="CZ510" s="355"/>
    </row>
    <row r="511" s="354" customFormat="true" ht="25.15" customHeight="true" x14ac:dyDescent="0.2">
      <c r="A511" s="430"/>
      <c r="B511" s="430"/>
      <c r="C511" s="1095" t="s">
        <v>454</v>
      </c>
      <c r="D511" s="1096"/>
      <c r="E511" s="925">
        <v>6.1190983990981742E-5</v>
      </c>
      <c r="F511" s="889"/>
      <c r="G511" s="889"/>
      <c r="H511" s="1096" t="s">
        <v>423</v>
      </c>
      <c r="I511" s="1096"/>
      <c r="J511" s="922">
        <v>6.1305944780079679E-6</v>
      </c>
      <c r="K511" s="889"/>
      <c r="L511" s="889"/>
      <c r="M511" s="1096" t="s">
        <v>413</v>
      </c>
      <c r="N511" s="1096"/>
      <c r="O511" s="926">
        <v>4.3650775995326994E-5</v>
      </c>
      <c r="P511" s="889"/>
      <c r="Q511" s="889"/>
      <c r="R511" s="355"/>
      <c r="W511" s="355"/>
      <c r="X511" s="355"/>
      <c r="Y511" s="355"/>
      <c r="Z511" s="355"/>
      <c r="AA511" s="355"/>
      <c r="AB511" s="355"/>
      <c r="AC511" s="355"/>
      <c r="AD511" s="355"/>
      <c r="AE511" s="355"/>
      <c r="AF511" s="355"/>
      <c r="AG511" s="355"/>
      <c r="AH511" s="355"/>
      <c r="AI511" s="355"/>
      <c r="AJ511" s="355"/>
      <c r="AK511" s="355"/>
      <c r="AL511" s="355"/>
      <c r="AM511" s="355"/>
      <c r="AN511" s="355"/>
      <c r="AO511" s="355"/>
      <c r="AP511" s="355"/>
      <c r="AQ511" s="355"/>
      <c r="AR511" s="355"/>
      <c r="AS511" s="355"/>
      <c r="AT511" s="355"/>
      <c r="AU511" s="355"/>
      <c r="AV511" s="355"/>
      <c r="AW511" s="355"/>
      <c r="AX511" s="355"/>
      <c r="AY511" s="355"/>
      <c r="AZ511" s="355"/>
      <c r="BB511" s="430"/>
      <c r="BW511" s="355"/>
      <c r="BX511" s="355"/>
      <c r="BY511" s="355"/>
      <c r="BZ511" s="355"/>
      <c r="CA511" s="355"/>
      <c r="CB511" s="355"/>
      <c r="CC511" s="355"/>
      <c r="CD511" s="355"/>
      <c r="CE511" s="355"/>
      <c r="CF511" s="355"/>
      <c r="CG511" s="355"/>
      <c r="CH511" s="355"/>
      <c r="CI511" s="355"/>
      <c r="CJ511" s="355"/>
      <c r="CK511" s="355"/>
      <c r="CL511" s="355"/>
      <c r="CM511" s="355"/>
      <c r="CN511" s="355"/>
      <c r="CO511" s="355"/>
      <c r="CP511" s="355"/>
      <c r="CQ511" s="355"/>
      <c r="CR511" s="355"/>
      <c r="CS511" s="355"/>
      <c r="CT511" s="355"/>
      <c r="CU511" s="355"/>
      <c r="CV511" s="355"/>
      <c r="CW511" s="355"/>
      <c r="CX511" s="355"/>
      <c r="CY511" s="355"/>
      <c r="CZ511" s="355"/>
    </row>
    <row r="512" s="354" customFormat="true" ht="25.15" customHeight="true" x14ac:dyDescent="0.2">
      <c r="A512" s="430"/>
      <c r="B512" s="430"/>
      <c r="C512" s="1095" t="s">
        <v>407</v>
      </c>
      <c r="D512" s="1096"/>
      <c r="E512" s="915">
        <v>7.2642879507383315E-4</v>
      </c>
      <c r="F512" s="889"/>
      <c r="G512" s="889"/>
      <c r="H512" s="1096" t="s">
        <v>342</v>
      </c>
      <c r="I512" s="1096"/>
      <c r="J512" s="916">
        <v>8.8421664448810056E-3</v>
      </c>
      <c r="K512" s="889"/>
      <c r="L512" s="889"/>
      <c r="M512" s="1096" t="s">
        <v>346</v>
      </c>
      <c r="N512" s="1096"/>
      <c r="O512" s="917">
        <v>6.9494832247646706E-3</v>
      </c>
      <c r="P512" s="889"/>
      <c r="Q512" s="889"/>
      <c r="R512" s="355"/>
      <c r="W512" s="355"/>
      <c r="X512" s="355"/>
      <c r="Y512" s="355"/>
      <c r="Z512" s="355"/>
      <c r="AA512" s="355"/>
      <c r="AB512" s="355"/>
      <c r="AC512" s="355"/>
      <c r="AD512" s="355"/>
      <c r="AE512" s="355"/>
      <c r="AF512" s="355"/>
      <c r="AG512" s="355"/>
      <c r="AH512" s="355"/>
      <c r="AI512" s="355"/>
      <c r="AJ512" s="355"/>
      <c r="AK512" s="355"/>
      <c r="AL512" s="355"/>
      <c r="AM512" s="355"/>
      <c r="AN512" s="355"/>
      <c r="AO512" s="355"/>
      <c r="AP512" s="355"/>
      <c r="AQ512" s="355"/>
      <c r="AR512" s="355"/>
      <c r="AS512" s="355"/>
      <c r="AT512" s="355"/>
      <c r="AU512" s="355"/>
      <c r="AV512" s="355"/>
      <c r="AW512" s="355"/>
      <c r="AX512" s="355"/>
      <c r="AY512" s="355"/>
      <c r="AZ512" s="355"/>
      <c r="BB512" s="430"/>
      <c r="BW512" s="355"/>
      <c r="BX512" s="355"/>
      <c r="BY512" s="355"/>
      <c r="BZ512" s="355"/>
      <c r="CA512" s="355"/>
      <c r="CB512" s="355"/>
      <c r="CC512" s="355"/>
      <c r="CD512" s="355"/>
      <c r="CE512" s="355"/>
      <c r="CF512" s="355"/>
      <c r="CG512" s="355"/>
      <c r="CH512" s="355"/>
      <c r="CI512" s="355"/>
      <c r="CJ512" s="355"/>
      <c r="CK512" s="355"/>
      <c r="CL512" s="355"/>
      <c r="CM512" s="355"/>
      <c r="CN512" s="355"/>
      <c r="CO512" s="355"/>
      <c r="CP512" s="355"/>
      <c r="CQ512" s="355"/>
      <c r="CR512" s="355"/>
      <c r="CS512" s="355"/>
      <c r="CT512" s="355"/>
      <c r="CU512" s="355"/>
      <c r="CV512" s="355"/>
      <c r="CW512" s="355"/>
      <c r="CX512" s="355"/>
      <c r="CY512" s="355"/>
      <c r="CZ512" s="355"/>
    </row>
    <row r="513" s="354" customFormat="true" ht="25.15" customHeight="true" x14ac:dyDescent="0.2">
      <c r="A513" s="430"/>
      <c r="B513" s="430"/>
      <c r="C513" s="1095" t="s">
        <v>440</v>
      </c>
      <c r="D513" s="1096"/>
      <c r="E513" s="915">
        <v>9.4219543069202962E-3</v>
      </c>
      <c r="F513" s="889"/>
      <c r="G513" s="889"/>
      <c r="H513" s="1096" t="s">
        <v>333</v>
      </c>
      <c r="I513" s="1096"/>
      <c r="J513" s="916">
        <v>7.145437219366035E-3</v>
      </c>
      <c r="K513" s="889"/>
      <c r="L513" s="889"/>
      <c r="M513" s="1096" t="s">
        <v>358</v>
      </c>
      <c r="N513" s="1096"/>
      <c r="O513" s="917">
        <v>1.0959235048753134E-3</v>
      </c>
      <c r="P513" s="889"/>
      <c r="Q513" s="889"/>
      <c r="R513" s="355"/>
      <c r="W513" s="355"/>
      <c r="X513" s="355"/>
      <c r="Y513" s="355"/>
      <c r="Z513" s="355"/>
      <c r="AA513" s="355"/>
      <c r="AB513" s="355"/>
      <c r="AC513" s="355"/>
      <c r="AD513" s="355"/>
      <c r="AE513" s="355"/>
      <c r="AF513" s="355"/>
      <c r="AG513" s="355"/>
      <c r="AH513" s="355"/>
      <c r="AI513" s="355"/>
      <c r="AJ513" s="355"/>
      <c r="AK513" s="355"/>
      <c r="AL513" s="355"/>
      <c r="AM513" s="355"/>
      <c r="AN513" s="355"/>
      <c r="AO513" s="355"/>
      <c r="AP513" s="355"/>
      <c r="AQ513" s="355"/>
      <c r="AR513" s="355"/>
      <c r="AS513" s="355"/>
      <c r="AT513" s="355"/>
      <c r="AU513" s="355"/>
      <c r="AV513" s="355"/>
      <c r="AW513" s="355"/>
      <c r="AX513" s="355"/>
      <c r="AY513" s="355"/>
      <c r="AZ513" s="355"/>
      <c r="BB513" s="430"/>
      <c r="BW513" s="355"/>
      <c r="BX513" s="355"/>
      <c r="BY513" s="355"/>
      <c r="BZ513" s="355"/>
      <c r="CA513" s="355"/>
      <c r="CB513" s="355"/>
      <c r="CC513" s="355"/>
      <c r="CD513" s="355"/>
      <c r="CE513" s="355"/>
      <c r="CF513" s="355"/>
      <c r="CG513" s="355"/>
      <c r="CH513" s="355"/>
      <c r="CI513" s="355"/>
      <c r="CJ513" s="355"/>
      <c r="CK513" s="355"/>
      <c r="CL513" s="355"/>
      <c r="CM513" s="355"/>
      <c r="CN513" s="355"/>
      <c r="CO513" s="355"/>
      <c r="CP513" s="355"/>
      <c r="CQ513" s="355"/>
      <c r="CR513" s="355"/>
      <c r="CS513" s="355"/>
      <c r="CT513" s="355"/>
      <c r="CU513" s="355"/>
      <c r="CV513" s="355"/>
      <c r="CW513" s="355"/>
      <c r="CX513" s="355"/>
      <c r="CY513" s="355"/>
      <c r="CZ513" s="355"/>
    </row>
    <row r="514" s="354" customFormat="true" ht="25.15" customHeight="true" x14ac:dyDescent="0.2">
      <c r="A514" s="430"/>
      <c r="B514" s="430"/>
      <c r="C514" s="1095" t="s">
        <v>409</v>
      </c>
      <c r="D514" s="1096"/>
      <c r="E514" s="925">
        <v>7.2777885350878044E-5</v>
      </c>
      <c r="F514" s="889"/>
      <c r="G514" s="889"/>
      <c r="H514" s="1096" t="s">
        <v>326</v>
      </c>
      <c r="I514" s="1096"/>
      <c r="J514" s="916">
        <v>9.4650802197494084E-4</v>
      </c>
      <c r="K514" s="889"/>
      <c r="L514" s="889"/>
      <c r="M514" s="1096" t="s">
        <v>438</v>
      </c>
      <c r="N514" s="1096"/>
      <c r="O514" s="917">
        <v>9.8821995485975367E-3</v>
      </c>
      <c r="P514" s="889"/>
      <c r="Q514" s="889"/>
      <c r="R514" s="355"/>
      <c r="W514" s="355"/>
      <c r="X514" s="355"/>
      <c r="Y514" s="355"/>
      <c r="Z514" s="355"/>
      <c r="AA514" s="355"/>
      <c r="AB514" s="355"/>
      <c r="AC514" s="355"/>
      <c r="AD514" s="355"/>
      <c r="AE514" s="355"/>
      <c r="AF514" s="355"/>
      <c r="AG514" s="355"/>
      <c r="AH514" s="355"/>
      <c r="AI514" s="355"/>
      <c r="AJ514" s="355"/>
      <c r="AK514" s="355"/>
      <c r="AL514" s="355"/>
      <c r="AM514" s="355"/>
      <c r="AN514" s="355"/>
      <c r="AO514" s="355"/>
      <c r="AP514" s="355"/>
      <c r="AQ514" s="355"/>
      <c r="AR514" s="355"/>
      <c r="AS514" s="355"/>
      <c r="AT514" s="355"/>
      <c r="AU514" s="355"/>
      <c r="AV514" s="355"/>
      <c r="AW514" s="355"/>
      <c r="AX514" s="355"/>
      <c r="AY514" s="355"/>
      <c r="AZ514" s="355"/>
      <c r="BB514" s="430"/>
      <c r="BW514" s="355"/>
      <c r="BX514" s="355"/>
      <c r="BY514" s="355"/>
      <c r="BZ514" s="355"/>
      <c r="CA514" s="355"/>
      <c r="CB514" s="355"/>
      <c r="CC514" s="355"/>
      <c r="CD514" s="355"/>
      <c r="CE514" s="355"/>
      <c r="CF514" s="355"/>
      <c r="CG514" s="355"/>
      <c r="CH514" s="355"/>
      <c r="CI514" s="355"/>
      <c r="CJ514" s="355"/>
      <c r="CK514" s="355"/>
      <c r="CL514" s="355"/>
      <c r="CM514" s="355"/>
      <c r="CN514" s="355"/>
      <c r="CO514" s="355"/>
      <c r="CP514" s="355"/>
      <c r="CQ514" s="355"/>
      <c r="CR514" s="355"/>
      <c r="CS514" s="355"/>
      <c r="CT514" s="355"/>
      <c r="CU514" s="355"/>
      <c r="CV514" s="355"/>
      <c r="CW514" s="355"/>
      <c r="CX514" s="355"/>
      <c r="CY514" s="355"/>
      <c r="CZ514" s="355"/>
    </row>
    <row r="515" s="354" customFormat="true" ht="25.15" customHeight="true" x14ac:dyDescent="0.2">
      <c r="A515" s="430"/>
      <c r="B515" s="430"/>
      <c r="C515" s="1095" t="s">
        <v>405</v>
      </c>
      <c r="D515" s="1096"/>
      <c r="E515" s="915">
        <v>1.7520418165234137E-4</v>
      </c>
      <c r="F515" s="889"/>
      <c r="G515" s="889"/>
      <c r="H515" s="1096" t="s">
        <v>311</v>
      </c>
      <c r="I515" s="1096"/>
      <c r="J515" s="916">
        <v>0.39526169226531382</v>
      </c>
      <c r="K515" s="889"/>
      <c r="L515" s="889"/>
      <c r="M515" s="1096" t="s">
        <v>310</v>
      </c>
      <c r="N515" s="1096"/>
      <c r="O515" s="917">
        <v>0.38805817612916171</v>
      </c>
      <c r="P515" s="889"/>
      <c r="Q515" s="889"/>
      <c r="R515" s="355"/>
      <c r="W515" s="355"/>
      <c r="X515" s="355"/>
      <c r="Y515" s="355"/>
      <c r="Z515" s="355"/>
      <c r="AA515" s="355"/>
      <c r="AB515" s="355"/>
      <c r="AC515" s="355"/>
      <c r="AD515" s="355"/>
      <c r="AE515" s="355"/>
      <c r="AF515" s="355"/>
      <c r="AG515" s="355"/>
      <c r="AH515" s="355"/>
      <c r="AI515" s="355"/>
      <c r="AJ515" s="355"/>
      <c r="AK515" s="355"/>
      <c r="AL515" s="355"/>
      <c r="AM515" s="355"/>
      <c r="AN515" s="355"/>
      <c r="AO515" s="355"/>
      <c r="AP515" s="355"/>
      <c r="AQ515" s="355"/>
      <c r="AR515" s="355"/>
      <c r="AS515" s="355"/>
      <c r="AT515" s="355"/>
      <c r="AU515" s="355"/>
      <c r="AV515" s="355"/>
      <c r="AW515" s="355"/>
      <c r="AX515" s="355"/>
      <c r="AY515" s="355"/>
      <c r="AZ515" s="355"/>
      <c r="BB515" s="430"/>
      <c r="BW515" s="355"/>
      <c r="BX515" s="355"/>
      <c r="BY515" s="355"/>
      <c r="BZ515" s="355"/>
      <c r="CA515" s="355"/>
      <c r="CB515" s="355"/>
      <c r="CC515" s="355"/>
      <c r="CD515" s="355"/>
      <c r="CE515" s="355"/>
      <c r="CF515" s="355"/>
      <c r="CG515" s="355"/>
      <c r="CH515" s="355"/>
      <c r="CI515" s="355"/>
      <c r="CJ515" s="355"/>
      <c r="CK515" s="355"/>
      <c r="CL515" s="355"/>
      <c r="CM515" s="355"/>
      <c r="CN515" s="355"/>
      <c r="CO515" s="355"/>
      <c r="CP515" s="355"/>
      <c r="CQ515" s="355"/>
      <c r="CR515" s="355"/>
      <c r="CS515" s="355"/>
      <c r="CT515" s="355"/>
      <c r="CU515" s="355"/>
      <c r="CV515" s="355"/>
      <c r="CW515" s="355"/>
      <c r="CX515" s="355"/>
      <c r="CY515" s="355"/>
      <c r="CZ515" s="355"/>
    </row>
    <row r="516" s="354" customFormat="true" ht="25.15" customHeight="true" x14ac:dyDescent="0.2">
      <c r="A516" s="430"/>
      <c r="B516" s="430"/>
      <c r="C516" s="1095" t="s">
        <v>447</v>
      </c>
      <c r="D516" s="1096"/>
      <c r="E516" s="915">
        <v>1.5401542227790727E-3</v>
      </c>
      <c r="F516" s="889"/>
      <c r="G516" s="889"/>
      <c r="H516" s="1096" t="s">
        <v>309</v>
      </c>
      <c r="I516" s="1096"/>
      <c r="J516" s="916">
        <v>0.4722772123523713</v>
      </c>
      <c r="K516" s="889"/>
      <c r="L516" s="889"/>
      <c r="M516" s="1096" t="s">
        <v>373</v>
      </c>
      <c r="N516" s="1096"/>
      <c r="O516" s="917">
        <v>3.6986567688340154E-3</v>
      </c>
      <c r="P516" s="889"/>
      <c r="Q516" s="889"/>
      <c r="R516" s="355"/>
      <c r="W516" s="355"/>
      <c r="X516" s="355"/>
      <c r="Y516" s="355"/>
      <c r="Z516" s="355"/>
      <c r="AA516" s="355"/>
      <c r="AB516" s="355"/>
      <c r="AC516" s="355"/>
      <c r="AD516" s="355"/>
      <c r="AE516" s="355"/>
      <c r="AF516" s="355"/>
      <c r="AG516" s="355"/>
      <c r="AH516" s="355"/>
      <c r="AI516" s="355"/>
      <c r="AJ516" s="355"/>
      <c r="AK516" s="355"/>
      <c r="AL516" s="355"/>
      <c r="AM516" s="355"/>
      <c r="AN516" s="355"/>
      <c r="AO516" s="355"/>
      <c r="AP516" s="355"/>
      <c r="AQ516" s="355"/>
      <c r="AR516" s="355"/>
      <c r="AS516" s="355"/>
      <c r="AT516" s="355"/>
      <c r="AU516" s="355"/>
      <c r="AV516" s="355"/>
      <c r="AW516" s="355"/>
      <c r="AX516" s="355"/>
      <c r="AY516" s="355"/>
      <c r="AZ516" s="355"/>
      <c r="BB516" s="430"/>
      <c r="BW516" s="355"/>
      <c r="BX516" s="355"/>
      <c r="BY516" s="355"/>
      <c r="BZ516" s="355"/>
      <c r="CA516" s="355"/>
      <c r="CB516" s="355"/>
      <c r="CC516" s="355"/>
      <c r="CD516" s="355"/>
      <c r="CE516" s="355"/>
      <c r="CF516" s="355"/>
      <c r="CG516" s="355"/>
      <c r="CH516" s="355"/>
      <c r="CI516" s="355"/>
      <c r="CJ516" s="355"/>
      <c r="CK516" s="355"/>
      <c r="CL516" s="355"/>
      <c r="CM516" s="355"/>
      <c r="CN516" s="355"/>
      <c r="CO516" s="355"/>
      <c r="CP516" s="355"/>
      <c r="CQ516" s="355"/>
      <c r="CR516" s="355"/>
      <c r="CS516" s="355"/>
      <c r="CT516" s="355"/>
      <c r="CU516" s="355"/>
      <c r="CV516" s="355"/>
      <c r="CW516" s="355"/>
      <c r="CX516" s="355"/>
      <c r="CY516" s="355"/>
      <c r="CZ516" s="355"/>
    </row>
    <row r="517" s="354" customFormat="true" ht="25.15" customHeight="true" x14ac:dyDescent="0.2">
      <c r="A517" s="430"/>
      <c r="B517" s="430"/>
      <c r="C517" s="1095" t="s">
        <v>433</v>
      </c>
      <c r="D517" s="1096"/>
      <c r="E517" s="915">
        <v>0.19570251249910792</v>
      </c>
      <c r="F517" s="889"/>
      <c r="G517" s="889"/>
      <c r="H517" s="1096" t="s">
        <v>351</v>
      </c>
      <c r="I517" s="1096"/>
      <c r="J517" s="916">
        <v>5.9839976524142221E-4</v>
      </c>
      <c r="K517" s="889"/>
      <c r="L517" s="889"/>
      <c r="M517" s="1096" t="s">
        <v>334</v>
      </c>
      <c r="N517" s="1096"/>
      <c r="O517" s="917">
        <v>5.6057139385064486E-4</v>
      </c>
      <c r="P517" s="889"/>
      <c r="Q517" s="889"/>
      <c r="R517" s="355"/>
      <c r="W517" s="355"/>
      <c r="X517" s="355"/>
      <c r="Y517" s="355"/>
      <c r="Z517" s="355"/>
      <c r="AA517" s="355"/>
      <c r="AB517" s="355"/>
      <c r="AC517" s="355"/>
      <c r="AD517" s="355"/>
      <c r="AE517" s="355"/>
      <c r="AF517" s="355"/>
      <c r="AG517" s="355"/>
      <c r="AH517" s="355"/>
      <c r="AI517" s="355"/>
      <c r="AJ517" s="355"/>
      <c r="AK517" s="355"/>
      <c r="AL517" s="355"/>
      <c r="AM517" s="355"/>
      <c r="AN517" s="355"/>
      <c r="AO517" s="355"/>
      <c r="AP517" s="355"/>
      <c r="AQ517" s="355"/>
      <c r="AR517" s="355"/>
      <c r="AS517" s="355"/>
      <c r="AT517" s="355"/>
      <c r="AU517" s="355"/>
      <c r="AV517" s="355"/>
      <c r="AW517" s="355"/>
      <c r="AX517" s="355"/>
      <c r="AY517" s="355"/>
      <c r="AZ517" s="355"/>
      <c r="BB517" s="430"/>
      <c r="BW517" s="355"/>
      <c r="BX517" s="355"/>
      <c r="BY517" s="355"/>
      <c r="BZ517" s="355"/>
      <c r="CA517" s="355"/>
      <c r="CB517" s="355"/>
      <c r="CC517" s="355"/>
      <c r="CD517" s="355"/>
      <c r="CE517" s="355"/>
      <c r="CF517" s="355"/>
      <c r="CG517" s="355"/>
      <c r="CH517" s="355"/>
      <c r="CI517" s="355"/>
      <c r="CJ517" s="355"/>
      <c r="CK517" s="355"/>
      <c r="CL517" s="355"/>
      <c r="CM517" s="355"/>
      <c r="CN517" s="355"/>
      <c r="CO517" s="355"/>
      <c r="CP517" s="355"/>
      <c r="CQ517" s="355"/>
      <c r="CR517" s="355"/>
      <c r="CS517" s="355"/>
      <c r="CT517" s="355"/>
      <c r="CU517" s="355"/>
      <c r="CV517" s="355"/>
      <c r="CW517" s="355"/>
      <c r="CX517" s="355"/>
      <c r="CY517" s="355"/>
      <c r="CZ517" s="355"/>
    </row>
    <row r="518" s="354" customFormat="true" ht="25.15" customHeight="true" x14ac:dyDescent="0.2">
      <c r="A518" s="430"/>
      <c r="B518" s="430"/>
      <c r="C518" s="1095" t="s">
        <v>360</v>
      </c>
      <c r="D518" s="1096"/>
      <c r="E518" s="915">
        <v>7.6251565264903926E-4</v>
      </c>
      <c r="F518" s="889"/>
      <c r="G518" s="889"/>
      <c r="H518" s="1096" t="s">
        <v>435</v>
      </c>
      <c r="I518" s="1096"/>
      <c r="J518" s="916">
        <v>8.9549596732553305E-2</v>
      </c>
      <c r="K518" s="889"/>
      <c r="L518" s="889"/>
      <c r="M518" s="1096" t="s">
        <v>379</v>
      </c>
      <c r="N518" s="1096"/>
      <c r="O518" s="926">
        <v>6.6889003917700734E-5</v>
      </c>
      <c r="P518" s="889"/>
      <c r="Q518" s="889"/>
      <c r="R518" s="355"/>
      <c r="W518" s="355"/>
      <c r="X518" s="355"/>
      <c r="Y518" s="355"/>
      <c r="Z518" s="355"/>
      <c r="AA518" s="355"/>
      <c r="AB518" s="355"/>
      <c r="AC518" s="355"/>
      <c r="AD518" s="355"/>
      <c r="AE518" s="355"/>
      <c r="AF518" s="355"/>
      <c r="AG518" s="355"/>
      <c r="AH518" s="355"/>
      <c r="AI518" s="355"/>
      <c r="AJ518" s="355"/>
      <c r="AK518" s="355"/>
      <c r="AL518" s="355"/>
      <c r="AM518" s="355"/>
      <c r="AN518" s="355"/>
      <c r="AO518" s="355"/>
      <c r="AP518" s="355"/>
      <c r="AQ518" s="355"/>
      <c r="AR518" s="355"/>
      <c r="AS518" s="355"/>
      <c r="AT518" s="355"/>
      <c r="AU518" s="355"/>
      <c r="AV518" s="355"/>
      <c r="AW518" s="355"/>
      <c r="AX518" s="355"/>
      <c r="AY518" s="355"/>
      <c r="AZ518" s="355"/>
      <c r="BB518" s="430"/>
      <c r="BW518" s="355"/>
      <c r="BX518" s="355"/>
      <c r="BY518" s="355"/>
      <c r="BZ518" s="355"/>
      <c r="CA518" s="355"/>
      <c r="CB518" s="355"/>
      <c r="CC518" s="355"/>
      <c r="CD518" s="355"/>
      <c r="CE518" s="355"/>
      <c r="CF518" s="355"/>
      <c r="CG518" s="355"/>
      <c r="CH518" s="355"/>
      <c r="CI518" s="355"/>
      <c r="CJ518" s="355"/>
      <c r="CK518" s="355"/>
      <c r="CL518" s="355"/>
      <c r="CM518" s="355"/>
      <c r="CN518" s="355"/>
      <c r="CO518" s="355"/>
      <c r="CP518" s="355"/>
      <c r="CQ518" s="355"/>
      <c r="CR518" s="355"/>
      <c r="CS518" s="355"/>
      <c r="CT518" s="355"/>
      <c r="CU518" s="355"/>
      <c r="CV518" s="355"/>
      <c r="CW518" s="355"/>
      <c r="CX518" s="355"/>
      <c r="CY518" s="355"/>
      <c r="CZ518" s="355"/>
    </row>
    <row r="519" s="354" customFormat="true" ht="25.15" customHeight="true" x14ac:dyDescent="0.2">
      <c r="A519" s="430"/>
      <c r="B519" s="430"/>
      <c r="C519" s="1095" t="s">
        <v>411</v>
      </c>
      <c r="D519" s="1096"/>
      <c r="E519" s="915">
        <v>3.2002685978868491E-4</v>
      </c>
      <c r="F519" s="889"/>
      <c r="G519" s="889"/>
      <c r="H519" s="1096" t="s">
        <v>437</v>
      </c>
      <c r="I519" s="1096"/>
      <c r="J519" s="916">
        <v>3.5626551196834284E-2</v>
      </c>
      <c r="K519" s="889"/>
      <c r="L519" s="889"/>
      <c r="M519" s="1096" t="s">
        <v>404</v>
      </c>
      <c r="N519" s="1096"/>
      <c r="O519" s="917">
        <v>1.194454382158238E-3</v>
      </c>
      <c r="P519" s="889"/>
      <c r="Q519" s="889"/>
      <c r="R519" s="355"/>
      <c r="W519" s="355"/>
      <c r="X519" s="355"/>
      <c r="Y519" s="355"/>
      <c r="Z519" s="355"/>
      <c r="AA519" s="355"/>
      <c r="AB519" s="355"/>
      <c r="AC519" s="355"/>
      <c r="AD519" s="355"/>
      <c r="AE519" s="355"/>
      <c r="AF519" s="355"/>
      <c r="AG519" s="355"/>
      <c r="AH519" s="355"/>
      <c r="AI519" s="355"/>
      <c r="AJ519" s="355"/>
      <c r="AK519" s="355"/>
      <c r="AL519" s="355"/>
      <c r="AM519" s="355"/>
      <c r="AN519" s="355"/>
      <c r="AO519" s="355"/>
      <c r="AP519" s="355"/>
      <c r="AQ519" s="355"/>
      <c r="AR519" s="355"/>
      <c r="AS519" s="355"/>
      <c r="AT519" s="355"/>
      <c r="AU519" s="355"/>
      <c r="AV519" s="355"/>
      <c r="AW519" s="355"/>
      <c r="AX519" s="355"/>
      <c r="AY519" s="355"/>
      <c r="AZ519" s="355"/>
      <c r="BB519" s="430"/>
      <c r="BW519" s="355"/>
      <c r="BX519" s="355"/>
      <c r="BY519" s="355"/>
      <c r="BZ519" s="355"/>
      <c r="CA519" s="355"/>
      <c r="CB519" s="355"/>
      <c r="CC519" s="355"/>
      <c r="CD519" s="355"/>
      <c r="CE519" s="355"/>
      <c r="CF519" s="355"/>
      <c r="CG519" s="355"/>
      <c r="CH519" s="355"/>
      <c r="CI519" s="355"/>
      <c r="CJ519" s="355"/>
      <c r="CK519" s="355"/>
      <c r="CL519" s="355"/>
      <c r="CM519" s="355"/>
      <c r="CN519" s="355"/>
      <c r="CO519" s="355"/>
      <c r="CP519" s="355"/>
      <c r="CQ519" s="355"/>
      <c r="CR519" s="355"/>
      <c r="CS519" s="355"/>
      <c r="CT519" s="355"/>
      <c r="CU519" s="355"/>
      <c r="CV519" s="355"/>
      <c r="CW519" s="355"/>
      <c r="CX519" s="355"/>
      <c r="CY519" s="355"/>
      <c r="CZ519" s="355"/>
    </row>
    <row r="520" s="354" customFormat="true" ht="25.15" customHeight="true" x14ac:dyDescent="0.2">
      <c r="A520" s="430"/>
      <c r="B520" s="430"/>
      <c r="C520" s="1095" t="s">
        <v>352</v>
      </c>
      <c r="D520" s="1096"/>
      <c r="E520" s="915">
        <v>2.3600309137297897E-3</v>
      </c>
      <c r="F520" s="889"/>
      <c r="G520" s="889"/>
      <c r="H520" s="1096" t="s">
        <v>403</v>
      </c>
      <c r="I520" s="1096"/>
      <c r="J520" s="922">
        <v>3.5297803397319534E-6</v>
      </c>
      <c r="K520" s="889"/>
      <c r="L520" s="889"/>
      <c r="M520" s="1096" t="s">
        <v>353</v>
      </c>
      <c r="N520" s="1096"/>
      <c r="O520" s="917">
        <v>3.553855238502416E-3</v>
      </c>
      <c r="P520" s="889"/>
      <c r="Q520" s="889"/>
      <c r="R520" s="355"/>
      <c r="W520" s="355"/>
      <c r="X520" s="355"/>
      <c r="Y520" s="355"/>
      <c r="Z520" s="355"/>
      <c r="AA520" s="355"/>
      <c r="AB520" s="355"/>
      <c r="AC520" s="355"/>
      <c r="AD520" s="355"/>
      <c r="AE520" s="355"/>
      <c r="AF520" s="355"/>
      <c r="AG520" s="355"/>
      <c r="AH520" s="355"/>
      <c r="AI520" s="355"/>
      <c r="AJ520" s="355"/>
      <c r="AK520" s="355"/>
      <c r="AL520" s="355"/>
      <c r="AM520" s="355"/>
      <c r="AN520" s="355"/>
      <c r="AO520" s="355"/>
      <c r="AP520" s="355"/>
      <c r="AQ520" s="355"/>
      <c r="AR520" s="355"/>
      <c r="AS520" s="355"/>
      <c r="AT520" s="355"/>
      <c r="AU520" s="355"/>
      <c r="AV520" s="355"/>
      <c r="AW520" s="355"/>
      <c r="AX520" s="355"/>
      <c r="AY520" s="355"/>
      <c r="AZ520" s="355"/>
      <c r="BB520" s="430"/>
      <c r="BW520" s="355"/>
      <c r="BX520" s="355"/>
      <c r="BY520" s="355"/>
      <c r="BZ520" s="355"/>
      <c r="CA520" s="355"/>
      <c r="CB520" s="355"/>
      <c r="CC520" s="355"/>
      <c r="CD520" s="355"/>
      <c r="CE520" s="355"/>
      <c r="CF520" s="355"/>
      <c r="CG520" s="355"/>
      <c r="CH520" s="355"/>
      <c r="CI520" s="355"/>
      <c r="CJ520" s="355"/>
      <c r="CK520" s="355"/>
      <c r="CL520" s="355"/>
      <c r="CM520" s="355"/>
      <c r="CN520" s="355"/>
      <c r="CO520" s="355"/>
      <c r="CP520" s="355"/>
      <c r="CQ520" s="355"/>
      <c r="CR520" s="355"/>
      <c r="CS520" s="355"/>
      <c r="CT520" s="355"/>
      <c r="CU520" s="355"/>
      <c r="CV520" s="355"/>
      <c r="CW520" s="355"/>
      <c r="CX520" s="355"/>
      <c r="CY520" s="355"/>
      <c r="CZ520" s="355"/>
    </row>
    <row r="521" s="354" customFormat="true" ht="25.15" customHeight="true" x14ac:dyDescent="0.2">
      <c r="A521" s="430"/>
      <c r="B521" s="430"/>
      <c r="C521" s="1095" t="s">
        <v>445</v>
      </c>
      <c r="D521" s="1096"/>
      <c r="E521" s="915">
        <v>3.2371810817514533E-3</v>
      </c>
      <c r="F521" s="889"/>
      <c r="G521" s="889"/>
      <c r="H521" s="1096" t="s">
        <v>318</v>
      </c>
      <c r="I521" s="1096"/>
      <c r="J521" s="916">
        <v>0.23409478700635841</v>
      </c>
      <c r="K521" s="889"/>
      <c r="L521" s="889"/>
      <c r="M521" s="1096" t="s">
        <v>371</v>
      </c>
      <c r="N521" s="1096"/>
      <c r="O521" s="917">
        <v>1.0121456042801648E-4</v>
      </c>
      <c r="P521" s="889"/>
      <c r="Q521" s="889"/>
      <c r="R521" s="355"/>
      <c r="W521" s="355"/>
      <c r="X521" s="355"/>
      <c r="Y521" s="355"/>
      <c r="Z521" s="355"/>
      <c r="AA521" s="355"/>
      <c r="AB521" s="355"/>
      <c r="AC521" s="355"/>
      <c r="AD521" s="355"/>
      <c r="AE521" s="355"/>
      <c r="AF521" s="355"/>
      <c r="AG521" s="355"/>
      <c r="AH521" s="355"/>
      <c r="AI521" s="355"/>
      <c r="AJ521" s="355"/>
      <c r="AK521" s="355"/>
      <c r="AL521" s="355"/>
      <c r="AM521" s="355"/>
      <c r="AN521" s="355"/>
      <c r="AO521" s="355"/>
      <c r="AP521" s="355"/>
      <c r="AQ521" s="355"/>
      <c r="AR521" s="355"/>
      <c r="AS521" s="355"/>
      <c r="AT521" s="355"/>
      <c r="AU521" s="355"/>
      <c r="AV521" s="355"/>
      <c r="AW521" s="355"/>
      <c r="AX521" s="355"/>
      <c r="AY521" s="355"/>
      <c r="AZ521" s="355"/>
      <c r="BB521" s="430"/>
      <c r="BW521" s="355"/>
      <c r="BX521" s="355"/>
      <c r="BY521" s="355"/>
      <c r="BZ521" s="355"/>
      <c r="CA521" s="355"/>
      <c r="CB521" s="355"/>
      <c r="CC521" s="355"/>
      <c r="CD521" s="355"/>
      <c r="CE521" s="355"/>
      <c r="CF521" s="355"/>
      <c r="CG521" s="355"/>
      <c r="CH521" s="355"/>
      <c r="CI521" s="355"/>
      <c r="CJ521" s="355"/>
      <c r="CK521" s="355"/>
      <c r="CL521" s="355"/>
      <c r="CM521" s="355"/>
      <c r="CN521" s="355"/>
      <c r="CO521" s="355"/>
      <c r="CP521" s="355"/>
      <c r="CQ521" s="355"/>
      <c r="CR521" s="355"/>
      <c r="CS521" s="355"/>
      <c r="CT521" s="355"/>
      <c r="CU521" s="355"/>
      <c r="CV521" s="355"/>
      <c r="CW521" s="355"/>
      <c r="CX521" s="355"/>
      <c r="CY521" s="355"/>
      <c r="CZ521" s="355"/>
    </row>
    <row r="522" s="354" customFormat="true" ht="25.15" customHeight="true" x14ac:dyDescent="0.2">
      <c r="A522" s="430"/>
      <c r="B522" s="430"/>
      <c r="C522" s="1095" t="s">
        <v>423</v>
      </c>
      <c r="D522" s="1096"/>
      <c r="E522" s="915">
        <v>4.623318184561508E-4</v>
      </c>
      <c r="F522" s="889"/>
      <c r="G522" s="889"/>
      <c r="H522" s="1096" t="s">
        <v>214</v>
      </c>
      <c r="I522" s="1096"/>
      <c r="J522" s="916">
        <v>0.13706813899686965</v>
      </c>
      <c r="K522" s="889"/>
      <c r="L522" s="889"/>
      <c r="M522" s="1096" t="s">
        <v>313</v>
      </c>
      <c r="N522" s="1096"/>
      <c r="O522" s="917">
        <v>0.19591076684592498</v>
      </c>
      <c r="P522" s="889"/>
      <c r="Q522" s="889"/>
      <c r="R522" s="355"/>
      <c r="W522" s="355"/>
      <c r="X522" s="355"/>
      <c r="Y522" s="355"/>
      <c r="Z522" s="355"/>
      <c r="AA522" s="355"/>
      <c r="AB522" s="355"/>
      <c r="AC522" s="355"/>
      <c r="AD522" s="355"/>
      <c r="AE522" s="355"/>
      <c r="AF522" s="355"/>
      <c r="AG522" s="355"/>
      <c r="AH522" s="355"/>
      <c r="AI522" s="355"/>
      <c r="AJ522" s="355"/>
      <c r="AK522" s="355"/>
      <c r="AL522" s="355"/>
      <c r="AM522" s="355"/>
      <c r="AN522" s="355"/>
      <c r="AO522" s="355"/>
      <c r="AP522" s="355"/>
      <c r="AQ522" s="355"/>
      <c r="AR522" s="355"/>
      <c r="AS522" s="355"/>
      <c r="AT522" s="355"/>
      <c r="AU522" s="355"/>
      <c r="AV522" s="355"/>
      <c r="AW522" s="355"/>
      <c r="AX522" s="355"/>
      <c r="AY522" s="355"/>
      <c r="AZ522" s="355"/>
      <c r="BB522" s="430"/>
      <c r="BW522" s="355"/>
      <c r="BX522" s="355"/>
      <c r="BY522" s="355"/>
      <c r="BZ522" s="355"/>
      <c r="CA522" s="355"/>
      <c r="CB522" s="355"/>
      <c r="CC522" s="355"/>
      <c r="CD522" s="355"/>
      <c r="CE522" s="355"/>
      <c r="CF522" s="355"/>
      <c r="CG522" s="355"/>
      <c r="CH522" s="355"/>
      <c r="CI522" s="355"/>
      <c r="CJ522" s="355"/>
      <c r="CK522" s="355"/>
      <c r="CL522" s="355"/>
      <c r="CM522" s="355"/>
      <c r="CN522" s="355"/>
      <c r="CO522" s="355"/>
      <c r="CP522" s="355"/>
      <c r="CQ522" s="355"/>
      <c r="CR522" s="355"/>
      <c r="CS522" s="355"/>
      <c r="CT522" s="355"/>
      <c r="CU522" s="355"/>
      <c r="CV522" s="355"/>
      <c r="CW522" s="355"/>
      <c r="CX522" s="355"/>
      <c r="CY522" s="355"/>
      <c r="CZ522" s="355"/>
    </row>
    <row r="523" s="354" customFormat="true" ht="25.15" customHeight="true" x14ac:dyDescent="0.2">
      <c r="A523" s="430"/>
      <c r="B523" s="430"/>
      <c r="C523" s="1095" t="s">
        <v>342</v>
      </c>
      <c r="D523" s="1096"/>
      <c r="E523" s="915">
        <v>1.2499674320033244E-2</v>
      </c>
      <c r="F523" s="889"/>
      <c r="G523" s="889"/>
      <c r="H523" s="1096" t="s">
        <v>436</v>
      </c>
      <c r="I523" s="1096"/>
      <c r="J523" s="916">
        <v>4.5493276008718763E-3</v>
      </c>
      <c r="K523" s="889"/>
      <c r="L523" s="889"/>
      <c r="M523" s="1096" t="s">
        <v>407</v>
      </c>
      <c r="N523" s="1096"/>
      <c r="O523" s="917">
        <v>4.7368546684232885E-4</v>
      </c>
      <c r="P523" s="889"/>
      <c r="Q523" s="889"/>
      <c r="R523" s="355"/>
      <c r="W523" s="355"/>
      <c r="X523" s="355"/>
      <c r="Y523" s="355"/>
      <c r="Z523" s="355"/>
      <c r="AA523" s="355"/>
      <c r="AB523" s="355"/>
      <c r="AC523" s="355"/>
      <c r="AD523" s="355"/>
      <c r="AE523" s="355"/>
      <c r="AF523" s="355"/>
      <c r="AG523" s="355"/>
      <c r="AH523" s="355"/>
      <c r="AI523" s="355"/>
      <c r="AJ523" s="355"/>
      <c r="AK523" s="355"/>
      <c r="AL523" s="355"/>
      <c r="AM523" s="355"/>
      <c r="AN523" s="355"/>
      <c r="AO523" s="355"/>
      <c r="AP523" s="355"/>
      <c r="AQ523" s="355"/>
      <c r="AR523" s="355"/>
      <c r="AS523" s="355"/>
      <c r="AT523" s="355"/>
      <c r="AU523" s="355"/>
      <c r="AV523" s="355"/>
      <c r="AW523" s="355"/>
      <c r="AX523" s="355"/>
      <c r="AY523" s="355"/>
      <c r="AZ523" s="355"/>
      <c r="BB523" s="430"/>
      <c r="BW523" s="355"/>
      <c r="BX523" s="355"/>
      <c r="BY523" s="355"/>
      <c r="BZ523" s="355"/>
      <c r="CA523" s="355"/>
      <c r="CB523" s="355"/>
      <c r="CC523" s="355"/>
      <c r="CD523" s="355"/>
      <c r="CE523" s="355"/>
      <c r="CF523" s="355"/>
      <c r="CG523" s="355"/>
      <c r="CH523" s="355"/>
      <c r="CI523" s="355"/>
      <c r="CJ523" s="355"/>
      <c r="CK523" s="355"/>
      <c r="CL523" s="355"/>
      <c r="CM523" s="355"/>
      <c r="CN523" s="355"/>
      <c r="CO523" s="355"/>
      <c r="CP523" s="355"/>
      <c r="CQ523" s="355"/>
      <c r="CR523" s="355"/>
      <c r="CS523" s="355"/>
      <c r="CT523" s="355"/>
      <c r="CU523" s="355"/>
      <c r="CV523" s="355"/>
      <c r="CW523" s="355"/>
      <c r="CX523" s="355"/>
      <c r="CY523" s="355"/>
      <c r="CZ523" s="355"/>
    </row>
    <row r="524" s="354" customFormat="true" ht="25.15" customHeight="true" x14ac:dyDescent="0.2">
      <c r="A524" s="430"/>
      <c r="B524" s="430"/>
      <c r="C524" s="1095" t="s">
        <v>333</v>
      </c>
      <c r="D524" s="1096"/>
      <c r="E524" s="915">
        <v>3.9811167675469546E-3</v>
      </c>
      <c r="F524" s="889"/>
      <c r="G524" s="889"/>
      <c r="H524" s="1096" t="s">
        <v>218</v>
      </c>
      <c r="I524" s="1096"/>
      <c r="J524" s="916">
        <v>0.14142666985587976</v>
      </c>
      <c r="K524" s="889"/>
      <c r="L524" s="889"/>
      <c r="M524" s="1096" t="s">
        <v>440</v>
      </c>
      <c r="N524" s="1096"/>
      <c r="O524" s="917">
        <v>5.3934192138777237E-3</v>
      </c>
      <c r="P524" s="889"/>
      <c r="Q524" s="889"/>
      <c r="R524" s="355"/>
      <c r="W524" s="355"/>
      <c r="X524" s="355"/>
      <c r="Y524" s="355"/>
      <c r="Z524" s="355"/>
      <c r="AA524" s="355"/>
      <c r="AB524" s="355"/>
      <c r="AC524" s="355"/>
      <c r="AD524" s="355"/>
      <c r="AE524" s="355"/>
      <c r="AF524" s="355"/>
      <c r="AG524" s="355"/>
      <c r="AH524" s="355"/>
      <c r="AI524" s="355"/>
      <c r="AJ524" s="355"/>
      <c r="AK524" s="355"/>
      <c r="AL524" s="355"/>
      <c r="AM524" s="355"/>
      <c r="AN524" s="355"/>
      <c r="AO524" s="355"/>
      <c r="AP524" s="355"/>
      <c r="AQ524" s="355"/>
      <c r="AR524" s="355"/>
      <c r="AS524" s="355"/>
      <c r="AT524" s="355"/>
      <c r="AU524" s="355"/>
      <c r="AV524" s="355"/>
      <c r="AW524" s="355"/>
      <c r="AX524" s="355"/>
      <c r="AY524" s="355"/>
      <c r="AZ524" s="355"/>
      <c r="BB524" s="430"/>
      <c r="BW524" s="355"/>
      <c r="BX524" s="355"/>
      <c r="BY524" s="355"/>
      <c r="BZ524" s="355"/>
      <c r="CA524" s="355"/>
      <c r="CB524" s="355"/>
      <c r="CC524" s="355"/>
      <c r="CD524" s="355"/>
      <c r="CE524" s="355"/>
      <c r="CF524" s="355"/>
      <c r="CG524" s="355"/>
      <c r="CH524" s="355"/>
      <c r="CI524" s="355"/>
      <c r="CJ524" s="355"/>
      <c r="CK524" s="355"/>
      <c r="CL524" s="355"/>
      <c r="CM524" s="355"/>
      <c r="CN524" s="355"/>
      <c r="CO524" s="355"/>
      <c r="CP524" s="355"/>
      <c r="CQ524" s="355"/>
      <c r="CR524" s="355"/>
      <c r="CS524" s="355"/>
      <c r="CT524" s="355"/>
      <c r="CU524" s="355"/>
      <c r="CV524" s="355"/>
      <c r="CW524" s="355"/>
      <c r="CX524" s="355"/>
      <c r="CY524" s="355"/>
      <c r="CZ524" s="355"/>
    </row>
    <row r="525" s="354" customFormat="true" ht="25.15" customHeight="true" x14ac:dyDescent="0.2">
      <c r="A525" s="430"/>
      <c r="B525" s="430"/>
      <c r="C525" s="1095" t="s">
        <v>326</v>
      </c>
      <c r="D525" s="1096"/>
      <c r="E525" s="915">
        <v>3.7047293733776811E-3</v>
      </c>
      <c r="F525" s="889"/>
      <c r="G525" s="889"/>
      <c r="H525" s="1096" t="s">
        <v>432</v>
      </c>
      <c r="I525" s="1096"/>
      <c r="J525" s="916">
        <v>0.18854425439724762</v>
      </c>
      <c r="K525" s="889"/>
      <c r="L525" s="889"/>
      <c r="M525" s="1096" t="s">
        <v>409</v>
      </c>
      <c r="N525" s="1096"/>
      <c r="O525" s="917">
        <v>6.6154448185028322E-4</v>
      </c>
      <c r="P525" s="889"/>
      <c r="Q525" s="889"/>
      <c r="R525" s="355"/>
      <c r="W525" s="355"/>
      <c r="X525" s="355"/>
      <c r="Y525" s="355"/>
      <c r="Z525" s="355"/>
      <c r="AA525" s="355"/>
      <c r="AB525" s="355"/>
      <c r="AC525" s="355"/>
      <c r="AD525" s="355"/>
      <c r="AE525" s="355"/>
      <c r="AF525" s="355"/>
      <c r="AG525" s="355"/>
      <c r="AH525" s="355"/>
      <c r="AI525" s="355"/>
      <c r="AJ525" s="355"/>
      <c r="AK525" s="355"/>
      <c r="AL525" s="355"/>
      <c r="AM525" s="355"/>
      <c r="AN525" s="355"/>
      <c r="AO525" s="355"/>
      <c r="AP525" s="355"/>
      <c r="AQ525" s="355"/>
      <c r="AR525" s="355"/>
      <c r="AS525" s="355"/>
      <c r="AT525" s="355"/>
      <c r="AU525" s="355"/>
      <c r="AV525" s="355"/>
      <c r="AW525" s="355"/>
      <c r="AX525" s="355"/>
      <c r="AY525" s="355"/>
      <c r="AZ525" s="355"/>
      <c r="BB525" s="430"/>
      <c r="BW525" s="355"/>
      <c r="BX525" s="355"/>
      <c r="BY525" s="355"/>
      <c r="BZ525" s="355"/>
      <c r="CA525" s="355"/>
      <c r="CB525" s="355"/>
      <c r="CC525" s="355"/>
      <c r="CD525" s="355"/>
      <c r="CE525" s="355"/>
      <c r="CF525" s="355"/>
      <c r="CG525" s="355"/>
      <c r="CH525" s="355"/>
      <c r="CI525" s="355"/>
      <c r="CJ525" s="355"/>
      <c r="CK525" s="355"/>
      <c r="CL525" s="355"/>
      <c r="CM525" s="355"/>
      <c r="CN525" s="355"/>
      <c r="CO525" s="355"/>
      <c r="CP525" s="355"/>
      <c r="CQ525" s="355"/>
      <c r="CR525" s="355"/>
      <c r="CS525" s="355"/>
      <c r="CT525" s="355"/>
      <c r="CU525" s="355"/>
      <c r="CV525" s="355"/>
      <c r="CW525" s="355"/>
      <c r="CX525" s="355"/>
      <c r="CY525" s="355"/>
      <c r="CZ525" s="355"/>
    </row>
    <row r="526" s="354" customFormat="true" ht="25.15" customHeight="true" x14ac:dyDescent="0.2">
      <c r="A526" s="430"/>
      <c r="B526" s="430"/>
      <c r="C526" s="1095" t="s">
        <v>311</v>
      </c>
      <c r="D526" s="1096"/>
      <c r="E526" s="915">
        <v>0.53460289387239979</v>
      </c>
      <c r="F526" s="889"/>
      <c r="G526" s="889"/>
      <c r="H526" s="1096" t="s">
        <v>217</v>
      </c>
      <c r="I526" s="1096"/>
      <c r="J526" s="916">
        <v>0.32475468662349516</v>
      </c>
      <c r="K526" s="889"/>
      <c r="L526" s="889"/>
      <c r="M526" s="1096" t="s">
        <v>405</v>
      </c>
      <c r="N526" s="1096"/>
      <c r="O526" s="926">
        <v>3.8960006747711491E-6</v>
      </c>
      <c r="P526" s="889"/>
      <c r="Q526" s="889"/>
      <c r="R526" s="355"/>
      <c r="W526" s="355"/>
      <c r="X526" s="355"/>
      <c r="Y526" s="355"/>
      <c r="Z526" s="355"/>
      <c r="AA526" s="355"/>
      <c r="AB526" s="355"/>
      <c r="AC526" s="355"/>
      <c r="AD526" s="355"/>
      <c r="AE526" s="355"/>
      <c r="AF526" s="355"/>
      <c r="AG526" s="355"/>
      <c r="AH526" s="355"/>
      <c r="AI526" s="355"/>
      <c r="AJ526" s="355"/>
      <c r="AK526" s="355"/>
      <c r="AL526" s="355"/>
      <c r="AM526" s="355"/>
      <c r="AN526" s="355"/>
      <c r="AO526" s="355"/>
      <c r="AP526" s="355"/>
      <c r="AQ526" s="355"/>
      <c r="AR526" s="355"/>
      <c r="AS526" s="355"/>
      <c r="AT526" s="355"/>
      <c r="AU526" s="355"/>
      <c r="AV526" s="355"/>
      <c r="AW526" s="355"/>
      <c r="AX526" s="355"/>
      <c r="AY526" s="355"/>
      <c r="AZ526" s="355"/>
      <c r="BB526" s="430"/>
      <c r="BW526" s="355"/>
      <c r="BX526" s="355"/>
      <c r="BY526" s="355"/>
      <c r="BZ526" s="355"/>
      <c r="CA526" s="355"/>
      <c r="CB526" s="355"/>
      <c r="CC526" s="355"/>
      <c r="CD526" s="355"/>
      <c r="CE526" s="355"/>
      <c r="CF526" s="355"/>
      <c r="CG526" s="355"/>
      <c r="CH526" s="355"/>
      <c r="CI526" s="355"/>
      <c r="CJ526" s="355"/>
      <c r="CK526" s="355"/>
      <c r="CL526" s="355"/>
      <c r="CM526" s="355"/>
      <c r="CN526" s="355"/>
      <c r="CO526" s="355"/>
      <c r="CP526" s="355"/>
      <c r="CQ526" s="355"/>
      <c r="CR526" s="355"/>
      <c r="CS526" s="355"/>
      <c r="CT526" s="355"/>
      <c r="CU526" s="355"/>
      <c r="CV526" s="355"/>
      <c r="CW526" s="355"/>
      <c r="CX526" s="355"/>
      <c r="CY526" s="355"/>
      <c r="CZ526" s="355"/>
    </row>
    <row r="527" s="354" customFormat="true" ht="25.15" customHeight="true" x14ac:dyDescent="0.2">
      <c r="A527" s="430"/>
      <c r="B527" s="430"/>
      <c r="C527" s="1095" t="s">
        <v>309</v>
      </c>
      <c r="D527" s="1096"/>
      <c r="E527" s="915">
        <v>0.56790218214412258</v>
      </c>
      <c r="F527" s="889"/>
      <c r="G527" s="889"/>
      <c r="H527" s="1096" t="s">
        <v>434</v>
      </c>
      <c r="I527" s="1096"/>
      <c r="J527" s="916">
        <v>0.11910109401647724</v>
      </c>
      <c r="K527" s="889"/>
      <c r="L527" s="889"/>
      <c r="M527" s="1096" t="s">
        <v>447</v>
      </c>
      <c r="N527" s="1096"/>
      <c r="O527" s="917">
        <v>1.8862950499047015E-3</v>
      </c>
      <c r="P527" s="889"/>
      <c r="Q527" s="889"/>
      <c r="R527" s="355"/>
      <c r="W527" s="355"/>
      <c r="X527" s="355"/>
      <c r="Y527" s="355"/>
      <c r="Z527" s="355"/>
      <c r="AA527" s="355"/>
      <c r="AB527" s="355"/>
      <c r="AC527" s="355"/>
      <c r="AD527" s="355"/>
      <c r="AE527" s="355"/>
      <c r="AF527" s="355"/>
      <c r="AG527" s="355"/>
      <c r="AH527" s="355"/>
      <c r="AI527" s="355"/>
      <c r="AJ527" s="355"/>
      <c r="AK527" s="355"/>
      <c r="AL527" s="355"/>
      <c r="AM527" s="355"/>
      <c r="AN527" s="355"/>
      <c r="AO527" s="355"/>
      <c r="AP527" s="355"/>
      <c r="AQ527" s="355"/>
      <c r="AR527" s="355"/>
      <c r="AS527" s="355"/>
      <c r="AT527" s="355"/>
      <c r="AU527" s="355"/>
      <c r="AV527" s="355"/>
      <c r="AW527" s="355"/>
      <c r="AX527" s="355"/>
      <c r="AY527" s="355"/>
      <c r="AZ527" s="355"/>
      <c r="BB527" s="430"/>
      <c r="BW527" s="355"/>
      <c r="BX527" s="355"/>
      <c r="BY527" s="355"/>
      <c r="BZ527" s="355"/>
      <c r="CA527" s="355"/>
      <c r="CB527" s="355"/>
      <c r="CC527" s="355"/>
      <c r="CD527" s="355"/>
      <c r="CE527" s="355"/>
      <c r="CF527" s="355"/>
      <c r="CG527" s="355"/>
      <c r="CH527" s="355"/>
      <c r="CI527" s="355"/>
      <c r="CJ527" s="355"/>
      <c r="CK527" s="355"/>
      <c r="CL527" s="355"/>
      <c r="CM527" s="355"/>
      <c r="CN527" s="355"/>
      <c r="CO527" s="355"/>
      <c r="CP527" s="355"/>
      <c r="CQ527" s="355"/>
      <c r="CR527" s="355"/>
      <c r="CS527" s="355"/>
      <c r="CT527" s="355"/>
      <c r="CU527" s="355"/>
      <c r="CV527" s="355"/>
      <c r="CW527" s="355"/>
      <c r="CX527" s="355"/>
      <c r="CY527" s="355"/>
      <c r="CZ527" s="355"/>
    </row>
    <row r="528" s="354" customFormat="true" ht="25.15" customHeight="true" x14ac:dyDescent="0.2">
      <c r="A528" s="430"/>
      <c r="B528" s="430"/>
      <c r="C528" s="1095" t="s">
        <v>452</v>
      </c>
      <c r="D528" s="1096"/>
      <c r="E528" s="925">
        <v>4.5366809615704894E-6</v>
      </c>
      <c r="F528" s="889"/>
      <c r="G528" s="889"/>
      <c r="H528" s="1096" t="s">
        <v>234</v>
      </c>
      <c r="I528" s="1096"/>
      <c r="J528" s="916">
        <v>8.7600783784750856E-3</v>
      </c>
      <c r="K528" s="889"/>
      <c r="L528" s="889"/>
      <c r="M528" s="1096" t="s">
        <v>433</v>
      </c>
      <c r="N528" s="1096"/>
      <c r="O528" s="917">
        <v>0.191818585407316</v>
      </c>
      <c r="P528" s="889"/>
      <c r="Q528" s="889"/>
      <c r="R528" s="355"/>
      <c r="W528" s="355"/>
      <c r="X528" s="355"/>
      <c r="Y528" s="355"/>
      <c r="Z528" s="355"/>
      <c r="AA528" s="355"/>
      <c r="AB528" s="355"/>
      <c r="AC528" s="355"/>
      <c r="AD528" s="355"/>
      <c r="AE528" s="355"/>
      <c r="AF528" s="355"/>
      <c r="AG528" s="355"/>
      <c r="AH528" s="355"/>
      <c r="AI528" s="355"/>
      <c r="AJ528" s="355"/>
      <c r="AK528" s="355"/>
      <c r="AL528" s="355"/>
      <c r="AM528" s="355"/>
      <c r="AN528" s="355"/>
      <c r="AO528" s="355"/>
      <c r="AP528" s="355"/>
      <c r="AQ528" s="355"/>
      <c r="AR528" s="355"/>
      <c r="AS528" s="355"/>
      <c r="AT528" s="355"/>
      <c r="AU528" s="355"/>
      <c r="AV528" s="355"/>
      <c r="AW528" s="355"/>
      <c r="AX528" s="355"/>
      <c r="AY528" s="355"/>
      <c r="AZ528" s="355"/>
      <c r="BB528" s="430"/>
      <c r="BW528" s="355"/>
      <c r="BX528" s="355"/>
      <c r="BY528" s="355"/>
      <c r="BZ528" s="355"/>
      <c r="CA528" s="355"/>
      <c r="CB528" s="355"/>
      <c r="CC528" s="355"/>
      <c r="CD528" s="355"/>
      <c r="CE528" s="355"/>
      <c r="CF528" s="355"/>
      <c r="CG528" s="355"/>
      <c r="CH528" s="355"/>
      <c r="CI528" s="355"/>
      <c r="CJ528" s="355"/>
      <c r="CK528" s="355"/>
      <c r="CL528" s="355"/>
      <c r="CM528" s="355"/>
      <c r="CN528" s="355"/>
      <c r="CO528" s="355"/>
      <c r="CP528" s="355"/>
      <c r="CQ528" s="355"/>
      <c r="CR528" s="355"/>
      <c r="CS528" s="355"/>
      <c r="CT528" s="355"/>
      <c r="CU528" s="355"/>
      <c r="CV528" s="355"/>
      <c r="CW528" s="355"/>
      <c r="CX528" s="355"/>
      <c r="CY528" s="355"/>
      <c r="CZ528" s="355"/>
    </row>
    <row r="529" s="354" customFormat="true" ht="25.15" customHeight="true" x14ac:dyDescent="0.2">
      <c r="A529" s="430"/>
      <c r="B529" s="430"/>
      <c r="C529" s="1095" t="s">
        <v>351</v>
      </c>
      <c r="D529" s="1096"/>
      <c r="E529" s="915">
        <v>1.0798218285559197E-3</v>
      </c>
      <c r="F529" s="889"/>
      <c r="G529" s="889"/>
      <c r="H529" s="1096" t="s">
        <v>450</v>
      </c>
      <c r="I529" s="1096"/>
      <c r="J529" s="927">
        <v>1.2839057044725868E-5</v>
      </c>
      <c r="K529" s="889"/>
      <c r="L529" s="889"/>
      <c r="M529" s="1096" t="s">
        <v>360</v>
      </c>
      <c r="N529" s="1096"/>
      <c r="O529" s="926">
        <v>5.0170627932981629E-5</v>
      </c>
      <c r="P529" s="889"/>
      <c r="Q529" s="889"/>
      <c r="R529" s="355"/>
      <c r="W529" s="355"/>
      <c r="X529" s="355"/>
      <c r="Y529" s="355"/>
      <c r="Z529" s="355"/>
      <c r="AA529" s="355"/>
      <c r="AB529" s="355"/>
      <c r="AC529" s="355"/>
      <c r="AD529" s="355"/>
      <c r="AE529" s="355"/>
      <c r="AF529" s="355"/>
      <c r="AG529" s="355"/>
      <c r="AH529" s="355"/>
      <c r="AI529" s="355"/>
      <c r="AJ529" s="355"/>
      <c r="AK529" s="355"/>
      <c r="AL529" s="355"/>
      <c r="AM529" s="355"/>
      <c r="AN529" s="355"/>
      <c r="AO529" s="355"/>
      <c r="AP529" s="355"/>
      <c r="AQ529" s="355"/>
      <c r="AR529" s="355"/>
      <c r="AS529" s="355"/>
      <c r="AT529" s="355"/>
      <c r="AU529" s="355"/>
      <c r="AV529" s="355"/>
      <c r="AW529" s="355"/>
      <c r="AX529" s="355"/>
      <c r="AY529" s="355"/>
      <c r="AZ529" s="355"/>
      <c r="BB529" s="430"/>
      <c r="BW529" s="355"/>
      <c r="BX529" s="355"/>
      <c r="BY529" s="355"/>
      <c r="BZ529" s="355"/>
      <c r="CA529" s="355"/>
      <c r="CB529" s="355"/>
      <c r="CC529" s="355"/>
      <c r="CD529" s="355"/>
      <c r="CE529" s="355"/>
      <c r="CF529" s="355"/>
      <c r="CG529" s="355"/>
      <c r="CH529" s="355"/>
      <c r="CI529" s="355"/>
      <c r="CJ529" s="355"/>
      <c r="CK529" s="355"/>
      <c r="CL529" s="355"/>
      <c r="CM529" s="355"/>
      <c r="CN529" s="355"/>
      <c r="CO529" s="355"/>
      <c r="CP529" s="355"/>
      <c r="CQ529" s="355"/>
      <c r="CR529" s="355"/>
      <c r="CS529" s="355"/>
      <c r="CT529" s="355"/>
      <c r="CU529" s="355"/>
      <c r="CV529" s="355"/>
      <c r="CW529" s="355"/>
      <c r="CX529" s="355"/>
      <c r="CY529" s="355"/>
      <c r="CZ529" s="355"/>
    </row>
    <row r="530" s="354" customFormat="true" ht="25.15" customHeight="true" x14ac:dyDescent="0.2">
      <c r="A530" s="430"/>
      <c r="B530" s="430"/>
      <c r="C530" s="1095" t="s">
        <v>435</v>
      </c>
      <c r="D530" s="1096"/>
      <c r="E530" s="915">
        <v>0.10962521140721108</v>
      </c>
      <c r="F530" s="889"/>
      <c r="G530" s="889"/>
      <c r="H530" s="1094"/>
      <c r="I530" s="1094"/>
      <c r="J530" s="889"/>
      <c r="K530" s="889"/>
      <c r="L530" s="889"/>
      <c r="M530" s="1096" t="s">
        <v>411</v>
      </c>
      <c r="N530" s="1096"/>
      <c r="O530" s="926">
        <v>8.3546997270245133E-5</v>
      </c>
      <c r="P530" s="889"/>
      <c r="Q530" s="889"/>
      <c r="R530" s="355"/>
      <c r="W530" s="355"/>
      <c r="X530" s="355"/>
      <c r="Y530" s="355"/>
      <c r="Z530" s="355"/>
      <c r="AA530" s="355"/>
      <c r="AB530" s="355"/>
      <c r="AC530" s="355"/>
      <c r="AD530" s="355"/>
      <c r="AE530" s="355"/>
      <c r="AF530" s="355"/>
      <c r="AG530" s="355"/>
      <c r="AH530" s="355"/>
      <c r="AI530" s="355"/>
      <c r="AJ530" s="355"/>
      <c r="AK530" s="355"/>
      <c r="AL530" s="355"/>
      <c r="AM530" s="355"/>
      <c r="AN530" s="355"/>
      <c r="AO530" s="355"/>
      <c r="AP530" s="355"/>
      <c r="AQ530" s="355"/>
      <c r="AR530" s="355"/>
      <c r="AS530" s="355"/>
      <c r="AT530" s="355"/>
      <c r="AU530" s="355"/>
      <c r="AV530" s="355"/>
      <c r="AW530" s="355"/>
      <c r="AX530" s="355"/>
      <c r="AY530" s="355"/>
      <c r="AZ530" s="355"/>
      <c r="BB530" s="430"/>
      <c r="BW530" s="355"/>
      <c r="BX530" s="355"/>
      <c r="BY530" s="355"/>
      <c r="BZ530" s="355"/>
      <c r="CA530" s="355"/>
      <c r="CB530" s="355"/>
      <c r="CC530" s="355"/>
      <c r="CD530" s="355"/>
      <c r="CE530" s="355"/>
      <c r="CF530" s="355"/>
      <c r="CG530" s="355"/>
      <c r="CH530" s="355"/>
      <c r="CI530" s="355"/>
      <c r="CJ530" s="355"/>
      <c r="CK530" s="355"/>
      <c r="CL530" s="355"/>
      <c r="CM530" s="355"/>
      <c r="CN530" s="355"/>
      <c r="CO530" s="355"/>
      <c r="CP530" s="355"/>
      <c r="CQ530" s="355"/>
      <c r="CR530" s="355"/>
      <c r="CS530" s="355"/>
      <c r="CT530" s="355"/>
      <c r="CU530" s="355"/>
      <c r="CV530" s="355"/>
      <c r="CW530" s="355"/>
      <c r="CX530" s="355"/>
      <c r="CY530" s="355"/>
      <c r="CZ530" s="355"/>
    </row>
    <row r="531" s="354" customFormat="true" ht="25.15" customHeight="true" x14ac:dyDescent="0.2">
      <c r="A531" s="430"/>
      <c r="B531" s="430"/>
      <c r="C531" s="1095" t="s">
        <v>437</v>
      </c>
      <c r="D531" s="1096"/>
      <c r="E531" s="915">
        <v>1.1826075413010707E-2</v>
      </c>
      <c r="F531" s="889"/>
      <c r="G531" s="889"/>
      <c r="H531" s="1094"/>
      <c r="I531" s="1094"/>
      <c r="J531" s="889"/>
      <c r="K531" s="889"/>
      <c r="L531" s="889"/>
      <c r="M531" s="1096" t="s">
        <v>352</v>
      </c>
      <c r="N531" s="1096"/>
      <c r="O531" s="917">
        <v>3.6278843140026868E-3</v>
      </c>
      <c r="P531" s="889"/>
      <c r="Q531" s="889"/>
      <c r="R531" s="355"/>
      <c r="W531" s="355"/>
      <c r="X531" s="355"/>
      <c r="Y531" s="355"/>
      <c r="Z531" s="355"/>
      <c r="AA531" s="355"/>
      <c r="AB531" s="355"/>
      <c r="AC531" s="355"/>
      <c r="AD531" s="355"/>
      <c r="AE531" s="355"/>
      <c r="AF531" s="355"/>
      <c r="AG531" s="355"/>
      <c r="AH531" s="355"/>
      <c r="AI531" s="355"/>
      <c r="AJ531" s="355"/>
      <c r="AK531" s="355"/>
      <c r="AL531" s="355"/>
      <c r="AM531" s="355"/>
      <c r="AN531" s="355"/>
      <c r="AO531" s="355"/>
      <c r="AP531" s="355"/>
      <c r="AQ531" s="355"/>
      <c r="AR531" s="355"/>
      <c r="AS531" s="355"/>
      <c r="AT531" s="355"/>
      <c r="AU531" s="355"/>
      <c r="AV531" s="355"/>
      <c r="AW531" s="355"/>
      <c r="AX531" s="355"/>
      <c r="AY531" s="355"/>
      <c r="AZ531" s="355"/>
      <c r="BB531" s="430"/>
      <c r="BW531" s="355"/>
      <c r="BX531" s="355"/>
      <c r="BY531" s="355"/>
      <c r="BZ531" s="355"/>
      <c r="CA531" s="355"/>
      <c r="CB531" s="355"/>
      <c r="CC531" s="355"/>
      <c r="CD531" s="355"/>
      <c r="CE531" s="355"/>
      <c r="CF531" s="355"/>
      <c r="CG531" s="355"/>
      <c r="CH531" s="355"/>
      <c r="CI531" s="355"/>
      <c r="CJ531" s="355"/>
      <c r="CK531" s="355"/>
      <c r="CL531" s="355"/>
      <c r="CM531" s="355"/>
      <c r="CN531" s="355"/>
      <c r="CO531" s="355"/>
      <c r="CP531" s="355"/>
      <c r="CQ531" s="355"/>
      <c r="CR531" s="355"/>
      <c r="CS531" s="355"/>
      <c r="CT531" s="355"/>
      <c r="CU531" s="355"/>
      <c r="CV531" s="355"/>
      <c r="CW531" s="355"/>
      <c r="CX531" s="355"/>
      <c r="CY531" s="355"/>
      <c r="CZ531" s="355"/>
    </row>
    <row r="532" s="354" customFormat="true" ht="25.15" customHeight="true" x14ac:dyDescent="0.2">
      <c r="A532" s="430"/>
      <c r="B532" s="430"/>
      <c r="C532" s="1095" t="s">
        <v>403</v>
      </c>
      <c r="D532" s="1096"/>
      <c r="E532" s="915">
        <v>1.4359093228090753E-4</v>
      </c>
      <c r="F532" s="889"/>
      <c r="G532" s="889"/>
      <c r="H532" s="1096" t="s">
        <v>251</v>
      </c>
      <c r="I532" s="1096"/>
      <c r="J532" s="1096"/>
      <c r="K532" s="1096"/>
      <c r="L532" s="1096"/>
      <c r="M532" s="1096" t="s">
        <v>445</v>
      </c>
      <c r="N532" s="1096"/>
      <c r="O532" s="917">
        <v>1.346826323318096E-3</v>
      </c>
      <c r="P532" s="889"/>
      <c r="Q532" s="889"/>
      <c r="R532" s="355"/>
      <c r="W532" s="355"/>
      <c r="X532" s="355"/>
      <c r="Y532" s="355"/>
      <c r="Z532" s="355"/>
      <c r="AA532" s="355"/>
      <c r="AB532" s="355"/>
      <c r="AC532" s="355"/>
      <c r="AD532" s="355"/>
      <c r="AE532" s="355"/>
      <c r="AF532" s="355"/>
      <c r="AG532" s="355"/>
      <c r="AH532" s="355"/>
      <c r="AI532" s="355"/>
      <c r="AJ532" s="355"/>
      <c r="AK532" s="355"/>
      <c r="AL532" s="355"/>
      <c r="AM532" s="355"/>
      <c r="AN532" s="355"/>
      <c r="AO532" s="355"/>
      <c r="AP532" s="355"/>
      <c r="AQ532" s="355"/>
      <c r="AR532" s="355"/>
      <c r="AS532" s="355"/>
      <c r="AT532" s="355"/>
      <c r="AU532" s="355"/>
      <c r="AV532" s="355"/>
      <c r="AW532" s="355"/>
      <c r="AX532" s="355"/>
      <c r="AY532" s="355"/>
      <c r="AZ532" s="355"/>
      <c r="BB532" s="430"/>
      <c r="BW532" s="355"/>
      <c r="BX532" s="355"/>
      <c r="BY532" s="355"/>
      <c r="BZ532" s="355"/>
      <c r="CA532" s="355"/>
      <c r="CB532" s="355"/>
      <c r="CC532" s="355"/>
      <c r="CD532" s="355"/>
      <c r="CE532" s="355"/>
      <c r="CF532" s="355"/>
      <c r="CG532" s="355"/>
      <c r="CH532" s="355"/>
      <c r="CI532" s="355"/>
      <c r="CJ532" s="355"/>
      <c r="CK532" s="355"/>
      <c r="CL532" s="355"/>
      <c r="CM532" s="355"/>
      <c r="CN532" s="355"/>
      <c r="CO532" s="355"/>
      <c r="CP532" s="355"/>
      <c r="CQ532" s="355"/>
      <c r="CR532" s="355"/>
      <c r="CS532" s="355"/>
      <c r="CT532" s="355"/>
      <c r="CU532" s="355"/>
      <c r="CV532" s="355"/>
      <c r="CW532" s="355"/>
      <c r="CX532" s="355"/>
      <c r="CY532" s="355"/>
      <c r="CZ532" s="355"/>
    </row>
    <row r="533" s="354" customFormat="true" ht="25.15" customHeight="true" x14ac:dyDescent="0.2">
      <c r="A533" s="430"/>
      <c r="B533" s="430"/>
      <c r="C533" s="1095" t="s">
        <v>318</v>
      </c>
      <c r="D533" s="1096"/>
      <c r="E533" s="915">
        <v>0.23337242586642962</v>
      </c>
      <c r="F533" s="889"/>
      <c r="G533" s="889"/>
      <c r="H533" s="1096" t="s">
        <v>206</v>
      </c>
      <c r="I533" s="1096"/>
      <c r="J533" s="1105" t="s">
        <v>252</v>
      </c>
      <c r="K533" s="1106"/>
      <c r="L533" s="1107"/>
      <c r="M533" s="1096" t="s">
        <v>423</v>
      </c>
      <c r="N533" s="1096"/>
      <c r="O533" s="917">
        <v>1.0703199714273344E-4</v>
      </c>
      <c r="P533" s="889"/>
      <c r="Q533" s="889"/>
      <c r="R533" s="355"/>
      <c r="W533" s="355"/>
      <c r="X533" s="355"/>
      <c r="Y533" s="355"/>
      <c r="Z533" s="355"/>
      <c r="AA533" s="355"/>
      <c r="AB533" s="355"/>
      <c r="AC533" s="355"/>
      <c r="AD533" s="355"/>
      <c r="AE533" s="355"/>
      <c r="AF533" s="355"/>
      <c r="AG533" s="355"/>
      <c r="AH533" s="355"/>
      <c r="AI533" s="355"/>
      <c r="AJ533" s="355"/>
      <c r="AK533" s="355"/>
      <c r="AL533" s="355"/>
      <c r="AM533" s="355"/>
      <c r="AN533" s="355"/>
      <c r="AO533" s="355"/>
      <c r="AP533" s="355"/>
      <c r="AQ533" s="355"/>
      <c r="AR533" s="355"/>
      <c r="AS533" s="355"/>
      <c r="AT533" s="355"/>
      <c r="AU533" s="355"/>
      <c r="AV533" s="355"/>
      <c r="AW533" s="355"/>
      <c r="AX533" s="355"/>
      <c r="AY533" s="355"/>
      <c r="AZ533" s="355"/>
      <c r="BB533" s="430"/>
      <c r="BW533" s="355"/>
      <c r="BX533" s="355"/>
      <c r="BY533" s="355"/>
      <c r="BZ533" s="355"/>
      <c r="CA533" s="355"/>
      <c r="CB533" s="355"/>
      <c r="CC533" s="355"/>
      <c r="CD533" s="355"/>
      <c r="CE533" s="355"/>
      <c r="CF533" s="355"/>
      <c r="CG533" s="355"/>
      <c r="CH533" s="355"/>
      <c r="CI533" s="355"/>
      <c r="CJ533" s="355"/>
      <c r="CK533" s="355"/>
      <c r="CL533" s="355"/>
      <c r="CM533" s="355"/>
      <c r="CN533" s="355"/>
      <c r="CO533" s="355"/>
      <c r="CP533" s="355"/>
      <c r="CQ533" s="355"/>
      <c r="CR533" s="355"/>
      <c r="CS533" s="355"/>
      <c r="CT533" s="355"/>
      <c r="CU533" s="355"/>
      <c r="CV533" s="355"/>
      <c r="CW533" s="355"/>
      <c r="CX533" s="355"/>
      <c r="CY533" s="355"/>
      <c r="CZ533" s="355"/>
    </row>
    <row r="534" s="354" customFormat="true" ht="25.15" customHeight="true" x14ac:dyDescent="0.2">
      <c r="A534" s="430"/>
      <c r="B534" s="430"/>
      <c r="C534" s="1095" t="s">
        <v>214</v>
      </c>
      <c r="D534" s="1096"/>
      <c r="E534" s="915">
        <v>0.15239342059648794</v>
      </c>
      <c r="F534" s="889"/>
      <c r="G534" s="889"/>
      <c r="H534" s="1096"/>
      <c r="I534" s="1096"/>
      <c r="J534" s="928" t="s">
        <v>191</v>
      </c>
      <c r="K534" s="929" t="s">
        <v>253</v>
      </c>
      <c r="L534" s="930" t="s">
        <v>254</v>
      </c>
      <c r="M534" s="1096" t="s">
        <v>342</v>
      </c>
      <c r="N534" s="1096"/>
      <c r="O534" s="917">
        <v>2.9608167572765455E-3</v>
      </c>
      <c r="P534" s="889"/>
      <c r="Q534" s="889"/>
      <c r="R534" s="355"/>
      <c r="W534" s="355"/>
      <c r="X534" s="355"/>
      <c r="Y534" s="355"/>
      <c r="Z534" s="355"/>
      <c r="AA534" s="355"/>
      <c r="AB534" s="355"/>
      <c r="AC534" s="355"/>
      <c r="AD534" s="355"/>
      <c r="AE534" s="355"/>
      <c r="AF534" s="355"/>
      <c r="AG534" s="355"/>
      <c r="AH534" s="355"/>
      <c r="AI534" s="355"/>
      <c r="AJ534" s="355"/>
      <c r="AK534" s="355"/>
      <c r="AL534" s="355"/>
      <c r="AM534" s="355"/>
      <c r="AN534" s="355"/>
      <c r="AO534" s="355"/>
      <c r="AP534" s="355"/>
      <c r="AQ534" s="355"/>
      <c r="AR534" s="355"/>
      <c r="AS534" s="355"/>
      <c r="AT534" s="355"/>
      <c r="AU534" s="355"/>
      <c r="AV534" s="355"/>
      <c r="AW534" s="355"/>
      <c r="AX534" s="355"/>
      <c r="AY534" s="355"/>
      <c r="AZ534" s="355"/>
      <c r="BB534" s="430"/>
      <c r="BW534" s="355"/>
      <c r="BX534" s="355"/>
      <c r="BY534" s="355"/>
      <c r="BZ534" s="355"/>
      <c r="CA534" s="355"/>
      <c r="CB534" s="355"/>
      <c r="CC534" s="355"/>
      <c r="CD534" s="355"/>
      <c r="CE534" s="355"/>
      <c r="CF534" s="355"/>
      <c r="CG534" s="355"/>
      <c r="CH534" s="355"/>
      <c r="CI534" s="355"/>
      <c r="CJ534" s="355"/>
      <c r="CK534" s="355"/>
      <c r="CL534" s="355"/>
      <c r="CM534" s="355"/>
      <c r="CN534" s="355"/>
      <c r="CO534" s="355"/>
      <c r="CP534" s="355"/>
      <c r="CQ534" s="355"/>
      <c r="CR534" s="355"/>
      <c r="CS534" s="355"/>
      <c r="CT534" s="355"/>
      <c r="CU534" s="355"/>
      <c r="CV534" s="355"/>
      <c r="CW534" s="355"/>
      <c r="CX534" s="355"/>
      <c r="CY534" s="355"/>
      <c r="CZ534" s="355"/>
    </row>
    <row r="535" s="354" customFormat="true" ht="25.15" customHeight="true" x14ac:dyDescent="0.2">
      <c r="A535" s="430"/>
      <c r="B535" s="430"/>
      <c r="C535" s="1095" t="s">
        <v>436</v>
      </c>
      <c r="D535" s="1096"/>
      <c r="E535" s="915">
        <v>1.0149619284529303E-2</v>
      </c>
      <c r="F535" s="889"/>
      <c r="G535" s="889"/>
      <c r="H535" s="1096" t="s">
        <v>207</v>
      </c>
      <c r="I535" s="1096"/>
      <c r="J535" s="931">
        <v>5.2059063433057791</v>
      </c>
      <c r="K535" s="932">
        <v>8.5342726939439011</v>
      </c>
      <c r="L535" s="933">
        <v>8.5342726939439011</v>
      </c>
      <c r="M535" s="1096" t="s">
        <v>333</v>
      </c>
      <c r="N535" s="1096"/>
      <c r="O535" s="917">
        <v>4.5328656538987832E-4</v>
      </c>
      <c r="P535" s="889"/>
      <c r="Q535" s="889"/>
      <c r="R535" s="355"/>
      <c r="W535" s="355"/>
      <c r="X535" s="355"/>
      <c r="Y535" s="355"/>
      <c r="Z535" s="355"/>
      <c r="AA535" s="355"/>
      <c r="AB535" s="355"/>
      <c r="AC535" s="355"/>
      <c r="AD535" s="355"/>
      <c r="AE535" s="355"/>
      <c r="AF535" s="355"/>
      <c r="AG535" s="355"/>
      <c r="AH535" s="355"/>
      <c r="AI535" s="355"/>
      <c r="AJ535" s="355"/>
      <c r="AK535" s="355"/>
      <c r="AL535" s="355"/>
      <c r="AM535" s="355"/>
      <c r="AN535" s="355"/>
      <c r="AO535" s="355"/>
      <c r="AP535" s="355"/>
      <c r="AQ535" s="355"/>
      <c r="AR535" s="355"/>
      <c r="AS535" s="355"/>
      <c r="AT535" s="355"/>
      <c r="AU535" s="355"/>
      <c r="AV535" s="355"/>
      <c r="AW535" s="355"/>
      <c r="AX535" s="355"/>
      <c r="AY535" s="355"/>
      <c r="AZ535" s="355"/>
      <c r="BB535" s="430"/>
      <c r="BW535" s="355"/>
      <c r="BX535" s="355"/>
      <c r="BY535" s="355"/>
      <c r="BZ535" s="355"/>
      <c r="CA535" s="355"/>
      <c r="CB535" s="355"/>
      <c r="CC535" s="355"/>
      <c r="CD535" s="355"/>
      <c r="CE535" s="355"/>
      <c r="CF535" s="355"/>
      <c r="CG535" s="355"/>
      <c r="CH535" s="355"/>
      <c r="CI535" s="355"/>
      <c r="CJ535" s="355"/>
      <c r="CK535" s="355"/>
      <c r="CL535" s="355"/>
      <c r="CM535" s="355"/>
      <c r="CN535" s="355"/>
      <c r="CO535" s="355"/>
      <c r="CP535" s="355"/>
      <c r="CQ535" s="355"/>
      <c r="CR535" s="355"/>
      <c r="CS535" s="355"/>
      <c r="CT535" s="355"/>
      <c r="CU535" s="355"/>
      <c r="CV535" s="355"/>
      <c r="CW535" s="355"/>
      <c r="CX535" s="355"/>
      <c r="CY535" s="355"/>
      <c r="CZ535" s="355"/>
    </row>
    <row r="536" s="354" customFormat="true" ht="25.15" customHeight="true" x14ac:dyDescent="0.2">
      <c r="A536" s="430"/>
      <c r="B536" s="430"/>
      <c r="C536" s="1095" t="s">
        <v>218</v>
      </c>
      <c r="D536" s="1096"/>
      <c r="E536" s="915">
        <v>0.15074777293376967</v>
      </c>
      <c r="F536" s="889"/>
      <c r="G536" s="889"/>
      <c r="H536" s="1094"/>
      <c r="I536" s="1094"/>
      <c r="J536" s="889"/>
      <c r="K536" s="889"/>
      <c r="L536" s="889"/>
      <c r="M536" s="1096" t="s">
        <v>326</v>
      </c>
      <c r="N536" s="1096"/>
      <c r="O536" s="917">
        <v>5.7194552668524204E-3</v>
      </c>
      <c r="P536" s="889"/>
      <c r="Q536" s="889"/>
      <c r="R536" s="355"/>
      <c r="W536" s="355"/>
      <c r="X536" s="355"/>
      <c r="Y536" s="355"/>
      <c r="Z536" s="355"/>
      <c r="AA536" s="355"/>
      <c r="AB536" s="355"/>
      <c r="AC536" s="355"/>
      <c r="AD536" s="355"/>
      <c r="AE536" s="355"/>
      <c r="AF536" s="355"/>
      <c r="AG536" s="355"/>
      <c r="AH536" s="355"/>
      <c r="AI536" s="355"/>
      <c r="AJ536" s="355"/>
      <c r="AK536" s="355"/>
      <c r="AL536" s="355"/>
      <c r="AM536" s="355"/>
      <c r="AN536" s="355"/>
      <c r="AO536" s="355"/>
      <c r="AP536" s="355"/>
      <c r="AQ536" s="355"/>
      <c r="AR536" s="355"/>
      <c r="AS536" s="355"/>
      <c r="AT536" s="355"/>
      <c r="AU536" s="355"/>
      <c r="AV536" s="355"/>
      <c r="AW536" s="355"/>
      <c r="AX536" s="355"/>
      <c r="AY536" s="355"/>
      <c r="AZ536" s="355"/>
      <c r="BB536" s="430"/>
      <c r="BW536" s="355"/>
      <c r="BX536" s="355"/>
      <c r="BY536" s="355"/>
      <c r="BZ536" s="355"/>
      <c r="CA536" s="355"/>
      <c r="CB536" s="355"/>
      <c r="CC536" s="355"/>
      <c r="CD536" s="355"/>
      <c r="CE536" s="355"/>
      <c r="CF536" s="355"/>
      <c r="CG536" s="355"/>
      <c r="CH536" s="355"/>
      <c r="CI536" s="355"/>
      <c r="CJ536" s="355"/>
      <c r="CK536" s="355"/>
      <c r="CL536" s="355"/>
      <c r="CM536" s="355"/>
      <c r="CN536" s="355"/>
      <c r="CO536" s="355"/>
      <c r="CP536" s="355"/>
      <c r="CQ536" s="355"/>
      <c r="CR536" s="355"/>
      <c r="CS536" s="355"/>
      <c r="CT536" s="355"/>
      <c r="CU536" s="355"/>
      <c r="CV536" s="355"/>
      <c r="CW536" s="355"/>
      <c r="CX536" s="355"/>
      <c r="CY536" s="355"/>
      <c r="CZ536" s="355"/>
    </row>
    <row r="537" s="354" customFormat="true" ht="25.15" customHeight="true" x14ac:dyDescent="0.2">
      <c r="A537" s="430"/>
      <c r="B537" s="430"/>
      <c r="C537" s="1095" t="s">
        <v>432</v>
      </c>
      <c r="D537" s="1096"/>
      <c r="E537" s="915">
        <v>0.1703541408470938</v>
      </c>
      <c r="F537" s="889"/>
      <c r="G537" s="889"/>
      <c r="H537" s="1094"/>
      <c r="I537" s="1094"/>
      <c r="J537" s="889"/>
      <c r="K537" s="889"/>
      <c r="L537" s="889"/>
      <c r="M537" s="1096" t="s">
        <v>311</v>
      </c>
      <c r="N537" s="1096"/>
      <c r="O537" s="917">
        <v>0.32585184664780448</v>
      </c>
      <c r="P537" s="889"/>
      <c r="Q537" s="889"/>
      <c r="R537" s="355"/>
      <c r="W537" s="355"/>
      <c r="X537" s="355"/>
      <c r="Y537" s="355"/>
      <c r="Z537" s="355"/>
      <c r="AA537" s="355"/>
      <c r="AB537" s="355"/>
      <c r="AC537" s="355"/>
      <c r="AD537" s="355"/>
      <c r="AE537" s="355"/>
      <c r="AF537" s="355"/>
      <c r="AG537" s="355"/>
      <c r="AH537" s="355"/>
      <c r="AI537" s="355"/>
      <c r="AJ537" s="355"/>
      <c r="AK537" s="355"/>
      <c r="AL537" s="355"/>
      <c r="AM537" s="355"/>
      <c r="AN537" s="355"/>
      <c r="AO537" s="355"/>
      <c r="AP537" s="355"/>
      <c r="AQ537" s="355"/>
      <c r="AR537" s="355"/>
      <c r="AS537" s="355"/>
      <c r="AT537" s="355"/>
      <c r="AU537" s="355"/>
      <c r="AV537" s="355"/>
      <c r="AW537" s="355"/>
      <c r="AX537" s="355"/>
      <c r="AY537" s="355"/>
      <c r="AZ537" s="355"/>
      <c r="BB537" s="430"/>
      <c r="BW537" s="355"/>
      <c r="BX537" s="355"/>
      <c r="BY537" s="355"/>
      <c r="BZ537" s="355"/>
      <c r="CA537" s="355"/>
      <c r="CB537" s="355"/>
      <c r="CC537" s="355"/>
      <c r="CD537" s="355"/>
      <c r="CE537" s="355"/>
      <c r="CF537" s="355"/>
      <c r="CG537" s="355"/>
      <c r="CH537" s="355"/>
      <c r="CI537" s="355"/>
      <c r="CJ537" s="355"/>
      <c r="CK537" s="355"/>
      <c r="CL537" s="355"/>
      <c r="CM537" s="355"/>
      <c r="CN537" s="355"/>
      <c r="CO537" s="355"/>
      <c r="CP537" s="355"/>
      <c r="CQ537" s="355"/>
      <c r="CR537" s="355"/>
      <c r="CS537" s="355"/>
      <c r="CT537" s="355"/>
      <c r="CU537" s="355"/>
      <c r="CV537" s="355"/>
      <c r="CW537" s="355"/>
      <c r="CX537" s="355"/>
      <c r="CY537" s="355"/>
      <c r="CZ537" s="355"/>
    </row>
    <row r="538" s="354" customFormat="true" ht="25.15" customHeight="true" x14ac:dyDescent="0.2">
      <c r="A538" s="430"/>
      <c r="B538" s="430"/>
      <c r="C538" s="1095" t="s">
        <v>217</v>
      </c>
      <c r="D538" s="1096"/>
      <c r="E538" s="915">
        <v>0.33720040268485596</v>
      </c>
      <c r="F538" s="889"/>
      <c r="G538" s="889"/>
      <c r="H538" s="1096" t="s">
        <v>255</v>
      </c>
      <c r="I538" s="1096"/>
      <c r="J538" s="1096"/>
      <c r="K538" s="889"/>
      <c r="L538" s="889"/>
      <c r="M538" s="1096" t="s">
        <v>309</v>
      </c>
      <c r="N538" s="1096"/>
      <c r="O538" s="917">
        <v>0.30849652493634344</v>
      </c>
      <c r="P538" s="889"/>
      <c r="Q538" s="889"/>
      <c r="R538" s="355"/>
      <c r="W538" s="355"/>
      <c r="X538" s="355"/>
      <c r="Y538" s="355"/>
      <c r="Z538" s="355"/>
      <c r="AA538" s="355"/>
      <c r="AB538" s="355"/>
      <c r="AC538" s="355"/>
      <c r="AD538" s="355"/>
      <c r="AE538" s="355"/>
      <c r="AF538" s="355"/>
      <c r="AG538" s="355"/>
      <c r="AH538" s="355"/>
      <c r="AI538" s="355"/>
      <c r="AJ538" s="355"/>
      <c r="AK538" s="355"/>
      <c r="AL538" s="355"/>
      <c r="AM538" s="355"/>
      <c r="AN538" s="355"/>
      <c r="AO538" s="355"/>
      <c r="AP538" s="355"/>
      <c r="AQ538" s="355"/>
      <c r="AR538" s="355"/>
      <c r="AS538" s="355"/>
      <c r="AT538" s="355"/>
      <c r="AU538" s="355"/>
      <c r="AV538" s="355"/>
      <c r="AW538" s="355"/>
      <c r="AX538" s="355"/>
      <c r="AY538" s="355"/>
      <c r="AZ538" s="355"/>
      <c r="BB538" s="430"/>
      <c r="BW538" s="355"/>
      <c r="BX538" s="355"/>
      <c r="BY538" s="355"/>
      <c r="BZ538" s="355"/>
      <c r="CA538" s="355"/>
      <c r="CB538" s="355"/>
      <c r="CC538" s="355"/>
      <c r="CD538" s="355"/>
      <c r="CE538" s="355"/>
      <c r="CF538" s="355"/>
      <c r="CG538" s="355"/>
      <c r="CH538" s="355"/>
      <c r="CI538" s="355"/>
      <c r="CJ538" s="355"/>
      <c r="CK538" s="355"/>
      <c r="CL538" s="355"/>
      <c r="CM538" s="355"/>
      <c r="CN538" s="355"/>
      <c r="CO538" s="355"/>
      <c r="CP538" s="355"/>
      <c r="CQ538" s="355"/>
      <c r="CR538" s="355"/>
      <c r="CS538" s="355"/>
      <c r="CT538" s="355"/>
      <c r="CU538" s="355"/>
      <c r="CV538" s="355"/>
      <c r="CW538" s="355"/>
      <c r="CX538" s="355"/>
      <c r="CY538" s="355"/>
      <c r="CZ538" s="355"/>
    </row>
    <row r="539" s="354" customFormat="true" ht="25.15" customHeight="true" x14ac:dyDescent="0.2">
      <c r="A539" s="430"/>
      <c r="B539" s="430"/>
      <c r="C539" s="1095" t="s">
        <v>434</v>
      </c>
      <c r="D539" s="1096"/>
      <c r="E539" s="915">
        <v>0.12042464065428164</v>
      </c>
      <c r="F539" s="889"/>
      <c r="G539" s="889"/>
      <c r="H539" s="1096" t="s">
        <v>196</v>
      </c>
      <c r="I539" s="1096"/>
      <c r="J539" s="907" t="s">
        <v>206</v>
      </c>
      <c r="K539" s="889"/>
      <c r="L539" s="889"/>
      <c r="M539" s="1096" t="s">
        <v>452</v>
      </c>
      <c r="N539" s="1096"/>
      <c r="O539" s="917">
        <v>6.1908210907344913E-4</v>
      </c>
      <c r="P539" s="889"/>
      <c r="Q539" s="889"/>
      <c r="R539" s="355"/>
      <c r="W539" s="355"/>
      <c r="X539" s="355"/>
      <c r="Y539" s="355"/>
      <c r="Z539" s="355"/>
      <c r="AA539" s="355"/>
      <c r="AB539" s="355"/>
      <c r="AC539" s="355"/>
      <c r="AD539" s="355"/>
      <c r="AE539" s="355"/>
      <c r="AF539" s="355"/>
      <c r="AG539" s="355"/>
      <c r="AH539" s="355"/>
      <c r="AI539" s="355"/>
      <c r="AJ539" s="355"/>
      <c r="AK539" s="355"/>
      <c r="AL539" s="355"/>
      <c r="AM539" s="355"/>
      <c r="AN539" s="355"/>
      <c r="AO539" s="355"/>
      <c r="AP539" s="355"/>
      <c r="AQ539" s="355"/>
      <c r="AR539" s="355"/>
      <c r="AS539" s="355"/>
      <c r="AT539" s="355"/>
      <c r="AU539" s="355"/>
      <c r="AV539" s="355"/>
      <c r="AW539" s="355"/>
      <c r="AX539" s="355"/>
      <c r="AY539" s="355"/>
      <c r="AZ539" s="355"/>
      <c r="BB539" s="430"/>
      <c r="BW539" s="355"/>
      <c r="BX539" s="355"/>
      <c r="BY539" s="355"/>
      <c r="BZ539" s="355"/>
      <c r="CA539" s="355"/>
      <c r="CB539" s="355"/>
      <c r="CC539" s="355"/>
      <c r="CD539" s="355"/>
      <c r="CE539" s="355"/>
      <c r="CF539" s="355"/>
      <c r="CG539" s="355"/>
      <c r="CH539" s="355"/>
      <c r="CI539" s="355"/>
      <c r="CJ539" s="355"/>
      <c r="CK539" s="355"/>
      <c r="CL539" s="355"/>
      <c r="CM539" s="355"/>
      <c r="CN539" s="355"/>
      <c r="CO539" s="355"/>
      <c r="CP539" s="355"/>
      <c r="CQ539" s="355"/>
      <c r="CR539" s="355"/>
      <c r="CS539" s="355"/>
      <c r="CT539" s="355"/>
      <c r="CU539" s="355"/>
      <c r="CV539" s="355"/>
      <c r="CW539" s="355"/>
      <c r="CX539" s="355"/>
      <c r="CY539" s="355"/>
      <c r="CZ539" s="355"/>
    </row>
    <row r="540" s="354" customFormat="true" ht="25.15" customHeight="true" x14ac:dyDescent="0.2">
      <c r="A540" s="430"/>
      <c r="B540" s="430"/>
      <c r="C540" s="1095" t="s">
        <v>234</v>
      </c>
      <c r="D540" s="1096"/>
      <c r="E540" s="915">
        <v>1.2366914185596906E-2</v>
      </c>
      <c r="F540" s="889"/>
      <c r="G540" s="889"/>
      <c r="H540" s="1096"/>
      <c r="I540" s="1096"/>
      <c r="J540" s="910" t="s">
        <v>207</v>
      </c>
      <c r="K540" s="889"/>
      <c r="L540" s="889"/>
      <c r="M540" s="1096" t="s">
        <v>351</v>
      </c>
      <c r="N540" s="1096"/>
      <c r="O540" s="926">
        <v>1.8381483879620559E-6</v>
      </c>
      <c r="P540" s="889"/>
      <c r="Q540" s="889"/>
      <c r="R540" s="355"/>
      <c r="W540" s="355"/>
      <c r="X540" s="355"/>
      <c r="Y540" s="355"/>
      <c r="Z540" s="355"/>
      <c r="AA540" s="355"/>
      <c r="AB540" s="355"/>
      <c r="AC540" s="355"/>
      <c r="AD540" s="355"/>
      <c r="AE540" s="355"/>
      <c r="AF540" s="355"/>
      <c r="AG540" s="355"/>
      <c r="AH540" s="355"/>
      <c r="AI540" s="355"/>
      <c r="AJ540" s="355"/>
      <c r="AK540" s="355"/>
      <c r="AL540" s="355"/>
      <c r="AM540" s="355"/>
      <c r="AN540" s="355"/>
      <c r="AO540" s="355"/>
      <c r="AP540" s="355"/>
      <c r="AQ540" s="355"/>
      <c r="AR540" s="355"/>
      <c r="AS540" s="355"/>
      <c r="AT540" s="355"/>
      <c r="AU540" s="355"/>
      <c r="AV540" s="355"/>
      <c r="AW540" s="355"/>
      <c r="AX540" s="355"/>
      <c r="AY540" s="355"/>
      <c r="AZ540" s="355"/>
      <c r="BB540" s="430"/>
      <c r="BW540" s="355"/>
      <c r="BX540" s="355"/>
      <c r="BY540" s="355"/>
      <c r="BZ540" s="355"/>
      <c r="CA540" s="355"/>
      <c r="CB540" s="355"/>
      <c r="CC540" s="355"/>
      <c r="CD540" s="355"/>
      <c r="CE540" s="355"/>
      <c r="CF540" s="355"/>
      <c r="CG540" s="355"/>
      <c r="CH540" s="355"/>
      <c r="CI540" s="355"/>
      <c r="CJ540" s="355"/>
      <c r="CK540" s="355"/>
      <c r="CL540" s="355"/>
      <c r="CM540" s="355"/>
      <c r="CN540" s="355"/>
      <c r="CO540" s="355"/>
      <c r="CP540" s="355"/>
      <c r="CQ540" s="355"/>
      <c r="CR540" s="355"/>
      <c r="CS540" s="355"/>
      <c r="CT540" s="355"/>
      <c r="CU540" s="355"/>
      <c r="CV540" s="355"/>
      <c r="CW540" s="355"/>
      <c r="CX540" s="355"/>
      <c r="CY540" s="355"/>
      <c r="CZ540" s="355"/>
    </row>
    <row r="541" s="354" customFormat="true" ht="25.15" customHeight="true" x14ac:dyDescent="0.2">
      <c r="A541" s="430"/>
      <c r="B541" s="430"/>
      <c r="C541" s="1095" t="s">
        <v>450</v>
      </c>
      <c r="D541" s="1096"/>
      <c r="E541" s="920">
        <v>7.1134378003890936E-4</v>
      </c>
      <c r="F541" s="889"/>
      <c r="G541" s="889"/>
      <c r="H541" s="1096" t="s">
        <v>290</v>
      </c>
      <c r="I541" s="1096"/>
      <c r="J541" s="913">
        <v>1.6160255602450532E-2</v>
      </c>
      <c r="K541" s="889"/>
      <c r="L541" s="889"/>
      <c r="M541" s="1096" t="s">
        <v>435</v>
      </c>
      <c r="N541" s="1096"/>
      <c r="O541" s="917">
        <v>2.9931064407900138E-2</v>
      </c>
      <c r="P541" s="889"/>
      <c r="Q541" s="889"/>
      <c r="R541" s="355"/>
      <c r="W541" s="355"/>
      <c r="X541" s="355"/>
      <c r="Y541" s="355"/>
      <c r="Z541" s="355"/>
      <c r="AA541" s="355"/>
      <c r="AB541" s="355"/>
      <c r="AC541" s="355"/>
      <c r="AD541" s="355"/>
      <c r="AE541" s="355"/>
      <c r="AF541" s="355"/>
      <c r="AG541" s="355"/>
      <c r="AH541" s="355"/>
      <c r="AI541" s="355"/>
      <c r="AJ541" s="355"/>
      <c r="AK541" s="355"/>
      <c r="AL541" s="355"/>
      <c r="AM541" s="355"/>
      <c r="AN541" s="355"/>
      <c r="AO541" s="355"/>
      <c r="AP541" s="355"/>
      <c r="AQ541" s="355"/>
      <c r="AR541" s="355"/>
      <c r="AS541" s="355"/>
      <c r="AT541" s="355"/>
      <c r="AU541" s="355"/>
      <c r="AV541" s="355"/>
      <c r="AW541" s="355"/>
      <c r="AX541" s="355"/>
      <c r="AY541" s="355"/>
      <c r="AZ541" s="355"/>
      <c r="BB541" s="430"/>
      <c r="BW541" s="355"/>
      <c r="BX541" s="355"/>
      <c r="BY541" s="355"/>
      <c r="BZ541" s="355"/>
      <c r="CA541" s="355"/>
      <c r="CB541" s="355"/>
      <c r="CC541" s="355"/>
      <c r="CD541" s="355"/>
      <c r="CE541" s="355"/>
      <c r="CF541" s="355"/>
      <c r="CG541" s="355"/>
      <c r="CH541" s="355"/>
      <c r="CI541" s="355"/>
      <c r="CJ541" s="355"/>
      <c r="CK541" s="355"/>
      <c r="CL541" s="355"/>
      <c r="CM541" s="355"/>
      <c r="CN541" s="355"/>
      <c r="CO541" s="355"/>
      <c r="CP541" s="355"/>
      <c r="CQ541" s="355"/>
      <c r="CR541" s="355"/>
      <c r="CS541" s="355"/>
      <c r="CT541" s="355"/>
      <c r="CU541" s="355"/>
      <c r="CV541" s="355"/>
      <c r="CW541" s="355"/>
      <c r="CX541" s="355"/>
      <c r="CY541" s="355"/>
      <c r="CZ541" s="355"/>
    </row>
    <row r="542" s="354" customFormat="true" ht="25.15" customHeight="true" x14ac:dyDescent="0.2">
      <c r="A542" s="430"/>
      <c r="B542" s="430"/>
      <c r="C542" s="1095"/>
      <c r="D542" s="1094"/>
      <c r="E542" s="889"/>
      <c r="F542" s="889"/>
      <c r="G542" s="889"/>
      <c r="H542" s="1096" t="s">
        <v>222</v>
      </c>
      <c r="I542" s="1096"/>
      <c r="J542" s="916">
        <v>0.10204374146860715</v>
      </c>
      <c r="K542" s="889"/>
      <c r="L542" s="889"/>
      <c r="M542" s="1096" t="s">
        <v>437</v>
      </c>
      <c r="N542" s="1096"/>
      <c r="O542" s="917">
        <v>3.8336359131519904E-3</v>
      </c>
      <c r="P542" s="889"/>
      <c r="Q542" s="889"/>
      <c r="R542" s="355"/>
      <c r="W542" s="355"/>
      <c r="X542" s="355"/>
      <c r="Y542" s="355"/>
      <c r="Z542" s="355"/>
      <c r="AA542" s="355"/>
      <c r="AB542" s="355"/>
      <c r="AC542" s="355"/>
      <c r="AD542" s="355"/>
      <c r="AE542" s="355"/>
      <c r="AF542" s="355"/>
      <c r="AG542" s="355"/>
      <c r="AH542" s="355"/>
      <c r="AI542" s="355"/>
      <c r="AJ542" s="355"/>
      <c r="AK542" s="355"/>
      <c r="AL542" s="355"/>
      <c r="AM542" s="355"/>
      <c r="AN542" s="355"/>
      <c r="AO542" s="355"/>
      <c r="AP542" s="355"/>
      <c r="AQ542" s="355"/>
      <c r="AR542" s="355"/>
      <c r="AS542" s="355"/>
      <c r="AT542" s="355"/>
      <c r="AU542" s="355"/>
      <c r="AV542" s="355"/>
      <c r="AW542" s="355"/>
      <c r="AX542" s="355"/>
      <c r="AY542" s="355"/>
      <c r="AZ542" s="355"/>
      <c r="BB542" s="430"/>
      <c r="BW542" s="355"/>
      <c r="BX542" s="355"/>
      <c r="BY542" s="355"/>
      <c r="BZ542" s="355"/>
      <c r="CA542" s="355"/>
      <c r="CB542" s="355"/>
      <c r="CC542" s="355"/>
      <c r="CD542" s="355"/>
      <c r="CE542" s="355"/>
      <c r="CF542" s="355"/>
      <c r="CG542" s="355"/>
      <c r="CH542" s="355"/>
      <c r="CI542" s="355"/>
      <c r="CJ542" s="355"/>
      <c r="CK542" s="355"/>
      <c r="CL542" s="355"/>
      <c r="CM542" s="355"/>
      <c r="CN542" s="355"/>
      <c r="CO542" s="355"/>
      <c r="CP542" s="355"/>
      <c r="CQ542" s="355"/>
      <c r="CR542" s="355"/>
      <c r="CS542" s="355"/>
      <c r="CT542" s="355"/>
      <c r="CU542" s="355"/>
      <c r="CV542" s="355"/>
      <c r="CW542" s="355"/>
      <c r="CX542" s="355"/>
      <c r="CY542" s="355"/>
      <c r="CZ542" s="355"/>
    </row>
    <row r="543" s="354" customFormat="true" ht="25.15" customHeight="true" x14ac:dyDescent="0.2">
      <c r="A543" s="430"/>
      <c r="B543" s="430"/>
      <c r="C543" s="1095"/>
      <c r="D543" s="1094"/>
      <c r="E543" s="889"/>
      <c r="F543" s="889"/>
      <c r="G543" s="889"/>
      <c r="H543" s="1096" t="s">
        <v>221</v>
      </c>
      <c r="I543" s="1096"/>
      <c r="J543" s="916">
        <v>6.3282958205151327E-2</v>
      </c>
      <c r="K543" s="889"/>
      <c r="L543" s="889"/>
      <c r="M543" s="1096" t="s">
        <v>403</v>
      </c>
      <c r="N543" s="1096"/>
      <c r="O543" s="926">
        <v>9.5093010485989378E-7</v>
      </c>
      <c r="P543" s="889"/>
      <c r="Q543" s="889"/>
      <c r="R543" s="355"/>
      <c r="W543" s="355"/>
      <c r="X543" s="355"/>
      <c r="Y543" s="355"/>
      <c r="Z543" s="355"/>
      <c r="AA543" s="355"/>
      <c r="AB543" s="355"/>
      <c r="AC543" s="355"/>
      <c r="AD543" s="355"/>
      <c r="AE543" s="355"/>
      <c r="AF543" s="355"/>
      <c r="AG543" s="355"/>
      <c r="AH543" s="355"/>
      <c r="AI543" s="355"/>
      <c r="AJ543" s="355"/>
      <c r="AK543" s="355"/>
      <c r="AL543" s="355"/>
      <c r="AM543" s="355"/>
      <c r="AN543" s="355"/>
      <c r="AO543" s="355"/>
      <c r="AP543" s="355"/>
      <c r="AQ543" s="355"/>
      <c r="AR543" s="355"/>
      <c r="AS543" s="355"/>
      <c r="AT543" s="355"/>
      <c r="AU543" s="355"/>
      <c r="AV543" s="355"/>
      <c r="AW543" s="355"/>
      <c r="AX543" s="355"/>
      <c r="AY543" s="355"/>
      <c r="AZ543" s="355"/>
      <c r="BB543" s="430"/>
      <c r="BW543" s="355"/>
      <c r="BX543" s="355"/>
      <c r="BY543" s="355"/>
      <c r="BZ543" s="355"/>
      <c r="CA543" s="355"/>
      <c r="CB543" s="355"/>
      <c r="CC543" s="355"/>
      <c r="CD543" s="355"/>
      <c r="CE543" s="355"/>
      <c r="CF543" s="355"/>
      <c r="CG543" s="355"/>
      <c r="CH543" s="355"/>
      <c r="CI543" s="355"/>
      <c r="CJ543" s="355"/>
      <c r="CK543" s="355"/>
      <c r="CL543" s="355"/>
      <c r="CM543" s="355"/>
      <c r="CN543" s="355"/>
      <c r="CO543" s="355"/>
      <c r="CP543" s="355"/>
      <c r="CQ543" s="355"/>
      <c r="CR543" s="355"/>
      <c r="CS543" s="355"/>
      <c r="CT543" s="355"/>
      <c r="CU543" s="355"/>
      <c r="CV543" s="355"/>
      <c r="CW543" s="355"/>
      <c r="CX543" s="355"/>
      <c r="CY543" s="355"/>
      <c r="CZ543" s="355"/>
    </row>
    <row r="544" s="354" customFormat="true" ht="25.15" customHeight="true" x14ac:dyDescent="0.2">
      <c r="A544" s="430"/>
      <c r="B544" s="430"/>
      <c r="C544" s="1095" t="s">
        <v>251</v>
      </c>
      <c r="D544" s="1096"/>
      <c r="E544" s="1096"/>
      <c r="F544" s="1096"/>
      <c r="G544" s="1096"/>
      <c r="H544" s="1096" t="s">
        <v>215</v>
      </c>
      <c r="I544" s="1096"/>
      <c r="J544" s="916">
        <v>0.11387324147664586</v>
      </c>
      <c r="K544" s="889"/>
      <c r="L544" s="889"/>
      <c r="M544" s="1096" t="s">
        <v>318</v>
      </c>
      <c r="N544" s="1096"/>
      <c r="O544" s="917">
        <v>0.11054055389465352</v>
      </c>
      <c r="P544" s="889"/>
      <c r="Q544" s="889"/>
      <c r="R544" s="355"/>
      <c r="W544" s="355"/>
      <c r="X544" s="355"/>
      <c r="Y544" s="355"/>
      <c r="Z544" s="355"/>
      <c r="AA544" s="355"/>
      <c r="AB544" s="355"/>
      <c r="AC544" s="355"/>
      <c r="AD544" s="355"/>
      <c r="AE544" s="355"/>
      <c r="AF544" s="355"/>
      <c r="AG544" s="355"/>
      <c r="AH544" s="355"/>
      <c r="AI544" s="355"/>
      <c r="AJ544" s="355"/>
      <c r="AK544" s="355"/>
      <c r="AL544" s="355"/>
      <c r="AM544" s="355"/>
      <c r="AN544" s="355"/>
      <c r="AO544" s="355"/>
      <c r="AP544" s="355"/>
      <c r="AQ544" s="355"/>
      <c r="AR544" s="355"/>
      <c r="AS544" s="355"/>
      <c r="AT544" s="355"/>
      <c r="AU544" s="355"/>
      <c r="AV544" s="355"/>
      <c r="AW544" s="355"/>
      <c r="AX544" s="355"/>
      <c r="AY544" s="355"/>
      <c r="AZ544" s="355"/>
      <c r="BB544" s="430"/>
      <c r="BW544" s="355"/>
      <c r="BX544" s="355"/>
      <c r="BY544" s="355"/>
      <c r="BZ544" s="355"/>
      <c r="CA544" s="355"/>
      <c r="CB544" s="355"/>
      <c r="CC544" s="355"/>
      <c r="CD544" s="355"/>
      <c r="CE544" s="355"/>
      <c r="CF544" s="355"/>
      <c r="CG544" s="355"/>
      <c r="CH544" s="355"/>
      <c r="CI544" s="355"/>
      <c r="CJ544" s="355"/>
      <c r="CK544" s="355"/>
      <c r="CL544" s="355"/>
      <c r="CM544" s="355"/>
      <c r="CN544" s="355"/>
      <c r="CO544" s="355"/>
      <c r="CP544" s="355"/>
      <c r="CQ544" s="355"/>
      <c r="CR544" s="355"/>
      <c r="CS544" s="355"/>
      <c r="CT544" s="355"/>
      <c r="CU544" s="355"/>
      <c r="CV544" s="355"/>
      <c r="CW544" s="355"/>
      <c r="CX544" s="355"/>
      <c r="CY544" s="355"/>
      <c r="CZ544" s="355"/>
    </row>
    <row r="545" s="354" customFormat="true" ht="25.15" customHeight="true" x14ac:dyDescent="0.2">
      <c r="A545" s="430"/>
      <c r="B545" s="430"/>
      <c r="C545" s="1095" t="s">
        <v>206</v>
      </c>
      <c r="D545" s="1096"/>
      <c r="E545" s="1102" t="s">
        <v>252</v>
      </c>
      <c r="F545" s="1103"/>
      <c r="G545" s="1104"/>
      <c r="H545" s="1096" t="s">
        <v>228</v>
      </c>
      <c r="I545" s="1096"/>
      <c r="J545" s="916">
        <v>9.6427291008175209E-2</v>
      </c>
      <c r="K545" s="889"/>
      <c r="L545" s="889"/>
      <c r="M545" s="1096" t="s">
        <v>214</v>
      </c>
      <c r="N545" s="1096"/>
      <c r="O545" s="917">
        <v>0.23429436349715324</v>
      </c>
      <c r="P545" s="889"/>
      <c r="Q545" s="889"/>
      <c r="R545" s="355"/>
      <c r="W545" s="355"/>
      <c r="X545" s="355"/>
      <c r="Y545" s="355"/>
      <c r="Z545" s="355"/>
      <c r="AA545" s="355"/>
      <c r="AB545" s="355"/>
      <c r="AC545" s="355"/>
      <c r="AD545" s="355"/>
      <c r="AE545" s="355"/>
      <c r="AF545" s="355"/>
      <c r="AG545" s="355"/>
      <c r="AH545" s="355"/>
      <c r="AI545" s="355"/>
      <c r="AJ545" s="355"/>
      <c r="AK545" s="355"/>
      <c r="AL545" s="355"/>
      <c r="AM545" s="355"/>
      <c r="AN545" s="355"/>
      <c r="AO545" s="355"/>
      <c r="AP545" s="355"/>
      <c r="AQ545" s="355"/>
      <c r="AR545" s="355"/>
      <c r="AS545" s="355"/>
      <c r="AT545" s="355"/>
      <c r="AU545" s="355"/>
      <c r="AV545" s="355"/>
      <c r="AW545" s="355"/>
      <c r="AX545" s="355"/>
      <c r="AY545" s="355"/>
      <c r="AZ545" s="355"/>
      <c r="BB545" s="430"/>
      <c r="BW545" s="355"/>
      <c r="BX545" s="355"/>
      <c r="BY545" s="355"/>
      <c r="BZ545" s="355"/>
      <c r="CA545" s="355"/>
      <c r="CB545" s="355"/>
      <c r="CC545" s="355"/>
      <c r="CD545" s="355"/>
      <c r="CE545" s="355"/>
      <c r="CF545" s="355"/>
      <c r="CG545" s="355"/>
      <c r="CH545" s="355"/>
      <c r="CI545" s="355"/>
      <c r="CJ545" s="355"/>
      <c r="CK545" s="355"/>
      <c r="CL545" s="355"/>
      <c r="CM545" s="355"/>
      <c r="CN545" s="355"/>
      <c r="CO545" s="355"/>
      <c r="CP545" s="355"/>
      <c r="CQ545" s="355"/>
      <c r="CR545" s="355"/>
      <c r="CS545" s="355"/>
      <c r="CT545" s="355"/>
      <c r="CU545" s="355"/>
      <c r="CV545" s="355"/>
      <c r="CW545" s="355"/>
      <c r="CX545" s="355"/>
      <c r="CY545" s="355"/>
      <c r="CZ545" s="355"/>
    </row>
    <row r="546" s="354" customFormat="true" ht="25.15" customHeight="true" x14ac:dyDescent="0.2">
      <c r="A546" s="430"/>
      <c r="B546" s="430"/>
      <c r="C546" s="1096"/>
      <c r="D546" s="1096"/>
      <c r="E546" s="934" t="s">
        <v>191</v>
      </c>
      <c r="F546" s="935" t="s">
        <v>253</v>
      </c>
      <c r="G546" s="936" t="s">
        <v>254</v>
      </c>
      <c r="H546" s="1096" t="s">
        <v>233</v>
      </c>
      <c r="I546" s="1096"/>
      <c r="J546" s="916">
        <v>4.2988687510460928E-2</v>
      </c>
      <c r="K546" s="889"/>
      <c r="L546" s="889"/>
      <c r="M546" s="1096" t="s">
        <v>436</v>
      </c>
      <c r="N546" s="1096"/>
      <c r="O546" s="917">
        <v>6.8594202127629483E-2</v>
      </c>
      <c r="P546" s="889"/>
      <c r="Q546" s="889"/>
      <c r="R546" s="355"/>
      <c r="W546" s="355"/>
      <c r="X546" s="355"/>
      <c r="Y546" s="355"/>
      <c r="Z546" s="355"/>
      <c r="AA546" s="355"/>
      <c r="AB546" s="355"/>
      <c r="AC546" s="355"/>
      <c r="AD546" s="355"/>
      <c r="AE546" s="355"/>
      <c r="AF546" s="355"/>
      <c r="AG546" s="355"/>
      <c r="AH546" s="355"/>
      <c r="AI546" s="355"/>
      <c r="AJ546" s="355"/>
      <c r="AK546" s="355"/>
      <c r="AL546" s="355"/>
      <c r="AM546" s="355"/>
      <c r="AN546" s="355"/>
      <c r="AO546" s="355"/>
      <c r="AP546" s="355"/>
      <c r="AQ546" s="355"/>
      <c r="AR546" s="355"/>
      <c r="AS546" s="355"/>
      <c r="AT546" s="355"/>
      <c r="AU546" s="355"/>
      <c r="AV546" s="355"/>
      <c r="AW546" s="355"/>
      <c r="AX546" s="355"/>
      <c r="AY546" s="355"/>
      <c r="AZ546" s="355"/>
      <c r="BB546" s="430"/>
      <c r="BW546" s="355"/>
      <c r="BX546" s="355"/>
      <c r="BY546" s="355"/>
      <c r="BZ546" s="355"/>
      <c r="CA546" s="355"/>
      <c r="CB546" s="355"/>
      <c r="CC546" s="355"/>
      <c r="CD546" s="355"/>
      <c r="CE546" s="355"/>
      <c r="CF546" s="355"/>
      <c r="CG546" s="355"/>
      <c r="CH546" s="355"/>
      <c r="CI546" s="355"/>
      <c r="CJ546" s="355"/>
      <c r="CK546" s="355"/>
      <c r="CL546" s="355"/>
      <c r="CM546" s="355"/>
      <c r="CN546" s="355"/>
      <c r="CO546" s="355"/>
      <c r="CP546" s="355"/>
      <c r="CQ546" s="355"/>
      <c r="CR546" s="355"/>
      <c r="CS546" s="355"/>
      <c r="CT546" s="355"/>
      <c r="CU546" s="355"/>
      <c r="CV546" s="355"/>
      <c r="CW546" s="355"/>
      <c r="CX546" s="355"/>
      <c r="CY546" s="355"/>
      <c r="CZ546" s="355"/>
    </row>
    <row r="547" s="354" customFormat="true" ht="25.15" customHeight="true" x14ac:dyDescent="0.2">
      <c r="A547" s="430"/>
      <c r="B547" s="430"/>
      <c r="C547" s="1095" t="s">
        <v>207</v>
      </c>
      <c r="D547" s="1096"/>
      <c r="E547" s="937">
        <v>6.1745225329648443</v>
      </c>
      <c r="F547" s="938">
        <v>9.2157052730818574</v>
      </c>
      <c r="G547" s="939">
        <v>9.2157052730818574</v>
      </c>
      <c r="H547" s="1096" t="s">
        <v>235</v>
      </c>
      <c r="I547" s="1096"/>
      <c r="J547" s="916">
        <v>2.7185326039043976E-2</v>
      </c>
      <c r="K547" s="889"/>
      <c r="L547" s="889"/>
      <c r="M547" s="1096" t="s">
        <v>218</v>
      </c>
      <c r="N547" s="1096"/>
      <c r="O547" s="917">
        <v>0.13043064557495748</v>
      </c>
      <c r="P547" s="889"/>
      <c r="Q547" s="889"/>
      <c r="R547" s="355"/>
      <c r="W547" s="355"/>
      <c r="X547" s="355"/>
      <c r="Y547" s="355"/>
      <c r="Z547" s="355"/>
      <c r="AA547" s="355"/>
      <c r="AB547" s="355"/>
      <c r="AC547" s="355"/>
      <c r="AD547" s="355"/>
      <c r="AE547" s="355"/>
      <c r="AF547" s="355"/>
      <c r="AG547" s="355"/>
      <c r="AH547" s="355"/>
      <c r="AI547" s="355"/>
      <c r="AJ547" s="355"/>
      <c r="AK547" s="355"/>
      <c r="AL547" s="355"/>
      <c r="AM547" s="355"/>
      <c r="AN547" s="355"/>
      <c r="AO547" s="355"/>
      <c r="AP547" s="355"/>
      <c r="AQ547" s="355"/>
      <c r="AR547" s="355"/>
      <c r="AS547" s="355"/>
      <c r="AT547" s="355"/>
      <c r="AU547" s="355"/>
      <c r="AV547" s="355"/>
      <c r="AW547" s="355"/>
      <c r="AX547" s="355"/>
      <c r="AY547" s="355"/>
      <c r="AZ547" s="355"/>
      <c r="BB547" s="430"/>
      <c r="BW547" s="355"/>
      <c r="BX547" s="355"/>
      <c r="BY547" s="355"/>
      <c r="BZ547" s="355"/>
      <c r="CA547" s="355"/>
      <c r="CB547" s="355"/>
      <c r="CC547" s="355"/>
      <c r="CD547" s="355"/>
      <c r="CE547" s="355"/>
      <c r="CF547" s="355"/>
      <c r="CG547" s="355"/>
      <c r="CH547" s="355"/>
      <c r="CI547" s="355"/>
      <c r="CJ547" s="355"/>
      <c r="CK547" s="355"/>
      <c r="CL547" s="355"/>
      <c r="CM547" s="355"/>
      <c r="CN547" s="355"/>
      <c r="CO547" s="355"/>
      <c r="CP547" s="355"/>
      <c r="CQ547" s="355"/>
      <c r="CR547" s="355"/>
      <c r="CS547" s="355"/>
      <c r="CT547" s="355"/>
      <c r="CU547" s="355"/>
      <c r="CV547" s="355"/>
      <c r="CW547" s="355"/>
      <c r="CX547" s="355"/>
      <c r="CY547" s="355"/>
      <c r="CZ547" s="355"/>
    </row>
    <row r="548" s="354" customFormat="true" ht="25.15" customHeight="true" x14ac:dyDescent="0.2">
      <c r="A548" s="430"/>
      <c r="B548" s="430"/>
      <c r="C548" s="1095"/>
      <c r="D548" s="1094"/>
      <c r="E548" s="889"/>
      <c r="F548" s="889"/>
      <c r="G548" s="889"/>
      <c r="H548" s="1096" t="s">
        <v>226</v>
      </c>
      <c r="I548" s="1096"/>
      <c r="J548" s="916">
        <v>6.8428167456237282E-2</v>
      </c>
      <c r="K548" s="889"/>
      <c r="L548" s="889"/>
      <c r="M548" s="1096" t="s">
        <v>432</v>
      </c>
      <c r="N548" s="1096"/>
      <c r="O548" s="917">
        <v>0.11771216218454503</v>
      </c>
      <c r="P548" s="889"/>
      <c r="Q548" s="889"/>
      <c r="R548" s="355"/>
      <c r="W548" s="355"/>
      <c r="X548" s="355"/>
      <c r="Y548" s="355"/>
      <c r="Z548" s="355"/>
      <c r="AA548" s="355"/>
      <c r="AB548" s="355"/>
      <c r="AC548" s="355"/>
      <c r="AD548" s="355"/>
      <c r="AE548" s="355"/>
      <c r="AF548" s="355"/>
      <c r="AG548" s="355"/>
      <c r="AH548" s="355"/>
      <c r="AI548" s="355"/>
      <c r="AJ548" s="355"/>
      <c r="AK548" s="355"/>
      <c r="AL548" s="355"/>
      <c r="AM548" s="355"/>
      <c r="AN548" s="355"/>
      <c r="AO548" s="355"/>
      <c r="AP548" s="355"/>
      <c r="AQ548" s="355"/>
      <c r="AR548" s="355"/>
      <c r="AS548" s="355"/>
      <c r="AT548" s="355"/>
      <c r="AU548" s="355"/>
      <c r="AV548" s="355"/>
      <c r="AW548" s="355"/>
      <c r="AX548" s="355"/>
      <c r="AY548" s="355"/>
      <c r="AZ548" s="355"/>
      <c r="BB548" s="430"/>
      <c r="BW548" s="355"/>
      <c r="BX548" s="355"/>
      <c r="BY548" s="355"/>
      <c r="BZ548" s="355"/>
      <c r="CA548" s="355"/>
      <c r="CB548" s="355"/>
      <c r="CC548" s="355"/>
      <c r="CD548" s="355"/>
      <c r="CE548" s="355"/>
      <c r="CF548" s="355"/>
      <c r="CG548" s="355"/>
      <c r="CH548" s="355"/>
      <c r="CI548" s="355"/>
      <c r="CJ548" s="355"/>
      <c r="CK548" s="355"/>
      <c r="CL548" s="355"/>
      <c r="CM548" s="355"/>
      <c r="CN548" s="355"/>
      <c r="CO548" s="355"/>
      <c r="CP548" s="355"/>
      <c r="CQ548" s="355"/>
      <c r="CR548" s="355"/>
      <c r="CS548" s="355"/>
      <c r="CT548" s="355"/>
      <c r="CU548" s="355"/>
      <c r="CV548" s="355"/>
      <c r="CW548" s="355"/>
      <c r="CX548" s="355"/>
      <c r="CY548" s="355"/>
      <c r="CZ548" s="355"/>
    </row>
    <row r="549" s="354" customFormat="true" ht="25.15" customHeight="true" x14ac:dyDescent="0.2">
      <c r="A549" s="430"/>
      <c r="B549" s="430"/>
      <c r="C549" s="1095"/>
      <c r="D549" s="1094"/>
      <c r="E549" s="889"/>
      <c r="F549" s="889"/>
      <c r="G549" s="889"/>
      <c r="H549" s="1096" t="s">
        <v>442</v>
      </c>
      <c r="I549" s="1096"/>
      <c r="J549" s="916">
        <v>1.1778380055075421E-2</v>
      </c>
      <c r="K549" s="889"/>
      <c r="L549" s="889"/>
      <c r="M549" s="1096" t="s">
        <v>217</v>
      </c>
      <c r="N549" s="1096"/>
      <c r="O549" s="917">
        <v>0.17146595868114148</v>
      </c>
      <c r="P549" s="889"/>
      <c r="Q549" s="889"/>
      <c r="R549" s="355"/>
      <c r="W549" s="355"/>
      <c r="X549" s="355"/>
      <c r="Y549" s="355"/>
      <c r="Z549" s="355"/>
      <c r="AA549" s="355"/>
      <c r="AB549" s="355"/>
      <c r="AC549" s="355"/>
      <c r="AD549" s="355"/>
      <c r="AE549" s="355"/>
      <c r="AF549" s="355"/>
      <c r="AG549" s="355"/>
      <c r="AH549" s="355"/>
      <c r="AI549" s="355"/>
      <c r="AJ549" s="355"/>
      <c r="AK549" s="355"/>
      <c r="AL549" s="355"/>
      <c r="AM549" s="355"/>
      <c r="AN549" s="355"/>
      <c r="AO549" s="355"/>
      <c r="AP549" s="355"/>
      <c r="AQ549" s="355"/>
      <c r="AR549" s="355"/>
      <c r="AS549" s="355"/>
      <c r="AT549" s="355"/>
      <c r="AU549" s="355"/>
      <c r="AV549" s="355"/>
      <c r="AW549" s="355"/>
      <c r="AX549" s="355"/>
      <c r="AY549" s="355"/>
      <c r="AZ549" s="355"/>
      <c r="BB549" s="430"/>
      <c r="BW549" s="355"/>
      <c r="BX549" s="355"/>
      <c r="BY549" s="355"/>
      <c r="BZ549" s="355"/>
      <c r="CA549" s="355"/>
      <c r="CB549" s="355"/>
      <c r="CC549" s="355"/>
      <c r="CD549" s="355"/>
      <c r="CE549" s="355"/>
      <c r="CF549" s="355"/>
      <c r="CG549" s="355"/>
      <c r="CH549" s="355"/>
      <c r="CI549" s="355"/>
      <c r="CJ549" s="355"/>
      <c r="CK549" s="355"/>
      <c r="CL549" s="355"/>
      <c r="CM549" s="355"/>
      <c r="CN549" s="355"/>
      <c r="CO549" s="355"/>
      <c r="CP549" s="355"/>
      <c r="CQ549" s="355"/>
      <c r="CR549" s="355"/>
      <c r="CS549" s="355"/>
      <c r="CT549" s="355"/>
      <c r="CU549" s="355"/>
      <c r="CV549" s="355"/>
      <c r="CW549" s="355"/>
      <c r="CX549" s="355"/>
      <c r="CY549" s="355"/>
      <c r="CZ549" s="355"/>
    </row>
    <row r="550" s="354" customFormat="true" ht="25.15" customHeight="true" x14ac:dyDescent="0.2">
      <c r="A550" s="430"/>
      <c r="B550" s="430"/>
      <c r="C550" s="1095" t="s">
        <v>255</v>
      </c>
      <c r="D550" s="1096"/>
      <c r="E550" s="1096"/>
      <c r="F550" s="889"/>
      <c r="G550" s="889"/>
      <c r="H550" s="1096" t="s">
        <v>368</v>
      </c>
      <c r="I550" s="1096"/>
      <c r="J550" s="916">
        <v>-0.13133799627406234</v>
      </c>
      <c r="K550" s="889"/>
      <c r="L550" s="889"/>
      <c r="M550" s="1096" t="s">
        <v>434</v>
      </c>
      <c r="N550" s="1096"/>
      <c r="O550" s="917">
        <v>7.5961432589116834E-2</v>
      </c>
      <c r="P550" s="889"/>
      <c r="Q550" s="889"/>
      <c r="R550" s="355"/>
      <c r="W550" s="355"/>
      <c r="X550" s="355"/>
      <c r="Y550" s="355"/>
      <c r="Z550" s="355"/>
      <c r="AA550" s="355"/>
      <c r="AB550" s="355"/>
      <c r="AC550" s="355"/>
      <c r="AD550" s="355"/>
      <c r="AE550" s="355"/>
      <c r="AF550" s="355"/>
      <c r="AG550" s="355"/>
      <c r="AH550" s="355"/>
      <c r="AI550" s="355"/>
      <c r="AJ550" s="355"/>
      <c r="AK550" s="355"/>
      <c r="AL550" s="355"/>
      <c r="AM550" s="355"/>
      <c r="AN550" s="355"/>
      <c r="AO550" s="355"/>
      <c r="AP550" s="355"/>
      <c r="AQ550" s="355"/>
      <c r="AR550" s="355"/>
      <c r="AS550" s="355"/>
      <c r="AT550" s="355"/>
      <c r="AU550" s="355"/>
      <c r="AV550" s="355"/>
      <c r="AW550" s="355"/>
      <c r="AX550" s="355"/>
      <c r="AY550" s="355"/>
      <c r="AZ550" s="355"/>
      <c r="BB550" s="430"/>
      <c r="BW550" s="355"/>
      <c r="BX550" s="355"/>
      <c r="BY550" s="355"/>
      <c r="BZ550" s="355"/>
      <c r="CA550" s="355"/>
      <c r="CB550" s="355"/>
      <c r="CC550" s="355"/>
      <c r="CD550" s="355"/>
      <c r="CE550" s="355"/>
      <c r="CF550" s="355"/>
      <c r="CG550" s="355"/>
      <c r="CH550" s="355"/>
      <c r="CI550" s="355"/>
      <c r="CJ550" s="355"/>
      <c r="CK550" s="355"/>
      <c r="CL550" s="355"/>
      <c r="CM550" s="355"/>
      <c r="CN550" s="355"/>
      <c r="CO550" s="355"/>
      <c r="CP550" s="355"/>
      <c r="CQ550" s="355"/>
      <c r="CR550" s="355"/>
      <c r="CS550" s="355"/>
      <c r="CT550" s="355"/>
      <c r="CU550" s="355"/>
      <c r="CV550" s="355"/>
      <c r="CW550" s="355"/>
      <c r="CX550" s="355"/>
      <c r="CY550" s="355"/>
      <c r="CZ550" s="355"/>
    </row>
    <row r="551" s="354" customFormat="true" ht="25.15" customHeight="true" x14ac:dyDescent="0.2">
      <c r="A551" s="430"/>
      <c r="B551" s="430"/>
      <c r="C551" s="1095" t="s">
        <v>196</v>
      </c>
      <c r="D551" s="1096"/>
      <c r="E551" s="906" t="s">
        <v>206</v>
      </c>
      <c r="F551" s="889"/>
      <c r="G551" s="889"/>
      <c r="H551" s="1096" t="s">
        <v>444</v>
      </c>
      <c r="I551" s="1096"/>
      <c r="J551" s="916">
        <v>-9.8639678542314212E-3</v>
      </c>
      <c r="K551" s="889"/>
      <c r="L551" s="889"/>
      <c r="M551" s="1096" t="s">
        <v>234</v>
      </c>
      <c r="N551" s="1096"/>
      <c r="O551" s="917">
        <v>9.7724585909532286E-3</v>
      </c>
      <c r="P551" s="889"/>
      <c r="Q551" s="889"/>
      <c r="R551" s="355"/>
      <c r="W551" s="355"/>
      <c r="X551" s="355"/>
      <c r="Y551" s="355"/>
      <c r="Z551" s="355"/>
      <c r="AA551" s="355"/>
      <c r="AB551" s="355"/>
      <c r="AC551" s="355"/>
      <c r="AD551" s="355"/>
      <c r="AE551" s="355"/>
      <c r="AF551" s="355"/>
      <c r="AG551" s="355"/>
      <c r="AH551" s="355"/>
      <c r="AI551" s="355"/>
      <c r="AJ551" s="355"/>
      <c r="AK551" s="355"/>
      <c r="AL551" s="355"/>
      <c r="AM551" s="355"/>
      <c r="AN551" s="355"/>
      <c r="AO551" s="355"/>
      <c r="AP551" s="355"/>
      <c r="AQ551" s="355"/>
      <c r="AR551" s="355"/>
      <c r="AS551" s="355"/>
      <c r="AT551" s="355"/>
      <c r="AU551" s="355"/>
      <c r="AV551" s="355"/>
      <c r="AW551" s="355"/>
      <c r="AX551" s="355"/>
      <c r="AY551" s="355"/>
      <c r="AZ551" s="355"/>
      <c r="BB551" s="430"/>
      <c r="BW551" s="355"/>
      <c r="BX551" s="355"/>
      <c r="BY551" s="355"/>
      <c r="BZ551" s="355"/>
      <c r="CA551" s="355"/>
      <c r="CB551" s="355"/>
      <c r="CC551" s="355"/>
      <c r="CD551" s="355"/>
      <c r="CE551" s="355"/>
      <c r="CF551" s="355"/>
      <c r="CG551" s="355"/>
      <c r="CH551" s="355"/>
      <c r="CI551" s="355"/>
      <c r="CJ551" s="355"/>
      <c r="CK551" s="355"/>
      <c r="CL551" s="355"/>
      <c r="CM551" s="355"/>
      <c r="CN551" s="355"/>
      <c r="CO551" s="355"/>
      <c r="CP551" s="355"/>
      <c r="CQ551" s="355"/>
      <c r="CR551" s="355"/>
      <c r="CS551" s="355"/>
      <c r="CT551" s="355"/>
      <c r="CU551" s="355"/>
      <c r="CV551" s="355"/>
      <c r="CW551" s="355"/>
      <c r="CX551" s="355"/>
      <c r="CY551" s="355"/>
      <c r="CZ551" s="355"/>
    </row>
    <row r="552" s="354" customFormat="true" ht="25.15" customHeight="true" x14ac:dyDescent="0.2">
      <c r="A552" s="430"/>
      <c r="B552" s="430"/>
      <c r="C552" s="1096"/>
      <c r="D552" s="1096"/>
      <c r="E552" s="909" t="s">
        <v>207</v>
      </c>
      <c r="F552" s="889"/>
      <c r="G552" s="889"/>
      <c r="H552" s="1096" t="s">
        <v>350</v>
      </c>
      <c r="I552" s="1096"/>
      <c r="J552" s="916">
        <v>3.734644095608304E-4</v>
      </c>
      <c r="K552" s="889"/>
      <c r="L552" s="889"/>
      <c r="M552" s="1096" t="s">
        <v>450</v>
      </c>
      <c r="N552" s="1096"/>
      <c r="O552" s="917">
        <v>1.0638054432768188E-3</v>
      </c>
      <c r="P552" s="889"/>
      <c r="Q552" s="889"/>
      <c r="R552" s="355"/>
      <c r="W552" s="355"/>
      <c r="X552" s="355"/>
      <c r="Y552" s="355"/>
      <c r="Z552" s="355"/>
      <c r="AA552" s="355"/>
      <c r="AB552" s="355"/>
      <c r="AC552" s="355"/>
      <c r="AD552" s="355"/>
      <c r="AE552" s="355"/>
      <c r="AF552" s="355"/>
      <c r="AG552" s="355"/>
      <c r="AH552" s="355"/>
      <c r="AI552" s="355"/>
      <c r="AJ552" s="355"/>
      <c r="AK552" s="355"/>
      <c r="AL552" s="355"/>
      <c r="AM552" s="355"/>
      <c r="AN552" s="355"/>
      <c r="AO552" s="355"/>
      <c r="AP552" s="355"/>
      <c r="AQ552" s="355"/>
      <c r="AR552" s="355"/>
      <c r="AS552" s="355"/>
      <c r="AT552" s="355"/>
      <c r="AU552" s="355"/>
      <c r="AV552" s="355"/>
      <c r="AW552" s="355"/>
      <c r="AX552" s="355"/>
      <c r="AY552" s="355"/>
      <c r="AZ552" s="355"/>
      <c r="BB552" s="430"/>
      <c r="BW552" s="355"/>
      <c r="BX552" s="355"/>
      <c r="BY552" s="355"/>
      <c r="BZ552" s="355"/>
      <c r="CA552" s="355"/>
      <c r="CB552" s="355"/>
      <c r="CC552" s="355"/>
      <c r="CD552" s="355"/>
      <c r="CE552" s="355"/>
      <c r="CF552" s="355"/>
      <c r="CG552" s="355"/>
      <c r="CH552" s="355"/>
      <c r="CI552" s="355"/>
      <c r="CJ552" s="355"/>
      <c r="CK552" s="355"/>
      <c r="CL552" s="355"/>
      <c r="CM552" s="355"/>
      <c r="CN552" s="355"/>
      <c r="CO552" s="355"/>
      <c r="CP552" s="355"/>
      <c r="CQ552" s="355"/>
      <c r="CR552" s="355"/>
      <c r="CS552" s="355"/>
      <c r="CT552" s="355"/>
      <c r="CU552" s="355"/>
      <c r="CV552" s="355"/>
      <c r="CW552" s="355"/>
      <c r="CX552" s="355"/>
      <c r="CY552" s="355"/>
      <c r="CZ552" s="355"/>
    </row>
    <row r="553" s="354" customFormat="true" ht="25.15" customHeight="true" x14ac:dyDescent="0.2">
      <c r="A553" s="430"/>
      <c r="B553" s="430"/>
      <c r="C553" s="1095" t="s">
        <v>290</v>
      </c>
      <c r="D553" s="1096"/>
      <c r="E553" s="912">
        <v>5.0893993289915576E-3</v>
      </c>
      <c r="F553" s="889"/>
      <c r="G553" s="889"/>
      <c r="H553" s="1096" t="s">
        <v>383</v>
      </c>
      <c r="I553" s="1096"/>
      <c r="J553" s="916">
        <v>1.6251825176428061E-2</v>
      </c>
      <c r="K553" s="889"/>
      <c r="L553" s="889"/>
      <c r="M553" s="1096" t="s">
        <v>421</v>
      </c>
      <c r="N553" s="1096"/>
      <c r="O553" s="917">
        <v>6.1290440729706679E-3</v>
      </c>
      <c r="P553" s="889"/>
      <c r="Q553" s="889"/>
      <c r="R553" s="355"/>
      <c r="W553" s="355"/>
      <c r="X553" s="355"/>
      <c r="Y553" s="355"/>
      <c r="Z553" s="355"/>
      <c r="AA553" s="355"/>
      <c r="AB553" s="355"/>
      <c r="AC553" s="355"/>
      <c r="AD553" s="355"/>
      <c r="AE553" s="355"/>
      <c r="AF553" s="355"/>
      <c r="AG553" s="355"/>
      <c r="AH553" s="355"/>
      <c r="AI553" s="355"/>
      <c r="AJ553" s="355"/>
      <c r="AK553" s="355"/>
      <c r="AL553" s="355"/>
      <c r="AM553" s="355"/>
      <c r="AN553" s="355"/>
      <c r="AO553" s="355"/>
      <c r="AP553" s="355"/>
      <c r="AQ553" s="355"/>
      <c r="AR553" s="355"/>
      <c r="AS553" s="355"/>
      <c r="AT553" s="355"/>
      <c r="AU553" s="355"/>
      <c r="AV553" s="355"/>
      <c r="AW553" s="355"/>
      <c r="AX553" s="355"/>
      <c r="AY553" s="355"/>
      <c r="AZ553" s="355"/>
      <c r="BB553" s="430"/>
      <c r="BW553" s="355"/>
      <c r="BX553" s="355"/>
      <c r="BY553" s="355"/>
      <c r="BZ553" s="355"/>
      <c r="CA553" s="355"/>
      <c r="CB553" s="355"/>
      <c r="CC553" s="355"/>
      <c r="CD553" s="355"/>
      <c r="CE553" s="355"/>
      <c r="CF553" s="355"/>
      <c r="CG553" s="355"/>
      <c r="CH553" s="355"/>
      <c r="CI553" s="355"/>
      <c r="CJ553" s="355"/>
      <c r="CK553" s="355"/>
      <c r="CL553" s="355"/>
      <c r="CM553" s="355"/>
      <c r="CN553" s="355"/>
      <c r="CO553" s="355"/>
      <c r="CP553" s="355"/>
      <c r="CQ553" s="355"/>
      <c r="CR553" s="355"/>
      <c r="CS553" s="355"/>
      <c r="CT553" s="355"/>
      <c r="CU553" s="355"/>
      <c r="CV553" s="355"/>
      <c r="CW553" s="355"/>
      <c r="CX553" s="355"/>
      <c r="CY553" s="355"/>
      <c r="CZ553" s="355"/>
    </row>
    <row r="554" s="354" customFormat="true" ht="25.15" customHeight="true" x14ac:dyDescent="0.2">
      <c r="A554" s="430"/>
      <c r="B554" s="430"/>
      <c r="C554" s="1095" t="s">
        <v>222</v>
      </c>
      <c r="D554" s="1096"/>
      <c r="E554" s="915">
        <v>9.4508301213653764E-2</v>
      </c>
      <c r="F554" s="889"/>
      <c r="G554" s="889"/>
      <c r="H554" s="1096" t="s">
        <v>380</v>
      </c>
      <c r="I554" s="1096"/>
      <c r="J554" s="916">
        <v>6.2325206321643005E-2</v>
      </c>
      <c r="K554" s="889"/>
      <c r="L554" s="889"/>
      <c r="M554" s="1096" t="s">
        <v>422</v>
      </c>
      <c r="N554" s="1096"/>
      <c r="O554" s="917">
        <v>2.6265501893275845E-4</v>
      </c>
      <c r="P554" s="889"/>
      <c r="Q554" s="889"/>
      <c r="R554" s="355"/>
      <c r="W554" s="355"/>
      <c r="X554" s="355"/>
      <c r="Y554" s="355"/>
      <c r="Z554" s="355"/>
      <c r="AA554" s="355"/>
      <c r="AB554" s="355"/>
      <c r="AC554" s="355"/>
      <c r="AD554" s="355"/>
      <c r="AE554" s="355"/>
      <c r="AF554" s="355"/>
      <c r="AG554" s="355"/>
      <c r="AH554" s="355"/>
      <c r="AI554" s="355"/>
      <c r="AJ554" s="355"/>
      <c r="AK554" s="355"/>
      <c r="AL554" s="355"/>
      <c r="AM554" s="355"/>
      <c r="AN554" s="355"/>
      <c r="AO554" s="355"/>
      <c r="AP554" s="355"/>
      <c r="AQ554" s="355"/>
      <c r="AR554" s="355"/>
      <c r="AS554" s="355"/>
      <c r="AT554" s="355"/>
      <c r="AU554" s="355"/>
      <c r="AV554" s="355"/>
      <c r="AW554" s="355"/>
      <c r="AX554" s="355"/>
      <c r="AY554" s="355"/>
      <c r="AZ554" s="355"/>
      <c r="BB554" s="430"/>
      <c r="BW554" s="355"/>
      <c r="BX554" s="355"/>
      <c r="BY554" s="355"/>
      <c r="BZ554" s="355"/>
      <c r="CA554" s="355"/>
      <c r="CB554" s="355"/>
      <c r="CC554" s="355"/>
      <c r="CD554" s="355"/>
      <c r="CE554" s="355"/>
      <c r="CF554" s="355"/>
      <c r="CG554" s="355"/>
      <c r="CH554" s="355"/>
      <c r="CI554" s="355"/>
      <c r="CJ554" s="355"/>
      <c r="CK554" s="355"/>
      <c r="CL554" s="355"/>
      <c r="CM554" s="355"/>
      <c r="CN554" s="355"/>
      <c r="CO554" s="355"/>
      <c r="CP554" s="355"/>
      <c r="CQ554" s="355"/>
      <c r="CR554" s="355"/>
      <c r="CS554" s="355"/>
      <c r="CT554" s="355"/>
      <c r="CU554" s="355"/>
      <c r="CV554" s="355"/>
      <c r="CW554" s="355"/>
      <c r="CX554" s="355"/>
      <c r="CY554" s="355"/>
      <c r="CZ554" s="355"/>
    </row>
    <row r="555" s="354" customFormat="true" ht="25.15" customHeight="true" x14ac:dyDescent="0.2">
      <c r="A555" s="430"/>
      <c r="B555" s="430"/>
      <c r="C555" s="1095" t="s">
        <v>221</v>
      </c>
      <c r="D555" s="1096"/>
      <c r="E555" s="915">
        <v>5.2058845426384059E-2</v>
      </c>
      <c r="F555" s="889"/>
      <c r="G555" s="889"/>
      <c r="H555" s="1096" t="s">
        <v>370</v>
      </c>
      <c r="I555" s="1096"/>
      <c r="J555" s="916">
        <v>8.3222504626829827E-2</v>
      </c>
      <c r="K555" s="889"/>
      <c r="L555" s="889"/>
      <c r="M555" s="1096" t="s">
        <v>426</v>
      </c>
      <c r="N555" s="1096"/>
      <c r="O555" s="917">
        <v>2.0449764192733092E-4</v>
      </c>
      <c r="P555" s="889"/>
      <c r="Q555" s="889"/>
      <c r="R555" s="355"/>
      <c r="W555" s="355"/>
      <c r="X555" s="355"/>
      <c r="Y555" s="355"/>
      <c r="Z555" s="355"/>
      <c r="AA555" s="355"/>
      <c r="AB555" s="355"/>
      <c r="AC555" s="355"/>
      <c r="AD555" s="355"/>
      <c r="AE555" s="355"/>
      <c r="AF555" s="355"/>
      <c r="AG555" s="355"/>
      <c r="AH555" s="355"/>
      <c r="AI555" s="355"/>
      <c r="AJ555" s="355"/>
      <c r="AK555" s="355"/>
      <c r="AL555" s="355"/>
      <c r="AM555" s="355"/>
      <c r="AN555" s="355"/>
      <c r="AO555" s="355"/>
      <c r="AP555" s="355"/>
      <c r="AQ555" s="355"/>
      <c r="AR555" s="355"/>
      <c r="AS555" s="355"/>
      <c r="AT555" s="355"/>
      <c r="AU555" s="355"/>
      <c r="AV555" s="355"/>
      <c r="AW555" s="355"/>
      <c r="AX555" s="355"/>
      <c r="AY555" s="355"/>
      <c r="AZ555" s="355"/>
      <c r="BB555" s="430"/>
      <c r="BW555" s="355"/>
      <c r="BX555" s="355"/>
      <c r="BY555" s="355"/>
      <c r="BZ555" s="355"/>
      <c r="CA555" s="355"/>
      <c r="CB555" s="355"/>
      <c r="CC555" s="355"/>
      <c r="CD555" s="355"/>
      <c r="CE555" s="355"/>
      <c r="CF555" s="355"/>
      <c r="CG555" s="355"/>
      <c r="CH555" s="355"/>
      <c r="CI555" s="355"/>
      <c r="CJ555" s="355"/>
      <c r="CK555" s="355"/>
      <c r="CL555" s="355"/>
      <c r="CM555" s="355"/>
      <c r="CN555" s="355"/>
      <c r="CO555" s="355"/>
      <c r="CP555" s="355"/>
      <c r="CQ555" s="355"/>
      <c r="CR555" s="355"/>
      <c r="CS555" s="355"/>
      <c r="CT555" s="355"/>
      <c r="CU555" s="355"/>
      <c r="CV555" s="355"/>
      <c r="CW555" s="355"/>
      <c r="CX555" s="355"/>
      <c r="CY555" s="355"/>
      <c r="CZ555" s="355"/>
    </row>
    <row r="556" s="354" customFormat="true" ht="25.15" customHeight="true" x14ac:dyDescent="0.2">
      <c r="A556" s="430"/>
      <c r="B556" s="430"/>
      <c r="C556" s="1095" t="s">
        <v>215</v>
      </c>
      <c r="D556" s="1096"/>
      <c r="E556" s="915">
        <v>9.7422256960847109E-2</v>
      </c>
      <c r="F556" s="889"/>
      <c r="G556" s="889"/>
      <c r="H556" s="1096" t="s">
        <v>394</v>
      </c>
      <c r="I556" s="1096"/>
      <c r="J556" s="916">
        <v>7.842461161162554E-3</v>
      </c>
      <c r="K556" s="889"/>
      <c r="L556" s="889"/>
      <c r="M556" s="1096" t="s">
        <v>455</v>
      </c>
      <c r="N556" s="1096"/>
      <c r="O556" s="917">
        <v>1.8247594797737773E-4</v>
      </c>
      <c r="P556" s="889"/>
      <c r="Q556" s="889"/>
      <c r="R556" s="355"/>
      <c r="W556" s="355"/>
      <c r="X556" s="355"/>
      <c r="Y556" s="355"/>
      <c r="Z556" s="355"/>
      <c r="AA556" s="355"/>
      <c r="AB556" s="355"/>
      <c r="AC556" s="355"/>
      <c r="AD556" s="355"/>
      <c r="AE556" s="355"/>
      <c r="AF556" s="355"/>
      <c r="AG556" s="355"/>
      <c r="AH556" s="355"/>
      <c r="AI556" s="355"/>
      <c r="AJ556" s="355"/>
      <c r="AK556" s="355"/>
      <c r="AL556" s="355"/>
      <c r="AM556" s="355"/>
      <c r="AN556" s="355"/>
      <c r="AO556" s="355"/>
      <c r="AP556" s="355"/>
      <c r="AQ556" s="355"/>
      <c r="AR556" s="355"/>
      <c r="AS556" s="355"/>
      <c r="AT556" s="355"/>
      <c r="AU556" s="355"/>
      <c r="AV556" s="355"/>
      <c r="AW556" s="355"/>
      <c r="AX556" s="355"/>
      <c r="AY556" s="355"/>
      <c r="AZ556" s="355"/>
      <c r="BB556" s="430"/>
      <c r="BW556" s="355"/>
      <c r="BX556" s="355"/>
      <c r="BY556" s="355"/>
      <c r="BZ556" s="355"/>
      <c r="CA556" s="355"/>
      <c r="CB556" s="355"/>
      <c r="CC556" s="355"/>
      <c r="CD556" s="355"/>
      <c r="CE556" s="355"/>
      <c r="CF556" s="355"/>
      <c r="CG556" s="355"/>
      <c r="CH556" s="355"/>
      <c r="CI556" s="355"/>
      <c r="CJ556" s="355"/>
      <c r="CK556" s="355"/>
      <c r="CL556" s="355"/>
      <c r="CM556" s="355"/>
      <c r="CN556" s="355"/>
      <c r="CO556" s="355"/>
      <c r="CP556" s="355"/>
      <c r="CQ556" s="355"/>
      <c r="CR556" s="355"/>
      <c r="CS556" s="355"/>
      <c r="CT556" s="355"/>
      <c r="CU556" s="355"/>
      <c r="CV556" s="355"/>
      <c r="CW556" s="355"/>
      <c r="CX556" s="355"/>
      <c r="CY556" s="355"/>
      <c r="CZ556" s="355"/>
    </row>
    <row r="557" s="354" customFormat="true" ht="25.15" customHeight="true" x14ac:dyDescent="0.2">
      <c r="A557" s="430"/>
      <c r="B557" s="430"/>
      <c r="C557" s="1095" t="s">
        <v>228</v>
      </c>
      <c r="D557" s="1096"/>
      <c r="E557" s="915">
        <v>8.0953931339986143E-2</v>
      </c>
      <c r="F557" s="889"/>
      <c r="G557" s="889"/>
      <c r="H557" s="1096" t="s">
        <v>369</v>
      </c>
      <c r="I557" s="1096"/>
      <c r="J557" s="916">
        <v>-4.6245996148476772E-3</v>
      </c>
      <c r="K557" s="889"/>
      <c r="L557" s="889"/>
      <c r="M557" s="1096" t="s">
        <v>457</v>
      </c>
      <c r="N557" s="1096"/>
      <c r="O557" s="926">
        <v>1.6916892044199906E-5</v>
      </c>
      <c r="P557" s="889"/>
      <c r="Q557" s="889"/>
      <c r="R557" s="355"/>
      <c r="W557" s="355"/>
      <c r="X557" s="355"/>
      <c r="Y557" s="355"/>
      <c r="Z557" s="355"/>
      <c r="AA557" s="355"/>
      <c r="AB557" s="355"/>
      <c r="AC557" s="355"/>
      <c r="AD557" s="355"/>
      <c r="AE557" s="355"/>
      <c r="AF557" s="355"/>
      <c r="AG557" s="355"/>
      <c r="AH557" s="355"/>
      <c r="AI557" s="355"/>
      <c r="AJ557" s="355"/>
      <c r="AK557" s="355"/>
      <c r="AL557" s="355"/>
      <c r="AM557" s="355"/>
      <c r="AN557" s="355"/>
      <c r="AO557" s="355"/>
      <c r="AP557" s="355"/>
      <c r="AQ557" s="355"/>
      <c r="AR557" s="355"/>
      <c r="AS557" s="355"/>
      <c r="AT557" s="355"/>
      <c r="AU557" s="355"/>
      <c r="AV557" s="355"/>
      <c r="AW557" s="355"/>
      <c r="AX557" s="355"/>
      <c r="AY557" s="355"/>
      <c r="AZ557" s="355"/>
      <c r="BB557" s="430"/>
      <c r="BW557" s="355"/>
      <c r="BX557" s="355"/>
      <c r="BY557" s="355"/>
      <c r="BZ557" s="355"/>
      <c r="CA557" s="355"/>
      <c r="CB557" s="355"/>
      <c r="CC557" s="355"/>
      <c r="CD557" s="355"/>
      <c r="CE557" s="355"/>
      <c r="CF557" s="355"/>
      <c r="CG557" s="355"/>
      <c r="CH557" s="355"/>
      <c r="CI557" s="355"/>
      <c r="CJ557" s="355"/>
      <c r="CK557" s="355"/>
      <c r="CL557" s="355"/>
      <c r="CM557" s="355"/>
      <c r="CN557" s="355"/>
      <c r="CO557" s="355"/>
      <c r="CP557" s="355"/>
      <c r="CQ557" s="355"/>
      <c r="CR557" s="355"/>
      <c r="CS557" s="355"/>
      <c r="CT557" s="355"/>
      <c r="CU557" s="355"/>
      <c r="CV557" s="355"/>
      <c r="CW557" s="355"/>
      <c r="CX557" s="355"/>
      <c r="CY557" s="355"/>
      <c r="CZ557" s="355"/>
    </row>
    <row r="558" s="354" customFormat="true" ht="25.15" customHeight="true" x14ac:dyDescent="0.2">
      <c r="A558" s="430"/>
      <c r="B558" s="430"/>
      <c r="C558" s="1095" t="s">
        <v>233</v>
      </c>
      <c r="D558" s="1096"/>
      <c r="E558" s="915">
        <v>3.7445044009192845E-2</v>
      </c>
      <c r="F558" s="889"/>
      <c r="G558" s="889"/>
      <c r="H558" s="1096" t="s">
        <v>448</v>
      </c>
      <c r="I558" s="1096"/>
      <c r="J558" s="916">
        <v>-6.145062615157325E-3</v>
      </c>
      <c r="K558" s="889"/>
      <c r="L558" s="889"/>
      <c r="M558" s="1096" t="s">
        <v>449</v>
      </c>
      <c r="N558" s="1096"/>
      <c r="O558" s="917">
        <v>2.9528527588234222E-3</v>
      </c>
      <c r="P558" s="889"/>
      <c r="Q558" s="889"/>
      <c r="R558" s="355"/>
      <c r="W558" s="355"/>
      <c r="X558" s="355"/>
      <c r="Y558" s="355"/>
      <c r="Z558" s="355"/>
      <c r="AA558" s="355"/>
      <c r="AB558" s="355"/>
      <c r="AC558" s="355"/>
      <c r="AD558" s="355"/>
      <c r="AE558" s="355"/>
      <c r="AF558" s="355"/>
      <c r="AG558" s="355"/>
      <c r="AH558" s="355"/>
      <c r="AI558" s="355"/>
      <c r="AJ558" s="355"/>
      <c r="AK558" s="355"/>
      <c r="AL558" s="355"/>
      <c r="AM558" s="355"/>
      <c r="AN558" s="355"/>
      <c r="AO558" s="355"/>
      <c r="AP558" s="355"/>
      <c r="AQ558" s="355"/>
      <c r="AR558" s="355"/>
      <c r="AS558" s="355"/>
      <c r="AT558" s="355"/>
      <c r="AU558" s="355"/>
      <c r="AV558" s="355"/>
      <c r="AW558" s="355"/>
      <c r="AX558" s="355"/>
      <c r="AY558" s="355"/>
      <c r="AZ558" s="355"/>
      <c r="BB558" s="430"/>
      <c r="BW558" s="355"/>
      <c r="BX558" s="355"/>
      <c r="BY558" s="355"/>
      <c r="BZ558" s="355"/>
      <c r="CA558" s="355"/>
      <c r="CB558" s="355"/>
      <c r="CC558" s="355"/>
      <c r="CD558" s="355"/>
      <c r="CE558" s="355"/>
      <c r="CF558" s="355"/>
      <c r="CG558" s="355"/>
      <c r="CH558" s="355"/>
      <c r="CI558" s="355"/>
      <c r="CJ558" s="355"/>
      <c r="CK558" s="355"/>
      <c r="CL558" s="355"/>
      <c r="CM558" s="355"/>
      <c r="CN558" s="355"/>
      <c r="CO558" s="355"/>
      <c r="CP558" s="355"/>
      <c r="CQ558" s="355"/>
      <c r="CR558" s="355"/>
      <c r="CS558" s="355"/>
      <c r="CT558" s="355"/>
      <c r="CU558" s="355"/>
      <c r="CV558" s="355"/>
      <c r="CW558" s="355"/>
      <c r="CX558" s="355"/>
      <c r="CY558" s="355"/>
      <c r="CZ558" s="355"/>
    </row>
    <row r="559" s="354" customFormat="true" ht="25.15" customHeight="true" x14ac:dyDescent="0.2">
      <c r="A559" s="430"/>
      <c r="B559" s="430"/>
      <c r="C559" s="1095" t="s">
        <v>235</v>
      </c>
      <c r="D559" s="1096"/>
      <c r="E559" s="915">
        <v>3.5145979681010076E-2</v>
      </c>
      <c r="F559" s="889"/>
      <c r="G559" s="889"/>
      <c r="H559" s="1096" t="s">
        <v>446</v>
      </c>
      <c r="I559" s="1096"/>
      <c r="J559" s="916">
        <v>-7.4222115070704028E-3</v>
      </c>
      <c r="K559" s="889"/>
      <c r="L559" s="889"/>
      <c r="M559" s="1096" t="s">
        <v>459</v>
      </c>
      <c r="N559" s="1096"/>
      <c r="O559" s="926">
        <v>2.5943374933874143E-7</v>
      </c>
      <c r="P559" s="889"/>
      <c r="Q559" s="889"/>
      <c r="R559" s="355"/>
      <c r="W559" s="355"/>
      <c r="X559" s="355"/>
      <c r="Y559" s="355"/>
      <c r="Z559" s="355"/>
      <c r="AA559" s="355"/>
      <c r="AB559" s="355"/>
      <c r="AC559" s="355"/>
      <c r="AD559" s="355"/>
      <c r="AE559" s="355"/>
      <c r="AF559" s="355"/>
      <c r="AG559" s="355"/>
      <c r="AH559" s="355"/>
      <c r="AI559" s="355"/>
      <c r="AJ559" s="355"/>
      <c r="AK559" s="355"/>
      <c r="AL559" s="355"/>
      <c r="AM559" s="355"/>
      <c r="AN559" s="355"/>
      <c r="AO559" s="355"/>
      <c r="AP559" s="355"/>
      <c r="AQ559" s="355"/>
      <c r="AR559" s="355"/>
      <c r="AS559" s="355"/>
      <c r="AT559" s="355"/>
      <c r="AU559" s="355"/>
      <c r="AV559" s="355"/>
      <c r="AW559" s="355"/>
      <c r="AX559" s="355"/>
      <c r="AY559" s="355"/>
      <c r="AZ559" s="355"/>
      <c r="BB559" s="430"/>
      <c r="BW559" s="355"/>
      <c r="BX559" s="355"/>
      <c r="BY559" s="355"/>
      <c r="BZ559" s="355"/>
      <c r="CA559" s="355"/>
      <c r="CB559" s="355"/>
      <c r="CC559" s="355"/>
      <c r="CD559" s="355"/>
      <c r="CE559" s="355"/>
      <c r="CF559" s="355"/>
      <c r="CG559" s="355"/>
      <c r="CH559" s="355"/>
      <c r="CI559" s="355"/>
      <c r="CJ559" s="355"/>
      <c r="CK559" s="355"/>
      <c r="CL559" s="355"/>
      <c r="CM559" s="355"/>
      <c r="CN559" s="355"/>
      <c r="CO559" s="355"/>
      <c r="CP559" s="355"/>
      <c r="CQ559" s="355"/>
      <c r="CR559" s="355"/>
      <c r="CS559" s="355"/>
      <c r="CT559" s="355"/>
      <c r="CU559" s="355"/>
      <c r="CV559" s="355"/>
      <c r="CW559" s="355"/>
      <c r="CX559" s="355"/>
      <c r="CY559" s="355"/>
      <c r="CZ559" s="355"/>
    </row>
    <row r="560" s="354" customFormat="true" ht="25.15" customHeight="true" x14ac:dyDescent="0.2">
      <c r="A560" s="430"/>
      <c r="B560" s="430"/>
      <c r="C560" s="1095" t="s">
        <v>226</v>
      </c>
      <c r="D560" s="1096"/>
      <c r="E560" s="915">
        <v>5.6840363724029064E-2</v>
      </c>
      <c r="F560" s="889"/>
      <c r="G560" s="889"/>
      <c r="H560" s="1096" t="s">
        <v>439</v>
      </c>
      <c r="I560" s="1096"/>
      <c r="J560" s="916">
        <v>-2.9441881255967948E-2</v>
      </c>
      <c r="K560" s="889"/>
      <c r="L560" s="889"/>
      <c r="M560" s="1096" t="s">
        <v>451</v>
      </c>
      <c r="N560" s="1096"/>
      <c r="O560" s="917">
        <v>7.743701438206671E-4</v>
      </c>
      <c r="P560" s="889"/>
      <c r="Q560" s="889"/>
      <c r="R560" s="355"/>
      <c r="W560" s="355"/>
      <c r="X560" s="355"/>
      <c r="Y560" s="355"/>
      <c r="Z560" s="355"/>
      <c r="AA560" s="355"/>
      <c r="AB560" s="355"/>
      <c r="AC560" s="355"/>
      <c r="AD560" s="355"/>
      <c r="AE560" s="355"/>
      <c r="AF560" s="355"/>
      <c r="AG560" s="355"/>
      <c r="AH560" s="355"/>
      <c r="AI560" s="355"/>
      <c r="AJ560" s="355"/>
      <c r="AK560" s="355"/>
      <c r="AL560" s="355"/>
      <c r="AM560" s="355"/>
      <c r="AN560" s="355"/>
      <c r="AO560" s="355"/>
      <c r="AP560" s="355"/>
      <c r="AQ560" s="355"/>
      <c r="AR560" s="355"/>
      <c r="AS560" s="355"/>
      <c r="AT560" s="355"/>
      <c r="AU560" s="355"/>
      <c r="AV560" s="355"/>
      <c r="AW560" s="355"/>
      <c r="AX560" s="355"/>
      <c r="AY560" s="355"/>
      <c r="AZ560" s="355"/>
      <c r="BB560" s="430"/>
      <c r="BW560" s="355"/>
      <c r="BX560" s="355"/>
      <c r="BY560" s="355"/>
      <c r="BZ560" s="355"/>
      <c r="CA560" s="355"/>
      <c r="CB560" s="355"/>
      <c r="CC560" s="355"/>
      <c r="CD560" s="355"/>
      <c r="CE560" s="355"/>
      <c r="CF560" s="355"/>
      <c r="CG560" s="355"/>
      <c r="CH560" s="355"/>
      <c r="CI560" s="355"/>
      <c r="CJ560" s="355"/>
      <c r="CK560" s="355"/>
      <c r="CL560" s="355"/>
      <c r="CM560" s="355"/>
      <c r="CN560" s="355"/>
      <c r="CO560" s="355"/>
      <c r="CP560" s="355"/>
      <c r="CQ560" s="355"/>
      <c r="CR560" s="355"/>
      <c r="CS560" s="355"/>
      <c r="CT560" s="355"/>
      <c r="CU560" s="355"/>
      <c r="CV560" s="355"/>
      <c r="CW560" s="355"/>
      <c r="CX560" s="355"/>
      <c r="CY560" s="355"/>
      <c r="CZ560" s="355"/>
    </row>
    <row r="561" s="354" customFormat="true" ht="25.15" customHeight="true" x14ac:dyDescent="0.2">
      <c r="A561" s="430"/>
      <c r="B561" s="430"/>
      <c r="C561" s="1095" t="s">
        <v>442</v>
      </c>
      <c r="D561" s="1096"/>
      <c r="E561" s="915">
        <v>1.0666889357927967E-2</v>
      </c>
      <c r="F561" s="889"/>
      <c r="G561" s="889"/>
      <c r="H561" s="1096" t="s">
        <v>431</v>
      </c>
      <c r="I561" s="1096"/>
      <c r="J561" s="916">
        <v>-0.1142133729528116</v>
      </c>
      <c r="K561" s="889"/>
      <c r="L561" s="889"/>
      <c r="M561" s="1096" t="s">
        <v>443</v>
      </c>
      <c r="N561" s="1096"/>
      <c r="O561" s="917">
        <v>4.4360616907818179E-3</v>
      </c>
      <c r="P561" s="889"/>
      <c r="Q561" s="889"/>
      <c r="R561" s="355"/>
      <c r="W561" s="355"/>
      <c r="X561" s="355"/>
      <c r="Y561" s="355"/>
      <c r="Z561" s="355"/>
      <c r="AA561" s="355"/>
      <c r="AB561" s="355"/>
      <c r="AC561" s="355"/>
      <c r="AD561" s="355"/>
      <c r="AE561" s="355"/>
      <c r="AF561" s="355"/>
      <c r="AG561" s="355"/>
      <c r="AH561" s="355"/>
      <c r="AI561" s="355"/>
      <c r="AJ561" s="355"/>
      <c r="AK561" s="355"/>
      <c r="AL561" s="355"/>
      <c r="AM561" s="355"/>
      <c r="AN561" s="355"/>
      <c r="AO561" s="355"/>
      <c r="AP561" s="355"/>
      <c r="AQ561" s="355"/>
      <c r="AR561" s="355"/>
      <c r="AS561" s="355"/>
      <c r="AT561" s="355"/>
      <c r="AU561" s="355"/>
      <c r="AV561" s="355"/>
      <c r="AW561" s="355"/>
      <c r="AX561" s="355"/>
      <c r="AY561" s="355"/>
      <c r="AZ561" s="355"/>
      <c r="BB561" s="430"/>
      <c r="BW561" s="355"/>
      <c r="BX561" s="355"/>
      <c r="BY561" s="355"/>
      <c r="BZ561" s="355"/>
      <c r="CA561" s="355"/>
      <c r="CB561" s="355"/>
      <c r="CC561" s="355"/>
      <c r="CD561" s="355"/>
      <c r="CE561" s="355"/>
      <c r="CF561" s="355"/>
      <c r="CG561" s="355"/>
      <c r="CH561" s="355"/>
      <c r="CI561" s="355"/>
      <c r="CJ561" s="355"/>
      <c r="CK561" s="355"/>
      <c r="CL561" s="355"/>
      <c r="CM561" s="355"/>
      <c r="CN561" s="355"/>
      <c r="CO561" s="355"/>
      <c r="CP561" s="355"/>
      <c r="CQ561" s="355"/>
      <c r="CR561" s="355"/>
      <c r="CS561" s="355"/>
      <c r="CT561" s="355"/>
      <c r="CU561" s="355"/>
      <c r="CV561" s="355"/>
      <c r="CW561" s="355"/>
      <c r="CX561" s="355"/>
      <c r="CY561" s="355"/>
      <c r="CZ561" s="355"/>
    </row>
    <row r="562" s="354" customFormat="true" ht="25.15" customHeight="true" x14ac:dyDescent="0.2">
      <c r="A562" s="430"/>
      <c r="B562" s="430"/>
      <c r="C562" s="1095" t="s">
        <v>368</v>
      </c>
      <c r="D562" s="1096"/>
      <c r="E562" s="915">
        <v>-0.12163712037875116</v>
      </c>
      <c r="F562" s="889"/>
      <c r="G562" s="889"/>
      <c r="H562" s="1096" t="s">
        <v>402</v>
      </c>
      <c r="I562" s="1096"/>
      <c r="J562" s="916">
        <v>-3.185614487314746E-2</v>
      </c>
      <c r="K562" s="889"/>
      <c r="L562" s="889"/>
      <c r="M562" s="1096" t="s">
        <v>458</v>
      </c>
      <c r="N562" s="1096"/>
      <c r="O562" s="926">
        <v>7.5606685381731499E-6</v>
      </c>
      <c r="P562" s="889"/>
      <c r="Q562" s="889"/>
      <c r="R562" s="355"/>
      <c r="W562" s="355"/>
      <c r="X562" s="355"/>
      <c r="Y562" s="355"/>
      <c r="Z562" s="355"/>
      <c r="AA562" s="355"/>
      <c r="AB562" s="355"/>
      <c r="AC562" s="355"/>
      <c r="AD562" s="355"/>
      <c r="AE562" s="355"/>
      <c r="AF562" s="355"/>
      <c r="AG562" s="355"/>
      <c r="AH562" s="355"/>
      <c r="AI562" s="355"/>
      <c r="AJ562" s="355"/>
      <c r="AK562" s="355"/>
      <c r="AL562" s="355"/>
      <c r="AM562" s="355"/>
      <c r="AN562" s="355"/>
      <c r="AO562" s="355"/>
      <c r="AP562" s="355"/>
      <c r="AQ562" s="355"/>
      <c r="AR562" s="355"/>
      <c r="AS562" s="355"/>
      <c r="AT562" s="355"/>
      <c r="AU562" s="355"/>
      <c r="AV562" s="355"/>
      <c r="AW562" s="355"/>
      <c r="AX562" s="355"/>
      <c r="AY562" s="355"/>
      <c r="AZ562" s="355"/>
      <c r="BB562" s="430"/>
      <c r="BW562" s="355"/>
      <c r="BX562" s="355"/>
      <c r="BY562" s="355"/>
      <c r="BZ562" s="355"/>
      <c r="CA562" s="355"/>
      <c r="CB562" s="355"/>
      <c r="CC562" s="355"/>
      <c r="CD562" s="355"/>
      <c r="CE562" s="355"/>
      <c r="CF562" s="355"/>
      <c r="CG562" s="355"/>
      <c r="CH562" s="355"/>
      <c r="CI562" s="355"/>
      <c r="CJ562" s="355"/>
      <c r="CK562" s="355"/>
      <c r="CL562" s="355"/>
      <c r="CM562" s="355"/>
      <c r="CN562" s="355"/>
      <c r="CO562" s="355"/>
      <c r="CP562" s="355"/>
      <c r="CQ562" s="355"/>
      <c r="CR562" s="355"/>
      <c r="CS562" s="355"/>
      <c r="CT562" s="355"/>
      <c r="CU562" s="355"/>
      <c r="CV562" s="355"/>
      <c r="CW562" s="355"/>
      <c r="CX562" s="355"/>
      <c r="CY562" s="355"/>
      <c r="CZ562" s="355"/>
    </row>
    <row r="563" s="354" customFormat="true" ht="25.15" customHeight="true" x14ac:dyDescent="0.2">
      <c r="A563" s="430"/>
      <c r="B563" s="430"/>
      <c r="C563" s="1095" t="s">
        <v>444</v>
      </c>
      <c r="D563" s="1096"/>
      <c r="E563" s="915">
        <v>-4.2129522280151535E-3</v>
      </c>
      <c r="F563" s="889"/>
      <c r="G563" s="889"/>
      <c r="H563" s="1096" t="s">
        <v>413</v>
      </c>
      <c r="I563" s="1096"/>
      <c r="J563" s="916">
        <v>-2.0957545268055107E-2</v>
      </c>
      <c r="K563" s="889"/>
      <c r="L563" s="889"/>
      <c r="M563" s="1096" t="s">
        <v>456</v>
      </c>
      <c r="N563" s="1096"/>
      <c r="O563" s="926">
        <v>2.8827944570641098E-5</v>
      </c>
      <c r="P563" s="889"/>
      <c r="Q563" s="889"/>
      <c r="R563" s="355"/>
      <c r="W563" s="355"/>
      <c r="X563" s="355"/>
      <c r="Y563" s="355"/>
      <c r="Z563" s="355"/>
      <c r="AA563" s="355"/>
      <c r="AB563" s="355"/>
      <c r="AC563" s="355"/>
      <c r="AD563" s="355"/>
      <c r="AE563" s="355"/>
      <c r="AF563" s="355"/>
      <c r="AG563" s="355"/>
      <c r="AH563" s="355"/>
      <c r="AI563" s="355"/>
      <c r="AJ563" s="355"/>
      <c r="AK563" s="355"/>
      <c r="AL563" s="355"/>
      <c r="AM563" s="355"/>
      <c r="AN563" s="355"/>
      <c r="AO563" s="355"/>
      <c r="AP563" s="355"/>
      <c r="AQ563" s="355"/>
      <c r="AR563" s="355"/>
      <c r="AS563" s="355"/>
      <c r="AT563" s="355"/>
      <c r="AU563" s="355"/>
      <c r="AV563" s="355"/>
      <c r="AW563" s="355"/>
      <c r="AX563" s="355"/>
      <c r="AY563" s="355"/>
      <c r="AZ563" s="355"/>
      <c r="BB563" s="430"/>
      <c r="BW563" s="355"/>
      <c r="BX563" s="355"/>
      <c r="BY563" s="355"/>
      <c r="BZ563" s="355"/>
      <c r="CA563" s="355"/>
      <c r="CB563" s="355"/>
      <c r="CC563" s="355"/>
      <c r="CD563" s="355"/>
      <c r="CE563" s="355"/>
      <c r="CF563" s="355"/>
      <c r="CG563" s="355"/>
      <c r="CH563" s="355"/>
      <c r="CI563" s="355"/>
      <c r="CJ563" s="355"/>
      <c r="CK563" s="355"/>
      <c r="CL563" s="355"/>
      <c r="CM563" s="355"/>
      <c r="CN563" s="355"/>
      <c r="CO563" s="355"/>
      <c r="CP563" s="355"/>
      <c r="CQ563" s="355"/>
      <c r="CR563" s="355"/>
      <c r="CS563" s="355"/>
      <c r="CT563" s="355"/>
      <c r="CU563" s="355"/>
      <c r="CV563" s="355"/>
      <c r="CW563" s="355"/>
      <c r="CX563" s="355"/>
      <c r="CY563" s="355"/>
      <c r="CZ563" s="355"/>
    </row>
    <row r="564" s="354" customFormat="true" ht="25.15" customHeight="true" x14ac:dyDescent="0.2">
      <c r="A564" s="430"/>
      <c r="B564" s="430"/>
      <c r="C564" s="1095" t="s">
        <v>350</v>
      </c>
      <c r="D564" s="1096"/>
      <c r="E564" s="915">
        <v>4.5531919310071046E-3</v>
      </c>
      <c r="F564" s="889"/>
      <c r="G564" s="889"/>
      <c r="H564" s="1096" t="s">
        <v>346</v>
      </c>
      <c r="I564" s="1096"/>
      <c r="J564" s="916">
        <v>1.066063975540757E-3</v>
      </c>
      <c r="K564" s="889"/>
      <c r="L564" s="889"/>
      <c r="M564" s="1096" t="s">
        <v>441</v>
      </c>
      <c r="N564" s="1096"/>
      <c r="O564" s="917">
        <v>5.6145894490799075E-3</v>
      </c>
      <c r="P564" s="889"/>
      <c r="Q564" s="889"/>
      <c r="R564" s="355"/>
      <c r="W564" s="355"/>
      <c r="X564" s="355"/>
      <c r="Y564" s="355"/>
      <c r="Z564" s="355"/>
      <c r="AA564" s="355"/>
      <c r="AB564" s="355"/>
      <c r="AC564" s="355"/>
      <c r="AD564" s="355"/>
      <c r="AE564" s="355"/>
      <c r="AF564" s="355"/>
      <c r="AG564" s="355"/>
      <c r="AH564" s="355"/>
      <c r="AI564" s="355"/>
      <c r="AJ564" s="355"/>
      <c r="AK564" s="355"/>
      <c r="AL564" s="355"/>
      <c r="AM564" s="355"/>
      <c r="AN564" s="355"/>
      <c r="AO564" s="355"/>
      <c r="AP564" s="355"/>
      <c r="AQ564" s="355"/>
      <c r="AR564" s="355"/>
      <c r="AS564" s="355"/>
      <c r="AT564" s="355"/>
      <c r="AU564" s="355"/>
      <c r="AV564" s="355"/>
      <c r="AW564" s="355"/>
      <c r="AX564" s="355"/>
      <c r="AY564" s="355"/>
      <c r="AZ564" s="355"/>
      <c r="BB564" s="430"/>
      <c r="BW564" s="355"/>
      <c r="BX564" s="355"/>
      <c r="BY564" s="355"/>
      <c r="BZ564" s="355"/>
      <c r="CA564" s="355"/>
      <c r="CB564" s="355"/>
      <c r="CC564" s="355"/>
      <c r="CD564" s="355"/>
      <c r="CE564" s="355"/>
      <c r="CF564" s="355"/>
      <c r="CG564" s="355"/>
      <c r="CH564" s="355"/>
      <c r="CI564" s="355"/>
      <c r="CJ564" s="355"/>
      <c r="CK564" s="355"/>
      <c r="CL564" s="355"/>
      <c r="CM564" s="355"/>
      <c r="CN564" s="355"/>
      <c r="CO564" s="355"/>
      <c r="CP564" s="355"/>
      <c r="CQ564" s="355"/>
      <c r="CR564" s="355"/>
      <c r="CS564" s="355"/>
      <c r="CT564" s="355"/>
      <c r="CU564" s="355"/>
      <c r="CV564" s="355"/>
      <c r="CW564" s="355"/>
      <c r="CX564" s="355"/>
      <c r="CY564" s="355"/>
      <c r="CZ564" s="355"/>
    </row>
    <row r="565" s="354" customFormat="true" ht="25.15" customHeight="true" x14ac:dyDescent="0.2">
      <c r="A565" s="430"/>
      <c r="B565" s="430"/>
      <c r="C565" s="1095" t="s">
        <v>453</v>
      </c>
      <c r="D565" s="1096"/>
      <c r="E565" s="915">
        <v>-2.3581777276073202E-3</v>
      </c>
      <c r="F565" s="889"/>
      <c r="G565" s="889"/>
      <c r="H565" s="1096" t="s">
        <v>438</v>
      </c>
      <c r="I565" s="1096"/>
      <c r="J565" s="916">
        <v>2.8530512883688155E-3</v>
      </c>
      <c r="K565" s="889"/>
      <c r="L565" s="889"/>
      <c r="M565" s="1096" t="s">
        <v>390</v>
      </c>
      <c r="N565" s="1096"/>
      <c r="O565" s="917">
        <v>5.7871287174966757E-3</v>
      </c>
      <c r="P565" s="889"/>
      <c r="Q565" s="889"/>
      <c r="R565" s="355"/>
      <c r="W565" s="355"/>
      <c r="X565" s="355"/>
      <c r="Y565" s="355"/>
      <c r="Z565" s="355"/>
      <c r="AA565" s="355"/>
      <c r="AB565" s="355"/>
      <c r="AC565" s="355"/>
      <c r="AD565" s="355"/>
      <c r="AE565" s="355"/>
      <c r="AF565" s="355"/>
      <c r="AG565" s="355"/>
      <c r="AH565" s="355"/>
      <c r="AI565" s="355"/>
      <c r="AJ565" s="355"/>
      <c r="AK565" s="355"/>
      <c r="AL565" s="355"/>
      <c r="AM565" s="355"/>
      <c r="AN565" s="355"/>
      <c r="AO565" s="355"/>
      <c r="AP565" s="355"/>
      <c r="AQ565" s="355"/>
      <c r="AR565" s="355"/>
      <c r="AS565" s="355"/>
      <c r="AT565" s="355"/>
      <c r="AU565" s="355"/>
      <c r="AV565" s="355"/>
      <c r="AW565" s="355"/>
      <c r="AX565" s="355"/>
      <c r="AY565" s="355"/>
      <c r="AZ565" s="355"/>
      <c r="BB565" s="430"/>
      <c r="BW565" s="355"/>
      <c r="BX565" s="355"/>
      <c r="BY565" s="355"/>
      <c r="BZ565" s="355"/>
      <c r="CA565" s="355"/>
      <c r="CB565" s="355"/>
      <c r="CC565" s="355"/>
      <c r="CD565" s="355"/>
      <c r="CE565" s="355"/>
      <c r="CF565" s="355"/>
      <c r="CG565" s="355"/>
      <c r="CH565" s="355"/>
      <c r="CI565" s="355"/>
      <c r="CJ565" s="355"/>
      <c r="CK565" s="355"/>
      <c r="CL565" s="355"/>
      <c r="CM565" s="355"/>
      <c r="CN565" s="355"/>
      <c r="CO565" s="355"/>
      <c r="CP565" s="355"/>
      <c r="CQ565" s="355"/>
      <c r="CR565" s="355"/>
      <c r="CS565" s="355"/>
      <c r="CT565" s="355"/>
      <c r="CU565" s="355"/>
      <c r="CV565" s="355"/>
      <c r="CW565" s="355"/>
      <c r="CX565" s="355"/>
      <c r="CY565" s="355"/>
      <c r="CZ565" s="355"/>
    </row>
    <row r="566" s="354" customFormat="true" ht="25.15" customHeight="true" x14ac:dyDescent="0.2">
      <c r="A566" s="430"/>
      <c r="B566" s="430"/>
      <c r="C566" s="1095" t="s">
        <v>393</v>
      </c>
      <c r="D566" s="1096"/>
      <c r="E566" s="915">
        <v>-1.4741669768863577E-3</v>
      </c>
      <c r="F566" s="889"/>
      <c r="G566" s="889"/>
      <c r="H566" s="1096" t="s">
        <v>310</v>
      </c>
      <c r="I566" s="1096"/>
      <c r="J566" s="916">
        <v>0.11765893151847347</v>
      </c>
      <c r="K566" s="889"/>
      <c r="L566" s="889"/>
      <c r="M566" s="1096" t="s">
        <v>388</v>
      </c>
      <c r="N566" s="1096"/>
      <c r="O566" s="926">
        <v>1.4237554675506028E-5</v>
      </c>
      <c r="P566" s="889"/>
      <c r="Q566" s="889"/>
      <c r="R566" s="355"/>
      <c r="W566" s="355"/>
      <c r="X566" s="355"/>
      <c r="Y566" s="355"/>
      <c r="Z566" s="355"/>
      <c r="AA566" s="355"/>
      <c r="AB566" s="355"/>
      <c r="AC566" s="355"/>
      <c r="AD566" s="355"/>
      <c r="AE566" s="355"/>
      <c r="AF566" s="355"/>
      <c r="AG566" s="355"/>
      <c r="AH566" s="355"/>
      <c r="AI566" s="355"/>
      <c r="AJ566" s="355"/>
      <c r="AK566" s="355"/>
      <c r="AL566" s="355"/>
      <c r="AM566" s="355"/>
      <c r="AN566" s="355"/>
      <c r="AO566" s="355"/>
      <c r="AP566" s="355"/>
      <c r="AQ566" s="355"/>
      <c r="AR566" s="355"/>
      <c r="AS566" s="355"/>
      <c r="AT566" s="355"/>
      <c r="AU566" s="355"/>
      <c r="AV566" s="355"/>
      <c r="AW566" s="355"/>
      <c r="AX566" s="355"/>
      <c r="AY566" s="355"/>
      <c r="AZ566" s="355"/>
      <c r="BB566" s="430"/>
      <c r="BW566" s="355"/>
      <c r="BX566" s="355"/>
      <c r="BY566" s="355"/>
      <c r="BZ566" s="355"/>
      <c r="CA566" s="355"/>
      <c r="CB566" s="355"/>
      <c r="CC566" s="355"/>
      <c r="CD566" s="355"/>
      <c r="CE566" s="355"/>
      <c r="CF566" s="355"/>
      <c r="CG566" s="355"/>
      <c r="CH566" s="355"/>
      <c r="CI566" s="355"/>
      <c r="CJ566" s="355"/>
      <c r="CK566" s="355"/>
      <c r="CL566" s="355"/>
      <c r="CM566" s="355"/>
      <c r="CN566" s="355"/>
      <c r="CO566" s="355"/>
      <c r="CP566" s="355"/>
      <c r="CQ566" s="355"/>
      <c r="CR566" s="355"/>
      <c r="CS566" s="355"/>
      <c r="CT566" s="355"/>
      <c r="CU566" s="355"/>
      <c r="CV566" s="355"/>
      <c r="CW566" s="355"/>
      <c r="CX566" s="355"/>
      <c r="CY566" s="355"/>
      <c r="CZ566" s="355"/>
    </row>
    <row r="567" s="354" customFormat="true" ht="25.15" customHeight="true" x14ac:dyDescent="0.2">
      <c r="A567" s="430"/>
      <c r="B567" s="430"/>
      <c r="C567" s="1095" t="s">
        <v>383</v>
      </c>
      <c r="D567" s="1096"/>
      <c r="E567" s="915">
        <v>1.991346905501111E-2</v>
      </c>
      <c r="F567" s="889"/>
      <c r="G567" s="889"/>
      <c r="H567" s="1096" t="s">
        <v>373</v>
      </c>
      <c r="I567" s="1096"/>
      <c r="J567" s="916">
        <v>1.0426687882207313E-2</v>
      </c>
      <c r="K567" s="889"/>
      <c r="L567" s="889"/>
      <c r="M567" s="1096" t="s">
        <v>387</v>
      </c>
      <c r="N567" s="1096"/>
      <c r="O567" s="923">
        <v>1.2574396311648996E-3</v>
      </c>
      <c r="P567" s="889"/>
      <c r="Q567" s="889"/>
      <c r="R567" s="355"/>
      <c r="W567" s="355"/>
      <c r="X567" s="355"/>
      <c r="Y567" s="355"/>
      <c r="Z567" s="355"/>
      <c r="AA567" s="355"/>
      <c r="AB567" s="355"/>
      <c r="AC567" s="355"/>
      <c r="AD567" s="355"/>
      <c r="AE567" s="355"/>
      <c r="AF567" s="355"/>
      <c r="AG567" s="355"/>
      <c r="AH567" s="355"/>
      <c r="AI567" s="355"/>
      <c r="AJ567" s="355"/>
      <c r="AK567" s="355"/>
      <c r="AL567" s="355"/>
      <c r="AM567" s="355"/>
      <c r="AN567" s="355"/>
      <c r="AO567" s="355"/>
      <c r="AP567" s="355"/>
      <c r="AQ567" s="355"/>
      <c r="AR567" s="355"/>
      <c r="AS567" s="355"/>
      <c r="AT567" s="355"/>
      <c r="AU567" s="355"/>
      <c r="AV567" s="355"/>
      <c r="AW567" s="355"/>
      <c r="AX567" s="355"/>
      <c r="AY567" s="355"/>
      <c r="AZ567" s="355"/>
      <c r="BB567" s="430"/>
      <c r="BW567" s="355"/>
      <c r="BX567" s="355"/>
      <c r="BY567" s="355"/>
      <c r="BZ567" s="355"/>
      <c r="CA567" s="355"/>
      <c r="CB567" s="355"/>
      <c r="CC567" s="355"/>
      <c r="CD567" s="355"/>
      <c r="CE567" s="355"/>
      <c r="CF567" s="355"/>
      <c r="CG567" s="355"/>
      <c r="CH567" s="355"/>
      <c r="CI567" s="355"/>
      <c r="CJ567" s="355"/>
      <c r="CK567" s="355"/>
      <c r="CL567" s="355"/>
      <c r="CM567" s="355"/>
      <c r="CN567" s="355"/>
      <c r="CO567" s="355"/>
      <c r="CP567" s="355"/>
      <c r="CQ567" s="355"/>
      <c r="CR567" s="355"/>
      <c r="CS567" s="355"/>
      <c r="CT567" s="355"/>
      <c r="CU567" s="355"/>
      <c r="CV567" s="355"/>
      <c r="CW567" s="355"/>
      <c r="CX567" s="355"/>
      <c r="CY567" s="355"/>
      <c r="CZ567" s="355"/>
    </row>
    <row r="568" s="354" customFormat="true" ht="25.15" customHeight="true" x14ac:dyDescent="0.2">
      <c r="A568" s="430"/>
      <c r="B568" s="430"/>
      <c r="C568" s="1095" t="s">
        <v>380</v>
      </c>
      <c r="D568" s="1096"/>
      <c r="E568" s="915">
        <v>5.4597356053497047E-2</v>
      </c>
      <c r="F568" s="889"/>
      <c r="G568" s="889"/>
      <c r="H568" s="1096" t="s">
        <v>334</v>
      </c>
      <c r="I568" s="1096"/>
      <c r="J568" s="916">
        <v>-8.7104484453307211E-3</v>
      </c>
      <c r="K568" s="889"/>
      <c r="L568" s="889"/>
      <c r="M568" s="1094"/>
      <c r="N568" s="1094"/>
      <c r="O568" s="889"/>
      <c r="P568" s="889"/>
      <c r="Q568" s="889"/>
      <c r="R568" s="355"/>
      <c r="W568" s="355"/>
      <c r="X568" s="355"/>
      <c r="Y568" s="355"/>
      <c r="Z568" s="355"/>
      <c r="AA568" s="355"/>
      <c r="AB568" s="355"/>
      <c r="AC568" s="355"/>
      <c r="AD568" s="355"/>
      <c r="AE568" s="355"/>
      <c r="AF568" s="355"/>
      <c r="AG568" s="355"/>
      <c r="AH568" s="355"/>
      <c r="AI568" s="355"/>
      <c r="AJ568" s="355"/>
      <c r="AK568" s="355"/>
      <c r="AL568" s="355"/>
      <c r="AM568" s="355"/>
      <c r="AN568" s="355"/>
      <c r="AO568" s="355"/>
      <c r="AP568" s="355"/>
      <c r="AQ568" s="355"/>
      <c r="AR568" s="355"/>
      <c r="AS568" s="355"/>
      <c r="AT568" s="355"/>
      <c r="AU568" s="355"/>
      <c r="AV568" s="355"/>
      <c r="AW568" s="355"/>
      <c r="AX568" s="355"/>
      <c r="AY568" s="355"/>
      <c r="AZ568" s="355"/>
      <c r="BB568" s="430"/>
      <c r="BW568" s="355"/>
      <c r="BX568" s="355"/>
      <c r="BY568" s="355"/>
      <c r="BZ568" s="355"/>
      <c r="CA568" s="355"/>
      <c r="CB568" s="355"/>
      <c r="CC568" s="355"/>
      <c r="CD568" s="355"/>
      <c r="CE568" s="355"/>
      <c r="CF568" s="355"/>
      <c r="CG568" s="355"/>
      <c r="CH568" s="355"/>
      <c r="CI568" s="355"/>
      <c r="CJ568" s="355"/>
      <c r="CK568" s="355"/>
      <c r="CL568" s="355"/>
      <c r="CM568" s="355"/>
      <c r="CN568" s="355"/>
      <c r="CO568" s="355"/>
      <c r="CP568" s="355"/>
      <c r="CQ568" s="355"/>
      <c r="CR568" s="355"/>
      <c r="CS568" s="355"/>
      <c r="CT568" s="355"/>
      <c r="CU568" s="355"/>
      <c r="CV568" s="355"/>
      <c r="CW568" s="355"/>
      <c r="CX568" s="355"/>
      <c r="CY568" s="355"/>
      <c r="CZ568" s="355"/>
    </row>
    <row r="569" s="354" customFormat="true" ht="25.15" customHeight="true" x14ac:dyDescent="0.2">
      <c r="A569" s="430"/>
      <c r="B569" s="430"/>
      <c r="C569" s="1095" t="s">
        <v>370</v>
      </c>
      <c r="D569" s="1096"/>
      <c r="E569" s="915">
        <v>0.10013443894646047</v>
      </c>
      <c r="F569" s="889"/>
      <c r="G569" s="889"/>
      <c r="H569" s="1096" t="s">
        <v>379</v>
      </c>
      <c r="I569" s="1096"/>
      <c r="J569" s="916">
        <v>7.8089990576192128E-3</v>
      </c>
      <c r="K569" s="889"/>
      <c r="L569" s="889"/>
      <c r="M569" s="1094"/>
      <c r="N569" s="1094"/>
      <c r="O569" s="889"/>
      <c r="P569" s="889"/>
      <c r="Q569" s="889"/>
      <c r="R569" s="355"/>
      <c r="W569" s="355"/>
      <c r="X569" s="355"/>
      <c r="Y569" s="355"/>
      <c r="Z569" s="355"/>
      <c r="AA569" s="355"/>
      <c r="AB569" s="355"/>
      <c r="AC569" s="355"/>
      <c r="AD569" s="355"/>
      <c r="AE569" s="355"/>
      <c r="AF569" s="355"/>
      <c r="AG569" s="355"/>
      <c r="AH569" s="355"/>
      <c r="AI569" s="355"/>
      <c r="AJ569" s="355"/>
      <c r="AK569" s="355"/>
      <c r="AL569" s="355"/>
      <c r="AM569" s="355"/>
      <c r="AN569" s="355"/>
      <c r="AO569" s="355"/>
      <c r="AP569" s="355"/>
      <c r="AQ569" s="355"/>
      <c r="AR569" s="355"/>
      <c r="AS569" s="355"/>
      <c r="AT569" s="355"/>
      <c r="AU569" s="355"/>
      <c r="AV569" s="355"/>
      <c r="AW569" s="355"/>
      <c r="AX569" s="355"/>
      <c r="AY569" s="355"/>
      <c r="AZ569" s="355"/>
      <c r="BB569" s="430"/>
      <c r="BW569" s="355"/>
      <c r="BX569" s="355"/>
      <c r="BY569" s="355"/>
      <c r="BZ569" s="355"/>
      <c r="CA569" s="355"/>
      <c r="CB569" s="355"/>
      <c r="CC569" s="355"/>
      <c r="CD569" s="355"/>
      <c r="CE569" s="355"/>
      <c r="CF569" s="355"/>
      <c r="CG569" s="355"/>
      <c r="CH569" s="355"/>
      <c r="CI569" s="355"/>
      <c r="CJ569" s="355"/>
      <c r="CK569" s="355"/>
      <c r="CL569" s="355"/>
      <c r="CM569" s="355"/>
      <c r="CN569" s="355"/>
      <c r="CO569" s="355"/>
      <c r="CP569" s="355"/>
      <c r="CQ569" s="355"/>
      <c r="CR569" s="355"/>
      <c r="CS569" s="355"/>
      <c r="CT569" s="355"/>
      <c r="CU569" s="355"/>
      <c r="CV569" s="355"/>
      <c r="CW569" s="355"/>
      <c r="CX569" s="355"/>
      <c r="CY569" s="355"/>
      <c r="CZ569" s="355"/>
    </row>
    <row r="570" s="354" customFormat="true" ht="25.15" customHeight="true" x14ac:dyDescent="0.2">
      <c r="A570" s="430"/>
      <c r="B570" s="430"/>
      <c r="C570" s="1095" t="s">
        <v>394</v>
      </c>
      <c r="D570" s="1096"/>
      <c r="E570" s="915">
        <v>8.0509477730026455E-3</v>
      </c>
      <c r="F570" s="889"/>
      <c r="G570" s="889"/>
      <c r="H570" s="1096" t="s">
        <v>404</v>
      </c>
      <c r="I570" s="1096"/>
      <c r="J570" s="916">
        <v>-4.3258189195348662E-3</v>
      </c>
      <c r="K570" s="889"/>
      <c r="L570" s="889"/>
      <c r="M570" s="1096" t="s">
        <v>251</v>
      </c>
      <c r="N570" s="1096"/>
      <c r="O570" s="1096"/>
      <c r="P570" s="1096"/>
      <c r="Q570" s="1096"/>
      <c r="R570" s="355"/>
      <c r="W570" s="355"/>
      <c r="X570" s="355"/>
      <c r="Y570" s="355"/>
      <c r="Z570" s="355"/>
      <c r="AA570" s="355"/>
      <c r="AB570" s="355"/>
      <c r="AC570" s="355"/>
      <c r="AD570" s="355"/>
      <c r="AE570" s="355"/>
      <c r="AF570" s="355"/>
      <c r="AG570" s="355"/>
      <c r="AH570" s="355"/>
      <c r="AI570" s="355"/>
      <c r="AJ570" s="355"/>
      <c r="AK570" s="355"/>
      <c r="AL570" s="355"/>
      <c r="AM570" s="355"/>
      <c r="AN570" s="355"/>
      <c r="AO570" s="355"/>
      <c r="AP570" s="355"/>
      <c r="AQ570" s="355"/>
      <c r="AR570" s="355"/>
      <c r="AS570" s="355"/>
      <c r="AT570" s="355"/>
      <c r="AU570" s="355"/>
      <c r="AV570" s="355"/>
      <c r="AW570" s="355"/>
      <c r="AX570" s="355"/>
      <c r="AY570" s="355"/>
      <c r="AZ570" s="355"/>
      <c r="BB570" s="430"/>
      <c r="BW570" s="355"/>
      <c r="BX570" s="355"/>
      <c r="BY570" s="355"/>
      <c r="BZ570" s="355"/>
      <c r="CA570" s="355"/>
      <c r="CB570" s="355"/>
      <c r="CC570" s="355"/>
      <c r="CD570" s="355"/>
      <c r="CE570" s="355"/>
      <c r="CF570" s="355"/>
      <c r="CG570" s="355"/>
      <c r="CH570" s="355"/>
      <c r="CI570" s="355"/>
      <c r="CJ570" s="355"/>
      <c r="CK570" s="355"/>
      <c r="CL570" s="355"/>
      <c r="CM570" s="355"/>
      <c r="CN570" s="355"/>
      <c r="CO570" s="355"/>
      <c r="CP570" s="355"/>
      <c r="CQ570" s="355"/>
      <c r="CR570" s="355"/>
      <c r="CS570" s="355"/>
      <c r="CT570" s="355"/>
      <c r="CU570" s="355"/>
      <c r="CV570" s="355"/>
      <c r="CW570" s="355"/>
      <c r="CX570" s="355"/>
      <c r="CY570" s="355"/>
      <c r="CZ570" s="355"/>
    </row>
    <row r="571" s="354" customFormat="true" ht="25.15" customHeight="true" x14ac:dyDescent="0.2">
      <c r="A571" s="430"/>
      <c r="B571" s="430"/>
      <c r="C571" s="1095" t="s">
        <v>369</v>
      </c>
      <c r="D571" s="1096"/>
      <c r="E571" s="915">
        <v>-1.5021128636562313E-3</v>
      </c>
      <c r="F571" s="889"/>
      <c r="G571" s="889"/>
      <c r="H571" s="1096" t="s">
        <v>371</v>
      </c>
      <c r="I571" s="1096"/>
      <c r="J571" s="916">
        <v>1.6850749763738573E-4</v>
      </c>
      <c r="K571" s="889"/>
      <c r="L571" s="889"/>
      <c r="M571" s="1096" t="s">
        <v>206</v>
      </c>
      <c r="N571" s="1096"/>
      <c r="O571" s="1099" t="s">
        <v>252</v>
      </c>
      <c r="P571" s="1100"/>
      <c r="Q571" s="1101"/>
      <c r="R571" s="355"/>
      <c r="W571" s="355"/>
      <c r="X571" s="355"/>
      <c r="Y571" s="355"/>
      <c r="Z571" s="355"/>
      <c r="AA571" s="355"/>
      <c r="AB571" s="355"/>
      <c r="AC571" s="355"/>
      <c r="AD571" s="355"/>
      <c r="AE571" s="355"/>
      <c r="AF571" s="355"/>
      <c r="AG571" s="355"/>
      <c r="AH571" s="355"/>
      <c r="AI571" s="355"/>
      <c r="AJ571" s="355"/>
      <c r="AK571" s="355"/>
      <c r="AL571" s="355"/>
      <c r="AM571" s="355"/>
      <c r="AN571" s="355"/>
      <c r="AO571" s="355"/>
      <c r="AP571" s="355"/>
      <c r="AQ571" s="355"/>
      <c r="AR571" s="355"/>
      <c r="AS571" s="355"/>
      <c r="AT571" s="355"/>
      <c r="AU571" s="355"/>
      <c r="AV571" s="355"/>
      <c r="AW571" s="355"/>
      <c r="AX571" s="355"/>
      <c r="AY571" s="355"/>
      <c r="AZ571" s="355"/>
      <c r="BB571" s="430"/>
      <c r="BW571" s="355"/>
      <c r="BX571" s="355"/>
      <c r="BY571" s="355"/>
      <c r="BZ571" s="355"/>
      <c r="CA571" s="355"/>
      <c r="CB571" s="355"/>
      <c r="CC571" s="355"/>
      <c r="CD571" s="355"/>
      <c r="CE571" s="355"/>
      <c r="CF571" s="355"/>
      <c r="CG571" s="355"/>
      <c r="CH571" s="355"/>
      <c r="CI571" s="355"/>
      <c r="CJ571" s="355"/>
      <c r="CK571" s="355"/>
      <c r="CL571" s="355"/>
      <c r="CM571" s="355"/>
      <c r="CN571" s="355"/>
      <c r="CO571" s="355"/>
      <c r="CP571" s="355"/>
      <c r="CQ571" s="355"/>
      <c r="CR571" s="355"/>
      <c r="CS571" s="355"/>
      <c r="CT571" s="355"/>
      <c r="CU571" s="355"/>
      <c r="CV571" s="355"/>
      <c r="CW571" s="355"/>
      <c r="CX571" s="355"/>
      <c r="CY571" s="355"/>
      <c r="CZ571" s="355"/>
    </row>
    <row r="572" s="354" customFormat="true" ht="25.15" customHeight="true" x14ac:dyDescent="0.2">
      <c r="A572" s="430"/>
      <c r="B572" s="430"/>
      <c r="C572" s="1095" t="s">
        <v>448</v>
      </c>
      <c r="D572" s="1096"/>
      <c r="E572" s="915">
        <v>-6.8074272605359127E-3</v>
      </c>
      <c r="F572" s="889"/>
      <c r="G572" s="889"/>
      <c r="H572" s="1096" t="s">
        <v>313</v>
      </c>
      <c r="I572" s="1096"/>
      <c r="J572" s="916">
        <v>-7.6549067970760443E-2</v>
      </c>
      <c r="K572" s="889"/>
      <c r="L572" s="889"/>
      <c r="M572" s="1096"/>
      <c r="N572" s="1096"/>
      <c r="O572" s="940" t="s">
        <v>191</v>
      </c>
      <c r="P572" s="941" t="s">
        <v>253</v>
      </c>
      <c r="Q572" s="942" t="s">
        <v>254</v>
      </c>
      <c r="R572" s="355"/>
      <c r="W572" s="355"/>
      <c r="X572" s="355"/>
      <c r="Y572" s="355"/>
      <c r="Z572" s="355"/>
      <c r="AA572" s="355"/>
      <c r="AB572" s="355"/>
      <c r="AC572" s="355"/>
      <c r="AD572" s="355"/>
      <c r="AE572" s="355"/>
      <c r="AF572" s="355"/>
      <c r="AG572" s="355"/>
      <c r="AH572" s="355"/>
      <c r="AI572" s="355"/>
      <c r="AJ572" s="355"/>
      <c r="AK572" s="355"/>
      <c r="AL572" s="355"/>
      <c r="AM572" s="355"/>
      <c r="AN572" s="355"/>
      <c r="AO572" s="355"/>
      <c r="AP572" s="355"/>
      <c r="AQ572" s="355"/>
      <c r="AR572" s="355"/>
      <c r="AS572" s="355"/>
      <c r="AT572" s="355"/>
      <c r="AU572" s="355"/>
      <c r="AV572" s="355"/>
      <c r="AW572" s="355"/>
      <c r="AX572" s="355"/>
      <c r="AY572" s="355"/>
      <c r="AZ572" s="355"/>
      <c r="BB572" s="430"/>
      <c r="BW572" s="355"/>
      <c r="BX572" s="355"/>
      <c r="BY572" s="355"/>
      <c r="BZ572" s="355"/>
      <c r="CA572" s="355"/>
      <c r="CB572" s="355"/>
      <c r="CC572" s="355"/>
      <c r="CD572" s="355"/>
      <c r="CE572" s="355"/>
      <c r="CF572" s="355"/>
      <c r="CG572" s="355"/>
      <c r="CH572" s="355"/>
      <c r="CI572" s="355"/>
      <c r="CJ572" s="355"/>
      <c r="CK572" s="355"/>
      <c r="CL572" s="355"/>
      <c r="CM572" s="355"/>
      <c r="CN572" s="355"/>
      <c r="CO572" s="355"/>
      <c r="CP572" s="355"/>
      <c r="CQ572" s="355"/>
      <c r="CR572" s="355"/>
      <c r="CS572" s="355"/>
      <c r="CT572" s="355"/>
      <c r="CU572" s="355"/>
      <c r="CV572" s="355"/>
      <c r="CW572" s="355"/>
      <c r="CX572" s="355"/>
      <c r="CY572" s="355"/>
      <c r="CZ572" s="355"/>
    </row>
    <row r="573" s="354" customFormat="true" ht="25.15" customHeight="true" x14ac:dyDescent="0.2">
      <c r="A573" s="430"/>
      <c r="B573" s="430"/>
      <c r="C573" s="1095" t="s">
        <v>446</v>
      </c>
      <c r="D573" s="1096"/>
      <c r="E573" s="915">
        <v>-8.9448438717158081E-3</v>
      </c>
      <c r="F573" s="889"/>
      <c r="G573" s="889"/>
      <c r="H573" s="1096" t="s">
        <v>454</v>
      </c>
      <c r="I573" s="1096"/>
      <c r="J573" s="916">
        <v>-3.2331952051647701E-4</v>
      </c>
      <c r="K573" s="889"/>
      <c r="L573" s="889"/>
      <c r="M573" s="1096" t="s">
        <v>207</v>
      </c>
      <c r="N573" s="1096"/>
      <c r="O573" s="943">
        <v>4.6644868146221121</v>
      </c>
      <c r="P573" s="944">
        <v>5.8306085182776402</v>
      </c>
      <c r="Q573" s="945">
        <v>5.8306085182776402</v>
      </c>
      <c r="R573" s="355"/>
      <c r="W573" s="355"/>
      <c r="X573" s="355"/>
      <c r="Y573" s="355"/>
      <c r="Z573" s="355"/>
      <c r="AA573" s="355"/>
      <c r="AB573" s="355"/>
      <c r="AC573" s="355"/>
      <c r="AD573" s="355"/>
      <c r="AE573" s="355"/>
      <c r="AF573" s="355"/>
      <c r="AG573" s="355"/>
      <c r="AH573" s="355"/>
      <c r="AI573" s="355"/>
      <c r="AJ573" s="355"/>
      <c r="AK573" s="355"/>
      <c r="AL573" s="355"/>
      <c r="AM573" s="355"/>
      <c r="AN573" s="355"/>
      <c r="AO573" s="355"/>
      <c r="AP573" s="355"/>
      <c r="AQ573" s="355"/>
      <c r="AR573" s="355"/>
      <c r="AS573" s="355"/>
      <c r="AT573" s="355"/>
      <c r="AU573" s="355"/>
      <c r="AV573" s="355"/>
      <c r="AW573" s="355"/>
      <c r="AX573" s="355"/>
      <c r="AY573" s="355"/>
      <c r="AZ573" s="355"/>
      <c r="BB573" s="430"/>
      <c r="BW573" s="355"/>
      <c r="BX573" s="355"/>
      <c r="BY573" s="355"/>
      <c r="BZ573" s="355"/>
      <c r="CA573" s="355"/>
      <c r="CB573" s="355"/>
      <c r="CC573" s="355"/>
      <c r="CD573" s="355"/>
      <c r="CE573" s="355"/>
      <c r="CF573" s="355"/>
      <c r="CG573" s="355"/>
      <c r="CH573" s="355"/>
      <c r="CI573" s="355"/>
      <c r="CJ573" s="355"/>
      <c r="CK573" s="355"/>
      <c r="CL573" s="355"/>
      <c r="CM573" s="355"/>
      <c r="CN573" s="355"/>
      <c r="CO573" s="355"/>
      <c r="CP573" s="355"/>
      <c r="CQ573" s="355"/>
      <c r="CR573" s="355"/>
      <c r="CS573" s="355"/>
      <c r="CT573" s="355"/>
      <c r="CU573" s="355"/>
      <c r="CV573" s="355"/>
      <c r="CW573" s="355"/>
      <c r="CX573" s="355"/>
      <c r="CY573" s="355"/>
      <c r="CZ573" s="355"/>
    </row>
    <row r="574" s="354" customFormat="true" ht="25.15" customHeight="true" x14ac:dyDescent="0.2">
      <c r="A574" s="430"/>
      <c r="B574" s="430"/>
      <c r="C574" s="1095" t="s">
        <v>439</v>
      </c>
      <c r="D574" s="1096"/>
      <c r="E574" s="915">
        <v>-1.5251088737178323E-2</v>
      </c>
      <c r="F574" s="889"/>
      <c r="G574" s="889"/>
      <c r="H574" s="1096" t="s">
        <v>407</v>
      </c>
      <c r="I574" s="1096"/>
      <c r="J574" s="916">
        <v>1.8675736521853276E-3</v>
      </c>
      <c r="K574" s="889"/>
      <c r="L574" s="889"/>
      <c r="M574" s="1094"/>
      <c r="N574" s="1094"/>
      <c r="O574" s="889"/>
      <c r="P574" s="889"/>
      <c r="Q574" s="889"/>
      <c r="R574" s="355"/>
      <c r="W574" s="355"/>
      <c r="X574" s="355"/>
      <c r="Y574" s="355"/>
      <c r="Z574" s="355"/>
      <c r="AA574" s="355"/>
      <c r="AB574" s="355"/>
      <c r="AC574" s="355"/>
      <c r="AD574" s="355"/>
      <c r="AE574" s="355"/>
      <c r="AF574" s="355"/>
      <c r="AG574" s="355"/>
      <c r="AH574" s="355"/>
      <c r="AI574" s="355"/>
      <c r="AJ574" s="355"/>
      <c r="AK574" s="355"/>
      <c r="AL574" s="355"/>
      <c r="AM574" s="355"/>
      <c r="AN574" s="355"/>
      <c r="AO574" s="355"/>
      <c r="AP574" s="355"/>
      <c r="AQ574" s="355"/>
      <c r="AR574" s="355"/>
      <c r="AS574" s="355"/>
      <c r="AT574" s="355"/>
      <c r="AU574" s="355"/>
      <c r="AV574" s="355"/>
      <c r="AW574" s="355"/>
      <c r="AX574" s="355"/>
      <c r="AY574" s="355"/>
      <c r="AZ574" s="355"/>
      <c r="BB574" s="430"/>
      <c r="BW574" s="355"/>
      <c r="BX574" s="355"/>
      <c r="BY574" s="355"/>
      <c r="BZ574" s="355"/>
      <c r="CA574" s="355"/>
      <c r="CB574" s="355"/>
      <c r="CC574" s="355"/>
      <c r="CD574" s="355"/>
      <c r="CE574" s="355"/>
      <c r="CF574" s="355"/>
      <c r="CG574" s="355"/>
      <c r="CH574" s="355"/>
      <c r="CI574" s="355"/>
      <c r="CJ574" s="355"/>
      <c r="CK574" s="355"/>
      <c r="CL574" s="355"/>
      <c r="CM574" s="355"/>
      <c r="CN574" s="355"/>
      <c r="CO574" s="355"/>
      <c r="CP574" s="355"/>
      <c r="CQ574" s="355"/>
      <c r="CR574" s="355"/>
      <c r="CS574" s="355"/>
      <c r="CT574" s="355"/>
      <c r="CU574" s="355"/>
      <c r="CV574" s="355"/>
      <c r="CW574" s="355"/>
      <c r="CX574" s="355"/>
      <c r="CY574" s="355"/>
      <c r="CZ574" s="355"/>
    </row>
    <row r="575" s="354" customFormat="true" ht="25.15" customHeight="true" x14ac:dyDescent="0.2">
      <c r="A575" s="430"/>
      <c r="B575" s="430"/>
      <c r="C575" s="1095" t="s">
        <v>431</v>
      </c>
      <c r="D575" s="1096"/>
      <c r="E575" s="915">
        <v>-0.10380097606129932</v>
      </c>
      <c r="F575" s="889"/>
      <c r="G575" s="889"/>
      <c r="H575" s="1096" t="s">
        <v>440</v>
      </c>
      <c r="I575" s="1096"/>
      <c r="J575" s="916">
        <v>-1.5048292136612306E-2</v>
      </c>
      <c r="K575" s="889"/>
      <c r="L575" s="889"/>
      <c r="M575" s="1094"/>
      <c r="N575" s="1094"/>
      <c r="O575" s="889"/>
      <c r="P575" s="889"/>
      <c r="Q575" s="889"/>
      <c r="R575" s="355"/>
      <c r="W575" s="355"/>
      <c r="X575" s="355"/>
      <c r="Y575" s="355"/>
      <c r="Z575" s="355"/>
      <c r="AA575" s="355"/>
      <c r="AB575" s="355"/>
      <c r="AC575" s="355"/>
      <c r="AD575" s="355"/>
      <c r="AE575" s="355"/>
      <c r="AF575" s="355"/>
      <c r="AG575" s="355"/>
      <c r="AH575" s="355"/>
      <c r="AI575" s="355"/>
      <c r="AJ575" s="355"/>
      <c r="AK575" s="355"/>
      <c r="AL575" s="355"/>
      <c r="AM575" s="355"/>
      <c r="AN575" s="355"/>
      <c r="AO575" s="355"/>
      <c r="AP575" s="355"/>
      <c r="AQ575" s="355"/>
      <c r="AR575" s="355"/>
      <c r="AS575" s="355"/>
      <c r="AT575" s="355"/>
      <c r="AU575" s="355"/>
      <c r="AV575" s="355"/>
      <c r="AW575" s="355"/>
      <c r="AX575" s="355"/>
      <c r="AY575" s="355"/>
      <c r="AZ575" s="355"/>
      <c r="BB575" s="430"/>
      <c r="BW575" s="355"/>
      <c r="BX575" s="355"/>
      <c r="BY575" s="355"/>
      <c r="BZ575" s="355"/>
      <c r="CA575" s="355"/>
      <c r="CB575" s="355"/>
      <c r="CC575" s="355"/>
      <c r="CD575" s="355"/>
      <c r="CE575" s="355"/>
      <c r="CF575" s="355"/>
      <c r="CG575" s="355"/>
      <c r="CH575" s="355"/>
      <c r="CI575" s="355"/>
      <c r="CJ575" s="355"/>
      <c r="CK575" s="355"/>
      <c r="CL575" s="355"/>
      <c r="CM575" s="355"/>
      <c r="CN575" s="355"/>
      <c r="CO575" s="355"/>
      <c r="CP575" s="355"/>
      <c r="CQ575" s="355"/>
      <c r="CR575" s="355"/>
      <c r="CS575" s="355"/>
      <c r="CT575" s="355"/>
      <c r="CU575" s="355"/>
      <c r="CV575" s="355"/>
      <c r="CW575" s="355"/>
      <c r="CX575" s="355"/>
      <c r="CY575" s="355"/>
      <c r="CZ575" s="355"/>
    </row>
    <row r="576" s="354" customFormat="true" ht="25.15" customHeight="true" x14ac:dyDescent="0.2">
      <c r="A576" s="430"/>
      <c r="B576" s="430"/>
      <c r="C576" s="1095" t="s">
        <v>402</v>
      </c>
      <c r="D576" s="1096"/>
      <c r="E576" s="915">
        <v>-9.2860835718241788E-3</v>
      </c>
      <c r="F576" s="889"/>
      <c r="G576" s="889"/>
      <c r="H576" s="1096" t="s">
        <v>409</v>
      </c>
      <c r="I576" s="1096"/>
      <c r="J576" s="916">
        <v>-6.8016133743232189E-3</v>
      </c>
      <c r="K576" s="889"/>
      <c r="L576" s="889"/>
      <c r="M576" s="1096" t="s">
        <v>255</v>
      </c>
      <c r="N576" s="1096"/>
      <c r="O576" s="1096"/>
      <c r="P576" s="889"/>
      <c r="Q576" s="889"/>
      <c r="R576" s="355"/>
      <c r="W576" s="355"/>
      <c r="X576" s="355"/>
      <c r="Y576" s="355"/>
      <c r="Z576" s="355"/>
      <c r="AA576" s="355"/>
      <c r="AB576" s="355"/>
      <c r="AC576" s="355"/>
      <c r="AD576" s="355"/>
      <c r="AE576" s="355"/>
      <c r="AF576" s="355"/>
      <c r="AG576" s="355"/>
      <c r="AH576" s="355"/>
      <c r="AI576" s="355"/>
      <c r="AJ576" s="355"/>
      <c r="AK576" s="355"/>
      <c r="AL576" s="355"/>
      <c r="AM576" s="355"/>
      <c r="AN576" s="355"/>
      <c r="AO576" s="355"/>
      <c r="AP576" s="355"/>
      <c r="AQ576" s="355"/>
      <c r="AR576" s="355"/>
      <c r="AS576" s="355"/>
      <c r="AT576" s="355"/>
      <c r="AU576" s="355"/>
      <c r="AV576" s="355"/>
      <c r="AW576" s="355"/>
      <c r="AX576" s="355"/>
      <c r="AY576" s="355"/>
      <c r="AZ576" s="355"/>
      <c r="BB576" s="430"/>
      <c r="BW576" s="355"/>
      <c r="BX576" s="355"/>
      <c r="BY576" s="355"/>
      <c r="BZ576" s="355"/>
      <c r="CA576" s="355"/>
      <c r="CB576" s="355"/>
      <c r="CC576" s="355"/>
      <c r="CD576" s="355"/>
      <c r="CE576" s="355"/>
      <c r="CF576" s="355"/>
      <c r="CG576" s="355"/>
      <c r="CH576" s="355"/>
      <c r="CI576" s="355"/>
      <c r="CJ576" s="355"/>
      <c r="CK576" s="355"/>
      <c r="CL576" s="355"/>
      <c r="CM576" s="355"/>
      <c r="CN576" s="355"/>
      <c r="CO576" s="355"/>
      <c r="CP576" s="355"/>
      <c r="CQ576" s="355"/>
      <c r="CR576" s="355"/>
      <c r="CS576" s="355"/>
      <c r="CT576" s="355"/>
      <c r="CU576" s="355"/>
      <c r="CV576" s="355"/>
      <c r="CW576" s="355"/>
      <c r="CX576" s="355"/>
      <c r="CY576" s="355"/>
      <c r="CZ576" s="355"/>
    </row>
    <row r="577" s="354" customFormat="true" ht="25.15" customHeight="true" x14ac:dyDescent="0.2">
      <c r="A577" s="430"/>
      <c r="B577" s="430"/>
      <c r="C577" s="1095" t="s">
        <v>413</v>
      </c>
      <c r="D577" s="1096"/>
      <c r="E577" s="915">
        <v>-7.5892023288173264E-3</v>
      </c>
      <c r="F577" s="889"/>
      <c r="G577" s="889"/>
      <c r="H577" s="1096" t="s">
        <v>447</v>
      </c>
      <c r="I577" s="1096"/>
      <c r="J577" s="916">
        <v>-7.9193610941433387E-3</v>
      </c>
      <c r="K577" s="889"/>
      <c r="L577" s="889"/>
      <c r="M577" s="1096" t="s">
        <v>196</v>
      </c>
      <c r="N577" s="1096"/>
      <c r="O577" s="908" t="s">
        <v>206</v>
      </c>
      <c r="P577" s="889"/>
      <c r="Q577" s="889"/>
      <c r="R577" s="355"/>
      <c r="W577" s="355"/>
      <c r="X577" s="355"/>
      <c r="Y577" s="355"/>
      <c r="Z577" s="355"/>
      <c r="AA577" s="355"/>
      <c r="AB577" s="355"/>
      <c r="AC577" s="355"/>
      <c r="AD577" s="355"/>
      <c r="AE577" s="355"/>
      <c r="AF577" s="355"/>
      <c r="AG577" s="355"/>
      <c r="AH577" s="355"/>
      <c r="AI577" s="355"/>
      <c r="AJ577" s="355"/>
      <c r="AK577" s="355"/>
      <c r="AL577" s="355"/>
      <c r="AM577" s="355"/>
      <c r="AN577" s="355"/>
      <c r="AO577" s="355"/>
      <c r="AP577" s="355"/>
      <c r="AQ577" s="355"/>
      <c r="AR577" s="355"/>
      <c r="AS577" s="355"/>
      <c r="AT577" s="355"/>
      <c r="AU577" s="355"/>
      <c r="AV577" s="355"/>
      <c r="AW577" s="355"/>
      <c r="AX577" s="355"/>
      <c r="AY577" s="355"/>
      <c r="AZ577" s="355"/>
      <c r="BB577" s="430"/>
      <c r="BW577" s="355"/>
      <c r="BX577" s="355"/>
      <c r="BY577" s="355"/>
      <c r="BZ577" s="355"/>
      <c r="CA577" s="355"/>
      <c r="CB577" s="355"/>
      <c r="CC577" s="355"/>
      <c r="CD577" s="355"/>
      <c r="CE577" s="355"/>
      <c r="CF577" s="355"/>
      <c r="CG577" s="355"/>
      <c r="CH577" s="355"/>
      <c r="CI577" s="355"/>
      <c r="CJ577" s="355"/>
      <c r="CK577" s="355"/>
      <c r="CL577" s="355"/>
      <c r="CM577" s="355"/>
      <c r="CN577" s="355"/>
      <c r="CO577" s="355"/>
      <c r="CP577" s="355"/>
      <c r="CQ577" s="355"/>
      <c r="CR577" s="355"/>
      <c r="CS577" s="355"/>
      <c r="CT577" s="355"/>
      <c r="CU577" s="355"/>
      <c r="CV577" s="355"/>
      <c r="CW577" s="355"/>
      <c r="CX577" s="355"/>
      <c r="CY577" s="355"/>
      <c r="CZ577" s="355"/>
    </row>
    <row r="578" s="354" customFormat="true" ht="25.15" customHeight="true" x14ac:dyDescent="0.2">
      <c r="A578" s="430"/>
      <c r="B578" s="430"/>
      <c r="C578" s="1095" t="s">
        <v>346</v>
      </c>
      <c r="D578" s="1096"/>
      <c r="E578" s="915">
        <v>4.5191353641450211E-3</v>
      </c>
      <c r="F578" s="889"/>
      <c r="G578" s="889"/>
      <c r="H578" s="1096" t="s">
        <v>433</v>
      </c>
      <c r="I578" s="1096"/>
      <c r="J578" s="916">
        <v>5.8181604865721936E-2</v>
      </c>
      <c r="K578" s="889"/>
      <c r="L578" s="889"/>
      <c r="M578" s="1096"/>
      <c r="N578" s="1096"/>
      <c r="O578" s="911" t="s">
        <v>207</v>
      </c>
      <c r="P578" s="889"/>
      <c r="Q578" s="889"/>
      <c r="R578" s="355"/>
      <c r="W578" s="355"/>
      <c r="X578" s="355"/>
      <c r="Y578" s="355"/>
      <c r="Z578" s="355"/>
      <c r="AA578" s="355"/>
      <c r="AB578" s="355"/>
      <c r="AC578" s="355"/>
      <c r="AD578" s="355"/>
      <c r="AE578" s="355"/>
      <c r="AF578" s="355"/>
      <c r="AG578" s="355"/>
      <c r="AH578" s="355"/>
      <c r="AI578" s="355"/>
      <c r="AJ578" s="355"/>
      <c r="AK578" s="355"/>
      <c r="AL578" s="355"/>
      <c r="AM578" s="355"/>
      <c r="AN578" s="355"/>
      <c r="AO578" s="355"/>
      <c r="AP578" s="355"/>
      <c r="AQ578" s="355"/>
      <c r="AR578" s="355"/>
      <c r="AS578" s="355"/>
      <c r="AT578" s="355"/>
      <c r="AU578" s="355"/>
      <c r="AV578" s="355"/>
      <c r="AW578" s="355"/>
      <c r="AX578" s="355"/>
      <c r="AY578" s="355"/>
      <c r="AZ578" s="355"/>
      <c r="BB578" s="430"/>
      <c r="BW578" s="355"/>
      <c r="BX578" s="355"/>
      <c r="BY578" s="355"/>
      <c r="BZ578" s="355"/>
      <c r="CA578" s="355"/>
      <c r="CB578" s="355"/>
      <c r="CC578" s="355"/>
      <c r="CD578" s="355"/>
      <c r="CE578" s="355"/>
      <c r="CF578" s="355"/>
      <c r="CG578" s="355"/>
      <c r="CH578" s="355"/>
      <c r="CI578" s="355"/>
      <c r="CJ578" s="355"/>
      <c r="CK578" s="355"/>
      <c r="CL578" s="355"/>
      <c r="CM578" s="355"/>
      <c r="CN578" s="355"/>
      <c r="CO578" s="355"/>
      <c r="CP578" s="355"/>
      <c r="CQ578" s="355"/>
      <c r="CR578" s="355"/>
      <c r="CS578" s="355"/>
      <c r="CT578" s="355"/>
      <c r="CU578" s="355"/>
      <c r="CV578" s="355"/>
      <c r="CW578" s="355"/>
      <c r="CX578" s="355"/>
      <c r="CY578" s="355"/>
      <c r="CZ578" s="355"/>
    </row>
    <row r="579" s="354" customFormat="true" ht="25.15" customHeight="true" x14ac:dyDescent="0.2">
      <c r="A579" s="430"/>
      <c r="B579" s="430"/>
      <c r="C579" s="1095" t="s">
        <v>358</v>
      </c>
      <c r="D579" s="1096"/>
      <c r="E579" s="915">
        <v>1.3455423405308415E-3</v>
      </c>
      <c r="F579" s="889"/>
      <c r="G579" s="889"/>
      <c r="H579" s="1096" t="s">
        <v>360</v>
      </c>
      <c r="I579" s="1096"/>
      <c r="J579" s="916">
        <v>4.752823437153577E-3</v>
      </c>
      <c r="K579" s="889"/>
      <c r="L579" s="889"/>
      <c r="M579" s="1096" t="s">
        <v>290</v>
      </c>
      <c r="N579" s="1096"/>
      <c r="O579" s="914">
        <v>-1.4144398720611854E-2</v>
      </c>
      <c r="P579" s="889"/>
      <c r="Q579" s="889"/>
      <c r="R579" s="355"/>
      <c r="W579" s="355"/>
      <c r="X579" s="355"/>
      <c r="Y579" s="355"/>
      <c r="Z579" s="355"/>
      <c r="AA579" s="355"/>
      <c r="AB579" s="355"/>
      <c r="AC579" s="355"/>
      <c r="AD579" s="355"/>
      <c r="AE579" s="355"/>
      <c r="AF579" s="355"/>
      <c r="AG579" s="355"/>
      <c r="AH579" s="355"/>
      <c r="AI579" s="355"/>
      <c r="AJ579" s="355"/>
      <c r="AK579" s="355"/>
      <c r="AL579" s="355"/>
      <c r="AM579" s="355"/>
      <c r="AN579" s="355"/>
      <c r="AO579" s="355"/>
      <c r="AP579" s="355"/>
      <c r="AQ579" s="355"/>
      <c r="AR579" s="355"/>
      <c r="AS579" s="355"/>
      <c r="AT579" s="355"/>
      <c r="AU579" s="355"/>
      <c r="AV579" s="355"/>
      <c r="AW579" s="355"/>
      <c r="AX579" s="355"/>
      <c r="AY579" s="355"/>
      <c r="AZ579" s="355"/>
      <c r="BB579" s="430"/>
      <c r="BW579" s="355"/>
      <c r="BX579" s="355"/>
      <c r="BY579" s="355"/>
      <c r="BZ579" s="355"/>
      <c r="CA579" s="355"/>
      <c r="CB579" s="355"/>
      <c r="CC579" s="355"/>
      <c r="CD579" s="355"/>
      <c r="CE579" s="355"/>
      <c r="CF579" s="355"/>
      <c r="CG579" s="355"/>
      <c r="CH579" s="355"/>
      <c r="CI579" s="355"/>
      <c r="CJ579" s="355"/>
      <c r="CK579" s="355"/>
      <c r="CL579" s="355"/>
      <c r="CM579" s="355"/>
      <c r="CN579" s="355"/>
      <c r="CO579" s="355"/>
      <c r="CP579" s="355"/>
      <c r="CQ579" s="355"/>
      <c r="CR579" s="355"/>
      <c r="CS579" s="355"/>
      <c r="CT579" s="355"/>
      <c r="CU579" s="355"/>
      <c r="CV579" s="355"/>
      <c r="CW579" s="355"/>
      <c r="CX579" s="355"/>
      <c r="CY579" s="355"/>
      <c r="CZ579" s="355"/>
    </row>
    <row r="580" s="354" customFormat="true" ht="25.15" customHeight="true" x14ac:dyDescent="0.2">
      <c r="A580" s="430"/>
      <c r="B580" s="430"/>
      <c r="C580" s="1095" t="s">
        <v>438</v>
      </c>
      <c r="D580" s="1096"/>
      <c r="E580" s="915">
        <v>2.404043174241224E-2</v>
      </c>
      <c r="F580" s="889"/>
      <c r="G580" s="889"/>
      <c r="H580" s="1096" t="s">
        <v>411</v>
      </c>
      <c r="I580" s="1096"/>
      <c r="J580" s="916">
        <v>2.1781123593925655E-3</v>
      </c>
      <c r="K580" s="889"/>
      <c r="L580" s="889"/>
      <c r="M580" s="1096" t="s">
        <v>222</v>
      </c>
      <c r="N580" s="1096"/>
      <c r="O580" s="917">
        <v>9.8209701815334796E-2</v>
      </c>
      <c r="P580" s="889"/>
      <c r="Q580" s="889"/>
      <c r="R580" s="355"/>
      <c r="W580" s="355"/>
      <c r="X580" s="355"/>
      <c r="Y580" s="355"/>
      <c r="Z580" s="355"/>
      <c r="AA580" s="355"/>
      <c r="AB580" s="355"/>
      <c r="AC580" s="355"/>
      <c r="AD580" s="355"/>
      <c r="AE580" s="355"/>
      <c r="AF580" s="355"/>
      <c r="AG580" s="355"/>
      <c r="AH580" s="355"/>
      <c r="AI580" s="355"/>
      <c r="AJ580" s="355"/>
      <c r="AK580" s="355"/>
      <c r="AL580" s="355"/>
      <c r="AM580" s="355"/>
      <c r="AN580" s="355"/>
      <c r="AO580" s="355"/>
      <c r="AP580" s="355"/>
      <c r="AQ580" s="355"/>
      <c r="AR580" s="355"/>
      <c r="AS580" s="355"/>
      <c r="AT580" s="355"/>
      <c r="AU580" s="355"/>
      <c r="AV580" s="355"/>
      <c r="AW580" s="355"/>
      <c r="AX580" s="355"/>
      <c r="AY580" s="355"/>
      <c r="AZ580" s="355"/>
      <c r="BB580" s="430"/>
      <c r="BW580" s="355"/>
      <c r="BX580" s="355"/>
      <c r="BY580" s="355"/>
      <c r="BZ580" s="355"/>
      <c r="CA580" s="355"/>
      <c r="CB580" s="355"/>
      <c r="CC580" s="355"/>
      <c r="CD580" s="355"/>
      <c r="CE580" s="355"/>
      <c r="CF580" s="355"/>
      <c r="CG580" s="355"/>
      <c r="CH580" s="355"/>
      <c r="CI580" s="355"/>
      <c r="CJ580" s="355"/>
      <c r="CK580" s="355"/>
      <c r="CL580" s="355"/>
      <c r="CM580" s="355"/>
      <c r="CN580" s="355"/>
      <c r="CO580" s="355"/>
      <c r="CP580" s="355"/>
      <c r="CQ580" s="355"/>
      <c r="CR580" s="355"/>
      <c r="CS580" s="355"/>
      <c r="CT580" s="355"/>
      <c r="CU580" s="355"/>
      <c r="CV580" s="355"/>
      <c r="CW580" s="355"/>
      <c r="CX580" s="355"/>
      <c r="CY580" s="355"/>
      <c r="CZ580" s="355"/>
    </row>
    <row r="581" s="354" customFormat="true" ht="25.15" customHeight="true" x14ac:dyDescent="0.2">
      <c r="A581" s="430"/>
      <c r="B581" s="430"/>
      <c r="C581" s="1095" t="s">
        <v>310</v>
      </c>
      <c r="D581" s="1096"/>
      <c r="E581" s="915">
        <v>0.11228285996865074</v>
      </c>
      <c r="F581" s="889"/>
      <c r="G581" s="889"/>
      <c r="H581" s="1096" t="s">
        <v>352</v>
      </c>
      <c r="I581" s="1096"/>
      <c r="J581" s="916">
        <v>4.9124782102122093E-3</v>
      </c>
      <c r="K581" s="889"/>
      <c r="L581" s="889"/>
      <c r="M581" s="1096" t="s">
        <v>221</v>
      </c>
      <c r="N581" s="1096"/>
      <c r="O581" s="917">
        <v>6.1062350567097468E-2</v>
      </c>
      <c r="P581" s="889"/>
      <c r="Q581" s="889"/>
      <c r="R581" s="355"/>
      <c r="W581" s="355"/>
      <c r="X581" s="355"/>
      <c r="Y581" s="355"/>
      <c r="Z581" s="355"/>
      <c r="AA581" s="355"/>
      <c r="AB581" s="355"/>
      <c r="AC581" s="355"/>
      <c r="AD581" s="355"/>
      <c r="AE581" s="355"/>
      <c r="AF581" s="355"/>
      <c r="AG581" s="355"/>
      <c r="AH581" s="355"/>
      <c r="AI581" s="355"/>
      <c r="AJ581" s="355"/>
      <c r="AK581" s="355"/>
      <c r="AL581" s="355"/>
      <c r="AM581" s="355"/>
      <c r="AN581" s="355"/>
      <c r="AO581" s="355"/>
      <c r="AP581" s="355"/>
      <c r="AQ581" s="355"/>
      <c r="AR581" s="355"/>
      <c r="AS581" s="355"/>
      <c r="AT581" s="355"/>
      <c r="AU581" s="355"/>
      <c r="AV581" s="355"/>
      <c r="AW581" s="355"/>
      <c r="AX581" s="355"/>
      <c r="AY581" s="355"/>
      <c r="AZ581" s="355"/>
      <c r="BB581" s="430"/>
      <c r="BW581" s="355"/>
      <c r="BX581" s="355"/>
      <c r="BY581" s="355"/>
      <c r="BZ581" s="355"/>
      <c r="CA581" s="355"/>
      <c r="CB581" s="355"/>
      <c r="CC581" s="355"/>
      <c r="CD581" s="355"/>
      <c r="CE581" s="355"/>
      <c r="CF581" s="355"/>
      <c r="CG581" s="355"/>
      <c r="CH581" s="355"/>
      <c r="CI581" s="355"/>
      <c r="CJ581" s="355"/>
      <c r="CK581" s="355"/>
      <c r="CL581" s="355"/>
      <c r="CM581" s="355"/>
      <c r="CN581" s="355"/>
      <c r="CO581" s="355"/>
      <c r="CP581" s="355"/>
      <c r="CQ581" s="355"/>
      <c r="CR581" s="355"/>
      <c r="CS581" s="355"/>
      <c r="CT581" s="355"/>
      <c r="CU581" s="355"/>
      <c r="CV581" s="355"/>
      <c r="CW581" s="355"/>
      <c r="CX581" s="355"/>
      <c r="CY581" s="355"/>
      <c r="CZ581" s="355"/>
    </row>
    <row r="582" s="354" customFormat="true" ht="25.15" customHeight="true" x14ac:dyDescent="0.2">
      <c r="A582" s="430"/>
      <c r="B582" s="430"/>
      <c r="C582" s="1095" t="s">
        <v>373</v>
      </c>
      <c r="D582" s="1096"/>
      <c r="E582" s="915">
        <v>1.5502880990693472E-2</v>
      </c>
      <c r="F582" s="889"/>
      <c r="G582" s="889"/>
      <c r="H582" s="1096" t="s">
        <v>445</v>
      </c>
      <c r="I582" s="1096"/>
      <c r="J582" s="916">
        <v>2.2283315875297159E-3</v>
      </c>
      <c r="K582" s="889"/>
      <c r="L582" s="889"/>
      <c r="M582" s="1096" t="s">
        <v>215</v>
      </c>
      <c r="N582" s="1096"/>
      <c r="O582" s="917">
        <v>0.10132524105549144</v>
      </c>
      <c r="P582" s="889"/>
      <c r="Q582" s="889"/>
      <c r="R582" s="355"/>
      <c r="W582" s="355"/>
      <c r="X582" s="355"/>
      <c r="Y582" s="355"/>
      <c r="Z582" s="355"/>
      <c r="AA582" s="355"/>
      <c r="AB582" s="355"/>
      <c r="AC582" s="355"/>
      <c r="AD582" s="355"/>
      <c r="AE582" s="355"/>
      <c r="AF582" s="355"/>
      <c r="AG582" s="355"/>
      <c r="AH582" s="355"/>
      <c r="AI582" s="355"/>
      <c r="AJ582" s="355"/>
      <c r="AK582" s="355"/>
      <c r="AL582" s="355"/>
      <c r="AM582" s="355"/>
      <c r="AN582" s="355"/>
      <c r="AO582" s="355"/>
      <c r="AP582" s="355"/>
      <c r="AQ582" s="355"/>
      <c r="AR582" s="355"/>
      <c r="AS582" s="355"/>
      <c r="AT582" s="355"/>
      <c r="AU582" s="355"/>
      <c r="AV582" s="355"/>
      <c r="AW582" s="355"/>
      <c r="AX582" s="355"/>
      <c r="AY582" s="355"/>
      <c r="AZ582" s="355"/>
      <c r="BB582" s="430"/>
      <c r="BW582" s="355"/>
      <c r="BX582" s="355"/>
      <c r="BY582" s="355"/>
      <c r="BZ582" s="355"/>
      <c r="CA582" s="355"/>
      <c r="CB582" s="355"/>
      <c r="CC582" s="355"/>
      <c r="CD582" s="355"/>
      <c r="CE582" s="355"/>
      <c r="CF582" s="355"/>
      <c r="CG582" s="355"/>
      <c r="CH582" s="355"/>
      <c r="CI582" s="355"/>
      <c r="CJ582" s="355"/>
      <c r="CK582" s="355"/>
      <c r="CL582" s="355"/>
      <c r="CM582" s="355"/>
      <c r="CN582" s="355"/>
      <c r="CO582" s="355"/>
      <c r="CP582" s="355"/>
      <c r="CQ582" s="355"/>
      <c r="CR582" s="355"/>
      <c r="CS582" s="355"/>
      <c r="CT582" s="355"/>
      <c r="CU582" s="355"/>
      <c r="CV582" s="355"/>
      <c r="CW582" s="355"/>
      <c r="CX582" s="355"/>
      <c r="CY582" s="355"/>
      <c r="CZ582" s="355"/>
    </row>
    <row r="583" s="354" customFormat="true" ht="25.15" customHeight="true" x14ac:dyDescent="0.2">
      <c r="A583" s="430"/>
      <c r="B583" s="430"/>
      <c r="C583" s="1095" t="s">
        <v>334</v>
      </c>
      <c r="D583" s="1096"/>
      <c r="E583" s="915">
        <v>-4.5544024465193206E-4</v>
      </c>
      <c r="F583" s="889"/>
      <c r="G583" s="889"/>
      <c r="H583" s="1096" t="s">
        <v>423</v>
      </c>
      <c r="I583" s="1096"/>
      <c r="J583" s="916">
        <v>-4.7561434419662825E-4</v>
      </c>
      <c r="K583" s="889"/>
      <c r="L583" s="889"/>
      <c r="M583" s="1096" t="s">
        <v>228</v>
      </c>
      <c r="N583" s="1096"/>
      <c r="O583" s="917">
        <v>9.4241757279365151E-2</v>
      </c>
      <c r="P583" s="889"/>
      <c r="Q583" s="889"/>
      <c r="R583" s="355"/>
      <c r="W583" s="355"/>
      <c r="X583" s="355"/>
      <c r="Y583" s="355"/>
      <c r="Z583" s="355"/>
      <c r="AA583" s="355"/>
      <c r="AB583" s="355"/>
      <c r="AC583" s="355"/>
      <c r="AD583" s="355"/>
      <c r="AE583" s="355"/>
      <c r="AF583" s="355"/>
      <c r="AG583" s="355"/>
      <c r="AH583" s="355"/>
      <c r="AI583" s="355"/>
      <c r="AJ583" s="355"/>
      <c r="AK583" s="355"/>
      <c r="AL583" s="355"/>
      <c r="AM583" s="355"/>
      <c r="AN583" s="355"/>
      <c r="AO583" s="355"/>
      <c r="AP583" s="355"/>
      <c r="AQ583" s="355"/>
      <c r="AR583" s="355"/>
      <c r="AS583" s="355"/>
      <c r="AT583" s="355"/>
      <c r="AU583" s="355"/>
      <c r="AV583" s="355"/>
      <c r="AW583" s="355"/>
      <c r="AX583" s="355"/>
      <c r="AY583" s="355"/>
      <c r="AZ583" s="355"/>
      <c r="BB583" s="430"/>
      <c r="BW583" s="355"/>
      <c r="BX583" s="355"/>
      <c r="BY583" s="355"/>
      <c r="BZ583" s="355"/>
      <c r="CA583" s="355"/>
      <c r="CB583" s="355"/>
      <c r="CC583" s="355"/>
      <c r="CD583" s="355"/>
      <c r="CE583" s="355"/>
      <c r="CF583" s="355"/>
      <c r="CG583" s="355"/>
      <c r="CH583" s="355"/>
      <c r="CI583" s="355"/>
      <c r="CJ583" s="355"/>
      <c r="CK583" s="355"/>
      <c r="CL583" s="355"/>
      <c r="CM583" s="355"/>
      <c r="CN583" s="355"/>
      <c r="CO583" s="355"/>
      <c r="CP583" s="355"/>
      <c r="CQ583" s="355"/>
      <c r="CR583" s="355"/>
      <c r="CS583" s="355"/>
      <c r="CT583" s="355"/>
      <c r="CU583" s="355"/>
      <c r="CV583" s="355"/>
      <c r="CW583" s="355"/>
      <c r="CX583" s="355"/>
      <c r="CY583" s="355"/>
      <c r="CZ583" s="355"/>
    </row>
    <row r="584" s="354" customFormat="true" ht="25.15" customHeight="true" x14ac:dyDescent="0.2">
      <c r="A584" s="430"/>
      <c r="B584" s="430"/>
      <c r="C584" s="1095" t="s">
        <v>379</v>
      </c>
      <c r="D584" s="1096"/>
      <c r="E584" s="915">
        <v>1.1757791601611764E-2</v>
      </c>
      <c r="F584" s="889"/>
      <c r="G584" s="889"/>
      <c r="H584" s="1096" t="s">
        <v>342</v>
      </c>
      <c r="I584" s="1096"/>
      <c r="J584" s="916">
        <v>1.8062713448351607E-2</v>
      </c>
      <c r="K584" s="889"/>
      <c r="L584" s="889"/>
      <c r="M584" s="1096" t="s">
        <v>233</v>
      </c>
      <c r="N584" s="1096"/>
      <c r="O584" s="917">
        <v>4.1113919062271367E-2</v>
      </c>
      <c r="P584" s="889"/>
      <c r="Q584" s="889"/>
      <c r="R584" s="355"/>
      <c r="W584" s="355"/>
      <c r="X584" s="355"/>
      <c r="Y584" s="355"/>
      <c r="Z584" s="355"/>
      <c r="AA584" s="355"/>
      <c r="AB584" s="355"/>
      <c r="AC584" s="355"/>
      <c r="AD584" s="355"/>
      <c r="AE584" s="355"/>
      <c r="AF584" s="355"/>
      <c r="AG584" s="355"/>
      <c r="AH584" s="355"/>
      <c r="AI584" s="355"/>
      <c r="AJ584" s="355"/>
      <c r="AK584" s="355"/>
      <c r="AL584" s="355"/>
      <c r="AM584" s="355"/>
      <c r="AN584" s="355"/>
      <c r="AO584" s="355"/>
      <c r="AP584" s="355"/>
      <c r="AQ584" s="355"/>
      <c r="AR584" s="355"/>
      <c r="AS584" s="355"/>
      <c r="AT584" s="355"/>
      <c r="AU584" s="355"/>
      <c r="AV584" s="355"/>
      <c r="AW584" s="355"/>
      <c r="AX584" s="355"/>
      <c r="AY584" s="355"/>
      <c r="AZ584" s="355"/>
      <c r="BB584" s="430"/>
      <c r="BW584" s="355"/>
      <c r="BX584" s="355"/>
      <c r="BY584" s="355"/>
      <c r="BZ584" s="355"/>
      <c r="CA584" s="355"/>
      <c r="CB584" s="355"/>
      <c r="CC584" s="355"/>
      <c r="CD584" s="355"/>
      <c r="CE584" s="355"/>
      <c r="CF584" s="355"/>
      <c r="CG584" s="355"/>
      <c r="CH584" s="355"/>
      <c r="CI584" s="355"/>
      <c r="CJ584" s="355"/>
      <c r="CK584" s="355"/>
      <c r="CL584" s="355"/>
      <c r="CM584" s="355"/>
      <c r="CN584" s="355"/>
      <c r="CO584" s="355"/>
      <c r="CP584" s="355"/>
      <c r="CQ584" s="355"/>
      <c r="CR584" s="355"/>
      <c r="CS584" s="355"/>
      <c r="CT584" s="355"/>
      <c r="CU584" s="355"/>
      <c r="CV584" s="355"/>
      <c r="CW584" s="355"/>
      <c r="CX584" s="355"/>
      <c r="CY584" s="355"/>
      <c r="CZ584" s="355"/>
    </row>
    <row r="585" s="354" customFormat="true" ht="25.15" customHeight="true" x14ac:dyDescent="0.2">
      <c r="A585" s="430"/>
      <c r="B585" s="430"/>
      <c r="C585" s="1095" t="s">
        <v>404</v>
      </c>
      <c r="D585" s="1096"/>
      <c r="E585" s="915">
        <v>2.3428710272359655E-3</v>
      </c>
      <c r="F585" s="889"/>
      <c r="G585" s="889"/>
      <c r="H585" s="1096" t="s">
        <v>333</v>
      </c>
      <c r="I585" s="1096"/>
      <c r="J585" s="916">
        <v>1.6237458467130563E-2</v>
      </c>
      <c r="K585" s="889"/>
      <c r="L585" s="889"/>
      <c r="M585" s="1096" t="s">
        <v>235</v>
      </c>
      <c r="N585" s="1096"/>
      <c r="O585" s="917">
        <v>6.762592641563947E-2</v>
      </c>
      <c r="P585" s="889"/>
      <c r="Q585" s="889"/>
      <c r="R585" s="355"/>
      <c r="W585" s="355"/>
      <c r="X585" s="355"/>
      <c r="Y585" s="355"/>
      <c r="Z585" s="355"/>
      <c r="AA585" s="355"/>
      <c r="AB585" s="355"/>
      <c r="AC585" s="355"/>
      <c r="AD585" s="355"/>
      <c r="AE585" s="355"/>
      <c r="AF585" s="355"/>
      <c r="AG585" s="355"/>
      <c r="AH585" s="355"/>
      <c r="AI585" s="355"/>
      <c r="AJ585" s="355"/>
      <c r="AK585" s="355"/>
      <c r="AL585" s="355"/>
      <c r="AM585" s="355"/>
      <c r="AN585" s="355"/>
      <c r="AO585" s="355"/>
      <c r="AP585" s="355"/>
      <c r="AQ585" s="355"/>
      <c r="AR585" s="355"/>
      <c r="AS585" s="355"/>
      <c r="AT585" s="355"/>
      <c r="AU585" s="355"/>
      <c r="AV585" s="355"/>
      <c r="AW585" s="355"/>
      <c r="AX585" s="355"/>
      <c r="AY585" s="355"/>
      <c r="AZ585" s="355"/>
      <c r="BB585" s="430"/>
      <c r="BW585" s="355"/>
      <c r="BX585" s="355"/>
      <c r="BY585" s="355"/>
      <c r="BZ585" s="355"/>
      <c r="CA585" s="355"/>
      <c r="CB585" s="355"/>
      <c r="CC585" s="355"/>
      <c r="CD585" s="355"/>
      <c r="CE585" s="355"/>
      <c r="CF585" s="355"/>
      <c r="CG585" s="355"/>
      <c r="CH585" s="355"/>
      <c r="CI585" s="355"/>
      <c r="CJ585" s="355"/>
      <c r="CK585" s="355"/>
      <c r="CL585" s="355"/>
      <c r="CM585" s="355"/>
      <c r="CN585" s="355"/>
      <c r="CO585" s="355"/>
      <c r="CP585" s="355"/>
      <c r="CQ585" s="355"/>
      <c r="CR585" s="355"/>
      <c r="CS585" s="355"/>
      <c r="CT585" s="355"/>
      <c r="CU585" s="355"/>
      <c r="CV585" s="355"/>
      <c r="CW585" s="355"/>
      <c r="CX585" s="355"/>
      <c r="CY585" s="355"/>
      <c r="CZ585" s="355"/>
    </row>
    <row r="586" s="354" customFormat="true" ht="25.15" customHeight="true" x14ac:dyDescent="0.2">
      <c r="A586" s="430"/>
      <c r="B586" s="430"/>
      <c r="C586" s="1095" t="s">
        <v>353</v>
      </c>
      <c r="D586" s="1096"/>
      <c r="E586" s="915">
        <v>2.7500886603965351E-3</v>
      </c>
      <c r="F586" s="889"/>
      <c r="G586" s="889"/>
      <c r="H586" s="1096" t="s">
        <v>326</v>
      </c>
      <c r="I586" s="1096"/>
      <c r="J586" s="916">
        <v>5.9097049525519627E-3</v>
      </c>
      <c r="K586" s="889"/>
      <c r="L586" s="889"/>
      <c r="M586" s="1096" t="s">
        <v>226</v>
      </c>
      <c r="N586" s="1096"/>
      <c r="O586" s="917">
        <v>5.5405036356471232E-2</v>
      </c>
      <c r="P586" s="889"/>
      <c r="Q586" s="889"/>
      <c r="R586" s="355"/>
      <c r="W586" s="355"/>
      <c r="X586" s="355"/>
      <c r="Y586" s="355"/>
      <c r="Z586" s="355"/>
      <c r="AA586" s="355"/>
      <c r="AB586" s="355"/>
      <c r="AC586" s="355"/>
      <c r="AD586" s="355"/>
      <c r="AE586" s="355"/>
      <c r="AF586" s="355"/>
      <c r="AG586" s="355"/>
      <c r="AH586" s="355"/>
      <c r="AI586" s="355"/>
      <c r="AJ586" s="355"/>
      <c r="AK586" s="355"/>
      <c r="AL586" s="355"/>
      <c r="AM586" s="355"/>
      <c r="AN586" s="355"/>
      <c r="AO586" s="355"/>
      <c r="AP586" s="355"/>
      <c r="AQ586" s="355"/>
      <c r="AR586" s="355"/>
      <c r="AS586" s="355"/>
      <c r="AT586" s="355"/>
      <c r="AU586" s="355"/>
      <c r="AV586" s="355"/>
      <c r="AW586" s="355"/>
      <c r="AX586" s="355"/>
      <c r="AY586" s="355"/>
      <c r="AZ586" s="355"/>
      <c r="BB586" s="430"/>
      <c r="BW586" s="355"/>
      <c r="BX586" s="355"/>
      <c r="BY586" s="355"/>
      <c r="BZ586" s="355"/>
      <c r="CA586" s="355"/>
      <c r="CB586" s="355"/>
      <c r="CC586" s="355"/>
      <c r="CD586" s="355"/>
      <c r="CE586" s="355"/>
      <c r="CF586" s="355"/>
      <c r="CG586" s="355"/>
      <c r="CH586" s="355"/>
      <c r="CI586" s="355"/>
      <c r="CJ586" s="355"/>
      <c r="CK586" s="355"/>
      <c r="CL586" s="355"/>
      <c r="CM586" s="355"/>
      <c r="CN586" s="355"/>
      <c r="CO586" s="355"/>
      <c r="CP586" s="355"/>
      <c r="CQ586" s="355"/>
      <c r="CR586" s="355"/>
      <c r="CS586" s="355"/>
      <c r="CT586" s="355"/>
      <c r="CU586" s="355"/>
      <c r="CV586" s="355"/>
      <c r="CW586" s="355"/>
      <c r="CX586" s="355"/>
      <c r="CY586" s="355"/>
      <c r="CZ586" s="355"/>
    </row>
    <row r="587" s="354" customFormat="true" ht="25.15" customHeight="true" x14ac:dyDescent="0.2">
      <c r="A587" s="430"/>
      <c r="B587" s="430"/>
      <c r="C587" s="1095" t="s">
        <v>371</v>
      </c>
      <c r="D587" s="1096"/>
      <c r="E587" s="915">
        <v>-2.5799004849942292E-3</v>
      </c>
      <c r="F587" s="889"/>
      <c r="G587" s="889"/>
      <c r="H587" s="1096" t="s">
        <v>311</v>
      </c>
      <c r="I587" s="1096"/>
      <c r="J587" s="916">
        <v>0.12076636991832761</v>
      </c>
      <c r="K587" s="889"/>
      <c r="L587" s="889"/>
      <c r="M587" s="1096" t="s">
        <v>442</v>
      </c>
      <c r="N587" s="1096"/>
      <c r="O587" s="917">
        <v>1.3020656500023198E-2</v>
      </c>
      <c r="P587" s="889"/>
      <c r="Q587" s="889"/>
      <c r="R587" s="355"/>
      <c r="W587" s="355"/>
      <c r="X587" s="355"/>
      <c r="Y587" s="355"/>
      <c r="Z587" s="355"/>
      <c r="AA587" s="355"/>
      <c r="AB587" s="355"/>
      <c r="AC587" s="355"/>
      <c r="AD587" s="355"/>
      <c r="AE587" s="355"/>
      <c r="AF587" s="355"/>
      <c r="AG587" s="355"/>
      <c r="AH587" s="355"/>
      <c r="AI587" s="355"/>
      <c r="AJ587" s="355"/>
      <c r="AK587" s="355"/>
      <c r="AL587" s="355"/>
      <c r="AM587" s="355"/>
      <c r="AN587" s="355"/>
      <c r="AO587" s="355"/>
      <c r="AP587" s="355"/>
      <c r="AQ587" s="355"/>
      <c r="AR587" s="355"/>
      <c r="AS587" s="355"/>
      <c r="AT587" s="355"/>
      <c r="AU587" s="355"/>
      <c r="AV587" s="355"/>
      <c r="AW587" s="355"/>
      <c r="AX587" s="355"/>
      <c r="AY587" s="355"/>
      <c r="AZ587" s="355"/>
      <c r="BB587" s="430"/>
      <c r="BW587" s="355"/>
      <c r="BX587" s="355"/>
      <c r="BY587" s="355"/>
      <c r="BZ587" s="355"/>
      <c r="CA587" s="355"/>
      <c r="CB587" s="355"/>
      <c r="CC587" s="355"/>
      <c r="CD587" s="355"/>
      <c r="CE587" s="355"/>
      <c r="CF587" s="355"/>
      <c r="CG587" s="355"/>
      <c r="CH587" s="355"/>
      <c r="CI587" s="355"/>
      <c r="CJ587" s="355"/>
      <c r="CK587" s="355"/>
      <c r="CL587" s="355"/>
      <c r="CM587" s="355"/>
      <c r="CN587" s="355"/>
      <c r="CO587" s="355"/>
      <c r="CP587" s="355"/>
      <c r="CQ587" s="355"/>
      <c r="CR587" s="355"/>
      <c r="CS587" s="355"/>
      <c r="CT587" s="355"/>
      <c r="CU587" s="355"/>
      <c r="CV587" s="355"/>
      <c r="CW587" s="355"/>
      <c r="CX587" s="355"/>
      <c r="CY587" s="355"/>
      <c r="CZ587" s="355"/>
    </row>
    <row r="588" s="354" customFormat="true" ht="25.15" customHeight="true" x14ac:dyDescent="0.2">
      <c r="A588" s="430"/>
      <c r="B588" s="430"/>
      <c r="C588" s="1095" t="s">
        <v>313</v>
      </c>
      <c r="D588" s="1096"/>
      <c r="E588" s="915">
        <v>-7.4901118710275424E-2</v>
      </c>
      <c r="F588" s="889"/>
      <c r="G588" s="889"/>
      <c r="H588" s="1096" t="s">
        <v>309</v>
      </c>
      <c r="I588" s="1096"/>
      <c r="J588" s="916">
        <v>-0.13200857557723372</v>
      </c>
      <c r="K588" s="889"/>
      <c r="L588" s="889"/>
      <c r="M588" s="1096" t="s">
        <v>368</v>
      </c>
      <c r="N588" s="1096"/>
      <c r="O588" s="917">
        <v>-0.15178048345501177</v>
      </c>
      <c r="P588" s="889"/>
      <c r="Q588" s="889"/>
      <c r="R588" s="355"/>
      <c r="W588" s="355"/>
      <c r="X588" s="355"/>
      <c r="Y588" s="355"/>
      <c r="Z588" s="355"/>
      <c r="AA588" s="355"/>
      <c r="AB588" s="355"/>
      <c r="AC588" s="355"/>
      <c r="AD588" s="355"/>
      <c r="AE588" s="355"/>
      <c r="AF588" s="355"/>
      <c r="AG588" s="355"/>
      <c r="AH588" s="355"/>
      <c r="AI588" s="355"/>
      <c r="AJ588" s="355"/>
      <c r="AK588" s="355"/>
      <c r="AL588" s="355"/>
      <c r="AM588" s="355"/>
      <c r="AN588" s="355"/>
      <c r="AO588" s="355"/>
      <c r="AP588" s="355"/>
      <c r="AQ588" s="355"/>
      <c r="AR588" s="355"/>
      <c r="AS588" s="355"/>
      <c r="AT588" s="355"/>
      <c r="AU588" s="355"/>
      <c r="AV588" s="355"/>
      <c r="AW588" s="355"/>
      <c r="AX588" s="355"/>
      <c r="AY588" s="355"/>
      <c r="AZ588" s="355"/>
      <c r="BB588" s="430"/>
      <c r="BW588" s="355"/>
      <c r="BX588" s="355"/>
      <c r="BY588" s="355"/>
      <c r="BZ588" s="355"/>
      <c r="CA588" s="355"/>
      <c r="CB588" s="355"/>
      <c r="CC588" s="355"/>
      <c r="CD588" s="355"/>
      <c r="CE588" s="355"/>
      <c r="CF588" s="355"/>
      <c r="CG588" s="355"/>
      <c r="CH588" s="355"/>
      <c r="CI588" s="355"/>
      <c r="CJ588" s="355"/>
      <c r="CK588" s="355"/>
      <c r="CL588" s="355"/>
      <c r="CM588" s="355"/>
      <c r="CN588" s="355"/>
      <c r="CO588" s="355"/>
      <c r="CP588" s="355"/>
      <c r="CQ588" s="355"/>
      <c r="CR588" s="355"/>
      <c r="CS588" s="355"/>
      <c r="CT588" s="355"/>
      <c r="CU588" s="355"/>
      <c r="CV588" s="355"/>
      <c r="CW588" s="355"/>
      <c r="CX588" s="355"/>
      <c r="CY588" s="355"/>
      <c r="CZ588" s="355"/>
    </row>
    <row r="589" s="354" customFormat="true" ht="25.15" customHeight="true" x14ac:dyDescent="0.2">
      <c r="A589" s="430"/>
      <c r="B589" s="430"/>
      <c r="C589" s="1095" t="s">
        <v>454</v>
      </c>
      <c r="D589" s="1096"/>
      <c r="E589" s="915">
        <v>1.2668941730016208E-3</v>
      </c>
      <c r="F589" s="889"/>
      <c r="G589" s="889"/>
      <c r="H589" s="1096" t="s">
        <v>351</v>
      </c>
      <c r="I589" s="1096"/>
      <c r="J589" s="916">
        <v>-4.6989341241869924E-3</v>
      </c>
      <c r="K589" s="889"/>
      <c r="L589" s="889"/>
      <c r="M589" s="1096" t="s">
        <v>444</v>
      </c>
      <c r="N589" s="1096"/>
      <c r="O589" s="917">
        <v>4.769795072743756E-4</v>
      </c>
      <c r="P589" s="889"/>
      <c r="Q589" s="889"/>
      <c r="R589" s="355"/>
      <c r="W589" s="355"/>
      <c r="X589" s="355"/>
      <c r="Y589" s="355"/>
      <c r="Z589" s="355"/>
      <c r="AA589" s="355"/>
      <c r="AB589" s="355"/>
      <c r="AC589" s="355"/>
      <c r="AD589" s="355"/>
      <c r="AE589" s="355"/>
      <c r="AF589" s="355"/>
      <c r="AG589" s="355"/>
      <c r="AH589" s="355"/>
      <c r="AI589" s="355"/>
      <c r="AJ589" s="355"/>
      <c r="AK589" s="355"/>
      <c r="AL589" s="355"/>
      <c r="AM589" s="355"/>
      <c r="AN589" s="355"/>
      <c r="AO589" s="355"/>
      <c r="AP589" s="355"/>
      <c r="AQ589" s="355"/>
      <c r="AR589" s="355"/>
      <c r="AS589" s="355"/>
      <c r="AT589" s="355"/>
      <c r="AU589" s="355"/>
      <c r="AV589" s="355"/>
      <c r="AW589" s="355"/>
      <c r="AX589" s="355"/>
      <c r="AY589" s="355"/>
      <c r="AZ589" s="355"/>
      <c r="BB589" s="430"/>
      <c r="BW589" s="355"/>
      <c r="BX589" s="355"/>
      <c r="BY589" s="355"/>
      <c r="BZ589" s="355"/>
      <c r="CA589" s="355"/>
      <c r="CB589" s="355"/>
      <c r="CC589" s="355"/>
      <c r="CD589" s="355"/>
      <c r="CE589" s="355"/>
      <c r="CF589" s="355"/>
      <c r="CG589" s="355"/>
      <c r="CH589" s="355"/>
      <c r="CI589" s="355"/>
      <c r="CJ589" s="355"/>
      <c r="CK589" s="355"/>
      <c r="CL589" s="355"/>
      <c r="CM589" s="355"/>
      <c r="CN589" s="355"/>
      <c r="CO589" s="355"/>
      <c r="CP589" s="355"/>
      <c r="CQ589" s="355"/>
      <c r="CR589" s="355"/>
      <c r="CS589" s="355"/>
      <c r="CT589" s="355"/>
      <c r="CU589" s="355"/>
      <c r="CV589" s="355"/>
      <c r="CW589" s="355"/>
      <c r="CX589" s="355"/>
      <c r="CY589" s="355"/>
      <c r="CZ589" s="355"/>
    </row>
    <row r="590" s="354" customFormat="true" ht="25.15" customHeight="true" x14ac:dyDescent="0.2">
      <c r="A590" s="430"/>
      <c r="B590" s="430"/>
      <c r="C590" s="1095" t="s">
        <v>407</v>
      </c>
      <c r="D590" s="1096"/>
      <c r="E590" s="915">
        <v>4.3650894285443935E-3</v>
      </c>
      <c r="F590" s="889"/>
      <c r="G590" s="889"/>
      <c r="H590" s="1096" t="s">
        <v>435</v>
      </c>
      <c r="I590" s="1096"/>
      <c r="J590" s="916">
        <v>5.748247598305764E-2</v>
      </c>
      <c r="K590" s="889"/>
      <c r="L590" s="889"/>
      <c r="M590" s="1096" t="s">
        <v>350</v>
      </c>
      <c r="N590" s="1096"/>
      <c r="O590" s="917">
        <v>2.0944443672159026E-2</v>
      </c>
      <c r="P590" s="889"/>
      <c r="Q590" s="889"/>
      <c r="R590" s="355"/>
      <c r="W590" s="355"/>
      <c r="X590" s="355"/>
      <c r="Y590" s="355"/>
      <c r="Z590" s="355"/>
      <c r="AA590" s="355"/>
      <c r="AB590" s="355"/>
      <c r="AC590" s="355"/>
      <c r="AD590" s="355"/>
      <c r="AE590" s="355"/>
      <c r="AF590" s="355"/>
      <c r="AG590" s="355"/>
      <c r="AH590" s="355"/>
      <c r="AI590" s="355"/>
      <c r="AJ590" s="355"/>
      <c r="AK590" s="355"/>
      <c r="AL590" s="355"/>
      <c r="AM590" s="355"/>
      <c r="AN590" s="355"/>
      <c r="AO590" s="355"/>
      <c r="AP590" s="355"/>
      <c r="AQ590" s="355"/>
      <c r="AR590" s="355"/>
      <c r="AS590" s="355"/>
      <c r="AT590" s="355"/>
      <c r="AU590" s="355"/>
      <c r="AV590" s="355"/>
      <c r="AW590" s="355"/>
      <c r="AX590" s="355"/>
      <c r="AY590" s="355"/>
      <c r="AZ590" s="355"/>
      <c r="BB590" s="430"/>
      <c r="BW590" s="355"/>
      <c r="BX590" s="355"/>
      <c r="BY590" s="355"/>
      <c r="BZ590" s="355"/>
      <c r="CA590" s="355"/>
      <c r="CB590" s="355"/>
      <c r="CC590" s="355"/>
      <c r="CD590" s="355"/>
      <c r="CE590" s="355"/>
      <c r="CF590" s="355"/>
      <c r="CG590" s="355"/>
      <c r="CH590" s="355"/>
      <c r="CI590" s="355"/>
      <c r="CJ590" s="355"/>
      <c r="CK590" s="355"/>
      <c r="CL590" s="355"/>
      <c r="CM590" s="355"/>
      <c r="CN590" s="355"/>
      <c r="CO590" s="355"/>
      <c r="CP590" s="355"/>
      <c r="CQ590" s="355"/>
      <c r="CR590" s="355"/>
      <c r="CS590" s="355"/>
      <c r="CT590" s="355"/>
      <c r="CU590" s="355"/>
      <c r="CV590" s="355"/>
      <c r="CW590" s="355"/>
      <c r="CX590" s="355"/>
      <c r="CY590" s="355"/>
      <c r="CZ590" s="355"/>
    </row>
    <row r="591" s="354" customFormat="true" ht="25.15" customHeight="true" x14ac:dyDescent="0.2">
      <c r="A591" s="430"/>
      <c r="B591" s="430"/>
      <c r="C591" s="1095" t="s">
        <v>440</v>
      </c>
      <c r="D591" s="1096"/>
      <c r="E591" s="915">
        <v>-1.5720527586004007E-2</v>
      </c>
      <c r="F591" s="889"/>
      <c r="G591" s="889"/>
      <c r="H591" s="1096" t="s">
        <v>437</v>
      </c>
      <c r="I591" s="1096"/>
      <c r="J591" s="916">
        <v>-3.6256889311992405E-2</v>
      </c>
      <c r="K591" s="889"/>
      <c r="L591" s="889"/>
      <c r="M591" s="1096" t="s">
        <v>453</v>
      </c>
      <c r="N591" s="1096"/>
      <c r="O591" s="917">
        <v>-1.8449174468434253E-3</v>
      </c>
      <c r="P591" s="889"/>
      <c r="Q591" s="889"/>
      <c r="R591" s="355"/>
      <c r="W591" s="355"/>
      <c r="X591" s="355"/>
      <c r="Y591" s="355"/>
      <c r="Z591" s="355"/>
      <c r="AA591" s="355"/>
      <c r="AB591" s="355"/>
      <c r="AC591" s="355"/>
      <c r="AD591" s="355"/>
      <c r="AE591" s="355"/>
      <c r="AF591" s="355"/>
      <c r="AG591" s="355"/>
      <c r="AH591" s="355"/>
      <c r="AI591" s="355"/>
      <c r="AJ591" s="355"/>
      <c r="AK591" s="355"/>
      <c r="AL591" s="355"/>
      <c r="AM591" s="355"/>
      <c r="AN591" s="355"/>
      <c r="AO591" s="355"/>
      <c r="AP591" s="355"/>
      <c r="AQ591" s="355"/>
      <c r="AR591" s="355"/>
      <c r="AS591" s="355"/>
      <c r="AT591" s="355"/>
      <c r="AU591" s="355"/>
      <c r="AV591" s="355"/>
      <c r="AW591" s="355"/>
      <c r="AX591" s="355"/>
      <c r="AY591" s="355"/>
      <c r="AZ591" s="355"/>
      <c r="BB591" s="430"/>
      <c r="BW591" s="355"/>
      <c r="BX591" s="355"/>
      <c r="BY591" s="355"/>
      <c r="BZ591" s="355"/>
      <c r="CA591" s="355"/>
      <c r="CB591" s="355"/>
      <c r="CC591" s="355"/>
      <c r="CD591" s="355"/>
      <c r="CE591" s="355"/>
      <c r="CF591" s="355"/>
      <c r="CG591" s="355"/>
      <c r="CH591" s="355"/>
      <c r="CI591" s="355"/>
      <c r="CJ591" s="355"/>
      <c r="CK591" s="355"/>
      <c r="CL591" s="355"/>
      <c r="CM591" s="355"/>
      <c r="CN591" s="355"/>
      <c r="CO591" s="355"/>
      <c r="CP591" s="355"/>
      <c r="CQ591" s="355"/>
      <c r="CR591" s="355"/>
      <c r="CS591" s="355"/>
      <c r="CT591" s="355"/>
      <c r="CU591" s="355"/>
      <c r="CV591" s="355"/>
      <c r="CW591" s="355"/>
      <c r="CX591" s="355"/>
      <c r="CY591" s="355"/>
      <c r="CZ591" s="355"/>
    </row>
    <row r="592" s="354" customFormat="true" ht="25.15" customHeight="true" x14ac:dyDescent="0.2">
      <c r="A592" s="430"/>
      <c r="B592" s="430"/>
      <c r="C592" s="1095" t="s">
        <v>409</v>
      </c>
      <c r="D592" s="1096"/>
      <c r="E592" s="915">
        <v>-1.3816445758639713E-3</v>
      </c>
      <c r="F592" s="889"/>
      <c r="G592" s="889"/>
      <c r="H592" s="1096" t="s">
        <v>403</v>
      </c>
      <c r="I592" s="1096"/>
      <c r="J592" s="916">
        <v>-3.6089219461854266E-4</v>
      </c>
      <c r="K592" s="889"/>
      <c r="L592" s="889"/>
      <c r="M592" s="1096" t="s">
        <v>393</v>
      </c>
      <c r="N592" s="1096"/>
      <c r="O592" s="917">
        <v>-6.2001972166514114E-4</v>
      </c>
      <c r="P592" s="889"/>
      <c r="Q592" s="889"/>
      <c r="R592" s="355"/>
      <c r="W592" s="355"/>
      <c r="X592" s="355"/>
      <c r="Y592" s="355"/>
      <c r="Z592" s="355"/>
      <c r="AA592" s="355"/>
      <c r="AB592" s="355"/>
      <c r="AC592" s="355"/>
      <c r="AD592" s="355"/>
      <c r="AE592" s="355"/>
      <c r="AF592" s="355"/>
      <c r="AG592" s="355"/>
      <c r="AH592" s="355"/>
      <c r="AI592" s="355"/>
      <c r="AJ592" s="355"/>
      <c r="AK592" s="355"/>
      <c r="AL592" s="355"/>
      <c r="AM592" s="355"/>
      <c r="AN592" s="355"/>
      <c r="AO592" s="355"/>
      <c r="AP592" s="355"/>
      <c r="AQ592" s="355"/>
      <c r="AR592" s="355"/>
      <c r="AS592" s="355"/>
      <c r="AT592" s="355"/>
      <c r="AU592" s="355"/>
      <c r="AV592" s="355"/>
      <c r="AW592" s="355"/>
      <c r="AX592" s="355"/>
      <c r="AY592" s="355"/>
      <c r="AZ592" s="355"/>
      <c r="BB592" s="430"/>
      <c r="BW592" s="355"/>
      <c r="BX592" s="355"/>
      <c r="BY592" s="355"/>
      <c r="BZ592" s="355"/>
      <c r="CA592" s="355"/>
      <c r="CB592" s="355"/>
      <c r="CC592" s="355"/>
      <c r="CD592" s="355"/>
      <c r="CE592" s="355"/>
      <c r="CF592" s="355"/>
      <c r="CG592" s="355"/>
      <c r="CH592" s="355"/>
      <c r="CI592" s="355"/>
      <c r="CJ592" s="355"/>
      <c r="CK592" s="355"/>
      <c r="CL592" s="355"/>
      <c r="CM592" s="355"/>
      <c r="CN592" s="355"/>
      <c r="CO592" s="355"/>
      <c r="CP592" s="355"/>
      <c r="CQ592" s="355"/>
      <c r="CR592" s="355"/>
      <c r="CS592" s="355"/>
      <c r="CT592" s="355"/>
      <c r="CU592" s="355"/>
      <c r="CV592" s="355"/>
      <c r="CW592" s="355"/>
      <c r="CX592" s="355"/>
      <c r="CY592" s="355"/>
      <c r="CZ592" s="355"/>
    </row>
    <row r="593" s="354" customFormat="true" ht="25.15" customHeight="true" x14ac:dyDescent="0.2">
      <c r="A593" s="430"/>
      <c r="B593" s="430"/>
      <c r="C593" s="1095" t="s">
        <v>405</v>
      </c>
      <c r="D593" s="1096"/>
      <c r="E593" s="915">
        <v>-2.143723919699679E-3</v>
      </c>
      <c r="F593" s="889"/>
      <c r="G593" s="889"/>
      <c r="H593" s="1096" t="s">
        <v>318</v>
      </c>
      <c r="I593" s="1096"/>
      <c r="J593" s="916">
        <v>9.2939326426844229E-2</v>
      </c>
      <c r="K593" s="889"/>
      <c r="L593" s="889"/>
      <c r="M593" s="1096" t="s">
        <v>383</v>
      </c>
      <c r="N593" s="1096"/>
      <c r="O593" s="917">
        <v>1.6451718534076006E-2</v>
      </c>
      <c r="P593" s="889"/>
      <c r="Q593" s="889"/>
      <c r="R593" s="355"/>
      <c r="W593" s="355"/>
      <c r="X593" s="355"/>
      <c r="Y593" s="355"/>
      <c r="Z593" s="355"/>
      <c r="AA593" s="355"/>
      <c r="AB593" s="355"/>
      <c r="AC593" s="355"/>
      <c r="AD593" s="355"/>
      <c r="AE593" s="355"/>
      <c r="AF593" s="355"/>
      <c r="AG593" s="355"/>
      <c r="AH593" s="355"/>
      <c r="AI593" s="355"/>
      <c r="AJ593" s="355"/>
      <c r="AK593" s="355"/>
      <c r="AL593" s="355"/>
      <c r="AM593" s="355"/>
      <c r="AN593" s="355"/>
      <c r="AO593" s="355"/>
      <c r="AP593" s="355"/>
      <c r="AQ593" s="355"/>
      <c r="AR593" s="355"/>
      <c r="AS593" s="355"/>
      <c r="AT593" s="355"/>
      <c r="AU593" s="355"/>
      <c r="AV593" s="355"/>
      <c r="AW593" s="355"/>
      <c r="AX593" s="355"/>
      <c r="AY593" s="355"/>
      <c r="AZ593" s="355"/>
      <c r="BB593" s="430"/>
      <c r="BW593" s="355"/>
      <c r="BX593" s="355"/>
      <c r="BY593" s="355"/>
      <c r="BZ593" s="355"/>
      <c r="CA593" s="355"/>
      <c r="CB593" s="355"/>
      <c r="CC593" s="355"/>
      <c r="CD593" s="355"/>
      <c r="CE593" s="355"/>
      <c r="CF593" s="355"/>
      <c r="CG593" s="355"/>
      <c r="CH593" s="355"/>
      <c r="CI593" s="355"/>
      <c r="CJ593" s="355"/>
      <c r="CK593" s="355"/>
      <c r="CL593" s="355"/>
      <c r="CM593" s="355"/>
      <c r="CN593" s="355"/>
      <c r="CO593" s="355"/>
      <c r="CP593" s="355"/>
      <c r="CQ593" s="355"/>
      <c r="CR593" s="355"/>
      <c r="CS593" s="355"/>
      <c r="CT593" s="355"/>
      <c r="CU593" s="355"/>
      <c r="CV593" s="355"/>
      <c r="CW593" s="355"/>
      <c r="CX593" s="355"/>
      <c r="CY593" s="355"/>
      <c r="CZ593" s="355"/>
    </row>
    <row r="594" s="354" customFormat="true" ht="25.15" customHeight="true" x14ac:dyDescent="0.2">
      <c r="A594" s="430"/>
      <c r="B594" s="430"/>
      <c r="C594" s="1095" t="s">
        <v>447</v>
      </c>
      <c r="D594" s="1096"/>
      <c r="E594" s="915">
        <v>-6.3559244398473328E-3</v>
      </c>
      <c r="F594" s="889"/>
      <c r="G594" s="889"/>
      <c r="H594" s="1096" t="s">
        <v>214</v>
      </c>
      <c r="I594" s="1096"/>
      <c r="J594" s="916">
        <v>7.1116750998382772E-2</v>
      </c>
      <c r="K594" s="889"/>
      <c r="L594" s="889"/>
      <c r="M594" s="1096" t="s">
        <v>380</v>
      </c>
      <c r="N594" s="1096"/>
      <c r="O594" s="917">
        <v>6.0533244316022736E-2</v>
      </c>
      <c r="P594" s="889"/>
      <c r="Q594" s="889"/>
      <c r="R594" s="355"/>
      <c r="W594" s="355"/>
      <c r="X594" s="355"/>
      <c r="Y594" s="355"/>
      <c r="Z594" s="355"/>
      <c r="AA594" s="355"/>
      <c r="AB594" s="355"/>
      <c r="AC594" s="355"/>
      <c r="AD594" s="355"/>
      <c r="AE594" s="355"/>
      <c r="AF594" s="355"/>
      <c r="AG594" s="355"/>
      <c r="AH594" s="355"/>
      <c r="AI594" s="355"/>
      <c r="AJ594" s="355"/>
      <c r="AK594" s="355"/>
      <c r="AL594" s="355"/>
      <c r="AM594" s="355"/>
      <c r="AN594" s="355"/>
      <c r="AO594" s="355"/>
      <c r="AP594" s="355"/>
      <c r="AQ594" s="355"/>
      <c r="AR594" s="355"/>
      <c r="AS594" s="355"/>
      <c r="AT594" s="355"/>
      <c r="AU594" s="355"/>
      <c r="AV594" s="355"/>
      <c r="AW594" s="355"/>
      <c r="AX594" s="355"/>
      <c r="AY594" s="355"/>
      <c r="AZ594" s="355"/>
      <c r="BB594" s="430"/>
      <c r="BW594" s="355"/>
      <c r="BX594" s="355"/>
      <c r="BY594" s="355"/>
      <c r="BZ594" s="355"/>
      <c r="CA594" s="355"/>
      <c r="CB594" s="355"/>
      <c r="CC594" s="355"/>
      <c r="CD594" s="355"/>
      <c r="CE594" s="355"/>
      <c r="CF594" s="355"/>
      <c r="CG594" s="355"/>
      <c r="CH594" s="355"/>
      <c r="CI594" s="355"/>
      <c r="CJ594" s="355"/>
      <c r="CK594" s="355"/>
      <c r="CL594" s="355"/>
      <c r="CM594" s="355"/>
      <c r="CN594" s="355"/>
      <c r="CO594" s="355"/>
      <c r="CP594" s="355"/>
      <c r="CQ594" s="355"/>
      <c r="CR594" s="355"/>
      <c r="CS594" s="355"/>
      <c r="CT594" s="355"/>
      <c r="CU594" s="355"/>
      <c r="CV594" s="355"/>
      <c r="CW594" s="355"/>
      <c r="CX594" s="355"/>
      <c r="CY594" s="355"/>
      <c r="CZ594" s="355"/>
    </row>
    <row r="595" s="354" customFormat="true" ht="25.15" customHeight="true" x14ac:dyDescent="0.2">
      <c r="A595" s="430"/>
      <c r="B595" s="430"/>
      <c r="C595" s="1095" t="s">
        <v>433</v>
      </c>
      <c r="D595" s="1096"/>
      <c r="E595" s="915">
        <v>7.1646473811307065E-2</v>
      </c>
      <c r="F595" s="889"/>
      <c r="G595" s="889"/>
      <c r="H595" s="1096" t="s">
        <v>436</v>
      </c>
      <c r="I595" s="1096"/>
      <c r="J595" s="916">
        <v>1.295618841948552E-2</v>
      </c>
      <c r="K595" s="889"/>
      <c r="L595" s="889"/>
      <c r="M595" s="1096" t="s">
        <v>370</v>
      </c>
      <c r="N595" s="1096"/>
      <c r="O595" s="917">
        <v>0.1382699189723014</v>
      </c>
      <c r="P595" s="889"/>
      <c r="Q595" s="889"/>
      <c r="R595" s="355"/>
      <c r="W595" s="355"/>
      <c r="X595" s="355"/>
      <c r="Y595" s="355"/>
      <c r="Z595" s="355"/>
      <c r="AA595" s="355"/>
      <c r="AB595" s="355"/>
      <c r="AC595" s="355"/>
      <c r="AD595" s="355"/>
      <c r="AE595" s="355"/>
      <c r="AF595" s="355"/>
      <c r="AG595" s="355"/>
      <c r="AH595" s="355"/>
      <c r="AI595" s="355"/>
      <c r="AJ595" s="355"/>
      <c r="AK595" s="355"/>
      <c r="AL595" s="355"/>
      <c r="AM595" s="355"/>
      <c r="AN595" s="355"/>
      <c r="AO595" s="355"/>
      <c r="AP595" s="355"/>
      <c r="AQ595" s="355"/>
      <c r="AR595" s="355"/>
      <c r="AS595" s="355"/>
      <c r="AT595" s="355"/>
      <c r="AU595" s="355"/>
      <c r="AV595" s="355"/>
      <c r="AW595" s="355"/>
      <c r="AX595" s="355"/>
      <c r="AY595" s="355"/>
      <c r="AZ595" s="355"/>
      <c r="BB595" s="430"/>
      <c r="BW595" s="355"/>
      <c r="BX595" s="355"/>
      <c r="BY595" s="355"/>
      <c r="BZ595" s="355"/>
      <c r="CA595" s="355"/>
      <c r="CB595" s="355"/>
      <c r="CC595" s="355"/>
      <c r="CD595" s="355"/>
      <c r="CE595" s="355"/>
      <c r="CF595" s="355"/>
      <c r="CG595" s="355"/>
      <c r="CH595" s="355"/>
      <c r="CI595" s="355"/>
      <c r="CJ595" s="355"/>
      <c r="CK595" s="355"/>
      <c r="CL595" s="355"/>
      <c r="CM595" s="355"/>
      <c r="CN595" s="355"/>
      <c r="CO595" s="355"/>
      <c r="CP595" s="355"/>
      <c r="CQ595" s="355"/>
      <c r="CR595" s="355"/>
      <c r="CS595" s="355"/>
      <c r="CT595" s="355"/>
      <c r="CU595" s="355"/>
      <c r="CV595" s="355"/>
      <c r="CW595" s="355"/>
      <c r="CX595" s="355"/>
      <c r="CY595" s="355"/>
      <c r="CZ595" s="355"/>
    </row>
    <row r="596" s="354" customFormat="true" ht="25.15" customHeight="true" x14ac:dyDescent="0.2">
      <c r="A596" s="430"/>
      <c r="B596" s="430"/>
      <c r="C596" s="1095" t="s">
        <v>360</v>
      </c>
      <c r="D596" s="1096"/>
      <c r="E596" s="915">
        <v>4.4721977803044658E-3</v>
      </c>
      <c r="F596" s="889"/>
      <c r="G596" s="889"/>
      <c r="H596" s="1096" t="s">
        <v>218</v>
      </c>
      <c r="I596" s="1096"/>
      <c r="J596" s="916">
        <v>7.2238597717920905E-2</v>
      </c>
      <c r="K596" s="889"/>
      <c r="L596" s="889"/>
      <c r="M596" s="1096" t="s">
        <v>369</v>
      </c>
      <c r="N596" s="1096"/>
      <c r="O596" s="917">
        <v>-1.1396064878201051E-3</v>
      </c>
      <c r="P596" s="889"/>
      <c r="Q596" s="889"/>
      <c r="R596" s="355"/>
      <c r="W596" s="355"/>
      <c r="X596" s="355"/>
      <c r="Y596" s="355"/>
      <c r="Z596" s="355"/>
      <c r="AA596" s="355"/>
      <c r="AB596" s="355"/>
      <c r="AC596" s="355"/>
      <c r="AD596" s="355"/>
      <c r="AE596" s="355"/>
      <c r="AF596" s="355"/>
      <c r="AG596" s="355"/>
      <c r="AH596" s="355"/>
      <c r="AI596" s="355"/>
      <c r="AJ596" s="355"/>
      <c r="AK596" s="355"/>
      <c r="AL596" s="355"/>
      <c r="AM596" s="355"/>
      <c r="AN596" s="355"/>
      <c r="AO596" s="355"/>
      <c r="AP596" s="355"/>
      <c r="AQ596" s="355"/>
      <c r="AR596" s="355"/>
      <c r="AS596" s="355"/>
      <c r="AT596" s="355"/>
      <c r="AU596" s="355"/>
      <c r="AV596" s="355"/>
      <c r="AW596" s="355"/>
      <c r="AX596" s="355"/>
      <c r="AY596" s="355"/>
      <c r="AZ596" s="355"/>
      <c r="BB596" s="430"/>
      <c r="BW596" s="355"/>
      <c r="BX596" s="355"/>
      <c r="BY596" s="355"/>
      <c r="BZ596" s="355"/>
      <c r="CA596" s="355"/>
      <c r="CB596" s="355"/>
      <c r="CC596" s="355"/>
      <c r="CD596" s="355"/>
      <c r="CE596" s="355"/>
      <c r="CF596" s="355"/>
      <c r="CG596" s="355"/>
      <c r="CH596" s="355"/>
      <c r="CI596" s="355"/>
      <c r="CJ596" s="355"/>
      <c r="CK596" s="355"/>
      <c r="CL596" s="355"/>
      <c r="CM596" s="355"/>
      <c r="CN596" s="355"/>
      <c r="CO596" s="355"/>
      <c r="CP596" s="355"/>
      <c r="CQ596" s="355"/>
      <c r="CR596" s="355"/>
      <c r="CS596" s="355"/>
      <c r="CT596" s="355"/>
      <c r="CU596" s="355"/>
      <c r="CV596" s="355"/>
      <c r="CW596" s="355"/>
      <c r="CX596" s="355"/>
      <c r="CY596" s="355"/>
      <c r="CZ596" s="355"/>
    </row>
    <row r="597" s="354" customFormat="true" ht="25.15" customHeight="true" x14ac:dyDescent="0.2">
      <c r="A597" s="430"/>
      <c r="B597" s="430"/>
      <c r="C597" s="1095" t="s">
        <v>411</v>
      </c>
      <c r="D597" s="1096"/>
      <c r="E597" s="915">
        <v>2.8972757751961811E-3</v>
      </c>
      <c r="F597" s="889"/>
      <c r="G597" s="889"/>
      <c r="H597" s="1096" t="s">
        <v>432</v>
      </c>
      <c r="I597" s="1096"/>
      <c r="J597" s="916">
        <v>8.3408497991914146E-2</v>
      </c>
      <c r="K597" s="889"/>
      <c r="L597" s="889"/>
      <c r="M597" s="1096" t="s">
        <v>448</v>
      </c>
      <c r="N597" s="1096"/>
      <c r="O597" s="917">
        <v>-7.5154721166758934E-3</v>
      </c>
      <c r="P597" s="889"/>
      <c r="Q597" s="889"/>
      <c r="R597" s="355"/>
      <c r="W597" s="355"/>
      <c r="X597" s="355"/>
      <c r="Y597" s="355"/>
      <c r="Z597" s="355"/>
      <c r="AA597" s="355"/>
      <c r="AB597" s="355"/>
      <c r="AC597" s="355"/>
      <c r="AD597" s="355"/>
      <c r="AE597" s="355"/>
      <c r="AF597" s="355"/>
      <c r="AG597" s="355"/>
      <c r="AH597" s="355"/>
      <c r="AI597" s="355"/>
      <c r="AJ597" s="355"/>
      <c r="AK597" s="355"/>
      <c r="AL597" s="355"/>
      <c r="AM597" s="355"/>
      <c r="AN597" s="355"/>
      <c r="AO597" s="355"/>
      <c r="AP597" s="355"/>
      <c r="AQ597" s="355"/>
      <c r="AR597" s="355"/>
      <c r="AS597" s="355"/>
      <c r="AT597" s="355"/>
      <c r="AU597" s="355"/>
      <c r="AV597" s="355"/>
      <c r="AW597" s="355"/>
      <c r="AX597" s="355"/>
      <c r="AY597" s="355"/>
      <c r="AZ597" s="355"/>
      <c r="BB597" s="430"/>
      <c r="BW597" s="355"/>
      <c r="BX597" s="355"/>
      <c r="BY597" s="355"/>
      <c r="BZ597" s="355"/>
      <c r="CA597" s="355"/>
      <c r="CB597" s="355"/>
      <c r="CC597" s="355"/>
      <c r="CD597" s="355"/>
      <c r="CE597" s="355"/>
      <c r="CF597" s="355"/>
      <c r="CG597" s="355"/>
      <c r="CH597" s="355"/>
      <c r="CI597" s="355"/>
      <c r="CJ597" s="355"/>
      <c r="CK597" s="355"/>
      <c r="CL597" s="355"/>
      <c r="CM597" s="355"/>
      <c r="CN597" s="355"/>
      <c r="CO597" s="355"/>
      <c r="CP597" s="355"/>
      <c r="CQ597" s="355"/>
      <c r="CR597" s="355"/>
      <c r="CS597" s="355"/>
      <c r="CT597" s="355"/>
      <c r="CU597" s="355"/>
      <c r="CV597" s="355"/>
      <c r="CW597" s="355"/>
      <c r="CX597" s="355"/>
      <c r="CY597" s="355"/>
      <c r="CZ597" s="355"/>
    </row>
    <row r="598" s="354" customFormat="true" ht="25.15" customHeight="true" x14ac:dyDescent="0.2">
      <c r="A598" s="430"/>
      <c r="B598" s="430"/>
      <c r="C598" s="1095" t="s">
        <v>352</v>
      </c>
      <c r="D598" s="1096"/>
      <c r="E598" s="915">
        <v>7.8678390304819639E-3</v>
      </c>
      <c r="F598" s="889"/>
      <c r="G598" s="889"/>
      <c r="H598" s="1096" t="s">
        <v>217</v>
      </c>
      <c r="I598" s="1096"/>
      <c r="J598" s="916">
        <v>0.10946653287429856</v>
      </c>
      <c r="K598" s="889"/>
      <c r="L598" s="889"/>
      <c r="M598" s="1096" t="s">
        <v>446</v>
      </c>
      <c r="N598" s="1096"/>
      <c r="O598" s="917">
        <v>-1.3201120148192382E-2</v>
      </c>
      <c r="P598" s="889"/>
      <c r="Q598" s="889"/>
      <c r="R598" s="355"/>
      <c r="W598" s="355"/>
      <c r="X598" s="355"/>
      <c r="Y598" s="355"/>
      <c r="Z598" s="355"/>
      <c r="AA598" s="355"/>
      <c r="AB598" s="355"/>
      <c r="AC598" s="355"/>
      <c r="AD598" s="355"/>
      <c r="AE598" s="355"/>
      <c r="AF598" s="355"/>
      <c r="AG598" s="355"/>
      <c r="AH598" s="355"/>
      <c r="AI598" s="355"/>
      <c r="AJ598" s="355"/>
      <c r="AK598" s="355"/>
      <c r="AL598" s="355"/>
      <c r="AM598" s="355"/>
      <c r="AN598" s="355"/>
      <c r="AO598" s="355"/>
      <c r="AP598" s="355"/>
      <c r="AQ598" s="355"/>
      <c r="AR598" s="355"/>
      <c r="AS598" s="355"/>
      <c r="AT598" s="355"/>
      <c r="AU598" s="355"/>
      <c r="AV598" s="355"/>
      <c r="AW598" s="355"/>
      <c r="AX598" s="355"/>
      <c r="AY598" s="355"/>
      <c r="AZ598" s="355"/>
      <c r="BB598" s="430"/>
      <c r="BW598" s="355"/>
      <c r="BX598" s="355"/>
      <c r="BY598" s="355"/>
      <c r="BZ598" s="355"/>
      <c r="CA598" s="355"/>
      <c r="CB598" s="355"/>
      <c r="CC598" s="355"/>
      <c r="CD598" s="355"/>
      <c r="CE598" s="355"/>
      <c r="CF598" s="355"/>
      <c r="CG598" s="355"/>
      <c r="CH598" s="355"/>
      <c r="CI598" s="355"/>
      <c r="CJ598" s="355"/>
      <c r="CK598" s="355"/>
      <c r="CL598" s="355"/>
      <c r="CM598" s="355"/>
      <c r="CN598" s="355"/>
      <c r="CO598" s="355"/>
      <c r="CP598" s="355"/>
      <c r="CQ598" s="355"/>
      <c r="CR598" s="355"/>
      <c r="CS598" s="355"/>
      <c r="CT598" s="355"/>
      <c r="CU598" s="355"/>
      <c r="CV598" s="355"/>
      <c r="CW598" s="355"/>
      <c r="CX598" s="355"/>
      <c r="CY598" s="355"/>
      <c r="CZ598" s="355"/>
    </row>
    <row r="599" s="354" customFormat="true" ht="25.15" customHeight="true" x14ac:dyDescent="0.2">
      <c r="A599" s="430"/>
      <c r="B599" s="430"/>
      <c r="C599" s="1095" t="s">
        <v>445</v>
      </c>
      <c r="D599" s="1096"/>
      <c r="E599" s="915">
        <v>9.2146770083435144E-3</v>
      </c>
      <c r="F599" s="889"/>
      <c r="G599" s="889"/>
      <c r="H599" s="1096" t="s">
        <v>434</v>
      </c>
      <c r="I599" s="1096"/>
      <c r="J599" s="916">
        <v>6.6292061517147144E-2</v>
      </c>
      <c r="K599" s="889"/>
      <c r="L599" s="889"/>
      <c r="M599" s="1096" t="s">
        <v>439</v>
      </c>
      <c r="N599" s="1096"/>
      <c r="O599" s="917">
        <v>-3.9582590455463198E-3</v>
      </c>
      <c r="P599" s="889"/>
      <c r="Q599" s="889"/>
      <c r="R599" s="355"/>
      <c r="W599" s="355"/>
      <c r="X599" s="355"/>
      <c r="Y599" s="355"/>
      <c r="Z599" s="355"/>
      <c r="AA599" s="355"/>
      <c r="AB599" s="355"/>
      <c r="AC599" s="355"/>
      <c r="AD599" s="355"/>
      <c r="AE599" s="355"/>
      <c r="AF599" s="355"/>
      <c r="AG599" s="355"/>
      <c r="AH599" s="355"/>
      <c r="AI599" s="355"/>
      <c r="AJ599" s="355"/>
      <c r="AK599" s="355"/>
      <c r="AL599" s="355"/>
      <c r="AM599" s="355"/>
      <c r="AN599" s="355"/>
      <c r="AO599" s="355"/>
      <c r="AP599" s="355"/>
      <c r="AQ599" s="355"/>
      <c r="AR599" s="355"/>
      <c r="AS599" s="355"/>
      <c r="AT599" s="355"/>
      <c r="AU599" s="355"/>
      <c r="AV599" s="355"/>
      <c r="AW599" s="355"/>
      <c r="AX599" s="355"/>
      <c r="AY599" s="355"/>
      <c r="AZ599" s="355"/>
      <c r="BB599" s="430"/>
      <c r="BW599" s="355"/>
      <c r="BX599" s="355"/>
      <c r="BY599" s="355"/>
      <c r="BZ599" s="355"/>
      <c r="CA599" s="355"/>
      <c r="CB599" s="355"/>
      <c r="CC599" s="355"/>
      <c r="CD599" s="355"/>
      <c r="CE599" s="355"/>
      <c r="CF599" s="355"/>
      <c r="CG599" s="355"/>
      <c r="CH599" s="355"/>
      <c r="CI599" s="355"/>
      <c r="CJ599" s="355"/>
      <c r="CK599" s="355"/>
      <c r="CL599" s="355"/>
      <c r="CM599" s="355"/>
      <c r="CN599" s="355"/>
      <c r="CO599" s="355"/>
      <c r="CP599" s="355"/>
      <c r="CQ599" s="355"/>
      <c r="CR599" s="355"/>
      <c r="CS599" s="355"/>
      <c r="CT599" s="355"/>
      <c r="CU599" s="355"/>
      <c r="CV599" s="355"/>
      <c r="CW599" s="355"/>
      <c r="CX599" s="355"/>
      <c r="CY599" s="355"/>
      <c r="CZ599" s="355"/>
    </row>
    <row r="600" s="354" customFormat="true" ht="25.15" customHeight="true" x14ac:dyDescent="0.2">
      <c r="A600" s="430"/>
      <c r="B600" s="430"/>
      <c r="C600" s="1095" t="s">
        <v>423</v>
      </c>
      <c r="D600" s="1096"/>
      <c r="E600" s="915">
        <v>3.482358766335231E-3</v>
      </c>
      <c r="F600" s="889"/>
      <c r="G600" s="889"/>
      <c r="H600" s="1096" t="s">
        <v>234</v>
      </c>
      <c r="I600" s="1096"/>
      <c r="J600" s="916">
        <v>1.7978673489809097E-2</v>
      </c>
      <c r="K600" s="889"/>
      <c r="L600" s="889"/>
      <c r="M600" s="1096" t="s">
        <v>431</v>
      </c>
      <c r="N600" s="1096"/>
      <c r="O600" s="917">
        <v>-0.11422033209862704</v>
      </c>
      <c r="P600" s="889"/>
      <c r="Q600" s="889"/>
      <c r="R600" s="355"/>
      <c r="W600" s="355"/>
      <c r="X600" s="355"/>
      <c r="Y600" s="355"/>
      <c r="Z600" s="355"/>
      <c r="AA600" s="355"/>
      <c r="AB600" s="355"/>
      <c r="AC600" s="355"/>
      <c r="AD600" s="355"/>
      <c r="AE600" s="355"/>
      <c r="AF600" s="355"/>
      <c r="AG600" s="355"/>
      <c r="AH600" s="355"/>
      <c r="AI600" s="355"/>
      <c r="AJ600" s="355"/>
      <c r="AK600" s="355"/>
      <c r="AL600" s="355"/>
      <c r="AM600" s="355"/>
      <c r="AN600" s="355"/>
      <c r="AO600" s="355"/>
      <c r="AP600" s="355"/>
      <c r="AQ600" s="355"/>
      <c r="AR600" s="355"/>
      <c r="AS600" s="355"/>
      <c r="AT600" s="355"/>
      <c r="AU600" s="355"/>
      <c r="AV600" s="355"/>
      <c r="AW600" s="355"/>
      <c r="AX600" s="355"/>
      <c r="AY600" s="355"/>
      <c r="AZ600" s="355"/>
      <c r="BB600" s="430"/>
      <c r="BW600" s="355"/>
      <c r="BX600" s="355"/>
      <c r="BY600" s="355"/>
      <c r="BZ600" s="355"/>
      <c r="CA600" s="355"/>
      <c r="CB600" s="355"/>
      <c r="CC600" s="355"/>
      <c r="CD600" s="355"/>
      <c r="CE600" s="355"/>
      <c r="CF600" s="355"/>
      <c r="CG600" s="355"/>
      <c r="CH600" s="355"/>
      <c r="CI600" s="355"/>
      <c r="CJ600" s="355"/>
      <c r="CK600" s="355"/>
      <c r="CL600" s="355"/>
      <c r="CM600" s="355"/>
      <c r="CN600" s="355"/>
      <c r="CO600" s="355"/>
      <c r="CP600" s="355"/>
      <c r="CQ600" s="355"/>
      <c r="CR600" s="355"/>
      <c r="CS600" s="355"/>
      <c r="CT600" s="355"/>
      <c r="CU600" s="355"/>
      <c r="CV600" s="355"/>
      <c r="CW600" s="355"/>
      <c r="CX600" s="355"/>
      <c r="CY600" s="355"/>
      <c r="CZ600" s="355"/>
    </row>
    <row r="601" s="354" customFormat="true" ht="25.15" customHeight="true" x14ac:dyDescent="0.2">
      <c r="A601" s="430"/>
      <c r="B601" s="430"/>
      <c r="C601" s="1095" t="s">
        <v>342</v>
      </c>
      <c r="D601" s="1096"/>
      <c r="E601" s="915">
        <v>1.8106977791970073E-2</v>
      </c>
      <c r="F601" s="889"/>
      <c r="G601" s="889"/>
      <c r="H601" s="1096" t="s">
        <v>450</v>
      </c>
      <c r="I601" s="1096"/>
      <c r="J601" s="918">
        <v>6.882880248216107E-4</v>
      </c>
      <c r="K601" s="889"/>
      <c r="L601" s="889"/>
      <c r="M601" s="1096" t="s">
        <v>402</v>
      </c>
      <c r="N601" s="1096"/>
      <c r="O601" s="917">
        <v>9.9265032093643606E-3</v>
      </c>
      <c r="P601" s="889"/>
      <c r="Q601" s="889"/>
      <c r="R601" s="355"/>
      <c r="W601" s="355"/>
      <c r="X601" s="355"/>
      <c r="Y601" s="355"/>
      <c r="Z601" s="355"/>
      <c r="AA601" s="355"/>
      <c r="AB601" s="355"/>
      <c r="AC601" s="355"/>
      <c r="AD601" s="355"/>
      <c r="AE601" s="355"/>
      <c r="AF601" s="355"/>
      <c r="AG601" s="355"/>
      <c r="AH601" s="355"/>
      <c r="AI601" s="355"/>
      <c r="AJ601" s="355"/>
      <c r="AK601" s="355"/>
      <c r="AL601" s="355"/>
      <c r="AM601" s="355"/>
      <c r="AN601" s="355"/>
      <c r="AO601" s="355"/>
      <c r="AP601" s="355"/>
      <c r="AQ601" s="355"/>
      <c r="AR601" s="355"/>
      <c r="AS601" s="355"/>
      <c r="AT601" s="355"/>
      <c r="AU601" s="355"/>
      <c r="AV601" s="355"/>
      <c r="AW601" s="355"/>
      <c r="AX601" s="355"/>
      <c r="AY601" s="355"/>
      <c r="AZ601" s="355"/>
      <c r="BB601" s="430"/>
      <c r="BW601" s="355"/>
      <c r="BX601" s="355"/>
      <c r="BY601" s="355"/>
      <c r="BZ601" s="355"/>
      <c r="CA601" s="355"/>
      <c r="CB601" s="355"/>
      <c r="CC601" s="355"/>
      <c r="CD601" s="355"/>
      <c r="CE601" s="355"/>
      <c r="CF601" s="355"/>
      <c r="CG601" s="355"/>
      <c r="CH601" s="355"/>
      <c r="CI601" s="355"/>
      <c r="CJ601" s="355"/>
      <c r="CK601" s="355"/>
      <c r="CL601" s="355"/>
      <c r="CM601" s="355"/>
      <c r="CN601" s="355"/>
      <c r="CO601" s="355"/>
      <c r="CP601" s="355"/>
      <c r="CQ601" s="355"/>
      <c r="CR601" s="355"/>
      <c r="CS601" s="355"/>
      <c r="CT601" s="355"/>
      <c r="CU601" s="355"/>
      <c r="CV601" s="355"/>
      <c r="CW601" s="355"/>
      <c r="CX601" s="355"/>
      <c r="CY601" s="355"/>
      <c r="CZ601" s="355"/>
    </row>
    <row r="602" s="354" customFormat="true" ht="25.15" customHeight="true" x14ac:dyDescent="0.2">
      <c r="A602" s="430"/>
      <c r="B602" s="430"/>
      <c r="C602" s="1095" t="s">
        <v>333</v>
      </c>
      <c r="D602" s="1096"/>
      <c r="E602" s="915">
        <v>1.021878067535238E-2</v>
      </c>
      <c r="F602" s="889"/>
      <c r="G602" s="889"/>
      <c r="H602" s="1094"/>
      <c r="I602" s="1094"/>
      <c r="J602" s="889"/>
      <c r="K602" s="889"/>
      <c r="L602" s="889"/>
      <c r="M602" s="1096" t="s">
        <v>413</v>
      </c>
      <c r="N602" s="1096"/>
      <c r="O602" s="917">
        <v>1.4164202093099108E-3</v>
      </c>
      <c r="P602" s="889"/>
      <c r="Q602" s="889"/>
      <c r="R602" s="355"/>
      <c r="W602" s="355"/>
      <c r="X602" s="355"/>
      <c r="Y602" s="355"/>
      <c r="Z602" s="355"/>
      <c r="AA602" s="355"/>
      <c r="AB602" s="355"/>
      <c r="AC602" s="355"/>
      <c r="AD602" s="355"/>
      <c r="AE602" s="355"/>
      <c r="AF602" s="355"/>
      <c r="AG602" s="355"/>
      <c r="AH602" s="355"/>
      <c r="AI602" s="355"/>
      <c r="AJ602" s="355"/>
      <c r="AK602" s="355"/>
      <c r="AL602" s="355"/>
      <c r="AM602" s="355"/>
      <c r="AN602" s="355"/>
      <c r="AO602" s="355"/>
      <c r="AP602" s="355"/>
      <c r="AQ602" s="355"/>
      <c r="AR602" s="355"/>
      <c r="AS602" s="355"/>
      <c r="AT602" s="355"/>
      <c r="AU602" s="355"/>
      <c r="AV602" s="355"/>
      <c r="AW602" s="355"/>
      <c r="AX602" s="355"/>
      <c r="AY602" s="355"/>
      <c r="AZ602" s="355"/>
      <c r="BB602" s="430"/>
      <c r="BW602" s="355"/>
      <c r="BX602" s="355"/>
      <c r="BY602" s="355"/>
      <c r="BZ602" s="355"/>
      <c r="CA602" s="355"/>
      <c r="CB602" s="355"/>
      <c r="CC602" s="355"/>
      <c r="CD602" s="355"/>
      <c r="CE602" s="355"/>
      <c r="CF602" s="355"/>
      <c r="CG602" s="355"/>
      <c r="CH602" s="355"/>
      <c r="CI602" s="355"/>
      <c r="CJ602" s="355"/>
      <c r="CK602" s="355"/>
      <c r="CL602" s="355"/>
      <c r="CM602" s="355"/>
      <c r="CN602" s="355"/>
      <c r="CO602" s="355"/>
      <c r="CP602" s="355"/>
      <c r="CQ602" s="355"/>
      <c r="CR602" s="355"/>
      <c r="CS602" s="355"/>
      <c r="CT602" s="355"/>
      <c r="CU602" s="355"/>
      <c r="CV602" s="355"/>
      <c r="CW602" s="355"/>
      <c r="CX602" s="355"/>
      <c r="CY602" s="355"/>
      <c r="CZ602" s="355"/>
    </row>
    <row r="603" s="354" customFormat="true" ht="25.15" customHeight="true" x14ac:dyDescent="0.2">
      <c r="A603" s="430"/>
      <c r="B603" s="430"/>
      <c r="C603" s="1095" t="s">
        <v>326</v>
      </c>
      <c r="D603" s="1096"/>
      <c r="E603" s="915">
        <v>9.8576833711418628E-3</v>
      </c>
      <c r="F603" s="889"/>
      <c r="G603" s="889"/>
      <c r="H603" s="1094"/>
      <c r="I603" s="1094"/>
      <c r="J603" s="889"/>
      <c r="K603" s="889"/>
      <c r="L603" s="889"/>
      <c r="M603" s="1096" t="s">
        <v>346</v>
      </c>
      <c r="N603" s="1096"/>
      <c r="O603" s="917">
        <v>1.787196830996008E-2</v>
      </c>
      <c r="P603" s="889"/>
      <c r="Q603" s="889"/>
      <c r="R603" s="355"/>
      <c r="W603" s="355"/>
      <c r="X603" s="355"/>
      <c r="Y603" s="355"/>
      <c r="Z603" s="355"/>
      <c r="AA603" s="355"/>
      <c r="AB603" s="355"/>
      <c r="AC603" s="355"/>
      <c r="AD603" s="355"/>
      <c r="AE603" s="355"/>
      <c r="AF603" s="355"/>
      <c r="AG603" s="355"/>
      <c r="AH603" s="355"/>
      <c r="AI603" s="355"/>
      <c r="AJ603" s="355"/>
      <c r="AK603" s="355"/>
      <c r="AL603" s="355"/>
      <c r="AM603" s="355"/>
      <c r="AN603" s="355"/>
      <c r="AO603" s="355"/>
      <c r="AP603" s="355"/>
      <c r="AQ603" s="355"/>
      <c r="AR603" s="355"/>
      <c r="AS603" s="355"/>
      <c r="AT603" s="355"/>
      <c r="AU603" s="355"/>
      <c r="AV603" s="355"/>
      <c r="AW603" s="355"/>
      <c r="AX603" s="355"/>
      <c r="AY603" s="355"/>
      <c r="AZ603" s="355"/>
      <c r="BB603" s="430"/>
      <c r="BW603" s="355"/>
      <c r="BX603" s="355"/>
      <c r="BY603" s="355"/>
      <c r="BZ603" s="355"/>
      <c r="CA603" s="355"/>
      <c r="CB603" s="355"/>
      <c r="CC603" s="355"/>
      <c r="CD603" s="355"/>
      <c r="CE603" s="355"/>
      <c r="CF603" s="355"/>
      <c r="CG603" s="355"/>
      <c r="CH603" s="355"/>
      <c r="CI603" s="355"/>
      <c r="CJ603" s="355"/>
      <c r="CK603" s="355"/>
      <c r="CL603" s="355"/>
      <c r="CM603" s="355"/>
      <c r="CN603" s="355"/>
      <c r="CO603" s="355"/>
      <c r="CP603" s="355"/>
      <c r="CQ603" s="355"/>
      <c r="CR603" s="355"/>
      <c r="CS603" s="355"/>
      <c r="CT603" s="355"/>
      <c r="CU603" s="355"/>
      <c r="CV603" s="355"/>
      <c r="CW603" s="355"/>
      <c r="CX603" s="355"/>
      <c r="CY603" s="355"/>
      <c r="CZ603" s="355"/>
    </row>
    <row r="604" s="355" customFormat="true" ht="25.15" customHeight="true" x14ac:dyDescent="0.2">
      <c r="A604" s="431"/>
      <c r="B604" s="431"/>
      <c r="C604" s="1095" t="s">
        <v>311</v>
      </c>
      <c r="D604" s="1096"/>
      <c r="E604" s="915">
        <v>0.1184165142262185</v>
      </c>
      <c r="F604" s="889"/>
      <c r="G604" s="889"/>
      <c r="H604" s="1096" t="s">
        <v>256</v>
      </c>
      <c r="I604" s="1096"/>
      <c r="J604" s="1096"/>
      <c r="K604" s="889"/>
      <c r="L604" s="889"/>
      <c r="M604" s="1096" t="s">
        <v>358</v>
      </c>
      <c r="N604" s="1096"/>
      <c r="O604" s="917">
        <v>7.0971870433178376E-3</v>
      </c>
      <c r="P604" s="889"/>
      <c r="Q604" s="889"/>
      <c r="BB604" s="431"/>
    </row>
    <row r="605" s="355" customFormat="true" ht="25.15" customHeight="true" x14ac:dyDescent="0.2">
      <c r="A605" s="431"/>
      <c r="B605" s="431"/>
      <c r="C605" s="1095" t="s">
        <v>309</v>
      </c>
      <c r="D605" s="1096"/>
      <c r="E605" s="915">
        <v>-0.12204876490933246</v>
      </c>
      <c r="F605" s="889"/>
      <c r="G605" s="889"/>
      <c r="H605" s="1096" t="s">
        <v>206</v>
      </c>
      <c r="I605" s="1096"/>
      <c r="J605" s="946" t="s">
        <v>207</v>
      </c>
      <c r="K605" s="889"/>
      <c r="L605" s="889"/>
      <c r="M605" s="1096" t="s">
        <v>438</v>
      </c>
      <c r="N605" s="1096"/>
      <c r="O605" s="917">
        <v>2.1311937793516547E-2</v>
      </c>
      <c r="P605" s="889"/>
      <c r="Q605" s="889"/>
      <c r="BB605" s="431"/>
    </row>
    <row r="606" s="355" customFormat="true" ht="25.15" customHeight="true" x14ac:dyDescent="0.2">
      <c r="A606" s="431"/>
      <c r="B606" s="431"/>
      <c r="C606" s="1095" t="s">
        <v>452</v>
      </c>
      <c r="D606" s="1096"/>
      <c r="E606" s="915">
        <v>3.4495761745725184E-4</v>
      </c>
      <c r="F606" s="889"/>
      <c r="G606" s="889"/>
      <c r="H606" s="1096" t="s">
        <v>207</v>
      </c>
      <c r="I606" s="1096"/>
      <c r="J606" s="947">
        <v>0.99999999999999989</v>
      </c>
      <c r="K606" s="889"/>
      <c r="L606" s="889"/>
      <c r="M606" s="1096" t="s">
        <v>310</v>
      </c>
      <c r="N606" s="1096"/>
      <c r="O606" s="917">
        <v>0.13355020202139486</v>
      </c>
      <c r="P606" s="889"/>
      <c r="Q606" s="889"/>
      <c r="BB606" s="431"/>
    </row>
    <row r="607" s="355" customFormat="true" ht="25.15" customHeight="true" x14ac:dyDescent="0.2">
      <c r="A607" s="431"/>
      <c r="B607" s="431"/>
      <c r="C607" s="1095" t="s">
        <v>351</v>
      </c>
      <c r="D607" s="1096"/>
      <c r="E607" s="915">
        <v>5.3219730547366699E-3</v>
      </c>
      <c r="F607" s="889"/>
      <c r="G607" s="889"/>
      <c r="H607" s="1094"/>
      <c r="I607" s="1094"/>
      <c r="J607" s="889"/>
      <c r="K607" s="889"/>
      <c r="L607" s="889"/>
      <c r="M607" s="1096" t="s">
        <v>373</v>
      </c>
      <c r="N607" s="1096"/>
      <c r="O607" s="917">
        <v>1.3038215226139913E-2</v>
      </c>
      <c r="P607" s="889"/>
      <c r="Q607" s="889"/>
      <c r="BB607" s="431"/>
    </row>
    <row r="608" s="355" customFormat="true" ht="25.15" customHeight="true" x14ac:dyDescent="0.2">
      <c r="A608" s="431"/>
      <c r="B608" s="431"/>
      <c r="C608" s="1095" t="s">
        <v>435</v>
      </c>
      <c r="D608" s="1096"/>
      <c r="E608" s="915">
        <v>5.3623090709936427E-2</v>
      </c>
      <c r="F608" s="889"/>
      <c r="G608" s="889"/>
      <c r="H608" s="1094"/>
      <c r="I608" s="1094"/>
      <c r="J608" s="889"/>
      <c r="K608" s="889"/>
      <c r="L608" s="889"/>
      <c r="M608" s="1096" t="s">
        <v>334</v>
      </c>
      <c r="N608" s="1096"/>
      <c r="O608" s="917">
        <v>5.0758829200062252E-3</v>
      </c>
      <c r="P608" s="889"/>
      <c r="Q608" s="889"/>
      <c r="BB608" s="431"/>
    </row>
    <row r="609" s="355" customFormat="true" ht="25.15" customHeight="true" x14ac:dyDescent="0.2">
      <c r="A609" s="431"/>
      <c r="B609" s="431"/>
      <c r="C609" s="1095" t="s">
        <v>437</v>
      </c>
      <c r="D609" s="1096"/>
      <c r="E609" s="915">
        <v>-1.7612335191254443E-2</v>
      </c>
      <c r="F609" s="889"/>
      <c r="G609" s="889"/>
      <c r="H609" s="1094"/>
      <c r="I609" s="1094"/>
      <c r="J609" s="889"/>
      <c r="K609" s="889"/>
      <c r="L609" s="889"/>
      <c r="M609" s="1096" t="s">
        <v>379</v>
      </c>
      <c r="N609" s="1096"/>
      <c r="O609" s="917">
        <v>-1.7533696892340718E-3</v>
      </c>
      <c r="P609" s="889"/>
      <c r="Q609" s="889"/>
      <c r="BB609" s="431"/>
    </row>
    <row r="610" s="355" customFormat="true" ht="25.15" customHeight="true" x14ac:dyDescent="0.2">
      <c r="A610" s="431"/>
      <c r="B610" s="431"/>
      <c r="C610" s="1095" t="s">
        <v>403</v>
      </c>
      <c r="D610" s="1096"/>
      <c r="E610" s="915">
        <v>-1.9407076945190886E-3</v>
      </c>
      <c r="F610" s="889"/>
      <c r="G610" s="889"/>
      <c r="H610" s="1094"/>
      <c r="I610" s="1094"/>
      <c r="J610" s="889"/>
      <c r="K610" s="889"/>
      <c r="L610" s="889"/>
      <c r="M610" s="1096" t="s">
        <v>404</v>
      </c>
      <c r="N610" s="1096"/>
      <c r="O610" s="917">
        <v>7.4093637164916641E-3</v>
      </c>
      <c r="P610" s="889"/>
      <c r="Q610" s="889"/>
      <c r="BB610" s="431"/>
    </row>
    <row r="611" s="355" customFormat="true" ht="25.15" customHeight="true" x14ac:dyDescent="0.2">
      <c r="A611" s="431"/>
      <c r="B611" s="431"/>
      <c r="C611" s="1095" t="s">
        <v>318</v>
      </c>
      <c r="D611" s="1096"/>
      <c r="E611" s="915">
        <v>7.8238657626057043E-2</v>
      </c>
      <c r="F611" s="889"/>
      <c r="G611" s="889"/>
      <c r="H611" s="1094"/>
      <c r="I611" s="1094"/>
      <c r="J611" s="889"/>
      <c r="K611" s="889"/>
      <c r="L611" s="889"/>
      <c r="M611" s="1096" t="s">
        <v>353</v>
      </c>
      <c r="N611" s="1096"/>
      <c r="O611" s="917">
        <v>1.2780445625065548E-2</v>
      </c>
      <c r="P611" s="889"/>
      <c r="Q611" s="889"/>
      <c r="BB611" s="431"/>
    </row>
    <row r="612" s="355" customFormat="true" ht="25.15" customHeight="true" x14ac:dyDescent="0.2">
      <c r="A612" s="431"/>
      <c r="B612" s="431"/>
      <c r="C612" s="1095" t="s">
        <v>214</v>
      </c>
      <c r="D612" s="1096"/>
      <c r="E612" s="915">
        <v>6.3223673882058004E-2</v>
      </c>
      <c r="F612" s="889"/>
      <c r="G612" s="889"/>
      <c r="H612" s="1094"/>
      <c r="I612" s="1094"/>
      <c r="J612" s="889"/>
      <c r="K612" s="889"/>
      <c r="L612" s="889"/>
      <c r="M612" s="1096" t="s">
        <v>371</v>
      </c>
      <c r="N612" s="1096"/>
      <c r="O612" s="917">
        <v>-2.1568384986312954E-3</v>
      </c>
      <c r="P612" s="889"/>
      <c r="Q612" s="889"/>
      <c r="BB612" s="431"/>
    </row>
    <row r="613" s="355" customFormat="true" ht="25.15" customHeight="true" x14ac:dyDescent="0.2">
      <c r="A613" s="431"/>
      <c r="B613" s="431"/>
      <c r="C613" s="1095" t="s">
        <v>436</v>
      </c>
      <c r="D613" s="1096"/>
      <c r="E613" s="915">
        <v>1.6316293022385315E-2</v>
      </c>
      <c r="F613" s="889"/>
      <c r="G613" s="889"/>
      <c r="H613" s="1094"/>
      <c r="I613" s="1094"/>
      <c r="J613" s="889"/>
      <c r="K613" s="889"/>
      <c r="L613" s="889"/>
      <c r="M613" s="1096" t="s">
        <v>313</v>
      </c>
      <c r="N613" s="1096"/>
      <c r="O613" s="917">
        <v>-9.4891056608451138E-2</v>
      </c>
      <c r="P613" s="889"/>
      <c r="Q613" s="889"/>
      <c r="BB613" s="431"/>
    </row>
    <row r="614" s="355" customFormat="true" ht="25.15" customHeight="true" x14ac:dyDescent="0.2">
      <c r="A614" s="431"/>
      <c r="B614" s="431"/>
      <c r="C614" s="1095" t="s">
        <v>218</v>
      </c>
      <c r="D614" s="1096"/>
      <c r="E614" s="915">
        <v>6.2881381210242365E-2</v>
      </c>
      <c r="F614" s="889"/>
      <c r="G614" s="889"/>
      <c r="H614" s="1094"/>
      <c r="I614" s="1094"/>
      <c r="J614" s="889"/>
      <c r="K614" s="889"/>
      <c r="L614" s="889"/>
      <c r="M614" s="1096" t="s">
        <v>407</v>
      </c>
      <c r="N614" s="1096"/>
      <c r="O614" s="917">
        <v>4.6659616009468857E-3</v>
      </c>
      <c r="P614" s="889"/>
      <c r="Q614" s="889"/>
      <c r="BB614" s="431"/>
    </row>
    <row r="615" s="355" customFormat="true" ht="25.15" customHeight="true" x14ac:dyDescent="0.2">
      <c r="A615" s="431"/>
      <c r="B615" s="431"/>
      <c r="C615" s="1095" t="s">
        <v>432</v>
      </c>
      <c r="D615" s="1096"/>
      <c r="E615" s="915">
        <v>6.6845621793295215E-2</v>
      </c>
      <c r="F615" s="889"/>
      <c r="G615" s="889"/>
      <c r="H615" s="1094"/>
      <c r="I615" s="1094"/>
      <c r="J615" s="889"/>
      <c r="K615" s="889"/>
      <c r="L615" s="889"/>
      <c r="M615" s="1096" t="s">
        <v>440</v>
      </c>
      <c r="N615" s="1096"/>
      <c r="O615" s="917">
        <v>-1.5744476289435507E-2</v>
      </c>
      <c r="P615" s="889"/>
      <c r="Q615" s="889"/>
      <c r="BB615" s="431"/>
    </row>
    <row r="616" s="355" customFormat="true" ht="25.15" customHeight="true" x14ac:dyDescent="0.2">
      <c r="A616" s="431"/>
      <c r="B616" s="431"/>
      <c r="C616" s="1095" t="s">
        <v>217</v>
      </c>
      <c r="D616" s="1096"/>
      <c r="E616" s="915">
        <v>9.4046072270054931E-2</v>
      </c>
      <c r="F616" s="889"/>
      <c r="G616" s="889"/>
      <c r="H616" s="1094"/>
      <c r="I616" s="1094"/>
      <c r="J616" s="889"/>
      <c r="K616" s="889"/>
      <c r="L616" s="889"/>
      <c r="M616" s="1096" t="s">
        <v>409</v>
      </c>
      <c r="N616" s="1096"/>
      <c r="O616" s="917">
        <v>5.5141129242318575E-3</v>
      </c>
      <c r="P616" s="889"/>
      <c r="Q616" s="889"/>
      <c r="BB616" s="431"/>
    </row>
    <row r="617" s="355" customFormat="true" ht="25.15" customHeight="true" x14ac:dyDescent="0.2">
      <c r="A617" s="431"/>
      <c r="B617" s="431"/>
      <c r="C617" s="1095" t="s">
        <v>434</v>
      </c>
      <c r="D617" s="1096"/>
      <c r="E617" s="915">
        <v>5.6202327286248362E-2</v>
      </c>
      <c r="F617" s="889"/>
      <c r="G617" s="889"/>
      <c r="H617" s="1094"/>
      <c r="I617" s="1094"/>
      <c r="J617" s="889"/>
      <c r="K617" s="889"/>
      <c r="L617" s="889"/>
      <c r="M617" s="1096" t="s">
        <v>405</v>
      </c>
      <c r="N617" s="1096"/>
      <c r="O617" s="917">
        <v>-4.2316100698967405E-4</v>
      </c>
      <c r="P617" s="889"/>
      <c r="Q617" s="889"/>
      <c r="BB617" s="431"/>
    </row>
    <row r="618" s="355" customFormat="true" ht="25.15" customHeight="true" x14ac:dyDescent="0.2">
      <c r="A618" s="431"/>
      <c r="B618" s="431"/>
      <c r="C618" s="1095" t="s">
        <v>234</v>
      </c>
      <c r="D618" s="1096"/>
      <c r="E618" s="915">
        <v>1.8010563204052799E-2</v>
      </c>
      <c r="F618" s="889"/>
      <c r="G618" s="889"/>
      <c r="H618" s="1094"/>
      <c r="I618" s="1094"/>
      <c r="J618" s="889"/>
      <c r="K618" s="889"/>
      <c r="L618" s="889"/>
      <c r="M618" s="1096" t="s">
        <v>447</v>
      </c>
      <c r="N618" s="1096"/>
      <c r="O618" s="917">
        <v>-9.3110989670114695E-3</v>
      </c>
      <c r="P618" s="889"/>
      <c r="Q618" s="889"/>
      <c r="BB618" s="431"/>
    </row>
    <row r="619" s="355" customFormat="true" ht="25.15" customHeight="true" x14ac:dyDescent="0.2">
      <c r="A619" s="431"/>
      <c r="B619" s="431"/>
      <c r="C619" s="1095" t="s">
        <v>450</v>
      </c>
      <c r="D619" s="1096"/>
      <c r="E619" s="920">
        <v>-4.3195289530296218E-3</v>
      </c>
      <c r="F619" s="889"/>
      <c r="G619" s="889"/>
      <c r="H619" s="1094"/>
      <c r="I619" s="1094"/>
      <c r="J619" s="889"/>
      <c r="K619" s="889"/>
      <c r="L619" s="889"/>
      <c r="M619" s="1096" t="s">
        <v>433</v>
      </c>
      <c r="N619" s="1096"/>
      <c r="O619" s="917">
        <v>9.3894785075615342E-2</v>
      </c>
      <c r="P619" s="889"/>
      <c r="Q619" s="889"/>
      <c r="BB619" s="431"/>
    </row>
    <row r="620" s="355" customFormat="true" ht="25.15" customHeight="true" x14ac:dyDescent="0.2">
      <c r="A620" s="431"/>
      <c r="B620" s="431"/>
      <c r="C620" s="1095"/>
      <c r="D620" s="1094"/>
      <c r="E620" s="889"/>
      <c r="F620" s="889"/>
      <c r="G620" s="889"/>
      <c r="H620" s="1094"/>
      <c r="I620" s="1094"/>
      <c r="J620" s="889"/>
      <c r="K620" s="889"/>
      <c r="L620" s="889"/>
      <c r="M620" s="1096" t="s">
        <v>360</v>
      </c>
      <c r="N620" s="1096"/>
      <c r="O620" s="917">
        <v>1.5185213367351457E-3</v>
      </c>
      <c r="P620" s="889"/>
      <c r="Q620" s="889"/>
      <c r="BB620" s="431"/>
    </row>
    <row r="621" s="355" customFormat="true" ht="25.15" customHeight="true" x14ac:dyDescent="0.2">
      <c r="A621" s="431"/>
      <c r="B621" s="431"/>
      <c r="C621" s="1095"/>
      <c r="D621" s="1094"/>
      <c r="E621" s="889"/>
      <c r="F621" s="889"/>
      <c r="G621" s="889"/>
      <c r="H621" s="1094"/>
      <c r="I621" s="1094"/>
      <c r="J621" s="889"/>
      <c r="K621" s="889"/>
      <c r="L621" s="889"/>
      <c r="M621" s="1096" t="s">
        <v>411</v>
      </c>
      <c r="N621" s="1096"/>
      <c r="O621" s="917">
        <v>1.9595734791367542E-3</v>
      </c>
      <c r="P621" s="889"/>
      <c r="Q621" s="889"/>
      <c r="BB621" s="431"/>
    </row>
    <row r="622" s="355" customFormat="true" ht="25.15" customHeight="true" x14ac:dyDescent="0.2">
      <c r="A622" s="431"/>
      <c r="B622" s="431"/>
      <c r="C622" s="1095" t="s">
        <v>256</v>
      </c>
      <c r="D622" s="1096"/>
      <c r="E622" s="1096"/>
      <c r="F622" s="889"/>
      <c r="G622" s="889"/>
      <c r="H622" s="1094"/>
      <c r="I622" s="1094"/>
      <c r="J622" s="889"/>
      <c r="K622" s="889"/>
      <c r="L622" s="889"/>
      <c r="M622" s="1096" t="s">
        <v>352</v>
      </c>
      <c r="N622" s="1096"/>
      <c r="O622" s="917">
        <v>1.2912871972627325E-2</v>
      </c>
      <c r="P622" s="889"/>
      <c r="Q622" s="889"/>
      <c r="BB622" s="431"/>
    </row>
    <row r="623" s="355" customFormat="true" ht="25.15" customHeight="true" x14ac:dyDescent="0.2">
      <c r="A623" s="431"/>
      <c r="B623" s="431"/>
      <c r="C623" s="1095" t="s">
        <v>206</v>
      </c>
      <c r="D623" s="1096"/>
      <c r="E623" s="948" t="s">
        <v>207</v>
      </c>
      <c r="F623" s="889"/>
      <c r="G623" s="889"/>
      <c r="H623" s="1094"/>
      <c r="I623" s="1094"/>
      <c r="J623" s="889"/>
      <c r="K623" s="889"/>
      <c r="L623" s="889"/>
      <c r="M623" s="1096" t="s">
        <v>445</v>
      </c>
      <c r="N623" s="1096"/>
      <c r="O623" s="917">
        <v>7.8677749382797136E-3</v>
      </c>
      <c r="P623" s="889"/>
      <c r="Q623" s="889"/>
      <c r="BB623" s="431"/>
    </row>
    <row r="624" s="355" customFormat="true" ht="25.15" customHeight="true" x14ac:dyDescent="0.2">
      <c r="A624" s="431"/>
      <c r="B624" s="431"/>
      <c r="C624" s="1095" t="s">
        <v>207</v>
      </c>
      <c r="D624" s="1096"/>
      <c r="E624" s="949">
        <v>1</v>
      </c>
      <c r="F624" s="889"/>
      <c r="G624" s="889"/>
      <c r="H624" s="1094"/>
      <c r="I624" s="1094"/>
      <c r="J624" s="889"/>
      <c r="K624" s="889"/>
      <c r="L624" s="889"/>
      <c r="M624" s="1096" t="s">
        <v>423</v>
      </c>
      <c r="N624" s="1096"/>
      <c r="O624" s="917">
        <v>2.2179560943381021E-3</v>
      </c>
      <c r="P624" s="889"/>
      <c r="Q624" s="889"/>
      <c r="BB624" s="431"/>
    </row>
    <row r="625" s="355" customFormat="true" ht="25.15" customHeight="true" x14ac:dyDescent="0.2">
      <c r="A625" s="431"/>
      <c r="B625" s="431"/>
      <c r="C625" s="1095"/>
      <c r="D625" s="1094"/>
      <c r="E625" s="889"/>
      <c r="F625" s="889"/>
      <c r="G625" s="889"/>
      <c r="H625" s="1094"/>
      <c r="I625" s="1094"/>
      <c r="J625" s="889"/>
      <c r="K625" s="889"/>
      <c r="L625" s="889"/>
      <c r="M625" s="1096" t="s">
        <v>342</v>
      </c>
      <c r="N625" s="1096"/>
      <c r="O625" s="917">
        <v>1.1665460709482338E-2</v>
      </c>
      <c r="P625" s="889"/>
      <c r="Q625" s="889"/>
      <c r="BB625" s="431"/>
    </row>
    <row r="626" s="355" customFormat="true" ht="25.15" customHeight="true" x14ac:dyDescent="0.2">
      <c r="A626" s="431"/>
      <c r="B626" s="431"/>
      <c r="C626" s="1095"/>
      <c r="D626" s="1094"/>
      <c r="E626" s="889"/>
      <c r="F626" s="889"/>
      <c r="G626" s="889"/>
      <c r="H626" s="1094"/>
      <c r="I626" s="1094"/>
      <c r="J626" s="889"/>
      <c r="K626" s="889"/>
      <c r="L626" s="889"/>
      <c r="M626" s="1096" t="s">
        <v>333</v>
      </c>
      <c r="N626" s="1096"/>
      <c r="O626" s="917">
        <v>4.5643879903343549E-3</v>
      </c>
      <c r="P626" s="889"/>
      <c r="Q626" s="889"/>
      <c r="BB626" s="431"/>
    </row>
    <row r="627" s="355" customFormat="true" ht="25.15" customHeight="true" x14ac:dyDescent="0.2">
      <c r="A627" s="431"/>
      <c r="B627" s="431"/>
      <c r="C627" s="1095"/>
      <c r="D627" s="1094"/>
      <c r="E627" s="889"/>
      <c r="F627" s="889"/>
      <c r="G627" s="889"/>
      <c r="H627" s="1094"/>
      <c r="I627" s="1094"/>
      <c r="J627" s="889"/>
      <c r="K627" s="889"/>
      <c r="L627" s="889"/>
      <c r="M627" s="1096" t="s">
        <v>326</v>
      </c>
      <c r="N627" s="1096"/>
      <c r="O627" s="917">
        <v>1.6213376359222473E-2</v>
      </c>
      <c r="P627" s="889"/>
      <c r="Q627" s="889"/>
      <c r="BB627" s="431"/>
    </row>
    <row r="628" s="355" customFormat="true" ht="25.15" customHeight="true" x14ac:dyDescent="0.2">
      <c r="A628" s="431"/>
      <c r="B628" s="431"/>
      <c r="C628" s="1095"/>
      <c r="D628" s="1094"/>
      <c r="E628" s="889"/>
      <c r="F628" s="889"/>
      <c r="G628" s="889"/>
      <c r="H628" s="1094"/>
      <c r="I628" s="1094"/>
      <c r="J628" s="889"/>
      <c r="K628" s="889"/>
      <c r="L628" s="889"/>
      <c r="M628" s="1096" t="s">
        <v>311</v>
      </c>
      <c r="N628" s="1096"/>
      <c r="O628" s="917">
        <v>0.12237880934130307</v>
      </c>
      <c r="P628" s="889"/>
      <c r="Q628" s="889"/>
      <c r="BB628" s="431"/>
    </row>
    <row r="629" s="355" customFormat="true" ht="25.15" customHeight="true" x14ac:dyDescent="0.2">
      <c r="A629" s="431"/>
      <c r="B629" s="431"/>
      <c r="C629" s="1095"/>
      <c r="D629" s="1094"/>
      <c r="E629" s="889"/>
      <c r="F629" s="889"/>
      <c r="G629" s="889"/>
      <c r="H629" s="1094"/>
      <c r="I629" s="1094"/>
      <c r="J629" s="889"/>
      <c r="K629" s="889"/>
      <c r="L629" s="889"/>
      <c r="M629" s="1096" t="s">
        <v>309</v>
      </c>
      <c r="N629" s="1096"/>
      <c r="O629" s="917">
        <v>-0.11907518594610128</v>
      </c>
      <c r="P629" s="889"/>
      <c r="Q629" s="889"/>
      <c r="BB629" s="431"/>
    </row>
    <row r="630" s="355" customFormat="true" ht="25.15" customHeight="true" x14ac:dyDescent="0.2">
      <c r="A630" s="431"/>
      <c r="B630" s="431"/>
      <c r="C630" s="1095"/>
      <c r="D630" s="1094"/>
      <c r="E630" s="889"/>
      <c r="F630" s="889"/>
      <c r="G630" s="889"/>
      <c r="H630" s="1094"/>
      <c r="I630" s="1094"/>
      <c r="J630" s="889"/>
      <c r="K630" s="889"/>
      <c r="L630" s="889"/>
      <c r="M630" s="1096" t="s">
        <v>452</v>
      </c>
      <c r="N630" s="1096"/>
      <c r="O630" s="917">
        <v>5.3342118146172159E-3</v>
      </c>
      <c r="P630" s="889"/>
      <c r="Q630" s="889"/>
      <c r="BB630" s="431"/>
    </row>
    <row r="631" s="355" customFormat="true" ht="25.15" customHeight="true" x14ac:dyDescent="0.2">
      <c r="A631" s="431"/>
      <c r="B631" s="431"/>
      <c r="C631" s="1095"/>
      <c r="D631" s="1094"/>
      <c r="E631" s="889"/>
      <c r="F631" s="889"/>
      <c r="G631" s="889"/>
      <c r="H631" s="1094"/>
      <c r="I631" s="1094"/>
      <c r="J631" s="889"/>
      <c r="K631" s="889"/>
      <c r="L631" s="889"/>
      <c r="M631" s="1096" t="s">
        <v>351</v>
      </c>
      <c r="N631" s="1096"/>
      <c r="O631" s="917">
        <v>2.9066076622429602E-4</v>
      </c>
      <c r="P631" s="889"/>
      <c r="Q631" s="889"/>
      <c r="BB631" s="431"/>
    </row>
    <row r="632" s="355" customFormat="true" ht="25.15" customHeight="true" x14ac:dyDescent="0.2">
      <c r="A632" s="431"/>
      <c r="B632" s="431"/>
      <c r="C632" s="1095"/>
      <c r="D632" s="1094"/>
      <c r="E632" s="889"/>
      <c r="F632" s="889"/>
      <c r="G632" s="889"/>
      <c r="H632" s="1094"/>
      <c r="I632" s="1094"/>
      <c r="J632" s="889"/>
      <c r="K632" s="889"/>
      <c r="L632" s="889"/>
      <c r="M632" s="1096" t="s">
        <v>435</v>
      </c>
      <c r="N632" s="1096"/>
      <c r="O632" s="917">
        <v>3.7090032252123123E-2</v>
      </c>
      <c r="P632" s="889"/>
      <c r="Q632" s="889"/>
      <c r="BB632" s="431"/>
    </row>
    <row r="633" s="355" customFormat="true" ht="25.15" customHeight="true" x14ac:dyDescent="0.2">
      <c r="A633" s="431"/>
      <c r="B633" s="431"/>
      <c r="C633" s="1095"/>
      <c r="D633" s="1094"/>
      <c r="E633" s="889"/>
      <c r="F633" s="889"/>
      <c r="G633" s="889"/>
      <c r="H633" s="1094"/>
      <c r="I633" s="1094"/>
      <c r="J633" s="889"/>
      <c r="K633" s="889"/>
      <c r="L633" s="889"/>
      <c r="M633" s="1096" t="s">
        <v>437</v>
      </c>
      <c r="N633" s="1096"/>
      <c r="O633" s="917">
        <v>-1.3273992338632357E-2</v>
      </c>
      <c r="P633" s="889"/>
      <c r="Q633" s="889"/>
      <c r="BB633" s="431"/>
    </row>
    <row r="634" s="355" customFormat="true" ht="25.15" customHeight="true" x14ac:dyDescent="0.2">
      <c r="A634" s="431"/>
      <c r="B634" s="431"/>
      <c r="C634" s="1095"/>
      <c r="D634" s="1094"/>
      <c r="E634" s="889"/>
      <c r="F634" s="889"/>
      <c r="G634" s="889"/>
      <c r="H634" s="1094"/>
      <c r="I634" s="1094"/>
      <c r="J634" s="889"/>
      <c r="K634" s="889"/>
      <c r="L634" s="889"/>
      <c r="M634" s="1096" t="s">
        <v>403</v>
      </c>
      <c r="N634" s="1096"/>
      <c r="O634" s="917">
        <v>-2.0905975088652377E-4</v>
      </c>
      <c r="P634" s="889"/>
      <c r="Q634" s="889"/>
      <c r="BB634" s="431"/>
    </row>
    <row r="635" s="355" customFormat="true" ht="25.15" customHeight="true" x14ac:dyDescent="0.2">
      <c r="A635" s="431"/>
      <c r="B635" s="431"/>
      <c r="C635" s="1095"/>
      <c r="D635" s="1094"/>
      <c r="E635" s="889"/>
      <c r="F635" s="889"/>
      <c r="G635" s="889"/>
      <c r="H635" s="1094"/>
      <c r="I635" s="1094"/>
      <c r="J635" s="889"/>
      <c r="K635" s="889"/>
      <c r="L635" s="889"/>
      <c r="M635" s="1096" t="s">
        <v>318</v>
      </c>
      <c r="N635" s="1096"/>
      <c r="O635" s="917">
        <v>7.1278236858556221E-2</v>
      </c>
      <c r="P635" s="889"/>
      <c r="Q635" s="889"/>
      <c r="BB635" s="431"/>
    </row>
    <row r="636" s="355" customFormat="true" ht="25.15" customHeight="true" x14ac:dyDescent="0.2">
      <c r="A636" s="431"/>
      <c r="B636" s="431"/>
      <c r="C636" s="1095"/>
      <c r="D636" s="1094"/>
      <c r="E636" s="889"/>
      <c r="F636" s="889"/>
      <c r="G636" s="889"/>
      <c r="H636" s="1094"/>
      <c r="I636" s="1094"/>
      <c r="J636" s="889"/>
      <c r="K636" s="889"/>
      <c r="L636" s="889"/>
      <c r="M636" s="1096" t="s">
        <v>214</v>
      </c>
      <c r="N636" s="1096"/>
      <c r="O636" s="917">
        <v>0.10377125058476259</v>
      </c>
      <c r="P636" s="889"/>
      <c r="Q636" s="889"/>
      <c r="BB636" s="431"/>
    </row>
    <row r="637" s="355" customFormat="true" ht="25.15" customHeight="true" x14ac:dyDescent="0.2">
      <c r="A637" s="431"/>
      <c r="B637" s="431"/>
      <c r="C637" s="1095"/>
      <c r="D637" s="1094"/>
      <c r="E637" s="889"/>
      <c r="F637" s="889"/>
      <c r="G637" s="889"/>
      <c r="H637" s="1094"/>
      <c r="I637" s="1094"/>
      <c r="J637" s="889"/>
      <c r="K637" s="889"/>
      <c r="L637" s="889"/>
      <c r="M637" s="1096" t="s">
        <v>436</v>
      </c>
      <c r="N637" s="1096"/>
      <c r="O637" s="917">
        <v>5.6148716688297462E-2</v>
      </c>
      <c r="P637" s="889"/>
      <c r="Q637" s="889"/>
      <c r="BB637" s="431"/>
    </row>
    <row r="638" s="355" customFormat="true" ht="25.15" customHeight="true" x14ac:dyDescent="0.2">
      <c r="A638" s="431"/>
      <c r="B638" s="431"/>
      <c r="C638" s="1095"/>
      <c r="D638" s="1094"/>
      <c r="E638" s="889"/>
      <c r="F638" s="889"/>
      <c r="G638" s="889"/>
      <c r="H638" s="1094"/>
      <c r="I638" s="1094"/>
      <c r="J638" s="889"/>
      <c r="K638" s="889"/>
      <c r="L638" s="889"/>
      <c r="M638" s="1096" t="s">
        <v>218</v>
      </c>
      <c r="N638" s="1096"/>
      <c r="O638" s="917">
        <v>7.7425844707267849E-2</v>
      </c>
      <c r="P638" s="889"/>
      <c r="Q638" s="889"/>
      <c r="BB638" s="431"/>
    </row>
    <row r="639" s="355" customFormat="true" ht="25.15" customHeight="true" x14ac:dyDescent="0.2">
      <c r="A639" s="431"/>
      <c r="B639" s="431"/>
      <c r="C639" s="1095"/>
      <c r="D639" s="1094"/>
      <c r="E639" s="889"/>
      <c r="F639" s="889"/>
      <c r="G639" s="889"/>
      <c r="H639" s="1094"/>
      <c r="I639" s="1094"/>
      <c r="J639" s="889"/>
      <c r="K639" s="889"/>
      <c r="L639" s="889"/>
      <c r="M639" s="1096" t="s">
        <v>432</v>
      </c>
      <c r="N639" s="1096"/>
      <c r="O639" s="917">
        <v>7.3554085247983E-2</v>
      </c>
      <c r="P639" s="889"/>
      <c r="Q639" s="889"/>
      <c r="BB639" s="431"/>
    </row>
    <row r="640" s="355" customFormat="true" ht="25.15" customHeight="true" x14ac:dyDescent="0.2">
      <c r="A640" s="431"/>
      <c r="B640" s="431"/>
      <c r="C640" s="1095"/>
      <c r="D640" s="1094"/>
      <c r="E640" s="889"/>
      <c r="F640" s="889"/>
      <c r="G640" s="889"/>
      <c r="H640" s="1094"/>
      <c r="I640" s="1094"/>
      <c r="J640" s="889"/>
      <c r="K640" s="889"/>
      <c r="L640" s="889"/>
      <c r="M640" s="1096" t="s">
        <v>217</v>
      </c>
      <c r="N640" s="1096"/>
      <c r="O640" s="917">
        <v>8.8773856374255444E-2</v>
      </c>
      <c r="P640" s="889"/>
      <c r="Q640" s="889"/>
      <c r="BB640" s="431"/>
    </row>
    <row r="641" s="355" customFormat="true" ht="25.15" customHeight="true" x14ac:dyDescent="0.2">
      <c r="A641" s="431"/>
      <c r="B641" s="431"/>
      <c r="C641" s="1095"/>
      <c r="D641" s="1094"/>
      <c r="E641" s="889"/>
      <c r="F641" s="889"/>
      <c r="G641" s="889"/>
      <c r="H641" s="1094"/>
      <c r="I641" s="1094"/>
      <c r="J641" s="889"/>
      <c r="K641" s="889"/>
      <c r="L641" s="889"/>
      <c r="M641" s="1096" t="s">
        <v>434</v>
      </c>
      <c r="N641" s="1096"/>
      <c r="O641" s="917">
        <v>5.9087103848120132E-2</v>
      </c>
      <c r="P641" s="889"/>
      <c r="Q641" s="889"/>
      <c r="BB641" s="431"/>
    </row>
    <row r="642" s="355" customFormat="true" ht="25.15" customHeight="true" x14ac:dyDescent="0.2">
      <c r="A642" s="431"/>
      <c r="B642" s="431"/>
      <c r="C642" s="1095"/>
      <c r="D642" s="1094"/>
      <c r="E642" s="889"/>
      <c r="F642" s="889"/>
      <c r="G642" s="889"/>
      <c r="H642" s="1094"/>
      <c r="I642" s="1094"/>
      <c r="J642" s="889"/>
      <c r="K642" s="889"/>
      <c r="L642" s="889"/>
      <c r="M642" s="1096" t="s">
        <v>234</v>
      </c>
      <c r="N642" s="1096"/>
      <c r="O642" s="917">
        <v>2.1193273837340612E-2</v>
      </c>
      <c r="P642" s="889"/>
      <c r="Q642" s="889"/>
      <c r="BB642" s="431"/>
    </row>
    <row r="643" s="355" customFormat="true" ht="25.15" customHeight="true" x14ac:dyDescent="0.2">
      <c r="A643" s="431"/>
      <c r="B643" s="431"/>
      <c r="C643" s="1095"/>
      <c r="D643" s="1094"/>
      <c r="E643" s="889"/>
      <c r="F643" s="889"/>
      <c r="G643" s="889"/>
      <c r="H643" s="1094"/>
      <c r="I643" s="1094"/>
      <c r="J643" s="889"/>
      <c r="K643" s="889"/>
      <c r="L643" s="889"/>
      <c r="M643" s="1096" t="s">
        <v>450</v>
      </c>
      <c r="N643" s="1096"/>
      <c r="O643" s="917">
        <v>-6.9924156206199722E-3</v>
      </c>
      <c r="P643" s="889"/>
      <c r="Q643" s="889"/>
      <c r="BB643" s="431"/>
    </row>
    <row r="644" s="355" customFormat="true" ht="25.15" customHeight="true" x14ac:dyDescent="0.2">
      <c r="A644" s="431"/>
      <c r="B644" s="431"/>
      <c r="C644" s="1095"/>
      <c r="D644" s="1094"/>
      <c r="E644" s="889"/>
      <c r="F644" s="889"/>
      <c r="G644" s="889"/>
      <c r="H644" s="1094"/>
      <c r="I644" s="1094"/>
      <c r="J644" s="889"/>
      <c r="K644" s="889"/>
      <c r="L644" s="889"/>
      <c r="M644" s="1096" t="s">
        <v>421</v>
      </c>
      <c r="N644" s="1096"/>
      <c r="O644" s="917">
        <v>-1.6783885279354142E-2</v>
      </c>
      <c r="P644" s="889"/>
      <c r="Q644" s="889"/>
      <c r="BB644" s="431"/>
    </row>
    <row r="645" s="355" customFormat="true" ht="25.15" customHeight="true" x14ac:dyDescent="0.2">
      <c r="A645" s="431"/>
      <c r="B645" s="431"/>
      <c r="C645" s="1095"/>
      <c r="D645" s="1094"/>
      <c r="E645" s="889"/>
      <c r="F645" s="889"/>
      <c r="G645" s="889"/>
      <c r="H645" s="1094"/>
      <c r="I645" s="1094"/>
      <c r="J645" s="889"/>
      <c r="K645" s="889"/>
      <c r="L645" s="889"/>
      <c r="M645" s="1096" t="s">
        <v>422</v>
      </c>
      <c r="N645" s="1096"/>
      <c r="O645" s="917">
        <v>3.4744733283962525E-3</v>
      </c>
      <c r="P645" s="889"/>
      <c r="Q645" s="889"/>
      <c r="BB645" s="431"/>
    </row>
    <row r="646" s="355" customFormat="true" ht="25.15" customHeight="true" x14ac:dyDescent="0.2">
      <c r="A646" s="431"/>
      <c r="B646" s="431"/>
      <c r="C646" s="1095"/>
      <c r="D646" s="1094"/>
      <c r="E646" s="889"/>
      <c r="F646" s="889"/>
      <c r="G646" s="889"/>
      <c r="H646" s="1094"/>
      <c r="I646" s="1094"/>
      <c r="J646" s="889"/>
      <c r="K646" s="889"/>
      <c r="L646" s="889"/>
      <c r="M646" s="1096" t="s">
        <v>426</v>
      </c>
      <c r="N646" s="1096"/>
      <c r="O646" s="917">
        <v>3.0657750286552212E-3</v>
      </c>
      <c r="P646" s="889"/>
      <c r="Q646" s="889"/>
      <c r="BB646" s="431"/>
    </row>
    <row r="647" s="355" customFormat="true" ht="25.15" customHeight="true" x14ac:dyDescent="0.2">
      <c r="A647" s="431"/>
      <c r="B647" s="431"/>
      <c r="C647" s="1095"/>
      <c r="D647" s="1094"/>
      <c r="E647" s="889"/>
      <c r="F647" s="889"/>
      <c r="G647" s="889"/>
      <c r="H647" s="1094"/>
      <c r="I647" s="1094"/>
      <c r="J647" s="889"/>
      <c r="K647" s="889"/>
      <c r="L647" s="889"/>
      <c r="M647" s="1096" t="s">
        <v>455</v>
      </c>
      <c r="N647" s="1096"/>
      <c r="O647" s="917">
        <v>2.896002580419426E-3</v>
      </c>
      <c r="P647" s="889"/>
      <c r="Q647" s="889"/>
      <c r="BB647" s="431"/>
    </row>
    <row r="648" s="355" customFormat="true" ht="25.15" customHeight="true" x14ac:dyDescent="0.2">
      <c r="A648" s="431"/>
      <c r="B648" s="431"/>
      <c r="C648" s="1095"/>
      <c r="D648" s="1094"/>
      <c r="E648" s="889"/>
      <c r="F648" s="889"/>
      <c r="G648" s="889"/>
      <c r="H648" s="1094"/>
      <c r="I648" s="1094"/>
      <c r="J648" s="889"/>
      <c r="K648" s="889"/>
      <c r="L648" s="889"/>
      <c r="M648" s="1096" t="s">
        <v>457</v>
      </c>
      <c r="N648" s="1096"/>
      <c r="O648" s="917">
        <v>8.8177223377327901E-4</v>
      </c>
      <c r="P648" s="889"/>
      <c r="Q648" s="889"/>
      <c r="BB648" s="431"/>
    </row>
    <row r="649" s="355" customFormat="true" ht="25.15" customHeight="true" x14ac:dyDescent="0.2">
      <c r="A649" s="431"/>
      <c r="B649" s="431"/>
      <c r="C649" s="1095"/>
      <c r="D649" s="1094"/>
      <c r="E649" s="889"/>
      <c r="F649" s="889"/>
      <c r="G649" s="889"/>
      <c r="H649" s="1094"/>
      <c r="I649" s="1094"/>
      <c r="J649" s="889"/>
      <c r="K649" s="889"/>
      <c r="L649" s="889"/>
      <c r="M649" s="1096" t="s">
        <v>449</v>
      </c>
      <c r="N649" s="1096"/>
      <c r="O649" s="917">
        <v>1.1649761279919858E-2</v>
      </c>
      <c r="P649" s="889"/>
      <c r="Q649" s="889"/>
      <c r="BB649" s="431"/>
    </row>
    <row r="650" s="355" customFormat="true" ht="25.15" customHeight="true" x14ac:dyDescent="0.2">
      <c r="A650" s="431"/>
      <c r="B650" s="431"/>
      <c r="C650" s="1095"/>
      <c r="D650" s="1094"/>
      <c r="E650" s="889"/>
      <c r="F650" s="889"/>
      <c r="G650" s="889"/>
      <c r="H650" s="1094"/>
      <c r="I650" s="1094"/>
      <c r="J650" s="889"/>
      <c r="K650" s="889"/>
      <c r="L650" s="889"/>
      <c r="M650" s="1096" t="s">
        <v>459</v>
      </c>
      <c r="N650" s="1096"/>
      <c r="O650" s="917">
        <v>1.0919666289044256E-4</v>
      </c>
      <c r="P650" s="889"/>
      <c r="Q650" s="889"/>
      <c r="BB650" s="431"/>
    </row>
    <row r="651" s="355" customFormat="true" ht="25.15" customHeight="true" x14ac:dyDescent="0.2">
      <c r="A651" s="431"/>
      <c r="B651" s="431"/>
      <c r="C651" s="1095"/>
      <c r="D651" s="1094"/>
      <c r="E651" s="889"/>
      <c r="F651" s="889"/>
      <c r="G651" s="889"/>
      <c r="H651" s="1094"/>
      <c r="I651" s="1094"/>
      <c r="J651" s="889"/>
      <c r="K651" s="889"/>
      <c r="L651" s="889"/>
      <c r="M651" s="1096" t="s">
        <v>451</v>
      </c>
      <c r="N651" s="1096"/>
      <c r="O651" s="917">
        <v>5.9658239094112072E-3</v>
      </c>
      <c r="P651" s="889"/>
      <c r="Q651" s="889"/>
      <c r="BB651" s="431"/>
    </row>
    <row r="652" s="355" customFormat="true" ht="25.15" customHeight="true" x14ac:dyDescent="0.2">
      <c r="A652" s="431"/>
      <c r="B652" s="431"/>
      <c r="C652" s="1095"/>
      <c r="D652" s="1094"/>
      <c r="E652" s="889"/>
      <c r="F652" s="889"/>
      <c r="G652" s="889"/>
      <c r="H652" s="1094"/>
      <c r="I652" s="1094"/>
      <c r="J652" s="889"/>
      <c r="K652" s="889"/>
      <c r="L652" s="889"/>
      <c r="M652" s="1096" t="s">
        <v>443</v>
      </c>
      <c r="N652" s="1096"/>
      <c r="O652" s="917">
        <v>1.4278905480454303E-2</v>
      </c>
      <c r="P652" s="889"/>
      <c r="Q652" s="889"/>
      <c r="BB652" s="431"/>
    </row>
    <row r="653" s="355" customFormat="true" ht="25.15" customHeight="true" x14ac:dyDescent="0.2">
      <c r="A653" s="431"/>
      <c r="B653" s="431"/>
      <c r="C653" s="1095"/>
      <c r="D653" s="1094"/>
      <c r="E653" s="889"/>
      <c r="F653" s="889"/>
      <c r="G653" s="889"/>
      <c r="H653" s="1094"/>
      <c r="I653" s="1094"/>
      <c r="J653" s="889"/>
      <c r="K653" s="889"/>
      <c r="L653" s="889"/>
      <c r="M653" s="1096" t="s">
        <v>458</v>
      </c>
      <c r="N653" s="1096"/>
      <c r="O653" s="917">
        <v>5.8948971152791125E-4</v>
      </c>
      <c r="P653" s="889"/>
      <c r="Q653" s="889"/>
      <c r="BB653" s="431"/>
    </row>
    <row r="654" s="355" customFormat="true" ht="25.15" customHeight="true" x14ac:dyDescent="0.2">
      <c r="A654" s="431"/>
      <c r="B654" s="431"/>
      <c r="C654" s="1095"/>
      <c r="D654" s="1094"/>
      <c r="E654" s="889"/>
      <c r="F654" s="889"/>
      <c r="G654" s="889"/>
      <c r="H654" s="1094"/>
      <c r="I654" s="1094"/>
      <c r="J654" s="889"/>
      <c r="K654" s="889"/>
      <c r="L654" s="889"/>
      <c r="M654" s="1096" t="s">
        <v>456</v>
      </c>
      <c r="N654" s="1096"/>
      <c r="O654" s="917">
        <v>-1.1510732712461497E-3</v>
      </c>
      <c r="P654" s="889"/>
      <c r="Q654" s="889"/>
      <c r="BB654" s="431"/>
    </row>
    <row r="655" s="355" customFormat="true" ht="25.15" customHeight="true" x14ac:dyDescent="0.2">
      <c r="A655" s="431"/>
      <c r="B655" s="431"/>
      <c r="C655" s="1095"/>
      <c r="D655" s="1094"/>
      <c r="E655" s="889"/>
      <c r="F655" s="889"/>
      <c r="G655" s="889"/>
      <c r="H655" s="1094"/>
      <c r="I655" s="1094"/>
      <c r="J655" s="889"/>
      <c r="K655" s="889"/>
      <c r="L655" s="889"/>
      <c r="M655" s="1096" t="s">
        <v>441</v>
      </c>
      <c r="N655" s="1096"/>
      <c r="O655" s="917">
        <v>1.6064053166597651E-2</v>
      </c>
      <c r="P655" s="889"/>
      <c r="Q655" s="889"/>
      <c r="BB655" s="431"/>
    </row>
    <row r="656" s="355" customFormat="true" ht="25.15" customHeight="true" x14ac:dyDescent="0.2">
      <c r="A656" s="431"/>
      <c r="B656" s="431"/>
      <c r="C656" s="1095"/>
      <c r="D656" s="1094"/>
      <c r="E656" s="889"/>
      <c r="F656" s="889"/>
      <c r="G656" s="889"/>
      <c r="H656" s="1094"/>
      <c r="I656" s="1094"/>
      <c r="J656" s="889"/>
      <c r="K656" s="889"/>
      <c r="L656" s="889"/>
      <c r="M656" s="1096" t="s">
        <v>390</v>
      </c>
      <c r="N656" s="1096"/>
      <c r="O656" s="917">
        <v>-1.6309013839611287E-2</v>
      </c>
      <c r="P656" s="889"/>
      <c r="Q656" s="889"/>
      <c r="BB656" s="431"/>
    </row>
    <row r="657" s="355" customFormat="true" ht="25.15" customHeight="true" x14ac:dyDescent="0.2">
      <c r="A657" s="431"/>
      <c r="B657" s="431"/>
      <c r="C657" s="1095"/>
      <c r="D657" s="1094"/>
      <c r="E657" s="889"/>
      <c r="F657" s="889"/>
      <c r="G657" s="889"/>
      <c r="H657" s="1094"/>
      <c r="I657" s="1094"/>
      <c r="J657" s="889"/>
      <c r="K657" s="889"/>
      <c r="L657" s="889"/>
      <c r="M657" s="1096" t="s">
        <v>388</v>
      </c>
      <c r="N657" s="1096"/>
      <c r="O657" s="917">
        <v>-8.0893538432479897E-4</v>
      </c>
      <c r="P657" s="889"/>
      <c r="Q657" s="889"/>
      <c r="BB657" s="431"/>
    </row>
    <row r="658" s="355" customFormat="true" ht="25.15" customHeight="true" x14ac:dyDescent="0.2">
      <c r="A658" s="431"/>
      <c r="B658" s="431"/>
      <c r="C658" s="1095"/>
      <c r="D658" s="1094"/>
      <c r="E658" s="889"/>
      <c r="F658" s="889"/>
      <c r="G658" s="889"/>
      <c r="H658" s="1094"/>
      <c r="I658" s="1094"/>
      <c r="J658" s="889"/>
      <c r="K658" s="889"/>
      <c r="L658" s="889"/>
      <c r="M658" s="1096" t="s">
        <v>387</v>
      </c>
      <c r="N658" s="1096"/>
      <c r="O658" s="923">
        <v>7.6022072003996211E-3</v>
      </c>
      <c r="P658" s="889"/>
      <c r="Q658" s="889"/>
      <c r="BB658" s="431"/>
    </row>
    <row r="659" s="355" customFormat="true" ht="25.15" customHeight="true" x14ac:dyDescent="0.2">
      <c r="A659" s="431"/>
      <c r="B659" s="431"/>
      <c r="C659" s="1095"/>
      <c r="D659" s="1094"/>
      <c r="E659" s="889"/>
      <c r="F659" s="889"/>
      <c r="G659" s="889"/>
      <c r="H659" s="1094"/>
      <c r="I659" s="1094"/>
      <c r="J659" s="889"/>
      <c r="K659" s="889"/>
      <c r="L659" s="889"/>
      <c r="M659" s="1094"/>
      <c r="N659" s="1094"/>
      <c r="O659" s="889"/>
      <c r="P659" s="889"/>
      <c r="Q659" s="889"/>
      <c r="BB659" s="431"/>
    </row>
    <row r="660" s="355" customFormat="true" ht="25.15" customHeight="true" x14ac:dyDescent="0.2">
      <c r="A660" s="431"/>
      <c r="B660" s="431"/>
      <c r="C660" s="1095"/>
      <c r="D660" s="1094"/>
      <c r="E660" s="889"/>
      <c r="F660" s="889"/>
      <c r="G660" s="889"/>
      <c r="H660" s="1094"/>
      <c r="I660" s="1094"/>
      <c r="J660" s="889"/>
      <c r="K660" s="889"/>
      <c r="L660" s="889"/>
      <c r="M660" s="1094"/>
      <c r="N660" s="1094"/>
      <c r="O660" s="889"/>
      <c r="P660" s="889"/>
      <c r="Q660" s="889"/>
      <c r="BB660" s="431"/>
    </row>
    <row r="661" s="355" customFormat="true" ht="25.15" customHeight="true" x14ac:dyDescent="0.2">
      <c r="A661" s="431"/>
      <c r="B661" s="431"/>
      <c r="C661" s="1095"/>
      <c r="D661" s="1094"/>
      <c r="E661" s="889"/>
      <c r="F661" s="889"/>
      <c r="G661" s="889"/>
      <c r="H661" s="1094"/>
      <c r="I661" s="1094"/>
      <c r="J661" s="889"/>
      <c r="K661" s="889"/>
      <c r="L661" s="889"/>
      <c r="M661" s="1096" t="s">
        <v>256</v>
      </c>
      <c r="N661" s="1096"/>
      <c r="O661" s="1096"/>
      <c r="P661" s="889"/>
      <c r="Q661" s="889"/>
      <c r="BB661" s="431"/>
    </row>
    <row r="662" s="355" customFormat="true" ht="25.15" customHeight="true" x14ac:dyDescent="0.2">
      <c r="A662" s="431"/>
      <c r="B662" s="431"/>
      <c r="C662" s="1095"/>
      <c r="D662" s="1094"/>
      <c r="E662" s="889"/>
      <c r="F662" s="889"/>
      <c r="G662" s="889"/>
      <c r="H662" s="1094"/>
      <c r="I662" s="1094"/>
      <c r="J662" s="889"/>
      <c r="K662" s="889"/>
      <c r="L662" s="889"/>
      <c r="M662" s="1096" t="s">
        <v>206</v>
      </c>
      <c r="N662" s="1096"/>
      <c r="O662" s="950" t="s">
        <v>207</v>
      </c>
      <c r="P662" s="889"/>
      <c r="Q662" s="889"/>
      <c r="BB662" s="431"/>
    </row>
    <row r="663" s="355" customFormat="true" ht="25.15" customHeight="true" x14ac:dyDescent="0.2">
      <c r="A663" s="431"/>
      <c r="B663" s="431"/>
      <c r="C663" s="1095"/>
      <c r="D663" s="1094"/>
      <c r="E663" s="889"/>
      <c r="F663" s="889"/>
      <c r="G663" s="889"/>
      <c r="H663" s="1094"/>
      <c r="I663" s="1094"/>
      <c r="J663" s="889"/>
      <c r="K663" s="889"/>
      <c r="L663" s="889"/>
      <c r="M663" s="1096" t="s">
        <v>207</v>
      </c>
      <c r="N663" s="1096"/>
      <c r="O663" s="951">
        <v>1</v>
      </c>
      <c r="P663" s="889"/>
      <c r="Q663" s="889"/>
      <c r="BB663" s="431"/>
    </row>
    <row r="664" s="355" customFormat="true" ht="25.15" customHeight="true" x14ac:dyDescent="0.2">
      <c r="A664" s="431"/>
      <c r="B664" s="431"/>
      <c r="C664" s="1095"/>
      <c r="D664" s="1094"/>
      <c r="E664" s="889"/>
      <c r="F664" s="889"/>
      <c r="G664" s="889"/>
      <c r="H664" s="1094"/>
      <c r="I664" s="1094"/>
      <c r="J664" s="889"/>
      <c r="K664" s="889"/>
      <c r="L664" s="889"/>
      <c r="M664" s="1094"/>
      <c r="N664" s="1094"/>
      <c r="O664" s="889"/>
      <c r="P664" s="889"/>
      <c r="Q664" s="889"/>
      <c r="BB664" s="431"/>
    </row>
    <row r="665" s="355" customFormat="true" ht="25.15" customHeight="true" x14ac:dyDescent="0.2">
      <c r="A665" s="431"/>
      <c r="B665" s="431"/>
      <c r="C665" s="1095"/>
      <c r="D665" s="1094"/>
      <c r="E665" s="889"/>
      <c r="F665" s="889"/>
      <c r="G665" s="889"/>
      <c r="H665" s="1094"/>
      <c r="I665" s="1094"/>
      <c r="J665" s="889"/>
      <c r="K665" s="889"/>
      <c r="L665" s="889"/>
      <c r="M665" s="1094"/>
      <c r="N665" s="1094"/>
      <c r="O665" s="889"/>
      <c r="P665" s="889"/>
      <c r="Q665" s="889"/>
      <c r="BB665" s="431"/>
    </row>
    <row r="666" s="355" customFormat="true" ht="25.15" customHeight="true" x14ac:dyDescent="0.2">
      <c r="A666" s="431"/>
      <c r="B666" s="431"/>
      <c r="C666" s="1095"/>
      <c r="D666" s="1094"/>
      <c r="E666" s="889"/>
      <c r="F666" s="889"/>
      <c r="G666" s="889"/>
      <c r="H666" s="1094"/>
      <c r="I666" s="1094"/>
      <c r="J666" s="889"/>
      <c r="K666" s="889"/>
      <c r="L666" s="889"/>
      <c r="M666" s="1094"/>
      <c r="N666" s="1094"/>
      <c r="O666" s="889"/>
      <c r="P666" s="889"/>
      <c r="Q666" s="889"/>
      <c r="BB666" s="431"/>
    </row>
    <row r="667" s="355" customFormat="true" ht="25.15" customHeight="true" x14ac:dyDescent="0.2">
      <c r="A667" s="431"/>
      <c r="B667" s="431"/>
      <c r="C667" s="1095"/>
      <c r="D667" s="1094"/>
      <c r="E667" s="889"/>
      <c r="F667" s="889"/>
      <c r="G667" s="889"/>
      <c r="H667" s="1094"/>
      <c r="I667" s="1094"/>
      <c r="J667" s="889"/>
      <c r="K667" s="889"/>
      <c r="L667" s="889"/>
      <c r="M667" s="1094"/>
      <c r="N667" s="1094"/>
      <c r="O667" s="889"/>
      <c r="P667" s="889"/>
      <c r="Q667" s="889"/>
      <c r="BB667" s="431"/>
    </row>
    <row r="668" s="355" customFormat="true" ht="25.15" customHeight="true" x14ac:dyDescent="0.2">
      <c r="A668" s="431"/>
      <c r="B668" s="431"/>
      <c r="C668" s="1095"/>
      <c r="D668" s="1094"/>
      <c r="E668" s="889"/>
      <c r="F668" s="889"/>
      <c r="G668" s="889"/>
      <c r="H668" s="1094"/>
      <c r="I668" s="1094"/>
      <c r="J668" s="889"/>
      <c r="K668" s="889"/>
      <c r="L668" s="889"/>
      <c r="M668" s="1094"/>
      <c r="N668" s="1094"/>
      <c r="O668" s="889"/>
      <c r="P668" s="889"/>
      <c r="Q668" s="889"/>
      <c r="BB668" s="431"/>
    </row>
    <row r="669" s="355" customFormat="true" ht="25.15" customHeight="true" x14ac:dyDescent="0.2">
      <c r="A669" s="431"/>
      <c r="B669" s="431"/>
      <c r="C669" s="1095"/>
      <c r="D669" s="1094"/>
      <c r="E669" s="889"/>
      <c r="F669" s="889"/>
      <c r="G669" s="889"/>
      <c r="H669" s="1094"/>
      <c r="I669" s="1094"/>
      <c r="J669" s="889"/>
      <c r="K669" s="889"/>
      <c r="L669" s="889"/>
      <c r="M669" s="1094"/>
      <c r="N669" s="1094"/>
      <c r="O669" s="889"/>
      <c r="P669" s="889"/>
      <c r="Q669" s="889"/>
      <c r="BB669" s="431"/>
    </row>
    <row r="670" s="355" customFormat="true" ht="25.15" customHeight="true" x14ac:dyDescent="0.2">
      <c r="A670" s="431"/>
      <c r="B670" s="431"/>
      <c r="C670" s="1095"/>
      <c r="D670" s="1094"/>
      <c r="E670" s="889"/>
      <c r="F670" s="889"/>
      <c r="G670" s="889"/>
      <c r="H670" s="1094"/>
      <c r="I670" s="1094"/>
      <c r="J670" s="889"/>
      <c r="K670" s="889"/>
      <c r="L670" s="889"/>
      <c r="M670" s="1094"/>
      <c r="N670" s="1094"/>
      <c r="O670" s="889"/>
      <c r="P670" s="889"/>
      <c r="Q670" s="889"/>
      <c r="BB670" s="431"/>
    </row>
    <row r="671" s="355" customFormat="true" ht="25.15" customHeight="true" x14ac:dyDescent="0.2">
      <c r="A671" s="431"/>
      <c r="B671" s="431"/>
      <c r="C671" s="1095"/>
      <c r="D671" s="1094"/>
      <c r="E671" s="889"/>
      <c r="F671" s="889"/>
      <c r="G671" s="889"/>
      <c r="H671" s="1094"/>
      <c r="I671" s="1094"/>
      <c r="J671" s="889"/>
      <c r="K671" s="889"/>
      <c r="L671" s="889"/>
      <c r="M671" s="1094"/>
      <c r="N671" s="1094"/>
      <c r="O671" s="889"/>
      <c r="P671" s="889"/>
      <c r="Q671" s="889"/>
      <c r="BB671" s="431"/>
    </row>
    <row r="672" s="355" customFormat="true" ht="25.15" customHeight="true" x14ac:dyDescent="0.2">
      <c r="A672" s="431"/>
      <c r="B672" s="431"/>
      <c r="C672" s="1095"/>
      <c r="D672" s="1094"/>
      <c r="E672" s="889"/>
      <c r="F672" s="889"/>
      <c r="G672" s="889"/>
      <c r="H672" s="1094"/>
      <c r="I672" s="1094"/>
      <c r="J672" s="889"/>
      <c r="K672" s="889"/>
      <c r="L672" s="889"/>
      <c r="M672" s="1094"/>
      <c r="N672" s="1094"/>
      <c r="O672" s="889"/>
      <c r="P672" s="889"/>
      <c r="Q672" s="889"/>
      <c r="BB672" s="431"/>
    </row>
    <row r="673" s="355" customFormat="true" ht="25.15" customHeight="true" x14ac:dyDescent="0.2">
      <c r="A673" s="431"/>
      <c r="B673" s="431"/>
      <c r="C673" s="1095"/>
      <c r="D673" s="1094"/>
      <c r="E673" s="889"/>
      <c r="F673" s="889"/>
      <c r="G673" s="889"/>
      <c r="H673" s="1094"/>
      <c r="I673" s="1094"/>
      <c r="J673" s="889"/>
      <c r="K673" s="889"/>
      <c r="L673" s="889"/>
      <c r="M673" s="1094"/>
      <c r="N673" s="1094"/>
      <c r="O673" s="889"/>
      <c r="P673" s="889"/>
      <c r="Q673" s="889"/>
      <c r="BB673" s="431"/>
    </row>
    <row r="674" s="355" customFormat="true" ht="25.15" customHeight="true" x14ac:dyDescent="0.2">
      <c r="A674" s="431"/>
      <c r="B674" s="431"/>
      <c r="C674" s="1095"/>
      <c r="D674" s="1094"/>
      <c r="E674" s="889"/>
      <c r="F674" s="889"/>
      <c r="G674" s="889"/>
      <c r="H674" s="1094"/>
      <c r="I674" s="1094"/>
      <c r="J674" s="889"/>
      <c r="K674" s="889"/>
      <c r="L674" s="889"/>
      <c r="M674" s="1094"/>
      <c r="N674" s="1094"/>
      <c r="O674" s="889"/>
      <c r="P674" s="889"/>
      <c r="Q674" s="889"/>
      <c r="BB674" s="431"/>
    </row>
    <row r="675" s="355" customFormat="true" ht="25.15" customHeight="true" x14ac:dyDescent="0.2">
      <c r="A675" s="431"/>
      <c r="B675" s="431"/>
      <c r="C675" s="1095"/>
      <c r="D675" s="1094"/>
      <c r="E675" s="889"/>
      <c r="F675" s="889"/>
      <c r="G675" s="889"/>
      <c r="H675" s="1094"/>
      <c r="I675" s="1094"/>
      <c r="J675" s="889"/>
      <c r="K675" s="889"/>
      <c r="L675" s="889"/>
      <c r="M675" s="1094"/>
      <c r="N675" s="1094"/>
      <c r="O675" s="889"/>
      <c r="P675" s="889"/>
      <c r="Q675" s="889"/>
      <c r="BB675" s="431"/>
    </row>
    <row r="676" s="355" customFormat="true" ht="25.15" customHeight="true" x14ac:dyDescent="0.2">
      <c r="A676" s="431"/>
      <c r="B676" s="431"/>
      <c r="C676" s="1095"/>
      <c r="D676" s="1094"/>
      <c r="E676" s="889"/>
      <c r="F676" s="889"/>
      <c r="G676" s="889"/>
      <c r="H676" s="1094"/>
      <c r="I676" s="1094"/>
      <c r="J676" s="889"/>
      <c r="K676" s="889"/>
      <c r="L676" s="889"/>
      <c r="M676" s="1094"/>
      <c r="N676" s="1094"/>
      <c r="O676" s="889"/>
      <c r="P676" s="889"/>
      <c r="Q676" s="889"/>
      <c r="BB676" s="431"/>
    </row>
    <row r="677" s="355" customFormat="true" ht="25.15" customHeight="true" x14ac:dyDescent="0.2">
      <c r="A677" s="431"/>
      <c r="B677" s="431"/>
      <c r="C677" s="1095"/>
      <c r="D677" s="1094"/>
      <c r="E677" s="889"/>
      <c r="F677" s="889"/>
      <c r="G677" s="889"/>
      <c r="H677" s="1094"/>
      <c r="I677" s="1094"/>
      <c r="J677" s="889"/>
      <c r="K677" s="889"/>
      <c r="L677" s="889"/>
      <c r="M677" s="1094"/>
      <c r="N677" s="1094"/>
      <c r="O677" s="889"/>
      <c r="P677" s="889"/>
      <c r="Q677" s="889"/>
      <c r="BB677" s="431"/>
    </row>
    <row r="678" s="355" customFormat="true" ht="25.15" customHeight="true" x14ac:dyDescent="0.2">
      <c r="A678" s="431"/>
      <c r="B678" s="431"/>
      <c r="C678" s="1095"/>
      <c r="D678" s="1094"/>
      <c r="E678" s="889"/>
      <c r="F678" s="889"/>
      <c r="G678" s="889"/>
      <c r="H678" s="1094"/>
      <c r="I678" s="1094"/>
      <c r="J678" s="889"/>
      <c r="K678" s="889"/>
      <c r="L678" s="889"/>
      <c r="M678" s="1094"/>
      <c r="N678" s="1094"/>
      <c r="O678" s="889"/>
      <c r="P678" s="889"/>
      <c r="Q678" s="889"/>
      <c r="BB678" s="431"/>
    </row>
    <row r="679" s="355" customFormat="true" ht="25.15" customHeight="true" x14ac:dyDescent="0.2">
      <c r="A679" s="431"/>
      <c r="B679" s="431"/>
      <c r="C679" s="1095"/>
      <c r="D679" s="1094"/>
      <c r="E679" s="889"/>
      <c r="F679" s="889"/>
      <c r="G679" s="889"/>
      <c r="H679" s="1094"/>
      <c r="I679" s="1094"/>
      <c r="J679" s="889"/>
      <c r="K679" s="889"/>
      <c r="L679" s="889"/>
      <c r="M679" s="1094"/>
      <c r="N679" s="1094"/>
      <c r="O679" s="889"/>
      <c r="P679" s="889"/>
      <c r="Q679" s="889"/>
      <c r="BB679" s="431"/>
    </row>
    <row r="680" s="355" customFormat="true" ht="25.15" customHeight="true" x14ac:dyDescent="0.2">
      <c r="A680" s="431"/>
      <c r="B680" s="431"/>
      <c r="C680" s="1095"/>
      <c r="D680" s="1094"/>
      <c r="E680" s="889"/>
      <c r="F680" s="889"/>
      <c r="G680" s="889"/>
      <c r="H680" s="1094"/>
      <c r="I680" s="1094"/>
      <c r="J680" s="889"/>
      <c r="K680" s="889"/>
      <c r="L680" s="889"/>
      <c r="M680" s="1094"/>
      <c r="N680" s="1094"/>
      <c r="O680" s="889"/>
      <c r="P680" s="889"/>
      <c r="Q680" s="889"/>
      <c r="BB680" s="431"/>
    </row>
    <row r="681" s="355" customFormat="true" ht="25.15" customHeight="true" x14ac:dyDescent="0.2">
      <c r="A681" s="431"/>
      <c r="B681" s="431"/>
      <c r="C681" s="1095"/>
      <c r="D681" s="1094"/>
      <c r="E681" s="889"/>
      <c r="F681" s="889"/>
      <c r="G681" s="889"/>
      <c r="H681" s="1094"/>
      <c r="I681" s="1094"/>
      <c r="J681" s="889"/>
      <c r="K681" s="889"/>
      <c r="L681" s="889"/>
      <c r="M681" s="1094"/>
      <c r="N681" s="1094"/>
      <c r="O681" s="889"/>
      <c r="P681" s="889"/>
      <c r="Q681" s="889"/>
      <c r="BB681" s="431"/>
    </row>
    <row r="682" s="355" customFormat="true" ht="25.15" customHeight="true" x14ac:dyDescent="0.2">
      <c r="A682" s="431"/>
      <c r="B682" s="431"/>
      <c r="C682" s="1095"/>
      <c r="D682" s="1094"/>
      <c r="E682" s="889"/>
      <c r="F682" s="889"/>
      <c r="G682" s="889"/>
      <c r="H682" s="1094"/>
      <c r="I682" s="1094"/>
      <c r="J682" s="889"/>
      <c r="K682" s="889"/>
      <c r="L682" s="889"/>
      <c r="M682" s="1094"/>
      <c r="N682" s="1094"/>
      <c r="O682" s="889"/>
      <c r="P682" s="889"/>
      <c r="Q682" s="889"/>
      <c r="BB682" s="431"/>
    </row>
    <row r="683" s="355" customFormat="true" ht="25.15" customHeight="true" x14ac:dyDescent="0.2">
      <c r="A683" s="431"/>
      <c r="B683" s="431"/>
      <c r="C683" s="1095"/>
      <c r="D683" s="1094"/>
      <c r="E683" s="889"/>
      <c r="F683" s="889"/>
      <c r="G683" s="889"/>
      <c r="H683" s="1094"/>
      <c r="I683" s="1094"/>
      <c r="J683" s="889"/>
      <c r="K683" s="889"/>
      <c r="L683" s="889"/>
      <c r="M683" s="1094"/>
      <c r="N683" s="1094"/>
      <c r="O683" s="889"/>
      <c r="P683" s="889"/>
      <c r="Q683" s="889"/>
      <c r="BB683" s="431"/>
    </row>
    <row r="684" s="355" customFormat="true" ht="25.15" customHeight="true" x14ac:dyDescent="0.2">
      <c r="A684" s="431"/>
      <c r="B684" s="431"/>
      <c r="C684" s="1095"/>
      <c r="D684" s="1094"/>
      <c r="E684" s="889"/>
      <c r="F684" s="889"/>
      <c r="G684" s="889"/>
      <c r="H684" s="1094"/>
      <c r="I684" s="1094"/>
      <c r="J684" s="889"/>
      <c r="K684" s="889"/>
      <c r="L684" s="889"/>
      <c r="M684" s="1094"/>
      <c r="N684" s="1094"/>
      <c r="O684" s="889"/>
      <c r="P684" s="889"/>
      <c r="Q684" s="889"/>
      <c r="BB684" s="431"/>
    </row>
    <row r="685" s="355" customFormat="true" ht="25.15" customHeight="true" x14ac:dyDescent="0.2">
      <c r="A685" s="431"/>
      <c r="B685" s="431"/>
      <c r="C685" s="1095"/>
      <c r="D685" s="1094"/>
      <c r="E685" s="889"/>
      <c r="F685" s="889"/>
      <c r="G685" s="889"/>
      <c r="H685" s="1094"/>
      <c r="I685" s="1094"/>
      <c r="J685" s="889"/>
      <c r="K685" s="889"/>
      <c r="L685" s="889"/>
      <c r="M685" s="1094"/>
      <c r="N685" s="1094"/>
      <c r="O685" s="889"/>
      <c r="P685" s="889"/>
      <c r="Q685" s="889"/>
      <c r="BB685" s="431"/>
    </row>
    <row r="686" s="355" customFormat="true" ht="25.15" customHeight="true" x14ac:dyDescent="0.2">
      <c r="A686" s="431"/>
      <c r="B686" s="431"/>
      <c r="C686" s="1095"/>
      <c r="D686" s="1094"/>
      <c r="E686" s="889"/>
      <c r="F686" s="889"/>
      <c r="G686" s="889"/>
      <c r="H686" s="1094"/>
      <c r="I686" s="1094"/>
      <c r="J686" s="889"/>
      <c r="K686" s="889"/>
      <c r="L686" s="889"/>
      <c r="M686" s="1094"/>
      <c r="N686" s="1094"/>
      <c r="O686" s="889"/>
      <c r="P686" s="889"/>
      <c r="Q686" s="889"/>
      <c r="BB686" s="431"/>
    </row>
    <row r="687" s="355" customFormat="true" ht="25.15" customHeight="true" x14ac:dyDescent="0.2">
      <c r="A687" s="431"/>
      <c r="B687" s="431"/>
      <c r="C687" s="1095"/>
      <c r="D687" s="1094"/>
      <c r="E687" s="889"/>
      <c r="F687" s="889"/>
      <c r="G687" s="889"/>
      <c r="H687" s="1094"/>
      <c r="I687" s="1094"/>
      <c r="J687" s="889"/>
      <c r="K687" s="889"/>
      <c r="L687" s="889"/>
      <c r="M687" s="1094"/>
      <c r="N687" s="1094"/>
      <c r="O687" s="889"/>
      <c r="P687" s="889"/>
      <c r="Q687" s="889"/>
      <c r="BB687" s="431"/>
    </row>
    <row r="688" s="355" customFormat="true" ht="25.15" customHeight="true" x14ac:dyDescent="0.2">
      <c r="A688" s="431"/>
      <c r="B688" s="431"/>
      <c r="C688" s="1095"/>
      <c r="D688" s="1094"/>
      <c r="E688" s="889"/>
      <c r="F688" s="889"/>
      <c r="G688" s="889"/>
      <c r="H688" s="1094"/>
      <c r="I688" s="1094"/>
      <c r="J688" s="889"/>
      <c r="K688" s="889"/>
      <c r="L688" s="889"/>
      <c r="M688" s="1094"/>
      <c r="N688" s="1094"/>
      <c r="O688" s="889"/>
      <c r="P688" s="889"/>
      <c r="Q688" s="889"/>
      <c r="BB688" s="431"/>
    </row>
    <row r="689" s="355" customFormat="true" ht="25.15" customHeight="true" x14ac:dyDescent="0.2">
      <c r="A689" s="431"/>
      <c r="B689" s="431"/>
      <c r="C689" s="1095"/>
      <c r="D689" s="1094"/>
      <c r="E689" s="889"/>
      <c r="F689" s="889"/>
      <c r="G689" s="889"/>
      <c r="H689" s="1094"/>
      <c r="I689" s="1094"/>
      <c r="J689" s="889"/>
      <c r="K689" s="889"/>
      <c r="L689" s="889"/>
      <c r="M689" s="1094"/>
      <c r="N689" s="1094"/>
      <c r="O689" s="889"/>
      <c r="P689" s="889"/>
      <c r="Q689" s="889"/>
      <c r="BB689" s="431"/>
    </row>
    <row r="690" s="355" customFormat="true" ht="25.15" customHeight="true" x14ac:dyDescent="0.2">
      <c r="A690" s="431"/>
      <c r="B690" s="431"/>
      <c r="C690" s="1095"/>
      <c r="D690" s="1094"/>
      <c r="E690" s="889"/>
      <c r="F690" s="889"/>
      <c r="G690" s="889"/>
      <c r="H690" s="1094"/>
      <c r="I690" s="1094"/>
      <c r="J690" s="889"/>
      <c r="K690" s="889"/>
      <c r="L690" s="889"/>
      <c r="M690" s="1094"/>
      <c r="N690" s="1094"/>
      <c r="O690" s="889"/>
      <c r="P690" s="889"/>
      <c r="Q690" s="889"/>
      <c r="BB690" s="431"/>
    </row>
    <row r="691" s="355" customFormat="true" ht="25.15" customHeight="true" x14ac:dyDescent="0.2">
      <c r="A691" s="431"/>
      <c r="B691" s="431"/>
      <c r="C691" s="1095"/>
      <c r="D691" s="1094"/>
      <c r="E691" s="889"/>
      <c r="F691" s="889"/>
      <c r="G691" s="889"/>
      <c r="H691" s="1094"/>
      <c r="I691" s="1094"/>
      <c r="J691" s="889"/>
      <c r="K691" s="889"/>
      <c r="L691" s="889"/>
      <c r="M691" s="1094"/>
      <c r="N691" s="1094"/>
      <c r="O691" s="889"/>
      <c r="P691" s="889"/>
      <c r="Q691" s="889"/>
      <c r="BB691" s="431"/>
    </row>
    <row r="692" s="355" customFormat="true" ht="25.15" customHeight="true" x14ac:dyDescent="0.2">
      <c r="A692" s="431"/>
      <c r="B692" s="431"/>
      <c r="C692" s="1095"/>
      <c r="D692" s="1094"/>
      <c r="E692" s="889"/>
      <c r="F692" s="889"/>
      <c r="G692" s="889"/>
      <c r="H692" s="1094"/>
      <c r="I692" s="1094"/>
      <c r="J692" s="889"/>
      <c r="K692" s="889"/>
      <c r="L692" s="889"/>
      <c r="M692" s="1094"/>
      <c r="N692" s="1094"/>
      <c r="O692" s="889"/>
      <c r="P692" s="889"/>
      <c r="Q692" s="889"/>
      <c r="BB692" s="431"/>
    </row>
    <row r="693" s="355" customFormat="true" ht="25.15" customHeight="true" x14ac:dyDescent="0.2">
      <c r="A693" s="431"/>
      <c r="B693" s="431"/>
      <c r="C693" s="1095"/>
      <c r="D693" s="1094"/>
      <c r="E693" s="889"/>
      <c r="F693" s="889"/>
      <c r="G693" s="889"/>
      <c r="H693" s="1094"/>
      <c r="I693" s="1094"/>
      <c r="J693" s="889"/>
      <c r="K693" s="889"/>
      <c r="L693" s="889"/>
      <c r="M693" s="1094"/>
      <c r="N693" s="1094"/>
      <c r="O693" s="889"/>
      <c r="P693" s="889"/>
      <c r="Q693" s="889"/>
      <c r="BB693" s="431"/>
    </row>
    <row r="694" s="355" customFormat="true" ht="25.15" customHeight="true" x14ac:dyDescent="0.2">
      <c r="A694" s="431"/>
      <c r="B694" s="431"/>
      <c r="C694" s="1095"/>
      <c r="D694" s="1094"/>
      <c r="E694" s="889"/>
      <c r="F694" s="889"/>
      <c r="G694" s="889"/>
      <c r="H694" s="1094"/>
      <c r="I694" s="1094"/>
      <c r="J694" s="889"/>
      <c r="K694" s="889"/>
      <c r="L694" s="889"/>
      <c r="M694" s="1094"/>
      <c r="N694" s="1094"/>
      <c r="O694" s="889"/>
      <c r="P694" s="889"/>
      <c r="Q694" s="889"/>
      <c r="BB694" s="431"/>
    </row>
    <row r="695" s="355" customFormat="true" ht="25.15" customHeight="true" x14ac:dyDescent="0.2">
      <c r="A695" s="431"/>
      <c r="B695" s="431"/>
      <c r="C695" s="1095"/>
      <c r="D695" s="1094"/>
      <c r="E695" s="889"/>
      <c r="F695" s="889"/>
      <c r="G695" s="889"/>
      <c r="H695" s="1094"/>
      <c r="I695" s="1094"/>
      <c r="J695" s="889"/>
      <c r="K695" s="889"/>
      <c r="L695" s="889"/>
      <c r="M695" s="1094"/>
      <c r="N695" s="1094"/>
      <c r="O695" s="889"/>
      <c r="P695" s="889"/>
      <c r="Q695" s="889"/>
      <c r="BB695" s="431"/>
    </row>
    <row r="696" s="355" customFormat="true" ht="25.15" customHeight="true" x14ac:dyDescent="0.2">
      <c r="A696" s="431"/>
      <c r="B696" s="431"/>
      <c r="C696" s="1095"/>
      <c r="D696" s="1094"/>
      <c r="E696" s="889"/>
      <c r="F696" s="889"/>
      <c r="G696" s="889"/>
      <c r="H696" s="1094"/>
      <c r="I696" s="1094"/>
      <c r="J696" s="889"/>
      <c r="K696" s="889"/>
      <c r="L696" s="889"/>
      <c r="M696" s="1094"/>
      <c r="N696" s="1094"/>
      <c r="O696" s="889"/>
      <c r="P696" s="889"/>
      <c r="Q696" s="889"/>
      <c r="BB696" s="431"/>
    </row>
    <row r="697" s="355" customFormat="true" ht="25.15" customHeight="true" x14ac:dyDescent="0.2">
      <c r="A697" s="431"/>
      <c r="B697" s="431"/>
      <c r="C697" s="1095"/>
      <c r="D697" s="1094"/>
      <c r="E697" s="889"/>
      <c r="F697" s="889"/>
      <c r="G697" s="889"/>
      <c r="H697" s="1094"/>
      <c r="I697" s="1094"/>
      <c r="J697" s="889"/>
      <c r="K697" s="889"/>
      <c r="L697" s="889"/>
      <c r="M697" s="1094"/>
      <c r="N697" s="1094"/>
      <c r="O697" s="889"/>
      <c r="P697" s="889"/>
      <c r="Q697" s="889"/>
      <c r="BB697" s="431"/>
    </row>
    <row r="698" s="355" customFormat="true" ht="25.15" customHeight="true" x14ac:dyDescent="0.2">
      <c r="A698" s="431"/>
      <c r="B698" s="431"/>
      <c r="C698" s="1095"/>
      <c r="D698" s="1094"/>
      <c r="E698" s="889"/>
      <c r="F698" s="889"/>
      <c r="G698" s="889"/>
      <c r="H698" s="1094"/>
      <c r="I698" s="1094"/>
      <c r="J698" s="889"/>
      <c r="K698" s="889"/>
      <c r="L698" s="889"/>
      <c r="M698" s="1094"/>
      <c r="N698" s="1094"/>
      <c r="O698" s="889"/>
      <c r="P698" s="889"/>
      <c r="Q698" s="889"/>
      <c r="BB698" s="431"/>
    </row>
    <row r="699" s="355" customFormat="true" ht="25.15" customHeight="true" x14ac:dyDescent="0.2">
      <c r="A699" s="431"/>
      <c r="B699" s="431"/>
      <c r="C699" s="1095"/>
      <c r="D699" s="1094"/>
      <c r="E699" s="889"/>
      <c r="F699" s="889"/>
      <c r="G699" s="889"/>
      <c r="H699" s="1094"/>
      <c r="I699" s="1094"/>
      <c r="J699" s="889"/>
      <c r="K699" s="889"/>
      <c r="L699" s="889"/>
      <c r="M699" s="1094"/>
      <c r="N699" s="1094"/>
      <c r="O699" s="889"/>
      <c r="P699" s="889"/>
      <c r="Q699" s="889"/>
      <c r="BB699" s="431"/>
    </row>
    <row r="700" s="355" customFormat="true" ht="25.15" customHeight="true" x14ac:dyDescent="0.2">
      <c r="A700" s="431"/>
      <c r="B700" s="431"/>
      <c r="C700" s="1095"/>
      <c r="D700" s="1094"/>
      <c r="E700" s="889"/>
      <c r="F700" s="889"/>
      <c r="G700" s="889"/>
      <c r="H700" s="1094"/>
      <c r="I700" s="1094"/>
      <c r="J700" s="889"/>
      <c r="K700" s="889"/>
      <c r="L700" s="889"/>
      <c r="M700" s="1094"/>
      <c r="N700" s="1094"/>
      <c r="O700" s="889"/>
      <c r="P700" s="889"/>
      <c r="Q700" s="889"/>
      <c r="BB700" s="431"/>
    </row>
    <row r="701" s="355" customFormat="true" ht="25.15" customHeight="true" x14ac:dyDescent="0.2">
      <c r="A701" s="431"/>
      <c r="B701" s="431"/>
      <c r="C701" s="1095"/>
      <c r="D701" s="1094"/>
      <c r="E701" s="889"/>
      <c r="F701" s="889"/>
      <c r="G701" s="889"/>
      <c r="H701" s="1094"/>
      <c r="I701" s="1094"/>
      <c r="J701" s="889"/>
      <c r="K701" s="889"/>
      <c r="L701" s="889"/>
      <c r="M701" s="1094"/>
      <c r="N701" s="1094"/>
      <c r="O701" s="889"/>
      <c r="P701" s="889"/>
      <c r="Q701" s="889"/>
      <c r="BB701" s="431"/>
    </row>
    <row r="702" s="355" customFormat="true" ht="25.15" customHeight="true" x14ac:dyDescent="0.2">
      <c r="A702" s="431"/>
      <c r="B702" s="431"/>
      <c r="C702" s="1095"/>
      <c r="D702" s="1094"/>
      <c r="E702" s="889"/>
      <c r="F702" s="889"/>
      <c r="G702" s="889"/>
      <c r="H702" s="1094"/>
      <c r="I702" s="1094"/>
      <c r="J702" s="889"/>
      <c r="K702" s="889"/>
      <c r="L702" s="889"/>
      <c r="M702" s="1094"/>
      <c r="N702" s="1094"/>
      <c r="O702" s="889"/>
      <c r="P702" s="889"/>
      <c r="Q702" s="889"/>
      <c r="BB702" s="431"/>
    </row>
    <row r="703" s="355" customFormat="true" ht="25.15" customHeight="true" x14ac:dyDescent="0.2">
      <c r="A703" s="431"/>
      <c r="B703" s="431"/>
      <c r="C703" s="1095"/>
      <c r="D703" s="1094"/>
      <c r="E703" s="889"/>
      <c r="F703" s="889"/>
      <c r="G703" s="889"/>
      <c r="H703" s="1094"/>
      <c r="I703" s="1094"/>
      <c r="J703" s="889"/>
      <c r="K703" s="889"/>
      <c r="L703" s="889"/>
      <c r="M703" s="1094"/>
      <c r="N703" s="1094"/>
      <c r="O703" s="889"/>
      <c r="P703" s="889"/>
      <c r="Q703" s="889"/>
      <c r="BB703" s="431"/>
    </row>
    <row r="704" s="355" customFormat="true" ht="25.15" customHeight="true" x14ac:dyDescent="0.2">
      <c r="A704" s="431"/>
      <c r="B704" s="431"/>
      <c r="C704" s="1095"/>
      <c r="D704" s="1094"/>
      <c r="E704" s="889"/>
      <c r="F704" s="889"/>
      <c r="G704" s="889"/>
      <c r="H704" s="1094"/>
      <c r="I704" s="1094"/>
      <c r="J704" s="889"/>
      <c r="K704" s="889"/>
      <c r="L704" s="889"/>
      <c r="M704" s="1094"/>
      <c r="N704" s="1094"/>
      <c r="O704" s="889"/>
      <c r="P704" s="889"/>
      <c r="Q704" s="889"/>
      <c r="BB704" s="431"/>
    </row>
    <row r="705" s="355" customFormat="true" ht="25.15" customHeight="true" x14ac:dyDescent="0.2">
      <c r="A705" s="431"/>
      <c r="B705" s="431"/>
      <c r="C705" s="1095"/>
      <c r="D705" s="1094"/>
      <c r="E705" s="889"/>
      <c r="F705" s="889"/>
      <c r="G705" s="889"/>
      <c r="H705" s="1094"/>
      <c r="I705" s="1094"/>
      <c r="J705" s="889"/>
      <c r="K705" s="889"/>
      <c r="L705" s="889"/>
      <c r="M705" s="1094"/>
      <c r="N705" s="1094"/>
      <c r="O705" s="889"/>
      <c r="P705" s="889"/>
      <c r="Q705" s="889"/>
      <c r="BB705" s="431"/>
    </row>
    <row r="706" s="355" customFormat="true" ht="25.15" customHeight="true" x14ac:dyDescent="0.2">
      <c r="A706" s="431"/>
      <c r="B706" s="431"/>
      <c r="C706" s="1095"/>
      <c r="D706" s="1094"/>
      <c r="E706" s="889"/>
      <c r="F706" s="889"/>
      <c r="G706" s="889"/>
      <c r="H706" s="1094"/>
      <c r="I706" s="1094"/>
      <c r="J706" s="889"/>
      <c r="K706" s="889"/>
      <c r="L706" s="889"/>
      <c r="M706" s="1094"/>
      <c r="N706" s="1094"/>
      <c r="O706" s="889"/>
      <c r="P706" s="889"/>
      <c r="Q706" s="889"/>
      <c r="BB706" s="431"/>
    </row>
    <row r="707" s="355" customFormat="true" ht="25.15" customHeight="true" x14ac:dyDescent="0.2">
      <c r="A707" s="431"/>
      <c r="B707" s="431"/>
      <c r="C707" s="1095"/>
      <c r="D707" s="1094"/>
      <c r="E707" s="889"/>
      <c r="F707" s="889"/>
      <c r="G707" s="889"/>
      <c r="H707" s="1094"/>
      <c r="I707" s="1094"/>
      <c r="J707" s="889"/>
      <c r="K707" s="889"/>
      <c r="L707" s="889"/>
      <c r="M707" s="1094"/>
      <c r="N707" s="1094"/>
      <c r="O707" s="889"/>
      <c r="P707" s="889"/>
      <c r="Q707" s="889"/>
      <c r="BB707" s="431"/>
    </row>
    <row r="708" s="355" customFormat="true" ht="25.15" customHeight="true" x14ac:dyDescent="0.2">
      <c r="A708" s="431"/>
      <c r="B708" s="431"/>
      <c r="C708" s="1095"/>
      <c r="D708" s="1094"/>
      <c r="E708" s="889"/>
      <c r="F708" s="889"/>
      <c r="G708" s="889"/>
      <c r="H708" s="1094"/>
      <c r="I708" s="1094"/>
      <c r="J708" s="889"/>
      <c r="K708" s="889"/>
      <c r="L708" s="889"/>
      <c r="M708" s="1094"/>
      <c r="N708" s="1094"/>
      <c r="O708" s="889"/>
      <c r="P708" s="889"/>
      <c r="Q708" s="889"/>
      <c r="BB708" s="431"/>
    </row>
    <row r="709" s="355" customFormat="true" ht="25.15" customHeight="true" x14ac:dyDescent="0.2">
      <c r="A709" s="431"/>
      <c r="B709" s="431"/>
      <c r="C709" s="1095"/>
      <c r="D709" s="1094"/>
      <c r="E709" s="889"/>
      <c r="F709" s="889"/>
      <c r="G709" s="889"/>
      <c r="H709" s="1094"/>
      <c r="I709" s="1094"/>
      <c r="J709" s="889"/>
      <c r="K709" s="889"/>
      <c r="L709" s="889"/>
      <c r="M709" s="1094"/>
      <c r="N709" s="1094"/>
      <c r="O709" s="889"/>
      <c r="P709" s="889"/>
      <c r="Q709" s="889"/>
      <c r="BB709" s="431"/>
    </row>
    <row r="710" s="355" customFormat="true" ht="25.15" customHeight="true" x14ac:dyDescent="0.2">
      <c r="A710" s="431"/>
      <c r="B710" s="431"/>
      <c r="C710" s="1095"/>
      <c r="D710" s="1094"/>
      <c r="E710" s="889"/>
      <c r="F710" s="889"/>
      <c r="G710" s="889"/>
      <c r="H710" s="1094"/>
      <c r="I710" s="1094"/>
      <c r="J710" s="889"/>
      <c r="K710" s="889"/>
      <c r="L710" s="889"/>
      <c r="M710" s="1094"/>
      <c r="N710" s="1094"/>
      <c r="O710" s="889"/>
      <c r="P710" s="889"/>
      <c r="Q710" s="889"/>
      <c r="BB710" s="431"/>
    </row>
    <row r="711" s="355" customFormat="true" ht="25.15" customHeight="true" x14ac:dyDescent="0.2">
      <c r="A711" s="431"/>
      <c r="B711" s="431"/>
      <c r="C711" s="1095"/>
      <c r="D711" s="1094"/>
      <c r="E711" s="889"/>
      <c r="F711" s="889"/>
      <c r="G711" s="889"/>
      <c r="H711" s="1094"/>
      <c r="I711" s="1094"/>
      <c r="J711" s="889"/>
      <c r="K711" s="889"/>
      <c r="L711" s="889"/>
      <c r="M711" s="1094"/>
      <c r="N711" s="1094"/>
      <c r="O711" s="889"/>
      <c r="P711" s="889"/>
      <c r="Q711" s="889"/>
      <c r="BB711" s="431"/>
    </row>
    <row r="712" s="355" customFormat="true" ht="25.15" customHeight="true" x14ac:dyDescent="0.2">
      <c r="A712" s="431"/>
      <c r="B712" s="431"/>
      <c r="C712" s="1095"/>
      <c r="D712" s="1094"/>
      <c r="E712" s="889"/>
      <c r="F712" s="889"/>
      <c r="G712" s="889"/>
      <c r="H712" s="1094"/>
      <c r="I712" s="1094"/>
      <c r="J712" s="889"/>
      <c r="K712" s="889"/>
      <c r="L712" s="889"/>
      <c r="M712" s="1094"/>
      <c r="N712" s="1094"/>
      <c r="O712" s="889"/>
      <c r="P712" s="889"/>
      <c r="Q712" s="889"/>
      <c r="BB712" s="431"/>
    </row>
    <row r="713" s="355" customFormat="true" ht="25.15" customHeight="true" x14ac:dyDescent="0.2">
      <c r="A713" s="431"/>
      <c r="B713" s="431"/>
      <c r="C713" s="1095"/>
      <c r="D713" s="1094"/>
      <c r="E713" s="889"/>
      <c r="F713" s="889"/>
      <c r="G713" s="889"/>
      <c r="H713" s="1094"/>
      <c r="I713" s="1094"/>
      <c r="J713" s="889"/>
      <c r="K713" s="889"/>
      <c r="L713" s="889"/>
      <c r="M713" s="1094"/>
      <c r="N713" s="1094"/>
      <c r="O713" s="889"/>
      <c r="P713" s="889"/>
      <c r="Q713" s="889"/>
      <c r="BB713" s="431"/>
    </row>
    <row r="714" s="355" customFormat="true" ht="25.15" customHeight="true" x14ac:dyDescent="0.2">
      <c r="A714" s="431"/>
      <c r="B714" s="431"/>
      <c r="C714" s="1095"/>
      <c r="D714" s="1094"/>
      <c r="E714" s="889"/>
      <c r="F714" s="889"/>
      <c r="G714" s="889"/>
      <c r="H714" s="1094"/>
      <c r="I714" s="1094"/>
      <c r="J714" s="889"/>
      <c r="K714" s="889"/>
      <c r="L714" s="889"/>
      <c r="M714" s="1094"/>
      <c r="N714" s="1094"/>
      <c r="O714" s="889"/>
      <c r="P714" s="889"/>
      <c r="Q714" s="889"/>
      <c r="BB714" s="431"/>
    </row>
    <row r="715" s="355" customFormat="true" ht="25.15" customHeight="true" x14ac:dyDescent="0.2">
      <c r="A715" s="431"/>
      <c r="B715" s="431"/>
      <c r="C715" s="1095"/>
      <c r="D715" s="1094"/>
      <c r="E715" s="889"/>
      <c r="F715" s="889"/>
      <c r="G715" s="889"/>
      <c r="H715" s="1094"/>
      <c r="I715" s="1094"/>
      <c r="J715" s="889"/>
      <c r="K715" s="889"/>
      <c r="L715" s="889"/>
      <c r="M715" s="1094"/>
      <c r="N715" s="1094"/>
      <c r="O715" s="889"/>
      <c r="P715" s="889"/>
      <c r="Q715" s="889"/>
      <c r="BB715" s="431"/>
    </row>
    <row r="716" s="355" customFormat="true" ht="25.15" customHeight="true" x14ac:dyDescent="0.2">
      <c r="A716" s="431"/>
      <c r="B716" s="431"/>
      <c r="C716" s="1095"/>
      <c r="D716" s="1094"/>
      <c r="E716" s="889"/>
      <c r="F716" s="889"/>
      <c r="G716" s="889"/>
      <c r="H716" s="1094"/>
      <c r="I716" s="1094"/>
      <c r="J716" s="889"/>
      <c r="K716" s="889"/>
      <c r="L716" s="889"/>
      <c r="M716" s="1094"/>
      <c r="N716" s="1094"/>
      <c r="O716" s="889"/>
      <c r="P716" s="889"/>
      <c r="Q716" s="889"/>
      <c r="BB716" s="431"/>
    </row>
    <row r="717" s="355" customFormat="true" ht="25.15" customHeight="true" x14ac:dyDescent="0.2">
      <c r="A717" s="431"/>
      <c r="B717" s="431"/>
      <c r="C717" s="1095"/>
      <c r="D717" s="1094"/>
      <c r="E717" s="889"/>
      <c r="F717" s="889"/>
      <c r="G717" s="889"/>
      <c r="H717" s="1094"/>
      <c r="I717" s="1094"/>
      <c r="J717" s="889"/>
      <c r="K717" s="889"/>
      <c r="L717" s="889"/>
      <c r="M717" s="1094"/>
      <c r="N717" s="1094"/>
      <c r="O717" s="889"/>
      <c r="P717" s="889"/>
      <c r="Q717" s="889"/>
      <c r="BB717" s="431"/>
    </row>
    <row r="718" s="355" customFormat="true" ht="25.15" customHeight="true" x14ac:dyDescent="0.2">
      <c r="A718" s="431"/>
      <c r="B718" s="431"/>
      <c r="C718" s="1095"/>
      <c r="D718" s="1094"/>
      <c r="E718" s="889"/>
      <c r="F718" s="889"/>
      <c r="G718" s="889"/>
      <c r="H718" s="1094"/>
      <c r="I718" s="1094"/>
      <c r="J718" s="889"/>
      <c r="K718" s="889"/>
      <c r="L718" s="889"/>
      <c r="M718" s="1094"/>
      <c r="N718" s="1094"/>
      <c r="O718" s="889"/>
      <c r="P718" s="889"/>
      <c r="Q718" s="889"/>
      <c r="BB718" s="431"/>
    </row>
    <row r="719" s="355" customFormat="true" ht="25.15" customHeight="true" x14ac:dyDescent="0.2">
      <c r="A719" s="431"/>
      <c r="B719" s="431"/>
      <c r="C719" s="1095"/>
      <c r="D719" s="1094"/>
      <c r="E719" s="889"/>
      <c r="F719" s="889"/>
      <c r="G719" s="889"/>
      <c r="H719" s="1094"/>
      <c r="I719" s="1094"/>
      <c r="J719" s="889"/>
      <c r="K719" s="889"/>
      <c r="L719" s="889"/>
      <c r="M719" s="1094"/>
      <c r="N719" s="1094"/>
      <c r="O719" s="889"/>
      <c r="P719" s="889"/>
      <c r="Q719" s="889"/>
      <c r="BB719" s="431"/>
    </row>
    <row r="720" s="355" customFormat="true" ht="25.15" customHeight="true" x14ac:dyDescent="0.2">
      <c r="A720" s="431"/>
      <c r="B720" s="431"/>
      <c r="C720" s="1095"/>
      <c r="D720" s="1094"/>
      <c r="E720" s="889"/>
      <c r="F720" s="889"/>
      <c r="G720" s="889"/>
      <c r="H720" s="1094"/>
      <c r="I720" s="1094"/>
      <c r="J720" s="889"/>
      <c r="K720" s="889"/>
      <c r="L720" s="889"/>
      <c r="M720" s="1094"/>
      <c r="N720" s="1094"/>
      <c r="O720" s="889"/>
      <c r="P720" s="889"/>
      <c r="Q720" s="889"/>
      <c r="BB720" s="431"/>
    </row>
    <row r="721" s="355" customFormat="true" ht="25.15" customHeight="true" x14ac:dyDescent="0.2">
      <c r="A721" s="431"/>
      <c r="B721" s="431"/>
      <c r="C721" s="1095"/>
      <c r="D721" s="1094"/>
      <c r="E721" s="889"/>
      <c r="F721" s="889"/>
      <c r="G721" s="889"/>
      <c r="H721" s="1094"/>
      <c r="I721" s="1094"/>
      <c r="J721" s="889"/>
      <c r="K721" s="889"/>
      <c r="L721" s="889"/>
      <c r="M721" s="1094"/>
      <c r="N721" s="1094"/>
      <c r="O721" s="889"/>
      <c r="P721" s="889"/>
      <c r="Q721" s="889"/>
      <c r="BB721" s="431"/>
    </row>
    <row r="722" s="355" customFormat="true" ht="25.15" customHeight="true" x14ac:dyDescent="0.2">
      <c r="A722" s="431"/>
      <c r="B722" s="431"/>
      <c r="C722" s="1095"/>
      <c r="D722" s="1094"/>
      <c r="E722" s="889"/>
      <c r="F722" s="889"/>
      <c r="G722" s="889"/>
      <c r="H722" s="1094"/>
      <c r="I722" s="1094"/>
      <c r="J722" s="889"/>
      <c r="K722" s="889"/>
      <c r="L722" s="889"/>
      <c r="M722" s="1094"/>
      <c r="N722" s="1094"/>
      <c r="O722" s="889"/>
      <c r="P722" s="889"/>
      <c r="Q722" s="889"/>
      <c r="BB722" s="431"/>
    </row>
    <row r="723" s="355" customFormat="true" ht="25.15" customHeight="true" x14ac:dyDescent="0.2">
      <c r="A723" s="431"/>
      <c r="B723" s="431"/>
      <c r="C723" s="1095"/>
      <c r="D723" s="1094"/>
      <c r="E723" s="889"/>
      <c r="F723" s="889"/>
      <c r="G723" s="889"/>
      <c r="H723" s="1094"/>
      <c r="I723" s="1094"/>
      <c r="J723" s="889"/>
      <c r="K723" s="889"/>
      <c r="L723" s="889"/>
      <c r="M723" s="1094"/>
      <c r="N723" s="1094"/>
      <c r="O723" s="889"/>
      <c r="P723" s="889"/>
      <c r="Q723" s="889"/>
      <c r="BB723" s="431"/>
    </row>
    <row r="724" s="355" customFormat="true" ht="25.15" customHeight="true" x14ac:dyDescent="0.2">
      <c r="A724" s="431"/>
      <c r="B724" s="431"/>
      <c r="C724" s="1095"/>
      <c r="D724" s="1094"/>
      <c r="E724" s="889"/>
      <c r="F724" s="889"/>
      <c r="G724" s="889"/>
      <c r="H724" s="1094"/>
      <c r="I724" s="1094"/>
      <c r="J724" s="889"/>
      <c r="K724" s="889"/>
      <c r="L724" s="889"/>
      <c r="M724" s="1094"/>
      <c r="N724" s="1094"/>
      <c r="O724" s="889"/>
      <c r="P724" s="889"/>
      <c r="Q724" s="889"/>
      <c r="BB724" s="431"/>
    </row>
    <row r="725" s="355" customFormat="true" ht="25.15" customHeight="true" x14ac:dyDescent="0.2">
      <c r="A725" s="431"/>
      <c r="B725" s="431"/>
      <c r="C725" s="1095"/>
      <c r="D725" s="1094"/>
      <c r="E725" s="889"/>
      <c r="F725" s="889"/>
      <c r="G725" s="889"/>
      <c r="H725" s="1094"/>
      <c r="I725" s="1094"/>
      <c r="J725" s="889"/>
      <c r="K725" s="889"/>
      <c r="L725" s="889"/>
      <c r="M725" s="1094"/>
      <c r="N725" s="1094"/>
      <c r="O725" s="889"/>
      <c r="P725" s="889"/>
      <c r="Q725" s="889"/>
      <c r="BB725" s="431"/>
    </row>
    <row r="726" s="355" customFormat="true" ht="25.15" customHeight="true" x14ac:dyDescent="0.2">
      <c r="A726" s="431"/>
      <c r="B726" s="431"/>
      <c r="C726" s="1095"/>
      <c r="D726" s="1094"/>
      <c r="E726" s="889"/>
      <c r="F726" s="889"/>
      <c r="G726" s="889"/>
      <c r="H726" s="1094"/>
      <c r="I726" s="1094"/>
      <c r="J726" s="889"/>
      <c r="K726" s="889"/>
      <c r="L726" s="889"/>
      <c r="M726" s="1094"/>
      <c r="N726" s="1094"/>
      <c r="O726" s="889"/>
      <c r="P726" s="889"/>
      <c r="Q726" s="889"/>
      <c r="BB726" s="431"/>
    </row>
    <row r="727" s="355" customFormat="true" ht="25.15" customHeight="true" x14ac:dyDescent="0.2">
      <c r="A727" s="431"/>
      <c r="B727" s="431"/>
      <c r="C727" s="1095"/>
      <c r="D727" s="1094"/>
      <c r="E727" s="889"/>
      <c r="F727" s="889"/>
      <c r="G727" s="889"/>
      <c r="H727" s="1094"/>
      <c r="I727" s="1094"/>
      <c r="J727" s="889"/>
      <c r="K727" s="889"/>
      <c r="L727" s="889"/>
      <c r="M727" s="1094"/>
      <c r="N727" s="1094"/>
      <c r="O727" s="889"/>
      <c r="P727" s="889"/>
      <c r="Q727" s="889"/>
      <c r="BB727" s="431"/>
    </row>
    <row r="728" s="355" customFormat="true" ht="25.15" customHeight="true" x14ac:dyDescent="0.2">
      <c r="A728" s="431"/>
      <c r="B728" s="431"/>
      <c r="C728" s="1095"/>
      <c r="D728" s="1094"/>
      <c r="E728" s="889"/>
      <c r="F728" s="889"/>
      <c r="G728" s="889"/>
      <c r="H728" s="1094"/>
      <c r="I728" s="1094"/>
      <c r="J728" s="889"/>
      <c r="K728" s="889"/>
      <c r="L728" s="889"/>
      <c r="M728" s="1094"/>
      <c r="N728" s="1094"/>
      <c r="O728" s="889"/>
      <c r="P728" s="889"/>
      <c r="Q728" s="889"/>
      <c r="BB728" s="431"/>
    </row>
    <row r="729" s="355" customFormat="true" ht="25.15" customHeight="true" x14ac:dyDescent="0.2">
      <c r="A729" s="431"/>
      <c r="B729" s="431"/>
      <c r="C729" s="1095"/>
      <c r="D729" s="1094"/>
      <c r="E729" s="889"/>
      <c r="F729" s="889"/>
      <c r="G729" s="889"/>
      <c r="H729" s="1094"/>
      <c r="I729" s="1094"/>
      <c r="J729" s="889"/>
      <c r="K729" s="889"/>
      <c r="L729" s="889"/>
      <c r="M729" s="1094"/>
      <c r="N729" s="1094"/>
      <c r="O729" s="889"/>
      <c r="P729" s="889"/>
      <c r="Q729" s="889"/>
      <c r="BB729" s="431"/>
    </row>
    <row r="730" s="355" customFormat="true" ht="25.15" customHeight="true" x14ac:dyDescent="0.2">
      <c r="A730" s="431"/>
      <c r="B730" s="431"/>
      <c r="C730" s="1095"/>
      <c r="D730" s="1094"/>
      <c r="E730" s="889"/>
      <c r="F730" s="889"/>
      <c r="G730" s="889"/>
      <c r="H730" s="1094"/>
      <c r="I730" s="1094"/>
      <c r="J730" s="889"/>
      <c r="K730" s="889"/>
      <c r="L730" s="889"/>
      <c r="M730" s="1094"/>
      <c r="N730" s="1094"/>
      <c r="O730" s="889"/>
      <c r="P730" s="889"/>
      <c r="Q730" s="889"/>
      <c r="BB730" s="431"/>
    </row>
    <row r="731" s="355" customFormat="true" ht="25.15" customHeight="true" x14ac:dyDescent="0.2">
      <c r="A731" s="431"/>
      <c r="B731" s="431"/>
      <c r="C731" s="1095"/>
      <c r="D731" s="1094"/>
      <c r="E731" s="889"/>
      <c r="F731" s="889"/>
      <c r="G731" s="889"/>
      <c r="H731" s="1094"/>
      <c r="I731" s="1094"/>
      <c r="J731" s="889"/>
      <c r="K731" s="889"/>
      <c r="L731" s="889"/>
      <c r="M731" s="1094"/>
      <c r="N731" s="1094"/>
      <c r="O731" s="889"/>
      <c r="P731" s="889"/>
      <c r="Q731" s="889"/>
      <c r="BB731" s="431"/>
    </row>
    <row r="732" s="355" customFormat="true" ht="25.15" customHeight="true" x14ac:dyDescent="0.2">
      <c r="A732" s="431"/>
      <c r="B732" s="431"/>
      <c r="C732" s="1095"/>
      <c r="D732" s="1094"/>
      <c r="E732" s="889"/>
      <c r="F732" s="889"/>
      <c r="G732" s="889"/>
      <c r="H732" s="1094"/>
      <c r="I732" s="1094"/>
      <c r="J732" s="889"/>
      <c r="K732" s="889"/>
      <c r="L732" s="889"/>
      <c r="M732" s="1094"/>
      <c r="N732" s="1094"/>
      <c r="O732" s="889"/>
      <c r="P732" s="889"/>
      <c r="Q732" s="889"/>
      <c r="BB732" s="431"/>
    </row>
    <row r="733" s="355" customFormat="true" ht="25.15" customHeight="true" x14ac:dyDescent="0.2">
      <c r="A733" s="431"/>
      <c r="B733" s="431"/>
      <c r="C733" s="1095"/>
      <c r="D733" s="1094"/>
      <c r="E733" s="889"/>
      <c r="F733" s="889"/>
      <c r="G733" s="889"/>
      <c r="H733" s="1094"/>
      <c r="I733" s="1094"/>
      <c r="J733" s="889"/>
      <c r="K733" s="889"/>
      <c r="L733" s="889"/>
      <c r="M733" s="1094"/>
      <c r="N733" s="1094"/>
      <c r="O733" s="889"/>
      <c r="P733" s="889"/>
      <c r="Q733" s="889"/>
      <c r="BB733" s="431"/>
    </row>
    <row r="734" s="355" customFormat="true" ht="25.15" customHeight="true" x14ac:dyDescent="0.2">
      <c r="A734" s="431"/>
      <c r="B734" s="431"/>
      <c r="C734" s="1095"/>
      <c r="D734" s="1094"/>
      <c r="E734" s="889"/>
      <c r="F734" s="889"/>
      <c r="G734" s="889"/>
      <c r="H734" s="1094"/>
      <c r="I734" s="1094"/>
      <c r="J734" s="889"/>
      <c r="K734" s="889"/>
      <c r="L734" s="889"/>
      <c r="M734" s="1094"/>
      <c r="N734" s="1094"/>
      <c r="O734" s="889"/>
      <c r="P734" s="889"/>
      <c r="Q734" s="889"/>
      <c r="BB734" s="431"/>
    </row>
    <row r="735" s="355" customFormat="true" ht="25.15" customHeight="true" x14ac:dyDescent="0.2">
      <c r="A735" s="431"/>
      <c r="B735" s="431"/>
      <c r="C735" s="1095"/>
      <c r="D735" s="1094"/>
      <c r="E735" s="889"/>
      <c r="F735" s="889"/>
      <c r="G735" s="889"/>
      <c r="H735" s="1094"/>
      <c r="I735" s="1094"/>
      <c r="J735" s="889"/>
      <c r="K735" s="889"/>
      <c r="L735" s="889"/>
      <c r="M735" s="1094"/>
      <c r="N735" s="1094"/>
      <c r="O735" s="889"/>
      <c r="P735" s="889"/>
      <c r="Q735" s="889"/>
      <c r="BB735" s="431"/>
    </row>
    <row r="736" s="355" customFormat="true" ht="25.15" customHeight="true" x14ac:dyDescent="0.2">
      <c r="A736" s="431"/>
      <c r="B736" s="431"/>
      <c r="C736" s="1095"/>
      <c r="D736" s="1094"/>
      <c r="E736" s="889"/>
      <c r="F736" s="889"/>
      <c r="G736" s="889"/>
      <c r="H736" s="1094"/>
      <c r="I736" s="1094"/>
      <c r="J736" s="889"/>
      <c r="K736" s="889"/>
      <c r="L736" s="889"/>
      <c r="M736" s="1094"/>
      <c r="N736" s="1094"/>
      <c r="O736" s="889"/>
      <c r="P736" s="889"/>
      <c r="Q736" s="889"/>
      <c r="BB736" s="431"/>
    </row>
    <row r="737" s="355" customFormat="true" ht="25.15" customHeight="true" x14ac:dyDescent="0.2">
      <c r="A737" s="431"/>
      <c r="B737" s="431"/>
      <c r="C737" s="1095"/>
      <c r="D737" s="1094"/>
      <c r="E737" s="889"/>
      <c r="F737" s="889"/>
      <c r="G737" s="889"/>
      <c r="H737" s="1094"/>
      <c r="I737" s="1094"/>
      <c r="J737" s="889"/>
      <c r="K737" s="889"/>
      <c r="L737" s="889"/>
      <c r="M737" s="1094"/>
      <c r="N737" s="1094"/>
      <c r="O737" s="889"/>
      <c r="P737" s="889"/>
      <c r="Q737" s="889"/>
      <c r="BB737" s="431"/>
    </row>
    <row r="738" s="355" customFormat="true" ht="25.15" customHeight="true" x14ac:dyDescent="0.2">
      <c r="A738" s="431"/>
      <c r="B738" s="431"/>
      <c r="C738" s="1095"/>
      <c r="D738" s="1094"/>
      <c r="E738" s="889"/>
      <c r="F738" s="889"/>
      <c r="G738" s="889"/>
      <c r="H738" s="1094"/>
      <c r="I738" s="1094"/>
      <c r="J738" s="889"/>
      <c r="K738" s="889"/>
      <c r="L738" s="889"/>
      <c r="M738" s="1094"/>
      <c r="N738" s="1094"/>
      <c r="O738" s="889"/>
      <c r="P738" s="889"/>
      <c r="Q738" s="889"/>
      <c r="BB738" s="431"/>
    </row>
    <row r="739" s="355" customFormat="true" ht="25.15" customHeight="true" x14ac:dyDescent="0.2">
      <c r="A739" s="431"/>
      <c r="B739" s="431"/>
      <c r="C739" s="1095"/>
      <c r="D739" s="1094"/>
      <c r="E739" s="889"/>
      <c r="F739" s="889"/>
      <c r="G739" s="889"/>
      <c r="H739" s="1094"/>
      <c r="I739" s="1094"/>
      <c r="J739" s="889"/>
      <c r="K739" s="889"/>
      <c r="L739" s="889"/>
      <c r="M739" s="1094"/>
      <c r="N739" s="1094"/>
      <c r="O739" s="889"/>
      <c r="P739" s="889"/>
      <c r="Q739" s="889"/>
      <c r="BB739" s="431"/>
    </row>
    <row r="740" s="355" customFormat="true" ht="25.15" customHeight="true" x14ac:dyDescent="0.2">
      <c r="A740" s="431"/>
      <c r="B740" s="431"/>
      <c r="C740" s="1095"/>
      <c r="D740" s="1094"/>
      <c r="E740" s="889"/>
      <c r="F740" s="889"/>
      <c r="G740" s="889"/>
      <c r="H740" s="1094"/>
      <c r="I740" s="1094"/>
      <c r="J740" s="889"/>
      <c r="K740" s="889"/>
      <c r="L740" s="889"/>
      <c r="M740" s="1094"/>
      <c r="N740" s="1094"/>
      <c r="O740" s="889"/>
      <c r="P740" s="889"/>
      <c r="Q740" s="889"/>
      <c r="BB740" s="431"/>
    </row>
    <row r="741" s="355" customFormat="true" ht="25.15" customHeight="true" x14ac:dyDescent="0.2">
      <c r="A741" s="431"/>
      <c r="B741" s="431"/>
      <c r="C741" s="1095"/>
      <c r="D741" s="1094"/>
      <c r="E741" s="889"/>
      <c r="F741" s="889"/>
      <c r="G741" s="889"/>
      <c r="H741" s="1094"/>
      <c r="I741" s="1094"/>
      <c r="J741" s="889"/>
      <c r="K741" s="889"/>
      <c r="L741" s="889"/>
      <c r="M741" s="1094"/>
      <c r="N741" s="1094"/>
      <c r="O741" s="889"/>
      <c r="P741" s="889"/>
      <c r="Q741" s="889"/>
      <c r="BB741" s="431"/>
    </row>
    <row r="742" s="355" customFormat="true" ht="25.15" customHeight="true" x14ac:dyDescent="0.2">
      <c r="A742" s="431"/>
      <c r="B742" s="431"/>
      <c r="C742" s="1095"/>
      <c r="D742" s="1094"/>
      <c r="E742" s="889"/>
      <c r="F742" s="889"/>
      <c r="G742" s="889"/>
      <c r="H742" s="1094"/>
      <c r="I742" s="1094"/>
      <c r="J742" s="889"/>
      <c r="K742" s="889"/>
      <c r="L742" s="889"/>
      <c r="M742" s="1094"/>
      <c r="N742" s="1094"/>
      <c r="O742" s="889"/>
      <c r="P742" s="889"/>
      <c r="Q742" s="889"/>
      <c r="BB742" s="431"/>
    </row>
    <row r="743" s="355" customFormat="true" ht="25.15" customHeight="true" x14ac:dyDescent="0.2">
      <c r="A743" s="431"/>
      <c r="B743" s="431"/>
      <c r="C743" s="1095"/>
      <c r="D743" s="1094"/>
      <c r="E743" s="889"/>
      <c r="F743" s="889"/>
      <c r="G743" s="889"/>
      <c r="H743" s="1094"/>
      <c r="I743" s="1094"/>
      <c r="J743" s="889"/>
      <c r="K743" s="889"/>
      <c r="L743" s="889"/>
      <c r="M743" s="1094"/>
      <c r="N743" s="1094"/>
      <c r="O743" s="889"/>
      <c r="P743" s="889"/>
      <c r="Q743" s="889"/>
      <c r="BB743" s="431"/>
    </row>
    <row r="744" s="355" customFormat="true" ht="25.15" customHeight="true" x14ac:dyDescent="0.2">
      <c r="A744" s="431"/>
      <c r="B744" s="431"/>
      <c r="C744" s="1095"/>
      <c r="D744" s="1094"/>
      <c r="E744" s="889"/>
      <c r="F744" s="889"/>
      <c r="G744" s="889"/>
      <c r="H744" s="1094"/>
      <c r="I744" s="1094"/>
      <c r="J744" s="889"/>
      <c r="K744" s="889"/>
      <c r="L744" s="889"/>
      <c r="M744" s="1094"/>
      <c r="N744" s="1094"/>
      <c r="O744" s="889"/>
      <c r="P744" s="889"/>
      <c r="Q744" s="889"/>
      <c r="BB744" s="431"/>
    </row>
    <row r="745" s="355" customFormat="true" ht="25.15" customHeight="true" x14ac:dyDescent="0.2">
      <c r="A745" s="431"/>
      <c r="B745" s="431"/>
      <c r="C745" s="1095"/>
      <c r="D745" s="1094"/>
      <c r="E745" s="889"/>
      <c r="F745" s="889"/>
      <c r="G745" s="889"/>
      <c r="H745" s="1094"/>
      <c r="I745" s="1094"/>
      <c r="J745" s="889"/>
      <c r="K745" s="889"/>
      <c r="L745" s="889"/>
      <c r="M745" s="1094"/>
      <c r="N745" s="1094"/>
      <c r="O745" s="889"/>
      <c r="P745" s="889"/>
      <c r="Q745" s="889"/>
      <c r="BB745" s="431"/>
    </row>
    <row r="746" s="355" customFormat="true" ht="25.15" customHeight="true" x14ac:dyDescent="0.2">
      <c r="A746" s="431"/>
      <c r="B746" s="431"/>
      <c r="C746" s="1095"/>
      <c r="D746" s="1094"/>
      <c r="E746" s="889"/>
      <c r="F746" s="889"/>
      <c r="G746" s="889"/>
      <c r="H746" s="1094"/>
      <c r="I746" s="1094"/>
      <c r="J746" s="889"/>
      <c r="K746" s="889"/>
      <c r="L746" s="889"/>
      <c r="M746" s="1094"/>
      <c r="N746" s="1094"/>
      <c r="O746" s="889"/>
      <c r="P746" s="889"/>
      <c r="Q746" s="889"/>
      <c r="BB746" s="431"/>
    </row>
    <row r="747" s="355" customFormat="true" ht="25.15" customHeight="true" x14ac:dyDescent="0.2">
      <c r="A747" s="431"/>
      <c r="B747" s="431"/>
      <c r="C747" s="1095"/>
      <c r="D747" s="1094"/>
      <c r="E747" s="889"/>
      <c r="F747" s="889"/>
      <c r="G747" s="889"/>
      <c r="H747" s="1094"/>
      <c r="I747" s="1094"/>
      <c r="J747" s="889"/>
      <c r="K747" s="889"/>
      <c r="L747" s="889"/>
      <c r="M747" s="1094"/>
      <c r="N747" s="1094"/>
      <c r="O747" s="889"/>
      <c r="P747" s="889"/>
      <c r="Q747" s="889"/>
      <c r="BB747" s="431"/>
    </row>
    <row r="748" s="355" customFormat="true" ht="25.15" customHeight="true" x14ac:dyDescent="0.2">
      <c r="A748" s="431"/>
      <c r="B748" s="431"/>
      <c r="C748" s="1095"/>
      <c r="D748" s="1094"/>
      <c r="E748" s="889"/>
      <c r="F748" s="889"/>
      <c r="G748" s="889"/>
      <c r="H748" s="1094"/>
      <c r="I748" s="1094"/>
      <c r="J748" s="889"/>
      <c r="K748" s="889"/>
      <c r="L748" s="889"/>
      <c r="M748" s="1094"/>
      <c r="N748" s="1094"/>
      <c r="O748" s="889"/>
      <c r="P748" s="889"/>
      <c r="Q748" s="889"/>
      <c r="BB748" s="431"/>
    </row>
    <row r="749" s="355" customFormat="true" ht="25.15" customHeight="true" x14ac:dyDescent="0.2">
      <c r="A749" s="431"/>
      <c r="B749" s="431"/>
      <c r="C749" s="1095"/>
      <c r="D749" s="1094"/>
      <c r="E749" s="889"/>
      <c r="F749" s="889"/>
      <c r="G749" s="889"/>
      <c r="H749" s="1094"/>
      <c r="I749" s="1094"/>
      <c r="J749" s="889"/>
      <c r="K749" s="889"/>
      <c r="L749" s="889"/>
      <c r="M749" s="1094"/>
      <c r="N749" s="1094"/>
      <c r="O749" s="889"/>
      <c r="P749" s="889"/>
      <c r="Q749" s="889"/>
      <c r="BB749" s="431"/>
    </row>
    <row r="750" s="355" customFormat="true" ht="25.15" customHeight="true" x14ac:dyDescent="0.2">
      <c r="A750" s="431"/>
      <c r="B750" s="431"/>
      <c r="C750" s="1095"/>
      <c r="D750" s="1094"/>
      <c r="E750" s="889"/>
      <c r="F750" s="889"/>
      <c r="G750" s="889"/>
      <c r="H750" s="1094"/>
      <c r="I750" s="1094"/>
      <c r="J750" s="889"/>
      <c r="K750" s="889"/>
      <c r="L750" s="889"/>
      <c r="M750" s="1094"/>
      <c r="N750" s="1094"/>
      <c r="O750" s="889"/>
      <c r="P750" s="889"/>
      <c r="Q750" s="889"/>
      <c r="BB750" s="431"/>
    </row>
    <row r="751" s="355" customFormat="true" ht="25.15" customHeight="true" x14ac:dyDescent="0.2">
      <c r="A751" s="431"/>
      <c r="B751" s="431"/>
      <c r="C751" s="1095"/>
      <c r="D751" s="1094"/>
      <c r="E751" s="889"/>
      <c r="F751" s="889"/>
      <c r="G751" s="889"/>
      <c r="H751" s="1094"/>
      <c r="I751" s="1094"/>
      <c r="J751" s="889"/>
      <c r="K751" s="889"/>
      <c r="L751" s="889"/>
      <c r="M751" s="1094"/>
      <c r="N751" s="1094"/>
      <c r="O751" s="889"/>
      <c r="P751" s="889"/>
      <c r="Q751" s="889"/>
      <c r="BB751" s="431"/>
    </row>
    <row r="752" s="355" customFormat="true" ht="25.15" customHeight="true" x14ac:dyDescent="0.2">
      <c r="A752" s="431"/>
      <c r="B752" s="431"/>
      <c r="C752" s="1095"/>
      <c r="D752" s="1094"/>
      <c r="E752" s="889"/>
      <c r="F752" s="889"/>
      <c r="G752" s="889"/>
      <c r="H752" s="1094"/>
      <c r="I752" s="1094"/>
      <c r="J752" s="889"/>
      <c r="K752" s="889"/>
      <c r="L752" s="889"/>
      <c r="M752" s="1094"/>
      <c r="N752" s="1094"/>
      <c r="O752" s="889"/>
      <c r="P752" s="889"/>
      <c r="Q752" s="889"/>
      <c r="BB752" s="431"/>
    </row>
    <row r="753" s="355" customFormat="true" ht="25.15" customHeight="true" x14ac:dyDescent="0.2">
      <c r="A753" s="431"/>
      <c r="B753" s="431"/>
      <c r="C753" s="1095"/>
      <c r="D753" s="1094"/>
      <c r="E753" s="889"/>
      <c r="F753" s="889"/>
      <c r="G753" s="889"/>
      <c r="H753" s="1094"/>
      <c r="I753" s="1094"/>
      <c r="J753" s="889"/>
      <c r="K753" s="889"/>
      <c r="L753" s="889"/>
      <c r="M753" s="1094"/>
      <c r="N753" s="1094"/>
      <c r="O753" s="889"/>
      <c r="P753" s="889"/>
      <c r="Q753" s="889"/>
      <c r="BB753" s="431"/>
    </row>
    <row r="754" s="355" customFormat="true" ht="25.15" customHeight="true" x14ac:dyDescent="0.2">
      <c r="A754" s="431"/>
      <c r="B754" s="431"/>
      <c r="C754" s="1095"/>
      <c r="D754" s="1094"/>
      <c r="E754" s="889"/>
      <c r="F754" s="889"/>
      <c r="G754" s="889"/>
      <c r="H754" s="1094"/>
      <c r="I754" s="1094"/>
      <c r="J754" s="889"/>
      <c r="K754" s="889"/>
      <c r="L754" s="889"/>
      <c r="M754" s="1094"/>
      <c r="N754" s="1094"/>
      <c r="O754" s="889"/>
      <c r="P754" s="889"/>
      <c r="Q754" s="889"/>
      <c r="BB754" s="431"/>
    </row>
    <row r="755" s="355" customFormat="true" ht="25.15" customHeight="true" x14ac:dyDescent="0.2">
      <c r="A755" s="431"/>
      <c r="B755" s="431"/>
      <c r="C755" s="1095"/>
      <c r="D755" s="1094"/>
      <c r="E755" s="889"/>
      <c r="F755" s="889"/>
      <c r="G755" s="889"/>
      <c r="H755" s="1094"/>
      <c r="I755" s="1094"/>
      <c r="J755" s="889"/>
      <c r="K755" s="889"/>
      <c r="L755" s="889"/>
      <c r="M755" s="1094"/>
      <c r="N755" s="1094"/>
      <c r="O755" s="889"/>
      <c r="P755" s="889"/>
      <c r="Q755" s="889"/>
      <c r="BB755" s="431"/>
    </row>
    <row r="756" s="355" customFormat="true" ht="25.15" customHeight="true" x14ac:dyDescent="0.2">
      <c r="A756" s="431"/>
      <c r="B756" s="431"/>
      <c r="C756" s="1095"/>
      <c r="D756" s="1094"/>
      <c r="E756" s="889"/>
      <c r="F756" s="889"/>
      <c r="G756" s="889"/>
      <c r="H756" s="1094"/>
      <c r="I756" s="1094"/>
      <c r="J756" s="889"/>
      <c r="K756" s="889"/>
      <c r="L756" s="889"/>
      <c r="M756" s="1094"/>
      <c r="N756" s="1094"/>
      <c r="O756" s="889"/>
      <c r="P756" s="889"/>
      <c r="Q756" s="889"/>
      <c r="BB756" s="431"/>
    </row>
    <row r="757" s="355" customFormat="true" ht="25.15" customHeight="true" x14ac:dyDescent="0.2">
      <c r="A757" s="431"/>
      <c r="B757" s="431"/>
      <c r="C757" s="1095"/>
      <c r="D757" s="1094"/>
      <c r="E757" s="889"/>
      <c r="F757" s="889"/>
      <c r="G757" s="889"/>
      <c r="H757" s="1094"/>
      <c r="I757" s="1094"/>
      <c r="J757" s="889"/>
      <c r="K757" s="889"/>
      <c r="L757" s="889"/>
      <c r="M757" s="1094"/>
      <c r="N757" s="1094"/>
      <c r="O757" s="889"/>
      <c r="P757" s="889"/>
      <c r="Q757" s="889"/>
      <c r="BB757" s="431"/>
    </row>
    <row r="758" s="355" customFormat="true" ht="25.15" customHeight="true" x14ac:dyDescent="0.2">
      <c r="A758" s="431"/>
      <c r="B758" s="431"/>
      <c r="C758" s="1095"/>
      <c r="D758" s="1094"/>
      <c r="E758" s="889"/>
      <c r="F758" s="889"/>
      <c r="G758" s="889"/>
      <c r="H758" s="1094"/>
      <c r="I758" s="1094"/>
      <c r="J758" s="889"/>
      <c r="K758" s="889"/>
      <c r="L758" s="889"/>
      <c r="M758" s="1094"/>
      <c r="N758" s="1094"/>
      <c r="O758" s="889"/>
      <c r="P758" s="889"/>
      <c r="Q758" s="889"/>
      <c r="BB758" s="431"/>
    </row>
    <row r="759" s="355" customFormat="true" ht="25.15" customHeight="true" x14ac:dyDescent="0.2">
      <c r="A759" s="431"/>
      <c r="B759" s="431"/>
      <c r="C759" s="1095"/>
      <c r="D759" s="1094"/>
      <c r="E759" s="889"/>
      <c r="F759" s="889"/>
      <c r="G759" s="889"/>
      <c r="H759" s="1094"/>
      <c r="I759" s="1094"/>
      <c r="J759" s="889"/>
      <c r="K759" s="889"/>
      <c r="L759" s="889"/>
      <c r="M759" s="1094"/>
      <c r="N759" s="1094"/>
      <c r="O759" s="889"/>
      <c r="P759" s="889"/>
      <c r="Q759" s="889"/>
      <c r="BB759" s="431"/>
    </row>
    <row r="760" s="355" customFormat="true" ht="25.15" customHeight="true" x14ac:dyDescent="0.2">
      <c r="A760" s="431"/>
      <c r="B760" s="431"/>
      <c r="C760" s="1095"/>
      <c r="D760" s="1094"/>
      <c r="E760" s="889"/>
      <c r="F760" s="889"/>
      <c r="G760" s="889"/>
      <c r="H760" s="1094"/>
      <c r="I760" s="1094"/>
      <c r="J760" s="889"/>
      <c r="K760" s="889"/>
      <c r="L760" s="889"/>
      <c r="M760" s="1094"/>
      <c r="N760" s="1094"/>
      <c r="O760" s="889"/>
      <c r="P760" s="889"/>
      <c r="Q760" s="889"/>
      <c r="BB760" s="431"/>
    </row>
    <row r="761" s="355" customFormat="true" ht="25.15" customHeight="true" x14ac:dyDescent="0.2">
      <c r="A761" s="431"/>
      <c r="B761" s="431"/>
      <c r="C761" s="1095"/>
      <c r="D761" s="1094"/>
      <c r="E761" s="889"/>
      <c r="F761" s="889"/>
      <c r="G761" s="889"/>
      <c r="H761" s="1094"/>
      <c r="I761" s="1094"/>
      <c r="J761" s="889"/>
      <c r="K761" s="889"/>
      <c r="L761" s="889"/>
      <c r="M761" s="1094"/>
      <c r="N761" s="1094"/>
      <c r="O761" s="889"/>
      <c r="P761" s="889"/>
      <c r="Q761" s="889"/>
      <c r="BB761" s="431"/>
    </row>
    <row r="762" s="355" customFormat="true" ht="25.15" customHeight="true" x14ac:dyDescent="0.2">
      <c r="A762" s="431"/>
      <c r="B762" s="431"/>
      <c r="C762" s="1095"/>
      <c r="D762" s="1094"/>
      <c r="E762" s="889"/>
      <c r="F762" s="889"/>
      <c r="G762" s="889"/>
      <c r="H762" s="1094"/>
      <c r="I762" s="1094"/>
      <c r="J762" s="889"/>
      <c r="K762" s="889"/>
      <c r="L762" s="889"/>
      <c r="M762" s="1094"/>
      <c r="N762" s="1094"/>
      <c r="O762" s="889"/>
      <c r="P762" s="889"/>
      <c r="Q762" s="889"/>
      <c r="BB762" s="431"/>
    </row>
    <row r="763" s="355" customFormat="true" ht="25.15" customHeight="true" x14ac:dyDescent="0.2">
      <c r="A763" s="431"/>
      <c r="B763" s="431"/>
      <c r="C763" s="1095"/>
      <c r="D763" s="1094"/>
      <c r="E763" s="889"/>
      <c r="F763" s="889"/>
      <c r="G763" s="889"/>
      <c r="H763" s="1094"/>
      <c r="I763" s="1094"/>
      <c r="J763" s="889"/>
      <c r="K763" s="889"/>
      <c r="L763" s="889"/>
      <c r="M763" s="1094"/>
      <c r="N763" s="1094"/>
      <c r="O763" s="889"/>
      <c r="P763" s="889"/>
      <c r="Q763" s="889"/>
      <c r="BB763" s="431"/>
    </row>
    <row r="764" s="355" customFormat="true" ht="25.15" customHeight="true" x14ac:dyDescent="0.2">
      <c r="A764" s="431"/>
      <c r="B764" s="431"/>
      <c r="C764" s="1095"/>
      <c r="D764" s="1094"/>
      <c r="E764" s="889"/>
      <c r="F764" s="889"/>
      <c r="G764" s="889"/>
      <c r="H764" s="1094"/>
      <c r="I764" s="1094"/>
      <c r="J764" s="889"/>
      <c r="K764" s="889"/>
      <c r="L764" s="889"/>
      <c r="M764" s="1094"/>
      <c r="N764" s="1094"/>
      <c r="O764" s="889"/>
      <c r="P764" s="889"/>
      <c r="Q764" s="889"/>
      <c r="BB764" s="431"/>
    </row>
    <row r="765" s="355" customFormat="true" ht="25.15" customHeight="true" x14ac:dyDescent="0.2">
      <c r="A765" s="431"/>
      <c r="B765" s="431"/>
      <c r="C765" s="1095"/>
      <c r="D765" s="1094"/>
      <c r="E765" s="889"/>
      <c r="F765" s="889"/>
      <c r="G765" s="889"/>
      <c r="H765" s="1094"/>
      <c r="I765" s="1094"/>
      <c r="J765" s="889"/>
      <c r="K765" s="889"/>
      <c r="L765" s="889"/>
      <c r="M765" s="1094"/>
      <c r="N765" s="1094"/>
      <c r="O765" s="889"/>
      <c r="P765" s="889"/>
      <c r="Q765" s="889"/>
      <c r="BB765" s="431"/>
    </row>
    <row r="766" s="355" customFormat="true" ht="25.15" customHeight="true" x14ac:dyDescent="0.2">
      <c r="A766" s="431"/>
      <c r="B766" s="431"/>
      <c r="C766" s="1095"/>
      <c r="D766" s="1094"/>
      <c r="E766" s="889"/>
      <c r="F766" s="889"/>
      <c r="G766" s="889"/>
      <c r="H766" s="1094"/>
      <c r="I766" s="1094"/>
      <c r="J766" s="889"/>
      <c r="K766" s="889"/>
      <c r="L766" s="889"/>
      <c r="M766" s="1094"/>
      <c r="N766" s="1094"/>
      <c r="O766" s="889"/>
      <c r="P766" s="889"/>
      <c r="Q766" s="889"/>
      <c r="BB766" s="431"/>
    </row>
    <row r="767" s="355" customFormat="true" ht="25.15" customHeight="true" x14ac:dyDescent="0.2">
      <c r="A767" s="431"/>
      <c r="B767" s="431"/>
      <c r="C767" s="1095"/>
      <c r="D767" s="1094"/>
      <c r="E767" s="889"/>
      <c r="F767" s="889"/>
      <c r="G767" s="889"/>
      <c r="H767" s="1094"/>
      <c r="I767" s="1094"/>
      <c r="J767" s="889"/>
      <c r="K767" s="889"/>
      <c r="L767" s="889"/>
      <c r="M767" s="1094"/>
      <c r="N767" s="1094"/>
      <c r="O767" s="889"/>
      <c r="P767" s="889"/>
      <c r="Q767" s="889"/>
      <c r="BB767" s="431"/>
    </row>
    <row r="768" s="353" customFormat="true" ht="25.15" customHeight="true" x14ac:dyDescent="0.2">
      <c r="A768" s="432"/>
      <c r="B768" s="432"/>
      <c r="C768" s="1095"/>
      <c r="D768" s="1094"/>
      <c r="E768" s="889"/>
      <c r="F768" s="889"/>
      <c r="G768" s="889"/>
      <c r="H768" s="1094"/>
      <c r="I768" s="1094"/>
      <c r="J768" s="889"/>
      <c r="K768" s="889"/>
      <c r="L768" s="889"/>
      <c r="M768" s="1094"/>
      <c r="N768" s="1094"/>
      <c r="O768" s="889"/>
      <c r="P768" s="889"/>
      <c r="Q768" s="889"/>
      <c r="BB768" s="432"/>
    </row>
    <row r="769" s="353" customFormat="true" ht="25.15" customHeight="true" x14ac:dyDescent="0.2">
      <c r="A769" s="432"/>
      <c r="B769" s="432"/>
      <c r="C769" s="1095"/>
      <c r="D769" s="1094"/>
      <c r="E769" s="889"/>
      <c r="F769" s="889"/>
      <c r="G769" s="889"/>
      <c r="H769" s="1094"/>
      <c r="I769" s="1094"/>
      <c r="J769" s="889"/>
      <c r="K769" s="889"/>
      <c r="L769" s="889"/>
      <c r="M769" s="1094"/>
      <c r="N769" s="1094"/>
      <c r="O769" s="889"/>
      <c r="P769" s="889"/>
      <c r="Q769" s="889"/>
      <c r="BB769" s="432"/>
    </row>
    <row r="770" s="353" customFormat="true" ht="25.15" customHeight="true" x14ac:dyDescent="0.2">
      <c r="A770" s="432"/>
      <c r="B770" s="432"/>
      <c r="C770" s="1095"/>
      <c r="D770" s="1094"/>
      <c r="E770" s="889"/>
      <c r="F770" s="889"/>
      <c r="G770" s="889"/>
      <c r="H770" s="1094"/>
      <c r="I770" s="1094"/>
      <c r="J770" s="889"/>
      <c r="K770" s="889"/>
      <c r="L770" s="889"/>
      <c r="M770" s="1094"/>
      <c r="N770" s="1094"/>
      <c r="O770" s="889"/>
      <c r="P770" s="889"/>
      <c r="Q770" s="889"/>
      <c r="BB770" s="432"/>
    </row>
    <row r="771" s="353" customFormat="true" ht="25.15" customHeight="true" x14ac:dyDescent="0.2">
      <c r="A771" s="432"/>
      <c r="B771" s="432"/>
      <c r="C771" s="1095"/>
      <c r="D771" s="1094"/>
      <c r="E771" s="889"/>
      <c r="F771" s="889"/>
      <c r="G771" s="889"/>
      <c r="H771" s="1094"/>
      <c r="I771" s="1094"/>
      <c r="J771" s="889"/>
      <c r="K771" s="889"/>
      <c r="L771" s="889"/>
      <c r="M771" s="1094"/>
      <c r="N771" s="1094"/>
      <c r="O771" s="889"/>
      <c r="P771" s="889"/>
      <c r="Q771" s="889"/>
      <c r="BB771" s="432"/>
    </row>
    <row r="772" s="353" customFormat="true" ht="25.15" customHeight="true" x14ac:dyDescent="0.2">
      <c r="A772" s="432"/>
      <c r="B772" s="432"/>
      <c r="C772" s="1095"/>
      <c r="D772" s="1094"/>
      <c r="E772" s="889"/>
      <c r="F772" s="889"/>
      <c r="G772" s="889"/>
      <c r="H772" s="1094"/>
      <c r="I772" s="1094"/>
      <c r="J772" s="889"/>
      <c r="K772" s="889"/>
      <c r="L772" s="889"/>
      <c r="M772" s="1094"/>
      <c r="N772" s="1094"/>
      <c r="O772" s="889"/>
      <c r="P772" s="889"/>
      <c r="Q772" s="889"/>
      <c r="BB772" s="432"/>
    </row>
    <row r="773" s="353" customFormat="true" ht="25.15" customHeight="true" x14ac:dyDescent="0.2">
      <c r="A773" s="432"/>
      <c r="B773" s="432"/>
      <c r="C773" s="1095"/>
      <c r="D773" s="1094"/>
      <c r="E773" s="889"/>
      <c r="F773" s="889"/>
      <c r="G773" s="889"/>
      <c r="H773" s="1094"/>
      <c r="I773" s="1094"/>
      <c r="J773" s="889"/>
      <c r="K773" s="889"/>
      <c r="L773" s="889"/>
      <c r="M773" s="1094"/>
      <c r="N773" s="1094"/>
      <c r="O773" s="889"/>
      <c r="P773" s="889"/>
      <c r="Q773" s="889"/>
      <c r="BB773" s="432"/>
    </row>
    <row r="774" s="353" customFormat="true" ht="25.15" customHeight="true" x14ac:dyDescent="0.2">
      <c r="A774" s="432"/>
      <c r="B774" s="432"/>
      <c r="C774" s="1095"/>
      <c r="D774" s="1094"/>
      <c r="E774" s="889"/>
      <c r="F774" s="889"/>
      <c r="G774" s="889"/>
      <c r="H774" s="1094"/>
      <c r="I774" s="1094"/>
      <c r="J774" s="889"/>
      <c r="K774" s="889"/>
      <c r="L774" s="889"/>
      <c r="M774" s="1094"/>
      <c r="N774" s="1094"/>
      <c r="O774" s="889"/>
      <c r="P774" s="889"/>
      <c r="Q774" s="889"/>
      <c r="BB774" s="432"/>
    </row>
    <row r="775" s="353" customFormat="true" ht="25.15" customHeight="true" x14ac:dyDescent="0.2">
      <c r="A775" s="432"/>
      <c r="B775" s="432"/>
      <c r="C775" s="1095"/>
      <c r="D775" s="1094"/>
      <c r="E775" s="889"/>
      <c r="F775" s="889"/>
      <c r="G775" s="889"/>
      <c r="H775" s="1094"/>
      <c r="I775" s="1094"/>
      <c r="J775" s="889"/>
      <c r="K775" s="889"/>
      <c r="L775" s="889"/>
      <c r="M775" s="1094"/>
      <c r="N775" s="1094"/>
      <c r="O775" s="889"/>
      <c r="P775" s="889"/>
      <c r="Q775" s="889"/>
      <c r="BB775" s="432"/>
    </row>
    <row r="776" s="353" customFormat="true" ht="25.15" customHeight="true" x14ac:dyDescent="0.2">
      <c r="A776" s="432"/>
      <c r="B776" s="432"/>
      <c r="C776" s="1095"/>
      <c r="D776" s="1094"/>
      <c r="E776" s="889"/>
      <c r="F776" s="889"/>
      <c r="G776" s="889"/>
      <c r="H776" s="1094"/>
      <c r="I776" s="1094"/>
      <c r="J776" s="889"/>
      <c r="K776" s="889"/>
      <c r="L776" s="889"/>
      <c r="M776" s="1094"/>
      <c r="N776" s="1094"/>
      <c r="O776" s="889"/>
      <c r="P776" s="889"/>
      <c r="Q776" s="889"/>
      <c r="BB776" s="432"/>
    </row>
    <row r="777" s="353" customFormat="true" ht="25.15" customHeight="true" x14ac:dyDescent="0.2">
      <c r="A777" s="432"/>
      <c r="B777" s="432"/>
      <c r="C777" s="1095"/>
      <c r="D777" s="1094"/>
      <c r="E777" s="889"/>
      <c r="F777" s="889"/>
      <c r="G777" s="889"/>
      <c r="H777" s="1094"/>
      <c r="I777" s="1094"/>
      <c r="J777" s="889"/>
      <c r="K777" s="889"/>
      <c r="L777" s="889"/>
      <c r="M777" s="1094"/>
      <c r="N777" s="1094"/>
      <c r="O777" s="889"/>
      <c r="P777" s="889"/>
      <c r="Q777" s="889"/>
      <c r="BB777" s="432"/>
    </row>
    <row r="778" s="353" customFormat="true" ht="25.15" customHeight="true" x14ac:dyDescent="0.2">
      <c r="A778" s="432"/>
      <c r="B778" s="432"/>
      <c r="C778" s="1095"/>
      <c r="D778" s="1094"/>
      <c r="E778" s="889"/>
      <c r="F778" s="889"/>
      <c r="G778" s="889"/>
      <c r="H778" s="1094"/>
      <c r="I778" s="1094"/>
      <c r="J778" s="889"/>
      <c r="K778" s="889"/>
      <c r="L778" s="889"/>
      <c r="M778" s="1094"/>
      <c r="N778" s="1094"/>
      <c r="O778" s="889"/>
      <c r="P778" s="889"/>
      <c r="Q778" s="889"/>
      <c r="BB778" s="432"/>
    </row>
    <row r="779" s="353" customFormat="true" ht="25.15" customHeight="true" x14ac:dyDescent="0.2">
      <c r="A779" s="432"/>
      <c r="B779" s="432"/>
      <c r="C779" s="1095"/>
      <c r="D779" s="1094"/>
      <c r="E779" s="889"/>
      <c r="F779" s="889"/>
      <c r="G779" s="889"/>
      <c r="H779" s="1094"/>
      <c r="I779" s="1094"/>
      <c r="J779" s="889"/>
      <c r="K779" s="889"/>
      <c r="L779" s="889"/>
      <c r="M779" s="1094"/>
      <c r="N779" s="1094"/>
      <c r="O779" s="889"/>
      <c r="P779" s="889"/>
      <c r="Q779" s="889"/>
      <c r="BB779" s="432"/>
    </row>
    <row r="780" s="353" customFormat="true" ht="25.15" customHeight="true" x14ac:dyDescent="0.2">
      <c r="A780" s="432"/>
      <c r="B780" s="432"/>
      <c r="C780" s="1095"/>
      <c r="D780" s="1094"/>
      <c r="E780" s="889"/>
      <c r="F780" s="889"/>
      <c r="G780" s="889"/>
      <c r="H780" s="1094"/>
      <c r="I780" s="1094"/>
      <c r="J780" s="889"/>
      <c r="K780" s="889"/>
      <c r="L780" s="889"/>
      <c r="M780" s="1094"/>
      <c r="N780" s="1094"/>
      <c r="O780" s="889"/>
      <c r="P780" s="889"/>
      <c r="Q780" s="889"/>
      <c r="BB780" s="432"/>
    </row>
    <row r="781" s="353" customFormat="true" ht="25.15" customHeight="true" x14ac:dyDescent="0.2">
      <c r="A781" s="432"/>
      <c r="B781" s="432"/>
      <c r="C781" s="1095"/>
      <c r="D781" s="1094"/>
      <c r="E781" s="889"/>
      <c r="F781" s="889"/>
      <c r="G781" s="889"/>
      <c r="H781" s="1094"/>
      <c r="I781" s="1094"/>
      <c r="J781" s="889"/>
      <c r="K781" s="889"/>
      <c r="L781" s="889"/>
      <c r="M781" s="1094"/>
      <c r="N781" s="1094"/>
      <c r="O781" s="889"/>
      <c r="P781" s="889"/>
      <c r="Q781" s="889"/>
      <c r="BB781" s="432"/>
    </row>
    <row r="782" s="353" customFormat="true" ht="25.15" customHeight="true" x14ac:dyDescent="0.2">
      <c r="A782" s="432"/>
      <c r="B782" s="432"/>
      <c r="C782" s="1095"/>
      <c r="D782" s="1094"/>
      <c r="E782" s="889"/>
      <c r="F782" s="889"/>
      <c r="G782" s="889"/>
      <c r="H782" s="1094"/>
      <c r="I782" s="1094"/>
      <c r="J782" s="889"/>
      <c r="K782" s="889"/>
      <c r="L782" s="889"/>
      <c r="M782" s="1094"/>
      <c r="N782" s="1094"/>
      <c r="O782" s="889"/>
      <c r="P782" s="889"/>
      <c r="Q782" s="889"/>
      <c r="BB782" s="432"/>
    </row>
    <row r="783" s="353" customFormat="true" ht="25.15" customHeight="true" x14ac:dyDescent="0.2">
      <c r="A783" s="432"/>
      <c r="B783" s="432"/>
      <c r="C783" s="1095"/>
      <c r="D783" s="1094"/>
      <c r="E783" s="889"/>
      <c r="F783" s="889"/>
      <c r="G783" s="889"/>
      <c r="H783" s="1094"/>
      <c r="I783" s="1094"/>
      <c r="J783" s="889"/>
      <c r="K783" s="889"/>
      <c r="L783" s="889"/>
      <c r="M783" s="1094"/>
      <c r="N783" s="1094"/>
      <c r="O783" s="889"/>
      <c r="P783" s="889"/>
      <c r="Q783" s="889"/>
      <c r="BB783" s="432"/>
    </row>
    <row r="784" s="353" customFormat="true" ht="25.15" customHeight="true" x14ac:dyDescent="0.2">
      <c r="A784" s="432"/>
      <c r="B784" s="432"/>
      <c r="C784" s="1095"/>
      <c r="D784" s="1094"/>
      <c r="E784" s="889"/>
      <c r="F784" s="889"/>
      <c r="G784" s="889"/>
      <c r="H784" s="1094"/>
      <c r="I784" s="1094"/>
      <c r="J784" s="889"/>
      <c r="K784" s="889"/>
      <c r="L784" s="889"/>
      <c r="M784" s="1094"/>
      <c r="N784" s="1094"/>
      <c r="O784" s="889"/>
      <c r="P784" s="889"/>
      <c r="Q784" s="889"/>
      <c r="BB784" s="432"/>
    </row>
    <row r="785" s="353" customFormat="true" ht="25.15" customHeight="true" x14ac:dyDescent="0.2">
      <c r="A785" s="432"/>
      <c r="B785" s="432"/>
      <c r="C785" s="1095"/>
      <c r="D785" s="1094"/>
      <c r="E785" s="889"/>
      <c r="F785" s="889"/>
      <c r="G785" s="889"/>
      <c r="H785" s="1094"/>
      <c r="I785" s="1094"/>
      <c r="J785" s="889"/>
      <c r="K785" s="889"/>
      <c r="L785" s="889"/>
      <c r="M785" s="1094"/>
      <c r="N785" s="1094"/>
      <c r="O785" s="889"/>
      <c r="P785" s="889"/>
      <c r="Q785" s="889"/>
      <c r="BB785" s="432"/>
    </row>
    <row r="786" s="353" customFormat="true" ht="25.15" customHeight="true" x14ac:dyDescent="0.2">
      <c r="A786" s="432"/>
      <c r="B786" s="432"/>
      <c r="C786" s="1095"/>
      <c r="D786" s="1094"/>
      <c r="E786" s="889"/>
      <c r="F786" s="889"/>
      <c r="G786" s="889"/>
      <c r="H786" s="1094"/>
      <c r="I786" s="1094"/>
      <c r="J786" s="889"/>
      <c r="K786" s="889"/>
      <c r="L786" s="889"/>
      <c r="M786" s="1094"/>
      <c r="N786" s="1094"/>
      <c r="O786" s="889"/>
      <c r="P786" s="889"/>
      <c r="Q786" s="889"/>
      <c r="BB786" s="432"/>
    </row>
    <row r="787" s="353" customFormat="true" ht="25.15" customHeight="true" x14ac:dyDescent="0.2">
      <c r="A787" s="432"/>
      <c r="B787" s="432"/>
      <c r="C787" s="1095"/>
      <c r="D787" s="1094"/>
      <c r="E787" s="889"/>
      <c r="F787" s="889"/>
      <c r="G787" s="889"/>
      <c r="H787" s="1094"/>
      <c r="I787" s="1094"/>
      <c r="J787" s="889"/>
      <c r="K787" s="889"/>
      <c r="L787" s="889"/>
      <c r="M787" s="1094"/>
      <c r="N787" s="1094"/>
      <c r="O787" s="889"/>
      <c r="P787" s="889"/>
      <c r="Q787" s="889"/>
      <c r="BB787" s="432"/>
    </row>
    <row r="788" s="353" customFormat="true" ht="25.15" customHeight="true" x14ac:dyDescent="0.2">
      <c r="A788" s="432"/>
      <c r="B788" s="432"/>
      <c r="C788" s="1095"/>
      <c r="D788" s="1094"/>
      <c r="E788" s="889"/>
      <c r="F788" s="889"/>
      <c r="G788" s="889"/>
      <c r="H788" s="1094"/>
      <c r="I788" s="1094"/>
      <c r="J788" s="889"/>
      <c r="K788" s="889"/>
      <c r="L788" s="889"/>
      <c r="M788" s="1094"/>
      <c r="N788" s="1094"/>
      <c r="O788" s="889"/>
      <c r="P788" s="889"/>
      <c r="Q788" s="889"/>
      <c r="BB788" s="432"/>
    </row>
    <row r="789" s="353" customFormat="true" ht="25.15" customHeight="true" x14ac:dyDescent="0.2">
      <c r="A789" s="432"/>
      <c r="B789" s="432"/>
      <c r="C789" s="1095"/>
      <c r="D789" s="1094"/>
      <c r="E789" s="889"/>
      <c r="F789" s="889"/>
      <c r="G789" s="889"/>
      <c r="H789" s="1094"/>
      <c r="I789" s="1094"/>
      <c r="J789" s="889"/>
      <c r="K789" s="889"/>
      <c r="L789" s="889"/>
      <c r="M789" s="1094"/>
      <c r="N789" s="1094"/>
      <c r="O789" s="889"/>
      <c r="P789" s="889"/>
      <c r="Q789" s="889"/>
      <c r="BB789" s="432"/>
    </row>
    <row r="790" s="353" customFormat="true" ht="25.15" customHeight="true" x14ac:dyDescent="0.2">
      <c r="A790" s="432"/>
      <c r="B790" s="432"/>
      <c r="C790" s="1095"/>
      <c r="D790" s="1094"/>
      <c r="E790" s="889"/>
      <c r="F790" s="889"/>
      <c r="G790" s="889"/>
      <c r="H790" s="1094"/>
      <c r="I790" s="1094"/>
      <c r="J790" s="889"/>
      <c r="K790" s="889"/>
      <c r="L790" s="889"/>
      <c r="M790" s="1094"/>
      <c r="N790" s="1094"/>
      <c r="O790" s="889"/>
      <c r="P790" s="889"/>
      <c r="Q790" s="889"/>
      <c r="BB790" s="432"/>
    </row>
    <row r="791" s="353" customFormat="true" ht="25.15" customHeight="true" x14ac:dyDescent="0.2">
      <c r="A791" s="432"/>
      <c r="B791" s="432"/>
      <c r="C791" s="1095"/>
      <c r="D791" s="1094"/>
      <c r="E791" s="889"/>
      <c r="F791" s="889"/>
      <c r="G791" s="889"/>
      <c r="H791" s="1094"/>
      <c r="I791" s="1094"/>
      <c r="J791" s="889"/>
      <c r="K791" s="889"/>
      <c r="L791" s="889"/>
      <c r="M791" s="1094"/>
      <c r="N791" s="1094"/>
      <c r="O791" s="889"/>
      <c r="P791" s="889"/>
      <c r="Q791" s="889"/>
      <c r="BB791" s="432"/>
    </row>
    <row r="792" s="353" customFormat="true" ht="25.15" customHeight="true" x14ac:dyDescent="0.2">
      <c r="A792" s="432"/>
      <c r="B792" s="432"/>
      <c r="C792" s="1095"/>
      <c r="D792" s="1094"/>
      <c r="E792" s="889"/>
      <c r="F792" s="889"/>
      <c r="G792" s="889"/>
      <c r="H792" s="1094"/>
      <c r="I792" s="1094"/>
      <c r="J792" s="889"/>
      <c r="K792" s="889"/>
      <c r="L792" s="889"/>
      <c r="M792" s="1094"/>
      <c r="N792" s="1094"/>
      <c r="O792" s="889"/>
      <c r="P792" s="889"/>
      <c r="Q792" s="889"/>
      <c r="BB792" s="432"/>
    </row>
    <row r="793" s="353" customFormat="true" ht="25.15" customHeight="true" x14ac:dyDescent="0.2">
      <c r="A793" s="432"/>
      <c r="B793" s="432"/>
      <c r="C793" s="1095"/>
      <c r="D793" s="1094"/>
      <c r="E793" s="889"/>
      <c r="F793" s="889"/>
      <c r="G793" s="889"/>
      <c r="H793" s="1094"/>
      <c r="I793" s="1094"/>
      <c r="J793" s="889"/>
      <c r="K793" s="889"/>
      <c r="L793" s="889"/>
      <c r="M793" s="1094"/>
      <c r="N793" s="1094"/>
      <c r="O793" s="889"/>
      <c r="P793" s="889"/>
      <c r="Q793" s="889"/>
      <c r="BB793" s="432"/>
    </row>
    <row r="794" s="353" customFormat="true" ht="25.15" customHeight="true" x14ac:dyDescent="0.2">
      <c r="A794" s="432"/>
      <c r="B794" s="432"/>
      <c r="C794" s="1095"/>
      <c r="D794" s="1094"/>
      <c r="E794" s="889"/>
      <c r="F794" s="889"/>
      <c r="G794" s="889"/>
      <c r="H794" s="1094"/>
      <c r="I794" s="1094"/>
      <c r="J794" s="889"/>
      <c r="K794" s="889"/>
      <c r="L794" s="889"/>
      <c r="M794" s="1094"/>
      <c r="N794" s="1094"/>
      <c r="O794" s="889"/>
      <c r="P794" s="889"/>
      <c r="Q794" s="889"/>
      <c r="BB794" s="432"/>
    </row>
    <row r="795" s="353" customFormat="true" ht="25.15" customHeight="true" x14ac:dyDescent="0.2">
      <c r="A795" s="432"/>
      <c r="B795" s="432"/>
      <c r="C795" s="1095"/>
      <c r="D795" s="1094"/>
      <c r="E795" s="889"/>
      <c r="F795" s="889"/>
      <c r="G795" s="889"/>
      <c r="H795" s="1094"/>
      <c r="I795" s="1094"/>
      <c r="J795" s="889"/>
      <c r="K795" s="889"/>
      <c r="L795" s="889"/>
      <c r="M795" s="1094"/>
      <c r="N795" s="1094"/>
      <c r="O795" s="889"/>
      <c r="P795" s="889"/>
      <c r="Q795" s="889"/>
      <c r="BB795" s="432"/>
    </row>
    <row r="796" s="353" customFormat="true" ht="25.15" customHeight="true" x14ac:dyDescent="0.2">
      <c r="A796" s="432"/>
      <c r="B796" s="432"/>
      <c r="C796" s="1095"/>
      <c r="D796" s="1094"/>
      <c r="E796" s="889"/>
      <c r="F796" s="889"/>
      <c r="G796" s="889"/>
      <c r="H796" s="1094"/>
      <c r="I796" s="1094"/>
      <c r="J796" s="889"/>
      <c r="K796" s="889"/>
      <c r="L796" s="889"/>
      <c r="M796" s="1094"/>
      <c r="N796" s="1094"/>
      <c r="O796" s="889"/>
      <c r="P796" s="889"/>
      <c r="Q796" s="889"/>
      <c r="BB796" s="432"/>
    </row>
    <row r="797" s="353" customFormat="true" ht="25.15" customHeight="true" x14ac:dyDescent="0.2">
      <c r="A797" s="432"/>
      <c r="B797" s="432"/>
      <c r="C797" s="1095"/>
      <c r="D797" s="1094"/>
      <c r="E797" s="889"/>
      <c r="F797" s="889"/>
      <c r="G797" s="889"/>
      <c r="H797" s="1094"/>
      <c r="I797" s="1094"/>
      <c r="J797" s="889"/>
      <c r="K797" s="889"/>
      <c r="L797" s="889"/>
      <c r="M797" s="1094"/>
      <c r="N797" s="1094"/>
      <c r="O797" s="889"/>
      <c r="P797" s="889"/>
      <c r="Q797" s="889"/>
      <c r="BB797" s="432"/>
    </row>
    <row r="798" s="353" customFormat="true" ht="25.15" customHeight="true" x14ac:dyDescent="0.2">
      <c r="A798" s="432"/>
      <c r="B798" s="432"/>
      <c r="C798" s="1095"/>
      <c r="D798" s="1094"/>
      <c r="E798" s="889"/>
      <c r="F798" s="889"/>
      <c r="G798" s="889"/>
      <c r="H798" s="1094"/>
      <c r="I798" s="1094"/>
      <c r="J798" s="889"/>
      <c r="K798" s="889"/>
      <c r="L798" s="889"/>
      <c r="M798" s="1094"/>
      <c r="N798" s="1094"/>
      <c r="O798" s="889"/>
      <c r="P798" s="889"/>
      <c r="Q798" s="889"/>
      <c r="BB798" s="432"/>
    </row>
    <row r="799" s="353" customFormat="true" ht="25.15" customHeight="true" x14ac:dyDescent="0.2">
      <c r="A799" s="432"/>
      <c r="B799" s="432"/>
      <c r="C799" s="1095"/>
      <c r="D799" s="1094"/>
      <c r="E799" s="889"/>
      <c r="F799" s="889"/>
      <c r="G799" s="889"/>
      <c r="H799" s="1094"/>
      <c r="I799" s="1094"/>
      <c r="J799" s="889"/>
      <c r="K799" s="889"/>
      <c r="L799" s="889"/>
      <c r="M799" s="1094"/>
      <c r="N799" s="1094"/>
      <c r="O799" s="889"/>
      <c r="P799" s="889"/>
      <c r="Q799" s="889"/>
      <c r="BB799" s="432"/>
    </row>
    <row r="800" s="353" customFormat="true" ht="25.15" customHeight="true" x14ac:dyDescent="0.2">
      <c r="A800" s="432"/>
      <c r="B800" s="432"/>
      <c r="C800" s="1095"/>
      <c r="D800" s="1094"/>
      <c r="E800" s="889"/>
      <c r="F800" s="889"/>
      <c r="G800" s="889"/>
      <c r="H800" s="1094"/>
      <c r="I800" s="1094"/>
      <c r="J800" s="889"/>
      <c r="K800" s="889"/>
      <c r="L800" s="889"/>
      <c r="M800" s="1094"/>
      <c r="N800" s="1094"/>
      <c r="O800" s="889"/>
      <c r="P800" s="889"/>
      <c r="Q800" s="889"/>
      <c r="BB800" s="432"/>
    </row>
    <row r="801" ht="25.15" customHeight="true" x14ac:dyDescent="0.2">
      <c r="C801" s="1095"/>
      <c r="D801" s="1094"/>
      <c r="E801" s="889"/>
      <c r="F801" s="889"/>
      <c r="G801" s="889"/>
      <c r="H801" s="1094"/>
      <c r="I801" s="1094"/>
      <c r="J801" s="889"/>
      <c r="K801" s="889"/>
      <c r="L801" s="889"/>
      <c r="M801" s="1094"/>
      <c r="N801" s="1094"/>
      <c r="O801" s="889"/>
      <c r="P801" s="889"/>
      <c r="Q801" s="889"/>
    </row>
    <row r="802" ht="25.15" customHeight="true" x14ac:dyDescent="0.2">
      <c r="C802" s="1095"/>
      <c r="D802" s="1094"/>
      <c r="E802" s="889"/>
      <c r="F802" s="889"/>
      <c r="G802" s="889"/>
      <c r="H802" s="1094"/>
      <c r="I802" s="1094"/>
      <c r="J802" s="889"/>
      <c r="K802" s="889"/>
      <c r="L802" s="889"/>
      <c r="M802" s="1094"/>
      <c r="N802" s="1094"/>
      <c r="O802" s="889"/>
      <c r="P802" s="889"/>
      <c r="Q802" s="889"/>
    </row>
    <row r="803" ht="25.15" customHeight="true" x14ac:dyDescent="0.2">
      <c r="C803" s="1095"/>
      <c r="D803" s="1094"/>
      <c r="E803" s="889"/>
      <c r="F803" s="889"/>
      <c r="G803" s="889"/>
      <c r="H803" s="1094"/>
      <c r="I803" s="1094"/>
      <c r="J803" s="889"/>
      <c r="K803" s="889"/>
      <c r="L803" s="889"/>
      <c r="M803" s="1094"/>
      <c r="N803" s="1094"/>
      <c r="O803" s="889"/>
      <c r="P803" s="889"/>
      <c r="Q803" s="889"/>
    </row>
    <row r="804" ht="25.15" customHeight="true" x14ac:dyDescent="0.2">
      <c r="C804" s="1095"/>
      <c r="D804" s="1094"/>
      <c r="E804" s="889"/>
      <c r="F804" s="889"/>
      <c r="G804" s="889"/>
      <c r="H804" s="1094"/>
      <c r="I804" s="1094"/>
      <c r="J804" s="889"/>
      <c r="K804" s="889"/>
      <c r="L804" s="889"/>
      <c r="M804" s="1094"/>
      <c r="N804" s="1094"/>
      <c r="O804" s="889"/>
      <c r="P804" s="889"/>
      <c r="Q804" s="889"/>
    </row>
    <row r="805" ht="25.15" customHeight="true" x14ac:dyDescent="0.2">
      <c r="C805" s="1095"/>
      <c r="D805" s="1094"/>
      <c r="E805" s="889"/>
      <c r="F805" s="889"/>
      <c r="G805" s="889"/>
      <c r="H805" s="1094"/>
      <c r="I805" s="1094"/>
      <c r="J805" s="889"/>
      <c r="K805" s="889"/>
      <c r="L805" s="889"/>
      <c r="M805" s="1094"/>
      <c r="N805" s="1094"/>
      <c r="O805" s="889"/>
      <c r="P805" s="889"/>
      <c r="Q805" s="889"/>
    </row>
    <row r="806" ht="25.15" customHeight="true" x14ac:dyDescent="0.2">
      <c r="C806" s="1095"/>
      <c r="D806" s="1094"/>
      <c r="E806" s="889"/>
      <c r="F806" s="889"/>
      <c r="G806" s="889"/>
      <c r="H806" s="1094"/>
      <c r="I806" s="1094"/>
      <c r="J806" s="889"/>
      <c r="K806" s="889"/>
      <c r="L806" s="889"/>
      <c r="M806" s="1094"/>
      <c r="N806" s="1094"/>
      <c r="O806" s="889"/>
      <c r="P806" s="889"/>
      <c r="Q806" s="889"/>
    </row>
    <row r="807" ht="25.15" customHeight="true" x14ac:dyDescent="0.2">
      <c r="C807" s="1095"/>
      <c r="D807" s="1094"/>
      <c r="E807" s="889"/>
      <c r="F807" s="889"/>
      <c r="G807" s="889"/>
      <c r="H807" s="1094"/>
      <c r="I807" s="1094"/>
      <c r="J807" s="889"/>
      <c r="K807" s="889"/>
      <c r="L807" s="889"/>
      <c r="M807" s="1094"/>
      <c r="N807" s="1094"/>
      <c r="O807" s="889"/>
      <c r="P807" s="889"/>
      <c r="Q807" s="889"/>
    </row>
    <row r="808" ht="25.15" customHeight="true" x14ac:dyDescent="0.2">
      <c r="C808" s="1095"/>
      <c r="D808" s="1094"/>
      <c r="E808" s="889"/>
      <c r="F808" s="889"/>
      <c r="G808" s="889"/>
      <c r="H808" s="1094"/>
      <c r="I808" s="1094"/>
      <c r="J808" s="889"/>
      <c r="K808" s="889"/>
      <c r="L808" s="889"/>
      <c r="M808" s="1094"/>
      <c r="N808" s="1094"/>
      <c r="O808" s="889"/>
      <c r="P808" s="889"/>
      <c r="Q808" s="889"/>
    </row>
    <row r="809" ht="25.15" customHeight="true" x14ac:dyDescent="0.2">
      <c r="C809" s="1095"/>
      <c r="D809" s="1094"/>
      <c r="E809" s="889"/>
      <c r="F809" s="889"/>
      <c r="G809" s="889"/>
      <c r="H809" s="1094"/>
      <c r="I809" s="1094"/>
      <c r="J809" s="889"/>
      <c r="K809" s="889"/>
      <c r="L809" s="889"/>
      <c r="M809" s="1094"/>
      <c r="N809" s="1094"/>
      <c r="O809" s="889"/>
      <c r="P809" s="889"/>
      <c r="Q809" s="889"/>
    </row>
    <row r="810" ht="25.15" customHeight="true" x14ac:dyDescent="0.2">
      <c r="C810" s="1095"/>
      <c r="D810" s="1094"/>
      <c r="E810" s="889"/>
      <c r="F810" s="889"/>
      <c r="G810" s="889"/>
      <c r="H810" s="1094"/>
      <c r="I810" s="1094"/>
      <c r="J810" s="889"/>
      <c r="K810" s="889"/>
      <c r="L810" s="889"/>
      <c r="M810" s="1094"/>
      <c r="N810" s="1094"/>
      <c r="O810" s="889"/>
      <c r="P810" s="889"/>
      <c r="Q810" s="889"/>
    </row>
    <row r="811" ht="25.15" customHeight="true" x14ac:dyDescent="0.2">
      <c r="C811" s="1095"/>
      <c r="D811" s="1094"/>
      <c r="E811" s="889"/>
      <c r="F811" s="889"/>
      <c r="G811" s="889"/>
      <c r="H811" s="1094"/>
      <c r="I811" s="1094"/>
      <c r="J811" s="889"/>
      <c r="K811" s="889"/>
      <c r="L811" s="889"/>
      <c r="M811" s="1094"/>
      <c r="N811" s="1094"/>
      <c r="O811" s="889"/>
      <c r="P811" s="889"/>
      <c r="Q811" s="889"/>
    </row>
    <row r="812" ht="25.15" customHeight="true" x14ac:dyDescent="0.2">
      <c r="C812" s="1095"/>
      <c r="D812" s="1094"/>
      <c r="E812" s="889"/>
      <c r="F812" s="889"/>
      <c r="G812" s="889"/>
      <c r="H812" s="1094"/>
      <c r="I812" s="1094"/>
      <c r="J812" s="889"/>
      <c r="K812" s="889"/>
      <c r="L812" s="889"/>
      <c r="M812" s="1094"/>
      <c r="N812" s="1094"/>
      <c r="O812" s="889"/>
      <c r="P812" s="889"/>
      <c r="Q812" s="889"/>
    </row>
    <row r="813" ht="25.15" customHeight="true" x14ac:dyDescent="0.2">
      <c r="C813" s="1095"/>
      <c r="D813" s="1094"/>
      <c r="E813" s="889"/>
      <c r="F813" s="889"/>
      <c r="G813" s="889"/>
      <c r="H813" s="1094"/>
      <c r="I813" s="1094"/>
      <c r="J813" s="889"/>
      <c r="K813" s="889"/>
      <c r="L813" s="889"/>
      <c r="M813" s="1094"/>
      <c r="N813" s="1094"/>
      <c r="O813" s="889"/>
      <c r="P813" s="889"/>
      <c r="Q813" s="889"/>
    </row>
    <row r="814" ht="25.15" customHeight="true" x14ac:dyDescent="0.2">
      <c r="C814" s="1095"/>
      <c r="D814" s="1094"/>
      <c r="E814" s="889"/>
      <c r="F814" s="889"/>
      <c r="G814" s="889"/>
      <c r="H814" s="1094"/>
      <c r="I814" s="1094"/>
      <c r="J814" s="889"/>
      <c r="K814" s="889"/>
      <c r="L814" s="889"/>
      <c r="M814" s="1094"/>
      <c r="N814" s="1094"/>
      <c r="O814" s="889"/>
      <c r="P814" s="889"/>
      <c r="Q814" s="889"/>
    </row>
    <row r="815" ht="25.15" customHeight="true" x14ac:dyDescent="0.2">
      <c r="C815" s="1095"/>
      <c r="D815" s="1094"/>
      <c r="E815" s="889"/>
      <c r="F815" s="889"/>
      <c r="G815" s="889"/>
      <c r="H815" s="1094"/>
      <c r="I815" s="1094"/>
      <c r="J815" s="889"/>
      <c r="K815" s="889"/>
      <c r="L815" s="889"/>
      <c r="M815" s="1094"/>
      <c r="N815" s="1094"/>
      <c r="O815" s="889"/>
      <c r="P815" s="889"/>
      <c r="Q815" s="889"/>
    </row>
    <row r="816" ht="25.15" customHeight="true" x14ac:dyDescent="0.2">
      <c r="C816" s="1095"/>
      <c r="D816" s="1094"/>
      <c r="E816" s="889"/>
      <c r="F816" s="889"/>
      <c r="G816" s="889"/>
      <c r="H816" s="1094"/>
      <c r="I816" s="1094"/>
      <c r="J816" s="889"/>
      <c r="K816" s="889"/>
      <c r="L816" s="889"/>
      <c r="M816" s="1094"/>
      <c r="N816" s="1094"/>
      <c r="O816" s="889"/>
      <c r="P816" s="889"/>
      <c r="Q816" s="889"/>
    </row>
    <row r="817" ht="25.15" customHeight="true" x14ac:dyDescent="0.2">
      <c r="C817" s="1095"/>
      <c r="D817" s="1094"/>
      <c r="E817" s="889"/>
      <c r="F817" s="889"/>
      <c r="G817" s="889"/>
      <c r="H817" s="1094"/>
      <c r="I817" s="1094"/>
      <c r="J817" s="889"/>
      <c r="K817" s="889"/>
      <c r="L817" s="889"/>
      <c r="M817" s="1094"/>
      <c r="N817" s="1094"/>
      <c r="O817" s="889"/>
      <c r="P817" s="889"/>
      <c r="Q817" s="889"/>
    </row>
    <row r="818" ht="25.15" customHeight="true" x14ac:dyDescent="0.2">
      <c r="C818" s="1095"/>
      <c r="D818" s="1094"/>
      <c r="E818" s="889"/>
      <c r="F818" s="889"/>
      <c r="G818" s="889"/>
      <c r="H818" s="1094"/>
      <c r="I818" s="1094"/>
      <c r="J818" s="889"/>
      <c r="K818" s="889"/>
      <c r="L818" s="889"/>
      <c r="M818" s="1094"/>
      <c r="N818" s="1094"/>
      <c r="O818" s="889"/>
      <c r="P818" s="889"/>
      <c r="Q818" s="889"/>
    </row>
    <row r="819" ht="25.15" customHeight="true" x14ac:dyDescent="0.2">
      <c r="C819" s="1095"/>
      <c r="D819" s="1094"/>
      <c r="E819" s="889"/>
      <c r="F819" s="889"/>
      <c r="G819" s="889"/>
      <c r="H819" s="1094"/>
      <c r="I819" s="1094"/>
      <c r="J819" s="889"/>
      <c r="K819" s="889"/>
      <c r="L819" s="889"/>
      <c r="M819" s="1094"/>
      <c r="N819" s="1094"/>
      <c r="O819" s="889"/>
      <c r="P819" s="889"/>
      <c r="Q819" s="889"/>
    </row>
    <row r="820" ht="25.15" customHeight="true" x14ac:dyDescent="0.2">
      <c r="C820" s="1095"/>
      <c r="D820" s="1094"/>
      <c r="E820" s="889"/>
      <c r="F820" s="889"/>
      <c r="G820" s="889"/>
      <c r="H820" s="1094"/>
      <c r="I820" s="1094"/>
      <c r="J820" s="889"/>
      <c r="K820" s="889"/>
      <c r="L820" s="889"/>
      <c r="M820" s="1094"/>
      <c r="N820" s="1094"/>
      <c r="O820" s="889"/>
      <c r="P820" s="889"/>
      <c r="Q820" s="889"/>
    </row>
    <row r="821" ht="25.15" customHeight="true" x14ac:dyDescent="0.2">
      <c r="C821" s="1095"/>
      <c r="D821" s="1094"/>
      <c r="E821" s="889"/>
      <c r="F821" s="889"/>
      <c r="G821" s="889"/>
      <c r="H821" s="1094"/>
      <c r="I821" s="1094"/>
      <c r="J821" s="889"/>
      <c r="K821" s="889"/>
      <c r="L821" s="889"/>
      <c r="M821" s="1094"/>
      <c r="N821" s="1094"/>
      <c r="O821" s="889"/>
      <c r="P821" s="889"/>
      <c r="Q821" s="889"/>
    </row>
    <row r="822" ht="25.15" customHeight="true" x14ac:dyDescent="0.2">
      <c r="C822" s="1095"/>
      <c r="D822" s="1094"/>
      <c r="E822" s="889"/>
      <c r="F822" s="889"/>
      <c r="G822" s="889"/>
      <c r="H822" s="1094"/>
      <c r="I822" s="1094"/>
      <c r="J822" s="889"/>
      <c r="K822" s="889"/>
      <c r="L822" s="889"/>
      <c r="M822" s="1094"/>
      <c r="N822" s="1094"/>
      <c r="O822" s="889"/>
      <c r="P822" s="889"/>
      <c r="Q822" s="889"/>
    </row>
    <row r="823" ht="25.15" customHeight="true" x14ac:dyDescent="0.2">
      <c r="C823" s="1095"/>
      <c r="D823" s="1094"/>
      <c r="E823" s="889"/>
      <c r="F823" s="889"/>
      <c r="G823" s="889"/>
      <c r="H823" s="1094"/>
      <c r="I823" s="1094"/>
      <c r="J823" s="889"/>
      <c r="K823" s="889"/>
      <c r="L823" s="889"/>
      <c r="M823" s="1094"/>
      <c r="N823" s="1094"/>
      <c r="O823" s="889"/>
      <c r="P823" s="889"/>
      <c r="Q823" s="889"/>
    </row>
    <row r="824" ht="25.15" customHeight="true" x14ac:dyDescent="0.2">
      <c r="C824" s="1095"/>
      <c r="D824" s="1094"/>
      <c r="E824" s="889"/>
      <c r="F824" s="889"/>
      <c r="G824" s="889"/>
      <c r="H824" s="1094"/>
      <c r="I824" s="1094"/>
      <c r="J824" s="889"/>
      <c r="K824" s="889"/>
      <c r="L824" s="889"/>
      <c r="M824" s="1094"/>
      <c r="N824" s="1094"/>
      <c r="O824" s="889"/>
      <c r="P824" s="889"/>
      <c r="Q824" s="889"/>
    </row>
    <row r="825" ht="25.15" customHeight="true" x14ac:dyDescent="0.2">
      <c r="C825" s="1095"/>
      <c r="D825" s="1094"/>
      <c r="E825" s="889"/>
      <c r="F825" s="889"/>
      <c r="G825" s="889"/>
      <c r="H825" s="1094"/>
      <c r="I825" s="1094"/>
      <c r="J825" s="889"/>
      <c r="K825" s="889"/>
      <c r="L825" s="889"/>
      <c r="M825" s="1094"/>
      <c r="N825" s="1094"/>
      <c r="O825" s="889"/>
      <c r="P825" s="889"/>
      <c r="Q825" s="889"/>
    </row>
    <row r="826" ht="25.15" customHeight="true" x14ac:dyDescent="0.2">
      <c r="C826" s="1095"/>
      <c r="D826" s="1094"/>
      <c r="E826" s="889"/>
      <c r="F826" s="889"/>
      <c r="G826" s="889"/>
      <c r="H826" s="1094"/>
      <c r="I826" s="1094"/>
      <c r="J826" s="889"/>
      <c r="K826" s="889"/>
      <c r="L826" s="889"/>
      <c r="M826" s="1094"/>
      <c r="N826" s="1094"/>
      <c r="O826" s="889"/>
      <c r="P826" s="889"/>
      <c r="Q826" s="889"/>
    </row>
    <row r="827" ht="25.15" customHeight="true" x14ac:dyDescent="0.2">
      <c r="C827" s="1095"/>
      <c r="D827" s="1094"/>
      <c r="E827" s="889"/>
      <c r="F827" s="889"/>
      <c r="G827" s="889"/>
      <c r="H827" s="1094"/>
      <c r="I827" s="1094"/>
      <c r="J827" s="889"/>
      <c r="K827" s="889"/>
      <c r="L827" s="889"/>
      <c r="M827" s="1094"/>
      <c r="N827" s="1094"/>
      <c r="O827" s="889"/>
      <c r="P827" s="889"/>
      <c r="Q827" s="889"/>
    </row>
    <row r="828" ht="25.15" customHeight="true" x14ac:dyDescent="0.2">
      <c r="C828" s="1095"/>
      <c r="D828" s="1094"/>
      <c r="E828" s="889"/>
      <c r="F828" s="889"/>
      <c r="G828" s="889"/>
      <c r="H828" s="1094"/>
      <c r="I828" s="1094"/>
      <c r="J828" s="889"/>
      <c r="K828" s="889"/>
      <c r="L828" s="889"/>
      <c r="M828" s="1094"/>
      <c r="N828" s="1094"/>
      <c r="O828" s="889"/>
      <c r="P828" s="889"/>
      <c r="Q828" s="889"/>
    </row>
    <row r="829" ht="25.15" customHeight="true" x14ac:dyDescent="0.2">
      <c r="C829" s="1095"/>
      <c r="D829" s="1094"/>
      <c r="E829" s="889"/>
      <c r="F829" s="889"/>
      <c r="G829" s="889"/>
      <c r="H829" s="1094"/>
      <c r="I829" s="1094"/>
      <c r="J829" s="889"/>
      <c r="K829" s="889"/>
      <c r="L829" s="889"/>
      <c r="M829" s="1094"/>
      <c r="N829" s="1094"/>
      <c r="O829" s="889"/>
      <c r="P829" s="889"/>
      <c r="Q829" s="889"/>
    </row>
    <row r="830" ht="25.15" customHeight="true" x14ac:dyDescent="0.2">
      <c r="C830" s="1095"/>
      <c r="D830" s="1094"/>
      <c r="E830" s="889"/>
      <c r="F830" s="889"/>
      <c r="G830" s="889"/>
      <c r="H830" s="1094"/>
      <c r="I830" s="1094"/>
      <c r="J830" s="889"/>
      <c r="K830" s="889"/>
      <c r="L830" s="889"/>
      <c r="M830" s="1094"/>
      <c r="N830" s="1094"/>
      <c r="O830" s="889"/>
      <c r="P830" s="889"/>
      <c r="Q830" s="889"/>
    </row>
    <row r="831" ht="25.15" customHeight="true" x14ac:dyDescent="0.2">
      <c r="C831" s="1095"/>
      <c r="D831" s="1094"/>
      <c r="E831" s="889"/>
      <c r="F831" s="889"/>
      <c r="G831" s="889"/>
      <c r="H831" s="1094"/>
      <c r="I831" s="1094"/>
      <c r="J831" s="889"/>
      <c r="K831" s="889"/>
      <c r="L831" s="889"/>
      <c r="M831" s="1094"/>
      <c r="N831" s="1094"/>
      <c r="O831" s="889"/>
      <c r="P831" s="889"/>
      <c r="Q831" s="889"/>
    </row>
    <row r="832" ht="25.15" customHeight="true" x14ac:dyDescent="0.2">
      <c r="C832" s="1095"/>
      <c r="D832" s="1094"/>
      <c r="E832" s="889"/>
      <c r="F832" s="889"/>
      <c r="G832" s="889"/>
      <c r="H832" s="1094"/>
      <c r="I832" s="1094"/>
      <c r="J832" s="889"/>
      <c r="K832" s="889"/>
      <c r="L832" s="889"/>
      <c r="M832" s="1094"/>
      <c r="N832" s="1094"/>
      <c r="O832" s="889"/>
      <c r="P832" s="889"/>
      <c r="Q832" s="889"/>
    </row>
    <row r="833" ht="25.15" customHeight="true" x14ac:dyDescent="0.2">
      <c r="C833" s="1095"/>
      <c r="D833" s="1094"/>
      <c r="E833" s="889"/>
      <c r="F833" s="889"/>
      <c r="G833" s="889"/>
      <c r="H833" s="1094"/>
      <c r="I833" s="1094"/>
      <c r="J833" s="889"/>
      <c r="K833" s="889"/>
      <c r="L833" s="889"/>
      <c r="M833" s="1094"/>
      <c r="N833" s="1094"/>
      <c r="O833" s="889"/>
      <c r="P833" s="889"/>
      <c r="Q833" s="889"/>
    </row>
    <row r="834" ht="25.15" customHeight="true" x14ac:dyDescent="0.2">
      <c r="C834" s="1095"/>
      <c r="D834" s="1094"/>
      <c r="E834" s="889"/>
      <c r="F834" s="889"/>
      <c r="G834" s="889"/>
      <c r="H834" s="1094"/>
      <c r="I834" s="1094"/>
      <c r="J834" s="889"/>
      <c r="K834" s="889"/>
      <c r="L834" s="889"/>
      <c r="M834" s="1094"/>
      <c r="N834" s="1094"/>
      <c r="O834" s="889"/>
      <c r="P834" s="889"/>
      <c r="Q834" s="889"/>
    </row>
    <row r="835" ht="25.15" customHeight="true" x14ac:dyDescent="0.2">
      <c r="C835" s="1095"/>
      <c r="D835" s="1094"/>
      <c r="E835" s="889"/>
      <c r="F835" s="889"/>
      <c r="G835" s="889"/>
      <c r="H835" s="1094"/>
      <c r="I835" s="1094"/>
      <c r="J835" s="889"/>
      <c r="K835" s="889"/>
      <c r="L835" s="889"/>
      <c r="M835" s="1094"/>
      <c r="N835" s="1094"/>
      <c r="O835" s="889"/>
      <c r="P835" s="889"/>
      <c r="Q835" s="889"/>
    </row>
    <row r="836" ht="25.15" customHeight="true" x14ac:dyDescent="0.2">
      <c r="C836" s="1095"/>
      <c r="D836" s="1094"/>
      <c r="E836" s="889"/>
      <c r="F836" s="889"/>
      <c r="G836" s="889"/>
      <c r="H836" s="1094"/>
      <c r="I836" s="1094"/>
      <c r="J836" s="889"/>
      <c r="K836" s="889"/>
      <c r="L836" s="889"/>
      <c r="M836" s="1094"/>
      <c r="N836" s="1094"/>
      <c r="O836" s="889"/>
      <c r="P836" s="889"/>
      <c r="Q836" s="889"/>
    </row>
    <row r="837" ht="25.15" customHeight="true" x14ac:dyDescent="0.2">
      <c r="C837" s="1095"/>
      <c r="D837" s="1094"/>
      <c r="E837" s="889"/>
      <c r="F837" s="889"/>
      <c r="G837" s="889"/>
      <c r="H837" s="1094"/>
      <c r="I837" s="1094"/>
      <c r="J837" s="889"/>
      <c r="K837" s="889"/>
      <c r="L837" s="889"/>
      <c r="M837" s="1094"/>
      <c r="N837" s="1094"/>
      <c r="O837" s="889"/>
      <c r="P837" s="889"/>
      <c r="Q837" s="889"/>
    </row>
    <row r="838" ht="25.15" customHeight="true" x14ac:dyDescent="0.2">
      <c r="C838" s="1095"/>
      <c r="D838" s="1094"/>
      <c r="E838" s="889"/>
      <c r="F838" s="889"/>
      <c r="G838" s="889"/>
      <c r="H838" s="1094"/>
      <c r="I838" s="1094"/>
      <c r="J838" s="889"/>
      <c r="K838" s="889"/>
      <c r="L838" s="889"/>
      <c r="M838" s="1094"/>
      <c r="N838" s="1094"/>
      <c r="O838" s="889"/>
      <c r="P838" s="889"/>
      <c r="Q838" s="889"/>
    </row>
    <row r="839" ht="25.15" customHeight="true" x14ac:dyDescent="0.2">
      <c r="C839" s="1095"/>
      <c r="D839" s="1094"/>
      <c r="E839" s="889"/>
      <c r="F839" s="889"/>
      <c r="G839" s="889"/>
      <c r="H839" s="1094"/>
      <c r="I839" s="1094"/>
      <c r="J839" s="889"/>
      <c r="K839" s="889"/>
      <c r="L839" s="889"/>
      <c r="M839" s="1094"/>
      <c r="N839" s="1094"/>
      <c r="O839" s="889"/>
      <c r="P839" s="889"/>
      <c r="Q839" s="889"/>
    </row>
    <row r="840" ht="25.15" customHeight="true" x14ac:dyDescent="0.2">
      <c r="C840" s="1095"/>
      <c r="D840" s="1094"/>
      <c r="E840" s="889"/>
      <c r="F840" s="889"/>
      <c r="G840" s="889"/>
      <c r="H840" s="1094"/>
      <c r="I840" s="1094"/>
      <c r="J840" s="889"/>
      <c r="K840" s="889"/>
      <c r="L840" s="889"/>
      <c r="M840" s="1094"/>
      <c r="N840" s="1094"/>
      <c r="O840" s="889"/>
      <c r="P840" s="889"/>
      <c r="Q840" s="889"/>
    </row>
    <row r="841" ht="25.15" customHeight="true" x14ac:dyDescent="0.2">
      <c r="C841" s="1095"/>
      <c r="D841" s="1094"/>
      <c r="E841" s="889"/>
      <c r="F841" s="889"/>
      <c r="G841" s="889"/>
      <c r="H841" s="1094"/>
      <c r="I841" s="1094"/>
      <c r="J841" s="889"/>
      <c r="K841" s="889"/>
      <c r="L841" s="889"/>
      <c r="M841" s="1094"/>
      <c r="N841" s="1094"/>
      <c r="O841" s="889"/>
      <c r="P841" s="889"/>
      <c r="Q841" s="889"/>
    </row>
    <row r="842" ht="25.15" customHeight="true" x14ac:dyDescent="0.2">
      <c r="C842" s="1095"/>
      <c r="D842" s="1094"/>
      <c r="E842" s="889"/>
      <c r="F842" s="889"/>
      <c r="G842" s="889"/>
      <c r="H842" s="1094"/>
      <c r="I842" s="1094"/>
      <c r="J842" s="889"/>
      <c r="K842" s="889"/>
      <c r="L842" s="889"/>
      <c r="M842" s="1094"/>
      <c r="N842" s="1094"/>
      <c r="O842" s="889"/>
      <c r="P842" s="889"/>
      <c r="Q842" s="889"/>
    </row>
    <row r="843" ht="25.15" customHeight="true" x14ac:dyDescent="0.2">
      <c r="C843" s="1095"/>
      <c r="D843" s="1094"/>
      <c r="E843" s="889"/>
      <c r="F843" s="889"/>
      <c r="G843" s="889"/>
      <c r="H843" s="1094"/>
      <c r="I843" s="1094"/>
      <c r="J843" s="889"/>
      <c r="K843" s="889"/>
      <c r="L843" s="889"/>
      <c r="M843" s="1094"/>
      <c r="N843" s="1094"/>
      <c r="O843" s="889"/>
      <c r="P843" s="889"/>
      <c r="Q843" s="889"/>
    </row>
    <row r="844" ht="25.15" customHeight="true" x14ac:dyDescent="0.2">
      <c r="C844" s="1095"/>
      <c r="D844" s="1094"/>
      <c r="E844" s="889"/>
      <c r="F844" s="889"/>
      <c r="G844" s="889"/>
      <c r="H844" s="1094"/>
      <c r="I844" s="1094"/>
      <c r="J844" s="889"/>
      <c r="K844" s="889"/>
      <c r="L844" s="889"/>
      <c r="M844" s="1094"/>
      <c r="N844" s="1094"/>
      <c r="O844" s="889"/>
      <c r="P844" s="889"/>
      <c r="Q844" s="889"/>
    </row>
    <row r="845" ht="25.15" customHeight="true" x14ac:dyDescent="0.2">
      <c r="C845" s="1095"/>
      <c r="D845" s="1094"/>
      <c r="E845" s="889"/>
      <c r="F845" s="889"/>
      <c r="G845" s="889"/>
      <c r="H845" s="1094"/>
      <c r="I845" s="1094"/>
      <c r="J845" s="889"/>
      <c r="K845" s="889"/>
      <c r="L845" s="889"/>
      <c r="M845" s="1094"/>
      <c r="N845" s="1094"/>
      <c r="O845" s="889"/>
      <c r="P845" s="889"/>
      <c r="Q845" s="889"/>
    </row>
    <row r="846" ht="25.15" customHeight="true" x14ac:dyDescent="0.2">
      <c r="C846" s="1095"/>
      <c r="D846" s="1094"/>
      <c r="E846" s="889"/>
      <c r="F846" s="889"/>
      <c r="G846" s="889"/>
      <c r="H846" s="1094"/>
      <c r="I846" s="1094"/>
      <c r="J846" s="889"/>
      <c r="K846" s="889"/>
      <c r="L846" s="889"/>
      <c r="M846" s="1094"/>
      <c r="N846" s="1094"/>
      <c r="O846" s="889"/>
      <c r="P846" s="889"/>
      <c r="Q846" s="889"/>
    </row>
    <row r="847" ht="25.15" customHeight="true" x14ac:dyDescent="0.2">
      <c r="C847" s="1095"/>
      <c r="D847" s="1094"/>
      <c r="E847" s="889"/>
      <c r="F847" s="889"/>
      <c r="G847" s="889"/>
      <c r="H847" s="1094"/>
      <c r="I847" s="1094"/>
      <c r="J847" s="889"/>
      <c r="K847" s="889"/>
      <c r="L847" s="889"/>
      <c r="M847" s="1094"/>
      <c r="N847" s="1094"/>
      <c r="O847" s="889"/>
      <c r="P847" s="889"/>
      <c r="Q847" s="889"/>
    </row>
    <row r="848" ht="25.15" customHeight="true" x14ac:dyDescent="0.2">
      <c r="C848" s="1095"/>
      <c r="D848" s="1094"/>
      <c r="E848" s="889"/>
      <c r="F848" s="889"/>
      <c r="G848" s="889"/>
      <c r="H848" s="1094"/>
      <c r="I848" s="1094"/>
      <c r="J848" s="889"/>
      <c r="K848" s="889"/>
      <c r="L848" s="889"/>
      <c r="M848" s="1094"/>
      <c r="N848" s="1094"/>
      <c r="O848" s="889"/>
      <c r="P848" s="889"/>
      <c r="Q848" s="889"/>
    </row>
    <row r="849" ht="25.15" customHeight="true" x14ac:dyDescent="0.2">
      <c r="C849" s="1095"/>
      <c r="D849" s="1094"/>
      <c r="E849" s="889"/>
      <c r="F849" s="889"/>
      <c r="G849" s="889"/>
      <c r="H849" s="1094"/>
      <c r="I849" s="1094"/>
      <c r="J849" s="889"/>
      <c r="K849" s="889"/>
      <c r="L849" s="889"/>
      <c r="M849" s="1094"/>
      <c r="N849" s="1094"/>
      <c r="O849" s="889"/>
      <c r="P849" s="889"/>
      <c r="Q849" s="889"/>
    </row>
    <row r="850" ht="25.15" customHeight="true" x14ac:dyDescent="0.2">
      <c r="C850" s="1095"/>
      <c r="D850" s="1094"/>
      <c r="E850" s="889"/>
      <c r="F850" s="889"/>
      <c r="G850" s="889"/>
      <c r="H850" s="1094"/>
      <c r="I850" s="1094"/>
      <c r="J850" s="889"/>
      <c r="K850" s="889"/>
      <c r="L850" s="889"/>
      <c r="M850" s="1094"/>
      <c r="N850" s="1094"/>
      <c r="O850" s="889"/>
      <c r="P850" s="889"/>
      <c r="Q850" s="889"/>
    </row>
    <row r="851" ht="25.15" customHeight="true" x14ac:dyDescent="0.2">
      <c r="C851" s="1095"/>
      <c r="D851" s="1094"/>
      <c r="E851" s="889"/>
      <c r="F851" s="889"/>
      <c r="G851" s="889"/>
      <c r="H851" s="1094"/>
      <c r="I851" s="1094"/>
      <c r="J851" s="889"/>
      <c r="K851" s="889"/>
      <c r="L851" s="889"/>
      <c r="M851" s="1094"/>
      <c r="N851" s="1094"/>
      <c r="O851" s="889"/>
      <c r="P851" s="889"/>
      <c r="Q851" s="889"/>
    </row>
    <row r="852" ht="25.15" customHeight="true" x14ac:dyDescent="0.2">
      <c r="C852" s="1095"/>
      <c r="D852" s="1094"/>
      <c r="E852" s="889"/>
      <c r="F852" s="889"/>
      <c r="G852" s="889"/>
      <c r="H852" s="1094"/>
      <c r="I852" s="1094"/>
      <c r="J852" s="889"/>
      <c r="K852" s="889"/>
      <c r="L852" s="889"/>
      <c r="M852" s="1094"/>
      <c r="N852" s="1094"/>
      <c r="O852" s="889"/>
      <c r="P852" s="889"/>
      <c r="Q852" s="889"/>
    </row>
    <row r="853" ht="25.15" customHeight="true" x14ac:dyDescent="0.2">
      <c r="C853" s="1095"/>
      <c r="D853" s="1094"/>
      <c r="E853" s="889"/>
      <c r="F853" s="889"/>
      <c r="G853" s="889"/>
      <c r="H853" s="1094"/>
      <c r="I853" s="1094"/>
      <c r="J853" s="889"/>
      <c r="K853" s="889"/>
      <c r="L853" s="889"/>
      <c r="M853" s="1094"/>
      <c r="N853" s="1094"/>
      <c r="O853" s="889"/>
      <c r="P853" s="889"/>
      <c r="Q853" s="889"/>
    </row>
    <row r="854" ht="25.15" customHeight="true" x14ac:dyDescent="0.2">
      <c r="C854" s="1095"/>
      <c r="D854" s="1094"/>
      <c r="E854" s="889"/>
      <c r="F854" s="889"/>
      <c r="G854" s="889"/>
      <c r="H854" s="1094"/>
      <c r="I854" s="1094"/>
      <c r="J854" s="889"/>
      <c r="K854" s="889"/>
      <c r="L854" s="889"/>
      <c r="M854" s="1094"/>
      <c r="N854" s="1094"/>
      <c r="O854" s="889"/>
      <c r="P854" s="889"/>
      <c r="Q854" s="889"/>
    </row>
    <row r="855" ht="25.15" customHeight="true" x14ac:dyDescent="0.2">
      <c r="C855" s="1095"/>
      <c r="D855" s="1094"/>
      <c r="E855" s="889"/>
      <c r="F855" s="889"/>
      <c r="G855" s="889"/>
      <c r="H855" s="1094"/>
      <c r="I855" s="1094"/>
      <c r="J855" s="889"/>
      <c r="K855" s="889"/>
      <c r="L855" s="889"/>
      <c r="M855" s="1094"/>
      <c r="N855" s="1094"/>
      <c r="O855" s="889"/>
      <c r="P855" s="889"/>
      <c r="Q855" s="889"/>
    </row>
    <row r="856" ht="25.15" customHeight="true" x14ac:dyDescent="0.2">
      <c r="C856" s="1095"/>
      <c r="D856" s="1094"/>
      <c r="E856" s="889"/>
      <c r="F856" s="889"/>
      <c r="G856" s="889"/>
      <c r="H856" s="1094"/>
      <c r="I856" s="1094"/>
      <c r="J856" s="889"/>
      <c r="K856" s="889"/>
      <c r="L856" s="889"/>
      <c r="M856" s="1094"/>
      <c r="N856" s="1094"/>
      <c r="O856" s="889"/>
      <c r="P856" s="889"/>
      <c r="Q856" s="889"/>
    </row>
    <row r="857" ht="25.15" customHeight="true" x14ac:dyDescent="0.2">
      <c r="C857" s="1095"/>
      <c r="D857" s="1094"/>
      <c r="E857" s="889"/>
      <c r="F857" s="889"/>
      <c r="G857" s="889"/>
      <c r="H857" s="1094"/>
      <c r="I857" s="1094"/>
      <c r="J857" s="889"/>
      <c r="K857" s="889"/>
      <c r="L857" s="889"/>
      <c r="M857" s="1094"/>
      <c r="N857" s="1094"/>
      <c r="O857" s="889"/>
      <c r="P857" s="889"/>
      <c r="Q857" s="889"/>
    </row>
    <row r="858" ht="25.15" customHeight="true" x14ac:dyDescent="0.2">
      <c r="C858" s="1095"/>
      <c r="D858" s="1094"/>
      <c r="E858" s="889"/>
      <c r="F858" s="889"/>
      <c r="G858" s="889"/>
      <c r="H858" s="1094"/>
      <c r="I858" s="1094"/>
      <c r="J858" s="889"/>
      <c r="K858" s="889"/>
      <c r="L858" s="889"/>
      <c r="M858" s="1094"/>
      <c r="N858" s="1094"/>
      <c r="O858" s="889"/>
      <c r="P858" s="889"/>
      <c r="Q858" s="889"/>
    </row>
    <row r="859" ht="25.15" customHeight="true" x14ac:dyDescent="0.2">
      <c r="C859" s="1093"/>
      <c r="D859" s="1094"/>
      <c r="E859" s="889"/>
      <c r="F859" s="889"/>
      <c r="G859" s="889"/>
      <c r="H859" s="1094"/>
      <c r="I859" s="1094"/>
      <c r="J859" s="889"/>
      <c r="K859" s="889"/>
      <c r="L859" s="889"/>
      <c r="M859" s="1094"/>
      <c r="N859" s="1094"/>
      <c r="O859" s="889"/>
      <c r="P859" s="889"/>
      <c r="Q859" s="889"/>
    </row>
    <row r="860" ht="25.15" customHeight="true" x14ac:dyDescent="0.2">
      <c r="C860" s="1093"/>
      <c r="D860" s="1094"/>
      <c r="E860" s="889"/>
      <c r="F860" s="889"/>
      <c r="G860" s="889"/>
      <c r="H860" s="1094"/>
      <c r="I860" s="1094"/>
      <c r="J860" s="889"/>
      <c r="K860" s="889"/>
      <c r="L860" s="889"/>
      <c r="M860" s="1094"/>
      <c r="N860" s="1094"/>
      <c r="O860" s="889"/>
      <c r="P860" s="889"/>
      <c r="Q860" s="889"/>
    </row>
    <row r="861" ht="25.15" customHeight="true" x14ac:dyDescent="0.2">
      <c r="C861" s="1093"/>
      <c r="D861" s="1094"/>
      <c r="E861" s="889"/>
      <c r="F861" s="889"/>
      <c r="G861" s="889"/>
      <c r="H861" s="1094"/>
      <c r="I861" s="1094"/>
      <c r="J861" s="889"/>
      <c r="K861" s="889"/>
      <c r="L861" s="889"/>
      <c r="M861" s="1094"/>
      <c r="N861" s="1094"/>
      <c r="O861" s="889"/>
      <c r="P861" s="889"/>
      <c r="Q861" s="889"/>
    </row>
    <row r="862" ht="25.15" customHeight="true" x14ac:dyDescent="0.2">
      <c r="C862" s="1093"/>
      <c r="D862" s="1094"/>
      <c r="E862" s="889"/>
      <c r="F862" s="889"/>
      <c r="G862" s="889"/>
      <c r="H862" s="1094"/>
      <c r="I862" s="1094"/>
      <c r="J862" s="889"/>
      <c r="K862" s="889"/>
      <c r="L862" s="889"/>
      <c r="M862" s="1094"/>
      <c r="N862" s="1094"/>
      <c r="O862" s="889"/>
      <c r="P862" s="889"/>
      <c r="Q862" s="889"/>
    </row>
    <row r="863" ht="25.15" customHeight="true" x14ac:dyDescent="0.2">
      <c r="C863" s="1093"/>
      <c r="D863" s="1094"/>
      <c r="E863" s="889"/>
      <c r="F863" s="889"/>
      <c r="G863" s="889"/>
      <c r="H863" s="1094"/>
      <c r="I863" s="1094"/>
      <c r="J863" s="889"/>
      <c r="K863" s="889"/>
      <c r="L863" s="889"/>
      <c r="M863" s="1094"/>
      <c r="N863" s="1094"/>
      <c r="O863" s="889"/>
      <c r="P863" s="889"/>
      <c r="Q863" s="889"/>
    </row>
    <row r="864" ht="25.15" customHeight="true" x14ac:dyDescent="0.2">
      <c r="C864" s="1093"/>
      <c r="D864" s="1094"/>
      <c r="E864" s="889"/>
      <c r="F864" s="889"/>
      <c r="G864" s="889"/>
      <c r="H864" s="1094"/>
      <c r="I864" s="1094"/>
      <c r="J864" s="889"/>
      <c r="K864" s="889"/>
      <c r="L864" s="889"/>
      <c r="M864" s="1094"/>
      <c r="N864" s="1094"/>
      <c r="O864" s="889"/>
      <c r="P864" s="889"/>
      <c r="Q864" s="889"/>
    </row>
    <row r="865" ht="25.15" customHeight="true" x14ac:dyDescent="0.2">
      <c r="C865" s="1093"/>
      <c r="D865" s="1094"/>
      <c r="E865" s="889"/>
      <c r="F865" s="889"/>
      <c r="G865" s="889"/>
      <c r="H865" s="1094"/>
      <c r="I865" s="1094"/>
      <c r="J865" s="889"/>
      <c r="K865" s="889"/>
      <c r="L865" s="889"/>
      <c r="M865" s="1094"/>
      <c r="N865" s="1094"/>
      <c r="O865" s="889"/>
      <c r="P865" s="889"/>
      <c r="Q865" s="889"/>
    </row>
    <row r="866" ht="25.15" customHeight="true" x14ac:dyDescent="0.2">
      <c r="C866" s="1093"/>
      <c r="D866" s="1094"/>
      <c r="E866" s="889"/>
      <c r="F866" s="889"/>
      <c r="G866" s="889"/>
      <c r="H866" s="1094"/>
      <c r="I866" s="1094"/>
      <c r="J866" s="889"/>
      <c r="K866" s="889"/>
      <c r="L866" s="889"/>
      <c r="M866" s="1094"/>
      <c r="N866" s="1094"/>
      <c r="O866" s="889"/>
      <c r="P866" s="889"/>
      <c r="Q866" s="889"/>
    </row>
    <row r="867" ht="25.15" customHeight="true" x14ac:dyDescent="0.2">
      <c r="C867" s="1093"/>
      <c r="D867" s="1094"/>
      <c r="E867" s="889"/>
      <c r="F867" s="889"/>
      <c r="G867" s="889"/>
      <c r="H867" s="1094"/>
      <c r="I867" s="1094"/>
      <c r="J867" s="889"/>
      <c r="K867" s="889"/>
      <c r="L867" s="889"/>
      <c r="M867" s="1094"/>
      <c r="N867" s="1094"/>
      <c r="O867" s="889"/>
      <c r="P867" s="889"/>
      <c r="Q867" s="889"/>
    </row>
    <row r="868" ht="25.15" customHeight="true" x14ac:dyDescent="0.2">
      <c r="C868" s="1093"/>
      <c r="D868" s="1094"/>
      <c r="E868" s="889"/>
      <c r="F868" s="889"/>
      <c r="G868" s="889"/>
      <c r="H868" s="1094"/>
      <c r="I868" s="1094"/>
      <c r="J868" s="889"/>
      <c r="K868" s="889"/>
      <c r="L868" s="889"/>
      <c r="M868" s="1094"/>
      <c r="N868" s="1094"/>
      <c r="O868" s="889"/>
      <c r="P868" s="889"/>
      <c r="Q868" s="889"/>
    </row>
    <row r="869" ht="25.15" customHeight="true" x14ac:dyDescent="0.2">
      <c r="C869" s="1093"/>
      <c r="D869" s="1094"/>
      <c r="E869" s="889"/>
      <c r="F869" s="889"/>
      <c r="G869" s="889"/>
      <c r="H869" s="1094"/>
      <c r="I869" s="1094"/>
      <c r="J869" s="889"/>
      <c r="K869" s="889"/>
      <c r="L869" s="889"/>
      <c r="M869" s="1094"/>
      <c r="N869" s="1094"/>
      <c r="O869" s="889"/>
      <c r="P869" s="889"/>
      <c r="Q869" s="889"/>
    </row>
    <row r="870" ht="25.15" customHeight="true" x14ac:dyDescent="0.2">
      <c r="C870" s="1093"/>
      <c r="D870" s="1094"/>
      <c r="E870" s="889"/>
      <c r="F870" s="889"/>
      <c r="G870" s="889"/>
      <c r="H870" s="1094"/>
      <c r="I870" s="1094"/>
      <c r="J870" s="889"/>
      <c r="K870" s="889"/>
      <c r="L870" s="889"/>
      <c r="M870" s="1094"/>
      <c r="N870" s="1094"/>
      <c r="O870" s="889"/>
      <c r="P870" s="889"/>
      <c r="Q870" s="889"/>
    </row>
    <row r="871" ht="25.15" customHeight="true" x14ac:dyDescent="0.2">
      <c r="C871" s="1093"/>
      <c r="D871" s="1094"/>
      <c r="E871" s="889"/>
      <c r="F871" s="889"/>
      <c r="G871" s="889"/>
      <c r="H871" s="1094"/>
      <c r="I871" s="1094"/>
      <c r="J871" s="889"/>
      <c r="K871" s="889"/>
      <c r="L871" s="889"/>
      <c r="M871" s="1094"/>
      <c r="N871" s="1094"/>
      <c r="O871" s="889"/>
      <c r="P871" s="889"/>
      <c r="Q871" s="889"/>
    </row>
    <row r="872" ht="25.15" customHeight="true" x14ac:dyDescent="0.2">
      <c r="C872" s="1093"/>
      <c r="D872" s="1094"/>
      <c r="E872" s="889"/>
      <c r="F872" s="889"/>
      <c r="G872" s="889"/>
      <c r="H872" s="1094"/>
      <c r="I872" s="1094"/>
      <c r="J872" s="889"/>
      <c r="K872" s="889"/>
      <c r="L872" s="889"/>
      <c r="M872" s="1094"/>
      <c r="N872" s="1094"/>
      <c r="O872" s="889"/>
      <c r="P872" s="889"/>
      <c r="Q872" s="889"/>
    </row>
    <row r="873" ht="25.15" customHeight="true" x14ac:dyDescent="0.2">
      <c r="C873" s="1093"/>
      <c r="D873" s="1094"/>
      <c r="E873" s="889"/>
      <c r="F873" s="889"/>
      <c r="G873" s="889"/>
      <c r="H873" s="1094"/>
      <c r="I873" s="1094"/>
      <c r="J873" s="889"/>
      <c r="K873" s="889"/>
      <c r="L873" s="889"/>
      <c r="M873" s="1094"/>
      <c r="N873" s="1094"/>
      <c r="O873" s="889"/>
      <c r="P873" s="889"/>
      <c r="Q873" s="889"/>
    </row>
    <row r="874" ht="25.15" customHeight="true" x14ac:dyDescent="0.2">
      <c r="C874" s="1093"/>
      <c r="D874" s="1094"/>
      <c r="E874" s="889"/>
      <c r="F874" s="889"/>
      <c r="G874" s="889"/>
      <c r="H874" s="1094"/>
      <c r="I874" s="1094"/>
      <c r="J874" s="889"/>
      <c r="K874" s="889"/>
      <c r="L874" s="889"/>
      <c r="M874" s="1094"/>
      <c r="N874" s="1094"/>
      <c r="O874" s="889"/>
      <c r="P874" s="889"/>
      <c r="Q874" s="889"/>
    </row>
    <row r="875" ht="25.15" customHeight="true" x14ac:dyDescent="0.2">
      <c r="C875" s="1093"/>
      <c r="D875" s="1094"/>
      <c r="E875" s="889"/>
      <c r="F875" s="889"/>
      <c r="G875" s="889"/>
      <c r="H875" s="1094"/>
      <c r="I875" s="1094"/>
      <c r="J875" s="889"/>
      <c r="K875" s="889"/>
      <c r="L875" s="889"/>
      <c r="M875" s="1094"/>
      <c r="N875" s="1094"/>
      <c r="O875" s="889"/>
      <c r="P875" s="889"/>
      <c r="Q875" s="889"/>
    </row>
    <row r="876" ht="25.15" customHeight="true" x14ac:dyDescent="0.2">
      <c r="C876" s="1093"/>
      <c r="D876" s="1094"/>
      <c r="E876" s="889"/>
      <c r="F876" s="889"/>
      <c r="G876" s="889"/>
      <c r="H876" s="1094"/>
      <c r="I876" s="1094"/>
      <c r="J876" s="889"/>
      <c r="K876" s="889"/>
      <c r="L876" s="889"/>
      <c r="M876" s="1094"/>
      <c r="N876" s="1094"/>
      <c r="O876" s="889"/>
      <c r="P876" s="889"/>
      <c r="Q876" s="889"/>
    </row>
    <row r="877" ht="25.15" customHeight="true" x14ac:dyDescent="0.2">
      <c r="C877" s="1093"/>
      <c r="D877" s="1094"/>
      <c r="E877" s="889"/>
      <c r="F877" s="889"/>
      <c r="G877" s="889"/>
      <c r="H877" s="1094"/>
      <c r="I877" s="1094"/>
      <c r="J877" s="889"/>
      <c r="K877" s="889"/>
      <c r="L877" s="889"/>
      <c r="M877" s="1094"/>
      <c r="N877" s="1094"/>
      <c r="O877" s="889"/>
      <c r="P877" s="889"/>
      <c r="Q877" s="889"/>
    </row>
    <row r="878" ht="25.15" customHeight="true" x14ac:dyDescent="0.2">
      <c r="C878" s="1093"/>
      <c r="D878" s="1094"/>
      <c r="E878" s="889"/>
      <c r="F878" s="889"/>
      <c r="G878" s="889"/>
      <c r="H878" s="1094"/>
      <c r="I878" s="1094"/>
      <c r="J878" s="889"/>
      <c r="K878" s="889"/>
      <c r="L878" s="889"/>
      <c r="M878" s="1094"/>
      <c r="N878" s="1094"/>
      <c r="O878" s="889"/>
      <c r="P878" s="889"/>
      <c r="Q878" s="889"/>
    </row>
    <row r="879" ht="25.15" customHeight="true" x14ac:dyDescent="0.2">
      <c r="C879" s="1093"/>
      <c r="D879" s="1094"/>
      <c r="E879" s="889"/>
      <c r="F879" s="889"/>
      <c r="G879" s="889"/>
      <c r="H879" s="1094"/>
      <c r="I879" s="1094"/>
      <c r="J879" s="889"/>
      <c r="K879" s="889"/>
      <c r="L879" s="889"/>
      <c r="M879" s="1094"/>
      <c r="N879" s="1094"/>
      <c r="O879" s="889"/>
      <c r="P879" s="889"/>
      <c r="Q879" s="889"/>
    </row>
    <row r="880" ht="25.15" customHeight="true" x14ac:dyDescent="0.2">
      <c r="C880" s="1093"/>
      <c r="D880" s="1094"/>
      <c r="E880" s="889"/>
      <c r="F880" s="889"/>
      <c r="G880" s="889"/>
      <c r="H880" s="1094"/>
      <c r="I880" s="1094"/>
      <c r="J880" s="889"/>
      <c r="K880" s="889"/>
      <c r="L880" s="889"/>
      <c r="M880" s="1094"/>
      <c r="N880" s="1094"/>
      <c r="O880" s="889"/>
      <c r="P880" s="889"/>
      <c r="Q880" s="889"/>
    </row>
    <row r="881" ht="25.15" customHeight="true" x14ac:dyDescent="0.2">
      <c r="C881" s="1093"/>
      <c r="D881" s="1094"/>
      <c r="E881" s="889"/>
      <c r="F881" s="889"/>
      <c r="G881" s="889"/>
      <c r="H881" s="1094"/>
      <c r="I881" s="1094"/>
      <c r="J881" s="889"/>
      <c r="K881" s="889"/>
      <c r="L881" s="889"/>
      <c r="M881" s="1094"/>
      <c r="N881" s="1094"/>
      <c r="O881" s="889"/>
      <c r="P881" s="889"/>
      <c r="Q881" s="889"/>
    </row>
    <row r="882" ht="25.15" customHeight="true" x14ac:dyDescent="0.2">
      <c r="C882" s="1093"/>
      <c r="D882" s="1094"/>
      <c r="E882" s="889"/>
      <c r="F882" s="889"/>
      <c r="G882" s="889"/>
      <c r="H882" s="1094"/>
      <c r="I882" s="1094"/>
      <c r="J882" s="889"/>
      <c r="K882" s="889"/>
      <c r="L882" s="889"/>
      <c r="M882" s="1094"/>
      <c r="N882" s="1094"/>
      <c r="O882" s="889"/>
      <c r="P882" s="889"/>
      <c r="Q882" s="889"/>
    </row>
    <row r="883" ht="25.15" customHeight="true" x14ac:dyDescent="0.2">
      <c r="C883" s="1093"/>
      <c r="D883" s="1094"/>
      <c r="E883" s="889"/>
      <c r="F883" s="889"/>
      <c r="G883" s="889"/>
      <c r="H883" s="1094"/>
      <c r="I883" s="1094"/>
      <c r="J883" s="889"/>
      <c r="K883" s="889"/>
      <c r="L883" s="889"/>
      <c r="M883" s="1094"/>
      <c r="N883" s="1094"/>
      <c r="O883" s="889"/>
      <c r="P883" s="889"/>
      <c r="Q883" s="889"/>
    </row>
    <row r="884" ht="25.15" customHeight="true" x14ac:dyDescent="0.2">
      <c r="C884" s="1093"/>
      <c r="D884" s="1094"/>
      <c r="E884" s="889"/>
      <c r="F884" s="889"/>
      <c r="G884" s="889"/>
      <c r="H884" s="1094"/>
      <c r="I884" s="1094"/>
      <c r="J884" s="889"/>
      <c r="K884" s="889"/>
      <c r="L884" s="889"/>
      <c r="M884" s="1094"/>
      <c r="N884" s="1094"/>
      <c r="O884" s="889"/>
      <c r="P884" s="889"/>
      <c r="Q884" s="889"/>
    </row>
    <row r="885" ht="25.15" customHeight="true" x14ac:dyDescent="0.2">
      <c r="C885" s="1093"/>
      <c r="D885" s="1094"/>
      <c r="E885" s="889"/>
      <c r="F885" s="889"/>
      <c r="G885" s="889"/>
      <c r="H885" s="1094"/>
      <c r="I885" s="1094"/>
      <c r="J885" s="889"/>
      <c r="K885" s="889"/>
      <c r="L885" s="889"/>
      <c r="M885" s="1094"/>
      <c r="N885" s="1094"/>
      <c r="O885" s="889"/>
      <c r="P885" s="889"/>
      <c r="Q885" s="889"/>
    </row>
    <row r="886" ht="25.15" customHeight="true" x14ac:dyDescent="0.2">
      <c r="C886" s="1093"/>
      <c r="D886" s="1094"/>
      <c r="E886" s="889"/>
      <c r="F886" s="889"/>
      <c r="G886" s="889"/>
      <c r="H886" s="1094"/>
      <c r="I886" s="1094"/>
      <c r="J886" s="889"/>
      <c r="K886" s="889"/>
      <c r="L886" s="889"/>
      <c r="M886" s="1094"/>
      <c r="N886" s="1094"/>
      <c r="O886" s="889"/>
      <c r="P886" s="889"/>
      <c r="Q886" s="889"/>
    </row>
    <row r="887" ht="25.15" customHeight="true" x14ac:dyDescent="0.2">
      <c r="C887" s="1093"/>
      <c r="D887" s="1094"/>
      <c r="E887" s="889"/>
      <c r="F887" s="889"/>
      <c r="G887" s="889"/>
      <c r="H887" s="1094"/>
      <c r="I887" s="1094"/>
      <c r="J887" s="889"/>
      <c r="K887" s="889"/>
      <c r="L887" s="889"/>
      <c r="M887" s="1094"/>
      <c r="N887" s="1094"/>
      <c r="O887" s="889"/>
      <c r="P887" s="889"/>
      <c r="Q887" s="889"/>
    </row>
    <row r="888" ht="25.15" customHeight="true" x14ac:dyDescent="0.2">
      <c r="C888" s="1093"/>
      <c r="D888" s="1094"/>
      <c r="E888" s="889"/>
      <c r="F888" s="889"/>
      <c r="G888" s="889"/>
      <c r="H888" s="1094"/>
      <c r="I888" s="1094"/>
      <c r="J888" s="889"/>
      <c r="K888" s="889"/>
      <c r="L888" s="889"/>
      <c r="M888" s="1094"/>
      <c r="N888" s="1094"/>
      <c r="O888" s="889"/>
      <c r="P888" s="889"/>
      <c r="Q888" s="889"/>
    </row>
    <row r="889" ht="25.15" customHeight="true" x14ac:dyDescent="0.2">
      <c r="C889" s="1093"/>
      <c r="D889" s="1094"/>
      <c r="E889" s="889"/>
      <c r="F889" s="889"/>
      <c r="G889" s="889"/>
      <c r="H889" s="1094"/>
      <c r="I889" s="1094"/>
      <c r="J889" s="889"/>
      <c r="K889" s="889"/>
      <c r="L889" s="889"/>
      <c r="M889" s="1094"/>
      <c r="N889" s="1094"/>
      <c r="O889" s="889"/>
      <c r="P889" s="889"/>
      <c r="Q889" s="889"/>
    </row>
    <row r="890" ht="25.15" customHeight="true" x14ac:dyDescent="0.2">
      <c r="C890" s="1093"/>
      <c r="D890" s="1094"/>
      <c r="E890" s="889"/>
      <c r="F890" s="889"/>
      <c r="G890" s="889"/>
      <c r="H890" s="1094"/>
      <c r="I890" s="1094"/>
      <c r="J890" s="889"/>
      <c r="K890" s="889"/>
      <c r="L890" s="889"/>
      <c r="M890" s="1094"/>
      <c r="N890" s="1094"/>
      <c r="O890" s="889"/>
      <c r="P890" s="889"/>
      <c r="Q890" s="889"/>
    </row>
    <row r="891" ht="25.15" customHeight="true" x14ac:dyDescent="0.2">
      <c r="C891" s="1093"/>
      <c r="D891" s="1094"/>
      <c r="E891" s="889"/>
      <c r="F891" s="889"/>
      <c r="G891" s="889"/>
      <c r="H891" s="1094"/>
      <c r="I891" s="1094"/>
      <c r="J891" s="889"/>
      <c r="K891" s="889"/>
      <c r="L891" s="889"/>
      <c r="M891" s="1094"/>
      <c r="N891" s="1094"/>
      <c r="O891" s="889"/>
      <c r="P891" s="889"/>
      <c r="Q891" s="889"/>
    </row>
    <row r="892" ht="25.15" customHeight="true" x14ac:dyDescent="0.2">
      <c r="C892" s="1093"/>
      <c r="D892" s="1094"/>
      <c r="E892" s="889"/>
      <c r="F892" s="889"/>
      <c r="G892" s="889"/>
      <c r="H892" s="1094"/>
      <c r="I892" s="1094"/>
      <c r="J892" s="889"/>
      <c r="K892" s="889"/>
      <c r="L892" s="889"/>
      <c r="M892" s="1094"/>
      <c r="N892" s="1094"/>
      <c r="O892" s="889"/>
      <c r="P892" s="889"/>
      <c r="Q892" s="889"/>
    </row>
    <row r="893" ht="25.15" customHeight="true" x14ac:dyDescent="0.2">
      <c r="C893" s="1093"/>
      <c r="D893" s="1094"/>
      <c r="E893" s="889"/>
      <c r="F893" s="889"/>
      <c r="G893" s="889"/>
      <c r="H893" s="1094"/>
      <c r="I893" s="1094"/>
      <c r="J893" s="889"/>
      <c r="K893" s="889"/>
      <c r="L893" s="889"/>
      <c r="M893" s="1094"/>
      <c r="N893" s="1094"/>
      <c r="O893" s="889"/>
      <c r="P893" s="889"/>
      <c r="Q893" s="889"/>
    </row>
    <row r="894" ht="25.15" customHeight="true" x14ac:dyDescent="0.2">
      <c r="C894" s="1093"/>
      <c r="D894" s="1094"/>
      <c r="E894" s="889"/>
      <c r="F894" s="889"/>
      <c r="G894" s="889"/>
      <c r="H894" s="1094"/>
      <c r="I894" s="1094"/>
      <c r="J894" s="889"/>
      <c r="K894" s="889"/>
      <c r="L894" s="889"/>
      <c r="M894" s="1094"/>
      <c r="N894" s="1094"/>
      <c r="O894" s="889"/>
      <c r="P894" s="889"/>
      <c r="Q894" s="889"/>
    </row>
    <row r="895" ht="25.15" customHeight="true" x14ac:dyDescent="0.2">
      <c r="C895" s="1093"/>
      <c r="D895" s="1094"/>
      <c r="E895" s="889"/>
      <c r="F895" s="889"/>
      <c r="G895" s="889"/>
      <c r="H895" s="1094"/>
      <c r="I895" s="1094"/>
      <c r="J895" s="889"/>
      <c r="K895" s="889"/>
      <c r="L895" s="889"/>
      <c r="M895" s="1094"/>
      <c r="N895" s="1094"/>
      <c r="O895" s="889"/>
      <c r="P895" s="889"/>
      <c r="Q895" s="889"/>
    </row>
    <row r="896" ht="25.15" customHeight="true" x14ac:dyDescent="0.2">
      <c r="C896" s="1093"/>
      <c r="D896" s="1094"/>
      <c r="E896" s="889"/>
      <c r="F896" s="889"/>
      <c r="G896" s="889"/>
      <c r="H896" s="1094"/>
      <c r="I896" s="1094"/>
      <c r="J896" s="889"/>
      <c r="K896" s="889"/>
      <c r="L896" s="889"/>
      <c r="M896" s="1094"/>
      <c r="N896" s="1094"/>
      <c r="O896" s="889"/>
      <c r="P896" s="889"/>
      <c r="Q896" s="889"/>
    </row>
    <row r="897" ht="25.15" customHeight="true" x14ac:dyDescent="0.2">
      <c r="C897" s="1093"/>
      <c r="D897" s="1094"/>
      <c r="E897" s="889"/>
      <c r="F897" s="889"/>
      <c r="G897" s="889"/>
      <c r="H897" s="1094"/>
      <c r="I897" s="1094"/>
      <c r="J897" s="889"/>
      <c r="K897" s="889"/>
      <c r="L897" s="889"/>
      <c r="M897" s="1094"/>
      <c r="N897" s="1094"/>
      <c r="O897" s="889"/>
      <c r="P897" s="889"/>
      <c r="Q897" s="889"/>
    </row>
    <row r="898" ht="25.15" customHeight="true" x14ac:dyDescent="0.2">
      <c r="C898" s="1093"/>
      <c r="D898" s="1094"/>
      <c r="E898" s="889"/>
      <c r="F898" s="889"/>
      <c r="G898" s="889"/>
      <c r="H898" s="1094"/>
      <c r="I898" s="1094"/>
      <c r="J898" s="889"/>
      <c r="K898" s="889"/>
      <c r="L898" s="889"/>
      <c r="M898" s="1094"/>
      <c r="N898" s="1094"/>
      <c r="O898" s="889"/>
      <c r="P898" s="889"/>
      <c r="Q898" s="889"/>
    </row>
    <row r="899" ht="25.15" customHeight="true" x14ac:dyDescent="0.2">
      <c r="C899" s="1093"/>
      <c r="D899" s="1094"/>
      <c r="E899" s="889"/>
      <c r="F899" s="889"/>
      <c r="G899" s="889"/>
      <c r="H899" s="1094"/>
      <c r="I899" s="1094"/>
      <c r="J899" s="889"/>
      <c r="K899" s="889"/>
      <c r="L899" s="889"/>
      <c r="M899" s="1094"/>
      <c r="N899" s="1094"/>
      <c r="O899" s="889"/>
      <c r="P899" s="889"/>
      <c r="Q899" s="889"/>
    </row>
    <row r="900" ht="25.15" customHeight="true" x14ac:dyDescent="0.2">
      <c r="C900" s="1093"/>
      <c r="D900" s="1094"/>
      <c r="E900" s="889"/>
      <c r="F900" s="889"/>
      <c r="G900" s="889"/>
      <c r="H900" s="1094"/>
      <c r="I900" s="1094"/>
      <c r="J900" s="889"/>
      <c r="K900" s="889"/>
      <c r="L900" s="889"/>
      <c r="M900" s="1094"/>
      <c r="N900" s="1094"/>
      <c r="O900" s="889"/>
      <c r="P900" s="889"/>
      <c r="Q900" s="889"/>
    </row>
    <row r="901" ht="25.15" customHeight="true" x14ac:dyDescent="0.2">
      <c r="C901" s="1093"/>
      <c r="D901" s="1094"/>
      <c r="E901" s="889"/>
      <c r="F901" s="889"/>
      <c r="G901" s="889"/>
      <c r="H901" s="1094"/>
      <c r="I901" s="1094"/>
      <c r="J901" s="889"/>
      <c r="K901" s="889"/>
      <c r="L901" s="889"/>
      <c r="M901" s="1094"/>
      <c r="N901" s="1094"/>
      <c r="O901" s="889"/>
      <c r="P901" s="889"/>
      <c r="Q901" s="889"/>
    </row>
    <row r="902" ht="25.15" customHeight="true" x14ac:dyDescent="0.2">
      <c r="C902" s="1093"/>
      <c r="D902" s="1094"/>
      <c r="E902" s="889"/>
      <c r="F902" s="889"/>
      <c r="G902" s="889"/>
      <c r="H902" s="1094"/>
      <c r="I902" s="1094"/>
      <c r="J902" s="889"/>
      <c r="K902" s="889"/>
      <c r="L902" s="889"/>
      <c r="M902" s="1094"/>
      <c r="N902" s="1094"/>
      <c r="O902" s="889"/>
      <c r="P902" s="889"/>
      <c r="Q902" s="889"/>
    </row>
    <row r="903" ht="25.15" customHeight="true" x14ac:dyDescent="0.2">
      <c r="C903" s="1093"/>
      <c r="D903" s="1094"/>
      <c r="E903" s="889"/>
      <c r="F903" s="889"/>
      <c r="G903" s="889"/>
      <c r="H903" s="1094"/>
      <c r="I903" s="1094"/>
      <c r="J903" s="889"/>
      <c r="K903" s="889"/>
      <c r="L903" s="889"/>
      <c r="M903" s="1094"/>
      <c r="N903" s="1094"/>
      <c r="O903" s="889"/>
      <c r="P903" s="889"/>
      <c r="Q903" s="889"/>
    </row>
    <row r="904" ht="25.15" customHeight="true" x14ac:dyDescent="0.2">
      <c r="C904" s="1093"/>
      <c r="D904" s="1094"/>
      <c r="E904" s="889"/>
      <c r="F904" s="889"/>
      <c r="G904" s="889"/>
      <c r="H904" s="1094"/>
      <c r="I904" s="1094"/>
      <c r="J904" s="889"/>
      <c r="K904" s="889"/>
      <c r="L904" s="889"/>
      <c r="M904" s="1094"/>
      <c r="N904" s="1094"/>
      <c r="O904" s="889"/>
      <c r="P904" s="889"/>
      <c r="Q904" s="889"/>
    </row>
    <row r="905" ht="25.15" customHeight="true" x14ac:dyDescent="0.2">
      <c r="C905" s="1093"/>
      <c r="D905" s="1094"/>
      <c r="E905" s="889"/>
      <c r="F905" s="889"/>
      <c r="G905" s="889"/>
      <c r="H905" s="1094"/>
      <c r="I905" s="1094"/>
      <c r="J905" s="889"/>
      <c r="K905" s="889"/>
      <c r="L905" s="889"/>
      <c r="M905" s="1094"/>
      <c r="N905" s="1094"/>
      <c r="O905" s="889"/>
      <c r="P905" s="889"/>
      <c r="Q905" s="889"/>
    </row>
    <row r="906" ht="25.15" customHeight="true" x14ac:dyDescent="0.2">
      <c r="C906" s="1093"/>
      <c r="D906" s="1094"/>
      <c r="E906" s="889"/>
      <c r="F906" s="889"/>
      <c r="G906" s="889"/>
      <c r="H906" s="1094"/>
      <c r="I906" s="1094"/>
      <c r="J906" s="889"/>
      <c r="K906" s="889"/>
      <c r="L906" s="889"/>
      <c r="M906" s="1094"/>
      <c r="N906" s="1094"/>
      <c r="O906" s="889"/>
      <c r="P906" s="889"/>
      <c r="Q906" s="889"/>
    </row>
    <row r="907" ht="25.15" customHeight="true" x14ac:dyDescent="0.2">
      <c r="C907" s="1093"/>
      <c r="D907" s="1094"/>
      <c r="E907" s="889"/>
      <c r="F907" s="889"/>
      <c r="G907" s="889"/>
      <c r="H907" s="1094"/>
      <c r="I907" s="1094"/>
      <c r="J907" s="889"/>
      <c r="K907" s="889"/>
      <c r="L907" s="889"/>
      <c r="M907" s="1094"/>
      <c r="N907" s="1094"/>
      <c r="O907" s="889"/>
      <c r="P907" s="889"/>
      <c r="Q907" s="889"/>
    </row>
    <row r="908" ht="25.15" customHeight="true" x14ac:dyDescent="0.2">
      <c r="C908" s="1093"/>
      <c r="D908" s="1094"/>
      <c r="E908" s="889"/>
      <c r="F908" s="889"/>
      <c r="G908" s="889"/>
      <c r="H908" s="1094"/>
      <c r="I908" s="1094"/>
      <c r="J908" s="889"/>
      <c r="K908" s="889"/>
      <c r="L908" s="889"/>
      <c r="M908" s="1094"/>
      <c r="N908" s="1094"/>
      <c r="O908" s="889"/>
      <c r="P908" s="889"/>
      <c r="Q908" s="889"/>
    </row>
    <row r="909" ht="25.15" customHeight="true" x14ac:dyDescent="0.2">
      <c r="C909" s="1093"/>
      <c r="D909" s="1094"/>
      <c r="E909" s="889"/>
      <c r="F909" s="889"/>
      <c r="G909" s="889"/>
      <c r="H909" s="1094"/>
      <c r="I909" s="1094"/>
      <c r="J909" s="889"/>
      <c r="K909" s="889"/>
      <c r="L909" s="889"/>
      <c r="M909" s="1094"/>
      <c r="N909" s="1094"/>
      <c r="O909" s="889"/>
      <c r="P909" s="889"/>
      <c r="Q909" s="889"/>
    </row>
    <row r="910" ht="25.15" customHeight="true" x14ac:dyDescent="0.2">
      <c r="C910" s="1093"/>
      <c r="D910" s="1094"/>
      <c r="E910" s="889"/>
      <c r="F910" s="889"/>
      <c r="G910" s="889"/>
      <c r="H910" s="1094"/>
      <c r="I910" s="1094"/>
      <c r="J910" s="889"/>
      <c r="K910" s="889"/>
      <c r="L910" s="889"/>
      <c r="M910" s="1094"/>
      <c r="N910" s="1094"/>
      <c r="O910" s="889"/>
      <c r="P910" s="889"/>
      <c r="Q910" s="889"/>
    </row>
    <row r="911" ht="25.15" customHeight="true" x14ac:dyDescent="0.2">
      <c r="C911" s="1093"/>
      <c r="D911" s="1094"/>
      <c r="E911" s="889"/>
      <c r="F911" s="889"/>
      <c r="G911" s="889"/>
      <c r="H911" s="1094"/>
      <c r="I911" s="1094"/>
      <c r="J911" s="889"/>
      <c r="K911" s="889"/>
      <c r="L911" s="889"/>
      <c r="M911" s="1094"/>
      <c r="N911" s="1094"/>
      <c r="O911" s="889"/>
      <c r="P911" s="889"/>
      <c r="Q911" s="889"/>
    </row>
    <row r="912" ht="25.15" customHeight="true" x14ac:dyDescent="0.2">
      <c r="C912" s="1093"/>
      <c r="D912" s="1094"/>
      <c r="E912" s="889"/>
      <c r="F912" s="889"/>
      <c r="G912" s="889"/>
      <c r="H912" s="1094"/>
      <c r="I912" s="1094"/>
      <c r="J912" s="889"/>
      <c r="K912" s="889"/>
      <c r="L912" s="889"/>
      <c r="M912" s="1094"/>
      <c r="N912" s="1094"/>
      <c r="O912" s="889"/>
      <c r="P912" s="889"/>
      <c r="Q912" s="889"/>
    </row>
    <row r="913" ht="25.15" customHeight="true" x14ac:dyDescent="0.2">
      <c r="C913" s="1093"/>
      <c r="D913" s="1094"/>
      <c r="E913" s="889"/>
      <c r="F913" s="889"/>
      <c r="G913" s="889"/>
      <c r="H913" s="1094"/>
      <c r="I913" s="1094"/>
      <c r="J913" s="889"/>
      <c r="K913" s="889"/>
      <c r="L913" s="889"/>
      <c r="M913" s="1094"/>
      <c r="N913" s="1094"/>
      <c r="O913" s="889"/>
      <c r="P913" s="889"/>
      <c r="Q913" s="889"/>
    </row>
    <row r="914" ht="25.15" customHeight="true" x14ac:dyDescent="0.2">
      <c r="C914" s="1093"/>
      <c r="D914" s="1094"/>
      <c r="E914" s="889"/>
      <c r="F914" s="889"/>
      <c r="G914" s="889"/>
      <c r="H914" s="1094"/>
      <c r="I914" s="1094"/>
      <c r="J914" s="889"/>
      <c r="K914" s="889"/>
      <c r="L914" s="889"/>
      <c r="M914" s="1094"/>
      <c r="N914" s="1094"/>
      <c r="O914" s="889"/>
      <c r="P914" s="889"/>
      <c r="Q914" s="889"/>
    </row>
    <row r="915" ht="25.15" customHeight="true" x14ac:dyDescent="0.2">
      <c r="C915" s="1093"/>
      <c r="D915" s="1094"/>
      <c r="E915" s="889"/>
      <c r="F915" s="889"/>
      <c r="G915" s="889"/>
      <c r="H915" s="1094"/>
      <c r="I915" s="1094"/>
      <c r="J915" s="889"/>
      <c r="K915" s="889"/>
      <c r="L915" s="889"/>
      <c r="M915" s="1094"/>
      <c r="N915" s="1094"/>
      <c r="O915" s="889"/>
      <c r="P915" s="889"/>
      <c r="Q915" s="889"/>
    </row>
    <row r="916" ht="25.15" customHeight="true" x14ac:dyDescent="0.2">
      <c r="C916" s="1093"/>
      <c r="D916" s="1094"/>
      <c r="E916" s="889"/>
      <c r="F916" s="889"/>
      <c r="G916" s="889"/>
      <c r="H916" s="1094"/>
      <c r="I916" s="1094"/>
      <c r="J916" s="889"/>
      <c r="K916" s="889"/>
      <c r="L916" s="889"/>
      <c r="M916" s="1094"/>
      <c r="N916" s="1094"/>
      <c r="O916" s="889"/>
      <c r="P916" s="889"/>
      <c r="Q916" s="889"/>
    </row>
    <row r="917" ht="25.15" customHeight="true" x14ac:dyDescent="0.2">
      <c r="C917" s="1093"/>
      <c r="D917" s="1094"/>
      <c r="E917" s="889"/>
      <c r="F917" s="889"/>
      <c r="G917" s="889"/>
      <c r="H917" s="1094"/>
      <c r="I917" s="1094"/>
      <c r="J917" s="889"/>
      <c r="K917" s="889"/>
      <c r="L917" s="889"/>
      <c r="M917" s="1094"/>
      <c r="N917" s="1094"/>
      <c r="O917" s="889"/>
      <c r="P917" s="889"/>
      <c r="Q917" s="889"/>
    </row>
    <row r="918" ht="25.15" customHeight="true" x14ac:dyDescent="0.2">
      <c r="C918" s="1093"/>
      <c r="D918" s="1094"/>
      <c r="E918" s="889"/>
      <c r="F918" s="889"/>
      <c r="G918" s="889"/>
      <c r="H918" s="1094"/>
      <c r="I918" s="1094"/>
      <c r="J918" s="889"/>
      <c r="K918" s="889"/>
      <c r="L918" s="889"/>
      <c r="M918" s="1094"/>
      <c r="N918" s="1094"/>
      <c r="O918" s="889"/>
      <c r="P918" s="889"/>
      <c r="Q918" s="889"/>
    </row>
    <row r="919" ht="25.15" customHeight="true" x14ac:dyDescent="0.2">
      <c r="C919" s="1093"/>
      <c r="D919" s="1094"/>
      <c r="E919" s="889"/>
      <c r="F919" s="889"/>
      <c r="G919" s="889"/>
      <c r="H919" s="1094"/>
      <c r="I919" s="1094"/>
      <c r="J919" s="889"/>
      <c r="K919" s="889"/>
      <c r="L919" s="889"/>
      <c r="M919" s="1094"/>
      <c r="N919" s="1094"/>
      <c r="O919" s="889"/>
      <c r="P919" s="889"/>
      <c r="Q919" s="889"/>
    </row>
    <row r="920" ht="25.15" customHeight="true" x14ac:dyDescent="0.2">
      <c r="C920" s="1093"/>
      <c r="D920" s="1094"/>
      <c r="E920" s="889"/>
      <c r="F920" s="889"/>
      <c r="G920" s="889"/>
      <c r="H920" s="1094"/>
      <c r="I920" s="1094"/>
      <c r="J920" s="889"/>
      <c r="K920" s="889"/>
      <c r="L920" s="889"/>
      <c r="M920" s="1094"/>
      <c r="N920" s="1094"/>
      <c r="O920" s="889"/>
      <c r="P920" s="889"/>
      <c r="Q920" s="889"/>
    </row>
    <row r="921" ht="25.15" customHeight="true" x14ac:dyDescent="0.2">
      <c r="C921" s="1093"/>
      <c r="D921" s="1094"/>
      <c r="E921" s="889"/>
      <c r="F921" s="889"/>
      <c r="G921" s="889"/>
      <c r="H921" s="1094"/>
      <c r="I921" s="1094"/>
      <c r="J921" s="889"/>
      <c r="K921" s="889"/>
      <c r="L921" s="889"/>
      <c r="M921" s="1094"/>
      <c r="N921" s="1094"/>
      <c r="O921" s="889"/>
      <c r="P921" s="889"/>
      <c r="Q921" s="889"/>
    </row>
    <row r="922" ht="25.15" customHeight="true" x14ac:dyDescent="0.2">
      <c r="C922" s="1093"/>
      <c r="D922" s="1094"/>
      <c r="E922" s="889"/>
      <c r="F922" s="889"/>
      <c r="G922" s="889"/>
      <c r="H922" s="1094"/>
      <c r="I922" s="1094"/>
      <c r="J922" s="889"/>
      <c r="K922" s="889"/>
      <c r="L922" s="889"/>
      <c r="M922" s="1094"/>
      <c r="N922" s="1094"/>
      <c r="O922" s="889"/>
      <c r="P922" s="889"/>
      <c r="Q922" s="889"/>
    </row>
    <row r="923" ht="25.15" customHeight="true" x14ac:dyDescent="0.2">
      <c r="C923" s="1093"/>
      <c r="D923" s="1094"/>
      <c r="E923" s="889"/>
      <c r="F923" s="889"/>
      <c r="G923" s="889"/>
      <c r="H923" s="1094"/>
      <c r="I923" s="1094"/>
      <c r="J923" s="889"/>
      <c r="K923" s="889"/>
      <c r="L923" s="889"/>
      <c r="M923" s="1094"/>
      <c r="N923" s="1094"/>
      <c r="O923" s="889"/>
      <c r="P923" s="889"/>
      <c r="Q923" s="889"/>
    </row>
    <row r="924" ht="25.15" customHeight="true" x14ac:dyDescent="0.2">
      <c r="C924" s="1093"/>
      <c r="D924" s="1094"/>
      <c r="E924" s="889"/>
      <c r="F924" s="889"/>
      <c r="G924" s="889"/>
      <c r="H924" s="1094"/>
      <c r="I924" s="1094"/>
      <c r="J924" s="889"/>
      <c r="K924" s="889"/>
      <c r="L924" s="889"/>
      <c r="M924" s="1094"/>
      <c r="N924" s="1094"/>
      <c r="O924" s="889"/>
      <c r="P924" s="889"/>
      <c r="Q924" s="889"/>
    </row>
    <row r="925" ht="25.15" customHeight="true" x14ac:dyDescent="0.2">
      <c r="C925" s="1093"/>
      <c r="D925" s="1094"/>
      <c r="E925" s="889"/>
      <c r="F925" s="889"/>
      <c r="G925" s="889"/>
      <c r="H925" s="1094"/>
      <c r="I925" s="1094"/>
      <c r="J925" s="889"/>
      <c r="K925" s="889"/>
      <c r="L925" s="889"/>
      <c r="M925" s="1094"/>
      <c r="N925" s="1094"/>
      <c r="O925" s="889"/>
      <c r="P925" s="889"/>
      <c r="Q925" s="889"/>
    </row>
    <row r="926" ht="25.15" customHeight="true" x14ac:dyDescent="0.2">
      <c r="C926" s="1093"/>
      <c r="D926" s="1094"/>
      <c r="E926" s="889"/>
      <c r="F926" s="889"/>
      <c r="G926" s="889"/>
      <c r="H926" s="1094"/>
      <c r="I926" s="1094"/>
      <c r="J926" s="889"/>
      <c r="K926" s="889"/>
      <c r="L926" s="889"/>
      <c r="M926" s="1094"/>
      <c r="N926" s="1094"/>
      <c r="O926" s="889"/>
      <c r="P926" s="889"/>
      <c r="Q926" s="889"/>
    </row>
    <row r="927" ht="25.15" customHeight="true" x14ac:dyDescent="0.2">
      <c r="C927" s="1093"/>
      <c r="D927" s="1094"/>
      <c r="E927" s="889"/>
      <c r="F927" s="889"/>
      <c r="G927" s="889"/>
      <c r="H927" s="1094"/>
      <c r="I927" s="1094"/>
      <c r="J927" s="889"/>
      <c r="K927" s="889"/>
      <c r="L927" s="889"/>
      <c r="M927" s="1094"/>
      <c r="N927" s="1094"/>
      <c r="O927" s="889"/>
      <c r="P927" s="889"/>
      <c r="Q927" s="889"/>
    </row>
    <row r="928" ht="25.15" customHeight="true" x14ac:dyDescent="0.2">
      <c r="C928" s="1093"/>
      <c r="D928" s="1094"/>
      <c r="E928" s="889"/>
      <c r="F928" s="889"/>
      <c r="G928" s="889"/>
      <c r="H928" s="1094"/>
      <c r="I928" s="1094"/>
      <c r="J928" s="889"/>
      <c r="K928" s="889"/>
      <c r="L928" s="889"/>
      <c r="M928" s="1094"/>
      <c r="N928" s="1094"/>
      <c r="O928" s="889"/>
      <c r="P928" s="889"/>
      <c r="Q928" s="889"/>
    </row>
    <row r="929" ht="25.15" customHeight="true" x14ac:dyDescent="0.2">
      <c r="C929" s="1093"/>
      <c r="D929" s="1094"/>
      <c r="E929" s="889"/>
      <c r="F929" s="889"/>
      <c r="G929" s="889"/>
      <c r="H929" s="1094"/>
      <c r="I929" s="1094"/>
      <c r="J929" s="889"/>
      <c r="K929" s="889"/>
      <c r="L929" s="889"/>
      <c r="M929" s="1094"/>
      <c r="N929" s="1094"/>
      <c r="O929" s="889"/>
      <c r="P929" s="889"/>
      <c r="Q929" s="889"/>
    </row>
    <row r="930" ht="25.15" customHeight="true" x14ac:dyDescent="0.2">
      <c r="C930" s="1093"/>
      <c r="D930" s="1094"/>
      <c r="E930" s="889"/>
      <c r="F930" s="889"/>
      <c r="G930" s="889"/>
      <c r="H930" s="1094"/>
      <c r="I930" s="1094"/>
      <c r="J930" s="889"/>
      <c r="K930" s="889"/>
      <c r="L930" s="889"/>
      <c r="M930" s="1094"/>
      <c r="N930" s="1094"/>
      <c r="O930" s="889"/>
      <c r="P930" s="889"/>
      <c r="Q930" s="889"/>
    </row>
    <row r="931" ht="25.15" customHeight="true" x14ac:dyDescent="0.2">
      <c r="C931" s="1093"/>
      <c r="D931" s="1094"/>
      <c r="E931" s="889"/>
      <c r="F931" s="889"/>
      <c r="G931" s="889"/>
      <c r="H931" s="1094"/>
      <c r="I931" s="1094"/>
      <c r="J931" s="889"/>
      <c r="K931" s="889"/>
      <c r="L931" s="889"/>
      <c r="M931" s="1094"/>
      <c r="N931" s="1094"/>
      <c r="O931" s="889"/>
      <c r="P931" s="889"/>
      <c r="Q931" s="889"/>
    </row>
    <row r="932" ht="25.15" customHeight="true" x14ac:dyDescent="0.2">
      <c r="C932" s="1093"/>
      <c r="D932" s="1094"/>
      <c r="E932" s="889"/>
      <c r="F932" s="889"/>
      <c r="G932" s="889"/>
      <c r="H932" s="1094"/>
      <c r="I932" s="1094"/>
      <c r="J932" s="889"/>
      <c r="K932" s="889"/>
      <c r="L932" s="889"/>
      <c r="M932" s="1094"/>
      <c r="N932" s="1094"/>
      <c r="O932" s="889"/>
      <c r="P932" s="889"/>
      <c r="Q932" s="889"/>
    </row>
    <row r="933" ht="25.15" customHeight="true" x14ac:dyDescent="0.2">
      <c r="C933" s="1093"/>
      <c r="D933" s="1094"/>
      <c r="E933" s="889"/>
      <c r="F933" s="889"/>
      <c r="G933" s="889"/>
      <c r="H933" s="1094"/>
      <c r="I933" s="1094"/>
      <c r="J933" s="889"/>
      <c r="K933" s="889"/>
      <c r="L933" s="889"/>
      <c r="M933" s="1094"/>
      <c r="N933" s="1094"/>
      <c r="O933" s="889"/>
      <c r="P933" s="889"/>
      <c r="Q933" s="889"/>
    </row>
    <row r="934" ht="25.15" customHeight="true" x14ac:dyDescent="0.2">
      <c r="C934" s="1093"/>
      <c r="D934" s="1094"/>
      <c r="E934" s="889"/>
      <c r="F934" s="889"/>
      <c r="G934" s="889"/>
      <c r="H934" s="1094"/>
      <c r="I934" s="1094"/>
      <c r="J934" s="889"/>
      <c r="K934" s="889"/>
      <c r="L934" s="889"/>
      <c r="M934" s="1094"/>
      <c r="N934" s="1094"/>
      <c r="O934" s="889"/>
      <c r="P934" s="889"/>
      <c r="Q934" s="889"/>
    </row>
    <row r="935" ht="25.15" customHeight="true" x14ac:dyDescent="0.2">
      <c r="C935" s="1093"/>
      <c r="D935" s="1094"/>
      <c r="E935" s="889"/>
      <c r="F935" s="889"/>
      <c r="G935" s="889"/>
      <c r="H935" s="1094"/>
      <c r="I935" s="1094"/>
      <c r="J935" s="889"/>
      <c r="K935" s="889"/>
      <c r="L935" s="889"/>
      <c r="M935" s="1094"/>
      <c r="N935" s="1094"/>
      <c r="O935" s="889"/>
      <c r="P935" s="889"/>
      <c r="Q935" s="889"/>
    </row>
    <row r="936" ht="25.15" customHeight="true" x14ac:dyDescent="0.2">
      <c r="C936" s="1093"/>
      <c r="D936" s="1094"/>
      <c r="E936" s="889"/>
      <c r="F936" s="889"/>
      <c r="G936" s="889"/>
      <c r="H936" s="1094"/>
      <c r="I936" s="1094"/>
      <c r="J936" s="889"/>
      <c r="K936" s="889"/>
      <c r="L936" s="889"/>
      <c r="M936" s="1094"/>
      <c r="N936" s="1094"/>
      <c r="O936" s="889"/>
      <c r="P936" s="889"/>
      <c r="Q936" s="889"/>
    </row>
    <row r="937" ht="25.15" customHeight="true" x14ac:dyDescent="0.2">
      <c r="C937" s="1093"/>
      <c r="D937" s="1094"/>
      <c r="E937" s="889"/>
      <c r="F937" s="889"/>
      <c r="G937" s="889"/>
      <c r="H937" s="1094"/>
      <c r="I937" s="1094"/>
      <c r="J937" s="889"/>
      <c r="K937" s="889"/>
      <c r="L937" s="889"/>
      <c r="M937" s="1094"/>
      <c r="N937" s="1094"/>
      <c r="O937" s="889"/>
      <c r="P937" s="889"/>
      <c r="Q937" s="889"/>
    </row>
    <row r="938" ht="25.15" customHeight="true" x14ac:dyDescent="0.2">
      <c r="C938" s="1093"/>
      <c r="D938" s="1094"/>
      <c r="E938" s="889"/>
      <c r="F938" s="889"/>
      <c r="G938" s="889"/>
      <c r="H938" s="1094"/>
      <c r="I938" s="1094"/>
      <c r="J938" s="889"/>
      <c r="K938" s="889"/>
      <c r="L938" s="889"/>
      <c r="M938" s="1094"/>
      <c r="N938" s="1094"/>
      <c r="O938" s="889"/>
      <c r="P938" s="889"/>
      <c r="Q938" s="889"/>
    </row>
    <row r="939" ht="25.15" customHeight="true" x14ac:dyDescent="0.2">
      <c r="C939" s="1093"/>
      <c r="D939" s="1094"/>
      <c r="E939" s="889"/>
      <c r="F939" s="889"/>
      <c r="G939" s="889"/>
      <c r="H939" s="1094"/>
      <c r="I939" s="1094"/>
      <c r="J939" s="889"/>
      <c r="K939" s="889"/>
      <c r="L939" s="889"/>
      <c r="M939" s="1094"/>
      <c r="N939" s="1094"/>
      <c r="O939" s="889"/>
      <c r="P939" s="889"/>
      <c r="Q939" s="889"/>
    </row>
    <row r="940" ht="25.15" customHeight="true" x14ac:dyDescent="0.2">
      <c r="C940" s="1093"/>
      <c r="D940" s="1094"/>
      <c r="E940" s="889"/>
      <c r="F940" s="889"/>
      <c r="G940" s="889"/>
      <c r="H940" s="1094"/>
      <c r="I940" s="1094"/>
      <c r="J940" s="889"/>
      <c r="K940" s="889"/>
      <c r="L940" s="889"/>
      <c r="M940" s="1094"/>
      <c r="N940" s="1094"/>
      <c r="O940" s="889"/>
      <c r="P940" s="889"/>
      <c r="Q940" s="889"/>
    </row>
    <row r="941" ht="25.15" customHeight="true" x14ac:dyDescent="0.2">
      <c r="C941" s="1093"/>
      <c r="D941" s="1094"/>
      <c r="E941" s="889"/>
      <c r="F941" s="889"/>
      <c r="G941" s="889"/>
      <c r="H941" s="1094"/>
      <c r="I941" s="1094"/>
      <c r="J941" s="889"/>
      <c r="K941" s="889"/>
      <c r="L941" s="889"/>
      <c r="M941" s="1094"/>
      <c r="N941" s="1094"/>
      <c r="O941" s="889"/>
      <c r="P941" s="889"/>
      <c r="Q941" s="889"/>
    </row>
    <row r="942" ht="25.15" customHeight="true" x14ac:dyDescent="0.2">
      <c r="C942" s="1093"/>
      <c r="D942" s="1094"/>
      <c r="E942" s="889"/>
      <c r="F942" s="889"/>
      <c r="G942" s="889"/>
      <c r="H942" s="1094"/>
      <c r="I942" s="1094"/>
      <c r="J942" s="889"/>
      <c r="K942" s="889"/>
      <c r="L942" s="889"/>
      <c r="M942" s="1094"/>
      <c r="N942" s="1094"/>
      <c r="O942" s="889"/>
      <c r="P942" s="889"/>
      <c r="Q942" s="889"/>
    </row>
    <row r="943" ht="25.15" customHeight="true" x14ac:dyDescent="0.2">
      <c r="C943" s="1093"/>
      <c r="D943" s="1094"/>
      <c r="E943" s="889"/>
      <c r="F943" s="889"/>
      <c r="G943" s="889"/>
      <c r="H943" s="1094"/>
      <c r="I943" s="1094"/>
      <c r="J943" s="889"/>
      <c r="K943" s="889"/>
      <c r="L943" s="889"/>
      <c r="M943" s="1094"/>
      <c r="N943" s="1094"/>
      <c r="O943" s="889"/>
      <c r="P943" s="889"/>
      <c r="Q943" s="889"/>
    </row>
    <row r="944" ht="25.15" customHeight="true" x14ac:dyDescent="0.2">
      <c r="C944" s="1093"/>
      <c r="D944" s="1094"/>
      <c r="E944" s="889"/>
      <c r="F944" s="889"/>
      <c r="G944" s="889"/>
      <c r="H944" s="1094"/>
      <c r="I944" s="1094"/>
      <c r="J944" s="889"/>
      <c r="K944" s="889"/>
      <c r="L944" s="889"/>
      <c r="M944" s="1094"/>
      <c r="N944" s="1094"/>
      <c r="O944" s="889"/>
      <c r="P944" s="889"/>
      <c r="Q944" s="889"/>
    </row>
    <row r="945" ht="25.15" customHeight="true" x14ac:dyDescent="0.2">
      <c r="C945" s="1093"/>
      <c r="D945" s="1094"/>
      <c r="E945" s="889"/>
      <c r="F945" s="889"/>
      <c r="G945" s="889"/>
      <c r="H945" s="1094"/>
      <c r="I945" s="1094"/>
      <c r="J945" s="889"/>
      <c r="K945" s="889"/>
      <c r="L945" s="889"/>
      <c r="M945" s="1094"/>
      <c r="N945" s="1094"/>
      <c r="O945" s="889"/>
      <c r="P945" s="889"/>
      <c r="Q945" s="889"/>
    </row>
    <row r="946" ht="25.15" customHeight="true" x14ac:dyDescent="0.2">
      <c r="C946" s="1093"/>
      <c r="D946" s="1094"/>
      <c r="E946" s="889"/>
      <c r="F946" s="889"/>
      <c r="G946" s="889"/>
      <c r="H946" s="1094"/>
      <c r="I946" s="1094"/>
      <c r="J946" s="889"/>
      <c r="K946" s="889"/>
      <c r="L946" s="889"/>
      <c r="M946" s="1094"/>
      <c r="N946" s="1094"/>
      <c r="O946" s="889"/>
      <c r="P946" s="889"/>
      <c r="Q946" s="889"/>
    </row>
    <row r="947" ht="25.15" customHeight="true" x14ac:dyDescent="0.2">
      <c r="C947" s="1093"/>
      <c r="D947" s="1094"/>
      <c r="E947" s="889"/>
      <c r="F947" s="889"/>
      <c r="G947" s="889"/>
      <c r="H947" s="1094"/>
      <c r="I947" s="1094"/>
      <c r="J947" s="889"/>
      <c r="K947" s="889"/>
      <c r="L947" s="889"/>
      <c r="M947" s="1094"/>
      <c r="N947" s="1094"/>
      <c r="O947" s="889"/>
      <c r="P947" s="889"/>
      <c r="Q947" s="889"/>
    </row>
    <row r="948" ht="25.15" customHeight="true" x14ac:dyDescent="0.2">
      <c r="C948" s="1093"/>
      <c r="D948" s="1094"/>
      <c r="E948" s="889"/>
      <c r="F948" s="889"/>
      <c r="G948" s="889"/>
      <c r="H948" s="1094"/>
      <c r="I948" s="1094"/>
      <c r="J948" s="889"/>
      <c r="K948" s="889"/>
      <c r="L948" s="889"/>
      <c r="M948" s="1094"/>
      <c r="N948" s="1094"/>
      <c r="O948" s="889"/>
      <c r="P948" s="889"/>
      <c r="Q948" s="889"/>
    </row>
    <row r="949" ht="25.15" customHeight="true" x14ac:dyDescent="0.2">
      <c r="C949" s="1093"/>
      <c r="D949" s="1094"/>
      <c r="E949" s="889"/>
      <c r="F949" s="889"/>
      <c r="G949" s="889"/>
      <c r="H949" s="1094"/>
      <c r="I949" s="1094"/>
      <c r="J949" s="889"/>
      <c r="K949" s="889"/>
      <c r="L949" s="889"/>
      <c r="M949" s="1094"/>
      <c r="N949" s="1094"/>
      <c r="O949" s="889"/>
      <c r="P949" s="889"/>
      <c r="Q949" s="889"/>
    </row>
    <row r="950" ht="25.15" customHeight="true" x14ac:dyDescent="0.2">
      <c r="C950" s="1093"/>
      <c r="D950" s="1094"/>
      <c r="E950" s="889"/>
      <c r="F950" s="889"/>
      <c r="G950" s="889"/>
      <c r="H950" s="1094"/>
      <c r="I950" s="1094"/>
      <c r="J950" s="889"/>
      <c r="K950" s="889"/>
      <c r="L950" s="889"/>
      <c r="M950" s="1094"/>
      <c r="N950" s="1094"/>
      <c r="O950" s="889"/>
      <c r="P950" s="889"/>
      <c r="Q950" s="889"/>
    </row>
    <row r="951" ht="25.15" customHeight="true" x14ac:dyDescent="0.2">
      <c r="C951" s="1093"/>
      <c r="D951" s="1094"/>
      <c r="E951" s="889"/>
      <c r="F951" s="889"/>
      <c r="G951" s="889"/>
      <c r="H951" s="1094"/>
      <c r="I951" s="1094"/>
      <c r="J951" s="889"/>
      <c r="K951" s="889"/>
      <c r="L951" s="889"/>
      <c r="M951" s="1094"/>
      <c r="N951" s="1094"/>
      <c r="O951" s="889"/>
      <c r="P951" s="889"/>
      <c r="Q951" s="889"/>
    </row>
    <row r="952" ht="25.15" customHeight="true" x14ac:dyDescent="0.2">
      <c r="C952" s="1093"/>
      <c r="D952" s="1094"/>
      <c r="E952" s="889"/>
      <c r="F952" s="889"/>
      <c r="G952" s="889"/>
      <c r="H952" s="1094"/>
      <c r="I952" s="1094"/>
      <c r="J952" s="889"/>
      <c r="K952" s="889"/>
      <c r="L952" s="889"/>
      <c r="M952" s="1094"/>
      <c r="N952" s="1094"/>
      <c r="O952" s="889"/>
      <c r="P952" s="889"/>
      <c r="Q952" s="889"/>
    </row>
    <row r="953" ht="25.15" customHeight="true" x14ac:dyDescent="0.2">
      <c r="C953" s="1093"/>
      <c r="D953" s="1094"/>
      <c r="E953" s="889"/>
      <c r="F953" s="889"/>
      <c r="G953" s="889"/>
      <c r="H953" s="1094"/>
      <c r="I953" s="1094"/>
      <c r="J953" s="889"/>
      <c r="K953" s="889"/>
      <c r="L953" s="889"/>
      <c r="M953" s="1094"/>
      <c r="N953" s="1094"/>
      <c r="O953" s="889"/>
      <c r="P953" s="889"/>
      <c r="Q953" s="889"/>
    </row>
    <row r="954" ht="25.15" customHeight="true" x14ac:dyDescent="0.2">
      <c r="C954" s="1093"/>
      <c r="D954" s="1094"/>
      <c r="E954" s="889"/>
      <c r="F954" s="889"/>
      <c r="G954" s="889"/>
      <c r="H954" s="1094"/>
      <c r="I954" s="1094"/>
      <c r="J954" s="889"/>
      <c r="K954" s="889"/>
      <c r="L954" s="889"/>
      <c r="M954" s="1094"/>
      <c r="N954" s="1094"/>
      <c r="O954" s="889"/>
      <c r="P954" s="889"/>
      <c r="Q954" s="889"/>
    </row>
    <row r="955" ht="25.15" customHeight="true" x14ac:dyDescent="0.2">
      <c r="C955" s="1093"/>
      <c r="D955" s="1094"/>
      <c r="E955" s="889"/>
      <c r="F955" s="889"/>
      <c r="G955" s="889"/>
      <c r="H955" s="1094"/>
      <c r="I955" s="1094"/>
      <c r="J955" s="889"/>
      <c r="K955" s="889"/>
      <c r="L955" s="889"/>
      <c r="M955" s="1094"/>
      <c r="N955" s="1094"/>
      <c r="O955" s="889"/>
      <c r="P955" s="889"/>
      <c r="Q955" s="889"/>
    </row>
    <row r="956" ht="25.15" customHeight="true" x14ac:dyDescent="0.2">
      <c r="C956" s="1093"/>
      <c r="D956" s="1094"/>
      <c r="E956" s="889"/>
      <c r="F956" s="889"/>
      <c r="G956" s="889"/>
      <c r="H956" s="1094"/>
      <c r="I956" s="1094"/>
      <c r="J956" s="889"/>
      <c r="K956" s="889"/>
      <c r="L956" s="889"/>
      <c r="M956" s="1094"/>
      <c r="N956" s="1094"/>
      <c r="O956" s="889"/>
      <c r="P956" s="889"/>
      <c r="Q956" s="889"/>
    </row>
    <row r="957" ht="25.15" customHeight="true" x14ac:dyDescent="0.2">
      <c r="C957" s="1093"/>
      <c r="D957" s="1094"/>
      <c r="E957" s="889"/>
      <c r="F957" s="889"/>
      <c r="G957" s="889"/>
      <c r="H957" s="1094"/>
      <c r="I957" s="1094"/>
      <c r="J957" s="889"/>
      <c r="K957" s="889"/>
      <c r="L957" s="889"/>
      <c r="M957" s="1094"/>
      <c r="N957" s="1094"/>
      <c r="O957" s="889"/>
      <c r="P957" s="889"/>
      <c r="Q957" s="889"/>
    </row>
    <row r="958" ht="25.15" customHeight="true" x14ac:dyDescent="0.2">
      <c r="C958" s="1093"/>
      <c r="D958" s="1094"/>
      <c r="E958" s="889"/>
      <c r="F958" s="889"/>
      <c r="G958" s="889"/>
      <c r="H958" s="1094"/>
      <c r="I958" s="1094"/>
      <c r="J958" s="889"/>
      <c r="K958" s="889"/>
      <c r="L958" s="889"/>
      <c r="M958" s="1094"/>
      <c r="N958" s="1094"/>
      <c r="O958" s="889"/>
      <c r="P958" s="889"/>
      <c r="Q958" s="889"/>
    </row>
    <row r="959" ht="25.15" customHeight="true" x14ac:dyDescent="0.2">
      <c r="C959" s="1093"/>
      <c r="D959" s="1094"/>
      <c r="E959" s="889"/>
      <c r="F959" s="889"/>
      <c r="G959" s="889"/>
      <c r="H959" s="1094"/>
      <c r="I959" s="1094"/>
      <c r="J959" s="889"/>
      <c r="K959" s="889"/>
      <c r="L959" s="889"/>
      <c r="M959" s="1094"/>
      <c r="N959" s="1094"/>
      <c r="O959" s="889"/>
      <c r="P959" s="889"/>
      <c r="Q959" s="889"/>
    </row>
    <row r="960" ht="25.15" customHeight="true" x14ac:dyDescent="0.2">
      <c r="C960" s="1093"/>
      <c r="D960" s="1094"/>
      <c r="E960" s="889"/>
      <c r="F960" s="889"/>
      <c r="G960" s="889"/>
      <c r="H960" s="1094"/>
      <c r="I960" s="1094"/>
      <c r="J960" s="889"/>
      <c r="K960" s="889"/>
      <c r="L960" s="889"/>
      <c r="M960" s="1094"/>
      <c r="N960" s="1094"/>
      <c r="O960" s="889"/>
      <c r="P960" s="889"/>
      <c r="Q960" s="889"/>
    </row>
    <row r="961" ht="25.15" customHeight="true" x14ac:dyDescent="0.2">
      <c r="C961" s="1093"/>
      <c r="D961" s="1094"/>
      <c r="E961" s="889"/>
      <c r="F961" s="889"/>
      <c r="G961" s="889"/>
      <c r="H961" s="1094"/>
      <c r="I961" s="1094"/>
      <c r="J961" s="889"/>
      <c r="K961" s="889"/>
      <c r="L961" s="889"/>
      <c r="M961" s="1094"/>
      <c r="N961" s="1094"/>
      <c r="O961" s="889"/>
      <c r="P961" s="889"/>
      <c r="Q961" s="889"/>
    </row>
    <row r="962" ht="25.15" customHeight="true" x14ac:dyDescent="0.2">
      <c r="C962" s="1093"/>
      <c r="D962" s="1094"/>
      <c r="E962" s="889"/>
      <c r="F962" s="889"/>
      <c r="G962" s="889"/>
      <c r="H962" s="1094"/>
      <c r="I962" s="1094"/>
      <c r="J962" s="889"/>
      <c r="K962" s="889"/>
      <c r="L962" s="889"/>
      <c r="M962" s="1094"/>
      <c r="N962" s="1094"/>
      <c r="O962" s="889"/>
      <c r="P962" s="889"/>
      <c r="Q962" s="889"/>
    </row>
    <row r="963" ht="25.15" customHeight="true" x14ac:dyDescent="0.2">
      <c r="C963" s="1093"/>
      <c r="D963" s="1094"/>
      <c r="E963" s="889"/>
      <c r="F963" s="889"/>
      <c r="G963" s="889"/>
      <c r="H963" s="1094"/>
      <c r="I963" s="1094"/>
      <c r="J963" s="889"/>
      <c r="K963" s="889"/>
      <c r="L963" s="889"/>
      <c r="M963" s="1094"/>
      <c r="N963" s="1094"/>
      <c r="O963" s="889"/>
      <c r="P963" s="889"/>
      <c r="Q963" s="889"/>
    </row>
    <row r="964" ht="25.15" customHeight="true" x14ac:dyDescent="0.2">
      <c r="C964" s="1093"/>
      <c r="D964" s="1094"/>
      <c r="E964" s="889"/>
      <c r="F964" s="889"/>
      <c r="G964" s="889"/>
      <c r="H964" s="1094"/>
      <c r="I964" s="1094"/>
      <c r="J964" s="889"/>
      <c r="K964" s="889"/>
      <c r="L964" s="889"/>
      <c r="M964" s="1094"/>
      <c r="N964" s="1094"/>
      <c r="O964" s="889"/>
      <c r="P964" s="889"/>
      <c r="Q964" s="889"/>
    </row>
    <row r="965" ht="25.15" customHeight="true" x14ac:dyDescent="0.2">
      <c r="C965" s="1093"/>
      <c r="D965" s="1094"/>
      <c r="E965" s="889"/>
      <c r="F965" s="889"/>
      <c r="G965" s="889"/>
      <c r="H965" s="1094"/>
      <c r="I965" s="1094"/>
      <c r="J965" s="889"/>
      <c r="K965" s="889"/>
      <c r="L965" s="889"/>
      <c r="M965" s="1094"/>
      <c r="N965" s="1094"/>
      <c r="O965" s="889"/>
      <c r="P965" s="889"/>
      <c r="Q965" s="889"/>
    </row>
    <row r="966" ht="25.15" customHeight="true" x14ac:dyDescent="0.2">
      <c r="C966" s="1093"/>
      <c r="D966" s="1094"/>
      <c r="E966" s="889"/>
      <c r="F966" s="889"/>
      <c r="G966" s="889"/>
      <c r="H966" s="1094"/>
      <c r="I966" s="1094"/>
      <c r="J966" s="889"/>
      <c r="K966" s="889"/>
      <c r="L966" s="889"/>
      <c r="M966" s="1094"/>
      <c r="N966" s="1094"/>
      <c r="O966" s="889"/>
      <c r="P966" s="889"/>
      <c r="Q966" s="889"/>
    </row>
    <row r="967" ht="25.15" customHeight="true" x14ac:dyDescent="0.2">
      <c r="C967" s="1093"/>
      <c r="D967" s="1094"/>
      <c r="E967" s="889"/>
      <c r="F967" s="889"/>
      <c r="G967" s="889"/>
      <c r="H967" s="1094"/>
      <c r="I967" s="1094"/>
      <c r="J967" s="889"/>
      <c r="K967" s="889"/>
      <c r="L967" s="889"/>
      <c r="M967" s="1094"/>
      <c r="N967" s="1094"/>
      <c r="O967" s="889"/>
      <c r="P967" s="889"/>
      <c r="Q967" s="889"/>
    </row>
    <row r="968" ht="25.15" customHeight="true" x14ac:dyDescent="0.2">
      <c r="C968" s="1093"/>
      <c r="D968" s="1094"/>
      <c r="E968" s="889"/>
      <c r="F968" s="889"/>
      <c r="G968" s="889"/>
      <c r="H968" s="1094"/>
      <c r="I968" s="1094"/>
      <c r="J968" s="889"/>
      <c r="K968" s="889"/>
      <c r="L968" s="889"/>
      <c r="M968" s="1094"/>
      <c r="N968" s="1094"/>
      <c r="O968" s="889"/>
      <c r="P968" s="889"/>
      <c r="Q968" s="889"/>
    </row>
    <row r="969" ht="25.15" customHeight="true" x14ac:dyDescent="0.2">
      <c r="C969" s="1093"/>
      <c r="D969" s="1094"/>
      <c r="E969" s="889"/>
      <c r="F969" s="889"/>
      <c r="G969" s="889"/>
      <c r="H969" s="1094"/>
      <c r="I969" s="1094"/>
      <c r="J969" s="889"/>
      <c r="K969" s="889"/>
      <c r="L969" s="889"/>
      <c r="M969" s="1094"/>
      <c r="N969" s="1094"/>
      <c r="O969" s="889"/>
      <c r="P969" s="889"/>
      <c r="Q969" s="889"/>
    </row>
    <row r="970" ht="25.15" customHeight="true" x14ac:dyDescent="0.2">
      <c r="C970" s="1093"/>
      <c r="D970" s="1094"/>
      <c r="E970" s="889"/>
      <c r="F970" s="889"/>
      <c r="G970" s="889"/>
      <c r="H970" s="1094"/>
      <c r="I970" s="1094"/>
      <c r="J970" s="889"/>
      <c r="K970" s="889"/>
      <c r="L970" s="889"/>
      <c r="M970" s="1094"/>
      <c r="N970" s="1094"/>
      <c r="O970" s="889"/>
      <c r="P970" s="889"/>
      <c r="Q970" s="889"/>
    </row>
    <row r="971" ht="25.15" customHeight="true" x14ac:dyDescent="0.2">
      <c r="C971" s="1093"/>
      <c r="D971" s="1094"/>
      <c r="E971" s="889"/>
      <c r="F971" s="889"/>
      <c r="G971" s="889"/>
      <c r="H971" s="1094"/>
      <c r="I971" s="1094"/>
      <c r="J971" s="889"/>
      <c r="K971" s="889"/>
      <c r="L971" s="889"/>
      <c r="M971" s="1094"/>
      <c r="N971" s="1094"/>
      <c r="O971" s="889"/>
      <c r="P971" s="889"/>
      <c r="Q971" s="889"/>
    </row>
    <row r="972" ht="25.15" customHeight="true" x14ac:dyDescent="0.2">
      <c r="C972" s="1093"/>
      <c r="D972" s="1094"/>
      <c r="E972" s="889"/>
      <c r="F972" s="889"/>
      <c r="G972" s="889"/>
      <c r="H972" s="1094"/>
      <c r="I972" s="1094"/>
      <c r="J972" s="889"/>
      <c r="K972" s="889"/>
      <c r="L972" s="889"/>
      <c r="M972" s="1094"/>
      <c r="N972" s="1094"/>
      <c r="O972" s="889"/>
      <c r="P972" s="889"/>
      <c r="Q972" s="889"/>
    </row>
    <row r="973" ht="25.15" customHeight="true" x14ac:dyDescent="0.2">
      <c r="C973" s="1093"/>
      <c r="D973" s="1094"/>
      <c r="E973" s="889"/>
      <c r="F973" s="889"/>
      <c r="G973" s="889"/>
      <c r="H973" s="1094"/>
      <c r="I973" s="1094"/>
      <c r="J973" s="889"/>
      <c r="K973" s="889"/>
      <c r="L973" s="889"/>
      <c r="M973" s="1094"/>
      <c r="N973" s="1094"/>
      <c r="O973" s="889"/>
      <c r="P973" s="889"/>
      <c r="Q973" s="889"/>
    </row>
    <row r="974" ht="25.15" customHeight="true" x14ac:dyDescent="0.2">
      <c r="C974" s="1093"/>
      <c r="D974" s="1094"/>
      <c r="E974" s="889"/>
      <c r="F974" s="889"/>
      <c r="G974" s="889"/>
      <c r="H974" s="1094"/>
      <c r="I974" s="1094"/>
      <c r="J974" s="889"/>
      <c r="K974" s="889"/>
      <c r="L974" s="889"/>
      <c r="M974" s="1094"/>
      <c r="N974" s="1094"/>
      <c r="O974" s="889"/>
      <c r="P974" s="889"/>
      <c r="Q974" s="889"/>
    </row>
    <row r="975" ht="25.15" customHeight="true" x14ac:dyDescent="0.2">
      <c r="C975" s="1093"/>
      <c r="D975" s="1094"/>
      <c r="E975" s="889"/>
      <c r="F975" s="889"/>
      <c r="G975" s="889"/>
      <c r="H975" s="1094"/>
      <c r="I975" s="1094"/>
      <c r="J975" s="889"/>
      <c r="K975" s="889"/>
      <c r="L975" s="889"/>
      <c r="M975" s="1094"/>
      <c r="N975" s="1094"/>
      <c r="O975" s="889"/>
      <c r="P975" s="889"/>
      <c r="Q975" s="889"/>
    </row>
    <row r="976" ht="25.15" customHeight="true" x14ac:dyDescent="0.2">
      <c r="C976" s="1093"/>
      <c r="D976" s="1094"/>
      <c r="E976" s="889"/>
      <c r="F976" s="889"/>
      <c r="G976" s="889"/>
      <c r="H976" s="1094"/>
      <c r="I976" s="1094"/>
      <c r="J976" s="889"/>
      <c r="K976" s="889"/>
      <c r="L976" s="889"/>
      <c r="M976" s="1094"/>
      <c r="N976" s="1094"/>
      <c r="O976" s="889"/>
      <c r="P976" s="889"/>
      <c r="Q976" s="889"/>
    </row>
    <row r="977" ht="25.15" customHeight="true" x14ac:dyDescent="0.2">
      <c r="C977" s="1093"/>
      <c r="D977" s="1094"/>
      <c r="E977" s="889"/>
      <c r="F977" s="889"/>
      <c r="G977" s="889"/>
      <c r="H977" s="1094"/>
      <c r="I977" s="1094"/>
      <c r="J977" s="889"/>
      <c r="K977" s="889"/>
      <c r="L977" s="889"/>
      <c r="M977" s="1094"/>
      <c r="N977" s="1094"/>
      <c r="O977" s="889"/>
      <c r="P977" s="889"/>
      <c r="Q977" s="889"/>
    </row>
    <row r="978" ht="25.15" customHeight="true" x14ac:dyDescent="0.2">
      <c r="C978" s="1093"/>
      <c r="D978" s="1094"/>
      <c r="E978" s="889"/>
      <c r="F978" s="889"/>
      <c r="G978" s="889"/>
      <c r="H978" s="1094"/>
      <c r="I978" s="1094"/>
      <c r="J978" s="889"/>
      <c r="K978" s="889"/>
      <c r="L978" s="889"/>
      <c r="M978" s="1094"/>
      <c r="N978" s="1094"/>
      <c r="O978" s="889"/>
      <c r="P978" s="889"/>
      <c r="Q978" s="889"/>
    </row>
    <row r="979" ht="25.15" customHeight="true" x14ac:dyDescent="0.2">
      <c r="C979" s="1093"/>
      <c r="D979" s="1094"/>
      <c r="E979" s="889"/>
      <c r="F979" s="889"/>
      <c r="G979" s="889"/>
      <c r="H979" s="1094"/>
      <c r="I979" s="1094"/>
      <c r="J979" s="889"/>
      <c r="K979" s="889"/>
      <c r="L979" s="889"/>
      <c r="M979" s="1094"/>
      <c r="N979" s="1094"/>
      <c r="O979" s="889"/>
      <c r="P979" s="889"/>
      <c r="Q979" s="889"/>
    </row>
    <row r="980" ht="25.15" customHeight="true" x14ac:dyDescent="0.2">
      <c r="C980" s="1093"/>
      <c r="D980" s="1094"/>
      <c r="E980" s="889"/>
      <c r="F980" s="889"/>
      <c r="G980" s="889"/>
      <c r="H980" s="1094"/>
      <c r="I980" s="1094"/>
      <c r="J980" s="889"/>
      <c r="K980" s="889"/>
      <c r="L980" s="889"/>
      <c r="M980" s="1094"/>
      <c r="N980" s="1094"/>
      <c r="O980" s="889"/>
      <c r="P980" s="889"/>
      <c r="Q980" s="889"/>
    </row>
    <row r="981" ht="25.15" customHeight="true" x14ac:dyDescent="0.2">
      <c r="C981" s="1093"/>
      <c r="D981" s="1094"/>
      <c r="E981" s="889"/>
      <c r="F981" s="889"/>
      <c r="G981" s="889"/>
      <c r="H981" s="1094"/>
      <c r="I981" s="1094"/>
      <c r="J981" s="889"/>
      <c r="K981" s="889"/>
      <c r="L981" s="889"/>
      <c r="M981" s="1094"/>
      <c r="N981" s="1094"/>
      <c r="O981" s="889"/>
      <c r="P981" s="889"/>
      <c r="Q981" s="889"/>
    </row>
    <row r="982" ht="25.15" customHeight="true" x14ac:dyDescent="0.2">
      <c r="C982" s="1093"/>
      <c r="D982" s="1094"/>
      <c r="E982" s="889"/>
      <c r="F982" s="889"/>
      <c r="G982" s="889"/>
      <c r="H982" s="1094"/>
      <c r="I982" s="1094"/>
      <c r="J982" s="889"/>
      <c r="K982" s="889"/>
      <c r="L982" s="889"/>
      <c r="M982" s="1094"/>
      <c r="N982" s="1094"/>
      <c r="O982" s="889"/>
      <c r="P982" s="889"/>
      <c r="Q982" s="889"/>
    </row>
    <row r="983" ht="25.15" customHeight="true" x14ac:dyDescent="0.2">
      <c r="C983" s="1093"/>
      <c r="D983" s="1094"/>
      <c r="E983" s="889"/>
      <c r="F983" s="889"/>
      <c r="G983" s="889"/>
      <c r="H983" s="1094"/>
      <c r="I983" s="1094"/>
      <c r="J983" s="889"/>
      <c r="K983" s="889"/>
      <c r="L983" s="889"/>
      <c r="M983" s="1094"/>
      <c r="N983" s="1094"/>
      <c r="O983" s="889"/>
      <c r="P983" s="889"/>
      <c r="Q983" s="889"/>
    </row>
    <row r="984" ht="25.15" customHeight="true" x14ac:dyDescent="0.2">
      <c r="C984" s="1093"/>
      <c r="D984" s="1094"/>
      <c r="E984" s="889"/>
      <c r="F984" s="889"/>
      <c r="G984" s="889"/>
      <c r="H984" s="1094"/>
      <c r="I984" s="1094"/>
      <c r="J984" s="889"/>
      <c r="K984" s="889"/>
      <c r="L984" s="889"/>
      <c r="M984" s="1094"/>
      <c r="N984" s="1094"/>
      <c r="O984" s="889"/>
      <c r="P984" s="889"/>
      <c r="Q984" s="889"/>
    </row>
    <row r="985" ht="25.15" customHeight="true" x14ac:dyDescent="0.2">
      <c r="C985" s="1093"/>
      <c r="D985" s="1094"/>
      <c r="E985" s="889"/>
      <c r="F985" s="889"/>
      <c r="G985" s="889"/>
      <c r="H985" s="1094"/>
      <c r="I985" s="1094"/>
      <c r="J985" s="889"/>
      <c r="K985" s="889"/>
      <c r="L985" s="889"/>
      <c r="M985" s="1094"/>
      <c r="N985" s="1094"/>
      <c r="O985" s="889"/>
      <c r="P985" s="889"/>
      <c r="Q985" s="889"/>
    </row>
    <row r="986" ht="25.15" customHeight="true" x14ac:dyDescent="0.2">
      <c r="C986" s="1093"/>
      <c r="D986" s="1094"/>
      <c r="E986" s="889"/>
      <c r="F986" s="889"/>
      <c r="G986" s="889"/>
      <c r="H986" s="1094"/>
      <c r="I986" s="1094"/>
      <c r="J986" s="889"/>
      <c r="K986" s="889"/>
      <c r="L986" s="889"/>
      <c r="M986" s="1094"/>
      <c r="N986" s="1094"/>
      <c r="O986" s="889"/>
      <c r="P986" s="889"/>
      <c r="Q986" s="889"/>
    </row>
    <row r="987" ht="25.15" customHeight="true" x14ac:dyDescent="0.2">
      <c r="C987" s="1093"/>
      <c r="D987" s="1094"/>
      <c r="E987" s="889"/>
      <c r="F987" s="889"/>
      <c r="G987" s="889"/>
      <c r="H987" s="1094"/>
      <c r="I987" s="1094"/>
      <c r="J987" s="889"/>
      <c r="K987" s="889"/>
      <c r="L987" s="889"/>
      <c r="M987" s="1094"/>
      <c r="N987" s="1094"/>
      <c r="O987" s="889"/>
      <c r="P987" s="889"/>
      <c r="Q987" s="889"/>
    </row>
    <row r="988" ht="25.15" customHeight="true" x14ac:dyDescent="0.2">
      <c r="C988" s="1093"/>
      <c r="D988" s="1094"/>
      <c r="E988" s="889"/>
      <c r="F988" s="889"/>
      <c r="G988" s="889"/>
      <c r="H988" s="1094"/>
      <c r="I988" s="1094"/>
      <c r="J988" s="889"/>
      <c r="K988" s="889"/>
      <c r="L988" s="889"/>
      <c r="M988" s="1094"/>
      <c r="N988" s="1094"/>
      <c r="O988" s="889"/>
      <c r="P988" s="889"/>
      <c r="Q988" s="889"/>
    </row>
    <row r="989" ht="25.15" customHeight="true" x14ac:dyDescent="0.2">
      <c r="C989" s="1093"/>
      <c r="D989" s="1094"/>
      <c r="E989" s="889"/>
      <c r="F989" s="889"/>
      <c r="G989" s="889"/>
      <c r="H989" s="1094"/>
      <c r="I989" s="1094"/>
      <c r="J989" s="889"/>
      <c r="K989" s="889"/>
      <c r="L989" s="889"/>
      <c r="M989" s="1094"/>
      <c r="N989" s="1094"/>
      <c r="O989" s="889"/>
      <c r="P989" s="889"/>
      <c r="Q989" s="889"/>
    </row>
    <row r="990" ht="25.15" customHeight="true" x14ac:dyDescent="0.2">
      <c r="C990" s="1093"/>
      <c r="D990" s="1094"/>
      <c r="E990" s="889"/>
      <c r="F990" s="889"/>
      <c r="G990" s="889"/>
      <c r="H990" s="1094"/>
      <c r="I990" s="1094"/>
      <c r="J990" s="889"/>
      <c r="K990" s="889"/>
      <c r="L990" s="889"/>
      <c r="M990" s="1094"/>
      <c r="N990" s="1094"/>
      <c r="O990" s="889"/>
      <c r="P990" s="889"/>
      <c r="Q990" s="889"/>
    </row>
    <row r="991" ht="25.15" customHeight="true" x14ac:dyDescent="0.2">
      <c r="C991" s="1093"/>
      <c r="D991" s="1094"/>
      <c r="E991" s="889"/>
      <c r="F991" s="889"/>
      <c r="G991" s="889"/>
      <c r="H991" s="1094"/>
      <c r="I991" s="1094"/>
      <c r="J991" s="889"/>
      <c r="K991" s="889"/>
      <c r="L991" s="889"/>
      <c r="M991" s="1094"/>
      <c r="N991" s="1094"/>
      <c r="O991" s="889"/>
      <c r="P991" s="889"/>
      <c r="Q991" s="889"/>
    </row>
    <row r="992" ht="25.15" customHeight="true" x14ac:dyDescent="0.2">
      <c r="C992" s="1093"/>
      <c r="D992" s="1094"/>
      <c r="E992" s="889"/>
      <c r="F992" s="889"/>
      <c r="G992" s="889"/>
      <c r="H992" s="1094"/>
      <c r="I992" s="1094"/>
      <c r="J992" s="889"/>
      <c r="K992" s="889"/>
      <c r="L992" s="889"/>
      <c r="M992" s="1094"/>
      <c r="N992" s="1094"/>
      <c r="O992" s="889"/>
      <c r="P992" s="889"/>
      <c r="Q992" s="889"/>
    </row>
    <row r="993" ht="25.15" customHeight="true" x14ac:dyDescent="0.2">
      <c r="C993" s="1093"/>
      <c r="D993" s="1094"/>
      <c r="E993" s="889"/>
      <c r="F993" s="889"/>
      <c r="G993" s="889"/>
      <c r="H993" s="1094"/>
      <c r="I993" s="1094"/>
      <c r="J993" s="889"/>
      <c r="K993" s="889"/>
      <c r="L993" s="889"/>
      <c r="M993" s="1094"/>
      <c r="N993" s="1094"/>
      <c r="O993" s="889"/>
      <c r="P993" s="889"/>
      <c r="Q993" s="889"/>
    </row>
    <row r="994" ht="25.15" customHeight="true" x14ac:dyDescent="0.2">
      <c r="C994" s="1093"/>
      <c r="D994" s="1094"/>
      <c r="E994" s="889"/>
      <c r="F994" s="889"/>
      <c r="G994" s="889"/>
      <c r="H994" s="1094"/>
      <c r="I994" s="1094"/>
      <c r="J994" s="889"/>
      <c r="K994" s="889"/>
      <c r="L994" s="889"/>
      <c r="M994" s="1094"/>
      <c r="N994" s="1094"/>
      <c r="O994" s="889"/>
      <c r="P994" s="889"/>
      <c r="Q994" s="889"/>
    </row>
    <row r="995" ht="25.15" customHeight="true" x14ac:dyDescent="0.2">
      <c r="C995" s="1093"/>
      <c r="D995" s="1094"/>
      <c r="E995" s="889"/>
      <c r="F995" s="889"/>
      <c r="G995" s="889"/>
      <c r="H995" s="1094"/>
      <c r="I995" s="1094"/>
      <c r="J995" s="889"/>
      <c r="K995" s="889"/>
      <c r="L995" s="889"/>
      <c r="M995" s="1094"/>
      <c r="N995" s="1094"/>
      <c r="O995" s="889"/>
      <c r="P995" s="889"/>
      <c r="Q995" s="889"/>
    </row>
    <row r="996" ht="25.15" customHeight="true" x14ac:dyDescent="0.2">
      <c r="C996" s="1093"/>
      <c r="D996" s="1094"/>
      <c r="E996" s="889"/>
      <c r="F996" s="889"/>
      <c r="G996" s="889"/>
      <c r="H996" s="1094"/>
      <c r="I996" s="1094"/>
      <c r="J996" s="889"/>
      <c r="K996" s="889"/>
      <c r="L996" s="889"/>
      <c r="M996" s="1094"/>
      <c r="N996" s="1094"/>
      <c r="O996" s="889"/>
      <c r="P996" s="889"/>
      <c r="Q996" s="889"/>
    </row>
    <row r="997" ht="25.15" customHeight="true" x14ac:dyDescent="0.2">
      <c r="C997" s="1093"/>
      <c r="D997" s="1094"/>
      <c r="E997" s="889"/>
      <c r="F997" s="889"/>
      <c r="G997" s="889"/>
      <c r="H997" s="1094"/>
      <c r="I997" s="1094"/>
      <c r="J997" s="889"/>
      <c r="K997" s="889"/>
      <c r="L997" s="889"/>
      <c r="M997" s="1094"/>
      <c r="N997" s="1094"/>
      <c r="O997" s="889"/>
      <c r="P997" s="889"/>
      <c r="Q997" s="889"/>
    </row>
    <row r="998" ht="25.15" customHeight="true" x14ac:dyDescent="0.2">
      <c r="C998" s="1093"/>
      <c r="D998" s="1094"/>
      <c r="E998" s="889"/>
      <c r="F998" s="889"/>
      <c r="G998" s="889"/>
      <c r="H998" s="1094"/>
      <c r="I998" s="1094"/>
      <c r="J998" s="889"/>
      <c r="K998" s="889"/>
      <c r="L998" s="889"/>
      <c r="M998" s="1094"/>
      <c r="N998" s="1094"/>
      <c r="O998" s="889"/>
      <c r="P998" s="889"/>
      <c r="Q998" s="889"/>
    </row>
    <row r="999" ht="25.15" customHeight="true" x14ac:dyDescent="0.2">
      <c r="C999" s="1093"/>
      <c r="D999" s="1094"/>
      <c r="E999" s="889"/>
      <c r="F999" s="889"/>
      <c r="G999" s="889"/>
      <c r="H999" s="1094"/>
      <c r="I999" s="1094"/>
      <c r="J999" s="889"/>
      <c r="K999" s="889"/>
      <c r="L999" s="889"/>
      <c r="M999" s="1094"/>
      <c r="N999" s="1094"/>
      <c r="O999" s="889"/>
      <c r="P999" s="889"/>
      <c r="Q999" s="889"/>
    </row>
    <row r="1000" ht="25.15" customHeight="true" x14ac:dyDescent="0.2">
      <c r="C1000" s="1093"/>
      <c r="D1000" s="1094"/>
      <c r="E1000" s="889"/>
      <c r="F1000" s="889"/>
      <c r="G1000" s="889"/>
      <c r="H1000" s="1094"/>
      <c r="I1000" s="1094"/>
      <c r="J1000" s="889"/>
      <c r="K1000" s="889"/>
      <c r="L1000" s="889"/>
      <c r="M1000" s="1094"/>
      <c r="N1000" s="1094"/>
      <c r="O1000" s="889"/>
      <c r="P1000" s="889"/>
      <c r="Q1000" s="889"/>
    </row>
    <row r="1001" ht="25.15" customHeight="true" x14ac:dyDescent="0.2">
      <c r="C1001" s="1093"/>
      <c r="D1001" s="1094"/>
      <c r="E1001" s="889"/>
      <c r="F1001" s="889"/>
      <c r="G1001" s="889"/>
      <c r="H1001" s="1094"/>
      <c r="I1001" s="1094"/>
      <c r="J1001" s="889"/>
      <c r="K1001" s="889"/>
      <c r="L1001" s="889"/>
      <c r="M1001" s="1094"/>
      <c r="N1001" s="1094"/>
      <c r="O1001" s="889"/>
      <c r="P1001" s="889"/>
      <c r="Q1001" s="889"/>
    </row>
    <row r="1002" ht="25.15" customHeight="true" x14ac:dyDescent="0.2">
      <c r="C1002" s="1093"/>
      <c r="D1002" s="1094"/>
      <c r="E1002" s="889"/>
      <c r="F1002" s="889"/>
      <c r="G1002" s="889"/>
      <c r="H1002" s="1094"/>
      <c r="I1002" s="1094"/>
      <c r="J1002" s="889"/>
      <c r="K1002" s="889"/>
      <c r="L1002" s="889"/>
      <c r="M1002" s="1094"/>
      <c r="N1002" s="1094"/>
      <c r="O1002" s="889"/>
      <c r="P1002" s="889"/>
      <c r="Q1002" s="889"/>
    </row>
    <row r="1003" ht="25.15" customHeight="true" x14ac:dyDescent="0.2">
      <c r="C1003" s="1093"/>
      <c r="D1003" s="1094"/>
      <c r="E1003" s="889"/>
      <c r="F1003" s="889"/>
      <c r="G1003" s="889"/>
      <c r="H1003" s="1094"/>
      <c r="I1003" s="1094"/>
      <c r="J1003" s="889"/>
      <c r="K1003" s="889"/>
      <c r="L1003" s="889"/>
      <c r="M1003" s="1094"/>
      <c r="N1003" s="1094"/>
      <c r="O1003" s="889"/>
      <c r="P1003" s="889"/>
      <c r="Q1003" s="889"/>
    </row>
    <row r="1004" ht="25.15" customHeight="true" x14ac:dyDescent="0.2">
      <c r="C1004" s="1093"/>
      <c r="D1004" s="1094"/>
      <c r="E1004" s="889"/>
      <c r="F1004" s="889"/>
      <c r="G1004" s="889"/>
      <c r="H1004" s="1094"/>
      <c r="I1004" s="1094"/>
      <c r="J1004" s="889"/>
      <c r="K1004" s="889"/>
      <c r="L1004" s="889"/>
      <c r="M1004" s="1094"/>
      <c r="N1004" s="1094"/>
      <c r="O1004" s="889"/>
      <c r="P1004" s="889"/>
      <c r="Q1004" s="889"/>
    </row>
    <row r="1005" ht="25.15" customHeight="true" x14ac:dyDescent="0.2">
      <c r="C1005" s="1093"/>
      <c r="D1005" s="1094"/>
      <c r="E1005" s="889"/>
      <c r="F1005" s="889"/>
      <c r="G1005" s="889"/>
      <c r="H1005" s="1094"/>
      <c r="I1005" s="1094"/>
      <c r="J1005" s="889"/>
      <c r="K1005" s="889"/>
      <c r="L1005" s="889"/>
      <c r="M1005" s="1094"/>
      <c r="N1005" s="1094"/>
      <c r="O1005" s="889"/>
      <c r="P1005" s="889"/>
      <c r="Q1005" s="889"/>
    </row>
    <row r="1006" ht="25.15" customHeight="true" x14ac:dyDescent="0.2">
      <c r="C1006" s="1093"/>
      <c r="D1006" s="1094"/>
      <c r="E1006" s="889"/>
      <c r="F1006" s="889"/>
      <c r="G1006" s="889"/>
      <c r="H1006" s="1094"/>
      <c r="I1006" s="1094"/>
      <c r="J1006" s="889"/>
      <c r="K1006" s="889"/>
      <c r="L1006" s="889"/>
      <c r="M1006" s="1094"/>
      <c r="N1006" s="1094"/>
      <c r="O1006" s="889"/>
      <c r="P1006" s="889"/>
      <c r="Q1006" s="889"/>
    </row>
    <row r="1007" ht="25.15" customHeight="true" x14ac:dyDescent="0.2">
      <c r="C1007" s="1093"/>
      <c r="D1007" s="1094"/>
      <c r="E1007" s="889"/>
      <c r="F1007" s="889"/>
      <c r="G1007" s="889"/>
      <c r="H1007" s="1094"/>
      <c r="I1007" s="1094"/>
      <c r="J1007" s="889"/>
      <c r="K1007" s="889"/>
      <c r="L1007" s="889"/>
      <c r="M1007" s="1094"/>
      <c r="N1007" s="1094"/>
      <c r="O1007" s="889"/>
      <c r="P1007" s="889"/>
      <c r="Q1007" s="889"/>
    </row>
    <row r="1008" ht="25.15" customHeight="true" x14ac:dyDescent="0.2">
      <c r="C1008" s="1093"/>
      <c r="D1008" s="1094"/>
      <c r="E1008" s="889"/>
      <c r="F1008" s="889"/>
      <c r="G1008" s="889"/>
      <c r="H1008" s="1094"/>
      <c r="I1008" s="1094"/>
      <c r="J1008" s="889"/>
      <c r="K1008" s="889"/>
      <c r="L1008" s="889"/>
      <c r="M1008" s="1094"/>
      <c r="N1008" s="1094"/>
      <c r="O1008" s="889"/>
      <c r="P1008" s="889"/>
      <c r="Q1008" s="889"/>
    </row>
    <row r="1009" ht="25.15" customHeight="true" x14ac:dyDescent="0.2">
      <c r="C1009" s="1093"/>
      <c r="D1009" s="1094"/>
      <c r="E1009" s="889"/>
      <c r="F1009" s="889"/>
      <c r="G1009" s="889"/>
      <c r="H1009" s="1094"/>
      <c r="I1009" s="1094"/>
      <c r="J1009" s="889"/>
      <c r="K1009" s="889"/>
      <c r="L1009" s="889"/>
      <c r="M1009" s="1094"/>
      <c r="N1009" s="1094"/>
      <c r="O1009" s="889"/>
      <c r="P1009" s="889"/>
      <c r="Q1009" s="889"/>
    </row>
    <row r="1010" ht="25.15" customHeight="true" x14ac:dyDescent="0.2">
      <c r="C1010" s="1093"/>
      <c r="D1010" s="1094"/>
      <c r="E1010" s="889"/>
      <c r="F1010" s="889"/>
      <c r="G1010" s="889"/>
      <c r="H1010" s="1094"/>
      <c r="I1010" s="1094"/>
      <c r="J1010" s="889"/>
      <c r="K1010" s="889"/>
      <c r="L1010" s="889"/>
      <c r="M1010" s="1094"/>
      <c r="N1010" s="1094"/>
      <c r="O1010" s="889"/>
      <c r="P1010" s="889"/>
      <c r="Q1010" s="889"/>
    </row>
    <row r="1011" ht="25.15" customHeight="true" x14ac:dyDescent="0.2">
      <c r="C1011" s="1093"/>
      <c r="D1011" s="1094"/>
      <c r="E1011" s="889"/>
      <c r="F1011" s="889"/>
      <c r="G1011" s="889"/>
      <c r="H1011" s="1094"/>
      <c r="I1011" s="1094"/>
      <c r="J1011" s="889"/>
      <c r="K1011" s="889"/>
      <c r="L1011" s="889"/>
      <c r="M1011" s="1094"/>
      <c r="N1011" s="1094"/>
      <c r="O1011" s="889"/>
      <c r="P1011" s="889"/>
      <c r="Q1011" s="889"/>
    </row>
    <row r="1012" ht="25.15" customHeight="true" x14ac:dyDescent="0.2">
      <c r="C1012" s="1093"/>
      <c r="D1012" s="1094"/>
      <c r="E1012" s="889"/>
      <c r="F1012" s="889"/>
      <c r="G1012" s="889"/>
      <c r="H1012" s="1094"/>
      <c r="I1012" s="1094"/>
      <c r="J1012" s="889"/>
      <c r="K1012" s="889"/>
      <c r="L1012" s="889"/>
      <c r="M1012" s="1094"/>
      <c r="N1012" s="1094"/>
      <c r="O1012" s="889"/>
      <c r="P1012" s="889"/>
      <c r="Q1012" s="889"/>
    </row>
    <row r="1013" ht="25.15" customHeight="true" x14ac:dyDescent="0.2">
      <c r="C1013" s="1093"/>
      <c r="D1013" s="1094"/>
      <c r="E1013" s="889"/>
      <c r="F1013" s="889"/>
      <c r="G1013" s="889"/>
      <c r="H1013" s="1094"/>
      <c r="I1013" s="1094"/>
      <c r="J1013" s="889"/>
      <c r="K1013" s="889"/>
      <c r="L1013" s="889"/>
      <c r="M1013" s="1094"/>
      <c r="N1013" s="1094"/>
      <c r="O1013" s="889"/>
      <c r="P1013" s="889"/>
      <c r="Q1013" s="889"/>
    </row>
    <row r="1014" ht="25.15" customHeight="true" x14ac:dyDescent="0.2">
      <c r="C1014" s="1093"/>
      <c r="D1014" s="1094"/>
      <c r="E1014" s="889"/>
      <c r="F1014" s="889"/>
      <c r="G1014" s="889"/>
      <c r="H1014" s="1094"/>
      <c r="I1014" s="1094"/>
      <c r="J1014" s="889"/>
      <c r="K1014" s="889"/>
      <c r="L1014" s="889"/>
      <c r="M1014" s="1094"/>
      <c r="N1014" s="1094"/>
      <c r="O1014" s="889"/>
      <c r="P1014" s="889"/>
      <c r="Q1014" s="889"/>
    </row>
    <row r="1015" ht="25.15" customHeight="true" x14ac:dyDescent="0.2">
      <c r="C1015" s="1093"/>
      <c r="D1015" s="1094"/>
      <c r="E1015" s="889"/>
      <c r="F1015" s="889"/>
      <c r="G1015" s="889"/>
      <c r="H1015" s="1094"/>
      <c r="I1015" s="1094"/>
      <c r="J1015" s="889"/>
      <c r="K1015" s="889"/>
      <c r="L1015" s="889"/>
      <c r="M1015" s="1094"/>
      <c r="N1015" s="1094"/>
      <c r="O1015" s="889"/>
      <c r="P1015" s="889"/>
      <c r="Q1015" s="889"/>
    </row>
    <row r="1016" ht="25.15" customHeight="true" x14ac:dyDescent="0.2">
      <c r="C1016" s="1093"/>
      <c r="D1016" s="1094"/>
      <c r="E1016" s="889"/>
      <c r="F1016" s="889"/>
      <c r="G1016" s="889"/>
      <c r="H1016" s="1094"/>
      <c r="I1016" s="1094"/>
      <c r="J1016" s="889"/>
      <c r="K1016" s="889"/>
      <c r="L1016" s="889"/>
      <c r="M1016" s="1094"/>
      <c r="N1016" s="1094"/>
      <c r="O1016" s="889"/>
      <c r="P1016" s="889"/>
      <c r="Q1016" s="889"/>
    </row>
    <row r="1017" ht="25.15" customHeight="true" x14ac:dyDescent="0.2">
      <c r="C1017" s="1093"/>
      <c r="D1017" s="1094"/>
      <c r="E1017" s="889"/>
      <c r="F1017" s="889"/>
      <c r="G1017" s="889"/>
      <c r="H1017" s="1094"/>
      <c r="I1017" s="1094"/>
      <c r="J1017" s="889"/>
      <c r="K1017" s="889"/>
      <c r="L1017" s="889"/>
      <c r="M1017" s="1094"/>
      <c r="N1017" s="1094"/>
      <c r="O1017" s="889"/>
      <c r="P1017" s="889"/>
      <c r="Q1017" s="889"/>
    </row>
    <row r="1018" ht="25.15" customHeight="true" x14ac:dyDescent="0.2">
      <c r="C1018" s="1093"/>
      <c r="D1018" s="1094"/>
      <c r="E1018" s="889"/>
      <c r="F1018" s="889"/>
      <c r="G1018" s="889"/>
      <c r="H1018" s="1094"/>
      <c r="I1018" s="1094"/>
      <c r="J1018" s="889"/>
      <c r="K1018" s="889"/>
      <c r="L1018" s="889"/>
      <c r="M1018" s="1094"/>
      <c r="N1018" s="1094"/>
      <c r="O1018" s="889"/>
      <c r="P1018" s="889"/>
      <c r="Q1018" s="889"/>
    </row>
    <row r="1019" ht="25.15" customHeight="true" x14ac:dyDescent="0.2">
      <c r="C1019" s="1093"/>
      <c r="D1019" s="1094"/>
      <c r="E1019" s="889"/>
      <c r="F1019" s="889"/>
      <c r="G1019" s="889"/>
      <c r="H1019" s="1094"/>
      <c r="I1019" s="1094"/>
      <c r="J1019" s="889"/>
      <c r="K1019" s="889"/>
      <c r="L1019" s="889"/>
      <c r="M1019" s="1094"/>
      <c r="N1019" s="1094"/>
      <c r="O1019" s="889"/>
      <c r="P1019" s="889"/>
      <c r="Q1019" s="889"/>
    </row>
    <row r="1020" ht="25.15" customHeight="true" x14ac:dyDescent="0.2">
      <c r="C1020" s="1093"/>
      <c r="D1020" s="1094"/>
      <c r="E1020" s="889"/>
      <c r="F1020" s="889"/>
      <c r="G1020" s="889"/>
      <c r="H1020" s="1094"/>
      <c r="I1020" s="1094"/>
      <c r="J1020" s="889"/>
      <c r="K1020" s="889"/>
      <c r="L1020" s="889"/>
      <c r="M1020" s="1094"/>
      <c r="N1020" s="1094"/>
      <c r="O1020" s="889"/>
      <c r="P1020" s="889"/>
      <c r="Q1020" s="889"/>
    </row>
    <row r="1021" ht="25.15" customHeight="true" x14ac:dyDescent="0.2">
      <c r="C1021" s="1093"/>
      <c r="D1021" s="1094"/>
      <c r="E1021" s="889"/>
      <c r="F1021" s="889"/>
      <c r="G1021" s="889"/>
      <c r="H1021" s="1094"/>
      <c r="I1021" s="1094"/>
      <c r="J1021" s="889"/>
      <c r="K1021" s="889"/>
      <c r="L1021" s="889"/>
      <c r="M1021" s="1094"/>
      <c r="N1021" s="1094"/>
      <c r="O1021" s="889"/>
      <c r="P1021" s="889"/>
      <c r="Q1021" s="889"/>
    </row>
    <row r="1022" ht="25.15" customHeight="true" x14ac:dyDescent="0.2">
      <c r="C1022" s="1093"/>
      <c r="D1022" s="1094"/>
      <c r="E1022" s="889"/>
      <c r="F1022" s="889"/>
      <c r="G1022" s="889"/>
      <c r="H1022" s="1094"/>
      <c r="I1022" s="1094"/>
      <c r="J1022" s="889"/>
      <c r="K1022" s="889"/>
      <c r="L1022" s="889"/>
      <c r="M1022" s="1094"/>
      <c r="N1022" s="1094"/>
      <c r="O1022" s="889"/>
      <c r="P1022" s="889"/>
      <c r="Q1022" s="889"/>
    </row>
    <row r="1023" ht="25.15" customHeight="true" x14ac:dyDescent="0.2">
      <c r="C1023" s="1093"/>
      <c r="D1023" s="1094"/>
      <c r="E1023" s="889"/>
      <c r="F1023" s="889"/>
      <c r="G1023" s="889"/>
      <c r="H1023" s="1094"/>
      <c r="I1023" s="1094"/>
      <c r="J1023" s="889"/>
      <c r="K1023" s="889"/>
      <c r="L1023" s="889"/>
      <c r="M1023" s="1094"/>
      <c r="N1023" s="1094"/>
      <c r="O1023" s="889"/>
      <c r="P1023" s="889"/>
      <c r="Q1023" s="889"/>
    </row>
    <row r="1024" ht="25.15" customHeight="true" x14ac:dyDescent="0.2">
      <c r="C1024" s="1093"/>
      <c r="D1024" s="1094"/>
      <c r="E1024" s="889"/>
      <c r="F1024" s="889"/>
      <c r="G1024" s="889"/>
      <c r="H1024" s="1094"/>
      <c r="I1024" s="1094"/>
      <c r="J1024" s="889"/>
      <c r="K1024" s="889"/>
      <c r="L1024" s="889"/>
      <c r="M1024" s="1094"/>
      <c r="N1024" s="1094"/>
      <c r="O1024" s="889"/>
      <c r="P1024" s="889"/>
      <c r="Q1024" s="889"/>
    </row>
    <row r="1025" customFormat="true" ht="15.95" customHeight="true" x14ac:dyDescent="0.2">
      <c r="A1025" s="1108" t="s">
        <v>460</v>
      </c>
      <c r="B1025" s="1109"/>
      <c r="C1025" s="1110"/>
      <c r="D1025" s="433"/>
      <c r="E1025" s="379"/>
      <c r="F1025" s="379"/>
      <c r="G1025" s="433"/>
      <c r="V1025" s="367"/>
      <c r="W1025" s="368"/>
      <c r="X1025" s="368"/>
      <c r="Y1025" s="368"/>
      <c r="Z1025" s="368"/>
      <c r="AA1025" s="368"/>
      <c r="AB1025" s="368"/>
      <c r="AC1025" s="368"/>
      <c r="AD1025" s="368"/>
      <c r="AE1025" s="368"/>
      <c r="AF1025" s="368"/>
      <c r="AG1025" s="368"/>
      <c r="AH1025" s="368"/>
      <c r="AI1025" s="368"/>
      <c r="AJ1025" s="368"/>
      <c r="AK1025" s="368"/>
      <c r="AL1025" s="368"/>
      <c r="AM1025" s="368"/>
      <c r="AN1025" s="368"/>
      <c r="AO1025" s="368"/>
      <c r="AP1025" s="368"/>
      <c r="AQ1025" s="368"/>
      <c r="AR1025" s="368"/>
      <c r="AS1025" s="368"/>
      <c r="AT1025" s="368"/>
      <c r="AU1025" s="368"/>
      <c r="AV1025" s="368"/>
      <c r="AW1025" s="368"/>
      <c r="AX1025" s="368"/>
      <c r="AY1025" s="368"/>
      <c r="AZ1025" s="368"/>
      <c r="BA1025" s="367"/>
      <c r="BB1025" s="433"/>
      <c r="BV1025" s="367"/>
      <c r="BW1025" s="368"/>
      <c r="BX1025" s="368"/>
      <c r="BY1025" s="368"/>
      <c r="BZ1025" s="368"/>
      <c r="CA1025" s="368"/>
      <c r="CB1025" s="368"/>
      <c r="CC1025" s="368"/>
      <c r="CD1025" s="368"/>
      <c r="CE1025" s="368"/>
      <c r="CF1025" s="368"/>
      <c r="CG1025" s="368"/>
      <c r="CH1025" s="368"/>
      <c r="CI1025" s="368"/>
      <c r="CJ1025" s="368"/>
      <c r="CK1025" s="368"/>
      <c r="CL1025" s="368"/>
      <c r="CM1025" s="368"/>
      <c r="CN1025" s="368"/>
      <c r="CO1025" s="368"/>
      <c r="CP1025" s="368"/>
      <c r="CQ1025" s="368"/>
      <c r="CR1025" s="368"/>
      <c r="CS1025" s="368"/>
      <c r="CT1025" s="368"/>
      <c r="CU1025" s="368"/>
      <c r="CV1025" s="368"/>
      <c r="CW1025" s="368"/>
      <c r="CX1025" s="368"/>
      <c r="CY1025" s="368"/>
      <c r="CZ1025" s="368"/>
    </row>
    <row r="1026" customFormat="true" ht="15.95" customHeight="true" x14ac:dyDescent="0.2">
      <c r="A1026" s="1111" t="s">
        <v>193</v>
      </c>
      <c r="B1026" s="1112"/>
      <c r="C1026" s="896" t="s">
        <v>194</v>
      </c>
      <c r="D1026" s="433"/>
      <c r="E1026" s="379"/>
      <c r="F1026" s="379"/>
      <c r="G1026" s="433"/>
      <c r="V1026" s="367"/>
      <c r="W1026" s="368"/>
      <c r="X1026" s="368"/>
      <c r="Y1026" s="368"/>
      <c r="Z1026" s="368"/>
      <c r="AA1026" s="368"/>
      <c r="AB1026" s="368"/>
      <c r="AC1026" s="368"/>
      <c r="AD1026" s="368"/>
      <c r="AE1026" s="368"/>
      <c r="AF1026" s="368"/>
      <c r="AG1026" s="368"/>
      <c r="AH1026" s="368"/>
      <c r="AI1026" s="368"/>
      <c r="AJ1026" s="368"/>
      <c r="AK1026" s="368"/>
      <c r="AL1026" s="368"/>
      <c r="AM1026" s="368"/>
      <c r="AN1026" s="368"/>
      <c r="AO1026" s="368"/>
      <c r="AP1026" s="368"/>
      <c r="AQ1026" s="368"/>
      <c r="AR1026" s="368"/>
      <c r="AS1026" s="368"/>
      <c r="AT1026" s="368"/>
      <c r="AU1026" s="368"/>
      <c r="AV1026" s="368"/>
      <c r="AW1026" s="368"/>
      <c r="AX1026" s="368"/>
      <c r="AY1026" s="368"/>
      <c r="AZ1026" s="368"/>
      <c r="BA1026" s="367"/>
      <c r="BB1026" s="433"/>
      <c r="BV1026" s="367"/>
      <c r="BW1026" s="368"/>
      <c r="BX1026" s="368"/>
      <c r="BY1026" s="368"/>
      <c r="BZ1026" s="368"/>
      <c r="CA1026" s="368"/>
      <c r="CB1026" s="368"/>
      <c r="CC1026" s="368"/>
      <c r="CD1026" s="368"/>
      <c r="CE1026" s="368"/>
      <c r="CF1026" s="368"/>
      <c r="CG1026" s="368"/>
      <c r="CH1026" s="368"/>
      <c r="CI1026" s="368"/>
      <c r="CJ1026" s="368"/>
      <c r="CK1026" s="368"/>
      <c r="CL1026" s="368"/>
      <c r="CM1026" s="368"/>
      <c r="CN1026" s="368"/>
      <c r="CO1026" s="368"/>
      <c r="CP1026" s="368"/>
      <c r="CQ1026" s="368"/>
      <c r="CR1026" s="368"/>
      <c r="CS1026" s="368"/>
      <c r="CT1026" s="368"/>
      <c r="CU1026" s="368"/>
      <c r="CV1026" s="368"/>
      <c r="CW1026" s="368"/>
      <c r="CX1026" s="368"/>
      <c r="CY1026" s="368"/>
      <c r="CZ1026" s="368"/>
    </row>
    <row r="1027" customFormat="true" ht="15.95" hidden="true" customHeight="true" x14ac:dyDescent="0.2">
      <c r="A1027" s="897" t="s">
        <v>195</v>
      </c>
      <c r="B1027" s="898" t="s">
        <v>196</v>
      </c>
      <c r="C1027" s="899">
        <v>9068</v>
      </c>
      <c r="D1027" s="433"/>
      <c r="E1027" s="379"/>
      <c r="F1027" s="379"/>
      <c r="G1027" s="433"/>
      <c r="V1027" s="367"/>
      <c r="W1027" s="368"/>
      <c r="X1027" s="368"/>
      <c r="Y1027" s="368"/>
      <c r="Z1027" s="368"/>
      <c r="AA1027" s="368"/>
      <c r="AB1027" s="368"/>
      <c r="AC1027" s="368"/>
      <c r="AD1027" s="368"/>
      <c r="AE1027" s="368"/>
      <c r="AF1027" s="368"/>
      <c r="AG1027" s="368"/>
      <c r="AH1027" s="368"/>
      <c r="AI1027" s="368"/>
      <c r="AJ1027" s="368"/>
      <c r="AK1027" s="368"/>
      <c r="AL1027" s="368"/>
      <c r="AM1027" s="368"/>
      <c r="AN1027" s="368"/>
      <c r="AO1027" s="368"/>
      <c r="AP1027" s="368"/>
      <c r="AQ1027" s="368"/>
      <c r="AR1027" s="368"/>
      <c r="AS1027" s="368"/>
      <c r="AT1027" s="368"/>
      <c r="AU1027" s="368"/>
      <c r="AV1027" s="368"/>
      <c r="AW1027" s="368"/>
      <c r="AX1027" s="368"/>
      <c r="AY1027" s="368"/>
      <c r="AZ1027" s="368"/>
      <c r="BA1027" s="367"/>
      <c r="BB1027" s="433"/>
      <c r="BV1027" s="367"/>
      <c r="BW1027" s="368"/>
      <c r="BX1027" s="368"/>
      <c r="BY1027" s="368"/>
      <c r="BZ1027" s="368"/>
      <c r="CA1027" s="368"/>
      <c r="CB1027" s="368"/>
      <c r="CC1027" s="368"/>
      <c r="CD1027" s="368"/>
      <c r="CE1027" s="368"/>
      <c r="CF1027" s="368"/>
      <c r="CG1027" s="368"/>
      <c r="CH1027" s="368"/>
      <c r="CI1027" s="368"/>
      <c r="CJ1027" s="368"/>
      <c r="CK1027" s="368"/>
      <c r="CL1027" s="368"/>
      <c r="CM1027" s="368"/>
      <c r="CN1027" s="368"/>
      <c r="CO1027" s="368"/>
      <c r="CP1027" s="368"/>
      <c r="CQ1027" s="368"/>
      <c r="CR1027" s="368"/>
      <c r="CS1027" s="368"/>
      <c r="CT1027" s="368"/>
      <c r="CU1027" s="368"/>
      <c r="CV1027" s="368"/>
      <c r="CW1027" s="368"/>
      <c r="CX1027" s="368"/>
      <c r="CY1027" s="368"/>
      <c r="CZ1027" s="368"/>
    </row>
    <row r="1028" customFormat="true" ht="15.95" hidden="true" customHeight="true" x14ac:dyDescent="0.2">
      <c r="A1028" s="900" t="s">
        <v>197</v>
      </c>
      <c r="B1028" s="901" t="s">
        <v>196</v>
      </c>
      <c r="C1028" s="902">
        <v>9068</v>
      </c>
      <c r="D1028" s="433"/>
      <c r="E1028" s="379"/>
      <c r="F1028" s="379"/>
      <c r="G1028" s="433"/>
      <c r="V1028" s="367"/>
      <c r="W1028" s="368"/>
      <c r="X1028" s="368"/>
      <c r="Y1028" s="368"/>
      <c r="Z1028" s="368"/>
      <c r="AA1028" s="368"/>
      <c r="AB1028" s="368"/>
      <c r="AC1028" s="368"/>
      <c r="AD1028" s="368"/>
      <c r="AE1028" s="368"/>
      <c r="AF1028" s="368"/>
      <c r="AG1028" s="368"/>
      <c r="AH1028" s="368"/>
      <c r="AI1028" s="368"/>
      <c r="AJ1028" s="368"/>
      <c r="AK1028" s="368"/>
      <c r="AL1028" s="368"/>
      <c r="AM1028" s="368"/>
      <c r="AN1028" s="368"/>
      <c r="AO1028" s="368"/>
      <c r="AP1028" s="368"/>
      <c r="AQ1028" s="368"/>
      <c r="AR1028" s="368"/>
      <c r="AS1028" s="368"/>
      <c r="AT1028" s="368"/>
      <c r="AU1028" s="368"/>
      <c r="AV1028" s="368"/>
      <c r="AW1028" s="368"/>
      <c r="AX1028" s="368"/>
      <c r="AY1028" s="368"/>
      <c r="AZ1028" s="368"/>
      <c r="BA1028" s="367"/>
      <c r="BB1028" s="433"/>
      <c r="BV1028" s="367"/>
      <c r="BW1028" s="368"/>
      <c r="BX1028" s="368"/>
      <c r="BY1028" s="368"/>
      <c r="BZ1028" s="368"/>
      <c r="CA1028" s="368"/>
      <c r="CB1028" s="368"/>
      <c r="CC1028" s="368"/>
      <c r="CD1028" s="368"/>
      <c r="CE1028" s="368"/>
      <c r="CF1028" s="368"/>
      <c r="CG1028" s="368"/>
      <c r="CH1028" s="368"/>
      <c r="CI1028" s="368"/>
      <c r="CJ1028" s="368"/>
      <c r="CK1028" s="368"/>
      <c r="CL1028" s="368"/>
      <c r="CM1028" s="368"/>
      <c r="CN1028" s="368"/>
      <c r="CO1028" s="368"/>
      <c r="CP1028" s="368"/>
      <c r="CQ1028" s="368"/>
      <c r="CR1028" s="368"/>
      <c r="CS1028" s="368"/>
      <c r="CT1028" s="368"/>
      <c r="CU1028" s="368"/>
      <c r="CV1028" s="368"/>
      <c r="CW1028" s="368"/>
      <c r="CX1028" s="368"/>
      <c r="CY1028" s="368"/>
      <c r="CZ1028" s="368"/>
    </row>
    <row r="1029" customFormat="true" ht="15.95" hidden="true" customHeight="true" x14ac:dyDescent="0.2">
      <c r="A1029" s="900" t="s">
        <v>198</v>
      </c>
      <c r="B1029" s="901" t="s">
        <v>196</v>
      </c>
      <c r="C1029" s="902">
        <v>9068</v>
      </c>
      <c r="D1029" s="433"/>
      <c r="E1029" s="379"/>
      <c r="F1029" s="379"/>
      <c r="G1029" s="433"/>
      <c r="V1029" s="367"/>
      <c r="W1029" s="368"/>
      <c r="X1029" s="368"/>
      <c r="Y1029" s="368"/>
      <c r="Z1029" s="368"/>
      <c r="AA1029" s="368"/>
      <c r="AB1029" s="368"/>
      <c r="AC1029" s="368"/>
      <c r="AD1029" s="368"/>
      <c r="AE1029" s="368"/>
      <c r="AF1029" s="368"/>
      <c r="AG1029" s="368"/>
      <c r="AH1029" s="368"/>
      <c r="AI1029" s="368"/>
      <c r="AJ1029" s="368"/>
      <c r="AK1029" s="368"/>
      <c r="AL1029" s="368"/>
      <c r="AM1029" s="368"/>
      <c r="AN1029" s="368"/>
      <c r="AO1029" s="368"/>
      <c r="AP1029" s="368"/>
      <c r="AQ1029" s="368"/>
      <c r="AR1029" s="368"/>
      <c r="AS1029" s="368"/>
      <c r="AT1029" s="368"/>
      <c r="AU1029" s="368"/>
      <c r="AV1029" s="368"/>
      <c r="AW1029" s="368"/>
      <c r="AX1029" s="368"/>
      <c r="AY1029" s="368"/>
      <c r="AZ1029" s="368"/>
      <c r="BA1029" s="367"/>
      <c r="BB1029" s="433"/>
      <c r="BV1029" s="367"/>
      <c r="BW1029" s="368"/>
      <c r="BX1029" s="368"/>
      <c r="BY1029" s="368"/>
      <c r="BZ1029" s="368"/>
      <c r="CA1029" s="368"/>
      <c r="CB1029" s="368"/>
      <c r="CC1029" s="368"/>
      <c r="CD1029" s="368"/>
      <c r="CE1029" s="368"/>
      <c r="CF1029" s="368"/>
      <c r="CG1029" s="368"/>
      <c r="CH1029" s="368"/>
      <c r="CI1029" s="368"/>
      <c r="CJ1029" s="368"/>
      <c r="CK1029" s="368"/>
      <c r="CL1029" s="368"/>
      <c r="CM1029" s="368"/>
      <c r="CN1029" s="368"/>
      <c r="CO1029" s="368"/>
      <c r="CP1029" s="368"/>
      <c r="CQ1029" s="368"/>
      <c r="CR1029" s="368"/>
      <c r="CS1029" s="368"/>
      <c r="CT1029" s="368"/>
      <c r="CU1029" s="368"/>
      <c r="CV1029" s="368"/>
      <c r="CW1029" s="368"/>
      <c r="CX1029" s="368"/>
      <c r="CY1029" s="368"/>
      <c r="CZ1029" s="368"/>
    </row>
    <row r="1030" customFormat="true" ht="15.95" hidden="true" customHeight="true" x14ac:dyDescent="0.2">
      <c r="A1030" s="900" t="s">
        <v>199</v>
      </c>
      <c r="B1030" s="901" t="s">
        <v>196</v>
      </c>
      <c r="C1030" s="902">
        <v>9068</v>
      </c>
      <c r="D1030" s="433"/>
      <c r="E1030" s="379"/>
      <c r="F1030" s="379"/>
      <c r="G1030" s="433"/>
      <c r="V1030" s="367"/>
      <c r="W1030" s="368"/>
      <c r="X1030" s="368"/>
      <c r="Y1030" s="368"/>
      <c r="Z1030" s="368"/>
      <c r="AA1030" s="368"/>
      <c r="AB1030" s="368"/>
      <c r="AC1030" s="368"/>
      <c r="AD1030" s="368"/>
      <c r="AE1030" s="368"/>
      <c r="AF1030" s="368"/>
      <c r="AG1030" s="368"/>
      <c r="AH1030" s="368"/>
      <c r="AI1030" s="368"/>
      <c r="AJ1030" s="368"/>
      <c r="AK1030" s="368"/>
      <c r="AL1030" s="368"/>
      <c r="AM1030" s="368"/>
      <c r="AN1030" s="368"/>
      <c r="AO1030" s="368"/>
      <c r="AP1030" s="368"/>
      <c r="AQ1030" s="368"/>
      <c r="AR1030" s="368"/>
      <c r="AS1030" s="368"/>
      <c r="AT1030" s="368"/>
      <c r="AU1030" s="368"/>
      <c r="AV1030" s="368"/>
      <c r="AW1030" s="368"/>
      <c r="AX1030" s="368"/>
      <c r="AY1030" s="368"/>
      <c r="AZ1030" s="368"/>
      <c r="BA1030" s="367"/>
      <c r="BB1030" s="433"/>
      <c r="BV1030" s="367"/>
      <c r="BW1030" s="368"/>
      <c r="BX1030" s="368"/>
      <c r="BY1030" s="368"/>
      <c r="BZ1030" s="368"/>
      <c r="CA1030" s="368"/>
      <c r="CB1030" s="368"/>
      <c r="CC1030" s="368"/>
      <c r="CD1030" s="368"/>
      <c r="CE1030" s="368"/>
      <c r="CF1030" s="368"/>
      <c r="CG1030" s="368"/>
      <c r="CH1030" s="368"/>
      <c r="CI1030" s="368"/>
      <c r="CJ1030" s="368"/>
      <c r="CK1030" s="368"/>
      <c r="CL1030" s="368"/>
      <c r="CM1030" s="368"/>
      <c r="CN1030" s="368"/>
      <c r="CO1030" s="368"/>
      <c r="CP1030" s="368"/>
      <c r="CQ1030" s="368"/>
      <c r="CR1030" s="368"/>
      <c r="CS1030" s="368"/>
      <c r="CT1030" s="368"/>
      <c r="CU1030" s="368"/>
      <c r="CV1030" s="368"/>
      <c r="CW1030" s="368"/>
      <c r="CX1030" s="368"/>
      <c r="CY1030" s="368"/>
      <c r="CZ1030" s="368"/>
    </row>
    <row r="1031" customFormat="true" ht="15.95" customHeight="true" x14ac:dyDescent="0.2">
      <c r="A1031" s="1113" t="s">
        <v>200</v>
      </c>
      <c r="B1031" s="901" t="s">
        <v>201</v>
      </c>
      <c r="C1031" s="902">
        <v>3321</v>
      </c>
      <c r="D1031" s="433"/>
      <c r="E1031" s="379"/>
      <c r="F1031" s="379"/>
      <c r="G1031" s="433"/>
      <c r="V1031" s="367"/>
      <c r="W1031" s="368"/>
      <c r="X1031" s="368"/>
      <c r="Y1031" s="368"/>
      <c r="Z1031" s="368"/>
      <c r="AA1031" s="368"/>
      <c r="AB1031" s="368"/>
      <c r="AC1031" s="368"/>
      <c r="AD1031" s="368"/>
      <c r="AE1031" s="368"/>
      <c r="AF1031" s="368"/>
      <c r="AG1031" s="368"/>
      <c r="AH1031" s="368"/>
      <c r="AI1031" s="368"/>
      <c r="AJ1031" s="368"/>
      <c r="AK1031" s="368"/>
      <c r="AL1031" s="368"/>
      <c r="AM1031" s="368"/>
      <c r="AN1031" s="368"/>
      <c r="AO1031" s="368"/>
      <c r="AP1031" s="368"/>
      <c r="AQ1031" s="368"/>
      <c r="AR1031" s="368"/>
      <c r="AS1031" s="368"/>
      <c r="AT1031" s="368"/>
      <c r="AU1031" s="368"/>
      <c r="AV1031" s="368"/>
      <c r="AW1031" s="368"/>
      <c r="AX1031" s="368"/>
      <c r="AY1031" s="368"/>
      <c r="AZ1031" s="368"/>
      <c r="BA1031" s="367"/>
      <c r="BB1031" s="433"/>
      <c r="BV1031" s="367"/>
      <c r="BW1031" s="368"/>
      <c r="BX1031" s="368"/>
      <c r="BY1031" s="368"/>
      <c r="BZ1031" s="368"/>
      <c r="CA1031" s="368"/>
      <c r="CB1031" s="368"/>
      <c r="CC1031" s="368"/>
      <c r="CD1031" s="368"/>
      <c r="CE1031" s="368"/>
      <c r="CF1031" s="368"/>
      <c r="CG1031" s="368"/>
      <c r="CH1031" s="368"/>
      <c r="CI1031" s="368"/>
      <c r="CJ1031" s="368"/>
      <c r="CK1031" s="368"/>
      <c r="CL1031" s="368"/>
      <c r="CM1031" s="368"/>
      <c r="CN1031" s="368"/>
      <c r="CO1031" s="368"/>
      <c r="CP1031" s="368"/>
      <c r="CQ1031" s="368"/>
      <c r="CR1031" s="368"/>
      <c r="CS1031" s="368"/>
      <c r="CT1031" s="368"/>
      <c r="CU1031" s="368"/>
      <c r="CV1031" s="368"/>
      <c r="CW1031" s="368"/>
      <c r="CX1031" s="368"/>
      <c r="CY1031" s="368"/>
      <c r="CZ1031" s="368"/>
    </row>
    <row r="1032" customFormat="true" ht="15.95" customHeight="true" x14ac:dyDescent="0.2">
      <c r="A1032" s="1113"/>
      <c r="B1032" s="901" t="s">
        <v>202</v>
      </c>
      <c r="C1032" s="902">
        <v>5747</v>
      </c>
      <c r="D1032" s="433"/>
      <c r="E1032" s="379"/>
      <c r="F1032" s="379"/>
      <c r="G1032" s="433"/>
      <c r="V1032" s="367"/>
      <c r="W1032" s="368"/>
      <c r="X1032" s="368"/>
      <c r="Y1032" s="368"/>
      <c r="Z1032" s="368"/>
      <c r="AA1032" s="368"/>
      <c r="AB1032" s="368"/>
      <c r="AC1032" s="368"/>
      <c r="AD1032" s="368"/>
      <c r="AE1032" s="368"/>
      <c r="AF1032" s="368"/>
      <c r="AG1032" s="368"/>
      <c r="AH1032" s="368"/>
      <c r="AI1032" s="368"/>
      <c r="AJ1032" s="368"/>
      <c r="AK1032" s="368"/>
      <c r="AL1032" s="368"/>
      <c r="AM1032" s="368"/>
      <c r="AN1032" s="368"/>
      <c r="AO1032" s="368"/>
      <c r="AP1032" s="368"/>
      <c r="AQ1032" s="368"/>
      <c r="AR1032" s="368"/>
      <c r="AS1032" s="368"/>
      <c r="AT1032" s="368"/>
      <c r="AU1032" s="368"/>
      <c r="AV1032" s="368"/>
      <c r="AW1032" s="368"/>
      <c r="AX1032" s="368"/>
      <c r="AY1032" s="368"/>
      <c r="AZ1032" s="368"/>
      <c r="BA1032" s="367"/>
      <c r="BB1032" s="433"/>
      <c r="BV1032" s="367"/>
      <c r="BW1032" s="368"/>
      <c r="BX1032" s="368"/>
      <c r="BY1032" s="368"/>
      <c r="BZ1032" s="368"/>
      <c r="CA1032" s="368"/>
      <c r="CB1032" s="368"/>
      <c r="CC1032" s="368"/>
      <c r="CD1032" s="368"/>
      <c r="CE1032" s="368"/>
      <c r="CF1032" s="368"/>
      <c r="CG1032" s="368"/>
      <c r="CH1032" s="368"/>
      <c r="CI1032" s="368"/>
      <c r="CJ1032" s="368"/>
      <c r="CK1032" s="368"/>
      <c r="CL1032" s="368"/>
      <c r="CM1032" s="368"/>
      <c r="CN1032" s="368"/>
      <c r="CO1032" s="368"/>
      <c r="CP1032" s="368"/>
      <c r="CQ1032" s="368"/>
      <c r="CR1032" s="368"/>
      <c r="CS1032" s="368"/>
      <c r="CT1032" s="368"/>
      <c r="CU1032" s="368"/>
      <c r="CV1032" s="368"/>
      <c r="CW1032" s="368"/>
      <c r="CX1032" s="368"/>
      <c r="CY1032" s="368"/>
      <c r="CZ1032" s="368"/>
    </row>
    <row r="1033" s="882" customFormat="true" ht="15.95" customHeight="true" x14ac:dyDescent="0.2">
      <c r="A1033" s="903" t="s">
        <v>461</v>
      </c>
      <c r="B1033" s="904" t="s">
        <v>461</v>
      </c>
      <c r="C1033" s="905">
        <v>9068</v>
      </c>
      <c r="D1033" s="325"/>
      <c r="E1033" s="325"/>
      <c r="F1033" s="325"/>
      <c r="G1033" s="325"/>
      <c r="W1033" s="352"/>
      <c r="X1033" s="352"/>
      <c r="Y1033" s="352"/>
      <c r="Z1033" s="352"/>
      <c r="AA1033" s="352"/>
      <c r="AB1033" s="352"/>
      <c r="AC1033" s="352"/>
      <c r="AD1033" s="352"/>
      <c r="AE1033" s="352"/>
      <c r="AF1033" s="352"/>
      <c r="AG1033" s="352"/>
      <c r="AH1033" s="352"/>
      <c r="AI1033" s="352"/>
      <c r="AJ1033" s="352"/>
      <c r="AK1033" s="352"/>
      <c r="AL1033" s="352"/>
      <c r="AM1033" s="352"/>
      <c r="AN1033" s="352"/>
      <c r="AO1033" s="352"/>
      <c r="AP1033" s="352"/>
      <c r="AQ1033" s="352"/>
      <c r="AR1033" s="352"/>
      <c r="AS1033" s="352"/>
      <c r="AT1033" s="352"/>
      <c r="AU1033" s="352"/>
      <c r="AV1033" s="352"/>
      <c r="AW1033" s="352"/>
      <c r="AX1033" s="352"/>
      <c r="AY1033" s="352"/>
      <c r="AZ1033" s="352"/>
      <c r="BB1033" s="325"/>
      <c r="BW1033" s="352"/>
      <c r="BX1033" s="352"/>
      <c r="BY1033" s="352"/>
      <c r="BZ1033" s="352"/>
      <c r="CA1033" s="352"/>
      <c r="CB1033" s="352"/>
      <c r="CC1033" s="352"/>
      <c r="CD1033" s="352"/>
      <c r="CE1033" s="352"/>
      <c r="CF1033" s="352"/>
      <c r="CG1033" s="352"/>
      <c r="CH1033" s="352"/>
      <c r="CI1033" s="352"/>
      <c r="CJ1033" s="352"/>
      <c r="CK1033" s="352"/>
      <c r="CL1033" s="352"/>
      <c r="CM1033" s="352"/>
      <c r="CN1033" s="352"/>
      <c r="CO1033" s="352"/>
      <c r="CP1033" s="352"/>
      <c r="CQ1033" s="352"/>
      <c r="CR1033" s="352"/>
      <c r="CS1033" s="352"/>
      <c r="CT1033" s="352"/>
      <c r="CU1033" s="352"/>
      <c r="CV1033" s="352"/>
      <c r="CW1033" s="352"/>
      <c r="CX1033" s="352"/>
      <c r="CY1033" s="352"/>
      <c r="CZ1033" s="352"/>
    </row>
    <row r="1034" customFormat="true" ht="15.95" customHeight="true" x14ac:dyDescent="0.2">
      <c r="A1034" s="1114" t="s">
        <v>462</v>
      </c>
      <c r="B1034" s="1115"/>
      <c r="C1034" s="1116"/>
      <c r="D1034" s="433"/>
      <c r="E1034" s="379"/>
      <c r="F1034" s="379"/>
      <c r="G1034" s="433"/>
      <c r="V1034" s="367"/>
      <c r="W1034" s="368"/>
      <c r="X1034" s="368"/>
      <c r="Y1034" s="368"/>
      <c r="Z1034" s="368"/>
      <c r="AA1034" s="368"/>
      <c r="AB1034" s="368"/>
      <c r="AC1034" s="368"/>
      <c r="AD1034" s="368"/>
      <c r="AE1034" s="368"/>
      <c r="AF1034" s="368"/>
      <c r="AG1034" s="368"/>
      <c r="AH1034" s="368"/>
      <c r="AI1034" s="368"/>
      <c r="AJ1034" s="368"/>
      <c r="AK1034" s="368"/>
      <c r="AL1034" s="368"/>
      <c r="AM1034" s="368"/>
      <c r="AN1034" s="368"/>
      <c r="AO1034" s="368"/>
      <c r="AP1034" s="368"/>
      <c r="AQ1034" s="368"/>
      <c r="AR1034" s="368"/>
      <c r="AS1034" s="368"/>
      <c r="AT1034" s="368"/>
      <c r="AU1034" s="368"/>
      <c r="AV1034" s="368"/>
      <c r="AW1034" s="368"/>
      <c r="AX1034" s="368"/>
      <c r="AY1034" s="368"/>
      <c r="AZ1034" s="368"/>
      <c r="BA1034" s="367"/>
      <c r="BB1034" s="433"/>
      <c r="BV1034" s="367"/>
      <c r="BW1034" s="368"/>
      <c r="BX1034" s="368"/>
      <c r="BY1034" s="368"/>
      <c r="BZ1034" s="368"/>
      <c r="CA1034" s="368"/>
      <c r="CB1034" s="368"/>
      <c r="CC1034" s="368"/>
      <c r="CD1034" s="368"/>
      <c r="CE1034" s="368"/>
      <c r="CF1034" s="368"/>
      <c r="CG1034" s="368"/>
      <c r="CH1034" s="368"/>
      <c r="CI1034" s="368"/>
      <c r="CJ1034" s="368"/>
      <c r="CK1034" s="368"/>
      <c r="CL1034" s="368"/>
      <c r="CM1034" s="368"/>
      <c r="CN1034" s="368"/>
      <c r="CO1034" s="368"/>
      <c r="CP1034" s="368"/>
      <c r="CQ1034" s="368"/>
      <c r="CR1034" s="368"/>
      <c r="CS1034" s="368"/>
      <c r="CT1034" s="368"/>
      <c r="CU1034" s="368"/>
      <c r="CV1034" s="368"/>
      <c r="CW1034" s="368"/>
      <c r="CX1034" s="368"/>
      <c r="CY1034" s="368"/>
      <c r="CZ1034" s="368"/>
    </row>
    <row r="1036" ht="15" customHeight="true" x14ac:dyDescent="0.25">
      <c r="A1036" s="434" t="s">
        <v>121</v>
      </c>
      <c r="B1036" s="307" t="s">
        <v>122</v>
      </c>
    </row>
    <row r="1037" ht="15" customHeight="true" x14ac:dyDescent="0.2">
      <c r="A1037" s="435" t="str">
        <f>R15</f>
        <v>North Central</v>
      </c>
      <c r="B1037" s="435">
        <f>BR122+BR123</f>
        <v>14436.385457999982</v>
      </c>
    </row>
    <row r="1038" ht="15" customHeight="true" x14ac:dyDescent="0.2">
      <c r="A1038" s="435" t="str">
        <f>S15</f>
        <v>North Western</v>
      </c>
      <c r="B1038" s="435">
        <f>BS122+BS123</f>
        <v>3556.6048220000057</v>
      </c>
    </row>
    <row r="1039" ht="15" customHeight="true" x14ac:dyDescent="0.2">
      <c r="A1039" s="435" t="str">
        <f>T15</f>
        <v>South Central</v>
      </c>
      <c r="B1039" s="435">
        <f>BT122+BT123</f>
        <v>19024.823191999993</v>
      </c>
    </row>
    <row r="1040" ht="15" customHeight="true" x14ac:dyDescent="0.2">
      <c r="A1040" s="435" t="str">
        <f>U15</f>
        <v>South Eastern A</v>
      </c>
      <c r="B1040" s="435">
        <f>BU122+BU123</f>
        <v>2630.6645280000016</v>
      </c>
    </row>
    <row r="1041" ht="15" customHeight="true" x14ac:dyDescent="0.2">
      <c r="A1041" s="435" t="str">
        <f>V15</f>
        <v>South Eastern B</v>
      </c>
      <c r="B1041" s="435">
        <f>BV122+BV123</f>
        <v>2444.8019800000011</v>
      </c>
    </row>
    <row r="1042" ht="15" customHeight="true" x14ac:dyDescent="0.2">
      <c r="A1042" s="435">
        <f>W15</f>
        <v>0</v>
      </c>
      <c r="B1042" s="435">
        <f>BW122+BW123</f>
        <v>0</v>
      </c>
    </row>
    <row r="1043" ht="15" customHeight="true" x14ac:dyDescent="0.2">
      <c r="A1043" s="435">
        <f>X15</f>
        <v>0</v>
      </c>
      <c r="B1043" s="435">
        <f>BX122+XR123</f>
        <v>0</v>
      </c>
    </row>
    <row r="1044" ht="15" customHeight="true" x14ac:dyDescent="0.2">
      <c r="A1044" s="435">
        <f>Y15</f>
        <v>0</v>
      </c>
      <c r="B1044" s="435">
        <f>BY122+BY123</f>
        <v>0</v>
      </c>
    </row>
    <row r="1045" ht="15" customHeight="true" x14ac:dyDescent="0.2">
      <c r="A1045" s="435">
        <f>Z15</f>
        <v>0</v>
      </c>
      <c r="B1045" s="435">
        <f>BZ122+BZ123</f>
        <v>0</v>
      </c>
    </row>
    <row r="1046" ht="15" customHeight="true" x14ac:dyDescent="0.2">
      <c r="A1046" s="379">
        <f>AA15</f>
        <v>0</v>
      </c>
      <c r="B1046" s="435">
        <f>CA122+CA123</f>
        <v>0</v>
      </c>
    </row>
    <row r="1047" ht="15" customHeight="true" x14ac:dyDescent="0.2">
      <c r="A1047" s="379">
        <f>AB15</f>
        <v>0</v>
      </c>
      <c r="B1047" s="435">
        <f>CB122+CB123</f>
        <v>0</v>
      </c>
    </row>
    <row r="1048" ht="15" customHeight="true" x14ac:dyDescent="0.2">
      <c r="A1048" s="379">
        <f>AC15</f>
        <v>0</v>
      </c>
      <c r="B1048" s="435">
        <f>CC122+CC123</f>
        <v>0</v>
      </c>
    </row>
    <row r="1049" ht="15" customHeight="true" x14ac:dyDescent="0.2">
      <c r="A1049" s="379">
        <f>AD15</f>
        <v>0</v>
      </c>
      <c r="B1049" s="435">
        <f>CD122+CD123</f>
        <v>0</v>
      </c>
    </row>
    <row r="1050" ht="15" customHeight="true" x14ac:dyDescent="0.2">
      <c r="A1050" s="379">
        <f>AE15</f>
        <v>0</v>
      </c>
      <c r="B1050" s="435">
        <f>CE122+CE123</f>
        <v>0</v>
      </c>
    </row>
    <row r="1051" ht="15" customHeight="true" x14ac:dyDescent="0.2">
      <c r="A1051" s="379">
        <f>AF15</f>
        <v>0</v>
      </c>
      <c r="B1051" s="435">
        <f>CF122+CF123</f>
        <v>0</v>
      </c>
    </row>
    <row r="1052" ht="15" customHeight="true" x14ac:dyDescent="0.2">
      <c r="A1052" s="379">
        <f>AG15</f>
        <v>0</v>
      </c>
      <c r="B1052" s="435">
        <f>CG122+CG123</f>
        <v>0</v>
      </c>
    </row>
    <row r="1053" ht="15" customHeight="true" x14ac:dyDescent="0.2">
      <c r="A1053" s="379">
        <f>AH15</f>
        <v>0</v>
      </c>
      <c r="B1053" s="435">
        <f>CH122+CH123</f>
        <v>0</v>
      </c>
    </row>
    <row r="1054" ht="15" customHeight="true" x14ac:dyDescent="0.2">
      <c r="A1054" s="379">
        <f>AI15</f>
        <v>0</v>
      </c>
      <c r="B1054" s="435">
        <f>CI122+CI123</f>
        <v>0</v>
      </c>
    </row>
    <row r="1055" ht="15" customHeight="true" x14ac:dyDescent="0.2">
      <c r="A1055" s="379">
        <f>AJ15</f>
        <v>0</v>
      </c>
      <c r="B1055" s="435">
        <f>CJ122+CJ123</f>
        <v>0</v>
      </c>
    </row>
    <row r="1056" ht="15" customHeight="true" x14ac:dyDescent="0.2">
      <c r="A1056" s="379">
        <f>AK15</f>
        <v>0</v>
      </c>
      <c r="B1056" s="435">
        <f>CK122+CK123</f>
        <v>0</v>
      </c>
    </row>
    <row r="1057" ht="15" customHeight="true" x14ac:dyDescent="0.2">
      <c r="A1057" s="379">
        <f>AL15</f>
        <v>0</v>
      </c>
      <c r="B1057" s="435">
        <f>CL122+CL123</f>
        <v>0</v>
      </c>
    </row>
    <row r="1058" ht="15" customHeight="true" x14ac:dyDescent="0.2">
      <c r="A1058" s="379">
        <f>AM15</f>
        <v>0</v>
      </c>
      <c r="B1058" s="435">
        <f>CM122+CM123</f>
        <v>0</v>
      </c>
    </row>
    <row r="1059" ht="15" customHeight="true" x14ac:dyDescent="0.2">
      <c r="A1059" s="379">
        <f>AN15</f>
        <v>0</v>
      </c>
      <c r="B1059" s="435">
        <f>CN122+CN123</f>
        <v>0</v>
      </c>
    </row>
    <row r="1060" ht="15" customHeight="true" x14ac:dyDescent="0.2">
      <c r="A1060" s="379">
        <f>AO15</f>
        <v>0</v>
      </c>
      <c r="B1060" s="435">
        <f>CO122+CO123</f>
        <v>0</v>
      </c>
    </row>
    <row r="1061" ht="15" customHeight="true" x14ac:dyDescent="0.2">
      <c r="A1061" s="379">
        <f>AP15</f>
        <v>0</v>
      </c>
      <c r="B1061" s="435">
        <f>CP122+CP123</f>
        <v>0</v>
      </c>
    </row>
    <row r="1062" ht="15" customHeight="true" x14ac:dyDescent="0.2">
      <c r="A1062" s="379">
        <f>AQ15</f>
        <v>0</v>
      </c>
      <c r="B1062" s="435">
        <f>CQ122+CQ123</f>
        <v>0</v>
      </c>
    </row>
    <row r="1063" ht="15" customHeight="true" x14ac:dyDescent="0.2">
      <c r="A1063" s="379">
        <f>AR15</f>
        <v>0</v>
      </c>
      <c r="B1063" s="435">
        <f>CR122+CR123</f>
        <v>0</v>
      </c>
    </row>
    <row r="1064" ht="15" customHeight="true" x14ac:dyDescent="0.2">
      <c r="A1064" s="379">
        <f>AS15</f>
        <v>0</v>
      </c>
      <c r="B1064" s="435">
        <f>CS122+CS123</f>
        <v>0</v>
      </c>
    </row>
    <row r="1065" ht="15" customHeight="true" x14ac:dyDescent="0.2">
      <c r="A1065" s="379">
        <f>AT15</f>
        <v>0</v>
      </c>
      <c r="B1065" s="435">
        <f>CT122+CT123</f>
        <v>0</v>
      </c>
    </row>
    <row r="1066" ht="15" customHeight="true" x14ac:dyDescent="0.2">
      <c r="A1066" s="379">
        <f>AU15</f>
        <v>0</v>
      </c>
      <c r="B1066" s="435">
        <f>CU122+CU123</f>
        <v>0</v>
      </c>
    </row>
    <row r="1067" ht="15" customHeight="true" x14ac:dyDescent="0.2">
      <c r="A1067" s="379">
        <f>AV15</f>
        <v>0</v>
      </c>
      <c r="B1067" s="435">
        <f>CV122+CV123</f>
        <v>0</v>
      </c>
    </row>
    <row r="1068" ht="15" customHeight="true" x14ac:dyDescent="0.2">
      <c r="A1068" s="379">
        <f>AW15</f>
        <v>0</v>
      </c>
      <c r="B1068" s="435">
        <f>CW122+CW123</f>
        <v>0</v>
      </c>
    </row>
    <row r="1069" ht="15" customHeight="true" x14ac:dyDescent="0.2">
      <c r="A1069" s="379">
        <f>AX15</f>
        <v>0</v>
      </c>
      <c r="B1069" s="435">
        <f>CX122+CX123</f>
        <v>0</v>
      </c>
    </row>
    <row r="1070" ht="15" customHeight="true" x14ac:dyDescent="0.2">
      <c r="A1070" s="379">
        <f>AY15</f>
        <v>0</v>
      </c>
      <c r="B1070" s="435">
        <f>CY122+CY123</f>
        <v>0</v>
      </c>
    </row>
    <row r="1071" ht="15" customHeight="true" x14ac:dyDescent="0.2">
      <c r="B1071" s="435"/>
    </row>
    <row r="1072" ht="15" customHeight="true" x14ac:dyDescent="0.2">
      <c r="A1072" s="435">
        <f>34-COUNTIF(A1037:A1071,"0")</f>
        <v>5</v>
      </c>
      <c r="B1072" s="379" t="s">
        <v>141</v>
      </c>
    </row>
  </sheetData>
  <mergeCells count="2017">
    <mergeCell ref="C14:G14"/>
    <mergeCell ref="H14:L14"/>
    <mergeCell ref="M14:Q14"/>
    <mergeCell ref="BC14:BG14"/>
    <mergeCell ref="BH14:BL14"/>
    <mergeCell ref="BM14:BQ14"/>
    <mergeCell ref="BM27:BQ27"/>
    <mergeCell ref="A29:A30"/>
    <mergeCell ref="BA29:BA30"/>
    <mergeCell ref="A31:A32"/>
    <mergeCell ref="BA31:BA32"/>
    <mergeCell ref="A33:A34"/>
    <mergeCell ref="BA33:BA34"/>
    <mergeCell ref="A24:A26"/>
    <mergeCell ref="C27:G27"/>
    <mergeCell ref="H27:L27"/>
    <mergeCell ref="M27:Q27"/>
    <mergeCell ref="BC27:BG27"/>
    <mergeCell ref="BH27:BL27"/>
    <mergeCell ref="A16:A17"/>
    <mergeCell ref="BA16:BA17"/>
    <mergeCell ref="A18:A21"/>
    <mergeCell ref="BA18:BA21"/>
    <mergeCell ref="A22:A23"/>
    <mergeCell ref="BA22:BA23"/>
    <mergeCell ref="A47:A49"/>
    <mergeCell ref="BA47:BA49"/>
    <mergeCell ref="A50:A52"/>
    <mergeCell ref="BA50:BA52"/>
    <mergeCell ref="A53:A55"/>
    <mergeCell ref="BA53:BA55"/>
    <mergeCell ref="A41:A42"/>
    <mergeCell ref="BA41:BA42"/>
    <mergeCell ref="A43:A44"/>
    <mergeCell ref="BA43:BA44"/>
    <mergeCell ref="A45:A46"/>
    <mergeCell ref="BA45:BA46"/>
    <mergeCell ref="A35:A36"/>
    <mergeCell ref="BA35:BA36"/>
    <mergeCell ref="A37:A38"/>
    <mergeCell ref="BA37:BA38"/>
    <mergeCell ref="A39:A40"/>
    <mergeCell ref="BA39:BA40"/>
    <mergeCell ref="BM120:BQ120"/>
    <mergeCell ref="A122:A123"/>
    <mergeCell ref="BA122:BA123"/>
    <mergeCell ref="A124:A127"/>
    <mergeCell ref="BA124:BA127"/>
    <mergeCell ref="A128:A129"/>
    <mergeCell ref="BA128:BA129"/>
    <mergeCell ref="A108:B108"/>
    <mergeCell ref="C120:G120"/>
    <mergeCell ref="H120:L120"/>
    <mergeCell ref="M120:Q120"/>
    <mergeCell ref="BC120:BG120"/>
    <mergeCell ref="BH120:BL120"/>
    <mergeCell ref="C56:G56"/>
    <mergeCell ref="H56:L56"/>
    <mergeCell ref="M56:Q56"/>
    <mergeCell ref="BC56:BG56"/>
    <mergeCell ref="BH56:BL56"/>
    <mergeCell ref="BM56:BQ56"/>
    <mergeCell ref="BA58:BA72"/>
    <mergeCell ref="A148:A150"/>
    <mergeCell ref="BA148:BA150"/>
    <mergeCell ref="A151:A152"/>
    <mergeCell ref="BA151:BA152"/>
    <mergeCell ref="A208:B208"/>
    <mergeCell ref="C220:G220"/>
    <mergeCell ref="H220:L220"/>
    <mergeCell ref="M220:Q220"/>
    <mergeCell ref="BM133:BQ133"/>
    <mergeCell ref="A135:A139"/>
    <mergeCell ref="BA135:BA139"/>
    <mergeCell ref="A140:A143"/>
    <mergeCell ref="BA140:BA143"/>
    <mergeCell ref="A144:A147"/>
    <mergeCell ref="BA144:BA147"/>
    <mergeCell ref="A130:A132"/>
    <mergeCell ref="C133:G133"/>
    <mergeCell ref="H133:L133"/>
    <mergeCell ref="M133:Q133"/>
    <mergeCell ref="BC133:BG133"/>
    <mergeCell ref="BH133:BL133"/>
    <mergeCell ref="BA153:BA165"/>
    <mergeCell ref="C259:G259"/>
    <mergeCell ref="H259:L259"/>
    <mergeCell ref="M259:Q259"/>
    <mergeCell ref="BC259:BG259"/>
    <mergeCell ref="BH259:BL259"/>
    <mergeCell ref="BM259:BQ259"/>
    <mergeCell ref="A227:A230"/>
    <mergeCell ref="BA227:BA230"/>
    <mergeCell ref="A251:B251"/>
    <mergeCell ref="A253:B253"/>
    <mergeCell ref="A254:B254"/>
    <mergeCell ref="A255:B255"/>
    <mergeCell ref="BC220:BG220"/>
    <mergeCell ref="BH220:BL220"/>
    <mergeCell ref="BM220:BQ220"/>
    <mergeCell ref="A222:A224"/>
    <mergeCell ref="BA222:BA224"/>
    <mergeCell ref="A225:A226"/>
    <mergeCell ref="BA225:BA226"/>
    <mergeCell ref="BA231:BA235"/>
    <mergeCell ref="H339:L339"/>
    <mergeCell ref="M339:Q339"/>
    <mergeCell ref="BC339:BG339"/>
    <mergeCell ref="BH339:BL339"/>
    <mergeCell ref="BM339:BQ339"/>
    <mergeCell ref="A271:A273"/>
    <mergeCell ref="BA271:BA273"/>
    <mergeCell ref="A274:A276"/>
    <mergeCell ref="BA274:BA276"/>
    <mergeCell ref="A277:A284"/>
    <mergeCell ref="BA277:BA284"/>
    <mergeCell ref="A261:A263"/>
    <mergeCell ref="BA261:BA263"/>
    <mergeCell ref="A264:A267"/>
    <mergeCell ref="BA264:BA267"/>
    <mergeCell ref="A268:A270"/>
    <mergeCell ref="BA268:BA270"/>
    <mergeCell ref="A1025:C1025"/>
    <mergeCell ref="A1026:B1026"/>
    <mergeCell ref="A1031:A1032"/>
    <mergeCell ref="A1034:C1034"/>
    <mergeCell ref="A58:A72"/>
    <mergeCell ref="A153:A165"/>
    <mergeCell ref="A231:A235"/>
    <mergeCell ref="C406:D406"/>
    <mergeCell ref="C409:D409"/>
    <mergeCell ref="A353:A354"/>
    <mergeCell ref="BA353:BA354"/>
    <mergeCell ref="C399:F399"/>
    <mergeCell ref="H399:K399"/>
    <mergeCell ref="M399:P399"/>
    <mergeCell ref="B402:B445"/>
    <mergeCell ref="H403:I403"/>
    <mergeCell ref="A347:A348"/>
    <mergeCell ref="BA347:BA348"/>
    <mergeCell ref="A349:A350"/>
    <mergeCell ref="BA349:BA350"/>
    <mergeCell ref="A351:A352"/>
    <mergeCell ref="BA351:BA352"/>
    <mergeCell ref="A341:A342"/>
    <mergeCell ref="BA341:BA342"/>
    <mergeCell ref="A343:A344"/>
    <mergeCell ref="BA343:BA344"/>
    <mergeCell ref="A345:A346"/>
    <mergeCell ref="BA345:BA346"/>
    <mergeCell ref="C339:G339"/>
    <mergeCell ref="M403:N403"/>
    <mergeCell ref="C404:D404"/>
    <mergeCell ref="H404:I404"/>
    <mergeCell ref="M404:N404"/>
    <mergeCell ref="C405:D405"/>
    <mergeCell ref="H405:I405"/>
    <mergeCell ref="M405:N405"/>
    <mergeCell ref="C400:E400"/>
    <mergeCell ref="H400:J400"/>
    <mergeCell ref="M400:O400"/>
    <mergeCell ref="C401:D402"/>
    <mergeCell ref="H401:I402"/>
    <mergeCell ref="M401:N402"/>
    <mergeCell ref="C403:D403"/>
    <mergeCell ref="O571:Q571"/>
    <mergeCell ref="C553:D553"/>
    <mergeCell ref="H553:I553"/>
    <mergeCell ref="M553:N553"/>
    <mergeCell ref="C554:D554"/>
    <mergeCell ref="E545:G545"/>
    <mergeCell ref="C539:D539"/>
    <mergeCell ref="H539:I540"/>
    <mergeCell ref="C542:D542"/>
    <mergeCell ref="H542:I542"/>
    <mergeCell ref="J533:L533"/>
    <mergeCell ref="C468:D468"/>
    <mergeCell ref="H468:I468"/>
    <mergeCell ref="M468:N468"/>
    <mergeCell ref="C469:D469"/>
    <mergeCell ref="C412:D412"/>
    <mergeCell ref="H412:I412"/>
    <mergeCell ref="M412:N412"/>
    <mergeCell ref="C413:D413"/>
    <mergeCell ref="H413:I413"/>
    <mergeCell ref="M413:N413"/>
    <mergeCell ref="H409:I409"/>
    <mergeCell ref="M409:N409"/>
    <mergeCell ref="C410:D410"/>
    <mergeCell ref="H410:I410"/>
    <mergeCell ref="M410:N410"/>
    <mergeCell ref="C411:D411"/>
    <mergeCell ref="H411:I411"/>
    <mergeCell ref="M411:N411"/>
    <mergeCell ref="H406:I406"/>
    <mergeCell ref="M406:N406"/>
    <mergeCell ref="C407:D407"/>
    <mergeCell ref="H407:I407"/>
    <mergeCell ref="M407:N407"/>
    <mergeCell ref="C408:D408"/>
    <mergeCell ref="H408:I408"/>
    <mergeCell ref="M408:N408"/>
    <mergeCell ref="C418:D418"/>
    <mergeCell ref="H418:I418"/>
    <mergeCell ref="M418:N418"/>
    <mergeCell ref="C419:D419"/>
    <mergeCell ref="H419:I419"/>
    <mergeCell ref="M419:N419"/>
    <mergeCell ref="C416:D416"/>
    <mergeCell ref="H416:I416"/>
    <mergeCell ref="M416:N416"/>
    <mergeCell ref="C417:D417"/>
    <mergeCell ref="H417:I417"/>
    <mergeCell ref="M417:N417"/>
    <mergeCell ref="C414:D414"/>
    <mergeCell ref="H414:I414"/>
    <mergeCell ref="M414:N414"/>
    <mergeCell ref="C415:D415"/>
    <mergeCell ref="H415:I415"/>
    <mergeCell ref="M415:N415"/>
    <mergeCell ref="C424:D424"/>
    <mergeCell ref="H424:I424"/>
    <mergeCell ref="M424:N424"/>
    <mergeCell ref="C425:D425"/>
    <mergeCell ref="H425:I425"/>
    <mergeCell ref="M425:N425"/>
    <mergeCell ref="C422:D422"/>
    <mergeCell ref="H422:I422"/>
    <mergeCell ref="M422:N422"/>
    <mergeCell ref="C423:D423"/>
    <mergeCell ref="H423:I423"/>
    <mergeCell ref="M423:N423"/>
    <mergeCell ref="C420:D420"/>
    <mergeCell ref="H420:I420"/>
    <mergeCell ref="M420:N420"/>
    <mergeCell ref="C421:D421"/>
    <mergeCell ref="H421:I421"/>
    <mergeCell ref="M421:N421"/>
    <mergeCell ref="C430:D430"/>
    <mergeCell ref="H430:I430"/>
    <mergeCell ref="M430:N430"/>
    <mergeCell ref="C431:D431"/>
    <mergeCell ref="H431:I431"/>
    <mergeCell ref="M431:N431"/>
    <mergeCell ref="C428:D428"/>
    <mergeCell ref="H428:I428"/>
    <mergeCell ref="M428:N428"/>
    <mergeCell ref="C429:D429"/>
    <mergeCell ref="H429:I429"/>
    <mergeCell ref="M429:N429"/>
    <mergeCell ref="C426:D426"/>
    <mergeCell ref="H426:I426"/>
    <mergeCell ref="M426:N426"/>
    <mergeCell ref="C427:D427"/>
    <mergeCell ref="H427:I427"/>
    <mergeCell ref="M427:N427"/>
    <mergeCell ref="C436:D436"/>
    <mergeCell ref="H436:I436"/>
    <mergeCell ref="M436:N436"/>
    <mergeCell ref="C437:D437"/>
    <mergeCell ref="H437:I437"/>
    <mergeCell ref="M437:N437"/>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42:D442"/>
    <mergeCell ref="H442:I442"/>
    <mergeCell ref="M442:N442"/>
    <mergeCell ref="C443:D443"/>
    <mergeCell ref="H443:I443"/>
    <mergeCell ref="M443:N443"/>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48:D448"/>
    <mergeCell ref="H448:I448"/>
    <mergeCell ref="M448:N448"/>
    <mergeCell ref="C449:D449"/>
    <mergeCell ref="H449:I449"/>
    <mergeCell ref="M449:N449"/>
    <mergeCell ref="C446:D446"/>
    <mergeCell ref="H446:I446"/>
    <mergeCell ref="M446:N446"/>
    <mergeCell ref="C447:D447"/>
    <mergeCell ref="H447:I447"/>
    <mergeCell ref="M447:N447"/>
    <mergeCell ref="C444:D444"/>
    <mergeCell ref="H444:I444"/>
    <mergeCell ref="M444:N444"/>
    <mergeCell ref="C445:D445"/>
    <mergeCell ref="H445:I445"/>
    <mergeCell ref="M445:N445"/>
    <mergeCell ref="C454:D454"/>
    <mergeCell ref="H454:I454"/>
    <mergeCell ref="M454:N454"/>
    <mergeCell ref="C455:D455"/>
    <mergeCell ref="H455:I455"/>
    <mergeCell ref="M455:N455"/>
    <mergeCell ref="C452:D452"/>
    <mergeCell ref="H452:I452"/>
    <mergeCell ref="M452:N452"/>
    <mergeCell ref="C453:D453"/>
    <mergeCell ref="H453:I453"/>
    <mergeCell ref="M453:N453"/>
    <mergeCell ref="C450:D450"/>
    <mergeCell ref="H450:I450"/>
    <mergeCell ref="M450:N450"/>
    <mergeCell ref="C451:D451"/>
    <mergeCell ref="H451:I451"/>
    <mergeCell ref="M451:N451"/>
    <mergeCell ref="C460:D460"/>
    <mergeCell ref="H460:I460"/>
    <mergeCell ref="M460:N460"/>
    <mergeCell ref="C461:D461"/>
    <mergeCell ref="H461:I461"/>
    <mergeCell ref="M461:N461"/>
    <mergeCell ref="C458:D458"/>
    <mergeCell ref="H458:I458"/>
    <mergeCell ref="M458:N458"/>
    <mergeCell ref="C459:D459"/>
    <mergeCell ref="H459:I459"/>
    <mergeCell ref="M459:N459"/>
    <mergeCell ref="C456:D456"/>
    <mergeCell ref="H456:I456"/>
    <mergeCell ref="M456:N456"/>
    <mergeCell ref="C457:D457"/>
    <mergeCell ref="H457:I457"/>
    <mergeCell ref="M457:N457"/>
    <mergeCell ref="C466:D466"/>
    <mergeCell ref="H466:I466"/>
    <mergeCell ref="M466:N466"/>
    <mergeCell ref="C467:D467"/>
    <mergeCell ref="H467:J467"/>
    <mergeCell ref="M467:N467"/>
    <mergeCell ref="C464:D464"/>
    <mergeCell ref="H464:I464"/>
    <mergeCell ref="M464:N464"/>
    <mergeCell ref="C465:D465"/>
    <mergeCell ref="H465:I465"/>
    <mergeCell ref="M465:N465"/>
    <mergeCell ref="C462:D462"/>
    <mergeCell ref="H462:I462"/>
    <mergeCell ref="M462:N462"/>
    <mergeCell ref="C463:D463"/>
    <mergeCell ref="H463:I463"/>
    <mergeCell ref="M463:N463"/>
    <mergeCell ref="C474:D474"/>
    <mergeCell ref="H474:I474"/>
    <mergeCell ref="M474:N474"/>
    <mergeCell ref="C475:D475"/>
    <mergeCell ref="H475:I475"/>
    <mergeCell ref="M475:N475"/>
    <mergeCell ref="C472:D472"/>
    <mergeCell ref="H472:I472"/>
    <mergeCell ref="M472:N472"/>
    <mergeCell ref="C473:E473"/>
    <mergeCell ref="H473:I473"/>
    <mergeCell ref="M473:N473"/>
    <mergeCell ref="H469:I469"/>
    <mergeCell ref="M469:N469"/>
    <mergeCell ref="C470:D470"/>
    <mergeCell ref="H470:I470"/>
    <mergeCell ref="M470:N470"/>
    <mergeCell ref="C471:D471"/>
    <mergeCell ref="H471:I471"/>
    <mergeCell ref="M471:N471"/>
    <mergeCell ref="C480:D480"/>
    <mergeCell ref="H480:I480"/>
    <mergeCell ref="M480:N480"/>
    <mergeCell ref="C481:D481"/>
    <mergeCell ref="H481:I481"/>
    <mergeCell ref="M481:N481"/>
    <mergeCell ref="C478:D478"/>
    <mergeCell ref="H478:I478"/>
    <mergeCell ref="M478:N478"/>
    <mergeCell ref="C479:D479"/>
    <mergeCell ref="H479:I479"/>
    <mergeCell ref="M479:N479"/>
    <mergeCell ref="C476:D476"/>
    <mergeCell ref="H476:I476"/>
    <mergeCell ref="M476:N476"/>
    <mergeCell ref="C477:D477"/>
    <mergeCell ref="H477:I477"/>
    <mergeCell ref="M477:N477"/>
    <mergeCell ref="C486:D486"/>
    <mergeCell ref="H486:I486"/>
    <mergeCell ref="M486:O486"/>
    <mergeCell ref="C487:D487"/>
    <mergeCell ref="H487:I487"/>
    <mergeCell ref="M487:N487"/>
    <mergeCell ref="C484:D484"/>
    <mergeCell ref="H484:I484"/>
    <mergeCell ref="M484:N484"/>
    <mergeCell ref="C485:D485"/>
    <mergeCell ref="H485:I485"/>
    <mergeCell ref="M485:N485"/>
    <mergeCell ref="C482:D482"/>
    <mergeCell ref="H482:I482"/>
    <mergeCell ref="M482:N482"/>
    <mergeCell ref="C483:D483"/>
    <mergeCell ref="H483:I483"/>
    <mergeCell ref="M483:N483"/>
    <mergeCell ref="C492:D492"/>
    <mergeCell ref="H492:I492"/>
    <mergeCell ref="M492:N492"/>
    <mergeCell ref="C493:D493"/>
    <mergeCell ref="H493:I493"/>
    <mergeCell ref="M493:N493"/>
    <mergeCell ref="C490:D490"/>
    <mergeCell ref="H490:I490"/>
    <mergeCell ref="M490:N490"/>
    <mergeCell ref="C491:D491"/>
    <mergeCell ref="H491:I491"/>
    <mergeCell ref="M491:N491"/>
    <mergeCell ref="C488:D488"/>
    <mergeCell ref="H488:I488"/>
    <mergeCell ref="M488:N488"/>
    <mergeCell ref="C489:D489"/>
    <mergeCell ref="H489:I489"/>
    <mergeCell ref="M489:N489"/>
    <mergeCell ref="C498:D498"/>
    <mergeCell ref="H498:I498"/>
    <mergeCell ref="M498:N498"/>
    <mergeCell ref="C499:D499"/>
    <mergeCell ref="H499:I499"/>
    <mergeCell ref="M499:N499"/>
    <mergeCell ref="C496:D496"/>
    <mergeCell ref="H496:I496"/>
    <mergeCell ref="M496:N496"/>
    <mergeCell ref="C497:D497"/>
    <mergeCell ref="H497:I497"/>
    <mergeCell ref="M497:N497"/>
    <mergeCell ref="C494:D494"/>
    <mergeCell ref="H494:I494"/>
    <mergeCell ref="M494:N494"/>
    <mergeCell ref="C495:D495"/>
    <mergeCell ref="H495:I495"/>
    <mergeCell ref="M495:N495"/>
    <mergeCell ref="C504:D504"/>
    <mergeCell ref="H504:I504"/>
    <mergeCell ref="M504:N504"/>
    <mergeCell ref="C505:D505"/>
    <mergeCell ref="H505:I505"/>
    <mergeCell ref="M505:N505"/>
    <mergeCell ref="C502:D502"/>
    <mergeCell ref="H502:I502"/>
    <mergeCell ref="M502:N502"/>
    <mergeCell ref="C503:D503"/>
    <mergeCell ref="H503:I503"/>
    <mergeCell ref="M503:N503"/>
    <mergeCell ref="C500:D500"/>
    <mergeCell ref="H500:I500"/>
    <mergeCell ref="M500:N500"/>
    <mergeCell ref="C501:D501"/>
    <mergeCell ref="H501:I501"/>
    <mergeCell ref="M501:N501"/>
    <mergeCell ref="C510:D510"/>
    <mergeCell ref="H510:I510"/>
    <mergeCell ref="M510:N510"/>
    <mergeCell ref="C511:D511"/>
    <mergeCell ref="H511:I511"/>
    <mergeCell ref="M511:N511"/>
    <mergeCell ref="C508:D508"/>
    <mergeCell ref="H508:I508"/>
    <mergeCell ref="M508:N508"/>
    <mergeCell ref="C509:D509"/>
    <mergeCell ref="H509:I509"/>
    <mergeCell ref="M509:N509"/>
    <mergeCell ref="C506:D506"/>
    <mergeCell ref="H506:I506"/>
    <mergeCell ref="M506:N506"/>
    <mergeCell ref="C507:D507"/>
    <mergeCell ref="H507:I507"/>
    <mergeCell ref="M507:N507"/>
    <mergeCell ref="C516:D516"/>
    <mergeCell ref="H516:I516"/>
    <mergeCell ref="M516:N516"/>
    <mergeCell ref="C517:D517"/>
    <mergeCell ref="H517:I517"/>
    <mergeCell ref="M517:N517"/>
    <mergeCell ref="C514:D514"/>
    <mergeCell ref="H514:I514"/>
    <mergeCell ref="M514:N514"/>
    <mergeCell ref="C515:D515"/>
    <mergeCell ref="H515:I515"/>
    <mergeCell ref="M515:N515"/>
    <mergeCell ref="C512:D512"/>
    <mergeCell ref="H512:I512"/>
    <mergeCell ref="M512:N512"/>
    <mergeCell ref="C513:D513"/>
    <mergeCell ref="H513:I513"/>
    <mergeCell ref="M513:N513"/>
    <mergeCell ref="C522:D522"/>
    <mergeCell ref="H522:I522"/>
    <mergeCell ref="M522:N522"/>
    <mergeCell ref="C523:D523"/>
    <mergeCell ref="H523:I523"/>
    <mergeCell ref="M523:N523"/>
    <mergeCell ref="C520:D520"/>
    <mergeCell ref="H520:I520"/>
    <mergeCell ref="M520:N520"/>
    <mergeCell ref="C521:D521"/>
    <mergeCell ref="H521:I521"/>
    <mergeCell ref="M521:N521"/>
    <mergeCell ref="C518:D518"/>
    <mergeCell ref="H518:I518"/>
    <mergeCell ref="M518:N518"/>
    <mergeCell ref="C519:D519"/>
    <mergeCell ref="H519:I519"/>
    <mergeCell ref="M519:N519"/>
    <mergeCell ref="C528:D528"/>
    <mergeCell ref="H528:I528"/>
    <mergeCell ref="M528:N528"/>
    <mergeCell ref="C529:D529"/>
    <mergeCell ref="H529:I529"/>
    <mergeCell ref="M529:N529"/>
    <mergeCell ref="C526:D526"/>
    <mergeCell ref="H526:I526"/>
    <mergeCell ref="M526:N526"/>
    <mergeCell ref="C527:D527"/>
    <mergeCell ref="H527:I527"/>
    <mergeCell ref="M527:N527"/>
    <mergeCell ref="C524:D524"/>
    <mergeCell ref="H524:I524"/>
    <mergeCell ref="M524:N524"/>
    <mergeCell ref="C525:D525"/>
    <mergeCell ref="H525:I525"/>
    <mergeCell ref="M525:N525"/>
    <mergeCell ref="C535:D535"/>
    <mergeCell ref="H535:I535"/>
    <mergeCell ref="M535:N535"/>
    <mergeCell ref="C536:D536"/>
    <mergeCell ref="H536:I536"/>
    <mergeCell ref="M536:N536"/>
    <mergeCell ref="C532:D532"/>
    <mergeCell ref="H532:L532"/>
    <mergeCell ref="M532:N532"/>
    <mergeCell ref="C533:D533"/>
    <mergeCell ref="H533:I534"/>
    <mergeCell ref="M533:N533"/>
    <mergeCell ref="C534:D534"/>
    <mergeCell ref="M534:N534"/>
    <mergeCell ref="C530:D530"/>
    <mergeCell ref="H530:I530"/>
    <mergeCell ref="M530:N530"/>
    <mergeCell ref="C531:D531"/>
    <mergeCell ref="H531:I531"/>
    <mergeCell ref="M531:N531"/>
    <mergeCell ref="M542:N542"/>
    <mergeCell ref="C543:D543"/>
    <mergeCell ref="H543:I543"/>
    <mergeCell ref="M543:N543"/>
    <mergeCell ref="C544:G544"/>
    <mergeCell ref="H544:I544"/>
    <mergeCell ref="M544:N544"/>
    <mergeCell ref="M539:N539"/>
    <mergeCell ref="C540:D540"/>
    <mergeCell ref="M540:N540"/>
    <mergeCell ref="C541:D541"/>
    <mergeCell ref="H541:I541"/>
    <mergeCell ref="M541:N541"/>
    <mergeCell ref="C537:D537"/>
    <mergeCell ref="H537:I537"/>
    <mergeCell ref="M537:N537"/>
    <mergeCell ref="C538:D538"/>
    <mergeCell ref="H538:J538"/>
    <mergeCell ref="M538:N538"/>
    <mergeCell ref="C550:E550"/>
    <mergeCell ref="H550:I550"/>
    <mergeCell ref="M550:N550"/>
    <mergeCell ref="C551:D552"/>
    <mergeCell ref="H551:I551"/>
    <mergeCell ref="M551:N551"/>
    <mergeCell ref="H552:I552"/>
    <mergeCell ref="M552:N552"/>
    <mergeCell ref="C548:D548"/>
    <mergeCell ref="H548:I548"/>
    <mergeCell ref="M548:N548"/>
    <mergeCell ref="C549:D549"/>
    <mergeCell ref="H549:I549"/>
    <mergeCell ref="M549:N549"/>
    <mergeCell ref="C545:D546"/>
    <mergeCell ref="H545:I545"/>
    <mergeCell ref="M545:N545"/>
    <mergeCell ref="H546:I546"/>
    <mergeCell ref="M546:N546"/>
    <mergeCell ref="C547:D547"/>
    <mergeCell ref="H547:I547"/>
    <mergeCell ref="M547:N547"/>
    <mergeCell ref="C559:D559"/>
    <mergeCell ref="H559:I559"/>
    <mergeCell ref="M559:N559"/>
    <mergeCell ref="C560:D560"/>
    <mergeCell ref="H560:I560"/>
    <mergeCell ref="M560:N560"/>
    <mergeCell ref="C557:D557"/>
    <mergeCell ref="H557:I557"/>
    <mergeCell ref="M557:N557"/>
    <mergeCell ref="C558:D558"/>
    <mergeCell ref="H558:I558"/>
    <mergeCell ref="M558:N558"/>
    <mergeCell ref="H554:I554"/>
    <mergeCell ref="M554:N554"/>
    <mergeCell ref="C555:D555"/>
    <mergeCell ref="H555:I555"/>
    <mergeCell ref="M555:N555"/>
    <mergeCell ref="C556:D556"/>
    <mergeCell ref="H556:I556"/>
    <mergeCell ref="M556:N556"/>
    <mergeCell ref="C565:D565"/>
    <mergeCell ref="H565:I565"/>
    <mergeCell ref="M565:N565"/>
    <mergeCell ref="C566:D566"/>
    <mergeCell ref="H566:I566"/>
    <mergeCell ref="M566:N566"/>
    <mergeCell ref="C563:D563"/>
    <mergeCell ref="H563:I563"/>
    <mergeCell ref="M563:N563"/>
    <mergeCell ref="C564:D564"/>
    <mergeCell ref="H564:I564"/>
    <mergeCell ref="M564:N564"/>
    <mergeCell ref="C561:D561"/>
    <mergeCell ref="H561:I561"/>
    <mergeCell ref="M561:N561"/>
    <mergeCell ref="C562:D562"/>
    <mergeCell ref="H562:I562"/>
    <mergeCell ref="M562:N562"/>
    <mergeCell ref="C571:D571"/>
    <mergeCell ref="H571:I571"/>
    <mergeCell ref="M571:N572"/>
    <mergeCell ref="C572:D572"/>
    <mergeCell ref="H572:I572"/>
    <mergeCell ref="C573:D573"/>
    <mergeCell ref="H573:I573"/>
    <mergeCell ref="M573:N573"/>
    <mergeCell ref="C569:D569"/>
    <mergeCell ref="H569:I569"/>
    <mergeCell ref="M569:N569"/>
    <mergeCell ref="C570:D570"/>
    <mergeCell ref="H570:I570"/>
    <mergeCell ref="M570:Q570"/>
    <mergeCell ref="C567:D567"/>
    <mergeCell ref="H567:I567"/>
    <mergeCell ref="M567:N567"/>
    <mergeCell ref="C568:D568"/>
    <mergeCell ref="H568:I568"/>
    <mergeCell ref="M568:N568"/>
    <mergeCell ref="C579:D579"/>
    <mergeCell ref="H579:I579"/>
    <mergeCell ref="M579:N579"/>
    <mergeCell ref="C580:D580"/>
    <mergeCell ref="H580:I580"/>
    <mergeCell ref="M580:N580"/>
    <mergeCell ref="C576:D576"/>
    <mergeCell ref="H576:I576"/>
    <mergeCell ref="M576:O576"/>
    <mergeCell ref="C577:D577"/>
    <mergeCell ref="H577:I577"/>
    <mergeCell ref="M577:N578"/>
    <mergeCell ref="C578:D578"/>
    <mergeCell ref="H578:I578"/>
    <mergeCell ref="C574:D574"/>
    <mergeCell ref="H574:I574"/>
    <mergeCell ref="M574:N574"/>
    <mergeCell ref="C575:D575"/>
    <mergeCell ref="H575:I575"/>
    <mergeCell ref="M575:N575"/>
    <mergeCell ref="C585:D585"/>
    <mergeCell ref="H585:I585"/>
    <mergeCell ref="M585:N585"/>
    <mergeCell ref="C586:D586"/>
    <mergeCell ref="H586:I586"/>
    <mergeCell ref="M586:N586"/>
    <mergeCell ref="C583:D583"/>
    <mergeCell ref="H583:I583"/>
    <mergeCell ref="M583:N583"/>
    <mergeCell ref="C584:D584"/>
    <mergeCell ref="H584:I584"/>
    <mergeCell ref="M584:N584"/>
    <mergeCell ref="C581:D581"/>
    <mergeCell ref="H581:I581"/>
    <mergeCell ref="M581:N581"/>
    <mergeCell ref="C582:D582"/>
    <mergeCell ref="H582:I582"/>
    <mergeCell ref="M582:N582"/>
    <mergeCell ref="C591:D591"/>
    <mergeCell ref="H591:I591"/>
    <mergeCell ref="M591:N591"/>
    <mergeCell ref="C592:D592"/>
    <mergeCell ref="H592:I592"/>
    <mergeCell ref="M592:N592"/>
    <mergeCell ref="C589:D589"/>
    <mergeCell ref="H589:I589"/>
    <mergeCell ref="M589:N589"/>
    <mergeCell ref="C590:D590"/>
    <mergeCell ref="H590:I590"/>
    <mergeCell ref="M590:N590"/>
    <mergeCell ref="C587:D587"/>
    <mergeCell ref="H587:I587"/>
    <mergeCell ref="M587:N587"/>
    <mergeCell ref="C588:D588"/>
    <mergeCell ref="H588:I588"/>
    <mergeCell ref="M588:N588"/>
    <mergeCell ref="C597:D597"/>
    <mergeCell ref="H597:I597"/>
    <mergeCell ref="M597:N597"/>
    <mergeCell ref="C598:D598"/>
    <mergeCell ref="H598:I598"/>
    <mergeCell ref="M598:N598"/>
    <mergeCell ref="C595:D595"/>
    <mergeCell ref="H595:I595"/>
    <mergeCell ref="M595:N595"/>
    <mergeCell ref="C596:D596"/>
    <mergeCell ref="H596:I596"/>
    <mergeCell ref="M596:N596"/>
    <mergeCell ref="C593:D593"/>
    <mergeCell ref="H593:I593"/>
    <mergeCell ref="M593:N593"/>
    <mergeCell ref="C594:D594"/>
    <mergeCell ref="H594:I594"/>
    <mergeCell ref="M594:N594"/>
    <mergeCell ref="C603:D603"/>
    <mergeCell ref="H603:I603"/>
    <mergeCell ref="M603:N603"/>
    <mergeCell ref="C604:D604"/>
    <mergeCell ref="H604:J604"/>
    <mergeCell ref="M604:N604"/>
    <mergeCell ref="C601:D601"/>
    <mergeCell ref="H601:I601"/>
    <mergeCell ref="M601:N601"/>
    <mergeCell ref="C602:D602"/>
    <mergeCell ref="H602:I602"/>
    <mergeCell ref="M602:N602"/>
    <mergeCell ref="C599:D599"/>
    <mergeCell ref="H599:I599"/>
    <mergeCell ref="M599:N599"/>
    <mergeCell ref="C600:D600"/>
    <mergeCell ref="H600:I600"/>
    <mergeCell ref="M600:N600"/>
    <mergeCell ref="C609:D609"/>
    <mergeCell ref="H609:I609"/>
    <mergeCell ref="M609:N609"/>
    <mergeCell ref="C610:D610"/>
    <mergeCell ref="H610:I610"/>
    <mergeCell ref="M610:N610"/>
    <mergeCell ref="C607:D607"/>
    <mergeCell ref="H607:I607"/>
    <mergeCell ref="M607:N607"/>
    <mergeCell ref="C608:D608"/>
    <mergeCell ref="H608:I608"/>
    <mergeCell ref="M608:N608"/>
    <mergeCell ref="C605:D605"/>
    <mergeCell ref="H605:I605"/>
    <mergeCell ref="M605:N605"/>
    <mergeCell ref="C606:D606"/>
    <mergeCell ref="H606:I606"/>
    <mergeCell ref="M606:N606"/>
    <mergeCell ref="C615:D615"/>
    <mergeCell ref="H615:I615"/>
    <mergeCell ref="M615:N615"/>
    <mergeCell ref="C616:D616"/>
    <mergeCell ref="H616:I616"/>
    <mergeCell ref="M616:N616"/>
    <mergeCell ref="C613:D613"/>
    <mergeCell ref="H613:I613"/>
    <mergeCell ref="M613:N613"/>
    <mergeCell ref="C614:D614"/>
    <mergeCell ref="H614:I614"/>
    <mergeCell ref="M614:N614"/>
    <mergeCell ref="C611:D611"/>
    <mergeCell ref="H611:I611"/>
    <mergeCell ref="M611:N611"/>
    <mergeCell ref="C612:D612"/>
    <mergeCell ref="H612:I612"/>
    <mergeCell ref="M612:N612"/>
    <mergeCell ref="C621:D621"/>
    <mergeCell ref="H621:I621"/>
    <mergeCell ref="M621:N621"/>
    <mergeCell ref="C622:E622"/>
    <mergeCell ref="H622:I622"/>
    <mergeCell ref="M622:N622"/>
    <mergeCell ref="C619:D619"/>
    <mergeCell ref="H619:I619"/>
    <mergeCell ref="M619:N619"/>
    <mergeCell ref="C620:D620"/>
    <mergeCell ref="H620:I620"/>
    <mergeCell ref="M620:N620"/>
    <mergeCell ref="C617:D617"/>
    <mergeCell ref="H617:I617"/>
    <mergeCell ref="M617:N617"/>
    <mergeCell ref="C618:D618"/>
    <mergeCell ref="H618:I618"/>
    <mergeCell ref="M618:N618"/>
    <mergeCell ref="C627:D627"/>
    <mergeCell ref="H627:I627"/>
    <mergeCell ref="M627:N627"/>
    <mergeCell ref="C628:D628"/>
    <mergeCell ref="H628:I628"/>
    <mergeCell ref="M628:N628"/>
    <mergeCell ref="C625:D625"/>
    <mergeCell ref="H625:I625"/>
    <mergeCell ref="M625:N625"/>
    <mergeCell ref="C626:D626"/>
    <mergeCell ref="H626:I626"/>
    <mergeCell ref="M626:N626"/>
    <mergeCell ref="C623:D623"/>
    <mergeCell ref="H623:I623"/>
    <mergeCell ref="M623:N623"/>
    <mergeCell ref="C624:D624"/>
    <mergeCell ref="H624:I624"/>
    <mergeCell ref="M624:N624"/>
    <mergeCell ref="C633:D633"/>
    <mergeCell ref="H633:I633"/>
    <mergeCell ref="M633:N633"/>
    <mergeCell ref="C634:D634"/>
    <mergeCell ref="H634:I634"/>
    <mergeCell ref="M634:N634"/>
    <mergeCell ref="C631:D631"/>
    <mergeCell ref="H631:I631"/>
    <mergeCell ref="M631:N631"/>
    <mergeCell ref="C632:D632"/>
    <mergeCell ref="H632:I632"/>
    <mergeCell ref="M632:N632"/>
    <mergeCell ref="C629:D629"/>
    <mergeCell ref="H629:I629"/>
    <mergeCell ref="M629:N629"/>
    <mergeCell ref="C630:D630"/>
    <mergeCell ref="H630:I630"/>
    <mergeCell ref="M630:N630"/>
    <mergeCell ref="C639:D639"/>
    <mergeCell ref="H639:I639"/>
    <mergeCell ref="M639:N639"/>
    <mergeCell ref="C640:D640"/>
    <mergeCell ref="H640:I640"/>
    <mergeCell ref="M640:N640"/>
    <mergeCell ref="C637:D637"/>
    <mergeCell ref="H637:I637"/>
    <mergeCell ref="M637:N637"/>
    <mergeCell ref="C638:D638"/>
    <mergeCell ref="H638:I638"/>
    <mergeCell ref="M638:N638"/>
    <mergeCell ref="C635:D635"/>
    <mergeCell ref="H635:I635"/>
    <mergeCell ref="M635:N635"/>
    <mergeCell ref="C636:D636"/>
    <mergeCell ref="H636:I636"/>
    <mergeCell ref="M636:N636"/>
    <mergeCell ref="C645:D645"/>
    <mergeCell ref="H645:I645"/>
    <mergeCell ref="M645:N645"/>
    <mergeCell ref="C646:D646"/>
    <mergeCell ref="H646:I646"/>
    <mergeCell ref="M646:N646"/>
    <mergeCell ref="C643:D643"/>
    <mergeCell ref="H643:I643"/>
    <mergeCell ref="M643:N643"/>
    <mergeCell ref="C644:D644"/>
    <mergeCell ref="H644:I644"/>
    <mergeCell ref="M644:N644"/>
    <mergeCell ref="C641:D641"/>
    <mergeCell ref="H641:I641"/>
    <mergeCell ref="M641:N641"/>
    <mergeCell ref="C642:D642"/>
    <mergeCell ref="H642:I642"/>
    <mergeCell ref="M642:N642"/>
    <mergeCell ref="C651:D651"/>
    <mergeCell ref="H651:I651"/>
    <mergeCell ref="M651:N651"/>
    <mergeCell ref="C652:D652"/>
    <mergeCell ref="H652:I652"/>
    <mergeCell ref="M652:N652"/>
    <mergeCell ref="C649:D649"/>
    <mergeCell ref="H649:I649"/>
    <mergeCell ref="M649:N649"/>
    <mergeCell ref="C650:D650"/>
    <mergeCell ref="H650:I650"/>
    <mergeCell ref="M650:N650"/>
    <mergeCell ref="C647:D647"/>
    <mergeCell ref="H647:I647"/>
    <mergeCell ref="M647:N647"/>
    <mergeCell ref="C648:D648"/>
    <mergeCell ref="H648:I648"/>
    <mergeCell ref="M648:N648"/>
    <mergeCell ref="C657:D657"/>
    <mergeCell ref="H657:I657"/>
    <mergeCell ref="M657:N657"/>
    <mergeCell ref="C658:D658"/>
    <mergeCell ref="H658:I658"/>
    <mergeCell ref="M658:N658"/>
    <mergeCell ref="C655:D655"/>
    <mergeCell ref="H655:I655"/>
    <mergeCell ref="M655:N655"/>
    <mergeCell ref="C656:D656"/>
    <mergeCell ref="H656:I656"/>
    <mergeCell ref="M656:N656"/>
    <mergeCell ref="C653:D653"/>
    <mergeCell ref="H653:I653"/>
    <mergeCell ref="M653:N653"/>
    <mergeCell ref="C654:D654"/>
    <mergeCell ref="H654:I654"/>
    <mergeCell ref="M654:N654"/>
    <mergeCell ref="C663:D663"/>
    <mergeCell ref="H663:I663"/>
    <mergeCell ref="M663:N663"/>
    <mergeCell ref="C664:D664"/>
    <mergeCell ref="H664:I664"/>
    <mergeCell ref="M664:N664"/>
    <mergeCell ref="C661:D661"/>
    <mergeCell ref="H661:I661"/>
    <mergeCell ref="M661:O661"/>
    <mergeCell ref="C662:D662"/>
    <mergeCell ref="H662:I662"/>
    <mergeCell ref="M662:N662"/>
    <mergeCell ref="C659:D659"/>
    <mergeCell ref="H659:I659"/>
    <mergeCell ref="M659:N659"/>
    <mergeCell ref="C660:D660"/>
    <mergeCell ref="H660:I660"/>
    <mergeCell ref="M660:N660"/>
    <mergeCell ref="C669:D669"/>
    <mergeCell ref="H669:I669"/>
    <mergeCell ref="M669:N669"/>
    <mergeCell ref="C670:D670"/>
    <mergeCell ref="H670:I670"/>
    <mergeCell ref="M670:N670"/>
    <mergeCell ref="C667:D667"/>
    <mergeCell ref="H667:I667"/>
    <mergeCell ref="M667:N667"/>
    <mergeCell ref="C668:D668"/>
    <mergeCell ref="H668:I668"/>
    <mergeCell ref="M668:N668"/>
    <mergeCell ref="C665:D665"/>
    <mergeCell ref="H665:I665"/>
    <mergeCell ref="M665:N665"/>
    <mergeCell ref="C666:D666"/>
    <mergeCell ref="H666:I666"/>
    <mergeCell ref="M666:N666"/>
    <mergeCell ref="C675:D675"/>
    <mergeCell ref="H675:I675"/>
    <mergeCell ref="M675:N675"/>
    <mergeCell ref="C676:D676"/>
    <mergeCell ref="H676:I676"/>
    <mergeCell ref="M676:N676"/>
    <mergeCell ref="C673:D673"/>
    <mergeCell ref="H673:I673"/>
    <mergeCell ref="M673:N673"/>
    <mergeCell ref="C674:D674"/>
    <mergeCell ref="H674:I674"/>
    <mergeCell ref="M674:N674"/>
    <mergeCell ref="C671:D671"/>
    <mergeCell ref="H671:I671"/>
    <mergeCell ref="M671:N671"/>
    <mergeCell ref="C672:D672"/>
    <mergeCell ref="H672:I672"/>
    <mergeCell ref="M672:N672"/>
    <mergeCell ref="C681:D681"/>
    <mergeCell ref="H681:I681"/>
    <mergeCell ref="M681:N681"/>
    <mergeCell ref="C682:D682"/>
    <mergeCell ref="H682:I682"/>
    <mergeCell ref="M682:N682"/>
    <mergeCell ref="C679:D679"/>
    <mergeCell ref="H679:I679"/>
    <mergeCell ref="M679:N679"/>
    <mergeCell ref="C680:D680"/>
    <mergeCell ref="H680:I680"/>
    <mergeCell ref="M680:N680"/>
    <mergeCell ref="C677:D677"/>
    <mergeCell ref="H677:I677"/>
    <mergeCell ref="M677:N677"/>
    <mergeCell ref="C678:D678"/>
    <mergeCell ref="H678:I678"/>
    <mergeCell ref="M678:N678"/>
    <mergeCell ref="C687:D687"/>
    <mergeCell ref="H687:I687"/>
    <mergeCell ref="M687:N687"/>
    <mergeCell ref="C688:D688"/>
    <mergeCell ref="H688:I688"/>
    <mergeCell ref="M688:N688"/>
    <mergeCell ref="C685:D685"/>
    <mergeCell ref="H685:I685"/>
    <mergeCell ref="M685:N685"/>
    <mergeCell ref="C686:D686"/>
    <mergeCell ref="H686:I686"/>
    <mergeCell ref="M686:N686"/>
    <mergeCell ref="C683:D683"/>
    <mergeCell ref="H683:I683"/>
    <mergeCell ref="M683:N683"/>
    <mergeCell ref="C684:D684"/>
    <mergeCell ref="H684:I684"/>
    <mergeCell ref="M684:N684"/>
    <mergeCell ref="C693:D693"/>
    <mergeCell ref="H693:I693"/>
    <mergeCell ref="M693:N693"/>
    <mergeCell ref="C694:D694"/>
    <mergeCell ref="H694:I694"/>
    <mergeCell ref="M694:N694"/>
    <mergeCell ref="C691:D691"/>
    <mergeCell ref="H691:I691"/>
    <mergeCell ref="M691:N691"/>
    <mergeCell ref="C692:D692"/>
    <mergeCell ref="H692:I692"/>
    <mergeCell ref="M692:N692"/>
    <mergeCell ref="C689:D689"/>
    <mergeCell ref="H689:I689"/>
    <mergeCell ref="M689:N689"/>
    <mergeCell ref="C690:D690"/>
    <mergeCell ref="H690:I690"/>
    <mergeCell ref="M690:N690"/>
    <mergeCell ref="C699:D699"/>
    <mergeCell ref="H699:I699"/>
    <mergeCell ref="M699:N699"/>
    <mergeCell ref="C700:D700"/>
    <mergeCell ref="H700:I700"/>
    <mergeCell ref="M700:N700"/>
    <mergeCell ref="C697:D697"/>
    <mergeCell ref="H697:I697"/>
    <mergeCell ref="M697:N697"/>
    <mergeCell ref="C698:D698"/>
    <mergeCell ref="H698:I698"/>
    <mergeCell ref="M698:N698"/>
    <mergeCell ref="C695:D695"/>
    <mergeCell ref="H695:I695"/>
    <mergeCell ref="M695:N695"/>
    <mergeCell ref="C696:D696"/>
    <mergeCell ref="H696:I696"/>
    <mergeCell ref="M696:N696"/>
    <mergeCell ref="C705:D705"/>
    <mergeCell ref="H705:I705"/>
    <mergeCell ref="M705:N705"/>
    <mergeCell ref="C706:D706"/>
    <mergeCell ref="H706:I706"/>
    <mergeCell ref="M706:N706"/>
    <mergeCell ref="C703:D703"/>
    <mergeCell ref="H703:I703"/>
    <mergeCell ref="M703:N703"/>
    <mergeCell ref="C704:D704"/>
    <mergeCell ref="H704:I704"/>
    <mergeCell ref="M704:N704"/>
    <mergeCell ref="C701:D701"/>
    <mergeCell ref="H701:I701"/>
    <mergeCell ref="M701:N701"/>
    <mergeCell ref="C702:D702"/>
    <mergeCell ref="H702:I702"/>
    <mergeCell ref="M702:N702"/>
    <mergeCell ref="C711:D711"/>
    <mergeCell ref="H711:I711"/>
    <mergeCell ref="M711:N711"/>
    <mergeCell ref="C712:D712"/>
    <mergeCell ref="H712:I712"/>
    <mergeCell ref="M712:N712"/>
    <mergeCell ref="C709:D709"/>
    <mergeCell ref="H709:I709"/>
    <mergeCell ref="M709:N709"/>
    <mergeCell ref="C710:D710"/>
    <mergeCell ref="H710:I710"/>
    <mergeCell ref="M710:N710"/>
    <mergeCell ref="C707:D707"/>
    <mergeCell ref="H707:I707"/>
    <mergeCell ref="M707:N707"/>
    <mergeCell ref="C708:D708"/>
    <mergeCell ref="H708:I708"/>
    <mergeCell ref="M708:N708"/>
    <mergeCell ref="C717:D717"/>
    <mergeCell ref="H717:I717"/>
    <mergeCell ref="M717:N717"/>
    <mergeCell ref="C718:D718"/>
    <mergeCell ref="H718:I718"/>
    <mergeCell ref="M718:N718"/>
    <mergeCell ref="C715:D715"/>
    <mergeCell ref="H715:I715"/>
    <mergeCell ref="M715:N715"/>
    <mergeCell ref="C716:D716"/>
    <mergeCell ref="H716:I716"/>
    <mergeCell ref="M716:N716"/>
    <mergeCell ref="C713:D713"/>
    <mergeCell ref="H713:I713"/>
    <mergeCell ref="M713:N713"/>
    <mergeCell ref="C714:D714"/>
    <mergeCell ref="H714:I714"/>
    <mergeCell ref="M714:N714"/>
    <mergeCell ref="C723:D723"/>
    <mergeCell ref="H723:I723"/>
    <mergeCell ref="M723:N723"/>
    <mergeCell ref="C724:D724"/>
    <mergeCell ref="H724:I724"/>
    <mergeCell ref="M724:N724"/>
    <mergeCell ref="C721:D721"/>
    <mergeCell ref="H721:I721"/>
    <mergeCell ref="M721:N721"/>
    <mergeCell ref="C722:D722"/>
    <mergeCell ref="H722:I722"/>
    <mergeCell ref="M722:N722"/>
    <mergeCell ref="C719:D719"/>
    <mergeCell ref="H719:I719"/>
    <mergeCell ref="M719:N719"/>
    <mergeCell ref="C720:D720"/>
    <mergeCell ref="H720:I720"/>
    <mergeCell ref="M720:N720"/>
    <mergeCell ref="C729:D729"/>
    <mergeCell ref="H729:I729"/>
    <mergeCell ref="M729:N729"/>
    <mergeCell ref="C730:D730"/>
    <mergeCell ref="H730:I730"/>
    <mergeCell ref="M730:N730"/>
    <mergeCell ref="C727:D727"/>
    <mergeCell ref="H727:I727"/>
    <mergeCell ref="M727:N727"/>
    <mergeCell ref="C728:D728"/>
    <mergeCell ref="H728:I728"/>
    <mergeCell ref="M728:N728"/>
    <mergeCell ref="C725:D725"/>
    <mergeCell ref="H725:I725"/>
    <mergeCell ref="M725:N725"/>
    <mergeCell ref="C726:D726"/>
    <mergeCell ref="H726:I726"/>
    <mergeCell ref="M726:N726"/>
    <mergeCell ref="C735:D735"/>
    <mergeCell ref="H735:I735"/>
    <mergeCell ref="M735:N735"/>
    <mergeCell ref="C736:D736"/>
    <mergeCell ref="H736:I736"/>
    <mergeCell ref="M736:N736"/>
    <mergeCell ref="C733:D733"/>
    <mergeCell ref="H733:I733"/>
    <mergeCell ref="M733:N733"/>
    <mergeCell ref="C734:D734"/>
    <mergeCell ref="H734:I734"/>
    <mergeCell ref="M734:N734"/>
    <mergeCell ref="C731:D731"/>
    <mergeCell ref="H731:I731"/>
    <mergeCell ref="M731:N731"/>
    <mergeCell ref="C732:D732"/>
    <mergeCell ref="H732:I732"/>
    <mergeCell ref="M732:N732"/>
    <mergeCell ref="C741:D741"/>
    <mergeCell ref="H741:I741"/>
    <mergeCell ref="M741:N741"/>
    <mergeCell ref="C742:D742"/>
    <mergeCell ref="H742:I742"/>
    <mergeCell ref="M742:N742"/>
    <mergeCell ref="C739:D739"/>
    <mergeCell ref="H739:I739"/>
    <mergeCell ref="M739:N739"/>
    <mergeCell ref="C740:D740"/>
    <mergeCell ref="H740:I740"/>
    <mergeCell ref="M740:N740"/>
    <mergeCell ref="C737:D737"/>
    <mergeCell ref="H737:I737"/>
    <mergeCell ref="M737:N737"/>
    <mergeCell ref="C738:D738"/>
    <mergeCell ref="H738:I738"/>
    <mergeCell ref="M738:N738"/>
    <mergeCell ref="C747:D747"/>
    <mergeCell ref="H747:I747"/>
    <mergeCell ref="M747:N747"/>
    <mergeCell ref="C748:D748"/>
    <mergeCell ref="H748:I748"/>
    <mergeCell ref="M748:N748"/>
    <mergeCell ref="C745:D745"/>
    <mergeCell ref="H745:I745"/>
    <mergeCell ref="M745:N745"/>
    <mergeCell ref="C746:D746"/>
    <mergeCell ref="H746:I746"/>
    <mergeCell ref="M746:N746"/>
    <mergeCell ref="C743:D743"/>
    <mergeCell ref="H743:I743"/>
    <mergeCell ref="M743:N743"/>
    <mergeCell ref="C744:D744"/>
    <mergeCell ref="H744:I744"/>
    <mergeCell ref="M744:N744"/>
    <mergeCell ref="C753:D753"/>
    <mergeCell ref="H753:I753"/>
    <mergeCell ref="M753:N753"/>
    <mergeCell ref="C754:D754"/>
    <mergeCell ref="H754:I754"/>
    <mergeCell ref="M754:N754"/>
    <mergeCell ref="C751:D751"/>
    <mergeCell ref="H751:I751"/>
    <mergeCell ref="M751:N751"/>
    <mergeCell ref="C752:D752"/>
    <mergeCell ref="H752:I752"/>
    <mergeCell ref="M752:N752"/>
    <mergeCell ref="C749:D749"/>
    <mergeCell ref="H749:I749"/>
    <mergeCell ref="M749:N749"/>
    <mergeCell ref="C750:D750"/>
    <mergeCell ref="H750:I750"/>
    <mergeCell ref="M750:N750"/>
    <mergeCell ref="C759:D759"/>
    <mergeCell ref="H759:I759"/>
    <mergeCell ref="M759:N759"/>
    <mergeCell ref="C760:D760"/>
    <mergeCell ref="H760:I760"/>
    <mergeCell ref="M760:N760"/>
    <mergeCell ref="C757:D757"/>
    <mergeCell ref="H757:I757"/>
    <mergeCell ref="M757:N757"/>
    <mergeCell ref="C758:D758"/>
    <mergeCell ref="H758:I758"/>
    <mergeCell ref="M758:N758"/>
    <mergeCell ref="C755:D755"/>
    <mergeCell ref="H755:I755"/>
    <mergeCell ref="M755:N755"/>
    <mergeCell ref="C756:D756"/>
    <mergeCell ref="H756:I756"/>
    <mergeCell ref="M756:N756"/>
    <mergeCell ref="C765:D765"/>
    <mergeCell ref="H765:I765"/>
    <mergeCell ref="M765:N765"/>
    <mergeCell ref="C766:D766"/>
    <mergeCell ref="H766:I766"/>
    <mergeCell ref="M766:N766"/>
    <mergeCell ref="C763:D763"/>
    <mergeCell ref="H763:I763"/>
    <mergeCell ref="M763:N763"/>
    <mergeCell ref="C764:D764"/>
    <mergeCell ref="H764:I764"/>
    <mergeCell ref="M764:N764"/>
    <mergeCell ref="C761:D761"/>
    <mergeCell ref="H761:I761"/>
    <mergeCell ref="M761:N761"/>
    <mergeCell ref="C762:D762"/>
    <mergeCell ref="H762:I762"/>
    <mergeCell ref="M762:N762"/>
    <mergeCell ref="C771:D771"/>
    <mergeCell ref="H771:I771"/>
    <mergeCell ref="M771:N771"/>
    <mergeCell ref="C772:D772"/>
    <mergeCell ref="H772:I772"/>
    <mergeCell ref="M772:N772"/>
    <mergeCell ref="C769:D769"/>
    <mergeCell ref="H769:I769"/>
    <mergeCell ref="M769:N769"/>
    <mergeCell ref="C770:D770"/>
    <mergeCell ref="H770:I770"/>
    <mergeCell ref="M770:N770"/>
    <mergeCell ref="C767:D767"/>
    <mergeCell ref="H767:I767"/>
    <mergeCell ref="M767:N767"/>
    <mergeCell ref="C768:D768"/>
    <mergeCell ref="H768:I768"/>
    <mergeCell ref="M768:N768"/>
    <mergeCell ref="C777:D777"/>
    <mergeCell ref="H777:I777"/>
    <mergeCell ref="M777:N777"/>
    <mergeCell ref="C778:D778"/>
    <mergeCell ref="H778:I778"/>
    <mergeCell ref="M778:N778"/>
    <mergeCell ref="C775:D775"/>
    <mergeCell ref="H775:I775"/>
    <mergeCell ref="M775:N775"/>
    <mergeCell ref="C776:D776"/>
    <mergeCell ref="H776:I776"/>
    <mergeCell ref="M776:N776"/>
    <mergeCell ref="C773:D773"/>
    <mergeCell ref="H773:I773"/>
    <mergeCell ref="M773:N773"/>
    <mergeCell ref="C774:D774"/>
    <mergeCell ref="H774:I774"/>
    <mergeCell ref="M774:N774"/>
    <mergeCell ref="C783:D783"/>
    <mergeCell ref="H783:I783"/>
    <mergeCell ref="M783:N783"/>
    <mergeCell ref="C784:D784"/>
    <mergeCell ref="H784:I784"/>
    <mergeCell ref="M784:N784"/>
    <mergeCell ref="C781:D781"/>
    <mergeCell ref="H781:I781"/>
    <mergeCell ref="M781:N781"/>
    <mergeCell ref="C782:D782"/>
    <mergeCell ref="H782:I782"/>
    <mergeCell ref="M782:N782"/>
    <mergeCell ref="C779:D779"/>
    <mergeCell ref="H779:I779"/>
    <mergeCell ref="M779:N779"/>
    <mergeCell ref="C780:D780"/>
    <mergeCell ref="H780:I780"/>
    <mergeCell ref="M780:N780"/>
    <mergeCell ref="C789:D789"/>
    <mergeCell ref="H789:I789"/>
    <mergeCell ref="M789:N789"/>
    <mergeCell ref="C790:D790"/>
    <mergeCell ref="H790:I790"/>
    <mergeCell ref="M790:N790"/>
    <mergeCell ref="C787:D787"/>
    <mergeCell ref="H787:I787"/>
    <mergeCell ref="M787:N787"/>
    <mergeCell ref="C788:D788"/>
    <mergeCell ref="H788:I788"/>
    <mergeCell ref="M788:N788"/>
    <mergeCell ref="C785:D785"/>
    <mergeCell ref="H785:I785"/>
    <mergeCell ref="M785:N785"/>
    <mergeCell ref="C786:D786"/>
    <mergeCell ref="H786:I786"/>
    <mergeCell ref="M786:N786"/>
    <mergeCell ref="C795:D795"/>
    <mergeCell ref="H795:I795"/>
    <mergeCell ref="M795:N795"/>
    <mergeCell ref="C796:D796"/>
    <mergeCell ref="H796:I796"/>
    <mergeCell ref="M796:N796"/>
    <mergeCell ref="C793:D793"/>
    <mergeCell ref="H793:I793"/>
    <mergeCell ref="M793:N793"/>
    <mergeCell ref="C794:D794"/>
    <mergeCell ref="H794:I794"/>
    <mergeCell ref="M794:N794"/>
    <mergeCell ref="C791:D791"/>
    <mergeCell ref="H791:I791"/>
    <mergeCell ref="M791:N791"/>
    <mergeCell ref="C792:D792"/>
    <mergeCell ref="H792:I792"/>
    <mergeCell ref="M792:N792"/>
    <mergeCell ref="C801:D801"/>
    <mergeCell ref="H801:I801"/>
    <mergeCell ref="M801:N801"/>
    <mergeCell ref="C802:D802"/>
    <mergeCell ref="H802:I802"/>
    <mergeCell ref="M802:N802"/>
    <mergeCell ref="C799:D799"/>
    <mergeCell ref="H799:I799"/>
    <mergeCell ref="M799:N799"/>
    <mergeCell ref="C800:D800"/>
    <mergeCell ref="H800:I800"/>
    <mergeCell ref="M800:N800"/>
    <mergeCell ref="C797:D797"/>
    <mergeCell ref="H797:I797"/>
    <mergeCell ref="M797:N797"/>
    <mergeCell ref="C798:D798"/>
    <mergeCell ref="H798:I798"/>
    <mergeCell ref="M798:N798"/>
    <mergeCell ref="C807:D807"/>
    <mergeCell ref="H807:I807"/>
    <mergeCell ref="M807:N807"/>
    <mergeCell ref="C808:D808"/>
    <mergeCell ref="H808:I808"/>
    <mergeCell ref="M808:N808"/>
    <mergeCell ref="C805:D805"/>
    <mergeCell ref="H805:I805"/>
    <mergeCell ref="M805:N805"/>
    <mergeCell ref="C806:D806"/>
    <mergeCell ref="H806:I806"/>
    <mergeCell ref="M806:N806"/>
    <mergeCell ref="C803:D803"/>
    <mergeCell ref="H803:I803"/>
    <mergeCell ref="M803:N803"/>
    <mergeCell ref="C804:D804"/>
    <mergeCell ref="H804:I804"/>
    <mergeCell ref="M804:N804"/>
    <mergeCell ref="C813:D813"/>
    <mergeCell ref="H813:I813"/>
    <mergeCell ref="M813:N813"/>
    <mergeCell ref="C814:D814"/>
    <mergeCell ref="H814:I814"/>
    <mergeCell ref="M814:N814"/>
    <mergeCell ref="C811:D811"/>
    <mergeCell ref="H811:I811"/>
    <mergeCell ref="M811:N811"/>
    <mergeCell ref="C812:D812"/>
    <mergeCell ref="H812:I812"/>
    <mergeCell ref="M812:N812"/>
    <mergeCell ref="C809:D809"/>
    <mergeCell ref="H809:I809"/>
    <mergeCell ref="M809:N809"/>
    <mergeCell ref="C810:D810"/>
    <mergeCell ref="H810:I810"/>
    <mergeCell ref="M810:N810"/>
    <mergeCell ref="C819:D819"/>
    <mergeCell ref="H819:I819"/>
    <mergeCell ref="M819:N819"/>
    <mergeCell ref="C820:D820"/>
    <mergeCell ref="H820:I820"/>
    <mergeCell ref="M820:N820"/>
    <mergeCell ref="C817:D817"/>
    <mergeCell ref="H817:I817"/>
    <mergeCell ref="M817:N817"/>
    <mergeCell ref="C818:D818"/>
    <mergeCell ref="H818:I818"/>
    <mergeCell ref="M818:N818"/>
    <mergeCell ref="C815:D815"/>
    <mergeCell ref="H815:I815"/>
    <mergeCell ref="M815:N815"/>
    <mergeCell ref="C816:D816"/>
    <mergeCell ref="H816:I816"/>
    <mergeCell ref="M816:N816"/>
    <mergeCell ref="C825:D825"/>
    <mergeCell ref="H825:I825"/>
    <mergeCell ref="M825:N825"/>
    <mergeCell ref="C826:D826"/>
    <mergeCell ref="H826:I826"/>
    <mergeCell ref="M826:N826"/>
    <mergeCell ref="C823:D823"/>
    <mergeCell ref="H823:I823"/>
    <mergeCell ref="M823:N823"/>
    <mergeCell ref="C824:D824"/>
    <mergeCell ref="H824:I824"/>
    <mergeCell ref="M824:N824"/>
    <mergeCell ref="C821:D821"/>
    <mergeCell ref="H821:I821"/>
    <mergeCell ref="M821:N821"/>
    <mergeCell ref="C822:D822"/>
    <mergeCell ref="H822:I822"/>
    <mergeCell ref="M822:N822"/>
    <mergeCell ref="C831:D831"/>
    <mergeCell ref="H831:I831"/>
    <mergeCell ref="M831:N831"/>
    <mergeCell ref="C832:D832"/>
    <mergeCell ref="H832:I832"/>
    <mergeCell ref="M832:N832"/>
    <mergeCell ref="C829:D829"/>
    <mergeCell ref="H829:I829"/>
    <mergeCell ref="M829:N829"/>
    <mergeCell ref="C830:D830"/>
    <mergeCell ref="H830:I830"/>
    <mergeCell ref="M830:N830"/>
    <mergeCell ref="C827:D827"/>
    <mergeCell ref="H827:I827"/>
    <mergeCell ref="M827:N827"/>
    <mergeCell ref="C828:D828"/>
    <mergeCell ref="H828:I828"/>
    <mergeCell ref="M828:N828"/>
    <mergeCell ref="C837:D837"/>
    <mergeCell ref="H837:I837"/>
    <mergeCell ref="M837:N837"/>
    <mergeCell ref="C838:D838"/>
    <mergeCell ref="H838:I838"/>
    <mergeCell ref="M838:N838"/>
    <mergeCell ref="C835:D835"/>
    <mergeCell ref="H835:I835"/>
    <mergeCell ref="M835:N835"/>
    <mergeCell ref="C836:D836"/>
    <mergeCell ref="H836:I836"/>
    <mergeCell ref="M836:N836"/>
    <mergeCell ref="C833:D833"/>
    <mergeCell ref="H833:I833"/>
    <mergeCell ref="M833:N833"/>
    <mergeCell ref="C834:D834"/>
    <mergeCell ref="H834:I834"/>
    <mergeCell ref="M834:N834"/>
    <mergeCell ref="C843:D843"/>
    <mergeCell ref="H843:I843"/>
    <mergeCell ref="M843:N843"/>
    <mergeCell ref="C844:D844"/>
    <mergeCell ref="H844:I844"/>
    <mergeCell ref="M844:N844"/>
    <mergeCell ref="C841:D841"/>
    <mergeCell ref="H841:I841"/>
    <mergeCell ref="M841:N841"/>
    <mergeCell ref="C842:D842"/>
    <mergeCell ref="H842:I842"/>
    <mergeCell ref="M842:N842"/>
    <mergeCell ref="C839:D839"/>
    <mergeCell ref="H839:I839"/>
    <mergeCell ref="M839:N839"/>
    <mergeCell ref="C840:D840"/>
    <mergeCell ref="H840:I840"/>
    <mergeCell ref="M840:N840"/>
    <mergeCell ref="C849:D849"/>
    <mergeCell ref="H849:I849"/>
    <mergeCell ref="M849:N849"/>
    <mergeCell ref="C850:D850"/>
    <mergeCell ref="H850:I850"/>
    <mergeCell ref="M850:N850"/>
    <mergeCell ref="C847:D847"/>
    <mergeCell ref="H847:I847"/>
    <mergeCell ref="M847:N847"/>
    <mergeCell ref="C848:D848"/>
    <mergeCell ref="H848:I848"/>
    <mergeCell ref="M848:N848"/>
    <mergeCell ref="C845:D845"/>
    <mergeCell ref="H845:I845"/>
    <mergeCell ref="M845:N845"/>
    <mergeCell ref="C846:D846"/>
    <mergeCell ref="H846:I846"/>
    <mergeCell ref="M846:N846"/>
    <mergeCell ref="C855:D855"/>
    <mergeCell ref="H855:I855"/>
    <mergeCell ref="M855:N855"/>
    <mergeCell ref="C856:D856"/>
    <mergeCell ref="H856:I856"/>
    <mergeCell ref="M856:N856"/>
    <mergeCell ref="C853:D853"/>
    <mergeCell ref="H853:I853"/>
    <mergeCell ref="M853:N853"/>
    <mergeCell ref="C854:D854"/>
    <mergeCell ref="H854:I854"/>
    <mergeCell ref="M854:N854"/>
    <mergeCell ref="C851:D851"/>
    <mergeCell ref="H851:I851"/>
    <mergeCell ref="M851:N851"/>
    <mergeCell ref="C852:D852"/>
    <mergeCell ref="H852:I852"/>
    <mergeCell ref="M852:N852"/>
    <mergeCell ref="C861:D861"/>
    <mergeCell ref="H861:I861"/>
    <mergeCell ref="M861:N861"/>
    <mergeCell ref="C862:D862"/>
    <mergeCell ref="H862:I862"/>
    <mergeCell ref="M862:N862"/>
    <mergeCell ref="C859:D859"/>
    <mergeCell ref="H859:I859"/>
    <mergeCell ref="M859:N859"/>
    <mergeCell ref="C860:D860"/>
    <mergeCell ref="H860:I860"/>
    <mergeCell ref="M860:N860"/>
    <mergeCell ref="C857:D857"/>
    <mergeCell ref="H857:I857"/>
    <mergeCell ref="M857:N857"/>
    <mergeCell ref="C858:D858"/>
    <mergeCell ref="H858:I858"/>
    <mergeCell ref="M858:N858"/>
    <mergeCell ref="C867:D867"/>
    <mergeCell ref="H867:I867"/>
    <mergeCell ref="M867:N867"/>
    <mergeCell ref="C868:D868"/>
    <mergeCell ref="H868:I868"/>
    <mergeCell ref="M868:N868"/>
    <mergeCell ref="C865:D865"/>
    <mergeCell ref="H865:I865"/>
    <mergeCell ref="M865:N865"/>
    <mergeCell ref="C866:D866"/>
    <mergeCell ref="H866:I866"/>
    <mergeCell ref="M866:N866"/>
    <mergeCell ref="C863:D863"/>
    <mergeCell ref="H863:I863"/>
    <mergeCell ref="M863:N863"/>
    <mergeCell ref="C864:D864"/>
    <mergeCell ref="H864:I864"/>
    <mergeCell ref="M864:N864"/>
    <mergeCell ref="C873:D873"/>
    <mergeCell ref="H873:I873"/>
    <mergeCell ref="M873:N873"/>
    <mergeCell ref="C874:D874"/>
    <mergeCell ref="H874:I874"/>
    <mergeCell ref="M874:N874"/>
    <mergeCell ref="C871:D871"/>
    <mergeCell ref="H871:I871"/>
    <mergeCell ref="M871:N871"/>
    <mergeCell ref="C872:D872"/>
    <mergeCell ref="H872:I872"/>
    <mergeCell ref="M872:N872"/>
    <mergeCell ref="C869:D869"/>
    <mergeCell ref="H869:I869"/>
    <mergeCell ref="M869:N869"/>
    <mergeCell ref="C870:D870"/>
    <mergeCell ref="H870:I870"/>
    <mergeCell ref="M870:N870"/>
    <mergeCell ref="C879:D879"/>
    <mergeCell ref="H879:I879"/>
    <mergeCell ref="M879:N879"/>
    <mergeCell ref="C880:D880"/>
    <mergeCell ref="H880:I880"/>
    <mergeCell ref="M880:N880"/>
    <mergeCell ref="C877:D877"/>
    <mergeCell ref="H877:I877"/>
    <mergeCell ref="M877:N877"/>
    <mergeCell ref="C878:D878"/>
    <mergeCell ref="H878:I878"/>
    <mergeCell ref="M878:N878"/>
    <mergeCell ref="C875:D875"/>
    <mergeCell ref="H875:I875"/>
    <mergeCell ref="M875:N875"/>
    <mergeCell ref="C876:D876"/>
    <mergeCell ref="H876:I876"/>
    <mergeCell ref="M876:N876"/>
    <mergeCell ref="C885:D885"/>
    <mergeCell ref="H885:I885"/>
    <mergeCell ref="M885:N885"/>
    <mergeCell ref="C886:D886"/>
    <mergeCell ref="H886:I886"/>
    <mergeCell ref="M886:N886"/>
    <mergeCell ref="C883:D883"/>
    <mergeCell ref="H883:I883"/>
    <mergeCell ref="M883:N883"/>
    <mergeCell ref="C884:D884"/>
    <mergeCell ref="H884:I884"/>
    <mergeCell ref="M884:N884"/>
    <mergeCell ref="C881:D881"/>
    <mergeCell ref="H881:I881"/>
    <mergeCell ref="M881:N881"/>
    <mergeCell ref="C882:D882"/>
    <mergeCell ref="H882:I882"/>
    <mergeCell ref="M882:N882"/>
    <mergeCell ref="C891:D891"/>
    <mergeCell ref="H891:I891"/>
    <mergeCell ref="M891:N891"/>
    <mergeCell ref="C892:D892"/>
    <mergeCell ref="H892:I892"/>
    <mergeCell ref="M892:N892"/>
    <mergeCell ref="C889:D889"/>
    <mergeCell ref="H889:I889"/>
    <mergeCell ref="M889:N889"/>
    <mergeCell ref="C890:D890"/>
    <mergeCell ref="H890:I890"/>
    <mergeCell ref="M890:N890"/>
    <mergeCell ref="C887:D887"/>
    <mergeCell ref="H887:I887"/>
    <mergeCell ref="M887:N887"/>
    <mergeCell ref="C888:D888"/>
    <mergeCell ref="H888:I888"/>
    <mergeCell ref="M888:N888"/>
    <mergeCell ref="C897:D897"/>
    <mergeCell ref="H897:I897"/>
    <mergeCell ref="M897:N897"/>
    <mergeCell ref="C898:D898"/>
    <mergeCell ref="H898:I898"/>
    <mergeCell ref="M898:N898"/>
    <mergeCell ref="C895:D895"/>
    <mergeCell ref="H895:I895"/>
    <mergeCell ref="M895:N895"/>
    <mergeCell ref="C896:D896"/>
    <mergeCell ref="H896:I896"/>
    <mergeCell ref="M896:N896"/>
    <mergeCell ref="C893:D893"/>
    <mergeCell ref="H893:I893"/>
    <mergeCell ref="M893:N893"/>
    <mergeCell ref="C894:D894"/>
    <mergeCell ref="H894:I894"/>
    <mergeCell ref="M894:N894"/>
    <mergeCell ref="C903:D903"/>
    <mergeCell ref="H903:I903"/>
    <mergeCell ref="M903:N903"/>
    <mergeCell ref="C904:D904"/>
    <mergeCell ref="H904:I904"/>
    <mergeCell ref="M904:N904"/>
    <mergeCell ref="C901:D901"/>
    <mergeCell ref="H901:I901"/>
    <mergeCell ref="M901:N901"/>
    <mergeCell ref="C902:D902"/>
    <mergeCell ref="H902:I902"/>
    <mergeCell ref="M902:N902"/>
    <mergeCell ref="C899:D899"/>
    <mergeCell ref="H899:I899"/>
    <mergeCell ref="M899:N899"/>
    <mergeCell ref="C900:D900"/>
    <mergeCell ref="H900:I900"/>
    <mergeCell ref="M900:N900"/>
    <mergeCell ref="C909:D909"/>
    <mergeCell ref="H909:I909"/>
    <mergeCell ref="M909:N909"/>
    <mergeCell ref="C910:D910"/>
    <mergeCell ref="H910:I910"/>
    <mergeCell ref="M910:N910"/>
    <mergeCell ref="C907:D907"/>
    <mergeCell ref="H907:I907"/>
    <mergeCell ref="M907:N907"/>
    <mergeCell ref="C908:D908"/>
    <mergeCell ref="H908:I908"/>
    <mergeCell ref="M908:N908"/>
    <mergeCell ref="C905:D905"/>
    <mergeCell ref="H905:I905"/>
    <mergeCell ref="M905:N905"/>
    <mergeCell ref="C906:D906"/>
    <mergeCell ref="H906:I906"/>
    <mergeCell ref="M906:N906"/>
    <mergeCell ref="C915:D915"/>
    <mergeCell ref="H915:I915"/>
    <mergeCell ref="M915:N915"/>
    <mergeCell ref="C916:D916"/>
    <mergeCell ref="H916:I916"/>
    <mergeCell ref="M916:N916"/>
    <mergeCell ref="C913:D913"/>
    <mergeCell ref="H913:I913"/>
    <mergeCell ref="M913:N913"/>
    <mergeCell ref="C914:D914"/>
    <mergeCell ref="H914:I914"/>
    <mergeCell ref="M914:N914"/>
    <mergeCell ref="C911:D911"/>
    <mergeCell ref="H911:I911"/>
    <mergeCell ref="M911:N911"/>
    <mergeCell ref="C912:D912"/>
    <mergeCell ref="H912:I912"/>
    <mergeCell ref="M912:N912"/>
    <mergeCell ref="C921:D921"/>
    <mergeCell ref="H921:I921"/>
    <mergeCell ref="M921:N921"/>
    <mergeCell ref="C922:D922"/>
    <mergeCell ref="H922:I922"/>
    <mergeCell ref="M922:N922"/>
    <mergeCell ref="C919:D919"/>
    <mergeCell ref="H919:I919"/>
    <mergeCell ref="M919:N919"/>
    <mergeCell ref="C920:D920"/>
    <mergeCell ref="H920:I920"/>
    <mergeCell ref="M920:N920"/>
    <mergeCell ref="C917:D917"/>
    <mergeCell ref="H917:I917"/>
    <mergeCell ref="M917:N917"/>
    <mergeCell ref="C918:D918"/>
    <mergeCell ref="H918:I918"/>
    <mergeCell ref="M918:N918"/>
    <mergeCell ref="C927:D927"/>
    <mergeCell ref="H927:I927"/>
    <mergeCell ref="M927:N927"/>
    <mergeCell ref="C928:D928"/>
    <mergeCell ref="H928:I928"/>
    <mergeCell ref="M928:N928"/>
    <mergeCell ref="C925:D925"/>
    <mergeCell ref="H925:I925"/>
    <mergeCell ref="M925:N925"/>
    <mergeCell ref="C926:D926"/>
    <mergeCell ref="H926:I926"/>
    <mergeCell ref="M926:N926"/>
    <mergeCell ref="C923:D923"/>
    <mergeCell ref="H923:I923"/>
    <mergeCell ref="M923:N923"/>
    <mergeCell ref="C924:D924"/>
    <mergeCell ref="H924:I924"/>
    <mergeCell ref="M924:N924"/>
    <mergeCell ref="C933:D933"/>
    <mergeCell ref="H933:I933"/>
    <mergeCell ref="M933:N933"/>
    <mergeCell ref="C934:D934"/>
    <mergeCell ref="H934:I934"/>
    <mergeCell ref="M934:N934"/>
    <mergeCell ref="C931:D931"/>
    <mergeCell ref="H931:I931"/>
    <mergeCell ref="M931:N931"/>
    <mergeCell ref="C932:D932"/>
    <mergeCell ref="H932:I932"/>
    <mergeCell ref="M932:N932"/>
    <mergeCell ref="C929:D929"/>
    <mergeCell ref="H929:I929"/>
    <mergeCell ref="M929:N929"/>
    <mergeCell ref="C930:D930"/>
    <mergeCell ref="H930:I930"/>
    <mergeCell ref="M930:N930"/>
    <mergeCell ref="C939:D939"/>
    <mergeCell ref="H939:I939"/>
    <mergeCell ref="M939:N939"/>
    <mergeCell ref="C940:D940"/>
    <mergeCell ref="H940:I940"/>
    <mergeCell ref="M940:N940"/>
    <mergeCell ref="C937:D937"/>
    <mergeCell ref="H937:I937"/>
    <mergeCell ref="M937:N937"/>
    <mergeCell ref="C938:D938"/>
    <mergeCell ref="H938:I938"/>
    <mergeCell ref="M938:N938"/>
    <mergeCell ref="C935:D935"/>
    <mergeCell ref="H935:I935"/>
    <mergeCell ref="M935:N935"/>
    <mergeCell ref="C936:D936"/>
    <mergeCell ref="H936:I936"/>
    <mergeCell ref="M936:N936"/>
    <mergeCell ref="C945:D945"/>
    <mergeCell ref="H945:I945"/>
    <mergeCell ref="M945:N945"/>
    <mergeCell ref="C946:D946"/>
    <mergeCell ref="H946:I946"/>
    <mergeCell ref="M946:N946"/>
    <mergeCell ref="C943:D943"/>
    <mergeCell ref="H943:I943"/>
    <mergeCell ref="M943:N943"/>
    <mergeCell ref="C944:D944"/>
    <mergeCell ref="H944:I944"/>
    <mergeCell ref="M944:N944"/>
    <mergeCell ref="C941:D941"/>
    <mergeCell ref="H941:I941"/>
    <mergeCell ref="M941:N941"/>
    <mergeCell ref="C942:D942"/>
    <mergeCell ref="H942:I942"/>
    <mergeCell ref="M942:N942"/>
    <mergeCell ref="C951:D951"/>
    <mergeCell ref="H951:I951"/>
    <mergeCell ref="M951:N951"/>
    <mergeCell ref="C952:D952"/>
    <mergeCell ref="H952:I952"/>
    <mergeCell ref="M952:N952"/>
    <mergeCell ref="C949:D949"/>
    <mergeCell ref="H949:I949"/>
    <mergeCell ref="M949:N949"/>
    <mergeCell ref="C950:D950"/>
    <mergeCell ref="H950:I950"/>
    <mergeCell ref="M950:N950"/>
    <mergeCell ref="C947:D947"/>
    <mergeCell ref="H947:I947"/>
    <mergeCell ref="M947:N947"/>
    <mergeCell ref="C948:D948"/>
    <mergeCell ref="H948:I948"/>
    <mergeCell ref="M948:N948"/>
    <mergeCell ref="C957:D957"/>
    <mergeCell ref="H957:I957"/>
    <mergeCell ref="M957:N957"/>
    <mergeCell ref="C958:D958"/>
    <mergeCell ref="H958:I958"/>
    <mergeCell ref="M958:N958"/>
    <mergeCell ref="C955:D955"/>
    <mergeCell ref="H955:I955"/>
    <mergeCell ref="M955:N955"/>
    <mergeCell ref="C956:D956"/>
    <mergeCell ref="H956:I956"/>
    <mergeCell ref="M956:N956"/>
    <mergeCell ref="C953:D953"/>
    <mergeCell ref="H953:I953"/>
    <mergeCell ref="M953:N953"/>
    <mergeCell ref="C954:D954"/>
    <mergeCell ref="H954:I954"/>
    <mergeCell ref="M954:N954"/>
    <mergeCell ref="C963:D963"/>
    <mergeCell ref="H963:I963"/>
    <mergeCell ref="M963:N963"/>
    <mergeCell ref="C964:D964"/>
    <mergeCell ref="H964:I964"/>
    <mergeCell ref="M964:N964"/>
    <mergeCell ref="C961:D961"/>
    <mergeCell ref="H961:I961"/>
    <mergeCell ref="M961:N961"/>
    <mergeCell ref="C962:D962"/>
    <mergeCell ref="H962:I962"/>
    <mergeCell ref="M962:N962"/>
    <mergeCell ref="C959:D959"/>
    <mergeCell ref="H959:I959"/>
    <mergeCell ref="M959:N959"/>
    <mergeCell ref="C960:D960"/>
    <mergeCell ref="H960:I960"/>
    <mergeCell ref="M960:N960"/>
    <mergeCell ref="C969:D969"/>
    <mergeCell ref="H969:I969"/>
    <mergeCell ref="M969:N969"/>
    <mergeCell ref="C970:D970"/>
    <mergeCell ref="H970:I970"/>
    <mergeCell ref="M970:N970"/>
    <mergeCell ref="C967:D967"/>
    <mergeCell ref="H967:I967"/>
    <mergeCell ref="M967:N967"/>
    <mergeCell ref="C968:D968"/>
    <mergeCell ref="H968:I968"/>
    <mergeCell ref="M968:N968"/>
    <mergeCell ref="C965:D965"/>
    <mergeCell ref="H965:I965"/>
    <mergeCell ref="M965:N965"/>
    <mergeCell ref="C966:D966"/>
    <mergeCell ref="H966:I966"/>
    <mergeCell ref="M966:N966"/>
    <mergeCell ref="C975:D975"/>
    <mergeCell ref="H975:I975"/>
    <mergeCell ref="M975:N975"/>
    <mergeCell ref="C976:D976"/>
    <mergeCell ref="H976:I976"/>
    <mergeCell ref="M976:N976"/>
    <mergeCell ref="C973:D973"/>
    <mergeCell ref="H973:I973"/>
    <mergeCell ref="M973:N973"/>
    <mergeCell ref="C974:D974"/>
    <mergeCell ref="H974:I974"/>
    <mergeCell ref="M974:N974"/>
    <mergeCell ref="C971:D971"/>
    <mergeCell ref="H971:I971"/>
    <mergeCell ref="M971:N971"/>
    <mergeCell ref="C972:D972"/>
    <mergeCell ref="H972:I972"/>
    <mergeCell ref="M972:N972"/>
    <mergeCell ref="C981:D981"/>
    <mergeCell ref="H981:I981"/>
    <mergeCell ref="M981:N981"/>
    <mergeCell ref="C982:D982"/>
    <mergeCell ref="H982:I982"/>
    <mergeCell ref="M982:N982"/>
    <mergeCell ref="C979:D979"/>
    <mergeCell ref="H979:I979"/>
    <mergeCell ref="M979:N979"/>
    <mergeCell ref="C980:D980"/>
    <mergeCell ref="H980:I980"/>
    <mergeCell ref="M980:N980"/>
    <mergeCell ref="C977:D977"/>
    <mergeCell ref="H977:I977"/>
    <mergeCell ref="M977:N977"/>
    <mergeCell ref="C978:D978"/>
    <mergeCell ref="H978:I978"/>
    <mergeCell ref="M978:N978"/>
    <mergeCell ref="C987:D987"/>
    <mergeCell ref="H987:I987"/>
    <mergeCell ref="M987:N987"/>
    <mergeCell ref="C988:D988"/>
    <mergeCell ref="H988:I988"/>
    <mergeCell ref="M988:N988"/>
    <mergeCell ref="C985:D985"/>
    <mergeCell ref="H985:I985"/>
    <mergeCell ref="M985:N985"/>
    <mergeCell ref="C986:D986"/>
    <mergeCell ref="H986:I986"/>
    <mergeCell ref="M986:N986"/>
    <mergeCell ref="C983:D983"/>
    <mergeCell ref="H983:I983"/>
    <mergeCell ref="M983:N983"/>
    <mergeCell ref="C984:D984"/>
    <mergeCell ref="H984:I984"/>
    <mergeCell ref="M984:N984"/>
    <mergeCell ref="C993:D993"/>
    <mergeCell ref="H993:I993"/>
    <mergeCell ref="M993:N993"/>
    <mergeCell ref="C994:D994"/>
    <mergeCell ref="H994:I994"/>
    <mergeCell ref="M994:N994"/>
    <mergeCell ref="C991:D991"/>
    <mergeCell ref="H991:I991"/>
    <mergeCell ref="M991:N991"/>
    <mergeCell ref="C992:D992"/>
    <mergeCell ref="H992:I992"/>
    <mergeCell ref="M992:N992"/>
    <mergeCell ref="C989:D989"/>
    <mergeCell ref="H989:I989"/>
    <mergeCell ref="M989:N989"/>
    <mergeCell ref="C990:D990"/>
    <mergeCell ref="H990:I990"/>
    <mergeCell ref="M990:N990"/>
    <mergeCell ref="C999:D999"/>
    <mergeCell ref="H999:I999"/>
    <mergeCell ref="M999:N999"/>
    <mergeCell ref="C1000:D1000"/>
    <mergeCell ref="H1000:I1000"/>
    <mergeCell ref="M1000:N1000"/>
    <mergeCell ref="C997:D997"/>
    <mergeCell ref="H997:I997"/>
    <mergeCell ref="M997:N997"/>
    <mergeCell ref="C998:D998"/>
    <mergeCell ref="H998:I998"/>
    <mergeCell ref="M998:N998"/>
    <mergeCell ref="C995:D995"/>
    <mergeCell ref="H995:I995"/>
    <mergeCell ref="M995:N995"/>
    <mergeCell ref="C996:D996"/>
    <mergeCell ref="H996:I996"/>
    <mergeCell ref="M996:N996"/>
    <mergeCell ref="C1005:D1005"/>
    <mergeCell ref="H1005:I1005"/>
    <mergeCell ref="M1005:N1005"/>
    <mergeCell ref="C1006:D1006"/>
    <mergeCell ref="H1006:I1006"/>
    <mergeCell ref="M1006:N1006"/>
    <mergeCell ref="C1003:D1003"/>
    <mergeCell ref="H1003:I1003"/>
    <mergeCell ref="M1003:N1003"/>
    <mergeCell ref="C1004:D1004"/>
    <mergeCell ref="H1004:I1004"/>
    <mergeCell ref="M1004:N1004"/>
    <mergeCell ref="C1001:D1001"/>
    <mergeCell ref="H1001:I1001"/>
    <mergeCell ref="M1001:N1001"/>
    <mergeCell ref="C1002:D1002"/>
    <mergeCell ref="H1002:I1002"/>
    <mergeCell ref="M1002:N1002"/>
    <mergeCell ref="C1011:D1011"/>
    <mergeCell ref="H1011:I1011"/>
    <mergeCell ref="M1011:N1011"/>
    <mergeCell ref="C1012:D1012"/>
    <mergeCell ref="H1012:I1012"/>
    <mergeCell ref="M1012:N1012"/>
    <mergeCell ref="C1009:D1009"/>
    <mergeCell ref="H1009:I1009"/>
    <mergeCell ref="M1009:N1009"/>
    <mergeCell ref="C1010:D1010"/>
    <mergeCell ref="H1010:I1010"/>
    <mergeCell ref="M1010:N1010"/>
    <mergeCell ref="C1007:D1007"/>
    <mergeCell ref="H1007:I1007"/>
    <mergeCell ref="M1007:N1007"/>
    <mergeCell ref="C1008:D1008"/>
    <mergeCell ref="H1008:I1008"/>
    <mergeCell ref="M1008:N1008"/>
    <mergeCell ref="C1017:D1017"/>
    <mergeCell ref="H1017:I1017"/>
    <mergeCell ref="M1017:N1017"/>
    <mergeCell ref="C1018:D1018"/>
    <mergeCell ref="H1018:I1018"/>
    <mergeCell ref="M1018:N1018"/>
    <mergeCell ref="C1015:D1015"/>
    <mergeCell ref="H1015:I1015"/>
    <mergeCell ref="M1015:N1015"/>
    <mergeCell ref="C1016:D1016"/>
    <mergeCell ref="H1016:I1016"/>
    <mergeCell ref="M1016:N1016"/>
    <mergeCell ref="C1013:D1013"/>
    <mergeCell ref="H1013:I1013"/>
    <mergeCell ref="M1013:N1013"/>
    <mergeCell ref="C1014:D1014"/>
    <mergeCell ref="H1014:I1014"/>
    <mergeCell ref="M1014:N1014"/>
    <mergeCell ref="C1023:D1023"/>
    <mergeCell ref="H1023:I1023"/>
    <mergeCell ref="M1023:N1023"/>
    <mergeCell ref="C1024:D1024"/>
    <mergeCell ref="H1024:I1024"/>
    <mergeCell ref="M1024:N1024"/>
    <mergeCell ref="C1021:D1021"/>
    <mergeCell ref="H1021:I1021"/>
    <mergeCell ref="M1021:N1021"/>
    <mergeCell ref="C1022:D1022"/>
    <mergeCell ref="H1022:I1022"/>
    <mergeCell ref="M1022:N1022"/>
    <mergeCell ref="C1019:D1019"/>
    <mergeCell ref="H1019:I1019"/>
    <mergeCell ref="M1019:N1019"/>
    <mergeCell ref="C1020:D1020"/>
    <mergeCell ref="H1020:I1020"/>
    <mergeCell ref="M1020:N1020"/>
  </mergeCells>
  <conditionalFormatting sqref="BC1:CZ1048576">
    <cfRule type="cellIs" dxfId="2" priority="3" operator="lessThan">
      <formula>25</formula>
    </cfRule>
  </conditionalFormatting>
  <conditionalFormatting sqref="R339:AZ339">
    <cfRule type="cellIs" dxfId="1" priority="2" operator="lessThan">
      <formula>25</formula>
    </cfRule>
  </conditionalFormatting>
  <conditionalFormatting sqref="R259:AZ259">
    <cfRule type="cellIs" dxfId="0" priority="1" operator="lessThan">
      <formula>25</formula>
    </cfRule>
  </conditionalFormatting>
  <pageMargins left="0.787401575" right="0.787401575" top="0.984251969" bottom="0.984251969" header="0.5" footer="0.5"/>
  <pageSetup paperSize="9" orientation="portrait" horizontalDpi="360" verticalDpi="36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68289" r:id="rId4" name="B_Com2">
              <controlPr defaultSize="0" autoFill="0" autoPict="0" macro="[0]!GoTo_MATRIX">
                <anchor moveWithCells="1">
                  <from>
                    <xdr:col>8</xdr:col>
                    <xdr:colOff>647700</xdr:colOff>
                    <xdr:row>106</xdr:row>
                    <xdr:rowOff>28575</xdr:rowOff>
                  </from>
                  <to>
                    <xdr:col>10</xdr:col>
                    <xdr:colOff>552450</xdr:colOff>
                    <xdr:row>106</xdr:row>
                    <xdr:rowOff>209550</xdr:rowOff>
                  </to>
                </anchor>
              </controlPr>
            </control>
          </mc:Choice>
        </mc:AlternateContent>
        <mc:AlternateContent xmlns:mc="http://schemas.openxmlformats.org/markup-compatibility/2006">
          <mc:Choice Requires="x14">
            <control shapeId="268290" r:id="rId5" name="B_Com1">
              <controlPr defaultSize="0" autoFill="0" autoPict="0" macro="[0]!GoTo_MATRIX">
                <anchor moveWithCells="1">
                  <from>
                    <xdr:col>8</xdr:col>
                    <xdr:colOff>657225</xdr:colOff>
                    <xdr:row>0</xdr:row>
                    <xdr:rowOff>28575</xdr:rowOff>
                  </from>
                  <to>
                    <xdr:col>10</xdr:col>
                    <xdr:colOff>561975</xdr:colOff>
                    <xdr:row>0</xdr:row>
                    <xdr:rowOff>209550</xdr:rowOff>
                  </to>
                </anchor>
              </controlPr>
            </control>
          </mc:Choice>
        </mc:AlternateContent>
        <mc:AlternateContent xmlns:mc="http://schemas.openxmlformats.org/markup-compatibility/2006">
          <mc:Choice Requires="x14">
            <control shapeId="268291" r:id="rId6" name="B_San1">
              <controlPr defaultSize="0" print="0" autoFill="0" autoPict="0" macro="[0]!GoTo_SANITATION">
                <anchor moveWithCells="1">
                  <from>
                    <xdr:col>0</xdr:col>
                    <xdr:colOff>57150</xdr:colOff>
                    <xdr:row>0</xdr:row>
                    <xdr:rowOff>28575</xdr:rowOff>
                  </from>
                  <to>
                    <xdr:col>0</xdr:col>
                    <xdr:colOff>1143000</xdr:colOff>
                    <xdr:row>0</xdr:row>
                    <xdr:rowOff>209550</xdr:rowOff>
                  </to>
                </anchor>
              </controlPr>
            </control>
          </mc:Choice>
        </mc:AlternateContent>
        <mc:AlternateContent xmlns:mc="http://schemas.openxmlformats.org/markup-compatibility/2006">
          <mc:Choice Requires="x14">
            <control shapeId="268292" r:id="rId7" name="B_Hyg1">
              <controlPr defaultSize="0" print="0" autoFill="0" autoPict="0" macro="[0]!GoTo_HYGIENE">
                <anchor moveWithCells="1">
                  <from>
                    <xdr:col>0</xdr:col>
                    <xdr:colOff>1371600</xdr:colOff>
                    <xdr:row>0</xdr:row>
                    <xdr:rowOff>28575</xdr:rowOff>
                  </from>
                  <to>
                    <xdr:col>1</xdr:col>
                    <xdr:colOff>19050</xdr:colOff>
                    <xdr:row>0</xdr:row>
                    <xdr:rowOff>209550</xdr:rowOff>
                  </to>
                </anchor>
              </controlPr>
            </control>
          </mc:Choice>
        </mc:AlternateContent>
        <mc:AlternateContent xmlns:mc="http://schemas.openxmlformats.org/markup-compatibility/2006">
          <mc:Choice Requires="x14">
            <control shapeId="268293" r:id="rId8" name="B_Hyg2">
              <controlPr defaultSize="0" print="0" autoFill="0" autoPict="0" macro="[0]!GoTo_HYGIENE">
                <anchor moveWithCells="1">
                  <from>
                    <xdr:col>0</xdr:col>
                    <xdr:colOff>161925</xdr:colOff>
                    <xdr:row>106</xdr:row>
                    <xdr:rowOff>28575</xdr:rowOff>
                  </from>
                  <to>
                    <xdr:col>0</xdr:col>
                    <xdr:colOff>1066800</xdr:colOff>
                    <xdr:row>106</xdr:row>
                    <xdr:rowOff>209550</xdr:rowOff>
                  </to>
                </anchor>
              </controlPr>
            </control>
          </mc:Choice>
        </mc:AlternateContent>
        <mc:AlternateContent xmlns:mc="http://schemas.openxmlformats.org/markup-compatibility/2006">
          <mc:Choice Requires="x14">
            <control shapeId="268294" r:id="rId9" name="B_Wat2">
              <controlPr defaultSize="0" print="0" autoFill="0" autoPict="0" macro="[0]!GoTo_WATER">
                <anchor moveWithCells="1">
                  <from>
                    <xdr:col>1</xdr:col>
                    <xdr:colOff>828675</xdr:colOff>
                    <xdr:row>106</xdr:row>
                    <xdr:rowOff>28575</xdr:rowOff>
                  </from>
                  <to>
                    <xdr:col>1</xdr:col>
                    <xdr:colOff>1733550</xdr:colOff>
                    <xdr:row>106</xdr:row>
                    <xdr:rowOff>209550</xdr:rowOff>
                  </to>
                </anchor>
              </controlPr>
            </control>
          </mc:Choice>
        </mc:AlternateContent>
        <mc:AlternateContent xmlns:mc="http://schemas.openxmlformats.org/markup-compatibility/2006">
          <mc:Choice Requires="x14">
            <control shapeId="268295" r:id="rId10" name="B_Wat3">
              <controlPr defaultSize="0" print="0" autoFill="0" autoPict="0" macro="[0]!GoTo_WATER">
                <anchor moveWithCells="1">
                  <from>
                    <xdr:col>0</xdr:col>
                    <xdr:colOff>1933575</xdr:colOff>
                    <xdr:row>206</xdr:row>
                    <xdr:rowOff>38100</xdr:rowOff>
                  </from>
                  <to>
                    <xdr:col>1</xdr:col>
                    <xdr:colOff>581025</xdr:colOff>
                    <xdr:row>206</xdr:row>
                    <xdr:rowOff>219075</xdr:rowOff>
                  </to>
                </anchor>
              </controlPr>
            </control>
          </mc:Choice>
        </mc:AlternateContent>
        <mc:AlternateContent xmlns:mc="http://schemas.openxmlformats.org/markup-compatibility/2006">
          <mc:Choice Requires="x14">
            <control shapeId="268296" r:id="rId11" name="B_San3">
              <controlPr defaultSize="0" print="0" autoFill="0" autoPict="0" macro="[0]!GoTo_SANITATION">
                <anchor moveWithCells="1">
                  <from>
                    <xdr:col>1</xdr:col>
                    <xdr:colOff>771525</xdr:colOff>
                    <xdr:row>206</xdr:row>
                    <xdr:rowOff>38100</xdr:rowOff>
                  </from>
                  <to>
                    <xdr:col>1</xdr:col>
                    <xdr:colOff>1857375</xdr:colOff>
                    <xdr:row>206</xdr:row>
                    <xdr:rowOff>219075</xdr:rowOff>
                  </to>
                </anchor>
              </controlPr>
            </control>
          </mc:Choice>
        </mc:AlternateContent>
        <mc:AlternateContent xmlns:mc="http://schemas.openxmlformats.org/markup-compatibility/2006">
          <mc:Choice Requires="x14">
            <control shapeId="268297" r:id="rId12" name="B_Sub1">
              <controlPr defaultSize="0" print="0" autoFill="0" autoPict="0" macro="[0]!GoTo_REGION">
                <anchor moveWithCells="1">
                  <from>
                    <xdr:col>2</xdr:col>
                    <xdr:colOff>95250</xdr:colOff>
                    <xdr:row>0</xdr:row>
                    <xdr:rowOff>28575</xdr:rowOff>
                  </from>
                  <to>
                    <xdr:col>3</xdr:col>
                    <xdr:colOff>409575</xdr:colOff>
                    <xdr:row>0</xdr:row>
                    <xdr:rowOff>209550</xdr:rowOff>
                  </to>
                </anchor>
              </controlPr>
            </control>
          </mc:Choice>
        </mc:AlternateContent>
        <mc:AlternateContent xmlns:mc="http://schemas.openxmlformats.org/markup-compatibility/2006">
          <mc:Choice Requires="x14">
            <control shapeId="268298" r:id="rId13" name="B_WQ1">
              <controlPr defaultSize="0" print="0" autoFill="0" autoPict="0" macro="[0]!GoTo_NATIONAL">
                <anchor moveWithCells="1">
                  <from>
                    <xdr:col>17</xdr:col>
                    <xdr:colOff>95250</xdr:colOff>
                    <xdr:row>0</xdr:row>
                    <xdr:rowOff>28575</xdr:rowOff>
                  </from>
                  <to>
                    <xdr:col>18</xdr:col>
                    <xdr:colOff>638175</xdr:colOff>
                    <xdr:row>0</xdr:row>
                    <xdr:rowOff>209550</xdr:rowOff>
                  </to>
                </anchor>
              </controlPr>
            </control>
          </mc:Choice>
        </mc:AlternateContent>
        <mc:AlternateContent xmlns:mc="http://schemas.openxmlformats.org/markup-compatibility/2006">
          <mc:Choice Requires="x14">
            <control shapeId="268299" r:id="rId14" name="B_Matrix">
              <controlPr defaultSize="0" print="0" autoFill="0" autoPict="0" macro="[0]!GoTo_WATER">
                <anchor moveWithCells="1">
                  <from>
                    <xdr:col>1</xdr:col>
                    <xdr:colOff>161925</xdr:colOff>
                    <xdr:row>398</xdr:row>
                    <xdr:rowOff>133350</xdr:rowOff>
                  </from>
                  <to>
                    <xdr:col>1</xdr:col>
                    <xdr:colOff>1638300</xdr:colOff>
                    <xdr:row>400</xdr:row>
                    <xdr:rowOff>133350</xdr:rowOff>
                  </to>
                </anchor>
              </controlPr>
            </control>
          </mc:Choice>
        </mc:AlternateContent>
        <mc:AlternateContent xmlns:mc="http://schemas.openxmlformats.org/markup-compatibility/2006">
          <mc:Choice Requires="x14">
            <control shapeId="268300" r:id="rId15" name="B_Com3">
              <controlPr defaultSize="0" autoFill="0" autoPict="0" macro="[0]!GoTo_MATRIX">
                <anchor moveWithCells="1">
                  <from>
                    <xdr:col>8</xdr:col>
                    <xdr:colOff>638175</xdr:colOff>
                    <xdr:row>206</xdr:row>
                    <xdr:rowOff>38100</xdr:rowOff>
                  </from>
                  <to>
                    <xdr:col>10</xdr:col>
                    <xdr:colOff>542925</xdr:colOff>
                    <xdr:row>206</xdr:row>
                    <xdr:rowOff>219075</xdr:rowOff>
                  </to>
                </anchor>
              </controlPr>
            </control>
          </mc:Choice>
        </mc:AlternateContent>
        <mc:AlternateContent xmlns:mc="http://schemas.openxmlformats.org/markup-compatibility/2006">
          <mc:Choice Requires="x14">
            <control shapeId="268301" r:id="rId16" name="B_Sub2">
              <controlPr defaultSize="0" print="0" autoFill="0" autoPict="0" macro="[0]!GoTo_REGION">
                <anchor moveWithCells="1">
                  <from>
                    <xdr:col>2</xdr:col>
                    <xdr:colOff>95250</xdr:colOff>
                    <xdr:row>106</xdr:row>
                    <xdr:rowOff>28575</xdr:rowOff>
                  </from>
                  <to>
                    <xdr:col>3</xdr:col>
                    <xdr:colOff>409575</xdr:colOff>
                    <xdr:row>106</xdr:row>
                    <xdr:rowOff>209550</xdr:rowOff>
                  </to>
                </anchor>
              </controlPr>
            </control>
          </mc:Choice>
        </mc:AlternateContent>
        <mc:AlternateContent xmlns:mc="http://schemas.openxmlformats.org/markup-compatibility/2006">
          <mc:Choice Requires="x14">
            <control shapeId="268302" r:id="rId17" name="B_Sub3">
              <controlPr defaultSize="0" print="0" autoFill="0" autoPict="0" macro="[0]!GoTo_REGION">
                <anchor moveWithCells="1">
                  <from>
                    <xdr:col>2</xdr:col>
                    <xdr:colOff>47625</xdr:colOff>
                    <xdr:row>206</xdr:row>
                    <xdr:rowOff>38100</xdr:rowOff>
                  </from>
                  <to>
                    <xdr:col>3</xdr:col>
                    <xdr:colOff>361950</xdr:colOff>
                    <xdr:row>206</xdr:row>
                    <xdr:rowOff>219075</xdr:rowOff>
                  </to>
                </anchor>
              </controlPr>
            </control>
          </mc:Choice>
        </mc:AlternateContent>
        <mc:AlternateContent xmlns:mc="http://schemas.openxmlformats.org/markup-compatibility/2006">
          <mc:Choice Requires="x14">
            <control shapeId="268303" r:id="rId18" name="B_WQ2">
              <controlPr defaultSize="0" print="0" autoFill="0" autoPict="0" macro="[0]!GoTo_NATIONAL">
                <anchor moveWithCells="1">
                  <from>
                    <xdr:col>17</xdr:col>
                    <xdr:colOff>95250</xdr:colOff>
                    <xdr:row>106</xdr:row>
                    <xdr:rowOff>28575</xdr:rowOff>
                  </from>
                  <to>
                    <xdr:col>18</xdr:col>
                    <xdr:colOff>638175</xdr:colOff>
                    <xdr:row>106</xdr:row>
                    <xdr:rowOff>209550</xdr:rowOff>
                  </to>
                </anchor>
              </controlPr>
            </control>
          </mc:Choice>
        </mc:AlternateContent>
        <mc:AlternateContent xmlns:mc="http://schemas.openxmlformats.org/markup-compatibility/2006">
          <mc:Choice Requires="x14">
            <control shapeId="268304" r:id="rId19" name="B_WQ3">
              <controlPr defaultSize="0" print="0" autoFill="0" autoPict="0" macro="[0]!GoTo_NATIONAL">
                <anchor moveWithCells="1">
                  <from>
                    <xdr:col>17</xdr:col>
                    <xdr:colOff>47625</xdr:colOff>
                    <xdr:row>206</xdr:row>
                    <xdr:rowOff>38100</xdr:rowOff>
                  </from>
                  <to>
                    <xdr:col>18</xdr:col>
                    <xdr:colOff>590550</xdr:colOff>
                    <xdr:row>206</xdr:row>
                    <xdr:rowOff>219075</xdr:rowOff>
                  </to>
                </anchor>
              </controlPr>
            </control>
          </mc:Choice>
        </mc:AlternateContent>
        <mc:AlternateContent xmlns:mc="http://schemas.openxmlformats.org/markup-compatibility/2006">
          <mc:Choice Requires="x14">
            <control shapeId="268305" r:id="rId20" name="Button 17">
              <controlPr defaultSize="0" print="0" autoFill="0" autoPict="0" macro="[0]!GoTo_MHH" altText="   Go to MHH  ">
                <anchor moveWithCells="1">
                  <from>
                    <xdr:col>1</xdr:col>
                    <xdr:colOff>257175</xdr:colOff>
                    <xdr:row>0</xdr:row>
                    <xdr:rowOff>28575</xdr:rowOff>
                  </from>
                  <to>
                    <xdr:col>1</xdr:col>
                    <xdr:colOff>971550</xdr:colOff>
                    <xdr:row>0</xdr:row>
                    <xdr:rowOff>209550</xdr:rowOff>
                  </to>
                </anchor>
              </controlPr>
            </control>
          </mc:Choice>
        </mc:AlternateContent>
        <mc:AlternateContent xmlns:mc="http://schemas.openxmlformats.org/markup-compatibility/2006">
          <mc:Choice Requires="x14">
            <control shapeId="268306" r:id="rId21" name="Button 18">
              <controlPr defaultSize="0" print="0" autoFill="0" autoPict="0" macro="[0]!GoTo_SANITATION">
                <anchor moveWithCells="1">
                  <from>
                    <xdr:col>0</xdr:col>
                    <xdr:colOff>2066925</xdr:colOff>
                    <xdr:row>249</xdr:row>
                    <xdr:rowOff>38100</xdr:rowOff>
                  </from>
                  <to>
                    <xdr:col>1</xdr:col>
                    <xdr:colOff>895350</xdr:colOff>
                    <xdr:row>249</xdr:row>
                    <xdr:rowOff>219075</xdr:rowOff>
                  </to>
                </anchor>
              </controlPr>
            </control>
          </mc:Choice>
        </mc:AlternateContent>
        <mc:AlternateContent xmlns:mc="http://schemas.openxmlformats.org/markup-compatibility/2006">
          <mc:Choice Requires="x14">
            <control shapeId="268307" r:id="rId22" name="Button 19">
              <controlPr defaultSize="0" print="0" autoFill="0" autoPict="0" macro="[0]!GoTo_HYGIENE">
                <anchor moveWithCells="1">
                  <from>
                    <xdr:col>1</xdr:col>
                    <xdr:colOff>1085850</xdr:colOff>
                    <xdr:row>249</xdr:row>
                    <xdr:rowOff>38100</xdr:rowOff>
                  </from>
                  <to>
                    <xdr:col>1</xdr:col>
                    <xdr:colOff>1981200</xdr:colOff>
                    <xdr:row>249</xdr:row>
                    <xdr:rowOff>219075</xdr:rowOff>
                  </to>
                </anchor>
              </controlPr>
            </control>
          </mc:Choice>
        </mc:AlternateContent>
        <mc:AlternateContent xmlns:mc="http://schemas.openxmlformats.org/markup-compatibility/2006">
          <mc:Choice Requires="x14">
            <control shapeId="268308" r:id="rId23" name="Button 20">
              <controlPr defaultSize="0" print="0" autoFill="0" autoPict="0" macro="[0]!GoTo_REGION">
                <anchor moveWithCells="1">
                  <from>
                    <xdr:col>2</xdr:col>
                    <xdr:colOff>142875</xdr:colOff>
                    <xdr:row>249</xdr:row>
                    <xdr:rowOff>38100</xdr:rowOff>
                  </from>
                  <to>
                    <xdr:col>3</xdr:col>
                    <xdr:colOff>457200</xdr:colOff>
                    <xdr:row>249</xdr:row>
                    <xdr:rowOff>219075</xdr:rowOff>
                  </to>
                </anchor>
              </controlPr>
            </control>
          </mc:Choice>
        </mc:AlternateContent>
        <mc:AlternateContent xmlns:mc="http://schemas.openxmlformats.org/markup-compatibility/2006">
          <mc:Choice Requires="x14">
            <control shapeId="268309" r:id="rId24" name="Button 21">
              <controlPr defaultSize="0" print="0" autoFill="0" autoPict="0" macro="[0]!GoTo_WATER">
                <anchor moveWithCells="1">
                  <from>
                    <xdr:col>0</xdr:col>
                    <xdr:colOff>971550</xdr:colOff>
                    <xdr:row>249</xdr:row>
                    <xdr:rowOff>38100</xdr:rowOff>
                  </from>
                  <to>
                    <xdr:col>0</xdr:col>
                    <xdr:colOff>1876425</xdr:colOff>
                    <xdr:row>249</xdr:row>
                    <xdr:rowOff>219075</xdr:rowOff>
                  </to>
                </anchor>
              </controlPr>
            </control>
          </mc:Choice>
        </mc:AlternateContent>
        <mc:AlternateContent xmlns:mc="http://schemas.openxmlformats.org/markup-compatibility/2006">
          <mc:Choice Requires="x14">
            <control shapeId="268310" r:id="rId25" name="Button 22">
              <controlPr defaultSize="0" print="0" autoFill="0" autoPict="0" macro="[0]!GoTo_MHH" altText="   Go to MHH  ">
                <anchor moveWithCells="1">
                  <from>
                    <xdr:col>0</xdr:col>
                    <xdr:colOff>1257300</xdr:colOff>
                    <xdr:row>106</xdr:row>
                    <xdr:rowOff>28575</xdr:rowOff>
                  </from>
                  <to>
                    <xdr:col>0</xdr:col>
                    <xdr:colOff>1981200</xdr:colOff>
                    <xdr:row>106</xdr:row>
                    <xdr:rowOff>209550</xdr:rowOff>
                  </to>
                </anchor>
              </controlPr>
            </control>
          </mc:Choice>
        </mc:AlternateContent>
        <mc:AlternateContent xmlns:mc="http://schemas.openxmlformats.org/markup-compatibility/2006">
          <mc:Choice Requires="x14">
            <control shapeId="268311" r:id="rId26" name="Button 23">
              <controlPr defaultSize="0" print="0" autoFill="0" autoPict="0" macro="[0]!GoTo_MHH" altText="   Go to MHH  ">
                <anchor moveWithCells="1">
                  <from>
                    <xdr:col>0</xdr:col>
                    <xdr:colOff>114300</xdr:colOff>
                    <xdr:row>206</xdr:row>
                    <xdr:rowOff>38100</xdr:rowOff>
                  </from>
                  <to>
                    <xdr:col>0</xdr:col>
                    <xdr:colOff>828675</xdr:colOff>
                    <xdr:row>206</xdr:row>
                    <xdr:rowOff>219075</xdr:rowOff>
                  </to>
                </anchor>
              </controlPr>
            </control>
          </mc:Choice>
        </mc:AlternateContent>
        <mc:AlternateContent xmlns:mc="http://schemas.openxmlformats.org/markup-compatibility/2006">
          <mc:Choice Requires="x14">
            <control shapeId="268312" r:id="rId27" name="Button 24">
              <controlPr defaultSize="0" print="0" autoFill="0" autoPict="0" macro="[0]!GoTo_NATIONAL">
                <anchor moveWithCells="1">
                  <from>
                    <xdr:col>17</xdr:col>
                    <xdr:colOff>57150</xdr:colOff>
                    <xdr:row>249</xdr:row>
                    <xdr:rowOff>38100</xdr:rowOff>
                  </from>
                  <to>
                    <xdr:col>18</xdr:col>
                    <xdr:colOff>600075</xdr:colOff>
                    <xdr:row>249</xdr:row>
                    <xdr:rowOff>219075</xdr:rowOff>
                  </to>
                </anchor>
              </controlPr>
            </control>
          </mc:Choice>
        </mc:AlternateContent>
        <mc:AlternateContent xmlns:mc="http://schemas.openxmlformats.org/markup-compatibility/2006">
          <mc:Choice Requires="x14">
            <control shapeId="268313" r:id="rId28" name="Button 25">
              <controlPr defaultSize="0" print="0" autoFill="0" autoPict="0" macro="[0]!GoTo_SANITATION">
                <anchor moveWithCells="1">
                  <from>
                    <xdr:col>0</xdr:col>
                    <xdr:colOff>1162050</xdr:colOff>
                    <xdr:row>329</xdr:row>
                    <xdr:rowOff>28575</xdr:rowOff>
                  </from>
                  <to>
                    <xdr:col>0</xdr:col>
                    <xdr:colOff>2238375</xdr:colOff>
                    <xdr:row>329</xdr:row>
                    <xdr:rowOff>209550</xdr:rowOff>
                  </to>
                </anchor>
              </controlPr>
            </control>
          </mc:Choice>
        </mc:AlternateContent>
        <mc:AlternateContent xmlns:mc="http://schemas.openxmlformats.org/markup-compatibility/2006">
          <mc:Choice Requires="x14">
            <control shapeId="268314" r:id="rId29" name="Button 26">
              <controlPr defaultSize="0" print="0" autoFill="0" autoPict="0" macro="[0]!GoTo_HYGIENE">
                <anchor moveWithCells="1">
                  <from>
                    <xdr:col>1</xdr:col>
                    <xdr:colOff>152400</xdr:colOff>
                    <xdr:row>329</xdr:row>
                    <xdr:rowOff>28575</xdr:rowOff>
                  </from>
                  <to>
                    <xdr:col>1</xdr:col>
                    <xdr:colOff>1057275</xdr:colOff>
                    <xdr:row>329</xdr:row>
                    <xdr:rowOff>209550</xdr:rowOff>
                  </to>
                </anchor>
              </controlPr>
            </control>
          </mc:Choice>
        </mc:AlternateContent>
        <mc:AlternateContent xmlns:mc="http://schemas.openxmlformats.org/markup-compatibility/2006">
          <mc:Choice Requires="x14">
            <control shapeId="268315" r:id="rId30" name="Button 27">
              <controlPr defaultSize="0" print="0" autoFill="0" autoPict="0" macro="[0]!GoTo_REGION">
                <anchor moveWithCells="1">
                  <from>
                    <xdr:col>2</xdr:col>
                    <xdr:colOff>47625</xdr:colOff>
                    <xdr:row>329</xdr:row>
                    <xdr:rowOff>28575</xdr:rowOff>
                  </from>
                  <to>
                    <xdr:col>3</xdr:col>
                    <xdr:colOff>361950</xdr:colOff>
                    <xdr:row>329</xdr:row>
                    <xdr:rowOff>209550</xdr:rowOff>
                  </to>
                </anchor>
              </controlPr>
            </control>
          </mc:Choice>
        </mc:AlternateContent>
        <mc:AlternateContent xmlns:mc="http://schemas.openxmlformats.org/markup-compatibility/2006">
          <mc:Choice Requires="x14">
            <control shapeId="268316" r:id="rId31" name="Button 28">
              <controlPr defaultSize="0" print="0" autoFill="0" autoPict="0" macro="[0]!GoTo_WATER">
                <anchor moveWithCells="1">
                  <from>
                    <xdr:col>0</xdr:col>
                    <xdr:colOff>85725</xdr:colOff>
                    <xdr:row>329</xdr:row>
                    <xdr:rowOff>28575</xdr:rowOff>
                  </from>
                  <to>
                    <xdr:col>0</xdr:col>
                    <xdr:colOff>990600</xdr:colOff>
                    <xdr:row>329</xdr:row>
                    <xdr:rowOff>209550</xdr:rowOff>
                  </to>
                </anchor>
              </controlPr>
            </control>
          </mc:Choice>
        </mc:AlternateContent>
        <mc:AlternateContent xmlns:mc="http://schemas.openxmlformats.org/markup-compatibility/2006">
          <mc:Choice Requires="x14">
            <control shapeId="268317" r:id="rId32" name="Button 29">
              <controlPr defaultSize="0" print="0" autoFill="0" autoPict="0" macro="[0]!GoTo_NATIONAL">
                <anchor moveWithCells="1">
                  <from>
                    <xdr:col>17</xdr:col>
                    <xdr:colOff>47625</xdr:colOff>
                    <xdr:row>329</xdr:row>
                    <xdr:rowOff>28575</xdr:rowOff>
                  </from>
                  <to>
                    <xdr:col>18</xdr:col>
                    <xdr:colOff>590550</xdr:colOff>
                    <xdr:row>329</xdr:row>
                    <xdr:rowOff>209550</xdr:rowOff>
                  </to>
                </anchor>
              </controlPr>
            </control>
          </mc:Choice>
        </mc:AlternateContent>
        <mc:AlternateContent xmlns:mc="http://schemas.openxmlformats.org/markup-compatibility/2006">
          <mc:Choice Requires="x14">
            <control shapeId="268318" r:id="rId33" name="Button 30">
              <controlPr defaultSize="0" print="0" autoFill="0" autoPict="0" macro="[0]!GoTo_RAW">
                <anchor moveWithCells="1">
                  <from>
                    <xdr:col>1</xdr:col>
                    <xdr:colOff>2162175</xdr:colOff>
                    <xdr:row>0</xdr:row>
                    <xdr:rowOff>28575</xdr:rowOff>
                  </from>
                  <to>
                    <xdr:col>1</xdr:col>
                    <xdr:colOff>2876550</xdr:colOff>
                    <xdr:row>0</xdr:row>
                    <xdr:rowOff>209550</xdr:rowOff>
                  </to>
                </anchor>
              </controlPr>
            </control>
          </mc:Choice>
        </mc:AlternateContent>
        <mc:AlternateContent xmlns:mc="http://schemas.openxmlformats.org/markup-compatibility/2006">
          <mc:Choice Requires="x14">
            <control shapeId="268319" r:id="rId34" name="Button 31">
              <controlPr defaultSize="0" print="0" autoFill="0" autoPict="0" macro="[0]!GoTo_BASIC">
                <anchor moveWithCells="1">
                  <from>
                    <xdr:col>1</xdr:col>
                    <xdr:colOff>1209675</xdr:colOff>
                    <xdr:row>0</xdr:row>
                    <xdr:rowOff>28575</xdr:rowOff>
                  </from>
                  <to>
                    <xdr:col>1</xdr:col>
                    <xdr:colOff>1924050</xdr:colOff>
                    <xdr:row>0</xdr:row>
                    <xdr:rowOff>209550</xdr:rowOff>
                  </to>
                </anchor>
              </controlPr>
            </control>
          </mc:Choice>
        </mc:AlternateContent>
        <mc:AlternateContent xmlns:mc="http://schemas.openxmlformats.org/markup-compatibility/2006">
          <mc:Choice Requires="x14">
            <control shapeId="268320" r:id="rId35" name="Button 32">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68321" r:id="rId36" name="Button 33">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68322" r:id="rId37" name="Button 34">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68323" r:id="rId38" name="Button 35">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68324" r:id="rId39" name="Button 36">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68325" r:id="rId40" name="Button 37">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68326" r:id="rId41" name="Button 38">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68327" r:id="rId42" name="Button 39">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68328" r:id="rId43" name="Button 40">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68329" r:id="rId44" name="Button 41">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68330" r:id="rId45" name="Button 42">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68331" r:id="rId46" name="Button 43">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68332" r:id="rId47" name="Button 44">
              <controlPr defaultSize="0" print="0" autoFill="0" autoPict="0" macro="[0]!GoTo_SANITATION_RAW">
                <anchor moveWithCells="1">
                  <from>
                    <xdr:col>1</xdr:col>
                    <xdr:colOff>1924050</xdr:colOff>
                    <xdr:row>106</xdr:row>
                    <xdr:rowOff>28575</xdr:rowOff>
                  </from>
                  <to>
                    <xdr:col>1</xdr:col>
                    <xdr:colOff>2647950</xdr:colOff>
                    <xdr:row>106</xdr:row>
                    <xdr:rowOff>209550</xdr:rowOff>
                  </to>
                </anchor>
              </controlPr>
            </control>
          </mc:Choice>
        </mc:AlternateContent>
        <mc:AlternateContent xmlns:mc="http://schemas.openxmlformats.org/markup-compatibility/2006">
          <mc:Choice Requires="x14">
            <control shapeId="268333" r:id="rId48" name="Button 45">
              <controlPr defaultSize="0" print="0" autoFill="0" autoPict="0" macro="[0]!GoTo_BASIC">
                <anchor moveWithCells="1">
                  <from>
                    <xdr:col>0</xdr:col>
                    <xdr:colOff>2171700</xdr:colOff>
                    <xdr:row>106</xdr:row>
                    <xdr:rowOff>28575</xdr:rowOff>
                  </from>
                  <to>
                    <xdr:col>1</xdr:col>
                    <xdr:colOff>638175</xdr:colOff>
                    <xdr:row>106</xdr:row>
                    <xdr:rowOff>209550</xdr:rowOff>
                  </to>
                </anchor>
              </controlPr>
            </control>
          </mc:Choice>
        </mc:AlternateContent>
        <mc:AlternateContent xmlns:mc="http://schemas.openxmlformats.org/markup-compatibility/2006">
          <mc:Choice Requires="x14">
            <control shapeId="268334" r:id="rId49" name="Button 46">
              <controlPr defaultSize="0" print="0" autoFill="0" autoPict="0" macro="[0]!GoTo_HYGIENE_RAW">
                <anchor moveWithCells="1">
                  <from>
                    <xdr:col>1</xdr:col>
                    <xdr:colOff>2047875</xdr:colOff>
                    <xdr:row>206</xdr:row>
                    <xdr:rowOff>38100</xdr:rowOff>
                  </from>
                  <to>
                    <xdr:col>1</xdr:col>
                    <xdr:colOff>2762250</xdr:colOff>
                    <xdr:row>206</xdr:row>
                    <xdr:rowOff>219075</xdr:rowOff>
                  </to>
                </anchor>
              </controlPr>
            </control>
          </mc:Choice>
        </mc:AlternateContent>
        <mc:AlternateContent xmlns:mc="http://schemas.openxmlformats.org/markup-compatibility/2006">
          <mc:Choice Requires="x14">
            <control shapeId="268335" r:id="rId50" name="Button 47">
              <controlPr defaultSize="0" print="0" autoFill="0" autoPict="0" macro="[0]!GoTo_BASIC">
                <anchor moveWithCells="1">
                  <from>
                    <xdr:col>0</xdr:col>
                    <xdr:colOff>1028700</xdr:colOff>
                    <xdr:row>206</xdr:row>
                    <xdr:rowOff>38100</xdr:rowOff>
                  </from>
                  <to>
                    <xdr:col>0</xdr:col>
                    <xdr:colOff>1743075</xdr:colOff>
                    <xdr:row>206</xdr:row>
                    <xdr:rowOff>219075</xdr:rowOff>
                  </to>
                </anchor>
              </controlPr>
            </control>
          </mc:Choice>
        </mc:AlternateContent>
        <mc:AlternateContent xmlns:mc="http://schemas.openxmlformats.org/markup-compatibility/2006">
          <mc:Choice Requires="x14">
            <control shapeId="268336" r:id="rId51" name="Button 48">
              <controlPr defaultSize="0" print="0" autoFill="0" autoPict="0" macro="[0]!GoTo_MHH_RAW">
                <anchor moveWithCells="1">
                  <from>
                    <xdr:col>1</xdr:col>
                    <xdr:colOff>2171700</xdr:colOff>
                    <xdr:row>249</xdr:row>
                    <xdr:rowOff>38100</xdr:rowOff>
                  </from>
                  <to>
                    <xdr:col>1</xdr:col>
                    <xdr:colOff>2895600</xdr:colOff>
                    <xdr:row>249</xdr:row>
                    <xdr:rowOff>219075</xdr:rowOff>
                  </to>
                </anchor>
              </controlPr>
            </control>
          </mc:Choice>
        </mc:AlternateContent>
        <mc:AlternateContent xmlns:mc="http://schemas.openxmlformats.org/markup-compatibility/2006">
          <mc:Choice Requires="x14">
            <control shapeId="268337" r:id="rId52" name="Button 49">
              <controlPr defaultSize="0" print="0" autoFill="0" autoPict="0" macro="[0]!GoTo_BASIC">
                <anchor moveWithCells="1">
                  <from>
                    <xdr:col>0</xdr:col>
                    <xdr:colOff>66675</xdr:colOff>
                    <xdr:row>249</xdr:row>
                    <xdr:rowOff>38100</xdr:rowOff>
                  </from>
                  <to>
                    <xdr:col>0</xdr:col>
                    <xdr:colOff>781050</xdr:colOff>
                    <xdr:row>249</xdr:row>
                    <xdr:rowOff>219075</xdr:rowOff>
                  </to>
                </anchor>
              </controlPr>
            </control>
          </mc:Choice>
        </mc:AlternateContent>
        <mc:AlternateContent xmlns:mc="http://schemas.openxmlformats.org/markup-compatibility/2006">
          <mc:Choice Requires="x14">
            <control shapeId="268338" r:id="rId53" name="Button 50">
              <controlPr defaultSize="0" print="0" autoFill="0" autoPict="0" macro="[0]!GoTo_MHH" altText="   Go to MHH  ">
                <anchor moveWithCells="1">
                  <from>
                    <xdr:col>1</xdr:col>
                    <xdr:colOff>1219200</xdr:colOff>
                    <xdr:row>329</xdr:row>
                    <xdr:rowOff>28575</xdr:rowOff>
                  </from>
                  <to>
                    <xdr:col>1</xdr:col>
                    <xdr:colOff>1943100</xdr:colOff>
                    <xdr:row>329</xdr:row>
                    <xdr:rowOff>209550</xdr:rowOff>
                  </to>
                </anchor>
              </controlPr>
            </control>
          </mc:Choice>
        </mc:AlternateContent>
        <mc:AlternateContent xmlns:mc="http://schemas.openxmlformats.org/markup-compatibility/2006">
          <mc:Choice Requires="x14">
            <control shapeId="268339" r:id="rId54" name="Button 51">
              <controlPr defaultSize="0" print="0" autoFill="0" autoPict="0" macro="[0]!GoTo_BASIC_RAW">
                <anchor moveWithCells="1">
                  <from>
                    <xdr:col>1</xdr:col>
                    <xdr:colOff>2114550</xdr:colOff>
                    <xdr:row>329</xdr:row>
                    <xdr:rowOff>28575</xdr:rowOff>
                  </from>
                  <to>
                    <xdr:col>1</xdr:col>
                    <xdr:colOff>2828925</xdr:colOff>
                    <xdr:row>329</xdr:row>
                    <xdr:rowOff>209550</xdr:rowOff>
                  </to>
                </anchor>
              </controlPr>
            </control>
          </mc:Choice>
        </mc:AlternateContent>
        <mc:AlternateContent xmlns:mc="http://schemas.openxmlformats.org/markup-compatibility/2006">
          <mc:Choice Requires="x14">
            <control shapeId="268340" r:id="rId55" name="Button 52">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68341" r:id="rId56" name="Button 53">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68342" r:id="rId57" name="Button 54">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68343" r:id="rId58" name="Button 55">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68344" r:id="rId59" name="Button 56">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68345" r:id="rId60" name="Button 57">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68346" r:id="rId61" name="Button 58">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68347" r:id="rId62" name="Button 59">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68348" r:id="rId63" name="Button 60">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68349" r:id="rId64" name="Button 61">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68350" r:id="rId65" name="Button 62">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68351" r:id="rId66" name="Button 63">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68352" r:id="rId67" name="Button 64">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68353" r:id="rId68" name="Button 65">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68354" r:id="rId69" name="Button 66">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68355" r:id="rId70" name="Button 67">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68356" r:id="rId71" name="Button 68">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68357" r:id="rId72" name="Button 69">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68358" r:id="rId73" name="Button 70">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68359" r:id="rId74" name="Button 71">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68360" r:id="rId75" name="Button 72">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68361" r:id="rId76" name="Button 73">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68362" r:id="rId77" name="Button 74">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dimension ref="A1:BC406"/>
  <sheetViews>
    <sheetView workbookViewId="0"/>
  </sheetViews>
  <sheetFormatPr defaultRowHeight="12.75" x14ac:dyDescent="0.2"/>
  <sheetData>
    <row r="1">
      <c r="A1" t="s">
        <v>464</v>
      </c>
      <c r="B1" t="s">
        <v>466</v>
      </c>
      <c r="C1" t="s">
        <v>467</v>
      </c>
      <c r="D1" t="s">
        <v>474</v>
      </c>
      <c r="E1" t="s">
        <v>475</v>
      </c>
      <c r="F1" t="s">
        <v>476</v>
      </c>
      <c r="G1" t="s">
        <v>477</v>
      </c>
      <c r="H1" t="s">
        <v>500</v>
      </c>
      <c r="I1" t="s">
        <v>501</v>
      </c>
      <c r="J1" t="s">
        <v>502</v>
      </c>
      <c r="K1" t="s">
        <v>503</v>
      </c>
      <c r="L1" t="s">
        <v>504</v>
      </c>
      <c r="M1" t="s">
        <v>505</v>
      </c>
      <c r="N1" t="s">
        <v>506</v>
      </c>
      <c r="O1" t="s">
        <v>507</v>
      </c>
      <c r="P1" t="s">
        <v>508</v>
      </c>
      <c r="Q1" t="s">
        <v>509</v>
      </c>
      <c r="R1" t="s">
        <v>510</v>
      </c>
      <c r="S1" t="s">
        <v>511</v>
      </c>
      <c r="T1" t="s">
        <v>512</v>
      </c>
      <c r="U1" t="s">
        <v>513</v>
      </c>
      <c r="V1" t="s">
        <v>514</v>
      </c>
      <c r="W1" t="s">
        <v>515</v>
      </c>
      <c r="X1" t="s">
        <v>516</v>
      </c>
      <c r="Y1" t="s">
        <v>517</v>
      </c>
      <c r="Z1" t="s">
        <v>518</v>
      </c>
      <c r="AA1" t="s">
        <v>519</v>
      </c>
      <c r="AB1" t="s">
        <v>520</v>
      </c>
      <c r="AC1" t="s">
        <v>521</v>
      </c>
      <c r="AD1" t="s">
        <v>522</v>
      </c>
      <c r="AE1" t="s">
        <v>523</v>
      </c>
      <c r="AF1" t="s">
        <v>524</v>
      </c>
      <c r="AG1" t="s">
        <v>525</v>
      </c>
      <c r="AH1" t="s">
        <v>526</v>
      </c>
      <c r="AI1" t="s">
        <v>527</v>
      </c>
      <c r="AJ1" t="s">
        <v>528</v>
      </c>
      <c r="AK1" t="s">
        <v>529</v>
      </c>
      <c r="AL1" t="s">
        <v>530</v>
      </c>
      <c r="AM1" t="s">
        <v>531</v>
      </c>
      <c r="AN1" t="s">
        <v>532</v>
      </c>
      <c r="AO1" t="s">
        <v>533</v>
      </c>
      <c r="AP1" t="s">
        <v>534</v>
      </c>
      <c r="AQ1" t="s">
        <v>535</v>
      </c>
      <c r="AR1" t="s">
        <v>536</v>
      </c>
      <c r="AS1" t="s">
        <v>537</v>
      </c>
      <c r="AT1" t="s">
        <v>538</v>
      </c>
      <c r="AU1" t="s">
        <v>539</v>
      </c>
      <c r="AV1" t="s">
        <v>540</v>
      </c>
      <c r="AW1" t="s">
        <v>541</v>
      </c>
      <c r="AX1" t="s">
        <v>542</v>
      </c>
      <c r="AY1" t="s">
        <v>543</v>
      </c>
      <c r="AZ1" t="s">
        <v>544</v>
      </c>
      <c r="BA1" t="s">
        <v>545</v>
      </c>
      <c r="BB1" t="s">
        <v>546</v>
      </c>
      <c r="BC1" t="s">
        <v>547</v>
      </c>
    </row>
    <row r="2">
      <c r="A2" t="s">
        <v>465</v>
      </c>
      <c r="B2">
        <v>2007</v>
      </c>
      <c r="C2" t="s">
        <v>468</v>
      </c>
      <c r="D2">
        <v>16</v>
      </c>
      <c r="E2" t="s">
        <v>13</v>
      </c>
      <c r="F2" t="s">
        <v>14</v>
      </c>
      <c r="G2" t="s">
        <v>478</v>
      </c>
      <c r="H2">
        <v>43.600000000000001</v>
      </c>
      <c r="I2">
        <v>53.399999999999999</v>
      </c>
      <c r="J2">
        <v>70.299999999999997</v>
      </c>
      <c r="K2">
        <v>81.599999999999994</v>
      </c>
      <c r="L2">
        <v>92.700000000000003</v>
      </c>
      <c r="M2">
        <v>82.599999999999994</v>
      </c>
      <c r="N2">
        <v>83.200000000000003</v>
      </c>
      <c r="O2">
        <v>90.599999999999994</v>
      </c>
      <c r="P2">
        <v>91.799999999999997</v>
      </c>
      <c r="Q2">
        <v>96</v>
      </c>
      <c r="R2">
        <v>43.100000000000001</v>
      </c>
      <c r="S2">
        <v>44.299999999999997</v>
      </c>
      <c r="T2">
        <v>53.200000000000003</v>
      </c>
      <c r="U2">
        <v>63.399999999999999</v>
      </c>
      <c r="V2">
        <v>76.200000000000003</v>
      </c>
      <c r="W2" t="s">
        <v>156</v>
      </c>
      <c r="X2" t="s">
        <v>157</v>
      </c>
      <c r="Y2" t="s">
        <v>158</v>
      </c>
      <c r="Z2" t="s">
        <v>159</v>
      </c>
      <c r="AA2" t="s">
        <v>160</v>
      </c>
      <c r="AB2" t="s">
        <v>161</v>
      </c>
      <c r="AC2">
        <v>90.700000000000003</v>
      </c>
      <c r="AD2">
        <v>60.899999999999999</v>
      </c>
      <c r="AE2">
        <v>72.099999999999994</v>
      </c>
      <c r="AF2">
        <v>51.600000000000001</v>
      </c>
      <c r="AG2">
        <v>58.600000000000001</v>
      </c>
      <c r="AH2">
        <v>56.799999999999997</v>
      </c>
      <c r="AI2"/>
      <c r="AJ2"/>
      <c r="AK2"/>
      <c r="AL2"/>
      <c r="AM2"/>
      <c r="AN2"/>
      <c r="AO2"/>
      <c r="AP2"/>
      <c r="AQ2"/>
      <c r="AR2"/>
      <c r="AS2"/>
      <c r="AT2"/>
      <c r="AU2"/>
      <c r="AV2"/>
      <c r="AW2"/>
      <c r="AX2"/>
      <c r="AY2"/>
      <c r="AZ2"/>
      <c r="BA2"/>
      <c r="BB2"/>
      <c r="BC2"/>
    </row>
    <row r="3">
      <c r="A3" t="s">
        <v>465</v>
      </c>
      <c r="B3">
        <v>2007</v>
      </c>
      <c r="C3" t="s">
        <v>468</v>
      </c>
      <c r="D3">
        <v>17</v>
      </c>
      <c r="E3" t="s">
        <v>13</v>
      </c>
      <c r="F3" t="s">
        <v>51</v>
      </c>
      <c r="G3" t="s">
        <v>196</v>
      </c>
      <c r="H3">
        <v>56.399999999999999</v>
      </c>
      <c r="I3">
        <v>46.600000000000001</v>
      </c>
      <c r="J3">
        <v>29.699999999999999</v>
      </c>
      <c r="K3">
        <v>18.399999999999999</v>
      </c>
      <c r="L3">
        <v>7.2999999999999998</v>
      </c>
      <c r="M3">
        <v>17.399999999999999</v>
      </c>
      <c r="N3">
        <v>16.800000000000001</v>
      </c>
      <c r="O3">
        <v>9.4000000000000004</v>
      </c>
      <c r="P3">
        <v>8.1999999999999993</v>
      </c>
      <c r="Q3">
        <v>4</v>
      </c>
      <c r="R3">
        <v>56.899999999999999</v>
      </c>
      <c r="S3">
        <v>55.700000000000003</v>
      </c>
      <c r="T3">
        <v>46.799999999999997</v>
      </c>
      <c r="U3">
        <v>36.600000000000001</v>
      </c>
      <c r="V3">
        <v>23.800000000000001</v>
      </c>
      <c r="W3" t="s">
        <v>156</v>
      </c>
      <c r="X3" t="s">
        <v>157</v>
      </c>
      <c r="Y3" t="s">
        <v>158</v>
      </c>
      <c r="Z3" t="s">
        <v>159</v>
      </c>
      <c r="AA3" t="s">
        <v>160</v>
      </c>
      <c r="AB3" t="s">
        <v>161</v>
      </c>
      <c r="AC3">
        <v>9.3000000000000007</v>
      </c>
      <c r="AD3">
        <v>39.100000000000001</v>
      </c>
      <c r="AE3">
        <v>27.899999999999999</v>
      </c>
      <c r="AF3">
        <v>48.399999999999999</v>
      </c>
      <c r="AG3">
        <v>41.399999999999999</v>
      </c>
      <c r="AH3">
        <v>43.200000000000003</v>
      </c>
      <c r="AI3"/>
      <c r="AJ3"/>
      <c r="AK3"/>
      <c r="AL3"/>
      <c r="AM3"/>
      <c r="AN3"/>
      <c r="AO3"/>
      <c r="AP3"/>
      <c r="AQ3"/>
      <c r="AR3"/>
      <c r="AS3"/>
      <c r="AT3"/>
      <c r="AU3"/>
      <c r="AV3"/>
      <c r="AW3"/>
      <c r="AX3"/>
      <c r="AY3"/>
      <c r="AZ3"/>
      <c r="BA3"/>
      <c r="BB3"/>
      <c r="BC3"/>
    </row>
    <row r="4">
      <c r="A4" t="s">
        <v>465</v>
      </c>
      <c r="B4">
        <v>2007</v>
      </c>
      <c r="C4" t="s">
        <v>468</v>
      </c>
      <c r="D4">
        <v>18</v>
      </c>
      <c r="E4" t="s">
        <v>60</v>
      </c>
      <c r="F4" t="s">
        <v>15</v>
      </c>
      <c r="G4" t="s">
        <v>479</v>
      </c>
      <c r="H4">
        <v>42.700000000000003</v>
      </c>
      <c r="I4">
        <v>52.5</v>
      </c>
      <c r="J4">
        <v>68.200000000000003</v>
      </c>
      <c r="K4">
        <v>78</v>
      </c>
      <c r="L4">
        <v>88.599999999999994</v>
      </c>
      <c r="M4">
        <v>78.299999999999997</v>
      </c>
      <c r="N4">
        <v>80.299999999999997</v>
      </c>
      <c r="O4">
        <v>86.799999999999997</v>
      </c>
      <c r="P4">
        <v>87.099999999999994</v>
      </c>
      <c r="Q4">
        <v>91.900000000000006</v>
      </c>
      <c r="R4">
        <v>42.399999999999999</v>
      </c>
      <c r="S4">
        <v>43.399999999999999</v>
      </c>
      <c r="T4">
        <v>52.700000000000003</v>
      </c>
      <c r="U4">
        <v>62.100000000000001</v>
      </c>
      <c r="V4">
        <v>73.299999999999997</v>
      </c>
      <c r="W4" t="s">
        <v>156</v>
      </c>
      <c r="X4" t="s">
        <v>157</v>
      </c>
      <c r="Y4" t="s">
        <v>158</v>
      </c>
      <c r="Z4" t="s">
        <v>159</v>
      </c>
      <c r="AA4" t="s">
        <v>160</v>
      </c>
      <c r="AB4" t="s">
        <v>161</v>
      </c>
      <c r="AC4">
        <v>86.599999999999994</v>
      </c>
      <c r="AD4">
        <v>59.799999999999997</v>
      </c>
      <c r="AE4">
        <v>71.5</v>
      </c>
      <c r="AF4">
        <v>48.5</v>
      </c>
      <c r="AG4">
        <v>56.600000000000001</v>
      </c>
      <c r="AH4">
        <v>54.899999999999999</v>
      </c>
      <c r="AI4"/>
      <c r="AJ4"/>
      <c r="AK4"/>
      <c r="AL4"/>
      <c r="AM4"/>
      <c r="AN4"/>
      <c r="AO4"/>
      <c r="AP4"/>
      <c r="AQ4"/>
      <c r="AR4"/>
      <c r="AS4"/>
      <c r="AT4"/>
      <c r="AU4"/>
      <c r="AV4"/>
      <c r="AW4"/>
      <c r="AX4"/>
      <c r="AY4"/>
      <c r="AZ4"/>
      <c r="BA4"/>
      <c r="BB4"/>
      <c r="BC4"/>
    </row>
    <row r="5">
      <c r="A5" t="s">
        <v>465</v>
      </c>
      <c r="B5">
        <v>2007</v>
      </c>
      <c r="C5" t="s">
        <v>468</v>
      </c>
      <c r="D5">
        <v>19</v>
      </c>
      <c r="E5" t="s">
        <v>60</v>
      </c>
      <c r="F5" t="s">
        <v>16</v>
      </c>
      <c r="G5" t="s">
        <v>480</v>
      </c>
      <c r="H5">
        <v>0.80000000000000004</v>
      </c>
      <c r="I5">
        <v>0.69999999999999996</v>
      </c>
      <c r="J5">
        <v>1.8</v>
      </c>
      <c r="K5">
        <v>3.5</v>
      </c>
      <c r="L5">
        <v>4</v>
      </c>
      <c r="M5">
        <v>4.2000000000000002</v>
      </c>
      <c r="N5">
        <v>2.8999999999999999</v>
      </c>
      <c r="O5">
        <v>3.7999999999999998</v>
      </c>
      <c r="P5">
        <v>4.7000000000000002</v>
      </c>
      <c r="Q5">
        <v>4</v>
      </c>
      <c r="R5">
        <v>0.69999999999999996</v>
      </c>
      <c r="S5">
        <v>0.90000000000000002</v>
      </c>
      <c r="T5">
        <v>0.29999999999999999</v>
      </c>
      <c r="U5">
        <v>1</v>
      </c>
      <c r="V5">
        <v>2.7000000000000002</v>
      </c>
      <c r="W5" t="s">
        <v>156</v>
      </c>
      <c r="X5" t="s">
        <v>157</v>
      </c>
      <c r="Y5" t="s">
        <v>158</v>
      </c>
      <c r="Z5" t="s">
        <v>159</v>
      </c>
      <c r="AA5" t="s">
        <v>160</v>
      </c>
      <c r="AB5" t="s">
        <v>161</v>
      </c>
      <c r="AC5">
        <v>4.0999999999999996</v>
      </c>
      <c r="AD5">
        <v>0.80000000000000004</v>
      </c>
      <c r="AE5">
        <v>0.29999999999999999</v>
      </c>
      <c r="AF5">
        <v>3.1000000000000001</v>
      </c>
      <c r="AG5">
        <v>2</v>
      </c>
      <c r="AH5">
        <v>2</v>
      </c>
      <c r="AI5"/>
      <c r="AJ5"/>
      <c r="AK5"/>
      <c r="AL5"/>
      <c r="AM5"/>
      <c r="AN5"/>
      <c r="AO5"/>
      <c r="AP5"/>
      <c r="AQ5"/>
      <c r="AR5"/>
      <c r="AS5"/>
      <c r="AT5"/>
      <c r="AU5"/>
      <c r="AV5"/>
      <c r="AW5"/>
      <c r="AX5"/>
      <c r="AY5"/>
      <c r="AZ5"/>
      <c r="BA5"/>
      <c r="BB5"/>
      <c r="BC5"/>
    </row>
    <row r="6">
      <c r="A6" t="s">
        <v>465</v>
      </c>
      <c r="B6">
        <v>2007</v>
      </c>
      <c r="C6" t="s">
        <v>468</v>
      </c>
      <c r="D6">
        <v>20</v>
      </c>
      <c r="E6" t="s">
        <v>60</v>
      </c>
      <c r="F6" t="s">
        <v>22</v>
      </c>
      <c r="G6" t="s">
        <v>481</v>
      </c>
      <c r="H6">
        <v>28.100000000000001</v>
      </c>
      <c r="I6">
        <v>25.699999999999999</v>
      </c>
      <c r="J6">
        <v>18.5</v>
      </c>
      <c r="K6">
        <v>15.4</v>
      </c>
      <c r="L6">
        <v>7.2000000000000002</v>
      </c>
      <c r="M6">
        <v>16.399999999999999</v>
      </c>
      <c r="N6">
        <v>15.800000000000001</v>
      </c>
      <c r="O6">
        <v>9.1999999999999993</v>
      </c>
      <c r="P6">
        <v>8.1999999999999993</v>
      </c>
      <c r="Q6">
        <v>4</v>
      </c>
      <c r="R6">
        <v>28</v>
      </c>
      <c r="S6">
        <v>28.300000000000001</v>
      </c>
      <c r="T6">
        <v>25.800000000000001</v>
      </c>
      <c r="U6">
        <v>20.199999999999999</v>
      </c>
      <c r="V6">
        <v>17.100000000000001</v>
      </c>
      <c r="W6" t="s">
        <v>156</v>
      </c>
      <c r="X6" t="s">
        <v>157</v>
      </c>
      <c r="Y6" t="s">
        <v>158</v>
      </c>
      <c r="Z6" t="s">
        <v>159</v>
      </c>
      <c r="AA6" t="s">
        <v>160</v>
      </c>
      <c r="AB6" t="s">
        <v>161</v>
      </c>
      <c r="AC6">
        <v>9.1999999999999993</v>
      </c>
      <c r="AD6">
        <v>22.600000000000001</v>
      </c>
      <c r="AE6">
        <v>11.800000000000001</v>
      </c>
      <c r="AF6">
        <v>35</v>
      </c>
      <c r="AG6">
        <v>21.399999999999999</v>
      </c>
      <c r="AH6">
        <v>11.5</v>
      </c>
      <c r="AI6"/>
      <c r="AJ6"/>
      <c r="AK6"/>
      <c r="AL6"/>
      <c r="AM6"/>
      <c r="AN6"/>
      <c r="AO6"/>
      <c r="AP6"/>
      <c r="AQ6"/>
      <c r="AR6"/>
      <c r="AS6"/>
      <c r="AT6"/>
      <c r="AU6"/>
      <c r="AV6"/>
      <c r="AW6"/>
      <c r="AX6"/>
      <c r="AY6"/>
      <c r="AZ6"/>
      <c r="BA6"/>
      <c r="BB6"/>
      <c r="BC6"/>
    </row>
    <row r="7">
      <c r="A7" t="s">
        <v>465</v>
      </c>
      <c r="B7">
        <v>2007</v>
      </c>
      <c r="C7" t="s">
        <v>468</v>
      </c>
      <c r="D7">
        <v>21</v>
      </c>
      <c r="E7" t="s">
        <v>60</v>
      </c>
      <c r="F7" t="s">
        <v>17</v>
      </c>
      <c r="G7" t="s">
        <v>482</v>
      </c>
      <c r="H7">
        <v>28.399999999999999</v>
      </c>
      <c r="I7">
        <v>21.100000000000001</v>
      </c>
      <c r="J7">
        <v>11.5</v>
      </c>
      <c r="K7">
        <v>3.1000000000000001</v>
      </c>
      <c r="L7">
        <v>0.20000000000000001</v>
      </c>
      <c r="M7">
        <v>1.1000000000000001</v>
      </c>
      <c r="N7">
        <v>1</v>
      </c>
      <c r="O7">
        <v>0.20000000000000001</v>
      </c>
      <c r="P7">
        <v>0</v>
      </c>
      <c r="Q7">
        <v>0</v>
      </c>
      <c r="R7">
        <v>29</v>
      </c>
      <c r="S7">
        <v>27.5</v>
      </c>
      <c r="T7">
        <v>21.199999999999999</v>
      </c>
      <c r="U7">
        <v>16.800000000000001</v>
      </c>
      <c r="V7">
        <v>6.7999999999999998</v>
      </c>
      <c r="W7" t="s">
        <v>156</v>
      </c>
      <c r="X7" t="s">
        <v>157</v>
      </c>
      <c r="Y7" t="s">
        <v>158</v>
      </c>
      <c r="Z7" t="s">
        <v>159</v>
      </c>
      <c r="AA7" t="s">
        <v>160</v>
      </c>
      <c r="AB7" t="s">
        <v>161</v>
      </c>
      <c r="AC7">
        <v>0.10000000000000001</v>
      </c>
      <c r="AD7">
        <v>16.800000000000001</v>
      </c>
      <c r="AE7">
        <v>16.399999999999999</v>
      </c>
      <c r="AF7">
        <v>13.4</v>
      </c>
      <c r="AG7">
        <v>20</v>
      </c>
      <c r="AH7">
        <v>31.699999999999999</v>
      </c>
      <c r="AI7"/>
      <c r="AJ7"/>
      <c r="AK7"/>
      <c r="AL7"/>
      <c r="AM7"/>
      <c r="AN7"/>
      <c r="AO7"/>
      <c r="AP7"/>
      <c r="AQ7"/>
      <c r="AR7"/>
      <c r="AS7"/>
      <c r="AT7"/>
      <c r="AU7"/>
      <c r="AV7"/>
      <c r="AW7"/>
      <c r="AX7"/>
      <c r="AY7"/>
      <c r="AZ7"/>
      <c r="BA7"/>
      <c r="BB7"/>
      <c r="BC7"/>
    </row>
    <row r="8">
      <c r="A8" t="s">
        <v>465</v>
      </c>
      <c r="B8">
        <v>2007</v>
      </c>
      <c r="C8" t="s">
        <v>468</v>
      </c>
      <c r="D8">
        <v>22</v>
      </c>
      <c r="E8" t="s">
        <v>54</v>
      </c>
      <c r="F8" t="s">
        <v>49</v>
      </c>
      <c r="G8" t="s">
        <v>196</v>
      </c>
      <c r="H8">
        <v>1.8999999999999999</v>
      </c>
      <c r="I8">
        <v>1.3999999999999999</v>
      </c>
      <c r="J8">
        <v>2.5</v>
      </c>
      <c r="K8">
        <v>4.2999999999999998</v>
      </c>
      <c r="L8">
        <v>4.2999999999999998</v>
      </c>
      <c r="M8">
        <v>5</v>
      </c>
      <c r="N8">
        <v>3.3999999999999999</v>
      </c>
      <c r="O8">
        <v>4.2000000000000002</v>
      </c>
      <c r="P8">
        <v>5.0999999999999996</v>
      </c>
      <c r="Q8">
        <v>4.2000000000000002</v>
      </c>
      <c r="R8">
        <v>1.5</v>
      </c>
      <c r="S8">
        <v>1.8999999999999999</v>
      </c>
      <c r="T8">
        <v>0.59999999999999998</v>
      </c>
      <c r="U8">
        <v>1.6000000000000001</v>
      </c>
      <c r="V8">
        <v>3.6000000000000001</v>
      </c>
      <c r="W8" t="s">
        <v>156</v>
      </c>
      <c r="X8" t="s">
        <v>157</v>
      </c>
      <c r="Y8" t="s">
        <v>158</v>
      </c>
      <c r="Z8" t="s">
        <v>159</v>
      </c>
      <c r="AA8" t="s">
        <v>160</v>
      </c>
      <c r="AB8" t="s">
        <v>161</v>
      </c>
      <c r="AC8">
        <v>4.5</v>
      </c>
      <c r="AD8">
        <v>1.3</v>
      </c>
      <c r="AE8">
        <v>0.40000000000000002</v>
      </c>
      <c r="AF8">
        <v>6</v>
      </c>
      <c r="AG8">
        <v>3.3999999999999999</v>
      </c>
      <c r="AH8">
        <v>3.3999999999999999</v>
      </c>
      <c r="AI8"/>
      <c r="AJ8"/>
      <c r="AK8"/>
      <c r="AL8"/>
      <c r="AM8"/>
      <c r="AN8"/>
      <c r="AO8"/>
      <c r="AP8"/>
      <c r="AQ8"/>
      <c r="AR8"/>
      <c r="AS8"/>
      <c r="AT8"/>
      <c r="AU8"/>
      <c r="AV8"/>
      <c r="AW8"/>
      <c r="AX8"/>
      <c r="AY8"/>
      <c r="AZ8"/>
      <c r="BA8"/>
      <c r="BB8"/>
      <c r="BC8"/>
    </row>
    <row r="9">
      <c r="A9" t="s">
        <v>465</v>
      </c>
      <c r="B9">
        <v>2007</v>
      </c>
      <c r="C9" t="s">
        <v>468</v>
      </c>
      <c r="D9">
        <v>23</v>
      </c>
      <c r="E9" t="s">
        <v>54</v>
      </c>
      <c r="F9" t="s">
        <v>48</v>
      </c>
      <c r="G9" t="s">
        <v>196</v>
      </c>
      <c r="H9">
        <v>98.099999999999994</v>
      </c>
      <c r="I9">
        <v>98.599999999999994</v>
      </c>
      <c r="J9">
        <v>97.5</v>
      </c>
      <c r="K9">
        <v>95.700000000000003</v>
      </c>
      <c r="L9">
        <v>95.700000000000003</v>
      </c>
      <c r="M9">
        <v>95</v>
      </c>
      <c r="N9">
        <v>96.599999999999994</v>
      </c>
      <c r="O9">
        <v>95.799999999999997</v>
      </c>
      <c r="P9">
        <v>94.900000000000006</v>
      </c>
      <c r="Q9">
        <v>95.799999999999997</v>
      </c>
      <c r="R9">
        <v>98.5</v>
      </c>
      <c r="S9">
        <v>98.099999999999994</v>
      </c>
      <c r="T9">
        <v>99.400000000000006</v>
      </c>
      <c r="U9">
        <v>98.400000000000006</v>
      </c>
      <c r="V9">
        <v>96.400000000000006</v>
      </c>
      <c r="W9" t="s">
        <v>156</v>
      </c>
      <c r="X9" t="s">
        <v>157</v>
      </c>
      <c r="Y9" t="s">
        <v>158</v>
      </c>
      <c r="Z9" t="s">
        <v>159</v>
      </c>
      <c r="AA9" t="s">
        <v>160</v>
      </c>
      <c r="AB9" t="s">
        <v>161</v>
      </c>
      <c r="AC9">
        <v>95.5</v>
      </c>
      <c r="AD9">
        <v>98.700000000000003</v>
      </c>
      <c r="AE9">
        <v>99.599999999999994</v>
      </c>
      <c r="AF9">
        <v>94</v>
      </c>
      <c r="AG9">
        <v>96.599999999999994</v>
      </c>
      <c r="AH9">
        <v>96.599999999999994</v>
      </c>
      <c r="AI9"/>
      <c r="AJ9"/>
      <c r="AK9"/>
      <c r="AL9"/>
      <c r="AM9"/>
      <c r="AN9"/>
      <c r="AO9"/>
      <c r="AP9"/>
      <c r="AQ9"/>
      <c r="AR9"/>
      <c r="AS9"/>
      <c r="AT9"/>
      <c r="AU9"/>
      <c r="AV9"/>
      <c r="AW9"/>
      <c r="AX9"/>
      <c r="AY9"/>
      <c r="AZ9"/>
      <c r="BA9"/>
      <c r="BB9"/>
      <c r="BC9"/>
    </row>
    <row r="10">
      <c r="A10" t="s">
        <v>465</v>
      </c>
      <c r="B10">
        <v>2007</v>
      </c>
      <c r="C10" t="s">
        <v>468</v>
      </c>
      <c r="D10">
        <v>29</v>
      </c>
      <c r="E10" t="s">
        <v>57</v>
      </c>
      <c r="F10" t="s">
        <v>49</v>
      </c>
      <c r="G10" t="s">
        <v>483</v>
      </c>
      <c r="H10">
        <v>0.5</v>
      </c>
      <c r="I10">
        <v>0.80000000000000004</v>
      </c>
      <c r="J10">
        <v>3.7000000000000002</v>
      </c>
      <c r="K10">
        <v>14.300000000000001</v>
      </c>
      <c r="L10">
        <v>17.899999999999999</v>
      </c>
      <c r="M10">
        <v>11.6</v>
      </c>
      <c r="N10">
        <v>22.199999999999999</v>
      </c>
      <c r="O10">
        <v>23.100000000000001</v>
      </c>
      <c r="P10">
        <v>17.600000000000001</v>
      </c>
      <c r="Q10">
        <v>22.199999999999999</v>
      </c>
      <c r="R10">
        <v>0.10000000000000001</v>
      </c>
      <c r="S10">
        <v>0.69999999999999996</v>
      </c>
      <c r="T10">
        <v>0.29999999999999999</v>
      </c>
      <c r="U10">
        <v>0</v>
      </c>
      <c r="V10">
        <v>0.69999999999999996</v>
      </c>
      <c r="W10" t="s">
        <v>156</v>
      </c>
      <c r="X10" t="s">
        <v>157</v>
      </c>
      <c r="Y10" t="s">
        <v>158</v>
      </c>
      <c r="Z10" t="s">
        <v>159</v>
      </c>
      <c r="AA10" t="s">
        <v>160</v>
      </c>
      <c r="AB10" t="s">
        <v>161</v>
      </c>
      <c r="AC10">
        <v>24.699999999999999</v>
      </c>
      <c r="AD10">
        <v>0.10000000000000001</v>
      </c>
      <c r="AE10">
        <v>0.10000000000000001</v>
      </c>
      <c r="AF10">
        <v>3</v>
      </c>
      <c r="AG10">
        <v>0.80000000000000004</v>
      </c>
      <c r="AH10">
        <v>0.29999999999999999</v>
      </c>
      <c r="AI10"/>
      <c r="AJ10"/>
      <c r="AK10"/>
      <c r="AL10"/>
      <c r="AM10"/>
      <c r="AN10"/>
      <c r="AO10"/>
      <c r="AP10"/>
      <c r="AQ10"/>
      <c r="AR10"/>
      <c r="AS10"/>
      <c r="AT10"/>
      <c r="AU10"/>
      <c r="AV10"/>
      <c r="AW10"/>
      <c r="AX10"/>
      <c r="AY10"/>
      <c r="AZ10"/>
      <c r="BA10"/>
      <c r="BB10"/>
      <c r="BC10"/>
    </row>
    <row r="11">
      <c r="A11" t="s">
        <v>465</v>
      </c>
      <c r="B11">
        <v>2007</v>
      </c>
      <c r="C11" t="s">
        <v>468</v>
      </c>
      <c r="D11">
        <v>30</v>
      </c>
      <c r="E11" t="s">
        <v>57</v>
      </c>
      <c r="F11" t="s">
        <v>48</v>
      </c>
      <c r="G11" t="s">
        <v>196</v>
      </c>
      <c r="H11">
        <v>99.5</v>
      </c>
      <c r="I11">
        <v>99.200000000000003</v>
      </c>
      <c r="J11">
        <v>96.299999999999997</v>
      </c>
      <c r="K11">
        <v>85.700000000000003</v>
      </c>
      <c r="L11">
        <v>82.099999999999994</v>
      </c>
      <c r="M11">
        <v>88.400000000000006</v>
      </c>
      <c r="N11">
        <v>77.799999999999997</v>
      </c>
      <c r="O11">
        <v>76.900000000000006</v>
      </c>
      <c r="P11">
        <v>82.400000000000006</v>
      </c>
      <c r="Q11">
        <v>77.799999999999997</v>
      </c>
      <c r="R11">
        <v>99.900000000000006</v>
      </c>
      <c r="S11">
        <v>99.299999999999997</v>
      </c>
      <c r="T11">
        <v>99.700000000000003</v>
      </c>
      <c r="U11">
        <v>100</v>
      </c>
      <c r="V11">
        <v>99.299999999999997</v>
      </c>
      <c r="W11" t="s">
        <v>156</v>
      </c>
      <c r="X11" t="s">
        <v>157</v>
      </c>
      <c r="Y11" t="s">
        <v>158</v>
      </c>
      <c r="Z11" t="s">
        <v>159</v>
      </c>
      <c r="AA11" t="s">
        <v>160</v>
      </c>
      <c r="AB11" t="s">
        <v>161</v>
      </c>
      <c r="AC11">
        <v>75.299999999999997</v>
      </c>
      <c r="AD11">
        <v>99.900000000000006</v>
      </c>
      <c r="AE11">
        <v>99.900000000000006</v>
      </c>
      <c r="AF11">
        <v>97</v>
      </c>
      <c r="AG11">
        <v>99.200000000000003</v>
      </c>
      <c r="AH11">
        <v>99.700000000000003</v>
      </c>
      <c r="AI11"/>
      <c r="AJ11"/>
      <c r="AK11"/>
      <c r="AL11"/>
      <c r="AM11"/>
      <c r="AN11"/>
      <c r="AO11"/>
      <c r="AP11"/>
      <c r="AQ11"/>
      <c r="AR11"/>
      <c r="AS11"/>
      <c r="AT11"/>
      <c r="AU11"/>
      <c r="AV11"/>
      <c r="AW11"/>
      <c r="AX11"/>
      <c r="AY11"/>
      <c r="AZ11"/>
      <c r="BA11"/>
      <c r="BB11"/>
      <c r="BC11"/>
    </row>
    <row r="12">
      <c r="A12" t="s">
        <v>465</v>
      </c>
      <c r="B12">
        <v>2007</v>
      </c>
      <c r="C12" t="s">
        <v>468</v>
      </c>
      <c r="D12">
        <v>31</v>
      </c>
      <c r="E12" t="s">
        <v>104</v>
      </c>
      <c r="F12" t="s">
        <v>49</v>
      </c>
      <c r="G12" t="s">
        <v>484</v>
      </c>
      <c r="H12">
        <v>0</v>
      </c>
      <c r="I12">
        <v>0.5</v>
      </c>
      <c r="J12">
        <v>0.90000000000000002</v>
      </c>
      <c r="K12">
        <v>6.4000000000000004</v>
      </c>
      <c r="L12">
        <v>6.7000000000000002</v>
      </c>
      <c r="M12">
        <v>3.5</v>
      </c>
      <c r="N12">
        <v>10.5</v>
      </c>
      <c r="O12">
        <v>9.0999999999999996</v>
      </c>
      <c r="P12">
        <v>6</v>
      </c>
      <c r="Q12">
        <v>8.8000000000000007</v>
      </c>
      <c r="R12">
        <v>0</v>
      </c>
      <c r="S12">
        <v>0</v>
      </c>
      <c r="T12">
        <v>0.10000000000000001</v>
      </c>
      <c r="U12">
        <v>0</v>
      </c>
      <c r="V12">
        <v>0.40000000000000002</v>
      </c>
      <c r="W12" t="s">
        <v>156</v>
      </c>
      <c r="X12" t="s">
        <v>157</v>
      </c>
      <c r="Y12" t="s">
        <v>158</v>
      </c>
      <c r="Z12" t="s">
        <v>159</v>
      </c>
      <c r="AA12" t="s">
        <v>160</v>
      </c>
      <c r="AB12" t="s">
        <v>161</v>
      </c>
      <c r="AC12">
        <v>9.1999999999999993</v>
      </c>
      <c r="AD12">
        <v>0.10000000000000001</v>
      </c>
      <c r="AE12">
        <v>0</v>
      </c>
      <c r="AF12">
        <v>2</v>
      </c>
      <c r="AG12">
        <v>0.20000000000000001</v>
      </c>
      <c r="AH12">
        <v>0</v>
      </c>
      <c r="AI12"/>
      <c r="AJ12"/>
      <c r="AK12"/>
      <c r="AL12"/>
      <c r="AM12"/>
      <c r="AN12"/>
      <c r="AO12"/>
      <c r="AP12"/>
      <c r="AQ12"/>
      <c r="AR12"/>
      <c r="AS12"/>
      <c r="AT12"/>
      <c r="AU12"/>
      <c r="AV12"/>
      <c r="AW12"/>
      <c r="AX12"/>
      <c r="AY12"/>
      <c r="AZ12"/>
      <c r="BA12"/>
      <c r="BB12"/>
      <c r="BC12"/>
    </row>
    <row r="13">
      <c r="A13" t="s">
        <v>465</v>
      </c>
      <c r="B13">
        <v>2007</v>
      </c>
      <c r="C13" t="s">
        <v>468</v>
      </c>
      <c r="D13">
        <v>32</v>
      </c>
      <c r="E13" t="s">
        <v>104</v>
      </c>
      <c r="F13" t="s">
        <v>48</v>
      </c>
      <c r="G13" t="s">
        <v>196</v>
      </c>
      <c r="H13">
        <v>100</v>
      </c>
      <c r="I13">
        <v>99.5</v>
      </c>
      <c r="J13">
        <v>99.099999999999994</v>
      </c>
      <c r="K13">
        <v>93.599999999999994</v>
      </c>
      <c r="L13">
        <v>93.299999999999997</v>
      </c>
      <c r="M13">
        <v>96.5</v>
      </c>
      <c r="N13">
        <v>89.5</v>
      </c>
      <c r="O13">
        <v>90.900000000000006</v>
      </c>
      <c r="P13">
        <v>94</v>
      </c>
      <c r="Q13">
        <v>91.200000000000003</v>
      </c>
      <c r="R13">
        <v>100</v>
      </c>
      <c r="S13">
        <v>100</v>
      </c>
      <c r="T13">
        <v>99.900000000000006</v>
      </c>
      <c r="U13">
        <v>100</v>
      </c>
      <c r="V13">
        <v>99.599999999999994</v>
      </c>
      <c r="W13" t="s">
        <v>156</v>
      </c>
      <c r="X13" t="s">
        <v>157</v>
      </c>
      <c r="Y13" t="s">
        <v>158</v>
      </c>
      <c r="Z13" t="s">
        <v>159</v>
      </c>
      <c r="AA13" t="s">
        <v>160</v>
      </c>
      <c r="AB13" t="s">
        <v>161</v>
      </c>
      <c r="AC13">
        <v>90.799999999999997</v>
      </c>
      <c r="AD13">
        <v>99.900000000000006</v>
      </c>
      <c r="AE13">
        <v>100</v>
      </c>
      <c r="AF13">
        <v>98</v>
      </c>
      <c r="AG13">
        <v>99.799999999999997</v>
      </c>
      <c r="AH13">
        <v>100</v>
      </c>
      <c r="AI13"/>
      <c r="AJ13"/>
      <c r="AK13"/>
      <c r="AL13"/>
      <c r="AM13"/>
      <c r="AN13"/>
      <c r="AO13"/>
      <c r="AP13"/>
      <c r="AQ13"/>
      <c r="AR13"/>
      <c r="AS13"/>
      <c r="AT13"/>
      <c r="AU13"/>
      <c r="AV13"/>
      <c r="AW13"/>
      <c r="AX13"/>
      <c r="AY13"/>
      <c r="AZ13"/>
      <c r="BA13"/>
      <c r="BB13"/>
      <c r="BC13"/>
    </row>
    <row r="14">
      <c r="A14" t="s">
        <v>465</v>
      </c>
      <c r="B14">
        <v>2007</v>
      </c>
      <c r="C14" t="s">
        <v>468</v>
      </c>
      <c r="D14">
        <v>35</v>
      </c>
      <c r="E14" t="s">
        <v>55</v>
      </c>
      <c r="F14" t="s">
        <v>49</v>
      </c>
      <c r="G14" t="s">
        <v>196</v>
      </c>
      <c r="H14">
        <v>5.7000000000000002</v>
      </c>
      <c r="I14">
        <v>8.3000000000000007</v>
      </c>
      <c r="J14">
        <v>9.1999999999999993</v>
      </c>
      <c r="K14">
        <v>17</v>
      </c>
      <c r="L14">
        <v>16</v>
      </c>
      <c r="M14">
        <v>11.4</v>
      </c>
      <c r="N14">
        <v>21.899999999999999</v>
      </c>
      <c r="O14">
        <v>16.199999999999999</v>
      </c>
      <c r="P14">
        <v>13.5</v>
      </c>
      <c r="Q14">
        <v>18</v>
      </c>
      <c r="R14">
        <v>4.7999999999999998</v>
      </c>
      <c r="S14">
        <v>6.2000000000000002</v>
      </c>
      <c r="T14">
        <v>9.3000000000000007</v>
      </c>
      <c r="U14">
        <v>7.5999999999999996</v>
      </c>
      <c r="V14">
        <v>13.6</v>
      </c>
      <c r="W14" t="s">
        <v>156</v>
      </c>
      <c r="X14" t="s">
        <v>157</v>
      </c>
      <c r="Y14" t="s">
        <v>158</v>
      </c>
      <c r="Z14" t="s">
        <v>159</v>
      </c>
      <c r="AA14" t="s">
        <v>160</v>
      </c>
      <c r="AB14" t="s">
        <v>161</v>
      </c>
      <c r="AC14">
        <v>16.699999999999999</v>
      </c>
      <c r="AD14">
        <v>8</v>
      </c>
      <c r="AE14">
        <v>11.6</v>
      </c>
      <c r="AF14">
        <v>15.699999999999999</v>
      </c>
      <c r="AG14">
        <v>4.7999999999999998</v>
      </c>
      <c r="AH14">
        <v>2.7999999999999998</v>
      </c>
      <c r="AI14"/>
      <c r="AJ14"/>
      <c r="AK14"/>
      <c r="AL14"/>
      <c r="AM14"/>
      <c r="AN14"/>
      <c r="AO14"/>
      <c r="AP14"/>
      <c r="AQ14"/>
      <c r="AR14"/>
      <c r="AS14"/>
      <c r="AT14"/>
      <c r="AU14"/>
      <c r="AV14"/>
      <c r="AW14"/>
      <c r="AX14"/>
      <c r="AY14"/>
      <c r="AZ14"/>
      <c r="BA14"/>
      <c r="BB14"/>
      <c r="BC14"/>
    </row>
    <row r="15">
      <c r="A15" t="s">
        <v>465</v>
      </c>
      <c r="B15">
        <v>2007</v>
      </c>
      <c r="C15" t="s">
        <v>468</v>
      </c>
      <c r="D15">
        <v>36</v>
      </c>
      <c r="E15" t="s">
        <v>55</v>
      </c>
      <c r="F15" t="s">
        <v>48</v>
      </c>
      <c r="G15" t="s">
        <v>196</v>
      </c>
      <c r="H15">
        <v>94.299999999999997</v>
      </c>
      <c r="I15">
        <v>91.700000000000003</v>
      </c>
      <c r="J15">
        <v>90.799999999999997</v>
      </c>
      <c r="K15">
        <v>83</v>
      </c>
      <c r="L15">
        <v>84</v>
      </c>
      <c r="M15">
        <v>88.599999999999994</v>
      </c>
      <c r="N15">
        <v>78.099999999999994</v>
      </c>
      <c r="O15">
        <v>83.799999999999997</v>
      </c>
      <c r="P15">
        <v>86.5</v>
      </c>
      <c r="Q15">
        <v>82</v>
      </c>
      <c r="R15">
        <v>95.200000000000003</v>
      </c>
      <c r="S15">
        <v>93.799999999999997</v>
      </c>
      <c r="T15">
        <v>90.700000000000003</v>
      </c>
      <c r="U15">
        <v>92.400000000000006</v>
      </c>
      <c r="V15">
        <v>86.400000000000006</v>
      </c>
      <c r="W15" t="s">
        <v>156</v>
      </c>
      <c r="X15" t="s">
        <v>157</v>
      </c>
      <c r="Y15" t="s">
        <v>158</v>
      </c>
      <c r="Z15" t="s">
        <v>159</v>
      </c>
      <c r="AA15" t="s">
        <v>160</v>
      </c>
      <c r="AB15" t="s">
        <v>161</v>
      </c>
      <c r="AC15">
        <v>83.299999999999997</v>
      </c>
      <c r="AD15">
        <v>92</v>
      </c>
      <c r="AE15">
        <v>88.400000000000006</v>
      </c>
      <c r="AF15">
        <v>84.299999999999997</v>
      </c>
      <c r="AG15">
        <v>95.200000000000003</v>
      </c>
      <c r="AH15">
        <v>97.200000000000003</v>
      </c>
      <c r="AI15"/>
      <c r="AJ15"/>
      <c r="AK15"/>
      <c r="AL15"/>
      <c r="AM15"/>
      <c r="AN15"/>
      <c r="AO15"/>
      <c r="AP15"/>
      <c r="AQ15"/>
      <c r="AR15"/>
      <c r="AS15"/>
      <c r="AT15"/>
      <c r="AU15"/>
      <c r="AV15"/>
      <c r="AW15"/>
      <c r="AX15"/>
      <c r="AY15"/>
      <c r="AZ15"/>
      <c r="BA15"/>
      <c r="BB15"/>
      <c r="BC15"/>
    </row>
    <row r="16">
      <c r="A16" t="s">
        <v>465</v>
      </c>
      <c r="B16">
        <v>2007</v>
      </c>
      <c r="C16" t="s">
        <v>468</v>
      </c>
      <c r="D16">
        <v>37</v>
      </c>
      <c r="E16" t="s">
        <v>162</v>
      </c>
      <c r="F16" t="s">
        <v>49</v>
      </c>
      <c r="G16" t="s">
        <v>485</v>
      </c>
      <c r="H16">
        <v>4.5</v>
      </c>
      <c r="I16">
        <v>7.2000000000000002</v>
      </c>
      <c r="J16">
        <v>7.5999999999999996</v>
      </c>
      <c r="K16">
        <v>15</v>
      </c>
      <c r="L16">
        <v>15.4</v>
      </c>
      <c r="M16">
        <v>8</v>
      </c>
      <c r="N16">
        <v>19.300000000000001</v>
      </c>
      <c r="O16">
        <v>15.6</v>
      </c>
      <c r="P16">
        <v>13</v>
      </c>
      <c r="Q16">
        <v>17.5</v>
      </c>
      <c r="R16">
        <v>3.8999999999999999</v>
      </c>
      <c r="S16">
        <v>5.2000000000000002</v>
      </c>
      <c r="T16">
        <v>8.1999999999999993</v>
      </c>
      <c r="U16">
        <v>6.5</v>
      </c>
      <c r="V16">
        <v>11.800000000000001</v>
      </c>
      <c r="W16" t="s">
        <v>156</v>
      </c>
      <c r="X16" t="s">
        <v>157</v>
      </c>
      <c r="Y16" t="s">
        <v>158</v>
      </c>
      <c r="Z16" t="s">
        <v>159</v>
      </c>
      <c r="AA16" t="s">
        <v>160</v>
      </c>
      <c r="AB16" t="s">
        <v>161</v>
      </c>
      <c r="AC16">
        <v>16.300000000000001</v>
      </c>
      <c r="AD16">
        <v>7.2999999999999998</v>
      </c>
      <c r="AE16">
        <v>10.4</v>
      </c>
      <c r="AF16">
        <v>10.4</v>
      </c>
      <c r="AG16">
        <v>3.8999999999999999</v>
      </c>
      <c r="AH16">
        <v>2.2999999999999998</v>
      </c>
      <c r="AI16"/>
      <c r="AJ16"/>
      <c r="AK16"/>
      <c r="AL16"/>
      <c r="AM16"/>
      <c r="AN16"/>
      <c r="AO16"/>
      <c r="AP16"/>
      <c r="AQ16"/>
      <c r="AR16"/>
      <c r="AS16"/>
      <c r="AT16"/>
      <c r="AU16"/>
      <c r="AV16"/>
      <c r="AW16"/>
      <c r="AX16"/>
      <c r="AY16"/>
      <c r="AZ16"/>
      <c r="BA16"/>
      <c r="BB16"/>
      <c r="BC16"/>
    </row>
    <row r="17">
      <c r="A17" t="s">
        <v>465</v>
      </c>
      <c r="B17">
        <v>2007</v>
      </c>
      <c r="C17" t="s">
        <v>468</v>
      </c>
      <c r="D17">
        <v>38</v>
      </c>
      <c r="E17" t="s">
        <v>162</v>
      </c>
      <c r="F17" t="s">
        <v>48</v>
      </c>
      <c r="G17" t="s">
        <v>196</v>
      </c>
      <c r="H17">
        <v>95.5</v>
      </c>
      <c r="I17">
        <v>92.799999999999997</v>
      </c>
      <c r="J17">
        <v>92.400000000000006</v>
      </c>
      <c r="K17">
        <v>85</v>
      </c>
      <c r="L17">
        <v>84.599999999999994</v>
      </c>
      <c r="M17">
        <v>92</v>
      </c>
      <c r="N17">
        <v>80.700000000000003</v>
      </c>
      <c r="O17">
        <v>84.400000000000006</v>
      </c>
      <c r="P17">
        <v>87</v>
      </c>
      <c r="Q17">
        <v>82.5</v>
      </c>
      <c r="R17">
        <v>96.099999999999994</v>
      </c>
      <c r="S17">
        <v>94.799999999999997</v>
      </c>
      <c r="T17">
        <v>91.799999999999997</v>
      </c>
      <c r="U17">
        <v>93.5</v>
      </c>
      <c r="V17">
        <v>88.200000000000003</v>
      </c>
      <c r="W17" t="s">
        <v>156</v>
      </c>
      <c r="X17" t="s">
        <v>157</v>
      </c>
      <c r="Y17" t="s">
        <v>158</v>
      </c>
      <c r="Z17" t="s">
        <v>159</v>
      </c>
      <c r="AA17" t="s">
        <v>160</v>
      </c>
      <c r="AB17" t="s">
        <v>161</v>
      </c>
      <c r="AC17">
        <v>83.700000000000003</v>
      </c>
      <c r="AD17">
        <v>92.700000000000003</v>
      </c>
      <c r="AE17">
        <v>89.599999999999994</v>
      </c>
      <c r="AF17">
        <v>89.599999999999994</v>
      </c>
      <c r="AG17">
        <v>96.099999999999994</v>
      </c>
      <c r="AH17">
        <v>97.700000000000003</v>
      </c>
      <c r="AI17"/>
      <c r="AJ17"/>
      <c r="AK17"/>
      <c r="AL17"/>
      <c r="AM17"/>
      <c r="AN17"/>
      <c r="AO17"/>
      <c r="AP17"/>
      <c r="AQ17"/>
      <c r="AR17"/>
      <c r="AS17"/>
      <c r="AT17"/>
      <c r="AU17"/>
      <c r="AV17"/>
      <c r="AW17"/>
      <c r="AX17"/>
      <c r="AY17"/>
      <c r="AZ17"/>
      <c r="BA17"/>
      <c r="BB17"/>
      <c r="BC17"/>
    </row>
    <row r="18">
      <c r="A18" t="s">
        <v>465</v>
      </c>
      <c r="B18">
        <v>2007</v>
      </c>
      <c r="C18" t="s">
        <v>468</v>
      </c>
      <c r="D18">
        <v>41</v>
      </c>
      <c r="E18" t="s">
        <v>56</v>
      </c>
      <c r="F18" t="s">
        <v>49</v>
      </c>
      <c r="G18" t="s">
        <v>196</v>
      </c>
      <c r="H18">
        <v>2.3999999999999999</v>
      </c>
      <c r="I18">
        <v>1.8999999999999999</v>
      </c>
      <c r="J18">
        <v>2.5</v>
      </c>
      <c r="K18">
        <v>4.5999999999999996</v>
      </c>
      <c r="L18">
        <v>4.2999999999999998</v>
      </c>
      <c r="M18">
        <v>5.7999999999999998</v>
      </c>
      <c r="N18">
        <v>4.0999999999999996</v>
      </c>
      <c r="O18">
        <v>4.9000000000000004</v>
      </c>
      <c r="P18">
        <v>4.9000000000000004</v>
      </c>
      <c r="Q18">
        <v>4</v>
      </c>
      <c r="R18">
        <v>1.3</v>
      </c>
      <c r="S18">
        <v>3.2000000000000002</v>
      </c>
      <c r="T18">
        <v>1.5</v>
      </c>
      <c r="U18">
        <v>1.3</v>
      </c>
      <c r="V18">
        <v>3.5</v>
      </c>
      <c r="W18" t="s">
        <v>156</v>
      </c>
      <c r="X18" t="s">
        <v>157</v>
      </c>
      <c r="Y18" t="s">
        <v>158</v>
      </c>
      <c r="Z18" t="s">
        <v>159</v>
      </c>
      <c r="AA18" t="s">
        <v>160</v>
      </c>
      <c r="AB18" t="s">
        <v>161</v>
      </c>
      <c r="AC18">
        <v>4.9000000000000004</v>
      </c>
      <c r="AD18">
        <v>1.7</v>
      </c>
      <c r="AE18">
        <v>1.3</v>
      </c>
      <c r="AF18">
        <v>4.0999999999999996</v>
      </c>
      <c r="AG18">
        <v>3.2999999999999998</v>
      </c>
      <c r="AH18">
        <v>3.2000000000000002</v>
      </c>
      <c r="AI18"/>
      <c r="AJ18"/>
      <c r="AK18"/>
      <c r="AL18"/>
      <c r="AM18"/>
      <c r="AN18"/>
      <c r="AO18"/>
      <c r="AP18"/>
      <c r="AQ18"/>
      <c r="AR18"/>
      <c r="AS18"/>
      <c r="AT18"/>
      <c r="AU18"/>
      <c r="AV18"/>
      <c r="AW18"/>
      <c r="AX18"/>
      <c r="AY18"/>
      <c r="AZ18"/>
      <c r="BA18"/>
      <c r="BB18"/>
      <c r="BC18"/>
    </row>
    <row r="19">
      <c r="A19" t="s">
        <v>465</v>
      </c>
      <c r="B19">
        <v>2007</v>
      </c>
      <c r="C19" t="s">
        <v>468</v>
      </c>
      <c r="D19">
        <v>42</v>
      </c>
      <c r="E19" t="s">
        <v>56</v>
      </c>
      <c r="F19" t="s">
        <v>48</v>
      </c>
      <c r="G19" t="s">
        <v>486</v>
      </c>
      <c r="H19">
        <v>97.599999999999994</v>
      </c>
      <c r="I19">
        <v>98.099999999999994</v>
      </c>
      <c r="J19">
        <v>97.5</v>
      </c>
      <c r="K19">
        <v>95.400000000000006</v>
      </c>
      <c r="L19">
        <v>95.700000000000003</v>
      </c>
      <c r="M19">
        <v>94.200000000000003</v>
      </c>
      <c r="N19">
        <v>95.900000000000006</v>
      </c>
      <c r="O19">
        <v>95.099999999999994</v>
      </c>
      <c r="P19">
        <v>95.099999999999994</v>
      </c>
      <c r="Q19">
        <v>96</v>
      </c>
      <c r="R19">
        <v>98.700000000000003</v>
      </c>
      <c r="S19">
        <v>96.799999999999997</v>
      </c>
      <c r="T19">
        <v>98.5</v>
      </c>
      <c r="U19">
        <v>98.700000000000003</v>
      </c>
      <c r="V19">
        <v>96.5</v>
      </c>
      <c r="W19" t="s">
        <v>156</v>
      </c>
      <c r="X19" t="s">
        <v>157</v>
      </c>
      <c r="Y19" t="s">
        <v>158</v>
      </c>
      <c r="Z19" t="s">
        <v>159</v>
      </c>
      <c r="AA19" t="s">
        <v>160</v>
      </c>
      <c r="AB19" t="s">
        <v>161</v>
      </c>
      <c r="AC19">
        <v>95.099999999999994</v>
      </c>
      <c r="AD19">
        <v>98.299999999999997</v>
      </c>
      <c r="AE19">
        <v>98.700000000000003</v>
      </c>
      <c r="AF19">
        <v>95.900000000000006</v>
      </c>
      <c r="AG19">
        <v>96.700000000000003</v>
      </c>
      <c r="AH19">
        <v>96.799999999999997</v>
      </c>
      <c r="AI19"/>
      <c r="AJ19"/>
      <c r="AK19"/>
      <c r="AL19"/>
      <c r="AM19"/>
      <c r="AN19"/>
      <c r="AO19"/>
      <c r="AP19"/>
      <c r="AQ19"/>
      <c r="AR19"/>
      <c r="AS19"/>
      <c r="AT19"/>
      <c r="AU19"/>
      <c r="AV19"/>
      <c r="AW19"/>
      <c r="AX19"/>
      <c r="AY19"/>
      <c r="AZ19"/>
      <c r="BA19"/>
      <c r="BB19"/>
      <c r="BC19"/>
    </row>
    <row r="20">
      <c r="A20" t="s">
        <v>465</v>
      </c>
      <c r="B20">
        <v>2007</v>
      </c>
      <c r="C20" t="s">
        <v>468</v>
      </c>
      <c r="D20">
        <v>58</v>
      </c>
      <c r="E20" t="s">
        <v>163</v>
      </c>
      <c r="F20" t="s">
        <v>164</v>
      </c>
      <c r="G20" t="s">
        <v>196</v>
      </c>
      <c r="H20">
        <v>0</v>
      </c>
      <c r="I20">
        <v>0.013159544030912599</v>
      </c>
      <c r="J20">
        <v>0.011832778361535699</v>
      </c>
      <c r="K20">
        <v>0.8644675400777071</v>
      </c>
      <c r="L20">
        <v>2.3893064573117249</v>
      </c>
      <c r="M20">
        <v>0.031601053853484502</v>
      </c>
      <c r="N20">
        <v>1.322252215010117</v>
      </c>
      <c r="O20">
        <v>2.159523076802881</v>
      </c>
      <c r="P20">
        <v>1.343710721934529</v>
      </c>
      <c r="Q20">
        <v>3.4315440921365798</v>
      </c>
      <c r="R20">
        <v>0</v>
      </c>
      <c r="S20">
        <v>0</v>
      </c>
      <c r="T20">
        <v>0.0209457472750261</v>
      </c>
      <c r="U20">
        <v>0</v>
      </c>
      <c r="V20">
        <v>0.26908911469089419</v>
      </c>
      <c r="W20" t="s">
        <v>156</v>
      </c>
      <c r="X20" t="s">
        <v>157</v>
      </c>
      <c r="Y20" t="s">
        <v>158</v>
      </c>
      <c r="Z20" t="s">
        <v>159</v>
      </c>
      <c r="AA20" t="s">
        <v>160</v>
      </c>
      <c r="AB20" t="s">
        <v>161</v>
      </c>
      <c r="AC20">
        <v>2.152625056220133</v>
      </c>
      <c r="AD20">
        <v>0</v>
      </c>
      <c r="AE20">
        <v>0</v>
      </c>
      <c r="AF20">
        <v>0.33022931954686091</v>
      </c>
      <c r="AG20">
        <v>0.117718340100552</v>
      </c>
      <c r="AH20">
        <v>0</v>
      </c>
      <c r="AI20"/>
      <c r="AJ20"/>
      <c r="AK20"/>
      <c r="AL20"/>
      <c r="AM20"/>
      <c r="AN20"/>
      <c r="AO20"/>
      <c r="AP20"/>
      <c r="AQ20"/>
      <c r="AR20"/>
      <c r="AS20"/>
      <c r="AT20"/>
      <c r="AU20"/>
      <c r="AV20"/>
      <c r="AW20"/>
      <c r="AX20"/>
      <c r="AY20"/>
      <c r="AZ20"/>
      <c r="BA20"/>
      <c r="BB20"/>
      <c r="BC20"/>
    </row>
    <row r="21">
      <c r="A21" t="s">
        <v>465</v>
      </c>
      <c r="B21">
        <v>2007</v>
      </c>
      <c r="C21" t="s">
        <v>468</v>
      </c>
      <c r="D21">
        <v>59</v>
      </c>
      <c r="E21" t="s">
        <v>163</v>
      </c>
      <c r="F21" t="s">
        <v>165</v>
      </c>
      <c r="G21" t="s">
        <v>196</v>
      </c>
      <c r="H21">
        <v>0</v>
      </c>
      <c r="I21">
        <v>0.4593159963761525</v>
      </c>
      <c r="J21">
        <v>0.88948058044844869</v>
      </c>
      <c r="K21">
        <v>5.4954519648058398</v>
      </c>
      <c r="L21">
        <v>4.2320322705439768</v>
      </c>
      <c r="M21">
        <v>3.514607334474217</v>
      </c>
      <c r="N21">
        <v>9.1342678607139263</v>
      </c>
      <c r="O21">
        <v>6.8960568682613941</v>
      </c>
      <c r="P21">
        <v>4.6293795326926661</v>
      </c>
      <c r="Q21">
        <v>5.2196493894590654</v>
      </c>
      <c r="R21">
        <v>0</v>
      </c>
      <c r="S21">
        <v>0</v>
      </c>
      <c r="T21">
        <v>0.0511767701964847</v>
      </c>
      <c r="U21">
        <v>0</v>
      </c>
      <c r="V21">
        <v>0.1025640274907475</v>
      </c>
      <c r="W21" t="s">
        <v>156</v>
      </c>
      <c r="X21" t="s">
        <v>157</v>
      </c>
      <c r="Y21" t="s">
        <v>158</v>
      </c>
      <c r="Z21" t="s">
        <v>159</v>
      </c>
      <c r="AA21" t="s">
        <v>160</v>
      </c>
      <c r="AB21" t="s">
        <v>161</v>
      </c>
      <c r="AC21">
        <v>6.9738792232919522</v>
      </c>
      <c r="AD21">
        <v>0.072342372436056998</v>
      </c>
      <c r="AE21">
        <v>0</v>
      </c>
      <c r="AF21">
        <v>1.6461882492608639</v>
      </c>
      <c r="AG21">
        <v>0.095852364451326999</v>
      </c>
      <c r="AH21">
        <v>0</v>
      </c>
      <c r="AI21"/>
      <c r="AJ21"/>
      <c r="AK21"/>
      <c r="AL21"/>
      <c r="AM21"/>
      <c r="AN21"/>
      <c r="AO21"/>
      <c r="AP21"/>
      <c r="AQ21"/>
      <c r="AR21"/>
      <c r="AS21"/>
      <c r="AT21"/>
      <c r="AU21"/>
      <c r="AV21"/>
      <c r="AW21"/>
      <c r="AX21"/>
      <c r="AY21"/>
      <c r="AZ21"/>
      <c r="BA21"/>
      <c r="BB21"/>
      <c r="BC21"/>
    </row>
    <row r="22">
      <c r="A22" t="s">
        <v>465</v>
      </c>
      <c r="B22">
        <v>2007</v>
      </c>
      <c r="C22" t="s">
        <v>468</v>
      </c>
      <c r="D22">
        <v>60</v>
      </c>
      <c r="E22" t="s">
        <v>163</v>
      </c>
      <c r="F22" t="s">
        <v>166</v>
      </c>
      <c r="G22" t="s">
        <v>196</v>
      </c>
      <c r="H22">
        <v>0.52976233614428792</v>
      </c>
      <c r="I22">
        <v>0.32391598798501192</v>
      </c>
      <c r="J22">
        <v>2.767631970387014</v>
      </c>
      <c r="K22">
        <v>7.9607557659664359</v>
      </c>
      <c r="L22">
        <v>11.211151144523949</v>
      </c>
      <c r="M22">
        <v>8.0038182497945396</v>
      </c>
      <c r="N22">
        <v>11.72495634705662</v>
      </c>
      <c r="O22">
        <v>14.01550739971101</v>
      </c>
      <c r="P22">
        <v>11.63461249309862</v>
      </c>
      <c r="Q22">
        <v>13.387368547094241</v>
      </c>
      <c r="R22">
        <v>0.1376836799293189</v>
      </c>
      <c r="S22">
        <v>0.66196730920848113</v>
      </c>
      <c r="T22">
        <v>0.18039332586967061</v>
      </c>
      <c r="U22">
        <v>0.015821697914196801</v>
      </c>
      <c r="V22">
        <v>0.34247705506113818</v>
      </c>
      <c r="W22" t="s">
        <v>156</v>
      </c>
      <c r="X22" t="s">
        <v>157</v>
      </c>
      <c r="Y22" t="s">
        <v>158</v>
      </c>
      <c r="Z22" t="s">
        <v>159</v>
      </c>
      <c r="AA22" t="s">
        <v>160</v>
      </c>
      <c r="AB22" t="s">
        <v>161</v>
      </c>
      <c r="AC22">
        <v>15.5583994487908</v>
      </c>
      <c r="AD22">
        <v>0</v>
      </c>
      <c r="AE22">
        <v>0.1474730406436793</v>
      </c>
      <c r="AF22">
        <v>1.052565711480395</v>
      </c>
      <c r="AG22">
        <v>0.56918206243953196</v>
      </c>
      <c r="AH22">
        <v>0.31808292592409187</v>
      </c>
      <c r="AI22"/>
      <c r="AJ22"/>
      <c r="AK22"/>
      <c r="AL22"/>
      <c r="AM22"/>
      <c r="AN22"/>
      <c r="AO22"/>
      <c r="AP22"/>
      <c r="AQ22"/>
      <c r="AR22"/>
      <c r="AS22"/>
      <c r="AT22"/>
      <c r="AU22"/>
      <c r="AV22"/>
      <c r="AW22"/>
      <c r="AX22"/>
      <c r="AY22"/>
      <c r="AZ22"/>
      <c r="BA22"/>
      <c r="BB22"/>
      <c r="BC22"/>
    </row>
    <row r="23">
      <c r="A23" t="s">
        <v>465</v>
      </c>
      <c r="B23">
        <v>2007</v>
      </c>
      <c r="C23" t="s">
        <v>468</v>
      </c>
      <c r="D23">
        <v>61</v>
      </c>
      <c r="E23" t="s">
        <v>163</v>
      </c>
      <c r="F23" t="s">
        <v>167</v>
      </c>
      <c r="G23" t="s">
        <v>196</v>
      </c>
      <c r="H23">
        <v>1.822620205888263</v>
      </c>
      <c r="I23">
        <v>1.9779812180909779</v>
      </c>
      <c r="J23">
        <v>3.6316023113431628</v>
      </c>
      <c r="K23">
        <v>4.4874918266763748</v>
      </c>
      <c r="L23">
        <v>3.174644854030328</v>
      </c>
      <c r="M23">
        <v>5.1667626611684172</v>
      </c>
      <c r="N23">
        <v>5.3552668687131213</v>
      </c>
      <c r="O23">
        <v>4.1902861771662092</v>
      </c>
      <c r="P23">
        <v>3.8691605944016709</v>
      </c>
      <c r="Q23">
        <v>1.2522867393320181</v>
      </c>
      <c r="R23">
        <v>2.1089634509493518</v>
      </c>
      <c r="S23">
        <v>0.99645648579188939</v>
      </c>
      <c r="T23">
        <v>1.733318147981225</v>
      </c>
      <c r="U23">
        <v>3.85603026913458</v>
      </c>
      <c r="V23">
        <v>3.5834303599016089</v>
      </c>
      <c r="W23" t="s">
        <v>156</v>
      </c>
      <c r="X23" t="s">
        <v>157</v>
      </c>
      <c r="Y23" t="s">
        <v>158</v>
      </c>
      <c r="Z23" t="s">
        <v>159</v>
      </c>
      <c r="AA23" t="s">
        <v>160</v>
      </c>
      <c r="AB23" t="s">
        <v>161</v>
      </c>
      <c r="AC23">
        <v>3.1622552128736281</v>
      </c>
      <c r="AD23">
        <v>3.9419040259849352</v>
      </c>
      <c r="AE23">
        <v>1.0096086686567221</v>
      </c>
      <c r="AF23">
        <v>3.074551127553911</v>
      </c>
      <c r="AG23">
        <v>2.039320807132865</v>
      </c>
      <c r="AH23">
        <v>0.77006330605861717</v>
      </c>
      <c r="AI23"/>
      <c r="AJ23"/>
      <c r="AK23"/>
      <c r="AL23"/>
      <c r="AM23"/>
      <c r="AN23"/>
      <c r="AO23"/>
      <c r="AP23"/>
      <c r="AQ23"/>
      <c r="AR23"/>
      <c r="AS23"/>
      <c r="AT23"/>
      <c r="AU23"/>
      <c r="AV23"/>
      <c r="AW23"/>
      <c r="AX23"/>
      <c r="AY23"/>
      <c r="AZ23"/>
      <c r="BA23"/>
      <c r="BB23"/>
      <c r="BC23"/>
    </row>
    <row r="24">
      <c r="A24" t="s">
        <v>465</v>
      </c>
      <c r="B24">
        <v>2007</v>
      </c>
      <c r="C24" t="s">
        <v>468</v>
      </c>
      <c r="D24">
        <v>62</v>
      </c>
      <c r="E24" t="s">
        <v>163</v>
      </c>
      <c r="F24" t="s">
        <v>168</v>
      </c>
      <c r="G24" t="s">
        <v>196</v>
      </c>
      <c r="H24">
        <v>38.616596922206149</v>
      </c>
      <c r="I24">
        <v>47.498949183532261</v>
      </c>
      <c r="J24">
        <v>60.971305947246968</v>
      </c>
      <c r="K24">
        <v>59.713035271663827</v>
      </c>
      <c r="L24">
        <v>65.408477764914792</v>
      </c>
      <c r="M24">
        <v>62.612302505516503</v>
      </c>
      <c r="N24">
        <v>52.237009439332617</v>
      </c>
      <c r="O24">
        <v>58.038618642626702</v>
      </c>
      <c r="P24">
        <v>62.932186741712663</v>
      </c>
      <c r="Q24">
        <v>65.098095512018929</v>
      </c>
      <c r="R24">
        <v>38.547578767604833</v>
      </c>
      <c r="S24">
        <v>38.494246040876433</v>
      </c>
      <c r="T24">
        <v>48.551452446963552</v>
      </c>
      <c r="U24">
        <v>58.297209870399492</v>
      </c>
      <c r="V24">
        <v>71.241973308752264</v>
      </c>
      <c r="W24" t="s">
        <v>156</v>
      </c>
      <c r="X24" t="s">
        <v>157</v>
      </c>
      <c r="Y24" t="s">
        <v>158</v>
      </c>
      <c r="Z24" t="s">
        <v>159</v>
      </c>
      <c r="AA24" t="s">
        <v>160</v>
      </c>
      <c r="AB24" t="s">
        <v>161</v>
      </c>
      <c r="AC24">
        <v>55.692127598338772</v>
      </c>
      <c r="AD24">
        <v>54.825393443308812</v>
      </c>
      <c r="AE24">
        <v>68.733435616880826</v>
      </c>
      <c r="AF24">
        <v>45.061354442785763</v>
      </c>
      <c r="AG24">
        <v>49.274079795178658</v>
      </c>
      <c r="AH24">
        <v>55.881379744635709</v>
      </c>
      <c r="AI24"/>
      <c r="AJ24"/>
      <c r="AK24"/>
      <c r="AL24"/>
      <c r="AM24"/>
      <c r="AN24"/>
      <c r="AO24"/>
      <c r="AP24"/>
      <c r="AQ24"/>
      <c r="AR24"/>
      <c r="AS24"/>
      <c r="AT24"/>
      <c r="AU24"/>
      <c r="AV24"/>
      <c r="AW24"/>
      <c r="AX24"/>
      <c r="AY24"/>
      <c r="AZ24"/>
      <c r="BA24"/>
      <c r="BB24"/>
      <c r="BC24"/>
    </row>
    <row r="25">
      <c r="A25" t="s">
        <v>465</v>
      </c>
      <c r="B25">
        <v>2007</v>
      </c>
      <c r="C25" t="s">
        <v>468</v>
      </c>
      <c r="D25">
        <v>63</v>
      </c>
      <c r="E25" t="s">
        <v>163</v>
      </c>
      <c r="F25" t="s">
        <v>169</v>
      </c>
      <c r="G25" t="s">
        <v>196</v>
      </c>
      <c r="H25">
        <v>12.73051253385573</v>
      </c>
      <c r="I25">
        <v>14.80881149250877</v>
      </c>
      <c r="J25">
        <v>13.978807415955201</v>
      </c>
      <c r="K25">
        <v>11.13268718081317</v>
      </c>
      <c r="L25">
        <v>4.1696085823385944</v>
      </c>
      <c r="M25">
        <v>12.569734242659321</v>
      </c>
      <c r="N25">
        <v>10.335773245634099</v>
      </c>
      <c r="O25">
        <v>4.6200167497508122</v>
      </c>
      <c r="P25">
        <v>3.51567380851845</v>
      </c>
      <c r="Q25">
        <v>2.6577592269114709</v>
      </c>
      <c r="R25">
        <v>10.541368211169949</v>
      </c>
      <c r="S25">
        <v>15.991737011548659</v>
      </c>
      <c r="T25">
        <v>14.599502436043689</v>
      </c>
      <c r="U25">
        <v>15.06904156142474</v>
      </c>
      <c r="V25">
        <v>14.40414665265196</v>
      </c>
      <c r="W25" t="s">
        <v>156</v>
      </c>
      <c r="X25" t="s">
        <v>157</v>
      </c>
      <c r="Y25" t="s">
        <v>158</v>
      </c>
      <c r="Z25" t="s">
        <v>159</v>
      </c>
      <c r="AA25" t="s">
        <v>160</v>
      </c>
      <c r="AB25" t="s">
        <v>161</v>
      </c>
      <c r="AC25">
        <v>4.5408249661166371</v>
      </c>
      <c r="AD25">
        <v>15.760743700544619</v>
      </c>
      <c r="AE25">
        <v>5.6002841654406037</v>
      </c>
      <c r="AF25">
        <v>21.885836384654791</v>
      </c>
      <c r="AG25">
        <v>4.1816128728304074</v>
      </c>
      <c r="AH25">
        <v>7.2163338847101892</v>
      </c>
      <c r="AI25"/>
      <c r="AJ25"/>
      <c r="AK25"/>
      <c r="AL25"/>
      <c r="AM25"/>
      <c r="AN25"/>
      <c r="AO25"/>
      <c r="AP25"/>
      <c r="AQ25"/>
      <c r="AR25"/>
      <c r="AS25"/>
      <c r="AT25"/>
      <c r="AU25"/>
      <c r="AV25"/>
      <c r="AW25"/>
      <c r="AX25"/>
      <c r="AY25"/>
      <c r="AZ25"/>
      <c r="BA25"/>
      <c r="BB25"/>
      <c r="BC25"/>
    </row>
    <row r="26">
      <c r="A26" t="s">
        <v>465</v>
      </c>
      <c r="B26">
        <v>2007</v>
      </c>
      <c r="C26" t="s">
        <v>468</v>
      </c>
      <c r="D26">
        <v>64</v>
      </c>
      <c r="E26" t="s">
        <v>163</v>
      </c>
      <c r="F26" t="s">
        <v>170</v>
      </c>
      <c r="G26" t="s">
        <v>196</v>
      </c>
      <c r="H26">
        <v>2.6274776424581892</v>
      </c>
      <c r="I26">
        <v>2.99610611620693</v>
      </c>
      <c r="J26">
        <v>0.93454133732370992</v>
      </c>
      <c r="K26">
        <v>0.14467035950833321</v>
      </c>
      <c r="L26">
        <v>0.1215064415170644</v>
      </c>
      <c r="M26">
        <v>0</v>
      </c>
      <c r="N26">
        <v>0.0617812882515947</v>
      </c>
      <c r="O26">
        <v>0.063773031793404003</v>
      </c>
      <c r="P26">
        <v>0.32543242635320768</v>
      </c>
      <c r="Q26">
        <v>0</v>
      </c>
      <c r="R26">
        <v>2.2589211054603662</v>
      </c>
      <c r="S26">
        <v>4.0097244442040108</v>
      </c>
      <c r="T26">
        <v>2.6977819489272759</v>
      </c>
      <c r="U26">
        <v>1.4936932276941111</v>
      </c>
      <c r="V26">
        <v>0.1567633959539344</v>
      </c>
      <c r="W26" t="s">
        <v>156</v>
      </c>
      <c r="X26" t="s">
        <v>157</v>
      </c>
      <c r="Y26" t="s">
        <v>158</v>
      </c>
      <c r="Z26" t="s">
        <v>159</v>
      </c>
      <c r="AA26" t="s">
        <v>160</v>
      </c>
      <c r="AB26" t="s">
        <v>161</v>
      </c>
      <c r="AC26">
        <v>0.087222151755553895</v>
      </c>
      <c r="AD26">
        <v>1.9613815855465839</v>
      </c>
      <c r="AE26">
        <v>2.1902665899416101</v>
      </c>
      <c r="AF26">
        <v>0.31891067750749791</v>
      </c>
      <c r="AG26">
        <v>6.1666406845143564</v>
      </c>
      <c r="AH26">
        <v>0</v>
      </c>
      <c r="AI26"/>
      <c r="AJ26"/>
      <c r="AK26"/>
      <c r="AL26"/>
      <c r="AM26"/>
      <c r="AN26"/>
      <c r="AO26"/>
      <c r="AP26"/>
      <c r="AQ26"/>
      <c r="AR26"/>
      <c r="AS26"/>
      <c r="AT26"/>
      <c r="AU26"/>
      <c r="AV26"/>
      <c r="AW26"/>
      <c r="AX26"/>
      <c r="AY26"/>
      <c r="AZ26"/>
      <c r="BA26"/>
      <c r="BB26"/>
      <c r="BC26"/>
    </row>
    <row r="27">
      <c r="A27" t="s">
        <v>465</v>
      </c>
      <c r="B27">
        <v>2007</v>
      </c>
      <c r="C27" t="s">
        <v>468</v>
      </c>
      <c r="D27">
        <v>65</v>
      </c>
      <c r="E27" t="s">
        <v>163</v>
      </c>
      <c r="F27" t="s">
        <v>171</v>
      </c>
      <c r="G27" t="s">
        <v>196</v>
      </c>
      <c r="H27">
        <v>15.187659849718781</v>
      </c>
      <c r="I27">
        <v>10.525240463139349</v>
      </c>
      <c r="J27">
        <v>3.28349055186664</v>
      </c>
      <c r="K27">
        <v>1.2992710959602209</v>
      </c>
      <c r="L27">
        <v>0.13936580567687171</v>
      </c>
      <c r="M27">
        <v>0.8447603591442806</v>
      </c>
      <c r="N27">
        <v>0.53664546186096507</v>
      </c>
      <c r="O27">
        <v>0.1550330168996151</v>
      </c>
      <c r="P27">
        <v>0.27146136273048088</v>
      </c>
      <c r="Q27">
        <v>0</v>
      </c>
      <c r="R27">
        <v>17.345219627331829</v>
      </c>
      <c r="S27">
        <v>12.10564107247013</v>
      </c>
      <c r="T27">
        <v>11.030054644588571</v>
      </c>
      <c r="U27">
        <v>4.5959599114762506</v>
      </c>
      <c r="V27">
        <v>2.4126954151998969</v>
      </c>
      <c r="W27" t="s">
        <v>156</v>
      </c>
      <c r="X27" t="s">
        <v>157</v>
      </c>
      <c r="Y27" t="s">
        <v>158</v>
      </c>
      <c r="Z27" t="s">
        <v>159</v>
      </c>
      <c r="AA27" t="s">
        <v>160</v>
      </c>
      <c r="AB27" t="s">
        <v>161</v>
      </c>
      <c r="AC27">
        <v>0.037331819577693701</v>
      </c>
      <c r="AD27">
        <v>6.5970632131197027</v>
      </c>
      <c r="AE27">
        <v>5.1316567966568396</v>
      </c>
      <c r="AF27">
        <v>12.996466589858819</v>
      </c>
      <c r="AG27">
        <v>16.748834953821842</v>
      </c>
      <c r="AH27">
        <v>3.896095693587617</v>
      </c>
      <c r="AI27"/>
      <c r="AJ27"/>
      <c r="AK27"/>
      <c r="AL27"/>
      <c r="AM27"/>
      <c r="AN27"/>
      <c r="AO27"/>
      <c r="AP27"/>
      <c r="AQ27"/>
      <c r="AR27"/>
      <c r="AS27"/>
      <c r="AT27"/>
      <c r="AU27"/>
      <c r="AV27"/>
      <c r="AW27"/>
      <c r="AX27"/>
      <c r="AY27"/>
      <c r="AZ27"/>
      <c r="BA27"/>
      <c r="BB27"/>
      <c r="BC27"/>
    </row>
    <row r="28">
      <c r="A28" t="s">
        <v>465</v>
      </c>
      <c r="B28">
        <v>2007</v>
      </c>
      <c r="C28" t="s">
        <v>468</v>
      </c>
      <c r="D28">
        <v>66</v>
      </c>
      <c r="E28" t="s">
        <v>163</v>
      </c>
      <c r="F28" t="s">
        <v>172</v>
      </c>
      <c r="G28" t="s">
        <v>196</v>
      </c>
      <c r="H28">
        <v>28.386373934610319</v>
      </c>
      <c r="I28">
        <v>21.087854395856802</v>
      </c>
      <c r="J28">
        <v>11.36760226219784</v>
      </c>
      <c r="K28">
        <v>3.1124636141293092</v>
      </c>
      <c r="L28">
        <v>0.16546029141532659</v>
      </c>
      <c r="M28">
        <v>1.0676596577764039</v>
      </c>
      <c r="N28">
        <v>1.019538255244687</v>
      </c>
      <c r="O28">
        <v>0.2230775965360611</v>
      </c>
      <c r="P28">
        <v>0</v>
      </c>
      <c r="Q28">
        <v>0</v>
      </c>
      <c r="R28">
        <v>28.99808968545781</v>
      </c>
      <c r="S28">
        <v>27.43319431190562</v>
      </c>
      <c r="T28">
        <v>21.099974994362189</v>
      </c>
      <c r="U28">
        <v>16.672243461956679</v>
      </c>
      <c r="V28">
        <v>6.7514769279993576</v>
      </c>
      <c r="W28" t="s">
        <v>156</v>
      </c>
      <c r="X28" t="s">
        <v>157</v>
      </c>
      <c r="Y28" t="s">
        <v>158</v>
      </c>
      <c r="Z28" t="s">
        <v>159</v>
      </c>
      <c r="AA28" t="s">
        <v>160</v>
      </c>
      <c r="AB28" t="s">
        <v>161</v>
      </c>
      <c r="AC28">
        <v>0.057929007140898998</v>
      </c>
      <c r="AD28">
        <v>16.728850522641181</v>
      </c>
      <c r="AE28">
        <v>16.267077638988169</v>
      </c>
      <c r="AF28">
        <v>13.445968856778221</v>
      </c>
      <c r="AG28">
        <v>20.023263621385919</v>
      </c>
      <c r="AH28">
        <v>31.80961607224469</v>
      </c>
      <c r="AI28"/>
      <c r="AJ28"/>
      <c r="AK28"/>
      <c r="AL28"/>
      <c r="AM28"/>
      <c r="AN28"/>
      <c r="AO28"/>
      <c r="AP28"/>
      <c r="AQ28"/>
      <c r="AR28"/>
      <c r="AS28"/>
      <c r="AT28"/>
      <c r="AU28"/>
      <c r="AV28"/>
      <c r="AW28"/>
      <c r="AX28"/>
      <c r="AY28"/>
      <c r="AZ28"/>
      <c r="BA28"/>
      <c r="BB28"/>
      <c r="BC28"/>
    </row>
    <row r="29">
      <c r="A29" t="s">
        <v>465</v>
      </c>
      <c r="B29">
        <v>2007</v>
      </c>
      <c r="C29" t="s">
        <v>468</v>
      </c>
      <c r="D29">
        <v>67</v>
      </c>
      <c r="E29" t="s">
        <v>163</v>
      </c>
      <c r="F29" t="s">
        <v>173</v>
      </c>
      <c r="G29" t="s">
        <v>196</v>
      </c>
      <c r="H29">
        <v>0.0268839184098934</v>
      </c>
      <c r="I29">
        <v>0.1325721500802283</v>
      </c>
      <c r="J29">
        <v>0</v>
      </c>
      <c r="K29">
        <v>0</v>
      </c>
      <c r="L29">
        <v>0</v>
      </c>
      <c r="M29">
        <v>0</v>
      </c>
      <c r="N29">
        <v>0</v>
      </c>
      <c r="O29">
        <v>0</v>
      </c>
      <c r="P29">
        <v>0</v>
      </c>
      <c r="Q29">
        <v>0</v>
      </c>
      <c r="R29">
        <v>0.042957297070757801</v>
      </c>
      <c r="S29">
        <v>0.2111126783606205</v>
      </c>
      <c r="T29">
        <v>0</v>
      </c>
      <c r="U29">
        <v>0</v>
      </c>
      <c r="V29">
        <v>0</v>
      </c>
      <c r="W29" t="s">
        <v>156</v>
      </c>
      <c r="X29" t="s">
        <v>157</v>
      </c>
      <c r="Y29" t="s">
        <v>158</v>
      </c>
      <c r="Z29" t="s">
        <v>159</v>
      </c>
      <c r="AA29" t="s">
        <v>160</v>
      </c>
      <c r="AB29" t="s">
        <v>161</v>
      </c>
      <c r="AC29">
        <v>0</v>
      </c>
      <c r="AD29">
        <v>0</v>
      </c>
      <c r="AE29">
        <v>0</v>
      </c>
      <c r="AF29">
        <v>0</v>
      </c>
      <c r="AG29">
        <v>0.47556351622827969</v>
      </c>
      <c r="AH29">
        <v>0</v>
      </c>
      <c r="AI29"/>
      <c r="AJ29"/>
      <c r="AK29"/>
      <c r="AL29"/>
      <c r="AM29"/>
      <c r="AN29"/>
      <c r="AO29"/>
      <c r="AP29"/>
      <c r="AQ29"/>
      <c r="AR29"/>
      <c r="AS29"/>
      <c r="AT29"/>
      <c r="AU29"/>
      <c r="AV29"/>
      <c r="AW29"/>
      <c r="AX29"/>
      <c r="AY29"/>
      <c r="AZ29"/>
      <c r="BA29"/>
      <c r="BB29"/>
      <c r="BC29"/>
    </row>
    <row r="30">
      <c r="A30" t="s">
        <v>465</v>
      </c>
      <c r="B30">
        <v>2007</v>
      </c>
      <c r="C30" t="s">
        <v>468</v>
      </c>
      <c r="D30">
        <v>68</v>
      </c>
      <c r="E30" t="s">
        <v>163</v>
      </c>
      <c r="F30" t="s">
        <v>174</v>
      </c>
      <c r="G30" t="s">
        <v>196</v>
      </c>
      <c r="H30">
        <v>0</v>
      </c>
      <c r="I30">
        <v>0.028323426122902499</v>
      </c>
      <c r="J30">
        <v>0.66572623715471291</v>
      </c>
      <c r="K30">
        <v>1.536320993631114</v>
      </c>
      <c r="L30">
        <v>4.3801374272146267</v>
      </c>
      <c r="M30">
        <v>1.853443855807525</v>
      </c>
      <c r="N30">
        <v>2.5089095340262979</v>
      </c>
      <c r="O30">
        <v>2.5437551576044841</v>
      </c>
      <c r="P30">
        <v>4.6935115155680069</v>
      </c>
      <c r="Q30">
        <v>6.0847974818851176</v>
      </c>
      <c r="R30">
        <v>0</v>
      </c>
      <c r="S30">
        <v>0</v>
      </c>
      <c r="T30">
        <v>0</v>
      </c>
      <c r="U30">
        <v>0</v>
      </c>
      <c r="V30">
        <v>0</v>
      </c>
      <c r="W30" t="s">
        <v>156</v>
      </c>
      <c r="X30" t="s">
        <v>157</v>
      </c>
      <c r="Y30" t="s">
        <v>158</v>
      </c>
      <c r="Z30" t="s">
        <v>159</v>
      </c>
      <c r="AA30" t="s">
        <v>160</v>
      </c>
      <c r="AB30" t="s">
        <v>161</v>
      </c>
      <c r="AC30">
        <v>4.7270552711181679</v>
      </c>
      <c r="AD30">
        <v>0</v>
      </c>
      <c r="AE30">
        <v>0</v>
      </c>
      <c r="AF30">
        <v>0</v>
      </c>
      <c r="AG30">
        <v>0</v>
      </c>
      <c r="AH30">
        <v>0.079501969183259094</v>
      </c>
      <c r="AI30"/>
      <c r="AJ30"/>
      <c r="AK30"/>
      <c r="AL30"/>
      <c r="AM30"/>
      <c r="AN30"/>
      <c r="AO30"/>
      <c r="AP30"/>
      <c r="AQ30"/>
      <c r="AR30"/>
      <c r="AS30"/>
      <c r="AT30"/>
      <c r="AU30"/>
      <c r="AV30"/>
      <c r="AW30"/>
      <c r="AX30"/>
      <c r="AY30"/>
      <c r="AZ30"/>
      <c r="BA30"/>
      <c r="BB30"/>
      <c r="BC30"/>
    </row>
    <row r="31">
      <c r="A31" t="s">
        <v>465</v>
      </c>
      <c r="B31">
        <v>2007</v>
      </c>
      <c r="C31" t="s">
        <v>468</v>
      </c>
      <c r="D31">
        <v>69</v>
      </c>
      <c r="E31" t="s">
        <v>163</v>
      </c>
      <c r="F31" t="s">
        <v>175</v>
      </c>
      <c r="G31" t="s">
        <v>196</v>
      </c>
      <c r="H31">
        <v>0</v>
      </c>
      <c r="I31">
        <v>0.0618223146555354</v>
      </c>
      <c r="J31">
        <v>0.45749403776096942</v>
      </c>
      <c r="K31">
        <v>1.378414186647716</v>
      </c>
      <c r="L31">
        <v>1.320998208292298</v>
      </c>
      <c r="M31">
        <v>1.386663655514166</v>
      </c>
      <c r="N31">
        <v>0.89303106698130486</v>
      </c>
      <c r="O31">
        <v>2.742075749068376</v>
      </c>
      <c r="P31">
        <v>2.222532227581794</v>
      </c>
      <c r="Q31">
        <v>0.4695641796626393</v>
      </c>
      <c r="R31">
        <v>0</v>
      </c>
      <c r="S31">
        <v>0</v>
      </c>
      <c r="T31">
        <v>0</v>
      </c>
      <c r="U31">
        <v>0</v>
      </c>
      <c r="V31">
        <v>0.54332946341556076</v>
      </c>
      <c r="W31" t="s">
        <v>156</v>
      </c>
      <c r="X31" t="s">
        <v>157</v>
      </c>
      <c r="Y31" t="s">
        <v>158</v>
      </c>
      <c r="Z31" t="s">
        <v>159</v>
      </c>
      <c r="AA31" t="s">
        <v>160</v>
      </c>
      <c r="AB31" t="s">
        <v>161</v>
      </c>
      <c r="AC31">
        <v>2.0619384693294962</v>
      </c>
      <c r="AD31">
        <v>0.11232113641824359</v>
      </c>
      <c r="AE31">
        <v>0</v>
      </c>
      <c r="AF31">
        <v>0.18792864057300701</v>
      </c>
      <c r="AG31">
        <v>0</v>
      </c>
      <c r="AH31">
        <v>0.024184391005307299</v>
      </c>
      <c r="AI31"/>
      <c r="AJ31"/>
      <c r="AK31"/>
      <c r="AL31"/>
      <c r="AM31"/>
      <c r="AN31"/>
      <c r="AO31"/>
      <c r="AP31"/>
      <c r="AQ31"/>
      <c r="AR31"/>
      <c r="AS31"/>
      <c r="AT31"/>
      <c r="AU31"/>
      <c r="AV31"/>
      <c r="AW31"/>
      <c r="AX31"/>
      <c r="AY31"/>
      <c r="AZ31"/>
      <c r="BA31"/>
      <c r="BB31"/>
      <c r="BC31"/>
    </row>
    <row r="32">
      <c r="A32" t="s">
        <v>465</v>
      </c>
      <c r="B32">
        <v>2007</v>
      </c>
      <c r="C32" t="s">
        <v>468</v>
      </c>
      <c r="D32">
        <v>70</v>
      </c>
      <c r="E32" t="s">
        <v>163</v>
      </c>
      <c r="F32" t="s">
        <v>176</v>
      </c>
      <c r="G32" t="s">
        <v>196</v>
      </c>
      <c r="H32">
        <v>0</v>
      </c>
      <c r="I32">
        <v>0</v>
      </c>
      <c r="J32">
        <v>0</v>
      </c>
      <c r="K32">
        <v>0</v>
      </c>
      <c r="L32">
        <v>0.44050206363935801</v>
      </c>
      <c r="M32">
        <v>0</v>
      </c>
      <c r="N32">
        <v>0</v>
      </c>
      <c r="O32">
        <v>0</v>
      </c>
      <c r="P32">
        <v>0.1489739768113601</v>
      </c>
      <c r="Q32">
        <v>1.027325093469535</v>
      </c>
      <c r="R32">
        <v>0</v>
      </c>
      <c r="S32">
        <v>0</v>
      </c>
      <c r="T32">
        <v>0</v>
      </c>
      <c r="U32">
        <v>0</v>
      </c>
      <c r="V32">
        <v>0</v>
      </c>
      <c r="W32" t="s">
        <v>156</v>
      </c>
      <c r="X32" t="s">
        <v>157</v>
      </c>
      <c r="Y32" t="s">
        <v>158</v>
      </c>
      <c r="Z32" t="s">
        <v>159</v>
      </c>
      <c r="AA32" t="s">
        <v>160</v>
      </c>
      <c r="AB32" t="s">
        <v>161</v>
      </c>
      <c r="AC32">
        <v>0.31620988454337062</v>
      </c>
      <c r="AD32">
        <v>0</v>
      </c>
      <c r="AE32">
        <v>0</v>
      </c>
      <c r="AF32">
        <v>0</v>
      </c>
      <c r="AG32">
        <v>0</v>
      </c>
      <c r="AH32">
        <v>0</v>
      </c>
      <c r="AI32"/>
      <c r="AJ32"/>
      <c r="AK32"/>
      <c r="AL32"/>
      <c r="AM32"/>
      <c r="AN32"/>
      <c r="AO32"/>
      <c r="AP32"/>
      <c r="AQ32"/>
      <c r="AR32"/>
      <c r="AS32"/>
      <c r="AT32"/>
      <c r="AU32"/>
      <c r="AV32"/>
      <c r="AW32"/>
      <c r="AX32"/>
      <c r="AY32"/>
      <c r="AZ32"/>
      <c r="BA32"/>
      <c r="BB32"/>
      <c r="BC32"/>
    </row>
    <row r="33">
      <c r="A33" t="s">
        <v>465</v>
      </c>
      <c r="B33">
        <v>2007</v>
      </c>
      <c r="C33" t="s">
        <v>468</v>
      </c>
      <c r="D33">
        <v>71</v>
      </c>
      <c r="E33" t="s">
        <v>163</v>
      </c>
      <c r="F33" t="s">
        <v>46</v>
      </c>
      <c r="G33" t="s">
        <v>196</v>
      </c>
      <c r="H33">
        <v>0.072112656708593806</v>
      </c>
      <c r="I33">
        <v>0.085947711414225705</v>
      </c>
      <c r="J33">
        <v>1.0404845699537391</v>
      </c>
      <c r="K33">
        <v>2.874970200119916</v>
      </c>
      <c r="L33">
        <v>2.8468086885810191</v>
      </c>
      <c r="M33">
        <v>2.9486464242911889</v>
      </c>
      <c r="N33">
        <v>4.8705684171745629</v>
      </c>
      <c r="O33">
        <v>4.3522765337789826</v>
      </c>
      <c r="P33">
        <v>4.4133645985964396</v>
      </c>
      <c r="Q33">
        <v>1.3716097380303811</v>
      </c>
      <c r="R33">
        <v>0.019218175025987601</v>
      </c>
      <c r="S33">
        <v>0.095920645633944701</v>
      </c>
      <c r="T33">
        <v>0.035399537792295599</v>
      </c>
      <c r="U33">
        <v>0</v>
      </c>
      <c r="V33">
        <v>0.19205427888251339</v>
      </c>
      <c r="W33" t="s">
        <v>156</v>
      </c>
      <c r="X33" t="s">
        <v>157</v>
      </c>
      <c r="Y33" t="s">
        <v>158</v>
      </c>
      <c r="Z33" t="s">
        <v>159</v>
      </c>
      <c r="AA33" t="s">
        <v>160</v>
      </c>
      <c r="AB33" t="s">
        <v>161</v>
      </c>
      <c r="AC33">
        <v>4.6322018909030653</v>
      </c>
      <c r="AD33">
        <v>0</v>
      </c>
      <c r="AE33">
        <v>0.9201974827915077</v>
      </c>
      <c r="AF33">
        <v>0</v>
      </c>
      <c r="AG33">
        <v>0.30793098191620633</v>
      </c>
      <c r="AH33">
        <v>0.0047420126505699003</v>
      </c>
      <c r="AI33"/>
      <c r="AJ33"/>
      <c r="AK33"/>
      <c r="AL33"/>
      <c r="AM33"/>
      <c r="AN33"/>
      <c r="AO33"/>
      <c r="AP33"/>
      <c r="AQ33"/>
      <c r="AR33"/>
      <c r="AS33"/>
      <c r="AT33"/>
      <c r="AU33"/>
      <c r="AV33"/>
      <c r="AW33"/>
      <c r="AX33"/>
      <c r="AY33"/>
      <c r="AZ33"/>
      <c r="BA33"/>
      <c r="BB33"/>
      <c r="BC33"/>
    </row>
    <row r="34">
      <c r="A34" t="s">
        <v>465</v>
      </c>
      <c r="B34">
        <v>2007</v>
      </c>
      <c r="C34" t="s">
        <v>468</v>
      </c>
      <c r="D34">
        <v>122</v>
      </c>
      <c r="E34" t="s">
        <v>18</v>
      </c>
      <c r="F34" t="s">
        <v>14</v>
      </c>
      <c r="G34" t="s">
        <v>487</v>
      </c>
      <c r="H34">
        <v>9.1780212658856755</v>
      </c>
      <c r="I34">
        <v>11.54541403741794</v>
      </c>
      <c r="J34">
        <v>21.12154753080085</v>
      </c>
      <c r="K34">
        <v>34.101435357677431</v>
      </c>
      <c r="L34">
        <v>65.72661058165076</v>
      </c>
      <c r="M34">
        <v>21.51182759128519</v>
      </c>
      <c r="N34">
        <v>33.184554946470847</v>
      </c>
      <c r="O34">
        <v>42.870436691359551</v>
      </c>
      <c r="P34">
        <v>60.725276139731193</v>
      </c>
      <c r="Q34">
        <v>76.698942393630901</v>
      </c>
      <c r="R34">
        <v>9.4021464128759469</v>
      </c>
      <c r="S34">
        <v>8.4202015883433781</v>
      </c>
      <c r="T34">
        <v>12.61392660868969</v>
      </c>
      <c r="U34">
        <v>18.948213037166909</v>
      </c>
      <c r="V34">
        <v>36.646374666825331</v>
      </c>
      <c r="W34" t="s">
        <v>156</v>
      </c>
      <c r="X34" t="s">
        <v>157</v>
      </c>
      <c r="Y34" t="s">
        <v>158</v>
      </c>
      <c r="Z34" t="s">
        <v>159</v>
      </c>
      <c r="AA34" t="s">
        <v>160</v>
      </c>
      <c r="AB34" t="s">
        <v>161</v>
      </c>
      <c r="AC34">
        <v>53.176223571202087</v>
      </c>
      <c r="AD34">
        <v>17.286837153666301</v>
      </c>
      <c r="AE34">
        <v>29.840149865271929</v>
      </c>
      <c r="AF34">
        <v>22.905920795158728</v>
      </c>
      <c r="AG34">
        <v>11.46834655460715</v>
      </c>
      <c r="AH34">
        <v>11.742662517712469</v>
      </c>
      <c r="AI34">
        <v>636.66211999999973</v>
      </c>
      <c r="AJ34">
        <v>799.85943000000009</v>
      </c>
      <c r="AK34">
        <v>1463.5809099999999</v>
      </c>
      <c r="AL34">
        <v>2365.8681200000019</v>
      </c>
      <c r="AM34">
        <v>4553.1467200000052</v>
      </c>
      <c r="AN34">
        <v>557.65511000000026</v>
      </c>
      <c r="AO34">
        <v>860.09479000000044</v>
      </c>
      <c r="AP34">
        <v>1106.80061</v>
      </c>
      <c r="AQ34">
        <v>1570.64626</v>
      </c>
      <c r="AR34">
        <v>1990.5677899999989</v>
      </c>
      <c r="AS34">
        <v>408.01908000000032</v>
      </c>
      <c r="AT34">
        <v>365.87716000000012</v>
      </c>
      <c r="AU34">
        <v>548.29933000000005</v>
      </c>
      <c r="AV34">
        <v>824.07344000000012</v>
      </c>
      <c r="AW34">
        <v>1587.083730000001</v>
      </c>
      <c r="AX34">
        <v>5131.6899100000064</v>
      </c>
      <c r="AY34">
        <v>2155.8158699999999</v>
      </c>
      <c r="AZ34">
        <v>822.5205900000002</v>
      </c>
      <c r="BA34">
        <v>1163.104170000001</v>
      </c>
      <c r="BB34">
        <v>266.34735999999998</v>
      </c>
      <c r="BC34">
        <v>279.63940000000002</v>
      </c>
    </row>
    <row r="35">
      <c r="A35" t="s">
        <v>465</v>
      </c>
      <c r="B35">
        <v>2007</v>
      </c>
      <c r="C35" t="s">
        <v>468</v>
      </c>
      <c r="D35">
        <v>123</v>
      </c>
      <c r="E35" t="s">
        <v>18</v>
      </c>
      <c r="F35" t="s">
        <v>51</v>
      </c>
      <c r="G35" t="s">
        <v>196</v>
      </c>
      <c r="H35">
        <v>90.821978734114211</v>
      </c>
      <c r="I35">
        <v>88.454585962582058</v>
      </c>
      <c r="J35">
        <v>78.878452469199118</v>
      </c>
      <c r="K35">
        <v>65.898564642322555</v>
      </c>
      <c r="L35">
        <v>34.273389418349119</v>
      </c>
      <c r="M35">
        <v>78.488172408715002</v>
      </c>
      <c r="N35">
        <v>66.815445053529018</v>
      </c>
      <c r="O35">
        <v>57.129563308640371</v>
      </c>
      <c r="P35">
        <v>39.274723860268708</v>
      </c>
      <c r="Q35">
        <v>23.301057606369049</v>
      </c>
      <c r="R35">
        <v>90.597853587124149</v>
      </c>
      <c r="S35">
        <v>91.579798411656526</v>
      </c>
      <c r="T35">
        <v>87.386073391310276</v>
      </c>
      <c r="U35">
        <v>81.051786962833177</v>
      </c>
      <c r="V35">
        <v>63.353625333174513</v>
      </c>
      <c r="W35" t="s">
        <v>156</v>
      </c>
      <c r="X35" t="s">
        <v>157</v>
      </c>
      <c r="Y35" t="s">
        <v>158</v>
      </c>
      <c r="Z35" t="s">
        <v>159</v>
      </c>
      <c r="AA35" t="s">
        <v>160</v>
      </c>
      <c r="AB35" t="s">
        <v>161</v>
      </c>
      <c r="AC35">
        <v>46.823776428798212</v>
      </c>
      <c r="AD35">
        <v>82.713162846333816</v>
      </c>
      <c r="AE35">
        <v>70.159850134728103</v>
      </c>
      <c r="AF35">
        <v>77.094079204841336</v>
      </c>
      <c r="AG35">
        <v>88.531653445392877</v>
      </c>
      <c r="AH35">
        <v>88.257337482287511</v>
      </c>
      <c r="AI35">
        <v>6300.1503099999809</v>
      </c>
      <c r="AJ35">
        <v>6128.0811999999942</v>
      </c>
      <c r="AK35">
        <v>5465.7452100000028</v>
      </c>
      <c r="AL35">
        <v>4571.8695300000054</v>
      </c>
      <c r="AM35">
        <v>2374.255560000001</v>
      </c>
      <c r="AN35">
        <v>2034.6635000000031</v>
      </c>
      <c r="AO35">
        <v>1731.75793</v>
      </c>
      <c r="AP35">
        <v>1474.9333200000001</v>
      </c>
      <c r="AQ35">
        <v>1015.83232</v>
      </c>
      <c r="AR35">
        <v>604.73238999999967</v>
      </c>
      <c r="AS35">
        <v>3931.6185099999939</v>
      </c>
      <c r="AT35">
        <v>3979.3532500000028</v>
      </c>
      <c r="AU35">
        <v>3798.47822</v>
      </c>
      <c r="AV35">
        <v>3525.0091800000018</v>
      </c>
      <c r="AW35">
        <v>2743.7231899999979</v>
      </c>
      <c r="AX35">
        <v>4518.6567400000122</v>
      </c>
      <c r="AY35">
        <v>10315.03609</v>
      </c>
      <c r="AZ35">
        <v>1933.9018599999999</v>
      </c>
      <c r="BA35">
        <v>3914.640489999998</v>
      </c>
      <c r="BB35">
        <v>2056.1091400000018</v>
      </c>
      <c r="BC35">
        <v>2101.7574899999959</v>
      </c>
    </row>
    <row r="36">
      <c r="A36" t="s">
        <v>465</v>
      </c>
      <c r="B36">
        <v>2007</v>
      </c>
      <c r="C36" t="s">
        <v>468</v>
      </c>
      <c r="D36">
        <v>124</v>
      </c>
      <c r="E36" t="s">
        <v>50</v>
      </c>
      <c r="F36" t="s">
        <v>15</v>
      </c>
      <c r="G36" t="s">
        <v>488</v>
      </c>
      <c r="H36">
        <v>0.4660447743469206</v>
      </c>
      <c r="I36">
        <v>1.077790449421645</v>
      </c>
      <c r="J36">
        <v>2.9126624436200008</v>
      </c>
      <c r="K36">
        <v>9.7447578463088025</v>
      </c>
      <c r="L36">
        <v>42.437099875077173</v>
      </c>
      <c r="M36">
        <v>2.399037530024188</v>
      </c>
      <c r="N36">
        <v>7.1207754323770622</v>
      </c>
      <c r="O36">
        <v>13.96635761020007</v>
      </c>
      <c r="P36">
        <v>32.048687598755471</v>
      </c>
      <c r="Q36">
        <v>61.488376796944557</v>
      </c>
      <c r="R36">
        <v>0.40207205413206032</v>
      </c>
      <c r="S36">
        <v>0.74877732433065491</v>
      </c>
      <c r="T36">
        <v>1.0454771801419029</v>
      </c>
      <c r="U36">
        <v>3.35035851767746</v>
      </c>
      <c r="V36">
        <v>14.982228083539971</v>
      </c>
      <c r="W36" t="s">
        <v>156</v>
      </c>
      <c r="X36" t="s">
        <v>157</v>
      </c>
      <c r="Y36" t="s">
        <v>158</v>
      </c>
      <c r="Z36" t="s">
        <v>159</v>
      </c>
      <c r="AA36" t="s">
        <v>160</v>
      </c>
      <c r="AB36" t="s">
        <v>161</v>
      </c>
      <c r="AC36">
        <v>27.75903546090727</v>
      </c>
      <c r="AD36">
        <v>5.1399756246682546</v>
      </c>
      <c r="AE36">
        <v>1.8974965176328471</v>
      </c>
      <c r="AF36">
        <v>8.8948395494301842</v>
      </c>
      <c r="AG36">
        <v>2.4711332010543501</v>
      </c>
      <c r="AH36">
        <v>1.530549155961989</v>
      </c>
      <c r="AI36">
        <v>32.304720000000003</v>
      </c>
      <c r="AJ36">
        <v>72.718129999999988</v>
      </c>
      <c r="AK36">
        <v>201.26393999999991</v>
      </c>
      <c r="AL36">
        <v>669.32463999999993</v>
      </c>
      <c r="AM36">
        <v>2900.4634099999998</v>
      </c>
      <c r="AN36">
        <v>61.682070000000003</v>
      </c>
      <c r="AO36">
        <v>182.99332999999999</v>
      </c>
      <c r="AP36">
        <v>359.11322999999987</v>
      </c>
      <c r="AQ36">
        <v>821.93458999999973</v>
      </c>
      <c r="AR36">
        <v>1576.60733</v>
      </c>
      <c r="AS36">
        <v>17.44847</v>
      </c>
      <c r="AT36">
        <v>32.536099999999998</v>
      </c>
      <c r="AU36">
        <v>43.712769999999999</v>
      </c>
      <c r="AV36">
        <v>145.70985999999999</v>
      </c>
      <c r="AW36">
        <v>634.33709000000022</v>
      </c>
      <c r="AX36">
        <v>2659.6604599999991</v>
      </c>
      <c r="AY36">
        <v>625.49142000000006</v>
      </c>
      <c r="AZ36">
        <v>52.303019999999997</v>
      </c>
      <c r="BA36">
        <v>446.39832000000001</v>
      </c>
      <c r="BB36">
        <v>55.773169999999993</v>
      </c>
      <c r="BC36">
        <v>36.448450000000008</v>
      </c>
    </row>
    <row r="37">
      <c r="A37" t="s">
        <v>465</v>
      </c>
      <c r="B37">
        <v>2007</v>
      </c>
      <c r="C37" t="s">
        <v>468</v>
      </c>
      <c r="D37">
        <v>125</v>
      </c>
      <c r="E37" t="s">
        <v>50</v>
      </c>
      <c r="F37" t="s">
        <v>16</v>
      </c>
      <c r="G37" t="s">
        <v>489</v>
      </c>
      <c r="H37">
        <v>8.7119764915387528</v>
      </c>
      <c r="I37">
        <v>10.46762358799629</v>
      </c>
      <c r="J37">
        <v>18.20888508718085</v>
      </c>
      <c r="K37">
        <v>24.356677511368609</v>
      </c>
      <c r="L37">
        <v>23.28951070657353</v>
      </c>
      <c r="M37">
        <v>19.112790061260991</v>
      </c>
      <c r="N37">
        <v>26.063779514093781</v>
      </c>
      <c r="O37">
        <v>28.90407908115948</v>
      </c>
      <c r="P37">
        <v>28.676588540975729</v>
      </c>
      <c r="Q37">
        <v>15.210565596686379</v>
      </c>
      <c r="R37">
        <v>9.0000743587438858</v>
      </c>
      <c r="S37">
        <v>7.6714242640127228</v>
      </c>
      <c r="T37">
        <v>11.56844942854779</v>
      </c>
      <c r="U37">
        <v>15.59785451948945</v>
      </c>
      <c r="V37">
        <v>21.664146583285369</v>
      </c>
      <c r="W37" t="s">
        <v>156</v>
      </c>
      <c r="X37" t="s">
        <v>157</v>
      </c>
      <c r="Y37" t="s">
        <v>158</v>
      </c>
      <c r="Z37" t="s">
        <v>159</v>
      </c>
      <c r="AA37" t="s">
        <v>160</v>
      </c>
      <c r="AB37" t="s">
        <v>161</v>
      </c>
      <c r="AC37">
        <v>25.417188110294791</v>
      </c>
      <c r="AD37">
        <v>12.14686152899805</v>
      </c>
      <c r="AE37">
        <v>27.942653347639091</v>
      </c>
      <c r="AF37">
        <v>14.01108124572853</v>
      </c>
      <c r="AG37">
        <v>8.9972133535528016</v>
      </c>
      <c r="AH37">
        <v>10.212113361750481</v>
      </c>
      <c r="AI37">
        <v>603.88609999999971</v>
      </c>
      <c r="AJ37">
        <v>706.24675999999999</v>
      </c>
      <c r="AK37">
        <v>1258.2274899999991</v>
      </c>
      <c r="AL37">
        <v>1672.95326</v>
      </c>
      <c r="AM37">
        <v>1591.77639</v>
      </c>
      <c r="AN37">
        <v>491.41226000000012</v>
      </c>
      <c r="AO37">
        <v>669.80034000000001</v>
      </c>
      <c r="AP37">
        <v>743.20287999999982</v>
      </c>
      <c r="AQ37">
        <v>735.45227000000057</v>
      </c>
      <c r="AR37">
        <v>390.01011999999997</v>
      </c>
      <c r="AS37">
        <v>390.57061000000027</v>
      </c>
      <c r="AT37">
        <v>333.34106000000003</v>
      </c>
      <c r="AU37">
        <v>483.69201999999979</v>
      </c>
      <c r="AV37">
        <v>678.36358000000018</v>
      </c>
      <c r="AW37">
        <v>917.24486000000036</v>
      </c>
      <c r="AX37">
        <v>2435.2823900000039</v>
      </c>
      <c r="AY37">
        <v>1478.1699799999999</v>
      </c>
      <c r="AZ37">
        <v>770.21757000000025</v>
      </c>
      <c r="BA37">
        <v>703.16312000000016</v>
      </c>
      <c r="BB37">
        <v>203.06598999999991</v>
      </c>
      <c r="BC37">
        <v>243.19094999999999</v>
      </c>
    </row>
    <row r="38">
      <c r="A38" t="s">
        <v>465</v>
      </c>
      <c r="B38">
        <v>2007</v>
      </c>
      <c r="C38" t="s">
        <v>468</v>
      </c>
      <c r="D38">
        <v>126</v>
      </c>
      <c r="E38" t="s">
        <v>50</v>
      </c>
      <c r="F38" t="s">
        <v>22</v>
      </c>
      <c r="G38" t="s">
        <v>490</v>
      </c>
      <c r="H38">
        <v>8.7678302525215344</v>
      </c>
      <c r="I38">
        <v>14.621952539399031</v>
      </c>
      <c r="J38">
        <v>16.469006919913209</v>
      </c>
      <c r="K38">
        <v>25.090456939013219</v>
      </c>
      <c r="L38">
        <v>19.78229421137608</v>
      </c>
      <c r="M38">
        <v>28.66773461295702</v>
      </c>
      <c r="N38">
        <v>28.528479918068172</v>
      </c>
      <c r="O38">
        <v>29.582871019722202</v>
      </c>
      <c r="P38">
        <v>20.557941250246461</v>
      </c>
      <c r="Q38">
        <v>16.262904058192198</v>
      </c>
      <c r="R38">
        <v>6.3897865720163907</v>
      </c>
      <c r="S38">
        <v>10.271014374126221</v>
      </c>
      <c r="T38">
        <v>14.32532295737758</v>
      </c>
      <c r="U38">
        <v>12.305112290554669</v>
      </c>
      <c r="V38">
        <v>18.17177476038864</v>
      </c>
      <c r="W38" t="s">
        <v>156</v>
      </c>
      <c r="X38" t="s">
        <v>157</v>
      </c>
      <c r="Y38" t="s">
        <v>158</v>
      </c>
      <c r="Z38" t="s">
        <v>159</v>
      </c>
      <c r="AA38" t="s">
        <v>160</v>
      </c>
      <c r="AB38" t="s">
        <v>161</v>
      </c>
      <c r="AC38">
        <v>21.580640106329081</v>
      </c>
      <c r="AD38">
        <v>12.65134906106206</v>
      </c>
      <c r="AE38">
        <v>18.696336985645999</v>
      </c>
      <c r="AF38">
        <v>12.19539634367027</v>
      </c>
      <c r="AG38">
        <v>13.835423296322199</v>
      </c>
      <c r="AH38">
        <v>30.81607157049736</v>
      </c>
      <c r="AI38">
        <v>608.59466000000066</v>
      </c>
      <c r="AJ38">
        <v>1028.4271799999999</v>
      </c>
      <c r="AK38">
        <v>1143.7434199999991</v>
      </c>
      <c r="AL38">
        <v>1750.3367999999989</v>
      </c>
      <c r="AM38">
        <v>1379.225179999999</v>
      </c>
      <c r="AN38">
        <v>745.43122000000062</v>
      </c>
      <c r="AO38">
        <v>742.21155999999985</v>
      </c>
      <c r="AP38">
        <v>764.98635000000024</v>
      </c>
      <c r="AQ38">
        <v>534.20847999999967</v>
      </c>
      <c r="AR38">
        <v>423.75684000000012</v>
      </c>
      <c r="AS38">
        <v>277.29358000000002</v>
      </c>
      <c r="AT38">
        <v>446.29923999999988</v>
      </c>
      <c r="AU38">
        <v>637.95562999999993</v>
      </c>
      <c r="AV38">
        <v>535.15950000000021</v>
      </c>
      <c r="AW38">
        <v>803.02484000000015</v>
      </c>
      <c r="AX38">
        <v>2091.8826899999999</v>
      </c>
      <c r="AY38">
        <v>1614.271379999999</v>
      </c>
      <c r="AZ38">
        <v>515.35003000000017</v>
      </c>
      <c r="BA38">
        <v>628.04014000000006</v>
      </c>
      <c r="BB38">
        <v>326.93003000000027</v>
      </c>
      <c r="BC38">
        <v>733.85297000000116</v>
      </c>
    </row>
    <row r="39">
      <c r="A39" t="s">
        <v>465</v>
      </c>
      <c r="B39">
        <v>2007</v>
      </c>
      <c r="C39" t="s">
        <v>468</v>
      </c>
      <c r="D39">
        <v>127</v>
      </c>
      <c r="E39" t="s">
        <v>50</v>
      </c>
      <c r="F39" t="s">
        <v>19</v>
      </c>
      <c r="G39" t="s">
        <v>491</v>
      </c>
      <c r="H39">
        <v>82.05414848159279</v>
      </c>
      <c r="I39">
        <v>73.83263342318304</v>
      </c>
      <c r="J39">
        <v>62.409445549285927</v>
      </c>
      <c r="K39">
        <v>40.808107703309382</v>
      </c>
      <c r="L39">
        <v>14.49109520697322</v>
      </c>
      <c r="M39">
        <v>49.820437795757812</v>
      </c>
      <c r="N39">
        <v>38.286965135460989</v>
      </c>
      <c r="O39">
        <v>27.546692288918241</v>
      </c>
      <c r="P39">
        <v>18.716782610022339</v>
      </c>
      <c r="Q39">
        <v>7.0381535481768607</v>
      </c>
      <c r="R39">
        <v>84.208067015107659</v>
      </c>
      <c r="S39">
        <v>81.308784037530387</v>
      </c>
      <c r="T39">
        <v>73.060750433932725</v>
      </c>
      <c r="U39">
        <v>68.746674672278402</v>
      </c>
      <c r="V39">
        <v>45.181850572786018</v>
      </c>
      <c r="W39" t="s">
        <v>156</v>
      </c>
      <c r="X39" t="s">
        <v>157</v>
      </c>
      <c r="Y39" t="s">
        <v>158</v>
      </c>
      <c r="Z39" t="s">
        <v>159</v>
      </c>
      <c r="AA39" t="s">
        <v>160</v>
      </c>
      <c r="AB39" t="s">
        <v>161</v>
      </c>
      <c r="AC39">
        <v>25.24313632246886</v>
      </c>
      <c r="AD39">
        <v>70.061813785271639</v>
      </c>
      <c r="AE39">
        <v>51.463513149082061</v>
      </c>
      <c r="AF39">
        <v>64.898682861171011</v>
      </c>
      <c r="AG39">
        <v>74.696230149070658</v>
      </c>
      <c r="AH39">
        <v>57.441265911790161</v>
      </c>
      <c r="AI39">
        <v>5691.5556499999821</v>
      </c>
      <c r="AJ39">
        <v>5099.6540199999927</v>
      </c>
      <c r="AK39">
        <v>4322.0017900000012</v>
      </c>
      <c r="AL39">
        <v>2821.5327300000008</v>
      </c>
      <c r="AM39">
        <v>995.03038000000015</v>
      </c>
      <c r="AN39">
        <v>1289.2322800000011</v>
      </c>
      <c r="AO39">
        <v>989.54637000000025</v>
      </c>
      <c r="AP39">
        <v>709.94696999999985</v>
      </c>
      <c r="AQ39">
        <v>481.62383999999997</v>
      </c>
      <c r="AR39">
        <v>180.97555</v>
      </c>
      <c r="AS39">
        <v>3654.3249299999952</v>
      </c>
      <c r="AT39">
        <v>3533.054010000003</v>
      </c>
      <c r="AU39">
        <v>3160.5225899999969</v>
      </c>
      <c r="AV39">
        <v>2989.8496800000012</v>
      </c>
      <c r="AW39">
        <v>1940.6983499999999</v>
      </c>
      <c r="AX39">
        <v>2426.7740500000059</v>
      </c>
      <c r="AY39">
        <v>8700.7647099999958</v>
      </c>
      <c r="AZ39">
        <v>1418.5518300000001</v>
      </c>
      <c r="BA39">
        <v>3286.6003499999979</v>
      </c>
      <c r="BB39">
        <v>1729.17911</v>
      </c>
      <c r="BC39">
        <v>1367.9045199999989</v>
      </c>
    </row>
    <row r="40">
      <c r="A40" t="s">
        <v>465</v>
      </c>
      <c r="B40">
        <v>2007</v>
      </c>
      <c r="C40" t="s">
        <v>468</v>
      </c>
      <c r="D40">
        <v>128</v>
      </c>
      <c r="E40" t="s">
        <v>177</v>
      </c>
      <c r="F40" t="s">
        <v>49</v>
      </c>
      <c r="G40" t="s">
        <v>492</v>
      </c>
      <c r="H40">
        <v>94.9221650196084</v>
      </c>
      <c r="I40">
        <v>90.664774377700112</v>
      </c>
      <c r="J40">
        <v>86.209995080272549</v>
      </c>
      <c r="K40">
        <v>71.424200347874987</v>
      </c>
      <c r="L40">
        <v>35.433914057749057</v>
      </c>
      <c r="M40">
        <v>88.847820949457173</v>
      </c>
      <c r="N40">
        <v>78.54189865175708</v>
      </c>
      <c r="O40">
        <v>67.421937614610385</v>
      </c>
      <c r="P40">
        <v>47.223479848802668</v>
      </c>
      <c r="Q40">
        <v>19.831519343022219</v>
      </c>
      <c r="R40">
        <v>95.723614199610466</v>
      </c>
      <c r="S40">
        <v>91.107370572134101</v>
      </c>
      <c r="T40">
        <v>91.711722982265655</v>
      </c>
      <c r="U40">
        <v>82.318340462471411</v>
      </c>
      <c r="V40">
        <v>59.116752421617193</v>
      </c>
      <c r="W40" t="s">
        <v>156</v>
      </c>
      <c r="X40" t="s">
        <v>157</v>
      </c>
      <c r="Y40" t="s">
        <v>158</v>
      </c>
      <c r="Z40" t="s">
        <v>159</v>
      </c>
      <c r="AA40" t="s">
        <v>160</v>
      </c>
      <c r="AB40" t="s">
        <v>161</v>
      </c>
      <c r="AC40">
        <v>47.798031532385131</v>
      </c>
      <c r="AD40">
        <v>70.26653528937689</v>
      </c>
      <c r="AE40">
        <v>93.641129397137661</v>
      </c>
      <c r="AF40">
        <v>61.167945925534852</v>
      </c>
      <c r="AG40">
        <v>78.452576495766706</v>
      </c>
      <c r="AH40">
        <v>86.965910383157748</v>
      </c>
      <c r="AI40"/>
      <c r="AJ40"/>
      <c r="AK40"/>
      <c r="AL40"/>
      <c r="AM40"/>
      <c r="AN40"/>
      <c r="AO40"/>
      <c r="AP40"/>
      <c r="AQ40"/>
      <c r="AR40"/>
      <c r="AS40"/>
      <c r="AT40"/>
      <c r="AU40"/>
      <c r="AV40"/>
      <c r="AW40"/>
      <c r="AX40"/>
      <c r="AY40"/>
      <c r="AZ40"/>
      <c r="BA40"/>
      <c r="BB40"/>
      <c r="BC40"/>
    </row>
    <row r="41">
      <c r="A41" t="s">
        <v>465</v>
      </c>
      <c r="B41">
        <v>2007</v>
      </c>
      <c r="C41" t="s">
        <v>468</v>
      </c>
      <c r="D41">
        <v>129</v>
      </c>
      <c r="E41" t="s">
        <v>177</v>
      </c>
      <c r="F41" t="s">
        <v>48</v>
      </c>
      <c r="G41" t="s">
        <v>196</v>
      </c>
      <c r="H41">
        <v>5.0778349803915761</v>
      </c>
      <c r="I41">
        <v>9.335225622299868</v>
      </c>
      <c r="J41">
        <v>13.79000491972741</v>
      </c>
      <c r="K41">
        <v>28.57579965212495</v>
      </c>
      <c r="L41">
        <v>64.566085942250851</v>
      </c>
      <c r="M41">
        <v>11.152179050542779</v>
      </c>
      <c r="N41">
        <v>21.458101348242881</v>
      </c>
      <c r="O41">
        <v>32.578062385389607</v>
      </c>
      <c r="P41">
        <v>52.77652015119736</v>
      </c>
      <c r="Q41">
        <v>80.168480656977835</v>
      </c>
      <c r="R41">
        <v>4.2763858003895274</v>
      </c>
      <c r="S41">
        <v>8.8926294278658968</v>
      </c>
      <c r="T41">
        <v>8.2882770177343303</v>
      </c>
      <c r="U41">
        <v>17.681659537528589</v>
      </c>
      <c r="V41">
        <v>40.883247578382829</v>
      </c>
      <c r="W41" t="s">
        <v>156</v>
      </c>
      <c r="X41" t="s">
        <v>157</v>
      </c>
      <c r="Y41" t="s">
        <v>158</v>
      </c>
      <c r="Z41" t="s">
        <v>159</v>
      </c>
      <c r="AA41" t="s">
        <v>160</v>
      </c>
      <c r="AB41" t="s">
        <v>161</v>
      </c>
      <c r="AC41">
        <v>52.201968467614812</v>
      </c>
      <c r="AD41">
        <v>29.73346471062311</v>
      </c>
      <c r="AE41">
        <v>6.3588706028623534</v>
      </c>
      <c r="AF41">
        <v>38.832054074465113</v>
      </c>
      <c r="AG41">
        <v>21.54742350423329</v>
      </c>
      <c r="AH41">
        <v>13.03408961684227</v>
      </c>
      <c r="AI41"/>
      <c r="AJ41"/>
      <c r="AK41"/>
      <c r="AL41"/>
      <c r="AM41"/>
      <c r="AN41"/>
      <c r="AO41"/>
      <c r="AP41"/>
      <c r="AQ41"/>
      <c r="AR41"/>
      <c r="AS41"/>
      <c r="AT41"/>
      <c r="AU41"/>
      <c r="AV41"/>
      <c r="AW41"/>
      <c r="AX41"/>
      <c r="AY41"/>
      <c r="AZ41"/>
      <c r="BA41"/>
      <c r="BB41"/>
      <c r="BC41"/>
    </row>
    <row r="42">
      <c r="A42" t="s">
        <v>465</v>
      </c>
      <c r="B42">
        <v>2007</v>
      </c>
      <c r="C42" t="s">
        <v>468</v>
      </c>
      <c r="D42">
        <v>135</v>
      </c>
      <c r="E42" t="s">
        <v>45</v>
      </c>
      <c r="F42" t="s">
        <v>44</v>
      </c>
      <c r="G42" t="s">
        <v>493</v>
      </c>
      <c r="H42">
        <v>0</v>
      </c>
      <c r="I42">
        <v>0.1484163988859126</v>
      </c>
      <c r="J42">
        <v>0.58145784023223268</v>
      </c>
      <c r="K42">
        <v>3.66203743665631</v>
      </c>
      <c r="L42">
        <v>11.593245166642729</v>
      </c>
      <c r="M42">
        <v>1.9508909824938541</v>
      </c>
      <c r="N42">
        <v>3.8505058265810681</v>
      </c>
      <c r="O42">
        <v>5.3230442689344004</v>
      </c>
      <c r="P42">
        <v>9.4402985544925606</v>
      </c>
      <c r="Q42">
        <v>16.959183889086781</v>
      </c>
      <c r="R42">
        <v>0</v>
      </c>
      <c r="S42">
        <v>0</v>
      </c>
      <c r="T42">
        <v>0</v>
      </c>
      <c r="U42">
        <v>0</v>
      </c>
      <c r="V42">
        <v>3.1318406132037819</v>
      </c>
      <c r="W42" t="s">
        <v>156</v>
      </c>
      <c r="X42" t="s">
        <v>157</v>
      </c>
      <c r="Y42" t="s">
        <v>158</v>
      </c>
      <c r="Z42" t="s">
        <v>159</v>
      </c>
      <c r="AA42" t="s">
        <v>160</v>
      </c>
      <c r="AB42" t="s">
        <v>161</v>
      </c>
      <c r="AC42">
        <v>9.8994931959257748</v>
      </c>
      <c r="AD42">
        <v>0.39184909063742951</v>
      </c>
      <c r="AE42">
        <v>0.1367841856026096</v>
      </c>
      <c r="AF42">
        <v>1.7083456496609279</v>
      </c>
      <c r="AG42">
        <v>0.30807336972726918</v>
      </c>
      <c r="AH42">
        <v>0.24664557280076099</v>
      </c>
      <c r="AI42"/>
      <c r="AJ42"/>
      <c r="AK42"/>
      <c r="AL42"/>
      <c r="AM42"/>
      <c r="AN42"/>
      <c r="AO42"/>
      <c r="AP42"/>
      <c r="AQ42"/>
      <c r="AR42"/>
      <c r="AS42"/>
      <c r="AT42"/>
      <c r="AU42"/>
      <c r="AV42"/>
      <c r="AW42"/>
      <c r="AX42"/>
      <c r="AY42"/>
      <c r="AZ42"/>
      <c r="BA42"/>
      <c r="BB42"/>
      <c r="BC42"/>
    </row>
    <row r="43">
      <c r="A43" t="s">
        <v>465</v>
      </c>
      <c r="B43">
        <v>2007</v>
      </c>
      <c r="C43" t="s">
        <v>468</v>
      </c>
      <c r="D43">
        <v>136</v>
      </c>
      <c r="E43" t="s">
        <v>45</v>
      </c>
      <c r="F43" t="s">
        <v>43</v>
      </c>
      <c r="G43" t="s">
        <v>494</v>
      </c>
      <c r="H43">
        <v>0.14680748690793149</v>
      </c>
      <c r="I43">
        <v>0</v>
      </c>
      <c r="J43">
        <v>1.157756159988613</v>
      </c>
      <c r="K43">
        <v>8.3253223044546694</v>
      </c>
      <c r="L43">
        <v>33.909206294859437</v>
      </c>
      <c r="M43">
        <v>3.3036537125349739</v>
      </c>
      <c r="N43">
        <v>9.2556864110704424</v>
      </c>
      <c r="O43">
        <v>14.065481178379979</v>
      </c>
      <c r="P43">
        <v>28.859940529644732</v>
      </c>
      <c r="Q43">
        <v>47.477744944324677</v>
      </c>
      <c r="R43">
        <v>0</v>
      </c>
      <c r="S43">
        <v>0</v>
      </c>
      <c r="T43">
        <v>0</v>
      </c>
      <c r="U43">
        <v>0.049459396105931003</v>
      </c>
      <c r="V43">
        <v>8.0252737288966784</v>
      </c>
      <c r="W43" t="s">
        <v>156</v>
      </c>
      <c r="X43" t="s">
        <v>157</v>
      </c>
      <c r="Y43" t="s">
        <v>158</v>
      </c>
      <c r="Z43" t="s">
        <v>159</v>
      </c>
      <c r="AA43" t="s">
        <v>160</v>
      </c>
      <c r="AB43" t="s">
        <v>161</v>
      </c>
      <c r="AC43">
        <v>25.637716962219208</v>
      </c>
      <c r="AD43">
        <v>1.931415357768389</v>
      </c>
      <c r="AE43">
        <v>0.36442454602704322</v>
      </c>
      <c r="AF43">
        <v>4.7281109247427224</v>
      </c>
      <c r="AG43">
        <v>0.55206803658109393</v>
      </c>
      <c r="AH43">
        <v>1.641224953476782</v>
      </c>
      <c r="AI43"/>
      <c r="AJ43"/>
      <c r="AK43"/>
      <c r="AL43"/>
      <c r="AM43"/>
      <c r="AN43"/>
      <c r="AO43"/>
      <c r="AP43"/>
      <c r="AQ43"/>
      <c r="AR43"/>
      <c r="AS43"/>
      <c r="AT43"/>
      <c r="AU43"/>
      <c r="AV43"/>
      <c r="AW43"/>
      <c r="AX43"/>
      <c r="AY43"/>
      <c r="AZ43"/>
      <c r="BA43"/>
      <c r="BB43"/>
      <c r="BC43"/>
    </row>
    <row r="44">
      <c r="A44" t="s">
        <v>465</v>
      </c>
      <c r="B44">
        <v>2007</v>
      </c>
      <c r="C44" t="s">
        <v>468</v>
      </c>
      <c r="D44">
        <v>137</v>
      </c>
      <c r="E44" t="s">
        <v>45</v>
      </c>
      <c r="F44" t="s">
        <v>42</v>
      </c>
      <c r="G44" t="s">
        <v>495</v>
      </c>
      <c r="H44">
        <v>9.0312137789777456</v>
      </c>
      <c r="I44">
        <v>11.396997638532021</v>
      </c>
      <c r="J44">
        <v>19.382333530580009</v>
      </c>
      <c r="K44">
        <v>22.114075616566431</v>
      </c>
      <c r="L44">
        <v>20.224159120148538</v>
      </c>
      <c r="M44">
        <v>16.257282896256349</v>
      </c>
      <c r="N44">
        <v>20.078362708819331</v>
      </c>
      <c r="O44">
        <v>23.481911244045179</v>
      </c>
      <c r="P44">
        <v>22.425037055593911</v>
      </c>
      <c r="Q44">
        <v>12.26201356021946</v>
      </c>
      <c r="R44">
        <v>9.4021464128759469</v>
      </c>
      <c r="S44">
        <v>8.4202015883433781</v>
      </c>
      <c r="T44">
        <v>12.61392660868969</v>
      </c>
      <c r="U44">
        <v>18.898753641060981</v>
      </c>
      <c r="V44">
        <v>25.489260324724881</v>
      </c>
      <c r="W44" t="s">
        <v>156</v>
      </c>
      <c r="X44" t="s">
        <v>157</v>
      </c>
      <c r="Y44" t="s">
        <v>158</v>
      </c>
      <c r="Z44" t="s">
        <v>159</v>
      </c>
      <c r="AA44" t="s">
        <v>160</v>
      </c>
      <c r="AB44" t="s">
        <v>161</v>
      </c>
      <c r="AC44">
        <v>17.639013413057071</v>
      </c>
      <c r="AD44">
        <v>14.96357270526048</v>
      </c>
      <c r="AE44">
        <v>29.33894113364228</v>
      </c>
      <c r="AF44">
        <v>16.469464220755061</v>
      </c>
      <c r="AG44">
        <v>10.60820514829879</v>
      </c>
      <c r="AH44">
        <v>9.854791991434924</v>
      </c>
      <c r="AI44"/>
      <c r="AJ44"/>
      <c r="AK44"/>
      <c r="AL44"/>
      <c r="AM44"/>
      <c r="AN44"/>
      <c r="AO44"/>
      <c r="AP44"/>
      <c r="AQ44"/>
      <c r="AR44"/>
      <c r="AS44"/>
      <c r="AT44"/>
      <c r="AU44"/>
      <c r="AV44"/>
      <c r="AW44"/>
      <c r="AX44"/>
      <c r="AY44"/>
      <c r="AZ44"/>
      <c r="BA44"/>
      <c r="BB44"/>
      <c r="BC44"/>
    </row>
    <row r="45">
      <c r="A45" t="s">
        <v>465</v>
      </c>
      <c r="B45">
        <v>2007</v>
      </c>
      <c r="C45" t="s">
        <v>468</v>
      </c>
      <c r="D45">
        <v>138</v>
      </c>
      <c r="E45" t="s">
        <v>45</v>
      </c>
      <c r="F45" t="s">
        <v>41</v>
      </c>
      <c r="G45" t="s">
        <v>196</v>
      </c>
      <c r="H45">
        <v>8.7734051647119671</v>
      </c>
      <c r="I45">
        <v>14.84463038765967</v>
      </c>
      <c r="J45">
        <v>16.505839098824211</v>
      </c>
      <c r="K45">
        <v>25.229215751621808</v>
      </c>
      <c r="L45">
        <v>19.909702428887911</v>
      </c>
      <c r="M45">
        <v>28.75538589756917</v>
      </c>
      <c r="N45">
        <v>28.636332391602831</v>
      </c>
      <c r="O45">
        <v>29.630719924729021</v>
      </c>
      <c r="P45">
        <v>20.653891516085899</v>
      </c>
      <c r="Q45">
        <v>16.32785460678387</v>
      </c>
      <c r="R45">
        <v>6.3897865720165026</v>
      </c>
      <c r="S45">
        <v>10.27101437412612</v>
      </c>
      <c r="T45">
        <v>14.676518930673129</v>
      </c>
      <c r="U45">
        <v>12.305112290554749</v>
      </c>
      <c r="V45">
        <v>18.542152878983561</v>
      </c>
      <c r="W45" t="s">
        <v>156</v>
      </c>
      <c r="X45" t="s">
        <v>157</v>
      </c>
      <c r="Y45" t="s">
        <v>158</v>
      </c>
      <c r="Z45" t="s">
        <v>159</v>
      </c>
      <c r="AA45" t="s">
        <v>160</v>
      </c>
      <c r="AB45" t="s">
        <v>161</v>
      </c>
      <c r="AC45">
        <v>21.676762150300611</v>
      </c>
      <c r="AD45">
        <v>12.944355246760541</v>
      </c>
      <c r="AE45">
        <v>18.69633698564602</v>
      </c>
      <c r="AF45">
        <v>12.36848605144317</v>
      </c>
      <c r="AG45">
        <v>14.076906499648111</v>
      </c>
      <c r="AH45">
        <v>30.81607157049752</v>
      </c>
      <c r="AI45"/>
      <c r="AJ45"/>
      <c r="AK45"/>
      <c r="AL45"/>
      <c r="AM45"/>
      <c r="AN45"/>
      <c r="AO45"/>
      <c r="AP45"/>
      <c r="AQ45"/>
      <c r="AR45"/>
      <c r="AS45"/>
      <c r="AT45"/>
      <c r="AU45"/>
      <c r="AV45"/>
      <c r="AW45"/>
      <c r="AX45"/>
      <c r="AY45"/>
      <c r="AZ45"/>
      <c r="BA45"/>
      <c r="BB45"/>
      <c r="BC45"/>
    </row>
    <row r="46">
      <c r="A46" t="s">
        <v>465</v>
      </c>
      <c r="B46">
        <v>2007</v>
      </c>
      <c r="C46" t="s">
        <v>468</v>
      </c>
      <c r="D46">
        <v>139</v>
      </c>
      <c r="E46" t="s">
        <v>45</v>
      </c>
      <c r="F46" t="s">
        <v>19</v>
      </c>
      <c r="G46" t="s">
        <v>196</v>
      </c>
      <c r="H46">
        <v>82.048573569402265</v>
      </c>
      <c r="I46">
        <v>73.609955574922367</v>
      </c>
      <c r="J46">
        <v>62.372613370374872</v>
      </c>
      <c r="K46">
        <v>40.669348890700668</v>
      </c>
      <c r="L46">
        <v>14.36368698946119</v>
      </c>
      <c r="M46">
        <v>49.732786511145797</v>
      </c>
      <c r="N46">
        <v>38.179112661926219</v>
      </c>
      <c r="O46">
        <v>27.498843383911339</v>
      </c>
      <c r="P46">
        <v>18.62083234418278</v>
      </c>
      <c r="Q46">
        <v>6.9732029995851983</v>
      </c>
      <c r="R46">
        <v>84.208067015107659</v>
      </c>
      <c r="S46">
        <v>81.308784037530387</v>
      </c>
      <c r="T46">
        <v>72.709554460637094</v>
      </c>
      <c r="U46">
        <v>68.746674672278402</v>
      </c>
      <c r="V46">
        <v>44.811472454190991</v>
      </c>
      <c r="W46" t="s">
        <v>156</v>
      </c>
      <c r="X46" t="s">
        <v>157</v>
      </c>
      <c r="Y46" t="s">
        <v>158</v>
      </c>
      <c r="Z46" t="s">
        <v>159</v>
      </c>
      <c r="AA46" t="s">
        <v>160</v>
      </c>
      <c r="AB46" t="s">
        <v>161</v>
      </c>
      <c r="AC46">
        <v>25.14701427849754</v>
      </c>
      <c r="AD46">
        <v>69.768807599573208</v>
      </c>
      <c r="AE46">
        <v>51.463513149082061</v>
      </c>
      <c r="AF46">
        <v>64.725593153398165</v>
      </c>
      <c r="AG46">
        <v>74.454746945744674</v>
      </c>
      <c r="AH46">
        <v>57.441265911790161</v>
      </c>
      <c r="AI46"/>
      <c r="AJ46"/>
      <c r="AK46"/>
      <c r="AL46"/>
      <c r="AM46"/>
      <c r="AN46"/>
      <c r="AO46"/>
      <c r="AP46"/>
      <c r="AQ46"/>
      <c r="AR46"/>
      <c r="AS46"/>
      <c r="AT46"/>
      <c r="AU46"/>
      <c r="AV46"/>
      <c r="AW46"/>
      <c r="AX46"/>
      <c r="AY46"/>
      <c r="AZ46"/>
      <c r="BA46"/>
      <c r="BB46"/>
      <c r="BC46"/>
    </row>
    <row r="47">
      <c r="A47" t="s">
        <v>465</v>
      </c>
      <c r="B47">
        <v>2007</v>
      </c>
      <c r="C47" t="s">
        <v>468</v>
      </c>
      <c r="D47">
        <v>148</v>
      </c>
      <c r="E47" t="s">
        <v>109</v>
      </c>
      <c r="F47" t="s">
        <v>49</v>
      </c>
      <c r="G47" t="s">
        <v>196</v>
      </c>
      <c r="H47">
        <v>8.7055273022569057</v>
      </c>
      <c r="I47">
        <v>10.19418031588993</v>
      </c>
      <c r="J47">
        <v>18.15800653931408</v>
      </c>
      <c r="K47">
        <v>24.113815546196069</v>
      </c>
      <c r="L47">
        <v>22.977969600460341</v>
      </c>
      <c r="M47">
        <v>18.956476187161279</v>
      </c>
      <c r="N47">
        <v>25.842530898129091</v>
      </c>
      <c r="O47">
        <v>28.786966440031229</v>
      </c>
      <c r="P47">
        <v>28.434500702495662</v>
      </c>
      <c r="Q47">
        <v>15.027553383054141</v>
      </c>
      <c r="R47">
        <v>9.0000743587438876</v>
      </c>
      <c r="S47">
        <v>7.6714242640127219</v>
      </c>
      <c r="T47">
        <v>11.12760003097006</v>
      </c>
      <c r="U47">
        <v>15.597854519489459</v>
      </c>
      <c r="V47">
        <v>21.1795371380814</v>
      </c>
      <c r="W47" t="s">
        <v>156</v>
      </c>
      <c r="X47" t="s">
        <v>157</v>
      </c>
      <c r="Y47" t="s">
        <v>158</v>
      </c>
      <c r="Z47" t="s">
        <v>159</v>
      </c>
      <c r="AA47" t="s">
        <v>160</v>
      </c>
      <c r="AB47" t="s">
        <v>161</v>
      </c>
      <c r="AC47">
        <v>25.235180437792948</v>
      </c>
      <c r="AD47">
        <v>11.852999175527071</v>
      </c>
      <c r="AE47">
        <v>27.94265334763908</v>
      </c>
      <c r="AF47">
        <v>13.84794169622544</v>
      </c>
      <c r="AG47">
        <v>8.7435863707242678</v>
      </c>
      <c r="AH47">
        <v>10.212113361750481</v>
      </c>
      <c r="AI47"/>
      <c r="AJ47"/>
      <c r="AK47"/>
      <c r="AL47"/>
      <c r="AM47"/>
      <c r="AN47"/>
      <c r="AO47"/>
      <c r="AP47"/>
      <c r="AQ47"/>
      <c r="AR47"/>
      <c r="AS47"/>
      <c r="AT47"/>
      <c r="AU47"/>
      <c r="AV47"/>
      <c r="AW47"/>
      <c r="AX47"/>
      <c r="AY47"/>
      <c r="AZ47"/>
      <c r="BA47"/>
      <c r="BB47"/>
      <c r="BC47"/>
    </row>
    <row r="48">
      <c r="A48" t="s">
        <v>465</v>
      </c>
      <c r="B48">
        <v>2007</v>
      </c>
      <c r="C48" t="s">
        <v>468</v>
      </c>
      <c r="D48">
        <v>149</v>
      </c>
      <c r="E48" t="s">
        <v>109</v>
      </c>
      <c r="F48" t="s">
        <v>48</v>
      </c>
      <c r="G48" t="s">
        <v>196</v>
      </c>
      <c r="H48">
        <v>0.46569977674890162</v>
      </c>
      <c r="I48">
        <v>1.049635582688301</v>
      </c>
      <c r="J48">
        <v>2.9045239972050818</v>
      </c>
      <c r="K48">
        <v>9.6475922522091793</v>
      </c>
      <c r="L48">
        <v>41.869423670888573</v>
      </c>
      <c r="M48">
        <v>2.379417011553222</v>
      </c>
      <c r="N48">
        <v>7.0603290298069012</v>
      </c>
      <c r="O48">
        <v>13.90976916044945</v>
      </c>
      <c r="P48">
        <v>31.77813249085554</v>
      </c>
      <c r="Q48">
        <v>60.748553949547372</v>
      </c>
      <c r="R48">
        <v>0.40207205413206037</v>
      </c>
      <c r="S48">
        <v>0.7487773243306548</v>
      </c>
      <c r="T48">
        <v>1.005636232753617</v>
      </c>
      <c r="U48">
        <v>3.35035851767746</v>
      </c>
      <c r="V48">
        <v>14.647087753337191</v>
      </c>
      <c r="W48" t="s">
        <v>156</v>
      </c>
      <c r="X48" t="s">
        <v>157</v>
      </c>
      <c r="Y48" t="s">
        <v>158</v>
      </c>
      <c r="Z48" t="s">
        <v>159</v>
      </c>
      <c r="AA48" t="s">
        <v>160</v>
      </c>
      <c r="AB48" t="s">
        <v>161</v>
      </c>
      <c r="AC48">
        <v>27.560258262846979</v>
      </c>
      <c r="AD48">
        <v>5.015627015750419</v>
      </c>
      <c r="AE48">
        <v>1.8974965176328471</v>
      </c>
      <c r="AF48">
        <v>8.7912715169888109</v>
      </c>
      <c r="AG48">
        <v>2.401473181521375</v>
      </c>
      <c r="AH48">
        <v>1.530549155961989</v>
      </c>
      <c r="AI48"/>
      <c r="AJ48"/>
      <c r="AK48"/>
      <c r="AL48"/>
      <c r="AM48"/>
      <c r="AN48"/>
      <c r="AO48"/>
      <c r="AP48"/>
      <c r="AQ48"/>
      <c r="AR48"/>
      <c r="AS48"/>
      <c r="AT48"/>
      <c r="AU48"/>
      <c r="AV48"/>
      <c r="AW48"/>
      <c r="AX48"/>
      <c r="AY48"/>
      <c r="AZ48"/>
      <c r="BA48"/>
      <c r="BB48"/>
      <c r="BC48"/>
    </row>
    <row r="49">
      <c r="A49" t="s">
        <v>465</v>
      </c>
      <c r="B49">
        <v>2007</v>
      </c>
      <c r="C49" t="s">
        <v>468</v>
      </c>
      <c r="D49">
        <v>150</v>
      </c>
      <c r="E49" t="s">
        <v>109</v>
      </c>
      <c r="F49" t="s">
        <v>111</v>
      </c>
      <c r="G49" t="s">
        <v>196</v>
      </c>
      <c r="H49">
        <v>90.828772920994098</v>
      </c>
      <c r="I49">
        <v>88.756184101421766</v>
      </c>
      <c r="J49">
        <v>78.937469463480809</v>
      </c>
      <c r="K49">
        <v>66.238592201594699</v>
      </c>
      <c r="L49">
        <v>35.152606728650888</v>
      </c>
      <c r="M49">
        <v>78.664106801285698</v>
      </c>
      <c r="N49">
        <v>67.097140072063894</v>
      </c>
      <c r="O49">
        <v>57.30326439951925</v>
      </c>
      <c r="P49">
        <v>39.787366806648727</v>
      </c>
      <c r="Q49">
        <v>24.223892667398491</v>
      </c>
      <c r="R49">
        <v>90.597853587124149</v>
      </c>
      <c r="S49">
        <v>91.579798411656526</v>
      </c>
      <c r="T49">
        <v>87.866763736276297</v>
      </c>
      <c r="U49">
        <v>81.051786962833177</v>
      </c>
      <c r="V49">
        <v>64.173375108581268</v>
      </c>
      <c r="W49" t="s">
        <v>156</v>
      </c>
      <c r="X49" t="s">
        <v>157</v>
      </c>
      <c r="Y49" t="s">
        <v>158</v>
      </c>
      <c r="Z49" t="s">
        <v>159</v>
      </c>
      <c r="AA49" t="s">
        <v>160</v>
      </c>
      <c r="AB49" t="s">
        <v>161</v>
      </c>
      <c r="AC49">
        <v>47.204561299360357</v>
      </c>
      <c r="AD49">
        <v>83.131373808722643</v>
      </c>
      <c r="AE49">
        <v>70.159850134728103</v>
      </c>
      <c r="AF49">
        <v>77.360786786785823</v>
      </c>
      <c r="AG49">
        <v>88.854940447754387</v>
      </c>
      <c r="AH49">
        <v>88.257337482287511</v>
      </c>
      <c r="AI49"/>
      <c r="AJ49"/>
      <c r="AK49"/>
      <c r="AL49"/>
      <c r="AM49"/>
      <c r="AN49"/>
      <c r="AO49"/>
      <c r="AP49"/>
      <c r="AQ49"/>
      <c r="AR49"/>
      <c r="AS49"/>
      <c r="AT49"/>
      <c r="AU49"/>
      <c r="AV49"/>
      <c r="AW49"/>
      <c r="AX49"/>
      <c r="AY49"/>
      <c r="AZ49"/>
      <c r="BA49"/>
      <c r="BB49"/>
      <c r="BC49"/>
    </row>
    <row r="50">
      <c r="A50" t="s">
        <v>465</v>
      </c>
      <c r="B50">
        <v>2007</v>
      </c>
      <c r="C50" t="s">
        <v>468</v>
      </c>
      <c r="D50">
        <v>151</v>
      </c>
      <c r="E50" t="s">
        <v>110</v>
      </c>
      <c r="F50" t="s">
        <v>49</v>
      </c>
      <c r="G50" t="s">
        <v>196</v>
      </c>
      <c r="H50">
        <v>86.468221437830692</v>
      </c>
      <c r="I50">
        <v>78.13376372099556</v>
      </c>
      <c r="J50">
        <v>83.414244441158573</v>
      </c>
      <c r="K50">
        <v>74.101851566709612</v>
      </c>
      <c r="L50">
        <v>46.136381807081158</v>
      </c>
      <c r="M50">
        <v>83.328058548507698</v>
      </c>
      <c r="N50">
        <v>81.558699433475994</v>
      </c>
      <c r="O50">
        <v>75.235419419739856</v>
      </c>
      <c r="P50">
        <v>56.491847033586772</v>
      </c>
      <c r="Q50">
        <v>29.817316240525638</v>
      </c>
      <c r="R50">
        <v>87.278517516369817</v>
      </c>
      <c r="S50">
        <v>82.410578539341913</v>
      </c>
      <c r="T50">
        <v>79.973109659326539</v>
      </c>
      <c r="U50">
        <v>78.710702081719788</v>
      </c>
      <c r="V50">
        <v>61.564056899724839</v>
      </c>
      <c r="W50" t="s">
        <v>156</v>
      </c>
      <c r="X50" t="s">
        <v>157</v>
      </c>
      <c r="Y50" t="s">
        <v>158</v>
      </c>
      <c r="Z50" t="s">
        <v>159</v>
      </c>
      <c r="AA50" t="s">
        <v>160</v>
      </c>
      <c r="AB50" t="s">
        <v>161</v>
      </c>
      <c r="AC50">
        <v>59.208361663036392</v>
      </c>
      <c r="AD50">
        <v>66.374653530896339</v>
      </c>
      <c r="AE50">
        <v>91.224746380931791</v>
      </c>
      <c r="AF50">
        <v>66.970740621117159</v>
      </c>
      <c r="AG50">
        <v>76.137915857538417</v>
      </c>
      <c r="AH50">
        <v>80.537770600088493</v>
      </c>
      <c r="AI50"/>
      <c r="AJ50"/>
      <c r="AK50"/>
      <c r="AL50"/>
      <c r="AM50"/>
      <c r="AN50"/>
      <c r="AO50"/>
      <c r="AP50"/>
      <c r="AQ50"/>
      <c r="AR50"/>
      <c r="AS50"/>
      <c r="AT50"/>
      <c r="AU50"/>
      <c r="AV50"/>
      <c r="AW50"/>
      <c r="AX50"/>
      <c r="AY50"/>
      <c r="AZ50"/>
      <c r="BA50"/>
      <c r="BB50"/>
      <c r="BC50"/>
    </row>
    <row r="51">
      <c r="A51" t="s">
        <v>465</v>
      </c>
      <c r="B51">
        <v>2007</v>
      </c>
      <c r="C51" t="s">
        <v>468</v>
      </c>
      <c r="D51">
        <v>152</v>
      </c>
      <c r="E51" t="s">
        <v>110</v>
      </c>
      <c r="F51" t="s">
        <v>48</v>
      </c>
      <c r="G51" t="s">
        <v>196</v>
      </c>
      <c r="H51">
        <v>12.473288440959159</v>
      </c>
      <c r="I51">
        <v>16.75019541930574</v>
      </c>
      <c r="J51">
        <v>15.13392582042143</v>
      </c>
      <c r="K51">
        <v>24.669213504559899</v>
      </c>
      <c r="L51">
        <v>52.37664853749294</v>
      </c>
      <c r="M51">
        <v>13.85153660540665</v>
      </c>
      <c r="N51">
        <v>17.266233763599569</v>
      </c>
      <c r="O51">
        <v>24.202560423863599</v>
      </c>
      <c r="P51">
        <v>42.664185938075711</v>
      </c>
      <c r="Q51">
        <v>68.78695803223448</v>
      </c>
      <c r="R51">
        <v>12.08549977757596</v>
      </c>
      <c r="S51">
        <v>15.20056234089048</v>
      </c>
      <c r="T51">
        <v>15.94665197437825</v>
      </c>
      <c r="U51">
        <v>18.666041892716361</v>
      </c>
      <c r="V51">
        <v>36.00975917173507</v>
      </c>
      <c r="W51" t="s">
        <v>156</v>
      </c>
      <c r="X51" t="s">
        <v>157</v>
      </c>
      <c r="Y51" t="s">
        <v>158</v>
      </c>
      <c r="Z51" t="s">
        <v>159</v>
      </c>
      <c r="AA51" t="s">
        <v>160</v>
      </c>
      <c r="AB51" t="s">
        <v>161</v>
      </c>
      <c r="AC51">
        <v>39.588556914344508</v>
      </c>
      <c r="AD51">
        <v>30.58932760773639</v>
      </c>
      <c r="AE51">
        <v>8.7681393287491431</v>
      </c>
      <c r="AF51">
        <v>31.517593911793711</v>
      </c>
      <c r="AG51">
        <v>21.243460837096791</v>
      </c>
      <c r="AH51">
        <v>15.58496686067798</v>
      </c>
      <c r="AI51"/>
      <c r="AJ51"/>
      <c r="AK51"/>
      <c r="AL51"/>
      <c r="AM51"/>
      <c r="AN51"/>
      <c r="AO51"/>
      <c r="AP51"/>
      <c r="AQ51"/>
      <c r="AR51"/>
      <c r="AS51"/>
      <c r="AT51"/>
      <c r="AU51"/>
      <c r="AV51"/>
      <c r="AW51"/>
      <c r="AX51"/>
      <c r="AY51"/>
      <c r="AZ51"/>
      <c r="BA51"/>
      <c r="BB51"/>
      <c r="BC51"/>
    </row>
    <row r="52">
      <c r="A52" t="s">
        <v>465</v>
      </c>
      <c r="B52">
        <v>2007</v>
      </c>
      <c r="C52" t="s">
        <v>468</v>
      </c>
      <c r="D52">
        <v>153</v>
      </c>
      <c r="E52" t="s">
        <v>62</v>
      </c>
      <c r="F52" t="s">
        <v>178</v>
      </c>
      <c r="G52" t="s">
        <v>196</v>
      </c>
      <c r="H52">
        <v>0</v>
      </c>
      <c r="I52">
        <v>0.14926670455845811</v>
      </c>
      <c r="J52">
        <v>0.58255857189988247</v>
      </c>
      <c r="K52">
        <v>3.6681259417480581</v>
      </c>
      <c r="L52">
        <v>11.6143072366108</v>
      </c>
      <c r="M52">
        <v>1.9675755741756349</v>
      </c>
      <c r="N52">
        <v>3.865893224406153</v>
      </c>
      <c r="O52">
        <v>5.3255179402293837</v>
      </c>
      <c r="P52">
        <v>9.4402985544925606</v>
      </c>
      <c r="Q52">
        <v>17.041674175172322</v>
      </c>
      <c r="R52">
        <v>0</v>
      </c>
      <c r="S52">
        <v>0</v>
      </c>
      <c r="T52">
        <v>0</v>
      </c>
      <c r="U52">
        <v>0</v>
      </c>
      <c r="V52">
        <v>3.1318406132037819</v>
      </c>
      <c r="W52" t="s">
        <v>156</v>
      </c>
      <c r="X52" t="s">
        <v>157</v>
      </c>
      <c r="Y52" t="s">
        <v>158</v>
      </c>
      <c r="Z52" t="s">
        <v>159</v>
      </c>
      <c r="AA52" t="s">
        <v>160</v>
      </c>
      <c r="AB52" t="s">
        <v>161</v>
      </c>
      <c r="AC52">
        <v>9.9332469785992963</v>
      </c>
      <c r="AD52">
        <v>0.39309126811656658</v>
      </c>
      <c r="AE52">
        <v>0.1367841856026096</v>
      </c>
      <c r="AF52">
        <v>1.709439250916301</v>
      </c>
      <c r="AG52">
        <v>0.30810597319001271</v>
      </c>
      <c r="AH52">
        <v>0.2467793409742369</v>
      </c>
      <c r="AI52">
        <v>0</v>
      </c>
      <c r="AJ52">
        <v>10.2822</v>
      </c>
      <c r="AK52">
        <v>40.291110000000003</v>
      </c>
      <c r="AL52">
        <v>254.06254999999999</v>
      </c>
      <c r="AM52">
        <v>803.11072999999988</v>
      </c>
      <c r="AN52">
        <v>50.573309999999992</v>
      </c>
      <c r="AO52">
        <v>99.799440000000018</v>
      </c>
      <c r="AP52">
        <v>137.42684</v>
      </c>
      <c r="AQ52">
        <v>244.1713</v>
      </c>
      <c r="AR52">
        <v>440.14173000000011</v>
      </c>
      <c r="AS52">
        <v>0</v>
      </c>
      <c r="AT52">
        <v>0</v>
      </c>
      <c r="AU52">
        <v>0</v>
      </c>
      <c r="AV52">
        <v>0</v>
      </c>
      <c r="AW52">
        <v>135.63397000000001</v>
      </c>
      <c r="AX52">
        <v>955.3354099999998</v>
      </c>
      <c r="AY52">
        <v>48.86692</v>
      </c>
      <c r="AZ52">
        <v>3.7703500000000001</v>
      </c>
      <c r="BA52">
        <v>86.745429999999999</v>
      </c>
      <c r="BB52">
        <v>7.1548699999999998</v>
      </c>
      <c r="BC52">
        <v>5.8736099999999993</v>
      </c>
    </row>
    <row r="53">
      <c r="A53" t="s">
        <v>465</v>
      </c>
      <c r="B53">
        <v>2007</v>
      </c>
      <c r="C53" t="s">
        <v>468</v>
      </c>
      <c r="D53">
        <v>154</v>
      </c>
      <c r="E53" t="s">
        <v>62</v>
      </c>
      <c r="F53" t="s">
        <v>179</v>
      </c>
      <c r="G53" t="s">
        <v>196</v>
      </c>
      <c r="H53">
        <v>0.14681488224356601</v>
      </c>
      <c r="I53">
        <v>0</v>
      </c>
      <c r="J53">
        <v>1.1599478560679151</v>
      </c>
      <c r="K53">
        <v>8.3391639890681954</v>
      </c>
      <c r="L53">
        <v>33.970810967690753</v>
      </c>
      <c r="M53">
        <v>3.3319075277128918</v>
      </c>
      <c r="N53">
        <v>9.292674000588736</v>
      </c>
      <c r="O53">
        <v>14.072017546533839</v>
      </c>
      <c r="P53">
        <v>28.859940529644732</v>
      </c>
      <c r="Q53">
        <v>47.708678979167843</v>
      </c>
      <c r="R53">
        <v>0</v>
      </c>
      <c r="S53">
        <v>0</v>
      </c>
      <c r="T53">
        <v>0</v>
      </c>
      <c r="U53">
        <v>0.049706545751468899</v>
      </c>
      <c r="V53">
        <v>8.0252737288966784</v>
      </c>
      <c r="W53" t="s">
        <v>156</v>
      </c>
      <c r="X53" t="s">
        <v>157</v>
      </c>
      <c r="Y53" t="s">
        <v>158</v>
      </c>
      <c r="Z53" t="s">
        <v>159</v>
      </c>
      <c r="AA53" t="s">
        <v>160</v>
      </c>
      <c r="AB53" t="s">
        <v>161</v>
      </c>
      <c r="AC53">
        <v>25.725132540922189</v>
      </c>
      <c r="AD53">
        <v>1.937538022635052</v>
      </c>
      <c r="AE53">
        <v>0.36442454602704322</v>
      </c>
      <c r="AF53">
        <v>4.7311376354343588</v>
      </c>
      <c r="AG53">
        <v>0.55212646204538673</v>
      </c>
      <c r="AH53">
        <v>1.6421150714780779</v>
      </c>
      <c r="AI53">
        <v>10.183759999999999</v>
      </c>
      <c r="AJ53">
        <v>0</v>
      </c>
      <c r="AK53">
        <v>80.224700000000013</v>
      </c>
      <c r="AL53">
        <v>577.58902</v>
      </c>
      <c r="AM53">
        <v>2349.0271300000009</v>
      </c>
      <c r="AN53">
        <v>85.641229999999993</v>
      </c>
      <c r="AO53">
        <v>239.8937599999999</v>
      </c>
      <c r="AP53">
        <v>363.13330000000002</v>
      </c>
      <c r="AQ53">
        <v>746.45618000000024</v>
      </c>
      <c r="AR53">
        <v>1232.1899999999989</v>
      </c>
      <c r="AS53">
        <v>0</v>
      </c>
      <c r="AT53">
        <v>0</v>
      </c>
      <c r="AU53">
        <v>0</v>
      </c>
      <c r="AV53">
        <v>2.15103</v>
      </c>
      <c r="AW53">
        <v>347.55910999999992</v>
      </c>
      <c r="AX53">
        <v>2474.1285600000001</v>
      </c>
      <c r="AY53">
        <v>240.8639499999999</v>
      </c>
      <c r="AZ53">
        <v>10.04508</v>
      </c>
      <c r="BA53">
        <v>240.0814</v>
      </c>
      <c r="BB53">
        <v>12.821540000000001</v>
      </c>
      <c r="BC53">
        <v>39.084079999999993</v>
      </c>
    </row>
    <row r="54">
      <c r="A54" t="s">
        <v>465</v>
      </c>
      <c r="B54">
        <v>2007</v>
      </c>
      <c r="C54" t="s">
        <v>468</v>
      </c>
      <c r="D54">
        <v>155</v>
      </c>
      <c r="E54" t="s">
        <v>62</v>
      </c>
      <c r="F54" t="s">
        <v>180</v>
      </c>
      <c r="G54" t="s">
        <v>196</v>
      </c>
      <c r="H54">
        <v>0</v>
      </c>
      <c r="I54">
        <v>0.097949107097394406</v>
      </c>
      <c r="J54">
        <v>0.2288541940468459</v>
      </c>
      <c r="K54">
        <v>1.3383581774855891</v>
      </c>
      <c r="L54">
        <v>2.9871237564997331</v>
      </c>
      <c r="M54">
        <v>0.61579839780812518</v>
      </c>
      <c r="N54">
        <v>1.6989638550048221</v>
      </c>
      <c r="O54">
        <v>1.9119533415463841</v>
      </c>
      <c r="P54">
        <v>2.9035450198856818</v>
      </c>
      <c r="Q54">
        <v>3.9368501551466171</v>
      </c>
      <c r="R54">
        <v>0</v>
      </c>
      <c r="S54">
        <v>0</v>
      </c>
      <c r="T54">
        <v>0.15554711686933911</v>
      </c>
      <c r="U54">
        <v>0</v>
      </c>
      <c r="V54">
        <v>0.67600358410806183</v>
      </c>
      <c r="W54" t="s">
        <v>156</v>
      </c>
      <c r="X54" t="s">
        <v>157</v>
      </c>
      <c r="Y54" t="s">
        <v>158</v>
      </c>
      <c r="Z54" t="s">
        <v>159</v>
      </c>
      <c r="AA54" t="s">
        <v>160</v>
      </c>
      <c r="AB54" t="s">
        <v>161</v>
      </c>
      <c r="AC54">
        <v>2.6538851273723738</v>
      </c>
      <c r="AD54">
        <v>0.39524516113767161</v>
      </c>
      <c r="AE54">
        <v>0.21177740734189709</v>
      </c>
      <c r="AF54">
        <v>0.14073121162110411</v>
      </c>
      <c r="AG54">
        <v>0.1927202352013925</v>
      </c>
      <c r="AH54">
        <v>0</v>
      </c>
      <c r="AI54">
        <v>0</v>
      </c>
      <c r="AJ54">
        <v>6.7472000000000003</v>
      </c>
      <c r="AK54">
        <v>15.82809</v>
      </c>
      <c r="AL54">
        <v>92.697659999999999</v>
      </c>
      <c r="AM54">
        <v>206.55482000000001</v>
      </c>
      <c r="AN54">
        <v>15.82809</v>
      </c>
      <c r="AO54">
        <v>43.859369999999998</v>
      </c>
      <c r="AP54">
        <v>49.338619999999999</v>
      </c>
      <c r="AQ54">
        <v>75.099569999999986</v>
      </c>
      <c r="AR54">
        <v>101.67851</v>
      </c>
      <c r="AS54">
        <v>0</v>
      </c>
      <c r="AT54">
        <v>0</v>
      </c>
      <c r="AU54">
        <v>6.7472000000000003</v>
      </c>
      <c r="AV54">
        <v>0</v>
      </c>
      <c r="AW54">
        <v>29.276409999999998</v>
      </c>
      <c r="AX54">
        <v>255.23884000000001</v>
      </c>
      <c r="AY54">
        <v>49.134680000000003</v>
      </c>
      <c r="AZ54">
        <v>5.8374800000000002</v>
      </c>
      <c r="BA54">
        <v>7.1414</v>
      </c>
      <c r="BB54">
        <v>4.4753699999999998</v>
      </c>
      <c r="BC54">
        <v>0</v>
      </c>
    </row>
    <row r="55">
      <c r="A55" t="s">
        <v>465</v>
      </c>
      <c r="B55">
        <v>2007</v>
      </c>
      <c r="C55" t="s">
        <v>468</v>
      </c>
      <c r="D55">
        <v>156</v>
      </c>
      <c r="E55" t="s">
        <v>62</v>
      </c>
      <c r="F55" t="s">
        <v>181</v>
      </c>
      <c r="G55" t="s">
        <v>196</v>
      </c>
      <c r="H55">
        <v>0</v>
      </c>
      <c r="I55">
        <v>0</v>
      </c>
      <c r="J55">
        <v>0.0273105303904214</v>
      </c>
      <c r="K55">
        <v>1.1326300074428299</v>
      </c>
      <c r="L55">
        <v>1.049003923983937</v>
      </c>
      <c r="M55">
        <v>0.073486880709160499</v>
      </c>
      <c r="N55">
        <v>0.65279343458254802</v>
      </c>
      <c r="O55">
        <v>3.1301613212545258</v>
      </c>
      <c r="P55">
        <v>0.55732686562592704</v>
      </c>
      <c r="Q55">
        <v>0.92207624249496956</v>
      </c>
      <c r="R55">
        <v>0</v>
      </c>
      <c r="S55">
        <v>0</v>
      </c>
      <c r="T55">
        <v>0</v>
      </c>
      <c r="U55">
        <v>0</v>
      </c>
      <c r="V55">
        <v>0.34932196884916727</v>
      </c>
      <c r="W55" t="s">
        <v>156</v>
      </c>
      <c r="X55" t="s">
        <v>157</v>
      </c>
      <c r="Y55" t="s">
        <v>158</v>
      </c>
      <c r="Z55" t="s">
        <v>159</v>
      </c>
      <c r="AA55" t="s">
        <v>160</v>
      </c>
      <c r="AB55" t="s">
        <v>161</v>
      </c>
      <c r="AC55">
        <v>1.4322332624488541</v>
      </c>
      <c r="AD55">
        <v>0</v>
      </c>
      <c r="AE55">
        <v>0</v>
      </c>
      <c r="AF55">
        <v>0.29812732878166859</v>
      </c>
      <c r="AG55">
        <v>0</v>
      </c>
      <c r="AH55">
        <v>0</v>
      </c>
      <c r="AI55">
        <v>0</v>
      </c>
      <c r="AJ55">
        <v>0</v>
      </c>
      <c r="AK55">
        <v>1.88886</v>
      </c>
      <c r="AL55">
        <v>78.448470000000015</v>
      </c>
      <c r="AM55">
        <v>72.536940000000001</v>
      </c>
      <c r="AN55">
        <v>1.88886</v>
      </c>
      <c r="AO55">
        <v>16.8521</v>
      </c>
      <c r="AP55">
        <v>80.774900000000002</v>
      </c>
      <c r="AQ55">
        <v>14.415139999999999</v>
      </c>
      <c r="AR55">
        <v>23.814810000000001</v>
      </c>
      <c r="AS55">
        <v>0</v>
      </c>
      <c r="AT55">
        <v>0</v>
      </c>
      <c r="AU55">
        <v>0</v>
      </c>
      <c r="AV55">
        <v>0</v>
      </c>
      <c r="AW55">
        <v>15.12846</v>
      </c>
      <c r="AX55">
        <v>137.74581000000001</v>
      </c>
      <c r="AY55">
        <v>0</v>
      </c>
      <c r="AZ55">
        <v>0</v>
      </c>
      <c r="BA55">
        <v>15.12846</v>
      </c>
      <c r="BB55">
        <v>0</v>
      </c>
      <c r="BC55">
        <v>0</v>
      </c>
    </row>
    <row r="56">
      <c r="A56" t="s">
        <v>465</v>
      </c>
      <c r="B56">
        <v>2007</v>
      </c>
      <c r="C56" t="s">
        <v>468</v>
      </c>
      <c r="D56">
        <v>157</v>
      </c>
      <c r="E56" t="s">
        <v>62</v>
      </c>
      <c r="F56" t="s">
        <v>182</v>
      </c>
      <c r="G56" t="s">
        <v>196</v>
      </c>
      <c r="H56">
        <v>0.41301957436662012</v>
      </c>
      <c r="I56">
        <v>0.072957800058873701</v>
      </c>
      <c r="J56">
        <v>0.2100910907529808</v>
      </c>
      <c r="K56">
        <v>0.1498916701647616</v>
      </c>
      <c r="L56">
        <v>0.27051212692461313</v>
      </c>
      <c r="M56">
        <v>0.058674811406199102</v>
      </c>
      <c r="N56">
        <v>0</v>
      </c>
      <c r="O56">
        <v>0.2380944510675117</v>
      </c>
      <c r="P56">
        <v>0</v>
      </c>
      <c r="Q56">
        <v>0</v>
      </c>
      <c r="R56">
        <v>0.66020636705754099</v>
      </c>
      <c r="S56">
        <v>0.0275584925771519</v>
      </c>
      <c r="T56">
        <v>0.088253716030235393</v>
      </c>
      <c r="U56">
        <v>0</v>
      </c>
      <c r="V56">
        <v>0.83045609431140288</v>
      </c>
      <c r="W56" t="s">
        <v>156</v>
      </c>
      <c r="X56" t="s">
        <v>157</v>
      </c>
      <c r="Y56" t="s">
        <v>158</v>
      </c>
      <c r="Z56" t="s">
        <v>159</v>
      </c>
      <c r="AA56" t="s">
        <v>160</v>
      </c>
      <c r="AB56" t="s">
        <v>161</v>
      </c>
      <c r="AC56">
        <v>0</v>
      </c>
      <c r="AD56">
        <v>0</v>
      </c>
      <c r="AE56">
        <v>1.830896058766319</v>
      </c>
      <c r="AF56">
        <v>0.52862587515855142</v>
      </c>
      <c r="AG56">
        <v>0</v>
      </c>
      <c r="AH56">
        <v>0</v>
      </c>
      <c r="AI56">
        <v>28.648949999999999</v>
      </c>
      <c r="AJ56">
        <v>5.0256799999999986</v>
      </c>
      <c r="AK56">
        <v>14.530390000000001</v>
      </c>
      <c r="AL56">
        <v>10.381830000000001</v>
      </c>
      <c r="AM56">
        <v>18.705480000000001</v>
      </c>
      <c r="AN56">
        <v>1.50814</v>
      </c>
      <c r="AO56">
        <v>0</v>
      </c>
      <c r="AP56">
        <v>6.1441100000000004</v>
      </c>
      <c r="AQ56">
        <v>0</v>
      </c>
      <c r="AR56">
        <v>0</v>
      </c>
      <c r="AS56">
        <v>28.648949999999999</v>
      </c>
      <c r="AT56">
        <v>1.1974800000000001</v>
      </c>
      <c r="AU56">
        <v>3.8281999999999998</v>
      </c>
      <c r="AV56">
        <v>0</v>
      </c>
      <c r="AW56">
        <v>35.965449999999997</v>
      </c>
      <c r="AX56">
        <v>0</v>
      </c>
      <c r="AY56">
        <v>0</v>
      </c>
      <c r="AZ56">
        <v>50.467230000000001</v>
      </c>
      <c r="BA56">
        <v>26.825099999999999</v>
      </c>
      <c r="BB56">
        <v>0</v>
      </c>
      <c r="BC56">
        <v>0</v>
      </c>
    </row>
    <row r="57">
      <c r="A57" t="s">
        <v>465</v>
      </c>
      <c r="B57">
        <v>2007</v>
      </c>
      <c r="C57" t="s">
        <v>468</v>
      </c>
      <c r="D57">
        <v>158</v>
      </c>
      <c r="E57" t="s">
        <v>62</v>
      </c>
      <c r="F57" t="s">
        <v>183</v>
      </c>
      <c r="G57" t="s">
        <v>196</v>
      </c>
      <c r="H57">
        <v>3.4126652107671278</v>
      </c>
      <c r="I57">
        <v>4.0026139311453619</v>
      </c>
      <c r="J57">
        <v>8.4670235047348275</v>
      </c>
      <c r="K57">
        <v>8.4351040252735903</v>
      </c>
      <c r="L57">
        <v>7.9615816460312558</v>
      </c>
      <c r="M57">
        <v>6.9587200405064538</v>
      </c>
      <c r="N57">
        <v>6.8968135169181588</v>
      </c>
      <c r="O57">
        <v>8.1215403754709339</v>
      </c>
      <c r="P57">
        <v>10.934990229070429</v>
      </c>
      <c r="Q57">
        <v>3.9949160611986598</v>
      </c>
      <c r="R57">
        <v>2.984691751266233</v>
      </c>
      <c r="S57">
        <v>3.4123654216071762</v>
      </c>
      <c r="T57">
        <v>4.7925562423731982</v>
      </c>
      <c r="U57">
        <v>8.510967206980915</v>
      </c>
      <c r="V57">
        <v>9.8438318279956789</v>
      </c>
      <c r="W57" t="s">
        <v>156</v>
      </c>
      <c r="X57" t="s">
        <v>157</v>
      </c>
      <c r="Y57" t="s">
        <v>158</v>
      </c>
      <c r="Z57" t="s">
        <v>159</v>
      </c>
      <c r="AA57" t="s">
        <v>160</v>
      </c>
      <c r="AB57" t="s">
        <v>161</v>
      </c>
      <c r="AC57">
        <v>7.6891378635311289</v>
      </c>
      <c r="AD57">
        <v>4.9415398635217924</v>
      </c>
      <c r="AE57">
        <v>5.503476072762358</v>
      </c>
      <c r="AF57">
        <v>11.00014241610795</v>
      </c>
      <c r="AG57">
        <v>2.9307787974488471</v>
      </c>
      <c r="AH57">
        <v>4.244752473297372</v>
      </c>
      <c r="AI57">
        <v>236.71825999999999</v>
      </c>
      <c r="AJ57">
        <v>275.71906999999999</v>
      </c>
      <c r="AK57">
        <v>585.59909999999991</v>
      </c>
      <c r="AL57">
        <v>584.23404000000005</v>
      </c>
      <c r="AM57">
        <v>550.53061000000014</v>
      </c>
      <c r="AN57">
        <v>178.86250999999999</v>
      </c>
      <c r="AO57">
        <v>178.0437499999999</v>
      </c>
      <c r="AP57">
        <v>209.57917</v>
      </c>
      <c r="AQ57">
        <v>282.83118000000002</v>
      </c>
      <c r="AR57">
        <v>103.1782</v>
      </c>
      <c r="AS57">
        <v>129.51750999999999</v>
      </c>
      <c r="AT57">
        <v>148.27513999999999</v>
      </c>
      <c r="AU57">
        <v>207.88771999999989</v>
      </c>
      <c r="AV57">
        <v>368.30855000000003</v>
      </c>
      <c r="AW57">
        <v>426.31734999999992</v>
      </c>
      <c r="AX57">
        <v>739.50700000000029</v>
      </c>
      <c r="AY57">
        <v>614.30474999999979</v>
      </c>
      <c r="AZ57">
        <v>151.69905</v>
      </c>
      <c r="BA57">
        <v>558.20181000000002</v>
      </c>
      <c r="BB57">
        <v>68.058859999999996</v>
      </c>
      <c r="BC57">
        <v>101.02961000000001</v>
      </c>
    </row>
    <row r="58">
      <c r="A58" t="s">
        <v>465</v>
      </c>
      <c r="B58">
        <v>2007</v>
      </c>
      <c r="C58" t="s">
        <v>468</v>
      </c>
      <c r="D58">
        <v>159</v>
      </c>
      <c r="E58" t="s">
        <v>62</v>
      </c>
      <c r="F58" t="s">
        <v>184</v>
      </c>
      <c r="G58" t="s">
        <v>196</v>
      </c>
      <c r="H58">
        <v>5.0720205599424162</v>
      </c>
      <c r="I58">
        <v>7.2338843055290116</v>
      </c>
      <c r="J58">
        <v>10.03826040680516</v>
      </c>
      <c r="K58">
        <v>11.754217191859579</v>
      </c>
      <c r="L58">
        <v>8.7284332600553576</v>
      </c>
      <c r="M58">
        <v>7.5428836679016147</v>
      </c>
      <c r="N58">
        <v>10.853844329708791</v>
      </c>
      <c r="O58">
        <v>12.660215970044311</v>
      </c>
      <c r="P58">
        <v>8.2704485416616045</v>
      </c>
      <c r="Q58">
        <v>3.8677262152552698</v>
      </c>
      <c r="R58">
        <v>5.6188626023947172</v>
      </c>
      <c r="S58">
        <v>4.9614832737949017</v>
      </c>
      <c r="T58">
        <v>7.6039055466874954</v>
      </c>
      <c r="U58">
        <v>10.30423974838514</v>
      </c>
      <c r="V58">
        <v>14.13896881830971</v>
      </c>
      <c r="W58" t="s">
        <v>156</v>
      </c>
      <c r="X58" t="s">
        <v>157</v>
      </c>
      <c r="Y58" t="s">
        <v>158</v>
      </c>
      <c r="Z58" t="s">
        <v>159</v>
      </c>
      <c r="AA58" t="s">
        <v>160</v>
      </c>
      <c r="AB58" t="s">
        <v>161</v>
      </c>
      <c r="AC58">
        <v>6.9740619854766512</v>
      </c>
      <c r="AD58">
        <v>9.6742228117931504</v>
      </c>
      <c r="AE58">
        <v>21.770952416963539</v>
      </c>
      <c r="AF58">
        <v>4.090201695115665</v>
      </c>
      <c r="AG58">
        <v>6.4661073783510226</v>
      </c>
      <c r="AH58">
        <v>5.4989180229970014</v>
      </c>
      <c r="AI58">
        <v>351.81882999999999</v>
      </c>
      <c r="AJ58">
        <v>498.30432999999999</v>
      </c>
      <c r="AK58">
        <v>694.2695100000002</v>
      </c>
      <c r="AL58">
        <v>814.12319000000025</v>
      </c>
      <c r="AM58">
        <v>603.55716999999993</v>
      </c>
      <c r="AN58">
        <v>193.87747999999999</v>
      </c>
      <c r="AO58">
        <v>280.19594000000001</v>
      </c>
      <c r="AP58">
        <v>326.70127000000008</v>
      </c>
      <c r="AQ58">
        <v>213.91337999999999</v>
      </c>
      <c r="AR58">
        <v>99.893219999999999</v>
      </c>
      <c r="AS58">
        <v>243.82454000000001</v>
      </c>
      <c r="AT58">
        <v>215.58788000000001</v>
      </c>
      <c r="AU58">
        <v>329.83620999999988</v>
      </c>
      <c r="AV58">
        <v>445.9116699999999</v>
      </c>
      <c r="AW58">
        <v>612.33144000000004</v>
      </c>
      <c r="AX58">
        <v>670.73419000000024</v>
      </c>
      <c r="AY58">
        <v>1202.645569999999</v>
      </c>
      <c r="AZ58">
        <v>600.09942000000058</v>
      </c>
      <c r="BA58">
        <v>207.55713</v>
      </c>
      <c r="BB58">
        <v>150.15664000000001</v>
      </c>
      <c r="BC58">
        <v>130.88007999999999</v>
      </c>
    </row>
    <row r="59">
      <c r="A59" t="s">
        <v>465</v>
      </c>
      <c r="B59">
        <v>2007</v>
      </c>
      <c r="C59" t="s">
        <v>468</v>
      </c>
      <c r="D59">
        <v>160</v>
      </c>
      <c r="E59" t="s">
        <v>62</v>
      </c>
      <c r="F59" t="s">
        <v>185</v>
      </c>
      <c r="G59" t="s">
        <v>196</v>
      </c>
      <c r="H59">
        <v>5.1928053170718256</v>
      </c>
      <c r="I59">
        <v>9.1993436428475288</v>
      </c>
      <c r="J59">
        <v>11.27427871573637</v>
      </c>
      <c r="K59">
        <v>16.426933354581649</v>
      </c>
      <c r="L59">
        <v>9.7295576939272639</v>
      </c>
      <c r="M59">
        <v>15.06840929619351</v>
      </c>
      <c r="N59">
        <v>17.50209268792095</v>
      </c>
      <c r="O59">
        <v>15.282288799112569</v>
      </c>
      <c r="P59">
        <v>9.9453725226674692</v>
      </c>
      <c r="Q59">
        <v>6.8312614736296782</v>
      </c>
      <c r="R59">
        <v>4.2094883511097114</v>
      </c>
      <c r="S59">
        <v>5.6189708476241558</v>
      </c>
      <c r="T59">
        <v>9.5295067880379598</v>
      </c>
      <c r="U59">
        <v>9.9936890898509976</v>
      </c>
      <c r="V59">
        <v>14.87878822360428</v>
      </c>
      <c r="W59" t="s">
        <v>156</v>
      </c>
      <c r="X59" t="s">
        <v>157</v>
      </c>
      <c r="Y59" t="s">
        <v>158</v>
      </c>
      <c r="Z59" t="s">
        <v>159</v>
      </c>
      <c r="AA59" t="s">
        <v>160</v>
      </c>
      <c r="AB59" t="s">
        <v>161</v>
      </c>
      <c r="AC59">
        <v>9.2133615617437581</v>
      </c>
      <c r="AD59">
        <v>10.17391939651278</v>
      </c>
      <c r="AE59">
        <v>12.20179221802521</v>
      </c>
      <c r="AF59">
        <v>8.6933352936724404</v>
      </c>
      <c r="AG59">
        <v>9.8282057725734191</v>
      </c>
      <c r="AH59">
        <v>17.96657303554429</v>
      </c>
      <c r="AI59">
        <v>360.1970199999999</v>
      </c>
      <c r="AJ59">
        <v>633.69450999999992</v>
      </c>
      <c r="AK59">
        <v>779.75541999999984</v>
      </c>
      <c r="AL59">
        <v>1137.7658899999999</v>
      </c>
      <c r="AM59">
        <v>672.78331999999978</v>
      </c>
      <c r="AN59">
        <v>387.30880000000002</v>
      </c>
      <c r="AO59">
        <v>451.8228899999998</v>
      </c>
      <c r="AP59">
        <v>394.36477000000002</v>
      </c>
      <c r="AQ59">
        <v>257.23493000000002</v>
      </c>
      <c r="AR59">
        <v>176.43356</v>
      </c>
      <c r="AS59">
        <v>182.66624999999999</v>
      </c>
      <c r="AT59">
        <v>244.15723</v>
      </c>
      <c r="AU59">
        <v>413.36342000000008</v>
      </c>
      <c r="AV59">
        <v>432.47272000000021</v>
      </c>
      <c r="AW59">
        <v>644.37158999999997</v>
      </c>
      <c r="AX59">
        <v>886.10003999999958</v>
      </c>
      <c r="AY59">
        <v>1264.7650699999999</v>
      </c>
      <c r="AZ59">
        <v>336.33293999999978</v>
      </c>
      <c r="BA59">
        <v>441.14296999999988</v>
      </c>
      <c r="BB59">
        <v>228.23165</v>
      </c>
      <c r="BC59">
        <v>427.62349000000029</v>
      </c>
    </row>
    <row r="60">
      <c r="A60" t="s">
        <v>465</v>
      </c>
      <c r="B60">
        <v>2007</v>
      </c>
      <c r="C60" t="s">
        <v>468</v>
      </c>
      <c r="D60">
        <v>161</v>
      </c>
      <c r="E60" t="s">
        <v>62</v>
      </c>
      <c r="F60" t="s">
        <v>186</v>
      </c>
      <c r="G60" t="s">
        <v>196</v>
      </c>
      <c r="H60">
        <v>82.05270671514748</v>
      </c>
      <c r="I60">
        <v>74.03168095871429</v>
      </c>
      <c r="J60">
        <v>62.490688157539893</v>
      </c>
      <c r="K60">
        <v>40.736965768485838</v>
      </c>
      <c r="L60">
        <v>14.3897822696026</v>
      </c>
      <c r="M60">
        <v>50.158115882997699</v>
      </c>
      <c r="N60">
        <v>38.331684095809607</v>
      </c>
      <c r="O60">
        <v>27.511622368283309</v>
      </c>
      <c r="P60">
        <v>18.62083234418278</v>
      </c>
      <c r="Q60">
        <v>7.007120994350176</v>
      </c>
      <c r="R60">
        <v>84.212810105888678</v>
      </c>
      <c r="S60">
        <v>81.308784037530387</v>
      </c>
      <c r="T60">
        <v>72.861361257249811</v>
      </c>
      <c r="U60">
        <v>69.090203255619215</v>
      </c>
      <c r="V60">
        <v>44.811472454190991</v>
      </c>
      <c r="W60" t="s">
        <v>156</v>
      </c>
      <c r="X60" t="s">
        <v>157</v>
      </c>
      <c r="Y60" t="s">
        <v>158</v>
      </c>
      <c r="Z60" t="s">
        <v>159</v>
      </c>
      <c r="AA60" t="s">
        <v>160</v>
      </c>
      <c r="AB60" t="s">
        <v>161</v>
      </c>
      <c r="AC60">
        <v>25.232756733999569</v>
      </c>
      <c r="AD60">
        <v>69.989977543863404</v>
      </c>
      <c r="AE60">
        <v>51.463513149082061</v>
      </c>
      <c r="AF60">
        <v>64.767027385364841</v>
      </c>
      <c r="AG60">
        <v>74.462626505637402</v>
      </c>
      <c r="AH60">
        <v>57.472419170029973</v>
      </c>
      <c r="AI60">
        <v>5691.5556499999821</v>
      </c>
      <c r="AJ60">
        <v>5099.6540199999927</v>
      </c>
      <c r="AK60">
        <v>4322.0017900000012</v>
      </c>
      <c r="AL60">
        <v>2821.5327300000008</v>
      </c>
      <c r="AM60">
        <v>995.03038000000015</v>
      </c>
      <c r="AN60">
        <v>1289.2322800000011</v>
      </c>
      <c r="AO60">
        <v>989.54637000000025</v>
      </c>
      <c r="AP60">
        <v>709.94696999999985</v>
      </c>
      <c r="AQ60">
        <v>481.62383999999997</v>
      </c>
      <c r="AR60">
        <v>180.97555</v>
      </c>
      <c r="AS60">
        <v>3654.3249299999952</v>
      </c>
      <c r="AT60">
        <v>3533.054010000003</v>
      </c>
      <c r="AU60">
        <v>3160.5225899999969</v>
      </c>
      <c r="AV60">
        <v>2989.8496800000012</v>
      </c>
      <c r="AW60">
        <v>1940.6983499999999</v>
      </c>
      <c r="AX60">
        <v>2426.7740500000059</v>
      </c>
      <c r="AY60">
        <v>8700.7647099999958</v>
      </c>
      <c r="AZ60">
        <v>1418.5518300000001</v>
      </c>
      <c r="BA60">
        <v>3286.6003499999979</v>
      </c>
      <c r="BB60">
        <v>1729.17911</v>
      </c>
      <c r="BC60">
        <v>1367.9045199999989</v>
      </c>
    </row>
    <row r="61">
      <c r="A61" t="s">
        <v>465</v>
      </c>
      <c r="B61">
        <v>2007</v>
      </c>
      <c r="C61" t="s">
        <v>468</v>
      </c>
      <c r="D61">
        <v>162</v>
      </c>
      <c r="E61" t="s">
        <v>62</v>
      </c>
      <c r="F61" t="s">
        <v>187</v>
      </c>
      <c r="G61" t="s">
        <v>196</v>
      </c>
      <c r="H61">
        <v>0.13396337566572011</v>
      </c>
      <c r="I61">
        <v>0.054888053782293902</v>
      </c>
      <c r="J61">
        <v>0.47479615750556542</v>
      </c>
      <c r="K61">
        <v>0.47327142386428561</v>
      </c>
      <c r="L61">
        <v>0.31325064465847019</v>
      </c>
      <c r="M61">
        <v>1.220243028583567</v>
      </c>
      <c r="N61">
        <v>0.7089781938304498</v>
      </c>
      <c r="O61">
        <v>0.56101938221153058</v>
      </c>
      <c r="P61">
        <v>0.31605326497619751</v>
      </c>
      <c r="Q61">
        <v>0.52216415231524771</v>
      </c>
      <c r="R61">
        <v>0.13891527602694759</v>
      </c>
      <c r="S61">
        <v>0.018794400364145401</v>
      </c>
      <c r="T61">
        <v>0</v>
      </c>
      <c r="U61">
        <v>0.1779841562514265</v>
      </c>
      <c r="V61">
        <v>0</v>
      </c>
      <c r="W61" t="s">
        <v>156</v>
      </c>
      <c r="X61" t="s">
        <v>157</v>
      </c>
      <c r="Y61" t="s">
        <v>158</v>
      </c>
      <c r="Z61" t="s">
        <v>159</v>
      </c>
      <c r="AA61" t="s">
        <v>160</v>
      </c>
      <c r="AB61" t="s">
        <v>161</v>
      </c>
      <c r="AC61">
        <v>0.38207125545925458</v>
      </c>
      <c r="AD61">
        <v>0</v>
      </c>
      <c r="AE61">
        <v>0.0218391778081767</v>
      </c>
      <c r="AF61">
        <v>0.72030598678878577</v>
      </c>
      <c r="AG61">
        <v>1.0197214056464139</v>
      </c>
      <c r="AH61">
        <v>0.1164662394621714</v>
      </c>
      <c r="AI61">
        <v>9.2923200000000001</v>
      </c>
      <c r="AJ61">
        <v>3.7809499999999998</v>
      </c>
      <c r="AK61">
        <v>32.838009999999997</v>
      </c>
      <c r="AL61">
        <v>32.779829999999997</v>
      </c>
      <c r="AM61">
        <v>21.660779999999999</v>
      </c>
      <c r="AN61">
        <v>31.364349999999991</v>
      </c>
      <c r="AO61">
        <v>18.302530000000001</v>
      </c>
      <c r="AP61">
        <v>14.4773</v>
      </c>
      <c r="AQ61">
        <v>8.1746499999999997</v>
      </c>
      <c r="AR61">
        <v>13.486129999999999</v>
      </c>
      <c r="AS61">
        <v>6.0280800000000001</v>
      </c>
      <c r="AT61">
        <v>0.81666000000000005</v>
      </c>
      <c r="AU61">
        <v>0</v>
      </c>
      <c r="AV61">
        <v>7.7021899999999999</v>
      </c>
      <c r="AW61">
        <v>0</v>
      </c>
      <c r="AX61">
        <v>36.745909999999988</v>
      </c>
      <c r="AY61">
        <v>0</v>
      </c>
      <c r="AZ61">
        <v>0.60197999999999996</v>
      </c>
      <c r="BA61">
        <v>36.551900000000003</v>
      </c>
      <c r="BB61">
        <v>23.68008</v>
      </c>
      <c r="BC61">
        <v>2.7720199999999999</v>
      </c>
    </row>
    <row r="62">
      <c r="A62" t="s">
        <v>465</v>
      </c>
      <c r="B62">
        <v>2007</v>
      </c>
      <c r="C62" t="s">
        <v>468</v>
      </c>
      <c r="D62">
        <v>163</v>
      </c>
      <c r="E62" t="s">
        <v>62</v>
      </c>
      <c r="F62" t="s">
        <v>188</v>
      </c>
      <c r="G62" t="s">
        <v>196</v>
      </c>
      <c r="H62">
        <v>0.1030295986541996</v>
      </c>
      <c r="I62">
        <v>0.12399449355646611</v>
      </c>
      <c r="J62">
        <v>0.2782005629014847</v>
      </c>
      <c r="K62">
        <v>0.48821968835186491</v>
      </c>
      <c r="L62">
        <v>0.65694725893082473</v>
      </c>
      <c r="M62">
        <v>0.36741923043425528</v>
      </c>
      <c r="N62">
        <v>0.66649186636680191</v>
      </c>
      <c r="O62">
        <v>1.2300477738580939</v>
      </c>
      <c r="P62">
        <v>1.171263904300339</v>
      </c>
      <c r="Q62">
        <v>0</v>
      </c>
      <c r="R62">
        <v>0</v>
      </c>
      <c r="S62">
        <v>0.1264766072554479</v>
      </c>
      <c r="T62">
        <v>0.19333078227024669</v>
      </c>
      <c r="U62">
        <v>0.26812922066755401</v>
      </c>
      <c r="V62">
        <v>0</v>
      </c>
      <c r="W62" t="s">
        <v>156</v>
      </c>
      <c r="X62" t="s">
        <v>157</v>
      </c>
      <c r="Y62" t="s">
        <v>158</v>
      </c>
      <c r="Z62" t="s">
        <v>159</v>
      </c>
      <c r="AA62" t="s">
        <v>160</v>
      </c>
      <c r="AB62" t="s">
        <v>161</v>
      </c>
      <c r="AC62">
        <v>0.84799189558607768</v>
      </c>
      <c r="AD62">
        <v>0.042959772770657302</v>
      </c>
      <c r="AE62">
        <v>0.015168574758923499</v>
      </c>
      <c r="AF62">
        <v>0.1049122864553288</v>
      </c>
      <c r="AG62">
        <v>0.79204913159604073</v>
      </c>
      <c r="AH62">
        <v>0.1319033667928512</v>
      </c>
      <c r="AI62">
        <v>7.1466099999999999</v>
      </c>
      <c r="AJ62">
        <v>8.5413300000000021</v>
      </c>
      <c r="AK62">
        <v>19.241</v>
      </c>
      <c r="AL62">
        <v>33.815179999999998</v>
      </c>
      <c r="AM62">
        <v>45.426850000000002</v>
      </c>
      <c r="AN62">
        <v>9.4439099999999989</v>
      </c>
      <c r="AO62">
        <v>17.205729999999999</v>
      </c>
      <c r="AP62">
        <v>31.741810000000001</v>
      </c>
      <c r="AQ62">
        <v>30.29449</v>
      </c>
      <c r="AR62">
        <v>0</v>
      </c>
      <c r="AS62">
        <v>0</v>
      </c>
      <c r="AT62">
        <v>5.4956999999999994</v>
      </c>
      <c r="AU62">
        <v>8.3861500000000007</v>
      </c>
      <c r="AV62">
        <v>11.60318</v>
      </c>
      <c r="AW62">
        <v>0</v>
      </c>
      <c r="AX62">
        <v>81.556079999999994</v>
      </c>
      <c r="AY62">
        <v>5.3405199999999997</v>
      </c>
      <c r="AZ62">
        <v>0.41810999999999998</v>
      </c>
      <c r="BA62">
        <v>5.3237699999999997</v>
      </c>
      <c r="BB62">
        <v>18.393049999999999</v>
      </c>
      <c r="BC62">
        <v>3.13944</v>
      </c>
    </row>
    <row r="63">
      <c r="A63" t="s">
        <v>465</v>
      </c>
      <c r="B63">
        <v>2007</v>
      </c>
      <c r="C63" t="s">
        <v>468</v>
      </c>
      <c r="D63">
        <v>164</v>
      </c>
      <c r="E63" t="s">
        <v>62</v>
      </c>
      <c r="F63" t="s">
        <v>189</v>
      </c>
      <c r="G63" t="s">
        <v>196</v>
      </c>
      <c r="H63">
        <v>3.2870330263607999</v>
      </c>
      <c r="I63">
        <v>4.3935868100854423</v>
      </c>
      <c r="J63">
        <v>4.305691648218847</v>
      </c>
      <c r="K63">
        <v>5.2364374725487908</v>
      </c>
      <c r="L63">
        <v>6.6470295568904216</v>
      </c>
      <c r="M63">
        <v>11.223454514906029</v>
      </c>
      <c r="N63">
        <v>6.5780839393012851</v>
      </c>
      <c r="O63">
        <v>5.8872836793791157</v>
      </c>
      <c r="P63">
        <v>7.2888382474058542</v>
      </c>
      <c r="Q63">
        <v>7.8918392027758539</v>
      </c>
      <c r="R63">
        <v>2.1165028473324581</v>
      </c>
      <c r="S63">
        <v>4.2232423297433321</v>
      </c>
      <c r="T63">
        <v>4.0917670540007034</v>
      </c>
      <c r="U63">
        <v>1.4367817512978791</v>
      </c>
      <c r="V63">
        <v>3.0751202364847021</v>
      </c>
      <c r="W63" t="s">
        <v>156</v>
      </c>
      <c r="X63" t="s">
        <v>157</v>
      </c>
      <c r="Y63" t="s">
        <v>158</v>
      </c>
      <c r="Z63" t="s">
        <v>159</v>
      </c>
      <c r="AA63" t="s">
        <v>160</v>
      </c>
      <c r="AB63" t="s">
        <v>161</v>
      </c>
      <c r="AC63">
        <v>7.4101360560258414</v>
      </c>
      <c r="AD63">
        <v>2.4042324873064769</v>
      </c>
      <c r="AE63">
        <v>4.5428464711568424</v>
      </c>
      <c r="AF63">
        <v>3.090748391750207</v>
      </c>
      <c r="AG63">
        <v>3.0206065621761771</v>
      </c>
      <c r="AH63">
        <v>12.05853500544036</v>
      </c>
      <c r="AI63">
        <v>228.00383000000011</v>
      </c>
      <c r="AJ63">
        <v>302.65114</v>
      </c>
      <c r="AK63">
        <v>297.7916800000001</v>
      </c>
      <c r="AL63">
        <v>362.6872899999999</v>
      </c>
      <c r="AM63">
        <v>459.63143999999971</v>
      </c>
      <c r="AN63">
        <v>288.48053000000021</v>
      </c>
      <c r="AO63">
        <v>169.81563</v>
      </c>
      <c r="AP63">
        <v>151.92339999999999</v>
      </c>
      <c r="AQ63">
        <v>188.52423999999999</v>
      </c>
      <c r="AR63">
        <v>203.82550000000001</v>
      </c>
      <c r="AS63">
        <v>91.84338000000001</v>
      </c>
      <c r="AT63">
        <v>183.50961000000001</v>
      </c>
      <c r="AU63">
        <v>177.48944</v>
      </c>
      <c r="AV63">
        <v>62.176130000000001</v>
      </c>
      <c r="AW63">
        <v>133.17751999999999</v>
      </c>
      <c r="AX63">
        <v>712.67385000000002</v>
      </c>
      <c r="AY63">
        <v>298.88081000000011</v>
      </c>
      <c r="AZ63">
        <v>125.22004</v>
      </c>
      <c r="BA63">
        <v>156.83991</v>
      </c>
      <c r="BB63">
        <v>70.144850000000005</v>
      </c>
      <c r="BC63">
        <v>287.00591999999989</v>
      </c>
    </row>
    <row r="64">
      <c r="A64" t="s">
        <v>465</v>
      </c>
      <c r="B64">
        <v>2007</v>
      </c>
      <c r="C64" t="s">
        <v>468</v>
      </c>
      <c r="D64">
        <v>165</v>
      </c>
      <c r="E64" t="s">
        <v>62</v>
      </c>
      <c r="F64" t="s">
        <v>190</v>
      </c>
      <c r="G64" t="s">
        <v>196</v>
      </c>
      <c r="H64">
        <v>0.1859417397801422</v>
      </c>
      <c r="I64">
        <v>0.63983419262484886</v>
      </c>
      <c r="J64">
        <v>0.4622986033997743</v>
      </c>
      <c r="K64">
        <v>1.8206812891248709</v>
      </c>
      <c r="L64">
        <v>1.681659658193781</v>
      </c>
      <c r="M64">
        <v>1.4133111466649539</v>
      </c>
      <c r="N64">
        <v>2.9516868555615661</v>
      </c>
      <c r="O64">
        <v>4.0682370510084134</v>
      </c>
      <c r="P64">
        <v>1.6910899760863261</v>
      </c>
      <c r="Q64">
        <v>0.27569234849337892</v>
      </c>
      <c r="R64">
        <v>0.058522698923822197</v>
      </c>
      <c r="S64">
        <v>0.30232458950318308</v>
      </c>
      <c r="T64">
        <v>0.68377149648095281</v>
      </c>
      <c r="U64">
        <v>0.1682990251954414</v>
      </c>
      <c r="V64">
        <v>0.23892245004540599</v>
      </c>
      <c r="W64" t="s">
        <v>156</v>
      </c>
      <c r="X64" t="s">
        <v>157</v>
      </c>
      <c r="Y64" t="s">
        <v>158</v>
      </c>
      <c r="Z64" t="s">
        <v>159</v>
      </c>
      <c r="AA64" t="s">
        <v>160</v>
      </c>
      <c r="AB64" t="s">
        <v>161</v>
      </c>
      <c r="AC64">
        <v>2.5059847388351311</v>
      </c>
      <c r="AD64">
        <v>0.0472736723425057</v>
      </c>
      <c r="AE64">
        <v>1.936529721705031</v>
      </c>
      <c r="AF64">
        <v>0.12526524283284479</v>
      </c>
      <c r="AG64">
        <v>0.42695177613380569</v>
      </c>
      <c r="AH64">
        <v>0.6215382739837938</v>
      </c>
      <c r="AI64">
        <v>12.897779999999999</v>
      </c>
      <c r="AJ64">
        <v>44.07482000000001</v>
      </c>
      <c r="AK64">
        <v>31.973649999999999</v>
      </c>
      <c r="AL64">
        <v>126.10442999999999</v>
      </c>
      <c r="AM64">
        <v>116.28407</v>
      </c>
      <c r="AN64">
        <v>36.32685</v>
      </c>
      <c r="AO64">
        <v>76.198869999999985</v>
      </c>
      <c r="AP64">
        <v>104.98227</v>
      </c>
      <c r="AQ64">
        <v>43.739679999999993</v>
      </c>
      <c r="AR64">
        <v>7.1204099999999997</v>
      </c>
      <c r="AS64">
        <v>2.5395300000000001</v>
      </c>
      <c r="AT64">
        <v>13.136699999999999</v>
      </c>
      <c r="AU64">
        <v>29.6601</v>
      </c>
      <c r="AV64">
        <v>7.2830700000000004</v>
      </c>
      <c r="AW64">
        <v>10.34727</v>
      </c>
      <c r="AX64">
        <v>241.01444000000001</v>
      </c>
      <c r="AY64">
        <v>5.8768000000000002</v>
      </c>
      <c r="AZ64">
        <v>53.378940000000007</v>
      </c>
      <c r="BA64">
        <v>6.3565800000000001</v>
      </c>
      <c r="BB64">
        <v>9.9147199999999991</v>
      </c>
      <c r="BC64">
        <v>14.79327</v>
      </c>
    </row>
    <row r="65">
      <c r="A65" t="s">
        <v>465</v>
      </c>
      <c r="B65">
        <v>2009</v>
      </c>
      <c r="C65" t="s">
        <v>469</v>
      </c>
      <c r="D65">
        <v>16</v>
      </c>
      <c r="E65" t="s">
        <v>13</v>
      </c>
      <c r="F65" t="s">
        <v>14</v>
      </c>
      <c r="G65" t="s">
        <v>478</v>
      </c>
      <c r="H65">
        <v>44.483409447037793</v>
      </c>
      <c r="I65">
        <v>66.526329492667486</v>
      </c>
      <c r="J65">
        <v>85.451934993341467</v>
      </c>
      <c r="K65">
        <v>92.537795580734411</v>
      </c>
      <c r="L65">
        <v>95.652905141699947</v>
      </c>
      <c r="M65">
        <v>91.4160899585371</v>
      </c>
      <c r="N65">
        <v>95.324523344246032</v>
      </c>
      <c r="O65">
        <v>90.716373394794687</v>
      </c>
      <c r="P65">
        <v>96.664263581126932</v>
      </c>
      <c r="Q65">
        <v>94.124033578315647</v>
      </c>
      <c r="R65">
        <v>44.515156538868069</v>
      </c>
      <c r="S65">
        <v>41.471771671479353</v>
      </c>
      <c r="T65">
        <v>61.533560191509082</v>
      </c>
      <c r="U65">
        <v>78.18100611632282</v>
      </c>
      <c r="V65">
        <v>88.268208592760061</v>
      </c>
      <c r="W65" t="s">
        <v>156</v>
      </c>
      <c r="X65" t="s">
        <v>157</v>
      </c>
      <c r="Y65" t="s">
        <v>158</v>
      </c>
      <c r="Z65" t="s">
        <v>159</v>
      </c>
      <c r="AA65" t="s">
        <v>160</v>
      </c>
      <c r="AB65" t="s">
        <v>161</v>
      </c>
      <c r="AC65">
        <v>97.509500606306361</v>
      </c>
      <c r="AD65">
        <v>79.037089022185341</v>
      </c>
      <c r="AE65">
        <v>67.00151057661256</v>
      </c>
      <c r="AF65">
        <v>67.187190533218569</v>
      </c>
      <c r="AG65">
        <v>45.681683849131772</v>
      </c>
      <c r="AH65">
        <v>63.236188530357751</v>
      </c>
      <c r="AI65"/>
      <c r="AJ65"/>
      <c r="AK65"/>
      <c r="AL65"/>
      <c r="AM65"/>
      <c r="AN65"/>
      <c r="AO65"/>
      <c r="AP65"/>
      <c r="AQ65"/>
      <c r="AR65"/>
      <c r="AS65"/>
      <c r="AT65"/>
      <c r="AU65"/>
      <c r="AV65"/>
      <c r="AW65"/>
      <c r="AX65"/>
      <c r="AY65"/>
      <c r="AZ65"/>
      <c r="BA65"/>
      <c r="BB65"/>
      <c r="BC65"/>
    </row>
    <row r="66">
      <c r="A66" t="s">
        <v>465</v>
      </c>
      <c r="B66">
        <v>2009</v>
      </c>
      <c r="C66" t="s">
        <v>469</v>
      </c>
      <c r="D66">
        <v>17</v>
      </c>
      <c r="E66" t="s">
        <v>13</v>
      </c>
      <c r="F66" t="s">
        <v>51</v>
      </c>
      <c r="G66" t="s">
        <v>196</v>
      </c>
      <c r="H66">
        <v>55.51659055296215</v>
      </c>
      <c r="I66">
        <v>33.473670507332578</v>
      </c>
      <c r="J66">
        <v>14.548065006658611</v>
      </c>
      <c r="K66">
        <v>7.4622044192656336</v>
      </c>
      <c r="L66">
        <v>4.3470948583000251</v>
      </c>
      <c r="M66">
        <v>8.5839100414628184</v>
      </c>
      <c r="N66">
        <v>4.6754766557539353</v>
      </c>
      <c r="O66">
        <v>9.2836266052052885</v>
      </c>
      <c r="P66">
        <v>3.3357364188730791</v>
      </c>
      <c r="Q66">
        <v>5.8759664216843541</v>
      </c>
      <c r="R66">
        <v>55.484843461131852</v>
      </c>
      <c r="S66">
        <v>58.528228328520861</v>
      </c>
      <c r="T66">
        <v>38.466439808490968</v>
      </c>
      <c r="U66">
        <v>21.818993883677098</v>
      </c>
      <c r="V66">
        <v>11.731791407239889</v>
      </c>
      <c r="W66" t="s">
        <v>156</v>
      </c>
      <c r="X66" t="s">
        <v>157</v>
      </c>
      <c r="Y66" t="s">
        <v>158</v>
      </c>
      <c r="Z66" t="s">
        <v>159</v>
      </c>
      <c r="AA66" t="s">
        <v>160</v>
      </c>
      <c r="AB66" t="s">
        <v>161</v>
      </c>
      <c r="AC66">
        <v>2.4904993936936211</v>
      </c>
      <c r="AD66">
        <v>20.96291097781479</v>
      </c>
      <c r="AE66">
        <v>32.998489423387461</v>
      </c>
      <c r="AF66">
        <v>32.812809466781367</v>
      </c>
      <c r="AG66">
        <v>54.318316150868156</v>
      </c>
      <c r="AH66">
        <v>36.763811469642278</v>
      </c>
      <c r="AI66"/>
      <c r="AJ66"/>
      <c r="AK66"/>
      <c r="AL66"/>
      <c r="AM66"/>
      <c r="AN66"/>
      <c r="AO66"/>
      <c r="AP66"/>
      <c r="AQ66"/>
      <c r="AR66"/>
      <c r="AS66"/>
      <c r="AT66"/>
      <c r="AU66"/>
      <c r="AV66"/>
      <c r="AW66"/>
      <c r="AX66"/>
      <c r="AY66"/>
      <c r="AZ66"/>
      <c r="BA66"/>
      <c r="BB66"/>
      <c r="BC66"/>
    </row>
    <row r="67">
      <c r="A67" t="s">
        <v>465</v>
      </c>
      <c r="B67">
        <v>2009</v>
      </c>
      <c r="C67" t="s">
        <v>469</v>
      </c>
      <c r="D67">
        <v>18</v>
      </c>
      <c r="E67" t="s">
        <v>60</v>
      </c>
      <c r="F67" t="s">
        <v>15</v>
      </c>
      <c r="G67" t="s">
        <v>479</v>
      </c>
      <c r="H67">
        <v>42.214755565238868</v>
      </c>
      <c r="I67">
        <v>64.464013278394802</v>
      </c>
      <c r="J67">
        <v>78.95758793384752</v>
      </c>
      <c r="K67">
        <v>85.042234138694937</v>
      </c>
      <c r="L67">
        <v>88.574590161214147</v>
      </c>
      <c r="M67">
        <v>80.080494803678491</v>
      </c>
      <c r="N67">
        <v>86.649991719919655</v>
      </c>
      <c r="O67">
        <v>80.919005068156864</v>
      </c>
      <c r="P67">
        <v>89.897765130448036</v>
      </c>
      <c r="Q67">
        <v>87.347103160676923</v>
      </c>
      <c r="R67">
        <v>43.001641216546552</v>
      </c>
      <c r="S67">
        <v>39.066408914533547</v>
      </c>
      <c r="T67">
        <v>60.179821867295878</v>
      </c>
      <c r="U67">
        <v>75.835575932833137</v>
      </c>
      <c r="V67">
        <v>86.502844420904864</v>
      </c>
      <c r="W67" t="s">
        <v>156</v>
      </c>
      <c r="X67" t="s">
        <v>157</v>
      </c>
      <c r="Y67" t="s">
        <v>158</v>
      </c>
      <c r="Z67" t="s">
        <v>159</v>
      </c>
      <c r="AA67" t="s">
        <v>160</v>
      </c>
      <c r="AB67" t="s">
        <v>161</v>
      </c>
      <c r="AC67">
        <v>86.198398535974832</v>
      </c>
      <c r="AD67">
        <v>77.219235974675087</v>
      </c>
      <c r="AE67">
        <v>64.321450153548057</v>
      </c>
      <c r="AF67">
        <v>65.171574817222009</v>
      </c>
      <c r="AG67">
        <v>41.890104089653832</v>
      </c>
      <c r="AH67">
        <v>56.786097300261261</v>
      </c>
      <c r="AI67"/>
      <c r="AJ67"/>
      <c r="AK67"/>
      <c r="AL67"/>
      <c r="AM67"/>
      <c r="AN67"/>
      <c r="AO67"/>
      <c r="AP67"/>
      <c r="AQ67"/>
      <c r="AR67"/>
      <c r="AS67"/>
      <c r="AT67"/>
      <c r="AU67"/>
      <c r="AV67"/>
      <c r="AW67"/>
      <c r="AX67"/>
      <c r="AY67"/>
      <c r="AZ67"/>
      <c r="BA67"/>
      <c r="BB67"/>
      <c r="BC67"/>
    </row>
    <row r="68">
      <c r="A68" t="s">
        <v>465</v>
      </c>
      <c r="B68">
        <v>2009</v>
      </c>
      <c r="C68" t="s">
        <v>469</v>
      </c>
      <c r="D68">
        <v>19</v>
      </c>
      <c r="E68" t="s">
        <v>60</v>
      </c>
      <c r="F68" t="s">
        <v>16</v>
      </c>
      <c r="G68" t="s">
        <v>480</v>
      </c>
      <c r="H68">
        <v>2.2686538817989268</v>
      </c>
      <c r="I68">
        <v>2.0623162142726921</v>
      </c>
      <c r="J68">
        <v>6.4943470594939514</v>
      </c>
      <c r="K68">
        <v>7.4955614420394872</v>
      </c>
      <c r="L68">
        <v>7.0783149804857963</v>
      </c>
      <c r="M68">
        <v>11.3355951548586</v>
      </c>
      <c r="N68">
        <v>8.6745316243263879</v>
      </c>
      <c r="O68">
        <v>9.7973683266378266</v>
      </c>
      <c r="P68">
        <v>6.7664984506788848</v>
      </c>
      <c r="Q68">
        <v>6.7769304176387264</v>
      </c>
      <c r="R68">
        <v>1.5135153223215141</v>
      </c>
      <c r="S68">
        <v>2.4053627569458018</v>
      </c>
      <c r="T68">
        <v>1.3537383242132</v>
      </c>
      <c r="U68">
        <v>2.3454301834896851</v>
      </c>
      <c r="V68">
        <v>1.7653641718552009</v>
      </c>
      <c r="W68" t="s">
        <v>156</v>
      </c>
      <c r="X68" t="s">
        <v>157</v>
      </c>
      <c r="Y68" t="s">
        <v>158</v>
      </c>
      <c r="Z68" t="s">
        <v>159</v>
      </c>
      <c r="AA68" t="s">
        <v>160</v>
      </c>
      <c r="AB68" t="s">
        <v>161</v>
      </c>
      <c r="AC68">
        <v>11.31110207033154</v>
      </c>
      <c r="AD68">
        <v>1.817853047510263</v>
      </c>
      <c r="AE68">
        <v>2.6800604230645022</v>
      </c>
      <c r="AF68">
        <v>2.0156157159965571</v>
      </c>
      <c r="AG68">
        <v>3.791579759477937</v>
      </c>
      <c r="AH68">
        <v>6.4500912300964899</v>
      </c>
      <c r="AI68"/>
      <c r="AJ68"/>
      <c r="AK68"/>
      <c r="AL68"/>
      <c r="AM68"/>
      <c r="AN68"/>
      <c r="AO68"/>
      <c r="AP68"/>
      <c r="AQ68"/>
      <c r="AR68"/>
      <c r="AS68"/>
      <c r="AT68"/>
      <c r="AU68"/>
      <c r="AV68"/>
      <c r="AW68"/>
      <c r="AX68"/>
      <c r="AY68"/>
      <c r="AZ68"/>
      <c r="BA68"/>
      <c r="BB68"/>
      <c r="BC68"/>
    </row>
    <row r="69">
      <c r="A69" t="s">
        <v>465</v>
      </c>
      <c r="B69">
        <v>2009</v>
      </c>
      <c r="C69" t="s">
        <v>469</v>
      </c>
      <c r="D69">
        <v>20</v>
      </c>
      <c r="E69" t="s">
        <v>60</v>
      </c>
      <c r="F69" t="s">
        <v>22</v>
      </c>
      <c r="G69" t="s">
        <v>481</v>
      </c>
      <c r="H69">
        <v>22.712460615474011</v>
      </c>
      <c r="I69">
        <v>14.90185586646021</v>
      </c>
      <c r="J69">
        <v>6.5283674376352963</v>
      </c>
      <c r="K69">
        <v>6.2730269686555724</v>
      </c>
      <c r="L69">
        <v>4.1041425574625663</v>
      </c>
      <c r="M69">
        <v>8.2022493919726998</v>
      </c>
      <c r="N69">
        <v>4.6380827055447904</v>
      </c>
      <c r="O69">
        <v>9.2836266052053134</v>
      </c>
      <c r="P69">
        <v>3.0725553891388699</v>
      </c>
      <c r="Q69">
        <v>5.6075501063474036</v>
      </c>
      <c r="R69">
        <v>23.968432037197999</v>
      </c>
      <c r="S69">
        <v>25.169186341284441</v>
      </c>
      <c r="T69">
        <v>13.64046116836823</v>
      </c>
      <c r="U69">
        <v>9.0320338381234961</v>
      </c>
      <c r="V69">
        <v>2.729137033531202</v>
      </c>
      <c r="W69" t="s">
        <v>156</v>
      </c>
      <c r="X69" t="s">
        <v>157</v>
      </c>
      <c r="Y69" t="s">
        <v>158</v>
      </c>
      <c r="Z69" t="s">
        <v>159</v>
      </c>
      <c r="AA69" t="s">
        <v>160</v>
      </c>
      <c r="AB69" t="s">
        <v>161</v>
      </c>
      <c r="AC69">
        <v>2.3884960437171969</v>
      </c>
      <c r="AD69">
        <v>14.092875936324729</v>
      </c>
      <c r="AE69">
        <v>23.71250462732689</v>
      </c>
      <c r="AF69">
        <v>8.8843117980441093</v>
      </c>
      <c r="AG69">
        <v>20.719220599493241</v>
      </c>
      <c r="AH69">
        <v>3.9365700799799161</v>
      </c>
      <c r="AI69"/>
      <c r="AJ69"/>
      <c r="AK69"/>
      <c r="AL69"/>
      <c r="AM69"/>
      <c r="AN69"/>
      <c r="AO69"/>
      <c r="AP69"/>
      <c r="AQ69"/>
      <c r="AR69"/>
      <c r="AS69"/>
      <c r="AT69"/>
      <c r="AU69"/>
      <c r="AV69"/>
      <c r="AW69"/>
      <c r="AX69"/>
      <c r="AY69"/>
      <c r="AZ69"/>
      <c r="BA69"/>
      <c r="BB69"/>
      <c r="BC69"/>
    </row>
    <row r="70">
      <c r="A70" t="s">
        <v>465</v>
      </c>
      <c r="B70">
        <v>2009</v>
      </c>
      <c r="C70" t="s">
        <v>469</v>
      </c>
      <c r="D70">
        <v>21</v>
      </c>
      <c r="E70" t="s">
        <v>60</v>
      </c>
      <c r="F70" t="s">
        <v>17</v>
      </c>
      <c r="G70" t="s">
        <v>482</v>
      </c>
      <c r="H70">
        <v>32.804129937488199</v>
      </c>
      <c r="I70">
        <v>18.57181464087229</v>
      </c>
      <c r="J70">
        <v>8.0196975690232435</v>
      </c>
      <c r="K70">
        <v>1.189177450609997</v>
      </c>
      <c r="L70">
        <v>0.2429523008374842</v>
      </c>
      <c r="M70">
        <v>0.38166064949020101</v>
      </c>
      <c r="N70">
        <v>0.0373939502091672</v>
      </c>
      <c r="O70">
        <v>0</v>
      </c>
      <c r="P70">
        <v>0.26318102973421148</v>
      </c>
      <c r="Q70">
        <v>0.2684163153369476</v>
      </c>
      <c r="R70">
        <v>31.516411423933931</v>
      </c>
      <c r="S70">
        <v>33.359041987236211</v>
      </c>
      <c r="T70">
        <v>24.825978640122699</v>
      </c>
      <c r="U70">
        <v>12.786960045553689</v>
      </c>
      <c r="V70">
        <v>9.0026543737087419</v>
      </c>
      <c r="W70" t="s">
        <v>156</v>
      </c>
      <c r="X70" t="s">
        <v>157</v>
      </c>
      <c r="Y70" t="s">
        <v>158</v>
      </c>
      <c r="Z70" t="s">
        <v>159</v>
      </c>
      <c r="AA70" t="s">
        <v>160</v>
      </c>
      <c r="AB70" t="s">
        <v>161</v>
      </c>
      <c r="AC70">
        <v>0.10200334997642641</v>
      </c>
      <c r="AD70">
        <v>6.8700350414899214</v>
      </c>
      <c r="AE70">
        <v>9.2859847960605446</v>
      </c>
      <c r="AF70">
        <v>23.928497668737322</v>
      </c>
      <c r="AG70">
        <v>33.599095551374987</v>
      </c>
      <c r="AH70">
        <v>32.827241389662333</v>
      </c>
      <c r="AI70"/>
      <c r="AJ70"/>
      <c r="AK70"/>
      <c r="AL70"/>
      <c r="AM70"/>
      <c r="AN70"/>
      <c r="AO70"/>
      <c r="AP70"/>
      <c r="AQ70"/>
      <c r="AR70"/>
      <c r="AS70"/>
      <c r="AT70"/>
      <c r="AU70"/>
      <c r="AV70"/>
      <c r="AW70"/>
      <c r="AX70"/>
      <c r="AY70"/>
      <c r="AZ70"/>
      <c r="BA70"/>
      <c r="BB70"/>
      <c r="BC70"/>
    </row>
    <row r="71">
      <c r="A71" t="s">
        <v>465</v>
      </c>
      <c r="B71">
        <v>2009</v>
      </c>
      <c r="C71" t="s">
        <v>469</v>
      </c>
      <c r="D71">
        <v>29</v>
      </c>
      <c r="E71" t="s">
        <v>57</v>
      </c>
      <c r="F71" t="s">
        <v>49</v>
      </c>
      <c r="G71" t="s">
        <v>483</v>
      </c>
      <c r="H71">
        <v>0</v>
      </c>
      <c r="I71">
        <v>0</v>
      </c>
      <c r="J71">
        <v>3.0873774889760881</v>
      </c>
      <c r="K71">
        <v>12.79527906093155</v>
      </c>
      <c r="L71">
        <v>25.97348970544212</v>
      </c>
      <c r="M71">
        <v>4.0295643646426083</v>
      </c>
      <c r="N71">
        <v>15.37941021160214</v>
      </c>
      <c r="O71">
        <v>15.72595102047403</v>
      </c>
      <c r="P71">
        <v>21.30567200300683</v>
      </c>
      <c r="Q71">
        <v>32.071344268070852</v>
      </c>
      <c r="R71">
        <v>0</v>
      </c>
      <c r="S71">
        <v>0</v>
      </c>
      <c r="T71">
        <v>0</v>
      </c>
      <c r="U71">
        <v>0</v>
      </c>
      <c r="V71">
        <v>2.4116418505671771</v>
      </c>
      <c r="W71" t="s">
        <v>156</v>
      </c>
      <c r="X71" t="s">
        <v>157</v>
      </c>
      <c r="Y71" t="s">
        <v>158</v>
      </c>
      <c r="Z71" t="s">
        <v>159</v>
      </c>
      <c r="AA71" t="s">
        <v>160</v>
      </c>
      <c r="AB71" t="s">
        <v>161</v>
      </c>
      <c r="AC71">
        <v>33.795589951597208</v>
      </c>
      <c r="AD71">
        <v>0</v>
      </c>
      <c r="AE71">
        <v>0</v>
      </c>
      <c r="AF71">
        <v>1.3595226640193789</v>
      </c>
      <c r="AG71">
        <v>0</v>
      </c>
      <c r="AH71">
        <v>0.1482541225433959</v>
      </c>
      <c r="AI71"/>
      <c r="AJ71"/>
      <c r="AK71"/>
      <c r="AL71"/>
      <c r="AM71"/>
      <c r="AN71"/>
      <c r="AO71"/>
      <c r="AP71"/>
      <c r="AQ71"/>
      <c r="AR71"/>
      <c r="AS71"/>
      <c r="AT71"/>
      <c r="AU71"/>
      <c r="AV71"/>
      <c r="AW71"/>
      <c r="AX71"/>
      <c r="AY71"/>
      <c r="AZ71"/>
      <c r="BA71"/>
      <c r="BB71"/>
      <c r="BC71"/>
    </row>
    <row r="72">
      <c r="A72" t="s">
        <v>465</v>
      </c>
      <c r="B72">
        <v>2009</v>
      </c>
      <c r="C72" t="s">
        <v>469</v>
      </c>
      <c r="D72">
        <v>30</v>
      </c>
      <c r="E72" t="s">
        <v>57</v>
      </c>
      <c r="F72" t="s">
        <v>48</v>
      </c>
      <c r="G72" t="s">
        <v>196</v>
      </c>
      <c r="H72">
        <v>100</v>
      </c>
      <c r="I72">
        <v>100</v>
      </c>
      <c r="J72">
        <v>96.912622511023983</v>
      </c>
      <c r="K72">
        <v>87.204720939068523</v>
      </c>
      <c r="L72">
        <v>74.026510294557838</v>
      </c>
      <c r="M72">
        <v>95.970435635357347</v>
      </c>
      <c r="N72">
        <v>84.620589788397822</v>
      </c>
      <c r="O72">
        <v>84.274048979525944</v>
      </c>
      <c r="P72">
        <v>78.694327996993138</v>
      </c>
      <c r="Q72">
        <v>67.928655731929155</v>
      </c>
      <c r="R72">
        <v>100</v>
      </c>
      <c r="S72">
        <v>100</v>
      </c>
      <c r="T72">
        <v>100</v>
      </c>
      <c r="U72">
        <v>100</v>
      </c>
      <c r="V72">
        <v>97.588358149432793</v>
      </c>
      <c r="W72" t="s">
        <v>156</v>
      </c>
      <c r="X72" t="s">
        <v>157</v>
      </c>
      <c r="Y72" t="s">
        <v>158</v>
      </c>
      <c r="Z72" t="s">
        <v>159</v>
      </c>
      <c r="AA72" t="s">
        <v>160</v>
      </c>
      <c r="AB72" t="s">
        <v>161</v>
      </c>
      <c r="AC72">
        <v>66.204410048403005</v>
      </c>
      <c r="AD72">
        <v>100</v>
      </c>
      <c r="AE72">
        <v>100</v>
      </c>
      <c r="AF72">
        <v>98.64047733598062</v>
      </c>
      <c r="AG72">
        <v>100</v>
      </c>
      <c r="AH72">
        <v>99.851745877456622</v>
      </c>
      <c r="AI72"/>
      <c r="AJ72"/>
      <c r="AK72"/>
      <c r="AL72"/>
      <c r="AM72"/>
      <c r="AN72"/>
      <c r="AO72"/>
      <c r="AP72"/>
      <c r="AQ72"/>
      <c r="AR72"/>
      <c r="AS72"/>
      <c r="AT72"/>
      <c r="AU72"/>
      <c r="AV72"/>
      <c r="AW72"/>
      <c r="AX72"/>
      <c r="AY72"/>
      <c r="AZ72"/>
      <c r="BA72"/>
      <c r="BB72"/>
      <c r="BC72"/>
    </row>
    <row r="73">
      <c r="A73" t="s">
        <v>465</v>
      </c>
      <c r="B73">
        <v>2009</v>
      </c>
      <c r="C73" t="s">
        <v>469</v>
      </c>
      <c r="D73">
        <v>31</v>
      </c>
      <c r="E73" t="s">
        <v>104</v>
      </c>
      <c r="F73" t="s">
        <v>49</v>
      </c>
      <c r="G73" t="s">
        <v>484</v>
      </c>
      <c r="H73">
        <v>0</v>
      </c>
      <c r="I73">
        <v>0</v>
      </c>
      <c r="J73">
        <v>1.819067807034499</v>
      </c>
      <c r="K73">
        <v>7.6799214140078949</v>
      </c>
      <c r="L73">
        <v>14.94743067076147</v>
      </c>
      <c r="M73">
        <v>2.7777515001562412</v>
      </c>
      <c r="N73">
        <v>7.9589534771988477</v>
      </c>
      <c r="O73">
        <v>10.26739652681424</v>
      </c>
      <c r="P73">
        <v>9.1702921775442778</v>
      </c>
      <c r="Q73">
        <v>20.33033480344951</v>
      </c>
      <c r="R73">
        <v>0</v>
      </c>
      <c r="S73">
        <v>0</v>
      </c>
      <c r="T73">
        <v>0</v>
      </c>
      <c r="U73">
        <v>0</v>
      </c>
      <c r="V73">
        <v>2.4116418505671771</v>
      </c>
      <c r="W73" t="s">
        <v>156</v>
      </c>
      <c r="X73" t="s">
        <v>157</v>
      </c>
      <c r="Y73" t="s">
        <v>158</v>
      </c>
      <c r="Z73" t="s">
        <v>159</v>
      </c>
      <c r="AA73" t="s">
        <v>160</v>
      </c>
      <c r="AB73" t="s">
        <v>161</v>
      </c>
      <c r="AC73">
        <v>19.269887423241151</v>
      </c>
      <c r="AD73">
        <v>0</v>
      </c>
      <c r="AE73">
        <v>0</v>
      </c>
      <c r="AF73">
        <v>1.3595226640193789</v>
      </c>
      <c r="AG73">
        <v>0</v>
      </c>
      <c r="AH73">
        <v>0.1482541225433959</v>
      </c>
      <c r="AI73"/>
      <c r="AJ73"/>
      <c r="AK73"/>
      <c r="AL73"/>
      <c r="AM73"/>
      <c r="AN73"/>
      <c r="AO73"/>
      <c r="AP73"/>
      <c r="AQ73"/>
      <c r="AR73"/>
      <c r="AS73"/>
      <c r="AT73"/>
      <c r="AU73"/>
      <c r="AV73"/>
      <c r="AW73"/>
      <c r="AX73"/>
      <c r="AY73"/>
      <c r="AZ73"/>
      <c r="BA73"/>
      <c r="BB73"/>
      <c r="BC73"/>
    </row>
    <row r="74">
      <c r="A74" t="s">
        <v>465</v>
      </c>
      <c r="B74">
        <v>2009</v>
      </c>
      <c r="C74" t="s">
        <v>469</v>
      </c>
      <c r="D74">
        <v>32</v>
      </c>
      <c r="E74" t="s">
        <v>104</v>
      </c>
      <c r="F74" t="s">
        <v>48</v>
      </c>
      <c r="G74" t="s">
        <v>196</v>
      </c>
      <c r="H74">
        <v>100</v>
      </c>
      <c r="I74">
        <v>100</v>
      </c>
      <c r="J74">
        <v>98.180932192965557</v>
      </c>
      <c r="K74">
        <v>92.320078585992178</v>
      </c>
      <c r="L74">
        <v>85.052569329238452</v>
      </c>
      <c r="M74">
        <v>97.222248499843758</v>
      </c>
      <c r="N74">
        <v>92.041046522801139</v>
      </c>
      <c r="O74">
        <v>89.732603473185748</v>
      </c>
      <c r="P74">
        <v>90.829707822455688</v>
      </c>
      <c r="Q74">
        <v>79.669665196550483</v>
      </c>
      <c r="R74">
        <v>100</v>
      </c>
      <c r="S74">
        <v>100</v>
      </c>
      <c r="T74">
        <v>100</v>
      </c>
      <c r="U74">
        <v>100</v>
      </c>
      <c r="V74">
        <v>97.588358149432793</v>
      </c>
      <c r="W74" t="s">
        <v>156</v>
      </c>
      <c r="X74" t="s">
        <v>157</v>
      </c>
      <c r="Y74" t="s">
        <v>158</v>
      </c>
      <c r="Z74" t="s">
        <v>159</v>
      </c>
      <c r="AA74" t="s">
        <v>160</v>
      </c>
      <c r="AB74" t="s">
        <v>161</v>
      </c>
      <c r="AC74">
        <v>80.730112576758955</v>
      </c>
      <c r="AD74">
        <v>100</v>
      </c>
      <c r="AE74">
        <v>100</v>
      </c>
      <c r="AF74">
        <v>98.64047733598062</v>
      </c>
      <c r="AG74">
        <v>100</v>
      </c>
      <c r="AH74">
        <v>99.851745877456622</v>
      </c>
      <c r="AI74"/>
      <c r="AJ74"/>
      <c r="AK74"/>
      <c r="AL74"/>
      <c r="AM74"/>
      <c r="AN74"/>
      <c r="AO74"/>
      <c r="AP74"/>
      <c r="AQ74"/>
      <c r="AR74"/>
      <c r="AS74"/>
      <c r="AT74"/>
      <c r="AU74"/>
      <c r="AV74"/>
      <c r="AW74"/>
      <c r="AX74"/>
      <c r="AY74"/>
      <c r="AZ74"/>
      <c r="BA74"/>
      <c r="BB74"/>
      <c r="BC74"/>
    </row>
    <row r="75">
      <c r="A75" t="s">
        <v>465</v>
      </c>
      <c r="B75">
        <v>2009</v>
      </c>
      <c r="C75" t="s">
        <v>469</v>
      </c>
      <c r="D75">
        <v>58</v>
      </c>
      <c r="E75" t="s">
        <v>163</v>
      </c>
      <c r="F75" t="s">
        <v>164</v>
      </c>
      <c r="G75" t="s">
        <v>196</v>
      </c>
      <c r="H75">
        <v>0</v>
      </c>
      <c r="I75">
        <v>0</v>
      </c>
      <c r="J75">
        <v>0.22994772437160119</v>
      </c>
      <c r="K75">
        <v>2.1278901344581822</v>
      </c>
      <c r="L75">
        <v>6.0069470463803256</v>
      </c>
      <c r="M75">
        <v>0.41886267809497268</v>
      </c>
      <c r="N75">
        <v>3.435975701773601</v>
      </c>
      <c r="O75">
        <v>1.269001067819191</v>
      </c>
      <c r="P75">
        <v>1.7081792429902389</v>
      </c>
      <c r="Q75">
        <v>8.5954645550663802</v>
      </c>
      <c r="R75">
        <v>0</v>
      </c>
      <c r="S75">
        <v>0</v>
      </c>
      <c r="T75">
        <v>0</v>
      </c>
      <c r="U75">
        <v>0</v>
      </c>
      <c r="V75">
        <v>2.4116418505671771</v>
      </c>
      <c r="W75" t="s">
        <v>156</v>
      </c>
      <c r="X75" t="s">
        <v>157</v>
      </c>
      <c r="Y75" t="s">
        <v>158</v>
      </c>
      <c r="Z75" t="s">
        <v>159</v>
      </c>
      <c r="AA75" t="s">
        <v>160</v>
      </c>
      <c r="AB75" t="s">
        <v>161</v>
      </c>
      <c r="AC75">
        <v>5.8412345156716103</v>
      </c>
      <c r="AD75">
        <v>0</v>
      </c>
      <c r="AE75">
        <v>0</v>
      </c>
      <c r="AF75">
        <v>1.3637808422664099</v>
      </c>
      <c r="AG75">
        <v>0</v>
      </c>
      <c r="AH75">
        <v>0.1482541225433959</v>
      </c>
      <c r="AI75"/>
      <c r="AJ75"/>
      <c r="AK75"/>
      <c r="AL75"/>
      <c r="AM75"/>
      <c r="AN75"/>
      <c r="AO75"/>
      <c r="AP75"/>
      <c r="AQ75"/>
      <c r="AR75"/>
      <c r="AS75"/>
      <c r="AT75"/>
      <c r="AU75"/>
      <c r="AV75"/>
      <c r="AW75"/>
      <c r="AX75"/>
      <c r="AY75"/>
      <c r="AZ75"/>
      <c r="BA75"/>
      <c r="BB75"/>
      <c r="BC75"/>
    </row>
    <row r="76">
      <c r="A76" t="s">
        <v>465</v>
      </c>
      <c r="B76">
        <v>2009</v>
      </c>
      <c r="C76" t="s">
        <v>469</v>
      </c>
      <c r="D76">
        <v>59</v>
      </c>
      <c r="E76" t="s">
        <v>163</v>
      </c>
      <c r="F76" t="s">
        <v>165</v>
      </c>
      <c r="G76" t="s">
        <v>196</v>
      </c>
      <c r="H76">
        <v>0</v>
      </c>
      <c r="I76">
        <v>0</v>
      </c>
      <c r="J76">
        <v>1.591671412928398</v>
      </c>
      <c r="K76">
        <v>5.5520312795497153</v>
      </c>
      <c r="L76">
        <v>8.9852943069076741</v>
      </c>
      <c r="M76">
        <v>2.3588888220612678</v>
      </c>
      <c r="N76">
        <v>4.5229777754252476</v>
      </c>
      <c r="O76">
        <v>8.9983954589950486</v>
      </c>
      <c r="P76">
        <v>7.462112934554038</v>
      </c>
      <c r="Q76">
        <v>11.868544443210689</v>
      </c>
      <c r="R76">
        <v>0</v>
      </c>
      <c r="S76">
        <v>0</v>
      </c>
      <c r="T76">
        <v>0</v>
      </c>
      <c r="U76">
        <v>0</v>
      </c>
      <c r="V76">
        <v>0</v>
      </c>
      <c r="W76" t="s">
        <v>156</v>
      </c>
      <c r="X76" t="s">
        <v>157</v>
      </c>
      <c r="Y76" t="s">
        <v>158</v>
      </c>
      <c r="Z76" t="s">
        <v>159</v>
      </c>
      <c r="AA76" t="s">
        <v>160</v>
      </c>
      <c r="AB76" t="s">
        <v>161</v>
      </c>
      <c r="AC76">
        <v>13.428652907569541</v>
      </c>
      <c r="AD76">
        <v>0</v>
      </c>
      <c r="AE76">
        <v>0</v>
      </c>
      <c r="AF76">
        <v>0</v>
      </c>
      <c r="AG76">
        <v>0</v>
      </c>
      <c r="AH76">
        <v>0</v>
      </c>
      <c r="AI76"/>
      <c r="AJ76"/>
      <c r="AK76"/>
      <c r="AL76"/>
      <c r="AM76"/>
      <c r="AN76"/>
      <c r="AO76"/>
      <c r="AP76"/>
      <c r="AQ76"/>
      <c r="AR76"/>
      <c r="AS76"/>
      <c r="AT76"/>
      <c r="AU76"/>
      <c r="AV76"/>
      <c r="AW76"/>
      <c r="AX76"/>
      <c r="AY76"/>
      <c r="AZ76"/>
      <c r="BA76"/>
      <c r="BB76"/>
      <c r="BC76"/>
    </row>
    <row r="77">
      <c r="A77" t="s">
        <v>465</v>
      </c>
      <c r="B77">
        <v>2009</v>
      </c>
      <c r="C77" t="s">
        <v>469</v>
      </c>
      <c r="D77">
        <v>60</v>
      </c>
      <c r="E77" t="s">
        <v>163</v>
      </c>
      <c r="F77" t="s">
        <v>166</v>
      </c>
      <c r="G77" t="s">
        <v>196</v>
      </c>
      <c r="H77">
        <v>0</v>
      </c>
      <c r="I77">
        <v>0</v>
      </c>
      <c r="J77">
        <v>1.270088547394022</v>
      </c>
      <c r="K77">
        <v>5.1153576469236519</v>
      </c>
      <c r="L77">
        <v>11.05911389486395</v>
      </c>
      <c r="M77">
        <v>1.251812864486368</v>
      </c>
      <c r="N77">
        <v>7.4204567344032828</v>
      </c>
      <c r="O77">
        <v>5.4585544936597907</v>
      </c>
      <c r="P77">
        <v>12.135379825462561</v>
      </c>
      <c r="Q77">
        <v>11.818207897496119</v>
      </c>
      <c r="R77">
        <v>0</v>
      </c>
      <c r="S77">
        <v>0</v>
      </c>
      <c r="T77">
        <v>0</v>
      </c>
      <c r="U77">
        <v>0</v>
      </c>
      <c r="V77">
        <v>0</v>
      </c>
      <c r="W77" t="s">
        <v>156</v>
      </c>
      <c r="X77" t="s">
        <v>157</v>
      </c>
      <c r="Y77" t="s">
        <v>158</v>
      </c>
      <c r="Z77" t="s">
        <v>159</v>
      </c>
      <c r="AA77" t="s">
        <v>160</v>
      </c>
      <c r="AB77" t="s">
        <v>161</v>
      </c>
      <c r="AC77">
        <v>14.525702528356049</v>
      </c>
      <c r="AD77">
        <v>0</v>
      </c>
      <c r="AE77">
        <v>0</v>
      </c>
      <c r="AF77">
        <v>0</v>
      </c>
      <c r="AG77">
        <v>0</v>
      </c>
      <c r="AH77">
        <v>0</v>
      </c>
      <c r="AI77"/>
      <c r="AJ77"/>
      <c r="AK77"/>
      <c r="AL77"/>
      <c r="AM77"/>
      <c r="AN77"/>
      <c r="AO77"/>
      <c r="AP77"/>
      <c r="AQ77"/>
      <c r="AR77"/>
      <c r="AS77"/>
      <c r="AT77"/>
      <c r="AU77"/>
      <c r="AV77"/>
      <c r="AW77"/>
      <c r="AX77"/>
      <c r="AY77"/>
      <c r="AZ77"/>
      <c r="BA77"/>
      <c r="BB77"/>
      <c r="BC77"/>
    </row>
    <row r="78">
      <c r="A78" t="s">
        <v>465</v>
      </c>
      <c r="B78">
        <v>2009</v>
      </c>
      <c r="C78" t="s">
        <v>469</v>
      </c>
      <c r="D78">
        <v>61</v>
      </c>
      <c r="E78" t="s">
        <v>163</v>
      </c>
      <c r="F78" t="s">
        <v>167</v>
      </c>
      <c r="G78" t="s">
        <v>196</v>
      </c>
      <c r="H78">
        <v>0.78607676131008963</v>
      </c>
      <c r="I78">
        <v>2.0074814919682389</v>
      </c>
      <c r="J78">
        <v>2.7809677385522709</v>
      </c>
      <c r="K78">
        <v>2.631680133919363</v>
      </c>
      <c r="L78">
        <v>3.3542961562921518</v>
      </c>
      <c r="M78">
        <v>2.776966674504195</v>
      </c>
      <c r="N78">
        <v>5.0018585728747347</v>
      </c>
      <c r="O78">
        <v>3.8185247070286161</v>
      </c>
      <c r="P78">
        <v>4.1441573961404004</v>
      </c>
      <c r="Q78">
        <v>2.281358600800409</v>
      </c>
      <c r="R78">
        <v>0.96951668735498642</v>
      </c>
      <c r="S78">
        <v>0.36138011894252681</v>
      </c>
      <c r="T78">
        <v>1.7549623601096329</v>
      </c>
      <c r="U78">
        <v>2.2125813020849638</v>
      </c>
      <c r="V78">
        <v>0.78964761650920579</v>
      </c>
      <c r="W78" t="s">
        <v>156</v>
      </c>
      <c r="X78" t="s">
        <v>157</v>
      </c>
      <c r="Y78" t="s">
        <v>158</v>
      </c>
      <c r="Z78" t="s">
        <v>159</v>
      </c>
      <c r="AA78" t="s">
        <v>160</v>
      </c>
      <c r="AB78" t="s">
        <v>161</v>
      </c>
      <c r="AC78">
        <v>2.180748337663974</v>
      </c>
      <c r="AD78">
        <v>0.81700427603518722</v>
      </c>
      <c r="AE78">
        <v>0</v>
      </c>
      <c r="AF78">
        <v>6.4901078879404359</v>
      </c>
      <c r="AG78">
        <v>0</v>
      </c>
      <c r="AH78">
        <v>4.2754984752641967</v>
      </c>
      <c r="AI78"/>
      <c r="AJ78"/>
      <c r="AK78"/>
      <c r="AL78"/>
      <c r="AM78"/>
      <c r="AN78"/>
      <c r="AO78"/>
      <c r="AP78"/>
      <c r="AQ78"/>
      <c r="AR78"/>
      <c r="AS78"/>
      <c r="AT78"/>
      <c r="AU78"/>
      <c r="AV78"/>
      <c r="AW78"/>
      <c r="AX78"/>
      <c r="AY78"/>
      <c r="AZ78"/>
      <c r="BA78"/>
      <c r="BB78"/>
      <c r="BC78"/>
    </row>
    <row r="79">
      <c r="A79" t="s">
        <v>465</v>
      </c>
      <c r="B79">
        <v>2009</v>
      </c>
      <c r="C79" t="s">
        <v>469</v>
      </c>
      <c r="D79">
        <v>62</v>
      </c>
      <c r="E79" t="s">
        <v>163</v>
      </c>
      <c r="F79" t="s">
        <v>168</v>
      </c>
      <c r="G79" t="s">
        <v>196</v>
      </c>
      <c r="H79">
        <v>42.951219664042988</v>
      </c>
      <c r="I79">
        <v>64.305744297204342</v>
      </c>
      <c r="J79">
        <v>79.20433893119457</v>
      </c>
      <c r="K79">
        <v>74.887797584226817</v>
      </c>
      <c r="L79">
        <v>59.812229171858043</v>
      </c>
      <c r="M79">
        <v>84.358228478555347</v>
      </c>
      <c r="N79">
        <v>74.888423092168054</v>
      </c>
      <c r="O79">
        <v>66.494622808553274</v>
      </c>
      <c r="P79">
        <v>62.894118278459679</v>
      </c>
      <c r="Q79">
        <v>53.796867472819997</v>
      </c>
      <c r="R79">
        <v>42.859614788470182</v>
      </c>
      <c r="S79">
        <v>40.419807282823193</v>
      </c>
      <c r="T79">
        <v>59.56723599085624</v>
      </c>
      <c r="U79">
        <v>75.989394703816842</v>
      </c>
      <c r="V79">
        <v>84.279716275270644</v>
      </c>
      <c r="W79" t="s">
        <v>156</v>
      </c>
      <c r="X79" t="s">
        <v>157</v>
      </c>
      <c r="Y79" t="s">
        <v>158</v>
      </c>
      <c r="Z79" t="s">
        <v>159</v>
      </c>
      <c r="AA79" t="s">
        <v>160</v>
      </c>
      <c r="AB79" t="s">
        <v>161</v>
      </c>
      <c r="AC79">
        <v>54.08253794147069</v>
      </c>
      <c r="AD79">
        <v>78.120623832964796</v>
      </c>
      <c r="AE79">
        <v>65.994803481828313</v>
      </c>
      <c r="AF79">
        <v>59.325381808199459</v>
      </c>
      <c r="AG79">
        <v>44.604794287356988</v>
      </c>
      <c r="AH79">
        <v>58.01319039590831</v>
      </c>
      <c r="AI79"/>
      <c r="AJ79"/>
      <c r="AK79"/>
      <c r="AL79"/>
      <c r="AM79"/>
      <c r="AN79"/>
      <c r="AO79"/>
      <c r="AP79"/>
      <c r="AQ79"/>
      <c r="AR79"/>
      <c r="AS79"/>
      <c r="AT79"/>
      <c r="AU79"/>
      <c r="AV79"/>
      <c r="AW79"/>
      <c r="AX79"/>
      <c r="AY79"/>
      <c r="AZ79"/>
      <c r="BA79"/>
      <c r="BB79"/>
      <c r="BC79"/>
    </row>
    <row r="80">
      <c r="A80" t="s">
        <v>465</v>
      </c>
      <c r="B80">
        <v>2009</v>
      </c>
      <c r="C80" t="s">
        <v>469</v>
      </c>
      <c r="D80">
        <v>63</v>
      </c>
      <c r="E80" t="s">
        <v>163</v>
      </c>
      <c r="F80" t="s">
        <v>169</v>
      </c>
      <c r="G80" t="s">
        <v>196</v>
      </c>
      <c r="H80">
        <v>7.2211688104426202</v>
      </c>
      <c r="I80">
        <v>6.3217983310756916</v>
      </c>
      <c r="J80">
        <v>4.7609070157785638</v>
      </c>
      <c r="K80">
        <v>5.9925228827119028</v>
      </c>
      <c r="L80">
        <v>3.592236280545765</v>
      </c>
      <c r="M80">
        <v>7.2721239514816638</v>
      </c>
      <c r="N80">
        <v>4.0699464887427217</v>
      </c>
      <c r="O80">
        <v>9.1371310317526326</v>
      </c>
      <c r="P80">
        <v>2.9796922810486519</v>
      </c>
      <c r="Q80">
        <v>4.7204169396839406</v>
      </c>
      <c r="R80">
        <v>6.3496207417217594</v>
      </c>
      <c r="S80">
        <v>8.2093451940958797</v>
      </c>
      <c r="T80">
        <v>5.470395263374531</v>
      </c>
      <c r="U80">
        <v>5.8950878969598746</v>
      </c>
      <c r="V80">
        <v>1.715080525386512</v>
      </c>
      <c r="W80" t="s">
        <v>156</v>
      </c>
      <c r="X80" t="s">
        <v>157</v>
      </c>
      <c r="Y80" t="s">
        <v>158</v>
      </c>
      <c r="Z80" t="s">
        <v>159</v>
      </c>
      <c r="AA80" t="s">
        <v>160</v>
      </c>
      <c r="AB80" t="s">
        <v>161</v>
      </c>
      <c r="AC80">
        <v>2.3884960437171938</v>
      </c>
      <c r="AD80">
        <v>6.6996557302042739</v>
      </c>
      <c r="AE80">
        <v>7.7562932166400627</v>
      </c>
      <c r="AF80">
        <v>6.5438784017245402</v>
      </c>
      <c r="AG80">
        <v>8.3941450038916248</v>
      </c>
      <c r="AH80">
        <v>2.234362206589287</v>
      </c>
      <c r="AI80"/>
      <c r="AJ80"/>
      <c r="AK80"/>
      <c r="AL80"/>
      <c r="AM80"/>
      <c r="AN80"/>
      <c r="AO80"/>
      <c r="AP80"/>
      <c r="AQ80"/>
      <c r="AR80"/>
      <c r="AS80"/>
      <c r="AT80"/>
      <c r="AU80"/>
      <c r="AV80"/>
      <c r="AW80"/>
      <c r="AX80"/>
      <c r="AY80"/>
      <c r="AZ80"/>
      <c r="BA80"/>
      <c r="BB80"/>
      <c r="BC80"/>
    </row>
    <row r="81">
      <c r="A81" t="s">
        <v>465</v>
      </c>
      <c r="B81">
        <v>2009</v>
      </c>
      <c r="C81" t="s">
        <v>469</v>
      </c>
      <c r="D81">
        <v>64</v>
      </c>
      <c r="E81" t="s">
        <v>163</v>
      </c>
      <c r="F81" t="s">
        <v>170</v>
      </c>
      <c r="G81" t="s">
        <v>196</v>
      </c>
      <c r="H81">
        <v>0.72940204587533775</v>
      </c>
      <c r="I81">
        <v>0.21310370349491231</v>
      </c>
      <c r="J81">
        <v>0.31348878637136479</v>
      </c>
      <c r="K81">
        <v>0.045130590641497603</v>
      </c>
      <c r="L81">
        <v>0.015953532690481002</v>
      </c>
      <c r="M81">
        <v>0</v>
      </c>
      <c r="N81">
        <v>0</v>
      </c>
      <c r="O81">
        <v>0</v>
      </c>
      <c r="P81">
        <v>0</v>
      </c>
      <c r="Q81">
        <v>0.034990077274238397</v>
      </c>
      <c r="R81">
        <v>0.70236174062226941</v>
      </c>
      <c r="S81">
        <v>0.64290656269631852</v>
      </c>
      <c r="T81">
        <v>0.21136184054322851</v>
      </c>
      <c r="U81">
        <v>0.18187144918753351</v>
      </c>
      <c r="V81">
        <v>0.66427084164497141</v>
      </c>
      <c r="W81" t="s">
        <v>156</v>
      </c>
      <c r="X81" t="s">
        <v>157</v>
      </c>
      <c r="Y81" t="s">
        <v>158</v>
      </c>
      <c r="Z81" t="s">
        <v>159</v>
      </c>
      <c r="AA81" t="s">
        <v>160</v>
      </c>
      <c r="AB81" t="s">
        <v>161</v>
      </c>
      <c r="AC81">
        <v>0</v>
      </c>
      <c r="AD81">
        <v>0.099460913185366803</v>
      </c>
      <c r="AE81">
        <v>1.0440813209379161</v>
      </c>
      <c r="AF81">
        <v>0.122565614041083</v>
      </c>
      <c r="AG81">
        <v>1.2504879382449721</v>
      </c>
      <c r="AH81">
        <v>0.62279652591446644</v>
      </c>
      <c r="AI81"/>
      <c r="AJ81"/>
      <c r="AK81"/>
      <c r="AL81"/>
      <c r="AM81"/>
      <c r="AN81"/>
      <c r="AO81"/>
      <c r="AP81"/>
      <c r="AQ81"/>
      <c r="AR81"/>
      <c r="AS81"/>
      <c r="AT81"/>
      <c r="AU81"/>
      <c r="AV81"/>
      <c r="AW81"/>
      <c r="AX81"/>
      <c r="AY81"/>
      <c r="AZ81"/>
      <c r="BA81"/>
      <c r="BB81"/>
      <c r="BC81"/>
    </row>
    <row r="82">
      <c r="A82" t="s">
        <v>465</v>
      </c>
      <c r="B82">
        <v>2009</v>
      </c>
      <c r="C82" t="s">
        <v>469</v>
      </c>
      <c r="D82">
        <v>65</v>
      </c>
      <c r="E82" t="s">
        <v>163</v>
      </c>
      <c r="F82" t="s">
        <v>171</v>
      </c>
      <c r="G82" t="s">
        <v>196</v>
      </c>
      <c r="H82">
        <v>15.482371586770141</v>
      </c>
      <c r="I82">
        <v>8.5800575353845936</v>
      </c>
      <c r="J82">
        <v>1.6476099648529701</v>
      </c>
      <c r="K82">
        <v>0.28050408594373499</v>
      </c>
      <c r="L82">
        <v>0.2251498396764014</v>
      </c>
      <c r="M82">
        <v>0.93012544049095247</v>
      </c>
      <c r="N82">
        <v>0.56813621680204673</v>
      </c>
      <c r="O82">
        <v>0.14649557345265579</v>
      </c>
      <c r="P82">
        <v>0.092863108090215293</v>
      </c>
      <c r="Q82">
        <v>0.26825725910249459</v>
      </c>
      <c r="R82">
        <v>17.602474617896821</v>
      </c>
      <c r="S82">
        <v>16.959841147188719</v>
      </c>
      <c r="T82">
        <v>8.1700659049937272</v>
      </c>
      <c r="U82">
        <v>2.9341046023969999</v>
      </c>
      <c r="V82">
        <v>1.014056508144638</v>
      </c>
      <c r="W82" t="s">
        <v>156</v>
      </c>
      <c r="X82" t="s">
        <v>157</v>
      </c>
      <c r="Y82" t="s">
        <v>158</v>
      </c>
      <c r="Z82" t="s">
        <v>159</v>
      </c>
      <c r="AA82" t="s">
        <v>160</v>
      </c>
      <c r="AB82" t="s">
        <v>161</v>
      </c>
      <c r="AC82">
        <v>0</v>
      </c>
      <c r="AD82">
        <v>7.3932202061205796</v>
      </c>
      <c r="AE82">
        <v>15.91883718453318</v>
      </c>
      <c r="AF82">
        <v>2.129995541343439</v>
      </c>
      <c r="AG82">
        <v>12.151477219131371</v>
      </c>
      <c r="AH82">
        <v>1.7022078733906629</v>
      </c>
      <c r="AI82"/>
      <c r="AJ82"/>
      <c r="AK82"/>
      <c r="AL82"/>
      <c r="AM82"/>
      <c r="AN82"/>
      <c r="AO82"/>
      <c r="AP82"/>
      <c r="AQ82"/>
      <c r="AR82"/>
      <c r="AS82"/>
      <c r="AT82"/>
      <c r="AU82"/>
      <c r="AV82"/>
      <c r="AW82"/>
      <c r="AX82"/>
      <c r="AY82"/>
      <c r="AZ82"/>
      <c r="BA82"/>
      <c r="BB82"/>
      <c r="BC82"/>
    </row>
    <row r="83">
      <c r="A83" t="s">
        <v>465</v>
      </c>
      <c r="B83">
        <v>2009</v>
      </c>
      <c r="C83" t="s">
        <v>469</v>
      </c>
      <c r="D83">
        <v>66</v>
      </c>
      <c r="E83" t="s">
        <v>163</v>
      </c>
      <c r="F83" t="s">
        <v>172</v>
      </c>
      <c r="G83" t="s">
        <v>196</v>
      </c>
      <c r="H83">
        <v>32.804129937488199</v>
      </c>
      <c r="I83">
        <v>18.57181464087229</v>
      </c>
      <c r="J83">
        <v>8.0196975690232435</v>
      </c>
      <c r="K83">
        <v>1.189177450609997</v>
      </c>
      <c r="L83">
        <v>0.2429523008374842</v>
      </c>
      <c r="M83">
        <v>0.38166064949020101</v>
      </c>
      <c r="N83">
        <v>0.0373939502091672</v>
      </c>
      <c r="O83">
        <v>0</v>
      </c>
      <c r="P83">
        <v>0.26318102973421148</v>
      </c>
      <c r="Q83">
        <v>0.2684163153369476</v>
      </c>
      <c r="R83">
        <v>31.516411423933931</v>
      </c>
      <c r="S83">
        <v>33.359041987236211</v>
      </c>
      <c r="T83">
        <v>24.825978640122699</v>
      </c>
      <c r="U83">
        <v>12.786960045553689</v>
      </c>
      <c r="V83">
        <v>9.0026543737087419</v>
      </c>
      <c r="W83" t="s">
        <v>156</v>
      </c>
      <c r="X83" t="s">
        <v>157</v>
      </c>
      <c r="Y83" t="s">
        <v>158</v>
      </c>
      <c r="Z83" t="s">
        <v>159</v>
      </c>
      <c r="AA83" t="s">
        <v>160</v>
      </c>
      <c r="AB83" t="s">
        <v>161</v>
      </c>
      <c r="AC83">
        <v>0.10200334997642641</v>
      </c>
      <c r="AD83">
        <v>6.8700350414899214</v>
      </c>
      <c r="AE83">
        <v>9.2859847960605446</v>
      </c>
      <c r="AF83">
        <v>23.928497668737322</v>
      </c>
      <c r="AG83">
        <v>33.599095551374987</v>
      </c>
      <c r="AH83">
        <v>32.827241389662333</v>
      </c>
      <c r="AI83"/>
      <c r="AJ83"/>
      <c r="AK83"/>
      <c r="AL83"/>
      <c r="AM83"/>
      <c r="AN83"/>
      <c r="AO83"/>
      <c r="AP83"/>
      <c r="AQ83"/>
      <c r="AR83"/>
      <c r="AS83"/>
      <c r="AT83"/>
      <c r="AU83"/>
      <c r="AV83"/>
      <c r="AW83"/>
      <c r="AX83"/>
      <c r="AY83"/>
      <c r="AZ83"/>
      <c r="BA83"/>
      <c r="BB83"/>
      <c r="BC83"/>
    </row>
    <row r="84">
      <c r="A84" t="s">
        <v>465</v>
      </c>
      <c r="B84">
        <v>2009</v>
      </c>
      <c r="C84" t="s">
        <v>469</v>
      </c>
      <c r="D84">
        <v>67</v>
      </c>
      <c r="E84" t="s">
        <v>163</v>
      </c>
      <c r="F84" t="s">
        <v>174</v>
      </c>
      <c r="G84" t="s">
        <v>196</v>
      </c>
      <c r="H84">
        <v>0</v>
      </c>
      <c r="I84">
        <v>0</v>
      </c>
      <c r="J84">
        <v>0</v>
      </c>
      <c r="K84">
        <v>0.56654075415096639</v>
      </c>
      <c r="L84">
        <v>0.38107255415122648</v>
      </c>
      <c r="M84">
        <v>0</v>
      </c>
      <c r="N84">
        <v>0</v>
      </c>
      <c r="O84">
        <v>1.2309760489868851</v>
      </c>
      <c r="P84">
        <v>0.50088693421373176</v>
      </c>
      <c r="Q84">
        <v>0.3325066601321604</v>
      </c>
      <c r="R84">
        <v>0</v>
      </c>
      <c r="S84">
        <v>0</v>
      </c>
      <c r="T84">
        <v>0</v>
      </c>
      <c r="U84">
        <v>0</v>
      </c>
      <c r="V84">
        <v>0</v>
      </c>
      <c r="W84" t="s">
        <v>156</v>
      </c>
      <c r="X84" t="s">
        <v>157</v>
      </c>
      <c r="Y84" t="s">
        <v>158</v>
      </c>
      <c r="Z84" t="s">
        <v>159</v>
      </c>
      <c r="AA84" t="s">
        <v>160</v>
      </c>
      <c r="AB84" t="s">
        <v>161</v>
      </c>
      <c r="AC84">
        <v>0.76641194795164158</v>
      </c>
      <c r="AD84">
        <v>0</v>
      </c>
      <c r="AE84">
        <v>0</v>
      </c>
      <c r="AF84">
        <v>0</v>
      </c>
      <c r="AG84">
        <v>0</v>
      </c>
      <c r="AH84">
        <v>0.0883681630276274</v>
      </c>
      <c r="AI84"/>
      <c r="AJ84"/>
      <c r="AK84"/>
      <c r="AL84"/>
      <c r="AM84"/>
      <c r="AN84"/>
      <c r="AO84"/>
      <c r="AP84"/>
      <c r="AQ84"/>
      <c r="AR84"/>
      <c r="AS84"/>
      <c r="AT84"/>
      <c r="AU84"/>
      <c r="AV84"/>
      <c r="AW84"/>
      <c r="AX84"/>
      <c r="AY84"/>
      <c r="AZ84"/>
      <c r="BA84"/>
      <c r="BB84"/>
      <c r="BC84"/>
    </row>
    <row r="85">
      <c r="A85" t="s">
        <v>465</v>
      </c>
      <c r="B85">
        <v>2009</v>
      </c>
      <c r="C85" t="s">
        <v>469</v>
      </c>
      <c r="D85">
        <v>68</v>
      </c>
      <c r="E85" t="s">
        <v>163</v>
      </c>
      <c r="F85" t="s">
        <v>175</v>
      </c>
      <c r="G85" t="s">
        <v>196</v>
      </c>
      <c r="H85">
        <v>0</v>
      </c>
      <c r="I85">
        <v>0</v>
      </c>
      <c r="J85">
        <v>0</v>
      </c>
      <c r="K85">
        <v>0.038994136284927698</v>
      </c>
      <c r="L85">
        <v>0.96939671750213774</v>
      </c>
      <c r="M85">
        <v>0</v>
      </c>
      <c r="N85">
        <v>0</v>
      </c>
      <c r="O85">
        <v>0.084726204542181299</v>
      </c>
      <c r="P85">
        <v>1.522670322016608</v>
      </c>
      <c r="Q85">
        <v>0.59618214450219698</v>
      </c>
      <c r="R85">
        <v>0</v>
      </c>
      <c r="S85">
        <v>0</v>
      </c>
      <c r="T85">
        <v>0</v>
      </c>
      <c r="U85">
        <v>0</v>
      </c>
      <c r="V85">
        <v>0</v>
      </c>
      <c r="W85" t="s">
        <v>156</v>
      </c>
      <c r="X85" t="s">
        <v>157</v>
      </c>
      <c r="Y85" t="s">
        <v>158</v>
      </c>
      <c r="Z85" t="s">
        <v>159</v>
      </c>
      <c r="AA85" t="s">
        <v>160</v>
      </c>
      <c r="AB85" t="s">
        <v>161</v>
      </c>
      <c r="AC85">
        <v>0.84033556371698759</v>
      </c>
      <c r="AD85">
        <v>0</v>
      </c>
      <c r="AE85">
        <v>0</v>
      </c>
      <c r="AF85">
        <v>0</v>
      </c>
      <c r="AG85">
        <v>0</v>
      </c>
      <c r="AH85">
        <v>0</v>
      </c>
      <c r="AI85"/>
      <c r="AJ85"/>
      <c r="AK85"/>
      <c r="AL85"/>
      <c r="AM85"/>
      <c r="AN85"/>
      <c r="AO85"/>
      <c r="AP85"/>
      <c r="AQ85"/>
      <c r="AR85"/>
      <c r="AS85"/>
      <c r="AT85"/>
      <c r="AU85"/>
      <c r="AV85"/>
      <c r="AW85"/>
      <c r="AX85"/>
      <c r="AY85"/>
      <c r="AZ85"/>
      <c r="BA85"/>
      <c r="BB85"/>
      <c r="BC85"/>
    </row>
    <row r="86">
      <c r="A86" t="s">
        <v>465</v>
      </c>
      <c r="B86">
        <v>2009</v>
      </c>
      <c r="C86" t="s">
        <v>469</v>
      </c>
      <c r="D86">
        <v>69</v>
      </c>
      <c r="E86" t="s">
        <v>163</v>
      </c>
      <c r="F86" t="s">
        <v>176</v>
      </c>
      <c r="G86" t="s">
        <v>196</v>
      </c>
      <c r="H86">
        <v>0.025631194070662298</v>
      </c>
      <c r="I86">
        <v>0</v>
      </c>
      <c r="J86">
        <v>0.1812823095330747</v>
      </c>
      <c r="K86">
        <v>1.5723733205793551</v>
      </c>
      <c r="L86">
        <v>5.355358198294347</v>
      </c>
      <c r="M86">
        <v>0.25133044083494099</v>
      </c>
      <c r="N86">
        <v>0.054831467601127101</v>
      </c>
      <c r="O86">
        <v>3.361572605209735</v>
      </c>
      <c r="P86">
        <v>6.2967586472896668</v>
      </c>
      <c r="Q86">
        <v>5.418787634574465</v>
      </c>
      <c r="R86">
        <v>0</v>
      </c>
      <c r="S86">
        <v>0.047677707017314497</v>
      </c>
      <c r="T86">
        <v>0</v>
      </c>
      <c r="U86">
        <v>0</v>
      </c>
      <c r="V86">
        <v>0.1229320087680235</v>
      </c>
      <c r="W86" t="s">
        <v>156</v>
      </c>
      <c r="X86" t="s">
        <v>157</v>
      </c>
      <c r="Y86" t="s">
        <v>158</v>
      </c>
      <c r="Z86" t="s">
        <v>159</v>
      </c>
      <c r="AA86" t="s">
        <v>160</v>
      </c>
      <c r="AB86" t="s">
        <v>161</v>
      </c>
      <c r="AC86">
        <v>5.8438768639061127</v>
      </c>
      <c r="AD86">
        <v>0</v>
      </c>
      <c r="AE86">
        <v>0</v>
      </c>
      <c r="AF86">
        <v>0.095792235747327606</v>
      </c>
      <c r="AG86">
        <v>0</v>
      </c>
      <c r="AH86">
        <v>0.088080847699719397</v>
      </c>
      <c r="AI86"/>
      <c r="AJ86"/>
      <c r="AK86"/>
      <c r="AL86"/>
      <c r="AM86"/>
      <c r="AN86"/>
      <c r="AO86"/>
      <c r="AP86"/>
      <c r="AQ86"/>
      <c r="AR86"/>
      <c r="AS86"/>
      <c r="AT86"/>
      <c r="AU86"/>
      <c r="AV86"/>
      <c r="AW86"/>
      <c r="AX86"/>
      <c r="AY86"/>
      <c r="AZ86"/>
      <c r="BA86"/>
      <c r="BB86"/>
      <c r="BC86"/>
    </row>
    <row r="87">
      <c r="A87" t="s">
        <v>465</v>
      </c>
      <c r="B87">
        <v>2009</v>
      </c>
      <c r="C87" t="s">
        <v>469</v>
      </c>
      <c r="D87">
        <v>122</v>
      </c>
      <c r="E87" t="s">
        <v>18</v>
      </c>
      <c r="F87" t="s">
        <v>14</v>
      </c>
      <c r="G87" t="s">
        <v>487</v>
      </c>
      <c r="H87">
        <v>14.153109121799529</v>
      </c>
      <c r="I87">
        <v>32.624760768420437</v>
      </c>
      <c r="J87">
        <v>44.365467198696692</v>
      </c>
      <c r="K87">
        <v>56.038553171814108</v>
      </c>
      <c r="L87">
        <v>72.064296843204929</v>
      </c>
      <c r="M87">
        <v>42.17265858561538</v>
      </c>
      <c r="N87">
        <v>55.011103982996879</v>
      </c>
      <c r="O87">
        <v>57.664583703609793</v>
      </c>
      <c r="P87">
        <v>63.379107200073861</v>
      </c>
      <c r="Q87">
        <v>81.461656302169132</v>
      </c>
      <c r="R87">
        <v>13.93964289324615</v>
      </c>
      <c r="S87">
        <v>15.26445416982787</v>
      </c>
      <c r="T87">
        <v>32.238485142670328</v>
      </c>
      <c r="U87">
        <v>36.635087133231089</v>
      </c>
      <c r="V87">
        <v>53.212123128710111</v>
      </c>
      <c r="W87" t="s">
        <v>156</v>
      </c>
      <c r="X87" t="s">
        <v>157</v>
      </c>
      <c r="Y87" t="s">
        <v>158</v>
      </c>
      <c r="Z87" t="s">
        <v>159</v>
      </c>
      <c r="AA87" t="s">
        <v>160</v>
      </c>
      <c r="AB87" t="s">
        <v>161</v>
      </c>
      <c r="AC87">
        <v>60.699381423202013</v>
      </c>
      <c r="AD87">
        <v>43.770887176725012</v>
      </c>
      <c r="AE87">
        <v>36.4604096018641</v>
      </c>
      <c r="AF87">
        <v>36.93419689645382</v>
      </c>
      <c r="AG87">
        <v>23.612692785825079</v>
      </c>
      <c r="AH87">
        <v>32.686679735363491</v>
      </c>
      <c r="AI87">
        <v>663.37212399999976</v>
      </c>
      <c r="AJ87">
        <v>1530.3524</v>
      </c>
      <c r="AK87">
        <v>2088.465321000001</v>
      </c>
      <c r="AL87">
        <v>2614.0469520000011</v>
      </c>
      <c r="AM87">
        <v>3385.7357250000009</v>
      </c>
      <c r="AN87">
        <v>906.94045199999994</v>
      </c>
      <c r="AO87">
        <v>1181.850281</v>
      </c>
      <c r="AP87">
        <v>1237.990135999999</v>
      </c>
      <c r="AQ87">
        <v>1360.0703909999991</v>
      </c>
      <c r="AR87">
        <v>1751.2343760000001</v>
      </c>
      <c r="AS87">
        <v>357.06794599999989</v>
      </c>
      <c r="AT87">
        <v>384.55019900000008</v>
      </c>
      <c r="AU87">
        <v>819.76128600000038</v>
      </c>
      <c r="AV87">
        <v>933.38033600000017</v>
      </c>
      <c r="AW87">
        <v>1349.1271189999991</v>
      </c>
      <c r="AX87">
        <v>3411.328879000002</v>
      </c>
      <c r="AY87">
        <v>3738.0064860000052</v>
      </c>
      <c r="AZ87">
        <v>614.57064500000001</v>
      </c>
      <c r="BA87">
        <v>1661.1058390000001</v>
      </c>
      <c r="BB87">
        <v>411.22597400000001</v>
      </c>
      <c r="BC87">
        <v>445.73469899999992</v>
      </c>
    </row>
    <row r="88">
      <c r="A88" t="s">
        <v>465</v>
      </c>
      <c r="B88">
        <v>2009</v>
      </c>
      <c r="C88" t="s">
        <v>469</v>
      </c>
      <c r="D88">
        <v>123</v>
      </c>
      <c r="E88" t="s">
        <v>18</v>
      </c>
      <c r="F88" t="s">
        <v>51</v>
      </c>
      <c r="G88" t="s">
        <v>196</v>
      </c>
      <c r="H88">
        <v>85.846890878200242</v>
      </c>
      <c r="I88">
        <v>67.37523923157957</v>
      </c>
      <c r="J88">
        <v>55.634532801303351</v>
      </c>
      <c r="K88">
        <v>43.961446828185963</v>
      </c>
      <c r="L88">
        <v>27.935703156795011</v>
      </c>
      <c r="M88">
        <v>57.827341414384513</v>
      </c>
      <c r="N88">
        <v>44.988896017003093</v>
      </c>
      <c r="O88">
        <v>42.33541629639025</v>
      </c>
      <c r="P88">
        <v>36.620892799926153</v>
      </c>
      <c r="Q88">
        <v>18.538343697830911</v>
      </c>
      <c r="R88">
        <v>86.060357106753784</v>
      </c>
      <c r="S88">
        <v>84.735545830172214</v>
      </c>
      <c r="T88">
        <v>67.761514857329715</v>
      </c>
      <c r="U88">
        <v>63.364912866768847</v>
      </c>
      <c r="V88">
        <v>46.787876871289768</v>
      </c>
      <c r="W88" t="s">
        <v>156</v>
      </c>
      <c r="X88" t="s">
        <v>157</v>
      </c>
      <c r="Y88" t="s">
        <v>158</v>
      </c>
      <c r="Z88" t="s">
        <v>159</v>
      </c>
      <c r="AA88" t="s">
        <v>160</v>
      </c>
      <c r="AB88" t="s">
        <v>161</v>
      </c>
      <c r="AC88">
        <v>39.300618576798257</v>
      </c>
      <c r="AD88">
        <v>56.229112823275123</v>
      </c>
      <c r="AE88">
        <v>63.539590398136028</v>
      </c>
      <c r="AF88">
        <v>63.065803103546067</v>
      </c>
      <c r="AG88">
        <v>76.387307214174797</v>
      </c>
      <c r="AH88">
        <v>67.313320264636545</v>
      </c>
      <c r="AI88">
        <v>4023.7402149999871</v>
      </c>
      <c r="AJ88">
        <v>3160.4173219999998</v>
      </c>
      <c r="AK88">
        <v>2618.9466659999998</v>
      </c>
      <c r="AL88">
        <v>2050.6826029999988</v>
      </c>
      <c r="AM88">
        <v>1312.479442999999</v>
      </c>
      <c r="AN88">
        <v>1243.600876</v>
      </c>
      <c r="AO88">
        <v>966.53467300000034</v>
      </c>
      <c r="AP88">
        <v>908.89111500000035</v>
      </c>
      <c r="AQ88">
        <v>785.85821400000043</v>
      </c>
      <c r="AR88">
        <v>398.53086999999999</v>
      </c>
      <c r="AS88">
        <v>2204.4607009999991</v>
      </c>
      <c r="AT88">
        <v>2134.7026659999979</v>
      </c>
      <c r="AU88">
        <v>1723.042081999999</v>
      </c>
      <c r="AV88">
        <v>1614.396696999999</v>
      </c>
      <c r="AW88">
        <v>1186.2483550000011</v>
      </c>
      <c r="AX88">
        <v>2208.710071999998</v>
      </c>
      <c r="AY88">
        <v>4801.9311919999946</v>
      </c>
      <c r="AZ88">
        <v>1071.0128460000019</v>
      </c>
      <c r="BA88">
        <v>2836.367988999998</v>
      </c>
      <c r="BB88">
        <v>1330.320310999999</v>
      </c>
      <c r="BC88">
        <v>917.92383899999993</v>
      </c>
    </row>
    <row r="89">
      <c r="A89" t="s">
        <v>465</v>
      </c>
      <c r="B89">
        <v>2009</v>
      </c>
      <c r="C89" t="s">
        <v>469</v>
      </c>
      <c r="D89">
        <v>124</v>
      </c>
      <c r="E89" t="s">
        <v>50</v>
      </c>
      <c r="F89" t="s">
        <v>15</v>
      </c>
      <c r="G89" t="s">
        <v>488</v>
      </c>
      <c r="H89">
        <v>1.5877941689909889</v>
      </c>
      <c r="I89">
        <v>5.4368439689090557</v>
      </c>
      <c r="J89">
        <v>4.6881402852744296</v>
      </c>
      <c r="K89">
        <v>9.6337195515722911</v>
      </c>
      <c r="L89">
        <v>39.746370157215821</v>
      </c>
      <c r="M89">
        <v>3.5221721408863171</v>
      </c>
      <c r="N89">
        <v>6.777119951750616</v>
      </c>
      <c r="O89">
        <v>10.90326866802625</v>
      </c>
      <c r="P89">
        <v>18.298251951138099</v>
      </c>
      <c r="Q89">
        <v>58.874495606623213</v>
      </c>
      <c r="R89">
        <v>1.671677650841396</v>
      </c>
      <c r="S89">
        <v>1.7073926082676789</v>
      </c>
      <c r="T89">
        <v>2.7944435971350789</v>
      </c>
      <c r="U89">
        <v>8.4059318980510849</v>
      </c>
      <c r="V89">
        <v>8.4226047555118129</v>
      </c>
      <c r="W89" t="s">
        <v>156</v>
      </c>
      <c r="X89" t="s">
        <v>157</v>
      </c>
      <c r="Y89" t="s">
        <v>158</v>
      </c>
      <c r="Z89" t="s">
        <v>159</v>
      </c>
      <c r="AA89" t="s">
        <v>160</v>
      </c>
      <c r="AB89" t="s">
        <v>161</v>
      </c>
      <c r="AC89">
        <v>23.685719369686741</v>
      </c>
      <c r="AD89">
        <v>11.003289423359959</v>
      </c>
      <c r="AE89">
        <v>6.0620540141917481</v>
      </c>
      <c r="AF89">
        <v>8.6441008727342847</v>
      </c>
      <c r="AG89">
        <v>5.3336640398701043</v>
      </c>
      <c r="AH89">
        <v>7.4944913499711276</v>
      </c>
      <c r="AI89">
        <v>5.9649640000000002</v>
      </c>
      <c r="AJ89">
        <v>0</v>
      </c>
      <c r="AK89">
        <v>9.4723589999999991</v>
      </c>
      <c r="AL89">
        <v>115.16615</v>
      </c>
      <c r="AM89">
        <v>405.37684000000002</v>
      </c>
      <c r="AN89">
        <v>8.6706779999999988</v>
      </c>
      <c r="AO89">
        <v>33.170245000000001</v>
      </c>
      <c r="AP89">
        <v>92.980968000000004</v>
      </c>
      <c r="AQ89">
        <v>164.89465999999999</v>
      </c>
      <c r="AR89">
        <v>233.2062959999999</v>
      </c>
      <c r="AS89">
        <v>0</v>
      </c>
      <c r="AT89">
        <v>3.0574659999999998</v>
      </c>
      <c r="AU89">
        <v>0</v>
      </c>
      <c r="AV89">
        <v>0</v>
      </c>
      <c r="AW89">
        <v>0</v>
      </c>
      <c r="AX89">
        <v>521.72792900000002</v>
      </c>
      <c r="AY89">
        <v>0</v>
      </c>
      <c r="AZ89">
        <v>0</v>
      </c>
      <c r="BA89">
        <v>0</v>
      </c>
      <c r="BB89">
        <v>2.3309340000000001</v>
      </c>
      <c r="BC89">
        <v>11.92145</v>
      </c>
    </row>
    <row r="90">
      <c r="A90" t="s">
        <v>465</v>
      </c>
      <c r="B90">
        <v>2009</v>
      </c>
      <c r="C90" t="s">
        <v>469</v>
      </c>
      <c r="D90">
        <v>125</v>
      </c>
      <c r="E90" t="s">
        <v>50</v>
      </c>
      <c r="F90" t="s">
        <v>16</v>
      </c>
      <c r="G90" t="s">
        <v>489</v>
      </c>
      <c r="H90">
        <v>12.56531495280853</v>
      </c>
      <c r="I90">
        <v>27.187916799511381</v>
      </c>
      <c r="J90">
        <v>39.677326913422277</v>
      </c>
      <c r="K90">
        <v>46.40483362024186</v>
      </c>
      <c r="L90">
        <v>32.317926685989043</v>
      </c>
      <c r="M90">
        <v>38.650486444729069</v>
      </c>
      <c r="N90">
        <v>48.233984031246251</v>
      </c>
      <c r="O90">
        <v>46.761315035583557</v>
      </c>
      <c r="P90">
        <v>45.080855248935777</v>
      </c>
      <c r="Q90">
        <v>22.587160695545951</v>
      </c>
      <c r="R90">
        <v>12.26796524240476</v>
      </c>
      <c r="S90">
        <v>13.557061561560189</v>
      </c>
      <c r="T90">
        <v>29.444041545535249</v>
      </c>
      <c r="U90">
        <v>28.229155235180009</v>
      </c>
      <c r="V90">
        <v>44.789518373198298</v>
      </c>
      <c r="W90" t="s">
        <v>156</v>
      </c>
      <c r="X90" t="s">
        <v>157</v>
      </c>
      <c r="Y90" t="s">
        <v>158</v>
      </c>
      <c r="Z90" t="s">
        <v>159</v>
      </c>
      <c r="AA90" t="s">
        <v>160</v>
      </c>
      <c r="AB90" t="s">
        <v>161</v>
      </c>
      <c r="AC90">
        <v>37.013662053515219</v>
      </c>
      <c r="AD90">
        <v>32.767597753365067</v>
      </c>
      <c r="AE90">
        <v>30.398355587672359</v>
      </c>
      <c r="AF90">
        <v>28.290096023719538</v>
      </c>
      <c r="AG90">
        <v>18.279028745954939</v>
      </c>
      <c r="AH90">
        <v>25.19218838539236</v>
      </c>
      <c r="AI90">
        <v>0</v>
      </c>
      <c r="AJ90">
        <v>0</v>
      </c>
      <c r="AK90">
        <v>41.965483999999996</v>
      </c>
      <c r="AL90">
        <v>155.23741999999999</v>
      </c>
      <c r="AM90">
        <v>1522.2791010000001</v>
      </c>
      <c r="AN90">
        <v>2.7655949999999998</v>
      </c>
      <c r="AO90">
        <v>60.079320000000003</v>
      </c>
      <c r="AP90">
        <v>104.520878</v>
      </c>
      <c r="AQ90">
        <v>403.65928799999989</v>
      </c>
      <c r="AR90">
        <v>1043.1433810000001</v>
      </c>
      <c r="AS90">
        <v>0</v>
      </c>
      <c r="AT90">
        <v>0</v>
      </c>
      <c r="AU90">
        <v>0</v>
      </c>
      <c r="AV90">
        <v>0</v>
      </c>
      <c r="AW90">
        <v>105.313543</v>
      </c>
      <c r="AX90">
        <v>1268.445036000001</v>
      </c>
      <c r="AY90">
        <v>61.091683000000003</v>
      </c>
      <c r="AZ90">
        <v>8.8827370000000005</v>
      </c>
      <c r="BA90">
        <v>341.72101099999992</v>
      </c>
      <c r="BB90">
        <v>10.827913000000001</v>
      </c>
      <c r="BC90">
        <v>28.513625000000001</v>
      </c>
    </row>
    <row r="91">
      <c r="A91" t="s">
        <v>465</v>
      </c>
      <c r="B91">
        <v>2009</v>
      </c>
      <c r="C91" t="s">
        <v>469</v>
      </c>
      <c r="D91">
        <v>126</v>
      </c>
      <c r="E91" t="s">
        <v>50</v>
      </c>
      <c r="F91" t="s">
        <v>22</v>
      </c>
      <c r="G91" t="s">
        <v>490</v>
      </c>
      <c r="H91">
        <v>6.3465116576121403</v>
      </c>
      <c r="I91">
        <v>7.2735962373042611</v>
      </c>
      <c r="J91">
        <v>12.05996308094328</v>
      </c>
      <c r="K91">
        <v>19.663781923151479</v>
      </c>
      <c r="L91">
        <v>19.37296025599753</v>
      </c>
      <c r="M91">
        <v>22.889100832011589</v>
      </c>
      <c r="N91">
        <v>19.49776636724674</v>
      </c>
      <c r="O91">
        <v>21.6783251417942</v>
      </c>
      <c r="P91">
        <v>24.28346957982788</v>
      </c>
      <c r="Q91">
        <v>13.69339303088951</v>
      </c>
      <c r="R91">
        <v>6.6234024046033397</v>
      </c>
      <c r="S91">
        <v>3.7995874622135939</v>
      </c>
      <c r="T91">
        <v>6.4553795651570738</v>
      </c>
      <c r="U91">
        <v>3.8542826597808642</v>
      </c>
      <c r="V91">
        <v>12.392086033092371</v>
      </c>
      <c r="W91" t="s">
        <v>156</v>
      </c>
      <c r="X91" t="s">
        <v>157</v>
      </c>
      <c r="Y91" t="s">
        <v>158</v>
      </c>
      <c r="Z91" t="s">
        <v>159</v>
      </c>
      <c r="AA91" t="s">
        <v>160</v>
      </c>
      <c r="AB91" t="s">
        <v>161</v>
      </c>
      <c r="AC91">
        <v>24.80481637501714</v>
      </c>
      <c r="AD91">
        <v>4.7721375069264838</v>
      </c>
      <c r="AE91">
        <v>7.1497758873101418</v>
      </c>
      <c r="AF91">
        <v>14.500393195404159</v>
      </c>
      <c r="AG91">
        <v>11.39015657241363</v>
      </c>
      <c r="AH91">
        <v>18.702711338137039</v>
      </c>
      <c r="AI91">
        <v>0</v>
      </c>
      <c r="AJ91">
        <v>0</v>
      </c>
      <c r="AK91">
        <v>76.969577000000001</v>
      </c>
      <c r="AL91">
        <v>121.500057</v>
      </c>
      <c r="AM91">
        <v>197.570412</v>
      </c>
      <c r="AN91">
        <v>63.472950999999988</v>
      </c>
      <c r="AO91">
        <v>34.725639999999999</v>
      </c>
      <c r="AP91">
        <v>100.27104300000001</v>
      </c>
      <c r="AQ91">
        <v>143.450502</v>
      </c>
      <c r="AR91">
        <v>54.119909999999997</v>
      </c>
      <c r="AS91">
        <v>0</v>
      </c>
      <c r="AT91">
        <v>0</v>
      </c>
      <c r="AU91">
        <v>0</v>
      </c>
      <c r="AV91">
        <v>0</v>
      </c>
      <c r="AW91">
        <v>0</v>
      </c>
      <c r="AX91">
        <v>311.83044100000001</v>
      </c>
      <c r="AY91">
        <v>50.995896000000002</v>
      </c>
      <c r="AZ91">
        <v>0.40168300000000001</v>
      </c>
      <c r="BA91">
        <v>29.751773</v>
      </c>
      <c r="BB91">
        <v>2.438704</v>
      </c>
      <c r="BC91">
        <v>0.62154900000000002</v>
      </c>
    </row>
    <row r="92">
      <c r="A92" t="s">
        <v>465</v>
      </c>
      <c r="B92">
        <v>2009</v>
      </c>
      <c r="C92" t="s">
        <v>469</v>
      </c>
      <c r="D92">
        <v>127</v>
      </c>
      <c r="E92" t="s">
        <v>50</v>
      </c>
      <c r="F92" t="s">
        <v>19</v>
      </c>
      <c r="G92" t="s">
        <v>491</v>
      </c>
      <c r="H92">
        <v>79.500379220588343</v>
      </c>
      <c r="I92">
        <v>60.101642994275302</v>
      </c>
      <c r="J92">
        <v>43.57456972036001</v>
      </c>
      <c r="K92">
        <v>24.29766490503437</v>
      </c>
      <c r="L92">
        <v>8.562742900797609</v>
      </c>
      <c r="M92">
        <v>34.938240582373012</v>
      </c>
      <c r="N92">
        <v>25.491129649756399</v>
      </c>
      <c r="O92">
        <v>20.657091154595971</v>
      </c>
      <c r="P92">
        <v>12.337423220098231</v>
      </c>
      <c r="Q92">
        <v>4.8449506669413358</v>
      </c>
      <c r="R92">
        <v>79.436954702150501</v>
      </c>
      <c r="S92">
        <v>80.935958367958534</v>
      </c>
      <c r="T92">
        <v>61.306135292172577</v>
      </c>
      <c r="U92">
        <v>59.510630206988047</v>
      </c>
      <c r="V92">
        <v>34.395790838197513</v>
      </c>
      <c r="W92" t="s">
        <v>156</v>
      </c>
      <c r="X92" t="s">
        <v>157</v>
      </c>
      <c r="Y92" t="s">
        <v>158</v>
      </c>
      <c r="Z92" t="s">
        <v>159</v>
      </c>
      <c r="AA92" t="s">
        <v>160</v>
      </c>
      <c r="AB92" t="s">
        <v>161</v>
      </c>
      <c r="AC92">
        <v>14.495802201780901</v>
      </c>
      <c r="AD92">
        <v>51.456975316348483</v>
      </c>
      <c r="AE92">
        <v>56.389814510825751</v>
      </c>
      <c r="AF92">
        <v>48.565409908142023</v>
      </c>
      <c r="AG92">
        <v>64.997150641761323</v>
      </c>
      <c r="AH92">
        <v>48.610608926499481</v>
      </c>
      <c r="AI92">
        <v>0</v>
      </c>
      <c r="AJ92">
        <v>0</v>
      </c>
      <c r="AK92">
        <v>5.80905</v>
      </c>
      <c r="AL92">
        <v>58.908574999999999</v>
      </c>
      <c r="AM92">
        <v>50.201067999999999</v>
      </c>
      <c r="AN92">
        <v>5.80905</v>
      </c>
      <c r="AO92">
        <v>12.610822000000001</v>
      </c>
      <c r="AP92">
        <v>49.768948000000009</v>
      </c>
      <c r="AQ92">
        <v>31.802800999999999</v>
      </c>
      <c r="AR92">
        <v>14.927072000000001</v>
      </c>
      <c r="AS92">
        <v>0</v>
      </c>
      <c r="AT92">
        <v>0</v>
      </c>
      <c r="AU92">
        <v>0</v>
      </c>
      <c r="AV92">
        <v>0</v>
      </c>
      <c r="AW92">
        <v>0</v>
      </c>
      <c r="AX92">
        <v>110.498121</v>
      </c>
      <c r="AY92">
        <v>4.4205719999999999</v>
      </c>
      <c r="AZ92">
        <v>0</v>
      </c>
      <c r="BA92">
        <v>0</v>
      </c>
      <c r="BB92">
        <v>0</v>
      </c>
      <c r="BC92">
        <v>0</v>
      </c>
    </row>
    <row r="93">
      <c r="A93" t="s">
        <v>465</v>
      </c>
      <c r="B93">
        <v>2009</v>
      </c>
      <c r="C93" t="s">
        <v>469</v>
      </c>
      <c r="D93">
        <v>135</v>
      </c>
      <c r="E93" t="s">
        <v>45</v>
      </c>
      <c r="F93" t="s">
        <v>44</v>
      </c>
      <c r="G93" t="s">
        <v>493</v>
      </c>
      <c r="H93">
        <v>0.12726309011984621</v>
      </c>
      <c r="I93">
        <v>0</v>
      </c>
      <c r="J93">
        <v>0.20122222202260789</v>
      </c>
      <c r="K93">
        <v>2.4688708882716801</v>
      </c>
      <c r="L93">
        <v>8.6283157646984918</v>
      </c>
      <c r="M93">
        <v>0.40318583452026502</v>
      </c>
      <c r="N93">
        <v>1.54396189278097</v>
      </c>
      <c r="O93">
        <v>4.3309786210434442</v>
      </c>
      <c r="P93">
        <v>7.6840701790262989</v>
      </c>
      <c r="Q93">
        <v>10.847988934322929</v>
      </c>
      <c r="R93">
        <v>0</v>
      </c>
      <c r="S93">
        <v>0.12136399813124769</v>
      </c>
      <c r="T93">
        <v>0</v>
      </c>
      <c r="U93">
        <v>0</v>
      </c>
      <c r="V93">
        <v>0</v>
      </c>
      <c r="W93" t="s">
        <v>156</v>
      </c>
      <c r="X93" t="s">
        <v>157</v>
      </c>
      <c r="Y93" t="s">
        <v>158</v>
      </c>
      <c r="Z93" t="s">
        <v>159</v>
      </c>
      <c r="AA93" t="s">
        <v>160</v>
      </c>
      <c r="AB93" t="s">
        <v>161</v>
      </c>
      <c r="AC93">
        <v>9.2833507658726777</v>
      </c>
      <c r="AD93">
        <v>0</v>
      </c>
      <c r="AE93">
        <v>0</v>
      </c>
      <c r="AF93">
        <v>0</v>
      </c>
      <c r="AG93">
        <v>0.13384278213426859</v>
      </c>
      <c r="AH93">
        <v>0.87422545071176805</v>
      </c>
      <c r="AI93"/>
      <c r="AJ93"/>
      <c r="AK93"/>
      <c r="AL93"/>
      <c r="AM93"/>
      <c r="AN93"/>
      <c r="AO93"/>
      <c r="AP93"/>
      <c r="AQ93"/>
      <c r="AR93"/>
      <c r="AS93"/>
      <c r="AT93"/>
      <c r="AU93"/>
      <c r="AV93"/>
      <c r="AW93"/>
      <c r="AX93"/>
      <c r="AY93"/>
      <c r="AZ93"/>
      <c r="BA93"/>
      <c r="BB93"/>
      <c r="BC93"/>
    </row>
    <row r="94">
      <c r="A94" t="s">
        <v>465</v>
      </c>
      <c r="B94">
        <v>2009</v>
      </c>
      <c r="C94" t="s">
        <v>469</v>
      </c>
      <c r="D94">
        <v>136</v>
      </c>
      <c r="E94" t="s">
        <v>45</v>
      </c>
      <c r="F94" t="s">
        <v>43</v>
      </c>
      <c r="G94" t="s">
        <v>494</v>
      </c>
      <c r="H94">
        <v>0</v>
      </c>
      <c r="I94">
        <v>0</v>
      </c>
      <c r="J94">
        <v>0.89147676294091083</v>
      </c>
      <c r="K94">
        <v>3.32789753767408</v>
      </c>
      <c r="L94">
        <v>32.401221454657723</v>
      </c>
      <c r="M94">
        <v>0.1285999466270196</v>
      </c>
      <c r="N94">
        <v>2.7964876540463779</v>
      </c>
      <c r="O94">
        <v>4.8684983368928823</v>
      </c>
      <c r="P94">
        <v>18.81047146952962</v>
      </c>
      <c r="Q94">
        <v>48.523594980472623</v>
      </c>
      <c r="R94">
        <v>0</v>
      </c>
      <c r="S94">
        <v>0</v>
      </c>
      <c r="T94">
        <v>0</v>
      </c>
      <c r="U94">
        <v>0</v>
      </c>
      <c r="V94">
        <v>4.1537651554958552</v>
      </c>
      <c r="W94" t="s">
        <v>156</v>
      </c>
      <c r="X94" t="s">
        <v>157</v>
      </c>
      <c r="Y94" t="s">
        <v>158</v>
      </c>
      <c r="Z94" t="s">
        <v>159</v>
      </c>
      <c r="AA94" t="s">
        <v>160</v>
      </c>
      <c r="AB94" t="s">
        <v>161</v>
      </c>
      <c r="AC94">
        <v>22.570039942059541</v>
      </c>
      <c r="AD94">
        <v>0.71536450619985525</v>
      </c>
      <c r="AE94">
        <v>0.52698291407269138</v>
      </c>
      <c r="AF94">
        <v>7.5980655823396068</v>
      </c>
      <c r="AG94">
        <v>0.62174132799462112</v>
      </c>
      <c r="AH94">
        <v>2.0909651650639258</v>
      </c>
      <c r="AI94"/>
      <c r="AJ94"/>
      <c r="AK94"/>
      <c r="AL94"/>
      <c r="AM94"/>
      <c r="AN94"/>
      <c r="AO94"/>
      <c r="AP94"/>
      <c r="AQ94"/>
      <c r="AR94"/>
      <c r="AS94"/>
      <c r="AT94"/>
      <c r="AU94"/>
      <c r="AV94"/>
      <c r="AW94"/>
      <c r="AX94"/>
      <c r="AY94"/>
      <c r="AZ94"/>
      <c r="BA94"/>
      <c r="BB94"/>
      <c r="BC94"/>
    </row>
    <row r="95">
      <c r="A95" t="s">
        <v>465</v>
      </c>
      <c r="B95">
        <v>2009</v>
      </c>
      <c r="C95" t="s">
        <v>469</v>
      </c>
      <c r="D95">
        <v>137</v>
      </c>
      <c r="E95" t="s">
        <v>45</v>
      </c>
      <c r="F95" t="s">
        <v>42</v>
      </c>
      <c r="G95" t="s">
        <v>495</v>
      </c>
      <c r="H95">
        <v>14.025846031679681</v>
      </c>
      <c r="I95">
        <v>32.624760768420437</v>
      </c>
      <c r="J95">
        <v>43.272768213733158</v>
      </c>
      <c r="K95">
        <v>50.241784745868337</v>
      </c>
      <c r="L95">
        <v>31.034759623848689</v>
      </c>
      <c r="M95">
        <v>41.640872804468103</v>
      </c>
      <c r="N95">
        <v>50.670654436169507</v>
      </c>
      <c r="O95">
        <v>48.465106745673488</v>
      </c>
      <c r="P95">
        <v>36.884565551517973</v>
      </c>
      <c r="Q95">
        <v>22.090072387373599</v>
      </c>
      <c r="R95">
        <v>13.93964289324615</v>
      </c>
      <c r="S95">
        <v>15.14309017169662</v>
      </c>
      <c r="T95">
        <v>32.238485142670328</v>
      </c>
      <c r="U95">
        <v>36.635087133231089</v>
      </c>
      <c r="V95">
        <v>49.058357973214257</v>
      </c>
      <c r="W95" t="s">
        <v>156</v>
      </c>
      <c r="X95" t="s">
        <v>157</v>
      </c>
      <c r="Y95" t="s">
        <v>158</v>
      </c>
      <c r="Z95" t="s">
        <v>159</v>
      </c>
      <c r="AA95" t="s">
        <v>160</v>
      </c>
      <c r="AB95" t="s">
        <v>161</v>
      </c>
      <c r="AC95">
        <v>28.84599071526976</v>
      </c>
      <c r="AD95">
        <v>43.055522670525157</v>
      </c>
      <c r="AE95">
        <v>35.933426687791403</v>
      </c>
      <c r="AF95">
        <v>29.336131314114201</v>
      </c>
      <c r="AG95">
        <v>22.857108675696189</v>
      </c>
      <c r="AH95">
        <v>29.721489119587812</v>
      </c>
      <c r="AI95"/>
      <c r="AJ95"/>
      <c r="AK95"/>
      <c r="AL95"/>
      <c r="AM95"/>
      <c r="AN95"/>
      <c r="AO95"/>
      <c r="AP95"/>
      <c r="AQ95"/>
      <c r="AR95"/>
      <c r="AS95"/>
      <c r="AT95"/>
      <c r="AU95"/>
      <c r="AV95"/>
      <c r="AW95"/>
      <c r="AX95"/>
      <c r="AY95"/>
      <c r="AZ95"/>
      <c r="BA95"/>
      <c r="BB95"/>
      <c r="BC95"/>
    </row>
    <row r="96">
      <c r="A96" t="s">
        <v>465</v>
      </c>
      <c r="B96">
        <v>2009</v>
      </c>
      <c r="C96" t="s">
        <v>469</v>
      </c>
      <c r="D96">
        <v>138</v>
      </c>
      <c r="E96" t="s">
        <v>45</v>
      </c>
      <c r="F96" t="s">
        <v>41</v>
      </c>
      <c r="G96" t="s">
        <v>196</v>
      </c>
      <c r="H96">
        <v>6.3465116576118881</v>
      </c>
      <c r="I96">
        <v>7.2735962373042664</v>
      </c>
      <c r="J96">
        <v>12.08352966706247</v>
      </c>
      <c r="K96">
        <v>19.663781923151621</v>
      </c>
      <c r="L96">
        <v>19.398553650916991</v>
      </c>
      <c r="M96">
        <v>22.889100832011511</v>
      </c>
      <c r="N96">
        <v>19.497766367246669</v>
      </c>
      <c r="O96">
        <v>21.678325141794261</v>
      </c>
      <c r="P96">
        <v>24.283469579827901</v>
      </c>
      <c r="Q96">
        <v>13.725041027107579</v>
      </c>
      <c r="R96">
        <v>6.6234024046032864</v>
      </c>
      <c r="S96">
        <v>3.7995874622137271</v>
      </c>
      <c r="T96">
        <v>6.4553795651571644</v>
      </c>
      <c r="U96">
        <v>3.9137500538101442</v>
      </c>
      <c r="V96">
        <v>12.39208603309222</v>
      </c>
      <c r="W96" t="s">
        <v>156</v>
      </c>
      <c r="X96" t="s">
        <v>157</v>
      </c>
      <c r="Y96" t="s">
        <v>158</v>
      </c>
      <c r="Z96" t="s">
        <v>159</v>
      </c>
      <c r="AA96" t="s">
        <v>160</v>
      </c>
      <c r="AB96" t="s">
        <v>161</v>
      </c>
      <c r="AC96">
        <v>24.804816375017388</v>
      </c>
      <c r="AD96">
        <v>4.7721375069266676</v>
      </c>
      <c r="AE96">
        <v>7.1497758873102306</v>
      </c>
      <c r="AF96">
        <v>14.6520305887592</v>
      </c>
      <c r="AG96">
        <v>11.485174394891249</v>
      </c>
      <c r="AH96">
        <v>18.702711338137071</v>
      </c>
      <c r="AI96"/>
      <c r="AJ96"/>
      <c r="AK96"/>
      <c r="AL96"/>
      <c r="AM96"/>
      <c r="AN96"/>
      <c r="AO96"/>
      <c r="AP96"/>
      <c r="AQ96"/>
      <c r="AR96"/>
      <c r="AS96"/>
      <c r="AT96"/>
      <c r="AU96"/>
      <c r="AV96"/>
      <c r="AW96"/>
      <c r="AX96"/>
      <c r="AY96"/>
      <c r="AZ96"/>
      <c r="BA96"/>
      <c r="BB96"/>
      <c r="BC96"/>
    </row>
    <row r="97">
      <c r="A97" t="s">
        <v>465</v>
      </c>
      <c r="B97">
        <v>2009</v>
      </c>
      <c r="C97" t="s">
        <v>469</v>
      </c>
      <c r="D97">
        <v>139</v>
      </c>
      <c r="E97" t="s">
        <v>45</v>
      </c>
      <c r="F97" t="s">
        <v>19</v>
      </c>
      <c r="G97" t="s">
        <v>196</v>
      </c>
      <c r="H97">
        <v>79.500379220588343</v>
      </c>
      <c r="I97">
        <v>60.101642994275302</v>
      </c>
      <c r="J97">
        <v>43.551003134240887</v>
      </c>
      <c r="K97">
        <v>24.29766490503437</v>
      </c>
      <c r="L97">
        <v>8.5371495058780553</v>
      </c>
      <c r="M97">
        <v>34.938240582373012</v>
      </c>
      <c r="N97">
        <v>25.491129649756399</v>
      </c>
      <c r="O97">
        <v>20.657091154595971</v>
      </c>
      <c r="P97">
        <v>12.337423220098231</v>
      </c>
      <c r="Q97">
        <v>4.813302670723334</v>
      </c>
      <c r="R97">
        <v>79.436954702150501</v>
      </c>
      <c r="S97">
        <v>80.935958367958534</v>
      </c>
      <c r="T97">
        <v>61.306135292172577</v>
      </c>
      <c r="U97">
        <v>59.4511628129587</v>
      </c>
      <c r="V97">
        <v>34.395790838197513</v>
      </c>
      <c r="W97" t="s">
        <v>156</v>
      </c>
      <c r="X97" t="s">
        <v>157</v>
      </c>
      <c r="Y97" t="s">
        <v>158</v>
      </c>
      <c r="Z97" t="s">
        <v>159</v>
      </c>
      <c r="AA97" t="s">
        <v>160</v>
      </c>
      <c r="AB97" t="s">
        <v>161</v>
      </c>
      <c r="AC97">
        <v>14.495802201780901</v>
      </c>
      <c r="AD97">
        <v>51.456975316348483</v>
      </c>
      <c r="AE97">
        <v>56.389814510825751</v>
      </c>
      <c r="AF97">
        <v>48.413772514786849</v>
      </c>
      <c r="AG97">
        <v>64.902132819283651</v>
      </c>
      <c r="AH97">
        <v>48.610608926499481</v>
      </c>
      <c r="AI97"/>
      <c r="AJ97"/>
      <c r="AK97"/>
      <c r="AL97"/>
      <c r="AM97"/>
      <c r="AN97"/>
      <c r="AO97"/>
      <c r="AP97"/>
      <c r="AQ97"/>
      <c r="AR97"/>
      <c r="AS97"/>
      <c r="AT97"/>
      <c r="AU97"/>
      <c r="AV97"/>
      <c r="AW97"/>
      <c r="AX97"/>
      <c r="AY97"/>
      <c r="AZ97"/>
      <c r="BA97"/>
      <c r="BB97"/>
      <c r="BC97"/>
    </row>
    <row r="98">
      <c r="A98" t="s">
        <v>465</v>
      </c>
      <c r="B98">
        <v>2009</v>
      </c>
      <c r="C98" t="s">
        <v>469</v>
      </c>
      <c r="D98">
        <v>153</v>
      </c>
      <c r="E98" t="s">
        <v>62</v>
      </c>
      <c r="F98" t="s">
        <v>178</v>
      </c>
      <c r="G98" t="s">
        <v>196</v>
      </c>
      <c r="H98">
        <v>0.12726309011984621</v>
      </c>
      <c r="I98">
        <v>0</v>
      </c>
      <c r="J98">
        <v>0.20133110862643111</v>
      </c>
      <c r="K98">
        <v>2.4688708882716801</v>
      </c>
      <c r="L98">
        <v>8.6541824656042792</v>
      </c>
      <c r="M98">
        <v>0.40318583452026502</v>
      </c>
      <c r="N98">
        <v>1.54396189278097</v>
      </c>
      <c r="O98">
        <v>4.3309786210434442</v>
      </c>
      <c r="P98">
        <v>7.6840701790262989</v>
      </c>
      <c r="Q98">
        <v>10.919315658664321</v>
      </c>
      <c r="R98">
        <v>0</v>
      </c>
      <c r="S98">
        <v>0.12136399813124769</v>
      </c>
      <c r="T98">
        <v>0</v>
      </c>
      <c r="U98">
        <v>0</v>
      </c>
      <c r="V98">
        <v>0</v>
      </c>
      <c r="W98" t="s">
        <v>156</v>
      </c>
      <c r="X98" t="s">
        <v>157</v>
      </c>
      <c r="Y98" t="s">
        <v>158</v>
      </c>
      <c r="Z98" t="s">
        <v>159</v>
      </c>
      <c r="AA98" t="s">
        <v>160</v>
      </c>
      <c r="AB98" t="s">
        <v>161</v>
      </c>
      <c r="AC98">
        <v>9.2833507658726777</v>
      </c>
      <c r="AD98">
        <v>0</v>
      </c>
      <c r="AE98">
        <v>0</v>
      </c>
      <c r="AF98">
        <v>0</v>
      </c>
      <c r="AG98">
        <v>0.13403873023582269</v>
      </c>
      <c r="AH98">
        <v>0.87422545071176805</v>
      </c>
      <c r="AI98"/>
      <c r="AJ98"/>
      <c r="AK98"/>
      <c r="AL98"/>
      <c r="AM98"/>
      <c r="AN98"/>
      <c r="AO98"/>
      <c r="AP98"/>
      <c r="AQ98"/>
      <c r="AR98"/>
      <c r="AS98"/>
      <c r="AT98"/>
      <c r="AU98"/>
      <c r="AV98"/>
      <c r="AW98"/>
      <c r="AX98"/>
      <c r="AY98"/>
      <c r="AZ98"/>
      <c r="BA98"/>
      <c r="BB98"/>
      <c r="BC98"/>
    </row>
    <row r="99">
      <c r="A99" t="s">
        <v>465</v>
      </c>
      <c r="B99">
        <v>2009</v>
      </c>
      <c r="C99" t="s">
        <v>469</v>
      </c>
      <c r="D99">
        <v>154</v>
      </c>
      <c r="E99" t="s">
        <v>62</v>
      </c>
      <c r="F99" t="s">
        <v>179</v>
      </c>
      <c r="G99" t="s">
        <v>196</v>
      </c>
      <c r="H99">
        <v>0</v>
      </c>
      <c r="I99">
        <v>0</v>
      </c>
      <c r="J99">
        <v>0.8919591643184932</v>
      </c>
      <c r="K99">
        <v>3.32789753767408</v>
      </c>
      <c r="L99">
        <v>32.498356599824611</v>
      </c>
      <c r="M99">
        <v>0.1285999466270196</v>
      </c>
      <c r="N99">
        <v>2.7964876540463779</v>
      </c>
      <c r="O99">
        <v>4.8684983368928823</v>
      </c>
      <c r="P99">
        <v>18.81047146952962</v>
      </c>
      <c r="Q99">
        <v>48.8426429721492</v>
      </c>
      <c r="R99">
        <v>0</v>
      </c>
      <c r="S99">
        <v>0</v>
      </c>
      <c r="T99">
        <v>0</v>
      </c>
      <c r="U99">
        <v>0</v>
      </c>
      <c r="V99">
        <v>4.1537651554958552</v>
      </c>
      <c r="W99" t="s">
        <v>156</v>
      </c>
      <c r="X99" t="s">
        <v>157</v>
      </c>
      <c r="Y99" t="s">
        <v>158</v>
      </c>
      <c r="Z99" t="s">
        <v>159</v>
      </c>
      <c r="AA99" t="s">
        <v>160</v>
      </c>
      <c r="AB99" t="s">
        <v>161</v>
      </c>
      <c r="AC99">
        <v>22.570039942059541</v>
      </c>
      <c r="AD99">
        <v>0.71536450619985525</v>
      </c>
      <c r="AE99">
        <v>0.52698291407269138</v>
      </c>
      <c r="AF99">
        <v>7.6218635802976404</v>
      </c>
      <c r="AG99">
        <v>0.62265156783673725</v>
      </c>
      <c r="AH99">
        <v>2.0909651650639258</v>
      </c>
      <c r="AI99"/>
      <c r="AJ99"/>
      <c r="AK99"/>
      <c r="AL99"/>
      <c r="AM99"/>
      <c r="AN99"/>
      <c r="AO99"/>
      <c r="AP99"/>
      <c r="AQ99"/>
      <c r="AR99"/>
      <c r="AS99"/>
      <c r="AT99"/>
      <c r="AU99"/>
      <c r="AV99"/>
      <c r="AW99"/>
      <c r="AX99"/>
      <c r="AY99"/>
      <c r="AZ99"/>
      <c r="BA99"/>
      <c r="BB99"/>
      <c r="BC99"/>
    </row>
    <row r="100">
      <c r="A100" t="s">
        <v>465</v>
      </c>
      <c r="B100">
        <v>2009</v>
      </c>
      <c r="C100" t="s">
        <v>469</v>
      </c>
      <c r="D100">
        <v>155</v>
      </c>
      <c r="E100" t="s">
        <v>62</v>
      </c>
      <c r="F100" t="s">
        <v>180</v>
      </c>
      <c r="G100" t="s">
        <v>196</v>
      </c>
      <c r="H100">
        <v>0</v>
      </c>
      <c r="I100">
        <v>0</v>
      </c>
      <c r="J100">
        <v>1.635956815817206</v>
      </c>
      <c r="K100">
        <v>2.6046538297116788</v>
      </c>
      <c r="L100">
        <v>4.2178295021802761</v>
      </c>
      <c r="M100">
        <v>2.9514871522617829</v>
      </c>
      <c r="N100">
        <v>1.6163602307559251</v>
      </c>
      <c r="O100">
        <v>4.6705444445655573</v>
      </c>
      <c r="P100">
        <v>6.6847751442317911</v>
      </c>
      <c r="Q100">
        <v>2.534032703424542</v>
      </c>
      <c r="R100">
        <v>0</v>
      </c>
      <c r="S100">
        <v>0</v>
      </c>
      <c r="T100">
        <v>0</v>
      </c>
      <c r="U100">
        <v>0</v>
      </c>
      <c r="V100">
        <v>0</v>
      </c>
      <c r="W100" t="s">
        <v>156</v>
      </c>
      <c r="X100" t="s">
        <v>157</v>
      </c>
      <c r="Y100" t="s">
        <v>158</v>
      </c>
      <c r="Z100" t="s">
        <v>159</v>
      </c>
      <c r="AA100" t="s">
        <v>160</v>
      </c>
      <c r="AB100" t="s">
        <v>161</v>
      </c>
      <c r="AC100">
        <v>5.5485459036634497</v>
      </c>
      <c r="AD100">
        <v>0.59714599711157357</v>
      </c>
      <c r="AE100">
        <v>0.0238305015530079</v>
      </c>
      <c r="AF100">
        <v>0.66359383174709952</v>
      </c>
      <c r="AG100">
        <v>0.14023596874944619</v>
      </c>
      <c r="AH100">
        <v>0.0455795188223286</v>
      </c>
      <c r="AI100"/>
      <c r="AJ100"/>
      <c r="AK100"/>
      <c r="AL100"/>
      <c r="AM100"/>
      <c r="AN100"/>
      <c r="AO100"/>
      <c r="AP100"/>
      <c r="AQ100"/>
      <c r="AR100"/>
      <c r="AS100"/>
      <c r="AT100"/>
      <c r="AU100"/>
      <c r="AV100"/>
      <c r="AW100"/>
      <c r="AX100"/>
      <c r="AY100"/>
      <c r="AZ100"/>
      <c r="BA100"/>
      <c r="BB100"/>
      <c r="BC100"/>
    </row>
    <row r="101">
      <c r="A101" t="s">
        <v>465</v>
      </c>
      <c r="B101">
        <v>2009</v>
      </c>
      <c r="C101" t="s">
        <v>469</v>
      </c>
      <c r="D101">
        <v>156</v>
      </c>
      <c r="E101" t="s">
        <v>62</v>
      </c>
      <c r="F101" t="s">
        <v>181</v>
      </c>
      <c r="G101" t="s">
        <v>196</v>
      </c>
      <c r="H101">
        <v>0</v>
      </c>
      <c r="I101">
        <v>0</v>
      </c>
      <c r="J101">
        <v>0.12346897711186509</v>
      </c>
      <c r="K101">
        <v>1.2628508106511229</v>
      </c>
      <c r="L101">
        <v>1.0717168806195441</v>
      </c>
      <c r="M101">
        <v>0.27012036106287718</v>
      </c>
      <c r="N101">
        <v>0.58699079867043191</v>
      </c>
      <c r="O101">
        <v>2.3181975238182391</v>
      </c>
      <c r="P101">
        <v>1.482006480826048</v>
      </c>
      <c r="Q101">
        <v>0.69892371614019277</v>
      </c>
      <c r="R101">
        <v>0</v>
      </c>
      <c r="S101">
        <v>0</v>
      </c>
      <c r="T101">
        <v>0</v>
      </c>
      <c r="U101">
        <v>0</v>
      </c>
      <c r="V101">
        <v>0</v>
      </c>
      <c r="W101" t="s">
        <v>156</v>
      </c>
      <c r="X101" t="s">
        <v>157</v>
      </c>
      <c r="Y101" t="s">
        <v>158</v>
      </c>
      <c r="Z101" t="s">
        <v>159</v>
      </c>
      <c r="AA101" t="s">
        <v>160</v>
      </c>
      <c r="AB101" t="s">
        <v>161</v>
      </c>
      <c r="AC101">
        <v>1.9661451097298679</v>
      </c>
      <c r="AD101">
        <v>0.051763515925742402</v>
      </c>
      <c r="AE101">
        <v>0</v>
      </c>
      <c r="AF101">
        <v>0</v>
      </c>
      <c r="AG101">
        <v>0</v>
      </c>
      <c r="AH101">
        <v>0</v>
      </c>
      <c r="AI101"/>
      <c r="AJ101"/>
      <c r="AK101"/>
      <c r="AL101"/>
      <c r="AM101"/>
      <c r="AN101"/>
      <c r="AO101"/>
      <c r="AP101"/>
      <c r="AQ101"/>
      <c r="AR101"/>
      <c r="AS101"/>
      <c r="AT101"/>
      <c r="AU101"/>
      <c r="AV101"/>
      <c r="AW101"/>
      <c r="AX101"/>
      <c r="AY101"/>
      <c r="AZ101"/>
      <c r="BA101"/>
      <c r="BB101"/>
      <c r="BC101"/>
    </row>
    <row r="102">
      <c r="A102" t="s">
        <v>465</v>
      </c>
      <c r="B102">
        <v>2009</v>
      </c>
      <c r="C102" t="s">
        <v>469</v>
      </c>
      <c r="D102">
        <v>157</v>
      </c>
      <c r="E102" t="s">
        <v>62</v>
      </c>
      <c r="F102" t="s">
        <v>182</v>
      </c>
      <c r="G102" t="s">
        <v>196</v>
      </c>
      <c r="H102">
        <v>0</v>
      </c>
      <c r="I102">
        <v>0</v>
      </c>
      <c r="J102">
        <v>0</v>
      </c>
      <c r="K102">
        <v>0</v>
      </c>
      <c r="L102">
        <v>0.21288203798613431</v>
      </c>
      <c r="M102">
        <v>0</v>
      </c>
      <c r="N102">
        <v>0</v>
      </c>
      <c r="O102">
        <v>0</v>
      </c>
      <c r="P102">
        <v>0.41975907208711638</v>
      </c>
      <c r="Q102">
        <v>0.0451384456320746</v>
      </c>
      <c r="R102">
        <v>0</v>
      </c>
      <c r="S102">
        <v>0</v>
      </c>
      <c r="T102">
        <v>0</v>
      </c>
      <c r="U102">
        <v>0</v>
      </c>
      <c r="V102">
        <v>0</v>
      </c>
      <c r="W102" t="s">
        <v>156</v>
      </c>
      <c r="X102" t="s">
        <v>157</v>
      </c>
      <c r="Y102" t="s">
        <v>158</v>
      </c>
      <c r="Z102" t="s">
        <v>159</v>
      </c>
      <c r="AA102" t="s">
        <v>160</v>
      </c>
      <c r="AB102" t="s">
        <v>161</v>
      </c>
      <c r="AC102">
        <v>0.1602787823809875</v>
      </c>
      <c r="AD102">
        <v>0</v>
      </c>
      <c r="AE102">
        <v>0</v>
      </c>
      <c r="AF102">
        <v>0</v>
      </c>
      <c r="AG102">
        <v>0</v>
      </c>
      <c r="AH102">
        <v>0.070694530422101901</v>
      </c>
      <c r="AI102"/>
      <c r="AJ102"/>
      <c r="AK102"/>
      <c r="AL102"/>
      <c r="AM102"/>
      <c r="AN102"/>
      <c r="AO102"/>
      <c r="AP102"/>
      <c r="AQ102"/>
      <c r="AR102"/>
      <c r="AS102"/>
      <c r="AT102"/>
      <c r="AU102"/>
      <c r="AV102"/>
      <c r="AW102"/>
      <c r="AX102"/>
      <c r="AY102"/>
      <c r="AZ102"/>
      <c r="BA102"/>
      <c r="BB102"/>
      <c r="BC102"/>
    </row>
    <row r="103">
      <c r="A103" t="s">
        <v>465</v>
      </c>
      <c r="B103">
        <v>2009</v>
      </c>
      <c r="C103" t="s">
        <v>469</v>
      </c>
      <c r="D103">
        <v>158</v>
      </c>
      <c r="E103" t="s">
        <v>62</v>
      </c>
      <c r="F103" t="s">
        <v>183</v>
      </c>
      <c r="G103" t="s">
        <v>196</v>
      </c>
      <c r="H103">
        <v>6.5706258294143298</v>
      </c>
      <c r="I103">
        <v>9.6655493846474556</v>
      </c>
      <c r="J103">
        <v>10.204453469562861</v>
      </c>
      <c r="K103">
        <v>9.1230473488832349</v>
      </c>
      <c r="L103">
        <v>7.845952291600419</v>
      </c>
      <c r="M103">
        <v>9.7911852824434469</v>
      </c>
      <c r="N103">
        <v>8.1074620112052713</v>
      </c>
      <c r="O103">
        <v>12.449582522345111</v>
      </c>
      <c r="P103">
        <v>8.5259572743334573</v>
      </c>
      <c r="Q103">
        <v>6.3572689092922756</v>
      </c>
      <c r="R103">
        <v>6.1032423035009709</v>
      </c>
      <c r="S103">
        <v>6.5780374928739143</v>
      </c>
      <c r="T103">
        <v>8.447860920089834</v>
      </c>
      <c r="U103">
        <v>9.9019025544229269</v>
      </c>
      <c r="V103">
        <v>10.84268443940938</v>
      </c>
      <c r="W103" t="s">
        <v>156</v>
      </c>
      <c r="X103" t="s">
        <v>157</v>
      </c>
      <c r="Y103" t="s">
        <v>158</v>
      </c>
      <c r="Z103" t="s">
        <v>159</v>
      </c>
      <c r="AA103" t="s">
        <v>160</v>
      </c>
      <c r="AB103" t="s">
        <v>161</v>
      </c>
      <c r="AC103">
        <v>7.5799476073773757</v>
      </c>
      <c r="AD103">
        <v>6.6014140999215014</v>
      </c>
      <c r="AE103">
        <v>15.484872175934241</v>
      </c>
      <c r="AF103">
        <v>7.636341442647435</v>
      </c>
      <c r="AG103">
        <v>8.4560582888298228</v>
      </c>
      <c r="AH103">
        <v>21.586523370559512</v>
      </c>
      <c r="AI103"/>
      <c r="AJ103"/>
      <c r="AK103"/>
      <c r="AL103"/>
      <c r="AM103"/>
      <c r="AN103"/>
      <c r="AO103"/>
      <c r="AP103"/>
      <c r="AQ103"/>
      <c r="AR103"/>
      <c r="AS103"/>
      <c r="AT103"/>
      <c r="AU103"/>
      <c r="AV103"/>
      <c r="AW103"/>
      <c r="AX103"/>
      <c r="AY103"/>
      <c r="AZ103"/>
      <c r="BA103"/>
      <c r="BB103"/>
      <c r="BC103"/>
    </row>
    <row r="104">
      <c r="A104" t="s">
        <v>465</v>
      </c>
      <c r="B104">
        <v>2009</v>
      </c>
      <c r="C104" t="s">
        <v>469</v>
      </c>
      <c r="D104">
        <v>159</v>
      </c>
      <c r="E104" t="s">
        <v>62</v>
      </c>
      <c r="F104" t="s">
        <v>184</v>
      </c>
      <c r="G104" t="s">
        <v>196</v>
      </c>
      <c r="H104">
        <v>7.0323830572049806</v>
      </c>
      <c r="I104">
        <v>22.433116617614271</v>
      </c>
      <c r="J104">
        <v>32.093972802257838</v>
      </c>
      <c r="K104">
        <v>40.082484803344649</v>
      </c>
      <c r="L104">
        <v>21.68459523761403</v>
      </c>
      <c r="M104">
        <v>30.67867105876886</v>
      </c>
      <c r="N104">
        <v>42.207021758913292</v>
      </c>
      <c r="O104">
        <v>34.214643621199563</v>
      </c>
      <c r="P104">
        <v>26.907705999846161</v>
      </c>
      <c r="Q104">
        <v>15.18857888360049</v>
      </c>
      <c r="R104">
        <v>7.4059302917489482</v>
      </c>
      <c r="S104">
        <v>8.216051110851879</v>
      </c>
      <c r="T104">
        <v>23.32662353937862</v>
      </c>
      <c r="U104">
        <v>26.222222735076748</v>
      </c>
      <c r="V104">
        <v>36.177214554848973</v>
      </c>
      <c r="W104" t="s">
        <v>156</v>
      </c>
      <c r="X104" t="s">
        <v>157</v>
      </c>
      <c r="Y104" t="s">
        <v>158</v>
      </c>
      <c r="Z104" t="s">
        <v>159</v>
      </c>
      <c r="AA104" t="s">
        <v>160</v>
      </c>
      <c r="AB104" t="s">
        <v>161</v>
      </c>
      <c r="AC104">
        <v>20.863725575983171</v>
      </c>
      <c r="AD104">
        <v>36.454108570603658</v>
      </c>
      <c r="AE104">
        <v>20.448554511857171</v>
      </c>
      <c r="AF104">
        <v>17.70572357990201</v>
      </c>
      <c r="AG104">
        <v>14.331452993104291</v>
      </c>
      <c r="AH104">
        <v>7.6214292730809774</v>
      </c>
      <c r="AI104"/>
      <c r="AJ104"/>
      <c r="AK104"/>
      <c r="AL104"/>
      <c r="AM104"/>
      <c r="AN104"/>
      <c r="AO104"/>
      <c r="AP104"/>
      <c r="AQ104"/>
      <c r="AR104"/>
      <c r="AS104"/>
      <c r="AT104"/>
      <c r="AU104"/>
      <c r="AV104"/>
      <c r="AW104"/>
      <c r="AX104"/>
      <c r="AY104"/>
      <c r="AZ104"/>
      <c r="BA104"/>
      <c r="BB104"/>
      <c r="BC104"/>
    </row>
    <row r="105">
      <c r="A105" t="s">
        <v>465</v>
      </c>
      <c r="B105">
        <v>2009</v>
      </c>
      <c r="C105" t="s">
        <v>469</v>
      </c>
      <c r="D105">
        <v>160</v>
      </c>
      <c r="E105" t="s">
        <v>62</v>
      </c>
      <c r="F105" t="s">
        <v>185</v>
      </c>
      <c r="G105" t="s">
        <v>196</v>
      </c>
      <c r="H105">
        <v>4.9694081804255248</v>
      </c>
      <c r="I105">
        <v>6.3920721921978796</v>
      </c>
      <c r="J105">
        <v>8.3659644694824777</v>
      </c>
      <c r="K105">
        <v>9.5991703853451007</v>
      </c>
      <c r="L105">
        <v>7.765302081668227</v>
      </c>
      <c r="M105">
        <v>15.852763002562471</v>
      </c>
      <c r="N105">
        <v>12.837872071598939</v>
      </c>
      <c r="O105">
        <v>5.7991784101709527</v>
      </c>
      <c r="P105">
        <v>8.2306938165820327</v>
      </c>
      <c r="Q105">
        <v>5.0635734846082112</v>
      </c>
      <c r="R105">
        <v>5.3770537433306336</v>
      </c>
      <c r="S105">
        <v>2.3958798594042729</v>
      </c>
      <c r="T105">
        <v>5.6027183538007677</v>
      </c>
      <c r="U105">
        <v>3.2530450288889998</v>
      </c>
      <c r="V105">
        <v>11.380092256899371</v>
      </c>
      <c r="W105" t="s">
        <v>156</v>
      </c>
      <c r="X105" t="s">
        <v>157</v>
      </c>
      <c r="Y105" t="s">
        <v>158</v>
      </c>
      <c r="Z105" t="s">
        <v>159</v>
      </c>
      <c r="AA105" t="s">
        <v>160</v>
      </c>
      <c r="AB105" t="s">
        <v>161</v>
      </c>
      <c r="AC105">
        <v>6.8038502817131281</v>
      </c>
      <c r="AD105">
        <v>3.7447627261244318</v>
      </c>
      <c r="AE105">
        <v>6.7680219110546576</v>
      </c>
      <c r="AF105">
        <v>12.387201525877041</v>
      </c>
      <c r="AG105">
        <v>8.270133945383499</v>
      </c>
      <c r="AH105">
        <v>16.311460442746132</v>
      </c>
      <c r="AI105"/>
      <c r="AJ105"/>
      <c r="AK105"/>
      <c r="AL105"/>
      <c r="AM105"/>
      <c r="AN105"/>
      <c r="AO105"/>
      <c r="AP105"/>
      <c r="AQ105"/>
      <c r="AR105"/>
      <c r="AS105"/>
      <c r="AT105"/>
      <c r="AU105"/>
      <c r="AV105"/>
      <c r="AW105"/>
      <c r="AX105"/>
      <c r="AY105"/>
      <c r="AZ105"/>
      <c r="BA105"/>
      <c r="BB105"/>
      <c r="BC105"/>
    </row>
    <row r="106">
      <c r="A106" t="s">
        <v>465</v>
      </c>
      <c r="B106">
        <v>2009</v>
      </c>
      <c r="C106" t="s">
        <v>469</v>
      </c>
      <c r="D106">
        <v>161</v>
      </c>
      <c r="E106" t="s">
        <v>62</v>
      </c>
      <c r="F106" t="s">
        <v>258</v>
      </c>
      <c r="G106" t="s">
        <v>196</v>
      </c>
      <c r="H106">
        <v>79.500379220588343</v>
      </c>
      <c r="I106">
        <v>60.101642994275302</v>
      </c>
      <c r="J106">
        <v>43.57456972036001</v>
      </c>
      <c r="K106">
        <v>24.29766490503437</v>
      </c>
      <c r="L106">
        <v>8.562742900797609</v>
      </c>
      <c r="M106">
        <v>34.938240582373012</v>
      </c>
      <c r="N106">
        <v>25.491129649756399</v>
      </c>
      <c r="O106">
        <v>20.657091154595971</v>
      </c>
      <c r="P106">
        <v>12.337423220098231</v>
      </c>
      <c r="Q106">
        <v>4.8449506669413358</v>
      </c>
      <c r="R106">
        <v>79.436954702150501</v>
      </c>
      <c r="S106">
        <v>80.935958367958534</v>
      </c>
      <c r="T106">
        <v>61.306135292172577</v>
      </c>
      <c r="U106">
        <v>59.510630206988047</v>
      </c>
      <c r="V106">
        <v>34.395790838197513</v>
      </c>
      <c r="W106" t="s">
        <v>156</v>
      </c>
      <c r="X106" t="s">
        <v>157</v>
      </c>
      <c r="Y106" t="s">
        <v>158</v>
      </c>
      <c r="Z106" t="s">
        <v>159</v>
      </c>
      <c r="AA106" t="s">
        <v>160</v>
      </c>
      <c r="AB106" t="s">
        <v>161</v>
      </c>
      <c r="AC106">
        <v>14.495802201780901</v>
      </c>
      <c r="AD106">
        <v>51.456975316348483</v>
      </c>
      <c r="AE106">
        <v>56.389814510825751</v>
      </c>
      <c r="AF106">
        <v>48.565409908142023</v>
      </c>
      <c r="AG106">
        <v>64.997150641761323</v>
      </c>
      <c r="AH106">
        <v>48.610608926499481</v>
      </c>
      <c r="AI106"/>
      <c r="AJ106"/>
      <c r="AK106"/>
      <c r="AL106"/>
      <c r="AM106"/>
      <c r="AN106"/>
      <c r="AO106"/>
      <c r="AP106"/>
      <c r="AQ106"/>
      <c r="AR106"/>
      <c r="AS106"/>
      <c r="AT106"/>
      <c r="AU106"/>
      <c r="AV106"/>
      <c r="AW106"/>
      <c r="AX106"/>
      <c r="AY106"/>
      <c r="AZ106"/>
      <c r="BA106"/>
      <c r="BB106"/>
      <c r="BC106"/>
    </row>
    <row r="107">
      <c r="A107" t="s">
        <v>465</v>
      </c>
      <c r="B107">
        <v>2009</v>
      </c>
      <c r="C107" t="s">
        <v>469</v>
      </c>
      <c r="D107">
        <v>162</v>
      </c>
      <c r="E107" t="s">
        <v>62</v>
      </c>
      <c r="F107" t="s">
        <v>187</v>
      </c>
      <c r="G107" t="s">
        <v>196</v>
      </c>
      <c r="H107">
        <v>0.42283714506037168</v>
      </c>
      <c r="I107">
        <v>0.52609476615872119</v>
      </c>
      <c r="J107">
        <v>0.99775796784366755</v>
      </c>
      <c r="K107">
        <v>1.0362525936404481</v>
      </c>
      <c r="L107">
        <v>1.5972507439796371</v>
      </c>
      <c r="M107">
        <v>1.1710164632558031</v>
      </c>
      <c r="N107">
        <v>0.35617066605094061</v>
      </c>
      <c r="O107">
        <v>1.8008806021288419</v>
      </c>
      <c r="P107">
        <v>1.450902277338346</v>
      </c>
      <c r="Q107">
        <v>0.68946925811341142</v>
      </c>
      <c r="R107">
        <v>0.4304702979962417</v>
      </c>
      <c r="S107">
        <v>0.34900156797082832</v>
      </c>
      <c r="T107">
        <v>0.46400068320186399</v>
      </c>
      <c r="U107">
        <v>0.54760693288980733</v>
      </c>
      <c r="V107">
        <v>2.0384589789559491</v>
      </c>
      <c r="W107" t="s">
        <v>156</v>
      </c>
      <c r="X107" t="s">
        <v>157</v>
      </c>
      <c r="Y107" t="s">
        <v>158</v>
      </c>
      <c r="Z107" t="s">
        <v>159</v>
      </c>
      <c r="AA107" t="s">
        <v>160</v>
      </c>
      <c r="AB107" t="s">
        <v>161</v>
      </c>
      <c r="AC107">
        <v>0.4023175319092207</v>
      </c>
      <c r="AD107">
        <v>0</v>
      </c>
      <c r="AE107">
        <v>0</v>
      </c>
      <c r="AF107">
        <v>4.0859503619961366</v>
      </c>
      <c r="AG107">
        <v>0.1030605882698382</v>
      </c>
      <c r="AH107">
        <v>0.51353647594732432</v>
      </c>
      <c r="AI107"/>
      <c r="AJ107"/>
      <c r="AK107"/>
      <c r="AL107"/>
      <c r="AM107"/>
      <c r="AN107"/>
      <c r="AO107"/>
      <c r="AP107"/>
      <c r="AQ107"/>
      <c r="AR107"/>
      <c r="AS107"/>
      <c r="AT107"/>
      <c r="AU107"/>
      <c r="AV107"/>
      <c r="AW107"/>
      <c r="AX107"/>
      <c r="AY107"/>
      <c r="AZ107"/>
      <c r="BA107"/>
      <c r="BB107"/>
      <c r="BC107"/>
    </row>
    <row r="108">
      <c r="A108" t="s">
        <v>465</v>
      </c>
      <c r="B108">
        <v>2009</v>
      </c>
      <c r="C108" t="s">
        <v>469</v>
      </c>
      <c r="D108">
        <v>163</v>
      </c>
      <c r="E108" t="s">
        <v>62</v>
      </c>
      <c r="F108" t="s">
        <v>188</v>
      </c>
      <c r="G108" t="s">
        <v>196</v>
      </c>
      <c r="H108">
        <v>0</v>
      </c>
      <c r="I108">
        <v>0</v>
      </c>
      <c r="J108">
        <v>0.080616152528555501</v>
      </c>
      <c r="K108">
        <v>0.93317780777539694</v>
      </c>
      <c r="L108">
        <v>0.39717272960343081</v>
      </c>
      <c r="M108">
        <v>0</v>
      </c>
      <c r="N108">
        <v>0.32064179127554981</v>
      </c>
      <c r="O108">
        <v>1.7067362707151441</v>
      </c>
      <c r="P108">
        <v>0.48151322350260589</v>
      </c>
      <c r="Q108">
        <v>0.38728465336852369</v>
      </c>
      <c r="R108">
        <v>0</v>
      </c>
      <c r="S108">
        <v>0</v>
      </c>
      <c r="T108">
        <v>0</v>
      </c>
      <c r="U108">
        <v>0.14901915938276319</v>
      </c>
      <c r="V108">
        <v>0</v>
      </c>
      <c r="W108" t="s">
        <v>156</v>
      </c>
      <c r="X108" t="s">
        <v>157</v>
      </c>
      <c r="Y108" t="s">
        <v>158</v>
      </c>
      <c r="Z108" t="s">
        <v>159</v>
      </c>
      <c r="AA108" t="s">
        <v>160</v>
      </c>
      <c r="AB108" t="s">
        <v>161</v>
      </c>
      <c r="AC108">
        <v>1.1055880135660681</v>
      </c>
      <c r="AD108">
        <v>0</v>
      </c>
      <c r="AE108">
        <v>0</v>
      </c>
      <c r="AF108">
        <v>0.084597751527097295</v>
      </c>
      <c r="AG108">
        <v>0</v>
      </c>
      <c r="AH108">
        <v>0</v>
      </c>
      <c r="AI108"/>
      <c r="AJ108"/>
      <c r="AK108"/>
      <c r="AL108"/>
      <c r="AM108"/>
      <c r="AN108"/>
      <c r="AO108"/>
      <c r="AP108"/>
      <c r="AQ108"/>
      <c r="AR108"/>
      <c r="AS108"/>
      <c r="AT108"/>
      <c r="AU108"/>
      <c r="AV108"/>
      <c r="AW108"/>
      <c r="AX108"/>
      <c r="AY108"/>
      <c r="AZ108"/>
      <c r="BA108"/>
      <c r="BB108"/>
      <c r="BC108"/>
    </row>
    <row r="109">
      <c r="A109" t="s">
        <v>465</v>
      </c>
      <c r="B109">
        <v>2009</v>
      </c>
      <c r="C109" t="s">
        <v>469</v>
      </c>
      <c r="D109">
        <v>164</v>
      </c>
      <c r="E109" t="s">
        <v>62</v>
      </c>
      <c r="F109" t="s">
        <v>189</v>
      </c>
      <c r="G109" t="s">
        <v>196</v>
      </c>
      <c r="H109">
        <v>1.3771034771863619</v>
      </c>
      <c r="I109">
        <v>0.88152404510638638</v>
      </c>
      <c r="J109">
        <v>1.6426678251404541</v>
      </c>
      <c r="K109">
        <v>4.3355953569316874</v>
      </c>
      <c r="L109">
        <v>3.8260599467121739</v>
      </c>
      <c r="M109">
        <v>3.563399875289444</v>
      </c>
      <c r="N109">
        <v>2.4904632617344231</v>
      </c>
      <c r="O109">
        <v>6.8131817226438711</v>
      </c>
      <c r="P109">
        <v>6.1451529045627327</v>
      </c>
      <c r="Q109">
        <v>1.6185432251218079</v>
      </c>
      <c r="R109">
        <v>1.2463486612726531</v>
      </c>
      <c r="S109">
        <v>1.4037076028094571</v>
      </c>
      <c r="T109">
        <v>0.85266121135639505</v>
      </c>
      <c r="U109">
        <v>0.41557338235061869</v>
      </c>
      <c r="V109">
        <v>0.87763971167924837</v>
      </c>
      <c r="W109" t="s">
        <v>156</v>
      </c>
      <c r="X109" t="s">
        <v>157</v>
      </c>
      <c r="Y109" t="s">
        <v>158</v>
      </c>
      <c r="Z109" t="s">
        <v>159</v>
      </c>
      <c r="AA109" t="s">
        <v>160</v>
      </c>
      <c r="AB109" t="s">
        <v>161</v>
      </c>
      <c r="AC109">
        <v>7.0551004620608539</v>
      </c>
      <c r="AD109">
        <v>0.37846526776492062</v>
      </c>
      <c r="AE109">
        <v>0.1115001428309552</v>
      </c>
      <c r="AF109">
        <v>1.1532516394024219</v>
      </c>
      <c r="AG109">
        <v>2.9452172758292079</v>
      </c>
      <c r="AH109">
        <v>2.2749768461465112</v>
      </c>
      <c r="AI109"/>
      <c r="AJ109"/>
      <c r="AK109"/>
      <c r="AL109"/>
      <c r="AM109"/>
      <c r="AN109"/>
      <c r="AO109"/>
      <c r="AP109"/>
      <c r="AQ109"/>
      <c r="AR109"/>
      <c r="AS109"/>
      <c r="AT109"/>
      <c r="AU109"/>
      <c r="AV109"/>
      <c r="AW109"/>
      <c r="AX109"/>
      <c r="AY109"/>
      <c r="AZ109"/>
      <c r="BA109"/>
      <c r="BB109"/>
      <c r="BC109"/>
    </row>
    <row r="110">
      <c r="A110" t="s">
        <v>465</v>
      </c>
      <c r="B110">
        <v>2009</v>
      </c>
      <c r="C110" t="s">
        <v>469</v>
      </c>
      <c r="D110">
        <v>165</v>
      </c>
      <c r="E110" t="s">
        <v>62</v>
      </c>
      <c r="F110" t="s">
        <v>190</v>
      </c>
      <c r="G110" t="s">
        <v>196</v>
      </c>
      <c r="H110">
        <v>0</v>
      </c>
      <c r="I110">
        <v>0</v>
      </c>
      <c r="J110">
        <v>0.1872815269501463</v>
      </c>
      <c r="K110">
        <v>0.92833373273662445</v>
      </c>
      <c r="L110">
        <v>1.665956581809579</v>
      </c>
      <c r="M110">
        <v>0.25133044083494099</v>
      </c>
      <c r="N110">
        <v>1.6454382132113909</v>
      </c>
      <c r="O110">
        <v>0.37048676988050161</v>
      </c>
      <c r="P110">
        <v>0.83956893803556909</v>
      </c>
      <c r="Q110">
        <v>2.8102774229436771</v>
      </c>
      <c r="R110">
        <v>0</v>
      </c>
      <c r="S110">
        <v>0</v>
      </c>
      <c r="T110">
        <v>0</v>
      </c>
      <c r="U110">
        <v>0</v>
      </c>
      <c r="V110">
        <v>0.1343540645136018</v>
      </c>
      <c r="W110" t="s">
        <v>156</v>
      </c>
      <c r="X110" t="s">
        <v>157</v>
      </c>
      <c r="Y110" t="s">
        <v>158</v>
      </c>
      <c r="Z110" t="s">
        <v>159</v>
      </c>
      <c r="AA110" t="s">
        <v>160</v>
      </c>
      <c r="AB110" t="s">
        <v>161</v>
      </c>
      <c r="AC110">
        <v>2.1653078219030362</v>
      </c>
      <c r="AD110">
        <v>0</v>
      </c>
      <c r="AE110">
        <v>0.24642333187161011</v>
      </c>
      <c r="AF110">
        <v>0.096066378460973698</v>
      </c>
      <c r="AG110">
        <v>0</v>
      </c>
      <c r="AH110">
        <v>0</v>
      </c>
      <c r="AI110"/>
      <c r="AJ110"/>
      <c r="AK110"/>
      <c r="AL110"/>
      <c r="AM110"/>
      <c r="AN110"/>
      <c r="AO110"/>
      <c r="AP110"/>
      <c r="AQ110"/>
      <c r="AR110"/>
      <c r="AS110"/>
      <c r="AT110"/>
      <c r="AU110"/>
      <c r="AV110"/>
      <c r="AW110"/>
      <c r="AX110"/>
      <c r="AY110"/>
      <c r="AZ110"/>
      <c r="BA110"/>
      <c r="BB110"/>
      <c r="BC110"/>
    </row>
    <row r="111">
      <c r="A111" t="s">
        <v>465</v>
      </c>
      <c r="B111">
        <v>2011</v>
      </c>
      <c r="C111" t="s">
        <v>470</v>
      </c>
      <c r="D111">
        <v>16</v>
      </c>
      <c r="E111" t="s">
        <v>13</v>
      </c>
      <c r="F111" t="s">
        <v>14</v>
      </c>
      <c r="G111" t="s">
        <v>478</v>
      </c>
      <c r="H111">
        <v>49.200000000000003</v>
      </c>
      <c r="I111">
        <v>69.700000000000003</v>
      </c>
      <c r="J111">
        <v>85.700000000000003</v>
      </c>
      <c r="K111">
        <v>83.599999999999994</v>
      </c>
      <c r="L111">
        <v>87.5</v>
      </c>
      <c r="M111">
        <v>85.299999999999997</v>
      </c>
      <c r="N111">
        <v>84.099999999999994</v>
      </c>
      <c r="O111">
        <v>81</v>
      </c>
      <c r="P111">
        <v>87.299999999999997</v>
      </c>
      <c r="Q111">
        <v>85.400000000000006</v>
      </c>
      <c r="R111">
        <v>44.200000000000003</v>
      </c>
      <c r="S111">
        <v>49.799999999999997</v>
      </c>
      <c r="T111">
        <v>62.399999999999999</v>
      </c>
      <c r="U111">
        <v>78.400000000000006</v>
      </c>
      <c r="V111">
        <v>95.5</v>
      </c>
      <c r="W111" t="s">
        <v>156</v>
      </c>
      <c r="X111" t="s">
        <v>157</v>
      </c>
      <c r="Y111" t="s">
        <v>158</v>
      </c>
      <c r="Z111" t="s">
        <v>159</v>
      </c>
      <c r="AA111" t="s">
        <v>160</v>
      </c>
      <c r="AB111" t="s">
        <v>161</v>
      </c>
      <c r="AC111">
        <v>85.799999999999997</v>
      </c>
      <c r="AD111">
        <v>75.700000000000003</v>
      </c>
      <c r="AE111">
        <v>69.700000000000003</v>
      </c>
      <c r="AF111">
        <v>68.900000000000006</v>
      </c>
      <c r="AG111">
        <v>65.299999999999997</v>
      </c>
      <c r="AH111">
        <v>62.100000000000001</v>
      </c>
      <c r="AI111"/>
      <c r="AJ111"/>
      <c r="AK111"/>
      <c r="AL111"/>
      <c r="AM111"/>
      <c r="AN111"/>
      <c r="AO111"/>
      <c r="AP111"/>
      <c r="AQ111"/>
      <c r="AR111"/>
      <c r="AS111"/>
      <c r="AT111"/>
      <c r="AU111"/>
      <c r="AV111"/>
      <c r="AW111"/>
      <c r="AX111"/>
      <c r="AY111"/>
      <c r="AZ111"/>
      <c r="BA111"/>
      <c r="BB111"/>
      <c r="BC111"/>
    </row>
    <row r="112">
      <c r="A112" t="s">
        <v>465</v>
      </c>
      <c r="B112">
        <v>2011</v>
      </c>
      <c r="C112" t="s">
        <v>470</v>
      </c>
      <c r="D112">
        <v>17</v>
      </c>
      <c r="E112" t="s">
        <v>13</v>
      </c>
      <c r="F112" t="s">
        <v>51</v>
      </c>
      <c r="G112" t="s">
        <v>196</v>
      </c>
      <c r="H112">
        <v>50.799999999999997</v>
      </c>
      <c r="I112">
        <v>30.300000000000001</v>
      </c>
      <c r="J112">
        <v>14.300000000000001</v>
      </c>
      <c r="K112">
        <v>16.399999999999999</v>
      </c>
      <c r="L112">
        <v>12.5</v>
      </c>
      <c r="M112">
        <v>14.699999999999999</v>
      </c>
      <c r="N112">
        <v>15.9</v>
      </c>
      <c r="O112">
        <v>19</v>
      </c>
      <c r="P112">
        <v>12.699999999999999</v>
      </c>
      <c r="Q112">
        <v>14.6</v>
      </c>
      <c r="R112">
        <v>55.799999999999997</v>
      </c>
      <c r="S112">
        <v>50.200000000000003</v>
      </c>
      <c r="T112">
        <v>37.600000000000001</v>
      </c>
      <c r="U112">
        <v>21.600000000000001</v>
      </c>
      <c r="V112">
        <v>4.5</v>
      </c>
      <c r="W112" t="s">
        <v>156</v>
      </c>
      <c r="X112" t="s">
        <v>157</v>
      </c>
      <c r="Y112" t="s">
        <v>158</v>
      </c>
      <c r="Z112" t="s">
        <v>159</v>
      </c>
      <c r="AA112" t="s">
        <v>160</v>
      </c>
      <c r="AB112" t="s">
        <v>161</v>
      </c>
      <c r="AC112">
        <v>14.199999999999999</v>
      </c>
      <c r="AD112">
        <v>24.300000000000001</v>
      </c>
      <c r="AE112">
        <v>30.300000000000001</v>
      </c>
      <c r="AF112">
        <v>31.100000000000001</v>
      </c>
      <c r="AG112">
        <v>34.700000000000003</v>
      </c>
      <c r="AH112">
        <v>37.899999999999999</v>
      </c>
      <c r="AI112"/>
      <c r="AJ112"/>
      <c r="AK112"/>
      <c r="AL112"/>
      <c r="AM112"/>
      <c r="AN112"/>
      <c r="AO112"/>
      <c r="AP112"/>
      <c r="AQ112"/>
      <c r="AR112"/>
      <c r="AS112"/>
      <c r="AT112"/>
      <c r="AU112"/>
      <c r="AV112"/>
      <c r="AW112"/>
      <c r="AX112"/>
      <c r="AY112"/>
      <c r="AZ112"/>
      <c r="BA112"/>
      <c r="BB112"/>
      <c r="BC112"/>
    </row>
    <row r="113">
      <c r="A113" t="s">
        <v>465</v>
      </c>
      <c r="B113">
        <v>2011</v>
      </c>
      <c r="C113" t="s">
        <v>470</v>
      </c>
      <c r="D113">
        <v>18</v>
      </c>
      <c r="E113" t="s">
        <v>60</v>
      </c>
      <c r="F113" t="s">
        <v>15</v>
      </c>
      <c r="G113" t="s">
        <v>479</v>
      </c>
      <c r="H113">
        <v>46.700000000000003</v>
      </c>
      <c r="I113">
        <v>67.599999999999994</v>
      </c>
      <c r="J113">
        <v>79.200000000000003</v>
      </c>
      <c r="K113">
        <v>76.900000000000006</v>
      </c>
      <c r="L113">
        <v>81</v>
      </c>
      <c r="M113">
        <v>74.700000000000003</v>
      </c>
      <c r="N113">
        <v>76.400000000000006</v>
      </c>
      <c r="O113">
        <v>72.299999999999997</v>
      </c>
      <c r="P113">
        <v>81.200000000000003</v>
      </c>
      <c r="Q113">
        <v>79.299999999999997</v>
      </c>
      <c r="R113">
        <v>42.700000000000003</v>
      </c>
      <c r="S113">
        <v>46.899999999999999</v>
      </c>
      <c r="T113">
        <v>61</v>
      </c>
      <c r="U113">
        <v>76</v>
      </c>
      <c r="V113">
        <v>93.599999999999994</v>
      </c>
      <c r="W113" t="s">
        <v>156</v>
      </c>
      <c r="X113" t="s">
        <v>157</v>
      </c>
      <c r="Y113" t="s">
        <v>158</v>
      </c>
      <c r="Z113" t="s">
        <v>159</v>
      </c>
      <c r="AA113" t="s">
        <v>160</v>
      </c>
      <c r="AB113" t="s">
        <v>161</v>
      </c>
      <c r="AC113">
        <v>75.900000000000006</v>
      </c>
      <c r="AD113">
        <v>74</v>
      </c>
      <c r="AE113">
        <v>66.900000000000006</v>
      </c>
      <c r="AF113">
        <v>66.799999999999997</v>
      </c>
      <c r="AG113">
        <v>59.899999999999999</v>
      </c>
      <c r="AH113">
        <v>55.799999999999997</v>
      </c>
      <c r="AI113"/>
      <c r="AJ113"/>
      <c r="AK113"/>
      <c r="AL113"/>
      <c r="AM113"/>
      <c r="AN113"/>
      <c r="AO113"/>
      <c r="AP113"/>
      <c r="AQ113"/>
      <c r="AR113"/>
      <c r="AS113"/>
      <c r="AT113"/>
      <c r="AU113"/>
      <c r="AV113"/>
      <c r="AW113"/>
      <c r="AX113"/>
      <c r="AY113"/>
      <c r="AZ113"/>
      <c r="BA113"/>
      <c r="BB113"/>
      <c r="BC113"/>
    </row>
    <row r="114">
      <c r="A114" t="s">
        <v>465</v>
      </c>
      <c r="B114">
        <v>2011</v>
      </c>
      <c r="C114" t="s">
        <v>470</v>
      </c>
      <c r="D114">
        <v>19</v>
      </c>
      <c r="E114" t="s">
        <v>60</v>
      </c>
      <c r="F114" t="s">
        <v>16</v>
      </c>
      <c r="G114" t="s">
        <v>480</v>
      </c>
      <c r="H114">
        <v>2.5</v>
      </c>
      <c r="I114">
        <v>2.1000000000000001</v>
      </c>
      <c r="J114">
        <v>6.5999999999999996</v>
      </c>
      <c r="K114">
        <v>6.7000000000000002</v>
      </c>
      <c r="L114">
        <v>6.4000000000000004</v>
      </c>
      <c r="M114">
        <v>10.5</v>
      </c>
      <c r="N114">
        <v>7.7000000000000002</v>
      </c>
      <c r="O114">
        <v>8.8000000000000007</v>
      </c>
      <c r="P114">
        <v>6.0999999999999996</v>
      </c>
      <c r="Q114">
        <v>6.0999999999999996</v>
      </c>
      <c r="R114">
        <v>1.5</v>
      </c>
      <c r="S114">
        <v>2.8999999999999999</v>
      </c>
      <c r="T114">
        <v>1.3999999999999999</v>
      </c>
      <c r="U114">
        <v>2.2999999999999998</v>
      </c>
      <c r="V114">
        <v>1.8999999999999999</v>
      </c>
      <c r="W114" t="s">
        <v>156</v>
      </c>
      <c r="X114" t="s">
        <v>157</v>
      </c>
      <c r="Y114" t="s">
        <v>158</v>
      </c>
      <c r="Z114" t="s">
        <v>159</v>
      </c>
      <c r="AA114" t="s">
        <v>160</v>
      </c>
      <c r="AB114" t="s">
        <v>161</v>
      </c>
      <c r="AC114">
        <v>9.9000000000000004</v>
      </c>
      <c r="AD114">
        <v>1.7</v>
      </c>
      <c r="AE114">
        <v>2.7999999999999998</v>
      </c>
      <c r="AF114">
        <v>2</v>
      </c>
      <c r="AG114">
        <v>5.4000000000000004</v>
      </c>
      <c r="AH114">
        <v>6.2999999999999998</v>
      </c>
      <c r="AI114"/>
      <c r="AJ114"/>
      <c r="AK114"/>
      <c r="AL114"/>
      <c r="AM114"/>
      <c r="AN114"/>
      <c r="AO114"/>
      <c r="AP114"/>
      <c r="AQ114"/>
      <c r="AR114"/>
      <c r="AS114"/>
      <c r="AT114"/>
      <c r="AU114"/>
      <c r="AV114"/>
      <c r="AW114"/>
      <c r="AX114"/>
      <c r="AY114"/>
      <c r="AZ114"/>
      <c r="BA114"/>
      <c r="BB114"/>
      <c r="BC114"/>
    </row>
    <row r="115">
      <c r="A115" t="s">
        <v>465</v>
      </c>
      <c r="B115">
        <v>2011</v>
      </c>
      <c r="C115" t="s">
        <v>470</v>
      </c>
      <c r="D115">
        <v>20</v>
      </c>
      <c r="E115" t="s">
        <v>60</v>
      </c>
      <c r="F115" t="s">
        <v>22</v>
      </c>
      <c r="G115" t="s">
        <v>481</v>
      </c>
      <c r="H115">
        <v>12.300000000000001</v>
      </c>
      <c r="I115">
        <v>11</v>
      </c>
      <c r="J115">
        <v>12.800000000000001</v>
      </c>
      <c r="K115">
        <v>15.800000000000001</v>
      </c>
      <c r="L115">
        <v>12.1</v>
      </c>
      <c r="M115">
        <v>14.199999999999999</v>
      </c>
      <c r="N115">
        <v>15.9</v>
      </c>
      <c r="O115">
        <v>18.800000000000001</v>
      </c>
      <c r="P115">
        <v>12.300000000000001</v>
      </c>
      <c r="Q115">
        <v>14.4</v>
      </c>
      <c r="R115">
        <v>10.300000000000001</v>
      </c>
      <c r="S115">
        <v>14.6</v>
      </c>
      <c r="T115">
        <v>13.4</v>
      </c>
      <c r="U115">
        <v>12.4</v>
      </c>
      <c r="V115">
        <v>2.1000000000000001</v>
      </c>
      <c r="W115" t="s">
        <v>156</v>
      </c>
      <c r="X115" t="s">
        <v>157</v>
      </c>
      <c r="Y115" t="s">
        <v>158</v>
      </c>
      <c r="Z115" t="s">
        <v>159</v>
      </c>
      <c r="AA115" t="s">
        <v>160</v>
      </c>
      <c r="AB115" t="s">
        <v>161</v>
      </c>
      <c r="AC115">
        <v>14.199999999999999</v>
      </c>
      <c r="AD115">
        <v>12.199999999999999</v>
      </c>
      <c r="AE115">
        <v>10.699999999999999</v>
      </c>
      <c r="AF115">
        <v>15.6</v>
      </c>
      <c r="AG115">
        <v>10.9</v>
      </c>
      <c r="AH115">
        <v>5.4000000000000004</v>
      </c>
      <c r="AI115"/>
      <c r="AJ115"/>
      <c r="AK115"/>
      <c r="AL115"/>
      <c r="AM115"/>
      <c r="AN115"/>
      <c r="AO115"/>
      <c r="AP115"/>
      <c r="AQ115"/>
      <c r="AR115"/>
      <c r="AS115"/>
      <c r="AT115"/>
      <c r="AU115"/>
      <c r="AV115"/>
      <c r="AW115"/>
      <c r="AX115"/>
      <c r="AY115"/>
      <c r="AZ115"/>
      <c r="BA115"/>
      <c r="BB115"/>
      <c r="BC115"/>
    </row>
    <row r="116">
      <c r="A116" t="s">
        <v>465</v>
      </c>
      <c r="B116">
        <v>2011</v>
      </c>
      <c r="C116" t="s">
        <v>470</v>
      </c>
      <c r="D116">
        <v>21</v>
      </c>
      <c r="E116" t="s">
        <v>60</v>
      </c>
      <c r="F116" t="s">
        <v>17</v>
      </c>
      <c r="G116" t="s">
        <v>482</v>
      </c>
      <c r="H116">
        <v>38.600000000000001</v>
      </c>
      <c r="I116">
        <v>19.199999999999999</v>
      </c>
      <c r="J116">
        <v>1.5</v>
      </c>
      <c r="K116">
        <v>0.5</v>
      </c>
      <c r="L116">
        <v>0.40000000000000002</v>
      </c>
      <c r="M116">
        <v>0.5</v>
      </c>
      <c r="N116">
        <v>0</v>
      </c>
      <c r="O116">
        <v>0.10000000000000001</v>
      </c>
      <c r="P116">
        <v>0.40000000000000002</v>
      </c>
      <c r="Q116">
        <v>0.20000000000000001</v>
      </c>
      <c r="R116">
        <v>45.5</v>
      </c>
      <c r="S116">
        <v>35.600000000000001</v>
      </c>
      <c r="T116">
        <v>24.199999999999999</v>
      </c>
      <c r="U116">
        <v>9.3000000000000007</v>
      </c>
      <c r="V116">
        <v>2.3999999999999999</v>
      </c>
      <c r="W116" t="s">
        <v>156</v>
      </c>
      <c r="X116" t="s">
        <v>157</v>
      </c>
      <c r="Y116" t="s">
        <v>158</v>
      </c>
      <c r="Z116" t="s">
        <v>159</v>
      </c>
      <c r="AA116" t="s">
        <v>160</v>
      </c>
      <c r="AB116" t="s">
        <v>161</v>
      </c>
      <c r="AC116">
        <v>0</v>
      </c>
      <c r="AD116">
        <v>12</v>
      </c>
      <c r="AE116">
        <v>19.5</v>
      </c>
      <c r="AF116">
        <v>15.5</v>
      </c>
      <c r="AG116">
        <v>23.800000000000001</v>
      </c>
      <c r="AH116">
        <v>32.399999999999999</v>
      </c>
      <c r="AI116"/>
      <c r="AJ116"/>
      <c r="AK116"/>
      <c r="AL116"/>
      <c r="AM116"/>
      <c r="AN116"/>
      <c r="AO116"/>
      <c r="AP116"/>
      <c r="AQ116"/>
      <c r="AR116"/>
      <c r="AS116"/>
      <c r="AT116"/>
      <c r="AU116"/>
      <c r="AV116"/>
      <c r="AW116"/>
      <c r="AX116"/>
      <c r="AY116"/>
      <c r="AZ116"/>
      <c r="BA116"/>
      <c r="BB116"/>
      <c r="BC116"/>
    </row>
    <row r="117">
      <c r="A117" t="s">
        <v>465</v>
      </c>
      <c r="B117">
        <v>2011</v>
      </c>
      <c r="C117" t="s">
        <v>470</v>
      </c>
      <c r="D117">
        <v>22</v>
      </c>
      <c r="E117" t="s">
        <v>54</v>
      </c>
      <c r="F117" t="s">
        <v>49</v>
      </c>
      <c r="G117" t="s">
        <v>196</v>
      </c>
      <c r="H117">
        <v>5.0999999999999996</v>
      </c>
      <c r="I117">
        <v>3.1000000000000001</v>
      </c>
      <c r="J117">
        <v>7.5999999999999996</v>
      </c>
      <c r="K117">
        <v>8.0999999999999996</v>
      </c>
      <c r="L117">
        <v>7.4000000000000004</v>
      </c>
      <c r="M117">
        <v>12.4</v>
      </c>
      <c r="N117">
        <v>9.0999999999999996</v>
      </c>
      <c r="O117">
        <v>10.800000000000001</v>
      </c>
      <c r="P117">
        <v>7</v>
      </c>
      <c r="Q117">
        <v>7.2000000000000002</v>
      </c>
      <c r="R117">
        <v>3.3999999999999999</v>
      </c>
      <c r="S117">
        <v>5.7999999999999998</v>
      </c>
      <c r="T117">
        <v>2.2000000000000002</v>
      </c>
      <c r="U117">
        <v>3</v>
      </c>
      <c r="V117">
        <v>2</v>
      </c>
      <c r="W117" t="s">
        <v>156</v>
      </c>
      <c r="X117" t="s">
        <v>157</v>
      </c>
      <c r="Y117" t="s">
        <v>158</v>
      </c>
      <c r="Z117" t="s">
        <v>159</v>
      </c>
      <c r="AA117" t="s">
        <v>160</v>
      </c>
      <c r="AB117" t="s">
        <v>161</v>
      </c>
      <c r="AC117">
        <v>11.6</v>
      </c>
      <c r="AD117">
        <v>2.2999999999999998</v>
      </c>
      <c r="AE117">
        <v>4</v>
      </c>
      <c r="AF117">
        <v>3</v>
      </c>
      <c r="AG117">
        <v>8.3000000000000007</v>
      </c>
      <c r="AH117">
        <v>10.199999999999999</v>
      </c>
      <c r="AI117"/>
      <c r="AJ117"/>
      <c r="AK117"/>
      <c r="AL117"/>
      <c r="AM117"/>
      <c r="AN117"/>
      <c r="AO117"/>
      <c r="AP117"/>
      <c r="AQ117"/>
      <c r="AR117"/>
      <c r="AS117"/>
      <c r="AT117"/>
      <c r="AU117"/>
      <c r="AV117"/>
      <c r="AW117"/>
      <c r="AX117"/>
      <c r="AY117"/>
      <c r="AZ117"/>
      <c r="BA117"/>
      <c r="BB117"/>
      <c r="BC117"/>
    </row>
    <row r="118">
      <c r="A118" t="s">
        <v>465</v>
      </c>
      <c r="B118">
        <v>2011</v>
      </c>
      <c r="C118" t="s">
        <v>470</v>
      </c>
      <c r="D118">
        <v>23</v>
      </c>
      <c r="E118" t="s">
        <v>54</v>
      </c>
      <c r="F118" t="s">
        <v>48</v>
      </c>
      <c r="G118" t="s">
        <v>196</v>
      </c>
      <c r="H118">
        <v>94.900000000000006</v>
      </c>
      <c r="I118">
        <v>96.900000000000006</v>
      </c>
      <c r="J118">
        <v>92.400000000000006</v>
      </c>
      <c r="K118">
        <v>91.900000000000006</v>
      </c>
      <c r="L118">
        <v>92.599999999999994</v>
      </c>
      <c r="M118">
        <v>87.599999999999994</v>
      </c>
      <c r="N118">
        <v>90.900000000000006</v>
      </c>
      <c r="O118">
        <v>89.200000000000003</v>
      </c>
      <c r="P118">
        <v>93</v>
      </c>
      <c r="Q118">
        <v>92.799999999999997</v>
      </c>
      <c r="R118">
        <v>96.599999999999994</v>
      </c>
      <c r="S118">
        <v>94.200000000000003</v>
      </c>
      <c r="T118">
        <v>97.799999999999997</v>
      </c>
      <c r="U118">
        <v>97</v>
      </c>
      <c r="V118">
        <v>98</v>
      </c>
      <c r="W118" t="s">
        <v>156</v>
      </c>
      <c r="X118" t="s">
        <v>157</v>
      </c>
      <c r="Y118" t="s">
        <v>158</v>
      </c>
      <c r="Z118" t="s">
        <v>159</v>
      </c>
      <c r="AA118" t="s">
        <v>160</v>
      </c>
      <c r="AB118" t="s">
        <v>161</v>
      </c>
      <c r="AC118">
        <v>88.400000000000006</v>
      </c>
      <c r="AD118">
        <v>97.700000000000003</v>
      </c>
      <c r="AE118">
        <v>96</v>
      </c>
      <c r="AF118">
        <v>97</v>
      </c>
      <c r="AG118">
        <v>91.700000000000003</v>
      </c>
      <c r="AH118">
        <v>89.799999999999997</v>
      </c>
      <c r="AI118"/>
      <c r="AJ118"/>
      <c r="AK118"/>
      <c r="AL118"/>
      <c r="AM118"/>
      <c r="AN118"/>
      <c r="AO118"/>
      <c r="AP118"/>
      <c r="AQ118"/>
      <c r="AR118"/>
      <c r="AS118"/>
      <c r="AT118"/>
      <c r="AU118"/>
      <c r="AV118"/>
      <c r="AW118"/>
      <c r="AX118"/>
      <c r="AY118"/>
      <c r="AZ118"/>
      <c r="BA118"/>
      <c r="BB118"/>
      <c r="BC118"/>
    </row>
    <row r="119">
      <c r="A119" t="s">
        <v>465</v>
      </c>
      <c r="B119">
        <v>2011</v>
      </c>
      <c r="C119" t="s">
        <v>470</v>
      </c>
      <c r="D119">
        <v>29</v>
      </c>
      <c r="E119" t="s">
        <v>57</v>
      </c>
      <c r="F119" t="s">
        <v>49</v>
      </c>
      <c r="G119" t="s">
        <v>483</v>
      </c>
      <c r="H119">
        <v>0</v>
      </c>
      <c r="I119">
        <v>0.69999999999999996</v>
      </c>
      <c r="J119">
        <v>2.6000000000000001</v>
      </c>
      <c r="K119">
        <v>18</v>
      </c>
      <c r="L119">
        <v>17.399999999999999</v>
      </c>
      <c r="M119">
        <v>1.8</v>
      </c>
      <c r="N119">
        <v>12.4</v>
      </c>
      <c r="O119">
        <v>19.699999999999999</v>
      </c>
      <c r="P119">
        <v>19</v>
      </c>
      <c r="Q119">
        <v>19.699999999999999</v>
      </c>
      <c r="R119">
        <v>0</v>
      </c>
      <c r="S119">
        <v>0</v>
      </c>
      <c r="T119">
        <v>0.40000000000000002</v>
      </c>
      <c r="U119">
        <v>0</v>
      </c>
      <c r="V119">
        <v>5.4000000000000004</v>
      </c>
      <c r="W119" t="s">
        <v>156</v>
      </c>
      <c r="X119" t="s">
        <v>157</v>
      </c>
      <c r="Y119" t="s">
        <v>158</v>
      </c>
      <c r="Z119" t="s">
        <v>159</v>
      </c>
      <c r="AA119" t="s">
        <v>160</v>
      </c>
      <c r="AB119" t="s">
        <v>161</v>
      </c>
      <c r="AC119">
        <v>24.199999999999999</v>
      </c>
      <c r="AD119">
        <v>0.10000000000000001</v>
      </c>
      <c r="AE119">
        <v>0.10000000000000001</v>
      </c>
      <c r="AF119">
        <v>2.8999999999999999</v>
      </c>
      <c r="AG119">
        <v>0</v>
      </c>
      <c r="AH119">
        <v>0</v>
      </c>
      <c r="AI119"/>
      <c r="AJ119"/>
      <c r="AK119"/>
      <c r="AL119"/>
      <c r="AM119"/>
      <c r="AN119"/>
      <c r="AO119"/>
      <c r="AP119"/>
      <c r="AQ119"/>
      <c r="AR119"/>
      <c r="AS119"/>
      <c r="AT119"/>
      <c r="AU119"/>
      <c r="AV119"/>
      <c r="AW119"/>
      <c r="AX119"/>
      <c r="AY119"/>
      <c r="AZ119"/>
      <c r="BA119"/>
      <c r="BB119"/>
      <c r="BC119"/>
    </row>
    <row r="120">
      <c r="A120" t="s">
        <v>465</v>
      </c>
      <c r="B120">
        <v>2011</v>
      </c>
      <c r="C120" t="s">
        <v>470</v>
      </c>
      <c r="D120">
        <v>30</v>
      </c>
      <c r="E120" t="s">
        <v>57</v>
      </c>
      <c r="F120" t="s">
        <v>48</v>
      </c>
      <c r="G120" t="s">
        <v>196</v>
      </c>
      <c r="H120">
        <v>100</v>
      </c>
      <c r="I120">
        <v>99.299999999999997</v>
      </c>
      <c r="J120">
        <v>97.400000000000006</v>
      </c>
      <c r="K120">
        <v>82</v>
      </c>
      <c r="L120">
        <v>82.599999999999994</v>
      </c>
      <c r="M120">
        <v>98.200000000000003</v>
      </c>
      <c r="N120">
        <v>87.599999999999994</v>
      </c>
      <c r="O120">
        <v>80.299999999999997</v>
      </c>
      <c r="P120">
        <v>81</v>
      </c>
      <c r="Q120">
        <v>80.299999999999997</v>
      </c>
      <c r="R120">
        <v>100</v>
      </c>
      <c r="S120">
        <v>100</v>
      </c>
      <c r="T120">
        <v>99.599999999999994</v>
      </c>
      <c r="U120">
        <v>100</v>
      </c>
      <c r="V120">
        <v>94.599999999999994</v>
      </c>
      <c r="W120" t="s">
        <v>156</v>
      </c>
      <c r="X120" t="s">
        <v>157</v>
      </c>
      <c r="Y120" t="s">
        <v>158</v>
      </c>
      <c r="Z120" t="s">
        <v>159</v>
      </c>
      <c r="AA120" t="s">
        <v>160</v>
      </c>
      <c r="AB120" t="s">
        <v>161</v>
      </c>
      <c r="AC120">
        <v>75.799999999999997</v>
      </c>
      <c r="AD120">
        <v>99.900000000000006</v>
      </c>
      <c r="AE120">
        <v>99.900000000000006</v>
      </c>
      <c r="AF120">
        <v>97.099999999999994</v>
      </c>
      <c r="AG120">
        <v>100</v>
      </c>
      <c r="AH120">
        <v>100</v>
      </c>
      <c r="AI120"/>
      <c r="AJ120"/>
      <c r="AK120"/>
      <c r="AL120"/>
      <c r="AM120"/>
      <c r="AN120"/>
      <c r="AO120"/>
      <c r="AP120"/>
      <c r="AQ120"/>
      <c r="AR120"/>
      <c r="AS120"/>
      <c r="AT120"/>
      <c r="AU120"/>
      <c r="AV120"/>
      <c r="AW120"/>
      <c r="AX120"/>
      <c r="AY120"/>
      <c r="AZ120"/>
      <c r="BA120"/>
      <c r="BB120"/>
      <c r="BC120"/>
    </row>
    <row r="121">
      <c r="A121" t="s">
        <v>465</v>
      </c>
      <c r="B121">
        <v>2011</v>
      </c>
      <c r="C121" t="s">
        <v>470</v>
      </c>
      <c r="D121">
        <v>31</v>
      </c>
      <c r="E121" t="s">
        <v>104</v>
      </c>
      <c r="F121" t="s">
        <v>49</v>
      </c>
      <c r="G121" t="s">
        <v>484</v>
      </c>
      <c r="H121">
        <v>0</v>
      </c>
      <c r="I121">
        <v>0</v>
      </c>
      <c r="J121">
        <v>0.40000000000000002</v>
      </c>
      <c r="K121">
        <v>3.7999999999999998</v>
      </c>
      <c r="L121">
        <v>7.0999999999999996</v>
      </c>
      <c r="M121">
        <v>0</v>
      </c>
      <c r="N121">
        <v>1.3</v>
      </c>
      <c r="O121">
        <v>2.6000000000000001</v>
      </c>
      <c r="P121">
        <v>1.3999999999999999</v>
      </c>
      <c r="Q121">
        <v>11.9</v>
      </c>
      <c r="R121">
        <v>0</v>
      </c>
      <c r="S121">
        <v>0</v>
      </c>
      <c r="T121">
        <v>0</v>
      </c>
      <c r="U121">
        <v>0</v>
      </c>
      <c r="V121">
        <v>5.4000000000000004</v>
      </c>
      <c r="W121" t="s">
        <v>156</v>
      </c>
      <c r="X121" t="s">
        <v>157</v>
      </c>
      <c r="Y121" t="s">
        <v>158</v>
      </c>
      <c r="Z121" t="s">
        <v>159</v>
      </c>
      <c r="AA121" t="s">
        <v>160</v>
      </c>
      <c r="AB121" t="s">
        <v>161</v>
      </c>
      <c r="AC121">
        <v>5.7999999999999998</v>
      </c>
      <c r="AD121">
        <v>0</v>
      </c>
      <c r="AE121">
        <v>0</v>
      </c>
      <c r="AF121">
        <v>2.8999999999999999</v>
      </c>
      <c r="AG121">
        <v>0</v>
      </c>
      <c r="AH121">
        <v>0</v>
      </c>
      <c r="AI121"/>
      <c r="AJ121"/>
      <c r="AK121"/>
      <c r="AL121"/>
      <c r="AM121"/>
      <c r="AN121"/>
      <c r="AO121"/>
      <c r="AP121"/>
      <c r="AQ121"/>
      <c r="AR121"/>
      <c r="AS121"/>
      <c r="AT121"/>
      <c r="AU121"/>
      <c r="AV121"/>
      <c r="AW121"/>
      <c r="AX121"/>
      <c r="AY121"/>
      <c r="AZ121"/>
      <c r="BA121"/>
      <c r="BB121"/>
      <c r="BC121"/>
    </row>
    <row r="122">
      <c r="A122" t="s">
        <v>465</v>
      </c>
      <c r="B122">
        <v>2011</v>
      </c>
      <c r="C122" t="s">
        <v>470</v>
      </c>
      <c r="D122">
        <v>32</v>
      </c>
      <c r="E122" t="s">
        <v>104</v>
      </c>
      <c r="F122" t="s">
        <v>48</v>
      </c>
      <c r="G122" t="s">
        <v>196</v>
      </c>
      <c r="H122">
        <v>100</v>
      </c>
      <c r="I122">
        <v>100</v>
      </c>
      <c r="J122">
        <v>99.599999999999994</v>
      </c>
      <c r="K122">
        <v>96.200000000000003</v>
      </c>
      <c r="L122">
        <v>92.900000000000006</v>
      </c>
      <c r="M122">
        <v>100</v>
      </c>
      <c r="N122">
        <v>98.700000000000003</v>
      </c>
      <c r="O122">
        <v>97.400000000000006</v>
      </c>
      <c r="P122">
        <v>98.599999999999994</v>
      </c>
      <c r="Q122">
        <v>88.099999999999994</v>
      </c>
      <c r="R122">
        <v>100</v>
      </c>
      <c r="S122">
        <v>100</v>
      </c>
      <c r="T122">
        <v>100</v>
      </c>
      <c r="U122">
        <v>100</v>
      </c>
      <c r="V122">
        <v>94.599999999999994</v>
      </c>
      <c r="W122" t="s">
        <v>156</v>
      </c>
      <c r="X122" t="s">
        <v>157</v>
      </c>
      <c r="Y122" t="s">
        <v>158</v>
      </c>
      <c r="Z122" t="s">
        <v>159</v>
      </c>
      <c r="AA122" t="s">
        <v>160</v>
      </c>
      <c r="AB122" t="s">
        <v>161</v>
      </c>
      <c r="AC122">
        <v>94.200000000000003</v>
      </c>
      <c r="AD122">
        <v>100</v>
      </c>
      <c r="AE122">
        <v>100</v>
      </c>
      <c r="AF122">
        <v>97.099999999999994</v>
      </c>
      <c r="AG122">
        <v>100</v>
      </c>
      <c r="AH122">
        <v>100</v>
      </c>
      <c r="AI122"/>
      <c r="AJ122"/>
      <c r="AK122"/>
      <c r="AL122"/>
      <c r="AM122"/>
      <c r="AN122"/>
      <c r="AO122"/>
      <c r="AP122"/>
      <c r="AQ122"/>
      <c r="AR122"/>
      <c r="AS122"/>
      <c r="AT122"/>
      <c r="AU122"/>
      <c r="AV122"/>
      <c r="AW122"/>
      <c r="AX122"/>
      <c r="AY122"/>
      <c r="AZ122"/>
      <c r="BA122"/>
      <c r="BB122"/>
      <c r="BC122"/>
    </row>
    <row r="123">
      <c r="A123" t="s">
        <v>465</v>
      </c>
      <c r="B123">
        <v>2011</v>
      </c>
      <c r="C123" t="s">
        <v>470</v>
      </c>
      <c r="D123">
        <v>35</v>
      </c>
      <c r="E123" t="s">
        <v>55</v>
      </c>
      <c r="F123" t="s">
        <v>49</v>
      </c>
      <c r="G123" t="s">
        <v>196</v>
      </c>
      <c r="H123">
        <v>2.8999999999999999</v>
      </c>
      <c r="I123">
        <v>4.2000000000000002</v>
      </c>
      <c r="J123">
        <v>12.6</v>
      </c>
      <c r="K123">
        <v>14.6</v>
      </c>
      <c r="L123">
        <v>19.5</v>
      </c>
      <c r="M123">
        <v>11.1</v>
      </c>
      <c r="N123">
        <v>15.5</v>
      </c>
      <c r="O123">
        <v>15.800000000000001</v>
      </c>
      <c r="P123">
        <v>13.800000000000001</v>
      </c>
      <c r="Q123">
        <v>25.5</v>
      </c>
      <c r="R123">
        <v>2.2000000000000002</v>
      </c>
      <c r="S123">
        <v>3.1000000000000001</v>
      </c>
      <c r="T123">
        <v>2.1000000000000001</v>
      </c>
      <c r="U123">
        <v>6.2000000000000002</v>
      </c>
      <c r="V123">
        <v>13.199999999999999</v>
      </c>
      <c r="W123" t="s">
        <v>156</v>
      </c>
      <c r="X123" t="s">
        <v>157</v>
      </c>
      <c r="Y123" t="s">
        <v>158</v>
      </c>
      <c r="Z123" t="s">
        <v>159</v>
      </c>
      <c r="AA123" t="s">
        <v>160</v>
      </c>
      <c r="AB123" t="s">
        <v>161</v>
      </c>
      <c r="AC123">
        <v>19.300000000000001</v>
      </c>
      <c r="AD123">
        <v>3.7000000000000002</v>
      </c>
      <c r="AE123">
        <v>5.2999999999999998</v>
      </c>
      <c r="AF123">
        <v>15.699999999999999</v>
      </c>
      <c r="AG123">
        <v>4.7999999999999998</v>
      </c>
      <c r="AH123">
        <v>2.6000000000000001</v>
      </c>
      <c r="AI123"/>
      <c r="AJ123"/>
      <c r="AK123"/>
      <c r="AL123"/>
      <c r="AM123"/>
      <c r="AN123"/>
      <c r="AO123"/>
      <c r="AP123"/>
      <c r="AQ123"/>
      <c r="AR123"/>
      <c r="AS123"/>
      <c r="AT123"/>
      <c r="AU123"/>
      <c r="AV123"/>
      <c r="AW123"/>
      <c r="AX123"/>
      <c r="AY123"/>
      <c r="AZ123"/>
      <c r="BA123"/>
      <c r="BB123"/>
      <c r="BC123"/>
    </row>
    <row r="124">
      <c r="A124" t="s">
        <v>465</v>
      </c>
      <c r="B124">
        <v>2011</v>
      </c>
      <c r="C124" t="s">
        <v>470</v>
      </c>
      <c r="D124">
        <v>36</v>
      </c>
      <c r="E124" t="s">
        <v>55</v>
      </c>
      <c r="F124" t="s">
        <v>48</v>
      </c>
      <c r="G124" t="s">
        <v>196</v>
      </c>
      <c r="H124">
        <v>97.099999999999994</v>
      </c>
      <c r="I124">
        <v>95.799999999999997</v>
      </c>
      <c r="J124">
        <v>87.400000000000006</v>
      </c>
      <c r="K124">
        <v>85.400000000000006</v>
      </c>
      <c r="L124">
        <v>80.5</v>
      </c>
      <c r="M124">
        <v>88.900000000000006</v>
      </c>
      <c r="N124">
        <v>84.5</v>
      </c>
      <c r="O124">
        <v>84.200000000000003</v>
      </c>
      <c r="P124">
        <v>86.200000000000003</v>
      </c>
      <c r="Q124">
        <v>74.5</v>
      </c>
      <c r="R124">
        <v>97.799999999999997</v>
      </c>
      <c r="S124">
        <v>96.900000000000006</v>
      </c>
      <c r="T124">
        <v>97.900000000000006</v>
      </c>
      <c r="U124">
        <v>93.799999999999997</v>
      </c>
      <c r="V124">
        <v>86.799999999999997</v>
      </c>
      <c r="W124" t="s">
        <v>156</v>
      </c>
      <c r="X124" t="s">
        <v>157</v>
      </c>
      <c r="Y124" t="s">
        <v>158</v>
      </c>
      <c r="Z124" t="s">
        <v>159</v>
      </c>
      <c r="AA124" t="s">
        <v>160</v>
      </c>
      <c r="AB124" t="s">
        <v>161</v>
      </c>
      <c r="AC124">
        <v>80.700000000000003</v>
      </c>
      <c r="AD124">
        <v>96.299999999999997</v>
      </c>
      <c r="AE124">
        <v>94.700000000000003</v>
      </c>
      <c r="AF124">
        <v>84.299999999999997</v>
      </c>
      <c r="AG124">
        <v>95.200000000000003</v>
      </c>
      <c r="AH124">
        <v>97.400000000000006</v>
      </c>
      <c r="AI124"/>
      <c r="AJ124"/>
      <c r="AK124"/>
      <c r="AL124"/>
      <c r="AM124"/>
      <c r="AN124"/>
      <c r="AO124"/>
      <c r="AP124"/>
      <c r="AQ124"/>
      <c r="AR124"/>
      <c r="AS124"/>
      <c r="AT124"/>
      <c r="AU124"/>
      <c r="AV124"/>
      <c r="AW124"/>
      <c r="AX124"/>
      <c r="AY124"/>
      <c r="AZ124"/>
      <c r="BA124"/>
      <c r="BB124"/>
      <c r="BC124"/>
    </row>
    <row r="125">
      <c r="A125" t="s">
        <v>465</v>
      </c>
      <c r="B125">
        <v>2011</v>
      </c>
      <c r="C125" t="s">
        <v>470</v>
      </c>
      <c r="D125">
        <v>37</v>
      </c>
      <c r="E125" t="s">
        <v>162</v>
      </c>
      <c r="F125" t="s">
        <v>49</v>
      </c>
      <c r="G125" t="s">
        <v>485</v>
      </c>
      <c r="H125">
        <v>2.2000000000000002</v>
      </c>
      <c r="I125">
        <v>3.7000000000000002</v>
      </c>
      <c r="J125">
        <v>10.800000000000001</v>
      </c>
      <c r="K125">
        <v>11.1</v>
      </c>
      <c r="L125">
        <v>16.199999999999999</v>
      </c>
      <c r="M125">
        <v>8.6999999999999993</v>
      </c>
      <c r="N125">
        <v>11.9</v>
      </c>
      <c r="O125">
        <v>12.6</v>
      </c>
      <c r="P125">
        <v>9.5</v>
      </c>
      <c r="Q125">
        <v>22.399999999999999</v>
      </c>
      <c r="R125">
        <v>2.1000000000000001</v>
      </c>
      <c r="S125">
        <v>1.8</v>
      </c>
      <c r="T125">
        <v>2.1000000000000001</v>
      </c>
      <c r="U125">
        <v>4.7999999999999998</v>
      </c>
      <c r="V125">
        <v>12.6</v>
      </c>
      <c r="W125" t="s">
        <v>156</v>
      </c>
      <c r="X125" t="s">
        <v>157</v>
      </c>
      <c r="Y125" t="s">
        <v>158</v>
      </c>
      <c r="Z125" t="s">
        <v>159</v>
      </c>
      <c r="AA125" t="s">
        <v>160</v>
      </c>
      <c r="AB125" t="s">
        <v>161</v>
      </c>
      <c r="AC125">
        <v>16.199999999999999</v>
      </c>
      <c r="AD125">
        <v>3.1000000000000001</v>
      </c>
      <c r="AE125">
        <v>5.2000000000000002</v>
      </c>
      <c r="AF125">
        <v>11.699999999999999</v>
      </c>
      <c r="AG125">
        <v>4.4000000000000004</v>
      </c>
      <c r="AH125">
        <v>1.8</v>
      </c>
      <c r="AI125"/>
      <c r="AJ125"/>
      <c r="AK125"/>
      <c r="AL125"/>
      <c r="AM125"/>
      <c r="AN125"/>
      <c r="AO125"/>
      <c r="AP125"/>
      <c r="AQ125"/>
      <c r="AR125"/>
      <c r="AS125"/>
      <c r="AT125"/>
      <c r="AU125"/>
      <c r="AV125"/>
      <c r="AW125"/>
      <c r="AX125"/>
      <c r="AY125"/>
      <c r="AZ125"/>
      <c r="BA125"/>
      <c r="BB125"/>
      <c r="BC125"/>
    </row>
    <row r="126">
      <c r="A126" t="s">
        <v>465</v>
      </c>
      <c r="B126">
        <v>2011</v>
      </c>
      <c r="C126" t="s">
        <v>470</v>
      </c>
      <c r="D126">
        <v>38</v>
      </c>
      <c r="E126" t="s">
        <v>162</v>
      </c>
      <c r="F126" t="s">
        <v>48</v>
      </c>
      <c r="G126" t="s">
        <v>196</v>
      </c>
      <c r="H126">
        <v>97.799999999999997</v>
      </c>
      <c r="I126">
        <v>96.299999999999997</v>
      </c>
      <c r="J126">
        <v>89.200000000000003</v>
      </c>
      <c r="K126">
        <v>88.900000000000006</v>
      </c>
      <c r="L126">
        <v>83.799999999999997</v>
      </c>
      <c r="M126">
        <v>91.299999999999997</v>
      </c>
      <c r="N126">
        <v>88.099999999999994</v>
      </c>
      <c r="O126">
        <v>87.400000000000006</v>
      </c>
      <c r="P126">
        <v>90.5</v>
      </c>
      <c r="Q126">
        <v>77.599999999999994</v>
      </c>
      <c r="R126">
        <v>97.900000000000006</v>
      </c>
      <c r="S126">
        <v>98.200000000000003</v>
      </c>
      <c r="T126">
        <v>97.900000000000006</v>
      </c>
      <c r="U126">
        <v>95.200000000000003</v>
      </c>
      <c r="V126">
        <v>87.400000000000006</v>
      </c>
      <c r="W126" t="s">
        <v>156</v>
      </c>
      <c r="X126" t="s">
        <v>157</v>
      </c>
      <c r="Y126" t="s">
        <v>158</v>
      </c>
      <c r="Z126" t="s">
        <v>159</v>
      </c>
      <c r="AA126" t="s">
        <v>160</v>
      </c>
      <c r="AB126" t="s">
        <v>161</v>
      </c>
      <c r="AC126">
        <v>83.799999999999997</v>
      </c>
      <c r="AD126">
        <v>96.900000000000006</v>
      </c>
      <c r="AE126">
        <v>94.799999999999997</v>
      </c>
      <c r="AF126">
        <v>88.299999999999997</v>
      </c>
      <c r="AG126">
        <v>95.599999999999994</v>
      </c>
      <c r="AH126">
        <v>98.200000000000003</v>
      </c>
      <c r="AI126"/>
      <c r="AJ126"/>
      <c r="AK126"/>
      <c r="AL126"/>
      <c r="AM126"/>
      <c r="AN126"/>
      <c r="AO126"/>
      <c r="AP126"/>
      <c r="AQ126"/>
      <c r="AR126"/>
      <c r="AS126"/>
      <c r="AT126"/>
      <c r="AU126"/>
      <c r="AV126"/>
      <c r="AW126"/>
      <c r="AX126"/>
      <c r="AY126"/>
      <c r="AZ126"/>
      <c r="BA126"/>
      <c r="BB126"/>
      <c r="BC126"/>
    </row>
    <row r="127">
      <c r="A127" t="s">
        <v>465</v>
      </c>
      <c r="B127">
        <v>2011</v>
      </c>
      <c r="C127" t="s">
        <v>470</v>
      </c>
      <c r="D127">
        <v>41</v>
      </c>
      <c r="E127" t="s">
        <v>56</v>
      </c>
      <c r="F127" t="s">
        <v>49</v>
      </c>
      <c r="G127" t="s">
        <v>196</v>
      </c>
      <c r="H127">
        <v>4</v>
      </c>
      <c r="I127">
        <v>3.1000000000000001</v>
      </c>
      <c r="J127">
        <v>7.0999999999999996</v>
      </c>
      <c r="K127">
        <v>7</v>
      </c>
      <c r="L127">
        <v>6.7000000000000002</v>
      </c>
      <c r="M127">
        <v>11.800000000000001</v>
      </c>
      <c r="N127">
        <v>7.7000000000000002</v>
      </c>
      <c r="O127">
        <v>9.3000000000000007</v>
      </c>
      <c r="P127">
        <v>6.0999999999999996</v>
      </c>
      <c r="Q127">
        <v>6.7000000000000002</v>
      </c>
      <c r="R127">
        <v>3.1000000000000001</v>
      </c>
      <c r="S127">
        <v>4.2999999999999998</v>
      </c>
      <c r="T127">
        <v>2.1000000000000001</v>
      </c>
      <c r="U127">
        <v>3.2000000000000002</v>
      </c>
      <c r="V127">
        <v>1.8999999999999999</v>
      </c>
      <c r="W127" t="s">
        <v>156</v>
      </c>
      <c r="X127" t="s">
        <v>157</v>
      </c>
      <c r="Y127" t="s">
        <v>158</v>
      </c>
      <c r="Z127" t="s">
        <v>159</v>
      </c>
      <c r="AA127" t="s">
        <v>160</v>
      </c>
      <c r="AB127" t="s">
        <v>161</v>
      </c>
      <c r="AC127">
        <v>10.1</v>
      </c>
      <c r="AD127">
        <v>1.8</v>
      </c>
      <c r="AE127">
        <v>4.4000000000000004</v>
      </c>
      <c r="AF127">
        <v>3.6000000000000001</v>
      </c>
      <c r="AG127">
        <v>6.2999999999999998</v>
      </c>
      <c r="AH127">
        <v>8.0999999999999996</v>
      </c>
      <c r="AI127"/>
      <c r="AJ127"/>
      <c r="AK127"/>
      <c r="AL127"/>
      <c r="AM127"/>
      <c r="AN127"/>
      <c r="AO127"/>
      <c r="AP127"/>
      <c r="AQ127"/>
      <c r="AR127"/>
      <c r="AS127"/>
      <c r="AT127"/>
      <c r="AU127"/>
      <c r="AV127"/>
      <c r="AW127"/>
      <c r="AX127"/>
      <c r="AY127"/>
      <c r="AZ127"/>
      <c r="BA127"/>
      <c r="BB127"/>
      <c r="BC127"/>
    </row>
    <row r="128">
      <c r="A128" t="s">
        <v>465</v>
      </c>
      <c r="B128">
        <v>2011</v>
      </c>
      <c r="C128" t="s">
        <v>470</v>
      </c>
      <c r="D128">
        <v>42</v>
      </c>
      <c r="E128" t="s">
        <v>56</v>
      </c>
      <c r="F128" t="s">
        <v>48</v>
      </c>
      <c r="G128" t="s">
        <v>486</v>
      </c>
      <c r="H128">
        <v>96</v>
      </c>
      <c r="I128">
        <v>96.900000000000006</v>
      </c>
      <c r="J128">
        <v>92.900000000000006</v>
      </c>
      <c r="K128">
        <v>93</v>
      </c>
      <c r="L128">
        <v>93.299999999999997</v>
      </c>
      <c r="M128">
        <v>88.200000000000003</v>
      </c>
      <c r="N128">
        <v>92.299999999999997</v>
      </c>
      <c r="O128">
        <v>90.700000000000003</v>
      </c>
      <c r="P128">
        <v>93.900000000000006</v>
      </c>
      <c r="Q128">
        <v>93.299999999999997</v>
      </c>
      <c r="R128">
        <v>96.900000000000006</v>
      </c>
      <c r="S128">
        <v>95.700000000000003</v>
      </c>
      <c r="T128">
        <v>97.900000000000006</v>
      </c>
      <c r="U128">
        <v>96.799999999999997</v>
      </c>
      <c r="V128">
        <v>98.099999999999994</v>
      </c>
      <c r="W128" t="s">
        <v>156</v>
      </c>
      <c r="X128" t="s">
        <v>157</v>
      </c>
      <c r="Y128" t="s">
        <v>158</v>
      </c>
      <c r="Z128" t="s">
        <v>159</v>
      </c>
      <c r="AA128" t="s">
        <v>160</v>
      </c>
      <c r="AB128" t="s">
        <v>161</v>
      </c>
      <c r="AC128">
        <v>89.900000000000006</v>
      </c>
      <c r="AD128">
        <v>98.200000000000003</v>
      </c>
      <c r="AE128">
        <v>95.599999999999994</v>
      </c>
      <c r="AF128">
        <v>96.400000000000006</v>
      </c>
      <c r="AG128">
        <v>93.700000000000003</v>
      </c>
      <c r="AH128">
        <v>91.900000000000006</v>
      </c>
      <c r="AI128"/>
      <c r="AJ128"/>
      <c r="AK128"/>
      <c r="AL128"/>
      <c r="AM128"/>
      <c r="AN128"/>
      <c r="AO128"/>
      <c r="AP128"/>
      <c r="AQ128"/>
      <c r="AR128"/>
      <c r="AS128"/>
      <c r="AT128"/>
      <c r="AU128"/>
      <c r="AV128"/>
      <c r="AW128"/>
      <c r="AX128"/>
      <c r="AY128"/>
      <c r="AZ128"/>
      <c r="BA128"/>
      <c r="BB128"/>
      <c r="BC128"/>
    </row>
    <row r="129">
      <c r="A129" t="s">
        <v>465</v>
      </c>
      <c r="B129">
        <v>2011</v>
      </c>
      <c r="C129" t="s">
        <v>470</v>
      </c>
      <c r="D129">
        <v>58</v>
      </c>
      <c r="E129" t="s">
        <v>163</v>
      </c>
      <c r="F129" t="s">
        <v>164</v>
      </c>
      <c r="G129" t="s">
        <v>196</v>
      </c>
      <c r="H129">
        <v>0</v>
      </c>
      <c r="I129">
        <v>0</v>
      </c>
      <c r="J129">
        <v>0.14696231569762189</v>
      </c>
      <c r="K129">
        <v>0.14730360817863089</v>
      </c>
      <c r="L129">
        <v>3.1846261294990139</v>
      </c>
      <c r="M129">
        <v>0</v>
      </c>
      <c r="N129">
        <v>0.29904568975003648</v>
      </c>
      <c r="O129">
        <v>0.30011653099511382</v>
      </c>
      <c r="P129">
        <v>0.9402797230593769</v>
      </c>
      <c r="Q129">
        <v>5.5374592020093276</v>
      </c>
      <c r="R129">
        <v>0</v>
      </c>
      <c r="S129">
        <v>0</v>
      </c>
      <c r="T129">
        <v>0</v>
      </c>
      <c r="U129">
        <v>0</v>
      </c>
      <c r="V129">
        <v>0</v>
      </c>
      <c r="W129" t="s">
        <v>156</v>
      </c>
      <c r="X129" t="s">
        <v>157</v>
      </c>
      <c r="Y129" t="s">
        <v>158</v>
      </c>
      <c r="Z129" t="s">
        <v>159</v>
      </c>
      <c r="AA129" t="s">
        <v>160</v>
      </c>
      <c r="AB129" t="s">
        <v>161</v>
      </c>
      <c r="AC129">
        <v>2.3618334370788019</v>
      </c>
      <c r="AD129">
        <v>0</v>
      </c>
      <c r="AE129">
        <v>0</v>
      </c>
      <c r="AF129">
        <v>0</v>
      </c>
      <c r="AG129">
        <v>0</v>
      </c>
      <c r="AH129">
        <v>0</v>
      </c>
      <c r="AI129"/>
      <c r="AJ129"/>
      <c r="AK129"/>
      <c r="AL129"/>
      <c r="AM129"/>
      <c r="AN129"/>
      <c r="AO129"/>
      <c r="AP129"/>
      <c r="AQ129"/>
      <c r="AR129"/>
      <c r="AS129"/>
      <c r="AT129"/>
      <c r="AU129"/>
      <c r="AV129"/>
      <c r="AW129"/>
      <c r="AX129"/>
      <c r="AY129"/>
      <c r="AZ129"/>
      <c r="BA129"/>
      <c r="BB129"/>
      <c r="BC129"/>
    </row>
    <row r="130">
      <c r="A130" t="s">
        <v>465</v>
      </c>
      <c r="B130">
        <v>2011</v>
      </c>
      <c r="C130" t="s">
        <v>470</v>
      </c>
      <c r="D130">
        <v>59</v>
      </c>
      <c r="E130" t="s">
        <v>163</v>
      </c>
      <c r="F130" t="s">
        <v>165</v>
      </c>
      <c r="G130" t="s">
        <v>196</v>
      </c>
      <c r="H130">
        <v>0</v>
      </c>
      <c r="I130">
        <v>0</v>
      </c>
      <c r="J130">
        <v>0.257229690728488</v>
      </c>
      <c r="K130">
        <v>3.6471197185499591</v>
      </c>
      <c r="L130">
        <v>3.8814306830408851</v>
      </c>
      <c r="M130">
        <v>0</v>
      </c>
      <c r="N130">
        <v>1.0439400142316879</v>
      </c>
      <c r="O130">
        <v>2.311914702659053</v>
      </c>
      <c r="P130">
        <v>0.45877852063936619</v>
      </c>
      <c r="Q130">
        <v>6.3894026608537242</v>
      </c>
      <c r="R130">
        <v>0</v>
      </c>
      <c r="S130">
        <v>0</v>
      </c>
      <c r="T130">
        <v>0</v>
      </c>
      <c r="U130">
        <v>0</v>
      </c>
      <c r="V130">
        <v>5.4404521790038398</v>
      </c>
      <c r="W130" t="s">
        <v>156</v>
      </c>
      <c r="X130" t="s">
        <v>157</v>
      </c>
      <c r="Y130" t="s">
        <v>158</v>
      </c>
      <c r="Z130" t="s">
        <v>159</v>
      </c>
      <c r="AA130" t="s">
        <v>160</v>
      </c>
      <c r="AB130" t="s">
        <v>161</v>
      </c>
      <c r="AC130">
        <v>3.40377283183836</v>
      </c>
      <c r="AD130">
        <v>0</v>
      </c>
      <c r="AE130">
        <v>0</v>
      </c>
      <c r="AF130">
        <v>2.871479469139504</v>
      </c>
      <c r="AG130">
        <v>0</v>
      </c>
      <c r="AH130">
        <v>0</v>
      </c>
      <c r="AI130"/>
      <c r="AJ130"/>
      <c r="AK130"/>
      <c r="AL130"/>
      <c r="AM130"/>
      <c r="AN130"/>
      <c r="AO130"/>
      <c r="AP130"/>
      <c r="AQ130"/>
      <c r="AR130"/>
      <c r="AS130"/>
      <c r="AT130"/>
      <c r="AU130"/>
      <c r="AV130"/>
      <c r="AW130"/>
      <c r="AX130"/>
      <c r="AY130"/>
      <c r="AZ130"/>
      <c r="BA130"/>
      <c r="BB130"/>
      <c r="BC130"/>
    </row>
    <row r="131">
      <c r="A131" t="s">
        <v>465</v>
      </c>
      <c r="B131">
        <v>2011</v>
      </c>
      <c r="C131" t="s">
        <v>470</v>
      </c>
      <c r="D131">
        <v>60</v>
      </c>
      <c r="E131" t="s">
        <v>163</v>
      </c>
      <c r="F131" t="s">
        <v>166</v>
      </c>
      <c r="G131" t="s">
        <v>196</v>
      </c>
      <c r="H131">
        <v>0</v>
      </c>
      <c r="I131">
        <v>0.65920786619252836</v>
      </c>
      <c r="J131">
        <v>2.1758188405511518</v>
      </c>
      <c r="K131">
        <v>14.25611451118041</v>
      </c>
      <c r="L131">
        <v>10.330242044425709</v>
      </c>
      <c r="M131">
        <v>1.829178004481977</v>
      </c>
      <c r="N131">
        <v>11.08350063831899</v>
      </c>
      <c r="O131">
        <v>17.096371396292611</v>
      </c>
      <c r="P131">
        <v>17.593987806608521</v>
      </c>
      <c r="Q131">
        <v>7.804838917385486</v>
      </c>
      <c r="R131">
        <v>0</v>
      </c>
      <c r="S131">
        <v>0</v>
      </c>
      <c r="T131">
        <v>0.35696642935568229</v>
      </c>
      <c r="U131">
        <v>0</v>
      </c>
      <c r="V131">
        <v>0</v>
      </c>
      <c r="W131" t="s">
        <v>156</v>
      </c>
      <c r="X131" t="s">
        <v>157</v>
      </c>
      <c r="Y131" t="s">
        <v>158</v>
      </c>
      <c r="Z131" t="s">
        <v>159</v>
      </c>
      <c r="AA131" t="s">
        <v>160</v>
      </c>
      <c r="AB131" t="s">
        <v>161</v>
      </c>
      <c r="AC131">
        <v>18.465902547232201</v>
      </c>
      <c r="AD131">
        <v>0.1255238227930684</v>
      </c>
      <c r="AE131">
        <v>0.092367961671382698</v>
      </c>
      <c r="AF131">
        <v>0</v>
      </c>
      <c r="AG131">
        <v>0</v>
      </c>
      <c r="AH131">
        <v>0</v>
      </c>
      <c r="AI131"/>
      <c r="AJ131"/>
      <c r="AK131"/>
      <c r="AL131"/>
      <c r="AM131"/>
      <c r="AN131"/>
      <c r="AO131"/>
      <c r="AP131"/>
      <c r="AQ131"/>
      <c r="AR131"/>
      <c r="AS131"/>
      <c r="AT131"/>
      <c r="AU131"/>
      <c r="AV131"/>
      <c r="AW131"/>
      <c r="AX131"/>
      <c r="AY131"/>
      <c r="AZ131"/>
      <c r="BA131"/>
      <c r="BB131"/>
      <c r="BC131"/>
    </row>
    <row r="132">
      <c r="A132" t="s">
        <v>465</v>
      </c>
      <c r="B132">
        <v>2011</v>
      </c>
      <c r="C132" t="s">
        <v>470</v>
      </c>
      <c r="D132">
        <v>61</v>
      </c>
      <c r="E132" t="s">
        <v>163</v>
      </c>
      <c r="F132" t="s">
        <v>167</v>
      </c>
      <c r="G132" t="s">
        <v>196</v>
      </c>
      <c r="H132">
        <v>0</v>
      </c>
      <c r="I132">
        <v>0.79483102050262844</v>
      </c>
      <c r="J132">
        <v>0.62946155542699556</v>
      </c>
      <c r="K132">
        <v>0.88462711014819684</v>
      </c>
      <c r="L132">
        <v>0.73851475455535731</v>
      </c>
      <c r="M132">
        <v>1.524368044104661</v>
      </c>
      <c r="N132">
        <v>0.36049554253854682</v>
      </c>
      <c r="O132">
        <v>1.802340233240965</v>
      </c>
      <c r="P132">
        <v>0.47073888397194658</v>
      </c>
      <c r="Q132">
        <v>1.0309480660216159</v>
      </c>
      <c r="R132">
        <v>0</v>
      </c>
      <c r="S132">
        <v>0.16337305365871679</v>
      </c>
      <c r="T132">
        <v>0.83451545320797538</v>
      </c>
      <c r="U132">
        <v>0</v>
      </c>
      <c r="V132">
        <v>0</v>
      </c>
      <c r="W132" t="s">
        <v>156</v>
      </c>
      <c r="X132" t="s">
        <v>157</v>
      </c>
      <c r="Y132" t="s">
        <v>158</v>
      </c>
      <c r="Z132" t="s">
        <v>159</v>
      </c>
      <c r="AA132" t="s">
        <v>160</v>
      </c>
      <c r="AB132" t="s">
        <v>161</v>
      </c>
      <c r="AC132">
        <v>1.319478955102793</v>
      </c>
      <c r="AD132">
        <v>0.31375334587358222</v>
      </c>
      <c r="AE132">
        <v>0.26429511599293731</v>
      </c>
      <c r="AF132">
        <v>0.57299807617267551</v>
      </c>
      <c r="AG132">
        <v>0</v>
      </c>
      <c r="AH132">
        <v>0</v>
      </c>
      <c r="AI132"/>
      <c r="AJ132"/>
      <c r="AK132"/>
      <c r="AL132"/>
      <c r="AM132"/>
      <c r="AN132"/>
      <c r="AO132"/>
      <c r="AP132"/>
      <c r="AQ132"/>
      <c r="AR132"/>
      <c r="AS132"/>
      <c r="AT132"/>
      <c r="AU132"/>
      <c r="AV132"/>
      <c r="AW132"/>
      <c r="AX132"/>
      <c r="AY132"/>
      <c r="AZ132"/>
      <c r="BA132"/>
      <c r="BB132"/>
      <c r="BC132"/>
    </row>
    <row r="133">
      <c r="A133" t="s">
        <v>465</v>
      </c>
      <c r="B133">
        <v>2011</v>
      </c>
      <c r="C133" t="s">
        <v>470</v>
      </c>
      <c r="D133">
        <v>62</v>
      </c>
      <c r="E133" t="s">
        <v>163</v>
      </c>
      <c r="F133" t="s">
        <v>295</v>
      </c>
      <c r="G133" t="s">
        <v>196</v>
      </c>
      <c r="H133">
        <v>48.957775019592823</v>
      </c>
      <c r="I133">
        <v>68.017514576124498</v>
      </c>
      <c r="J133">
        <v>80.366060566231454</v>
      </c>
      <c r="K133">
        <v>60.523260087659388</v>
      </c>
      <c r="L133">
        <v>62.179934024556658</v>
      </c>
      <c r="M133">
        <v>80.874938580841274</v>
      </c>
      <c r="N133">
        <v>65.94485120633837</v>
      </c>
      <c r="O133">
        <v>53.173009383472298</v>
      </c>
      <c r="P133">
        <v>63.215625875398132</v>
      </c>
      <c r="Q133">
        <v>54.419947473946387</v>
      </c>
      <c r="R133">
        <v>44.056169346229822</v>
      </c>
      <c r="S133">
        <v>49.373479212106872</v>
      </c>
      <c r="T133">
        <v>60.849046182437718</v>
      </c>
      <c r="U133">
        <v>78.372721960142286</v>
      </c>
      <c r="V133">
        <v>90.059199152479408</v>
      </c>
      <c r="W133" t="s">
        <v>156</v>
      </c>
      <c r="X133" t="s">
        <v>157</v>
      </c>
      <c r="Y133" t="s">
        <v>158</v>
      </c>
      <c r="Z133" t="s">
        <v>159</v>
      </c>
      <c r="AA133" t="s">
        <v>160</v>
      </c>
      <c r="AB133" t="s">
        <v>161</v>
      </c>
      <c r="AC133">
        <v>51.101506271657897</v>
      </c>
      <c r="AD133">
        <v>75.197249788634053</v>
      </c>
      <c r="AE133">
        <v>69.258429287625205</v>
      </c>
      <c r="AF133">
        <v>65.312084282027413</v>
      </c>
      <c r="AG133">
        <v>64.80066308124492</v>
      </c>
      <c r="AH133">
        <v>62.0551949652152</v>
      </c>
      <c r="AI133"/>
      <c r="AJ133"/>
      <c r="AK133"/>
      <c r="AL133"/>
      <c r="AM133"/>
      <c r="AN133"/>
      <c r="AO133"/>
      <c r="AP133"/>
      <c r="AQ133"/>
      <c r="AR133"/>
      <c r="AS133"/>
      <c r="AT133"/>
      <c r="AU133"/>
      <c r="AV133"/>
      <c r="AW133"/>
      <c r="AX133"/>
      <c r="AY133"/>
      <c r="AZ133"/>
      <c r="BA133"/>
      <c r="BB133"/>
      <c r="BC133"/>
    </row>
    <row r="134">
      <c r="A134" t="s">
        <v>465</v>
      </c>
      <c r="B134">
        <v>2011</v>
      </c>
      <c r="C134" t="s">
        <v>470</v>
      </c>
      <c r="D134">
        <v>63</v>
      </c>
      <c r="E134" t="s">
        <v>163</v>
      </c>
      <c r="F134" t="s">
        <v>169</v>
      </c>
      <c r="G134" t="s">
        <v>196</v>
      </c>
      <c r="H134">
        <v>5.914180099821432</v>
      </c>
      <c r="I134">
        <v>6.9832658886941434</v>
      </c>
      <c r="J134">
        <v>7.8851547598071976</v>
      </c>
      <c r="K134">
        <v>11.659915674509209</v>
      </c>
      <c r="L134">
        <v>5.3117907591196767</v>
      </c>
      <c r="M134">
        <v>10.354107848941281</v>
      </c>
      <c r="N134">
        <v>13.527744861572151</v>
      </c>
      <c r="O134">
        <v>12.960394051482769</v>
      </c>
      <c r="P134">
        <v>7.4384946761393733</v>
      </c>
      <c r="Q134">
        <v>5.0144287841805042</v>
      </c>
      <c r="R134">
        <v>4.8419069014384766</v>
      </c>
      <c r="S134">
        <v>7.6576263804117373</v>
      </c>
      <c r="T134">
        <v>8.2119932974504977</v>
      </c>
      <c r="U134">
        <v>4.418682293557552</v>
      </c>
      <c r="V134">
        <v>1.5024098711853879</v>
      </c>
      <c r="W134" t="s">
        <v>156</v>
      </c>
      <c r="X134" t="s">
        <v>157</v>
      </c>
      <c r="Y134" t="s">
        <v>158</v>
      </c>
      <c r="Z134" t="s">
        <v>159</v>
      </c>
      <c r="AA134" t="s">
        <v>160</v>
      </c>
      <c r="AB134" t="s">
        <v>161</v>
      </c>
      <c r="AC134">
        <v>6.2517134760307433</v>
      </c>
      <c r="AD134">
        <v>10.743842693356941</v>
      </c>
      <c r="AE134">
        <v>4.3218779650710024</v>
      </c>
      <c r="AF134">
        <v>9.5281662743753994</v>
      </c>
      <c r="AG134">
        <v>3.636110639312975</v>
      </c>
      <c r="AH134">
        <v>2.1564238664921178</v>
      </c>
      <c r="AI134"/>
      <c r="AJ134"/>
      <c r="AK134"/>
      <c r="AL134"/>
      <c r="AM134"/>
      <c r="AN134"/>
      <c r="AO134"/>
      <c r="AP134"/>
      <c r="AQ134"/>
      <c r="AR134"/>
      <c r="AS134"/>
      <c r="AT134"/>
      <c r="AU134"/>
      <c r="AV134"/>
      <c r="AW134"/>
      <c r="AX134"/>
      <c r="AY134"/>
      <c r="AZ134"/>
      <c r="BA134"/>
      <c r="BB134"/>
      <c r="BC134"/>
    </row>
    <row r="135">
      <c r="A135" t="s">
        <v>465</v>
      </c>
      <c r="B135">
        <v>2011</v>
      </c>
      <c r="C135" t="s">
        <v>470</v>
      </c>
      <c r="D135">
        <v>64</v>
      </c>
      <c r="E135" t="s">
        <v>163</v>
      </c>
      <c r="F135" t="s">
        <v>170</v>
      </c>
      <c r="G135" t="s">
        <v>196</v>
      </c>
      <c r="H135">
        <v>0.21651077033001381</v>
      </c>
      <c r="I135">
        <v>0.16885261929887821</v>
      </c>
      <c r="J135">
        <v>0</v>
      </c>
      <c r="K135">
        <v>0</v>
      </c>
      <c r="L135">
        <v>0</v>
      </c>
      <c r="M135">
        <v>0</v>
      </c>
      <c r="N135">
        <v>0</v>
      </c>
      <c r="O135">
        <v>0</v>
      </c>
      <c r="P135">
        <v>0</v>
      </c>
      <c r="Q135">
        <v>0</v>
      </c>
      <c r="R135">
        <v>0.14676311500634981</v>
      </c>
      <c r="S135">
        <v>0.27512269804228501</v>
      </c>
      <c r="T135">
        <v>0.3358374893051867</v>
      </c>
      <c r="U135">
        <v>0</v>
      </c>
      <c r="V135">
        <v>0</v>
      </c>
      <c r="W135" t="s">
        <v>156</v>
      </c>
      <c r="X135" t="s">
        <v>157</v>
      </c>
      <c r="Y135" t="s">
        <v>158</v>
      </c>
      <c r="Z135" t="s">
        <v>159</v>
      </c>
      <c r="AA135" t="s">
        <v>160</v>
      </c>
      <c r="AB135" t="s">
        <v>161</v>
      </c>
      <c r="AC135">
        <v>0</v>
      </c>
      <c r="AD135">
        <v>0.1180940335787411</v>
      </c>
      <c r="AE135">
        <v>0</v>
      </c>
      <c r="AF135">
        <v>0</v>
      </c>
      <c r="AG135">
        <v>0.54609720933893546</v>
      </c>
      <c r="AH135">
        <v>0</v>
      </c>
      <c r="AI135"/>
      <c r="AJ135"/>
      <c r="AK135"/>
      <c r="AL135"/>
      <c r="AM135"/>
      <c r="AN135"/>
      <c r="AO135"/>
      <c r="AP135"/>
      <c r="AQ135"/>
      <c r="AR135"/>
      <c r="AS135"/>
      <c r="AT135"/>
      <c r="AU135"/>
      <c r="AV135"/>
      <c r="AW135"/>
      <c r="AX135"/>
      <c r="AY135"/>
      <c r="AZ135"/>
      <c r="BA135"/>
      <c r="BB135"/>
      <c r="BC135"/>
    </row>
    <row r="136">
      <c r="A136" t="s">
        <v>465</v>
      </c>
      <c r="B136">
        <v>2011</v>
      </c>
      <c r="C136" t="s">
        <v>470</v>
      </c>
      <c r="D136">
        <v>65</v>
      </c>
      <c r="E136" t="s">
        <v>163</v>
      </c>
      <c r="F136" t="s">
        <v>171</v>
      </c>
      <c r="G136" t="s">
        <v>196</v>
      </c>
      <c r="H136">
        <v>6.3406439538707504</v>
      </c>
      <c r="I136">
        <v>4.0178736830972426</v>
      </c>
      <c r="J136">
        <v>3.4695639943894281</v>
      </c>
      <c r="K136">
        <v>0.24191357617558751</v>
      </c>
      <c r="L136">
        <v>0.0152868330903857</v>
      </c>
      <c r="M136">
        <v>1.0631416328668231</v>
      </c>
      <c r="N136">
        <v>0.0155306177294459</v>
      </c>
      <c r="O136">
        <v>0.44611629018976462</v>
      </c>
      <c r="P136">
        <v>0.062083733345817599</v>
      </c>
      <c r="Q136">
        <v>0</v>
      </c>
      <c r="R136">
        <v>5.4428431849717462</v>
      </c>
      <c r="S136">
        <v>6.9652847244614682</v>
      </c>
      <c r="T136">
        <v>5.2251865333831153</v>
      </c>
      <c r="U136">
        <v>7.9411108990108668</v>
      </c>
      <c r="V136">
        <v>0.5527618290190659</v>
      </c>
      <c r="W136" t="s">
        <v>156</v>
      </c>
      <c r="X136" t="s">
        <v>157</v>
      </c>
      <c r="Y136" t="s">
        <v>158</v>
      </c>
      <c r="Z136" t="s">
        <v>159</v>
      </c>
      <c r="AA136" t="s">
        <v>160</v>
      </c>
      <c r="AB136" t="s">
        <v>161</v>
      </c>
      <c r="AC136">
        <v>0</v>
      </c>
      <c r="AD136">
        <v>1.4667292455330261</v>
      </c>
      <c r="AE136">
        <v>6.1843384158137882</v>
      </c>
      <c r="AF136">
        <v>5.7849931290672476</v>
      </c>
      <c r="AG136">
        <v>7.1865035895968088</v>
      </c>
      <c r="AH136">
        <v>3.286918680951763</v>
      </c>
      <c r="AI136"/>
      <c r="AJ136"/>
      <c r="AK136"/>
      <c r="AL136"/>
      <c r="AM136"/>
      <c r="AN136"/>
      <c r="AO136"/>
      <c r="AP136"/>
      <c r="AQ136"/>
      <c r="AR136"/>
      <c r="AS136"/>
      <c r="AT136"/>
      <c r="AU136"/>
      <c r="AV136"/>
      <c r="AW136"/>
      <c r="AX136"/>
      <c r="AY136"/>
      <c r="AZ136"/>
      <c r="BA136"/>
      <c r="BB136"/>
      <c r="BC136"/>
    </row>
    <row r="137">
      <c r="A137" t="s">
        <v>465</v>
      </c>
      <c r="B137">
        <v>2011</v>
      </c>
      <c r="C137" t="s">
        <v>470</v>
      </c>
      <c r="D137">
        <v>66</v>
      </c>
      <c r="E137" t="s">
        <v>163</v>
      </c>
      <c r="F137" t="s">
        <v>296</v>
      </c>
      <c r="G137" t="s">
        <v>196</v>
      </c>
      <c r="H137">
        <v>38.563845389574432</v>
      </c>
      <c r="I137">
        <v>19.241318140759489</v>
      </c>
      <c r="J137">
        <v>1.4653453169865061</v>
      </c>
      <c r="K137">
        <v>0.54674292418403603</v>
      </c>
      <c r="L137">
        <v>0.43389769674262219</v>
      </c>
      <c r="M137">
        <v>0.50069496391455692</v>
      </c>
      <c r="N137">
        <v>0</v>
      </c>
      <c r="O137">
        <v>0.14027607650729421</v>
      </c>
      <c r="P137">
        <v>0.38649246572284268</v>
      </c>
      <c r="Q137">
        <v>0.20217187628066111</v>
      </c>
      <c r="R137">
        <v>45.512317452353741</v>
      </c>
      <c r="S137">
        <v>35.565113931318983</v>
      </c>
      <c r="T137">
        <v>24.186454614859809</v>
      </c>
      <c r="U137">
        <v>9.2674848472892002</v>
      </c>
      <c r="V137">
        <v>2.4451769683123459</v>
      </c>
      <c r="W137" t="s">
        <v>156</v>
      </c>
      <c r="X137" t="s">
        <v>157</v>
      </c>
      <c r="Y137" t="s">
        <v>158</v>
      </c>
      <c r="Z137" t="s">
        <v>159</v>
      </c>
      <c r="AA137" t="s">
        <v>160</v>
      </c>
      <c r="AB137" t="s">
        <v>161</v>
      </c>
      <c r="AC137">
        <v>0</v>
      </c>
      <c r="AD137">
        <v>12.034807070230441</v>
      </c>
      <c r="AE137">
        <v>19.539162414235999</v>
      </c>
      <c r="AF137">
        <v>15.522942841930661</v>
      </c>
      <c r="AG137">
        <v>23.788908170350819</v>
      </c>
      <c r="AH137">
        <v>32.447962389519247</v>
      </c>
      <c r="AI137"/>
      <c r="AJ137"/>
      <c r="AK137"/>
      <c r="AL137"/>
      <c r="AM137"/>
      <c r="AN137"/>
      <c r="AO137"/>
      <c r="AP137"/>
      <c r="AQ137"/>
      <c r="AR137"/>
      <c r="AS137"/>
      <c r="AT137"/>
      <c r="AU137"/>
      <c r="AV137"/>
      <c r="AW137"/>
      <c r="AX137"/>
      <c r="AY137"/>
      <c r="AZ137"/>
      <c r="BA137"/>
      <c r="BB137"/>
      <c r="BC137"/>
    </row>
    <row r="138">
      <c r="A138" t="s">
        <v>465</v>
      </c>
      <c r="B138">
        <v>2011</v>
      </c>
      <c r="C138" t="s">
        <v>470</v>
      </c>
      <c r="D138">
        <v>67</v>
      </c>
      <c r="E138" t="s">
        <v>163</v>
      </c>
      <c r="F138" t="s">
        <v>173</v>
      </c>
      <c r="G138" t="s">
        <v>196</v>
      </c>
      <c r="H138">
        <v>0</v>
      </c>
      <c r="I138">
        <v>0.058568102665242497</v>
      </c>
      <c r="J138">
        <v>0.29525005337730892</v>
      </c>
      <c r="K138">
        <v>0.25235605223039198</v>
      </c>
      <c r="L138">
        <v>0.55470153264648581</v>
      </c>
      <c r="M138">
        <v>0.72247116491644026</v>
      </c>
      <c r="N138">
        <v>0.51231596180806627</v>
      </c>
      <c r="O138">
        <v>0</v>
      </c>
      <c r="P138">
        <v>0.71679509730560398</v>
      </c>
      <c r="Q138">
        <v>0.41040867610085441</v>
      </c>
      <c r="R138">
        <v>0</v>
      </c>
      <c r="S138">
        <v>0</v>
      </c>
      <c r="T138">
        <v>0</v>
      </c>
      <c r="U138">
        <v>0</v>
      </c>
      <c r="V138">
        <v>0</v>
      </c>
      <c r="W138" t="s">
        <v>156</v>
      </c>
      <c r="X138" t="s">
        <v>157</v>
      </c>
      <c r="Y138" t="s">
        <v>158</v>
      </c>
      <c r="Z138" t="s">
        <v>159</v>
      </c>
      <c r="AA138" t="s">
        <v>160</v>
      </c>
      <c r="AB138" t="s">
        <v>161</v>
      </c>
      <c r="AC138">
        <v>0.78863154813992675</v>
      </c>
      <c r="AD138">
        <v>0</v>
      </c>
      <c r="AE138">
        <v>0</v>
      </c>
      <c r="AF138">
        <v>0</v>
      </c>
      <c r="AG138">
        <v>0</v>
      </c>
      <c r="AH138">
        <v>0</v>
      </c>
      <c r="AI138"/>
      <c r="AJ138"/>
      <c r="AK138"/>
      <c r="AL138"/>
      <c r="AM138"/>
      <c r="AN138"/>
      <c r="AO138"/>
      <c r="AP138"/>
      <c r="AQ138"/>
      <c r="AR138"/>
      <c r="AS138"/>
      <c r="AT138"/>
      <c r="AU138"/>
      <c r="AV138"/>
      <c r="AW138"/>
      <c r="AX138"/>
      <c r="AY138"/>
      <c r="AZ138"/>
      <c r="BA138"/>
      <c r="BB138"/>
      <c r="BC138"/>
    </row>
    <row r="139">
      <c r="A139" t="s">
        <v>465</v>
      </c>
      <c r="B139">
        <v>2011</v>
      </c>
      <c r="C139" t="s">
        <v>470</v>
      </c>
      <c r="D139">
        <v>68</v>
      </c>
      <c r="E139" t="s">
        <v>163</v>
      </c>
      <c r="F139" t="s">
        <v>174</v>
      </c>
      <c r="G139" t="s">
        <v>196</v>
      </c>
      <c r="H139">
        <v>0</v>
      </c>
      <c r="I139">
        <v>0</v>
      </c>
      <c r="J139">
        <v>0.73043727462660246</v>
      </c>
      <c r="K139">
        <v>1.963177121487057</v>
      </c>
      <c r="L139">
        <v>0.26124937167332102</v>
      </c>
      <c r="M139">
        <v>0.10639082563063811</v>
      </c>
      <c r="N139">
        <v>1.9683490111314841</v>
      </c>
      <c r="O139">
        <v>3.089845903676423</v>
      </c>
      <c r="P139">
        <v>0.84880033591416293</v>
      </c>
      <c r="Q139">
        <v>0</v>
      </c>
      <c r="R139">
        <v>0</v>
      </c>
      <c r="S139">
        <v>0</v>
      </c>
      <c r="T139">
        <v>0</v>
      </c>
      <c r="U139">
        <v>0</v>
      </c>
      <c r="V139">
        <v>0</v>
      </c>
      <c r="W139" t="s">
        <v>156</v>
      </c>
      <c r="X139" t="s">
        <v>157</v>
      </c>
      <c r="Y139" t="s">
        <v>158</v>
      </c>
      <c r="Z139" t="s">
        <v>159</v>
      </c>
      <c r="AA139" t="s">
        <v>160</v>
      </c>
      <c r="AB139" t="s">
        <v>161</v>
      </c>
      <c r="AC139">
        <v>2.0055829098804998</v>
      </c>
      <c r="AD139">
        <v>0</v>
      </c>
      <c r="AE139">
        <v>0</v>
      </c>
      <c r="AF139">
        <v>0</v>
      </c>
      <c r="AG139">
        <v>0</v>
      </c>
      <c r="AH139">
        <v>0</v>
      </c>
      <c r="AI139"/>
      <c r="AJ139"/>
      <c r="AK139"/>
      <c r="AL139"/>
      <c r="AM139"/>
      <c r="AN139"/>
      <c r="AO139"/>
      <c r="AP139"/>
      <c r="AQ139"/>
      <c r="AR139"/>
      <c r="AS139"/>
      <c r="AT139"/>
      <c r="AU139"/>
      <c r="AV139"/>
      <c r="AW139"/>
      <c r="AX139"/>
      <c r="AY139"/>
      <c r="AZ139"/>
      <c r="BA139"/>
      <c r="BB139"/>
      <c r="BC139"/>
    </row>
    <row r="140">
      <c r="A140" t="s">
        <v>465</v>
      </c>
      <c r="B140">
        <v>2011</v>
      </c>
      <c r="C140" t="s">
        <v>470</v>
      </c>
      <c r="D140">
        <v>69</v>
      </c>
      <c r="E140" t="s">
        <v>163</v>
      </c>
      <c r="F140" t="s">
        <v>175</v>
      </c>
      <c r="G140" t="s">
        <v>196</v>
      </c>
      <c r="H140">
        <v>0</v>
      </c>
      <c r="I140">
        <v>0</v>
      </c>
      <c r="J140">
        <v>1.0290593193159561</v>
      </c>
      <c r="K140">
        <v>0.62783859298343903</v>
      </c>
      <c r="L140">
        <v>1.8925714776843621</v>
      </c>
      <c r="M140">
        <v>0.18247016180970299</v>
      </c>
      <c r="N140">
        <v>1.91189232305915</v>
      </c>
      <c r="O140">
        <v>1.2791590299848301</v>
      </c>
      <c r="P140">
        <v>1.5721596664290161</v>
      </c>
      <c r="Q140">
        <v>2.2754475071539031</v>
      </c>
      <c r="R140">
        <v>0</v>
      </c>
      <c r="S140">
        <v>0</v>
      </c>
      <c r="T140">
        <v>0</v>
      </c>
      <c r="U140">
        <v>0</v>
      </c>
      <c r="V140">
        <v>0</v>
      </c>
      <c r="W140" t="s">
        <v>156</v>
      </c>
      <c r="X140" t="s">
        <v>157</v>
      </c>
      <c r="Y140" t="s">
        <v>158</v>
      </c>
      <c r="Z140" t="s">
        <v>159</v>
      </c>
      <c r="AA140" t="s">
        <v>160</v>
      </c>
      <c r="AB140" t="s">
        <v>161</v>
      </c>
      <c r="AC140">
        <v>2.4103342159632279</v>
      </c>
      <c r="AD140">
        <v>0</v>
      </c>
      <c r="AE140">
        <v>0</v>
      </c>
      <c r="AF140">
        <v>0</v>
      </c>
      <c r="AG140">
        <v>0</v>
      </c>
      <c r="AH140">
        <v>0</v>
      </c>
      <c r="AI140"/>
      <c r="AJ140"/>
      <c r="AK140"/>
      <c r="AL140"/>
      <c r="AM140"/>
      <c r="AN140"/>
      <c r="AO140"/>
      <c r="AP140"/>
      <c r="AQ140"/>
      <c r="AR140"/>
      <c r="AS140"/>
      <c r="AT140"/>
      <c r="AU140"/>
      <c r="AV140"/>
      <c r="AW140"/>
      <c r="AX140"/>
      <c r="AY140"/>
      <c r="AZ140"/>
      <c r="BA140"/>
      <c r="BB140"/>
      <c r="BC140"/>
    </row>
    <row r="141">
      <c r="A141" t="s">
        <v>465</v>
      </c>
      <c r="B141">
        <v>2011</v>
      </c>
      <c r="C141" t="s">
        <v>470</v>
      </c>
      <c r="D141">
        <v>70</v>
      </c>
      <c r="E141" t="s">
        <v>163</v>
      </c>
      <c r="F141" t="s">
        <v>176</v>
      </c>
      <c r="G141" t="s">
        <v>196</v>
      </c>
      <c r="H141">
        <v>0</v>
      </c>
      <c r="I141">
        <v>0.058568102665242497</v>
      </c>
      <c r="J141">
        <v>0.1175054140629682</v>
      </c>
      <c r="K141">
        <v>1.403350188106383</v>
      </c>
      <c r="L141">
        <v>4.4499767843199516</v>
      </c>
      <c r="M141">
        <v>0.1204118608194067</v>
      </c>
      <c r="N141">
        <v>0.97769269944179615</v>
      </c>
      <c r="O141">
        <v>2.075783767316818</v>
      </c>
      <c r="P141">
        <v>1.5269259199923451</v>
      </c>
      <c r="Q141">
        <v>7.5662752577911911</v>
      </c>
      <c r="R141">
        <v>0</v>
      </c>
      <c r="S141">
        <v>0</v>
      </c>
      <c r="T141">
        <v>0</v>
      </c>
      <c r="U141">
        <v>0</v>
      </c>
      <c r="V141">
        <v>0</v>
      </c>
      <c r="W141" t="s">
        <v>156</v>
      </c>
      <c r="X141" t="s">
        <v>157</v>
      </c>
      <c r="Y141" t="s">
        <v>158</v>
      </c>
      <c r="Z141" t="s">
        <v>159</v>
      </c>
      <c r="AA141" t="s">
        <v>160</v>
      </c>
      <c r="AB141" t="s">
        <v>161</v>
      </c>
      <c r="AC141">
        <v>3.937662020865035</v>
      </c>
      <c r="AD141">
        <v>0</v>
      </c>
      <c r="AE141">
        <v>0.1219534147773419</v>
      </c>
      <c r="AF141">
        <v>0.16829069199555341</v>
      </c>
      <c r="AG141">
        <v>0</v>
      </c>
      <c r="AH141">
        <v>0.05350009782153</v>
      </c>
      <c r="AI141"/>
      <c r="AJ141"/>
      <c r="AK141"/>
      <c r="AL141"/>
      <c r="AM141"/>
      <c r="AN141"/>
      <c r="AO141"/>
      <c r="AP141"/>
      <c r="AQ141"/>
      <c r="AR141"/>
      <c r="AS141"/>
      <c r="AT141"/>
      <c r="AU141"/>
      <c r="AV141"/>
      <c r="AW141"/>
      <c r="AX141"/>
      <c r="AY141"/>
      <c r="AZ141"/>
      <c r="BA141"/>
      <c r="BB141"/>
      <c r="BC141"/>
    </row>
    <row r="142">
      <c r="A142" t="s">
        <v>465</v>
      </c>
      <c r="B142">
        <v>2011</v>
      </c>
      <c r="C142" t="s">
        <v>470</v>
      </c>
      <c r="D142">
        <v>71</v>
      </c>
      <c r="E142" t="s">
        <v>163</v>
      </c>
      <c r="F142" t="s">
        <v>46</v>
      </c>
      <c r="G142" t="s">
        <v>196</v>
      </c>
      <c r="H142">
        <v>0.0070447668105182003</v>
      </c>
      <c r="I142">
        <v>0</v>
      </c>
      <c r="J142">
        <v>1.4321508987982881</v>
      </c>
      <c r="K142">
        <v>3.846280834607132</v>
      </c>
      <c r="L142">
        <v>6.7657779086454193</v>
      </c>
      <c r="M142">
        <v>2.721826911673273</v>
      </c>
      <c r="N142">
        <v>2.3546414340803681</v>
      </c>
      <c r="O142">
        <v>5.3246726341821722</v>
      </c>
      <c r="P142">
        <v>4.7688372954736549</v>
      </c>
      <c r="Q142">
        <v>9.3486715782764112</v>
      </c>
      <c r="R142">
        <v>0</v>
      </c>
      <c r="S142">
        <v>0</v>
      </c>
      <c r="T142">
        <v>0</v>
      </c>
      <c r="U142">
        <v>0</v>
      </c>
      <c r="V142">
        <v>0</v>
      </c>
      <c r="W142" t="s">
        <v>156</v>
      </c>
      <c r="X142" t="s">
        <v>157</v>
      </c>
      <c r="Y142" t="s">
        <v>158</v>
      </c>
      <c r="Z142" t="s">
        <v>159</v>
      </c>
      <c r="AA142" t="s">
        <v>160</v>
      </c>
      <c r="AB142" t="s">
        <v>161</v>
      </c>
      <c r="AC142">
        <v>7.9535817862103233</v>
      </c>
      <c r="AD142">
        <v>0</v>
      </c>
      <c r="AE142">
        <v>0.2175754248121293</v>
      </c>
      <c r="AF142">
        <v>0.239045235291244</v>
      </c>
      <c r="AG142">
        <v>0.041717310155216701</v>
      </c>
      <c r="AH142">
        <v>0</v>
      </c>
      <c r="AI142"/>
      <c r="AJ142"/>
      <c r="AK142"/>
      <c r="AL142"/>
      <c r="AM142"/>
      <c r="AN142"/>
      <c r="AO142"/>
      <c r="AP142"/>
      <c r="AQ142"/>
      <c r="AR142"/>
      <c r="AS142"/>
      <c r="AT142"/>
      <c r="AU142"/>
      <c r="AV142"/>
      <c r="AW142"/>
      <c r="AX142"/>
      <c r="AY142"/>
      <c r="AZ142"/>
      <c r="BA142"/>
      <c r="BB142"/>
      <c r="BC142"/>
    </row>
    <row r="143">
      <c r="A143" t="s">
        <v>465</v>
      </c>
      <c r="B143">
        <v>2011</v>
      </c>
      <c r="C143" t="s">
        <v>470</v>
      </c>
      <c r="D143">
        <v>122</v>
      </c>
      <c r="E143" t="s">
        <v>18</v>
      </c>
      <c r="F143" t="s">
        <v>14</v>
      </c>
      <c r="G143" t="s">
        <v>487</v>
      </c>
      <c r="H143">
        <v>10.45970801543889</v>
      </c>
      <c r="I143">
        <v>11.38775866801784</v>
      </c>
      <c r="J143">
        <v>28.723664130675399</v>
      </c>
      <c r="K143">
        <v>46.749369128535157</v>
      </c>
      <c r="L143">
        <v>71.105592491928476</v>
      </c>
      <c r="M143">
        <v>21.2602587506851</v>
      </c>
      <c r="N143">
        <v>44.049092666264919</v>
      </c>
      <c r="O143">
        <v>52.967002314728781</v>
      </c>
      <c r="P143">
        <v>62.344967600288797</v>
      </c>
      <c r="Q143">
        <v>85.473352332415075</v>
      </c>
      <c r="R143">
        <v>12.33875004034455</v>
      </c>
      <c r="S143">
        <v>7.8787406650961156</v>
      </c>
      <c r="T143">
        <v>11.524571041615451</v>
      </c>
      <c r="U143">
        <v>15.85243506314443</v>
      </c>
      <c r="V143">
        <v>26.35562012690929</v>
      </c>
      <c r="W143" t="s">
        <v>156</v>
      </c>
      <c r="X143" t="s">
        <v>157</v>
      </c>
      <c r="Y143" t="s">
        <v>158</v>
      </c>
      <c r="Z143" t="s">
        <v>159</v>
      </c>
      <c r="AA143" t="s">
        <v>160</v>
      </c>
      <c r="AB143" t="s">
        <v>161</v>
      </c>
      <c r="AC143">
        <v>60.819920578137413</v>
      </c>
      <c r="AD143">
        <v>19.646601058121458</v>
      </c>
      <c r="AE143">
        <v>16.685348214788281</v>
      </c>
      <c r="AF143">
        <v>31.853441040850331</v>
      </c>
      <c r="AG143">
        <v>20.65163605440241</v>
      </c>
      <c r="AH143">
        <v>15.21168876814521</v>
      </c>
      <c r="AI143">
        <v>395.71900600000049</v>
      </c>
      <c r="AJ143">
        <v>438.40552699999978</v>
      </c>
      <c r="AK143">
        <v>1096.3745220000001</v>
      </c>
      <c r="AL143">
        <v>1781.5529489999981</v>
      </c>
      <c r="AM143">
        <v>2710.144803000001</v>
      </c>
      <c r="AN143">
        <v>398.26021199999991</v>
      </c>
      <c r="AO143">
        <v>826.27478799999972</v>
      </c>
      <c r="AP143">
        <v>991.45847999999955</v>
      </c>
      <c r="AQ143">
        <v>1170.199300999999</v>
      </c>
      <c r="AR143">
        <v>1601.1411259999991</v>
      </c>
      <c r="AS143">
        <v>239.57155499999999</v>
      </c>
      <c r="AT143">
        <v>152.973961</v>
      </c>
      <c r="AU143">
        <v>222.98791</v>
      </c>
      <c r="AV143">
        <v>308.01640099999997</v>
      </c>
      <c r="AW143">
        <v>511.31307300000009</v>
      </c>
      <c r="AX143">
        <v>3414.577401999999</v>
      </c>
      <c r="AY143">
        <v>1081.326865</v>
      </c>
      <c r="AZ143">
        <v>255.39894200000001</v>
      </c>
      <c r="BA143">
        <v>1171.7144510000001</v>
      </c>
      <c r="BB143">
        <v>309.80420400000042</v>
      </c>
      <c r="BC143">
        <v>189.374943</v>
      </c>
    </row>
    <row r="144">
      <c r="A144" t="s">
        <v>465</v>
      </c>
      <c r="B144">
        <v>2011</v>
      </c>
      <c r="C144" t="s">
        <v>470</v>
      </c>
      <c r="D144">
        <v>123</v>
      </c>
      <c r="E144" t="s">
        <v>18</v>
      </c>
      <c r="F144" t="s">
        <v>51</v>
      </c>
      <c r="G144" t="s">
        <v>196</v>
      </c>
      <c r="H144">
        <v>89.540291984561151</v>
      </c>
      <c r="I144">
        <v>88.612241331982062</v>
      </c>
      <c r="J144">
        <v>71.276335869324541</v>
      </c>
      <c r="K144">
        <v>53.250630871464608</v>
      </c>
      <c r="L144">
        <v>28.894407508071449</v>
      </c>
      <c r="M144">
        <v>78.73974124931496</v>
      </c>
      <c r="N144">
        <v>55.950907333735167</v>
      </c>
      <c r="O144">
        <v>47.03299768527129</v>
      </c>
      <c r="P144">
        <v>37.655032399711303</v>
      </c>
      <c r="Q144">
        <v>14.526647667584941</v>
      </c>
      <c r="R144">
        <v>87.661249959655478</v>
      </c>
      <c r="S144">
        <v>92.121259334903911</v>
      </c>
      <c r="T144">
        <v>88.475428958384484</v>
      </c>
      <c r="U144">
        <v>84.147564936855545</v>
      </c>
      <c r="V144">
        <v>73.644379873090784</v>
      </c>
      <c r="W144" t="s">
        <v>156</v>
      </c>
      <c r="X144" t="s">
        <v>157</v>
      </c>
      <c r="Y144" t="s">
        <v>158</v>
      </c>
      <c r="Z144" t="s">
        <v>159</v>
      </c>
      <c r="AA144" t="s">
        <v>160</v>
      </c>
      <c r="AB144" t="s">
        <v>161</v>
      </c>
      <c r="AC144">
        <v>39.180079421862366</v>
      </c>
      <c r="AD144">
        <v>80.353398941878481</v>
      </c>
      <c r="AE144">
        <v>83.314651785211638</v>
      </c>
      <c r="AF144">
        <v>68.146558959149388</v>
      </c>
      <c r="AG144">
        <v>79.348363945597455</v>
      </c>
      <c r="AH144">
        <v>84.788311231854721</v>
      </c>
      <c r="AI144">
        <v>3387.5510950000039</v>
      </c>
      <c r="AJ144">
        <v>3411.3909060000028</v>
      </c>
      <c r="AK144">
        <v>2720.5985389999969</v>
      </c>
      <c r="AL144">
        <v>2029.306923999997</v>
      </c>
      <c r="AM144">
        <v>1101.292115</v>
      </c>
      <c r="AN144">
        <v>1475.0011469999999</v>
      </c>
      <c r="AO144">
        <v>1049.529542999999</v>
      </c>
      <c r="AP144">
        <v>880.38330199999996</v>
      </c>
      <c r="AQ144">
        <v>706.77545099999975</v>
      </c>
      <c r="AR144">
        <v>272.12239099999988</v>
      </c>
      <c r="AS144">
        <v>1702.0477679999999</v>
      </c>
      <c r="AT144">
        <v>1788.6302559999999</v>
      </c>
      <c r="AU144">
        <v>1711.9032819999991</v>
      </c>
      <c r="AV144">
        <v>1635.006231000001</v>
      </c>
      <c r="AW144">
        <v>1428.740208000002</v>
      </c>
      <c r="AX144">
        <v>2199.6643949999961</v>
      </c>
      <c r="AY144">
        <v>4422.5608650000086</v>
      </c>
      <c r="AZ144">
        <v>1275.278984000003</v>
      </c>
      <c r="BA144">
        <v>2506.7404120000001</v>
      </c>
      <c r="BB144">
        <v>1190.3394320000029</v>
      </c>
      <c r="BC144">
        <v>1055.555491000003</v>
      </c>
    </row>
    <row r="145">
      <c r="A145" t="s">
        <v>465</v>
      </c>
      <c r="B145">
        <v>2011</v>
      </c>
      <c r="C145" t="s">
        <v>470</v>
      </c>
      <c r="D145">
        <v>124</v>
      </c>
      <c r="E145" t="s">
        <v>50</v>
      </c>
      <c r="F145" t="s">
        <v>15</v>
      </c>
      <c r="G145" t="s">
        <v>488</v>
      </c>
      <c r="H145">
        <v>1.1734427575833279</v>
      </c>
      <c r="I145">
        <v>1.8977447060250801</v>
      </c>
      <c r="J145">
        <v>3.0352563706500839</v>
      </c>
      <c r="K145">
        <v>8.0367940624092249</v>
      </c>
      <c r="L145">
        <v>39.217605988461429</v>
      </c>
      <c r="M145">
        <v>1.775612294578913</v>
      </c>
      <c r="N145">
        <v>5.4266495880054633</v>
      </c>
      <c r="O145">
        <v>10.015045972512659</v>
      </c>
      <c r="P145">
        <v>17.999684366558839</v>
      </c>
      <c r="Q145">
        <v>61.773854532394687</v>
      </c>
      <c r="R145">
        <v>1.4796944828304019</v>
      </c>
      <c r="S145">
        <v>0.88126987210802943</v>
      </c>
      <c r="T145">
        <v>0.99895400216385921</v>
      </c>
      <c r="U145">
        <v>3.6373460522821088</v>
      </c>
      <c r="V145">
        <v>4.1716616132461777</v>
      </c>
      <c r="W145" t="s">
        <v>156</v>
      </c>
      <c r="X145" t="s">
        <v>157</v>
      </c>
      <c r="Y145" t="s">
        <v>158</v>
      </c>
      <c r="Z145" t="s">
        <v>159</v>
      </c>
      <c r="AA145" t="s">
        <v>160</v>
      </c>
      <c r="AB145" t="s">
        <v>161</v>
      </c>
      <c r="AC145">
        <v>23.73275537779617</v>
      </c>
      <c r="AD145">
        <v>4.9388360979521542</v>
      </c>
      <c r="AE145">
        <v>2.7741729516520039</v>
      </c>
      <c r="AF145">
        <v>7.4549978241774397</v>
      </c>
      <c r="AG145">
        <v>4.6648169095722327</v>
      </c>
      <c r="AH145">
        <v>3.487777615050244</v>
      </c>
      <c r="AI145">
        <v>44.394508999999992</v>
      </c>
      <c r="AJ145">
        <v>73.059308000000001</v>
      </c>
      <c r="AK145">
        <v>115.854918</v>
      </c>
      <c r="AL145">
        <v>306.27096</v>
      </c>
      <c r="AM145">
        <v>1494.754312999999</v>
      </c>
      <c r="AN145">
        <v>33.261859000000001</v>
      </c>
      <c r="AO145">
        <v>101.793328</v>
      </c>
      <c r="AP145">
        <v>187.46581499999999</v>
      </c>
      <c r="AQ145">
        <v>337.84953100000013</v>
      </c>
      <c r="AR145">
        <v>1157.1870799999999</v>
      </c>
      <c r="AS145">
        <v>28.730034</v>
      </c>
      <c r="AT145">
        <v>17.110772999999998</v>
      </c>
      <c r="AU145">
        <v>19.328672999999998</v>
      </c>
      <c r="AV145">
        <v>70.674457000000004</v>
      </c>
      <c r="AW145">
        <v>80.932457999999997</v>
      </c>
      <c r="AX145">
        <v>1332.414272</v>
      </c>
      <c r="AY145">
        <v>271.82799399999999</v>
      </c>
      <c r="AZ145">
        <v>42.463653000000001</v>
      </c>
      <c r="BA145">
        <v>274.22872999999998</v>
      </c>
      <c r="BB145">
        <v>69.978953999999973</v>
      </c>
      <c r="BC145">
        <v>43.420405000000002</v>
      </c>
    </row>
    <row r="146">
      <c r="A146" t="s">
        <v>465</v>
      </c>
      <c r="B146">
        <v>2011</v>
      </c>
      <c r="C146" t="s">
        <v>470</v>
      </c>
      <c r="D146">
        <v>125</v>
      </c>
      <c r="E146" t="s">
        <v>50</v>
      </c>
      <c r="F146" t="s">
        <v>16</v>
      </c>
      <c r="G146" t="s">
        <v>489</v>
      </c>
      <c r="H146">
        <v>9.2862652578555576</v>
      </c>
      <c r="I146">
        <v>9.4900139619927604</v>
      </c>
      <c r="J146">
        <v>25.688407760025321</v>
      </c>
      <c r="K146">
        <v>38.712575066125979</v>
      </c>
      <c r="L146">
        <v>31.88798650346698</v>
      </c>
      <c r="M146">
        <v>19.484646456106191</v>
      </c>
      <c r="N146">
        <v>38.622443078259451</v>
      </c>
      <c r="O146">
        <v>42.951956342216143</v>
      </c>
      <c r="P146">
        <v>44.345283233729987</v>
      </c>
      <c r="Q146">
        <v>23.69949780002041</v>
      </c>
      <c r="R146">
        <v>10.85905555751415</v>
      </c>
      <c r="S146">
        <v>6.9974707929880866</v>
      </c>
      <c r="T146">
        <v>10.525617039451591</v>
      </c>
      <c r="U146">
        <v>12.21508901086232</v>
      </c>
      <c r="V146">
        <v>22.183958513663111</v>
      </c>
      <c r="W146" t="s">
        <v>156</v>
      </c>
      <c r="X146" t="s">
        <v>157</v>
      </c>
      <c r="Y146" t="s">
        <v>158</v>
      </c>
      <c r="Z146" t="s">
        <v>159</v>
      </c>
      <c r="AA146" t="s">
        <v>160</v>
      </c>
      <c r="AB146" t="s">
        <v>161</v>
      </c>
      <c r="AC146">
        <v>37.08716520034119</v>
      </c>
      <c r="AD146">
        <v>14.707764960169319</v>
      </c>
      <c r="AE146">
        <v>13.911175263136281</v>
      </c>
      <c r="AF146">
        <v>24.398443216672899</v>
      </c>
      <c r="AG146">
        <v>15.98681914483015</v>
      </c>
      <c r="AH146">
        <v>11.72391115309496</v>
      </c>
      <c r="AI146">
        <v>351.32449700000018</v>
      </c>
      <c r="AJ146">
        <v>365.34621899999991</v>
      </c>
      <c r="AK146">
        <v>980.51960399999996</v>
      </c>
      <c r="AL146">
        <v>1475.2819889999989</v>
      </c>
      <c r="AM146">
        <v>1215.3904899999991</v>
      </c>
      <c r="AN146">
        <v>364.99835300000001</v>
      </c>
      <c r="AO146">
        <v>724.48145999999952</v>
      </c>
      <c r="AP146">
        <v>803.99266499999999</v>
      </c>
      <c r="AQ146">
        <v>832.34976999999981</v>
      </c>
      <c r="AR146">
        <v>443.95404599999978</v>
      </c>
      <c r="AS146">
        <v>210.841521</v>
      </c>
      <c r="AT146">
        <v>135.86318800000001</v>
      </c>
      <c r="AU146">
        <v>203.65923699999999</v>
      </c>
      <c r="AV146">
        <v>237.34194400000001</v>
      </c>
      <c r="AW146">
        <v>430.38061500000009</v>
      </c>
      <c r="AX146">
        <v>2082.1631299999972</v>
      </c>
      <c r="AY146">
        <v>809.49887100000012</v>
      </c>
      <c r="AZ146">
        <v>212.9352890000001</v>
      </c>
      <c r="BA146">
        <v>897.48572100000001</v>
      </c>
      <c r="BB146">
        <v>239.8252500000001</v>
      </c>
      <c r="BC146">
        <v>145.95453800000001</v>
      </c>
    </row>
    <row r="147">
      <c r="A147" t="s">
        <v>465</v>
      </c>
      <c r="B147">
        <v>2011</v>
      </c>
      <c r="C147" t="s">
        <v>470</v>
      </c>
      <c r="D147">
        <v>126</v>
      </c>
      <c r="E147" t="s">
        <v>50</v>
      </c>
      <c r="F147" t="s">
        <v>22</v>
      </c>
      <c r="G147" t="s">
        <v>490</v>
      </c>
      <c r="H147">
        <v>16.456869437776451</v>
      </c>
      <c r="I147">
        <v>25.02198583132218</v>
      </c>
      <c r="J147">
        <v>32.080967783387727</v>
      </c>
      <c r="K147">
        <v>33.737863654059439</v>
      </c>
      <c r="L147">
        <v>20.706233527646301</v>
      </c>
      <c r="M147">
        <v>37.192224547455673</v>
      </c>
      <c r="N147">
        <v>33.463778797512489</v>
      </c>
      <c r="O147">
        <v>30.61325334814002</v>
      </c>
      <c r="P147">
        <v>28.032127413507069</v>
      </c>
      <c r="Q147">
        <v>9.6991806732549151</v>
      </c>
      <c r="R147">
        <v>13.868732496127929</v>
      </c>
      <c r="S147">
        <v>18.26725868714983</v>
      </c>
      <c r="T147">
        <v>21.19921004839637</v>
      </c>
      <c r="U147">
        <v>26.93176890386319</v>
      </c>
      <c r="V147">
        <v>37.246589878579726</v>
      </c>
      <c r="W147" t="s">
        <v>156</v>
      </c>
      <c r="X147" t="s">
        <v>157</v>
      </c>
      <c r="Y147" t="s">
        <v>158</v>
      </c>
      <c r="Z147" t="s">
        <v>159</v>
      </c>
      <c r="AA147" t="s">
        <v>160</v>
      </c>
      <c r="AB147" t="s">
        <v>161</v>
      </c>
      <c r="AC147">
        <v>27.543520566326791</v>
      </c>
      <c r="AD147">
        <v>25.75644131098602</v>
      </c>
      <c r="AE147">
        <v>24.46827981499246</v>
      </c>
      <c r="AF147">
        <v>20.887942699217241</v>
      </c>
      <c r="AG147">
        <v>26.409524294379221</v>
      </c>
      <c r="AH147">
        <v>30.708753401718351</v>
      </c>
      <c r="AI147">
        <v>622.60782100000051</v>
      </c>
      <c r="AJ147">
        <v>963.29551800000002</v>
      </c>
      <c r="AK147">
        <v>1224.521898</v>
      </c>
      <c r="AL147">
        <v>1285.7027079999989</v>
      </c>
      <c r="AM147">
        <v>789.20502899999997</v>
      </c>
      <c r="AN147">
        <v>696.70757099999969</v>
      </c>
      <c r="AO147">
        <v>627.71501200000012</v>
      </c>
      <c r="AP147">
        <v>573.03166699999986</v>
      </c>
      <c r="AQ147">
        <v>526.15595399999972</v>
      </c>
      <c r="AR147">
        <v>181.691213</v>
      </c>
      <c r="AS147">
        <v>269.27798999999999</v>
      </c>
      <c r="AT147">
        <v>354.67786500000028</v>
      </c>
      <c r="AU147">
        <v>410.18164800000011</v>
      </c>
      <c r="AV147">
        <v>523.29036500000007</v>
      </c>
      <c r="AW147">
        <v>722.60368900000003</v>
      </c>
      <c r="AX147">
        <v>1546.359843999998</v>
      </c>
      <c r="AY147">
        <v>1417.6056129999999</v>
      </c>
      <c r="AZ147">
        <v>374.53055799999993</v>
      </c>
      <c r="BA147">
        <v>768.35354400000006</v>
      </c>
      <c r="BB147">
        <v>396.18079800000032</v>
      </c>
      <c r="BC147">
        <v>382.30261700000011</v>
      </c>
    </row>
    <row r="148">
      <c r="A148" t="s">
        <v>465</v>
      </c>
      <c r="B148">
        <v>2011</v>
      </c>
      <c r="C148" t="s">
        <v>470</v>
      </c>
      <c r="D148">
        <v>127</v>
      </c>
      <c r="E148" t="s">
        <v>50</v>
      </c>
      <c r="F148" t="s">
        <v>19</v>
      </c>
      <c r="G148" t="s">
        <v>491</v>
      </c>
      <c r="H148">
        <v>73.083422546784661</v>
      </c>
      <c r="I148">
        <v>63.590255500659993</v>
      </c>
      <c r="J148">
        <v>39.195368085936863</v>
      </c>
      <c r="K148">
        <v>19.512767217405351</v>
      </c>
      <c r="L148">
        <v>8.1881739804252902</v>
      </c>
      <c r="M148">
        <v>41.54751670185923</v>
      </c>
      <c r="N148">
        <v>22.487128536222599</v>
      </c>
      <c r="O148">
        <v>16.419744337131171</v>
      </c>
      <c r="P148">
        <v>9.6229049862041052</v>
      </c>
      <c r="Q148">
        <v>4.8274669943299839</v>
      </c>
      <c r="R148">
        <v>73.792517463527517</v>
      </c>
      <c r="S148">
        <v>73.854000647754049</v>
      </c>
      <c r="T148">
        <v>67.276218909988188</v>
      </c>
      <c r="U148">
        <v>57.215796032992387</v>
      </c>
      <c r="V148">
        <v>36.39778999451098</v>
      </c>
      <c r="W148" t="s">
        <v>156</v>
      </c>
      <c r="X148" t="s">
        <v>157</v>
      </c>
      <c r="Y148" t="s">
        <v>158</v>
      </c>
      <c r="Z148" t="s">
        <v>159</v>
      </c>
      <c r="AA148" t="s">
        <v>160</v>
      </c>
      <c r="AB148" t="s">
        <v>161</v>
      </c>
      <c r="AC148">
        <v>11.636558855535849</v>
      </c>
      <c r="AD148">
        <v>54.596957630892518</v>
      </c>
      <c r="AE148">
        <v>58.846371970219259</v>
      </c>
      <c r="AF148">
        <v>47.258616259932431</v>
      </c>
      <c r="AG148">
        <v>52.938839651218387</v>
      </c>
      <c r="AH148">
        <v>54.079557830136437</v>
      </c>
      <c r="AI148">
        <v>2764.9432739999988</v>
      </c>
      <c r="AJ148">
        <v>2448.0953879999979</v>
      </c>
      <c r="AK148">
        <v>1496.076641000001</v>
      </c>
      <c r="AL148">
        <v>743.60421599999995</v>
      </c>
      <c r="AM148">
        <v>312.08708599999989</v>
      </c>
      <c r="AN148">
        <v>778.29357599999958</v>
      </c>
      <c r="AO148">
        <v>421.81453099999982</v>
      </c>
      <c r="AP148">
        <v>307.35163499999987</v>
      </c>
      <c r="AQ148">
        <v>180.61949699999991</v>
      </c>
      <c r="AR148">
        <v>90.431178000000003</v>
      </c>
      <c r="AS148">
        <v>1432.769777999999</v>
      </c>
      <c r="AT148">
        <v>1433.9523909999989</v>
      </c>
      <c r="AU148">
        <v>1301.721634</v>
      </c>
      <c r="AV148">
        <v>1111.7158660000009</v>
      </c>
      <c r="AW148">
        <v>706.13651900000013</v>
      </c>
      <c r="AX148">
        <v>653.30455099999972</v>
      </c>
      <c r="AY148">
        <v>3004.9552519999988</v>
      </c>
      <c r="AZ148">
        <v>900.74842600000011</v>
      </c>
      <c r="BA148">
        <v>1738.386867999998</v>
      </c>
      <c r="BB148">
        <v>794.15863400000012</v>
      </c>
      <c r="BC148">
        <v>673.25287400000082</v>
      </c>
    </row>
    <row r="149">
      <c r="A149" t="s">
        <v>465</v>
      </c>
      <c r="B149">
        <v>2011</v>
      </c>
      <c r="C149" t="s">
        <v>470</v>
      </c>
      <c r="D149">
        <v>128</v>
      </c>
      <c r="E149" t="s">
        <v>177</v>
      </c>
      <c r="F149" t="s">
        <v>49</v>
      </c>
      <c r="G149" t="s">
        <v>492</v>
      </c>
      <c r="H149">
        <v>88.781304833258318</v>
      </c>
      <c r="I149">
        <v>83.335221957637415</v>
      </c>
      <c r="J149">
        <v>89.432906759940224</v>
      </c>
      <c r="K149">
        <v>82.80876466950302</v>
      </c>
      <c r="L149">
        <v>44.845961317440313</v>
      </c>
      <c r="M149">
        <v>91.648209387283714</v>
      </c>
      <c r="N149">
        <v>87.680450925243505</v>
      </c>
      <c r="O149">
        <v>81.091914711345282</v>
      </c>
      <c r="P149">
        <v>71.128889693295093</v>
      </c>
      <c r="Q149">
        <v>27.727352623131608</v>
      </c>
      <c r="R149">
        <v>88.007744074625236</v>
      </c>
      <c r="S149">
        <v>88.814584594563783</v>
      </c>
      <c r="T149">
        <v>91.33196369256072</v>
      </c>
      <c r="U149">
        <v>77.054969550144179</v>
      </c>
      <c r="V149">
        <v>84.17164311384623</v>
      </c>
      <c r="W149" t="s">
        <v>156</v>
      </c>
      <c r="X149" t="s">
        <v>157</v>
      </c>
      <c r="Y149" t="s">
        <v>158</v>
      </c>
      <c r="Z149" t="s">
        <v>159</v>
      </c>
      <c r="AA149" t="s">
        <v>160</v>
      </c>
      <c r="AB149" t="s">
        <v>161</v>
      </c>
      <c r="AC149">
        <v>60.978647863727574</v>
      </c>
      <c r="AD149">
        <v>74.861625767524103</v>
      </c>
      <c r="AE149">
        <v>83.373598705040848</v>
      </c>
      <c r="AF149">
        <v>76.595941974944566</v>
      </c>
      <c r="AG149">
        <v>77.411877212615153</v>
      </c>
      <c r="AH149">
        <v>77.071726432150001</v>
      </c>
      <c r="AI149"/>
      <c r="AJ149"/>
      <c r="AK149"/>
      <c r="AL149"/>
      <c r="AM149"/>
      <c r="AN149"/>
      <c r="AO149"/>
      <c r="AP149"/>
      <c r="AQ149"/>
      <c r="AR149"/>
      <c r="AS149"/>
      <c r="AT149"/>
      <c r="AU149"/>
      <c r="AV149"/>
      <c r="AW149"/>
      <c r="AX149"/>
      <c r="AY149"/>
      <c r="AZ149"/>
      <c r="BA149"/>
      <c r="BB149"/>
      <c r="BC149"/>
    </row>
    <row r="150">
      <c r="A150" t="s">
        <v>465</v>
      </c>
      <c r="B150">
        <v>2011</v>
      </c>
      <c r="C150" t="s">
        <v>470</v>
      </c>
      <c r="D150">
        <v>129</v>
      </c>
      <c r="E150" t="s">
        <v>177</v>
      </c>
      <c r="F150" t="s">
        <v>48</v>
      </c>
      <c r="G150" t="s">
        <v>196</v>
      </c>
      <c r="H150">
        <v>11.218695166741609</v>
      </c>
      <c r="I150">
        <v>16.664778042362599</v>
      </c>
      <c r="J150">
        <v>10.56709324005981</v>
      </c>
      <c r="K150">
        <v>17.191235330497069</v>
      </c>
      <c r="L150">
        <v>55.154038682559602</v>
      </c>
      <c r="M150">
        <v>8.3517906127162931</v>
      </c>
      <c r="N150">
        <v>12.31954907475648</v>
      </c>
      <c r="O150">
        <v>18.90808528865476</v>
      </c>
      <c r="P150">
        <v>28.871110306704949</v>
      </c>
      <c r="Q150">
        <v>72.27264737686842</v>
      </c>
      <c r="R150">
        <v>11.99225592537478</v>
      </c>
      <c r="S150">
        <v>11.18541540543622</v>
      </c>
      <c r="T150">
        <v>8.6680363074392677</v>
      </c>
      <c r="U150">
        <v>22.945030449855821</v>
      </c>
      <c r="V150">
        <v>15.828356886153779</v>
      </c>
      <c r="W150" t="s">
        <v>156</v>
      </c>
      <c r="X150" t="s">
        <v>157</v>
      </c>
      <c r="Y150" t="s">
        <v>158</v>
      </c>
      <c r="Z150" t="s">
        <v>159</v>
      </c>
      <c r="AA150" t="s">
        <v>160</v>
      </c>
      <c r="AB150" t="s">
        <v>161</v>
      </c>
      <c r="AC150">
        <v>39.021352136272348</v>
      </c>
      <c r="AD150">
        <v>25.138374232475961</v>
      </c>
      <c r="AE150">
        <v>16.626401294959159</v>
      </c>
      <c r="AF150">
        <v>23.404058025055459</v>
      </c>
      <c r="AG150">
        <v>22.58812278738473</v>
      </c>
      <c r="AH150">
        <v>22.928273567849999</v>
      </c>
      <c r="AI150"/>
      <c r="AJ150"/>
      <c r="AK150"/>
      <c r="AL150"/>
      <c r="AM150"/>
      <c r="AN150"/>
      <c r="AO150"/>
      <c r="AP150"/>
      <c r="AQ150"/>
      <c r="AR150"/>
      <c r="AS150"/>
      <c r="AT150"/>
      <c r="AU150"/>
      <c r="AV150"/>
      <c r="AW150"/>
      <c r="AX150"/>
      <c r="AY150"/>
      <c r="AZ150"/>
      <c r="BA150"/>
      <c r="BB150"/>
      <c r="BC150"/>
    </row>
    <row r="151">
      <c r="A151" t="s">
        <v>465</v>
      </c>
      <c r="B151">
        <v>2011</v>
      </c>
      <c r="C151" t="s">
        <v>470</v>
      </c>
      <c r="D151">
        <v>135</v>
      </c>
      <c r="E151" t="s">
        <v>45</v>
      </c>
      <c r="F151" t="s">
        <v>44</v>
      </c>
      <c r="G151" t="s">
        <v>493</v>
      </c>
      <c r="H151">
        <v>0</v>
      </c>
      <c r="I151">
        <v>0.1434921325358294</v>
      </c>
      <c r="J151">
        <v>0.73652610460485524</v>
      </c>
      <c r="K151">
        <v>1.01886385996749</v>
      </c>
      <c r="L151">
        <v>1.175059353297683</v>
      </c>
      <c r="M151">
        <v>1.795646818762999</v>
      </c>
      <c r="N151">
        <v>1.3149475983377521</v>
      </c>
      <c r="O151">
        <v>0.68910674630939572</v>
      </c>
      <c r="P151">
        <v>0.39412101799012428</v>
      </c>
      <c r="Q151">
        <v>1.995933495778428</v>
      </c>
      <c r="R151">
        <v>0</v>
      </c>
      <c r="S151">
        <v>0</v>
      </c>
      <c r="T151">
        <v>0</v>
      </c>
      <c r="U151">
        <v>0</v>
      </c>
      <c r="V151">
        <v>0.065082851711638107</v>
      </c>
      <c r="W151" t="s">
        <v>156</v>
      </c>
      <c r="X151" t="s">
        <v>157</v>
      </c>
      <c r="Y151" t="s">
        <v>158</v>
      </c>
      <c r="Z151" t="s">
        <v>159</v>
      </c>
      <c r="AA151" t="s">
        <v>160</v>
      </c>
      <c r="AB151" t="s">
        <v>161</v>
      </c>
      <c r="AC151">
        <v>1.672652076548955</v>
      </c>
      <c r="AD151">
        <v>0.4012055674689417</v>
      </c>
      <c r="AE151">
        <v>0</v>
      </c>
      <c r="AF151">
        <v>0.034325336235612701</v>
      </c>
      <c r="AG151">
        <v>0</v>
      </c>
      <c r="AH151">
        <v>0</v>
      </c>
      <c r="AI151"/>
      <c r="AJ151"/>
      <c r="AK151"/>
      <c r="AL151"/>
      <c r="AM151"/>
      <c r="AN151"/>
      <c r="AO151"/>
      <c r="AP151"/>
      <c r="AQ151"/>
      <c r="AR151"/>
      <c r="AS151"/>
      <c r="AT151"/>
      <c r="AU151"/>
      <c r="AV151"/>
      <c r="AW151"/>
      <c r="AX151"/>
      <c r="AY151"/>
      <c r="AZ151"/>
      <c r="BA151"/>
      <c r="BB151"/>
      <c r="BC151"/>
    </row>
    <row r="152">
      <c r="A152" t="s">
        <v>465</v>
      </c>
      <c r="B152">
        <v>2011</v>
      </c>
      <c r="C152" t="s">
        <v>470</v>
      </c>
      <c r="D152">
        <v>136</v>
      </c>
      <c r="E152" t="s">
        <v>45</v>
      </c>
      <c r="F152" t="s">
        <v>43</v>
      </c>
      <c r="G152" t="s">
        <v>494</v>
      </c>
      <c r="H152">
        <v>0.33699536801853069</v>
      </c>
      <c r="I152">
        <v>0.70431937043669535</v>
      </c>
      <c r="J152">
        <v>5.9029291902042056</v>
      </c>
      <c r="K152">
        <v>21.23683265642865</v>
      </c>
      <c r="L152">
        <v>50.994351626836952</v>
      </c>
      <c r="M152">
        <v>2.9335108918989889</v>
      </c>
      <c r="N152">
        <v>18.847160183894491</v>
      </c>
      <c r="O152">
        <v>26.636713625831451</v>
      </c>
      <c r="P152">
        <v>35.452845878238058</v>
      </c>
      <c r="Q152">
        <v>71.138077846844666</v>
      </c>
      <c r="R152">
        <v>0.65663978767479558</v>
      </c>
      <c r="S152">
        <v>0.27070460364580068</v>
      </c>
      <c r="T152">
        <v>0.35137066250079863</v>
      </c>
      <c r="U152">
        <v>0.1109856861409939</v>
      </c>
      <c r="V152">
        <v>4.4334089090411943</v>
      </c>
      <c r="W152" t="s">
        <v>156</v>
      </c>
      <c r="X152" t="s">
        <v>157</v>
      </c>
      <c r="Y152" t="s">
        <v>158</v>
      </c>
      <c r="Z152" t="s">
        <v>159</v>
      </c>
      <c r="AA152" t="s">
        <v>160</v>
      </c>
      <c r="AB152" t="s">
        <v>161</v>
      </c>
      <c r="AC152">
        <v>41.977120726423109</v>
      </c>
      <c r="AD152">
        <v>3.2693169051978388</v>
      </c>
      <c r="AE152">
        <v>3.073770530091243</v>
      </c>
      <c r="AF152">
        <v>10.44701259937681</v>
      </c>
      <c r="AG152">
        <v>1.931172009451493</v>
      </c>
      <c r="AH152">
        <v>1.699363146904957</v>
      </c>
      <c r="AI152"/>
      <c r="AJ152"/>
      <c r="AK152"/>
      <c r="AL152"/>
      <c r="AM152"/>
      <c r="AN152"/>
      <c r="AO152"/>
      <c r="AP152"/>
      <c r="AQ152"/>
      <c r="AR152"/>
      <c r="AS152"/>
      <c r="AT152"/>
      <c r="AU152"/>
      <c r="AV152"/>
      <c r="AW152"/>
      <c r="AX152"/>
      <c r="AY152"/>
      <c r="AZ152"/>
      <c r="BA152"/>
      <c r="BB152"/>
      <c r="BC152"/>
    </row>
    <row r="153">
      <c r="A153" t="s">
        <v>465</v>
      </c>
      <c r="B153">
        <v>2011</v>
      </c>
      <c r="C153" t="s">
        <v>470</v>
      </c>
      <c r="D153">
        <v>137</v>
      </c>
      <c r="E153" t="s">
        <v>45</v>
      </c>
      <c r="F153" t="s">
        <v>42</v>
      </c>
      <c r="G153" t="s">
        <v>495</v>
      </c>
      <c r="H153">
        <v>10.122712647420361</v>
      </c>
      <c r="I153">
        <v>10.539947165045319</v>
      </c>
      <c r="J153">
        <v>22.084208835866349</v>
      </c>
      <c r="K153">
        <v>24.493672612139068</v>
      </c>
      <c r="L153">
        <v>18.936181511793791</v>
      </c>
      <c r="M153">
        <v>16.53110104002312</v>
      </c>
      <c r="N153">
        <v>23.886984884032689</v>
      </c>
      <c r="O153">
        <v>25.641181942587931</v>
      </c>
      <c r="P153">
        <v>26.498000704060651</v>
      </c>
      <c r="Q153">
        <v>12.339340989791991</v>
      </c>
      <c r="R153">
        <v>11.68211025266976</v>
      </c>
      <c r="S153">
        <v>7.6080360614503144</v>
      </c>
      <c r="T153">
        <v>11.17320037911465</v>
      </c>
      <c r="U153">
        <v>15.74144937700343</v>
      </c>
      <c r="V153">
        <v>21.857128366156459</v>
      </c>
      <c r="W153" t="s">
        <v>156</v>
      </c>
      <c r="X153" t="s">
        <v>157</v>
      </c>
      <c r="Y153" t="s">
        <v>158</v>
      </c>
      <c r="Z153" t="s">
        <v>159</v>
      </c>
      <c r="AA153" t="s">
        <v>160</v>
      </c>
      <c r="AB153" t="s">
        <v>161</v>
      </c>
      <c r="AC153">
        <v>17.17014777516534</v>
      </c>
      <c r="AD153">
        <v>15.97607858545468</v>
      </c>
      <c r="AE153">
        <v>13.611577684697041</v>
      </c>
      <c r="AF153">
        <v>21.372103105237901</v>
      </c>
      <c r="AG153">
        <v>18.720464044950909</v>
      </c>
      <c r="AH153">
        <v>13.512325621240249</v>
      </c>
      <c r="AI153"/>
      <c r="AJ153"/>
      <c r="AK153"/>
      <c r="AL153"/>
      <c r="AM153"/>
      <c r="AN153"/>
      <c r="AO153"/>
      <c r="AP153"/>
      <c r="AQ153"/>
      <c r="AR153"/>
      <c r="AS153"/>
      <c r="AT153"/>
      <c r="AU153"/>
      <c r="AV153"/>
      <c r="AW153"/>
      <c r="AX153"/>
      <c r="AY153"/>
      <c r="AZ153"/>
      <c r="BA153"/>
      <c r="BB153"/>
      <c r="BC153"/>
    </row>
    <row r="154">
      <c r="A154" t="s">
        <v>465</v>
      </c>
      <c r="B154">
        <v>2011</v>
      </c>
      <c r="C154" t="s">
        <v>470</v>
      </c>
      <c r="D154">
        <v>138</v>
      </c>
      <c r="E154" t="s">
        <v>45</v>
      </c>
      <c r="F154" t="s">
        <v>41</v>
      </c>
      <c r="G154" t="s">
        <v>196</v>
      </c>
      <c r="H154">
        <v>16.456869437776369</v>
      </c>
      <c r="I154">
        <v>25.02198583132196</v>
      </c>
      <c r="J154">
        <v>32.080967783387777</v>
      </c>
      <c r="K154">
        <v>33.737863654059304</v>
      </c>
      <c r="L154">
        <v>20.706233527646152</v>
      </c>
      <c r="M154">
        <v>37.192224547455687</v>
      </c>
      <c r="N154">
        <v>33.463778797512603</v>
      </c>
      <c r="O154">
        <v>30.613253348140109</v>
      </c>
      <c r="P154">
        <v>28.03212741350719</v>
      </c>
      <c r="Q154">
        <v>9.6991806732549595</v>
      </c>
      <c r="R154">
        <v>13.868732496127929</v>
      </c>
      <c r="S154">
        <v>18.267258687149859</v>
      </c>
      <c r="T154">
        <v>21.19921004839636</v>
      </c>
      <c r="U154">
        <v>26.931768903863158</v>
      </c>
      <c r="V154">
        <v>37.246589878579726</v>
      </c>
      <c r="W154" t="s">
        <v>156</v>
      </c>
      <c r="X154" t="s">
        <v>157</v>
      </c>
      <c r="Y154" t="s">
        <v>158</v>
      </c>
      <c r="Z154" t="s">
        <v>159</v>
      </c>
      <c r="AA154" t="s">
        <v>160</v>
      </c>
      <c r="AB154" t="s">
        <v>161</v>
      </c>
      <c r="AC154">
        <v>27.543520566326549</v>
      </c>
      <c r="AD154">
        <v>25.756441310985771</v>
      </c>
      <c r="AE154">
        <v>24.468279814992169</v>
      </c>
      <c r="AF154">
        <v>20.887942699216911</v>
      </c>
      <c r="AG154">
        <v>26.40952429437889</v>
      </c>
      <c r="AH154">
        <v>30.708753401718091</v>
      </c>
      <c r="AI154"/>
      <c r="AJ154"/>
      <c r="AK154"/>
      <c r="AL154"/>
      <c r="AM154"/>
      <c r="AN154"/>
      <c r="AO154"/>
      <c r="AP154"/>
      <c r="AQ154"/>
      <c r="AR154"/>
      <c r="AS154"/>
      <c r="AT154"/>
      <c r="AU154"/>
      <c r="AV154"/>
      <c r="AW154"/>
      <c r="AX154"/>
      <c r="AY154"/>
      <c r="AZ154"/>
      <c r="BA154"/>
      <c r="BB154"/>
      <c r="BC154"/>
    </row>
    <row r="155">
      <c r="A155" t="s">
        <v>465</v>
      </c>
      <c r="B155">
        <v>2011</v>
      </c>
      <c r="C155" t="s">
        <v>470</v>
      </c>
      <c r="D155">
        <v>139</v>
      </c>
      <c r="E155" t="s">
        <v>45</v>
      </c>
      <c r="F155" t="s">
        <v>19</v>
      </c>
      <c r="G155" t="s">
        <v>196</v>
      </c>
      <c r="H155">
        <v>73.083422546784661</v>
      </c>
      <c r="I155">
        <v>63.590255500659993</v>
      </c>
      <c r="J155">
        <v>39.195368085936863</v>
      </c>
      <c r="K155">
        <v>19.512767217405351</v>
      </c>
      <c r="L155">
        <v>8.1881739804252902</v>
      </c>
      <c r="M155">
        <v>41.54751670185923</v>
      </c>
      <c r="N155">
        <v>22.487128536222599</v>
      </c>
      <c r="O155">
        <v>16.419744337131171</v>
      </c>
      <c r="P155">
        <v>9.6229049862041052</v>
      </c>
      <c r="Q155">
        <v>4.8274669943299839</v>
      </c>
      <c r="R155">
        <v>73.792517463527517</v>
      </c>
      <c r="S155">
        <v>73.854000647754049</v>
      </c>
      <c r="T155">
        <v>67.276218909988188</v>
      </c>
      <c r="U155">
        <v>57.215796032992387</v>
      </c>
      <c r="V155">
        <v>36.39778999451098</v>
      </c>
      <c r="W155" t="s">
        <v>156</v>
      </c>
      <c r="X155" t="s">
        <v>157</v>
      </c>
      <c r="Y155" t="s">
        <v>158</v>
      </c>
      <c r="Z155" t="s">
        <v>159</v>
      </c>
      <c r="AA155" t="s">
        <v>160</v>
      </c>
      <c r="AB155" t="s">
        <v>161</v>
      </c>
      <c r="AC155">
        <v>11.636558855535849</v>
      </c>
      <c r="AD155">
        <v>54.596957630892518</v>
      </c>
      <c r="AE155">
        <v>58.846371970219259</v>
      </c>
      <c r="AF155">
        <v>47.258616259932431</v>
      </c>
      <c r="AG155">
        <v>52.938839651218387</v>
      </c>
      <c r="AH155">
        <v>54.079557830136437</v>
      </c>
      <c r="AI155"/>
      <c r="AJ155"/>
      <c r="AK155"/>
      <c r="AL155"/>
      <c r="AM155"/>
      <c r="AN155"/>
      <c r="AO155"/>
      <c r="AP155"/>
      <c r="AQ155"/>
      <c r="AR155"/>
      <c r="AS155"/>
      <c r="AT155"/>
      <c r="AU155"/>
      <c r="AV155"/>
      <c r="AW155"/>
      <c r="AX155"/>
      <c r="AY155"/>
      <c r="AZ155"/>
      <c r="BA155"/>
      <c r="BB155"/>
      <c r="BC155"/>
    </row>
    <row r="156">
      <c r="A156" t="s">
        <v>465</v>
      </c>
      <c r="B156">
        <v>2011</v>
      </c>
      <c r="C156" t="s">
        <v>470</v>
      </c>
      <c r="D156">
        <v>148</v>
      </c>
      <c r="E156" t="s">
        <v>109</v>
      </c>
      <c r="F156" t="s">
        <v>49</v>
      </c>
      <c r="G156" t="s">
        <v>196</v>
      </c>
      <c r="H156">
        <v>9.2862652578555593</v>
      </c>
      <c r="I156">
        <v>9.4900139619927621</v>
      </c>
      <c r="J156">
        <v>25.688407760025321</v>
      </c>
      <c r="K156">
        <v>38.712575066125979</v>
      </c>
      <c r="L156">
        <v>31.88798650346699</v>
      </c>
      <c r="M156">
        <v>19.484646456106191</v>
      </c>
      <c r="N156">
        <v>38.622443078259451</v>
      </c>
      <c r="O156">
        <v>42.95195634221615</v>
      </c>
      <c r="P156">
        <v>44.345283233729987</v>
      </c>
      <c r="Q156">
        <v>23.69949780002041</v>
      </c>
      <c r="R156">
        <v>10.85905555751415</v>
      </c>
      <c r="S156">
        <v>6.9974707929880866</v>
      </c>
      <c r="T156">
        <v>10.525617039451591</v>
      </c>
      <c r="U156">
        <v>12.21508901086232</v>
      </c>
      <c r="V156">
        <v>22.183958513663111</v>
      </c>
      <c r="W156" t="s">
        <v>156</v>
      </c>
      <c r="X156" t="s">
        <v>157</v>
      </c>
      <c r="Y156" t="s">
        <v>158</v>
      </c>
      <c r="Z156" t="s">
        <v>159</v>
      </c>
      <c r="AA156" t="s">
        <v>160</v>
      </c>
      <c r="AB156" t="s">
        <v>161</v>
      </c>
      <c r="AC156">
        <v>37.08716520034119</v>
      </c>
      <c r="AD156">
        <v>14.70776496016931</v>
      </c>
      <c r="AE156">
        <v>13.911175263136281</v>
      </c>
      <c r="AF156">
        <v>24.398443216672892</v>
      </c>
      <c r="AG156">
        <v>15.986819144830161</v>
      </c>
      <c r="AH156">
        <v>11.72391115309496</v>
      </c>
      <c r="AI156"/>
      <c r="AJ156"/>
      <c r="AK156"/>
      <c r="AL156"/>
      <c r="AM156"/>
      <c r="AN156"/>
      <c r="AO156"/>
      <c r="AP156"/>
      <c r="AQ156"/>
      <c r="AR156"/>
      <c r="AS156"/>
      <c r="AT156"/>
      <c r="AU156"/>
      <c r="AV156"/>
      <c r="AW156"/>
      <c r="AX156"/>
      <c r="AY156"/>
      <c r="AZ156"/>
      <c r="BA156"/>
      <c r="BB156"/>
      <c r="BC156"/>
    </row>
    <row r="157">
      <c r="A157" t="s">
        <v>465</v>
      </c>
      <c r="B157">
        <v>2011</v>
      </c>
      <c r="C157" t="s">
        <v>470</v>
      </c>
      <c r="D157">
        <v>149</v>
      </c>
      <c r="E157" t="s">
        <v>109</v>
      </c>
      <c r="F157" t="s">
        <v>48</v>
      </c>
      <c r="G157" t="s">
        <v>196</v>
      </c>
      <c r="H157">
        <v>1.1734427575833279</v>
      </c>
      <c r="I157">
        <v>1.8977447060250801</v>
      </c>
      <c r="J157">
        <v>3.0352563706500848</v>
      </c>
      <c r="K157">
        <v>8.0367940624092249</v>
      </c>
      <c r="L157">
        <v>39.217605988461443</v>
      </c>
      <c r="M157">
        <v>1.775612294578913</v>
      </c>
      <c r="N157">
        <v>5.4266495880054633</v>
      </c>
      <c r="O157">
        <v>10.015045972512659</v>
      </c>
      <c r="P157">
        <v>17.999684366558839</v>
      </c>
      <c r="Q157">
        <v>61.773854532394687</v>
      </c>
      <c r="R157">
        <v>1.4796944828304019</v>
      </c>
      <c r="S157">
        <v>0.88126987210802954</v>
      </c>
      <c r="T157">
        <v>0.99895400216385899</v>
      </c>
      <c r="U157">
        <v>3.6373460522821088</v>
      </c>
      <c r="V157">
        <v>4.1716616132461768</v>
      </c>
      <c r="W157" t="s">
        <v>156</v>
      </c>
      <c r="X157" t="s">
        <v>157</v>
      </c>
      <c r="Y157" t="s">
        <v>158</v>
      </c>
      <c r="Z157" t="s">
        <v>159</v>
      </c>
      <c r="AA157" t="s">
        <v>160</v>
      </c>
      <c r="AB157" t="s">
        <v>161</v>
      </c>
      <c r="AC157">
        <v>23.73275537779617</v>
      </c>
      <c r="AD157">
        <v>4.9388360979521542</v>
      </c>
      <c r="AE157">
        <v>2.7741729516520039</v>
      </c>
      <c r="AF157">
        <v>7.4549978241774406</v>
      </c>
      <c r="AG157">
        <v>4.6648169095722327</v>
      </c>
      <c r="AH157">
        <v>3.487777615050244</v>
      </c>
      <c r="AI157"/>
      <c r="AJ157"/>
      <c r="AK157"/>
      <c r="AL157"/>
      <c r="AM157"/>
      <c r="AN157"/>
      <c r="AO157"/>
      <c r="AP157"/>
      <c r="AQ157"/>
      <c r="AR157"/>
      <c r="AS157"/>
      <c r="AT157"/>
      <c r="AU157"/>
      <c r="AV157"/>
      <c r="AW157"/>
      <c r="AX157"/>
      <c r="AY157"/>
      <c r="AZ157"/>
      <c r="BA157"/>
      <c r="BB157"/>
      <c r="BC157"/>
    </row>
    <row r="158">
      <c r="A158" t="s">
        <v>465</v>
      </c>
      <c r="B158">
        <v>2011</v>
      </c>
      <c r="C158" t="s">
        <v>470</v>
      </c>
      <c r="D158">
        <v>150</v>
      </c>
      <c r="E158" t="s">
        <v>109</v>
      </c>
      <c r="F158" t="s">
        <v>111</v>
      </c>
      <c r="G158" t="s">
        <v>196</v>
      </c>
      <c r="H158">
        <v>89.540291984561151</v>
      </c>
      <c r="I158">
        <v>88.612241331982062</v>
      </c>
      <c r="J158">
        <v>71.276335869324541</v>
      </c>
      <c r="K158">
        <v>53.250630871464608</v>
      </c>
      <c r="L158">
        <v>28.894407508071449</v>
      </c>
      <c r="M158">
        <v>78.73974124931496</v>
      </c>
      <c r="N158">
        <v>55.950907333735167</v>
      </c>
      <c r="O158">
        <v>47.03299768527129</v>
      </c>
      <c r="P158">
        <v>37.655032399711303</v>
      </c>
      <c r="Q158">
        <v>14.526647667584941</v>
      </c>
      <c r="R158">
        <v>87.661249959655478</v>
      </c>
      <c r="S158">
        <v>92.121259334903911</v>
      </c>
      <c r="T158">
        <v>88.475428958384484</v>
      </c>
      <c r="U158">
        <v>84.147564936855545</v>
      </c>
      <c r="V158">
        <v>73.644379873090784</v>
      </c>
      <c r="W158" t="s">
        <v>156</v>
      </c>
      <c r="X158" t="s">
        <v>157</v>
      </c>
      <c r="Y158" t="s">
        <v>158</v>
      </c>
      <c r="Z158" t="s">
        <v>159</v>
      </c>
      <c r="AA158" t="s">
        <v>160</v>
      </c>
      <c r="AB158" t="s">
        <v>161</v>
      </c>
      <c r="AC158">
        <v>39.180079421862366</v>
      </c>
      <c r="AD158">
        <v>80.353398941878481</v>
      </c>
      <c r="AE158">
        <v>83.314651785211638</v>
      </c>
      <c r="AF158">
        <v>68.146558959149388</v>
      </c>
      <c r="AG158">
        <v>79.348363945597455</v>
      </c>
      <c r="AH158">
        <v>84.788311231854721</v>
      </c>
      <c r="AI158"/>
      <c r="AJ158"/>
      <c r="AK158"/>
      <c r="AL158"/>
      <c r="AM158"/>
      <c r="AN158"/>
      <c r="AO158"/>
      <c r="AP158"/>
      <c r="AQ158"/>
      <c r="AR158"/>
      <c r="AS158"/>
      <c r="AT158"/>
      <c r="AU158"/>
      <c r="AV158"/>
      <c r="AW158"/>
      <c r="AX158"/>
      <c r="AY158"/>
      <c r="AZ158"/>
      <c r="BA158"/>
      <c r="BB158"/>
      <c r="BC158"/>
    </row>
    <row r="159">
      <c r="A159" t="s">
        <v>465</v>
      </c>
      <c r="B159">
        <v>2011</v>
      </c>
      <c r="C159" t="s">
        <v>470</v>
      </c>
      <c r="D159">
        <v>151</v>
      </c>
      <c r="E159" t="s">
        <v>110</v>
      </c>
      <c r="F159" t="s">
        <v>49</v>
      </c>
      <c r="G159" t="s">
        <v>196</v>
      </c>
      <c r="H159">
        <v>91.318646366172942</v>
      </c>
      <c r="I159">
        <v>90.04703388802848</v>
      </c>
      <c r="J159">
        <v>91.041310322672658</v>
      </c>
      <c r="K159">
        <v>87.479570862520958</v>
      </c>
      <c r="L159">
        <v>56.716019440264887</v>
      </c>
      <c r="M159">
        <v>91.196152937405586</v>
      </c>
      <c r="N159">
        <v>91.563589854619337</v>
      </c>
      <c r="O159">
        <v>84.665788885917479</v>
      </c>
      <c r="P159">
        <v>79.915252775280294</v>
      </c>
      <c r="Q159">
        <v>34.233445885457442</v>
      </c>
      <c r="R159">
        <v>90.472603842064913</v>
      </c>
      <c r="S159">
        <v>88.645274960559263</v>
      </c>
      <c r="T159">
        <v>91.438836672561521</v>
      </c>
      <c r="U159">
        <v>88.812869953232195</v>
      </c>
      <c r="V159">
        <v>91.164880617773804</v>
      </c>
      <c r="W159" t="s">
        <v>156</v>
      </c>
      <c r="X159" t="s">
        <v>157</v>
      </c>
      <c r="Y159" t="s">
        <v>158</v>
      </c>
      <c r="Z159" t="s">
        <v>159</v>
      </c>
      <c r="AA159" t="s">
        <v>160</v>
      </c>
      <c r="AB159" t="s">
        <v>161</v>
      </c>
      <c r="AC159">
        <v>72.5527864296632</v>
      </c>
      <c r="AD159">
        <v>83.887982506744692</v>
      </c>
      <c r="AE159">
        <v>92.342840587716509</v>
      </c>
      <c r="AF159">
        <v>84.992081630623417</v>
      </c>
      <c r="AG159">
        <v>80.616264848073882</v>
      </c>
      <c r="AH159">
        <v>83.554279443817961</v>
      </c>
      <c r="AI159"/>
      <c r="AJ159"/>
      <c r="AK159"/>
      <c r="AL159"/>
      <c r="AM159"/>
      <c r="AN159"/>
      <c r="AO159"/>
      <c r="AP159"/>
      <c r="AQ159"/>
      <c r="AR159"/>
      <c r="AS159"/>
      <c r="AT159"/>
      <c r="AU159"/>
      <c r="AV159"/>
      <c r="AW159"/>
      <c r="AX159"/>
      <c r="AY159"/>
      <c r="AZ159"/>
      <c r="BA159"/>
      <c r="BB159"/>
      <c r="BC159"/>
    </row>
    <row r="160">
      <c r="A160" t="s">
        <v>465</v>
      </c>
      <c r="B160">
        <v>2011</v>
      </c>
      <c r="C160" t="s">
        <v>470</v>
      </c>
      <c r="D160">
        <v>152</v>
      </c>
      <c r="E160" t="s">
        <v>110</v>
      </c>
      <c r="F160" t="s">
        <v>48</v>
      </c>
      <c r="G160" t="s">
        <v>196</v>
      </c>
      <c r="H160">
        <v>8.087279821805172</v>
      </c>
      <c r="I160">
        <v>9.8518969142952919</v>
      </c>
      <c r="J160">
        <v>8.9586896773273619</v>
      </c>
      <c r="K160">
        <v>12.43140884359611</v>
      </c>
      <c r="L160">
        <v>43.283980559734978</v>
      </c>
      <c r="M160">
        <v>8.6744653563930427</v>
      </c>
      <c r="N160">
        <v>8.4364101453806697</v>
      </c>
      <c r="O160">
        <v>15.159682689903191</v>
      </c>
      <c r="P160">
        <v>20.08474722471977</v>
      </c>
      <c r="Q160">
        <v>65.766554114542586</v>
      </c>
      <c r="R160">
        <v>8.8284826903009144</v>
      </c>
      <c r="S160">
        <v>10.86360201529147</v>
      </c>
      <c r="T160">
        <v>8.5611633274384236</v>
      </c>
      <c r="U160">
        <v>11.187130046767839</v>
      </c>
      <c r="V160">
        <v>8.8351193822262033</v>
      </c>
      <c r="W160" t="s">
        <v>156</v>
      </c>
      <c r="X160" t="s">
        <v>157</v>
      </c>
      <c r="Y160" t="s">
        <v>158</v>
      </c>
      <c r="Z160" t="s">
        <v>159</v>
      </c>
      <c r="AA160" t="s">
        <v>160</v>
      </c>
      <c r="AB160" t="s">
        <v>161</v>
      </c>
      <c r="AC160">
        <v>27.44721357033665</v>
      </c>
      <c r="AD160">
        <v>16.05532576538868</v>
      </c>
      <c r="AE160">
        <v>7.3121989047980822</v>
      </c>
      <c r="AF160">
        <v>14.867176910467011</v>
      </c>
      <c r="AG160">
        <v>19.338381922170051</v>
      </c>
      <c r="AH160">
        <v>15.823618474722011</v>
      </c>
      <c r="AI160"/>
      <c r="AJ160"/>
      <c r="AK160"/>
      <c r="AL160"/>
      <c r="AM160"/>
      <c r="AN160"/>
      <c r="AO160"/>
      <c r="AP160"/>
      <c r="AQ160"/>
      <c r="AR160"/>
      <c r="AS160"/>
      <c r="AT160"/>
      <c r="AU160"/>
      <c r="AV160"/>
      <c r="AW160"/>
      <c r="AX160"/>
      <c r="AY160"/>
      <c r="AZ160"/>
      <c r="BA160"/>
      <c r="BB160"/>
      <c r="BC160"/>
    </row>
    <row r="161">
      <c r="A161" t="s">
        <v>465</v>
      </c>
      <c r="B161">
        <v>2011</v>
      </c>
      <c r="C161" t="s">
        <v>470</v>
      </c>
      <c r="D161">
        <v>153</v>
      </c>
      <c r="E161" t="s">
        <v>62</v>
      </c>
      <c r="F161" t="s">
        <v>297</v>
      </c>
      <c r="G161" t="s">
        <v>196</v>
      </c>
      <c r="H161">
        <v>0</v>
      </c>
      <c r="I161">
        <v>0.14354495569667311</v>
      </c>
      <c r="J161">
        <v>0.73652610460485524</v>
      </c>
      <c r="K161">
        <v>1.019594399060378</v>
      </c>
      <c r="L161">
        <v>1.175601636479495</v>
      </c>
      <c r="M161">
        <v>1.7970058371365809</v>
      </c>
      <c r="N161">
        <v>1.3149475983377521</v>
      </c>
      <c r="O161">
        <v>0.6901134237537242</v>
      </c>
      <c r="P161">
        <v>0.39412101799012428</v>
      </c>
      <c r="Q161">
        <v>1.995933495778428</v>
      </c>
      <c r="R161">
        <v>0</v>
      </c>
      <c r="S161">
        <v>0</v>
      </c>
      <c r="T161">
        <v>0</v>
      </c>
      <c r="U161">
        <v>0</v>
      </c>
      <c r="V161">
        <v>0.065141885595692894</v>
      </c>
      <c r="W161" t="s">
        <v>156</v>
      </c>
      <c r="X161" t="s">
        <v>157</v>
      </c>
      <c r="Y161" t="s">
        <v>158</v>
      </c>
      <c r="Z161" t="s">
        <v>159</v>
      </c>
      <c r="AA161" t="s">
        <v>160</v>
      </c>
      <c r="AB161" t="s">
        <v>161</v>
      </c>
      <c r="AC161">
        <v>1.672652076548955</v>
      </c>
      <c r="AD161">
        <v>0.40130886344426397</v>
      </c>
      <c r="AE161">
        <v>0</v>
      </c>
      <c r="AF161">
        <v>0.034350834514133802</v>
      </c>
      <c r="AG161">
        <v>0</v>
      </c>
      <c r="AH161">
        <v>0</v>
      </c>
      <c r="AI161">
        <v>0</v>
      </c>
      <c r="AJ161">
        <v>5.5241550000000004</v>
      </c>
      <c r="AK161">
        <v>28.113002999999999</v>
      </c>
      <c r="AL161">
        <v>38.827474000000002</v>
      </c>
      <c r="AM161">
        <v>44.786645999999998</v>
      </c>
      <c r="AN161">
        <v>33.637157999999999</v>
      </c>
      <c r="AO161">
        <v>24.665844</v>
      </c>
      <c r="AP161">
        <v>12.898987999999999</v>
      </c>
      <c r="AQ161">
        <v>7.3975520000000001</v>
      </c>
      <c r="AR161">
        <v>37.389094</v>
      </c>
      <c r="AS161">
        <v>0</v>
      </c>
      <c r="AT161">
        <v>0</v>
      </c>
      <c r="AU161">
        <v>0</v>
      </c>
      <c r="AV161">
        <v>0</v>
      </c>
      <c r="AW161">
        <v>1.262642</v>
      </c>
      <c r="AX161">
        <v>93.906732000000005</v>
      </c>
      <c r="AY161">
        <v>22.081904000000002</v>
      </c>
      <c r="AZ161">
        <v>0</v>
      </c>
      <c r="BA161">
        <v>1.262642</v>
      </c>
      <c r="BB161">
        <v>0</v>
      </c>
      <c r="BC161">
        <v>0</v>
      </c>
    </row>
    <row r="162">
      <c r="A162" t="s">
        <v>465</v>
      </c>
      <c r="B162">
        <v>2011</v>
      </c>
      <c r="C162" t="s">
        <v>470</v>
      </c>
      <c r="D162">
        <v>154</v>
      </c>
      <c r="E162" t="s">
        <v>62</v>
      </c>
      <c r="F162" t="s">
        <v>298</v>
      </c>
      <c r="G162" t="s">
        <v>196</v>
      </c>
      <c r="H162">
        <v>0.33721759619740949</v>
      </c>
      <c r="I162">
        <v>0.70457864859175834</v>
      </c>
      <c r="J162">
        <v>5.9029291902042056</v>
      </c>
      <c r="K162">
        <v>21.252059751111489</v>
      </c>
      <c r="L162">
        <v>51.017885228928648</v>
      </c>
      <c r="M162">
        <v>2.9357310919737118</v>
      </c>
      <c r="N162">
        <v>18.847160183894491</v>
      </c>
      <c r="O162">
        <v>26.675625708671699</v>
      </c>
      <c r="P162">
        <v>35.452845878238058</v>
      </c>
      <c r="Q162">
        <v>71.138077846844666</v>
      </c>
      <c r="R162">
        <v>0.65663978767479558</v>
      </c>
      <c r="S162">
        <v>0.27105265971718062</v>
      </c>
      <c r="T162">
        <v>0.35137066250079863</v>
      </c>
      <c r="U162">
        <v>0.1109856861409939</v>
      </c>
      <c r="V162">
        <v>4.4374302655217512</v>
      </c>
      <c r="W162" t="s">
        <v>156</v>
      </c>
      <c r="X162" t="s">
        <v>157</v>
      </c>
      <c r="Y162" t="s">
        <v>158</v>
      </c>
      <c r="Z162" t="s">
        <v>159</v>
      </c>
      <c r="AA162" t="s">
        <v>160</v>
      </c>
      <c r="AB162" t="s">
        <v>161</v>
      </c>
      <c r="AC162">
        <v>41.977120726423109</v>
      </c>
      <c r="AD162">
        <v>3.2701586364840991</v>
      </c>
      <c r="AE162">
        <v>3.0781403740305038</v>
      </c>
      <c r="AF162">
        <v>10.45477307214083</v>
      </c>
      <c r="AG162">
        <v>1.93385120946636</v>
      </c>
      <c r="AH162">
        <v>1.699363146904957</v>
      </c>
      <c r="AI162">
        <v>12.749445</v>
      </c>
      <c r="AJ162">
        <v>27.114861999999999</v>
      </c>
      <c r="AK162">
        <v>225.31321700000001</v>
      </c>
      <c r="AL162">
        <v>809.30593399999998</v>
      </c>
      <c r="AM162">
        <v>1943.617543999999</v>
      </c>
      <c r="AN162">
        <v>54.952325999999992</v>
      </c>
      <c r="AO162">
        <v>353.53584699999988</v>
      </c>
      <c r="AP162">
        <v>498.59713499999981</v>
      </c>
      <c r="AQ162">
        <v>665.44096600000012</v>
      </c>
      <c r="AR162">
        <v>1332.6036590000001</v>
      </c>
      <c r="AS162">
        <v>12.749445</v>
      </c>
      <c r="AT162">
        <v>5.2560120000000001</v>
      </c>
      <c r="AU162">
        <v>6.7986399999999998</v>
      </c>
      <c r="AV162">
        <v>2.1564770000000002</v>
      </c>
      <c r="AW162">
        <v>86.010495000000006</v>
      </c>
      <c r="AX162">
        <v>2356.6970569999989</v>
      </c>
      <c r="AY162">
        <v>179.93953200000001</v>
      </c>
      <c r="AZ162">
        <v>47.049526999999991</v>
      </c>
      <c r="BA162">
        <v>384.28864299999992</v>
      </c>
      <c r="BB162">
        <v>28.970354</v>
      </c>
      <c r="BC162">
        <v>21.155888999999998</v>
      </c>
    </row>
    <row r="163">
      <c r="A163" t="s">
        <v>465</v>
      </c>
      <c r="B163">
        <v>2011</v>
      </c>
      <c r="C163" t="s">
        <v>470</v>
      </c>
      <c r="D163">
        <v>155</v>
      </c>
      <c r="E163" t="s">
        <v>62</v>
      </c>
      <c r="F163" t="s">
        <v>299</v>
      </c>
      <c r="G163" t="s">
        <v>196</v>
      </c>
      <c r="H163">
        <v>2.0683199496881381</v>
      </c>
      <c r="I163">
        <v>1.090172820250096</v>
      </c>
      <c r="J163">
        <v>2.7042085534907581</v>
      </c>
      <c r="K163">
        <v>10.83839196112104</v>
      </c>
      <c r="L163">
        <v>6.2014292038054659</v>
      </c>
      <c r="M163">
        <v>2.0991569230479179</v>
      </c>
      <c r="N163">
        <v>7.935013025620326</v>
      </c>
      <c r="O163">
        <v>11.79125896698474</v>
      </c>
      <c r="P163">
        <v>9.7776291239105735</v>
      </c>
      <c r="Q163">
        <v>3.81393927504755</v>
      </c>
      <c r="R163">
        <v>2.1949742410963839</v>
      </c>
      <c r="S163">
        <v>1.834888183106826</v>
      </c>
      <c r="T163">
        <v>1.732828085559863</v>
      </c>
      <c r="U163">
        <v>0.57624110062347367</v>
      </c>
      <c r="V163">
        <v>4.4339893034741644</v>
      </c>
      <c r="W163" t="s">
        <v>156</v>
      </c>
      <c r="X163" t="s">
        <v>157</v>
      </c>
      <c r="Y163" t="s">
        <v>158</v>
      </c>
      <c r="Z163" t="s">
        <v>159</v>
      </c>
      <c r="AA163" t="s">
        <v>160</v>
      </c>
      <c r="AB163" t="s">
        <v>161</v>
      </c>
      <c r="AC163">
        <v>7.6735299899303442</v>
      </c>
      <c r="AD163">
        <v>1.358879373090208</v>
      </c>
      <c r="AE163">
        <v>4.4112450150454663</v>
      </c>
      <c r="AF163">
        <v>5.3138122897175757</v>
      </c>
      <c r="AG163">
        <v>6.890123796632543</v>
      </c>
      <c r="AH163">
        <v>0.065688007752567903</v>
      </c>
      <c r="AI163">
        <v>78.198562999999993</v>
      </c>
      <c r="AJ163">
        <v>41.953989999999997</v>
      </c>
      <c r="AK163">
        <v>103.218912</v>
      </c>
      <c r="AL163">
        <v>412.73998999999992</v>
      </c>
      <c r="AM163">
        <v>236.25453200000001</v>
      </c>
      <c r="AN163">
        <v>39.292957000000001</v>
      </c>
      <c r="AO163">
        <v>148.84531799999999</v>
      </c>
      <c r="AP163">
        <v>220.39175399999999</v>
      </c>
      <c r="AQ163">
        <v>183.52363</v>
      </c>
      <c r="AR163">
        <v>71.445132999999998</v>
      </c>
      <c r="AS163">
        <v>42.618043999999998</v>
      </c>
      <c r="AT163">
        <v>35.580519000000002</v>
      </c>
      <c r="AU163">
        <v>33.528338000000012</v>
      </c>
      <c r="AV163">
        <v>11.196495000000001</v>
      </c>
      <c r="AW163">
        <v>85.943798999999999</v>
      </c>
      <c r="AX163">
        <v>430.81052799999992</v>
      </c>
      <c r="AY163">
        <v>74.771944000000019</v>
      </c>
      <c r="AZ163">
        <v>67.426096999999999</v>
      </c>
      <c r="BA163">
        <v>195.32109399999999</v>
      </c>
      <c r="BB163">
        <v>103.218554</v>
      </c>
      <c r="BC163">
        <v>0.81777</v>
      </c>
    </row>
    <row r="164">
      <c r="A164" t="s">
        <v>465</v>
      </c>
      <c r="B164">
        <v>2011</v>
      </c>
      <c r="C164" t="s">
        <v>470</v>
      </c>
      <c r="D164">
        <v>156</v>
      </c>
      <c r="E164" t="s">
        <v>62</v>
      </c>
      <c r="F164" t="s">
        <v>300</v>
      </c>
      <c r="G164" t="s">
        <v>196</v>
      </c>
      <c r="H164">
        <v>0</v>
      </c>
      <c r="I164">
        <v>0.19071740541031221</v>
      </c>
      <c r="J164">
        <v>1.0809828715215031</v>
      </c>
      <c r="K164">
        <v>2.7949016699811469</v>
      </c>
      <c r="L164">
        <v>3.183299360027168</v>
      </c>
      <c r="M164">
        <v>1.599735248545098</v>
      </c>
      <c r="N164">
        <v>2.1574606866605031</v>
      </c>
      <c r="O164">
        <v>3.4147001803320141</v>
      </c>
      <c r="P164">
        <v>4.1877816905232468</v>
      </c>
      <c r="Q164">
        <v>2.7631346327020809</v>
      </c>
      <c r="R164">
        <v>0</v>
      </c>
      <c r="S164">
        <v>0</v>
      </c>
      <c r="T164">
        <v>0.37932520600362518</v>
      </c>
      <c r="U164">
        <v>0</v>
      </c>
      <c r="V164">
        <v>0.22517375805869019</v>
      </c>
      <c r="W164" t="s">
        <v>156</v>
      </c>
      <c r="X164" t="s">
        <v>157</v>
      </c>
      <c r="Y164" t="s">
        <v>158</v>
      </c>
      <c r="Z164" t="s">
        <v>159</v>
      </c>
      <c r="AA164" t="s">
        <v>160</v>
      </c>
      <c r="AB164" t="s">
        <v>161</v>
      </c>
      <c r="AC164">
        <v>4.6037240707749936</v>
      </c>
      <c r="AD164">
        <v>0.1115688561219326</v>
      </c>
      <c r="AE164">
        <v>0</v>
      </c>
      <c r="AF164">
        <v>0.31841511442290232</v>
      </c>
      <c r="AG164">
        <v>0</v>
      </c>
      <c r="AH164">
        <v>0</v>
      </c>
      <c r="AI164">
        <v>0</v>
      </c>
      <c r="AJ164">
        <v>7.3395299999999999</v>
      </c>
      <c r="AK164">
        <v>41.260824999999997</v>
      </c>
      <c r="AL164">
        <v>106.43347199999999</v>
      </c>
      <c r="AM164">
        <v>121.27348000000001</v>
      </c>
      <c r="AN164">
        <v>29.944559000000002</v>
      </c>
      <c r="AO164">
        <v>40.469740999999999</v>
      </c>
      <c r="AP164">
        <v>63.824547000000003</v>
      </c>
      <c r="AQ164">
        <v>78.603605000000002</v>
      </c>
      <c r="AR164">
        <v>51.760793</v>
      </c>
      <c r="AS164">
        <v>0</v>
      </c>
      <c r="AT164">
        <v>0</v>
      </c>
      <c r="AU164">
        <v>7.3395299999999999</v>
      </c>
      <c r="AV164">
        <v>0</v>
      </c>
      <c r="AW164">
        <v>4.3645319999999996</v>
      </c>
      <c r="AX164">
        <v>258.464201</v>
      </c>
      <c r="AY164">
        <v>6.1390440000000002</v>
      </c>
      <c r="AZ164">
        <v>0</v>
      </c>
      <c r="BA164">
        <v>11.704062</v>
      </c>
      <c r="BB164">
        <v>0</v>
      </c>
      <c r="BC164">
        <v>0</v>
      </c>
    </row>
    <row r="165">
      <c r="A165" t="s">
        <v>465</v>
      </c>
      <c r="B165">
        <v>2011</v>
      </c>
      <c r="C165" t="s">
        <v>470</v>
      </c>
      <c r="D165">
        <v>157</v>
      </c>
      <c r="E165" t="s">
        <v>62</v>
      </c>
      <c r="F165" t="s">
        <v>301</v>
      </c>
      <c r="G165" t="s">
        <v>196</v>
      </c>
      <c r="H165">
        <v>0</v>
      </c>
      <c r="I165">
        <v>0</v>
      </c>
      <c r="J165">
        <v>0.1181000213509235</v>
      </c>
      <c r="K165">
        <v>0</v>
      </c>
      <c r="L165">
        <v>0</v>
      </c>
      <c r="M165">
        <v>0</v>
      </c>
      <c r="N165">
        <v>0.24031536368171469</v>
      </c>
      <c r="O165">
        <v>0</v>
      </c>
      <c r="P165">
        <v>0</v>
      </c>
      <c r="Q165">
        <v>0</v>
      </c>
      <c r="R165">
        <v>0</v>
      </c>
      <c r="S165">
        <v>0</v>
      </c>
      <c r="T165">
        <v>0</v>
      </c>
      <c r="U165">
        <v>0</v>
      </c>
      <c r="V165">
        <v>0</v>
      </c>
      <c r="W165" t="s">
        <v>156</v>
      </c>
      <c r="X165" t="s">
        <v>157</v>
      </c>
      <c r="Y165" t="s">
        <v>158</v>
      </c>
      <c r="Z165" t="s">
        <v>159</v>
      </c>
      <c r="AA165" t="s">
        <v>160</v>
      </c>
      <c r="AB165" t="s">
        <v>161</v>
      </c>
      <c r="AC165">
        <v>0.080293050477604697</v>
      </c>
      <c r="AD165">
        <v>0</v>
      </c>
      <c r="AE165">
        <v>0</v>
      </c>
      <c r="AF165">
        <v>0</v>
      </c>
      <c r="AG165">
        <v>0</v>
      </c>
      <c r="AH165">
        <v>0</v>
      </c>
      <c r="AI165">
        <v>0</v>
      </c>
      <c r="AJ165">
        <v>0</v>
      </c>
      <c r="AK165">
        <v>4.5078459999999998</v>
      </c>
      <c r="AL165">
        <v>0</v>
      </c>
      <c r="AM165">
        <v>0</v>
      </c>
      <c r="AN165">
        <v>0</v>
      </c>
      <c r="AO165">
        <v>4.5078459999999998</v>
      </c>
      <c r="AP165">
        <v>0</v>
      </c>
      <c r="AQ165">
        <v>0</v>
      </c>
      <c r="AR165">
        <v>0</v>
      </c>
      <c r="AS165">
        <v>0</v>
      </c>
      <c r="AT165">
        <v>0</v>
      </c>
      <c r="AU165">
        <v>0</v>
      </c>
      <c r="AV165">
        <v>0</v>
      </c>
      <c r="AW165">
        <v>0</v>
      </c>
      <c r="AX165">
        <v>4.5078459999999998</v>
      </c>
      <c r="AY165">
        <v>0</v>
      </c>
      <c r="AZ165">
        <v>0</v>
      </c>
      <c r="BA165">
        <v>0</v>
      </c>
      <c r="BB165">
        <v>0</v>
      </c>
      <c r="BC165">
        <v>0</v>
      </c>
    </row>
    <row r="166">
      <c r="A166" t="s">
        <v>465</v>
      </c>
      <c r="B166">
        <v>2011</v>
      </c>
      <c r="C166" t="s">
        <v>470</v>
      </c>
      <c r="D166">
        <v>158</v>
      </c>
      <c r="E166" t="s">
        <v>62</v>
      </c>
      <c r="F166" t="s">
        <v>302</v>
      </c>
      <c r="G166" t="s">
        <v>196</v>
      </c>
      <c r="H166">
        <v>3.752666780598449</v>
      </c>
      <c r="I166">
        <v>2.9068522446450991</v>
      </c>
      <c r="J166">
        <v>7.3488850855685932</v>
      </c>
      <c r="K166">
        <v>5.3745477602787908</v>
      </c>
      <c r="L166">
        <v>3.4752614298696378</v>
      </c>
      <c r="M166">
        <v>3.0035279033043252</v>
      </c>
      <c r="N166">
        <v>7.3570749741487944</v>
      </c>
      <c r="O166">
        <v>6.1356923409155071</v>
      </c>
      <c r="P166">
        <v>4.1904362813720004</v>
      </c>
      <c r="Q166">
        <v>2.5896246075239202</v>
      </c>
      <c r="R166">
        <v>5.2363902025299343</v>
      </c>
      <c r="S166">
        <v>2.0166187266403979</v>
      </c>
      <c r="T166">
        <v>3.0750228357026912</v>
      </c>
      <c r="U166">
        <v>5.7558884368156908</v>
      </c>
      <c r="V166">
        <v>6.3526607332929919</v>
      </c>
      <c r="W166" t="s">
        <v>156</v>
      </c>
      <c r="X166" t="s">
        <v>157</v>
      </c>
      <c r="Y166" t="s">
        <v>158</v>
      </c>
      <c r="Z166" t="s">
        <v>159</v>
      </c>
      <c r="AA166" t="s">
        <v>160</v>
      </c>
      <c r="AB166" t="s">
        <v>161</v>
      </c>
      <c r="AC166">
        <v>4.7983800972724584</v>
      </c>
      <c r="AD166">
        <v>5.1263291864135407</v>
      </c>
      <c r="AE166">
        <v>1.866792815906394</v>
      </c>
      <c r="AF166">
        <v>5.6711160652874071</v>
      </c>
      <c r="AG166">
        <v>3.315031185049047</v>
      </c>
      <c r="AH166">
        <v>2.6668380090384942</v>
      </c>
      <c r="AI166">
        <v>141.87995900000001</v>
      </c>
      <c r="AJ166">
        <v>111.866713</v>
      </c>
      <c r="AK166">
        <v>280.50496399999997</v>
      </c>
      <c r="AL166">
        <v>204.66973300000001</v>
      </c>
      <c r="AM166">
        <v>132.396297</v>
      </c>
      <c r="AN166">
        <v>56.221376999999997</v>
      </c>
      <c r="AO166">
        <v>138.00433100000001</v>
      </c>
      <c r="AP166">
        <v>114.682919</v>
      </c>
      <c r="AQ166">
        <v>78.653431000000012</v>
      </c>
      <c r="AR166">
        <v>48.510492999999997</v>
      </c>
      <c r="AS166">
        <v>101.67076400000001</v>
      </c>
      <c r="AT166">
        <v>39.104475999999998</v>
      </c>
      <c r="AU166">
        <v>59.498346000000012</v>
      </c>
      <c r="AV166">
        <v>111.83821500000001</v>
      </c>
      <c r="AW166">
        <v>123.133314</v>
      </c>
      <c r="AX166">
        <v>269.39266099999998</v>
      </c>
      <c r="AY166">
        <v>282.07477899999992</v>
      </c>
      <c r="AZ166">
        <v>28.534020000000002</v>
      </c>
      <c r="BA166">
        <v>208.45459600000001</v>
      </c>
      <c r="BB166">
        <v>49.661331999999987</v>
      </c>
      <c r="BC166">
        <v>33.200277999999997</v>
      </c>
    </row>
    <row r="167">
      <c r="A167" t="s">
        <v>465</v>
      </c>
      <c r="B167">
        <v>2011</v>
      </c>
      <c r="C167" t="s">
        <v>470</v>
      </c>
      <c r="D167">
        <v>159</v>
      </c>
      <c r="E167" t="s">
        <v>62</v>
      </c>
      <c r="F167" t="s">
        <v>303</v>
      </c>
      <c r="G167" t="s">
        <v>196</v>
      </c>
      <c r="H167">
        <v>4.308401237361978</v>
      </c>
      <c r="I167">
        <v>6.5468021269818752</v>
      </c>
      <c r="J167">
        <v>11.44030940280194</v>
      </c>
      <c r="K167">
        <v>8.2982951834798495</v>
      </c>
      <c r="L167">
        <v>8.5582729523216816</v>
      </c>
      <c r="M167">
        <v>11.022694895392849</v>
      </c>
      <c r="N167">
        <v>8.3545815205818617</v>
      </c>
      <c r="O167">
        <v>7.7516884010581073</v>
      </c>
      <c r="P167">
        <v>11.088942234210741</v>
      </c>
      <c r="Q167">
        <v>5.9357771072205257</v>
      </c>
      <c r="R167">
        <v>4.2507458090434351</v>
      </c>
      <c r="S167">
        <v>3.7663111173837711</v>
      </c>
      <c r="T167">
        <v>6.3653494578520986</v>
      </c>
      <c r="U167">
        <v>9.4093198395642705</v>
      </c>
      <c r="V167">
        <v>10.563326203383721</v>
      </c>
      <c r="W167" t="s">
        <v>156</v>
      </c>
      <c r="X167" t="s">
        <v>157</v>
      </c>
      <c r="Y167" t="s">
        <v>158</v>
      </c>
      <c r="Z167" t="s">
        <v>159</v>
      </c>
      <c r="AA167" t="s">
        <v>160</v>
      </c>
      <c r="AB167" t="s">
        <v>161</v>
      </c>
      <c r="AC167">
        <v>4.1361863346193104</v>
      </c>
      <c r="AD167">
        <v>9.3527078120332057</v>
      </c>
      <c r="AE167">
        <v>7.3528908331585514</v>
      </c>
      <c r="AF167">
        <v>10.125163157533709</v>
      </c>
      <c r="AG167">
        <v>8.5412807878500594</v>
      </c>
      <c r="AH167">
        <v>10.779799604449179</v>
      </c>
      <c r="AI167">
        <v>162.89103900000001</v>
      </c>
      <c r="AJ167">
        <v>251.94580700000009</v>
      </c>
      <c r="AK167">
        <v>436.67352800000009</v>
      </c>
      <c r="AL167">
        <v>316.00981799999971</v>
      </c>
      <c r="AM167">
        <v>326.04270799999978</v>
      </c>
      <c r="AN167">
        <v>206.32772700000001</v>
      </c>
      <c r="AO167">
        <v>156.71560199999999</v>
      </c>
      <c r="AP167">
        <v>144.88768400000001</v>
      </c>
      <c r="AQ167">
        <v>208.13664600000001</v>
      </c>
      <c r="AR167">
        <v>111.192747</v>
      </c>
      <c r="AS167">
        <v>82.533301999999992</v>
      </c>
      <c r="AT167">
        <v>73.032954000000032</v>
      </c>
      <c r="AU167">
        <v>123.162586</v>
      </c>
      <c r="AV167">
        <v>182.82521399999999</v>
      </c>
      <c r="AW167">
        <v>204.74843800000011</v>
      </c>
      <c r="AX167">
        <v>232.21550199999999</v>
      </c>
      <c r="AY167">
        <v>514.63003900000001</v>
      </c>
      <c r="AZ167">
        <v>112.389298</v>
      </c>
      <c r="BA167">
        <v>372.17309100000011</v>
      </c>
      <c r="BB167">
        <v>127.953964</v>
      </c>
      <c r="BC167">
        <v>134.20100599999989</v>
      </c>
    </row>
    <row r="168">
      <c r="A168" t="s">
        <v>465</v>
      </c>
      <c r="B168">
        <v>2011</v>
      </c>
      <c r="C168" t="s">
        <v>470</v>
      </c>
      <c r="D168">
        <v>160</v>
      </c>
      <c r="E168" t="s">
        <v>62</v>
      </c>
      <c r="F168" t="s">
        <v>304</v>
      </c>
      <c r="G168" t="s">
        <v>196</v>
      </c>
      <c r="H168">
        <v>13.68986358805272</v>
      </c>
      <c r="I168">
        <v>22.515770880609889</v>
      </c>
      <c r="J168">
        <v>21.976314126257869</v>
      </c>
      <c r="K168">
        <v>20.91559292770069</v>
      </c>
      <c r="L168">
        <v>10.11106093064817</v>
      </c>
      <c r="M168">
        <v>24.153313306625321</v>
      </c>
      <c r="N168">
        <v>15.394615911034499</v>
      </c>
      <c r="O168">
        <v>18.549317615757499</v>
      </c>
      <c r="P168">
        <v>14.763939403272291</v>
      </c>
      <c r="Q168">
        <v>1.646197650258302</v>
      </c>
      <c r="R168">
        <v>10.43301298047496</v>
      </c>
      <c r="S168">
        <v>16.534962380302549</v>
      </c>
      <c r="T168">
        <v>19.251538925812639</v>
      </c>
      <c r="U168">
        <v>25.217865449958349</v>
      </c>
      <c r="V168">
        <v>32.160514899006593</v>
      </c>
      <c r="W168" t="s">
        <v>156</v>
      </c>
      <c r="X168" t="s">
        <v>157</v>
      </c>
      <c r="Y168" t="s">
        <v>158</v>
      </c>
      <c r="Z168" t="s">
        <v>159</v>
      </c>
      <c r="AA168" t="s">
        <v>160</v>
      </c>
      <c r="AB168" t="s">
        <v>161</v>
      </c>
      <c r="AC168">
        <v>9.383696108021395</v>
      </c>
      <c r="AD168">
        <v>23.650133786565</v>
      </c>
      <c r="AE168">
        <v>21.544049883128931</v>
      </c>
      <c r="AF168">
        <v>15.809217896955641</v>
      </c>
      <c r="AG168">
        <v>22.491196485250079</v>
      </c>
      <c r="AH168">
        <v>26.434749284954741</v>
      </c>
      <c r="AI168">
        <v>517.58320100000037</v>
      </c>
      <c r="AJ168">
        <v>866.4923660000004</v>
      </c>
      <c r="AK168">
        <v>838.82999000000041</v>
      </c>
      <c r="AL168">
        <v>796.492842</v>
      </c>
      <c r="AM168">
        <v>385.19894199999987</v>
      </c>
      <c r="AN168">
        <v>452.11250799999959</v>
      </c>
      <c r="AO168">
        <v>288.77287199999989</v>
      </c>
      <c r="AP168">
        <v>346.70739199999991</v>
      </c>
      <c r="AQ168">
        <v>277.11541499999998</v>
      </c>
      <c r="AR168">
        <v>30.837620000000001</v>
      </c>
      <c r="AS168">
        <v>202.56939600000001</v>
      </c>
      <c r="AT168">
        <v>320.63127800000018</v>
      </c>
      <c r="AU168">
        <v>372.49633100000011</v>
      </c>
      <c r="AV168">
        <v>489.988833</v>
      </c>
      <c r="AW168">
        <v>623.36569600000007</v>
      </c>
      <c r="AX168">
        <v>526.82338900000013</v>
      </c>
      <c r="AY168">
        <v>1301.3417629999999</v>
      </c>
      <c r="AZ168">
        <v>329.30186199999991</v>
      </c>
      <c r="BA168">
        <v>581.10327699999993</v>
      </c>
      <c r="BB168">
        <v>336.93281100000007</v>
      </c>
      <c r="BC168">
        <v>329.09423900000007</v>
      </c>
    </row>
    <row r="169">
      <c r="A169" t="s">
        <v>465</v>
      </c>
      <c r="B169">
        <v>2011</v>
      </c>
      <c r="C169" t="s">
        <v>470</v>
      </c>
      <c r="D169">
        <v>161</v>
      </c>
      <c r="E169" t="s">
        <v>62</v>
      </c>
      <c r="F169" t="s">
        <v>305</v>
      </c>
      <c r="G169" t="s">
        <v>196</v>
      </c>
      <c r="H169">
        <v>73.131616668841275</v>
      </c>
      <c r="I169">
        <v>63.61366471644795</v>
      </c>
      <c r="J169">
        <v>39.195368085936863</v>
      </c>
      <c r="K169">
        <v>19.526758133977069</v>
      </c>
      <c r="L169">
        <v>8.1919527759617647</v>
      </c>
      <c r="M169">
        <v>41.578961548353817</v>
      </c>
      <c r="N169">
        <v>22.487128536222599</v>
      </c>
      <c r="O169">
        <v>16.443731021856511</v>
      </c>
      <c r="P169">
        <v>9.6229049862041052</v>
      </c>
      <c r="Q169">
        <v>4.8274669943299839</v>
      </c>
      <c r="R169">
        <v>73.792517463527517</v>
      </c>
      <c r="S169">
        <v>73.948957781747879</v>
      </c>
      <c r="T169">
        <v>67.276218909988188</v>
      </c>
      <c r="U169">
        <v>57.215796032992387</v>
      </c>
      <c r="V169">
        <v>36.430804880273918</v>
      </c>
      <c r="W169" t="s">
        <v>156</v>
      </c>
      <c r="X169" t="s">
        <v>157</v>
      </c>
      <c r="Y169" t="s">
        <v>158</v>
      </c>
      <c r="Z169" t="s">
        <v>159</v>
      </c>
      <c r="AA169" t="s">
        <v>160</v>
      </c>
      <c r="AB169" t="s">
        <v>161</v>
      </c>
      <c r="AC169">
        <v>11.636558855535849</v>
      </c>
      <c r="AD169">
        <v>54.611014379964317</v>
      </c>
      <c r="AE169">
        <v>58.930031260782471</v>
      </c>
      <c r="AF169">
        <v>47.293721913425443</v>
      </c>
      <c r="AG169">
        <v>53.012284035916593</v>
      </c>
      <c r="AH169">
        <v>54.079557830136437</v>
      </c>
      <c r="AI169">
        <v>2764.9432739999988</v>
      </c>
      <c r="AJ169">
        <v>2448.0953879999979</v>
      </c>
      <c r="AK169">
        <v>1496.076641000001</v>
      </c>
      <c r="AL169">
        <v>743.60421599999995</v>
      </c>
      <c r="AM169">
        <v>312.08708599999989</v>
      </c>
      <c r="AN169">
        <v>778.29357599999958</v>
      </c>
      <c r="AO169">
        <v>421.81453099999982</v>
      </c>
      <c r="AP169">
        <v>307.35163499999987</v>
      </c>
      <c r="AQ169">
        <v>180.61949699999991</v>
      </c>
      <c r="AR169">
        <v>90.431178000000003</v>
      </c>
      <c r="AS169">
        <v>1432.769777999999</v>
      </c>
      <c r="AT169">
        <v>1433.9523909999989</v>
      </c>
      <c r="AU169">
        <v>1301.721634</v>
      </c>
      <c r="AV169">
        <v>1111.7158660000009</v>
      </c>
      <c r="AW169">
        <v>706.13651900000013</v>
      </c>
      <c r="AX169">
        <v>653.30455099999972</v>
      </c>
      <c r="AY169">
        <v>3004.9552519999988</v>
      </c>
      <c r="AZ169">
        <v>900.74842600000011</v>
      </c>
      <c r="BA169">
        <v>1738.386867999998</v>
      </c>
      <c r="BB169">
        <v>794.15863400000012</v>
      </c>
      <c r="BC169">
        <v>673.25287400000082</v>
      </c>
    </row>
    <row r="170">
      <c r="A170" t="s">
        <v>465</v>
      </c>
      <c r="B170">
        <v>2011</v>
      </c>
      <c r="C170" t="s">
        <v>470</v>
      </c>
      <c r="D170">
        <v>162</v>
      </c>
      <c r="E170" t="s">
        <v>62</v>
      </c>
      <c r="F170" t="s">
        <v>187</v>
      </c>
      <c r="G170" t="s">
        <v>196</v>
      </c>
      <c r="H170">
        <v>0</v>
      </c>
      <c r="I170">
        <v>0</v>
      </c>
      <c r="J170">
        <v>0.47270577265412878</v>
      </c>
      <c r="K170">
        <v>0</v>
      </c>
      <c r="L170">
        <v>0.70995686543674819</v>
      </c>
      <c r="M170">
        <v>0.4182327263200572</v>
      </c>
      <c r="N170">
        <v>0</v>
      </c>
      <c r="O170">
        <v>0</v>
      </c>
      <c r="P170">
        <v>1.4409930645673401</v>
      </c>
      <c r="Q170">
        <v>0</v>
      </c>
      <c r="R170">
        <v>0</v>
      </c>
      <c r="S170">
        <v>0</v>
      </c>
      <c r="T170">
        <v>0</v>
      </c>
      <c r="U170">
        <v>0</v>
      </c>
      <c r="V170">
        <v>0.52697779663622901</v>
      </c>
      <c r="W170" t="s">
        <v>156</v>
      </c>
      <c r="X170" t="s">
        <v>157</v>
      </c>
      <c r="Y170" t="s">
        <v>158</v>
      </c>
      <c r="Z170" t="s">
        <v>159</v>
      </c>
      <c r="AA170" t="s">
        <v>160</v>
      </c>
      <c r="AB170" t="s">
        <v>161</v>
      </c>
      <c r="AC170">
        <v>0.48175830286562837</v>
      </c>
      <c r="AD170">
        <v>0.14227547842131799</v>
      </c>
      <c r="AE170">
        <v>0</v>
      </c>
      <c r="AF170">
        <v>0.27788767425655952</v>
      </c>
      <c r="AG170">
        <v>0</v>
      </c>
      <c r="AH170">
        <v>0</v>
      </c>
      <c r="AI170">
        <v>0</v>
      </c>
      <c r="AJ170">
        <v>0</v>
      </c>
      <c r="AK170">
        <v>18.043051999999999</v>
      </c>
      <c r="AL170">
        <v>0</v>
      </c>
      <c r="AM170">
        <v>27.047076000000001</v>
      </c>
      <c r="AN170">
        <v>7.8286670000000003</v>
      </c>
      <c r="AO170">
        <v>0</v>
      </c>
      <c r="AP170">
        <v>0</v>
      </c>
      <c r="AQ170">
        <v>27.047076000000001</v>
      </c>
      <c r="AR170">
        <v>0</v>
      </c>
      <c r="AS170">
        <v>0</v>
      </c>
      <c r="AT170">
        <v>0</v>
      </c>
      <c r="AU170">
        <v>0</v>
      </c>
      <c r="AV170">
        <v>0</v>
      </c>
      <c r="AW170">
        <v>10.214385</v>
      </c>
      <c r="AX170">
        <v>27.047076000000001</v>
      </c>
      <c r="AY170">
        <v>7.8286670000000003</v>
      </c>
      <c r="AZ170">
        <v>0</v>
      </c>
      <c r="BA170">
        <v>10.214385</v>
      </c>
      <c r="BB170">
        <v>0</v>
      </c>
      <c r="BC170">
        <v>0</v>
      </c>
    </row>
    <row r="171">
      <c r="A171" t="s">
        <v>465</v>
      </c>
      <c r="B171">
        <v>2011</v>
      </c>
      <c r="C171" t="s">
        <v>470</v>
      </c>
      <c r="D171">
        <v>163</v>
      </c>
      <c r="E171" t="s">
        <v>62</v>
      </c>
      <c r="F171" t="s">
        <v>188</v>
      </c>
      <c r="G171" t="s">
        <v>196</v>
      </c>
      <c r="H171">
        <v>0</v>
      </c>
      <c r="I171">
        <v>0</v>
      </c>
      <c r="J171">
        <v>0</v>
      </c>
      <c r="K171">
        <v>0.26447843443853247</v>
      </c>
      <c r="L171">
        <v>0</v>
      </c>
      <c r="M171">
        <v>0</v>
      </c>
      <c r="N171">
        <v>0</v>
      </c>
      <c r="O171">
        <v>0.53884864904636964</v>
      </c>
      <c r="P171">
        <v>0</v>
      </c>
      <c r="Q171">
        <v>0</v>
      </c>
      <c r="R171">
        <v>0</v>
      </c>
      <c r="S171">
        <v>0</v>
      </c>
      <c r="T171">
        <v>0</v>
      </c>
      <c r="U171">
        <v>0</v>
      </c>
      <c r="V171">
        <v>0</v>
      </c>
      <c r="W171" t="s">
        <v>156</v>
      </c>
      <c r="X171" t="s">
        <v>157</v>
      </c>
      <c r="Y171" t="s">
        <v>158</v>
      </c>
      <c r="Z171" t="s">
        <v>159</v>
      </c>
      <c r="AA171" t="s">
        <v>160</v>
      </c>
      <c r="AB171" t="s">
        <v>161</v>
      </c>
      <c r="AC171">
        <v>0.17939521246451909</v>
      </c>
      <c r="AD171">
        <v>0</v>
      </c>
      <c r="AE171">
        <v>0</v>
      </c>
      <c r="AF171">
        <v>0</v>
      </c>
      <c r="AG171">
        <v>0</v>
      </c>
      <c r="AH171">
        <v>0</v>
      </c>
      <c r="AI171">
        <v>0</v>
      </c>
      <c r="AJ171">
        <v>0</v>
      </c>
      <c r="AK171">
        <v>0</v>
      </c>
      <c r="AL171">
        <v>10.071681</v>
      </c>
      <c r="AM171">
        <v>0</v>
      </c>
      <c r="AN171">
        <v>0</v>
      </c>
      <c r="AO171">
        <v>0</v>
      </c>
      <c r="AP171">
        <v>10.071681</v>
      </c>
      <c r="AQ171">
        <v>0</v>
      </c>
      <c r="AR171">
        <v>0</v>
      </c>
      <c r="AS171">
        <v>0</v>
      </c>
      <c r="AT171">
        <v>0</v>
      </c>
      <c r="AU171">
        <v>0</v>
      </c>
      <c r="AV171">
        <v>0</v>
      </c>
      <c r="AW171">
        <v>0</v>
      </c>
      <c r="AX171">
        <v>10.071681</v>
      </c>
      <c r="AY171">
        <v>0</v>
      </c>
      <c r="AZ171">
        <v>0</v>
      </c>
      <c r="BA171">
        <v>0</v>
      </c>
      <c r="BB171">
        <v>0</v>
      </c>
      <c r="BC171">
        <v>0</v>
      </c>
    </row>
    <row r="172">
      <c r="A172" t="s">
        <v>465</v>
      </c>
      <c r="B172">
        <v>2011</v>
      </c>
      <c r="C172" t="s">
        <v>470</v>
      </c>
      <c r="D172">
        <v>164</v>
      </c>
      <c r="E172" t="s">
        <v>62</v>
      </c>
      <c r="F172" t="s">
        <v>189</v>
      </c>
      <c r="G172" t="s">
        <v>196</v>
      </c>
      <c r="H172">
        <v>2.5978383131818652</v>
      </c>
      <c r="I172">
        <v>2.2878962013661641</v>
      </c>
      <c r="J172">
        <v>8.900727188024554</v>
      </c>
      <c r="K172">
        <v>9.2418826326366812</v>
      </c>
      <c r="L172">
        <v>6.7836488953237994</v>
      </c>
      <c r="M172">
        <v>11.37135197688634</v>
      </c>
      <c r="N172">
        <v>15.671386836135859</v>
      </c>
      <c r="O172">
        <v>8.0090236916239093</v>
      </c>
      <c r="P172">
        <v>7.6394132551443183</v>
      </c>
      <c r="Q172">
        <v>4.8085657561012578</v>
      </c>
      <c r="R172">
        <v>3.4357195156529658</v>
      </c>
      <c r="S172">
        <v>1.40479001413257</v>
      </c>
      <c r="T172">
        <v>1.568345916580099</v>
      </c>
      <c r="U172">
        <v>1.713903453904801</v>
      </c>
      <c r="V172">
        <v>4.5814675149656869</v>
      </c>
      <c r="W172" t="s">
        <v>156</v>
      </c>
      <c r="X172" t="s">
        <v>157</v>
      </c>
      <c r="Y172" t="s">
        <v>158</v>
      </c>
      <c r="Z172" t="s">
        <v>159</v>
      </c>
      <c r="AA172" t="s">
        <v>160</v>
      </c>
      <c r="AB172" t="s">
        <v>161</v>
      </c>
      <c r="AC172">
        <v>12.65406772076722</v>
      </c>
      <c r="AD172">
        <v>1.8188593676564371</v>
      </c>
      <c r="AE172">
        <v>2.8168498179473871</v>
      </c>
      <c r="AF172">
        <v>4.7015419817454669</v>
      </c>
      <c r="AG172">
        <v>3.816232499834987</v>
      </c>
      <c r="AH172">
        <v>4.2434987977810046</v>
      </c>
      <c r="AI172">
        <v>98.21847099999998</v>
      </c>
      <c r="AJ172">
        <v>88.046933999999993</v>
      </c>
      <c r="AK172">
        <v>339.738359</v>
      </c>
      <c r="AL172">
        <v>351.94284900000002</v>
      </c>
      <c r="AM172">
        <v>258.43523199999998</v>
      </c>
      <c r="AN172">
        <v>212.85404600000001</v>
      </c>
      <c r="AO172">
        <v>293.96455300000002</v>
      </c>
      <c r="AP172">
        <v>149.69756699999999</v>
      </c>
      <c r="AQ172">
        <v>143.389858</v>
      </c>
      <c r="AR172">
        <v>90.07710800000001</v>
      </c>
      <c r="AS172">
        <v>66.708593999999991</v>
      </c>
      <c r="AT172">
        <v>27.240438000000001</v>
      </c>
      <c r="AU172">
        <v>30.345787000000009</v>
      </c>
      <c r="AV172">
        <v>33.301532000000002</v>
      </c>
      <c r="AW172">
        <v>88.802361999999988</v>
      </c>
      <c r="AX172">
        <v>710.42995899999971</v>
      </c>
      <c r="AY172">
        <v>100.08221</v>
      </c>
      <c r="AZ172">
        <v>43.055687999999989</v>
      </c>
      <c r="BA172">
        <v>172.81572499999999</v>
      </c>
      <c r="BB172">
        <v>57.169654999999999</v>
      </c>
      <c r="BC172">
        <v>52.828608000000017</v>
      </c>
    </row>
    <row r="173">
      <c r="A173" t="s">
        <v>465</v>
      </c>
      <c r="B173">
        <v>2011</v>
      </c>
      <c r="C173" t="s">
        <v>470</v>
      </c>
      <c r="D173">
        <v>165</v>
      </c>
      <c r="E173" t="s">
        <v>62</v>
      </c>
      <c r="F173" t="s">
        <v>46</v>
      </c>
      <c r="G173" t="s">
        <v>196</v>
      </c>
      <c r="H173">
        <v>0.1140758660780922</v>
      </c>
      <c r="I173">
        <v>0</v>
      </c>
      <c r="J173">
        <v>0.1229435975838552</v>
      </c>
      <c r="K173">
        <v>0.47349714621422218</v>
      </c>
      <c r="L173">
        <v>0.59163072119729021</v>
      </c>
      <c r="M173">
        <v>0.0202885424139982</v>
      </c>
      <c r="N173">
        <v>0.24031536368171469</v>
      </c>
      <c r="O173">
        <v>0</v>
      </c>
      <c r="P173">
        <v>1.4409930645673401</v>
      </c>
      <c r="Q173">
        <v>0.48128263419331863</v>
      </c>
      <c r="R173">
        <v>0</v>
      </c>
      <c r="S173">
        <v>0.22241913696883739</v>
      </c>
      <c r="T173">
        <v>0</v>
      </c>
      <c r="U173">
        <v>0</v>
      </c>
      <c r="V173">
        <v>0.22251275979057089</v>
      </c>
      <c r="W173" t="s">
        <v>156</v>
      </c>
      <c r="X173" t="s">
        <v>157</v>
      </c>
      <c r="Y173" t="s">
        <v>158</v>
      </c>
      <c r="Z173" t="s">
        <v>159</v>
      </c>
      <c r="AA173" t="s">
        <v>160</v>
      </c>
      <c r="AB173" t="s">
        <v>161</v>
      </c>
      <c r="AC173">
        <v>0.72263745429844273</v>
      </c>
      <c r="AD173">
        <v>0.15676425980544001</v>
      </c>
      <c r="AE173">
        <v>0</v>
      </c>
      <c r="AF173">
        <v>0</v>
      </c>
      <c r="AG173">
        <v>0</v>
      </c>
      <c r="AH173">
        <v>0.0305053189823455</v>
      </c>
      <c r="AI173">
        <v>4.3129540000000004</v>
      </c>
      <c r="AJ173">
        <v>0</v>
      </c>
      <c r="AK173">
        <v>4.6927240000000001</v>
      </c>
      <c r="AL173">
        <v>18.031383999999999</v>
      </c>
      <c r="AM173">
        <v>22.53923</v>
      </c>
      <c r="AN173">
        <v>0.37977</v>
      </c>
      <c r="AO173">
        <v>4.5078459999999998</v>
      </c>
      <c r="AP173">
        <v>0</v>
      </c>
      <c r="AQ173">
        <v>27.047076000000001</v>
      </c>
      <c r="AR173">
        <v>9.0156919999999996</v>
      </c>
      <c r="AS173">
        <v>0</v>
      </c>
      <c r="AT173">
        <v>4.3129540000000004</v>
      </c>
      <c r="AU173">
        <v>0</v>
      </c>
      <c r="AV173">
        <v>0</v>
      </c>
      <c r="AW173">
        <v>4.3129540000000004</v>
      </c>
      <c r="AX173">
        <v>40.570613999999999</v>
      </c>
      <c r="AY173">
        <v>8.6259080000000008</v>
      </c>
      <c r="AZ173">
        <v>0</v>
      </c>
      <c r="BA173">
        <v>0</v>
      </c>
      <c r="BB173">
        <v>0</v>
      </c>
      <c r="BC173">
        <v>0.37977</v>
      </c>
    </row>
    <row r="174">
      <c r="A174" t="s">
        <v>465</v>
      </c>
      <c r="B174">
        <v>2013</v>
      </c>
      <c r="C174" t="s">
        <v>471</v>
      </c>
      <c r="D174">
        <v>16</v>
      </c>
      <c r="E174" t="s">
        <v>13</v>
      </c>
      <c r="F174" t="s">
        <v>14</v>
      </c>
      <c r="G174" t="s">
        <v>478</v>
      </c>
      <c r="H174">
        <v>48.62578653520319</v>
      </c>
      <c r="I174">
        <v>59.535958938954742</v>
      </c>
      <c r="J174">
        <v>81.175461690275213</v>
      </c>
      <c r="K174">
        <v>93.130411943565477</v>
      </c>
      <c r="L174">
        <v>95.834374800955061</v>
      </c>
      <c r="M174">
        <v>76.151606411896338</v>
      </c>
      <c r="N174">
        <v>89.21570124964046</v>
      </c>
      <c r="O174">
        <v>93.076982627836827</v>
      </c>
      <c r="P174">
        <v>95.878684314095239</v>
      </c>
      <c r="Q174">
        <v>96.904537230436844</v>
      </c>
      <c r="R174">
        <v>44.74216501464835</v>
      </c>
      <c r="S174">
        <v>46.125861978283453</v>
      </c>
      <c r="T174">
        <v>50.659598291617627</v>
      </c>
      <c r="U174">
        <v>61.721144417452869</v>
      </c>
      <c r="V174">
        <v>81.596520962420485</v>
      </c>
      <c r="W174" t="s">
        <v>157</v>
      </c>
      <c r="X174" t="s">
        <v>158</v>
      </c>
      <c r="Y174" t="s">
        <v>159</v>
      </c>
      <c r="Z174" t="s">
        <v>160</v>
      </c>
      <c r="AA174" t="s">
        <v>161</v>
      </c>
      <c r="AB174" t="s">
        <v>196</v>
      </c>
      <c r="AC174">
        <v>71.755088700429738</v>
      </c>
      <c r="AD174">
        <v>68.110840306564555</v>
      </c>
      <c r="AE174">
        <v>83.799805042072762</v>
      </c>
      <c r="AF174">
        <v>56.275500215137427</v>
      </c>
      <c r="AG174">
        <v>65.497353728932168</v>
      </c>
      <c r="AH174"/>
      <c r="AI174"/>
      <c r="AJ174"/>
      <c r="AK174"/>
      <c r="AL174"/>
      <c r="AM174"/>
      <c r="AN174"/>
      <c r="AO174"/>
      <c r="AP174"/>
      <c r="AQ174"/>
      <c r="AR174"/>
      <c r="AS174"/>
      <c r="AT174"/>
      <c r="AU174"/>
      <c r="AV174"/>
      <c r="AW174"/>
      <c r="AX174"/>
      <c r="AY174"/>
      <c r="AZ174"/>
      <c r="BA174"/>
      <c r="BB174"/>
      <c r="BC174"/>
    </row>
    <row r="175">
      <c r="A175" t="s">
        <v>465</v>
      </c>
      <c r="B175">
        <v>2013</v>
      </c>
      <c r="C175" t="s">
        <v>471</v>
      </c>
      <c r="D175">
        <v>17</v>
      </c>
      <c r="E175" t="s">
        <v>13</v>
      </c>
      <c r="F175" t="s">
        <v>51</v>
      </c>
      <c r="G175" t="s">
        <v>196</v>
      </c>
      <c r="H175">
        <v>51.374213464797201</v>
      </c>
      <c r="I175">
        <v>40.464041061045343</v>
      </c>
      <c r="J175">
        <v>18.82453830972506</v>
      </c>
      <c r="K175">
        <v>6.8695880564345879</v>
      </c>
      <c r="L175">
        <v>4.1656251990449062</v>
      </c>
      <c r="M175">
        <v>23.848393588103871</v>
      </c>
      <c r="N175">
        <v>10.784298750359561</v>
      </c>
      <c r="O175">
        <v>6.9230173721631294</v>
      </c>
      <c r="P175">
        <v>4.1213156859048379</v>
      </c>
      <c r="Q175">
        <v>3.0954627695631731</v>
      </c>
      <c r="R175">
        <v>55.257834985351472</v>
      </c>
      <c r="S175">
        <v>53.874138021716512</v>
      </c>
      <c r="T175">
        <v>49.340401708382203</v>
      </c>
      <c r="U175">
        <v>38.278855582547088</v>
      </c>
      <c r="V175">
        <v>18.40347903757954</v>
      </c>
      <c r="W175" t="s">
        <v>157</v>
      </c>
      <c r="X175" t="s">
        <v>158</v>
      </c>
      <c r="Y175" t="s">
        <v>159</v>
      </c>
      <c r="Z175" t="s">
        <v>160</v>
      </c>
      <c r="AA175" t="s">
        <v>161</v>
      </c>
      <c r="AB175" t="s">
        <v>196</v>
      </c>
      <c r="AC175">
        <v>28.244911299570109</v>
      </c>
      <c r="AD175">
        <v>31.8891596934353</v>
      </c>
      <c r="AE175">
        <v>16.200194957927131</v>
      </c>
      <c r="AF175">
        <v>43.724499784862388</v>
      </c>
      <c r="AG175">
        <v>34.502646271067803</v>
      </c>
      <c r="AH175"/>
      <c r="AI175"/>
      <c r="AJ175"/>
      <c r="AK175"/>
      <c r="AL175"/>
      <c r="AM175"/>
      <c r="AN175"/>
      <c r="AO175"/>
      <c r="AP175"/>
      <c r="AQ175"/>
      <c r="AR175"/>
      <c r="AS175"/>
      <c r="AT175"/>
      <c r="AU175"/>
      <c r="AV175"/>
      <c r="AW175"/>
      <c r="AX175"/>
      <c r="AY175"/>
      <c r="AZ175"/>
      <c r="BA175"/>
      <c r="BB175"/>
      <c r="BC175"/>
    </row>
    <row r="176">
      <c r="A176" t="s">
        <v>465</v>
      </c>
      <c r="B176">
        <v>2013</v>
      </c>
      <c r="C176" t="s">
        <v>471</v>
      </c>
      <c r="D176">
        <v>18</v>
      </c>
      <c r="E176" t="s">
        <v>60</v>
      </c>
      <c r="F176" t="s">
        <v>15</v>
      </c>
      <c r="G176" t="s">
        <v>479</v>
      </c>
      <c r="H176">
        <v>44.179144795357772</v>
      </c>
      <c r="I176">
        <v>52.112025127071767</v>
      </c>
      <c r="J176">
        <v>68.808896465145182</v>
      </c>
      <c r="K176">
        <v>81.853241334704762</v>
      </c>
      <c r="L176">
        <v>87.381124733320078</v>
      </c>
      <c r="M176">
        <v>65.696521451262683</v>
      </c>
      <c r="N176">
        <v>74.790586495224716</v>
      </c>
      <c r="O176">
        <v>82.137960526936965</v>
      </c>
      <c r="P176">
        <v>85.889218652104645</v>
      </c>
      <c r="Q176">
        <v>89.735743073887022</v>
      </c>
      <c r="R176">
        <v>40.982815599183617</v>
      </c>
      <c r="S176">
        <v>41.905021342759483</v>
      </c>
      <c r="T176">
        <v>45.948652742208637</v>
      </c>
      <c r="U176">
        <v>55.052563224341498</v>
      </c>
      <c r="V176">
        <v>68.641299115257539</v>
      </c>
      <c r="W176" t="s">
        <v>157</v>
      </c>
      <c r="X176" t="s">
        <v>158</v>
      </c>
      <c r="Y176" t="s">
        <v>159</v>
      </c>
      <c r="Z176" t="s">
        <v>160</v>
      </c>
      <c r="AA176" t="s">
        <v>161</v>
      </c>
      <c r="AB176" t="s">
        <v>196</v>
      </c>
      <c r="AC176">
        <v>60.601469512189091</v>
      </c>
      <c r="AD176">
        <v>61.482603398076037</v>
      </c>
      <c r="AE176">
        <v>75.151092832570512</v>
      </c>
      <c r="AF176">
        <v>50.46337532970594</v>
      </c>
      <c r="AG176">
        <v>58.698932669223602</v>
      </c>
      <c r="AH176"/>
      <c r="AI176"/>
      <c r="AJ176"/>
      <c r="AK176"/>
      <c r="AL176"/>
      <c r="AM176"/>
      <c r="AN176"/>
      <c r="AO176"/>
      <c r="AP176"/>
      <c r="AQ176"/>
      <c r="AR176"/>
      <c r="AS176"/>
      <c r="AT176"/>
      <c r="AU176"/>
      <c r="AV176"/>
      <c r="AW176"/>
      <c r="AX176"/>
      <c r="AY176"/>
      <c r="AZ176"/>
      <c r="BA176"/>
      <c r="BB176"/>
      <c r="BC176"/>
    </row>
    <row r="177">
      <c r="A177" t="s">
        <v>465</v>
      </c>
      <c r="B177">
        <v>2013</v>
      </c>
      <c r="C177" t="s">
        <v>471</v>
      </c>
      <c r="D177">
        <v>19</v>
      </c>
      <c r="E177" t="s">
        <v>60</v>
      </c>
      <c r="F177" t="s">
        <v>16</v>
      </c>
      <c r="G177" t="s">
        <v>480</v>
      </c>
      <c r="H177">
        <v>4.4355896430272423</v>
      </c>
      <c r="I177">
        <v>7.4239338118830034</v>
      </c>
      <c r="J177">
        <v>12.269140435103241</v>
      </c>
      <c r="K177">
        <v>11.169837804615261</v>
      </c>
      <c r="L177">
        <v>8.3342905155143079</v>
      </c>
      <c r="M177">
        <v>10.43799419729887</v>
      </c>
      <c r="N177">
        <v>14.32211905594475</v>
      </c>
      <c r="O177">
        <v>10.82305776713299</v>
      </c>
      <c r="P177">
        <v>9.8223737247021266</v>
      </c>
      <c r="Q177">
        <v>7.1044051075899697</v>
      </c>
      <c r="R177">
        <v>3.7593494154647451</v>
      </c>
      <c r="S177">
        <v>4.1943861786773606</v>
      </c>
      <c r="T177">
        <v>4.7109455494090051</v>
      </c>
      <c r="U177">
        <v>6.6685811931112964</v>
      </c>
      <c r="V177">
        <v>12.955221847162861</v>
      </c>
      <c r="W177" t="s">
        <v>157</v>
      </c>
      <c r="X177" t="s">
        <v>158</v>
      </c>
      <c r="Y177" t="s">
        <v>159</v>
      </c>
      <c r="Z177" t="s">
        <v>160</v>
      </c>
      <c r="AA177" t="s">
        <v>161</v>
      </c>
      <c r="AB177" t="s">
        <v>196</v>
      </c>
      <c r="AC177">
        <v>11.14949639325312</v>
      </c>
      <c r="AD177">
        <v>6.6282369084884811</v>
      </c>
      <c r="AE177">
        <v>8.3142868949823328</v>
      </c>
      <c r="AF177">
        <v>5.8004845122401036</v>
      </c>
      <c r="AG177">
        <v>6.7594433389474737</v>
      </c>
      <c r="AH177"/>
      <c r="AI177"/>
      <c r="AJ177"/>
      <c r="AK177"/>
      <c r="AL177"/>
      <c r="AM177"/>
      <c r="AN177"/>
      <c r="AO177"/>
      <c r="AP177"/>
      <c r="AQ177"/>
      <c r="AR177"/>
      <c r="AS177"/>
      <c r="AT177"/>
      <c r="AU177"/>
      <c r="AV177"/>
      <c r="AW177"/>
      <c r="AX177"/>
      <c r="AY177"/>
      <c r="AZ177"/>
      <c r="BA177"/>
      <c r="BB177"/>
      <c r="BC177"/>
    </row>
    <row r="178">
      <c r="A178" t="s">
        <v>465</v>
      </c>
      <c r="B178">
        <v>2013</v>
      </c>
      <c r="C178" t="s">
        <v>471</v>
      </c>
      <c r="D178">
        <v>20</v>
      </c>
      <c r="E178" t="s">
        <v>60</v>
      </c>
      <c r="F178" t="s">
        <v>22</v>
      </c>
      <c r="G178" t="s">
        <v>481</v>
      </c>
      <c r="H178">
        <v>14.85932250241707</v>
      </c>
      <c r="I178">
        <v>12.99472928537134</v>
      </c>
      <c r="J178">
        <v>9.4801375630578768</v>
      </c>
      <c r="K178">
        <v>6.0297737774160689</v>
      </c>
      <c r="L178">
        <v>3.3476899598339811</v>
      </c>
      <c r="M178">
        <v>14.853817424305429</v>
      </c>
      <c r="N178">
        <v>7.7036294876710238</v>
      </c>
      <c r="O178">
        <v>6.6217593255844847</v>
      </c>
      <c r="P178">
        <v>3.9380645287777249</v>
      </c>
      <c r="Q178">
        <v>2.7652131306854639</v>
      </c>
      <c r="R178">
        <v>13.091625536783869</v>
      </c>
      <c r="S178">
        <v>15.291116502401421</v>
      </c>
      <c r="T178">
        <v>13.59912481122897</v>
      </c>
      <c r="U178">
        <v>11.586825314081461</v>
      </c>
      <c r="V178">
        <v>7.0037012370193246</v>
      </c>
      <c r="W178" t="s">
        <v>157</v>
      </c>
      <c r="X178" t="s">
        <v>158</v>
      </c>
      <c r="Y178" t="s">
        <v>159</v>
      </c>
      <c r="Z178" t="s">
        <v>160</v>
      </c>
      <c r="AA178" t="s">
        <v>161</v>
      </c>
      <c r="AB178" t="s">
        <v>196</v>
      </c>
      <c r="AC178">
        <v>15.866863259355741</v>
      </c>
      <c r="AD178">
        <v>6.0945828469150518</v>
      </c>
      <c r="AE178">
        <v>6.5990365551390999</v>
      </c>
      <c r="AF178">
        <v>5.0153765174804299</v>
      </c>
      <c r="AG178">
        <v>9.1158910192323965</v>
      </c>
      <c r="AH178"/>
      <c r="AI178"/>
      <c r="AJ178"/>
      <c r="AK178"/>
      <c r="AL178"/>
      <c r="AM178"/>
      <c r="AN178"/>
      <c r="AO178"/>
      <c r="AP178"/>
      <c r="AQ178"/>
      <c r="AR178"/>
      <c r="AS178"/>
      <c r="AT178"/>
      <c r="AU178"/>
      <c r="AV178"/>
      <c r="AW178"/>
      <c r="AX178"/>
      <c r="AY178"/>
      <c r="AZ178"/>
      <c r="BA178"/>
      <c r="BB178"/>
      <c r="BC178"/>
    </row>
    <row r="179">
      <c r="A179" t="s">
        <v>465</v>
      </c>
      <c r="B179">
        <v>2013</v>
      </c>
      <c r="C179" t="s">
        <v>471</v>
      </c>
      <c r="D179">
        <v>21</v>
      </c>
      <c r="E179" t="s">
        <v>60</v>
      </c>
      <c r="F179" t="s">
        <v>17</v>
      </c>
      <c r="G179" t="s">
        <v>482</v>
      </c>
      <c r="H179">
        <v>36.525943059198262</v>
      </c>
      <c r="I179">
        <v>27.469311775674001</v>
      </c>
      <c r="J179">
        <v>9.4418255366940116</v>
      </c>
      <c r="K179">
        <v>0.94714708326400321</v>
      </c>
      <c r="L179">
        <v>0.936894791331775</v>
      </c>
      <c r="M179">
        <v>9.0116669271331631</v>
      </c>
      <c r="N179">
        <v>3.1836649611594798</v>
      </c>
      <c r="O179">
        <v>0.41722238034554299</v>
      </c>
      <c r="P179">
        <v>0.3503430944155666</v>
      </c>
      <c r="Q179">
        <v>0.39463868783761141</v>
      </c>
      <c r="R179">
        <v>42.166209448567663</v>
      </c>
      <c r="S179">
        <v>38.609475976161619</v>
      </c>
      <c r="T179">
        <v>35.741276897153199</v>
      </c>
      <c r="U179">
        <v>26.692030268465611</v>
      </c>
      <c r="V179">
        <v>11.39977780056021</v>
      </c>
      <c r="W179" t="s">
        <v>157</v>
      </c>
      <c r="X179" t="s">
        <v>158</v>
      </c>
      <c r="Y179" t="s">
        <v>159</v>
      </c>
      <c r="Z179" t="s">
        <v>160</v>
      </c>
      <c r="AA179" t="s">
        <v>161</v>
      </c>
      <c r="AB179" t="s">
        <v>196</v>
      </c>
      <c r="AC179">
        <v>12.3821708352021</v>
      </c>
      <c r="AD179">
        <v>25.794576846520229</v>
      </c>
      <c r="AE179">
        <v>9.9355837173079369</v>
      </c>
      <c r="AF179">
        <v>38.72076364057331</v>
      </c>
      <c r="AG179">
        <v>25.42573297259646</v>
      </c>
      <c r="AH179"/>
      <c r="AI179"/>
      <c r="AJ179"/>
      <c r="AK179"/>
      <c r="AL179"/>
      <c r="AM179"/>
      <c r="AN179"/>
      <c r="AO179"/>
      <c r="AP179"/>
      <c r="AQ179"/>
      <c r="AR179"/>
      <c r="AS179"/>
      <c r="AT179"/>
      <c r="AU179"/>
      <c r="AV179"/>
      <c r="AW179"/>
      <c r="AX179"/>
      <c r="AY179"/>
      <c r="AZ179"/>
      <c r="BA179"/>
      <c r="BB179"/>
      <c r="BC179"/>
    </row>
    <row r="180">
      <c r="A180" t="s">
        <v>465</v>
      </c>
      <c r="B180">
        <v>2013</v>
      </c>
      <c r="C180" t="s">
        <v>471</v>
      </c>
      <c r="D180">
        <v>22</v>
      </c>
      <c r="E180" t="s">
        <v>54</v>
      </c>
      <c r="F180" t="s">
        <v>49</v>
      </c>
      <c r="G180" t="s">
        <v>196</v>
      </c>
      <c r="H180">
        <v>9.1239614784874945</v>
      </c>
      <c r="I180">
        <v>12.46966361874702</v>
      </c>
      <c r="J180">
        <v>15.13250801841461</v>
      </c>
      <c r="K180">
        <v>12.00759844542049</v>
      </c>
      <c r="L180">
        <v>8.7073649462287772</v>
      </c>
      <c r="M180">
        <v>13.70993708751082</v>
      </c>
      <c r="N180">
        <v>16.071915859092439</v>
      </c>
      <c r="O180">
        <v>11.642576604416769</v>
      </c>
      <c r="P180">
        <v>10.262470282630391</v>
      </c>
      <c r="Q180">
        <v>7.3362187491456812</v>
      </c>
      <c r="R180">
        <v>8.4022519121145631</v>
      </c>
      <c r="S180">
        <v>9.0985685157166358</v>
      </c>
      <c r="T180">
        <v>9.299216157007109</v>
      </c>
      <c r="U180">
        <v>10.804370618937559</v>
      </c>
      <c r="V180">
        <v>15.877174289243809</v>
      </c>
      <c r="W180" t="s">
        <v>157</v>
      </c>
      <c r="X180" t="s">
        <v>158</v>
      </c>
      <c r="Y180" t="s">
        <v>159</v>
      </c>
      <c r="Z180" t="s">
        <v>160</v>
      </c>
      <c r="AA180" t="s">
        <v>161</v>
      </c>
      <c r="AB180" t="s">
        <v>196</v>
      </c>
      <c r="AC180">
        <v>15.53915860581812</v>
      </c>
      <c r="AD180">
        <v>9.7315447565395079</v>
      </c>
      <c r="AE180">
        <v>9.9613599340490424</v>
      </c>
      <c r="AF180">
        <v>10.30943225106591</v>
      </c>
      <c r="AG180">
        <v>10.32632300273338</v>
      </c>
      <c r="AH180"/>
      <c r="AI180"/>
      <c r="AJ180"/>
      <c r="AK180"/>
      <c r="AL180"/>
      <c r="AM180"/>
      <c r="AN180"/>
      <c r="AO180"/>
      <c r="AP180"/>
      <c r="AQ180"/>
      <c r="AR180"/>
      <c r="AS180"/>
      <c r="AT180"/>
      <c r="AU180"/>
      <c r="AV180"/>
      <c r="AW180"/>
      <c r="AX180"/>
      <c r="AY180"/>
      <c r="AZ180"/>
      <c r="BA180"/>
      <c r="BB180"/>
      <c r="BC180"/>
    </row>
    <row r="181">
      <c r="A181" t="s">
        <v>465</v>
      </c>
      <c r="B181">
        <v>2013</v>
      </c>
      <c r="C181" t="s">
        <v>471</v>
      </c>
      <c r="D181">
        <v>23</v>
      </c>
      <c r="E181" t="s">
        <v>54</v>
      </c>
      <c r="F181" t="s">
        <v>48</v>
      </c>
      <c r="G181" t="s">
        <v>196</v>
      </c>
      <c r="H181">
        <v>90.876038521512498</v>
      </c>
      <c r="I181">
        <v>87.530336381253051</v>
      </c>
      <c r="J181">
        <v>84.867491981585403</v>
      </c>
      <c r="K181">
        <v>87.99240155457953</v>
      </c>
      <c r="L181">
        <v>91.292635053771363</v>
      </c>
      <c r="M181">
        <v>86.290062912489134</v>
      </c>
      <c r="N181">
        <v>83.928084140907572</v>
      </c>
      <c r="O181">
        <v>88.357423395583197</v>
      </c>
      <c r="P181">
        <v>89.73752971736964</v>
      </c>
      <c r="Q181">
        <v>92.663781250854399</v>
      </c>
      <c r="R181">
        <v>91.597748087885449</v>
      </c>
      <c r="S181">
        <v>90.901431484283322</v>
      </c>
      <c r="T181">
        <v>90.700783842992891</v>
      </c>
      <c r="U181">
        <v>89.195629381062318</v>
      </c>
      <c r="V181">
        <v>84.122825710756089</v>
      </c>
      <c r="W181" t="s">
        <v>157</v>
      </c>
      <c r="X181" t="s">
        <v>158</v>
      </c>
      <c r="Y181" t="s">
        <v>159</v>
      </c>
      <c r="Z181" t="s">
        <v>160</v>
      </c>
      <c r="AA181" t="s">
        <v>161</v>
      </c>
      <c r="AB181" t="s">
        <v>196</v>
      </c>
      <c r="AC181">
        <v>84.46084139418214</v>
      </c>
      <c r="AD181">
        <v>90.268455243460437</v>
      </c>
      <c r="AE181">
        <v>90.038640065951043</v>
      </c>
      <c r="AF181">
        <v>89.6905677489341</v>
      </c>
      <c r="AG181">
        <v>89.673676997266654</v>
      </c>
      <c r="AH181"/>
      <c r="AI181"/>
      <c r="AJ181"/>
      <c r="AK181"/>
      <c r="AL181"/>
      <c r="AM181"/>
      <c r="AN181"/>
      <c r="AO181"/>
      <c r="AP181"/>
      <c r="AQ181"/>
      <c r="AR181"/>
      <c r="AS181"/>
      <c r="AT181"/>
      <c r="AU181"/>
      <c r="AV181"/>
      <c r="AW181"/>
      <c r="AX181"/>
      <c r="AY181"/>
      <c r="AZ181"/>
      <c r="BA181"/>
      <c r="BB181"/>
      <c r="BC181"/>
    </row>
    <row r="182">
      <c r="A182" t="s">
        <v>465</v>
      </c>
      <c r="B182">
        <v>2013</v>
      </c>
      <c r="C182" t="s">
        <v>471</v>
      </c>
      <c r="D182">
        <v>29</v>
      </c>
      <c r="E182" t="s">
        <v>57</v>
      </c>
      <c r="F182" t="s">
        <v>49</v>
      </c>
      <c r="G182" t="s">
        <v>483</v>
      </c>
      <c r="H182">
        <v>0</v>
      </c>
      <c r="I182">
        <v>0.013725618728048899</v>
      </c>
      <c r="J182">
        <v>1.05249368954936</v>
      </c>
      <c r="K182">
        <v>4.6552586463235306</v>
      </c>
      <c r="L182">
        <v>8.2716942952590333</v>
      </c>
      <c r="M182">
        <v>0.58536971550591499</v>
      </c>
      <c r="N182">
        <v>2.21304312262756</v>
      </c>
      <c r="O182">
        <v>6.0227851514226467</v>
      </c>
      <c r="P182">
        <v>7.2397115774430381</v>
      </c>
      <c r="Q182">
        <v>8.7458255181893794</v>
      </c>
      <c r="R182">
        <v>0</v>
      </c>
      <c r="S182">
        <v>0</v>
      </c>
      <c r="T182">
        <v>0</v>
      </c>
      <c r="U182">
        <v>0.031329216770498797</v>
      </c>
      <c r="V182">
        <v>0.097542939489338801</v>
      </c>
      <c r="W182" t="s">
        <v>157</v>
      </c>
      <c r="X182" t="s">
        <v>158</v>
      </c>
      <c r="Y182" t="s">
        <v>159</v>
      </c>
      <c r="Z182" t="s">
        <v>160</v>
      </c>
      <c r="AA182" t="s">
        <v>161</v>
      </c>
      <c r="AB182" t="s">
        <v>196</v>
      </c>
      <c r="AC182">
        <v>0</v>
      </c>
      <c r="AD182">
        <v>0</v>
      </c>
      <c r="AE182">
        <v>5.9067142191591868</v>
      </c>
      <c r="AF182">
        <v>0.095570213355867198</v>
      </c>
      <c r="AG182">
        <v>0</v>
      </c>
      <c r="AH182"/>
      <c r="AI182"/>
      <c r="AJ182"/>
      <c r="AK182"/>
      <c r="AL182"/>
      <c r="AM182"/>
      <c r="AN182"/>
      <c r="AO182"/>
      <c r="AP182"/>
      <c r="AQ182"/>
      <c r="AR182"/>
      <c r="AS182"/>
      <c r="AT182"/>
      <c r="AU182"/>
      <c r="AV182"/>
      <c r="AW182"/>
      <c r="AX182"/>
      <c r="AY182"/>
      <c r="AZ182"/>
      <c r="BA182"/>
      <c r="BB182"/>
      <c r="BC182"/>
    </row>
    <row r="183">
      <c r="A183" t="s">
        <v>465</v>
      </c>
      <c r="B183">
        <v>2013</v>
      </c>
      <c r="C183" t="s">
        <v>471</v>
      </c>
      <c r="D183">
        <v>30</v>
      </c>
      <c r="E183" t="s">
        <v>57</v>
      </c>
      <c r="F183" t="s">
        <v>48</v>
      </c>
      <c r="G183" t="s">
        <v>196</v>
      </c>
      <c r="H183">
        <v>100</v>
      </c>
      <c r="I183">
        <v>99.98627438127194</v>
      </c>
      <c r="J183">
        <v>98.947506310450635</v>
      </c>
      <c r="K183">
        <v>95.34474135367654</v>
      </c>
      <c r="L183">
        <v>91.728305704741004</v>
      </c>
      <c r="M183">
        <v>99.414630284494081</v>
      </c>
      <c r="N183">
        <v>97.786956877372518</v>
      </c>
      <c r="O183">
        <v>93.977214848577333</v>
      </c>
      <c r="P183">
        <v>92.760288422557039</v>
      </c>
      <c r="Q183">
        <v>91.254174481810651</v>
      </c>
      <c r="R183">
        <v>100</v>
      </c>
      <c r="S183">
        <v>100</v>
      </c>
      <c r="T183">
        <v>100</v>
      </c>
      <c r="U183">
        <v>99.968670783229484</v>
      </c>
      <c r="V183">
        <v>99.90245706051067</v>
      </c>
      <c r="W183" t="s">
        <v>157</v>
      </c>
      <c r="X183" t="s">
        <v>158</v>
      </c>
      <c r="Y183" t="s">
        <v>159</v>
      </c>
      <c r="Z183" t="s">
        <v>160</v>
      </c>
      <c r="AA183" t="s">
        <v>161</v>
      </c>
      <c r="AB183" t="s">
        <v>196</v>
      </c>
      <c r="AC183">
        <v>100</v>
      </c>
      <c r="AD183">
        <v>100</v>
      </c>
      <c r="AE183">
        <v>94.093285780840802</v>
      </c>
      <c r="AF183">
        <v>99.904429786644116</v>
      </c>
      <c r="AG183">
        <v>100</v>
      </c>
      <c r="AH183"/>
      <c r="AI183"/>
      <c r="AJ183"/>
      <c r="AK183"/>
      <c r="AL183"/>
      <c r="AM183"/>
      <c r="AN183"/>
      <c r="AO183"/>
      <c r="AP183"/>
      <c r="AQ183"/>
      <c r="AR183"/>
      <c r="AS183"/>
      <c r="AT183"/>
      <c r="AU183"/>
      <c r="AV183"/>
      <c r="AW183"/>
      <c r="AX183"/>
      <c r="AY183"/>
      <c r="AZ183"/>
      <c r="BA183"/>
      <c r="BB183"/>
      <c r="BC183"/>
    </row>
    <row r="184">
      <c r="A184" t="s">
        <v>465</v>
      </c>
      <c r="B184">
        <v>2013</v>
      </c>
      <c r="C184" t="s">
        <v>471</v>
      </c>
      <c r="D184">
        <v>31</v>
      </c>
      <c r="E184" t="s">
        <v>104</v>
      </c>
      <c r="F184" t="s">
        <v>49</v>
      </c>
      <c r="G184" t="s">
        <v>484</v>
      </c>
      <c r="H184">
        <v>0</v>
      </c>
      <c r="I184">
        <v>0.013725618728048899</v>
      </c>
      <c r="J184">
        <v>0.28186001024893143</v>
      </c>
      <c r="K184">
        <v>0.98320227550791062</v>
      </c>
      <c r="L184">
        <v>4.1145471429194229</v>
      </c>
      <c r="M184">
        <v>0.23139003021547369</v>
      </c>
      <c r="N184">
        <v>0.55855862760967701</v>
      </c>
      <c r="O184">
        <v>1.291875383455245</v>
      </c>
      <c r="P184">
        <v>1.84662012009931</v>
      </c>
      <c r="Q184">
        <v>5.568462536485721</v>
      </c>
      <c r="R184">
        <v>0</v>
      </c>
      <c r="S184">
        <v>0</v>
      </c>
      <c r="T184">
        <v>0</v>
      </c>
      <c r="U184">
        <v>0.031329216770498797</v>
      </c>
      <c r="V184">
        <v>0.097542939489338801</v>
      </c>
      <c r="W184" t="s">
        <v>157</v>
      </c>
      <c r="X184" t="s">
        <v>158</v>
      </c>
      <c r="Y184" t="s">
        <v>159</v>
      </c>
      <c r="Z184" t="s">
        <v>160</v>
      </c>
      <c r="AA184" t="s">
        <v>161</v>
      </c>
      <c r="AB184" t="s">
        <v>196</v>
      </c>
      <c r="AC184">
        <v>0</v>
      </c>
      <c r="AD184">
        <v>0</v>
      </c>
      <c r="AE184">
        <v>2.2687831269909169</v>
      </c>
      <c r="AF184">
        <v>0.095570213355867198</v>
      </c>
      <c r="AG184">
        <v>0</v>
      </c>
      <c r="AH184"/>
      <c r="AI184"/>
      <c r="AJ184"/>
      <c r="AK184"/>
      <c r="AL184"/>
      <c r="AM184"/>
      <c r="AN184"/>
      <c r="AO184"/>
      <c r="AP184"/>
      <c r="AQ184"/>
      <c r="AR184"/>
      <c r="AS184"/>
      <c r="AT184"/>
      <c r="AU184"/>
      <c r="AV184"/>
      <c r="AW184"/>
      <c r="AX184"/>
      <c r="AY184"/>
      <c r="AZ184"/>
      <c r="BA184"/>
      <c r="BB184"/>
      <c r="BC184"/>
    </row>
    <row r="185">
      <c r="A185" t="s">
        <v>465</v>
      </c>
      <c r="B185">
        <v>2013</v>
      </c>
      <c r="C185" t="s">
        <v>471</v>
      </c>
      <c r="D185">
        <v>32</v>
      </c>
      <c r="E185" t="s">
        <v>104</v>
      </c>
      <c r="F185" t="s">
        <v>48</v>
      </c>
      <c r="G185" t="s">
        <v>196</v>
      </c>
      <c r="H185">
        <v>100</v>
      </c>
      <c r="I185">
        <v>99.98627438127194</v>
      </c>
      <c r="J185">
        <v>99.718139989751052</v>
      </c>
      <c r="K185">
        <v>99.01679772449215</v>
      </c>
      <c r="L185">
        <v>95.885452857080594</v>
      </c>
      <c r="M185">
        <v>99.768609969784507</v>
      </c>
      <c r="N185">
        <v>99.441441372390344</v>
      </c>
      <c r="O185">
        <v>98.708124616544751</v>
      </c>
      <c r="P185">
        <v>98.153379879900726</v>
      </c>
      <c r="Q185">
        <v>94.431537463514289</v>
      </c>
      <c r="R185">
        <v>100</v>
      </c>
      <c r="S185">
        <v>100</v>
      </c>
      <c r="T185">
        <v>100</v>
      </c>
      <c r="U185">
        <v>99.968670783229484</v>
      </c>
      <c r="V185">
        <v>99.90245706051067</v>
      </c>
      <c r="W185" t="s">
        <v>157</v>
      </c>
      <c r="X185" t="s">
        <v>158</v>
      </c>
      <c r="Y185" t="s">
        <v>159</v>
      </c>
      <c r="Z185" t="s">
        <v>160</v>
      </c>
      <c r="AA185" t="s">
        <v>161</v>
      </c>
      <c r="AB185" t="s">
        <v>196</v>
      </c>
      <c r="AC185">
        <v>100</v>
      </c>
      <c r="AD185">
        <v>100</v>
      </c>
      <c r="AE185">
        <v>97.731216873009132</v>
      </c>
      <c r="AF185">
        <v>99.904429786644116</v>
      </c>
      <c r="AG185">
        <v>100</v>
      </c>
      <c r="AH185"/>
      <c r="AI185"/>
      <c r="AJ185"/>
      <c r="AK185"/>
      <c r="AL185"/>
      <c r="AM185"/>
      <c r="AN185"/>
      <c r="AO185"/>
      <c r="AP185"/>
      <c r="AQ185"/>
      <c r="AR185"/>
      <c r="AS185"/>
      <c r="AT185"/>
      <c r="AU185"/>
      <c r="AV185"/>
      <c r="AW185"/>
      <c r="AX185"/>
      <c r="AY185"/>
      <c r="AZ185"/>
      <c r="BA185"/>
      <c r="BB185"/>
      <c r="BC185"/>
    </row>
    <row r="186">
      <c r="A186" t="s">
        <v>465</v>
      </c>
      <c r="B186">
        <v>2013</v>
      </c>
      <c r="C186" t="s">
        <v>471</v>
      </c>
      <c r="D186">
        <v>35</v>
      </c>
      <c r="E186" t="s">
        <v>55</v>
      </c>
      <c r="F186" t="s">
        <v>49</v>
      </c>
      <c r="G186" t="s">
        <v>196</v>
      </c>
      <c r="H186">
        <v>3.8512936339724391</v>
      </c>
      <c r="I186">
        <v>5.4192984792969412</v>
      </c>
      <c r="J186">
        <v>8.9858020161868843</v>
      </c>
      <c r="K186">
        <v>9.8593497092352305</v>
      </c>
      <c r="L186">
        <v>13.83270292389243</v>
      </c>
      <c r="M186">
        <v>6.2559090603093521</v>
      </c>
      <c r="N186">
        <v>11.10554668634483</v>
      </c>
      <c r="O186">
        <v>9.1704182624138717</v>
      </c>
      <c r="P186">
        <v>10.518110095729259</v>
      </c>
      <c r="Q186">
        <v>15.797403718928839</v>
      </c>
      <c r="R186">
        <v>3.786948592502287</v>
      </c>
      <c r="S186">
        <v>3.6450032267097838</v>
      </c>
      <c r="T186">
        <v>5.1821667172450372</v>
      </c>
      <c r="U186">
        <v>5.6432028740962261</v>
      </c>
      <c r="V186">
        <v>9.7182510917464668</v>
      </c>
      <c r="W186" t="s">
        <v>157</v>
      </c>
      <c r="X186" t="s">
        <v>158</v>
      </c>
      <c r="Y186" t="s">
        <v>159</v>
      </c>
      <c r="Z186" t="s">
        <v>160</v>
      </c>
      <c r="AA186" t="s">
        <v>161</v>
      </c>
      <c r="AB186" t="s">
        <v>196</v>
      </c>
      <c r="AC186">
        <v>6.915911077940029</v>
      </c>
      <c r="AD186">
        <v>4.2938831838620333</v>
      </c>
      <c r="AE186">
        <v>10.2669332704906</v>
      </c>
      <c r="AF186">
        <v>7.2745340343069866</v>
      </c>
      <c r="AG186">
        <v>8.6399836747622913</v>
      </c>
      <c r="AH186"/>
      <c r="AI186"/>
      <c r="AJ186"/>
      <c r="AK186"/>
      <c r="AL186"/>
      <c r="AM186"/>
      <c r="AN186"/>
      <c r="AO186"/>
      <c r="AP186"/>
      <c r="AQ186"/>
      <c r="AR186"/>
      <c r="AS186"/>
      <c r="AT186"/>
      <c r="AU186"/>
      <c r="AV186"/>
      <c r="AW186"/>
      <c r="AX186"/>
      <c r="AY186"/>
      <c r="AZ186"/>
      <c r="BA186"/>
      <c r="BB186"/>
      <c r="BC186"/>
    </row>
    <row r="187">
      <c r="A187" t="s">
        <v>465</v>
      </c>
      <c r="B187">
        <v>2013</v>
      </c>
      <c r="C187" t="s">
        <v>471</v>
      </c>
      <c r="D187">
        <v>36</v>
      </c>
      <c r="E187" t="s">
        <v>55</v>
      </c>
      <c r="F187" t="s">
        <v>48</v>
      </c>
      <c r="G187" t="s">
        <v>196</v>
      </c>
      <c r="H187">
        <v>96.14870636602771</v>
      </c>
      <c r="I187">
        <v>94.58070152070303</v>
      </c>
      <c r="J187">
        <v>91.014197983813276</v>
      </c>
      <c r="K187">
        <v>90.140650290764896</v>
      </c>
      <c r="L187">
        <v>86.167297076107658</v>
      </c>
      <c r="M187">
        <v>93.744090939690722</v>
      </c>
      <c r="N187">
        <v>88.894453313655163</v>
      </c>
      <c r="O187">
        <v>90.829581737586125</v>
      </c>
      <c r="P187">
        <v>89.481889904270815</v>
      </c>
      <c r="Q187">
        <v>84.202596281071223</v>
      </c>
      <c r="R187">
        <v>96.213051407497701</v>
      </c>
      <c r="S187">
        <v>96.354996773290125</v>
      </c>
      <c r="T187">
        <v>94.81783328275489</v>
      </c>
      <c r="U187">
        <v>94.356797125903753</v>
      </c>
      <c r="V187">
        <v>90.281748908253448</v>
      </c>
      <c r="W187" t="s">
        <v>157</v>
      </c>
      <c r="X187" t="s">
        <v>158</v>
      </c>
      <c r="Y187" t="s">
        <v>159</v>
      </c>
      <c r="Z187" t="s">
        <v>160</v>
      </c>
      <c r="AA187" t="s">
        <v>161</v>
      </c>
      <c r="AB187" t="s">
        <v>196</v>
      </c>
      <c r="AC187">
        <v>93.08408892205982</v>
      </c>
      <c r="AD187">
        <v>95.706116816137992</v>
      </c>
      <c r="AE187">
        <v>89.73306672950946</v>
      </c>
      <c r="AF187">
        <v>92.725465965692905</v>
      </c>
      <c r="AG187">
        <v>91.360016325237694</v>
      </c>
      <c r="AH187"/>
      <c r="AI187"/>
      <c r="AJ187"/>
      <c r="AK187"/>
      <c r="AL187"/>
      <c r="AM187"/>
      <c r="AN187"/>
      <c r="AO187"/>
      <c r="AP187"/>
      <c r="AQ187"/>
      <c r="AR187"/>
      <c r="AS187"/>
      <c r="AT187"/>
      <c r="AU187"/>
      <c r="AV187"/>
      <c r="AW187"/>
      <c r="AX187"/>
      <c r="AY187"/>
      <c r="AZ187"/>
      <c r="BA187"/>
      <c r="BB187"/>
      <c r="BC187"/>
    </row>
    <row r="188">
      <c r="A188" t="s">
        <v>465</v>
      </c>
      <c r="B188">
        <v>2013</v>
      </c>
      <c r="C188" t="s">
        <v>471</v>
      </c>
      <c r="D188">
        <v>37</v>
      </c>
      <c r="E188" t="s">
        <v>162</v>
      </c>
      <c r="F188" t="s">
        <v>49</v>
      </c>
      <c r="G188" t="s">
        <v>485</v>
      </c>
      <c r="H188">
        <v>7.1971218760868174</v>
      </c>
      <c r="I188">
        <v>7.2573077792301959</v>
      </c>
      <c r="J188">
        <v>9.920359442806669</v>
      </c>
      <c r="K188">
        <v>9.3903693352575566</v>
      </c>
      <c r="L188">
        <v>13.399071616911421</v>
      </c>
      <c r="M188">
        <v>6.9492683721715283</v>
      </c>
      <c r="N188">
        <v>10.73889889080886</v>
      </c>
      <c r="O188">
        <v>8.8910811221840529</v>
      </c>
      <c r="P188">
        <v>9.7137641664435534</v>
      </c>
      <c r="Q188">
        <v>15.38849402472972</v>
      </c>
      <c r="R188">
        <v>8.1782044010500989</v>
      </c>
      <c r="S188">
        <v>6.5926414792495001</v>
      </c>
      <c r="T188">
        <v>8.8020941235539283</v>
      </c>
      <c r="U188">
        <v>8.1414292919716633</v>
      </c>
      <c r="V188">
        <v>10.49513373657237</v>
      </c>
      <c r="W188" t="s">
        <v>157</v>
      </c>
      <c r="X188" t="s">
        <v>158</v>
      </c>
      <c r="Y188" t="s">
        <v>159</v>
      </c>
      <c r="Z188" t="s">
        <v>160</v>
      </c>
      <c r="AA188" t="s">
        <v>161</v>
      </c>
      <c r="AB188" t="s">
        <v>196</v>
      </c>
      <c r="AC188">
        <v>7.9222079057853803</v>
      </c>
      <c r="AD188">
        <v>5.9226163657472064</v>
      </c>
      <c r="AE188">
        <v>11.37696103483511</v>
      </c>
      <c r="AF188">
        <v>9.716656759869343</v>
      </c>
      <c r="AG188">
        <v>12.16269230568154</v>
      </c>
      <c r="AH188"/>
      <c r="AI188"/>
      <c r="AJ188"/>
      <c r="AK188"/>
      <c r="AL188"/>
      <c r="AM188"/>
      <c r="AN188"/>
      <c r="AO188"/>
      <c r="AP188"/>
      <c r="AQ188"/>
      <c r="AR188"/>
      <c r="AS188"/>
      <c r="AT188"/>
      <c r="AU188"/>
      <c r="AV188"/>
      <c r="AW188"/>
      <c r="AX188"/>
      <c r="AY188"/>
      <c r="AZ188"/>
      <c r="BA188"/>
      <c r="BB188"/>
      <c r="BC188"/>
    </row>
    <row r="189">
      <c r="A189" t="s">
        <v>465</v>
      </c>
      <c r="B189">
        <v>2013</v>
      </c>
      <c r="C189" t="s">
        <v>471</v>
      </c>
      <c r="D189">
        <v>38</v>
      </c>
      <c r="E189" t="s">
        <v>162</v>
      </c>
      <c r="F189" t="s">
        <v>48</v>
      </c>
      <c r="G189" t="s">
        <v>196</v>
      </c>
      <c r="H189">
        <v>92.802878123913217</v>
      </c>
      <c r="I189">
        <v>92.742692220769811</v>
      </c>
      <c r="J189">
        <v>90.079640557193329</v>
      </c>
      <c r="K189">
        <v>90.609630664742468</v>
      </c>
      <c r="L189">
        <v>86.600928383088714</v>
      </c>
      <c r="M189">
        <v>93.050731627828426</v>
      </c>
      <c r="N189">
        <v>89.261101109191159</v>
      </c>
      <c r="O189">
        <v>91.108918877816009</v>
      </c>
      <c r="P189">
        <v>90.286235833556489</v>
      </c>
      <c r="Q189">
        <v>84.611505975270333</v>
      </c>
      <c r="R189">
        <v>91.821795598949961</v>
      </c>
      <c r="S189">
        <v>93.407358520750506</v>
      </c>
      <c r="T189">
        <v>91.197905876446029</v>
      </c>
      <c r="U189">
        <v>91.858570708028282</v>
      </c>
      <c r="V189">
        <v>89.504866263427502</v>
      </c>
      <c r="W189" t="s">
        <v>157</v>
      </c>
      <c r="X189" t="s">
        <v>158</v>
      </c>
      <c r="Y189" t="s">
        <v>159</v>
      </c>
      <c r="Z189" t="s">
        <v>160</v>
      </c>
      <c r="AA189" t="s">
        <v>161</v>
      </c>
      <c r="AB189" t="s">
        <v>196</v>
      </c>
      <c r="AC189">
        <v>92.077792094214686</v>
      </c>
      <c r="AD189">
        <v>94.077383634252641</v>
      </c>
      <c r="AE189">
        <v>88.623038965164838</v>
      </c>
      <c r="AF189">
        <v>90.283343240130606</v>
      </c>
      <c r="AG189">
        <v>87.837307694318469</v>
      </c>
      <c r="AH189"/>
      <c r="AI189"/>
      <c r="AJ189"/>
      <c r="AK189"/>
      <c r="AL189"/>
      <c r="AM189"/>
      <c r="AN189"/>
      <c r="AO189"/>
      <c r="AP189"/>
      <c r="AQ189"/>
      <c r="AR189"/>
      <c r="AS189"/>
      <c r="AT189"/>
      <c r="AU189"/>
      <c r="AV189"/>
      <c r="AW189"/>
      <c r="AX189"/>
      <c r="AY189"/>
      <c r="AZ189"/>
      <c r="BA189"/>
      <c r="BB189"/>
      <c r="BC189"/>
    </row>
    <row r="190">
      <c r="A190" t="s">
        <v>465</v>
      </c>
      <c r="B190">
        <v>2013</v>
      </c>
      <c r="C190" t="s">
        <v>471</v>
      </c>
      <c r="D190">
        <v>41</v>
      </c>
      <c r="E190" t="s">
        <v>56</v>
      </c>
      <c r="F190" t="s">
        <v>49</v>
      </c>
      <c r="G190" t="s">
        <v>196</v>
      </c>
      <c r="H190">
        <v>7.6222344246314977</v>
      </c>
      <c r="I190">
        <v>11.221506051441651</v>
      </c>
      <c r="J190">
        <v>13.97429672766085</v>
      </c>
      <c r="K190">
        <v>11.77198738543146</v>
      </c>
      <c r="L190">
        <v>9.4627302683142354</v>
      </c>
      <c r="M190">
        <v>13.513281111853161</v>
      </c>
      <c r="N190">
        <v>15.87172621821682</v>
      </c>
      <c r="O190">
        <v>11.21076527685114</v>
      </c>
      <c r="P190">
        <v>11.300077327978419</v>
      </c>
      <c r="Q190">
        <v>7.3066150529068636</v>
      </c>
      <c r="R190">
        <v>7.1248700350604821</v>
      </c>
      <c r="S190">
        <v>6.8838035379651732</v>
      </c>
      <c r="T190">
        <v>8.3503367666924753</v>
      </c>
      <c r="U190">
        <v>10.07275816903511</v>
      </c>
      <c r="V190">
        <v>15.05249417751296</v>
      </c>
      <c r="W190" t="s">
        <v>157</v>
      </c>
      <c r="X190" t="s">
        <v>158</v>
      </c>
      <c r="Y190" t="s">
        <v>159</v>
      </c>
      <c r="Z190" t="s">
        <v>160</v>
      </c>
      <c r="AA190" t="s">
        <v>161</v>
      </c>
      <c r="AB190" t="s">
        <v>196</v>
      </c>
      <c r="AC190">
        <v>14.345035853429209</v>
      </c>
      <c r="AD190">
        <v>9.451279537335628</v>
      </c>
      <c r="AE190">
        <v>9.5664954973655867</v>
      </c>
      <c r="AF190">
        <v>8.9131267651628505</v>
      </c>
      <c r="AG190">
        <v>7.8592716498520021</v>
      </c>
      <c r="AH190"/>
      <c r="AI190"/>
      <c r="AJ190"/>
      <c r="AK190"/>
      <c r="AL190"/>
      <c r="AM190"/>
      <c r="AN190"/>
      <c r="AO190"/>
      <c r="AP190"/>
      <c r="AQ190"/>
      <c r="AR190"/>
      <c r="AS190"/>
      <c r="AT190"/>
      <c r="AU190"/>
      <c r="AV190"/>
      <c r="AW190"/>
      <c r="AX190"/>
      <c r="AY190"/>
      <c r="AZ190"/>
      <c r="BA190"/>
      <c r="BB190"/>
      <c r="BC190"/>
    </row>
    <row r="191">
      <c r="A191" t="s">
        <v>465</v>
      </c>
      <c r="B191">
        <v>2013</v>
      </c>
      <c r="C191" t="s">
        <v>471</v>
      </c>
      <c r="D191">
        <v>42</v>
      </c>
      <c r="E191" t="s">
        <v>56</v>
      </c>
      <c r="F191" t="s">
        <v>48</v>
      </c>
      <c r="G191" t="s">
        <v>486</v>
      </c>
      <c r="H191">
        <v>92.377765575368727</v>
      </c>
      <c r="I191">
        <v>88.778493948558491</v>
      </c>
      <c r="J191">
        <v>86.025703272339399</v>
      </c>
      <c r="K191">
        <v>88.228012614568627</v>
      </c>
      <c r="L191">
        <v>90.537269731685882</v>
      </c>
      <c r="M191">
        <v>86.486718888146939</v>
      </c>
      <c r="N191">
        <v>84.128273781783179</v>
      </c>
      <c r="O191">
        <v>88.789234723148851</v>
      </c>
      <c r="P191">
        <v>88.699922672021643</v>
      </c>
      <c r="Q191">
        <v>92.693384947093207</v>
      </c>
      <c r="R191">
        <v>92.875129964939546</v>
      </c>
      <c r="S191">
        <v>93.116196462034793</v>
      </c>
      <c r="T191">
        <v>91.649663233307436</v>
      </c>
      <c r="U191">
        <v>89.927241830964832</v>
      </c>
      <c r="V191">
        <v>84.947505822486974</v>
      </c>
      <c r="W191" t="s">
        <v>157</v>
      </c>
      <c r="X191" t="s">
        <v>158</v>
      </c>
      <c r="Y191" t="s">
        <v>159</v>
      </c>
      <c r="Z191" t="s">
        <v>160</v>
      </c>
      <c r="AA191" t="s">
        <v>161</v>
      </c>
      <c r="AB191" t="s">
        <v>196</v>
      </c>
      <c r="AC191">
        <v>85.654964146570677</v>
      </c>
      <c r="AD191">
        <v>90.548720462664377</v>
      </c>
      <c r="AE191">
        <v>90.433504502634392</v>
      </c>
      <c r="AF191">
        <v>91.086873234836986</v>
      </c>
      <c r="AG191">
        <v>92.140728350148052</v>
      </c>
      <c r="AH191"/>
      <c r="AI191"/>
      <c r="AJ191"/>
      <c r="AK191"/>
      <c r="AL191"/>
      <c r="AM191"/>
      <c r="AN191"/>
      <c r="AO191"/>
      <c r="AP191"/>
      <c r="AQ191"/>
      <c r="AR191"/>
      <c r="AS191"/>
      <c r="AT191"/>
      <c r="AU191"/>
      <c r="AV191"/>
      <c r="AW191"/>
      <c r="AX191"/>
      <c r="AY191"/>
      <c r="AZ191"/>
      <c r="BA191"/>
      <c r="BB191"/>
      <c r="BC191"/>
    </row>
    <row r="192">
      <c r="A192" t="s">
        <v>465</v>
      </c>
      <c r="B192">
        <v>2013</v>
      </c>
      <c r="C192" t="s">
        <v>471</v>
      </c>
      <c r="D192">
        <v>58</v>
      </c>
      <c r="E192" t="s">
        <v>163</v>
      </c>
      <c r="F192" t="s">
        <v>164</v>
      </c>
      <c r="G192" t="s">
        <v>196</v>
      </c>
      <c r="H192">
        <v>0</v>
      </c>
      <c r="I192">
        <v>0</v>
      </c>
      <c r="J192">
        <v>0.26564433122548209</v>
      </c>
      <c r="K192">
        <v>0.45884348200192149</v>
      </c>
      <c r="L192">
        <v>2.343271943213816</v>
      </c>
      <c r="M192">
        <v>0.23197522075913099</v>
      </c>
      <c r="N192">
        <v>0.2411521700373227</v>
      </c>
      <c r="O192">
        <v>0.64621237319367275</v>
      </c>
      <c r="P192">
        <v>0.76101701949601053</v>
      </c>
      <c r="Q192">
        <v>3.501735045316944</v>
      </c>
      <c r="R192">
        <v>0</v>
      </c>
      <c r="S192">
        <v>0</v>
      </c>
      <c r="T192">
        <v>0</v>
      </c>
      <c r="U192">
        <v>0</v>
      </c>
      <c r="V192">
        <v>0.097673021243131597</v>
      </c>
      <c r="W192" t="s">
        <v>157</v>
      </c>
      <c r="X192" t="s">
        <v>158</v>
      </c>
      <c r="Y192" t="s">
        <v>159</v>
      </c>
      <c r="Z192" t="s">
        <v>160</v>
      </c>
      <c r="AA192" t="s">
        <v>161</v>
      </c>
      <c r="AB192" t="s">
        <v>196</v>
      </c>
      <c r="AC192">
        <v>0</v>
      </c>
      <c r="AD192">
        <v>0</v>
      </c>
      <c r="AE192">
        <v>1.298817276974169</v>
      </c>
      <c r="AF192">
        <v>0</v>
      </c>
      <c r="AG192">
        <v>0</v>
      </c>
      <c r="AH192"/>
      <c r="AI192"/>
      <c r="AJ192"/>
      <c r="AK192"/>
      <c r="AL192"/>
      <c r="AM192"/>
      <c r="AN192"/>
      <c r="AO192"/>
      <c r="AP192"/>
      <c r="AQ192"/>
      <c r="AR192"/>
      <c r="AS192"/>
      <c r="AT192"/>
      <c r="AU192"/>
      <c r="AV192"/>
      <c r="AW192"/>
      <c r="AX192"/>
      <c r="AY192"/>
      <c r="AZ192"/>
      <c r="BA192"/>
      <c r="BB192"/>
      <c r="BC192"/>
    </row>
    <row r="193">
      <c r="A193" t="s">
        <v>465</v>
      </c>
      <c r="B193">
        <v>2013</v>
      </c>
      <c r="C193" t="s">
        <v>471</v>
      </c>
      <c r="D193">
        <v>59</v>
      </c>
      <c r="E193" t="s">
        <v>163</v>
      </c>
      <c r="F193" t="s">
        <v>165</v>
      </c>
      <c r="G193" t="s">
        <v>196</v>
      </c>
      <c r="H193">
        <v>0</v>
      </c>
      <c r="I193">
        <v>0.013753831843019501</v>
      </c>
      <c r="J193">
        <v>0.016725727992584299</v>
      </c>
      <c r="K193">
        <v>0.52483836349642377</v>
      </c>
      <c r="L193">
        <v>1.771275199705608</v>
      </c>
      <c r="M193">
        <v>0</v>
      </c>
      <c r="N193">
        <v>0.31789159010712342</v>
      </c>
      <c r="O193">
        <v>0.64566301026157258</v>
      </c>
      <c r="P193">
        <v>1.0856031006032989</v>
      </c>
      <c r="Q193">
        <v>2.0667274911687801</v>
      </c>
      <c r="R193">
        <v>0</v>
      </c>
      <c r="S193">
        <v>0</v>
      </c>
      <c r="T193">
        <v>0</v>
      </c>
      <c r="U193">
        <v>0.031462640450108798</v>
      </c>
      <c r="V193">
        <v>0</v>
      </c>
      <c r="W193" t="s">
        <v>157</v>
      </c>
      <c r="X193" t="s">
        <v>158</v>
      </c>
      <c r="Y193" t="s">
        <v>159</v>
      </c>
      <c r="Z193" t="s">
        <v>160</v>
      </c>
      <c r="AA193" t="s">
        <v>161</v>
      </c>
      <c r="AB193" t="s">
        <v>196</v>
      </c>
      <c r="AC193">
        <v>0</v>
      </c>
      <c r="AD193">
        <v>0</v>
      </c>
      <c r="AE193">
        <v>0.97217036449648431</v>
      </c>
      <c r="AF193">
        <v>0.095570213355867198</v>
      </c>
      <c r="AG193">
        <v>0</v>
      </c>
      <c r="AH193"/>
      <c r="AI193"/>
      <c r="AJ193"/>
      <c r="AK193"/>
      <c r="AL193"/>
      <c r="AM193"/>
      <c r="AN193"/>
      <c r="AO193"/>
      <c r="AP193"/>
      <c r="AQ193"/>
      <c r="AR193"/>
      <c r="AS193"/>
      <c r="AT193"/>
      <c r="AU193"/>
      <c r="AV193"/>
      <c r="AW193"/>
      <c r="AX193"/>
      <c r="AY193"/>
      <c r="AZ193"/>
      <c r="BA193"/>
      <c r="BB193"/>
      <c r="BC193"/>
    </row>
    <row r="194">
      <c r="A194" t="s">
        <v>465</v>
      </c>
      <c r="B194">
        <v>2013</v>
      </c>
      <c r="C194" t="s">
        <v>471</v>
      </c>
      <c r="D194">
        <v>60</v>
      </c>
      <c r="E194" t="s">
        <v>163</v>
      </c>
      <c r="F194" t="s">
        <v>166</v>
      </c>
      <c r="G194" t="s">
        <v>196</v>
      </c>
      <c r="H194">
        <v>0</v>
      </c>
      <c r="I194">
        <v>0</v>
      </c>
      <c r="J194">
        <v>0.77202820459460164</v>
      </c>
      <c r="K194">
        <v>3.6738474651636461</v>
      </c>
      <c r="L194">
        <v>4.1571471523396113</v>
      </c>
      <c r="M194">
        <v>0.35487490780407288</v>
      </c>
      <c r="N194">
        <v>1.6559214869774179</v>
      </c>
      <c r="O194">
        <v>4.7309097679674021</v>
      </c>
      <c r="P194">
        <v>5.3930914573437292</v>
      </c>
      <c r="Q194">
        <v>3.1773629817036588</v>
      </c>
      <c r="R194">
        <v>0</v>
      </c>
      <c r="S194">
        <v>0</v>
      </c>
      <c r="T194">
        <v>0</v>
      </c>
      <c r="U194">
        <v>0</v>
      </c>
      <c r="V194">
        <v>0</v>
      </c>
      <c r="W194" t="s">
        <v>157</v>
      </c>
      <c r="X194" t="s">
        <v>158</v>
      </c>
      <c r="Y194" t="s">
        <v>159</v>
      </c>
      <c r="Z194" t="s">
        <v>160</v>
      </c>
      <c r="AA194" t="s">
        <v>161</v>
      </c>
      <c r="AB194" t="s">
        <v>196</v>
      </c>
      <c r="AC194">
        <v>0</v>
      </c>
      <c r="AD194">
        <v>0</v>
      </c>
      <c r="AE194">
        <v>3.6414659702593282</v>
      </c>
      <c r="AF194">
        <v>0</v>
      </c>
      <c r="AG194">
        <v>0</v>
      </c>
      <c r="AH194"/>
      <c r="AI194"/>
      <c r="AJ194"/>
      <c r="AK194"/>
      <c r="AL194"/>
      <c r="AM194"/>
      <c r="AN194"/>
      <c r="AO194"/>
      <c r="AP194"/>
      <c r="AQ194"/>
      <c r="AR194"/>
      <c r="AS194"/>
      <c r="AT194"/>
      <c r="AU194"/>
      <c r="AV194"/>
      <c r="AW194"/>
      <c r="AX194"/>
      <c r="AY194"/>
      <c r="AZ194"/>
      <c r="BA194"/>
      <c r="BB194"/>
      <c r="BC194"/>
    </row>
    <row r="195">
      <c r="A195" t="s">
        <v>465</v>
      </c>
      <c r="B195">
        <v>2013</v>
      </c>
      <c r="C195" t="s">
        <v>471</v>
      </c>
      <c r="D195">
        <v>61</v>
      </c>
      <c r="E195" t="s">
        <v>163</v>
      </c>
      <c r="F195" t="s">
        <v>167</v>
      </c>
      <c r="G195" t="s">
        <v>196</v>
      </c>
      <c r="H195">
        <v>0.61599057034591631</v>
      </c>
      <c r="I195">
        <v>1.2850284702736749</v>
      </c>
      <c r="J195">
        <v>2.7121081297569041</v>
      </c>
      <c r="K195">
        <v>1.157210922240633</v>
      </c>
      <c r="L195">
        <v>0.99925659204586992</v>
      </c>
      <c r="M195">
        <v>1.2565805052930601</v>
      </c>
      <c r="N195">
        <v>4.1158642827667267</v>
      </c>
      <c r="O195">
        <v>1.3223060180062669</v>
      </c>
      <c r="P195">
        <v>0.89759486669642241</v>
      </c>
      <c r="Q195">
        <v>1.364507260805063</v>
      </c>
      <c r="R195">
        <v>0.40850107409151781</v>
      </c>
      <c r="S195">
        <v>0.76999187991969664</v>
      </c>
      <c r="T195">
        <v>0.81861252567130816</v>
      </c>
      <c r="U195">
        <v>1.496974861788815</v>
      </c>
      <c r="V195">
        <v>0.4712888071268701</v>
      </c>
      <c r="W195" t="s">
        <v>157</v>
      </c>
      <c r="X195" t="s">
        <v>158</v>
      </c>
      <c r="Y195" t="s">
        <v>159</v>
      </c>
      <c r="Z195" t="s">
        <v>160</v>
      </c>
      <c r="AA195" t="s">
        <v>161</v>
      </c>
      <c r="AB195" t="s">
        <v>196</v>
      </c>
      <c r="AC195">
        <v>2.8529015561933</v>
      </c>
      <c r="AD195">
        <v>0.22498089323920481</v>
      </c>
      <c r="AE195">
        <v>0.85342177858925816</v>
      </c>
      <c r="AF195">
        <v>1.3810748981306351</v>
      </c>
      <c r="AG195">
        <v>0</v>
      </c>
      <c r="AH195"/>
      <c r="AI195"/>
      <c r="AJ195"/>
      <c r="AK195"/>
      <c r="AL195"/>
      <c r="AM195"/>
      <c r="AN195"/>
      <c r="AO195"/>
      <c r="AP195"/>
      <c r="AQ195"/>
      <c r="AR195"/>
      <c r="AS195"/>
      <c r="AT195"/>
      <c r="AU195"/>
      <c r="AV195"/>
      <c r="AW195"/>
      <c r="AX195"/>
      <c r="AY195"/>
      <c r="AZ195"/>
      <c r="BA195"/>
      <c r="BB195"/>
      <c r="BC195"/>
    </row>
    <row r="196">
      <c r="A196" t="s">
        <v>465</v>
      </c>
      <c r="B196">
        <v>2013</v>
      </c>
      <c r="C196" t="s">
        <v>471</v>
      </c>
      <c r="D196">
        <v>62</v>
      </c>
      <c r="E196" t="s">
        <v>163</v>
      </c>
      <c r="F196" t="s">
        <v>168</v>
      </c>
      <c r="G196" t="s">
        <v>196</v>
      </c>
      <c r="H196">
        <v>46.11754951225037</v>
      </c>
      <c r="I196">
        <v>57.053695385480133</v>
      </c>
      <c r="J196">
        <v>74.344040494583226</v>
      </c>
      <c r="K196">
        <v>77.505702523141679</v>
      </c>
      <c r="L196">
        <v>70.162775511374917</v>
      </c>
      <c r="M196">
        <v>72.507816610398152</v>
      </c>
      <c r="N196">
        <v>77.518890019120576</v>
      </c>
      <c r="O196">
        <v>73.605050045057311</v>
      </c>
      <c r="P196">
        <v>73.476389330812111</v>
      </c>
      <c r="Q196">
        <v>67.566887071378048</v>
      </c>
      <c r="R196">
        <v>42.250627654300203</v>
      </c>
      <c r="S196">
        <v>43.761678264837997</v>
      </c>
      <c r="T196">
        <v>48.32772891623533</v>
      </c>
      <c r="U196">
        <v>59.335555807705703</v>
      </c>
      <c r="V196">
        <v>80.934319211222956</v>
      </c>
      <c r="W196" t="s">
        <v>157</v>
      </c>
      <c r="X196" t="s">
        <v>158</v>
      </c>
      <c r="Y196" t="s">
        <v>159</v>
      </c>
      <c r="Z196" t="s">
        <v>160</v>
      </c>
      <c r="AA196" t="s">
        <v>161</v>
      </c>
      <c r="AB196" t="s">
        <v>196</v>
      </c>
      <c r="AC196">
        <v>67.733267974808172</v>
      </c>
      <c r="AD196">
        <v>67.01247538043269</v>
      </c>
      <c r="AE196">
        <v>64.858290331938335</v>
      </c>
      <c r="AF196">
        <v>54.109567933469613</v>
      </c>
      <c r="AG196">
        <v>62.169196605489098</v>
      </c>
      <c r="AH196"/>
      <c r="AI196"/>
      <c r="AJ196"/>
      <c r="AK196"/>
      <c r="AL196"/>
      <c r="AM196"/>
      <c r="AN196"/>
      <c r="AO196"/>
      <c r="AP196"/>
      <c r="AQ196"/>
      <c r="AR196"/>
      <c r="AS196"/>
      <c r="AT196"/>
      <c r="AU196"/>
      <c r="AV196"/>
      <c r="AW196"/>
      <c r="AX196"/>
      <c r="AY196"/>
      <c r="AZ196"/>
      <c r="BA196"/>
      <c r="BB196"/>
      <c r="BC196"/>
    </row>
    <row r="197">
      <c r="A197" t="s">
        <v>465</v>
      </c>
      <c r="B197">
        <v>2013</v>
      </c>
      <c r="C197" t="s">
        <v>471</v>
      </c>
      <c r="D197">
        <v>63</v>
      </c>
      <c r="E197" t="s">
        <v>163</v>
      </c>
      <c r="F197" t="s">
        <v>169</v>
      </c>
      <c r="G197" t="s">
        <v>196</v>
      </c>
      <c r="H197">
        <v>10.68157708261344</v>
      </c>
      <c r="I197">
        <v>10.833856765795099</v>
      </c>
      <c r="J197">
        <v>8.1116029383401003</v>
      </c>
      <c r="K197">
        <v>5.8274189794866702</v>
      </c>
      <c r="L197">
        <v>3.254742866617311</v>
      </c>
      <c r="M197">
        <v>12.78451790440697</v>
      </c>
      <c r="N197">
        <v>6.8491892220288824</v>
      </c>
      <c r="O197">
        <v>6.512668559244057</v>
      </c>
      <c r="P197">
        <v>3.784623230958553</v>
      </c>
      <c r="Q197">
        <v>2.708865727743166</v>
      </c>
      <c r="R197">
        <v>9.4634842542738244</v>
      </c>
      <c r="S197">
        <v>10.67121772021984</v>
      </c>
      <c r="T197">
        <v>11.02971849832312</v>
      </c>
      <c r="U197">
        <v>9.4503085845615225</v>
      </c>
      <c r="V197">
        <v>5.8787117468144254</v>
      </c>
      <c r="W197" t="s">
        <v>157</v>
      </c>
      <c r="X197" t="s">
        <v>158</v>
      </c>
      <c r="Y197" t="s">
        <v>159</v>
      </c>
      <c r="Z197" t="s">
        <v>160</v>
      </c>
      <c r="AA197" t="s">
        <v>161</v>
      </c>
      <c r="AB197" t="s">
        <v>196</v>
      </c>
      <c r="AC197">
        <v>14.615388643836591</v>
      </c>
      <c r="AD197">
        <v>3.3044255239343392</v>
      </c>
      <c r="AE197">
        <v>5.2832609096752741</v>
      </c>
      <c r="AF197">
        <v>3.4194309127831719</v>
      </c>
      <c r="AG197">
        <v>5.5718427542334954</v>
      </c>
      <c r="AH197"/>
      <c r="AI197"/>
      <c r="AJ197"/>
      <c r="AK197"/>
      <c r="AL197"/>
      <c r="AM197"/>
      <c r="AN197"/>
      <c r="AO197"/>
      <c r="AP197"/>
      <c r="AQ197"/>
      <c r="AR197"/>
      <c r="AS197"/>
      <c r="AT197"/>
      <c r="AU197"/>
      <c r="AV197"/>
      <c r="AW197"/>
      <c r="AX197"/>
      <c r="AY197"/>
      <c r="AZ197"/>
      <c r="BA197"/>
      <c r="BB197"/>
      <c r="BC197"/>
    </row>
    <row r="198">
      <c r="A198" t="s">
        <v>465</v>
      </c>
      <c r="B198">
        <v>2013</v>
      </c>
      <c r="C198" t="s">
        <v>471</v>
      </c>
      <c r="D198">
        <v>64</v>
      </c>
      <c r="E198" t="s">
        <v>163</v>
      </c>
      <c r="F198" t="s">
        <v>170</v>
      </c>
      <c r="G198" t="s">
        <v>196</v>
      </c>
      <c r="H198">
        <v>1.307177612158821</v>
      </c>
      <c r="I198">
        <v>0.79602099632568002</v>
      </c>
      <c r="J198">
        <v>0.28756302687929097</v>
      </c>
      <c r="K198">
        <v>1.6668450155446719</v>
      </c>
      <c r="L198">
        <v>1.0646860251240129</v>
      </c>
      <c r="M198">
        <v>0.54029815051365837</v>
      </c>
      <c r="N198">
        <v>0.56228681049702645</v>
      </c>
      <c r="O198">
        <v>2.0795072521030118</v>
      </c>
      <c r="P198">
        <v>0.83329776234363251</v>
      </c>
      <c r="Q198">
        <v>1.830336430091241</v>
      </c>
      <c r="R198">
        <v>1.883531157248145</v>
      </c>
      <c r="S198">
        <v>0.7193326891637154</v>
      </c>
      <c r="T198">
        <v>1.343016582853187</v>
      </c>
      <c r="U198">
        <v>0.19311664907342291</v>
      </c>
      <c r="V198">
        <v>0.049436253051283102</v>
      </c>
      <c r="W198" t="s">
        <v>157</v>
      </c>
      <c r="X198" t="s">
        <v>158</v>
      </c>
      <c r="Y198" t="s">
        <v>159</v>
      </c>
      <c r="Z198" t="s">
        <v>160</v>
      </c>
      <c r="AA198" t="s">
        <v>161</v>
      </c>
      <c r="AB198" t="s">
        <v>196</v>
      </c>
      <c r="AC198">
        <v>0.74175764422026313</v>
      </c>
      <c r="AD198">
        <v>0.55183204199401303</v>
      </c>
      <c r="AE198">
        <v>1.224006582956616</v>
      </c>
      <c r="AF198">
        <v>0.0112685954545767</v>
      </c>
      <c r="AG198">
        <v>2.4250875631150821</v>
      </c>
      <c r="AH198"/>
      <c r="AI198"/>
      <c r="AJ198"/>
      <c r="AK198"/>
      <c r="AL198"/>
      <c r="AM198"/>
      <c r="AN198"/>
      <c r="AO198"/>
      <c r="AP198"/>
      <c r="AQ198"/>
      <c r="AR198"/>
      <c r="AS198"/>
      <c r="AT198"/>
      <c r="AU198"/>
      <c r="AV198"/>
      <c r="AW198"/>
      <c r="AX198"/>
      <c r="AY198"/>
      <c r="AZ198"/>
      <c r="BA198"/>
      <c r="BB198"/>
      <c r="BC198"/>
    </row>
    <row r="199">
      <c r="A199" t="s">
        <v>465</v>
      </c>
      <c r="B199">
        <v>2013</v>
      </c>
      <c r="C199" t="s">
        <v>471</v>
      </c>
      <c r="D199">
        <v>65</v>
      </c>
      <c r="E199" t="s">
        <v>163</v>
      </c>
      <c r="F199" t="s">
        <v>171</v>
      </c>
      <c r="G199" t="s">
        <v>196</v>
      </c>
      <c r="H199">
        <v>4.1336152304475471</v>
      </c>
      <c r="I199">
        <v>1.9820325157589149</v>
      </c>
      <c r="J199">
        <v>1.155832104579803</v>
      </c>
      <c r="K199">
        <v>0.063712410674884604</v>
      </c>
      <c r="L199">
        <v>0</v>
      </c>
      <c r="M199">
        <v>1.8432987764749651</v>
      </c>
      <c r="N199">
        <v>0.70133586966336936</v>
      </c>
      <c r="O199">
        <v>0</v>
      </c>
      <c r="P199">
        <v>0</v>
      </c>
      <c r="Q199">
        <v>0</v>
      </c>
      <c r="R199">
        <v>3.532766774747826</v>
      </c>
      <c r="S199">
        <v>4.6123938891359249</v>
      </c>
      <c r="T199">
        <v>2.569406312905858</v>
      </c>
      <c r="U199">
        <v>1.75998605596359</v>
      </c>
      <c r="V199">
        <v>1.000971066086735</v>
      </c>
      <c r="W199" t="s">
        <v>157</v>
      </c>
      <c r="X199" t="s">
        <v>158</v>
      </c>
      <c r="Y199" t="s">
        <v>159</v>
      </c>
      <c r="Z199" t="s">
        <v>160</v>
      </c>
      <c r="AA199" t="s">
        <v>161</v>
      </c>
      <c r="AB199" t="s">
        <v>196</v>
      </c>
      <c r="AC199">
        <v>1.1318476082278159</v>
      </c>
      <c r="AD199">
        <v>2.7901573229807131</v>
      </c>
      <c r="AE199">
        <v>1.091420244672713</v>
      </c>
      <c r="AF199">
        <v>1.5946107622958059</v>
      </c>
      <c r="AG199">
        <v>3.4111107281430528</v>
      </c>
      <c r="AH199"/>
      <c r="AI199"/>
      <c r="AJ199"/>
      <c r="AK199"/>
      <c r="AL199"/>
      <c r="AM199"/>
      <c r="AN199"/>
      <c r="AO199"/>
      <c r="AP199"/>
      <c r="AQ199"/>
      <c r="AR199"/>
      <c r="AS199"/>
      <c r="AT199"/>
      <c r="AU199"/>
      <c r="AV199"/>
      <c r="AW199"/>
      <c r="AX199"/>
      <c r="AY199"/>
      <c r="AZ199"/>
      <c r="BA199"/>
      <c r="BB199"/>
      <c r="BC199"/>
    </row>
    <row r="200">
      <c r="A200" t="s">
        <v>465</v>
      </c>
      <c r="B200">
        <v>2013</v>
      </c>
      <c r="C200" t="s">
        <v>471</v>
      </c>
      <c r="D200">
        <v>66</v>
      </c>
      <c r="E200" t="s">
        <v>163</v>
      </c>
      <c r="F200" t="s">
        <v>296</v>
      </c>
      <c r="G200" t="s">
        <v>196</v>
      </c>
      <c r="H200">
        <v>36.535643571228213</v>
      </c>
      <c r="I200">
        <v>27.52577515751825</v>
      </c>
      <c r="J200">
        <v>9.4102095640850933</v>
      </c>
      <c r="K200">
        <v>0.93303106883742548</v>
      </c>
      <c r="L200">
        <v>0.9108823324275922</v>
      </c>
      <c r="M200">
        <v>9.0279877973321643</v>
      </c>
      <c r="N200">
        <v>3.1562859301657449</v>
      </c>
      <c r="O200">
        <v>0.41034881291907133</v>
      </c>
      <c r="P200">
        <v>0.33669245494628541</v>
      </c>
      <c r="Q200">
        <v>0.38659704182000643</v>
      </c>
      <c r="R200">
        <v>42.212483256991703</v>
      </c>
      <c r="S200">
        <v>38.590526412360681</v>
      </c>
      <c r="T200">
        <v>35.741276897153199</v>
      </c>
      <c r="U200">
        <v>26.805705274156509</v>
      </c>
      <c r="V200">
        <v>11.414980367726089</v>
      </c>
      <c r="W200" t="s">
        <v>157</v>
      </c>
      <c r="X200" t="s">
        <v>158</v>
      </c>
      <c r="Y200" t="s">
        <v>159</v>
      </c>
      <c r="Z200" t="s">
        <v>160</v>
      </c>
      <c r="AA200" t="s">
        <v>161</v>
      </c>
      <c r="AB200" t="s">
        <v>196</v>
      </c>
      <c r="AC200">
        <v>12.397625850690931</v>
      </c>
      <c r="AD200">
        <v>25.794576846520229</v>
      </c>
      <c r="AE200">
        <v>9.7440878261833639</v>
      </c>
      <c r="AF200">
        <v>38.710458109783382</v>
      </c>
      <c r="AG200">
        <v>25.431312088714559</v>
      </c>
      <c r="AH200"/>
      <c r="AI200"/>
      <c r="AJ200"/>
      <c r="AK200"/>
      <c r="AL200"/>
      <c r="AM200"/>
      <c r="AN200"/>
      <c r="AO200"/>
      <c r="AP200"/>
      <c r="AQ200"/>
      <c r="AR200"/>
      <c r="AS200"/>
      <c r="AT200"/>
      <c r="AU200"/>
      <c r="AV200"/>
      <c r="AW200"/>
      <c r="AX200"/>
      <c r="AY200"/>
      <c r="AZ200"/>
      <c r="BA200"/>
      <c r="BB200"/>
      <c r="BC200"/>
    </row>
    <row r="201">
      <c r="A201" t="s">
        <v>465</v>
      </c>
      <c r="B201">
        <v>2013</v>
      </c>
      <c r="C201" t="s">
        <v>471</v>
      </c>
      <c r="D201">
        <v>67</v>
      </c>
      <c r="E201" t="s">
        <v>163</v>
      </c>
      <c r="F201" t="s">
        <v>173</v>
      </c>
      <c r="G201" t="s">
        <v>196</v>
      </c>
      <c r="H201">
        <v>0.1081776548407764</v>
      </c>
      <c r="I201">
        <v>0.048629596819486101</v>
      </c>
      <c r="J201">
        <v>0.11414365126065799</v>
      </c>
      <c r="K201">
        <v>0.191006367303166</v>
      </c>
      <c r="L201">
        <v>0.095424206326259295</v>
      </c>
      <c r="M201">
        <v>0</v>
      </c>
      <c r="N201">
        <v>0.20314586136980939</v>
      </c>
      <c r="O201">
        <v>0.33971094995652651</v>
      </c>
      <c r="P201">
        <v>0</v>
      </c>
      <c r="Q201">
        <v>0.16971723826337701</v>
      </c>
      <c r="R201">
        <v>0.21064705133076661</v>
      </c>
      <c r="S201">
        <v>0.036254780867112903</v>
      </c>
      <c r="T201">
        <v>0.11064202900093301</v>
      </c>
      <c r="U201">
        <v>0</v>
      </c>
      <c r="V201">
        <v>0</v>
      </c>
      <c r="W201" t="s">
        <v>157</v>
      </c>
      <c r="X201" t="s">
        <v>158</v>
      </c>
      <c r="Y201" t="s">
        <v>159</v>
      </c>
      <c r="Z201" t="s">
        <v>160</v>
      </c>
      <c r="AA201" t="s">
        <v>161</v>
      </c>
      <c r="AB201" t="s">
        <v>196</v>
      </c>
      <c r="AC201">
        <v>0</v>
      </c>
      <c r="AD201">
        <v>0</v>
      </c>
      <c r="AE201">
        <v>0.1695024505337436</v>
      </c>
      <c r="AF201">
        <v>0.49189826454615287</v>
      </c>
      <c r="AG201">
        <v>0</v>
      </c>
      <c r="AH201"/>
      <c r="AI201"/>
      <c r="AJ201"/>
      <c r="AK201"/>
      <c r="AL201"/>
      <c r="AM201"/>
      <c r="AN201"/>
      <c r="AO201"/>
      <c r="AP201"/>
      <c r="AQ201"/>
      <c r="AR201"/>
      <c r="AS201"/>
      <c r="AT201"/>
      <c r="AU201"/>
      <c r="AV201"/>
      <c r="AW201"/>
      <c r="AX201"/>
      <c r="AY201"/>
      <c r="AZ201"/>
      <c r="BA201"/>
      <c r="BB201"/>
      <c r="BC201"/>
    </row>
    <row r="202">
      <c r="A202" t="s">
        <v>465</v>
      </c>
      <c r="B202">
        <v>2013</v>
      </c>
      <c r="C202" t="s">
        <v>471</v>
      </c>
      <c r="D202">
        <v>68</v>
      </c>
      <c r="E202" t="s">
        <v>163</v>
      </c>
      <c r="F202" t="s">
        <v>174</v>
      </c>
      <c r="G202" t="s">
        <v>196</v>
      </c>
      <c r="H202">
        <v>0</v>
      </c>
      <c r="I202">
        <v>0.029824339371620399</v>
      </c>
      <c r="J202">
        <v>0.69826733462799617</v>
      </c>
      <c r="K202">
        <v>1.599519606638284</v>
      </c>
      <c r="L202">
        <v>1.4472267980228499</v>
      </c>
      <c r="M202">
        <v>0.55009210317114421</v>
      </c>
      <c r="N202">
        <v>0.7465115759063603</v>
      </c>
      <c r="O202">
        <v>2.0286727586323532</v>
      </c>
      <c r="P202">
        <v>2.1521037441631421</v>
      </c>
      <c r="Q202">
        <v>1.241332737638267</v>
      </c>
      <c r="R202">
        <v>0</v>
      </c>
      <c r="S202">
        <v>0</v>
      </c>
      <c r="T202">
        <v>0</v>
      </c>
      <c r="U202">
        <v>0</v>
      </c>
      <c r="V202">
        <v>0</v>
      </c>
      <c r="W202" t="s">
        <v>157</v>
      </c>
      <c r="X202" t="s">
        <v>158</v>
      </c>
      <c r="Y202" t="s">
        <v>159</v>
      </c>
      <c r="Z202" t="s">
        <v>160</v>
      </c>
      <c r="AA202" t="s">
        <v>161</v>
      </c>
      <c r="AB202" t="s">
        <v>196</v>
      </c>
      <c r="AC202">
        <v>0.014211769036252099</v>
      </c>
      <c r="AD202">
        <v>0.093662315564308707</v>
      </c>
      <c r="AE202">
        <v>1.5667650279948899</v>
      </c>
      <c r="AF202">
        <v>0</v>
      </c>
      <c r="AG202">
        <v>0.017263114985785599</v>
      </c>
      <c r="AH202"/>
      <c r="AI202"/>
      <c r="AJ202"/>
      <c r="AK202"/>
      <c r="AL202"/>
      <c r="AM202"/>
      <c r="AN202"/>
      <c r="AO202"/>
      <c r="AP202"/>
      <c r="AQ202"/>
      <c r="AR202"/>
      <c r="AS202"/>
      <c r="AT202"/>
      <c r="AU202"/>
      <c r="AV202"/>
      <c r="AW202"/>
      <c r="AX202"/>
      <c r="AY202"/>
      <c r="AZ202"/>
      <c r="BA202"/>
      <c r="BB202"/>
      <c r="BC202"/>
    </row>
    <row r="203">
      <c r="A203" t="s">
        <v>465</v>
      </c>
      <c r="B203">
        <v>2013</v>
      </c>
      <c r="C203" t="s">
        <v>471</v>
      </c>
      <c r="D203">
        <v>69</v>
      </c>
      <c r="E203" t="s">
        <v>163</v>
      </c>
      <c r="F203" t="s">
        <v>175</v>
      </c>
      <c r="G203" t="s">
        <v>196</v>
      </c>
      <c r="H203">
        <v>0.49199133276858747</v>
      </c>
      <c r="I203">
        <v>0.3395861796753864</v>
      </c>
      <c r="J203">
        <v>1.7235193837969389</v>
      </c>
      <c r="K203">
        <v>3.0373441195726558</v>
      </c>
      <c r="L203">
        <v>3.7994246889766279</v>
      </c>
      <c r="M203">
        <v>0.88779670046285875</v>
      </c>
      <c r="N203">
        <v>2.4732240257438458</v>
      </c>
      <c r="O203">
        <v>4.3600296410986363</v>
      </c>
      <c r="P203">
        <v>4.827317316559693</v>
      </c>
      <c r="Q203">
        <v>2.8799680268121608</v>
      </c>
      <c r="R203">
        <v>0.037958777015914401</v>
      </c>
      <c r="S203">
        <v>0.8386043634949214</v>
      </c>
      <c r="T203">
        <v>0.041893888227968801</v>
      </c>
      <c r="U203">
        <v>0.7347005193612971</v>
      </c>
      <c r="V203">
        <v>0</v>
      </c>
      <c r="W203" t="s">
        <v>157</v>
      </c>
      <c r="X203" t="s">
        <v>158</v>
      </c>
      <c r="Y203" t="s">
        <v>159</v>
      </c>
      <c r="Z203" t="s">
        <v>160</v>
      </c>
      <c r="AA203" t="s">
        <v>161</v>
      </c>
      <c r="AB203" t="s">
        <v>196</v>
      </c>
      <c r="AC203">
        <v>0.34804541357773422</v>
      </c>
      <c r="AD203">
        <v>0.2069987746465988</v>
      </c>
      <c r="AE203">
        <v>3.585491733947586</v>
      </c>
      <c r="AF203">
        <v>0.080211745856484995</v>
      </c>
      <c r="AG203">
        <v>0.78814166994820367</v>
      </c>
      <c r="AH203"/>
      <c r="AI203"/>
      <c r="AJ203"/>
      <c r="AK203"/>
      <c r="AL203"/>
      <c r="AM203"/>
      <c r="AN203"/>
      <c r="AO203"/>
      <c r="AP203"/>
      <c r="AQ203"/>
      <c r="AR203"/>
      <c r="AS203"/>
      <c r="AT203"/>
      <c r="AU203"/>
      <c r="AV203"/>
      <c r="AW203"/>
      <c r="AX203"/>
      <c r="AY203"/>
      <c r="AZ203"/>
      <c r="BA203"/>
      <c r="BB203"/>
      <c r="BC203"/>
    </row>
    <row r="204">
      <c r="A204" t="s">
        <v>465</v>
      </c>
      <c r="B204">
        <v>2013</v>
      </c>
      <c r="C204" t="s">
        <v>471</v>
      </c>
      <c r="D204">
        <v>70</v>
      </c>
      <c r="E204" t="s">
        <v>163</v>
      </c>
      <c r="F204" t="s">
        <v>176</v>
      </c>
      <c r="G204" t="s">
        <v>196</v>
      </c>
      <c r="H204">
        <v>0.0082774333466163006</v>
      </c>
      <c r="I204">
        <v>0.091796761138902602</v>
      </c>
      <c r="J204">
        <v>0.38831510827765758</v>
      </c>
      <c r="K204">
        <v>3.3606796758980551</v>
      </c>
      <c r="L204">
        <v>9.9938866838255844</v>
      </c>
      <c r="M204">
        <v>0.0147613233839718</v>
      </c>
      <c r="N204">
        <v>1.458301155615739</v>
      </c>
      <c r="O204">
        <v>3.3189208115601501</v>
      </c>
      <c r="P204">
        <v>6.4522697160771951</v>
      </c>
      <c r="Q204">
        <v>13.105962947259361</v>
      </c>
      <c r="R204">
        <v>0</v>
      </c>
      <c r="S204">
        <v>0</v>
      </c>
      <c r="T204">
        <v>0.0177043496288894</v>
      </c>
      <c r="U204">
        <v>0.19218960693892109</v>
      </c>
      <c r="V204">
        <v>0.15261952672850251</v>
      </c>
      <c r="W204" t="s">
        <v>157</v>
      </c>
      <c r="X204" t="s">
        <v>158</v>
      </c>
      <c r="Y204" t="s">
        <v>159</v>
      </c>
      <c r="Z204" t="s">
        <v>160</v>
      </c>
      <c r="AA204" t="s">
        <v>161</v>
      </c>
      <c r="AB204" t="s">
        <v>196</v>
      </c>
      <c r="AC204">
        <v>0.16495353940885871</v>
      </c>
      <c r="AD204">
        <v>0.020890900687753299</v>
      </c>
      <c r="AE204">
        <v>5.7112995017782016</v>
      </c>
      <c r="AF204">
        <v>0.1059085643240967</v>
      </c>
      <c r="AG204">
        <v>0.18604547537063931</v>
      </c>
      <c r="AH204"/>
      <c r="AI204"/>
      <c r="AJ204"/>
      <c r="AK204"/>
      <c r="AL204"/>
      <c r="AM204"/>
      <c r="AN204"/>
      <c r="AO204"/>
      <c r="AP204"/>
      <c r="AQ204"/>
      <c r="AR204"/>
      <c r="AS204"/>
      <c r="AT204"/>
      <c r="AU204"/>
      <c r="AV204"/>
      <c r="AW204"/>
      <c r="AX204"/>
      <c r="AY204"/>
      <c r="AZ204"/>
      <c r="BA204"/>
      <c r="BB204"/>
      <c r="BC204"/>
    </row>
    <row r="205">
      <c r="A205" t="s">
        <v>465</v>
      </c>
      <c r="B205">
        <v>2013</v>
      </c>
      <c r="C205" t="s">
        <v>471</v>
      </c>
      <c r="D205">
        <v>122</v>
      </c>
      <c r="E205" t="s">
        <v>18</v>
      </c>
      <c r="F205" t="s">
        <v>14</v>
      </c>
      <c r="G205" t="s">
        <v>487</v>
      </c>
      <c r="H205">
        <v>14.734589672181681</v>
      </c>
      <c r="I205">
        <v>18.471264687367821</v>
      </c>
      <c r="J205">
        <v>39.356922940024283</v>
      </c>
      <c r="K205">
        <v>59.847210257681013</v>
      </c>
      <c r="L205">
        <v>78.250206805678019</v>
      </c>
      <c r="M205">
        <v>25.07137081742772</v>
      </c>
      <c r="N205">
        <v>49.822846703538801</v>
      </c>
      <c r="O205">
        <v>61.141754393942193</v>
      </c>
      <c r="P205">
        <v>66.32169692141153</v>
      </c>
      <c r="Q205">
        <v>88.703888215666026</v>
      </c>
      <c r="R205">
        <v>12.94308621607245</v>
      </c>
      <c r="S205">
        <v>15.18842673453406</v>
      </c>
      <c r="T205">
        <v>16.306654194002309</v>
      </c>
      <c r="U205">
        <v>21.43095394629459</v>
      </c>
      <c r="V205">
        <v>41.713951939309659</v>
      </c>
      <c r="W205" t="s">
        <v>157</v>
      </c>
      <c r="X205" t="s">
        <v>158</v>
      </c>
      <c r="Y205" t="s">
        <v>159</v>
      </c>
      <c r="Z205" t="s">
        <v>160</v>
      </c>
      <c r="AA205" t="s">
        <v>161</v>
      </c>
      <c r="AB205" t="s">
        <v>196</v>
      </c>
      <c r="AC205">
        <v>27.151349954447991</v>
      </c>
      <c r="AD205">
        <v>23.73779700459821</v>
      </c>
      <c r="AE205">
        <v>59.115752636841073</v>
      </c>
      <c r="AF205">
        <v>22.94554548438169</v>
      </c>
      <c r="AG205">
        <v>33.754084263320003</v>
      </c>
      <c r="AH205"/>
      <c r="AI205">
        <v>1380.476458000001</v>
      </c>
      <c r="AJ205">
        <v>1731.147130000003</v>
      </c>
      <c r="AK205">
        <v>3690.3771609999999</v>
      </c>
      <c r="AL205">
        <v>5607.2048480000012</v>
      </c>
      <c r="AM205">
        <v>7333.9090050000004</v>
      </c>
      <c r="AN205">
        <v>1319.8593310000019</v>
      </c>
      <c r="AO205">
        <v>2622.489727000001</v>
      </c>
      <c r="AP205">
        <v>3219.3405929999999</v>
      </c>
      <c r="AQ205">
        <v>3488.4266820000021</v>
      </c>
      <c r="AR205">
        <v>4674.3936200000026</v>
      </c>
      <c r="AS205">
        <v>531.56776700000023</v>
      </c>
      <c r="AT205">
        <v>623.59771399999988</v>
      </c>
      <c r="AU205">
        <v>670.33356800000013</v>
      </c>
      <c r="AV205">
        <v>879.95658299999934</v>
      </c>
      <c r="AW205">
        <v>1713.149016999999</v>
      </c>
      <c r="AX205">
        <v>3748.8695190000049</v>
      </c>
      <c r="AY205">
        <v>1085.6795720000009</v>
      </c>
      <c r="AZ205">
        <v>13096.15841399996</v>
      </c>
      <c r="BA205">
        <v>684.70752200000004</v>
      </c>
      <c r="BB205">
        <v>1127.6995750000001</v>
      </c>
      <c r="BC205"/>
    </row>
    <row r="206">
      <c r="A206" t="s">
        <v>465</v>
      </c>
      <c r="B206">
        <v>2013</v>
      </c>
      <c r="C206" t="s">
        <v>471</v>
      </c>
      <c r="D206">
        <v>123</v>
      </c>
      <c r="E206" t="s">
        <v>18</v>
      </c>
      <c r="F206" t="s">
        <v>51</v>
      </c>
      <c r="G206" t="s">
        <v>196</v>
      </c>
      <c r="H206">
        <v>85.265410327818657</v>
      </c>
      <c r="I206">
        <v>81.52873531263235</v>
      </c>
      <c r="J206">
        <v>60.6430770599761</v>
      </c>
      <c r="K206">
        <v>40.152789742319086</v>
      </c>
      <c r="L206">
        <v>21.749793194322141</v>
      </c>
      <c r="M206">
        <v>74.928629182572507</v>
      </c>
      <c r="N206">
        <v>50.177153296461213</v>
      </c>
      <c r="O206">
        <v>38.858245606057771</v>
      </c>
      <c r="P206">
        <v>33.678303078588563</v>
      </c>
      <c r="Q206">
        <v>11.29611178433403</v>
      </c>
      <c r="R206">
        <v>87.056913783927484</v>
      </c>
      <c r="S206">
        <v>84.811573265465867</v>
      </c>
      <c r="T206">
        <v>83.693345805997538</v>
      </c>
      <c r="U206">
        <v>78.569046053705378</v>
      </c>
      <c r="V206">
        <v>58.28604806069022</v>
      </c>
      <c r="W206" t="s">
        <v>157</v>
      </c>
      <c r="X206" t="s">
        <v>158</v>
      </c>
      <c r="Y206" t="s">
        <v>159</v>
      </c>
      <c r="Z206" t="s">
        <v>160</v>
      </c>
      <c r="AA206" t="s">
        <v>161</v>
      </c>
      <c r="AB206" t="s">
        <v>196</v>
      </c>
      <c r="AC206">
        <v>72.848650045551963</v>
      </c>
      <c r="AD206">
        <v>76.262202995401722</v>
      </c>
      <c r="AE206">
        <v>40.884247363158757</v>
      </c>
      <c r="AF206">
        <v>77.054454515618048</v>
      </c>
      <c r="AG206">
        <v>66.245915736680033</v>
      </c>
      <c r="AH206"/>
      <c r="AI206">
        <v>7988.4743490000146</v>
      </c>
      <c r="AJ206">
        <v>7640.9622480000162</v>
      </c>
      <c r="AK206">
        <v>5686.3141180000184</v>
      </c>
      <c r="AL206">
        <v>3761.995193000002</v>
      </c>
      <c r="AM206">
        <v>2038.473899000001</v>
      </c>
      <c r="AN206">
        <v>3944.548988000005</v>
      </c>
      <c r="AO206">
        <v>2641.139111</v>
      </c>
      <c r="AP206">
        <v>2046.031042000001</v>
      </c>
      <c r="AQ206">
        <v>1771.430716000001</v>
      </c>
      <c r="AR206">
        <v>595.26672300000007</v>
      </c>
      <c r="AS206">
        <v>3575.3952720000061</v>
      </c>
      <c r="AT206">
        <v>3482.1449340000058</v>
      </c>
      <c r="AU206">
        <v>3440.4641470000029</v>
      </c>
      <c r="AV206">
        <v>3226.0509480000069</v>
      </c>
      <c r="AW206">
        <v>2393.747926</v>
      </c>
      <c r="AX206">
        <v>10058.43481499999</v>
      </c>
      <c r="AY206">
        <v>3487.9528160000082</v>
      </c>
      <c r="AZ206">
        <v>9057.2572659999969</v>
      </c>
      <c r="BA206">
        <v>2299.3467139999989</v>
      </c>
      <c r="BB206">
        <v>2213.228196000005</v>
      </c>
      <c r="BC206"/>
    </row>
    <row r="207">
      <c r="A207" t="s">
        <v>465</v>
      </c>
      <c r="B207">
        <v>2013</v>
      </c>
      <c r="C207" t="s">
        <v>471</v>
      </c>
      <c r="D207">
        <v>124</v>
      </c>
      <c r="E207" t="s">
        <v>50</v>
      </c>
      <c r="F207" t="s">
        <v>15</v>
      </c>
      <c r="G207" t="s">
        <v>488</v>
      </c>
      <c r="H207">
        <v>2.454646560159107</v>
      </c>
      <c r="I207">
        <v>3.2159411671898042</v>
      </c>
      <c r="J207">
        <v>8.1404284290152304</v>
      </c>
      <c r="K207">
        <v>16.129875612214089</v>
      </c>
      <c r="L207">
        <v>54.805764004880487</v>
      </c>
      <c r="M207">
        <v>4.102919223048616</v>
      </c>
      <c r="N207">
        <v>10.325511804257649</v>
      </c>
      <c r="O207">
        <v>13.90546862629828</v>
      </c>
      <c r="P207">
        <v>30.101747314200519</v>
      </c>
      <c r="Q207">
        <v>72.904101724569188</v>
      </c>
      <c r="R207">
        <v>1.8644612886178891</v>
      </c>
      <c r="S207">
        <v>2.8322943732638879</v>
      </c>
      <c r="T207">
        <v>2.5065763908550718</v>
      </c>
      <c r="U207">
        <v>4.2660753404225966</v>
      </c>
      <c r="V207">
        <v>13.50995625691119</v>
      </c>
      <c r="W207" t="s">
        <v>157</v>
      </c>
      <c r="X207" t="s">
        <v>158</v>
      </c>
      <c r="Y207" t="s">
        <v>159</v>
      </c>
      <c r="Z207" t="s">
        <v>160</v>
      </c>
      <c r="AA207" t="s">
        <v>161</v>
      </c>
      <c r="AB207" t="s">
        <v>196</v>
      </c>
      <c r="AC207">
        <v>9.0856152906922851</v>
      </c>
      <c r="AD207">
        <v>2.483200317935121</v>
      </c>
      <c r="AE207">
        <v>27.441865996004061</v>
      </c>
      <c r="AF207">
        <v>5.2691737479264926</v>
      </c>
      <c r="AG207">
        <v>10.17774221992426</v>
      </c>
      <c r="AH207"/>
      <c r="AI207">
        <v>229.9563600000001</v>
      </c>
      <c r="AJ207">
        <v>301.35490099999998</v>
      </c>
      <c r="AK207">
        <v>763.1161249999999</v>
      </c>
      <c r="AL207">
        <v>1508.1297950000001</v>
      </c>
      <c r="AM207">
        <v>5136.6060559999987</v>
      </c>
      <c r="AN207">
        <v>215.93970400000001</v>
      </c>
      <c r="AO207">
        <v>543.49661700000013</v>
      </c>
      <c r="AP207">
        <v>730.79459799999961</v>
      </c>
      <c r="AQ207">
        <v>1582.4338249999989</v>
      </c>
      <c r="AR207">
        <v>3841.798537000001</v>
      </c>
      <c r="AS207">
        <v>76.572735999999978</v>
      </c>
      <c r="AT207">
        <v>116.28671799999999</v>
      </c>
      <c r="AU207">
        <v>103.040285</v>
      </c>
      <c r="AV207">
        <v>175.122578</v>
      </c>
      <c r="AW207">
        <v>553.67763900000034</v>
      </c>
      <c r="AX207">
        <v>1254.3874080000001</v>
      </c>
      <c r="AY207">
        <v>113.57245399999999</v>
      </c>
      <c r="AZ207">
        <v>6074.2262799999953</v>
      </c>
      <c r="BA207">
        <v>157.08180999999999</v>
      </c>
      <c r="BB207">
        <v>339.89528500000017</v>
      </c>
      <c r="BC207"/>
    </row>
    <row r="208">
      <c r="A208" t="s">
        <v>465</v>
      </c>
      <c r="B208">
        <v>2013</v>
      </c>
      <c r="C208" t="s">
        <v>471</v>
      </c>
      <c r="D208">
        <v>125</v>
      </c>
      <c r="E208" t="s">
        <v>50</v>
      </c>
      <c r="F208" t="s">
        <v>16</v>
      </c>
      <c r="G208" t="s">
        <v>489</v>
      </c>
      <c r="H208">
        <v>12.273169266756611</v>
      </c>
      <c r="I208">
        <v>15.242710181286681</v>
      </c>
      <c r="J208">
        <v>31.201656496162151</v>
      </c>
      <c r="K208">
        <v>43.634519522730372</v>
      </c>
      <c r="L208">
        <v>23.444442800797489</v>
      </c>
      <c r="M208">
        <v>20.949465450396438</v>
      </c>
      <c r="N208">
        <v>39.497334899281192</v>
      </c>
      <c r="O208">
        <v>47.162907438841387</v>
      </c>
      <c r="P208">
        <v>36.201323970536912</v>
      </c>
      <c r="Q208">
        <v>15.799786491096819</v>
      </c>
      <c r="R208">
        <v>11.07862492745455</v>
      </c>
      <c r="S208">
        <v>12.356132361270181</v>
      </c>
      <c r="T208">
        <v>13.800077803147239</v>
      </c>
      <c r="U208">
        <v>17.145677767678752</v>
      </c>
      <c r="V208">
        <v>28.081635145009422</v>
      </c>
      <c r="W208" t="s">
        <v>157</v>
      </c>
      <c r="X208" t="s">
        <v>158</v>
      </c>
      <c r="Y208" t="s">
        <v>159</v>
      </c>
      <c r="Z208" t="s">
        <v>160</v>
      </c>
      <c r="AA208" t="s">
        <v>161</v>
      </c>
      <c r="AB208" t="s">
        <v>196</v>
      </c>
      <c r="AC208">
        <v>18.060441363923321</v>
      </c>
      <c r="AD208">
        <v>21.254596686663081</v>
      </c>
      <c r="AE208">
        <v>31.639664930284319</v>
      </c>
      <c r="AF208">
        <v>17.601225168473309</v>
      </c>
      <c r="AG208">
        <v>23.54988788604782</v>
      </c>
      <c r="AH208"/>
      <c r="AI208">
        <v>1149.775848</v>
      </c>
      <c r="AJ208">
        <v>1428.3424910000019</v>
      </c>
      <c r="AK208">
        <v>2924.9673290000001</v>
      </c>
      <c r="AL208">
        <v>4079.7908530000032</v>
      </c>
      <c r="AM208">
        <v>2197.302948999999</v>
      </c>
      <c r="AN208">
        <v>1102.586018000002</v>
      </c>
      <c r="AO208">
        <v>2078.9931100000031</v>
      </c>
      <c r="AP208">
        <v>2478.6218220000001</v>
      </c>
      <c r="AQ208">
        <v>1903.0855240000001</v>
      </c>
      <c r="AR208">
        <v>832.59508300000016</v>
      </c>
      <c r="AS208">
        <v>454.99503099999998</v>
      </c>
      <c r="AT208">
        <v>507.3109960000001</v>
      </c>
      <c r="AU208">
        <v>567.2932830000002</v>
      </c>
      <c r="AV208">
        <v>703.83081699999957</v>
      </c>
      <c r="AW208">
        <v>1150.8677860000009</v>
      </c>
      <c r="AX208">
        <v>2493.4789230000029</v>
      </c>
      <c r="AY208">
        <v>972.10711800000001</v>
      </c>
      <c r="AZ208">
        <v>7003.4043689999953</v>
      </c>
      <c r="BA208">
        <v>524.7183789999998</v>
      </c>
      <c r="BB208">
        <v>786.47068099999899</v>
      </c>
      <c r="BC208"/>
    </row>
    <row r="209">
      <c r="A209" t="s">
        <v>465</v>
      </c>
      <c r="B209">
        <v>2013</v>
      </c>
      <c r="C209" t="s">
        <v>471</v>
      </c>
      <c r="D209">
        <v>126</v>
      </c>
      <c r="E209" t="s">
        <v>50</v>
      </c>
      <c r="F209" t="s">
        <v>22</v>
      </c>
      <c r="G209" t="s">
        <v>490</v>
      </c>
      <c r="H209">
        <v>7.6229973651295264</v>
      </c>
      <c r="I209">
        <v>7.8712544509833382</v>
      </c>
      <c r="J209">
        <v>12.686109724555671</v>
      </c>
      <c r="K209">
        <v>21.83858914586353</v>
      </c>
      <c r="L209">
        <v>14.329686364252311</v>
      </c>
      <c r="M209">
        <v>11.428083775006881</v>
      </c>
      <c r="N209">
        <v>17.91486155316181</v>
      </c>
      <c r="O209">
        <v>22.002881226785991</v>
      </c>
      <c r="P209">
        <v>23.710149337323049</v>
      </c>
      <c r="Q209">
        <v>9.8141866711958556</v>
      </c>
      <c r="R209">
        <v>7.2738022028252134</v>
      </c>
      <c r="S209">
        <v>6.5989046861467893</v>
      </c>
      <c r="T209">
        <v>7.5183128294601396</v>
      </c>
      <c r="U209">
        <v>8.1275160297680422</v>
      </c>
      <c r="V209">
        <v>8.5190713084218128</v>
      </c>
      <c r="W209" t="s">
        <v>157</v>
      </c>
      <c r="X209" t="s">
        <v>158</v>
      </c>
      <c r="Y209" t="s">
        <v>159</v>
      </c>
      <c r="Z209" t="s">
        <v>160</v>
      </c>
      <c r="AA209" t="s">
        <v>161</v>
      </c>
      <c r="AB209" t="s">
        <v>196</v>
      </c>
      <c r="AC209">
        <v>10.32389883377965</v>
      </c>
      <c r="AD209">
        <v>7.9859533083225802</v>
      </c>
      <c r="AE209">
        <v>14.85295598344576</v>
      </c>
      <c r="AF209">
        <v>13.61234304125129</v>
      </c>
      <c r="AG209">
        <v>16.223825642200879</v>
      </c>
      <c r="AH209"/>
      <c r="AI209">
        <v>714.13813900000036</v>
      </c>
      <c r="AJ209">
        <v>737.58846399999948</v>
      </c>
      <c r="AK209">
        <v>1189.2463620000001</v>
      </c>
      <c r="AL209">
        <v>2041.8897059999999</v>
      </c>
      <c r="AM209">
        <v>1343.033075000001</v>
      </c>
      <c r="AN209">
        <v>601.46858699999973</v>
      </c>
      <c r="AO209">
        <v>942.97181899999975</v>
      </c>
      <c r="AP209">
        <v>1156.3498629999999</v>
      </c>
      <c r="AQ209">
        <v>1246.430711</v>
      </c>
      <c r="AR209">
        <v>517.17430299999978</v>
      </c>
      <c r="AS209">
        <v>298.73236800000001</v>
      </c>
      <c r="AT209">
        <v>270.93404399999991</v>
      </c>
      <c r="AU209">
        <v>309.06263200000001</v>
      </c>
      <c r="AV209">
        <v>333.63488599999999</v>
      </c>
      <c r="AW209">
        <v>349.1365330000001</v>
      </c>
      <c r="AX209">
        <v>1425.348563</v>
      </c>
      <c r="AY209">
        <v>365.24814700000002</v>
      </c>
      <c r="AZ209">
        <v>3287.6851590000028</v>
      </c>
      <c r="BA209">
        <v>405.80394299999972</v>
      </c>
      <c r="BB209">
        <v>541.80993400000023</v>
      </c>
      <c r="BC209"/>
    </row>
    <row r="210">
      <c r="A210" t="s">
        <v>465</v>
      </c>
      <c r="B210">
        <v>2013</v>
      </c>
      <c r="C210" t="s">
        <v>471</v>
      </c>
      <c r="D210">
        <v>127</v>
      </c>
      <c r="E210" t="s">
        <v>50</v>
      </c>
      <c r="F210" t="s">
        <v>19</v>
      </c>
      <c r="G210" t="s">
        <v>491</v>
      </c>
      <c r="H210">
        <v>77.64918680795509</v>
      </c>
      <c r="I210">
        <v>73.670094200540319</v>
      </c>
      <c r="J210">
        <v>47.971805350267253</v>
      </c>
      <c r="K210">
        <v>18.39701571919208</v>
      </c>
      <c r="L210">
        <v>7.4201068300698267</v>
      </c>
      <c r="M210">
        <v>63.519531551548162</v>
      </c>
      <c r="N210">
        <v>32.262291743299393</v>
      </c>
      <c r="O210">
        <v>16.928742708074271</v>
      </c>
      <c r="P210">
        <v>9.9867793779395608</v>
      </c>
      <c r="Q210">
        <v>1.4819251131381701</v>
      </c>
      <c r="R210">
        <v>79.783111581102332</v>
      </c>
      <c r="S210">
        <v>78.212668579319072</v>
      </c>
      <c r="T210">
        <v>76.175032976537409</v>
      </c>
      <c r="U210">
        <v>70.460730862130532</v>
      </c>
      <c r="V210">
        <v>49.889337289657512</v>
      </c>
      <c r="W210" t="s">
        <v>157</v>
      </c>
      <c r="X210" t="s">
        <v>158</v>
      </c>
      <c r="Y210" t="s">
        <v>159</v>
      </c>
      <c r="Z210" t="s">
        <v>160</v>
      </c>
      <c r="AA210" t="s">
        <v>161</v>
      </c>
      <c r="AB210" t="s">
        <v>196</v>
      </c>
      <c r="AC210">
        <v>62.530044511604864</v>
      </c>
      <c r="AD210">
        <v>68.276249687079101</v>
      </c>
      <c r="AE210">
        <v>26.06551309026592</v>
      </c>
      <c r="AF210">
        <v>63.517258042348637</v>
      </c>
      <c r="AG210">
        <v>50.048544251826947</v>
      </c>
      <c r="AH210"/>
      <c r="AI210">
        <v>7274.3362100000168</v>
      </c>
      <c r="AJ210">
        <v>6903.3737840000158</v>
      </c>
      <c r="AK210">
        <v>4497.0677560000104</v>
      </c>
      <c r="AL210">
        <v>1720.105487</v>
      </c>
      <c r="AM210">
        <v>695.44082399999979</v>
      </c>
      <c r="AN210">
        <v>3343.0804009999988</v>
      </c>
      <c r="AO210">
        <v>1698.1672920000001</v>
      </c>
      <c r="AP210">
        <v>889.6811789999997</v>
      </c>
      <c r="AQ210">
        <v>525.0000050000001</v>
      </c>
      <c r="AR210">
        <v>78.092420000000004</v>
      </c>
      <c r="AS210">
        <v>3276.6629040000089</v>
      </c>
      <c r="AT210">
        <v>3211.2108900000062</v>
      </c>
      <c r="AU210">
        <v>3131.4015150000032</v>
      </c>
      <c r="AV210">
        <v>2892.4160620000061</v>
      </c>
      <c r="AW210">
        <v>2044.611392999999</v>
      </c>
      <c r="AX210">
        <v>8633.0862520000119</v>
      </c>
      <c r="AY210">
        <v>3122.704669000007</v>
      </c>
      <c r="AZ210">
        <v>5769.5721070000127</v>
      </c>
      <c r="BA210">
        <v>1893.5427709999999</v>
      </c>
      <c r="BB210">
        <v>1671.418262000002</v>
      </c>
      <c r="BC210"/>
    </row>
    <row r="211">
      <c r="A211" t="s">
        <v>465</v>
      </c>
      <c r="B211">
        <v>2013</v>
      </c>
      <c r="C211" t="s">
        <v>471</v>
      </c>
      <c r="D211">
        <v>128</v>
      </c>
      <c r="E211" t="s">
        <v>177</v>
      </c>
      <c r="F211" t="s">
        <v>49</v>
      </c>
      <c r="G211" t="s">
        <v>492</v>
      </c>
      <c r="H211">
        <v>83.333261435323308</v>
      </c>
      <c r="I211">
        <v>82.577594069702997</v>
      </c>
      <c r="J211">
        <v>79.308599316744193</v>
      </c>
      <c r="K211">
        <v>73.010894570598808</v>
      </c>
      <c r="L211">
        <v>29.960870083088789</v>
      </c>
      <c r="M211">
        <v>83.622640013995849</v>
      </c>
      <c r="N211">
        <v>79.275548292738918</v>
      </c>
      <c r="O211">
        <v>77.229673486870226</v>
      </c>
      <c r="P211">
        <v>54.599769315467917</v>
      </c>
      <c r="Q211">
        <v>17.811830810260261</v>
      </c>
      <c r="R211">
        <v>85.594924908229018</v>
      </c>
      <c r="S211">
        <v>81.352286034839466</v>
      </c>
      <c r="T211">
        <v>84.628505878434552</v>
      </c>
      <c r="U211">
        <v>80.076010969842159</v>
      </c>
      <c r="V211">
        <v>67.51757794897145</v>
      </c>
      <c r="W211" t="s">
        <v>157</v>
      </c>
      <c r="X211" t="s">
        <v>158</v>
      </c>
      <c r="Y211" t="s">
        <v>159</v>
      </c>
      <c r="Z211" t="s">
        <v>160</v>
      </c>
      <c r="AA211" t="s">
        <v>161</v>
      </c>
      <c r="AB211" t="s">
        <v>196</v>
      </c>
      <c r="AC211">
        <v>66.530625769001034</v>
      </c>
      <c r="AD211">
        <v>89.53904476706866</v>
      </c>
      <c r="AE211">
        <v>53.552547529208148</v>
      </c>
      <c r="AF211">
        <v>76.960726539194283</v>
      </c>
      <c r="AG211">
        <v>69.823725568781867</v>
      </c>
      <c r="AH211"/>
      <c r="AI211"/>
      <c r="AJ211"/>
      <c r="AK211"/>
      <c r="AL211"/>
      <c r="AM211"/>
      <c r="AN211"/>
      <c r="AO211"/>
      <c r="AP211"/>
      <c r="AQ211"/>
      <c r="AR211"/>
      <c r="AS211"/>
      <c r="AT211"/>
      <c r="AU211"/>
      <c r="AV211"/>
      <c r="AW211"/>
      <c r="AX211"/>
      <c r="AY211"/>
      <c r="AZ211"/>
      <c r="BA211"/>
      <c r="BB211"/>
      <c r="BC211"/>
    </row>
    <row r="212">
      <c r="A212" t="s">
        <v>465</v>
      </c>
      <c r="B212">
        <v>2013</v>
      </c>
      <c r="C212" t="s">
        <v>471</v>
      </c>
      <c r="D212">
        <v>129</v>
      </c>
      <c r="E212" t="s">
        <v>177</v>
      </c>
      <c r="F212" t="s">
        <v>48</v>
      </c>
      <c r="G212" t="s">
        <v>196</v>
      </c>
      <c r="H212">
        <v>16.666738564676589</v>
      </c>
      <c r="I212">
        <v>17.422405930296939</v>
      </c>
      <c r="J212">
        <v>20.6914006832558</v>
      </c>
      <c r="K212">
        <v>26.989105429401221</v>
      </c>
      <c r="L212">
        <v>70.039129916911179</v>
      </c>
      <c r="M212">
        <v>16.377359986004102</v>
      </c>
      <c r="N212">
        <v>20.724451707261149</v>
      </c>
      <c r="O212">
        <v>22.770326513129749</v>
      </c>
      <c r="P212">
        <v>45.400230684532012</v>
      </c>
      <c r="Q212">
        <v>82.18816918973971</v>
      </c>
      <c r="R212">
        <v>14.40507509177093</v>
      </c>
      <c r="S212">
        <v>18.64771396516057</v>
      </c>
      <c r="T212">
        <v>15.371494121565449</v>
      </c>
      <c r="U212">
        <v>19.92398903015787</v>
      </c>
      <c r="V212">
        <v>32.482422051028678</v>
      </c>
      <c r="W212" t="s">
        <v>157</v>
      </c>
      <c r="X212" t="s">
        <v>158</v>
      </c>
      <c r="Y212" t="s">
        <v>159</v>
      </c>
      <c r="Z212" t="s">
        <v>160</v>
      </c>
      <c r="AA212" t="s">
        <v>161</v>
      </c>
      <c r="AB212" t="s">
        <v>196</v>
      </c>
      <c r="AC212">
        <v>33.469374230998923</v>
      </c>
      <c r="AD212">
        <v>10.46095523293128</v>
      </c>
      <c r="AE212">
        <v>46.447452470792093</v>
      </c>
      <c r="AF212">
        <v>23.039273460805688</v>
      </c>
      <c r="AG212">
        <v>30.176274431218051</v>
      </c>
      <c r="AH212"/>
      <c r="AI212"/>
      <c r="AJ212"/>
      <c r="AK212"/>
      <c r="AL212"/>
      <c r="AM212"/>
      <c r="AN212"/>
      <c r="AO212"/>
      <c r="AP212"/>
      <c r="AQ212"/>
      <c r="AR212"/>
      <c r="AS212"/>
      <c r="AT212"/>
      <c r="AU212"/>
      <c r="AV212"/>
      <c r="AW212"/>
      <c r="AX212"/>
      <c r="AY212"/>
      <c r="AZ212"/>
      <c r="BA212"/>
      <c r="BB212"/>
      <c r="BC212"/>
    </row>
    <row r="213">
      <c r="A213" t="s">
        <v>465</v>
      </c>
      <c r="B213">
        <v>2013</v>
      </c>
      <c r="C213" t="s">
        <v>471</v>
      </c>
      <c r="D213">
        <v>135</v>
      </c>
      <c r="E213" t="s">
        <v>45</v>
      </c>
      <c r="F213" t="s">
        <v>44</v>
      </c>
      <c r="G213" t="s">
        <v>493</v>
      </c>
      <c r="H213">
        <v>0</v>
      </c>
      <c r="I213">
        <v>0</v>
      </c>
      <c r="J213">
        <v>0.25177343795964008</v>
      </c>
      <c r="K213">
        <v>1.5377196064715779</v>
      </c>
      <c r="L213">
        <v>3.143629331173134</v>
      </c>
      <c r="M213">
        <v>0</v>
      </c>
      <c r="N213">
        <v>0.80351757887378605</v>
      </c>
      <c r="O213">
        <v>1.205787575903936</v>
      </c>
      <c r="P213">
        <v>1.5164298186169201</v>
      </c>
      <c r="Q213">
        <v>5.1342929219223876</v>
      </c>
      <c r="R213">
        <v>0</v>
      </c>
      <c r="S213">
        <v>0</v>
      </c>
      <c r="T213">
        <v>0</v>
      </c>
      <c r="U213">
        <v>0</v>
      </c>
      <c r="V213">
        <v>0.1511554364805982</v>
      </c>
      <c r="W213" t="s">
        <v>157</v>
      </c>
      <c r="X213" t="s">
        <v>158</v>
      </c>
      <c r="Y213" t="s">
        <v>159</v>
      </c>
      <c r="Z213" t="s">
        <v>160</v>
      </c>
      <c r="AA213" t="s">
        <v>161</v>
      </c>
      <c r="AB213" t="s">
        <v>196</v>
      </c>
      <c r="AC213">
        <v>0.23939185521251069</v>
      </c>
      <c r="AD213">
        <v>0.079242879456362394</v>
      </c>
      <c r="AE213">
        <v>1.9134667905080369</v>
      </c>
      <c r="AF213">
        <v>0.058207051971289801</v>
      </c>
      <c r="AG213">
        <v>0</v>
      </c>
      <c r="AH213"/>
      <c r="AI213"/>
      <c r="AJ213"/>
      <c r="AK213"/>
      <c r="AL213"/>
      <c r="AM213"/>
      <c r="AN213"/>
      <c r="AO213"/>
      <c r="AP213"/>
      <c r="AQ213"/>
      <c r="AR213"/>
      <c r="AS213"/>
      <c r="AT213"/>
      <c r="AU213"/>
      <c r="AV213"/>
      <c r="AW213"/>
      <c r="AX213"/>
      <c r="AY213"/>
      <c r="AZ213"/>
      <c r="BA213"/>
      <c r="BB213"/>
      <c r="BC213"/>
    </row>
    <row r="214">
      <c r="A214" t="s">
        <v>465</v>
      </c>
      <c r="B214">
        <v>2013</v>
      </c>
      <c r="C214" t="s">
        <v>471</v>
      </c>
      <c r="D214">
        <v>136</v>
      </c>
      <c r="E214" t="s">
        <v>45</v>
      </c>
      <c r="F214" t="s">
        <v>43</v>
      </c>
      <c r="G214" t="s">
        <v>494</v>
      </c>
      <c r="H214">
        <v>0.048452735994817198</v>
      </c>
      <c r="I214">
        <v>0.20824291749959131</v>
      </c>
      <c r="J214">
        <v>4.7985134053382854</v>
      </c>
      <c r="K214">
        <v>16.76773726812565</v>
      </c>
      <c r="L214">
        <v>54.075175874824723</v>
      </c>
      <c r="M214">
        <v>1.374334219837708</v>
      </c>
      <c r="N214">
        <v>7.535918625879372</v>
      </c>
      <c r="O214">
        <v>16.189855704268808</v>
      </c>
      <c r="P214">
        <v>30.81670367368389</v>
      </c>
      <c r="Q214">
        <v>71.597951697434496</v>
      </c>
      <c r="R214">
        <v>0</v>
      </c>
      <c r="S214">
        <v>0.11056496690583591</v>
      </c>
      <c r="T214">
        <v>0.0974503801386878</v>
      </c>
      <c r="U214">
        <v>0.097564068496103107</v>
      </c>
      <c r="V214">
        <v>9.3800502264027674</v>
      </c>
      <c r="W214" t="s">
        <v>157</v>
      </c>
      <c r="X214" t="s">
        <v>158</v>
      </c>
      <c r="Y214" t="s">
        <v>159</v>
      </c>
      <c r="Z214" t="s">
        <v>160</v>
      </c>
      <c r="AA214" t="s">
        <v>161</v>
      </c>
      <c r="AB214" t="s">
        <v>196</v>
      </c>
      <c r="AC214">
        <v>2.401531660191476</v>
      </c>
      <c r="AD214">
        <v>1.8592002982815981</v>
      </c>
      <c r="AE214">
        <v>29.946768289954289</v>
      </c>
      <c r="AF214">
        <v>0.80282431569048551</v>
      </c>
      <c r="AG214">
        <v>1.1471332703648549</v>
      </c>
      <c r="AH214"/>
      <c r="AI214"/>
      <c r="AJ214"/>
      <c r="AK214"/>
      <c r="AL214"/>
      <c r="AM214"/>
      <c r="AN214"/>
      <c r="AO214"/>
      <c r="AP214"/>
      <c r="AQ214"/>
      <c r="AR214"/>
      <c r="AS214"/>
      <c r="AT214"/>
      <c r="AU214"/>
      <c r="AV214"/>
      <c r="AW214"/>
      <c r="AX214"/>
      <c r="AY214"/>
      <c r="AZ214"/>
      <c r="BA214"/>
      <c r="BB214"/>
      <c r="BC214"/>
    </row>
    <row r="215">
      <c r="A215" t="s">
        <v>465</v>
      </c>
      <c r="B215">
        <v>2013</v>
      </c>
      <c r="C215" t="s">
        <v>471</v>
      </c>
      <c r="D215">
        <v>137</v>
      </c>
      <c r="E215" t="s">
        <v>45</v>
      </c>
      <c r="F215" t="s">
        <v>42</v>
      </c>
      <c r="G215" t="s">
        <v>495</v>
      </c>
      <c r="H215">
        <v>14.686136936186861</v>
      </c>
      <c r="I215">
        <v>18.263021769868239</v>
      </c>
      <c r="J215">
        <v>34.306636096726358</v>
      </c>
      <c r="K215">
        <v>41.541753383083787</v>
      </c>
      <c r="L215">
        <v>21.03140159968012</v>
      </c>
      <c r="M215">
        <v>23.697036597589999</v>
      </c>
      <c r="N215">
        <v>41.483410498785702</v>
      </c>
      <c r="O215">
        <v>43.746111113769459</v>
      </c>
      <c r="P215">
        <v>33.988563429110677</v>
      </c>
      <c r="Q215">
        <v>11.971643596309111</v>
      </c>
      <c r="R215">
        <v>12.94308621607245</v>
      </c>
      <c r="S215">
        <v>15.077861767628219</v>
      </c>
      <c r="T215">
        <v>16.209203813863631</v>
      </c>
      <c r="U215">
        <v>21.333389877798481</v>
      </c>
      <c r="V215">
        <v>32.182746276426343</v>
      </c>
      <c r="W215" t="s">
        <v>157</v>
      </c>
      <c r="X215" t="s">
        <v>158</v>
      </c>
      <c r="Y215" t="s">
        <v>159</v>
      </c>
      <c r="Z215" t="s">
        <v>160</v>
      </c>
      <c r="AA215" t="s">
        <v>161</v>
      </c>
      <c r="AB215" t="s">
        <v>196</v>
      </c>
      <c r="AC215">
        <v>24.510426439043989</v>
      </c>
      <c r="AD215">
        <v>21.799353826860251</v>
      </c>
      <c r="AE215">
        <v>27.255517556378919</v>
      </c>
      <c r="AF215">
        <v>22.084514116719902</v>
      </c>
      <c r="AG215">
        <v>32.606950992955113</v>
      </c>
      <c r="AH215"/>
      <c r="AI215"/>
      <c r="AJ215"/>
      <c r="AK215"/>
      <c r="AL215"/>
      <c r="AM215"/>
      <c r="AN215"/>
      <c r="AO215"/>
      <c r="AP215"/>
      <c r="AQ215"/>
      <c r="AR215"/>
      <c r="AS215"/>
      <c r="AT215"/>
      <c r="AU215"/>
      <c r="AV215"/>
      <c r="AW215"/>
      <c r="AX215"/>
      <c r="AY215"/>
      <c r="AZ215"/>
      <c r="BA215"/>
      <c r="BB215"/>
      <c r="BC215"/>
    </row>
    <row r="216">
      <c r="A216" t="s">
        <v>465</v>
      </c>
      <c r="B216">
        <v>2013</v>
      </c>
      <c r="C216" t="s">
        <v>471</v>
      </c>
      <c r="D216">
        <v>138</v>
      </c>
      <c r="E216" t="s">
        <v>45</v>
      </c>
      <c r="F216" t="s">
        <v>41</v>
      </c>
      <c r="G216" t="s">
        <v>196</v>
      </c>
      <c r="H216">
        <v>7.6223918100459462</v>
      </c>
      <c r="I216">
        <v>7.8700368748513254</v>
      </c>
      <c r="J216">
        <v>12.683006474399271</v>
      </c>
      <c r="K216">
        <v>21.793639767158449</v>
      </c>
      <c r="L216">
        <v>14.329686364252311</v>
      </c>
      <c r="M216">
        <v>11.425188749687489</v>
      </c>
      <c r="N216">
        <v>17.91486155316181</v>
      </c>
      <c r="O216">
        <v>21.961410193983379</v>
      </c>
      <c r="P216">
        <v>23.69704379198458</v>
      </c>
      <c r="Q216">
        <v>9.8141866711958556</v>
      </c>
      <c r="R216">
        <v>7.2738022028252134</v>
      </c>
      <c r="S216">
        <v>6.5989046861467893</v>
      </c>
      <c r="T216">
        <v>7.5183128294601396</v>
      </c>
      <c r="U216">
        <v>8.1255302987411717</v>
      </c>
      <c r="V216">
        <v>8.501224594765775</v>
      </c>
      <c r="W216" t="s">
        <v>157</v>
      </c>
      <c r="X216" t="s">
        <v>158</v>
      </c>
      <c r="Y216" t="s">
        <v>159</v>
      </c>
      <c r="Z216" t="s">
        <v>160</v>
      </c>
      <c r="AA216" t="s">
        <v>161</v>
      </c>
      <c r="AB216" t="s">
        <v>196</v>
      </c>
      <c r="AC216">
        <v>10.323148737224029</v>
      </c>
      <c r="AD216">
        <v>7.9859533083225802</v>
      </c>
      <c r="AE216">
        <v>14.840533877437741</v>
      </c>
      <c r="AF216">
        <v>13.599080677030919</v>
      </c>
      <c r="AG216">
        <v>16.2173495249742</v>
      </c>
      <c r="AH216"/>
      <c r="AI216"/>
      <c r="AJ216"/>
      <c r="AK216"/>
      <c r="AL216"/>
      <c r="AM216"/>
      <c r="AN216"/>
      <c r="AO216"/>
      <c r="AP216"/>
      <c r="AQ216"/>
      <c r="AR216"/>
      <c r="AS216"/>
      <c r="AT216"/>
      <c r="AU216"/>
      <c r="AV216"/>
      <c r="AW216"/>
      <c r="AX216"/>
      <c r="AY216"/>
      <c r="AZ216"/>
      <c r="BA216"/>
      <c r="BB216"/>
      <c r="BC216"/>
    </row>
    <row r="217">
      <c r="A217" t="s">
        <v>465</v>
      </c>
      <c r="B217">
        <v>2013</v>
      </c>
      <c r="C217" t="s">
        <v>471</v>
      </c>
      <c r="D217">
        <v>139</v>
      </c>
      <c r="E217" t="s">
        <v>45</v>
      </c>
      <c r="F217" t="s">
        <v>19</v>
      </c>
      <c r="G217" t="s">
        <v>196</v>
      </c>
      <c r="H217">
        <v>77.643018517772745</v>
      </c>
      <c r="I217">
        <v>73.658698437781013</v>
      </c>
      <c r="J217">
        <v>47.960070585576737</v>
      </c>
      <c r="K217">
        <v>18.35914997516063</v>
      </c>
      <c r="L217">
        <v>7.4201068300698267</v>
      </c>
      <c r="M217">
        <v>63.503440432884886</v>
      </c>
      <c r="N217">
        <v>32.262291743299393</v>
      </c>
      <c r="O217">
        <v>16.89683541207437</v>
      </c>
      <c r="P217">
        <v>9.981259286603958</v>
      </c>
      <c r="Q217">
        <v>1.4819251131381701</v>
      </c>
      <c r="R217">
        <v>79.783111581102332</v>
      </c>
      <c r="S217">
        <v>78.212668579319072</v>
      </c>
      <c r="T217">
        <v>76.175032976537409</v>
      </c>
      <c r="U217">
        <v>70.443515754964153</v>
      </c>
      <c r="V217">
        <v>49.78482346592444</v>
      </c>
      <c r="W217" t="s">
        <v>157</v>
      </c>
      <c r="X217" t="s">
        <v>158</v>
      </c>
      <c r="Y217" t="s">
        <v>159</v>
      </c>
      <c r="Z217" t="s">
        <v>160</v>
      </c>
      <c r="AA217" t="s">
        <v>161</v>
      </c>
      <c r="AB217" t="s">
        <v>196</v>
      </c>
      <c r="AC217">
        <v>62.525501308328089</v>
      </c>
      <c r="AD217">
        <v>68.276249687079101</v>
      </c>
      <c r="AE217">
        <v>26.04371348572111</v>
      </c>
      <c r="AF217">
        <v>63.455373838587128</v>
      </c>
      <c r="AG217">
        <v>50.02856621170573</v>
      </c>
      <c r="AH217"/>
      <c r="AI217"/>
      <c r="AJ217"/>
      <c r="AK217"/>
      <c r="AL217"/>
      <c r="AM217"/>
      <c r="AN217"/>
      <c r="AO217"/>
      <c r="AP217"/>
      <c r="AQ217"/>
      <c r="AR217"/>
      <c r="AS217"/>
      <c r="AT217"/>
      <c r="AU217"/>
      <c r="AV217"/>
      <c r="AW217"/>
      <c r="AX217"/>
      <c r="AY217"/>
      <c r="AZ217"/>
      <c r="BA217"/>
      <c r="BB217"/>
      <c r="BC217"/>
    </row>
    <row r="218">
      <c r="A218" t="s">
        <v>465</v>
      </c>
      <c r="B218">
        <v>2013</v>
      </c>
      <c r="C218" t="s">
        <v>471</v>
      </c>
      <c r="D218">
        <v>148</v>
      </c>
      <c r="E218" t="s">
        <v>109</v>
      </c>
      <c r="F218" t="s">
        <v>49</v>
      </c>
      <c r="G218" t="s">
        <v>196</v>
      </c>
      <c r="H218">
        <v>12.272194311671999</v>
      </c>
      <c r="I218">
        <v>15.24035234109494</v>
      </c>
      <c r="J218">
        <v>31.194024010908301</v>
      </c>
      <c r="K218">
        <v>43.544708567931899</v>
      </c>
      <c r="L218">
        <v>23.444442800797489</v>
      </c>
      <c r="M218">
        <v>20.944158416067619</v>
      </c>
      <c r="N218">
        <v>39.497334899281192</v>
      </c>
      <c r="O218">
        <v>47.07401478604271</v>
      </c>
      <c r="P218">
        <v>36.181314054704728</v>
      </c>
      <c r="Q218">
        <v>15.799786491096819</v>
      </c>
      <c r="R218">
        <v>11.07862492745455</v>
      </c>
      <c r="S218">
        <v>12.356132361270181</v>
      </c>
      <c r="T218">
        <v>13.800077803147239</v>
      </c>
      <c r="U218">
        <v>17.141488701278231</v>
      </c>
      <c r="V218">
        <v>28.02280656108492</v>
      </c>
      <c r="W218" t="s">
        <v>157</v>
      </c>
      <c r="X218" t="s">
        <v>158</v>
      </c>
      <c r="Y218" t="s">
        <v>159</v>
      </c>
      <c r="Z218" t="s">
        <v>160</v>
      </c>
      <c r="AA218" t="s">
        <v>161</v>
      </c>
      <c r="AB218" t="s">
        <v>196</v>
      </c>
      <c r="AC218">
        <v>18.059129158614251</v>
      </c>
      <c r="AD218">
        <v>21.254596686663081</v>
      </c>
      <c r="AE218">
        <v>31.61320344529371</v>
      </c>
      <c r="AF218">
        <v>17.584076477891418</v>
      </c>
      <c r="AG218">
        <v>23.540487400737579</v>
      </c>
      <c r="AH218"/>
      <c r="AI218"/>
      <c r="AJ218"/>
      <c r="AK218"/>
      <c r="AL218"/>
      <c r="AM218"/>
      <c r="AN218"/>
      <c r="AO218"/>
      <c r="AP218"/>
      <c r="AQ218"/>
      <c r="AR218"/>
      <c r="AS218"/>
      <c r="AT218"/>
      <c r="AU218"/>
      <c r="AV218"/>
      <c r="AW218"/>
      <c r="AX218"/>
      <c r="AY218"/>
      <c r="AZ218"/>
      <c r="BA218"/>
      <c r="BB218"/>
      <c r="BC218"/>
    </row>
    <row r="219">
      <c r="A219" t="s">
        <v>465</v>
      </c>
      <c r="B219">
        <v>2013</v>
      </c>
      <c r="C219" t="s">
        <v>471</v>
      </c>
      <c r="D219">
        <v>149</v>
      </c>
      <c r="E219" t="s">
        <v>109</v>
      </c>
      <c r="F219" t="s">
        <v>48</v>
      </c>
      <c r="G219" t="s">
        <v>196</v>
      </c>
      <c r="H219">
        <v>2.4544515681327819</v>
      </c>
      <c r="I219">
        <v>3.2154437047800308</v>
      </c>
      <c r="J219">
        <v>8.1384371340994583</v>
      </c>
      <c r="K219">
        <v>16.096676219958631</v>
      </c>
      <c r="L219">
        <v>54.805764004880487</v>
      </c>
      <c r="M219">
        <v>4.1018798488833594</v>
      </c>
      <c r="N219">
        <v>10.325511804257649</v>
      </c>
      <c r="O219">
        <v>13.87925959759912</v>
      </c>
      <c r="P219">
        <v>30.08510887769889</v>
      </c>
      <c r="Q219">
        <v>72.904101724569188</v>
      </c>
      <c r="R219">
        <v>1.8644612886178891</v>
      </c>
      <c r="S219">
        <v>2.8322943732638879</v>
      </c>
      <c r="T219">
        <v>2.5065763908550718</v>
      </c>
      <c r="U219">
        <v>4.2650330443341709</v>
      </c>
      <c r="V219">
        <v>13.481654073246609</v>
      </c>
      <c r="W219" t="s">
        <v>157</v>
      </c>
      <c r="X219" t="s">
        <v>158</v>
      </c>
      <c r="Y219" t="s">
        <v>159</v>
      </c>
      <c r="Z219" t="s">
        <v>160</v>
      </c>
      <c r="AA219" t="s">
        <v>161</v>
      </c>
      <c r="AB219" t="s">
        <v>196</v>
      </c>
      <c r="AC219">
        <v>9.0849551632690186</v>
      </c>
      <c r="AD219">
        <v>2.483200317935121</v>
      </c>
      <c r="AE219">
        <v>27.418915293878499</v>
      </c>
      <c r="AF219">
        <v>5.26404004675737</v>
      </c>
      <c r="AG219">
        <v>10.1736795374736</v>
      </c>
      <c r="AH219"/>
      <c r="AI219"/>
      <c r="AJ219"/>
      <c r="AK219"/>
      <c r="AL219"/>
      <c r="AM219"/>
      <c r="AN219"/>
      <c r="AO219"/>
      <c r="AP219"/>
      <c r="AQ219"/>
      <c r="AR219"/>
      <c r="AS219"/>
      <c r="AT219"/>
      <c r="AU219"/>
      <c r="AV219"/>
      <c r="AW219"/>
      <c r="AX219"/>
      <c r="AY219"/>
      <c r="AZ219"/>
      <c r="BA219"/>
      <c r="BB219"/>
      <c r="BC219"/>
    </row>
    <row r="220">
      <c r="A220" t="s">
        <v>465</v>
      </c>
      <c r="B220">
        <v>2013</v>
      </c>
      <c r="C220" t="s">
        <v>471</v>
      </c>
      <c r="D220">
        <v>150</v>
      </c>
      <c r="E220" t="s">
        <v>109</v>
      </c>
      <c r="F220" t="s">
        <v>111</v>
      </c>
      <c r="G220" t="s">
        <v>196</v>
      </c>
      <c r="H220">
        <v>85.273354120195535</v>
      </c>
      <c r="I220">
        <v>81.54420395412518</v>
      </c>
      <c r="J220">
        <v>60.667538854992621</v>
      </c>
      <c r="K220">
        <v>40.358615212109598</v>
      </c>
      <c r="L220">
        <v>21.749793194322141</v>
      </c>
      <c r="M220">
        <v>74.953961735049248</v>
      </c>
      <c r="N220">
        <v>50.177153296461213</v>
      </c>
      <c r="O220">
        <v>39.046725616358131</v>
      </c>
      <c r="P220">
        <v>33.733577067596421</v>
      </c>
      <c r="Q220">
        <v>11.29611178433403</v>
      </c>
      <c r="R220">
        <v>87.056913783927484</v>
      </c>
      <c r="S220">
        <v>84.811573265465867</v>
      </c>
      <c r="T220">
        <v>83.693345805997538</v>
      </c>
      <c r="U220">
        <v>78.593478254387563</v>
      </c>
      <c r="V220">
        <v>58.495539365668407</v>
      </c>
      <c r="W220" t="s">
        <v>157</v>
      </c>
      <c r="X220" t="s">
        <v>158</v>
      </c>
      <c r="Y220" t="s">
        <v>159</v>
      </c>
      <c r="Z220" t="s">
        <v>160</v>
      </c>
      <c r="AA220" t="s">
        <v>161</v>
      </c>
      <c r="AB220" t="s">
        <v>196</v>
      </c>
      <c r="AC220">
        <v>72.855915678116688</v>
      </c>
      <c r="AD220">
        <v>76.262202995401722</v>
      </c>
      <c r="AE220">
        <v>40.967881260827767</v>
      </c>
      <c r="AF220">
        <v>77.151883475350942</v>
      </c>
      <c r="AG220">
        <v>66.285833061788807</v>
      </c>
      <c r="AH220"/>
      <c r="AI220"/>
      <c r="AJ220"/>
      <c r="AK220"/>
      <c r="AL220"/>
      <c r="AM220"/>
      <c r="AN220"/>
      <c r="AO220"/>
      <c r="AP220"/>
      <c r="AQ220"/>
      <c r="AR220"/>
      <c r="AS220"/>
      <c r="AT220"/>
      <c r="AU220"/>
      <c r="AV220"/>
      <c r="AW220"/>
      <c r="AX220"/>
      <c r="AY220"/>
      <c r="AZ220"/>
      <c r="BA220"/>
      <c r="BB220"/>
      <c r="BC220"/>
    </row>
    <row r="221">
      <c r="A221" t="s">
        <v>465</v>
      </c>
      <c r="B221">
        <v>2013</v>
      </c>
      <c r="C221" t="s">
        <v>471</v>
      </c>
      <c r="D221">
        <v>151</v>
      </c>
      <c r="E221" t="s">
        <v>110</v>
      </c>
      <c r="F221" t="s">
        <v>49</v>
      </c>
      <c r="G221" t="s">
        <v>196</v>
      </c>
      <c r="H221">
        <v>82.769556198218368</v>
      </c>
      <c r="I221">
        <v>81.314110141193169</v>
      </c>
      <c r="J221">
        <v>79.604090165789643</v>
      </c>
      <c r="K221">
        <v>76.609988733053342</v>
      </c>
      <c r="L221">
        <v>37.433151945160922</v>
      </c>
      <c r="M221">
        <v>85.679524644267417</v>
      </c>
      <c r="N221">
        <v>78.087310186348631</v>
      </c>
      <c r="O221">
        <v>79.862314191084067</v>
      </c>
      <c r="P221">
        <v>64.679211131628719</v>
      </c>
      <c r="Q221">
        <v>22.156509094372119</v>
      </c>
      <c r="R221">
        <v>84.025087867774445</v>
      </c>
      <c r="S221">
        <v>83.292406595585589</v>
      </c>
      <c r="T221">
        <v>80.01955664112235</v>
      </c>
      <c r="U221">
        <v>79.343192960430926</v>
      </c>
      <c r="V221">
        <v>68.204172113798762</v>
      </c>
      <c r="W221" t="s">
        <v>157</v>
      </c>
      <c r="X221" t="s">
        <v>158</v>
      </c>
      <c r="Y221" t="s">
        <v>159</v>
      </c>
      <c r="Z221" t="s">
        <v>160</v>
      </c>
      <c r="AA221" t="s">
        <v>161</v>
      </c>
      <c r="AB221" t="s">
        <v>196</v>
      </c>
      <c r="AC221">
        <v>70.135207667885737</v>
      </c>
      <c r="AD221">
        <v>90.369140986822643</v>
      </c>
      <c r="AE221">
        <v>59.656869198308087</v>
      </c>
      <c r="AF221">
        <v>74.053743396453015</v>
      </c>
      <c r="AG221">
        <v>72.580879142509701</v>
      </c>
      <c r="AH221"/>
      <c r="AI221"/>
      <c r="AJ221"/>
      <c r="AK221"/>
      <c r="AL221"/>
      <c r="AM221"/>
      <c r="AN221"/>
      <c r="AO221"/>
      <c r="AP221"/>
      <c r="AQ221"/>
      <c r="AR221"/>
      <c r="AS221"/>
      <c r="AT221"/>
      <c r="AU221"/>
      <c r="AV221"/>
      <c r="AW221"/>
      <c r="AX221"/>
      <c r="AY221"/>
      <c r="AZ221"/>
      <c r="BA221"/>
      <c r="BB221"/>
      <c r="BC221"/>
    </row>
    <row r="222">
      <c r="A222" t="s">
        <v>465</v>
      </c>
      <c r="B222">
        <v>2013</v>
      </c>
      <c r="C222" t="s">
        <v>471</v>
      </c>
      <c r="D222">
        <v>152</v>
      </c>
      <c r="E222" t="s">
        <v>110</v>
      </c>
      <c r="F222" t="s">
        <v>48</v>
      </c>
      <c r="G222" t="s">
        <v>196</v>
      </c>
      <c r="H222">
        <v>17.194912205607991</v>
      </c>
      <c r="I222">
        <v>17.99989521275559</v>
      </c>
      <c r="J222">
        <v>20.327039500584039</v>
      </c>
      <c r="K222">
        <v>23.137900381614219</v>
      </c>
      <c r="L222">
        <v>62.56684805483922</v>
      </c>
      <c r="M222">
        <v>14.25106455981866</v>
      </c>
      <c r="N222">
        <v>21.912689813651429</v>
      </c>
      <c r="O222">
        <v>19.910883362541021</v>
      </c>
      <c r="P222">
        <v>35.259386110934521</v>
      </c>
      <c r="Q222">
        <v>77.843490905627959</v>
      </c>
      <c r="R222">
        <v>15.974912132225541</v>
      </c>
      <c r="S222">
        <v>16.707593404414389</v>
      </c>
      <c r="T222">
        <v>18.399300201491481</v>
      </c>
      <c r="U222">
        <v>20.57414429632907</v>
      </c>
      <c r="V222">
        <v>31.32690649944189</v>
      </c>
      <c r="W222" t="s">
        <v>157</v>
      </c>
      <c r="X222" t="s">
        <v>158</v>
      </c>
      <c r="Y222" t="s">
        <v>159</v>
      </c>
      <c r="Z222" t="s">
        <v>160</v>
      </c>
      <c r="AA222" t="s">
        <v>161</v>
      </c>
      <c r="AB222" t="s">
        <v>196</v>
      </c>
      <c r="AC222">
        <v>29.525499520682899</v>
      </c>
      <c r="AD222">
        <v>9.6308590131773357</v>
      </c>
      <c r="AE222">
        <v>40.230045218828458</v>
      </c>
      <c r="AF222">
        <v>25.679653904418171</v>
      </c>
      <c r="AG222">
        <v>27.339240569728268</v>
      </c>
      <c r="AH222"/>
      <c r="AI222"/>
      <c r="AJ222"/>
      <c r="AK222"/>
      <c r="AL222"/>
      <c r="AM222"/>
      <c r="AN222"/>
      <c r="AO222"/>
      <c r="AP222"/>
      <c r="AQ222"/>
      <c r="AR222"/>
      <c r="AS222"/>
      <c r="AT222"/>
      <c r="AU222"/>
      <c r="AV222"/>
      <c r="AW222"/>
      <c r="AX222"/>
      <c r="AY222"/>
      <c r="AZ222"/>
      <c r="BA222"/>
      <c r="BB222"/>
      <c r="BC222"/>
    </row>
    <row r="223">
      <c r="A223" t="s">
        <v>465</v>
      </c>
      <c r="B223">
        <v>2013</v>
      </c>
      <c r="C223" t="s">
        <v>471</v>
      </c>
      <c r="D223">
        <v>153</v>
      </c>
      <c r="E223" t="s">
        <v>62</v>
      </c>
      <c r="F223" t="s">
        <v>297</v>
      </c>
      <c r="G223" t="s">
        <v>196</v>
      </c>
      <c r="H223">
        <v>0</v>
      </c>
      <c r="I223">
        <v>0</v>
      </c>
      <c r="J223">
        <v>0.25177343795964008</v>
      </c>
      <c r="K223">
        <v>1.5377196064715779</v>
      </c>
      <c r="L223">
        <v>3.143629331173134</v>
      </c>
      <c r="M223">
        <v>0</v>
      </c>
      <c r="N223">
        <v>0.80351757887378605</v>
      </c>
      <c r="O223">
        <v>1.205787575903936</v>
      </c>
      <c r="P223">
        <v>1.5164298186169201</v>
      </c>
      <c r="Q223">
        <v>5.1342929219223876</v>
      </c>
      <c r="R223">
        <v>0</v>
      </c>
      <c r="S223">
        <v>0</v>
      </c>
      <c r="T223">
        <v>0</v>
      </c>
      <c r="U223">
        <v>0</v>
      </c>
      <c r="V223">
        <v>0.1511554364805982</v>
      </c>
      <c r="W223" t="s">
        <v>157</v>
      </c>
      <c r="X223" t="s">
        <v>158</v>
      </c>
      <c r="Y223" t="s">
        <v>159</v>
      </c>
      <c r="Z223" t="s">
        <v>160</v>
      </c>
      <c r="AA223" t="s">
        <v>161</v>
      </c>
      <c r="AB223" t="s">
        <v>196</v>
      </c>
      <c r="AC223">
        <v>0.23960149983879989</v>
      </c>
      <c r="AD223">
        <v>0.079286553355186501</v>
      </c>
      <c r="AE223">
        <v>1.9134667905080369</v>
      </c>
      <c r="AF223">
        <v>0.058207051971289801</v>
      </c>
      <c r="AG223">
        <v>0</v>
      </c>
      <c r="AH223"/>
      <c r="AI223">
        <v>0</v>
      </c>
      <c r="AJ223">
        <v>0</v>
      </c>
      <c r="AK223">
        <v>23.608018000000001</v>
      </c>
      <c r="AL223">
        <v>144.07202599999999</v>
      </c>
      <c r="AM223">
        <v>294.63297799999998</v>
      </c>
      <c r="AN223">
        <v>0</v>
      </c>
      <c r="AO223">
        <v>42.294182999999997</v>
      </c>
      <c r="AP223">
        <v>63.489196999999997</v>
      </c>
      <c r="AQ223">
        <v>79.762045999999998</v>
      </c>
      <c r="AR223">
        <v>270.559798</v>
      </c>
      <c r="AS223">
        <v>0</v>
      </c>
      <c r="AT223">
        <v>0</v>
      </c>
      <c r="AU223">
        <v>0</v>
      </c>
      <c r="AV223">
        <v>0</v>
      </c>
      <c r="AW223">
        <v>6.2077980000000004</v>
      </c>
      <c r="AX223">
        <v>33.053561999999999</v>
      </c>
      <c r="AY223">
        <v>3.6242779999999999</v>
      </c>
      <c r="AZ223">
        <v>423.89825200000013</v>
      </c>
      <c r="BA223">
        <v>1.7369300000000001</v>
      </c>
      <c r="BB223">
        <v>0</v>
      </c>
      <c r="BC223"/>
    </row>
    <row r="224">
      <c r="A224" t="s">
        <v>465</v>
      </c>
      <c r="B224">
        <v>2013</v>
      </c>
      <c r="C224" t="s">
        <v>471</v>
      </c>
      <c r="D224">
        <v>154</v>
      </c>
      <c r="E224" t="s">
        <v>62</v>
      </c>
      <c r="F224" t="s">
        <v>298</v>
      </c>
      <c r="G224" t="s">
        <v>196</v>
      </c>
      <c r="H224">
        <v>0.048515295141916499</v>
      </c>
      <c r="I224">
        <v>0.2082989104470164</v>
      </c>
      <c r="J224">
        <v>4.7985134053382854</v>
      </c>
      <c r="K224">
        <v>16.76773726812565</v>
      </c>
      <c r="L224">
        <v>54.075175874824723</v>
      </c>
      <c r="M224">
        <v>1.377495359455716</v>
      </c>
      <c r="N224">
        <v>7.535918625879372</v>
      </c>
      <c r="O224">
        <v>16.189855704268808</v>
      </c>
      <c r="P224">
        <v>30.81670367368389</v>
      </c>
      <c r="Q224">
        <v>71.597951697434496</v>
      </c>
      <c r="R224">
        <v>0</v>
      </c>
      <c r="S224">
        <v>0.11056496690583591</v>
      </c>
      <c r="T224">
        <v>0.0974503801386878</v>
      </c>
      <c r="U224">
        <v>0.097623967609163295</v>
      </c>
      <c r="V224">
        <v>9.3800502264027674</v>
      </c>
      <c r="W224" t="s">
        <v>157</v>
      </c>
      <c r="X224" t="s">
        <v>158</v>
      </c>
      <c r="Y224" t="s">
        <v>159</v>
      </c>
      <c r="Z224" t="s">
        <v>160</v>
      </c>
      <c r="AA224" t="s">
        <v>161</v>
      </c>
      <c r="AB224" t="s">
        <v>196</v>
      </c>
      <c r="AC224">
        <v>2.4036347735450012</v>
      </c>
      <c r="AD224">
        <v>1.86022497742347</v>
      </c>
      <c r="AE224">
        <v>29.946768289954289</v>
      </c>
      <c r="AF224">
        <v>0.80282431569048551</v>
      </c>
      <c r="AG224">
        <v>1.1471332703648549</v>
      </c>
      <c r="AH224"/>
      <c r="AI224">
        <v>4.5395130000000004</v>
      </c>
      <c r="AJ224">
        <v>19.516753999999999</v>
      </c>
      <c r="AK224">
        <v>449.94178799999997</v>
      </c>
      <c r="AL224">
        <v>1571.002847</v>
      </c>
      <c r="AM224">
        <v>5068.1325389999975</v>
      </c>
      <c r="AN224">
        <v>72.350565000000003</v>
      </c>
      <c r="AO224">
        <v>396.66278599999998</v>
      </c>
      <c r="AP224">
        <v>852.45606999999973</v>
      </c>
      <c r="AQ224">
        <v>1620.914667999999</v>
      </c>
      <c r="AR224">
        <v>3772.968867000001</v>
      </c>
      <c r="AS224">
        <v>0</v>
      </c>
      <c r="AT224">
        <v>4.5395130000000004</v>
      </c>
      <c r="AU224">
        <v>4.0059880000000003</v>
      </c>
      <c r="AV224">
        <v>4.0059880000000003</v>
      </c>
      <c r="AW224">
        <v>385.22899600000011</v>
      </c>
      <c r="AX224">
        <v>331.58678499999991</v>
      </c>
      <c r="AY224">
        <v>85.032986999999977</v>
      </c>
      <c r="AZ224">
        <v>6634.2320619999991</v>
      </c>
      <c r="BA224">
        <v>23.956713000000001</v>
      </c>
      <c r="BB224">
        <v>38.324894</v>
      </c>
      <c r="BC224"/>
    </row>
    <row r="225">
      <c r="A225" t="s">
        <v>465</v>
      </c>
      <c r="B225">
        <v>2013</v>
      </c>
      <c r="C225" t="s">
        <v>471</v>
      </c>
      <c r="D225">
        <v>155</v>
      </c>
      <c r="E225" t="s">
        <v>62</v>
      </c>
      <c r="F225" t="s">
        <v>299</v>
      </c>
      <c r="G225" t="s">
        <v>196</v>
      </c>
      <c r="H225">
        <v>0.0277436798332127</v>
      </c>
      <c r="I225">
        <v>0.24784524041293859</v>
      </c>
      <c r="J225">
        <v>1.49876799628395</v>
      </c>
      <c r="K225">
        <v>3.814105029631313</v>
      </c>
      <c r="L225">
        <v>1.9574088882103171</v>
      </c>
      <c r="M225">
        <v>0.76278254595516748</v>
      </c>
      <c r="N225">
        <v>3.2353142526042209</v>
      </c>
      <c r="O225">
        <v>3.839283549450728</v>
      </c>
      <c r="P225">
        <v>2.9551083088127479</v>
      </c>
      <c r="Q225">
        <v>1.375166581585503</v>
      </c>
      <c r="R225">
        <v>0.012641652604850701</v>
      </c>
      <c r="S225">
        <v>0.050581640839364998</v>
      </c>
      <c r="T225">
        <v>0.14617557020803171</v>
      </c>
      <c r="U225">
        <v>0.0086581216249329001</v>
      </c>
      <c r="V225">
        <v>1.4070779666992961</v>
      </c>
      <c r="W225" t="s">
        <v>157</v>
      </c>
      <c r="X225" t="s">
        <v>158</v>
      </c>
      <c r="Y225" t="s">
        <v>159</v>
      </c>
      <c r="Z225" t="s">
        <v>160</v>
      </c>
      <c r="AA225" t="s">
        <v>161</v>
      </c>
      <c r="AB225" t="s">
        <v>196</v>
      </c>
      <c r="AC225">
        <v>1.059317906824973</v>
      </c>
      <c r="AD225">
        <v>0.086131297632618897</v>
      </c>
      <c r="AE225">
        <v>2.4462358393303991</v>
      </c>
      <c r="AF225">
        <v>0.36865757556559281</v>
      </c>
      <c r="AG225">
        <v>0.12456692527520059</v>
      </c>
      <c r="AH225"/>
      <c r="AI225">
        <v>2.5959400000000001</v>
      </c>
      <c r="AJ225">
        <v>23.222083000000001</v>
      </c>
      <c r="AK225">
        <v>140.53484800000001</v>
      </c>
      <c r="AL225">
        <v>357.35112999999978</v>
      </c>
      <c r="AM225">
        <v>183.45585600000001</v>
      </c>
      <c r="AN225">
        <v>40.063836000000002</v>
      </c>
      <c r="AO225">
        <v>170.29493400000001</v>
      </c>
      <c r="AP225">
        <v>202.15254699999991</v>
      </c>
      <c r="AQ225">
        <v>155.434483</v>
      </c>
      <c r="AR225">
        <v>72.466607999999994</v>
      </c>
      <c r="AS225">
        <v>0.51918799999999998</v>
      </c>
      <c r="AT225">
        <v>2.0767519999999999</v>
      </c>
      <c r="AU225">
        <v>6.0089819999999996</v>
      </c>
      <c r="AV225">
        <v>0.35528500000000002</v>
      </c>
      <c r="AW225">
        <v>57.787242000000013</v>
      </c>
      <c r="AX225">
        <v>146.13527099999999</v>
      </c>
      <c r="AY225">
        <v>3.937158999999999</v>
      </c>
      <c r="AZ225">
        <v>541.92479400000002</v>
      </c>
      <c r="BA225">
        <v>11.000942</v>
      </c>
      <c r="BB225">
        <v>4.1616910000000003</v>
      </c>
      <c r="BC225"/>
    </row>
    <row r="226">
      <c r="A226" t="s">
        <v>465</v>
      </c>
      <c r="B226">
        <v>2013</v>
      </c>
      <c r="C226" t="s">
        <v>471</v>
      </c>
      <c r="D226">
        <v>156</v>
      </c>
      <c r="E226" t="s">
        <v>62</v>
      </c>
      <c r="F226" t="s">
        <v>300</v>
      </c>
      <c r="G226" t="s">
        <v>196</v>
      </c>
      <c r="H226">
        <v>0</v>
      </c>
      <c r="I226">
        <v>0</v>
      </c>
      <c r="J226">
        <v>0.37544273296960351</v>
      </c>
      <c r="K226">
        <v>0.5319826536084955</v>
      </c>
      <c r="L226">
        <v>1.684948156915381</v>
      </c>
      <c r="M226">
        <v>0</v>
      </c>
      <c r="N226">
        <v>0.81172009491904817</v>
      </c>
      <c r="O226">
        <v>0.56415465154531275</v>
      </c>
      <c r="P226">
        <v>0.57035352348919344</v>
      </c>
      <c r="Q226">
        <v>2.3447728877656062</v>
      </c>
      <c r="R226">
        <v>0</v>
      </c>
      <c r="S226">
        <v>0</v>
      </c>
      <c r="T226">
        <v>0</v>
      </c>
      <c r="U226">
        <v>0.1321301469347049</v>
      </c>
      <c r="V226">
        <v>0.2812914996489112</v>
      </c>
      <c r="W226" t="s">
        <v>157</v>
      </c>
      <c r="X226" t="s">
        <v>158</v>
      </c>
      <c r="Y226" t="s">
        <v>159</v>
      </c>
      <c r="Z226" t="s">
        <v>160</v>
      </c>
      <c r="AA226" t="s">
        <v>161</v>
      </c>
      <c r="AB226" t="s">
        <v>196</v>
      </c>
      <c r="AC226">
        <v>0.039303060712291199</v>
      </c>
      <c r="AD226">
        <v>0</v>
      </c>
      <c r="AE226">
        <v>1.0696459833682861</v>
      </c>
      <c r="AF226">
        <v>0</v>
      </c>
      <c r="AG226">
        <v>0.017400914950818899</v>
      </c>
      <c r="AH226"/>
      <c r="AI226">
        <v>0</v>
      </c>
      <c r="AJ226">
        <v>0</v>
      </c>
      <c r="AK226">
        <v>35.204106000000003</v>
      </c>
      <c r="AL226">
        <v>49.84251900000001</v>
      </c>
      <c r="AM226">
        <v>157.919793</v>
      </c>
      <c r="AN226">
        <v>0</v>
      </c>
      <c r="AO226">
        <v>42.725932999999998</v>
      </c>
      <c r="AP226">
        <v>29.704839</v>
      </c>
      <c r="AQ226">
        <v>29.999782</v>
      </c>
      <c r="AR226">
        <v>123.561567</v>
      </c>
      <c r="AS226">
        <v>0</v>
      </c>
      <c r="AT226">
        <v>0</v>
      </c>
      <c r="AU226">
        <v>0</v>
      </c>
      <c r="AV226">
        <v>5.421945</v>
      </c>
      <c r="AW226">
        <v>11.552352000000001</v>
      </c>
      <c r="AX226">
        <v>5.421945</v>
      </c>
      <c r="AY226">
        <v>0</v>
      </c>
      <c r="AZ226">
        <v>236.963121</v>
      </c>
      <c r="BA226">
        <v>0</v>
      </c>
      <c r="BB226">
        <v>0.58135199999999998</v>
      </c>
      <c r="BC226"/>
    </row>
    <row r="227">
      <c r="A227" t="s">
        <v>465</v>
      </c>
      <c r="B227">
        <v>2013</v>
      </c>
      <c r="C227" t="s">
        <v>471</v>
      </c>
      <c r="D227">
        <v>157</v>
      </c>
      <c r="E227" t="s">
        <v>62</v>
      </c>
      <c r="F227" t="s">
        <v>301</v>
      </c>
      <c r="G227" t="s">
        <v>196</v>
      </c>
      <c r="H227">
        <v>0.0126157574606183</v>
      </c>
      <c r="I227">
        <v>0.026329273588872101</v>
      </c>
      <c r="J227">
        <v>0</v>
      </c>
      <c r="K227">
        <v>0</v>
      </c>
      <c r="L227">
        <v>0.1075270089071898</v>
      </c>
      <c r="M227">
        <v>0</v>
      </c>
      <c r="N227">
        <v>0</v>
      </c>
      <c r="O227">
        <v>0</v>
      </c>
      <c r="P227">
        <v>0</v>
      </c>
      <c r="Q227">
        <v>0.19124274325169729</v>
      </c>
      <c r="R227">
        <v>0.028742406220617502</v>
      </c>
      <c r="S227">
        <v>0</v>
      </c>
      <c r="T227">
        <v>0</v>
      </c>
      <c r="U227">
        <v>0.060118242684098697</v>
      </c>
      <c r="V227">
        <v>0</v>
      </c>
      <c r="W227" t="s">
        <v>157</v>
      </c>
      <c r="X227" t="s">
        <v>158</v>
      </c>
      <c r="Y227" t="s">
        <v>159</v>
      </c>
      <c r="Z227" t="s">
        <v>160</v>
      </c>
      <c r="AA227" t="s">
        <v>161</v>
      </c>
      <c r="AB227" t="s">
        <v>196</v>
      </c>
      <c r="AC227">
        <v>0</v>
      </c>
      <c r="AD227">
        <v>0</v>
      </c>
      <c r="AE227">
        <v>0.045491147485208001</v>
      </c>
      <c r="AF227">
        <v>0</v>
      </c>
      <c r="AG227">
        <v>0.10917281815129661</v>
      </c>
      <c r="AH227"/>
      <c r="AI227">
        <v>1.1804399999999999</v>
      </c>
      <c r="AJ227">
        <v>2.4669449999999999</v>
      </c>
      <c r="AK227">
        <v>0</v>
      </c>
      <c r="AL227">
        <v>0</v>
      </c>
      <c r="AM227">
        <v>10.077843</v>
      </c>
      <c r="AN227">
        <v>0</v>
      </c>
      <c r="AO227">
        <v>0</v>
      </c>
      <c r="AP227">
        <v>0</v>
      </c>
      <c r="AQ227">
        <v>0</v>
      </c>
      <c r="AR227">
        <v>10.077843</v>
      </c>
      <c r="AS227">
        <v>1.1804399999999999</v>
      </c>
      <c r="AT227">
        <v>0</v>
      </c>
      <c r="AU227">
        <v>0</v>
      </c>
      <c r="AV227">
        <v>2.4669449999999999</v>
      </c>
      <c r="AW227">
        <v>0</v>
      </c>
      <c r="AX227">
        <v>0</v>
      </c>
      <c r="AY227">
        <v>0</v>
      </c>
      <c r="AZ227">
        <v>10.077843</v>
      </c>
      <c r="BA227">
        <v>0</v>
      </c>
      <c r="BB227">
        <v>3.6473849999999999</v>
      </c>
      <c r="BC227"/>
    </row>
    <row r="228">
      <c r="A228" t="s">
        <v>465</v>
      </c>
      <c r="B228">
        <v>2013</v>
      </c>
      <c r="C228" t="s">
        <v>471</v>
      </c>
      <c r="D228">
        <v>158</v>
      </c>
      <c r="E228" t="s">
        <v>62</v>
      </c>
      <c r="F228" t="s">
        <v>302</v>
      </c>
      <c r="G228" t="s">
        <v>196</v>
      </c>
      <c r="H228">
        <v>11.69304134041783</v>
      </c>
      <c r="I228">
        <v>13.700024401579871</v>
      </c>
      <c r="J228">
        <v>25.616085904197181</v>
      </c>
      <c r="K228">
        <v>27.220308946758269</v>
      </c>
      <c r="L228">
        <v>15.151709224277781</v>
      </c>
      <c r="M228">
        <v>17.643863639387028</v>
      </c>
      <c r="N228">
        <v>29.27606247376519</v>
      </c>
      <c r="O228">
        <v>28.562979030823911</v>
      </c>
      <c r="P228">
        <v>23.537015404081881</v>
      </c>
      <c r="Q228">
        <v>8.937355680345032</v>
      </c>
      <c r="R228">
        <v>10.7653182364079</v>
      </c>
      <c r="S228">
        <v>11.077844813813551</v>
      </c>
      <c r="T228">
        <v>12.350739447659709</v>
      </c>
      <c r="U228">
        <v>16.926112824612201</v>
      </c>
      <c r="V228">
        <v>23.624298867632909</v>
      </c>
      <c r="W228" t="s">
        <v>157</v>
      </c>
      <c r="X228" t="s">
        <v>158</v>
      </c>
      <c r="Y228" t="s">
        <v>159</v>
      </c>
      <c r="Z228" t="s">
        <v>160</v>
      </c>
      <c r="AA228" t="s">
        <v>161</v>
      </c>
      <c r="AB228" t="s">
        <v>196</v>
      </c>
      <c r="AC228">
        <v>19.031909383236069</v>
      </c>
      <c r="AD228">
        <v>17.495611450710001</v>
      </c>
      <c r="AE228">
        <v>18.481108381387109</v>
      </c>
      <c r="AF228">
        <v>14.658684373858639</v>
      </c>
      <c r="AG228">
        <v>23.742597546865611</v>
      </c>
      <c r="AH228"/>
      <c r="AI228">
        <v>1094.102654</v>
      </c>
      <c r="AJ228">
        <v>1283.636124000001</v>
      </c>
      <c r="AK228">
        <v>2401.9412930000012</v>
      </c>
      <c r="AL228">
        <v>2550.3251970000001</v>
      </c>
      <c r="AM228">
        <v>1420.0762050000001</v>
      </c>
      <c r="AN228">
        <v>926.71346900000003</v>
      </c>
      <c r="AO228">
        <v>1540.983267000001</v>
      </c>
      <c r="AP228">
        <v>1503.946996000001</v>
      </c>
      <c r="AQ228">
        <v>1238.0134459999999</v>
      </c>
      <c r="AR228">
        <v>470.96828799999992</v>
      </c>
      <c r="AS228">
        <v>442.12764099999998</v>
      </c>
      <c r="AT228">
        <v>454.82779899999991</v>
      </c>
      <c r="AU228">
        <v>507.71391500000033</v>
      </c>
      <c r="AV228">
        <v>694.5610439999997</v>
      </c>
      <c r="AW228">
        <v>970.22560800000031</v>
      </c>
      <c r="AX228">
        <v>2625.494403000002</v>
      </c>
      <c r="AY228">
        <v>799.74418099999912</v>
      </c>
      <c r="AZ228">
        <v>4094.196762000005</v>
      </c>
      <c r="BA228">
        <v>437.42309199999983</v>
      </c>
      <c r="BB228">
        <v>793.22303499999907</v>
      </c>
      <c r="BC228"/>
    </row>
    <row r="229">
      <c r="A229" t="s">
        <v>465</v>
      </c>
      <c r="B229">
        <v>2013</v>
      </c>
      <c r="C229" t="s">
        <v>471</v>
      </c>
      <c r="D229">
        <v>159</v>
      </c>
      <c r="E229" t="s">
        <v>62</v>
      </c>
      <c r="F229" t="s">
        <v>303</v>
      </c>
      <c r="G229" t="s">
        <v>196</v>
      </c>
      <c r="H229">
        <v>2.953827197322572</v>
      </c>
      <c r="I229">
        <v>4.2937334674783987</v>
      </c>
      <c r="J229">
        <v>7.103904428333065</v>
      </c>
      <c r="K229">
        <v>10.49212154397634</v>
      </c>
      <c r="L229">
        <v>3.8147564782848371</v>
      </c>
      <c r="M229">
        <v>5.3448965433887503</v>
      </c>
      <c r="N229">
        <v>8.795840726032587</v>
      </c>
      <c r="O229">
        <v>11.34384853349481</v>
      </c>
      <c r="P229">
        <v>7.4964397162160541</v>
      </c>
      <c r="Q229">
        <v>1.4678785911268739</v>
      </c>
      <c r="R229">
        <v>2.095669018266999</v>
      </c>
      <c r="S229">
        <v>3.949435312975313</v>
      </c>
      <c r="T229">
        <v>3.7122887959958799</v>
      </c>
      <c r="U229">
        <v>4.3515982477628627</v>
      </c>
      <c r="V229">
        <v>7.1418325336828348</v>
      </c>
      <c r="W229" t="s">
        <v>157</v>
      </c>
      <c r="X229" t="s">
        <v>158</v>
      </c>
      <c r="Y229" t="s">
        <v>159</v>
      </c>
      <c r="Z229" t="s">
        <v>160</v>
      </c>
      <c r="AA229" t="s">
        <v>161</v>
      </c>
      <c r="AB229" t="s">
        <v>196</v>
      </c>
      <c r="AC229">
        <v>4.3837720319651776</v>
      </c>
      <c r="AD229">
        <v>4.229625568399789</v>
      </c>
      <c r="AE229">
        <v>6.2826821881762296</v>
      </c>
      <c r="AF229">
        <v>7.0571721672956738</v>
      </c>
      <c r="AG229">
        <v>8.5261634050453594</v>
      </c>
      <c r="AH229"/>
      <c r="AI229">
        <v>276.38576499999988</v>
      </c>
      <c r="AJ229">
        <v>402.30522400000018</v>
      </c>
      <c r="AK229">
        <v>666.11118699999997</v>
      </c>
      <c r="AL229">
        <v>983.02785599999982</v>
      </c>
      <c r="AM229">
        <v>357.53358400000002</v>
      </c>
      <c r="AN229">
        <v>280.73146100000002</v>
      </c>
      <c r="AO229">
        <v>462.98040900000001</v>
      </c>
      <c r="AP229">
        <v>597.29578299999969</v>
      </c>
      <c r="AQ229">
        <v>394.30203900000009</v>
      </c>
      <c r="AR229">
        <v>77.352215999999999</v>
      </c>
      <c r="AS229">
        <v>86.068352000000019</v>
      </c>
      <c r="AT229">
        <v>162.15365</v>
      </c>
      <c r="AU229">
        <v>152.60468299999999</v>
      </c>
      <c r="AV229">
        <v>178.56732099999999</v>
      </c>
      <c r="AW229">
        <v>293.30770200000001</v>
      </c>
      <c r="AX229">
        <v>604.75114199999973</v>
      </c>
      <c r="AY229">
        <v>193.34096700000001</v>
      </c>
      <c r="AZ229">
        <v>1391.8287009999999</v>
      </c>
      <c r="BA229">
        <v>210.58984500000011</v>
      </c>
      <c r="BB229">
        <v>284.85296099999999</v>
      </c>
      <c r="BC229"/>
    </row>
    <row r="230">
      <c r="A230" t="s">
        <v>465</v>
      </c>
      <c r="B230">
        <v>2013</v>
      </c>
      <c r="C230" t="s">
        <v>471</v>
      </c>
      <c r="D230">
        <v>160</v>
      </c>
      <c r="E230" t="s">
        <v>62</v>
      </c>
      <c r="F230" t="s">
        <v>304</v>
      </c>
      <c r="G230" t="s">
        <v>196</v>
      </c>
      <c r="H230">
        <v>4.9311954832447142</v>
      </c>
      <c r="I230">
        <v>6.2957399787438471</v>
      </c>
      <c r="J230">
        <v>6.8006022596491773</v>
      </c>
      <c r="K230">
        <v>9.2253178949923207</v>
      </c>
      <c r="L230">
        <v>4.1075905022584687</v>
      </c>
      <c r="M230">
        <v>6.251600298924485</v>
      </c>
      <c r="N230">
        <v>10.082472441230291</v>
      </c>
      <c r="O230">
        <v>6.6447143763670917</v>
      </c>
      <c r="P230">
        <v>7.7980607830919784</v>
      </c>
      <c r="Q230">
        <v>2.361537194049093</v>
      </c>
      <c r="R230">
        <v>4.8315670025682831</v>
      </c>
      <c r="S230">
        <v>4.9802848968043616</v>
      </c>
      <c r="T230">
        <v>5.9720790226234586</v>
      </c>
      <c r="U230">
        <v>6.8146121484322624</v>
      </c>
      <c r="V230">
        <v>6.4938369211959026</v>
      </c>
      <c r="W230" t="s">
        <v>157</v>
      </c>
      <c r="X230" t="s">
        <v>158</v>
      </c>
      <c r="Y230" t="s">
        <v>159</v>
      </c>
      <c r="Z230" t="s">
        <v>160</v>
      </c>
      <c r="AA230" t="s">
        <v>161</v>
      </c>
      <c r="AB230" t="s">
        <v>196</v>
      </c>
      <c r="AC230">
        <v>7.5539656533496586</v>
      </c>
      <c r="AD230">
        <v>5.9313198576654784</v>
      </c>
      <c r="AE230">
        <v>4.1084144095291038</v>
      </c>
      <c r="AF230">
        <v>8.1362042308402405</v>
      </c>
      <c r="AG230">
        <v>14.13149398493834</v>
      </c>
      <c r="AH230"/>
      <c r="AI230">
        <v>461.40554099999991</v>
      </c>
      <c r="AJ230">
        <v>589.88502700000015</v>
      </c>
      <c r="AK230">
        <v>637.67147900000009</v>
      </c>
      <c r="AL230">
        <v>864.3384880000001</v>
      </c>
      <c r="AM230">
        <v>384.97910999999988</v>
      </c>
      <c r="AN230">
        <v>328.35451000000012</v>
      </c>
      <c r="AO230">
        <v>530.70392700000002</v>
      </c>
      <c r="AP230">
        <v>349.86890600000021</v>
      </c>
      <c r="AQ230">
        <v>410.16687700000011</v>
      </c>
      <c r="AR230">
        <v>124.44498900000001</v>
      </c>
      <c r="AS230">
        <v>198.43067099999999</v>
      </c>
      <c r="AT230">
        <v>204.4776809999999</v>
      </c>
      <c r="AU230">
        <v>245.50008800000001</v>
      </c>
      <c r="AV230">
        <v>279.63680599999998</v>
      </c>
      <c r="AW230">
        <v>266.69519000000008</v>
      </c>
      <c r="AX230">
        <v>1042.0864320000001</v>
      </c>
      <c r="AY230">
        <v>271.12733700000001</v>
      </c>
      <c r="AZ230">
        <v>910.15412199999969</v>
      </c>
      <c r="BA230">
        <v>242.788747</v>
      </c>
      <c r="BB230">
        <v>472.12300700000009</v>
      </c>
      <c r="BC230"/>
    </row>
    <row r="231">
      <c r="A231" t="s">
        <v>465</v>
      </c>
      <c r="B231">
        <v>2013</v>
      </c>
      <c r="C231" t="s">
        <v>471</v>
      </c>
      <c r="D231">
        <v>161</v>
      </c>
      <c r="E231" t="s">
        <v>62</v>
      </c>
      <c r="F231" t="s">
        <v>305</v>
      </c>
      <c r="G231" t="s">
        <v>196</v>
      </c>
      <c r="H231">
        <v>77.743266334886869</v>
      </c>
      <c r="I231">
        <v>73.678503997934286</v>
      </c>
      <c r="J231">
        <v>47.960070585576737</v>
      </c>
      <c r="K231">
        <v>18.35914997516063</v>
      </c>
      <c r="L231">
        <v>7.4201068300698267</v>
      </c>
      <c r="M231">
        <v>63.649506243176553</v>
      </c>
      <c r="N231">
        <v>32.262291743299393</v>
      </c>
      <c r="O231">
        <v>16.89683541207437</v>
      </c>
      <c r="P231">
        <v>9.981259286603958</v>
      </c>
      <c r="Q231">
        <v>1.4819251131381701</v>
      </c>
      <c r="R231">
        <v>79.783111581102332</v>
      </c>
      <c r="S231">
        <v>78.212668579319072</v>
      </c>
      <c r="T231">
        <v>76.175032976537409</v>
      </c>
      <c r="U231">
        <v>70.486764301069314</v>
      </c>
      <c r="V231">
        <v>49.78482346592444</v>
      </c>
      <c r="W231" t="s">
        <v>157</v>
      </c>
      <c r="X231" t="s">
        <v>158</v>
      </c>
      <c r="Y231" t="s">
        <v>159</v>
      </c>
      <c r="Z231" t="s">
        <v>160</v>
      </c>
      <c r="AA231" t="s">
        <v>161</v>
      </c>
      <c r="AB231" t="s">
        <v>196</v>
      </c>
      <c r="AC231">
        <v>62.580257287154893</v>
      </c>
      <c r="AD231">
        <v>68.313879440583463</v>
      </c>
      <c r="AE231">
        <v>26.04371348572111</v>
      </c>
      <c r="AF231">
        <v>63.455373838587128</v>
      </c>
      <c r="AG231">
        <v>50.02856621170573</v>
      </c>
      <c r="AH231"/>
      <c r="AI231">
        <v>7274.3362100000168</v>
      </c>
      <c r="AJ231">
        <v>6903.3737840000158</v>
      </c>
      <c r="AK231">
        <v>4497.0677560000104</v>
      </c>
      <c r="AL231">
        <v>1720.105487</v>
      </c>
      <c r="AM231">
        <v>695.44082399999979</v>
      </c>
      <c r="AN231">
        <v>3343.0804009999988</v>
      </c>
      <c r="AO231">
        <v>1698.1672920000001</v>
      </c>
      <c r="AP231">
        <v>889.6811789999997</v>
      </c>
      <c r="AQ231">
        <v>525.0000050000001</v>
      </c>
      <c r="AR231">
        <v>78.092420000000004</v>
      </c>
      <c r="AS231">
        <v>3276.6629040000089</v>
      </c>
      <c r="AT231">
        <v>3211.2108900000062</v>
      </c>
      <c r="AU231">
        <v>3131.4015150000032</v>
      </c>
      <c r="AV231">
        <v>2892.4160620000061</v>
      </c>
      <c r="AW231">
        <v>2044.611392999999</v>
      </c>
      <c r="AX231">
        <v>8633.0862520000119</v>
      </c>
      <c r="AY231">
        <v>3122.704669000007</v>
      </c>
      <c r="AZ231">
        <v>5769.5721070000127</v>
      </c>
      <c r="BA231">
        <v>1893.5427709999999</v>
      </c>
      <c r="BB231">
        <v>1671.418262000002</v>
      </c>
      <c r="BC231"/>
    </row>
    <row r="232">
      <c r="A232" t="s">
        <v>465</v>
      </c>
      <c r="B232">
        <v>2013</v>
      </c>
      <c r="C232" t="s">
        <v>471</v>
      </c>
      <c r="D232">
        <v>162</v>
      </c>
      <c r="E232" t="s">
        <v>62</v>
      </c>
      <c r="F232" t="s">
        <v>187</v>
      </c>
      <c r="G232" t="s">
        <v>196</v>
      </c>
      <c r="H232">
        <v>0.017870784093001899</v>
      </c>
      <c r="I232">
        <v>0</v>
      </c>
      <c r="J232">
        <v>0.087877767912166893</v>
      </c>
      <c r="K232">
        <v>0.015217862717848699</v>
      </c>
      <c r="L232">
        <v>0</v>
      </c>
      <c r="M232">
        <v>0</v>
      </c>
      <c r="N232">
        <v>0.17619304638364011</v>
      </c>
      <c r="O232">
        <v>0</v>
      </c>
      <c r="P232">
        <v>0</v>
      </c>
      <c r="Q232">
        <v>0</v>
      </c>
      <c r="R232">
        <v>0.040714902572075398</v>
      </c>
      <c r="S232">
        <v>0</v>
      </c>
      <c r="T232">
        <v>0</v>
      </c>
      <c r="U232">
        <v>0</v>
      </c>
      <c r="V232">
        <v>0.0095369084112905001</v>
      </c>
      <c r="W232" t="s">
        <v>157</v>
      </c>
      <c r="X232" t="s">
        <v>158</v>
      </c>
      <c r="Y232" t="s">
        <v>159</v>
      </c>
      <c r="Z232" t="s">
        <v>160</v>
      </c>
      <c r="AA232" t="s">
        <v>161</v>
      </c>
      <c r="AB232" t="s">
        <v>196</v>
      </c>
      <c r="AC232">
        <v>0.056891837220716002</v>
      </c>
      <c r="AD232">
        <v>0</v>
      </c>
      <c r="AE232">
        <v>0</v>
      </c>
      <c r="AF232">
        <v>0</v>
      </c>
      <c r="AG232">
        <v>0.1044502976176433</v>
      </c>
      <c r="AH232"/>
      <c r="AI232">
        <v>1.6721459999999999</v>
      </c>
      <c r="AJ232">
        <v>0</v>
      </c>
      <c r="AK232">
        <v>8.2400269999999995</v>
      </c>
      <c r="AL232">
        <v>1.4257919999999999</v>
      </c>
      <c r="AM232">
        <v>0</v>
      </c>
      <c r="AN232">
        <v>0</v>
      </c>
      <c r="AO232">
        <v>9.2741480000000003</v>
      </c>
      <c r="AP232">
        <v>0</v>
      </c>
      <c r="AQ232">
        <v>0</v>
      </c>
      <c r="AR232">
        <v>0</v>
      </c>
      <c r="AS232">
        <v>1.6721459999999999</v>
      </c>
      <c r="AT232">
        <v>0</v>
      </c>
      <c r="AU232">
        <v>0</v>
      </c>
      <c r="AV232">
        <v>0</v>
      </c>
      <c r="AW232">
        <v>0.39167099999999999</v>
      </c>
      <c r="AX232">
        <v>7.8483559999999999</v>
      </c>
      <c r="AY232">
        <v>0</v>
      </c>
      <c r="AZ232">
        <v>0</v>
      </c>
      <c r="BA232">
        <v>0</v>
      </c>
      <c r="BB232">
        <v>3.4896090000000002</v>
      </c>
      <c r="BC232"/>
    </row>
    <row r="233">
      <c r="A233" t="s">
        <v>465</v>
      </c>
      <c r="B233">
        <v>2013</v>
      </c>
      <c r="C233" t="s">
        <v>471</v>
      </c>
      <c r="D233">
        <v>163</v>
      </c>
      <c r="E233" t="s">
        <v>62</v>
      </c>
      <c r="F233" t="s">
        <v>188</v>
      </c>
      <c r="G233" t="s">
        <v>196</v>
      </c>
      <c r="H233">
        <v>0</v>
      </c>
      <c r="I233">
        <v>0.0037075901712214998</v>
      </c>
      <c r="J233">
        <v>0.31616076628643858</v>
      </c>
      <c r="K233">
        <v>0.27465138845785081</v>
      </c>
      <c r="L233">
        <v>0.58815147187887529</v>
      </c>
      <c r="M233">
        <v>0.25012433949963192</v>
      </c>
      <c r="N233">
        <v>0.32022501051583452</v>
      </c>
      <c r="O233">
        <v>0.48871456344980269</v>
      </c>
      <c r="P233">
        <v>0.25417495168373772</v>
      </c>
      <c r="Q233">
        <v>0.79235786145999065</v>
      </c>
      <c r="R233">
        <v>0</v>
      </c>
      <c r="S233">
        <v>0</v>
      </c>
      <c r="T233">
        <v>0</v>
      </c>
      <c r="U233">
        <v>0</v>
      </c>
      <c r="V233">
        <v>0</v>
      </c>
      <c r="W233" t="s">
        <v>157</v>
      </c>
      <c r="X233" t="s">
        <v>158</v>
      </c>
      <c r="Y233" t="s">
        <v>159</v>
      </c>
      <c r="Z233" t="s">
        <v>160</v>
      </c>
      <c r="AA233" t="s">
        <v>161</v>
      </c>
      <c r="AB233" t="s">
        <v>196</v>
      </c>
      <c r="AC233">
        <v>0.15717913718721641</v>
      </c>
      <c r="AD233">
        <v>0.020522703911607799</v>
      </c>
      <c r="AE233">
        <v>0.38102651626857398</v>
      </c>
      <c r="AF233">
        <v>0.12793111981494129</v>
      </c>
      <c r="AG233">
        <v>0</v>
      </c>
      <c r="AH233"/>
      <c r="AI233">
        <v>0</v>
      </c>
      <c r="AJ233">
        <v>0.34738599999999997</v>
      </c>
      <c r="AK233">
        <v>29.645419</v>
      </c>
      <c r="AL233">
        <v>25.732638000000001</v>
      </c>
      <c r="AM233">
        <v>55.123807999999997</v>
      </c>
      <c r="AN233">
        <v>13.137349</v>
      </c>
      <c r="AO233">
        <v>16.855456</v>
      </c>
      <c r="AP233">
        <v>25.732638000000001</v>
      </c>
      <c r="AQ233">
        <v>13.36924</v>
      </c>
      <c r="AR233">
        <v>41.754567999999999</v>
      </c>
      <c r="AS233">
        <v>0</v>
      </c>
      <c r="AT233">
        <v>0</v>
      </c>
      <c r="AU233">
        <v>0</v>
      </c>
      <c r="AV233">
        <v>0</v>
      </c>
      <c r="AW233">
        <v>0</v>
      </c>
      <c r="AX233">
        <v>21.683212999999999</v>
      </c>
      <c r="AY233">
        <v>0.93811599999999995</v>
      </c>
      <c r="AZ233">
        <v>84.410387999999998</v>
      </c>
      <c r="BA233">
        <v>3.8175340000000002</v>
      </c>
      <c r="BB233">
        <v>0</v>
      </c>
      <c r="BC233"/>
    </row>
    <row r="234">
      <c r="A234" t="s">
        <v>465</v>
      </c>
      <c r="B234">
        <v>2013</v>
      </c>
      <c r="C234" t="s">
        <v>471</v>
      </c>
      <c r="D234">
        <v>164</v>
      </c>
      <c r="E234" t="s">
        <v>62</v>
      </c>
      <c r="F234" t="s">
        <v>189</v>
      </c>
      <c r="G234" t="s">
        <v>196</v>
      </c>
      <c r="H234">
        <v>2.571924127599607</v>
      </c>
      <c r="I234">
        <v>1.5436381328912221</v>
      </c>
      <c r="J234">
        <v>4.5227228068153673</v>
      </c>
      <c r="K234">
        <v>11.181948207055051</v>
      </c>
      <c r="L234">
        <v>7.4507447161806768</v>
      </c>
      <c r="M234">
        <v>4.7197310302127438</v>
      </c>
      <c r="N234">
        <v>5.2470300148469518</v>
      </c>
      <c r="O234">
        <v>13.49544304292967</v>
      </c>
      <c r="P234">
        <v>14.91636604631768</v>
      </c>
      <c r="Q234">
        <v>3.5871451990468461</v>
      </c>
      <c r="R234">
        <v>2.4422352002569312</v>
      </c>
      <c r="S234">
        <v>1.618619789342429</v>
      </c>
      <c r="T234">
        <v>1.546233806836683</v>
      </c>
      <c r="U234">
        <v>1.117406622478732</v>
      </c>
      <c r="V234">
        <v>1.7260961739209619</v>
      </c>
      <c r="W234" t="s">
        <v>157</v>
      </c>
      <c r="X234" t="s">
        <v>158</v>
      </c>
      <c r="Y234" t="s">
        <v>159</v>
      </c>
      <c r="Z234" t="s">
        <v>160</v>
      </c>
      <c r="AA234" t="s">
        <v>161</v>
      </c>
      <c r="AB234" t="s">
        <v>196</v>
      </c>
      <c r="AC234">
        <v>2.3718622976974828</v>
      </c>
      <c r="AD234">
        <v>1.9789317545618501</v>
      </c>
      <c r="AE234">
        <v>8.6188568552152098</v>
      </c>
      <c r="AF234">
        <v>5.3349453263757498</v>
      </c>
      <c r="AG234">
        <v>2.0684546250850362</v>
      </c>
      <c r="AH234"/>
      <c r="AI234">
        <v>240.65159199999991</v>
      </c>
      <c r="AJ234">
        <v>144.632565</v>
      </c>
      <c r="AK234">
        <v>424.08175499999982</v>
      </c>
      <c r="AL234">
        <v>1047.659095999999</v>
      </c>
      <c r="AM234">
        <v>698.3123240000001</v>
      </c>
      <c r="AN234">
        <v>247.89572200000001</v>
      </c>
      <c r="AO234">
        <v>276.1841849999999</v>
      </c>
      <c r="AP234">
        <v>710.58523000000002</v>
      </c>
      <c r="AQ234">
        <v>784.57958300000007</v>
      </c>
      <c r="AR234">
        <v>189.03036800000001</v>
      </c>
      <c r="AS234">
        <v>100.301697</v>
      </c>
      <c r="AT234">
        <v>66.456362999999996</v>
      </c>
      <c r="AU234">
        <v>63.562544000000003</v>
      </c>
      <c r="AV234">
        <v>45.852649000000007</v>
      </c>
      <c r="AW234">
        <v>70.888991000000019</v>
      </c>
      <c r="AX234">
        <v>327.20370100000002</v>
      </c>
      <c r="AY234">
        <v>90.459208000000004</v>
      </c>
      <c r="AZ234">
        <v>1909.3711860000001</v>
      </c>
      <c r="BA234">
        <v>159.19766200000001</v>
      </c>
      <c r="BB234">
        <v>69.105575000000002</v>
      </c>
      <c r="BC234"/>
    </row>
    <row r="235">
      <c r="A235" t="s">
        <v>465</v>
      </c>
      <c r="B235">
        <v>2013</v>
      </c>
      <c r="C235" t="s">
        <v>471</v>
      </c>
      <c r="D235">
        <v>165</v>
      </c>
      <c r="E235" t="s">
        <v>62</v>
      </c>
      <c r="F235" t="s">
        <v>46</v>
      </c>
      <c r="G235" t="s">
        <v>196</v>
      </c>
      <c r="H235">
        <v>0</v>
      </c>
      <c r="I235">
        <v>0.0021790067524807</v>
      </c>
      <c r="J235">
        <v>0.66807790867868788</v>
      </c>
      <c r="K235">
        <v>0.57973962304472959</v>
      </c>
      <c r="L235">
        <v>0.49825151701890041</v>
      </c>
      <c r="M235">
        <v>0</v>
      </c>
      <c r="N235">
        <v>1.45341399164969</v>
      </c>
      <c r="O235">
        <v>0.76838355969150851</v>
      </c>
      <c r="P235">
        <v>0.15808848740199261</v>
      </c>
      <c r="Q235">
        <v>0.72837352887432594</v>
      </c>
      <c r="R235">
        <v>0</v>
      </c>
      <c r="S235">
        <v>0</v>
      </c>
      <c r="T235">
        <v>0</v>
      </c>
      <c r="U235">
        <v>0.0049753767916821999</v>
      </c>
      <c r="V235">
        <v>0</v>
      </c>
      <c r="W235" t="s">
        <v>157</v>
      </c>
      <c r="X235" t="s">
        <v>158</v>
      </c>
      <c r="Y235" t="s">
        <v>159</v>
      </c>
      <c r="Z235" t="s">
        <v>160</v>
      </c>
      <c r="AA235" t="s">
        <v>161</v>
      </c>
      <c r="AB235" t="s">
        <v>196</v>
      </c>
      <c r="AC235">
        <v>0.1223051312678249</v>
      </c>
      <c r="AD235">
        <v>0.0044663957563985</v>
      </c>
      <c r="AE235">
        <v>0.66259011305655291</v>
      </c>
      <c r="AF235">
        <v>0</v>
      </c>
      <c r="AG235">
        <v>0</v>
      </c>
      <c r="AH235"/>
      <c r="AI235">
        <v>0</v>
      </c>
      <c r="AJ235">
        <v>0.20416400000000001</v>
      </c>
      <c r="AK235">
        <v>62.643602999999999</v>
      </c>
      <c r="AL235">
        <v>54.31696500000001</v>
      </c>
      <c r="AM235">
        <v>46.698040000000013</v>
      </c>
      <c r="AN235">
        <v>0</v>
      </c>
      <c r="AO235">
        <v>76.502318000000002</v>
      </c>
      <c r="AP235">
        <v>40.45825</v>
      </c>
      <c r="AQ235">
        <v>8.3152290000000004</v>
      </c>
      <c r="AR235">
        <v>38.382810999999997</v>
      </c>
      <c r="AS235">
        <v>0</v>
      </c>
      <c r="AT235">
        <v>0</v>
      </c>
      <c r="AU235">
        <v>0</v>
      </c>
      <c r="AV235">
        <v>0.20416400000000001</v>
      </c>
      <c r="AW235">
        <v>0</v>
      </c>
      <c r="AX235">
        <v>16.872266</v>
      </c>
      <c r="AY235">
        <v>0.20416400000000001</v>
      </c>
      <c r="AZ235">
        <v>146.78634199999999</v>
      </c>
      <c r="BA235">
        <v>0</v>
      </c>
      <c r="BB235">
        <v>0</v>
      </c>
      <c r="BC235"/>
    </row>
    <row r="236">
      <c r="A236" t="s">
        <v>465</v>
      </c>
      <c r="B236">
        <v>2013</v>
      </c>
      <c r="C236" t="s">
        <v>471</v>
      </c>
      <c r="D236">
        <v>222</v>
      </c>
      <c r="E236" t="s">
        <v>36</v>
      </c>
      <c r="F236" t="s">
        <v>15</v>
      </c>
      <c r="G236" t="s">
        <v>496</v>
      </c>
      <c r="H236">
        <v>0.57810339156955404</v>
      </c>
      <c r="I236">
        <v>0.6390818554925678</v>
      </c>
      <c r="J236">
        <v>0.116867607604093</v>
      </c>
      <c r="K236">
        <v>0.37679411203032048</v>
      </c>
      <c r="L236">
        <v>4.6078596733632811</v>
      </c>
      <c r="M236">
        <v>0.28383903544361172</v>
      </c>
      <c r="N236">
        <v>0.2049850621138779</v>
      </c>
      <c r="O236">
        <v>0.1862776648934992</v>
      </c>
      <c r="P236">
        <v>0.84981078009174393</v>
      </c>
      <c r="Q236">
        <v>7.4160200595388082</v>
      </c>
      <c r="R236">
        <v>0.33736462216392349</v>
      </c>
      <c r="S236">
        <v>0.80822676187015263</v>
      </c>
      <c r="T236">
        <v>0.70615302112122613</v>
      </c>
      <c r="U236">
        <v>0.5473403254900574</v>
      </c>
      <c r="V236">
        <v>0.55114153244127262</v>
      </c>
      <c r="W236" t="s">
        <v>157</v>
      </c>
      <c r="X236" t="s">
        <v>158</v>
      </c>
      <c r="Y236" t="s">
        <v>159</v>
      </c>
      <c r="Z236" t="s">
        <v>160</v>
      </c>
      <c r="AA236" t="s">
        <v>161</v>
      </c>
      <c r="AB236" t="s">
        <v>196</v>
      </c>
      <c r="AC236">
        <v>0.1781492677574677</v>
      </c>
      <c r="AD236">
        <v>0.55179452447352628</v>
      </c>
      <c r="AE236">
        <v>1.8907950272493641</v>
      </c>
      <c r="AF236">
        <v>1.067680379328912</v>
      </c>
      <c r="AG236">
        <v>2.7387898759974409</v>
      </c>
      <c r="AH236"/>
      <c r="AI236">
        <v>52.260720000000013</v>
      </c>
      <c r="AJ236">
        <v>55.321457000000002</v>
      </c>
      <c r="AK236">
        <v>10.209438</v>
      </c>
      <c r="AL236">
        <v>33.520212999999998</v>
      </c>
      <c r="AM236">
        <v>405.71618999999998</v>
      </c>
      <c r="AN236">
        <v>13.50055</v>
      </c>
      <c r="AO236">
        <v>9.9964139999999997</v>
      </c>
      <c r="AP236">
        <v>9.2244910000000004</v>
      </c>
      <c r="AQ236">
        <v>42.898609999999998</v>
      </c>
      <c r="AR236">
        <v>365.99620599999997</v>
      </c>
      <c r="AS236">
        <v>13.3795</v>
      </c>
      <c r="AT236">
        <v>31.956969000000001</v>
      </c>
      <c r="AU236">
        <v>27.520206999999999</v>
      </c>
      <c r="AV236">
        <v>21.224951000000001</v>
      </c>
      <c r="AW236">
        <v>21.330120000000001</v>
      </c>
      <c r="AX236">
        <v>22.925879999999999</v>
      </c>
      <c r="AY236">
        <v>24.500489999999999</v>
      </c>
      <c r="AZ236">
        <v>392.17949499999997</v>
      </c>
      <c r="BA236">
        <v>31.416585999999999</v>
      </c>
      <c r="BB236">
        <v>86.005566999999985</v>
      </c>
      <c r="BC236"/>
    </row>
    <row r="237">
      <c r="A237" t="s">
        <v>465</v>
      </c>
      <c r="B237">
        <v>2013</v>
      </c>
      <c r="C237" t="s">
        <v>471</v>
      </c>
      <c r="D237">
        <v>223</v>
      </c>
      <c r="E237" t="s">
        <v>36</v>
      </c>
      <c r="F237" t="s">
        <v>16</v>
      </c>
      <c r="G237" t="s">
        <v>497</v>
      </c>
      <c r="H237">
        <v>1.754374178932135</v>
      </c>
      <c r="I237">
        <v>1.1828512290117259</v>
      </c>
      <c r="J237">
        <v>0.69683360639522096</v>
      </c>
      <c r="K237">
        <v>0.8170469411074226</v>
      </c>
      <c r="L237">
        <v>2.603352215025053</v>
      </c>
      <c r="M237">
        <v>0.91212223981812157</v>
      </c>
      <c r="N237">
        <v>0.86872760509317981</v>
      </c>
      <c r="O237">
        <v>0.44867337107841138</v>
      </c>
      <c r="P237">
        <v>1.275730528434881</v>
      </c>
      <c r="Q237">
        <v>3.8150041270417341</v>
      </c>
      <c r="R237">
        <v>1.654977776572305</v>
      </c>
      <c r="S237">
        <v>1.989847619018779</v>
      </c>
      <c r="T237">
        <v>1.3301771633794659</v>
      </c>
      <c r="U237">
        <v>0.71768450348972768</v>
      </c>
      <c r="V237">
        <v>1.011398890513739</v>
      </c>
      <c r="W237" t="s">
        <v>157</v>
      </c>
      <c r="X237" t="s">
        <v>158</v>
      </c>
      <c r="Y237" t="s">
        <v>159</v>
      </c>
      <c r="Z237" t="s">
        <v>160</v>
      </c>
      <c r="AA237" t="s">
        <v>161</v>
      </c>
      <c r="AB237" t="s">
        <v>196</v>
      </c>
      <c r="AC237">
        <v>0.95135711495143138</v>
      </c>
      <c r="AD237">
        <v>1.0879301767533791</v>
      </c>
      <c r="AE237">
        <v>1.3033472965614581</v>
      </c>
      <c r="AF237">
        <v>3.5987923811297859</v>
      </c>
      <c r="AG237">
        <v>2.4458622041601878</v>
      </c>
      <c r="AH237"/>
      <c r="AI237">
        <v>158.59595200000001</v>
      </c>
      <c r="AJ237">
        <v>102.39228799999999</v>
      </c>
      <c r="AK237">
        <v>60.874690999999999</v>
      </c>
      <c r="AL237">
        <v>72.685816000000003</v>
      </c>
      <c r="AM237">
        <v>229.22185500000001</v>
      </c>
      <c r="AN237">
        <v>43.384278999999999</v>
      </c>
      <c r="AO237">
        <v>42.364846999999997</v>
      </c>
      <c r="AP237">
        <v>22.218356</v>
      </c>
      <c r="AQ237">
        <v>64.399120000000011</v>
      </c>
      <c r="AR237">
        <v>188.27848700000001</v>
      </c>
      <c r="AS237">
        <v>65.634550000000019</v>
      </c>
      <c r="AT237">
        <v>78.677794000000006</v>
      </c>
      <c r="AU237">
        <v>51.839685999999993</v>
      </c>
      <c r="AV237">
        <v>27.830615999999999</v>
      </c>
      <c r="AW237">
        <v>39.142867000000003</v>
      </c>
      <c r="AX237">
        <v>122.42935</v>
      </c>
      <c r="AY237">
        <v>48.305703000000001</v>
      </c>
      <c r="AZ237">
        <v>270.33394800000002</v>
      </c>
      <c r="BA237">
        <v>105.894772</v>
      </c>
      <c r="BB237">
        <v>76.806828999999993</v>
      </c>
      <c r="BC237"/>
    </row>
    <row r="238">
      <c r="A238" t="s">
        <v>465</v>
      </c>
      <c r="B238">
        <v>2013</v>
      </c>
      <c r="C238" t="s">
        <v>471</v>
      </c>
      <c r="D238">
        <v>224</v>
      </c>
      <c r="E238" t="s">
        <v>36</v>
      </c>
      <c r="F238" t="s">
        <v>20</v>
      </c>
      <c r="G238" t="s">
        <v>498</v>
      </c>
      <c r="H238">
        <v>97.667522429498305</v>
      </c>
      <c r="I238">
        <v>98.178066915495648</v>
      </c>
      <c r="J238">
        <v>99.186298786000663</v>
      </c>
      <c r="K238">
        <v>98.80615894686224</v>
      </c>
      <c r="L238">
        <v>92.788788111611737</v>
      </c>
      <c r="M238">
        <v>98.804038724738305</v>
      </c>
      <c r="N238">
        <v>98.926287332792938</v>
      </c>
      <c r="O238">
        <v>99.365048964028119</v>
      </c>
      <c r="P238">
        <v>97.874458691473379</v>
      </c>
      <c r="Q238">
        <v>88.768975813419488</v>
      </c>
      <c r="R238">
        <v>98.007657601263759</v>
      </c>
      <c r="S238">
        <v>97.201925619111094</v>
      </c>
      <c r="T238">
        <v>97.963669815499301</v>
      </c>
      <c r="U238">
        <v>98.734975171020196</v>
      </c>
      <c r="V238">
        <v>98.437459577045004</v>
      </c>
      <c r="W238" t="s">
        <v>157</v>
      </c>
      <c r="X238" t="s">
        <v>158</v>
      </c>
      <c r="Y238" t="s">
        <v>159</v>
      </c>
      <c r="Z238" t="s">
        <v>160</v>
      </c>
      <c r="AA238" t="s">
        <v>161</v>
      </c>
      <c r="AB238" t="s">
        <v>196</v>
      </c>
      <c r="AC238">
        <v>98.870493617291089</v>
      </c>
      <c r="AD238">
        <v>98.360275298773146</v>
      </c>
      <c r="AE238">
        <v>96.805857676189206</v>
      </c>
      <c r="AF238">
        <v>95.33352723954124</v>
      </c>
      <c r="AG238">
        <v>94.815347919842324</v>
      </c>
      <c r="AH238"/>
      <c r="AI238">
        <v>8829.1733230000027</v>
      </c>
      <c r="AJ238">
        <v>8498.6823839999943</v>
      </c>
      <c r="AK238">
        <v>8664.8164419999976</v>
      </c>
      <c r="AL238">
        <v>8789.9555429999982</v>
      </c>
      <c r="AM238">
        <v>8169.9349059999968</v>
      </c>
      <c r="AN238">
        <v>4699.5257820000024</v>
      </c>
      <c r="AO238">
        <v>4824.2936020000016</v>
      </c>
      <c r="AP238">
        <v>4920.5684450000026</v>
      </c>
      <c r="AQ238">
        <v>4940.7213120000006</v>
      </c>
      <c r="AR238">
        <v>4380.9358790000024</v>
      </c>
      <c r="AS238">
        <v>3886.8730410000089</v>
      </c>
      <c r="AT238">
        <v>3843.325995000007</v>
      </c>
      <c r="AU238">
        <v>3817.841730000006</v>
      </c>
      <c r="AV238">
        <v>3828.7787550000071</v>
      </c>
      <c r="AW238">
        <v>3809.698057000001</v>
      </c>
      <c r="AX238">
        <v>12723.56098199997</v>
      </c>
      <c r="AY238">
        <v>4367.3411650000126</v>
      </c>
      <c r="AZ238">
        <v>20078.999484000011</v>
      </c>
      <c r="BA238">
        <v>2805.197150000005</v>
      </c>
      <c r="BB238">
        <v>2977.463817000003</v>
      </c>
      <c r="BC238"/>
    </row>
    <row r="239">
      <c r="A239" t="s">
        <v>465</v>
      </c>
      <c r="B239">
        <v>2013</v>
      </c>
      <c r="C239" t="s">
        <v>471</v>
      </c>
      <c r="D239">
        <v>225</v>
      </c>
      <c r="E239" t="s">
        <v>361</v>
      </c>
      <c r="F239" t="s">
        <v>362</v>
      </c>
      <c r="G239" t="s">
        <v>196</v>
      </c>
      <c r="H239">
        <v>2.2505900216965489</v>
      </c>
      <c r="I239">
        <v>1.682798809094308</v>
      </c>
      <c r="J239">
        <v>0.75809394684028741</v>
      </c>
      <c r="K239">
        <v>1.1335656036293189</v>
      </c>
      <c r="L239">
        <v>6.7745636462315124</v>
      </c>
      <c r="M239">
        <v>1.080555032076342</v>
      </c>
      <c r="N239">
        <v>0.99477494731363847</v>
      </c>
      <c r="O239">
        <v>0.59716291991609805</v>
      </c>
      <c r="P239">
        <v>2.0399361024654161</v>
      </c>
      <c r="Q239">
        <v>10.51822426726754</v>
      </c>
      <c r="R239">
        <v>1.9239045798483461</v>
      </c>
      <c r="S239">
        <v>2.694634624844118</v>
      </c>
      <c r="T239">
        <v>1.93052294230926</v>
      </c>
      <c r="U239">
        <v>1.1947266689024469</v>
      </c>
      <c r="V239">
        <v>1.4724739344402871</v>
      </c>
      <c r="W239" t="s">
        <v>157</v>
      </c>
      <c r="X239" t="s">
        <v>158</v>
      </c>
      <c r="Y239" t="s">
        <v>159</v>
      </c>
      <c r="Z239" t="s">
        <v>160</v>
      </c>
      <c r="AA239" t="s">
        <v>161</v>
      </c>
      <c r="AB239" t="s">
        <v>196</v>
      </c>
      <c r="AC239">
        <v>1.0527415524699331</v>
      </c>
      <c r="AD239">
        <v>1.591868056362028</v>
      </c>
      <c r="AE239">
        <v>2.9905701791986612</v>
      </c>
      <c r="AF239">
        <v>4.6015034292426202</v>
      </c>
      <c r="AG239">
        <v>4.8732689587978451</v>
      </c>
      <c r="AH239"/>
      <c r="AI239"/>
      <c r="AJ239"/>
      <c r="AK239"/>
      <c r="AL239"/>
      <c r="AM239"/>
      <c r="AN239"/>
      <c r="AO239"/>
      <c r="AP239"/>
      <c r="AQ239"/>
      <c r="AR239"/>
      <c r="AS239"/>
      <c r="AT239"/>
      <c r="AU239"/>
      <c r="AV239"/>
      <c r="AW239"/>
      <c r="AX239"/>
      <c r="AY239"/>
      <c r="AZ239"/>
      <c r="BA239"/>
      <c r="BB239"/>
      <c r="BC239"/>
    </row>
    <row r="240">
      <c r="A240" t="s">
        <v>465</v>
      </c>
      <c r="B240">
        <v>2013</v>
      </c>
      <c r="C240" t="s">
        <v>471</v>
      </c>
      <c r="D240">
        <v>226</v>
      </c>
      <c r="E240" t="s">
        <v>361</v>
      </c>
      <c r="F240" t="s">
        <v>363</v>
      </c>
      <c r="G240" t="s">
        <v>196</v>
      </c>
      <c r="H240">
        <v>25.378825494776741</v>
      </c>
      <c r="I240">
        <v>21.49991002804536</v>
      </c>
      <c r="J240">
        <v>30.003008399142239</v>
      </c>
      <c r="K240">
        <v>24.909736901624552</v>
      </c>
      <c r="L240">
        <v>19.881986833942982</v>
      </c>
      <c r="M240">
        <v>34.192245432472937</v>
      </c>
      <c r="N240">
        <v>31.465425089306041</v>
      </c>
      <c r="O240">
        <v>27.461968161721209</v>
      </c>
      <c r="P240">
        <v>19.90842187847467</v>
      </c>
      <c r="Q240">
        <v>22.11518428408889</v>
      </c>
      <c r="R240">
        <v>24.502305266546099</v>
      </c>
      <c r="S240">
        <v>21.702666713269291</v>
      </c>
      <c r="T240">
        <v>20.470009529525061</v>
      </c>
      <c r="U240">
        <v>19.947823568665491</v>
      </c>
      <c r="V240">
        <v>17.789834761870232</v>
      </c>
      <c r="W240" t="s">
        <v>157</v>
      </c>
      <c r="X240" t="s">
        <v>158</v>
      </c>
      <c r="Y240" t="s">
        <v>159</v>
      </c>
      <c r="Z240" t="s">
        <v>160</v>
      </c>
      <c r="AA240" t="s">
        <v>161</v>
      </c>
      <c r="AB240" t="s">
        <v>196</v>
      </c>
      <c r="AC240">
        <v>27.405155347247959</v>
      </c>
      <c r="AD240">
        <v>21.72363114724379</v>
      </c>
      <c r="AE240">
        <v>22.864680206280521</v>
      </c>
      <c r="AF240">
        <v>33.76889048607751</v>
      </c>
      <c r="AG240">
        <v>16.54664200760417</v>
      </c>
      <c r="AH240"/>
      <c r="AI240"/>
      <c r="AJ240"/>
      <c r="AK240"/>
      <c r="AL240"/>
      <c r="AM240"/>
      <c r="AN240"/>
      <c r="AO240"/>
      <c r="AP240"/>
      <c r="AQ240"/>
      <c r="AR240"/>
      <c r="AS240"/>
      <c r="AT240"/>
      <c r="AU240"/>
      <c r="AV240"/>
      <c r="AW240"/>
      <c r="AX240"/>
      <c r="AY240"/>
      <c r="AZ240"/>
      <c r="BA240"/>
      <c r="BB240"/>
      <c r="BC240"/>
    </row>
    <row r="241">
      <c r="A241" t="s">
        <v>465</v>
      </c>
      <c r="B241">
        <v>2013</v>
      </c>
      <c r="C241" t="s">
        <v>471</v>
      </c>
      <c r="D241">
        <v>227</v>
      </c>
      <c r="E241" t="s">
        <v>361</v>
      </c>
      <c r="F241" t="s">
        <v>364</v>
      </c>
      <c r="G241" t="s">
        <v>196</v>
      </c>
      <c r="H241">
        <v>3.4768724023678228</v>
      </c>
      <c r="I241">
        <v>7.3755522062367449</v>
      </c>
      <c r="J241">
        <v>6.6276124755413459</v>
      </c>
      <c r="K241">
        <v>5.0094547981270967</v>
      </c>
      <c r="L241">
        <v>5.9920595301363377</v>
      </c>
      <c r="M241">
        <v>9.4169949585933761</v>
      </c>
      <c r="N241">
        <v>7.0909131986178986</v>
      </c>
      <c r="O241">
        <v>5.8812128842259757</v>
      </c>
      <c r="P241">
        <v>4.0246244333637744</v>
      </c>
      <c r="Q241">
        <v>6.2373551539543701</v>
      </c>
      <c r="R241">
        <v>3.414861143579913</v>
      </c>
      <c r="S241">
        <v>3.6541941096352821</v>
      </c>
      <c r="T241">
        <v>5.0224871986920334</v>
      </c>
      <c r="U241">
        <v>5.2821262348532096</v>
      </c>
      <c r="V241">
        <v>5.7641061435322154</v>
      </c>
      <c r="W241" t="s">
        <v>157</v>
      </c>
      <c r="X241" t="s">
        <v>158</v>
      </c>
      <c r="Y241" t="s">
        <v>159</v>
      </c>
      <c r="Z241" t="s">
        <v>160</v>
      </c>
      <c r="AA241" t="s">
        <v>161</v>
      </c>
      <c r="AB241" t="s">
        <v>196</v>
      </c>
      <c r="AC241">
        <v>6.6551090406348381</v>
      </c>
      <c r="AD241">
        <v>2.7618552451093872</v>
      </c>
      <c r="AE241">
        <v>6.3732959891808436</v>
      </c>
      <c r="AF241">
        <v>1.1305517035515411</v>
      </c>
      <c r="AG241">
        <v>5.3440052655361576</v>
      </c>
      <c r="AH241"/>
      <c r="AI241"/>
      <c r="AJ241"/>
      <c r="AK241"/>
      <c r="AL241"/>
      <c r="AM241"/>
      <c r="AN241"/>
      <c r="AO241"/>
      <c r="AP241"/>
      <c r="AQ241"/>
      <c r="AR241"/>
      <c r="AS241"/>
      <c r="AT241"/>
      <c r="AU241"/>
      <c r="AV241"/>
      <c r="AW241"/>
      <c r="AX241"/>
      <c r="AY241"/>
      <c r="AZ241"/>
      <c r="BA241"/>
      <c r="BB241"/>
      <c r="BC241"/>
    </row>
    <row r="242">
      <c r="A242" t="s">
        <v>465</v>
      </c>
      <c r="B242">
        <v>2013</v>
      </c>
      <c r="C242" t="s">
        <v>471</v>
      </c>
      <c r="D242">
        <v>228</v>
      </c>
      <c r="E242" t="s">
        <v>361</v>
      </c>
      <c r="F242" t="s">
        <v>365</v>
      </c>
      <c r="G242" t="s">
        <v>196</v>
      </c>
      <c r="H242">
        <v>68.859830517840194</v>
      </c>
      <c r="I242">
        <v>69.180661881942598</v>
      </c>
      <c r="J242">
        <v>62.405029619617217</v>
      </c>
      <c r="K242">
        <v>68.90783028164411</v>
      </c>
      <c r="L242">
        <v>67.288319689846105</v>
      </c>
      <c r="M242">
        <v>55.077535656481501</v>
      </c>
      <c r="N242">
        <v>60.187952275976912</v>
      </c>
      <c r="O242">
        <v>65.98952559974434</v>
      </c>
      <c r="P242">
        <v>74.024187661066449</v>
      </c>
      <c r="Q242">
        <v>61.019886932018231</v>
      </c>
      <c r="R242">
        <v>70.138747114251672</v>
      </c>
      <c r="S242">
        <v>71.905879279552806</v>
      </c>
      <c r="T242">
        <v>72.40349081492073</v>
      </c>
      <c r="U242">
        <v>73.300392029894695</v>
      </c>
      <c r="V242">
        <v>74.973585160157214</v>
      </c>
      <c r="W242" t="s">
        <v>157</v>
      </c>
      <c r="X242" t="s">
        <v>158</v>
      </c>
      <c r="Y242" t="s">
        <v>159</v>
      </c>
      <c r="Z242" t="s">
        <v>160</v>
      </c>
      <c r="AA242" t="s">
        <v>161</v>
      </c>
      <c r="AB242" t="s">
        <v>196</v>
      </c>
      <c r="AC242">
        <v>64.745786460188583</v>
      </c>
      <c r="AD242">
        <v>73.765922767468311</v>
      </c>
      <c r="AE242">
        <v>67.771453625340044</v>
      </c>
      <c r="AF242">
        <v>60.237348279885481</v>
      </c>
      <c r="AG242">
        <v>72.574225640150843</v>
      </c>
      <c r="AH242"/>
      <c r="AI242"/>
      <c r="AJ242"/>
      <c r="AK242"/>
      <c r="AL242"/>
      <c r="AM242"/>
      <c r="AN242"/>
      <c r="AO242"/>
      <c r="AP242"/>
      <c r="AQ242"/>
      <c r="AR242"/>
      <c r="AS242"/>
      <c r="AT242"/>
      <c r="AU242"/>
      <c r="AV242"/>
      <c r="AW242"/>
      <c r="AX242"/>
      <c r="AY242"/>
      <c r="AZ242"/>
      <c r="BA242"/>
      <c r="BB242"/>
      <c r="BC242"/>
    </row>
    <row r="243">
      <c r="A243" t="s">
        <v>465</v>
      </c>
      <c r="B243">
        <v>2013</v>
      </c>
      <c r="C243" t="s">
        <v>471</v>
      </c>
      <c r="D243">
        <v>229</v>
      </c>
      <c r="E243" t="s">
        <v>361</v>
      </c>
      <c r="F243" t="s">
        <v>428</v>
      </c>
      <c r="G243" t="s">
        <v>196</v>
      </c>
      <c r="H243">
        <v>0.033881563319003598</v>
      </c>
      <c r="I243">
        <v>0.2610770746811486</v>
      </c>
      <c r="J243">
        <v>0.20625555885916499</v>
      </c>
      <c r="K243">
        <v>0.039412414975034303</v>
      </c>
      <c r="L243">
        <v>0.063070299843140207</v>
      </c>
      <c r="M243">
        <v>0.23266892037596931</v>
      </c>
      <c r="N243">
        <v>0.26093448878547232</v>
      </c>
      <c r="O243">
        <v>0.070130434392405405</v>
      </c>
      <c r="P243">
        <v>0.0028299246298311999</v>
      </c>
      <c r="Q243">
        <v>0.1093493626710582</v>
      </c>
      <c r="R243">
        <v>0.020181895773812901</v>
      </c>
      <c r="S243">
        <v>0.042625272698290098</v>
      </c>
      <c r="T243">
        <v>0.17348951455277301</v>
      </c>
      <c r="U243">
        <v>0.2749314976840937</v>
      </c>
      <c r="V243">
        <v>0</v>
      </c>
      <c r="W243" t="s">
        <v>157</v>
      </c>
      <c r="X243" t="s">
        <v>158</v>
      </c>
      <c r="Y243" t="s">
        <v>159</v>
      </c>
      <c r="Z243" t="s">
        <v>160</v>
      </c>
      <c r="AA243" t="s">
        <v>161</v>
      </c>
      <c r="AB243" t="s">
        <v>196</v>
      </c>
      <c r="AC243">
        <v>0.14120759945871131</v>
      </c>
      <c r="AD243">
        <v>0.15672278381635391</v>
      </c>
      <c r="AE243">
        <v>0</v>
      </c>
      <c r="AF243">
        <v>0.26170610124259092</v>
      </c>
      <c r="AG243">
        <v>0.66185812791101994</v>
      </c>
      <c r="AH243"/>
      <c r="AI243"/>
      <c r="AJ243"/>
      <c r="AK243"/>
      <c r="AL243"/>
      <c r="AM243"/>
      <c r="AN243"/>
      <c r="AO243"/>
      <c r="AP243"/>
      <c r="AQ243"/>
      <c r="AR243"/>
      <c r="AS243"/>
      <c r="AT243"/>
      <c r="AU243"/>
      <c r="AV243"/>
      <c r="AW243"/>
      <c r="AX243"/>
      <c r="AY243"/>
      <c r="AZ243"/>
      <c r="BA243"/>
      <c r="BB243"/>
      <c r="BC243"/>
    </row>
    <row r="244">
      <c r="A244" t="s">
        <v>465</v>
      </c>
      <c r="B244">
        <v>2016</v>
      </c>
      <c r="C244" t="s">
        <v>472</v>
      </c>
      <c r="D244">
        <v>16</v>
      </c>
      <c r="E244" t="s">
        <v>13</v>
      </c>
      <c r="F244" t="s">
        <v>14</v>
      </c>
      <c r="G244" t="s">
        <v>478</v>
      </c>
      <c r="H244">
        <v>58.700000000000003</v>
      </c>
      <c r="I244">
        <v>80.599999999999994</v>
      </c>
      <c r="J244">
        <v>90.200000000000003</v>
      </c>
      <c r="K244">
        <v>98.200000000000003</v>
      </c>
      <c r="L244">
        <v>98.5</v>
      </c>
      <c r="M244">
        <v>84.099999999999994</v>
      </c>
      <c r="N244">
        <v>95.200000000000003</v>
      </c>
      <c r="O244">
        <v>99.200000000000003</v>
      </c>
      <c r="P244">
        <v>98</v>
      </c>
      <c r="Q244">
        <v>98.799999999999997</v>
      </c>
      <c r="R244">
        <v>43.299999999999997</v>
      </c>
      <c r="S244">
        <v>68.5</v>
      </c>
      <c r="T244">
        <v>72.400000000000006</v>
      </c>
      <c r="U244">
        <v>83.099999999999994</v>
      </c>
      <c r="V244">
        <v>89</v>
      </c>
      <c r="W244" t="s">
        <v>414</v>
      </c>
      <c r="X244" t="s">
        <v>157</v>
      </c>
      <c r="Y244" t="s">
        <v>158</v>
      </c>
      <c r="Z244" t="s">
        <v>159</v>
      </c>
      <c r="AA244" t="s">
        <v>160</v>
      </c>
      <c r="AB244" t="s">
        <v>161</v>
      </c>
      <c r="AC244">
        <v>99.099999999999994</v>
      </c>
      <c r="AD244">
        <v>82.700000000000003</v>
      </c>
      <c r="AE244">
        <v>81.400000000000006</v>
      </c>
      <c r="AF244">
        <v>69.200000000000003</v>
      </c>
      <c r="AG244">
        <v>69.200000000000003</v>
      </c>
      <c r="AH244">
        <v>90.299999999999997</v>
      </c>
      <c r="AI244"/>
      <c r="AJ244"/>
      <c r="AK244"/>
      <c r="AL244"/>
      <c r="AM244"/>
      <c r="AN244"/>
      <c r="AO244"/>
      <c r="AP244"/>
      <c r="AQ244"/>
      <c r="AR244"/>
      <c r="AS244"/>
      <c r="AT244"/>
      <c r="AU244"/>
      <c r="AV244"/>
      <c r="AW244"/>
      <c r="AX244"/>
      <c r="AY244"/>
      <c r="AZ244"/>
      <c r="BA244"/>
      <c r="BB244"/>
      <c r="BC244"/>
    </row>
    <row r="245">
      <c r="A245" t="s">
        <v>465</v>
      </c>
      <c r="B245">
        <v>2016</v>
      </c>
      <c r="C245" t="s">
        <v>472</v>
      </c>
      <c r="D245">
        <v>17</v>
      </c>
      <c r="E245" t="s">
        <v>13</v>
      </c>
      <c r="F245" t="s">
        <v>51</v>
      </c>
      <c r="G245" t="s">
        <v>196</v>
      </c>
      <c r="H245">
        <v>41.299999999999997</v>
      </c>
      <c r="I245">
        <v>19.399999999999999</v>
      </c>
      <c r="J245">
        <v>9.8000000000000007</v>
      </c>
      <c r="K245">
        <v>1.8</v>
      </c>
      <c r="L245">
        <v>1.5</v>
      </c>
      <c r="M245">
        <v>15.9</v>
      </c>
      <c r="N245">
        <v>4.7999999999999998</v>
      </c>
      <c r="O245">
        <v>0.80000000000000004</v>
      </c>
      <c r="P245">
        <v>2</v>
      </c>
      <c r="Q245">
        <v>1.2</v>
      </c>
      <c r="R245">
        <v>56.700000000000003</v>
      </c>
      <c r="S245">
        <v>31.5</v>
      </c>
      <c r="T245">
        <v>27.600000000000001</v>
      </c>
      <c r="U245">
        <v>16.899999999999999</v>
      </c>
      <c r="V245">
        <v>11</v>
      </c>
      <c r="W245" t="s">
        <v>414</v>
      </c>
      <c r="X245" t="s">
        <v>157</v>
      </c>
      <c r="Y245" t="s">
        <v>158</v>
      </c>
      <c r="Z245" t="s">
        <v>159</v>
      </c>
      <c r="AA245" t="s">
        <v>160</v>
      </c>
      <c r="AB245" t="s">
        <v>161</v>
      </c>
      <c r="AC245">
        <v>0.90000000000000002</v>
      </c>
      <c r="AD245">
        <v>17.300000000000001</v>
      </c>
      <c r="AE245">
        <v>18.600000000000001</v>
      </c>
      <c r="AF245">
        <v>30.800000000000001</v>
      </c>
      <c r="AG245">
        <v>30.800000000000001</v>
      </c>
      <c r="AH245">
        <v>9.6999999999999993</v>
      </c>
      <c r="AI245"/>
      <c r="AJ245"/>
      <c r="AK245"/>
      <c r="AL245"/>
      <c r="AM245"/>
      <c r="AN245"/>
      <c r="AO245"/>
      <c r="AP245"/>
      <c r="AQ245"/>
      <c r="AR245"/>
      <c r="AS245"/>
      <c r="AT245"/>
      <c r="AU245"/>
      <c r="AV245"/>
      <c r="AW245"/>
      <c r="AX245"/>
      <c r="AY245"/>
      <c r="AZ245"/>
      <c r="BA245"/>
      <c r="BB245"/>
      <c r="BC245"/>
    </row>
    <row r="246">
      <c r="A246" t="s">
        <v>465</v>
      </c>
      <c r="B246">
        <v>2016</v>
      </c>
      <c r="C246" t="s">
        <v>472</v>
      </c>
      <c r="D246">
        <v>18</v>
      </c>
      <c r="E246" t="s">
        <v>60</v>
      </c>
      <c r="F246" t="s">
        <v>15</v>
      </c>
      <c r="G246" t="s">
        <v>479</v>
      </c>
      <c r="H246">
        <v>57.600000000000001</v>
      </c>
      <c r="I246">
        <v>78.599999999999994</v>
      </c>
      <c r="J246">
        <v>85.099999999999994</v>
      </c>
      <c r="K246">
        <v>92.700000000000003</v>
      </c>
      <c r="L246">
        <v>93</v>
      </c>
      <c r="M246">
        <v>78.099999999999994</v>
      </c>
      <c r="N246">
        <v>88.799999999999997</v>
      </c>
      <c r="O246">
        <v>94.200000000000003</v>
      </c>
      <c r="P246">
        <v>92.400000000000006</v>
      </c>
      <c r="Q246">
        <v>93.299999999999997</v>
      </c>
      <c r="R246">
        <v>43.200000000000003</v>
      </c>
      <c r="S246">
        <v>68.099999999999994</v>
      </c>
      <c r="T246">
        <v>70</v>
      </c>
      <c r="U246">
        <v>81.400000000000006</v>
      </c>
      <c r="V246">
        <v>88.099999999999994</v>
      </c>
      <c r="W246" t="s">
        <v>414</v>
      </c>
      <c r="X246" t="s">
        <v>157</v>
      </c>
      <c r="Y246" t="s">
        <v>158</v>
      </c>
      <c r="Z246" t="s">
        <v>159</v>
      </c>
      <c r="AA246" t="s">
        <v>160</v>
      </c>
      <c r="AB246" t="s">
        <v>161</v>
      </c>
      <c r="AC246">
        <v>93.700000000000003</v>
      </c>
      <c r="AD246">
        <v>79.5</v>
      </c>
      <c r="AE246">
        <v>79.5</v>
      </c>
      <c r="AF246">
        <v>65.799999999999997</v>
      </c>
      <c r="AG246">
        <v>67.200000000000003</v>
      </c>
      <c r="AH246">
        <v>86.799999999999997</v>
      </c>
      <c r="AI246"/>
      <c r="AJ246"/>
      <c r="AK246"/>
      <c r="AL246"/>
      <c r="AM246"/>
      <c r="AN246"/>
      <c r="AO246"/>
      <c r="AP246"/>
      <c r="AQ246"/>
      <c r="AR246"/>
      <c r="AS246"/>
      <c r="AT246"/>
      <c r="AU246"/>
      <c r="AV246"/>
      <c r="AW246"/>
      <c r="AX246"/>
      <c r="AY246"/>
      <c r="AZ246"/>
      <c r="BA246"/>
      <c r="BB246"/>
      <c r="BC246"/>
    </row>
    <row r="247">
      <c r="A247" t="s">
        <v>465</v>
      </c>
      <c r="B247">
        <v>2016</v>
      </c>
      <c r="C247" t="s">
        <v>472</v>
      </c>
      <c r="D247">
        <v>19</v>
      </c>
      <c r="E247" t="s">
        <v>60</v>
      </c>
      <c r="F247" t="s">
        <v>16</v>
      </c>
      <c r="G247" t="s">
        <v>480</v>
      </c>
      <c r="H247">
        <v>1</v>
      </c>
      <c r="I247">
        <v>1.8999999999999999</v>
      </c>
      <c r="J247">
        <v>5.0999999999999996</v>
      </c>
      <c r="K247">
        <v>5.4000000000000004</v>
      </c>
      <c r="L247">
        <v>5.5</v>
      </c>
      <c r="M247">
        <v>6</v>
      </c>
      <c r="N247">
        <v>6.4000000000000004</v>
      </c>
      <c r="O247">
        <v>5</v>
      </c>
      <c r="P247">
        <v>5.7000000000000002</v>
      </c>
      <c r="Q247">
        <v>5.5</v>
      </c>
      <c r="R247">
        <v>0</v>
      </c>
      <c r="S247">
        <v>0.29999999999999999</v>
      </c>
      <c r="T247">
        <v>2.3999999999999999</v>
      </c>
      <c r="U247">
        <v>1.7</v>
      </c>
      <c r="V247">
        <v>0.80000000000000004</v>
      </c>
      <c r="W247" t="s">
        <v>414</v>
      </c>
      <c r="X247" t="s">
        <v>157</v>
      </c>
      <c r="Y247" t="s">
        <v>158</v>
      </c>
      <c r="Z247" t="s">
        <v>159</v>
      </c>
      <c r="AA247" t="s">
        <v>160</v>
      </c>
      <c r="AB247" t="s">
        <v>161</v>
      </c>
      <c r="AC247">
        <v>5.4000000000000004</v>
      </c>
      <c r="AD247">
        <v>3.1000000000000001</v>
      </c>
      <c r="AE247">
        <v>1.8999999999999999</v>
      </c>
      <c r="AF247">
        <v>3.3999999999999999</v>
      </c>
      <c r="AG247">
        <v>1.8999999999999999</v>
      </c>
      <c r="AH247">
        <v>3.5</v>
      </c>
      <c r="AI247"/>
      <c r="AJ247"/>
      <c r="AK247"/>
      <c r="AL247"/>
      <c r="AM247"/>
      <c r="AN247"/>
      <c r="AO247"/>
      <c r="AP247"/>
      <c r="AQ247"/>
      <c r="AR247"/>
      <c r="AS247"/>
      <c r="AT247"/>
      <c r="AU247"/>
      <c r="AV247"/>
      <c r="AW247"/>
      <c r="AX247"/>
      <c r="AY247"/>
      <c r="AZ247"/>
      <c r="BA247"/>
      <c r="BB247"/>
      <c r="BC247"/>
    </row>
    <row r="248">
      <c r="A248" t="s">
        <v>465</v>
      </c>
      <c r="B248">
        <v>2016</v>
      </c>
      <c r="C248" t="s">
        <v>472</v>
      </c>
      <c r="D248">
        <v>20</v>
      </c>
      <c r="E248" t="s">
        <v>60</v>
      </c>
      <c r="F248" t="s">
        <v>22</v>
      </c>
      <c r="G248" t="s">
        <v>481</v>
      </c>
      <c r="H248">
        <v>8.8000000000000007</v>
      </c>
      <c r="I248">
        <v>5.2000000000000002</v>
      </c>
      <c r="J248">
        <v>4.5999999999999996</v>
      </c>
      <c r="K248">
        <v>0.80000000000000004</v>
      </c>
      <c r="L248">
        <v>0.90000000000000002</v>
      </c>
      <c r="M248">
        <v>12.6</v>
      </c>
      <c r="N248">
        <v>2.8999999999999999</v>
      </c>
      <c r="O248">
        <v>0.69999999999999996</v>
      </c>
      <c r="P248">
        <v>0</v>
      </c>
      <c r="Q248">
        <v>1.1000000000000001</v>
      </c>
      <c r="R248">
        <v>6.7000000000000002</v>
      </c>
      <c r="S248">
        <v>3.5</v>
      </c>
      <c r="T248">
        <v>5.5999999999999996</v>
      </c>
      <c r="U248">
        <v>4.5999999999999996</v>
      </c>
      <c r="V248">
        <v>4.0999999999999996</v>
      </c>
      <c r="W248" t="s">
        <v>414</v>
      </c>
      <c r="X248" t="s">
        <v>157</v>
      </c>
      <c r="Y248" t="s">
        <v>158</v>
      </c>
      <c r="Z248" t="s">
        <v>159</v>
      </c>
      <c r="AA248" t="s">
        <v>160</v>
      </c>
      <c r="AB248" t="s">
        <v>161</v>
      </c>
      <c r="AC248">
        <v>0.5</v>
      </c>
      <c r="AD248">
        <v>7.5</v>
      </c>
      <c r="AE248">
        <v>8.9000000000000004</v>
      </c>
      <c r="AF248">
        <v>4.0999999999999996</v>
      </c>
      <c r="AG248">
        <v>4.4000000000000004</v>
      </c>
      <c r="AH248">
        <v>0.80000000000000004</v>
      </c>
      <c r="AI248"/>
      <c r="AJ248"/>
      <c r="AK248"/>
      <c r="AL248"/>
      <c r="AM248"/>
      <c r="AN248"/>
      <c r="AO248"/>
      <c r="AP248"/>
      <c r="AQ248"/>
      <c r="AR248"/>
      <c r="AS248"/>
      <c r="AT248"/>
      <c r="AU248"/>
      <c r="AV248"/>
      <c r="AW248"/>
      <c r="AX248"/>
      <c r="AY248"/>
      <c r="AZ248"/>
      <c r="BA248"/>
      <c r="BB248"/>
      <c r="BC248"/>
    </row>
    <row r="249">
      <c r="A249" t="s">
        <v>465</v>
      </c>
      <c r="B249">
        <v>2016</v>
      </c>
      <c r="C249" t="s">
        <v>472</v>
      </c>
      <c r="D249">
        <v>21</v>
      </c>
      <c r="E249" t="s">
        <v>60</v>
      </c>
      <c r="F249" t="s">
        <v>17</v>
      </c>
      <c r="G249" t="s">
        <v>482</v>
      </c>
      <c r="H249">
        <v>32.5</v>
      </c>
      <c r="I249">
        <v>14.199999999999999</v>
      </c>
      <c r="J249">
        <v>5.2000000000000002</v>
      </c>
      <c r="K249">
        <v>1.1000000000000001</v>
      </c>
      <c r="L249">
        <v>0.59999999999999998</v>
      </c>
      <c r="M249">
        <v>3.2999999999999998</v>
      </c>
      <c r="N249">
        <v>1.8999999999999999</v>
      </c>
      <c r="O249">
        <v>0</v>
      </c>
      <c r="P249">
        <v>2</v>
      </c>
      <c r="Q249">
        <v>0.10000000000000001</v>
      </c>
      <c r="R249">
        <v>50</v>
      </c>
      <c r="S249">
        <v>28.100000000000001</v>
      </c>
      <c r="T249">
        <v>21.899999999999999</v>
      </c>
      <c r="U249">
        <v>12.300000000000001</v>
      </c>
      <c r="V249">
        <v>6.9000000000000004</v>
      </c>
      <c r="W249" t="s">
        <v>414</v>
      </c>
      <c r="X249" t="s">
        <v>157</v>
      </c>
      <c r="Y249" t="s">
        <v>158</v>
      </c>
      <c r="Z249" t="s">
        <v>159</v>
      </c>
      <c r="AA249" t="s">
        <v>160</v>
      </c>
      <c r="AB249" t="s">
        <v>161</v>
      </c>
      <c r="AC249">
        <v>0.40000000000000002</v>
      </c>
      <c r="AD249">
        <v>9.8000000000000007</v>
      </c>
      <c r="AE249">
        <v>9.6999999999999993</v>
      </c>
      <c r="AF249">
        <v>26.699999999999999</v>
      </c>
      <c r="AG249">
        <v>26.399999999999999</v>
      </c>
      <c r="AH249">
        <v>8.9000000000000004</v>
      </c>
      <c r="AI249"/>
      <c r="AJ249"/>
      <c r="AK249"/>
      <c r="AL249"/>
      <c r="AM249"/>
      <c r="AN249"/>
      <c r="AO249"/>
      <c r="AP249"/>
      <c r="AQ249"/>
      <c r="AR249"/>
      <c r="AS249"/>
      <c r="AT249"/>
      <c r="AU249"/>
      <c r="AV249"/>
      <c r="AW249"/>
      <c r="AX249"/>
      <c r="AY249"/>
      <c r="AZ249"/>
      <c r="BA249"/>
      <c r="BB249"/>
      <c r="BC249"/>
    </row>
    <row r="250">
      <c r="A250" t="s">
        <v>465</v>
      </c>
      <c r="B250">
        <v>2016</v>
      </c>
      <c r="C250" t="s">
        <v>472</v>
      </c>
      <c r="D250">
        <v>22</v>
      </c>
      <c r="E250" t="s">
        <v>54</v>
      </c>
      <c r="F250" t="s">
        <v>49</v>
      </c>
      <c r="G250" t="s">
        <v>196</v>
      </c>
      <c r="H250">
        <v>1.8</v>
      </c>
      <c r="I250">
        <v>2.3999999999999999</v>
      </c>
      <c r="J250">
        <v>5.5999999999999996</v>
      </c>
      <c r="K250">
        <v>5.5</v>
      </c>
      <c r="L250">
        <v>5.5999999999999996</v>
      </c>
      <c r="M250">
        <v>7.0999999999999996</v>
      </c>
      <c r="N250">
        <v>6.7000000000000002</v>
      </c>
      <c r="O250">
        <v>5.0999999999999996</v>
      </c>
      <c r="P250">
        <v>5.7999999999999998</v>
      </c>
      <c r="Q250">
        <v>5.5999999999999996</v>
      </c>
      <c r="R250">
        <v>0.10000000000000001</v>
      </c>
      <c r="S250">
        <v>0.5</v>
      </c>
      <c r="T250">
        <v>3.2999999999999998</v>
      </c>
      <c r="U250">
        <v>2</v>
      </c>
      <c r="V250">
        <v>0.90000000000000002</v>
      </c>
      <c r="W250" t="s">
        <v>414</v>
      </c>
      <c r="X250" t="s">
        <v>157</v>
      </c>
      <c r="Y250" t="s">
        <v>158</v>
      </c>
      <c r="Z250" t="s">
        <v>159</v>
      </c>
      <c r="AA250" t="s">
        <v>160</v>
      </c>
      <c r="AB250" t="s">
        <v>161</v>
      </c>
      <c r="AC250">
        <v>5.5</v>
      </c>
      <c r="AD250">
        <v>3.7999999999999998</v>
      </c>
      <c r="AE250">
        <v>2.3999999999999999</v>
      </c>
      <c r="AF250">
        <v>4.9000000000000004</v>
      </c>
      <c r="AG250">
        <v>2.7999999999999998</v>
      </c>
      <c r="AH250">
        <v>3.8999999999999999</v>
      </c>
      <c r="AI250"/>
      <c r="AJ250"/>
      <c r="AK250"/>
      <c r="AL250"/>
      <c r="AM250"/>
      <c r="AN250"/>
      <c r="AO250"/>
      <c r="AP250"/>
      <c r="AQ250"/>
      <c r="AR250"/>
      <c r="AS250"/>
      <c r="AT250"/>
      <c r="AU250"/>
      <c r="AV250"/>
      <c r="AW250"/>
      <c r="AX250"/>
      <c r="AY250"/>
      <c r="AZ250"/>
      <c r="BA250"/>
      <c r="BB250"/>
      <c r="BC250"/>
    </row>
    <row r="251">
      <c r="A251" t="s">
        <v>465</v>
      </c>
      <c r="B251">
        <v>2016</v>
      </c>
      <c r="C251" t="s">
        <v>472</v>
      </c>
      <c r="D251">
        <v>23</v>
      </c>
      <c r="E251" t="s">
        <v>54</v>
      </c>
      <c r="F251" t="s">
        <v>48</v>
      </c>
      <c r="G251" t="s">
        <v>196</v>
      </c>
      <c r="H251">
        <v>98.200000000000003</v>
      </c>
      <c r="I251">
        <v>97.599999999999994</v>
      </c>
      <c r="J251">
        <v>94.400000000000006</v>
      </c>
      <c r="K251">
        <v>94.5</v>
      </c>
      <c r="L251">
        <v>94.400000000000006</v>
      </c>
      <c r="M251">
        <v>92.900000000000006</v>
      </c>
      <c r="N251">
        <v>93.299999999999997</v>
      </c>
      <c r="O251">
        <v>94.900000000000006</v>
      </c>
      <c r="P251">
        <v>94.200000000000003</v>
      </c>
      <c r="Q251">
        <v>94.400000000000006</v>
      </c>
      <c r="R251">
        <v>99.900000000000006</v>
      </c>
      <c r="S251">
        <v>99.5</v>
      </c>
      <c r="T251">
        <v>96.700000000000003</v>
      </c>
      <c r="U251">
        <v>98</v>
      </c>
      <c r="V251">
        <v>99.099999999999994</v>
      </c>
      <c r="W251" t="s">
        <v>414</v>
      </c>
      <c r="X251" t="s">
        <v>157</v>
      </c>
      <c r="Y251" t="s">
        <v>158</v>
      </c>
      <c r="Z251" t="s">
        <v>159</v>
      </c>
      <c r="AA251" t="s">
        <v>160</v>
      </c>
      <c r="AB251" t="s">
        <v>161</v>
      </c>
      <c r="AC251">
        <v>94.5</v>
      </c>
      <c r="AD251">
        <v>96.200000000000003</v>
      </c>
      <c r="AE251">
        <v>97.599999999999994</v>
      </c>
      <c r="AF251">
        <v>95.099999999999994</v>
      </c>
      <c r="AG251">
        <v>97.200000000000003</v>
      </c>
      <c r="AH251">
        <v>96.099999999999994</v>
      </c>
      <c r="AI251"/>
      <c r="AJ251"/>
      <c r="AK251"/>
      <c r="AL251"/>
      <c r="AM251"/>
      <c r="AN251"/>
      <c r="AO251"/>
      <c r="AP251"/>
      <c r="AQ251"/>
      <c r="AR251"/>
      <c r="AS251"/>
      <c r="AT251"/>
      <c r="AU251"/>
      <c r="AV251"/>
      <c r="AW251"/>
      <c r="AX251"/>
      <c r="AY251"/>
      <c r="AZ251"/>
      <c r="BA251"/>
      <c r="BB251"/>
      <c r="BC251"/>
    </row>
    <row r="252">
      <c r="A252" t="s">
        <v>465</v>
      </c>
      <c r="B252">
        <v>2016</v>
      </c>
      <c r="C252" t="s">
        <v>472</v>
      </c>
      <c r="D252">
        <v>29</v>
      </c>
      <c r="E252" t="s">
        <v>57</v>
      </c>
      <c r="F252" t="s">
        <v>49</v>
      </c>
      <c r="G252" t="s">
        <v>483</v>
      </c>
      <c r="H252">
        <v>0.40000000000000002</v>
      </c>
      <c r="I252">
        <v>1.3999999999999999</v>
      </c>
      <c r="J252">
        <v>8.3000000000000007</v>
      </c>
      <c r="K252">
        <v>19</v>
      </c>
      <c r="L252">
        <v>30.100000000000001</v>
      </c>
      <c r="M252">
        <v>3.7000000000000002</v>
      </c>
      <c r="N252">
        <v>16.800000000000001</v>
      </c>
      <c r="O252">
        <v>18.100000000000001</v>
      </c>
      <c r="P252">
        <v>24.199999999999999</v>
      </c>
      <c r="Q252">
        <v>34.700000000000003</v>
      </c>
      <c r="R252">
        <v>0</v>
      </c>
      <c r="S252">
        <v>0.40000000000000002</v>
      </c>
      <c r="T252">
        <v>1</v>
      </c>
      <c r="U252">
        <v>1</v>
      </c>
      <c r="V252">
        <v>2.3999999999999999</v>
      </c>
      <c r="W252" t="s">
        <v>414</v>
      </c>
      <c r="X252" t="s">
        <v>157</v>
      </c>
      <c r="Y252" t="s">
        <v>158</v>
      </c>
      <c r="Z252" t="s">
        <v>159</v>
      </c>
      <c r="AA252" t="s">
        <v>160</v>
      </c>
      <c r="AB252" t="s">
        <v>161</v>
      </c>
      <c r="AC252">
        <v>27</v>
      </c>
      <c r="AD252">
        <v>2.8999999999999999</v>
      </c>
      <c r="AE252">
        <v>3.8999999999999999</v>
      </c>
      <c r="AF252">
        <v>9.8000000000000007</v>
      </c>
      <c r="AG252">
        <v>0</v>
      </c>
      <c r="AH252">
        <v>0.10000000000000001</v>
      </c>
      <c r="AI252"/>
      <c r="AJ252"/>
      <c r="AK252"/>
      <c r="AL252"/>
      <c r="AM252"/>
      <c r="AN252"/>
      <c r="AO252"/>
      <c r="AP252"/>
      <c r="AQ252"/>
      <c r="AR252"/>
      <c r="AS252"/>
      <c r="AT252"/>
      <c r="AU252"/>
      <c r="AV252"/>
      <c r="AW252"/>
      <c r="AX252"/>
      <c r="AY252"/>
      <c r="AZ252"/>
      <c r="BA252"/>
      <c r="BB252"/>
      <c r="BC252"/>
    </row>
    <row r="253">
      <c r="A253" t="s">
        <v>465</v>
      </c>
      <c r="B253">
        <v>2016</v>
      </c>
      <c r="C253" t="s">
        <v>472</v>
      </c>
      <c r="D253">
        <v>30</v>
      </c>
      <c r="E253" t="s">
        <v>57</v>
      </c>
      <c r="F253" t="s">
        <v>48</v>
      </c>
      <c r="G253" t="s">
        <v>196</v>
      </c>
      <c r="H253">
        <v>99.599999999999994</v>
      </c>
      <c r="I253">
        <v>98.599999999999994</v>
      </c>
      <c r="J253">
        <v>91.700000000000003</v>
      </c>
      <c r="K253">
        <v>81</v>
      </c>
      <c r="L253">
        <v>69.900000000000006</v>
      </c>
      <c r="M253">
        <v>96.299999999999997</v>
      </c>
      <c r="N253">
        <v>83.200000000000003</v>
      </c>
      <c r="O253">
        <v>81.900000000000006</v>
      </c>
      <c r="P253">
        <v>75.799999999999997</v>
      </c>
      <c r="Q253">
        <v>65.299999999999997</v>
      </c>
      <c r="R253">
        <v>100</v>
      </c>
      <c r="S253">
        <v>99.599999999999994</v>
      </c>
      <c r="T253">
        <v>99</v>
      </c>
      <c r="U253">
        <v>99</v>
      </c>
      <c r="V253">
        <v>97.599999999999994</v>
      </c>
      <c r="W253" t="s">
        <v>414</v>
      </c>
      <c r="X253" t="s">
        <v>157</v>
      </c>
      <c r="Y253" t="s">
        <v>158</v>
      </c>
      <c r="Z253" t="s">
        <v>159</v>
      </c>
      <c r="AA253" t="s">
        <v>160</v>
      </c>
      <c r="AB253" t="s">
        <v>161</v>
      </c>
      <c r="AC253">
        <v>73</v>
      </c>
      <c r="AD253">
        <v>97.099999999999994</v>
      </c>
      <c r="AE253">
        <v>96.099999999999994</v>
      </c>
      <c r="AF253">
        <v>90.200000000000003</v>
      </c>
      <c r="AG253">
        <v>100</v>
      </c>
      <c r="AH253">
        <v>99.900000000000006</v>
      </c>
      <c r="AI253"/>
      <c r="AJ253"/>
      <c r="AK253"/>
      <c r="AL253"/>
      <c r="AM253"/>
      <c r="AN253"/>
      <c r="AO253"/>
      <c r="AP253"/>
      <c r="AQ253"/>
      <c r="AR253"/>
      <c r="AS253"/>
      <c r="AT253"/>
      <c r="AU253"/>
      <c r="AV253"/>
      <c r="AW253"/>
      <c r="AX253"/>
      <c r="AY253"/>
      <c r="AZ253"/>
      <c r="BA253"/>
      <c r="BB253"/>
      <c r="BC253"/>
    </row>
    <row r="254">
      <c r="A254" t="s">
        <v>465</v>
      </c>
      <c r="B254">
        <v>2016</v>
      </c>
      <c r="C254" t="s">
        <v>472</v>
      </c>
      <c r="D254">
        <v>31</v>
      </c>
      <c r="E254" t="s">
        <v>104</v>
      </c>
      <c r="F254" t="s">
        <v>49</v>
      </c>
      <c r="G254" t="s">
        <v>484</v>
      </c>
      <c r="H254">
        <v>0</v>
      </c>
      <c r="I254">
        <v>0</v>
      </c>
      <c r="J254">
        <v>1.7</v>
      </c>
      <c r="K254">
        <v>2.1000000000000001</v>
      </c>
      <c r="L254">
        <v>9.4000000000000004</v>
      </c>
      <c r="M254">
        <v>0.40000000000000002</v>
      </c>
      <c r="N254">
        <v>2.5</v>
      </c>
      <c r="O254">
        <v>1.6000000000000001</v>
      </c>
      <c r="P254">
        <v>5.5999999999999996</v>
      </c>
      <c r="Q254">
        <v>12.300000000000001</v>
      </c>
      <c r="R254">
        <v>0</v>
      </c>
      <c r="S254">
        <v>0</v>
      </c>
      <c r="T254">
        <v>0</v>
      </c>
      <c r="U254">
        <v>0</v>
      </c>
      <c r="V254">
        <v>0.10000000000000001</v>
      </c>
      <c r="W254" t="s">
        <v>414</v>
      </c>
      <c r="X254" t="s">
        <v>157</v>
      </c>
      <c r="Y254" t="s">
        <v>158</v>
      </c>
      <c r="Z254" t="s">
        <v>159</v>
      </c>
      <c r="AA254" t="s">
        <v>160</v>
      </c>
      <c r="AB254" t="s">
        <v>161</v>
      </c>
      <c r="AC254">
        <v>6.5999999999999996</v>
      </c>
      <c r="AD254">
        <v>0.59999999999999998</v>
      </c>
      <c r="AE254">
        <v>0.20000000000000001</v>
      </c>
      <c r="AF254">
        <v>1.3999999999999999</v>
      </c>
      <c r="AG254">
        <v>0</v>
      </c>
      <c r="AH254">
        <v>0</v>
      </c>
      <c r="AI254"/>
      <c r="AJ254"/>
      <c r="AK254"/>
      <c r="AL254"/>
      <c r="AM254"/>
      <c r="AN254"/>
      <c r="AO254"/>
      <c r="AP254"/>
      <c r="AQ254"/>
      <c r="AR254"/>
      <c r="AS254"/>
      <c r="AT254"/>
      <c r="AU254"/>
      <c r="AV254"/>
      <c r="AW254"/>
      <c r="AX254"/>
      <c r="AY254"/>
      <c r="AZ254"/>
      <c r="BA254"/>
      <c r="BB254"/>
      <c r="BC254"/>
    </row>
    <row r="255">
      <c r="A255" t="s">
        <v>465</v>
      </c>
      <c r="B255">
        <v>2016</v>
      </c>
      <c r="C255" t="s">
        <v>472</v>
      </c>
      <c r="D255">
        <v>32</v>
      </c>
      <c r="E255" t="s">
        <v>104</v>
      </c>
      <c r="F255" t="s">
        <v>48</v>
      </c>
      <c r="G255" t="s">
        <v>196</v>
      </c>
      <c r="H255">
        <v>100</v>
      </c>
      <c r="I255">
        <v>100</v>
      </c>
      <c r="J255">
        <v>98.299999999999997</v>
      </c>
      <c r="K255">
        <v>97.900000000000006</v>
      </c>
      <c r="L255">
        <v>90.599999999999994</v>
      </c>
      <c r="M255">
        <v>99.599999999999994</v>
      </c>
      <c r="N255">
        <v>97.5</v>
      </c>
      <c r="O255">
        <v>98.400000000000006</v>
      </c>
      <c r="P255">
        <v>94.400000000000006</v>
      </c>
      <c r="Q255">
        <v>87.700000000000003</v>
      </c>
      <c r="R255">
        <v>100</v>
      </c>
      <c r="S255">
        <v>100</v>
      </c>
      <c r="T255">
        <v>100</v>
      </c>
      <c r="U255">
        <v>100</v>
      </c>
      <c r="V255">
        <v>99.900000000000006</v>
      </c>
      <c r="W255" t="s">
        <v>414</v>
      </c>
      <c r="X255" t="s">
        <v>157</v>
      </c>
      <c r="Y255" t="s">
        <v>158</v>
      </c>
      <c r="Z255" t="s">
        <v>159</v>
      </c>
      <c r="AA255" t="s">
        <v>160</v>
      </c>
      <c r="AB255" t="s">
        <v>161</v>
      </c>
      <c r="AC255">
        <v>93.400000000000006</v>
      </c>
      <c r="AD255">
        <v>99.400000000000006</v>
      </c>
      <c r="AE255">
        <v>99.799999999999997</v>
      </c>
      <c r="AF255">
        <v>98.599999999999994</v>
      </c>
      <c r="AG255">
        <v>100</v>
      </c>
      <c r="AH255">
        <v>100</v>
      </c>
      <c r="AI255"/>
      <c r="AJ255"/>
      <c r="AK255"/>
      <c r="AL255"/>
      <c r="AM255"/>
      <c r="AN255"/>
      <c r="AO255"/>
      <c r="AP255"/>
      <c r="AQ255"/>
      <c r="AR255"/>
      <c r="AS255"/>
      <c r="AT255"/>
      <c r="AU255"/>
      <c r="AV255"/>
      <c r="AW255"/>
      <c r="AX255"/>
      <c r="AY255"/>
      <c r="AZ255"/>
      <c r="BA255"/>
      <c r="BB255"/>
      <c r="BC255"/>
    </row>
    <row r="256">
      <c r="A256" t="s">
        <v>465</v>
      </c>
      <c r="B256">
        <v>2016</v>
      </c>
      <c r="C256" t="s">
        <v>472</v>
      </c>
      <c r="D256">
        <v>35</v>
      </c>
      <c r="E256" t="s">
        <v>55</v>
      </c>
      <c r="F256" t="s">
        <v>49</v>
      </c>
      <c r="G256" t="s">
        <v>196</v>
      </c>
      <c r="H256">
        <v>9.5</v>
      </c>
      <c r="I256">
        <v>10.4</v>
      </c>
      <c r="J256">
        <v>15.6</v>
      </c>
      <c r="K256">
        <v>27.899999999999999</v>
      </c>
      <c r="L256">
        <v>39.600000000000001</v>
      </c>
      <c r="M256">
        <v>12.5</v>
      </c>
      <c r="N256">
        <v>18.600000000000001</v>
      </c>
      <c r="O256">
        <v>28</v>
      </c>
      <c r="P256">
        <v>35.899999999999999</v>
      </c>
      <c r="Q256">
        <v>42.100000000000001</v>
      </c>
      <c r="R256">
        <v>11.699999999999999</v>
      </c>
      <c r="S256">
        <v>8.4000000000000004</v>
      </c>
      <c r="T256">
        <v>12.800000000000001</v>
      </c>
      <c r="U256">
        <v>6.7999999999999998</v>
      </c>
      <c r="V256">
        <v>14.6</v>
      </c>
      <c r="W256" t="s">
        <v>414</v>
      </c>
      <c r="X256" t="s">
        <v>157</v>
      </c>
      <c r="Y256" t="s">
        <v>158</v>
      </c>
      <c r="Z256" t="s">
        <v>159</v>
      </c>
      <c r="AA256" t="s">
        <v>160</v>
      </c>
      <c r="AB256" t="s">
        <v>161</v>
      </c>
      <c r="AC256">
        <v>36.299999999999997</v>
      </c>
      <c r="AD256">
        <v>6.5999999999999996</v>
      </c>
      <c r="AE256">
        <v>8.0999999999999996</v>
      </c>
      <c r="AF256">
        <v>29</v>
      </c>
      <c r="AG256">
        <v>7.7999999999999998</v>
      </c>
      <c r="AH256">
        <v>6.5</v>
      </c>
      <c r="AI256"/>
      <c r="AJ256"/>
      <c r="AK256"/>
      <c r="AL256"/>
      <c r="AM256"/>
      <c r="AN256"/>
      <c r="AO256"/>
      <c r="AP256"/>
      <c r="AQ256"/>
      <c r="AR256"/>
      <c r="AS256"/>
      <c r="AT256"/>
      <c r="AU256"/>
      <c r="AV256"/>
      <c r="AW256"/>
      <c r="AX256"/>
      <c r="AY256"/>
      <c r="AZ256"/>
      <c r="BA256"/>
      <c r="BB256"/>
      <c r="BC256"/>
    </row>
    <row r="257">
      <c r="A257" t="s">
        <v>465</v>
      </c>
      <c r="B257">
        <v>2016</v>
      </c>
      <c r="C257" t="s">
        <v>472</v>
      </c>
      <c r="D257">
        <v>36</v>
      </c>
      <c r="E257" t="s">
        <v>55</v>
      </c>
      <c r="F257" t="s">
        <v>48</v>
      </c>
      <c r="G257" t="s">
        <v>196</v>
      </c>
      <c r="H257">
        <v>90.5</v>
      </c>
      <c r="I257">
        <v>89.599999999999994</v>
      </c>
      <c r="J257">
        <v>84.400000000000006</v>
      </c>
      <c r="K257">
        <v>72.099999999999994</v>
      </c>
      <c r="L257">
        <v>60.399999999999999</v>
      </c>
      <c r="M257">
        <v>87.5</v>
      </c>
      <c r="N257">
        <v>81.400000000000006</v>
      </c>
      <c r="O257">
        <v>72</v>
      </c>
      <c r="P257">
        <v>64.099999999999994</v>
      </c>
      <c r="Q257">
        <v>57.899999999999999</v>
      </c>
      <c r="R257">
        <v>88.299999999999997</v>
      </c>
      <c r="S257">
        <v>91.599999999999994</v>
      </c>
      <c r="T257">
        <v>87.200000000000003</v>
      </c>
      <c r="U257">
        <v>93.200000000000003</v>
      </c>
      <c r="V257">
        <v>85.400000000000006</v>
      </c>
      <c r="W257" t="s">
        <v>414</v>
      </c>
      <c r="X257" t="s">
        <v>157</v>
      </c>
      <c r="Y257" t="s">
        <v>158</v>
      </c>
      <c r="Z257" t="s">
        <v>159</v>
      </c>
      <c r="AA257" t="s">
        <v>160</v>
      </c>
      <c r="AB257" t="s">
        <v>161</v>
      </c>
      <c r="AC257">
        <v>63.700000000000003</v>
      </c>
      <c r="AD257">
        <v>93.400000000000006</v>
      </c>
      <c r="AE257">
        <v>91.900000000000006</v>
      </c>
      <c r="AF257">
        <v>71</v>
      </c>
      <c r="AG257">
        <v>92.200000000000003</v>
      </c>
      <c r="AH257">
        <v>93.5</v>
      </c>
      <c r="AI257"/>
      <c r="AJ257"/>
      <c r="AK257"/>
      <c r="AL257"/>
      <c r="AM257"/>
      <c r="AN257"/>
      <c r="AO257"/>
      <c r="AP257"/>
      <c r="AQ257"/>
      <c r="AR257"/>
      <c r="AS257"/>
      <c r="AT257"/>
      <c r="AU257"/>
      <c r="AV257"/>
      <c r="AW257"/>
      <c r="AX257"/>
      <c r="AY257"/>
      <c r="AZ257"/>
      <c r="BA257"/>
      <c r="BB257"/>
      <c r="BC257"/>
    </row>
    <row r="258">
      <c r="A258" t="s">
        <v>465</v>
      </c>
      <c r="B258">
        <v>2016</v>
      </c>
      <c r="C258" t="s">
        <v>472</v>
      </c>
      <c r="D258">
        <v>37</v>
      </c>
      <c r="E258" t="s">
        <v>162</v>
      </c>
      <c r="F258" t="s">
        <v>49</v>
      </c>
      <c r="G258" t="s">
        <v>485</v>
      </c>
      <c r="H258">
        <v>7.2999999999999998</v>
      </c>
      <c r="I258">
        <v>7.7999999999999998</v>
      </c>
      <c r="J258">
        <v>16.800000000000001</v>
      </c>
      <c r="K258">
        <v>28.399999999999999</v>
      </c>
      <c r="L258">
        <v>40.200000000000003</v>
      </c>
      <c r="M258">
        <v>14.6</v>
      </c>
      <c r="N258">
        <v>19.199999999999999</v>
      </c>
      <c r="O258">
        <v>28.199999999999999</v>
      </c>
      <c r="P258">
        <v>36.600000000000001</v>
      </c>
      <c r="Q258">
        <v>42.600000000000001</v>
      </c>
      <c r="R258">
        <v>10.199999999999999</v>
      </c>
      <c r="S258">
        <v>4.5999999999999996</v>
      </c>
      <c r="T258">
        <v>5.2000000000000002</v>
      </c>
      <c r="U258">
        <v>7.5999999999999996</v>
      </c>
      <c r="V258">
        <v>15.6</v>
      </c>
      <c r="W258" t="s">
        <v>414</v>
      </c>
      <c r="X258" t="s">
        <v>157</v>
      </c>
      <c r="Y258" t="s">
        <v>158</v>
      </c>
      <c r="Z258" t="s">
        <v>159</v>
      </c>
      <c r="AA258" t="s">
        <v>160</v>
      </c>
      <c r="AB258" t="s">
        <v>161</v>
      </c>
      <c r="AC258">
        <v>36.700000000000003</v>
      </c>
      <c r="AD258">
        <v>7.5</v>
      </c>
      <c r="AE258">
        <v>10</v>
      </c>
      <c r="AF258">
        <v>27.600000000000001</v>
      </c>
      <c r="AG258">
        <v>8.8000000000000007</v>
      </c>
      <c r="AH258">
        <v>7.0999999999999996</v>
      </c>
      <c r="AI258"/>
      <c r="AJ258"/>
      <c r="AK258"/>
      <c r="AL258"/>
      <c r="AM258"/>
      <c r="AN258"/>
      <c r="AO258"/>
      <c r="AP258"/>
      <c r="AQ258"/>
      <c r="AR258"/>
      <c r="AS258"/>
      <c r="AT258"/>
      <c r="AU258"/>
      <c r="AV258"/>
      <c r="AW258"/>
      <c r="AX258"/>
      <c r="AY258"/>
      <c r="AZ258"/>
      <c r="BA258"/>
      <c r="BB258"/>
      <c r="BC258"/>
    </row>
    <row r="259">
      <c r="A259" t="s">
        <v>465</v>
      </c>
      <c r="B259">
        <v>2016</v>
      </c>
      <c r="C259" t="s">
        <v>472</v>
      </c>
      <c r="D259">
        <v>38</v>
      </c>
      <c r="E259" t="s">
        <v>162</v>
      </c>
      <c r="F259" t="s">
        <v>48</v>
      </c>
      <c r="G259" t="s">
        <v>196</v>
      </c>
      <c r="H259">
        <v>92.700000000000003</v>
      </c>
      <c r="I259">
        <v>92.200000000000003</v>
      </c>
      <c r="J259">
        <v>83.200000000000003</v>
      </c>
      <c r="K259">
        <v>71.599999999999994</v>
      </c>
      <c r="L259">
        <v>59.799999999999997</v>
      </c>
      <c r="M259">
        <v>85.400000000000006</v>
      </c>
      <c r="N259">
        <v>80.799999999999997</v>
      </c>
      <c r="O259">
        <v>71.799999999999997</v>
      </c>
      <c r="P259">
        <v>63.399999999999999</v>
      </c>
      <c r="Q259">
        <v>57.399999999999999</v>
      </c>
      <c r="R259">
        <v>89.799999999999997</v>
      </c>
      <c r="S259">
        <v>95.400000000000006</v>
      </c>
      <c r="T259">
        <v>94.799999999999997</v>
      </c>
      <c r="U259">
        <v>92.400000000000006</v>
      </c>
      <c r="V259">
        <v>84.400000000000006</v>
      </c>
      <c r="W259" t="s">
        <v>414</v>
      </c>
      <c r="X259" t="s">
        <v>157</v>
      </c>
      <c r="Y259" t="s">
        <v>158</v>
      </c>
      <c r="Z259" t="s">
        <v>159</v>
      </c>
      <c r="AA259" t="s">
        <v>160</v>
      </c>
      <c r="AB259" t="s">
        <v>161</v>
      </c>
      <c r="AC259">
        <v>63.299999999999997</v>
      </c>
      <c r="AD259">
        <v>92.5</v>
      </c>
      <c r="AE259">
        <v>90</v>
      </c>
      <c r="AF259">
        <v>72.400000000000006</v>
      </c>
      <c r="AG259">
        <v>91.200000000000003</v>
      </c>
      <c r="AH259">
        <v>92.900000000000006</v>
      </c>
      <c r="AI259"/>
      <c r="AJ259"/>
      <c r="AK259"/>
      <c r="AL259"/>
      <c r="AM259"/>
      <c r="AN259"/>
      <c r="AO259"/>
      <c r="AP259"/>
      <c r="AQ259"/>
      <c r="AR259"/>
      <c r="AS259"/>
      <c r="AT259"/>
      <c r="AU259"/>
      <c r="AV259"/>
      <c r="AW259"/>
      <c r="AX259"/>
      <c r="AY259"/>
      <c r="AZ259"/>
      <c r="BA259"/>
      <c r="BB259"/>
      <c r="BC259"/>
    </row>
    <row r="260">
      <c r="A260" t="s">
        <v>465</v>
      </c>
      <c r="B260">
        <v>2016</v>
      </c>
      <c r="C260" t="s">
        <v>472</v>
      </c>
      <c r="D260">
        <v>41</v>
      </c>
      <c r="E260" t="s">
        <v>56</v>
      </c>
      <c r="F260" t="s">
        <v>49</v>
      </c>
      <c r="G260" t="s">
        <v>196</v>
      </c>
      <c r="H260">
        <v>2.7999999999999998</v>
      </c>
      <c r="I260">
        <v>3.1000000000000001</v>
      </c>
      <c r="J260">
        <v>5.4000000000000004</v>
      </c>
      <c r="K260">
        <v>5.5</v>
      </c>
      <c r="L260">
        <v>5.5999999999999996</v>
      </c>
      <c r="M260">
        <v>6.5</v>
      </c>
      <c r="N260">
        <v>6.4000000000000004</v>
      </c>
      <c r="O260">
        <v>5</v>
      </c>
      <c r="P260">
        <v>5.7000000000000002</v>
      </c>
      <c r="Q260">
        <v>5.5999999999999996</v>
      </c>
      <c r="R260">
        <v>2</v>
      </c>
      <c r="S260">
        <v>1.8999999999999999</v>
      </c>
      <c r="T260">
        <v>4.4000000000000004</v>
      </c>
      <c r="U260">
        <v>2.2999999999999998</v>
      </c>
      <c r="V260">
        <v>1.8</v>
      </c>
      <c r="W260" t="s">
        <v>414</v>
      </c>
      <c r="X260" t="s">
        <v>157</v>
      </c>
      <c r="Y260" t="s">
        <v>158</v>
      </c>
      <c r="Z260" t="s">
        <v>159</v>
      </c>
      <c r="AA260" t="s">
        <v>160</v>
      </c>
      <c r="AB260" t="s">
        <v>161</v>
      </c>
      <c r="AC260">
        <v>5.5</v>
      </c>
      <c r="AD260">
        <v>3.5</v>
      </c>
      <c r="AE260">
        <v>2.6000000000000001</v>
      </c>
      <c r="AF260">
        <v>5.2999999999999998</v>
      </c>
      <c r="AG260">
        <v>4.2999999999999998</v>
      </c>
      <c r="AH260">
        <v>3.8999999999999999</v>
      </c>
      <c r="AI260"/>
      <c r="AJ260"/>
      <c r="AK260"/>
      <c r="AL260"/>
      <c r="AM260"/>
      <c r="AN260"/>
      <c r="AO260"/>
      <c r="AP260"/>
      <c r="AQ260"/>
      <c r="AR260"/>
      <c r="AS260"/>
      <c r="AT260"/>
      <c r="AU260"/>
      <c r="AV260"/>
      <c r="AW260"/>
      <c r="AX260"/>
      <c r="AY260"/>
      <c r="AZ260"/>
      <c r="BA260"/>
      <c r="BB260"/>
      <c r="BC260"/>
    </row>
    <row r="261">
      <c r="A261" t="s">
        <v>465</v>
      </c>
      <c r="B261">
        <v>2016</v>
      </c>
      <c r="C261" t="s">
        <v>472</v>
      </c>
      <c r="D261">
        <v>42</v>
      </c>
      <c r="E261" t="s">
        <v>56</v>
      </c>
      <c r="F261" t="s">
        <v>48</v>
      </c>
      <c r="G261" t="s">
        <v>486</v>
      </c>
      <c r="H261">
        <v>97.200000000000003</v>
      </c>
      <c r="I261">
        <v>96.900000000000006</v>
      </c>
      <c r="J261">
        <v>94.599999999999994</v>
      </c>
      <c r="K261">
        <v>94.5</v>
      </c>
      <c r="L261">
        <v>94.400000000000006</v>
      </c>
      <c r="M261">
        <v>93.5</v>
      </c>
      <c r="N261">
        <v>93.599999999999994</v>
      </c>
      <c r="O261">
        <v>95</v>
      </c>
      <c r="P261">
        <v>94.299999999999997</v>
      </c>
      <c r="Q261">
        <v>94.400000000000006</v>
      </c>
      <c r="R261">
        <v>98</v>
      </c>
      <c r="S261">
        <v>98.099999999999994</v>
      </c>
      <c r="T261">
        <v>95.599999999999994</v>
      </c>
      <c r="U261">
        <v>97.700000000000003</v>
      </c>
      <c r="V261">
        <v>98.200000000000003</v>
      </c>
      <c r="W261" t="s">
        <v>414</v>
      </c>
      <c r="X261" t="s">
        <v>157</v>
      </c>
      <c r="Y261" t="s">
        <v>158</v>
      </c>
      <c r="Z261" t="s">
        <v>159</v>
      </c>
      <c r="AA261" t="s">
        <v>160</v>
      </c>
      <c r="AB261" t="s">
        <v>161</v>
      </c>
      <c r="AC261">
        <v>94.5</v>
      </c>
      <c r="AD261">
        <v>96.5</v>
      </c>
      <c r="AE261">
        <v>97.400000000000006</v>
      </c>
      <c r="AF261">
        <v>94.700000000000003</v>
      </c>
      <c r="AG261">
        <v>95.700000000000003</v>
      </c>
      <c r="AH261">
        <v>96.099999999999994</v>
      </c>
      <c r="AI261"/>
      <c r="AJ261"/>
      <c r="AK261"/>
      <c r="AL261"/>
      <c r="AM261"/>
      <c r="AN261"/>
      <c r="AO261"/>
      <c r="AP261"/>
      <c r="AQ261"/>
      <c r="AR261"/>
      <c r="AS261"/>
      <c r="AT261"/>
      <c r="AU261"/>
      <c r="AV261"/>
      <c r="AW261"/>
      <c r="AX261"/>
      <c r="AY261"/>
      <c r="AZ261"/>
      <c r="BA261"/>
      <c r="BB261"/>
      <c r="BC261"/>
    </row>
    <row r="262">
      <c r="A262" t="s">
        <v>465</v>
      </c>
      <c r="B262">
        <v>2016</v>
      </c>
      <c r="C262" t="s">
        <v>472</v>
      </c>
      <c r="D262">
        <v>58</v>
      </c>
      <c r="E262" t="s">
        <v>163</v>
      </c>
      <c r="F262" t="s">
        <v>164</v>
      </c>
      <c r="G262" t="s">
        <v>196</v>
      </c>
      <c r="H262">
        <v>0</v>
      </c>
      <c r="I262">
        <v>0</v>
      </c>
      <c r="J262">
        <v>0</v>
      </c>
      <c r="K262">
        <v>0</v>
      </c>
      <c r="L262">
        <v>3.3999999999999999</v>
      </c>
      <c r="M262">
        <v>0</v>
      </c>
      <c r="N262">
        <v>0</v>
      </c>
      <c r="O262">
        <v>0</v>
      </c>
      <c r="P262">
        <v>1</v>
      </c>
      <c r="Q262">
        <v>4.9000000000000004</v>
      </c>
      <c r="R262">
        <v>0</v>
      </c>
      <c r="S262">
        <v>0</v>
      </c>
      <c r="T262">
        <v>0</v>
      </c>
      <c r="U262">
        <v>0</v>
      </c>
      <c r="V262">
        <v>0</v>
      </c>
      <c r="W262" t="s">
        <v>414</v>
      </c>
      <c r="X262" t="s">
        <v>157</v>
      </c>
      <c r="Y262" t="s">
        <v>158</v>
      </c>
      <c r="Z262" t="s">
        <v>159</v>
      </c>
      <c r="AA262" t="s">
        <v>160</v>
      </c>
      <c r="AB262" t="s">
        <v>161</v>
      </c>
      <c r="AC262">
        <v>2</v>
      </c>
      <c r="AD262">
        <v>0</v>
      </c>
      <c r="AE262">
        <v>0</v>
      </c>
      <c r="AF262">
        <v>0</v>
      </c>
      <c r="AG262">
        <v>0</v>
      </c>
      <c r="AH262">
        <v>0</v>
      </c>
      <c r="AI262"/>
      <c r="AJ262"/>
      <c r="AK262"/>
      <c r="AL262"/>
      <c r="AM262"/>
      <c r="AN262"/>
      <c r="AO262"/>
      <c r="AP262"/>
      <c r="AQ262"/>
      <c r="AR262"/>
      <c r="AS262"/>
      <c r="AT262"/>
      <c r="AU262"/>
      <c r="AV262"/>
      <c r="AW262"/>
      <c r="AX262"/>
      <c r="AY262"/>
      <c r="AZ262"/>
      <c r="BA262"/>
      <c r="BB262"/>
      <c r="BC262"/>
    </row>
    <row r="263">
      <c r="A263" t="s">
        <v>465</v>
      </c>
      <c r="B263">
        <v>2016</v>
      </c>
      <c r="C263" t="s">
        <v>472</v>
      </c>
      <c r="D263">
        <v>59</v>
      </c>
      <c r="E263" t="s">
        <v>163</v>
      </c>
      <c r="F263" t="s">
        <v>165</v>
      </c>
      <c r="G263" t="s">
        <v>196</v>
      </c>
      <c r="H263">
        <v>0</v>
      </c>
      <c r="I263">
        <v>0</v>
      </c>
      <c r="J263">
        <v>1.7</v>
      </c>
      <c r="K263">
        <v>0.40000000000000002</v>
      </c>
      <c r="L263">
        <v>2.7999999999999998</v>
      </c>
      <c r="M263">
        <v>0.40000000000000002</v>
      </c>
      <c r="N263">
        <v>2.5</v>
      </c>
      <c r="O263">
        <v>0.20000000000000001</v>
      </c>
      <c r="P263">
        <v>2.1000000000000001</v>
      </c>
      <c r="Q263">
        <v>3.2000000000000002</v>
      </c>
      <c r="R263">
        <v>0</v>
      </c>
      <c r="S263">
        <v>0</v>
      </c>
      <c r="T263">
        <v>0</v>
      </c>
      <c r="U263">
        <v>0</v>
      </c>
      <c r="V263">
        <v>0.10000000000000001</v>
      </c>
      <c r="W263" t="s">
        <v>414</v>
      </c>
      <c r="X263" t="s">
        <v>157</v>
      </c>
      <c r="Y263" t="s">
        <v>158</v>
      </c>
      <c r="Z263" t="s">
        <v>159</v>
      </c>
      <c r="AA263" t="s">
        <v>160</v>
      </c>
      <c r="AB263" t="s">
        <v>161</v>
      </c>
      <c r="AC263">
        <v>1.8</v>
      </c>
      <c r="AD263">
        <v>0.59999999999999998</v>
      </c>
      <c r="AE263">
        <v>0.20000000000000001</v>
      </c>
      <c r="AF263">
        <v>1.1000000000000001</v>
      </c>
      <c r="AG263">
        <v>0</v>
      </c>
      <c r="AH263">
        <v>0</v>
      </c>
      <c r="AI263"/>
      <c r="AJ263"/>
      <c r="AK263"/>
      <c r="AL263"/>
      <c r="AM263"/>
      <c r="AN263"/>
      <c r="AO263"/>
      <c r="AP263"/>
      <c r="AQ263"/>
      <c r="AR263"/>
      <c r="AS263"/>
      <c r="AT263"/>
      <c r="AU263"/>
      <c r="AV263"/>
      <c r="AW263"/>
      <c r="AX263"/>
      <c r="AY263"/>
      <c r="AZ263"/>
      <c r="BA263"/>
      <c r="BB263"/>
      <c r="BC263"/>
    </row>
    <row r="264">
      <c r="A264" t="s">
        <v>465</v>
      </c>
      <c r="B264">
        <v>2016</v>
      </c>
      <c r="C264" t="s">
        <v>472</v>
      </c>
      <c r="D264">
        <v>60</v>
      </c>
      <c r="E264" t="s">
        <v>163</v>
      </c>
      <c r="F264" t="s">
        <v>415</v>
      </c>
      <c r="G264" t="s">
        <v>196</v>
      </c>
      <c r="H264">
        <v>0</v>
      </c>
      <c r="I264">
        <v>0.10000000000000001</v>
      </c>
      <c r="J264">
        <v>2.2999999999999998</v>
      </c>
      <c r="K264">
        <v>6.0999999999999996</v>
      </c>
      <c r="L264">
        <v>7.7000000000000002</v>
      </c>
      <c r="M264">
        <v>0.90000000000000002</v>
      </c>
      <c r="N264">
        <v>5.4000000000000004</v>
      </c>
      <c r="O264">
        <v>5.5999999999999996</v>
      </c>
      <c r="P264">
        <v>6.7999999999999998</v>
      </c>
      <c r="Q264">
        <v>8.5</v>
      </c>
      <c r="R264">
        <v>0</v>
      </c>
      <c r="S264">
        <v>0</v>
      </c>
      <c r="T264">
        <v>0</v>
      </c>
      <c r="U264">
        <v>0</v>
      </c>
      <c r="V264">
        <v>0.5</v>
      </c>
      <c r="W264" t="s">
        <v>414</v>
      </c>
      <c r="X264" t="s">
        <v>157</v>
      </c>
      <c r="Y264" t="s">
        <v>158</v>
      </c>
      <c r="Z264" t="s">
        <v>159</v>
      </c>
      <c r="AA264" t="s">
        <v>160</v>
      </c>
      <c r="AB264" t="s">
        <v>161</v>
      </c>
      <c r="AC264">
        <v>7.9000000000000004</v>
      </c>
      <c r="AD264">
        <v>0.20000000000000001</v>
      </c>
      <c r="AE264">
        <v>0.29999999999999999</v>
      </c>
      <c r="AF264">
        <v>3.1000000000000001</v>
      </c>
      <c r="AG264">
        <v>0</v>
      </c>
      <c r="AH264">
        <v>0</v>
      </c>
      <c r="AI264"/>
      <c r="AJ264"/>
      <c r="AK264"/>
      <c r="AL264"/>
      <c r="AM264"/>
      <c r="AN264"/>
      <c r="AO264"/>
      <c r="AP264"/>
      <c r="AQ264"/>
      <c r="AR264"/>
      <c r="AS264"/>
      <c r="AT264"/>
      <c r="AU264"/>
      <c r="AV264"/>
      <c r="AW264"/>
      <c r="AX264"/>
      <c r="AY264"/>
      <c r="AZ264"/>
      <c r="BA264"/>
      <c r="BB264"/>
      <c r="BC264"/>
    </row>
    <row r="265">
      <c r="A265" t="s">
        <v>465</v>
      </c>
      <c r="B265">
        <v>2016</v>
      </c>
      <c r="C265" t="s">
        <v>472</v>
      </c>
      <c r="D265">
        <v>61</v>
      </c>
      <c r="E265" t="s">
        <v>163</v>
      </c>
      <c r="F265" t="s">
        <v>166</v>
      </c>
      <c r="G265" t="s">
        <v>196</v>
      </c>
      <c r="H265">
        <v>0.40000000000000002</v>
      </c>
      <c r="I265">
        <v>1.2</v>
      </c>
      <c r="J265">
        <v>4</v>
      </c>
      <c r="K265">
        <v>8.0999999999999996</v>
      </c>
      <c r="L265">
        <v>7.4000000000000004</v>
      </c>
      <c r="M265">
        <v>2.3999999999999999</v>
      </c>
      <c r="N265">
        <v>7.7000000000000002</v>
      </c>
      <c r="O265">
        <v>7.0999999999999996</v>
      </c>
      <c r="P265">
        <v>9.0999999999999996</v>
      </c>
      <c r="Q265">
        <v>7</v>
      </c>
      <c r="R265">
        <v>0</v>
      </c>
      <c r="S265">
        <v>0.40000000000000002</v>
      </c>
      <c r="T265">
        <v>1</v>
      </c>
      <c r="U265">
        <v>1</v>
      </c>
      <c r="V265">
        <v>1.7</v>
      </c>
      <c r="W265" t="s">
        <v>414</v>
      </c>
      <c r="X265" t="s">
        <v>157</v>
      </c>
      <c r="Y265" t="s">
        <v>158</v>
      </c>
      <c r="Z265" t="s">
        <v>159</v>
      </c>
      <c r="AA265" t="s">
        <v>160</v>
      </c>
      <c r="AB265" t="s">
        <v>161</v>
      </c>
      <c r="AC265">
        <v>7.5999999999999996</v>
      </c>
      <c r="AD265">
        <v>2.1000000000000001</v>
      </c>
      <c r="AE265">
        <v>3.1000000000000001</v>
      </c>
      <c r="AF265">
        <v>4.9000000000000004</v>
      </c>
      <c r="AG265">
        <v>0</v>
      </c>
      <c r="AH265">
        <v>0</v>
      </c>
      <c r="AI265"/>
      <c r="AJ265"/>
      <c r="AK265"/>
      <c r="AL265"/>
      <c r="AM265"/>
      <c r="AN265"/>
      <c r="AO265"/>
      <c r="AP265"/>
      <c r="AQ265"/>
      <c r="AR265"/>
      <c r="AS265"/>
      <c r="AT265"/>
      <c r="AU265"/>
      <c r="AV265"/>
      <c r="AW265"/>
      <c r="AX265"/>
      <c r="AY265"/>
      <c r="AZ265"/>
      <c r="BA265"/>
      <c r="BB265"/>
      <c r="BC265"/>
    </row>
    <row r="266">
      <c r="A266" t="s">
        <v>465</v>
      </c>
      <c r="B266">
        <v>2016</v>
      </c>
      <c r="C266" t="s">
        <v>472</v>
      </c>
      <c r="D266">
        <v>62</v>
      </c>
      <c r="E266" t="s">
        <v>163</v>
      </c>
      <c r="F266" t="s">
        <v>416</v>
      </c>
      <c r="G266" t="s">
        <v>196</v>
      </c>
      <c r="H266">
        <v>49.5</v>
      </c>
      <c r="I266">
        <v>67.700000000000003</v>
      </c>
      <c r="J266">
        <v>64.799999999999997</v>
      </c>
      <c r="K266">
        <v>44.299999999999997</v>
      </c>
      <c r="L266">
        <v>28.100000000000001</v>
      </c>
      <c r="M266">
        <v>58.399999999999999</v>
      </c>
      <c r="N266">
        <v>53.600000000000001</v>
      </c>
      <c r="O266">
        <v>45</v>
      </c>
      <c r="P266">
        <v>34.399999999999999</v>
      </c>
      <c r="Q266">
        <v>22.899999999999999</v>
      </c>
      <c r="R266">
        <v>36.299999999999997</v>
      </c>
      <c r="S266">
        <v>58.399999999999999</v>
      </c>
      <c r="T266">
        <v>65.299999999999997</v>
      </c>
      <c r="U266">
        <v>75.099999999999994</v>
      </c>
      <c r="V266">
        <v>76.599999999999994</v>
      </c>
      <c r="W266" t="s">
        <v>414</v>
      </c>
      <c r="X266" t="s">
        <v>157</v>
      </c>
      <c r="Y266" t="s">
        <v>158</v>
      </c>
      <c r="Z266" t="s">
        <v>159</v>
      </c>
      <c r="AA266" t="s">
        <v>160</v>
      </c>
      <c r="AB266" t="s">
        <v>161</v>
      </c>
      <c r="AC266">
        <v>30.699999999999999</v>
      </c>
      <c r="AD266">
        <v>58.899999999999999</v>
      </c>
      <c r="AE266">
        <v>73.299999999999997</v>
      </c>
      <c r="AF266">
        <v>47.5</v>
      </c>
      <c r="AG266">
        <v>66.099999999999994</v>
      </c>
      <c r="AH266">
        <v>86.799999999999997</v>
      </c>
      <c r="AI266"/>
      <c r="AJ266"/>
      <c r="AK266"/>
      <c r="AL266"/>
      <c r="AM266"/>
      <c r="AN266"/>
      <c r="AO266"/>
      <c r="AP266"/>
      <c r="AQ266"/>
      <c r="AR266"/>
      <c r="AS266"/>
      <c r="AT266"/>
      <c r="AU266"/>
      <c r="AV266"/>
      <c r="AW266"/>
      <c r="AX266"/>
      <c r="AY266"/>
      <c r="AZ266"/>
      <c r="BA266"/>
      <c r="BB266"/>
      <c r="BC266"/>
    </row>
    <row r="267">
      <c r="A267" t="s">
        <v>465</v>
      </c>
      <c r="B267">
        <v>2016</v>
      </c>
      <c r="C267" t="s">
        <v>472</v>
      </c>
      <c r="D267">
        <v>63</v>
      </c>
      <c r="E267" t="s">
        <v>163</v>
      </c>
      <c r="F267" t="s">
        <v>168</v>
      </c>
      <c r="G267" t="s">
        <v>196</v>
      </c>
      <c r="H267">
        <v>7.9000000000000004</v>
      </c>
      <c r="I267">
        <v>10.5</v>
      </c>
      <c r="J267">
        <v>10.4</v>
      </c>
      <c r="K267">
        <v>14</v>
      </c>
      <c r="L267">
        <v>6.5</v>
      </c>
      <c r="M267">
        <v>20.600000000000001</v>
      </c>
      <c r="N267">
        <v>9.5999999999999996</v>
      </c>
      <c r="O267">
        <v>16.100000000000001</v>
      </c>
      <c r="P267">
        <v>9.5999999999999996</v>
      </c>
      <c r="Q267">
        <v>4.5999999999999996</v>
      </c>
      <c r="R267">
        <v>5.7000000000000002</v>
      </c>
      <c r="S267">
        <v>9</v>
      </c>
      <c r="T267">
        <v>5.7000000000000002</v>
      </c>
      <c r="U267">
        <v>5.5</v>
      </c>
      <c r="V267">
        <v>7.4000000000000004</v>
      </c>
      <c r="W267" t="s">
        <v>414</v>
      </c>
      <c r="X267" t="s">
        <v>157</v>
      </c>
      <c r="Y267" t="s">
        <v>158</v>
      </c>
      <c r="Z267" t="s">
        <v>159</v>
      </c>
      <c r="AA267" t="s">
        <v>160</v>
      </c>
      <c r="AB267" t="s">
        <v>161</v>
      </c>
      <c r="AC267">
        <v>9.9000000000000004</v>
      </c>
      <c r="AD267">
        <v>17.5</v>
      </c>
      <c r="AE267">
        <v>2.2000000000000002</v>
      </c>
      <c r="AF267">
        <v>7.0999999999999996</v>
      </c>
      <c r="AG267">
        <v>1</v>
      </c>
      <c r="AH267">
        <v>2.3999999999999999</v>
      </c>
      <c r="AI267"/>
      <c r="AJ267"/>
      <c r="AK267"/>
      <c r="AL267"/>
      <c r="AM267"/>
      <c r="AN267"/>
      <c r="AO267"/>
      <c r="AP267"/>
      <c r="AQ267"/>
      <c r="AR267"/>
      <c r="AS267"/>
      <c r="AT267"/>
      <c r="AU267"/>
      <c r="AV267"/>
      <c r="AW267"/>
      <c r="AX267"/>
      <c r="AY267"/>
      <c r="AZ267"/>
      <c r="BA267"/>
      <c r="BB267"/>
      <c r="BC267"/>
    </row>
    <row r="268">
      <c r="A268" t="s">
        <v>465</v>
      </c>
      <c r="B268">
        <v>2016</v>
      </c>
      <c r="C268" t="s">
        <v>472</v>
      </c>
      <c r="D268">
        <v>64</v>
      </c>
      <c r="E268" t="s">
        <v>163</v>
      </c>
      <c r="F268" t="s">
        <v>169</v>
      </c>
      <c r="G268" t="s">
        <v>196</v>
      </c>
      <c r="H268">
        <v>5.5</v>
      </c>
      <c r="I268">
        <v>3.2999999999999998</v>
      </c>
      <c r="J268">
        <v>3.8999999999999999</v>
      </c>
      <c r="K268">
        <v>0.69999999999999996</v>
      </c>
      <c r="L268">
        <v>0.20000000000000001</v>
      </c>
      <c r="M268">
        <v>12.300000000000001</v>
      </c>
      <c r="N268">
        <v>2.8999999999999999</v>
      </c>
      <c r="O268">
        <v>0.69999999999999996</v>
      </c>
      <c r="P268">
        <v>0</v>
      </c>
      <c r="Q268">
        <v>0</v>
      </c>
      <c r="R268">
        <v>1.2</v>
      </c>
      <c r="S268">
        <v>1.3</v>
      </c>
      <c r="T268">
        <v>3.1000000000000001</v>
      </c>
      <c r="U268">
        <v>2.5</v>
      </c>
      <c r="V268">
        <v>2.2999999999999998</v>
      </c>
      <c r="W268" t="s">
        <v>414</v>
      </c>
      <c r="X268" t="s">
        <v>157</v>
      </c>
      <c r="Y268" t="s">
        <v>158</v>
      </c>
      <c r="Z268" t="s">
        <v>159</v>
      </c>
      <c r="AA268" t="s">
        <v>160</v>
      </c>
      <c r="AB268" t="s">
        <v>161</v>
      </c>
      <c r="AC268">
        <v>0.10000000000000001</v>
      </c>
      <c r="AD268">
        <v>6.7000000000000002</v>
      </c>
      <c r="AE268">
        <v>0.29999999999999999</v>
      </c>
      <c r="AF268">
        <v>3.8999999999999999</v>
      </c>
      <c r="AG268">
        <v>1.3999999999999999</v>
      </c>
      <c r="AH268">
        <v>0.29999999999999999</v>
      </c>
      <c r="AI268"/>
      <c r="AJ268"/>
      <c r="AK268"/>
      <c r="AL268"/>
      <c r="AM268"/>
      <c r="AN268"/>
      <c r="AO268"/>
      <c r="AP268"/>
      <c r="AQ268"/>
      <c r="AR268"/>
      <c r="AS268"/>
      <c r="AT268"/>
      <c r="AU268"/>
      <c r="AV268"/>
      <c r="AW268"/>
      <c r="AX268"/>
      <c r="AY268"/>
      <c r="AZ268"/>
      <c r="BA268"/>
      <c r="BB268"/>
      <c r="BC268"/>
    </row>
    <row r="269">
      <c r="A269" t="s">
        <v>465</v>
      </c>
      <c r="B269">
        <v>2016</v>
      </c>
      <c r="C269" t="s">
        <v>472</v>
      </c>
      <c r="D269">
        <v>65</v>
      </c>
      <c r="E269" t="s">
        <v>163</v>
      </c>
      <c r="F269" t="s">
        <v>170</v>
      </c>
      <c r="G269" t="s">
        <v>196</v>
      </c>
      <c r="H269">
        <v>0.80000000000000004</v>
      </c>
      <c r="I269">
        <v>0.80000000000000004</v>
      </c>
      <c r="J269">
        <v>0.29999999999999999</v>
      </c>
      <c r="K269">
        <v>0.29999999999999999</v>
      </c>
      <c r="L269">
        <v>0.29999999999999999</v>
      </c>
      <c r="M269">
        <v>0.20000000000000001</v>
      </c>
      <c r="N269">
        <v>0.40000000000000002</v>
      </c>
      <c r="O269">
        <v>0.10000000000000001</v>
      </c>
      <c r="P269">
        <v>0.20000000000000001</v>
      </c>
      <c r="Q269">
        <v>0.40000000000000002</v>
      </c>
      <c r="R269">
        <v>1.3</v>
      </c>
      <c r="S269">
        <v>0.59999999999999998</v>
      </c>
      <c r="T269">
        <v>0.40000000000000002</v>
      </c>
      <c r="U269">
        <v>1.3999999999999999</v>
      </c>
      <c r="V269">
        <v>0.5</v>
      </c>
      <c r="W269" t="s">
        <v>414</v>
      </c>
      <c r="X269" t="s">
        <v>157</v>
      </c>
      <c r="Y269" t="s">
        <v>158</v>
      </c>
      <c r="Z269" t="s">
        <v>159</v>
      </c>
      <c r="AA269" t="s">
        <v>160</v>
      </c>
      <c r="AB269" t="s">
        <v>161</v>
      </c>
      <c r="AC269">
        <v>0.10000000000000001</v>
      </c>
      <c r="AD269">
        <v>0.90000000000000002</v>
      </c>
      <c r="AE269">
        <v>1.3</v>
      </c>
      <c r="AF269">
        <v>0.20000000000000001</v>
      </c>
      <c r="AG269">
        <v>0.69999999999999996</v>
      </c>
      <c r="AH269">
        <v>0</v>
      </c>
      <c r="AI269"/>
      <c r="AJ269"/>
      <c r="AK269"/>
      <c r="AL269"/>
      <c r="AM269"/>
      <c r="AN269"/>
      <c r="AO269"/>
      <c r="AP269"/>
      <c r="AQ269"/>
      <c r="AR269"/>
      <c r="AS269"/>
      <c r="AT269"/>
      <c r="AU269"/>
      <c r="AV269"/>
      <c r="AW269"/>
      <c r="AX269"/>
      <c r="AY269"/>
      <c r="AZ269"/>
      <c r="BA269"/>
      <c r="BB269"/>
      <c r="BC269"/>
    </row>
    <row r="270">
      <c r="A270" t="s">
        <v>465</v>
      </c>
      <c r="B270">
        <v>2016</v>
      </c>
      <c r="C270" t="s">
        <v>472</v>
      </c>
      <c r="D270">
        <v>66</v>
      </c>
      <c r="E270" t="s">
        <v>163</v>
      </c>
      <c r="F270" t="s">
        <v>171</v>
      </c>
      <c r="G270" t="s">
        <v>196</v>
      </c>
      <c r="H270">
        <v>3.1000000000000001</v>
      </c>
      <c r="I270">
        <v>2</v>
      </c>
      <c r="J270">
        <v>0.69999999999999996</v>
      </c>
      <c r="K270">
        <v>0.10000000000000001</v>
      </c>
      <c r="L270">
        <v>0</v>
      </c>
      <c r="M270">
        <v>0.29999999999999999</v>
      </c>
      <c r="N270">
        <v>0</v>
      </c>
      <c r="O270">
        <v>0</v>
      </c>
      <c r="P270">
        <v>0</v>
      </c>
      <c r="Q270">
        <v>0</v>
      </c>
      <c r="R270">
        <v>5.0999999999999996</v>
      </c>
      <c r="S270">
        <v>2.2000000000000002</v>
      </c>
      <c r="T270">
        <v>2.6000000000000001</v>
      </c>
      <c r="U270">
        <v>2</v>
      </c>
      <c r="V270">
        <v>1.8</v>
      </c>
      <c r="W270" t="s">
        <v>414</v>
      </c>
      <c r="X270" t="s">
        <v>157</v>
      </c>
      <c r="Y270" t="s">
        <v>158</v>
      </c>
      <c r="Z270" t="s">
        <v>159</v>
      </c>
      <c r="AA270" t="s">
        <v>160</v>
      </c>
      <c r="AB270" t="s">
        <v>161</v>
      </c>
      <c r="AC270">
        <v>0</v>
      </c>
      <c r="AD270">
        <v>0.80000000000000004</v>
      </c>
      <c r="AE270">
        <v>8.5999999999999996</v>
      </c>
      <c r="AF270">
        <v>0.20000000000000001</v>
      </c>
      <c r="AG270">
        <v>3</v>
      </c>
      <c r="AH270">
        <v>0</v>
      </c>
      <c r="AI270"/>
      <c r="AJ270"/>
      <c r="AK270"/>
      <c r="AL270"/>
      <c r="AM270"/>
      <c r="AN270"/>
      <c r="AO270"/>
      <c r="AP270"/>
      <c r="AQ270"/>
      <c r="AR270"/>
      <c r="AS270"/>
      <c r="AT270"/>
      <c r="AU270"/>
      <c r="AV270"/>
      <c r="AW270"/>
      <c r="AX270"/>
      <c r="AY270"/>
      <c r="AZ270"/>
      <c r="BA270"/>
      <c r="BB270"/>
      <c r="BC270"/>
    </row>
    <row r="271">
      <c r="A271" t="s">
        <v>465</v>
      </c>
      <c r="B271">
        <v>2016</v>
      </c>
      <c r="C271" t="s">
        <v>472</v>
      </c>
      <c r="D271">
        <v>67</v>
      </c>
      <c r="E271" t="s">
        <v>163</v>
      </c>
      <c r="F271" t="s">
        <v>296</v>
      </c>
      <c r="G271" t="s">
        <v>196</v>
      </c>
      <c r="H271">
        <v>32.5</v>
      </c>
      <c r="I271">
        <v>14.199999999999999</v>
      </c>
      <c r="J271">
        <v>5.2000000000000002</v>
      </c>
      <c r="K271">
        <v>1.1000000000000001</v>
      </c>
      <c r="L271">
        <v>0.59999999999999998</v>
      </c>
      <c r="M271">
        <v>3.2999999999999998</v>
      </c>
      <c r="N271">
        <v>1.8999999999999999</v>
      </c>
      <c r="O271">
        <v>0</v>
      </c>
      <c r="P271">
        <v>2</v>
      </c>
      <c r="Q271">
        <v>0.10000000000000001</v>
      </c>
      <c r="R271">
        <v>50</v>
      </c>
      <c r="S271">
        <v>28.100000000000001</v>
      </c>
      <c r="T271">
        <v>21.899999999999999</v>
      </c>
      <c r="U271">
        <v>12.300000000000001</v>
      </c>
      <c r="V271">
        <v>6.9000000000000004</v>
      </c>
      <c r="W271" t="s">
        <v>414</v>
      </c>
      <c r="X271" t="s">
        <v>157</v>
      </c>
      <c r="Y271" t="s">
        <v>158</v>
      </c>
      <c r="Z271" t="s">
        <v>159</v>
      </c>
      <c r="AA271" t="s">
        <v>160</v>
      </c>
      <c r="AB271" t="s">
        <v>161</v>
      </c>
      <c r="AC271">
        <v>0.40000000000000002</v>
      </c>
      <c r="AD271">
        <v>9.8000000000000007</v>
      </c>
      <c r="AE271">
        <v>9.6999999999999993</v>
      </c>
      <c r="AF271">
        <v>26.699999999999999</v>
      </c>
      <c r="AG271">
        <v>26.399999999999999</v>
      </c>
      <c r="AH271">
        <v>8.9000000000000004</v>
      </c>
      <c r="AI271"/>
      <c r="AJ271"/>
      <c r="AK271"/>
      <c r="AL271"/>
      <c r="AM271"/>
      <c r="AN271"/>
      <c r="AO271"/>
      <c r="AP271"/>
      <c r="AQ271"/>
      <c r="AR271"/>
      <c r="AS271"/>
      <c r="AT271"/>
      <c r="AU271"/>
      <c r="AV271"/>
      <c r="AW271"/>
      <c r="AX271"/>
      <c r="AY271"/>
      <c r="AZ271"/>
      <c r="BA271"/>
      <c r="BB271"/>
      <c r="BC271"/>
    </row>
    <row r="272">
      <c r="A272" t="s">
        <v>465</v>
      </c>
      <c r="B272">
        <v>2016</v>
      </c>
      <c r="C272" t="s">
        <v>472</v>
      </c>
      <c r="D272">
        <v>68</v>
      </c>
      <c r="E272" t="s">
        <v>163</v>
      </c>
      <c r="F272" t="s">
        <v>173</v>
      </c>
      <c r="G272" t="s">
        <v>196</v>
      </c>
      <c r="H272">
        <v>0</v>
      </c>
      <c r="I272">
        <v>0</v>
      </c>
      <c r="J272">
        <v>0</v>
      </c>
      <c r="K272">
        <v>0</v>
      </c>
      <c r="L272">
        <v>0</v>
      </c>
      <c r="M272">
        <v>0.10000000000000001</v>
      </c>
      <c r="N272">
        <v>0</v>
      </c>
      <c r="O272">
        <v>0</v>
      </c>
      <c r="P272">
        <v>0</v>
      </c>
      <c r="Q272">
        <v>0</v>
      </c>
      <c r="R272">
        <v>0</v>
      </c>
      <c r="S272">
        <v>0</v>
      </c>
      <c r="T272">
        <v>0</v>
      </c>
      <c r="U272">
        <v>0</v>
      </c>
      <c r="V272">
        <v>0</v>
      </c>
      <c r="W272" t="s">
        <v>414</v>
      </c>
      <c r="X272" t="s">
        <v>157</v>
      </c>
      <c r="Y272" t="s">
        <v>158</v>
      </c>
      <c r="Z272" t="s">
        <v>159</v>
      </c>
      <c r="AA272" t="s">
        <v>160</v>
      </c>
      <c r="AB272" t="s">
        <v>161</v>
      </c>
      <c r="AC272">
        <v>0</v>
      </c>
      <c r="AD272">
        <v>0</v>
      </c>
      <c r="AE272">
        <v>0</v>
      </c>
      <c r="AF272">
        <v>0</v>
      </c>
      <c r="AG272">
        <v>0.10000000000000001</v>
      </c>
      <c r="AH272">
        <v>0</v>
      </c>
      <c r="AI272"/>
      <c r="AJ272"/>
      <c r="AK272"/>
      <c r="AL272"/>
      <c r="AM272"/>
      <c r="AN272"/>
      <c r="AO272"/>
      <c r="AP272"/>
      <c r="AQ272"/>
      <c r="AR272"/>
      <c r="AS272"/>
      <c r="AT272"/>
      <c r="AU272"/>
      <c r="AV272"/>
      <c r="AW272"/>
      <c r="AX272"/>
      <c r="AY272"/>
      <c r="AZ272"/>
      <c r="BA272"/>
      <c r="BB272"/>
      <c r="BC272"/>
    </row>
    <row r="273">
      <c r="A273" t="s">
        <v>465</v>
      </c>
      <c r="B273">
        <v>2016</v>
      </c>
      <c r="C273" t="s">
        <v>472</v>
      </c>
      <c r="D273">
        <v>69</v>
      </c>
      <c r="E273" t="s">
        <v>163</v>
      </c>
      <c r="F273" t="s">
        <v>174</v>
      </c>
      <c r="G273" t="s">
        <v>196</v>
      </c>
      <c r="H273">
        <v>0</v>
      </c>
      <c r="I273">
        <v>0</v>
      </c>
      <c r="J273">
        <v>0</v>
      </c>
      <c r="K273">
        <v>0</v>
      </c>
      <c r="L273">
        <v>0.59999999999999998</v>
      </c>
      <c r="M273">
        <v>0</v>
      </c>
      <c r="N273">
        <v>0</v>
      </c>
      <c r="O273">
        <v>0</v>
      </c>
      <c r="P273">
        <v>0.29999999999999999</v>
      </c>
      <c r="Q273">
        <v>0.80000000000000004</v>
      </c>
      <c r="R273">
        <v>0</v>
      </c>
      <c r="S273">
        <v>0</v>
      </c>
      <c r="T273">
        <v>0</v>
      </c>
      <c r="U273">
        <v>0</v>
      </c>
      <c r="V273">
        <v>0</v>
      </c>
      <c r="W273" t="s">
        <v>414</v>
      </c>
      <c r="X273" t="s">
        <v>157</v>
      </c>
      <c r="Y273" t="s">
        <v>158</v>
      </c>
      <c r="Z273" t="s">
        <v>159</v>
      </c>
      <c r="AA273" t="s">
        <v>160</v>
      </c>
      <c r="AB273" t="s">
        <v>161</v>
      </c>
      <c r="AC273">
        <v>0.40000000000000002</v>
      </c>
      <c r="AD273">
        <v>0</v>
      </c>
      <c r="AE273">
        <v>0</v>
      </c>
      <c r="AF273">
        <v>0</v>
      </c>
      <c r="AG273">
        <v>0</v>
      </c>
      <c r="AH273">
        <v>0</v>
      </c>
      <c r="AI273"/>
      <c r="AJ273"/>
      <c r="AK273"/>
      <c r="AL273"/>
      <c r="AM273"/>
      <c r="AN273"/>
      <c r="AO273"/>
      <c r="AP273"/>
      <c r="AQ273"/>
      <c r="AR273"/>
      <c r="AS273"/>
      <c r="AT273"/>
      <c r="AU273"/>
      <c r="AV273"/>
      <c r="AW273"/>
      <c r="AX273"/>
      <c r="AY273"/>
      <c r="AZ273"/>
      <c r="BA273"/>
      <c r="BB273"/>
      <c r="BC273"/>
    </row>
    <row r="274">
      <c r="A274" t="s">
        <v>465</v>
      </c>
      <c r="B274">
        <v>2016</v>
      </c>
      <c r="C274" t="s">
        <v>472</v>
      </c>
      <c r="D274">
        <v>70</v>
      </c>
      <c r="E274" t="s">
        <v>163</v>
      </c>
      <c r="F274" t="s">
        <v>175</v>
      </c>
      <c r="G274" t="s">
        <v>196</v>
      </c>
      <c r="H274">
        <v>0</v>
      </c>
      <c r="I274">
        <v>0</v>
      </c>
      <c r="J274">
        <v>0.29999999999999999</v>
      </c>
      <c r="K274">
        <v>0.80000000000000004</v>
      </c>
      <c r="L274">
        <v>0</v>
      </c>
      <c r="M274">
        <v>0</v>
      </c>
      <c r="N274">
        <v>0.80000000000000004</v>
      </c>
      <c r="O274">
        <v>1.1000000000000001</v>
      </c>
      <c r="P274">
        <v>0</v>
      </c>
      <c r="Q274">
        <v>0</v>
      </c>
      <c r="R274">
        <v>0</v>
      </c>
      <c r="S274">
        <v>0</v>
      </c>
      <c r="T274">
        <v>0</v>
      </c>
      <c r="U274">
        <v>0</v>
      </c>
      <c r="V274">
        <v>0</v>
      </c>
      <c r="W274" t="s">
        <v>414</v>
      </c>
      <c r="X274" t="s">
        <v>157</v>
      </c>
      <c r="Y274" t="s">
        <v>158</v>
      </c>
      <c r="Z274" t="s">
        <v>159</v>
      </c>
      <c r="AA274" t="s">
        <v>160</v>
      </c>
      <c r="AB274" t="s">
        <v>161</v>
      </c>
      <c r="AC274">
        <v>0.69999999999999996</v>
      </c>
      <c r="AD274">
        <v>0</v>
      </c>
      <c r="AE274">
        <v>0</v>
      </c>
      <c r="AF274">
        <v>0</v>
      </c>
      <c r="AG274">
        <v>0</v>
      </c>
      <c r="AH274">
        <v>0</v>
      </c>
      <c r="AI274"/>
      <c r="AJ274"/>
      <c r="AK274"/>
      <c r="AL274"/>
      <c r="AM274"/>
      <c r="AN274"/>
      <c r="AO274"/>
      <c r="AP274"/>
      <c r="AQ274"/>
      <c r="AR274"/>
      <c r="AS274"/>
      <c r="AT274"/>
      <c r="AU274"/>
      <c r="AV274"/>
      <c r="AW274"/>
      <c r="AX274"/>
      <c r="AY274"/>
      <c r="AZ274"/>
      <c r="BA274"/>
      <c r="BB274"/>
      <c r="BC274"/>
    </row>
    <row r="275">
      <c r="A275" t="s">
        <v>465</v>
      </c>
      <c r="B275">
        <v>2016</v>
      </c>
      <c r="C275" t="s">
        <v>472</v>
      </c>
      <c r="D275">
        <v>71</v>
      </c>
      <c r="E275" t="s">
        <v>163</v>
      </c>
      <c r="F275" t="s">
        <v>176</v>
      </c>
      <c r="G275" t="s">
        <v>196</v>
      </c>
      <c r="H275">
        <v>0</v>
      </c>
      <c r="I275">
        <v>0</v>
      </c>
      <c r="J275">
        <v>0</v>
      </c>
      <c r="K275">
        <v>0</v>
      </c>
      <c r="L275">
        <v>0.59999999999999998</v>
      </c>
      <c r="M275">
        <v>0</v>
      </c>
      <c r="N275">
        <v>0</v>
      </c>
      <c r="O275">
        <v>0</v>
      </c>
      <c r="P275">
        <v>0.10000000000000001</v>
      </c>
      <c r="Q275">
        <v>0.90000000000000002</v>
      </c>
      <c r="R275">
        <v>0</v>
      </c>
      <c r="S275">
        <v>0</v>
      </c>
      <c r="T275">
        <v>0</v>
      </c>
      <c r="U275">
        <v>0</v>
      </c>
      <c r="V275">
        <v>0.10000000000000001</v>
      </c>
      <c r="W275" t="s">
        <v>414</v>
      </c>
      <c r="X275" t="s">
        <v>157</v>
      </c>
      <c r="Y275" t="s">
        <v>158</v>
      </c>
      <c r="Z275" t="s">
        <v>159</v>
      </c>
      <c r="AA275" t="s">
        <v>160</v>
      </c>
      <c r="AB275" t="s">
        <v>161</v>
      </c>
      <c r="AC275">
        <v>0.20000000000000001</v>
      </c>
      <c r="AD275">
        <v>0</v>
      </c>
      <c r="AE275">
        <v>0</v>
      </c>
      <c r="AF275">
        <v>0.20000000000000001</v>
      </c>
      <c r="AG275">
        <v>0</v>
      </c>
      <c r="AH275">
        <v>0.10000000000000001</v>
      </c>
      <c r="AI275"/>
      <c r="AJ275"/>
      <c r="AK275"/>
      <c r="AL275"/>
      <c r="AM275"/>
      <c r="AN275"/>
      <c r="AO275"/>
      <c r="AP275"/>
      <c r="AQ275"/>
      <c r="AR275"/>
      <c r="AS275"/>
      <c r="AT275"/>
      <c r="AU275"/>
      <c r="AV275"/>
      <c r="AW275"/>
      <c r="AX275"/>
      <c r="AY275"/>
      <c r="AZ275"/>
      <c r="BA275"/>
      <c r="BB275"/>
      <c r="BC275"/>
    </row>
    <row r="276">
      <c r="A276" t="s">
        <v>465</v>
      </c>
      <c r="B276">
        <v>2016</v>
      </c>
      <c r="C276" t="s">
        <v>472</v>
      </c>
      <c r="D276">
        <v>72</v>
      </c>
      <c r="E276" t="s">
        <v>163</v>
      </c>
      <c r="F276" t="s">
        <v>417</v>
      </c>
      <c r="G276" t="s">
        <v>196</v>
      </c>
      <c r="H276">
        <v>0</v>
      </c>
      <c r="I276">
        <v>0.20000000000000001</v>
      </c>
      <c r="J276">
        <v>6.2000000000000002</v>
      </c>
      <c r="K276">
        <v>24.100000000000001</v>
      </c>
      <c r="L276">
        <v>41.700000000000003</v>
      </c>
      <c r="M276">
        <v>1.2</v>
      </c>
      <c r="N276">
        <v>15.199999999999999</v>
      </c>
      <c r="O276">
        <v>23.899999999999999</v>
      </c>
      <c r="P276">
        <v>34.600000000000001</v>
      </c>
      <c r="Q276">
        <v>46.799999999999997</v>
      </c>
      <c r="R276">
        <v>0</v>
      </c>
      <c r="S276">
        <v>0</v>
      </c>
      <c r="T276">
        <v>0</v>
      </c>
      <c r="U276">
        <v>0.10000000000000001</v>
      </c>
      <c r="V276">
        <v>2.1000000000000001</v>
      </c>
      <c r="W276" t="s">
        <v>414</v>
      </c>
      <c r="X276" t="s">
        <v>157</v>
      </c>
      <c r="Y276" t="s">
        <v>158</v>
      </c>
      <c r="Z276" t="s">
        <v>159</v>
      </c>
      <c r="AA276" t="s">
        <v>160</v>
      </c>
      <c r="AB276" t="s">
        <v>161</v>
      </c>
      <c r="AC276">
        <v>38.100000000000001</v>
      </c>
      <c r="AD276">
        <v>2.3999999999999999</v>
      </c>
      <c r="AE276">
        <v>1</v>
      </c>
      <c r="AF276">
        <v>5</v>
      </c>
      <c r="AG276">
        <v>1.3</v>
      </c>
      <c r="AH276">
        <v>1</v>
      </c>
      <c r="AI276"/>
      <c r="AJ276"/>
      <c r="AK276"/>
      <c r="AL276"/>
      <c r="AM276"/>
      <c r="AN276"/>
      <c r="AO276"/>
      <c r="AP276"/>
      <c r="AQ276"/>
      <c r="AR276"/>
      <c r="AS276"/>
      <c r="AT276"/>
      <c r="AU276"/>
      <c r="AV276"/>
      <c r="AW276"/>
      <c r="AX276"/>
      <c r="AY276"/>
      <c r="AZ276"/>
      <c r="BA276"/>
      <c r="BB276"/>
      <c r="BC276"/>
    </row>
    <row r="277">
      <c r="A277" t="s">
        <v>465</v>
      </c>
      <c r="B277">
        <v>2016</v>
      </c>
      <c r="C277" t="s">
        <v>472</v>
      </c>
      <c r="D277">
        <v>73</v>
      </c>
      <c r="E277" t="s">
        <v>163</v>
      </c>
      <c r="F277" t="s">
        <v>46</v>
      </c>
      <c r="G277" t="s">
        <v>196</v>
      </c>
      <c r="H277">
        <v>0.20000000000000001</v>
      </c>
      <c r="I277">
        <v>0</v>
      </c>
      <c r="J277">
        <v>0</v>
      </c>
      <c r="K277">
        <v>0</v>
      </c>
      <c r="L277">
        <v>0</v>
      </c>
      <c r="M277">
        <v>0</v>
      </c>
      <c r="N277">
        <v>0</v>
      </c>
      <c r="O277">
        <v>0</v>
      </c>
      <c r="P277">
        <v>0</v>
      </c>
      <c r="Q277">
        <v>0</v>
      </c>
      <c r="R277">
        <v>0.40000000000000002</v>
      </c>
      <c r="S277">
        <v>0</v>
      </c>
      <c r="T277">
        <v>0</v>
      </c>
      <c r="U277">
        <v>0</v>
      </c>
      <c r="V277">
        <v>0</v>
      </c>
      <c r="W277" t="s">
        <v>414</v>
      </c>
      <c r="X277" t="s">
        <v>157</v>
      </c>
      <c r="Y277" t="s">
        <v>158</v>
      </c>
      <c r="Z277" t="s">
        <v>159</v>
      </c>
      <c r="AA277" t="s">
        <v>160</v>
      </c>
      <c r="AB277" t="s">
        <v>161</v>
      </c>
      <c r="AC277">
        <v>0</v>
      </c>
      <c r="AD277">
        <v>0</v>
      </c>
      <c r="AE277">
        <v>0</v>
      </c>
      <c r="AF277">
        <v>0</v>
      </c>
      <c r="AG277">
        <v>0</v>
      </c>
      <c r="AH277">
        <v>0.5</v>
      </c>
      <c r="AI277"/>
      <c r="AJ277"/>
      <c r="AK277"/>
      <c r="AL277"/>
      <c r="AM277"/>
      <c r="AN277"/>
      <c r="AO277"/>
      <c r="AP277"/>
      <c r="AQ277"/>
      <c r="AR277"/>
      <c r="AS277"/>
      <c r="AT277"/>
      <c r="AU277"/>
      <c r="AV277"/>
      <c r="AW277"/>
      <c r="AX277"/>
      <c r="AY277"/>
      <c r="AZ277"/>
      <c r="BA277"/>
      <c r="BB277"/>
      <c r="BC277"/>
    </row>
    <row r="278">
      <c r="A278" t="s">
        <v>465</v>
      </c>
      <c r="B278">
        <v>2016</v>
      </c>
      <c r="C278" t="s">
        <v>472</v>
      </c>
      <c r="D278">
        <v>122</v>
      </c>
      <c r="E278" t="s">
        <v>18</v>
      </c>
      <c r="F278" t="s">
        <v>14</v>
      </c>
      <c r="G278" t="s">
        <v>487</v>
      </c>
      <c r="H278">
        <v>14.2539404110896</v>
      </c>
      <c r="I278">
        <v>20.09155004248947</v>
      </c>
      <c r="J278">
        <v>39.578634495491997</v>
      </c>
      <c r="K278">
        <v>75.754267987941333</v>
      </c>
      <c r="L278">
        <v>90.321842624141766</v>
      </c>
      <c r="M278">
        <v>22.813393116620571</v>
      </c>
      <c r="N278">
        <v>59.062226368457949</v>
      </c>
      <c r="O278">
        <v>77.303004262378053</v>
      </c>
      <c r="P278">
        <v>86.539204672684932</v>
      </c>
      <c r="Q278">
        <v>92.7508155877333</v>
      </c>
      <c r="R278">
        <v>12.98580863863724</v>
      </c>
      <c r="S278">
        <v>18.754362655182462</v>
      </c>
      <c r="T278">
        <v>17.137682250775139</v>
      </c>
      <c r="U278">
        <v>24.281461701157721</v>
      </c>
      <c r="V278">
        <v>26.936844307381509</v>
      </c>
      <c r="W278" t="s">
        <v>414</v>
      </c>
      <c r="X278" t="s">
        <v>157</v>
      </c>
      <c r="Y278" t="s">
        <v>158</v>
      </c>
      <c r="Z278" t="s">
        <v>159</v>
      </c>
      <c r="AA278" t="s">
        <v>160</v>
      </c>
      <c r="AB278" t="s">
        <v>161</v>
      </c>
      <c r="AC278">
        <v>84.236345949817675</v>
      </c>
      <c r="AD278">
        <v>31.38057476760045</v>
      </c>
      <c r="AE278">
        <v>18.80050857367609</v>
      </c>
      <c r="AF278">
        <v>38.760654479759879</v>
      </c>
      <c r="AG278">
        <v>15.63390902724284</v>
      </c>
      <c r="AH278">
        <v>29.202671172070119</v>
      </c>
      <c r="AI278">
        <v>633.63538999999992</v>
      </c>
      <c r="AJ278">
        <v>894.37698700000021</v>
      </c>
      <c r="AK278">
        <v>1759.961448</v>
      </c>
      <c r="AL278">
        <v>3373.8633260000001</v>
      </c>
      <c r="AM278">
        <v>4014.5569370000039</v>
      </c>
      <c r="AN278">
        <v>594.80533800000012</v>
      </c>
      <c r="AO278">
        <v>1541.273431000001</v>
      </c>
      <c r="AP278">
        <v>2019.0887459999999</v>
      </c>
      <c r="AQ278">
        <v>2265.723565000003</v>
      </c>
      <c r="AR278">
        <v>2415.8883190000001</v>
      </c>
      <c r="AS278">
        <v>239.0454740000001</v>
      </c>
      <c r="AT278">
        <v>343.4164369999998</v>
      </c>
      <c r="AU278">
        <v>315.78644100000002</v>
      </c>
      <c r="AV278">
        <v>446.05196200000012</v>
      </c>
      <c r="AW278">
        <v>495.31437499999998</v>
      </c>
      <c r="AX278">
        <v>6224.7424400000027</v>
      </c>
      <c r="AY278">
        <v>1972.0544330000009</v>
      </c>
      <c r="AZ278">
        <v>342.83226499999978</v>
      </c>
      <c r="BA278">
        <v>1506.99047</v>
      </c>
      <c r="BB278">
        <v>235.5464539999999</v>
      </c>
      <c r="BC278">
        <v>394.228026</v>
      </c>
    </row>
    <row r="279">
      <c r="A279" t="s">
        <v>465</v>
      </c>
      <c r="B279">
        <v>2016</v>
      </c>
      <c r="C279" t="s">
        <v>472</v>
      </c>
      <c r="D279">
        <v>123</v>
      </c>
      <c r="E279" t="s">
        <v>18</v>
      </c>
      <c r="F279" t="s">
        <v>51</v>
      </c>
      <c r="G279" t="s">
        <v>196</v>
      </c>
      <c r="H279">
        <v>85.746059588910555</v>
      </c>
      <c r="I279">
        <v>79.90844995751057</v>
      </c>
      <c r="J279">
        <v>60.421365504508081</v>
      </c>
      <c r="K279">
        <v>24.245732012058621</v>
      </c>
      <c r="L279">
        <v>9.6781573758582269</v>
      </c>
      <c r="M279">
        <v>77.186606883379511</v>
      </c>
      <c r="N279">
        <v>40.937773631542001</v>
      </c>
      <c r="O279">
        <v>22.696995737621979</v>
      </c>
      <c r="P279">
        <v>13.460795327314999</v>
      </c>
      <c r="Q279">
        <v>7.2491844122667182</v>
      </c>
      <c r="R279">
        <v>87.014191361362776</v>
      </c>
      <c r="S279">
        <v>81.245637344817496</v>
      </c>
      <c r="T279">
        <v>82.862317749224815</v>
      </c>
      <c r="U279">
        <v>75.718538298842205</v>
      </c>
      <c r="V279">
        <v>73.06315569261848</v>
      </c>
      <c r="W279" t="s">
        <v>414</v>
      </c>
      <c r="X279" t="s">
        <v>157</v>
      </c>
      <c r="Y279" t="s">
        <v>158</v>
      </c>
      <c r="Z279" t="s">
        <v>159</v>
      </c>
      <c r="AA279" t="s">
        <v>160</v>
      </c>
      <c r="AB279" t="s">
        <v>161</v>
      </c>
      <c r="AC279">
        <v>15.763654050182341</v>
      </c>
      <c r="AD279">
        <v>68.619425232399436</v>
      </c>
      <c r="AE279">
        <v>81.199491426323803</v>
      </c>
      <c r="AF279">
        <v>61.239345520240107</v>
      </c>
      <c r="AG279">
        <v>84.366090972757164</v>
      </c>
      <c r="AH279">
        <v>70.797328827929903</v>
      </c>
      <c r="AI279">
        <v>3811.6995260000058</v>
      </c>
      <c r="AJ279">
        <v>3557.1311599999999</v>
      </c>
      <c r="AK279">
        <v>2686.7848090000002</v>
      </c>
      <c r="AL279">
        <v>1079.8307239999999</v>
      </c>
      <c r="AM279">
        <v>430.16741799999988</v>
      </c>
      <c r="AN279">
        <v>2012.4584520000001</v>
      </c>
      <c r="AO279">
        <v>1068.3021400000009</v>
      </c>
      <c r="AP279">
        <v>592.82623099999989</v>
      </c>
      <c r="AQ279">
        <v>352.42340500000012</v>
      </c>
      <c r="AR279">
        <v>188.82011800000001</v>
      </c>
      <c r="AS279">
        <v>1601.775384</v>
      </c>
      <c r="AT279">
        <v>1487.7118360000011</v>
      </c>
      <c r="AU279">
        <v>1526.857368</v>
      </c>
      <c r="AV279">
        <v>1390.9542590000001</v>
      </c>
      <c r="AW279">
        <v>1343.4844439999999</v>
      </c>
      <c r="AX279">
        <v>1164.873491000001</v>
      </c>
      <c r="AY279">
        <v>4312.2614140000014</v>
      </c>
      <c r="AZ279">
        <v>1480.6942829999989</v>
      </c>
      <c r="BA279">
        <v>2380.9481890000011</v>
      </c>
      <c r="BB279">
        <v>1271.0917999999999</v>
      </c>
      <c r="BC279">
        <v>955.74445999999909</v>
      </c>
    </row>
    <row r="280">
      <c r="A280" t="s">
        <v>465</v>
      </c>
      <c r="B280">
        <v>2016</v>
      </c>
      <c r="C280" t="s">
        <v>472</v>
      </c>
      <c r="D280">
        <v>124</v>
      </c>
      <c r="E280" t="s">
        <v>50</v>
      </c>
      <c r="F280" t="s">
        <v>15</v>
      </c>
      <c r="G280" t="s">
        <v>488</v>
      </c>
      <c r="H280">
        <v>2.3553215460000492</v>
      </c>
      <c r="I280">
        <v>6.0663624954177369</v>
      </c>
      <c r="J280">
        <v>10.06904691931021</v>
      </c>
      <c r="K280">
        <v>20.65603309684013</v>
      </c>
      <c r="L280">
        <v>59.891540765748957</v>
      </c>
      <c r="M280">
        <v>7.9657208755236892</v>
      </c>
      <c r="N280">
        <v>14.64057501326141</v>
      </c>
      <c r="O280">
        <v>20.432677889575888</v>
      </c>
      <c r="P280">
        <v>38.541126894797593</v>
      </c>
      <c r="Q280">
        <v>69.054632965816339</v>
      </c>
      <c r="R280">
        <v>1.0167288641185099</v>
      </c>
      <c r="S280">
        <v>3.6357553947659791</v>
      </c>
      <c r="T280">
        <v>2.9902936058978722</v>
      </c>
      <c r="U280">
        <v>6.7370734585720804</v>
      </c>
      <c r="V280">
        <v>11.377902946108</v>
      </c>
      <c r="W280" t="s">
        <v>414</v>
      </c>
      <c r="X280" t="s">
        <v>157</v>
      </c>
      <c r="Y280" t="s">
        <v>158</v>
      </c>
      <c r="Z280" t="s">
        <v>159</v>
      </c>
      <c r="AA280" t="s">
        <v>160</v>
      </c>
      <c r="AB280" t="s">
        <v>161</v>
      </c>
      <c r="AC280">
        <v>37.416661431629151</v>
      </c>
      <c r="AD280">
        <v>12.10484277875919</v>
      </c>
      <c r="AE280">
        <v>3.7232290854586081</v>
      </c>
      <c r="AF280">
        <v>14.692352629123761</v>
      </c>
      <c r="AG280">
        <v>5.3833840860382134</v>
      </c>
      <c r="AH280">
        <v>11.78015194007444</v>
      </c>
      <c r="AI280">
        <v>104.603812</v>
      </c>
      <c r="AJ280">
        <v>269.88646699999998</v>
      </c>
      <c r="AK280">
        <v>447.74496699999997</v>
      </c>
      <c r="AL280">
        <v>919.95651700000008</v>
      </c>
      <c r="AM280">
        <v>2662.013899</v>
      </c>
      <c r="AN280">
        <v>207.68735599999999</v>
      </c>
      <c r="AO280">
        <v>382.05686900000001</v>
      </c>
      <c r="AP280">
        <v>533.68417399999998</v>
      </c>
      <c r="AQ280">
        <v>1009.063346</v>
      </c>
      <c r="AR280">
        <v>1798.671851000001</v>
      </c>
      <c r="AS280">
        <v>18.716156999999999</v>
      </c>
      <c r="AT280">
        <v>66.423884999999999</v>
      </c>
      <c r="AU280">
        <v>55.100460000000012</v>
      </c>
      <c r="AV280">
        <v>123.584819</v>
      </c>
      <c r="AW280">
        <v>209.216745</v>
      </c>
      <c r="AX280">
        <v>2764.9475740000021</v>
      </c>
      <c r="AY280">
        <v>760.70655299999987</v>
      </c>
      <c r="AZ280">
        <v>67.797004000000001</v>
      </c>
      <c r="BA280">
        <v>570.61759699999971</v>
      </c>
      <c r="BB280">
        <v>81.108123999999989</v>
      </c>
      <c r="BC280">
        <v>159.02880999999999</v>
      </c>
    </row>
    <row r="281">
      <c r="A281" t="s">
        <v>465</v>
      </c>
      <c r="B281">
        <v>2016</v>
      </c>
      <c r="C281" t="s">
        <v>472</v>
      </c>
      <c r="D281">
        <v>125</v>
      </c>
      <c r="E281" t="s">
        <v>50</v>
      </c>
      <c r="F281" t="s">
        <v>16</v>
      </c>
      <c r="G281" t="s">
        <v>489</v>
      </c>
      <c r="H281">
        <v>11.8181884933284</v>
      </c>
      <c r="I281">
        <v>13.978361124215301</v>
      </c>
      <c r="J281">
        <v>29.50958757618179</v>
      </c>
      <c r="K281">
        <v>55.098234891101249</v>
      </c>
      <c r="L281">
        <v>30.430301858392731</v>
      </c>
      <c r="M281">
        <v>14.84767224109688</v>
      </c>
      <c r="N281">
        <v>44.421651355196488</v>
      </c>
      <c r="O281">
        <v>56.870326372802147</v>
      </c>
      <c r="P281">
        <v>47.998077777887211</v>
      </c>
      <c r="Q281">
        <v>23.696182621917011</v>
      </c>
      <c r="R281">
        <v>11.969079774518731</v>
      </c>
      <c r="S281">
        <v>14.933350679137961</v>
      </c>
      <c r="T281">
        <v>14.147388644877269</v>
      </c>
      <c r="U281">
        <v>17.436776564247449</v>
      </c>
      <c r="V281">
        <v>15.55894136127352</v>
      </c>
      <c r="W281" t="s">
        <v>414</v>
      </c>
      <c r="X281" t="s">
        <v>157</v>
      </c>
      <c r="Y281" t="s">
        <v>158</v>
      </c>
      <c r="Z281" t="s">
        <v>159</v>
      </c>
      <c r="AA281" t="s">
        <v>160</v>
      </c>
      <c r="AB281" t="s">
        <v>161</v>
      </c>
      <c r="AC281">
        <v>46.819684518188517</v>
      </c>
      <c r="AD281">
        <v>19.275731988841251</v>
      </c>
      <c r="AE281">
        <v>14.96102396593164</v>
      </c>
      <c r="AF281">
        <v>24.002614773955369</v>
      </c>
      <c r="AG281">
        <v>10.250524941204629</v>
      </c>
      <c r="AH281">
        <v>17.422519231995679</v>
      </c>
      <c r="AI281">
        <v>524.86573199999998</v>
      </c>
      <c r="AJ281">
        <v>621.8834599999999</v>
      </c>
      <c r="AK281">
        <v>1312.2164809999999</v>
      </c>
      <c r="AL281">
        <v>2453.906809000001</v>
      </c>
      <c r="AM281">
        <v>1352.543038</v>
      </c>
      <c r="AN281">
        <v>387.11798200000021</v>
      </c>
      <c r="AO281">
        <v>1159.2165619999989</v>
      </c>
      <c r="AP281">
        <v>1485.4045719999999</v>
      </c>
      <c r="AQ281">
        <v>1256.6602190000001</v>
      </c>
      <c r="AR281">
        <v>617.21646800000008</v>
      </c>
      <c r="AS281">
        <v>220.329317</v>
      </c>
      <c r="AT281">
        <v>272.82670599999989</v>
      </c>
      <c r="AU281">
        <v>260.68598100000003</v>
      </c>
      <c r="AV281">
        <v>319.86008299999997</v>
      </c>
      <c r="AW281">
        <v>286.09763000000009</v>
      </c>
      <c r="AX281">
        <v>3459.7948660000011</v>
      </c>
      <c r="AY281">
        <v>1211.34788</v>
      </c>
      <c r="AZ281">
        <v>272.42820099999989</v>
      </c>
      <c r="BA281">
        <v>932.20702700000049</v>
      </c>
      <c r="BB281">
        <v>154.43833000000001</v>
      </c>
      <c r="BC281">
        <v>235.19921600000001</v>
      </c>
    </row>
    <row r="282">
      <c r="A282" t="s">
        <v>465</v>
      </c>
      <c r="B282">
        <v>2016</v>
      </c>
      <c r="C282" t="s">
        <v>472</v>
      </c>
      <c r="D282">
        <v>126</v>
      </c>
      <c r="E282" t="s">
        <v>50</v>
      </c>
      <c r="F282" t="s">
        <v>22</v>
      </c>
      <c r="G282" t="s">
        <v>490</v>
      </c>
      <c r="H282">
        <v>16.331879006803931</v>
      </c>
      <c r="I282">
        <v>24.068007538509711</v>
      </c>
      <c r="J282">
        <v>24.096574260634739</v>
      </c>
      <c r="K282">
        <v>13.44229197782456</v>
      </c>
      <c r="L282">
        <v>6.1712043333224802</v>
      </c>
      <c r="M282">
        <v>24.909608129831799</v>
      </c>
      <c r="N282">
        <v>18.660828197950639</v>
      </c>
      <c r="O282">
        <v>13.272939894781279</v>
      </c>
      <c r="P282">
        <v>10.16247922858202</v>
      </c>
      <c r="Q282">
        <v>5.2255401052398103</v>
      </c>
      <c r="R282">
        <v>18.865317094315561</v>
      </c>
      <c r="S282">
        <v>8.4916820788017162</v>
      </c>
      <c r="T282">
        <v>19.834292727379729</v>
      </c>
      <c r="U282">
        <v>27.24380579892772</v>
      </c>
      <c r="V282">
        <v>26.519324134936809</v>
      </c>
      <c r="W282" t="s">
        <v>414</v>
      </c>
      <c r="X282" t="s">
        <v>157</v>
      </c>
      <c r="Y282" t="s">
        <v>158</v>
      </c>
      <c r="Z282" t="s">
        <v>159</v>
      </c>
      <c r="AA282" t="s">
        <v>160</v>
      </c>
      <c r="AB282" t="s">
        <v>161</v>
      </c>
      <c r="AC282">
        <v>10.15062761047303</v>
      </c>
      <c r="AD282">
        <v>22.704747799732889</v>
      </c>
      <c r="AE282">
        <v>17.979557918817761</v>
      </c>
      <c r="AF282">
        <v>5.7614232544966306</v>
      </c>
      <c r="AG282">
        <v>24.025516811283619</v>
      </c>
      <c r="AH282">
        <v>48.187008160994523</v>
      </c>
      <c r="AI282">
        <v>725.32635899999946</v>
      </c>
      <c r="AJ282">
        <v>1070.761849</v>
      </c>
      <c r="AK282">
        <v>1071.513514</v>
      </c>
      <c r="AL282">
        <v>598.67855800000007</v>
      </c>
      <c r="AM282">
        <v>274.29302199999989</v>
      </c>
      <c r="AN282">
        <v>649.45919300000025</v>
      </c>
      <c r="AO282">
        <v>486.96841399999988</v>
      </c>
      <c r="AP282">
        <v>346.67790500000012</v>
      </c>
      <c r="AQ282">
        <v>266.06864200000001</v>
      </c>
      <c r="AR282">
        <v>136.110084</v>
      </c>
      <c r="AS282">
        <v>347.27669200000031</v>
      </c>
      <c r="AT282">
        <v>155.13984099999999</v>
      </c>
      <c r="AU282">
        <v>365.47536699999989</v>
      </c>
      <c r="AV282">
        <v>499.7601449999998</v>
      </c>
      <c r="AW282">
        <v>487.63701900000001</v>
      </c>
      <c r="AX282">
        <v>750.09239500000001</v>
      </c>
      <c r="AY282">
        <v>1426.838064</v>
      </c>
      <c r="AZ282">
        <v>327.39327400000002</v>
      </c>
      <c r="BA282">
        <v>223.76059000000001</v>
      </c>
      <c r="BB282">
        <v>361.9776270000001</v>
      </c>
      <c r="BC282">
        <v>650.51135199999999</v>
      </c>
    </row>
    <row r="283">
      <c r="A283" t="s">
        <v>465</v>
      </c>
      <c r="B283">
        <v>2016</v>
      </c>
      <c r="C283" t="s">
        <v>472</v>
      </c>
      <c r="D283">
        <v>127</v>
      </c>
      <c r="E283" t="s">
        <v>50</v>
      </c>
      <c r="F283" t="s">
        <v>19</v>
      </c>
      <c r="G283" t="s">
        <v>491</v>
      </c>
      <c r="H283">
        <v>69.494610953867735</v>
      </c>
      <c r="I283">
        <v>55.887268841857299</v>
      </c>
      <c r="J283">
        <v>36.324791243873342</v>
      </c>
      <c r="K283">
        <v>10.80344003423405</v>
      </c>
      <c r="L283">
        <v>3.5069530425357471</v>
      </c>
      <c r="M283">
        <v>52.276998753547709</v>
      </c>
      <c r="N283">
        <v>22.276945433591319</v>
      </c>
      <c r="O283">
        <v>9.424055842840712</v>
      </c>
      <c r="P283">
        <v>3.2983160987329838</v>
      </c>
      <c r="Q283">
        <v>2.023644307026907</v>
      </c>
      <c r="R283">
        <v>68.148874267047233</v>
      </c>
      <c r="S283">
        <v>72.939211847294345</v>
      </c>
      <c r="T283">
        <v>63.028025021845067</v>
      </c>
      <c r="U283">
        <v>48.582344178252633</v>
      </c>
      <c r="V283">
        <v>46.543831557681663</v>
      </c>
      <c r="W283" t="s">
        <v>414</v>
      </c>
      <c r="X283" t="s">
        <v>157</v>
      </c>
      <c r="Y283" t="s">
        <v>158</v>
      </c>
      <c r="Z283" t="s">
        <v>159</v>
      </c>
      <c r="AA283" t="s">
        <v>160</v>
      </c>
      <c r="AB283" t="s">
        <v>161</v>
      </c>
      <c r="AC283">
        <v>5.6130264397092891</v>
      </c>
      <c r="AD283">
        <v>45.914677432666537</v>
      </c>
      <c r="AE283">
        <v>63.336189029791932</v>
      </c>
      <c r="AF283">
        <v>55.543609342424197</v>
      </c>
      <c r="AG283">
        <v>60.340574161473562</v>
      </c>
      <c r="AH283">
        <v>22.610320666935451</v>
      </c>
      <c r="AI283">
        <v>3086.3731670000061</v>
      </c>
      <c r="AJ283">
        <v>2486.3693110000008</v>
      </c>
      <c r="AK283">
        <v>1615.271295</v>
      </c>
      <c r="AL283">
        <v>481.15216600000002</v>
      </c>
      <c r="AM283">
        <v>155.87439599999999</v>
      </c>
      <c r="AN283">
        <v>1362.9992589999999</v>
      </c>
      <c r="AO283">
        <v>581.33372599999973</v>
      </c>
      <c r="AP283">
        <v>246.14832600000011</v>
      </c>
      <c r="AQ283">
        <v>86.354763000000005</v>
      </c>
      <c r="AR283">
        <v>52.710034000000007</v>
      </c>
      <c r="AS283">
        <v>1254.4986919999999</v>
      </c>
      <c r="AT283">
        <v>1332.5719950000009</v>
      </c>
      <c r="AU283">
        <v>1161.382000999999</v>
      </c>
      <c r="AV283">
        <v>891.19411399999922</v>
      </c>
      <c r="AW283">
        <v>855.8474249999997</v>
      </c>
      <c r="AX283">
        <v>414.78109599999988</v>
      </c>
      <c r="AY283">
        <v>2885.42335</v>
      </c>
      <c r="AZ283">
        <v>1153.301009</v>
      </c>
      <c r="BA283">
        <v>2157.1875989999999</v>
      </c>
      <c r="BB283">
        <v>909.11417300000051</v>
      </c>
      <c r="BC283">
        <v>305.23310800000002</v>
      </c>
    </row>
    <row r="284">
      <c r="A284" t="s">
        <v>465</v>
      </c>
      <c r="B284">
        <v>2016</v>
      </c>
      <c r="C284" t="s">
        <v>472</v>
      </c>
      <c r="D284">
        <v>128</v>
      </c>
      <c r="E284" t="s">
        <v>177</v>
      </c>
      <c r="F284" t="s">
        <v>49</v>
      </c>
      <c r="G284" t="s">
        <v>492</v>
      </c>
      <c r="H284">
        <v>83.382228259164208</v>
      </c>
      <c r="I284">
        <v>69.735863609134668</v>
      </c>
      <c r="J284">
        <v>74.55938779177167</v>
      </c>
      <c r="K284">
        <v>72.732845758435488</v>
      </c>
      <c r="L284">
        <v>33.690966630323302</v>
      </c>
      <c r="M284">
        <v>65.083138510771093</v>
      </c>
      <c r="N284">
        <v>75.211610002767813</v>
      </c>
      <c r="O284">
        <v>73.568067522674397</v>
      </c>
      <c r="P284">
        <v>55.463969144885418</v>
      </c>
      <c r="Q284">
        <v>25.548220219694691</v>
      </c>
      <c r="R284">
        <v>92.17046167542162</v>
      </c>
      <c r="S284">
        <v>80.420406990536407</v>
      </c>
      <c r="T284">
        <v>82.551353431922678</v>
      </c>
      <c r="U284">
        <v>72.130738578205595</v>
      </c>
      <c r="V284">
        <v>57.760817056843962</v>
      </c>
      <c r="W284" t="s">
        <v>414</v>
      </c>
      <c r="X284" t="s">
        <v>157</v>
      </c>
      <c r="Y284" t="s">
        <v>158</v>
      </c>
      <c r="Z284" t="s">
        <v>159</v>
      </c>
      <c r="AA284" t="s">
        <v>160</v>
      </c>
      <c r="AB284" t="s">
        <v>161</v>
      </c>
      <c r="AC284">
        <v>55.581333675229118</v>
      </c>
      <c r="AD284">
        <v>61.425681752467113</v>
      </c>
      <c r="AE284">
        <v>80.072903769725158</v>
      </c>
      <c r="AF284">
        <v>62.030326899940427</v>
      </c>
      <c r="AG284">
        <v>65.565975363823569</v>
      </c>
      <c r="AH284">
        <v>59.660704081956887</v>
      </c>
      <c r="AI284"/>
      <c r="AJ284"/>
      <c r="AK284"/>
      <c r="AL284"/>
      <c r="AM284"/>
      <c r="AN284"/>
      <c r="AO284"/>
      <c r="AP284"/>
      <c r="AQ284"/>
      <c r="AR284"/>
      <c r="AS284"/>
      <c r="AT284"/>
      <c r="AU284"/>
      <c r="AV284"/>
      <c r="AW284"/>
      <c r="AX284"/>
      <c r="AY284"/>
      <c r="AZ284"/>
      <c r="BA284"/>
      <c r="BB284"/>
      <c r="BC284"/>
    </row>
    <row r="285">
      <c r="A285" t="s">
        <v>465</v>
      </c>
      <c r="B285">
        <v>2016</v>
      </c>
      <c r="C285" t="s">
        <v>472</v>
      </c>
      <c r="D285">
        <v>129</v>
      </c>
      <c r="E285" t="s">
        <v>177</v>
      </c>
      <c r="F285" t="s">
        <v>48</v>
      </c>
      <c r="G285" t="s">
        <v>196</v>
      </c>
      <c r="H285">
        <v>16.61777174083581</v>
      </c>
      <c r="I285">
        <v>30.2641363908653</v>
      </c>
      <c r="J285">
        <v>25.44061220822833</v>
      </c>
      <c r="K285">
        <v>27.267154241564558</v>
      </c>
      <c r="L285">
        <v>66.309033369676612</v>
      </c>
      <c r="M285">
        <v>34.916861489228921</v>
      </c>
      <c r="N285">
        <v>24.788389997232091</v>
      </c>
      <c r="O285">
        <v>26.431932477325589</v>
      </c>
      <c r="P285">
        <v>44.536030855114433</v>
      </c>
      <c r="Q285">
        <v>74.451779780305372</v>
      </c>
      <c r="R285">
        <v>7.8295383245783574</v>
      </c>
      <c r="S285">
        <v>19.579593009463629</v>
      </c>
      <c r="T285">
        <v>17.448646568077319</v>
      </c>
      <c r="U285">
        <v>27.869261421794398</v>
      </c>
      <c r="V285">
        <v>42.239182943156059</v>
      </c>
      <c r="W285" t="s">
        <v>414</v>
      </c>
      <c r="X285" t="s">
        <v>157</v>
      </c>
      <c r="Y285" t="s">
        <v>158</v>
      </c>
      <c r="Z285" t="s">
        <v>159</v>
      </c>
      <c r="AA285" t="s">
        <v>160</v>
      </c>
      <c r="AB285" t="s">
        <v>161</v>
      </c>
      <c r="AC285">
        <v>44.418666324770868</v>
      </c>
      <c r="AD285">
        <v>38.574318247532837</v>
      </c>
      <c r="AE285">
        <v>19.927096230274898</v>
      </c>
      <c r="AF285">
        <v>37.969673100059588</v>
      </c>
      <c r="AG285">
        <v>34.434024636176439</v>
      </c>
      <c r="AH285">
        <v>40.339295918043128</v>
      </c>
      <c r="AI285"/>
      <c r="AJ285"/>
      <c r="AK285"/>
      <c r="AL285"/>
      <c r="AM285"/>
      <c r="AN285"/>
      <c r="AO285"/>
      <c r="AP285"/>
      <c r="AQ285"/>
      <c r="AR285"/>
      <c r="AS285"/>
      <c r="AT285"/>
      <c r="AU285"/>
      <c r="AV285"/>
      <c r="AW285"/>
      <c r="AX285"/>
      <c r="AY285"/>
      <c r="AZ285"/>
      <c r="BA285"/>
      <c r="BB285"/>
      <c r="BC285"/>
    </row>
    <row r="286">
      <c r="A286" t="s">
        <v>465</v>
      </c>
      <c r="B286">
        <v>2016</v>
      </c>
      <c r="C286" t="s">
        <v>472</v>
      </c>
      <c r="D286">
        <v>135</v>
      </c>
      <c r="E286" t="s">
        <v>45</v>
      </c>
      <c r="F286" t="s">
        <v>44</v>
      </c>
      <c r="G286" t="s">
        <v>493</v>
      </c>
      <c r="H286">
        <v>0</v>
      </c>
      <c r="I286">
        <v>0.048548759850219801</v>
      </c>
      <c r="J286">
        <v>0.55528943125841201</v>
      </c>
      <c r="K286">
        <v>1.6671000784169261</v>
      </c>
      <c r="L286">
        <v>3.6647571815507982</v>
      </c>
      <c r="M286">
        <v>0</v>
      </c>
      <c r="N286">
        <v>1.549694879481992</v>
      </c>
      <c r="O286">
        <v>1.524729876381425</v>
      </c>
      <c r="P286">
        <v>1.576146811956852</v>
      </c>
      <c r="Q286">
        <v>5.3862941052085214</v>
      </c>
      <c r="R286">
        <v>0</v>
      </c>
      <c r="S286">
        <v>0</v>
      </c>
      <c r="T286">
        <v>0</v>
      </c>
      <c r="U286">
        <v>0.117645328322489</v>
      </c>
      <c r="V286">
        <v>0</v>
      </c>
      <c r="W286" t="s">
        <v>414</v>
      </c>
      <c r="X286" t="s">
        <v>157</v>
      </c>
      <c r="Y286" t="s">
        <v>158</v>
      </c>
      <c r="Z286" t="s">
        <v>159</v>
      </c>
      <c r="AA286" t="s">
        <v>160</v>
      </c>
      <c r="AB286" t="s">
        <v>161</v>
      </c>
      <c r="AC286">
        <v>3.4901277334057408</v>
      </c>
      <c r="AD286">
        <v>0</v>
      </c>
      <c r="AE286">
        <v>0</v>
      </c>
      <c r="AF286">
        <v>0.055586062166831103</v>
      </c>
      <c r="AG286">
        <v>0</v>
      </c>
      <c r="AH286">
        <v>0.2904628828116726</v>
      </c>
      <c r="AI286"/>
      <c r="AJ286"/>
      <c r="AK286"/>
      <c r="AL286"/>
      <c r="AM286"/>
      <c r="AN286"/>
      <c r="AO286"/>
      <c r="AP286"/>
      <c r="AQ286"/>
      <c r="AR286"/>
      <c r="AS286"/>
      <c r="AT286"/>
      <c r="AU286"/>
      <c r="AV286"/>
      <c r="AW286"/>
      <c r="AX286"/>
      <c r="AY286"/>
      <c r="AZ286"/>
      <c r="BA286"/>
      <c r="BB286"/>
      <c r="BC286"/>
    </row>
    <row r="287">
      <c r="A287" t="s">
        <v>465</v>
      </c>
      <c r="B287">
        <v>2016</v>
      </c>
      <c r="C287" t="s">
        <v>472</v>
      </c>
      <c r="D287">
        <v>136</v>
      </c>
      <c r="E287" t="s">
        <v>45</v>
      </c>
      <c r="F287" t="s">
        <v>43</v>
      </c>
      <c r="G287" t="s">
        <v>494</v>
      </c>
      <c r="H287">
        <v>1.6605706970313689</v>
      </c>
      <c r="I287">
        <v>2.7189980115294179</v>
      </c>
      <c r="J287">
        <v>14.08828504693337</v>
      </c>
      <c r="K287">
        <v>43.06100570603855</v>
      </c>
      <c r="L287">
        <v>74.478715182327647</v>
      </c>
      <c r="M287">
        <v>8.7349054159188153</v>
      </c>
      <c r="N287">
        <v>27.546784886728961</v>
      </c>
      <c r="O287">
        <v>42.034469792008068</v>
      </c>
      <c r="P287">
        <v>66.766141856428959</v>
      </c>
      <c r="Q287">
        <v>76.410960080135879</v>
      </c>
      <c r="R287">
        <v>1.091231225064704</v>
      </c>
      <c r="S287">
        <v>1.670205493026101</v>
      </c>
      <c r="T287">
        <v>0.034968668217526297</v>
      </c>
      <c r="U287">
        <v>1.105199196818615</v>
      </c>
      <c r="V287">
        <v>10.608353724421219</v>
      </c>
      <c r="W287" t="s">
        <v>414</v>
      </c>
      <c r="X287" t="s">
        <v>157</v>
      </c>
      <c r="Y287" t="s">
        <v>158</v>
      </c>
      <c r="Z287" t="s">
        <v>159</v>
      </c>
      <c r="AA287" t="s">
        <v>160</v>
      </c>
      <c r="AB287" t="s">
        <v>161</v>
      </c>
      <c r="AC287">
        <v>59.297180799584943</v>
      </c>
      <c r="AD287">
        <v>12.32638326684026</v>
      </c>
      <c r="AE287">
        <v>8.9115451693440271</v>
      </c>
      <c r="AF287">
        <v>15.21887884291333</v>
      </c>
      <c r="AG287">
        <v>3.752140226754126</v>
      </c>
      <c r="AH287">
        <v>6.0967653677054328</v>
      </c>
      <c r="AI287"/>
      <c r="AJ287"/>
      <c r="AK287"/>
      <c r="AL287"/>
      <c r="AM287"/>
      <c r="AN287"/>
      <c r="AO287"/>
      <c r="AP287"/>
      <c r="AQ287"/>
      <c r="AR287"/>
      <c r="AS287"/>
      <c r="AT287"/>
      <c r="AU287"/>
      <c r="AV287"/>
      <c r="AW287"/>
      <c r="AX287"/>
      <c r="AY287"/>
      <c r="AZ287"/>
      <c r="BA287"/>
      <c r="BB287"/>
      <c r="BC287"/>
    </row>
    <row r="288">
      <c r="A288" t="s">
        <v>465</v>
      </c>
      <c r="B288">
        <v>2016</v>
      </c>
      <c r="C288" t="s">
        <v>472</v>
      </c>
      <c r="D288">
        <v>137</v>
      </c>
      <c r="E288" t="s">
        <v>45</v>
      </c>
      <c r="F288" t="s">
        <v>42</v>
      </c>
      <c r="G288" t="s">
        <v>495</v>
      </c>
      <c r="H288">
        <v>12.593369714058239</v>
      </c>
      <c r="I288">
        <v>17.32400327110982</v>
      </c>
      <c r="J288">
        <v>24.935060017300209</v>
      </c>
      <c r="K288">
        <v>31.026162203485871</v>
      </c>
      <c r="L288">
        <v>12.178370260263289</v>
      </c>
      <c r="M288">
        <v>14.07848770070175</v>
      </c>
      <c r="N288">
        <v>29.965746602246941</v>
      </c>
      <c r="O288">
        <v>33.743804593988528</v>
      </c>
      <c r="P288">
        <v>18.196916004298991</v>
      </c>
      <c r="Q288">
        <v>10.95356140238893</v>
      </c>
      <c r="R288">
        <v>11.894577413572531</v>
      </c>
      <c r="S288">
        <v>17.084157162156369</v>
      </c>
      <c r="T288">
        <v>17.102713582557609</v>
      </c>
      <c r="U288">
        <v>23.058617176016611</v>
      </c>
      <c r="V288">
        <v>16.328490582960288</v>
      </c>
      <c r="W288" t="s">
        <v>414</v>
      </c>
      <c r="X288" t="s">
        <v>157</v>
      </c>
      <c r="Y288" t="s">
        <v>158</v>
      </c>
      <c r="Z288" t="s">
        <v>159</v>
      </c>
      <c r="AA288" t="s">
        <v>160</v>
      </c>
      <c r="AB288" t="s">
        <v>161</v>
      </c>
      <c r="AC288">
        <v>21.449037416827</v>
      </c>
      <c r="AD288">
        <v>19.05419150076019</v>
      </c>
      <c r="AE288">
        <v>9.8889634043320722</v>
      </c>
      <c r="AF288">
        <v>23.486189574679699</v>
      </c>
      <c r="AG288">
        <v>11.88176880048872</v>
      </c>
      <c r="AH288">
        <v>22.815442921553029</v>
      </c>
      <c r="AI288"/>
      <c r="AJ288"/>
      <c r="AK288"/>
      <c r="AL288"/>
      <c r="AM288"/>
      <c r="AN288"/>
      <c r="AO288"/>
      <c r="AP288"/>
      <c r="AQ288"/>
      <c r="AR288"/>
      <c r="AS288"/>
      <c r="AT288"/>
      <c r="AU288"/>
      <c r="AV288"/>
      <c r="AW288"/>
      <c r="AX288"/>
      <c r="AY288"/>
      <c r="AZ288"/>
      <c r="BA288"/>
      <c r="BB288"/>
      <c r="BC288"/>
    </row>
    <row r="289">
      <c r="A289" t="s">
        <v>465</v>
      </c>
      <c r="B289">
        <v>2016</v>
      </c>
      <c r="C289" t="s">
        <v>472</v>
      </c>
      <c r="D289">
        <v>138</v>
      </c>
      <c r="E289" t="s">
        <v>45</v>
      </c>
      <c r="F289" t="s">
        <v>41</v>
      </c>
      <c r="G289" t="s">
        <v>196</v>
      </c>
      <c r="H289">
        <v>16.316573952377531</v>
      </c>
      <c r="I289">
        <v>24.053911924694962</v>
      </c>
      <c r="J289">
        <v>24.096574260634739</v>
      </c>
      <c r="K289">
        <v>13.44229197782456</v>
      </c>
      <c r="L289">
        <v>6.1712043333224802</v>
      </c>
      <c r="M289">
        <v>24.909608129831799</v>
      </c>
      <c r="N289">
        <v>18.660828197950639</v>
      </c>
      <c r="O289">
        <v>13.272939894781279</v>
      </c>
      <c r="P289">
        <v>10.16247922858202</v>
      </c>
      <c r="Q289">
        <v>5.2255401052398103</v>
      </c>
      <c r="R289">
        <v>18.865317094315561</v>
      </c>
      <c r="S289">
        <v>8.4723633667579694</v>
      </c>
      <c r="T289">
        <v>19.834292727379729</v>
      </c>
      <c r="U289">
        <v>27.205141674912131</v>
      </c>
      <c r="V289">
        <v>26.519324134936809</v>
      </c>
      <c r="W289" t="s">
        <v>414</v>
      </c>
      <c r="X289" t="s">
        <v>157</v>
      </c>
      <c r="Y289" t="s">
        <v>158</v>
      </c>
      <c r="Z289" t="s">
        <v>159</v>
      </c>
      <c r="AA289" t="s">
        <v>160</v>
      </c>
      <c r="AB289" t="s">
        <v>161</v>
      </c>
      <c r="AC289">
        <v>10.15062761047303</v>
      </c>
      <c r="AD289">
        <v>22.704747799732889</v>
      </c>
      <c r="AE289">
        <v>17.953852898883039</v>
      </c>
      <c r="AF289">
        <v>5.7552500084338378</v>
      </c>
      <c r="AG289">
        <v>24.025516811283619</v>
      </c>
      <c r="AH289">
        <v>48.187008160994523</v>
      </c>
      <c r="AI289"/>
      <c r="AJ289"/>
      <c r="AK289"/>
      <c r="AL289"/>
      <c r="AM289"/>
      <c r="AN289"/>
      <c r="AO289"/>
      <c r="AP289"/>
      <c r="AQ289"/>
      <c r="AR289"/>
      <c r="AS289"/>
      <c r="AT289"/>
      <c r="AU289"/>
      <c r="AV289"/>
      <c r="AW289"/>
      <c r="AX289"/>
      <c r="AY289"/>
      <c r="AZ289"/>
      <c r="BA289"/>
      <c r="BB289"/>
      <c r="BC289"/>
    </row>
    <row r="290">
      <c r="A290" t="s">
        <v>465</v>
      </c>
      <c r="B290">
        <v>2016</v>
      </c>
      <c r="C290" t="s">
        <v>472</v>
      </c>
      <c r="D290">
        <v>139</v>
      </c>
      <c r="E290" t="s">
        <v>45</v>
      </c>
      <c r="F290" t="s">
        <v>19</v>
      </c>
      <c r="G290" t="s">
        <v>196</v>
      </c>
      <c r="H290">
        <v>69.429485636533002</v>
      </c>
      <c r="I290">
        <v>55.854538032815647</v>
      </c>
      <c r="J290">
        <v>36.324791243873342</v>
      </c>
      <c r="K290">
        <v>10.80344003423405</v>
      </c>
      <c r="L290">
        <v>3.5069530425357471</v>
      </c>
      <c r="M290">
        <v>52.276998753547709</v>
      </c>
      <c r="N290">
        <v>22.276945433591319</v>
      </c>
      <c r="O290">
        <v>9.424055842840712</v>
      </c>
      <c r="P290">
        <v>3.2983160987329838</v>
      </c>
      <c r="Q290">
        <v>2.023644307026907</v>
      </c>
      <c r="R290">
        <v>68.148874267047233</v>
      </c>
      <c r="S290">
        <v>72.773273978059535</v>
      </c>
      <c r="T290">
        <v>63.028025021845067</v>
      </c>
      <c r="U290">
        <v>48.513396623930021</v>
      </c>
      <c r="V290">
        <v>46.543831557681663</v>
      </c>
      <c r="W290" t="s">
        <v>414</v>
      </c>
      <c r="X290" t="s">
        <v>157</v>
      </c>
      <c r="Y290" t="s">
        <v>158</v>
      </c>
      <c r="Z290" t="s">
        <v>159</v>
      </c>
      <c r="AA290" t="s">
        <v>160</v>
      </c>
      <c r="AB290" t="s">
        <v>161</v>
      </c>
      <c r="AC290">
        <v>5.6130264397092891</v>
      </c>
      <c r="AD290">
        <v>45.914677432666537</v>
      </c>
      <c r="AE290">
        <v>63.245638527440804</v>
      </c>
      <c r="AF290">
        <v>55.484095511806267</v>
      </c>
      <c r="AG290">
        <v>60.340574161473562</v>
      </c>
      <c r="AH290">
        <v>22.610320666935451</v>
      </c>
      <c r="AI290"/>
      <c r="AJ290"/>
      <c r="AK290"/>
      <c r="AL290"/>
      <c r="AM290"/>
      <c r="AN290"/>
      <c r="AO290"/>
      <c r="AP290"/>
      <c r="AQ290"/>
      <c r="AR290"/>
      <c r="AS290"/>
      <c r="AT290"/>
      <c r="AU290"/>
      <c r="AV290"/>
      <c r="AW290"/>
      <c r="AX290"/>
      <c r="AY290"/>
      <c r="AZ290"/>
      <c r="BA290"/>
      <c r="BB290"/>
      <c r="BC290"/>
    </row>
    <row r="291">
      <c r="A291" t="s">
        <v>465</v>
      </c>
      <c r="B291">
        <v>2016</v>
      </c>
      <c r="C291" t="s">
        <v>472</v>
      </c>
      <c r="D291">
        <v>148</v>
      </c>
      <c r="E291" t="s">
        <v>109</v>
      </c>
      <c r="F291" t="s">
        <v>49</v>
      </c>
      <c r="G291" t="s">
        <v>196</v>
      </c>
      <c r="H291">
        <v>11.807113342818379</v>
      </c>
      <c r="I291">
        <v>13.97017458946145</v>
      </c>
      <c r="J291">
        <v>29.50958757618179</v>
      </c>
      <c r="K291">
        <v>55.098234891101249</v>
      </c>
      <c r="L291">
        <v>30.430301858392731</v>
      </c>
      <c r="M291">
        <v>14.84767224109688</v>
      </c>
      <c r="N291">
        <v>44.421651355196488</v>
      </c>
      <c r="O291">
        <v>56.870326372802147</v>
      </c>
      <c r="P291">
        <v>47.998077777887211</v>
      </c>
      <c r="Q291">
        <v>23.696182621917011</v>
      </c>
      <c r="R291">
        <v>11.969079774518731</v>
      </c>
      <c r="S291">
        <v>14.89937706838082</v>
      </c>
      <c r="T291">
        <v>14.147388644877269</v>
      </c>
      <c r="U291">
        <v>17.412030473466739</v>
      </c>
      <c r="V291">
        <v>15.55894136127352</v>
      </c>
      <c r="W291" t="s">
        <v>414</v>
      </c>
      <c r="X291" t="s">
        <v>157</v>
      </c>
      <c r="Y291" t="s">
        <v>158</v>
      </c>
      <c r="Z291" t="s">
        <v>159</v>
      </c>
      <c r="AA291" t="s">
        <v>160</v>
      </c>
      <c r="AB291" t="s">
        <v>161</v>
      </c>
      <c r="AC291">
        <v>46.819684518188517</v>
      </c>
      <c r="AD291">
        <v>19.275731988841251</v>
      </c>
      <c r="AE291">
        <v>14.939634484553711</v>
      </c>
      <c r="AF291">
        <v>23.976896467799961</v>
      </c>
      <c r="AG291">
        <v>10.250524941204629</v>
      </c>
      <c r="AH291">
        <v>17.422519231995679</v>
      </c>
      <c r="AI291"/>
      <c r="AJ291"/>
      <c r="AK291"/>
      <c r="AL291"/>
      <c r="AM291"/>
      <c r="AN291"/>
      <c r="AO291"/>
      <c r="AP291"/>
      <c r="AQ291"/>
      <c r="AR291"/>
      <c r="AS291"/>
      <c r="AT291"/>
      <c r="AU291"/>
      <c r="AV291"/>
      <c r="AW291"/>
      <c r="AX291"/>
      <c r="AY291"/>
      <c r="AZ291"/>
      <c r="BA291"/>
      <c r="BB291"/>
      <c r="BC291"/>
    </row>
    <row r="292">
      <c r="A292" t="s">
        <v>465</v>
      </c>
      <c r="B292">
        <v>2016</v>
      </c>
      <c r="C292" t="s">
        <v>472</v>
      </c>
      <c r="D292">
        <v>149</v>
      </c>
      <c r="E292" t="s">
        <v>109</v>
      </c>
      <c r="F292" t="s">
        <v>48</v>
      </c>
      <c r="G292" t="s">
        <v>196</v>
      </c>
      <c r="H292">
        <v>2.3531143091941562</v>
      </c>
      <c r="I292">
        <v>6.0628096835425174</v>
      </c>
      <c r="J292">
        <v>10.06904691931021</v>
      </c>
      <c r="K292">
        <v>20.65603309684013</v>
      </c>
      <c r="L292">
        <v>59.891540765748957</v>
      </c>
      <c r="M292">
        <v>7.9657208755236892</v>
      </c>
      <c r="N292">
        <v>14.64057501326141</v>
      </c>
      <c r="O292">
        <v>20.432677889575888</v>
      </c>
      <c r="P292">
        <v>38.541126894797593</v>
      </c>
      <c r="Q292">
        <v>69.054632965816339</v>
      </c>
      <c r="R292">
        <v>1.0167288641185099</v>
      </c>
      <c r="S292">
        <v>3.62748399330733</v>
      </c>
      <c r="T292">
        <v>2.9902936058978722</v>
      </c>
      <c r="U292">
        <v>6.7275122744399187</v>
      </c>
      <c r="V292">
        <v>11.377902946108</v>
      </c>
      <c r="W292" t="s">
        <v>414</v>
      </c>
      <c r="X292" t="s">
        <v>157</v>
      </c>
      <c r="Y292" t="s">
        <v>158</v>
      </c>
      <c r="Z292" t="s">
        <v>159</v>
      </c>
      <c r="AA292" t="s">
        <v>160</v>
      </c>
      <c r="AB292" t="s">
        <v>161</v>
      </c>
      <c r="AC292">
        <v>37.416661431629151</v>
      </c>
      <c r="AD292">
        <v>12.10484277875919</v>
      </c>
      <c r="AE292">
        <v>3.7179060581464021</v>
      </c>
      <c r="AF292">
        <v>14.676610076630309</v>
      </c>
      <c r="AG292">
        <v>5.3833840860382134</v>
      </c>
      <c r="AH292">
        <v>11.78015194007444</v>
      </c>
      <c r="AI292"/>
      <c r="AJ292"/>
      <c r="AK292"/>
      <c r="AL292"/>
      <c r="AM292"/>
      <c r="AN292"/>
      <c r="AO292"/>
      <c r="AP292"/>
      <c r="AQ292"/>
      <c r="AR292"/>
      <c r="AS292"/>
      <c r="AT292"/>
      <c r="AU292"/>
      <c r="AV292"/>
      <c r="AW292"/>
      <c r="AX292"/>
      <c r="AY292"/>
      <c r="AZ292"/>
      <c r="BA292"/>
      <c r="BB292"/>
      <c r="BC292"/>
    </row>
    <row r="293">
      <c r="A293" t="s">
        <v>465</v>
      </c>
      <c r="B293">
        <v>2016</v>
      </c>
      <c r="C293" t="s">
        <v>472</v>
      </c>
      <c r="D293">
        <v>150</v>
      </c>
      <c r="E293" t="s">
        <v>109</v>
      </c>
      <c r="F293" t="s">
        <v>111</v>
      </c>
      <c r="G293" t="s">
        <v>196</v>
      </c>
      <c r="H293">
        <v>85.839772347987619</v>
      </c>
      <c r="I293">
        <v>79.967015726996067</v>
      </c>
      <c r="J293">
        <v>60.421365504508081</v>
      </c>
      <c r="K293">
        <v>24.245732012058621</v>
      </c>
      <c r="L293">
        <v>9.6781573758582269</v>
      </c>
      <c r="M293">
        <v>77.186606883379511</v>
      </c>
      <c r="N293">
        <v>40.937773631542001</v>
      </c>
      <c r="O293">
        <v>22.696995737621979</v>
      </c>
      <c r="P293">
        <v>13.460795327314999</v>
      </c>
      <c r="Q293">
        <v>7.2491844122667182</v>
      </c>
      <c r="R293">
        <v>87.014191361362776</v>
      </c>
      <c r="S293">
        <v>81.47313893831182</v>
      </c>
      <c r="T293">
        <v>82.862317749224815</v>
      </c>
      <c r="U293">
        <v>75.860457252093269</v>
      </c>
      <c r="V293">
        <v>73.06315569261848</v>
      </c>
      <c r="W293" t="s">
        <v>414</v>
      </c>
      <c r="X293" t="s">
        <v>157</v>
      </c>
      <c r="Y293" t="s">
        <v>158</v>
      </c>
      <c r="Z293" t="s">
        <v>159</v>
      </c>
      <c r="AA293" t="s">
        <v>160</v>
      </c>
      <c r="AB293" t="s">
        <v>161</v>
      </c>
      <c r="AC293">
        <v>15.763654050182341</v>
      </c>
      <c r="AD293">
        <v>68.619425232399436</v>
      </c>
      <c r="AE293">
        <v>81.342459457299782</v>
      </c>
      <c r="AF293">
        <v>61.346493455569707</v>
      </c>
      <c r="AG293">
        <v>84.366090972757164</v>
      </c>
      <c r="AH293">
        <v>70.797328827929903</v>
      </c>
      <c r="AI293"/>
      <c r="AJ293"/>
      <c r="AK293"/>
      <c r="AL293"/>
      <c r="AM293"/>
      <c r="AN293"/>
      <c r="AO293"/>
      <c r="AP293"/>
      <c r="AQ293"/>
      <c r="AR293"/>
      <c r="AS293"/>
      <c r="AT293"/>
      <c r="AU293"/>
      <c r="AV293"/>
      <c r="AW293"/>
      <c r="AX293"/>
      <c r="AY293"/>
      <c r="AZ293"/>
      <c r="BA293"/>
      <c r="BB293"/>
      <c r="BC293"/>
    </row>
    <row r="294">
      <c r="A294" t="s">
        <v>465</v>
      </c>
      <c r="B294">
        <v>2016</v>
      </c>
      <c r="C294" t="s">
        <v>472</v>
      </c>
      <c r="D294">
        <v>151</v>
      </c>
      <c r="E294" t="s">
        <v>110</v>
      </c>
      <c r="F294" t="s">
        <v>49</v>
      </c>
      <c r="G294" t="s">
        <v>196</v>
      </c>
      <c r="H294">
        <v>80.067351770620022</v>
      </c>
      <c r="I294">
        <v>69.787124801394924</v>
      </c>
      <c r="J294">
        <v>76.412421866225927</v>
      </c>
      <c r="K294">
        <v>72.609477161651043</v>
      </c>
      <c r="L294">
        <v>37.448367845782201</v>
      </c>
      <c r="M294">
        <v>69.801929200857359</v>
      </c>
      <c r="N294">
        <v>74.751793517010285</v>
      </c>
      <c r="O294">
        <v>72.571186692241525</v>
      </c>
      <c r="P294">
        <v>58.429530034492167</v>
      </c>
      <c r="Q294">
        <v>29.173856775332791</v>
      </c>
      <c r="R294">
        <v>81.916098324687965</v>
      </c>
      <c r="S294">
        <v>75.399529920271121</v>
      </c>
      <c r="T294">
        <v>75.476992833275062</v>
      </c>
      <c r="U294">
        <v>74.561482643402016</v>
      </c>
      <c r="V294">
        <v>72.503198362624204</v>
      </c>
      <c r="W294" t="s">
        <v>414</v>
      </c>
      <c r="X294" t="s">
        <v>157</v>
      </c>
      <c r="Y294" t="s">
        <v>158</v>
      </c>
      <c r="Z294" t="s">
        <v>159</v>
      </c>
      <c r="AA294" t="s">
        <v>160</v>
      </c>
      <c r="AB294" t="s">
        <v>161</v>
      </c>
      <c r="AC294">
        <v>58.357876326687283</v>
      </c>
      <c r="AD294">
        <v>65.637580563937405</v>
      </c>
      <c r="AE294">
        <v>83.499283664271132</v>
      </c>
      <c r="AF294">
        <v>64.95604070293048</v>
      </c>
      <c r="AG294">
        <v>73.62822754586189</v>
      </c>
      <c r="AH294">
        <v>65.903498948998177</v>
      </c>
      <c r="AI294"/>
      <c r="AJ294"/>
      <c r="AK294"/>
      <c r="AL294"/>
      <c r="AM294"/>
      <c r="AN294"/>
      <c r="AO294"/>
      <c r="AP294"/>
      <c r="AQ294"/>
      <c r="AR294"/>
      <c r="AS294"/>
      <c r="AT294"/>
      <c r="AU294"/>
      <c r="AV294"/>
      <c r="AW294"/>
      <c r="AX294"/>
      <c r="AY294"/>
      <c r="AZ294"/>
      <c r="BA294"/>
      <c r="BB294"/>
      <c r="BC294"/>
    </row>
    <row r="295">
      <c r="A295" t="s">
        <v>465</v>
      </c>
      <c r="B295">
        <v>2016</v>
      </c>
      <c r="C295" t="s">
        <v>472</v>
      </c>
      <c r="D295">
        <v>152</v>
      </c>
      <c r="E295" t="s">
        <v>110</v>
      </c>
      <c r="F295" t="s">
        <v>48</v>
      </c>
      <c r="G295" t="s">
        <v>196</v>
      </c>
      <c r="H295">
        <v>19.626102000020321</v>
      </c>
      <c r="I295">
        <v>30.080209762848519</v>
      </c>
      <c r="J295">
        <v>23.58757813377407</v>
      </c>
      <c r="K295">
        <v>27.390522838349021</v>
      </c>
      <c r="L295">
        <v>62.551632154217721</v>
      </c>
      <c r="M295">
        <v>30.19807079914262</v>
      </c>
      <c r="N295">
        <v>25.248206482989691</v>
      </c>
      <c r="O295">
        <v>27.428813307758471</v>
      </c>
      <c r="P295">
        <v>41.570469965507627</v>
      </c>
      <c r="Q295">
        <v>70.826143224667263</v>
      </c>
      <c r="R295">
        <v>18.08390167531207</v>
      </c>
      <c r="S295">
        <v>23.764888183796991</v>
      </c>
      <c r="T295">
        <v>24.523007166724959</v>
      </c>
      <c r="U295">
        <v>25.162874871086849</v>
      </c>
      <c r="V295">
        <v>27.496801637375789</v>
      </c>
      <c r="W295" t="s">
        <v>414</v>
      </c>
      <c r="X295" t="s">
        <v>157</v>
      </c>
      <c r="Y295" t="s">
        <v>158</v>
      </c>
      <c r="Z295" t="s">
        <v>159</v>
      </c>
      <c r="AA295" t="s">
        <v>160</v>
      </c>
      <c r="AB295" t="s">
        <v>161</v>
      </c>
      <c r="AC295">
        <v>41.642123673312767</v>
      </c>
      <c r="AD295">
        <v>34.362419436062538</v>
      </c>
      <c r="AE295">
        <v>16.111733844269409</v>
      </c>
      <c r="AF295">
        <v>34.80326344563958</v>
      </c>
      <c r="AG295">
        <v>26.371772454138149</v>
      </c>
      <c r="AH295">
        <v>34.096501051001859</v>
      </c>
      <c r="AI295"/>
      <c r="AJ295"/>
      <c r="AK295"/>
      <c r="AL295"/>
      <c r="AM295"/>
      <c r="AN295"/>
      <c r="AO295"/>
      <c r="AP295"/>
      <c r="AQ295"/>
      <c r="AR295"/>
      <c r="AS295"/>
      <c r="AT295"/>
      <c r="AU295"/>
      <c r="AV295"/>
      <c r="AW295"/>
      <c r="AX295"/>
      <c r="AY295"/>
      <c r="AZ295"/>
      <c r="BA295"/>
      <c r="BB295"/>
      <c r="BC295"/>
    </row>
    <row r="296">
      <c r="A296" t="s">
        <v>465</v>
      </c>
      <c r="B296">
        <v>2016</v>
      </c>
      <c r="C296" t="s">
        <v>472</v>
      </c>
      <c r="D296">
        <v>153</v>
      </c>
      <c r="E296" t="s">
        <v>62</v>
      </c>
      <c r="F296" t="s">
        <v>297</v>
      </c>
      <c r="G296" t="s">
        <v>196</v>
      </c>
      <c r="H296">
        <v>0</v>
      </c>
      <c r="I296">
        <v>0.048614117034431498</v>
      </c>
      <c r="J296">
        <v>0.55528943125841201</v>
      </c>
      <c r="K296">
        <v>1.6671000784169261</v>
      </c>
      <c r="L296">
        <v>3.6647571815507982</v>
      </c>
      <c r="M296">
        <v>0</v>
      </c>
      <c r="N296">
        <v>1.549694879481992</v>
      </c>
      <c r="O296">
        <v>1.524729876381425</v>
      </c>
      <c r="P296">
        <v>1.576146811956852</v>
      </c>
      <c r="Q296">
        <v>5.3862941052085214</v>
      </c>
      <c r="R296">
        <v>0</v>
      </c>
      <c r="S296">
        <v>0</v>
      </c>
      <c r="T296">
        <v>0</v>
      </c>
      <c r="U296">
        <v>0.117645328322489</v>
      </c>
      <c r="V296">
        <v>0</v>
      </c>
      <c r="W296" t="s">
        <v>414</v>
      </c>
      <c r="X296" t="s">
        <v>157</v>
      </c>
      <c r="Y296" t="s">
        <v>158</v>
      </c>
      <c r="Z296" t="s">
        <v>159</v>
      </c>
      <c r="AA296" t="s">
        <v>160</v>
      </c>
      <c r="AB296" t="s">
        <v>161</v>
      </c>
      <c r="AC296">
        <v>3.4901277334057408</v>
      </c>
      <c r="AD296">
        <v>0</v>
      </c>
      <c r="AE296">
        <v>0</v>
      </c>
      <c r="AF296">
        <v>0.055586062166831103</v>
      </c>
      <c r="AG296">
        <v>0</v>
      </c>
      <c r="AH296">
        <v>0.2904628828116726</v>
      </c>
      <c r="AI296">
        <v>0</v>
      </c>
      <c r="AJ296">
        <v>2.161152</v>
      </c>
      <c r="AK296">
        <v>24.692312000000001</v>
      </c>
      <c r="AL296">
        <v>74.247537000000008</v>
      </c>
      <c r="AM296">
        <v>162.88835499999999</v>
      </c>
      <c r="AN296">
        <v>0</v>
      </c>
      <c r="AO296">
        <v>40.440458999999997</v>
      </c>
      <c r="AP296">
        <v>39.824648000000003</v>
      </c>
      <c r="AQ296">
        <v>41.265839999999997</v>
      </c>
      <c r="AR296">
        <v>140.297257</v>
      </c>
      <c r="AS296">
        <v>0</v>
      </c>
      <c r="AT296">
        <v>0</v>
      </c>
      <c r="AU296">
        <v>0</v>
      </c>
      <c r="AV296">
        <v>2.161152</v>
      </c>
      <c r="AW296">
        <v>0</v>
      </c>
      <c r="AX296">
        <v>257.90703500000001</v>
      </c>
      <c r="AY296">
        <v>0</v>
      </c>
      <c r="AZ296">
        <v>0</v>
      </c>
      <c r="BA296">
        <v>2.161152</v>
      </c>
      <c r="BB296">
        <v>0</v>
      </c>
      <c r="BC296">
        <v>3.9211689999999999</v>
      </c>
    </row>
    <row r="297">
      <c r="A297" t="s">
        <v>465</v>
      </c>
      <c r="B297">
        <v>2016</v>
      </c>
      <c r="C297" t="s">
        <v>472</v>
      </c>
      <c r="D297">
        <v>154</v>
      </c>
      <c r="E297" t="s">
        <v>62</v>
      </c>
      <c r="F297" t="s">
        <v>298</v>
      </c>
      <c r="G297" t="s">
        <v>196</v>
      </c>
      <c r="H297">
        <v>1.6605706970313689</v>
      </c>
      <c r="I297">
        <v>2.7226583739044581</v>
      </c>
      <c r="J297">
        <v>14.08828504693337</v>
      </c>
      <c r="K297">
        <v>43.06100570603855</v>
      </c>
      <c r="L297">
        <v>74.478715182327647</v>
      </c>
      <c r="M297">
        <v>8.7349054159188153</v>
      </c>
      <c r="N297">
        <v>27.546784886728961</v>
      </c>
      <c r="O297">
        <v>42.034469792008068</v>
      </c>
      <c r="P297">
        <v>66.766141856428959</v>
      </c>
      <c r="Q297">
        <v>76.410960080135879</v>
      </c>
      <c r="R297">
        <v>1.091231225064704</v>
      </c>
      <c r="S297">
        <v>1.670205493026101</v>
      </c>
      <c r="T297">
        <v>0.035082611473398799</v>
      </c>
      <c r="U297">
        <v>1.105199196818615</v>
      </c>
      <c r="V297">
        <v>10.608353724421219</v>
      </c>
      <c r="W297" t="s">
        <v>414</v>
      </c>
      <c r="X297" t="s">
        <v>157</v>
      </c>
      <c r="Y297" t="s">
        <v>158</v>
      </c>
      <c r="Z297" t="s">
        <v>159</v>
      </c>
      <c r="AA297" t="s">
        <v>160</v>
      </c>
      <c r="AB297" t="s">
        <v>161</v>
      </c>
      <c r="AC297">
        <v>59.297180799584943</v>
      </c>
      <c r="AD297">
        <v>12.32638326684026</v>
      </c>
      <c r="AE297">
        <v>8.9115451693440271</v>
      </c>
      <c r="AF297">
        <v>15.21887884291333</v>
      </c>
      <c r="AG297">
        <v>3.767103847968412</v>
      </c>
      <c r="AH297">
        <v>6.0967653677054328</v>
      </c>
      <c r="AI297">
        <v>73.817928999999978</v>
      </c>
      <c r="AJ297">
        <v>121.036418</v>
      </c>
      <c r="AK297">
        <v>626.47028799999975</v>
      </c>
      <c r="AL297">
        <v>1917.805449</v>
      </c>
      <c r="AM297">
        <v>3310.373593000003</v>
      </c>
      <c r="AN297">
        <v>227.74202600000001</v>
      </c>
      <c r="AO297">
        <v>718.85416899999984</v>
      </c>
      <c r="AP297">
        <v>1097.9046119999989</v>
      </c>
      <c r="AQ297">
        <v>1748.0357200000001</v>
      </c>
      <c r="AR297">
        <v>1990.2827240000011</v>
      </c>
      <c r="AS297">
        <v>20.087612</v>
      </c>
      <c r="AT297">
        <v>30.583604999999999</v>
      </c>
      <c r="AU297">
        <v>0.64434800000000003</v>
      </c>
      <c r="AV297">
        <v>20.302578</v>
      </c>
      <c r="AW297">
        <v>195.066283</v>
      </c>
      <c r="AX297">
        <v>4381.8339190000033</v>
      </c>
      <c r="AY297">
        <v>774.62885699999993</v>
      </c>
      <c r="AZ297">
        <v>162.504392</v>
      </c>
      <c r="BA297">
        <v>591.70067399999948</v>
      </c>
      <c r="BB297">
        <v>56.531180000000013</v>
      </c>
      <c r="BC297">
        <v>82.304654999999997</v>
      </c>
    </row>
    <row r="298">
      <c r="A298" t="s">
        <v>465</v>
      </c>
      <c r="B298">
        <v>2016</v>
      </c>
      <c r="C298" t="s">
        <v>472</v>
      </c>
      <c r="D298">
        <v>155</v>
      </c>
      <c r="E298" t="s">
        <v>62</v>
      </c>
      <c r="F298" t="s">
        <v>299</v>
      </c>
      <c r="G298" t="s">
        <v>196</v>
      </c>
      <c r="H298">
        <v>3.4923711471372072</v>
      </c>
      <c r="I298">
        <v>4.8414027214008861</v>
      </c>
      <c r="J298">
        <v>9.569983633091308</v>
      </c>
      <c r="K298">
        <v>12.88636009920797</v>
      </c>
      <c r="L298">
        <v>5.1190667593153751</v>
      </c>
      <c r="M298">
        <v>3.8884528442747279</v>
      </c>
      <c r="N298">
        <v>15.70763531645582</v>
      </c>
      <c r="O298">
        <v>12.3114499450263</v>
      </c>
      <c r="P298">
        <v>8.0446860093572052</v>
      </c>
      <c r="Q298">
        <v>5.1117990447082056</v>
      </c>
      <c r="R298">
        <v>3.3716914239788571</v>
      </c>
      <c r="S298">
        <v>5.1234155675122341</v>
      </c>
      <c r="T298">
        <v>4.1829244825896827</v>
      </c>
      <c r="U298">
        <v>6.8889536983228279</v>
      </c>
      <c r="V298">
        <v>3.349760091400189</v>
      </c>
      <c r="W298" t="s">
        <v>414</v>
      </c>
      <c r="X298" t="s">
        <v>157</v>
      </c>
      <c r="Y298" t="s">
        <v>158</v>
      </c>
      <c r="Z298" t="s">
        <v>159</v>
      </c>
      <c r="AA298" t="s">
        <v>160</v>
      </c>
      <c r="AB298" t="s">
        <v>161</v>
      </c>
      <c r="AC298">
        <v>7.908926275156368</v>
      </c>
      <c r="AD298">
        <v>8.0263902114466603</v>
      </c>
      <c r="AE298">
        <v>0.35232785653965693</v>
      </c>
      <c r="AF298">
        <v>12.358314756014771</v>
      </c>
      <c r="AG298">
        <v>0.35757752178883401</v>
      </c>
      <c r="AH298">
        <v>1.211592248703061</v>
      </c>
      <c r="AI298">
        <v>155.24759399999999</v>
      </c>
      <c r="AJ298">
        <v>215.225696</v>
      </c>
      <c r="AK298">
        <v>425.55288899999999</v>
      </c>
      <c r="AL298">
        <v>573.91905299999985</v>
      </c>
      <c r="AM298">
        <v>227.5284069999999</v>
      </c>
      <c r="AN298">
        <v>101.382223</v>
      </c>
      <c r="AO298">
        <v>409.90261400000003</v>
      </c>
      <c r="AP298">
        <v>321.56460499999997</v>
      </c>
      <c r="AQ298">
        <v>210.621703</v>
      </c>
      <c r="AR298">
        <v>133.14746099999999</v>
      </c>
      <c r="AS298">
        <v>62.066799000000003</v>
      </c>
      <c r="AT298">
        <v>93.816310999999985</v>
      </c>
      <c r="AU298">
        <v>76.826065999999997</v>
      </c>
      <c r="AV298">
        <v>126.55050799999999</v>
      </c>
      <c r="AW298">
        <v>61.595348999999999</v>
      </c>
      <c r="AX298">
        <v>584.43927600000006</v>
      </c>
      <c r="AY298">
        <v>504.40371199999998</v>
      </c>
      <c r="AZ298">
        <v>6.4247920000000001</v>
      </c>
      <c r="BA298">
        <v>480.48369699999978</v>
      </c>
      <c r="BB298">
        <v>5.3660000000000014</v>
      </c>
      <c r="BC298">
        <v>16.356162000000001</v>
      </c>
    </row>
    <row r="299">
      <c r="A299" t="s">
        <v>465</v>
      </c>
      <c r="B299">
        <v>2016</v>
      </c>
      <c r="C299" t="s">
        <v>472</v>
      </c>
      <c r="D299">
        <v>156</v>
      </c>
      <c r="E299" t="s">
        <v>62</v>
      </c>
      <c r="F299" t="s">
        <v>300</v>
      </c>
      <c r="G299" t="s">
        <v>196</v>
      </c>
      <c r="H299">
        <v>0.10233892577195421</v>
      </c>
      <c r="I299">
        <v>0.077311412151152004</v>
      </c>
      <c r="J299">
        <v>0</v>
      </c>
      <c r="K299">
        <v>0.25157273656909579</v>
      </c>
      <c r="L299">
        <v>0.045130672675876199</v>
      </c>
      <c r="M299">
        <v>0.059117608502513699</v>
      </c>
      <c r="N299">
        <v>0</v>
      </c>
      <c r="O299">
        <v>0.0204445782003723</v>
      </c>
      <c r="P299">
        <v>0.2380016886523367</v>
      </c>
      <c r="Q299">
        <v>0</v>
      </c>
      <c r="R299">
        <v>0</v>
      </c>
      <c r="S299">
        <v>0.24844288994275149</v>
      </c>
      <c r="T299">
        <v>0</v>
      </c>
      <c r="U299">
        <v>0.1031866402155205</v>
      </c>
      <c r="V299">
        <v>0.35049973566466602</v>
      </c>
      <c r="W299" t="s">
        <v>414</v>
      </c>
      <c r="X299" t="s">
        <v>157</v>
      </c>
      <c r="Y299" t="s">
        <v>158</v>
      </c>
      <c r="Z299" t="s">
        <v>159</v>
      </c>
      <c r="AA299" t="s">
        <v>160</v>
      </c>
      <c r="AB299" t="s">
        <v>161</v>
      </c>
      <c r="AC299">
        <v>0.084324193005207507</v>
      </c>
      <c r="AD299">
        <v>0</v>
      </c>
      <c r="AE299">
        <v>0</v>
      </c>
      <c r="AF299">
        <v>0.26241483970902318</v>
      </c>
      <c r="AG299">
        <v>0.1027120440485022</v>
      </c>
      <c r="AH299">
        <v>0.23862004843852819</v>
      </c>
      <c r="AI299">
        <v>4.5493079999999999</v>
      </c>
      <c r="AJ299">
        <v>3.4368970000000001</v>
      </c>
      <c r="AK299">
        <v>0</v>
      </c>
      <c r="AL299">
        <v>11.204280000000001</v>
      </c>
      <c r="AM299">
        <v>2.0059339999999999</v>
      </c>
      <c r="AN299">
        <v>1.5413520000000001</v>
      </c>
      <c r="AO299">
        <v>0</v>
      </c>
      <c r="AP299">
        <v>0.533995</v>
      </c>
      <c r="AQ299">
        <v>6.2312339999999997</v>
      </c>
      <c r="AR299">
        <v>0</v>
      </c>
      <c r="AS299">
        <v>0</v>
      </c>
      <c r="AT299">
        <v>4.5493079999999999</v>
      </c>
      <c r="AU299">
        <v>0</v>
      </c>
      <c r="AV299">
        <v>1.895545</v>
      </c>
      <c r="AW299">
        <v>6.444985</v>
      </c>
      <c r="AX299">
        <v>6.2312339999999997</v>
      </c>
      <c r="AY299">
        <v>0</v>
      </c>
      <c r="AZ299">
        <v>0</v>
      </c>
      <c r="BA299">
        <v>10.202527999999999</v>
      </c>
      <c r="BB299">
        <v>1.5413520000000001</v>
      </c>
      <c r="BC299">
        <v>3.2213050000000001</v>
      </c>
    </row>
    <row r="300">
      <c r="A300" t="s">
        <v>465</v>
      </c>
      <c r="B300">
        <v>2016</v>
      </c>
      <c r="C300" t="s">
        <v>472</v>
      </c>
      <c r="D300">
        <v>157</v>
      </c>
      <c r="E300" t="s">
        <v>62</v>
      </c>
      <c r="F300" t="s">
        <v>301</v>
      </c>
      <c r="G300" t="s">
        <v>196</v>
      </c>
      <c r="H300">
        <v>0</v>
      </c>
      <c r="I300">
        <v>0</v>
      </c>
      <c r="J300">
        <v>0</v>
      </c>
      <c r="K300">
        <v>0.50624719046428412</v>
      </c>
      <c r="L300">
        <v>0</v>
      </c>
      <c r="M300">
        <v>0</v>
      </c>
      <c r="N300">
        <v>0</v>
      </c>
      <c r="O300">
        <v>0.86322492112269122</v>
      </c>
      <c r="P300">
        <v>0</v>
      </c>
      <c r="Q300">
        <v>0</v>
      </c>
      <c r="R300">
        <v>0</v>
      </c>
      <c r="S300">
        <v>0</v>
      </c>
      <c r="T300">
        <v>0</v>
      </c>
      <c r="U300">
        <v>0</v>
      </c>
      <c r="V300">
        <v>0</v>
      </c>
      <c r="W300" t="s">
        <v>414</v>
      </c>
      <c r="X300" t="s">
        <v>157</v>
      </c>
      <c r="Y300" t="s">
        <v>158</v>
      </c>
      <c r="Z300" t="s">
        <v>159</v>
      </c>
      <c r="AA300" t="s">
        <v>160</v>
      </c>
      <c r="AB300" t="s">
        <v>161</v>
      </c>
      <c r="AC300">
        <v>0.30511329966980921</v>
      </c>
      <c r="AD300">
        <v>0</v>
      </c>
      <c r="AE300">
        <v>0</v>
      </c>
      <c r="AF300">
        <v>0</v>
      </c>
      <c r="AG300">
        <v>0</v>
      </c>
      <c r="AH300">
        <v>0</v>
      </c>
      <c r="AI300">
        <v>0</v>
      </c>
      <c r="AJ300">
        <v>0</v>
      </c>
      <c r="AK300">
        <v>0</v>
      </c>
      <c r="AL300">
        <v>22.546700999999999</v>
      </c>
      <c r="AM300">
        <v>0</v>
      </c>
      <c r="AN300">
        <v>0</v>
      </c>
      <c r="AO300">
        <v>0</v>
      </c>
      <c r="AP300">
        <v>22.546700999999999</v>
      </c>
      <c r="AQ300">
        <v>0</v>
      </c>
      <c r="AR300">
        <v>0</v>
      </c>
      <c r="AS300">
        <v>0</v>
      </c>
      <c r="AT300">
        <v>0</v>
      </c>
      <c r="AU300">
        <v>0</v>
      </c>
      <c r="AV300">
        <v>0</v>
      </c>
      <c r="AW300">
        <v>0</v>
      </c>
      <c r="AX300">
        <v>22.546700999999999</v>
      </c>
      <c r="AY300">
        <v>0</v>
      </c>
      <c r="AZ300">
        <v>0</v>
      </c>
      <c r="BA300">
        <v>0</v>
      </c>
      <c r="BB300">
        <v>0</v>
      </c>
      <c r="BC300">
        <v>0</v>
      </c>
    </row>
    <row r="301">
      <c r="A301" t="s">
        <v>465</v>
      </c>
      <c r="B301">
        <v>2016</v>
      </c>
      <c r="C301" t="s">
        <v>472</v>
      </c>
      <c r="D301">
        <v>158</v>
      </c>
      <c r="E301" t="s">
        <v>62</v>
      </c>
      <c r="F301" t="s">
        <v>302</v>
      </c>
      <c r="G301" t="s">
        <v>196</v>
      </c>
      <c r="H301">
        <v>4.852673827197413</v>
      </c>
      <c r="I301">
        <v>8.0782935803916622</v>
      </c>
      <c r="J301">
        <v>5.4992085868415721</v>
      </c>
      <c r="K301">
        <v>6.5668737393400418</v>
      </c>
      <c r="L301">
        <v>0.32231004345375169</v>
      </c>
      <c r="M301">
        <v>3.682801999869759</v>
      </c>
      <c r="N301">
        <v>4.4141165053847713</v>
      </c>
      <c r="O301">
        <v>8.4973913758449306</v>
      </c>
      <c r="P301">
        <v>2.049994580709114</v>
      </c>
      <c r="Q301">
        <v>0.3909084354841364</v>
      </c>
      <c r="R301">
        <v>3.0591970834785061</v>
      </c>
      <c r="S301">
        <v>7.8445080073317142</v>
      </c>
      <c r="T301">
        <v>9.1770631664633378</v>
      </c>
      <c r="U301">
        <v>10.424920547941889</v>
      </c>
      <c r="V301">
        <v>3.7604112687870939</v>
      </c>
      <c r="W301" t="s">
        <v>414</v>
      </c>
      <c r="X301" t="s">
        <v>157</v>
      </c>
      <c r="Y301" t="s">
        <v>158</v>
      </c>
      <c r="Z301" t="s">
        <v>159</v>
      </c>
      <c r="AA301" t="s">
        <v>160</v>
      </c>
      <c r="AB301" t="s">
        <v>161</v>
      </c>
      <c r="AC301">
        <v>4.0714930628239703</v>
      </c>
      <c r="AD301">
        <v>8.6691765064621098</v>
      </c>
      <c r="AE301">
        <v>5.0476059205692456</v>
      </c>
      <c r="AF301">
        <v>3.296686245378337</v>
      </c>
      <c r="AG301">
        <v>2.0606046413457042</v>
      </c>
      <c r="AH301">
        <v>2.1751487755877141</v>
      </c>
      <c r="AI301">
        <v>215.71760400000011</v>
      </c>
      <c r="AJ301">
        <v>359.12244000000021</v>
      </c>
      <c r="AK301">
        <v>244.53585200000001</v>
      </c>
      <c r="AL301">
        <v>292.46846499999998</v>
      </c>
      <c r="AM301">
        <v>14.325793000000001</v>
      </c>
      <c r="AN301">
        <v>96.020362999999989</v>
      </c>
      <c r="AO301">
        <v>115.189706</v>
      </c>
      <c r="AP301">
        <v>221.944638</v>
      </c>
      <c r="AQ301">
        <v>53.671871000000003</v>
      </c>
      <c r="AR301">
        <v>10.182024999999999</v>
      </c>
      <c r="AS301">
        <v>56.314337999999999</v>
      </c>
      <c r="AT301">
        <v>143.64300399999999</v>
      </c>
      <c r="AU301">
        <v>168.55137199999999</v>
      </c>
      <c r="AV301">
        <v>191.506439</v>
      </c>
      <c r="AW301">
        <v>69.146398000000005</v>
      </c>
      <c r="AX301">
        <v>300.86770000000013</v>
      </c>
      <c r="AY301">
        <v>544.79843300000005</v>
      </c>
      <c r="AZ301">
        <v>92.044434000000024</v>
      </c>
      <c r="BA301">
        <v>128.17313899999999</v>
      </c>
      <c r="BB301">
        <v>30.922537999999999</v>
      </c>
      <c r="BC301">
        <v>29.363910000000001</v>
      </c>
    </row>
    <row r="302">
      <c r="A302" t="s">
        <v>465</v>
      </c>
      <c r="B302">
        <v>2016</v>
      </c>
      <c r="C302" t="s">
        <v>472</v>
      </c>
      <c r="D302">
        <v>159</v>
      </c>
      <c r="E302" t="s">
        <v>62</v>
      </c>
      <c r="F302" t="s">
        <v>303</v>
      </c>
      <c r="G302" t="s">
        <v>196</v>
      </c>
      <c r="H302">
        <v>4.0973892055785903</v>
      </c>
      <c r="I302">
        <v>4.0995722270734971</v>
      </c>
      <c r="J302">
        <v>9.7505100345553704</v>
      </c>
      <c r="K302">
        <v>10.642698301200101</v>
      </c>
      <c r="L302">
        <v>6.4312547228814516</v>
      </c>
      <c r="M302">
        <v>6.3458664456809757</v>
      </c>
      <c r="N302">
        <v>9.6223125243227443</v>
      </c>
      <c r="O302">
        <v>11.5702697316399</v>
      </c>
      <c r="P302">
        <v>8.0018006399388462</v>
      </c>
      <c r="Q302">
        <v>5.4508539221965906</v>
      </c>
      <c r="R302">
        <v>5.1563380862126236</v>
      </c>
      <c r="S302">
        <v>4.1162335873124274</v>
      </c>
      <c r="T302">
        <v>3.6273167150847212</v>
      </c>
      <c r="U302">
        <v>5.0144865568204269</v>
      </c>
      <c r="V302">
        <v>8.6222934973507819</v>
      </c>
      <c r="W302" t="s">
        <v>414</v>
      </c>
      <c r="X302" t="s">
        <v>157</v>
      </c>
      <c r="Y302" t="s">
        <v>158</v>
      </c>
      <c r="Z302" t="s">
        <v>159</v>
      </c>
      <c r="AA302" t="s">
        <v>160</v>
      </c>
      <c r="AB302" t="s">
        <v>161</v>
      </c>
      <c r="AC302">
        <v>9.0289578948348694</v>
      </c>
      <c r="AD302">
        <v>2.3586247828513991</v>
      </c>
      <c r="AE302">
        <v>4.4890296272231716</v>
      </c>
      <c r="AF302">
        <v>7.4866562343055696</v>
      </c>
      <c r="AG302">
        <v>9.5109714036319719</v>
      </c>
      <c r="AH302">
        <v>16.794757030329599</v>
      </c>
      <c r="AI302">
        <v>182.142673</v>
      </c>
      <c r="AJ302">
        <v>182.24744699999991</v>
      </c>
      <c r="AK302">
        <v>433.58044000000001</v>
      </c>
      <c r="AL302">
        <v>473.99322099999989</v>
      </c>
      <c r="AM302">
        <v>285.85154499999987</v>
      </c>
      <c r="AN302">
        <v>165.45347799999999</v>
      </c>
      <c r="AO302">
        <v>251.101517</v>
      </c>
      <c r="AP302">
        <v>302.20560799999998</v>
      </c>
      <c r="AQ302">
        <v>209.4989009999999</v>
      </c>
      <c r="AR302">
        <v>141.97885199999999</v>
      </c>
      <c r="AS302">
        <v>94.918946999999989</v>
      </c>
      <c r="AT302">
        <v>75.373517000000021</v>
      </c>
      <c r="AU302">
        <v>66.621444999999994</v>
      </c>
      <c r="AV302">
        <v>92.116430000000008</v>
      </c>
      <c r="AW302">
        <v>158.54663099999999</v>
      </c>
      <c r="AX302">
        <v>667.20531099999994</v>
      </c>
      <c r="AY302">
        <v>148.22343100000001</v>
      </c>
      <c r="AZ302">
        <v>81.858647000000005</v>
      </c>
      <c r="BA302">
        <v>291.07660199999992</v>
      </c>
      <c r="BB302">
        <v>142.72673599999999</v>
      </c>
      <c r="BC302">
        <v>226.72459900000001</v>
      </c>
    </row>
    <row r="303">
      <c r="A303" t="s">
        <v>465</v>
      </c>
      <c r="B303">
        <v>2016</v>
      </c>
      <c r="C303" t="s">
        <v>472</v>
      </c>
      <c r="D303">
        <v>160</v>
      </c>
      <c r="E303" t="s">
        <v>62</v>
      </c>
      <c r="F303" t="s">
        <v>304</v>
      </c>
      <c r="G303" t="s">
        <v>196</v>
      </c>
      <c r="H303">
        <v>11.97024316626316</v>
      </c>
      <c r="I303">
        <v>16.77123162196143</v>
      </c>
      <c r="J303">
        <v>16.03008098062476</v>
      </c>
      <c r="K303">
        <v>7.6688561712046619</v>
      </c>
      <c r="L303">
        <v>2.2009152691314631</v>
      </c>
      <c r="M303">
        <v>18.420152454155801</v>
      </c>
      <c r="N303">
        <v>12.488394880057671</v>
      </c>
      <c r="O303">
        <v>7.412651893530608</v>
      </c>
      <c r="P303">
        <v>4.197241417658069</v>
      </c>
      <c r="Q303">
        <v>1.919593505735629</v>
      </c>
      <c r="R303">
        <v>14.85311293664188</v>
      </c>
      <c r="S303">
        <v>6.3742332921752647</v>
      </c>
      <c r="T303">
        <v>14.466894327995419</v>
      </c>
      <c r="U303">
        <v>17.106022908781409</v>
      </c>
      <c r="V303">
        <v>16.322157916286979</v>
      </c>
      <c r="W303" t="s">
        <v>414</v>
      </c>
      <c r="X303" t="s">
        <v>157</v>
      </c>
      <c r="Y303" t="s">
        <v>158</v>
      </c>
      <c r="Z303" t="s">
        <v>159</v>
      </c>
      <c r="AA303" t="s">
        <v>160</v>
      </c>
      <c r="AB303" t="s">
        <v>161</v>
      </c>
      <c r="AC303">
        <v>4.757649860057386</v>
      </c>
      <c r="AD303">
        <v>15.73603342155503</v>
      </c>
      <c r="AE303">
        <v>6.1836936853852693</v>
      </c>
      <c r="AF303">
        <v>4.3406697687819653</v>
      </c>
      <c r="AG303">
        <v>17.02168393739775</v>
      </c>
      <c r="AH303">
        <v>40.922389139714703</v>
      </c>
      <c r="AI303">
        <v>532.1173990000002</v>
      </c>
      <c r="AJ303">
        <v>745.56904400000042</v>
      </c>
      <c r="AK303">
        <v>712.81702599999994</v>
      </c>
      <c r="AL303">
        <v>341.547391</v>
      </c>
      <c r="AM303">
        <v>97.824616999999989</v>
      </c>
      <c r="AN303">
        <v>480.26196500000009</v>
      </c>
      <c r="AO303">
        <v>325.89410199999992</v>
      </c>
      <c r="AP303">
        <v>193.612165</v>
      </c>
      <c r="AQ303">
        <v>109.889949</v>
      </c>
      <c r="AR303">
        <v>49.999814000000001</v>
      </c>
      <c r="AS303">
        <v>273.41920099999999</v>
      </c>
      <c r="AT303">
        <v>116.720388</v>
      </c>
      <c r="AU303">
        <v>265.70754099999999</v>
      </c>
      <c r="AV303">
        <v>314.23870499999981</v>
      </c>
      <c r="AW303">
        <v>300.13164699999999</v>
      </c>
      <c r="AX303">
        <v>351.57205199999993</v>
      </c>
      <c r="AY303">
        <v>988.90204200000016</v>
      </c>
      <c r="AZ303">
        <v>112.761296</v>
      </c>
      <c r="BA303">
        <v>168.76257799999999</v>
      </c>
      <c r="BB303">
        <v>255.43651500000001</v>
      </c>
      <c r="BC303">
        <v>552.44099399999993</v>
      </c>
    </row>
    <row r="304">
      <c r="A304" t="s">
        <v>465</v>
      </c>
      <c r="B304">
        <v>2016</v>
      </c>
      <c r="C304" t="s">
        <v>472</v>
      </c>
      <c r="D304">
        <v>161</v>
      </c>
      <c r="E304" t="s">
        <v>62</v>
      </c>
      <c r="F304" t="s">
        <v>305</v>
      </c>
      <c r="G304" t="s">
        <v>196</v>
      </c>
      <c r="H304">
        <v>69.429485636533002</v>
      </c>
      <c r="I304">
        <v>55.929730382579649</v>
      </c>
      <c r="J304">
        <v>36.324791243873342</v>
      </c>
      <c r="K304">
        <v>10.80344003423405</v>
      </c>
      <c r="L304">
        <v>3.5069530425357471</v>
      </c>
      <c r="M304">
        <v>52.276998753547709</v>
      </c>
      <c r="N304">
        <v>22.276945433591319</v>
      </c>
      <c r="O304">
        <v>9.424055842840712</v>
      </c>
      <c r="P304">
        <v>3.2983160987329838</v>
      </c>
      <c r="Q304">
        <v>2.023644307026907</v>
      </c>
      <c r="R304">
        <v>68.148874267047233</v>
      </c>
      <c r="S304">
        <v>72.773273978059535</v>
      </c>
      <c r="T304">
        <v>63.233397967063603</v>
      </c>
      <c r="U304">
        <v>48.513396623930021</v>
      </c>
      <c r="V304">
        <v>46.543831557681663</v>
      </c>
      <c r="W304" t="s">
        <v>414</v>
      </c>
      <c r="X304" t="s">
        <v>157</v>
      </c>
      <c r="Y304" t="s">
        <v>158</v>
      </c>
      <c r="Z304" t="s">
        <v>159</v>
      </c>
      <c r="AA304" t="s">
        <v>160</v>
      </c>
      <c r="AB304" t="s">
        <v>161</v>
      </c>
      <c r="AC304">
        <v>5.6130264397092891</v>
      </c>
      <c r="AD304">
        <v>45.914677432666537</v>
      </c>
      <c r="AE304">
        <v>63.245638527440804</v>
      </c>
      <c r="AF304">
        <v>55.484095511806267</v>
      </c>
      <c r="AG304">
        <v>60.581213754089717</v>
      </c>
      <c r="AH304">
        <v>22.610320666935451</v>
      </c>
      <c r="AI304">
        <v>3086.3731670000061</v>
      </c>
      <c r="AJ304">
        <v>2486.3693110000008</v>
      </c>
      <c r="AK304">
        <v>1615.271295</v>
      </c>
      <c r="AL304">
        <v>481.15216600000002</v>
      </c>
      <c r="AM304">
        <v>155.87439599999999</v>
      </c>
      <c r="AN304">
        <v>1362.9992589999999</v>
      </c>
      <c r="AO304">
        <v>581.33372599999973</v>
      </c>
      <c r="AP304">
        <v>246.14832600000011</v>
      </c>
      <c r="AQ304">
        <v>86.354763000000005</v>
      </c>
      <c r="AR304">
        <v>52.710034000000007</v>
      </c>
      <c r="AS304">
        <v>1254.4986919999999</v>
      </c>
      <c r="AT304">
        <v>1332.5719950000009</v>
      </c>
      <c r="AU304">
        <v>1161.382000999999</v>
      </c>
      <c r="AV304">
        <v>891.19411399999922</v>
      </c>
      <c r="AW304">
        <v>855.8474249999997</v>
      </c>
      <c r="AX304">
        <v>414.78109599999988</v>
      </c>
      <c r="AY304">
        <v>2885.42335</v>
      </c>
      <c r="AZ304">
        <v>1153.301009</v>
      </c>
      <c r="BA304">
        <v>2157.1875989999999</v>
      </c>
      <c r="BB304">
        <v>909.11417300000051</v>
      </c>
      <c r="BC304">
        <v>305.23310800000002</v>
      </c>
    </row>
    <row r="305">
      <c r="A305" t="s">
        <v>465</v>
      </c>
      <c r="B305">
        <v>2016</v>
      </c>
      <c r="C305" t="s">
        <v>472</v>
      </c>
      <c r="D305">
        <v>162</v>
      </c>
      <c r="E305" t="s">
        <v>62</v>
      </c>
      <c r="F305" t="s">
        <v>187</v>
      </c>
      <c r="G305" t="s">
        <v>196</v>
      </c>
      <c r="H305">
        <v>0.15093553414502731</v>
      </c>
      <c r="I305">
        <v>0.32805661651134238</v>
      </c>
      <c r="J305">
        <v>0.1153577628119653</v>
      </c>
      <c r="K305">
        <v>0.42398287327347939</v>
      </c>
      <c r="L305">
        <v>0.30573873461271123</v>
      </c>
      <c r="M305">
        <v>0.16136641087628509</v>
      </c>
      <c r="N305">
        <v>0.2216822560836271</v>
      </c>
      <c r="O305">
        <v>0.5014686203547124</v>
      </c>
      <c r="P305">
        <v>0.10043477429382031</v>
      </c>
      <c r="Q305">
        <v>0</v>
      </c>
      <c r="R305">
        <v>0.30735081990254159</v>
      </c>
      <c r="S305">
        <v>0</v>
      </c>
      <c r="T305">
        <v>0.17113735932958901</v>
      </c>
      <c r="U305">
        <v>0.73025637293146584</v>
      </c>
      <c r="V305">
        <v>0.59602572542222187</v>
      </c>
      <c r="W305" t="s">
        <v>414</v>
      </c>
      <c r="X305" t="s">
        <v>157</v>
      </c>
      <c r="Y305" t="s">
        <v>158</v>
      </c>
      <c r="Z305" t="s">
        <v>159</v>
      </c>
      <c r="AA305" t="s">
        <v>160</v>
      </c>
      <c r="AB305" t="s">
        <v>161</v>
      </c>
      <c r="AC305">
        <v>0.13454688434199211</v>
      </c>
      <c r="AD305">
        <v>0</v>
      </c>
      <c r="AE305">
        <v>0</v>
      </c>
      <c r="AF305">
        <v>0.34453233898101981</v>
      </c>
      <c r="AG305">
        <v>0</v>
      </c>
      <c r="AH305">
        <v>2.6339448669326462</v>
      </c>
      <c r="AI305">
        <v>6.7095900000000004</v>
      </c>
      <c r="AJ305">
        <v>14.583834</v>
      </c>
      <c r="AK305">
        <v>5.1296670000000004</v>
      </c>
      <c r="AL305">
        <v>18.882899999999999</v>
      </c>
      <c r="AM305">
        <v>13.589244000000001</v>
      </c>
      <c r="AN305">
        <v>4.2072479999999999</v>
      </c>
      <c r="AO305">
        <v>5.7849659999999998</v>
      </c>
      <c r="AP305">
        <v>13.097934</v>
      </c>
      <c r="AQ305">
        <v>2.6295299999999999</v>
      </c>
      <c r="AR305">
        <v>0</v>
      </c>
      <c r="AS305">
        <v>5.6577780000000004</v>
      </c>
      <c r="AT305">
        <v>0</v>
      </c>
      <c r="AU305">
        <v>3.1432099999999998</v>
      </c>
      <c r="AV305">
        <v>13.414854999999999</v>
      </c>
      <c r="AW305">
        <v>10.959714</v>
      </c>
      <c r="AX305">
        <v>9.9424980000000005</v>
      </c>
      <c r="AY305">
        <v>0</v>
      </c>
      <c r="AZ305">
        <v>0</v>
      </c>
      <c r="BA305">
        <v>13.395206</v>
      </c>
      <c r="BB305">
        <v>0</v>
      </c>
      <c r="BC305">
        <v>35.557530999999997</v>
      </c>
    </row>
    <row r="306">
      <c r="A306" t="s">
        <v>465</v>
      </c>
      <c r="B306">
        <v>2016</v>
      </c>
      <c r="C306" t="s">
        <v>472</v>
      </c>
      <c r="D306">
        <v>163</v>
      </c>
      <c r="E306" t="s">
        <v>62</v>
      </c>
      <c r="F306" t="s">
        <v>188</v>
      </c>
      <c r="G306" t="s">
        <v>196</v>
      </c>
      <c r="H306">
        <v>0</v>
      </c>
      <c r="I306">
        <v>0.12677040155999131</v>
      </c>
      <c r="J306">
        <v>0.75695007213450793</v>
      </c>
      <c r="K306">
        <v>0.76211137583642474</v>
      </c>
      <c r="L306">
        <v>0.30419852661481839</v>
      </c>
      <c r="M306">
        <v>0.31765071228178282</v>
      </c>
      <c r="N306">
        <v>1.103553134081664</v>
      </c>
      <c r="O306">
        <v>1.1980414475796319</v>
      </c>
      <c r="P306">
        <v>0.35414723108534968</v>
      </c>
      <c r="Q306">
        <v>0.26486557581646142</v>
      </c>
      <c r="R306">
        <v>0</v>
      </c>
      <c r="S306">
        <v>0</v>
      </c>
      <c r="T306">
        <v>0.1206109461458883</v>
      </c>
      <c r="U306">
        <v>0</v>
      </c>
      <c r="V306">
        <v>0</v>
      </c>
      <c r="W306" t="s">
        <v>414</v>
      </c>
      <c r="X306" t="s">
        <v>157</v>
      </c>
      <c r="Y306" t="s">
        <v>158</v>
      </c>
      <c r="Z306" t="s">
        <v>159</v>
      </c>
      <c r="AA306" t="s">
        <v>160</v>
      </c>
      <c r="AB306" t="s">
        <v>161</v>
      </c>
      <c r="AC306">
        <v>1.0114535409945919</v>
      </c>
      <c r="AD306">
        <v>0</v>
      </c>
      <c r="AE306">
        <v>0.121479558519704</v>
      </c>
      <c r="AF306">
        <v>0.17594907224589521</v>
      </c>
      <c r="AG306">
        <v>0</v>
      </c>
      <c r="AH306">
        <v>0.2192352829922789</v>
      </c>
      <c r="AI306">
        <v>0</v>
      </c>
      <c r="AJ306">
        <v>5.6356080000000004</v>
      </c>
      <c r="AK306">
        <v>33.659649000000002</v>
      </c>
      <c r="AL306">
        <v>33.942109000000002</v>
      </c>
      <c r="AM306">
        <v>13.520785999999999</v>
      </c>
      <c r="AN306">
        <v>8.2819920000000007</v>
      </c>
      <c r="AO306">
        <v>28.798052999999999</v>
      </c>
      <c r="AP306">
        <v>31.291823999999998</v>
      </c>
      <c r="AQ306">
        <v>9.2720950000000002</v>
      </c>
      <c r="AR306">
        <v>6.8989760000000002</v>
      </c>
      <c r="AS306">
        <v>0</v>
      </c>
      <c r="AT306">
        <v>0</v>
      </c>
      <c r="AU306">
        <v>2.2152120000000002</v>
      </c>
      <c r="AV306">
        <v>0</v>
      </c>
      <c r="AW306">
        <v>0</v>
      </c>
      <c r="AX306">
        <v>74.742531999999997</v>
      </c>
      <c r="AY306">
        <v>0</v>
      </c>
      <c r="AZ306">
        <v>2.2152120000000002</v>
      </c>
      <c r="BA306">
        <v>6.8407920000000004</v>
      </c>
      <c r="BB306">
        <v>0</v>
      </c>
      <c r="BC306">
        <v>2.959616</v>
      </c>
    </row>
    <row r="307">
      <c r="A307" t="s">
        <v>465</v>
      </c>
      <c r="B307">
        <v>2016</v>
      </c>
      <c r="C307" t="s">
        <v>472</v>
      </c>
      <c r="D307">
        <v>164</v>
      </c>
      <c r="E307" t="s">
        <v>62</v>
      </c>
      <c r="F307" t="s">
        <v>418</v>
      </c>
      <c r="G307" t="s">
        <v>196</v>
      </c>
      <c r="H307">
        <v>4.1346651146228286</v>
      </c>
      <c r="I307">
        <v>6.8852948046924602</v>
      </c>
      <c r="J307">
        <v>7.3095432078754703</v>
      </c>
      <c r="K307">
        <v>4.7283998998539172</v>
      </c>
      <c r="L307">
        <v>2.9553418954368409</v>
      </c>
      <c r="M307">
        <v>6.0574110147865046</v>
      </c>
      <c r="N307">
        <v>5.0688801838113111</v>
      </c>
      <c r="O307">
        <v>4.6371570692976674</v>
      </c>
      <c r="P307">
        <v>5.3243906318979386</v>
      </c>
      <c r="Q307">
        <v>1.905257774538395</v>
      </c>
      <c r="R307">
        <v>3.748194763229916</v>
      </c>
      <c r="S307">
        <v>1.8496871846399581</v>
      </c>
      <c r="T307">
        <v>4.9855724238543084</v>
      </c>
      <c r="U307">
        <v>9.8540131726641462</v>
      </c>
      <c r="V307">
        <v>9.8466664829851602</v>
      </c>
      <c r="W307" t="s">
        <v>414</v>
      </c>
      <c r="X307" t="s">
        <v>157</v>
      </c>
      <c r="Y307" t="s">
        <v>158</v>
      </c>
      <c r="Z307" t="s">
        <v>159</v>
      </c>
      <c r="AA307" t="s">
        <v>160</v>
      </c>
      <c r="AB307" t="s">
        <v>161</v>
      </c>
      <c r="AC307">
        <v>3.896842483950739</v>
      </c>
      <c r="AD307">
        <v>6.8913799456267144</v>
      </c>
      <c r="AE307">
        <v>11.505711624002091</v>
      </c>
      <c r="AF307">
        <v>0.97621632769695355</v>
      </c>
      <c r="AG307">
        <v>6.5981328497291258</v>
      </c>
      <c r="AH307">
        <v>6.5965732578641649</v>
      </c>
      <c r="AI307">
        <v>183.799712</v>
      </c>
      <c r="AJ307">
        <v>306.087399</v>
      </c>
      <c r="AK307">
        <v>325.03683899999987</v>
      </c>
      <c r="AL307">
        <v>210.58846500000001</v>
      </c>
      <c r="AM307">
        <v>131.35680099999999</v>
      </c>
      <c r="AN307">
        <v>157.93268399999999</v>
      </c>
      <c r="AO307">
        <v>132.27625900000001</v>
      </c>
      <c r="AP307">
        <v>121.1186</v>
      </c>
      <c r="AQ307">
        <v>139.400372</v>
      </c>
      <c r="AR307">
        <v>49.626409999999993</v>
      </c>
      <c r="AS307">
        <v>68.997551000000001</v>
      </c>
      <c r="AT307">
        <v>33.870145000000001</v>
      </c>
      <c r="AU307">
        <v>91.567972999999995</v>
      </c>
      <c r="AV307">
        <v>181.018835</v>
      </c>
      <c r="AW307">
        <v>181.06038699999999</v>
      </c>
      <c r="AX307">
        <v>287.96169300000003</v>
      </c>
      <c r="AY307">
        <v>433.07608200000021</v>
      </c>
      <c r="AZ307">
        <v>209.80970600000009</v>
      </c>
      <c r="BA307">
        <v>37.954691999999987</v>
      </c>
      <c r="BB307">
        <v>99.015118999999999</v>
      </c>
      <c r="BC307">
        <v>89.051923999999971</v>
      </c>
    </row>
    <row r="308">
      <c r="A308" t="s">
        <v>465</v>
      </c>
      <c r="B308">
        <v>2016</v>
      </c>
      <c r="C308" t="s">
        <v>472</v>
      </c>
      <c r="D308">
        <v>165</v>
      </c>
      <c r="E308" t="s">
        <v>62</v>
      </c>
      <c r="F308" t="s">
        <v>46</v>
      </c>
      <c r="G308" t="s">
        <v>196</v>
      </c>
      <c r="H308">
        <v>0.10932674571960201</v>
      </c>
      <c r="I308">
        <v>0.091063740739109306</v>
      </c>
      <c r="J308">
        <v>0</v>
      </c>
      <c r="K308">
        <v>0.031351794360458998</v>
      </c>
      <c r="L308">
        <v>0.66561796946348473</v>
      </c>
      <c r="M308">
        <v>0.055276340105195103</v>
      </c>
      <c r="N308">
        <v>0</v>
      </c>
      <c r="O308">
        <v>0.0046449061729929002</v>
      </c>
      <c r="P308">
        <v>0.048698259288323997</v>
      </c>
      <c r="Q308">
        <v>1.135823249149325</v>
      </c>
      <c r="R308">
        <v>0.26400939444374771</v>
      </c>
      <c r="S308">
        <v>0</v>
      </c>
      <c r="T308">
        <v>0</v>
      </c>
      <c r="U308">
        <v>0.141918953251057</v>
      </c>
      <c r="V308">
        <v>0</v>
      </c>
      <c r="W308" t="s">
        <v>414</v>
      </c>
      <c r="X308" t="s">
        <v>157</v>
      </c>
      <c r="Y308" t="s">
        <v>158</v>
      </c>
      <c r="Z308" t="s">
        <v>159</v>
      </c>
      <c r="AA308" t="s">
        <v>160</v>
      </c>
      <c r="AB308" t="s">
        <v>161</v>
      </c>
      <c r="AC308">
        <v>0.40035753246510619</v>
      </c>
      <c r="AD308">
        <v>0.077334432551158697</v>
      </c>
      <c r="AE308">
        <v>0.1429680309759877</v>
      </c>
      <c r="AF308">
        <v>0</v>
      </c>
      <c r="AG308">
        <v>0</v>
      </c>
      <c r="AH308">
        <v>0.2101904319848488</v>
      </c>
      <c r="AI308">
        <v>4.8599399999999999</v>
      </c>
      <c r="AJ308">
        <v>4.04826</v>
      </c>
      <c r="AK308">
        <v>0</v>
      </c>
      <c r="AL308">
        <v>1.3963129999999999</v>
      </c>
      <c r="AM308">
        <v>29.584883999999999</v>
      </c>
      <c r="AN308">
        <v>1.4412</v>
      </c>
      <c r="AO308">
        <v>0</v>
      </c>
      <c r="AP308">
        <v>0.121321</v>
      </c>
      <c r="AQ308">
        <v>1.2749919999999999</v>
      </c>
      <c r="AR308">
        <v>29.584883999999999</v>
      </c>
      <c r="AS308">
        <v>4.8599399999999999</v>
      </c>
      <c r="AT308">
        <v>0</v>
      </c>
      <c r="AU308">
        <v>0</v>
      </c>
      <c r="AV308">
        <v>2.6070600000000002</v>
      </c>
      <c r="AW308">
        <v>0</v>
      </c>
      <c r="AX308">
        <v>29.584883999999999</v>
      </c>
      <c r="AY308">
        <v>4.8599399999999999</v>
      </c>
      <c r="AZ308">
        <v>2.6070600000000002</v>
      </c>
      <c r="BA308">
        <v>0</v>
      </c>
      <c r="BB308">
        <v>0</v>
      </c>
      <c r="BC308">
        <v>2.837513</v>
      </c>
    </row>
    <row r="309">
      <c r="A309" t="s">
        <v>465</v>
      </c>
      <c r="B309">
        <v>2020</v>
      </c>
      <c r="C309" t="s">
        <v>473</v>
      </c>
      <c r="D309">
        <v>16</v>
      </c>
      <c r="E309" t="s">
        <v>13</v>
      </c>
      <c r="F309" t="s">
        <v>14</v>
      </c>
      <c r="G309" t="s">
        <v>478</v>
      </c>
      <c r="H309">
        <v>60.913783820409563</v>
      </c>
      <c r="I309">
        <v>78.205695686970216</v>
      </c>
      <c r="J309">
        <v>89.991195760586635</v>
      </c>
      <c r="K309">
        <v>96.091417638495116</v>
      </c>
      <c r="L309">
        <v>97.718973415206051</v>
      </c>
      <c r="M309">
        <v>87.123824108781264</v>
      </c>
      <c r="N309">
        <v>96.035079757493961</v>
      </c>
      <c r="O309">
        <v>96.631657133706611</v>
      </c>
      <c r="P309">
        <v>96.139642544119127</v>
      </c>
      <c r="Q309">
        <v>98.876690732432508</v>
      </c>
      <c r="R309">
        <v>52.527547447883613</v>
      </c>
      <c r="S309">
        <v>62.244636099216173</v>
      </c>
      <c r="T309">
        <v>73.269504216606833</v>
      </c>
      <c r="U309">
        <v>76.920806088471082</v>
      </c>
      <c r="V309">
        <v>87.944946677826621</v>
      </c>
      <c r="W309" t="s">
        <v>157</v>
      </c>
      <c r="X309" t="s">
        <v>158</v>
      </c>
      <c r="Y309" t="s">
        <v>159</v>
      </c>
      <c r="Z309" t="s">
        <v>160</v>
      </c>
      <c r="AA309" t="s">
        <v>161</v>
      </c>
      <c r="AB309" t="s">
        <v>196</v>
      </c>
      <c r="AC309">
        <v>80.750228669877671</v>
      </c>
      <c r="AD309">
        <v>82.565434704344966</v>
      </c>
      <c r="AE309">
        <v>89.655375957304287</v>
      </c>
      <c r="AF309">
        <v>73.041886776070015</v>
      </c>
      <c r="AG309">
        <v>83.184875202039976</v>
      </c>
      <c r="AH309"/>
      <c r="AI309">
        <v>5123.3574900000012</v>
      </c>
      <c r="AJ309">
        <v>6591.3971809999966</v>
      </c>
      <c r="AK309">
        <v>7567.1808570000057</v>
      </c>
      <c r="AL309">
        <v>8096.7948510000069</v>
      </c>
      <c r="AM309">
        <v>8227.1793619999935</v>
      </c>
      <c r="AN309">
        <v>4194.963716999996</v>
      </c>
      <c r="AO309">
        <v>4665.4193829999958</v>
      </c>
      <c r="AP309">
        <v>4684.2864389999977</v>
      </c>
      <c r="AQ309">
        <v>4630.9140990000014</v>
      </c>
      <c r="AR309">
        <v>4783.0623129999922</v>
      </c>
      <c r="AS309">
        <v>1880.4575790000019</v>
      </c>
      <c r="AT309">
        <v>2235.1773260000009</v>
      </c>
      <c r="AU309">
        <v>2617.0439879999999</v>
      </c>
      <c r="AV309">
        <v>2764.0143500000022</v>
      </c>
      <c r="AW309">
        <v>3150.5705470000021</v>
      </c>
      <c r="AX309">
        <v>11657.414268999981</v>
      </c>
      <c r="AY309">
        <v>2936.526231999997</v>
      </c>
      <c r="AZ309">
        <v>17056.776758000011</v>
      </c>
      <c r="BA309">
        <v>1921.4870060000001</v>
      </c>
      <c r="BB309">
        <v>2033.705476000004</v>
      </c>
      <c r="BC309"/>
    </row>
    <row r="310">
      <c r="A310" t="s">
        <v>465</v>
      </c>
      <c r="B310">
        <v>2020</v>
      </c>
      <c r="C310" t="s">
        <v>473</v>
      </c>
      <c r="D310">
        <v>17</v>
      </c>
      <c r="E310" t="s">
        <v>13</v>
      </c>
      <c r="F310" t="s">
        <v>51</v>
      </c>
      <c r="G310" t="s">
        <v>196</v>
      </c>
      <c r="H310">
        <v>39.086216179590828</v>
      </c>
      <c r="I310">
        <v>21.794304313029809</v>
      </c>
      <c r="J310">
        <v>10.00880423941326</v>
      </c>
      <c r="K310">
        <v>3.9085823615049859</v>
      </c>
      <c r="L310">
        <v>2.2810265847939561</v>
      </c>
      <c r="M310">
        <v>12.876175891218709</v>
      </c>
      <c r="N310">
        <v>3.9649202425059848</v>
      </c>
      <c r="O310">
        <v>3.3683428662933652</v>
      </c>
      <c r="P310">
        <v>3.860357455880866</v>
      </c>
      <c r="Q310">
        <v>1.123309267567506</v>
      </c>
      <c r="R310">
        <v>47.472452552116671</v>
      </c>
      <c r="S310">
        <v>37.755363900784047</v>
      </c>
      <c r="T310">
        <v>26.730495783393259</v>
      </c>
      <c r="U310">
        <v>23.07919391152895</v>
      </c>
      <c r="V310">
        <v>12.05505332217338</v>
      </c>
      <c r="W310" t="s">
        <v>157</v>
      </c>
      <c r="X310" t="s">
        <v>158</v>
      </c>
      <c r="Y310" t="s">
        <v>159</v>
      </c>
      <c r="Z310" t="s">
        <v>160</v>
      </c>
      <c r="AA310" t="s">
        <v>161</v>
      </c>
      <c r="AB310" t="s">
        <v>196</v>
      </c>
      <c r="AC310">
        <v>19.249771330122051</v>
      </c>
      <c r="AD310">
        <v>17.434565295654849</v>
      </c>
      <c r="AE310">
        <v>10.344624042695809</v>
      </c>
      <c r="AF310">
        <v>26.958113223929779</v>
      </c>
      <c r="AG310">
        <v>16.815124797960081</v>
      </c>
      <c r="AH310"/>
      <c r="AI310">
        <v>3287.476920000001</v>
      </c>
      <c r="AJ310">
        <v>1836.885597000002</v>
      </c>
      <c r="AK310">
        <v>841.62046299999986</v>
      </c>
      <c r="AL310">
        <v>329.3425190000001</v>
      </c>
      <c r="AM310">
        <v>192.04473999999999</v>
      </c>
      <c r="AN310">
        <v>619.98071399999958</v>
      </c>
      <c r="AO310">
        <v>192.617279</v>
      </c>
      <c r="AP310">
        <v>163.28275099999999</v>
      </c>
      <c r="AQ310">
        <v>185.94809900000001</v>
      </c>
      <c r="AR310">
        <v>54.338977</v>
      </c>
      <c r="AS310">
        <v>1699.487936</v>
      </c>
      <c r="AT310">
        <v>1355.7784030000009</v>
      </c>
      <c r="AU310">
        <v>954.76124799999843</v>
      </c>
      <c r="AV310">
        <v>829.310383</v>
      </c>
      <c r="AW310">
        <v>431.86444899999998</v>
      </c>
      <c r="AX310">
        <v>2778.971188999998</v>
      </c>
      <c r="AY310">
        <v>620.07858999999939</v>
      </c>
      <c r="AZ310">
        <v>1968.0464340000001</v>
      </c>
      <c r="BA310">
        <v>709.17752199999916</v>
      </c>
      <c r="BB310">
        <v>411.09650399999953</v>
      </c>
      <c r="BC310"/>
    </row>
    <row r="311">
      <c r="A311" t="s">
        <v>465</v>
      </c>
      <c r="B311">
        <v>2020</v>
      </c>
      <c r="C311" t="s">
        <v>473</v>
      </c>
      <c r="D311">
        <v>18</v>
      </c>
      <c r="E311" t="s">
        <v>60</v>
      </c>
      <c r="F311" t="s">
        <v>15</v>
      </c>
      <c r="G311" t="s">
        <v>479</v>
      </c>
      <c r="H311">
        <v>54.985933780666073</v>
      </c>
      <c r="I311">
        <v>71.578219075541867</v>
      </c>
      <c r="J311">
        <v>80.301365857836814</v>
      </c>
      <c r="K311">
        <v>81.557961440992941</v>
      </c>
      <c r="L311">
        <v>87.67671879664266</v>
      </c>
      <c r="M311">
        <v>79.630318379744935</v>
      </c>
      <c r="N311">
        <v>87.129224484187134</v>
      </c>
      <c r="O311">
        <v>79.215513307212092</v>
      </c>
      <c r="P311">
        <v>82.191686078656005</v>
      </c>
      <c r="Q311">
        <v>91.665257550224212</v>
      </c>
      <c r="R311">
        <v>46.67116673893684</v>
      </c>
      <c r="S311">
        <v>55.46614594575189</v>
      </c>
      <c r="T311">
        <v>66.638011853091697</v>
      </c>
      <c r="U311">
        <v>69.508043900957588</v>
      </c>
      <c r="V311">
        <v>79.028086852464185</v>
      </c>
      <c r="W311" t="s">
        <v>157</v>
      </c>
      <c r="X311" t="s">
        <v>158</v>
      </c>
      <c r="Y311" t="s">
        <v>159</v>
      </c>
      <c r="Z311" t="s">
        <v>160</v>
      </c>
      <c r="AA311" t="s">
        <v>161</v>
      </c>
      <c r="AB311" t="s">
        <v>196</v>
      </c>
      <c r="AC311">
        <v>71.740375632197797</v>
      </c>
      <c r="AD311">
        <v>73.913795346244299</v>
      </c>
      <c r="AE311">
        <v>79.272120585665334</v>
      </c>
      <c r="AF311">
        <v>70.007360428580924</v>
      </c>
      <c r="AG311">
        <v>71.23073791661507</v>
      </c>
      <c r="AH311"/>
      <c r="AI311">
        <v>4595.4604359999976</v>
      </c>
      <c r="AJ311">
        <v>5983.3400629999896</v>
      </c>
      <c r="AK311">
        <v>6684.3525200000013</v>
      </c>
      <c r="AL311">
        <v>6722.3681729999971</v>
      </c>
      <c r="AM311">
        <v>7261.6260489999886</v>
      </c>
      <c r="AN311">
        <v>3817.15042299999</v>
      </c>
      <c r="AO311">
        <v>4112.7843299999986</v>
      </c>
      <c r="AP311">
        <v>3791.7487400000009</v>
      </c>
      <c r="AQ311">
        <v>3904.779376999998</v>
      </c>
      <c r="AR311">
        <v>4338.5883339999946</v>
      </c>
      <c r="AS311">
        <v>1661.1446540000011</v>
      </c>
      <c r="AT311">
        <v>1978.069778</v>
      </c>
      <c r="AU311">
        <v>2349.928247000003</v>
      </c>
      <c r="AV311">
        <v>2490.103752</v>
      </c>
      <c r="AW311">
        <v>2802.849606000002</v>
      </c>
      <c r="AX311">
        <v>10242.41549899997</v>
      </c>
      <c r="AY311">
        <v>2603.1789949999988</v>
      </c>
      <c r="AZ311">
        <v>14832.275573999999</v>
      </c>
      <c r="BA311">
        <v>1836.8376659999999</v>
      </c>
      <c r="BB311">
        <v>1732.4395070000039</v>
      </c>
      <c r="BC311"/>
    </row>
    <row r="312">
      <c r="A312" t="s">
        <v>465</v>
      </c>
      <c r="B312">
        <v>2020</v>
      </c>
      <c r="C312" t="s">
        <v>473</v>
      </c>
      <c r="D312">
        <v>19</v>
      </c>
      <c r="E312" t="s">
        <v>60</v>
      </c>
      <c r="F312" t="s">
        <v>16</v>
      </c>
      <c r="G312" t="s">
        <v>480</v>
      </c>
      <c r="H312">
        <v>5.6785108933634314</v>
      </c>
      <c r="I312">
        <v>6.447265303687888</v>
      </c>
      <c r="J312">
        <v>9.5879656053688276</v>
      </c>
      <c r="K312">
        <v>14.44634778839943</v>
      </c>
      <c r="L312">
        <v>10.004537088508069</v>
      </c>
      <c r="M312">
        <v>7.4361432017398199</v>
      </c>
      <c r="N312">
        <v>8.7901836843603078</v>
      </c>
      <c r="O312">
        <v>17.373256724349002</v>
      </c>
      <c r="P312">
        <v>13.894293101127211</v>
      </c>
      <c r="Q312">
        <v>7.1866740140852254</v>
      </c>
      <c r="R312">
        <v>5.5803818297724774</v>
      </c>
      <c r="S312">
        <v>6.5170946824277518</v>
      </c>
      <c r="T312">
        <v>6.2873779147363598</v>
      </c>
      <c r="U312">
        <v>7.3428232716308486</v>
      </c>
      <c r="V312">
        <v>8.7952265672057859</v>
      </c>
      <c r="W312" t="s">
        <v>157</v>
      </c>
      <c r="X312" t="s">
        <v>158</v>
      </c>
      <c r="Y312" t="s">
        <v>159</v>
      </c>
      <c r="Z312" t="s">
        <v>160</v>
      </c>
      <c r="AA312" t="s">
        <v>161</v>
      </c>
      <c r="AB312" t="s">
        <v>196</v>
      </c>
      <c r="AC312">
        <v>8.7950325447714057</v>
      </c>
      <c r="AD312">
        <v>8.4799001745479519</v>
      </c>
      <c r="AE312">
        <v>10.209519405725169</v>
      </c>
      <c r="AF312">
        <v>2.963769623092269</v>
      </c>
      <c r="AG312">
        <v>11.8666763269747</v>
      </c>
      <c r="AH312"/>
      <c r="AI312">
        <v>474.58268600000008</v>
      </c>
      <c r="AJ312">
        <v>538.93742100000009</v>
      </c>
      <c r="AK312">
        <v>798.11023599999965</v>
      </c>
      <c r="AL312">
        <v>1190.731927</v>
      </c>
      <c r="AM312">
        <v>828.60317000000032</v>
      </c>
      <c r="AN312">
        <v>356.45816500000001</v>
      </c>
      <c r="AO312">
        <v>414.92541599999998</v>
      </c>
      <c r="AP312">
        <v>831.59246899999994</v>
      </c>
      <c r="AQ312">
        <v>660.09290900000008</v>
      </c>
      <c r="AR312">
        <v>340.15090199999997</v>
      </c>
      <c r="AS312">
        <v>198.619878</v>
      </c>
      <c r="AT312">
        <v>232.41686999999999</v>
      </c>
      <c r="AU312">
        <v>221.71860400000011</v>
      </c>
      <c r="AV312">
        <v>263.054328</v>
      </c>
      <c r="AW312">
        <v>311.93589899999989</v>
      </c>
      <c r="AX312">
        <v>1255.6719539999999</v>
      </c>
      <c r="AY312">
        <v>298.65464099999991</v>
      </c>
      <c r="AZ312">
        <v>1910.2605579999999</v>
      </c>
      <c r="BA312">
        <v>77.762733000000011</v>
      </c>
      <c r="BB312">
        <v>288.61555400000009</v>
      </c>
      <c r="BC312"/>
    </row>
    <row r="313">
      <c r="A313" t="s">
        <v>465</v>
      </c>
      <c r="B313">
        <v>2020</v>
      </c>
      <c r="C313" t="s">
        <v>473</v>
      </c>
      <c r="D313">
        <v>20</v>
      </c>
      <c r="E313" t="s">
        <v>60</v>
      </c>
      <c r="F313" t="s">
        <v>22</v>
      </c>
      <c r="G313" t="s">
        <v>481</v>
      </c>
      <c r="H313">
        <v>17.7536553612013</v>
      </c>
      <c r="I313">
        <v>12.097097295522911</v>
      </c>
      <c r="J313">
        <v>6.7387026684169324</v>
      </c>
      <c r="K313">
        <v>3.594493085302723</v>
      </c>
      <c r="L313">
        <v>2.0305000031694811</v>
      </c>
      <c r="M313">
        <v>11.196350734012061</v>
      </c>
      <c r="N313">
        <v>3.5851291256668838</v>
      </c>
      <c r="O313">
        <v>3.0964550848067889</v>
      </c>
      <c r="P313">
        <v>3.7034973066025509</v>
      </c>
      <c r="Q313">
        <v>1.1098498616760559</v>
      </c>
      <c r="R313">
        <v>20.212893113599741</v>
      </c>
      <c r="S313">
        <v>16.105910070787981</v>
      </c>
      <c r="T313">
        <v>13.229966041998949</v>
      </c>
      <c r="U313">
        <v>11.58680385569663</v>
      </c>
      <c r="V313">
        <v>7.3954175179928052</v>
      </c>
      <c r="W313" t="s">
        <v>157</v>
      </c>
      <c r="X313" t="s">
        <v>158</v>
      </c>
      <c r="Y313" t="s">
        <v>159</v>
      </c>
      <c r="Z313" t="s">
        <v>160</v>
      </c>
      <c r="AA313" t="s">
        <v>161</v>
      </c>
      <c r="AB313" t="s">
        <v>196</v>
      </c>
      <c r="AC313">
        <v>13.45680530685879</v>
      </c>
      <c r="AD313">
        <v>10.40074753413232</v>
      </c>
      <c r="AE313">
        <v>4.5787594318777538</v>
      </c>
      <c r="AF313">
        <v>6.8219337683800712</v>
      </c>
      <c r="AG313">
        <v>8.1045967626610373</v>
      </c>
      <c r="AH313"/>
      <c r="AI313">
        <v>1483.7653049999999</v>
      </c>
      <c r="AJ313">
        <v>1011.216090999999</v>
      </c>
      <c r="AK313">
        <v>560.93521800000008</v>
      </c>
      <c r="AL313">
        <v>296.27402999999998</v>
      </c>
      <c r="AM313">
        <v>168.171573</v>
      </c>
      <c r="AN313">
        <v>536.70707099999993</v>
      </c>
      <c r="AO313">
        <v>169.22981899999999</v>
      </c>
      <c r="AP313">
        <v>148.21566100000001</v>
      </c>
      <c r="AQ313">
        <v>175.946505</v>
      </c>
      <c r="AR313">
        <v>52.530062000000001</v>
      </c>
      <c r="AS313">
        <v>719.42789699999946</v>
      </c>
      <c r="AT313">
        <v>574.37944200000004</v>
      </c>
      <c r="AU313">
        <v>466.54259400000012</v>
      </c>
      <c r="AV313">
        <v>415.09359399999988</v>
      </c>
      <c r="AW313">
        <v>262.28957199999991</v>
      </c>
      <c r="AX313">
        <v>1921.235985</v>
      </c>
      <c r="AY313">
        <v>366.3051989999999</v>
      </c>
      <c r="AZ313">
        <v>856.7125639999997</v>
      </c>
      <c r="BA313">
        <v>178.99239199999991</v>
      </c>
      <c r="BB313">
        <v>197.11607699999999</v>
      </c>
      <c r="BC313"/>
    </row>
    <row r="314">
      <c r="A314" t="s">
        <v>465</v>
      </c>
      <c r="B314">
        <v>2020</v>
      </c>
      <c r="C314" t="s">
        <v>473</v>
      </c>
      <c r="D314">
        <v>21</v>
      </c>
      <c r="E314" t="s">
        <v>60</v>
      </c>
      <c r="F314" t="s">
        <v>17</v>
      </c>
      <c r="G314" t="s">
        <v>482</v>
      </c>
      <c r="H314">
        <v>21.58189996476958</v>
      </c>
      <c r="I314">
        <v>9.8774183252472856</v>
      </c>
      <c r="J314">
        <v>3.3719658683772651</v>
      </c>
      <c r="K314">
        <v>0.40119768530474698</v>
      </c>
      <c r="L314">
        <v>0.2882441116797162</v>
      </c>
      <c r="M314">
        <v>1.7371876845030569</v>
      </c>
      <c r="N314">
        <v>0.49546270578572948</v>
      </c>
      <c r="O314">
        <v>0.3147748836321792</v>
      </c>
      <c r="P314">
        <v>0.21052351361416499</v>
      </c>
      <c r="Q314">
        <v>0.038218574014508899</v>
      </c>
      <c r="R314">
        <v>27.535558317691169</v>
      </c>
      <c r="S314">
        <v>21.910849301032531</v>
      </c>
      <c r="T314">
        <v>13.8446441901732</v>
      </c>
      <c r="U314">
        <v>11.562328971714949</v>
      </c>
      <c r="V314">
        <v>4.7812690623372376</v>
      </c>
      <c r="W314" t="s">
        <v>157</v>
      </c>
      <c r="X314" t="s">
        <v>158</v>
      </c>
      <c r="Y314" t="s">
        <v>159</v>
      </c>
      <c r="Z314" t="s">
        <v>160</v>
      </c>
      <c r="AA314" t="s">
        <v>161</v>
      </c>
      <c r="AB314" t="s">
        <v>196</v>
      </c>
      <c r="AC314">
        <v>6.0077865161716719</v>
      </c>
      <c r="AD314">
        <v>7.2055569450753181</v>
      </c>
      <c r="AE314">
        <v>5.939600576731725</v>
      </c>
      <c r="AF314">
        <v>20.20693617994656</v>
      </c>
      <c r="AG314">
        <v>8.7979889937492342</v>
      </c>
      <c r="AH314"/>
      <c r="AI314">
        <v>1803.7116150000011</v>
      </c>
      <c r="AJ314">
        <v>825.66950599999905</v>
      </c>
      <c r="AK314">
        <v>280.68524500000001</v>
      </c>
      <c r="AL314">
        <v>33.068489000000007</v>
      </c>
      <c r="AM314">
        <v>23.873166999999999</v>
      </c>
      <c r="AN314">
        <v>83.273643000000007</v>
      </c>
      <c r="AO314">
        <v>23.387460000000011</v>
      </c>
      <c r="AP314">
        <v>15.06709</v>
      </c>
      <c r="AQ314">
        <v>10.001594000000001</v>
      </c>
      <c r="AR314">
        <v>1.8089150000000001</v>
      </c>
      <c r="AS314">
        <v>980.06003900000007</v>
      </c>
      <c r="AT314">
        <v>781.39896099999976</v>
      </c>
      <c r="AU314">
        <v>488.21865400000007</v>
      </c>
      <c r="AV314">
        <v>414.21678900000018</v>
      </c>
      <c r="AW314">
        <v>169.57487699999999</v>
      </c>
      <c r="AX314">
        <v>857.73520399999938</v>
      </c>
      <c r="AY314">
        <v>253.773391</v>
      </c>
      <c r="AZ314">
        <v>1111.333870000002</v>
      </c>
      <c r="BA314">
        <v>530.18512999999962</v>
      </c>
      <c r="BB314">
        <v>213.98042699999999</v>
      </c>
      <c r="BC314"/>
    </row>
    <row r="315">
      <c r="A315" t="s">
        <v>465</v>
      </c>
      <c r="B315">
        <v>2020</v>
      </c>
      <c r="C315" t="s">
        <v>473</v>
      </c>
      <c r="D315">
        <v>22</v>
      </c>
      <c r="E315" t="s">
        <v>54</v>
      </c>
      <c r="F315" t="s">
        <v>49</v>
      </c>
      <c r="G315" t="s">
        <v>196</v>
      </c>
      <c r="H315">
        <v>9.3605256322315</v>
      </c>
      <c r="I315">
        <v>8.2630250295557737</v>
      </c>
      <c r="J315">
        <v>10.666411073814089</v>
      </c>
      <c r="K315">
        <v>15.047603492340491</v>
      </c>
      <c r="L315">
        <v>10.242023403416271</v>
      </c>
      <c r="M315">
        <v>8.5407665209644303</v>
      </c>
      <c r="N315">
        <v>9.164134612793271</v>
      </c>
      <c r="O315">
        <v>17.98682881940849</v>
      </c>
      <c r="P315">
        <v>14.46027112356326</v>
      </c>
      <c r="Q315">
        <v>7.2701401989397034</v>
      </c>
      <c r="R315">
        <v>10.679840086336259</v>
      </c>
      <c r="S315">
        <v>10.514285178346841</v>
      </c>
      <c r="T315">
        <v>8.6216582931588555</v>
      </c>
      <c r="U315">
        <v>9.5546394488179853</v>
      </c>
      <c r="V315">
        <v>10.014683145894489</v>
      </c>
      <c r="W315" t="s">
        <v>157</v>
      </c>
      <c r="X315" t="s">
        <v>158</v>
      </c>
      <c r="Y315" t="s">
        <v>159</v>
      </c>
      <c r="Z315" t="s">
        <v>160</v>
      </c>
      <c r="AA315" t="s">
        <v>161</v>
      </c>
      <c r="AB315" t="s">
        <v>196</v>
      </c>
      <c r="AC315">
        <v>10.920702761504749</v>
      </c>
      <c r="AD315">
        <v>10.291928430868881</v>
      </c>
      <c r="AE315">
        <v>11.409624819915541</v>
      </c>
      <c r="AF315">
        <v>4.0615646502850229</v>
      </c>
      <c r="AG315">
        <v>14.28043993305136</v>
      </c>
      <c r="AH315"/>
      <c r="AI315">
        <v>474.58268600000008</v>
      </c>
      <c r="AJ315">
        <v>538.93742100000009</v>
      </c>
      <c r="AK315">
        <v>798.11023599999965</v>
      </c>
      <c r="AL315">
        <v>1190.731927</v>
      </c>
      <c r="AM315">
        <v>828.60317000000032</v>
      </c>
      <c r="AN315">
        <v>356.45816500000001</v>
      </c>
      <c r="AO315">
        <v>414.92541599999998</v>
      </c>
      <c r="AP315">
        <v>831.59246899999994</v>
      </c>
      <c r="AQ315">
        <v>660.09290900000008</v>
      </c>
      <c r="AR315">
        <v>340.15090199999997</v>
      </c>
      <c r="AS315">
        <v>198.619878</v>
      </c>
      <c r="AT315">
        <v>232.41686999999999</v>
      </c>
      <c r="AU315">
        <v>221.71860400000011</v>
      </c>
      <c r="AV315">
        <v>263.054328</v>
      </c>
      <c r="AW315">
        <v>311.93589899999989</v>
      </c>
      <c r="AX315">
        <v>1255.6719539999999</v>
      </c>
      <c r="AY315">
        <v>298.65464099999991</v>
      </c>
      <c r="AZ315">
        <v>1910.2605579999999</v>
      </c>
      <c r="BA315">
        <v>77.762733000000011</v>
      </c>
      <c r="BB315">
        <v>288.61555400000009</v>
      </c>
      <c r="BC315"/>
    </row>
    <row r="316">
      <c r="A316" t="s">
        <v>465</v>
      </c>
      <c r="B316">
        <v>2020</v>
      </c>
      <c r="C316" t="s">
        <v>473</v>
      </c>
      <c r="D316">
        <v>23</v>
      </c>
      <c r="E316" t="s">
        <v>54</v>
      </c>
      <c r="F316" t="s">
        <v>48</v>
      </c>
      <c r="G316" t="s">
        <v>196</v>
      </c>
      <c r="H316">
        <v>90.639474367768457</v>
      </c>
      <c r="I316">
        <v>91.736974970444152</v>
      </c>
      <c r="J316">
        <v>89.33358892618584</v>
      </c>
      <c r="K316">
        <v>84.952396507659373</v>
      </c>
      <c r="L316">
        <v>89.757976596583703</v>
      </c>
      <c r="M316">
        <v>91.459233479035433</v>
      </c>
      <c r="N316">
        <v>90.83586538720678</v>
      </c>
      <c r="O316">
        <v>82.013171180591627</v>
      </c>
      <c r="P316">
        <v>85.539728876436669</v>
      </c>
      <c r="Q316">
        <v>92.729859801060286</v>
      </c>
      <c r="R316">
        <v>89.32015991366373</v>
      </c>
      <c r="S316">
        <v>89.485714821653133</v>
      </c>
      <c r="T316">
        <v>91.378341706841255</v>
      </c>
      <c r="U316">
        <v>90.445360551181963</v>
      </c>
      <c r="V316">
        <v>89.985316854105506</v>
      </c>
      <c r="W316" t="s">
        <v>157</v>
      </c>
      <c r="X316" t="s">
        <v>158</v>
      </c>
      <c r="Y316" t="s">
        <v>159</v>
      </c>
      <c r="Z316" t="s">
        <v>160</v>
      </c>
      <c r="AA316" t="s">
        <v>161</v>
      </c>
      <c r="AB316" t="s">
        <v>196</v>
      </c>
      <c r="AC316">
        <v>89.07929723849513</v>
      </c>
      <c r="AD316">
        <v>89.708071569131207</v>
      </c>
      <c r="AE316">
        <v>88.590375180084379</v>
      </c>
      <c r="AF316">
        <v>95.938435349715007</v>
      </c>
      <c r="AG316">
        <v>85.719560066948631</v>
      </c>
      <c r="AH316"/>
      <c r="AI316">
        <v>4595.4604359999976</v>
      </c>
      <c r="AJ316">
        <v>5983.3400629999896</v>
      </c>
      <c r="AK316">
        <v>6684.3525200000013</v>
      </c>
      <c r="AL316">
        <v>6722.3681729999971</v>
      </c>
      <c r="AM316">
        <v>7261.6260489999886</v>
      </c>
      <c r="AN316">
        <v>3817.15042299999</v>
      </c>
      <c r="AO316">
        <v>4112.7843299999986</v>
      </c>
      <c r="AP316">
        <v>3791.7487400000009</v>
      </c>
      <c r="AQ316">
        <v>3904.779376999998</v>
      </c>
      <c r="AR316">
        <v>4338.5883339999946</v>
      </c>
      <c r="AS316">
        <v>1661.1446540000011</v>
      </c>
      <c r="AT316">
        <v>1978.069778</v>
      </c>
      <c r="AU316">
        <v>2349.928247000003</v>
      </c>
      <c r="AV316">
        <v>2490.103752</v>
      </c>
      <c r="AW316">
        <v>2802.849606000002</v>
      </c>
      <c r="AX316">
        <v>10242.41549899997</v>
      </c>
      <c r="AY316">
        <v>2603.1789949999988</v>
      </c>
      <c r="AZ316">
        <v>14832.275573999999</v>
      </c>
      <c r="BA316">
        <v>1836.8376659999999</v>
      </c>
      <c r="BB316">
        <v>1732.4395070000039</v>
      </c>
      <c r="BC316"/>
    </row>
    <row r="317">
      <c r="A317" t="s">
        <v>465</v>
      </c>
      <c r="B317">
        <v>2020</v>
      </c>
      <c r="C317" t="s">
        <v>473</v>
      </c>
      <c r="D317">
        <v>29</v>
      </c>
      <c r="E317" t="s">
        <v>57</v>
      </c>
      <c r="F317" t="s">
        <v>49</v>
      </c>
      <c r="G317" t="s">
        <v>483</v>
      </c>
      <c r="H317">
        <v>0.31350756315745959</v>
      </c>
      <c r="I317">
        <v>1.3144980527847221</v>
      </c>
      <c r="J317">
        <v>5.6104269448953916</v>
      </c>
      <c r="K317">
        <v>15.844644685634879</v>
      </c>
      <c r="L317">
        <v>18.048242517253311</v>
      </c>
      <c r="M317">
        <v>1.0116277290013029</v>
      </c>
      <c r="N317">
        <v>10.300534615438441</v>
      </c>
      <c r="O317">
        <v>17.10409144258135</v>
      </c>
      <c r="P317">
        <v>19.441828466441009</v>
      </c>
      <c r="Q317">
        <v>17.69262487627941</v>
      </c>
      <c r="R317">
        <v>0.083125734387049899</v>
      </c>
      <c r="S317">
        <v>0.48682432531320208</v>
      </c>
      <c r="T317">
        <v>0.94532802795857829</v>
      </c>
      <c r="U317">
        <v>1.973996848895426</v>
      </c>
      <c r="V317">
        <v>4.6837251251550667</v>
      </c>
      <c r="W317" t="s">
        <v>157</v>
      </c>
      <c r="X317" t="s">
        <v>158</v>
      </c>
      <c r="Y317" t="s">
        <v>159</v>
      </c>
      <c r="Z317" t="s">
        <v>160</v>
      </c>
      <c r="AA317" t="s">
        <v>161</v>
      </c>
      <c r="AB317" t="s">
        <v>196</v>
      </c>
      <c r="AC317">
        <v>0.91296869554672588</v>
      </c>
      <c r="AD317">
        <v>3.2095997366333169</v>
      </c>
      <c r="AE317">
        <v>16.81621611256443</v>
      </c>
      <c r="AF317">
        <v>0.44842201939630899</v>
      </c>
      <c r="AG317">
        <v>0.2673860727157949</v>
      </c>
      <c r="AH317"/>
      <c r="AI317">
        <v>26.368601999999999</v>
      </c>
      <c r="AJ317">
        <v>110.789613</v>
      </c>
      <c r="AK317">
        <v>471.76965500000023</v>
      </c>
      <c r="AL317">
        <v>1335.091527</v>
      </c>
      <c r="AM317">
        <v>1519.5219840000011</v>
      </c>
      <c r="AN317">
        <v>48.709312999999987</v>
      </c>
      <c r="AO317">
        <v>500.40374800000018</v>
      </c>
      <c r="AP317">
        <v>829.13266699999974</v>
      </c>
      <c r="AQ317">
        <v>936.486086</v>
      </c>
      <c r="AR317">
        <v>855.86326399999962</v>
      </c>
      <c r="AS317">
        <v>2.9758559999999998</v>
      </c>
      <c r="AT317">
        <v>17.481646000000001</v>
      </c>
      <c r="AU317">
        <v>33.765276</v>
      </c>
      <c r="AV317">
        <v>70.932116999999991</v>
      </c>
      <c r="AW317">
        <v>167.79140799999999</v>
      </c>
      <c r="AX317">
        <v>131.79968</v>
      </c>
      <c r="AY317">
        <v>114.152779</v>
      </c>
      <c r="AZ317">
        <v>3199.255382999997</v>
      </c>
      <c r="BA317">
        <v>11.796479</v>
      </c>
      <c r="BB317">
        <v>6.5370600000000003</v>
      </c>
      <c r="BC317"/>
    </row>
    <row r="318">
      <c r="A318" t="s">
        <v>465</v>
      </c>
      <c r="B318">
        <v>2020</v>
      </c>
      <c r="C318" t="s">
        <v>473</v>
      </c>
      <c r="D318">
        <v>30</v>
      </c>
      <c r="E318" t="s">
        <v>57</v>
      </c>
      <c r="F318" t="s">
        <v>48</v>
      </c>
      <c r="G318" t="s">
        <v>196</v>
      </c>
      <c r="H318">
        <v>99.68649243684257</v>
      </c>
      <c r="I318">
        <v>98.685501947215229</v>
      </c>
      <c r="J318">
        <v>94.389573055104577</v>
      </c>
      <c r="K318">
        <v>84.15535531436511</v>
      </c>
      <c r="L318">
        <v>81.9517574827467</v>
      </c>
      <c r="M318">
        <v>98.98837227099871</v>
      </c>
      <c r="N318">
        <v>89.699465384561549</v>
      </c>
      <c r="O318">
        <v>82.895908557418707</v>
      </c>
      <c r="P318">
        <v>80.558171533558962</v>
      </c>
      <c r="Q318">
        <v>82.307375123720774</v>
      </c>
      <c r="R318">
        <v>99.916874265612961</v>
      </c>
      <c r="S318">
        <v>99.513175674686778</v>
      </c>
      <c r="T318">
        <v>99.054671972041433</v>
      </c>
      <c r="U318">
        <v>98.026003151104518</v>
      </c>
      <c r="V318">
        <v>95.316274874844893</v>
      </c>
      <c r="W318" t="s">
        <v>157</v>
      </c>
      <c r="X318" t="s">
        <v>158</v>
      </c>
      <c r="Y318" t="s">
        <v>159</v>
      </c>
      <c r="Z318" t="s">
        <v>160</v>
      </c>
      <c r="AA318" t="s">
        <v>161</v>
      </c>
      <c r="AB318" t="s">
        <v>196</v>
      </c>
      <c r="AC318">
        <v>99.087031304453291</v>
      </c>
      <c r="AD318">
        <v>96.79040026336672</v>
      </c>
      <c r="AE318">
        <v>83.183783887435467</v>
      </c>
      <c r="AF318">
        <v>99.551577980603668</v>
      </c>
      <c r="AG318">
        <v>99.732613927284191</v>
      </c>
      <c r="AH318"/>
      <c r="AI318">
        <v>8384.4658079999717</v>
      </c>
      <c r="AJ318">
        <v>8317.4931649999908</v>
      </c>
      <c r="AK318">
        <v>7937.0316650000123</v>
      </c>
      <c r="AL318">
        <v>7091.0458429999981</v>
      </c>
      <c r="AM318">
        <v>6899.7021179999929</v>
      </c>
      <c r="AN318">
        <v>4766.2351179999969</v>
      </c>
      <c r="AO318">
        <v>4357.632913999998</v>
      </c>
      <c r="AP318">
        <v>4018.4365230000012</v>
      </c>
      <c r="AQ318">
        <v>3880.376111999999</v>
      </c>
      <c r="AR318">
        <v>3981.5380260000011</v>
      </c>
      <c r="AS318">
        <v>3576.9696589999921</v>
      </c>
      <c r="AT318">
        <v>3573.4740829999928</v>
      </c>
      <c r="AU318">
        <v>3538.039959999996</v>
      </c>
      <c r="AV318">
        <v>3522.3926159999992</v>
      </c>
      <c r="AW318">
        <v>3414.6435880000008</v>
      </c>
      <c r="AX318">
        <v>14304.585778000021</v>
      </c>
      <c r="AY318">
        <v>3442.4520430000039</v>
      </c>
      <c r="AZ318">
        <v>15825.56780899998</v>
      </c>
      <c r="BA318">
        <v>2618.8680490000038</v>
      </c>
      <c r="BB318">
        <v>2438.2649200000019</v>
      </c>
      <c r="BC318"/>
    </row>
    <row r="319">
      <c r="A319" t="s">
        <v>465</v>
      </c>
      <c r="B319">
        <v>2020</v>
      </c>
      <c r="C319" t="s">
        <v>473</v>
      </c>
      <c r="D319">
        <v>31</v>
      </c>
      <c r="E319" t="s">
        <v>104</v>
      </c>
      <c r="F319" t="s">
        <v>49</v>
      </c>
      <c r="G319" t="s">
        <v>484</v>
      </c>
      <c r="H319">
        <v>0.0353812220635552</v>
      </c>
      <c r="I319">
        <v>0.073715846556756406</v>
      </c>
      <c r="J319">
        <v>0.37364037755621438</v>
      </c>
      <c r="K319">
        <v>1.6064732991648349</v>
      </c>
      <c r="L319">
        <v>4.9660573104435963</v>
      </c>
      <c r="M319">
        <v>0.042986373563819902</v>
      </c>
      <c r="N319">
        <v>0.25883649866947012</v>
      </c>
      <c r="O319">
        <v>1.167829272386312</v>
      </c>
      <c r="P319">
        <v>1.1391278335257871</v>
      </c>
      <c r="Q319">
        <v>8.0380472011657425</v>
      </c>
      <c r="R319">
        <v>0.083125734387049899</v>
      </c>
      <c r="S319">
        <v>0</v>
      </c>
      <c r="T319">
        <v>0</v>
      </c>
      <c r="U319">
        <v>0.1505887277680672</v>
      </c>
      <c r="V319">
        <v>1.974337708261936</v>
      </c>
      <c r="W319" t="s">
        <v>157</v>
      </c>
      <c r="X319" t="s">
        <v>158</v>
      </c>
      <c r="Y319" t="s">
        <v>159</v>
      </c>
      <c r="Z319" t="s">
        <v>160</v>
      </c>
      <c r="AA319" t="s">
        <v>161</v>
      </c>
      <c r="AB319" t="s">
        <v>196</v>
      </c>
      <c r="AC319">
        <v>0.15939822379325641</v>
      </c>
      <c r="AD319">
        <v>0.80410524731611521</v>
      </c>
      <c r="AE319">
        <v>2.8176619808241532</v>
      </c>
      <c r="AF319">
        <v>0.24363638661569351</v>
      </c>
      <c r="AG319">
        <v>0</v>
      </c>
      <c r="AH319"/>
      <c r="AI319">
        <v>2.9758559999999998</v>
      </c>
      <c r="AJ319">
        <v>6.2129799999999999</v>
      </c>
      <c r="AK319">
        <v>31.418676999999999</v>
      </c>
      <c r="AL319">
        <v>135.36364699999999</v>
      </c>
      <c r="AM319">
        <v>418.10349399999978</v>
      </c>
      <c r="AN319">
        <v>2.0697700000000001</v>
      </c>
      <c r="AO319">
        <v>12.574372</v>
      </c>
      <c r="AP319">
        <v>56.611331999999997</v>
      </c>
      <c r="AQ319">
        <v>54.870217999999987</v>
      </c>
      <c r="AR319">
        <v>388.8325989999999</v>
      </c>
      <c r="AS319">
        <v>2.9758559999999998</v>
      </c>
      <c r="AT319">
        <v>0</v>
      </c>
      <c r="AU319">
        <v>0</v>
      </c>
      <c r="AV319">
        <v>5.4111419999999999</v>
      </c>
      <c r="AW319">
        <v>70.729365000000016</v>
      </c>
      <c r="AX319">
        <v>23.011341999999999</v>
      </c>
      <c r="AY319">
        <v>28.598846000000002</v>
      </c>
      <c r="AZ319">
        <v>536.05520999999987</v>
      </c>
      <c r="BA319">
        <v>6.4092559999999992</v>
      </c>
      <c r="BB319">
        <v>0</v>
      </c>
      <c r="BC319"/>
    </row>
    <row r="320">
      <c r="A320" t="s">
        <v>465</v>
      </c>
      <c r="B320">
        <v>2020</v>
      </c>
      <c r="C320" t="s">
        <v>473</v>
      </c>
      <c r="D320">
        <v>32</v>
      </c>
      <c r="E320" t="s">
        <v>104</v>
      </c>
      <c r="F320" t="s">
        <v>48</v>
      </c>
      <c r="G320" t="s">
        <v>196</v>
      </c>
      <c r="H320">
        <v>99.964618777936451</v>
      </c>
      <c r="I320">
        <v>99.926284153443248</v>
      </c>
      <c r="J320">
        <v>99.6263596224438</v>
      </c>
      <c r="K320">
        <v>98.393526700835281</v>
      </c>
      <c r="L320">
        <v>95.033942689556341</v>
      </c>
      <c r="M320">
        <v>99.957013626436179</v>
      </c>
      <c r="N320">
        <v>99.741163501330547</v>
      </c>
      <c r="O320">
        <v>98.832170727613672</v>
      </c>
      <c r="P320">
        <v>98.860872166474195</v>
      </c>
      <c r="Q320">
        <v>91.961952798834346</v>
      </c>
      <c r="R320">
        <v>99.916874265612961</v>
      </c>
      <c r="S320">
        <v>100</v>
      </c>
      <c r="T320">
        <v>100</v>
      </c>
      <c r="U320">
        <v>99.849411272231933</v>
      </c>
      <c r="V320">
        <v>98.02566229173803</v>
      </c>
      <c r="W320" t="s">
        <v>157</v>
      </c>
      <c r="X320" t="s">
        <v>158</v>
      </c>
      <c r="Y320" t="s">
        <v>159</v>
      </c>
      <c r="Z320" t="s">
        <v>160</v>
      </c>
      <c r="AA320" t="s">
        <v>161</v>
      </c>
      <c r="AB320" t="s">
        <v>196</v>
      </c>
      <c r="AC320">
        <v>99.840601776206768</v>
      </c>
      <c r="AD320">
        <v>99.195894752683884</v>
      </c>
      <c r="AE320">
        <v>97.182338019175987</v>
      </c>
      <c r="AF320">
        <v>99.756363613384309</v>
      </c>
      <c r="AG320">
        <v>100</v>
      </c>
      <c r="AH320"/>
      <c r="AI320">
        <v>8407.8585539999694</v>
      </c>
      <c r="AJ320">
        <v>8422.069797999995</v>
      </c>
      <c r="AK320">
        <v>8377.3826430000154</v>
      </c>
      <c r="AL320">
        <v>8290.7737230000075</v>
      </c>
      <c r="AM320">
        <v>8001.1206079999874</v>
      </c>
      <c r="AN320">
        <v>4812.8746609999962</v>
      </c>
      <c r="AO320">
        <v>4845.4622899999986</v>
      </c>
      <c r="AP320">
        <v>4790.9578579999979</v>
      </c>
      <c r="AQ320">
        <v>4761.9919799999998</v>
      </c>
      <c r="AR320">
        <v>4448.5686909999959</v>
      </c>
      <c r="AS320">
        <v>3576.9696589999921</v>
      </c>
      <c r="AT320">
        <v>3590.9557289999939</v>
      </c>
      <c r="AU320">
        <v>3571.8052359999951</v>
      </c>
      <c r="AV320">
        <v>3587.9135910000009</v>
      </c>
      <c r="AW320">
        <v>3511.7056310000012</v>
      </c>
      <c r="AX320">
        <v>14413.374116000021</v>
      </c>
      <c r="AY320">
        <v>3528.0059760000031</v>
      </c>
      <c r="AZ320">
        <v>18488.767982000019</v>
      </c>
      <c r="BA320">
        <v>2624.2552720000049</v>
      </c>
      <c r="BB320">
        <v>2444.801980000002</v>
      </c>
      <c r="BC320"/>
    </row>
    <row r="321">
      <c r="A321" t="s">
        <v>465</v>
      </c>
      <c r="B321">
        <v>2020</v>
      </c>
      <c r="C321" t="s">
        <v>473</v>
      </c>
      <c r="D321">
        <v>33</v>
      </c>
      <c r="E321" t="s">
        <v>105</v>
      </c>
      <c r="F321" t="s">
        <v>49</v>
      </c>
      <c r="G321" t="s">
        <v>196</v>
      </c>
      <c r="H321">
        <v>0</v>
      </c>
      <c r="I321">
        <v>0</v>
      </c>
      <c r="J321">
        <v>0.15699768014021739</v>
      </c>
      <c r="K321">
        <v>0.51829793513086297</v>
      </c>
      <c r="L321">
        <v>3.967400391689921</v>
      </c>
      <c r="M321">
        <v>0.026333263408746501</v>
      </c>
      <c r="N321">
        <v>0.22901992665118351</v>
      </c>
      <c r="O321">
        <v>0.58092654062767513</v>
      </c>
      <c r="P321">
        <v>0.32202872663537208</v>
      </c>
      <c r="Q321">
        <v>6.8147136496918694</v>
      </c>
      <c r="R321">
        <v>0</v>
      </c>
      <c r="S321">
        <v>0</v>
      </c>
      <c r="T321">
        <v>0</v>
      </c>
      <c r="U321">
        <v>0</v>
      </c>
      <c r="V321">
        <v>0.144513522388558</v>
      </c>
      <c r="W321" t="s">
        <v>157</v>
      </c>
      <c r="X321" t="s">
        <v>158</v>
      </c>
      <c r="Y321" t="s">
        <v>159</v>
      </c>
      <c r="Z321" t="s">
        <v>160</v>
      </c>
      <c r="AA321" t="s">
        <v>161</v>
      </c>
      <c r="AB321" t="s">
        <v>196</v>
      </c>
      <c r="AC321">
        <v>0</v>
      </c>
      <c r="AD321">
        <v>0.099090317209270098</v>
      </c>
      <c r="AE321">
        <v>2.0361513696636728</v>
      </c>
      <c r="AF321">
        <v>0</v>
      </c>
      <c r="AG321">
        <v>0</v>
      </c>
      <c r="AH321"/>
      <c r="AI321">
        <v>0</v>
      </c>
      <c r="AJ321">
        <v>0</v>
      </c>
      <c r="AK321">
        <v>13.201623</v>
      </c>
      <c r="AL321">
        <v>43.672496000000002</v>
      </c>
      <c r="AM321">
        <v>334.02433000000002</v>
      </c>
      <c r="AN321">
        <v>1.2679320000000001</v>
      </c>
      <c r="AO321">
        <v>11.125871999999999</v>
      </c>
      <c r="AP321">
        <v>28.160816000000001</v>
      </c>
      <c r="AQ321">
        <v>15.51168</v>
      </c>
      <c r="AR321">
        <v>329.65504600000003</v>
      </c>
      <c r="AS321">
        <v>0</v>
      </c>
      <c r="AT321">
        <v>0</v>
      </c>
      <c r="AU321">
        <v>0</v>
      </c>
      <c r="AV321">
        <v>0</v>
      </c>
      <c r="AW321">
        <v>5.1771030000000007</v>
      </c>
      <c r="AX321">
        <v>0</v>
      </c>
      <c r="AY321">
        <v>3.524251</v>
      </c>
      <c r="AZ321">
        <v>387.37419799999992</v>
      </c>
      <c r="BA321">
        <v>0</v>
      </c>
      <c r="BB321">
        <v>0</v>
      </c>
      <c r="BC321"/>
    </row>
    <row r="322">
      <c r="A322" t="s">
        <v>465</v>
      </c>
      <c r="B322">
        <v>2020</v>
      </c>
      <c r="C322" t="s">
        <v>473</v>
      </c>
      <c r="D322">
        <v>34</v>
      </c>
      <c r="E322" t="s">
        <v>105</v>
      </c>
      <c r="F322" t="s">
        <v>48</v>
      </c>
      <c r="G322" t="s">
        <v>196</v>
      </c>
      <c r="H322">
        <v>100</v>
      </c>
      <c r="I322">
        <v>100</v>
      </c>
      <c r="J322">
        <v>99.843002319859778</v>
      </c>
      <c r="K322">
        <v>99.481702064869154</v>
      </c>
      <c r="L322">
        <v>96.032599608310051</v>
      </c>
      <c r="M322">
        <v>99.973666736591284</v>
      </c>
      <c r="N322">
        <v>99.770980073348824</v>
      </c>
      <c r="O322">
        <v>99.419073459372299</v>
      </c>
      <c r="P322">
        <v>99.677971273364619</v>
      </c>
      <c r="Q322">
        <v>93.185286350308203</v>
      </c>
      <c r="R322">
        <v>100</v>
      </c>
      <c r="S322">
        <v>100</v>
      </c>
      <c r="T322">
        <v>100</v>
      </c>
      <c r="U322">
        <v>100</v>
      </c>
      <c r="V322">
        <v>99.855486477611436</v>
      </c>
      <c r="W322" t="s">
        <v>157</v>
      </c>
      <c r="X322" t="s">
        <v>158</v>
      </c>
      <c r="Y322" t="s">
        <v>159</v>
      </c>
      <c r="Z322" t="s">
        <v>160</v>
      </c>
      <c r="AA322" t="s">
        <v>161</v>
      </c>
      <c r="AB322" t="s">
        <v>196</v>
      </c>
      <c r="AC322">
        <v>100</v>
      </c>
      <c r="AD322">
        <v>99.900909682790711</v>
      </c>
      <c r="AE322">
        <v>97.963848630336344</v>
      </c>
      <c r="AF322">
        <v>100</v>
      </c>
      <c r="AG322">
        <v>100</v>
      </c>
      <c r="AH322"/>
      <c r="AI322">
        <v>8410.8344099999686</v>
      </c>
      <c r="AJ322">
        <v>8428.2827779999952</v>
      </c>
      <c r="AK322">
        <v>8395.5996970000142</v>
      </c>
      <c r="AL322">
        <v>8382.4648739999993</v>
      </c>
      <c r="AM322">
        <v>8085.1997719999908</v>
      </c>
      <c r="AN322">
        <v>4813.6764989999974</v>
      </c>
      <c r="AO322">
        <v>4846.910789999999</v>
      </c>
      <c r="AP322">
        <v>4819.4083739999969</v>
      </c>
      <c r="AQ322">
        <v>4801.3505180000002</v>
      </c>
      <c r="AR322">
        <v>4507.7462439999954</v>
      </c>
      <c r="AS322">
        <v>3579.9455149999922</v>
      </c>
      <c r="AT322">
        <v>3590.9557289999939</v>
      </c>
      <c r="AU322">
        <v>3571.8052359999951</v>
      </c>
      <c r="AV322">
        <v>3593.3247330000008</v>
      </c>
      <c r="AW322">
        <v>3577.2578930000018</v>
      </c>
      <c r="AX322">
        <v>14436.385458000021</v>
      </c>
      <c r="AY322">
        <v>3553.0805710000018</v>
      </c>
      <c r="AZ322">
        <v>18637.448993999991</v>
      </c>
      <c r="BA322">
        <v>2630.6645280000048</v>
      </c>
      <c r="BB322">
        <v>2444.801980000002</v>
      </c>
      <c r="BC322"/>
    </row>
    <row r="323">
      <c r="A323" t="s">
        <v>465</v>
      </c>
      <c r="B323">
        <v>2020</v>
      </c>
      <c r="C323" t="s">
        <v>473</v>
      </c>
      <c r="D323">
        <v>35</v>
      </c>
      <c r="E323" t="s">
        <v>55</v>
      </c>
      <c r="F323" t="s">
        <v>49</v>
      </c>
      <c r="G323" t="s">
        <v>196</v>
      </c>
      <c r="H323">
        <v>5.8749769037481512</v>
      </c>
      <c r="I323">
        <v>6.7737923493767314</v>
      </c>
      <c r="J323">
        <v>15.11364330819983</v>
      </c>
      <c r="K323">
        <v>23.858387309914001</v>
      </c>
      <c r="L323">
        <v>41.565278695559293</v>
      </c>
      <c r="M323">
        <v>8.265703949512524</v>
      </c>
      <c r="N323">
        <v>20.135462452382789</v>
      </c>
      <c r="O323">
        <v>25.89263675883706</v>
      </c>
      <c r="P323">
        <v>27.517296291979171</v>
      </c>
      <c r="Q323">
        <v>52.079426100289517</v>
      </c>
      <c r="R323">
        <v>5.4195601912673359</v>
      </c>
      <c r="S323">
        <v>6.0697756098680173</v>
      </c>
      <c r="T323">
        <v>3.703561427894166</v>
      </c>
      <c r="U323">
        <v>8.9294859730674911</v>
      </c>
      <c r="V323">
        <v>14.08282918080336</v>
      </c>
      <c r="W323" t="s">
        <v>157</v>
      </c>
      <c r="X323" t="s">
        <v>158</v>
      </c>
      <c r="Y323" t="s">
        <v>159</v>
      </c>
      <c r="Z323" t="s">
        <v>160</v>
      </c>
      <c r="AA323" t="s">
        <v>161</v>
      </c>
      <c r="AB323" t="s">
        <v>196</v>
      </c>
      <c r="AC323">
        <v>8.4546912421462341</v>
      </c>
      <c r="AD323">
        <v>8.7523865478243437</v>
      </c>
      <c r="AE323">
        <v>31.210334656339029</v>
      </c>
      <c r="AF323">
        <v>6.8039784280696294</v>
      </c>
      <c r="AG323">
        <v>8.0660598123370182</v>
      </c>
      <c r="AH323"/>
      <c r="AI323">
        <v>494.1345790000002</v>
      </c>
      <c r="AJ323">
        <v>570.91437400000029</v>
      </c>
      <c r="AK323">
        <v>1270.876238000001</v>
      </c>
      <c r="AL323">
        <v>2010.3404890000011</v>
      </c>
      <c r="AM323">
        <v>3499.473961999995</v>
      </c>
      <c r="AN323">
        <v>397.98905200000002</v>
      </c>
      <c r="AO323">
        <v>978.18814799999984</v>
      </c>
      <c r="AP323">
        <v>1255.1634819999999</v>
      </c>
      <c r="AQ323">
        <v>1325.4702430000009</v>
      </c>
      <c r="AR323">
        <v>2519.2908299999981</v>
      </c>
      <c r="AS323">
        <v>194.01730199999989</v>
      </c>
      <c r="AT323">
        <v>217.96295499999991</v>
      </c>
      <c r="AU323">
        <v>132.28400099999999</v>
      </c>
      <c r="AV323">
        <v>320.86542800000001</v>
      </c>
      <c r="AW323">
        <v>504.5082010000001</v>
      </c>
      <c r="AX323">
        <v>1220.551817</v>
      </c>
      <c r="AY323">
        <v>311.28780200000023</v>
      </c>
      <c r="AZ323">
        <v>5937.710986</v>
      </c>
      <c r="BA323">
        <v>178.98984700000011</v>
      </c>
      <c r="BB323">
        <v>197.1991899999999</v>
      </c>
      <c r="BC323"/>
    </row>
    <row r="324">
      <c r="A324" t="s">
        <v>465</v>
      </c>
      <c r="B324">
        <v>2020</v>
      </c>
      <c r="C324" t="s">
        <v>473</v>
      </c>
      <c r="D324">
        <v>36</v>
      </c>
      <c r="E324" t="s">
        <v>55</v>
      </c>
      <c r="F324" t="s">
        <v>48</v>
      </c>
      <c r="G324" t="s">
        <v>196</v>
      </c>
      <c r="H324">
        <v>94.125023096251866</v>
      </c>
      <c r="I324">
        <v>93.226207650623266</v>
      </c>
      <c r="J324">
        <v>84.886356691800074</v>
      </c>
      <c r="K324">
        <v>76.141612690086035</v>
      </c>
      <c r="L324">
        <v>58.434721304440707</v>
      </c>
      <c r="M324">
        <v>91.734296050487416</v>
      </c>
      <c r="N324">
        <v>79.864537547617203</v>
      </c>
      <c r="O324">
        <v>74.107363241163</v>
      </c>
      <c r="P324">
        <v>72.482703708020765</v>
      </c>
      <c r="Q324">
        <v>47.920573899710618</v>
      </c>
      <c r="R324">
        <v>94.58043980873272</v>
      </c>
      <c r="S324">
        <v>93.930224390131954</v>
      </c>
      <c r="T324">
        <v>96.296438572105842</v>
      </c>
      <c r="U324">
        <v>91.070514026932514</v>
      </c>
      <c r="V324">
        <v>85.917170819196528</v>
      </c>
      <c r="W324" t="s">
        <v>157</v>
      </c>
      <c r="X324" t="s">
        <v>158</v>
      </c>
      <c r="Y324" t="s">
        <v>159</v>
      </c>
      <c r="Z324" t="s">
        <v>160</v>
      </c>
      <c r="AA324" t="s">
        <v>161</v>
      </c>
      <c r="AB324" t="s">
        <v>196</v>
      </c>
      <c r="AC324">
        <v>91.545308757853562</v>
      </c>
      <c r="AD324">
        <v>91.247613452175699</v>
      </c>
      <c r="AE324">
        <v>68.789665343660971</v>
      </c>
      <c r="AF324">
        <v>93.19602157193026</v>
      </c>
      <c r="AG324">
        <v>91.933940187663026</v>
      </c>
      <c r="AH324"/>
      <c r="AI324">
        <v>7916.6998309999699</v>
      </c>
      <c r="AJ324">
        <v>7857.3684039999944</v>
      </c>
      <c r="AK324">
        <v>7137.9250820000061</v>
      </c>
      <c r="AL324">
        <v>6415.7968810000002</v>
      </c>
      <c r="AM324">
        <v>4919.7501399999974</v>
      </c>
      <c r="AN324">
        <v>4416.9553789999936</v>
      </c>
      <c r="AO324">
        <v>3879.848513999998</v>
      </c>
      <c r="AP324">
        <v>3592.4057080000021</v>
      </c>
      <c r="AQ324">
        <v>3491.3919549999969</v>
      </c>
      <c r="AR324">
        <v>2318.1104600000008</v>
      </c>
      <c r="AS324">
        <v>3385.9282129999938</v>
      </c>
      <c r="AT324">
        <v>3372.992773999993</v>
      </c>
      <c r="AU324">
        <v>3439.5212349999961</v>
      </c>
      <c r="AV324">
        <v>3272.4593050000012</v>
      </c>
      <c r="AW324">
        <v>3077.926794999998</v>
      </c>
      <c r="AX324">
        <v>13215.83364099999</v>
      </c>
      <c r="AY324">
        <v>3245.317020000004</v>
      </c>
      <c r="AZ324">
        <v>13087.112205999991</v>
      </c>
      <c r="BA324">
        <v>2451.6746810000018</v>
      </c>
      <c r="BB324">
        <v>2247.602790000004</v>
      </c>
      <c r="BC324"/>
    </row>
    <row r="325">
      <c r="A325" t="s">
        <v>465</v>
      </c>
      <c r="B325">
        <v>2020</v>
      </c>
      <c r="C325" t="s">
        <v>473</v>
      </c>
      <c r="D325">
        <v>37</v>
      </c>
      <c r="E325" t="s">
        <v>126</v>
      </c>
      <c r="F325" t="s">
        <v>49</v>
      </c>
      <c r="G325" t="s">
        <v>485</v>
      </c>
      <c r="H325">
        <v>8.3961913030589663</v>
      </c>
      <c r="I325">
        <v>7.7724682784519352</v>
      </c>
      <c r="J325">
        <v>15.81614691940222</v>
      </c>
      <c r="K325">
        <v>24.02134217047362</v>
      </c>
      <c r="L325">
        <v>41.790941375127368</v>
      </c>
      <c r="M325">
        <v>9.2402254977596598</v>
      </c>
      <c r="N325">
        <v>19.934547414727039</v>
      </c>
      <c r="O325">
        <v>26.095553974298731</v>
      </c>
      <c r="P325">
        <v>27.839232372684101</v>
      </c>
      <c r="Q325">
        <v>51.833768028938543</v>
      </c>
      <c r="R325">
        <v>8.8381573110721998</v>
      </c>
      <c r="S325">
        <v>8.1564796170449227</v>
      </c>
      <c r="T325">
        <v>4.6773200817899259</v>
      </c>
      <c r="U325">
        <v>9.0672801680642436</v>
      </c>
      <c r="V325">
        <v>15.630719949087361</v>
      </c>
      <c r="W325" t="s">
        <v>157</v>
      </c>
      <c r="X325" t="s">
        <v>158</v>
      </c>
      <c r="Y325" t="s">
        <v>159</v>
      </c>
      <c r="Z325" t="s">
        <v>160</v>
      </c>
      <c r="AA325" t="s">
        <v>161</v>
      </c>
      <c r="AB325" t="s">
        <v>196</v>
      </c>
      <c r="AC325">
        <v>9.0808177317250784</v>
      </c>
      <c r="AD325">
        <v>10.498596765131859</v>
      </c>
      <c r="AE325">
        <v>33.96990113787124</v>
      </c>
      <c r="AF325">
        <v>9.1709504383710634</v>
      </c>
      <c r="AG325">
        <v>9.1075468983002104</v>
      </c>
      <c r="AH325"/>
      <c r="AI325">
        <v>430.16689600000029</v>
      </c>
      <c r="AJ325">
        <v>512.31425499999989</v>
      </c>
      <c r="AK325">
        <v>1196.8364420000009</v>
      </c>
      <c r="AL325">
        <v>1944.958796000001</v>
      </c>
      <c r="AM325">
        <v>3438.2157039999952</v>
      </c>
      <c r="AN325">
        <v>387.62410699999998</v>
      </c>
      <c r="AO325">
        <v>930.03023900000005</v>
      </c>
      <c r="AP325">
        <v>1222.390496</v>
      </c>
      <c r="AQ325">
        <v>1289.210937000001</v>
      </c>
      <c r="AR325">
        <v>2479.241423999998</v>
      </c>
      <c r="AS325">
        <v>166.19779899999989</v>
      </c>
      <c r="AT325">
        <v>182.31178299999991</v>
      </c>
      <c r="AU325">
        <v>122.407524</v>
      </c>
      <c r="AV325">
        <v>250.620925</v>
      </c>
      <c r="AW325">
        <v>492.45685900000001</v>
      </c>
      <c r="AX325">
        <v>1058.588542</v>
      </c>
      <c r="AY325">
        <v>308.29404800000009</v>
      </c>
      <c r="AZ325">
        <v>5794.170202000003</v>
      </c>
      <c r="BA325">
        <v>176.21862100000001</v>
      </c>
      <c r="BB325">
        <v>185.2206799999999</v>
      </c>
      <c r="BC325"/>
    </row>
    <row r="326">
      <c r="A326" t="s">
        <v>465</v>
      </c>
      <c r="B326">
        <v>2020</v>
      </c>
      <c r="C326" t="s">
        <v>473</v>
      </c>
      <c r="D326">
        <v>38</v>
      </c>
      <c r="E326" t="s">
        <v>126</v>
      </c>
      <c r="F326" t="s">
        <v>48</v>
      </c>
      <c r="G326" t="s">
        <v>196</v>
      </c>
      <c r="H326">
        <v>91.603808696940931</v>
      </c>
      <c r="I326">
        <v>92.227531721548004</v>
      </c>
      <c r="J326">
        <v>84.1838530805977</v>
      </c>
      <c r="K326">
        <v>75.978657829526355</v>
      </c>
      <c r="L326">
        <v>58.209058624872611</v>
      </c>
      <c r="M326">
        <v>90.759774502240177</v>
      </c>
      <c r="N326">
        <v>80.065452585273036</v>
      </c>
      <c r="O326">
        <v>73.904446025701347</v>
      </c>
      <c r="P326">
        <v>72.160767627315849</v>
      </c>
      <c r="Q326">
        <v>48.16623197106162</v>
      </c>
      <c r="R326">
        <v>91.161842688927791</v>
      </c>
      <c r="S326">
        <v>91.843520382955006</v>
      </c>
      <c r="T326">
        <v>95.322679918210056</v>
      </c>
      <c r="U326">
        <v>90.932719831935714</v>
      </c>
      <c r="V326">
        <v>84.369280050912579</v>
      </c>
      <c r="W326" t="s">
        <v>157</v>
      </c>
      <c r="X326" t="s">
        <v>158</v>
      </c>
      <c r="Y326" t="s">
        <v>159</v>
      </c>
      <c r="Z326" t="s">
        <v>160</v>
      </c>
      <c r="AA326" t="s">
        <v>161</v>
      </c>
      <c r="AB326" t="s">
        <v>196</v>
      </c>
      <c r="AC326">
        <v>90.919182268274838</v>
      </c>
      <c r="AD326">
        <v>89.501403234868221</v>
      </c>
      <c r="AE326">
        <v>66.030098862128796</v>
      </c>
      <c r="AF326">
        <v>90.829049561628906</v>
      </c>
      <c r="AG326">
        <v>90.892453101699743</v>
      </c>
      <c r="AH326"/>
      <c r="AI326">
        <v>4693.1905939999961</v>
      </c>
      <c r="AJ326">
        <v>6079.0829259999928</v>
      </c>
      <c r="AK326">
        <v>6370.3444149999987</v>
      </c>
      <c r="AL326">
        <v>6151.8360550000034</v>
      </c>
      <c r="AM326">
        <v>4788.9636579999969</v>
      </c>
      <c r="AN326">
        <v>3807.3396099999891</v>
      </c>
      <c r="AO326">
        <v>3735.3891439999989</v>
      </c>
      <c r="AP326">
        <v>3461.8959430000009</v>
      </c>
      <c r="AQ326">
        <v>3341.703161999998</v>
      </c>
      <c r="AR326">
        <v>2303.820889000001</v>
      </c>
      <c r="AS326">
        <v>1714.259780000001</v>
      </c>
      <c r="AT326">
        <v>2052.8655429999999</v>
      </c>
      <c r="AU326">
        <v>2494.6364640000002</v>
      </c>
      <c r="AV326">
        <v>2513.3934250000011</v>
      </c>
      <c r="AW326">
        <v>2658.1136879999999</v>
      </c>
      <c r="AX326">
        <v>10598.82572699997</v>
      </c>
      <c r="AY326">
        <v>2628.2321839999991</v>
      </c>
      <c r="AZ326">
        <v>11262.60655600001</v>
      </c>
      <c r="BA326">
        <v>1745.2683850000001</v>
      </c>
      <c r="BB326">
        <v>1848.4847960000041</v>
      </c>
      <c r="BC326"/>
    </row>
    <row r="327">
      <c r="A327" t="s">
        <v>465</v>
      </c>
      <c r="B327">
        <v>2020</v>
      </c>
      <c r="C327" t="s">
        <v>473</v>
      </c>
      <c r="D327">
        <v>41</v>
      </c>
      <c r="E327" t="s">
        <v>56</v>
      </c>
      <c r="F327" t="s">
        <v>49</v>
      </c>
      <c r="G327" t="s">
        <v>196</v>
      </c>
      <c r="H327">
        <v>9.0252327508253369</v>
      </c>
      <c r="I327">
        <v>8.1262004864369288</v>
      </c>
      <c r="J327">
        <v>10.96378237288774</v>
      </c>
      <c r="K327">
        <v>15.837263282489131</v>
      </c>
      <c r="L327">
        <v>10.102302316271411</v>
      </c>
      <c r="M327">
        <v>8.0219310829016308</v>
      </c>
      <c r="N327">
        <v>9.1844513940708818</v>
      </c>
      <c r="O327">
        <v>18.46346495485529</v>
      </c>
      <c r="P327">
        <v>15.28737451942208</v>
      </c>
      <c r="Q327">
        <v>7.1866740140852254</v>
      </c>
      <c r="R327">
        <v>9.6810563757723429</v>
      </c>
      <c r="S327">
        <v>9.8471978987783242</v>
      </c>
      <c r="T327">
        <v>8.8648816369182519</v>
      </c>
      <c r="U327">
        <v>9.1461709858780385</v>
      </c>
      <c r="V327">
        <v>10.82704904573167</v>
      </c>
      <c r="W327" t="s">
        <v>157</v>
      </c>
      <c r="X327" t="s">
        <v>158</v>
      </c>
      <c r="Y327" t="s">
        <v>159</v>
      </c>
      <c r="Z327" t="s">
        <v>160</v>
      </c>
      <c r="AA327" t="s">
        <v>161</v>
      </c>
      <c r="AB327" t="s">
        <v>196</v>
      </c>
      <c r="AC327">
        <v>11.487957394320681</v>
      </c>
      <c r="AD327">
        <v>9.6764802289010792</v>
      </c>
      <c r="AE327">
        <v>10.850324546907521</v>
      </c>
      <c r="AF327">
        <v>4.8831985846382837</v>
      </c>
      <c r="AG327">
        <v>14.400467225816151</v>
      </c>
      <c r="AH327"/>
      <c r="AI327">
        <v>748.89991300000031</v>
      </c>
      <c r="AJ327">
        <v>677.30234799999994</v>
      </c>
      <c r="AK327">
        <v>909.44895999999949</v>
      </c>
      <c r="AL327">
        <v>1304.7944990000001</v>
      </c>
      <c r="AM327">
        <v>836.7003540000004</v>
      </c>
      <c r="AN327">
        <v>382.91495500000002</v>
      </c>
      <c r="AO327">
        <v>430.86769800000002</v>
      </c>
      <c r="AP327">
        <v>883.09714900000006</v>
      </c>
      <c r="AQ327">
        <v>726.27570500000013</v>
      </c>
      <c r="AR327">
        <v>340.15090199999997</v>
      </c>
      <c r="AS327">
        <v>340.40385900000001</v>
      </c>
      <c r="AT327">
        <v>349.54188599999998</v>
      </c>
      <c r="AU327">
        <v>312.5072110000001</v>
      </c>
      <c r="AV327">
        <v>327.38917900000013</v>
      </c>
      <c r="AW327">
        <v>383.99752999999998</v>
      </c>
      <c r="AX327">
        <v>1634.8581670000019</v>
      </c>
      <c r="AY327">
        <v>340.425566</v>
      </c>
      <c r="AZ327">
        <v>2023.9884280000001</v>
      </c>
      <c r="BA327">
        <v>127.632724</v>
      </c>
      <c r="BB327">
        <v>350.24118900000008</v>
      </c>
      <c r="BC327"/>
    </row>
    <row r="328">
      <c r="A328" t="s">
        <v>465</v>
      </c>
      <c r="B328">
        <v>2020</v>
      </c>
      <c r="C328" t="s">
        <v>473</v>
      </c>
      <c r="D328">
        <v>42</v>
      </c>
      <c r="E328" t="s">
        <v>56</v>
      </c>
      <c r="F328" t="s">
        <v>48</v>
      </c>
      <c r="G328" t="s">
        <v>486</v>
      </c>
      <c r="H328">
        <v>90.974767249174818</v>
      </c>
      <c r="I328">
        <v>91.873799513563085</v>
      </c>
      <c r="J328">
        <v>89.036217627112109</v>
      </c>
      <c r="K328">
        <v>84.162736717510697</v>
      </c>
      <c r="L328">
        <v>89.897697683728495</v>
      </c>
      <c r="M328">
        <v>91.97806891709827</v>
      </c>
      <c r="N328">
        <v>90.815548605929067</v>
      </c>
      <c r="O328">
        <v>81.536535045144774</v>
      </c>
      <c r="P328">
        <v>84.71262548057787</v>
      </c>
      <c r="Q328">
        <v>92.813325985914759</v>
      </c>
      <c r="R328">
        <v>90.3189436242277</v>
      </c>
      <c r="S328">
        <v>90.152802101221724</v>
      </c>
      <c r="T328">
        <v>91.135118363081773</v>
      </c>
      <c r="U328">
        <v>90.853829014122027</v>
      </c>
      <c r="V328">
        <v>89.172950954268345</v>
      </c>
      <c r="W328" t="s">
        <v>157</v>
      </c>
      <c r="X328" t="s">
        <v>158</v>
      </c>
      <c r="Y328" t="s">
        <v>159</v>
      </c>
      <c r="Z328" t="s">
        <v>160</v>
      </c>
      <c r="AA328" t="s">
        <v>161</v>
      </c>
      <c r="AB328" t="s">
        <v>196</v>
      </c>
      <c r="AC328">
        <v>88.512042605679113</v>
      </c>
      <c r="AD328">
        <v>90.32351977109893</v>
      </c>
      <c r="AE328">
        <v>89.149675453092385</v>
      </c>
      <c r="AF328">
        <v>95.116801415361635</v>
      </c>
      <c r="AG328">
        <v>85.599532774183899</v>
      </c>
      <c r="AH328"/>
      <c r="AI328">
        <v>7548.9460669999744</v>
      </c>
      <c r="AJ328">
        <v>7657.4950659999949</v>
      </c>
      <c r="AK328">
        <v>7385.5803380000043</v>
      </c>
      <c r="AL328">
        <v>6933.9679419999957</v>
      </c>
      <c r="AM328">
        <v>7445.5736049999869</v>
      </c>
      <c r="AN328">
        <v>4390.4363869999934</v>
      </c>
      <c r="AO328">
        <v>4260.4054059999926</v>
      </c>
      <c r="AP328">
        <v>3899.846633000001</v>
      </c>
      <c r="AQ328">
        <v>4024.5446799999982</v>
      </c>
      <c r="AR328">
        <v>4392.927310999994</v>
      </c>
      <c r="AS328">
        <v>3175.781211999994</v>
      </c>
      <c r="AT328">
        <v>3200.116499999996</v>
      </c>
      <c r="AU328">
        <v>3212.7199019999971</v>
      </c>
      <c r="AV328">
        <v>3252.1325630000019</v>
      </c>
      <c r="AW328">
        <v>3162.6524240000031</v>
      </c>
      <c r="AX328">
        <v>12596.202332999979</v>
      </c>
      <c r="AY328">
        <v>3177.6466870000031</v>
      </c>
      <c r="AZ328">
        <v>16629.724824999979</v>
      </c>
      <c r="BA328">
        <v>2486.0787970000019</v>
      </c>
      <c r="BB328">
        <v>2081.9103760000039</v>
      </c>
      <c r="BC328"/>
    </row>
    <row r="329">
      <c r="A329" t="s">
        <v>465</v>
      </c>
      <c r="B329">
        <v>2020</v>
      </c>
      <c r="C329" t="s">
        <v>473</v>
      </c>
      <c r="D329">
        <v>43</v>
      </c>
      <c r="E329" t="s">
        <v>53</v>
      </c>
      <c r="F329" t="s">
        <v>49</v>
      </c>
      <c r="G329" t="s">
        <v>499</v>
      </c>
      <c r="H329">
        <v>80.84778172676684</v>
      </c>
      <c r="I329">
        <v>83.261873517469212</v>
      </c>
      <c r="J329">
        <v>75.515013163990588</v>
      </c>
      <c r="K329">
        <v>72.620651193922185</v>
      </c>
      <c r="L329">
        <v>73.517417348282294</v>
      </c>
      <c r="M329">
        <v>85.306488514548676</v>
      </c>
      <c r="N329">
        <v>70.346087815960217</v>
      </c>
      <c r="O329">
        <v>71.729559569498178</v>
      </c>
      <c r="P329">
        <v>72.215959911837061</v>
      </c>
      <c r="Q329">
        <v>72.254721686425043</v>
      </c>
      <c r="R329">
        <v>83.653103330563809</v>
      </c>
      <c r="S329">
        <v>75.703528997953995</v>
      </c>
      <c r="T329">
        <v>81.593931154707661</v>
      </c>
      <c r="U329">
        <v>81.904373829842172</v>
      </c>
      <c r="V329">
        <v>80.414653387731335</v>
      </c>
      <c r="W329" t="s">
        <v>157</v>
      </c>
      <c r="X329" t="s">
        <v>158</v>
      </c>
      <c r="Y329" t="s">
        <v>159</v>
      </c>
      <c r="Z329" t="s">
        <v>160</v>
      </c>
      <c r="AA329" t="s">
        <v>161</v>
      </c>
      <c r="AB329" t="s">
        <v>196</v>
      </c>
      <c r="AC329">
        <v>79.538901750219978</v>
      </c>
      <c r="AD329">
        <v>84.297189957193865</v>
      </c>
      <c r="AE329">
        <v>70.862861902875622</v>
      </c>
      <c r="AF329">
        <v>87.293059436065008</v>
      </c>
      <c r="AG329">
        <v>80.345685550252441</v>
      </c>
      <c r="AH329"/>
      <c r="AI329">
        <v>3814.7473099999929</v>
      </c>
      <c r="AJ329">
        <v>5161.6752319999996</v>
      </c>
      <c r="AK329">
        <v>5044.4191030000011</v>
      </c>
      <c r="AL329">
        <v>4576.2115010000052</v>
      </c>
      <c r="AM329">
        <v>3948.071442999998</v>
      </c>
      <c r="AN329">
        <v>3243.1936879999939</v>
      </c>
      <c r="AO329">
        <v>2667.2409790000002</v>
      </c>
      <c r="AP329">
        <v>2617.8332449999989</v>
      </c>
      <c r="AQ329">
        <v>2489.0989229999982</v>
      </c>
      <c r="AR329">
        <v>1972.9150940000011</v>
      </c>
      <c r="AS329">
        <v>1473.769729000001</v>
      </c>
      <c r="AT329">
        <v>1583.9111250000001</v>
      </c>
      <c r="AU329">
        <v>1977.732965000002</v>
      </c>
      <c r="AV329">
        <v>2154.3666550000021</v>
      </c>
      <c r="AW329">
        <v>2365.0621859999978</v>
      </c>
      <c r="AX329">
        <v>8665.8505759999935</v>
      </c>
      <c r="AY329">
        <v>2322.6547110000001</v>
      </c>
      <c r="AZ329">
        <v>8360.3792259999973</v>
      </c>
      <c r="BA329">
        <v>1584.418124999999</v>
      </c>
      <c r="BB329">
        <v>1611.8219510000019</v>
      </c>
      <c r="BC329"/>
    </row>
    <row r="330">
      <c r="A330" t="s">
        <v>465</v>
      </c>
      <c r="B330">
        <v>2020</v>
      </c>
      <c r="C330" t="s">
        <v>473</v>
      </c>
      <c r="D330">
        <v>44</v>
      </c>
      <c r="E330" t="s">
        <v>53</v>
      </c>
      <c r="F330" t="s">
        <v>48</v>
      </c>
      <c r="G330" t="s">
        <v>196</v>
      </c>
      <c r="H330">
        <v>19.152218273233039</v>
      </c>
      <c r="I330">
        <v>16.738126482530991</v>
      </c>
      <c r="J330">
        <v>24.484986836009391</v>
      </c>
      <c r="K330">
        <v>27.379348806077871</v>
      </c>
      <c r="L330">
        <v>26.48258265171777</v>
      </c>
      <c r="M330">
        <v>14.693511485451459</v>
      </c>
      <c r="N330">
        <v>29.653912184039839</v>
      </c>
      <c r="O330">
        <v>28.270440430501811</v>
      </c>
      <c r="P330">
        <v>27.784040088162929</v>
      </c>
      <c r="Q330">
        <v>27.74527831357495</v>
      </c>
      <c r="R330">
        <v>16.34689666943612</v>
      </c>
      <c r="S330">
        <v>24.29647100204599</v>
      </c>
      <c r="T330">
        <v>18.40606884529242</v>
      </c>
      <c r="U330">
        <v>18.095626170157839</v>
      </c>
      <c r="V330">
        <v>19.585346612268541</v>
      </c>
      <c r="W330" t="s">
        <v>157</v>
      </c>
      <c r="X330" t="s">
        <v>158</v>
      </c>
      <c r="Y330" t="s">
        <v>159</v>
      </c>
      <c r="Z330" t="s">
        <v>160</v>
      </c>
      <c r="AA330" t="s">
        <v>161</v>
      </c>
      <c r="AB330" t="s">
        <v>196</v>
      </c>
      <c r="AC330">
        <v>20.461098249780221</v>
      </c>
      <c r="AD330">
        <v>15.70281004280624</v>
      </c>
      <c r="AE330">
        <v>29.13713809712452</v>
      </c>
      <c r="AF330">
        <v>12.70694056393492</v>
      </c>
      <c r="AG330">
        <v>19.654314449747449</v>
      </c>
      <c r="AH330"/>
      <c r="AI330">
        <v>903.68432600000051</v>
      </c>
      <c r="AJ330">
        <v>1037.6510790000009</v>
      </c>
      <c r="AK330">
        <v>1635.602380999999</v>
      </c>
      <c r="AL330">
        <v>1725.3176450000001</v>
      </c>
      <c r="AM330">
        <v>1422.1817370000001</v>
      </c>
      <c r="AN330">
        <v>558.61991899999987</v>
      </c>
      <c r="AO330">
        <v>1124.3571919999999</v>
      </c>
      <c r="AP330">
        <v>1031.754541</v>
      </c>
      <c r="AQ330">
        <v>957.64460299999985</v>
      </c>
      <c r="AR330">
        <v>757.58479299999976</v>
      </c>
      <c r="AS330">
        <v>287.99363699999998</v>
      </c>
      <c r="AT330">
        <v>508.34421099999997</v>
      </c>
      <c r="AU330">
        <v>446.13966500000009</v>
      </c>
      <c r="AV330">
        <v>475.97718900000018</v>
      </c>
      <c r="AW330">
        <v>576.02141799999981</v>
      </c>
      <c r="AX330">
        <v>2229.259094</v>
      </c>
      <c r="AY330">
        <v>432.66217699999987</v>
      </c>
      <c r="AZ330">
        <v>3437.5908269999991</v>
      </c>
      <c r="BA330">
        <v>230.63811800000011</v>
      </c>
      <c r="BB330">
        <v>394.28695199999999</v>
      </c>
      <c r="BC330"/>
    </row>
    <row r="331">
      <c r="A331" t="s">
        <v>465</v>
      </c>
      <c r="B331">
        <v>2020</v>
      </c>
      <c r="C331" t="s">
        <v>473</v>
      </c>
      <c r="D331">
        <v>45</v>
      </c>
      <c r="E331" t="s">
        <v>52</v>
      </c>
      <c r="F331" t="s">
        <v>49</v>
      </c>
      <c r="G331" t="s">
        <v>196</v>
      </c>
      <c r="H331">
        <v>80.84778172676684</v>
      </c>
      <c r="I331">
        <v>83.261873517469212</v>
      </c>
      <c r="J331">
        <v>75.515013163990588</v>
      </c>
      <c r="K331">
        <v>72.620651193922185</v>
      </c>
      <c r="L331">
        <v>73.517417348282294</v>
      </c>
      <c r="M331">
        <v>85.306488514548676</v>
      </c>
      <c r="N331">
        <v>70.346087815960217</v>
      </c>
      <c r="O331">
        <v>71.729559569498178</v>
      </c>
      <c r="P331">
        <v>72.215959911837061</v>
      </c>
      <c r="Q331">
        <v>72.254721686425043</v>
      </c>
      <c r="R331">
        <v>83.653103330563809</v>
      </c>
      <c r="S331">
        <v>75.703528997953995</v>
      </c>
      <c r="T331">
        <v>81.593931154707661</v>
      </c>
      <c r="U331">
        <v>81.904373829842172</v>
      </c>
      <c r="V331">
        <v>80.414653387731335</v>
      </c>
      <c r="W331" t="s">
        <v>157</v>
      </c>
      <c r="X331" t="s">
        <v>158</v>
      </c>
      <c r="Y331" t="s">
        <v>159</v>
      </c>
      <c r="Z331" t="s">
        <v>160</v>
      </c>
      <c r="AA331" t="s">
        <v>161</v>
      </c>
      <c r="AB331" t="s">
        <v>196</v>
      </c>
      <c r="AC331">
        <v>79.538901750219978</v>
      </c>
      <c r="AD331">
        <v>84.297189957193865</v>
      </c>
      <c r="AE331">
        <v>70.862861902875622</v>
      </c>
      <c r="AF331">
        <v>87.293059436065008</v>
      </c>
      <c r="AG331">
        <v>80.345685550252441</v>
      </c>
      <c r="AH331"/>
      <c r="AI331">
        <v>3814.7473099999929</v>
      </c>
      <c r="AJ331">
        <v>5161.6752319999996</v>
      </c>
      <c r="AK331">
        <v>5044.4191030000011</v>
      </c>
      <c r="AL331">
        <v>4576.2115010000052</v>
      </c>
      <c r="AM331">
        <v>3948.071442999998</v>
      </c>
      <c r="AN331">
        <v>3243.1936879999939</v>
      </c>
      <c r="AO331">
        <v>2667.2409790000002</v>
      </c>
      <c r="AP331">
        <v>2617.8332449999989</v>
      </c>
      <c r="AQ331">
        <v>2489.0989229999982</v>
      </c>
      <c r="AR331">
        <v>1972.9150940000011</v>
      </c>
      <c r="AS331">
        <v>1473.769729000001</v>
      </c>
      <c r="AT331">
        <v>1583.9111250000001</v>
      </c>
      <c r="AU331">
        <v>1977.732965000002</v>
      </c>
      <c r="AV331">
        <v>2154.3666550000021</v>
      </c>
      <c r="AW331">
        <v>2365.0621859999978</v>
      </c>
      <c r="AX331">
        <v>8665.8505759999935</v>
      </c>
      <c r="AY331">
        <v>2322.6547110000001</v>
      </c>
      <c r="AZ331">
        <v>8360.3792259999973</v>
      </c>
      <c r="BA331">
        <v>1584.418124999999</v>
      </c>
      <c r="BB331">
        <v>1611.8219510000019</v>
      </c>
      <c r="BC331"/>
    </row>
    <row r="332">
      <c r="A332" t="s">
        <v>465</v>
      </c>
      <c r="B332">
        <v>2020</v>
      </c>
      <c r="C332" t="s">
        <v>473</v>
      </c>
      <c r="D332">
        <v>46</v>
      </c>
      <c r="E332" t="s">
        <v>52</v>
      </c>
      <c r="F332" t="s">
        <v>48</v>
      </c>
      <c r="G332" t="s">
        <v>196</v>
      </c>
      <c r="H332">
        <v>19.152218273233039</v>
      </c>
      <c r="I332">
        <v>16.738126482530991</v>
      </c>
      <c r="J332">
        <v>24.484986836009391</v>
      </c>
      <c r="K332">
        <v>27.379348806077871</v>
      </c>
      <c r="L332">
        <v>26.48258265171777</v>
      </c>
      <c r="M332">
        <v>14.693511485451459</v>
      </c>
      <c r="N332">
        <v>29.653912184039839</v>
      </c>
      <c r="O332">
        <v>28.270440430501811</v>
      </c>
      <c r="P332">
        <v>27.784040088162929</v>
      </c>
      <c r="Q332">
        <v>27.74527831357495</v>
      </c>
      <c r="R332">
        <v>16.34689666943612</v>
      </c>
      <c r="S332">
        <v>24.29647100204599</v>
      </c>
      <c r="T332">
        <v>18.40606884529242</v>
      </c>
      <c r="U332">
        <v>18.095626170157839</v>
      </c>
      <c r="V332">
        <v>19.585346612268541</v>
      </c>
      <c r="W332" t="s">
        <v>157</v>
      </c>
      <c r="X332" t="s">
        <v>158</v>
      </c>
      <c r="Y332" t="s">
        <v>159</v>
      </c>
      <c r="Z332" t="s">
        <v>160</v>
      </c>
      <c r="AA332" t="s">
        <v>161</v>
      </c>
      <c r="AB332" t="s">
        <v>196</v>
      </c>
      <c r="AC332">
        <v>20.461098249780221</v>
      </c>
      <c r="AD332">
        <v>15.70281004280624</v>
      </c>
      <c r="AE332">
        <v>29.13713809712452</v>
      </c>
      <c r="AF332">
        <v>12.70694056393492</v>
      </c>
      <c r="AG332">
        <v>19.654314449747449</v>
      </c>
      <c r="AH332"/>
      <c r="AI332">
        <v>903.68432600000051</v>
      </c>
      <c r="AJ332">
        <v>1037.6510790000009</v>
      </c>
      <c r="AK332">
        <v>1635.602380999999</v>
      </c>
      <c r="AL332">
        <v>1725.3176450000001</v>
      </c>
      <c r="AM332">
        <v>1422.1817370000001</v>
      </c>
      <c r="AN332">
        <v>558.61991899999987</v>
      </c>
      <c r="AO332">
        <v>1124.3571919999999</v>
      </c>
      <c r="AP332">
        <v>1031.754541</v>
      </c>
      <c r="AQ332">
        <v>957.64460299999985</v>
      </c>
      <c r="AR332">
        <v>757.58479299999976</v>
      </c>
      <c r="AS332">
        <v>287.99363699999998</v>
      </c>
      <c r="AT332">
        <v>508.34421099999997</v>
      </c>
      <c r="AU332">
        <v>446.13966500000009</v>
      </c>
      <c r="AV332">
        <v>475.97718900000018</v>
      </c>
      <c r="AW332">
        <v>576.02141799999981</v>
      </c>
      <c r="AX332">
        <v>2229.259094</v>
      </c>
      <c r="AY332">
        <v>432.66217699999987</v>
      </c>
      <c r="AZ332">
        <v>3437.5908269999991</v>
      </c>
      <c r="BA332">
        <v>230.63811800000011</v>
      </c>
      <c r="BB332">
        <v>394.28695199999999</v>
      </c>
      <c r="BC332"/>
    </row>
    <row r="333">
      <c r="A333" t="s">
        <v>465</v>
      </c>
      <c r="B333">
        <v>2020</v>
      </c>
      <c r="C333" t="s">
        <v>473</v>
      </c>
      <c r="D333">
        <v>58</v>
      </c>
      <c r="E333" t="s">
        <v>163</v>
      </c>
      <c r="F333" t="s">
        <v>164</v>
      </c>
      <c r="G333" t="s">
        <v>196</v>
      </c>
      <c r="H333">
        <v>0</v>
      </c>
      <c r="I333">
        <v>0</v>
      </c>
      <c r="J333">
        <v>0.15699768014021739</v>
      </c>
      <c r="K333">
        <v>0.077641316687909606</v>
      </c>
      <c r="L333">
        <v>2.687989810679114</v>
      </c>
      <c r="M333">
        <v>0.026333263408746501</v>
      </c>
      <c r="N333">
        <v>0.22901992665118351</v>
      </c>
      <c r="O333">
        <v>0</v>
      </c>
      <c r="P333">
        <v>0.13581796055358111</v>
      </c>
      <c r="Q333">
        <v>4.5879716958524304</v>
      </c>
      <c r="R333">
        <v>0</v>
      </c>
      <c r="S333">
        <v>0</v>
      </c>
      <c r="T333">
        <v>0</v>
      </c>
      <c r="U333">
        <v>0</v>
      </c>
      <c r="V333">
        <v>0.144513522388558</v>
      </c>
      <c r="W333" t="s">
        <v>157</v>
      </c>
      <c r="X333" t="s">
        <v>158</v>
      </c>
      <c r="Y333" t="s">
        <v>159</v>
      </c>
      <c r="Z333" t="s">
        <v>160</v>
      </c>
      <c r="AA333" t="s">
        <v>161</v>
      </c>
      <c r="AB333" t="s">
        <v>196</v>
      </c>
      <c r="AC333">
        <v>0</v>
      </c>
      <c r="AD333">
        <v>0.099090317209270098</v>
      </c>
      <c r="AE333">
        <v>1.2747946172870801</v>
      </c>
      <c r="AF333">
        <v>0</v>
      </c>
      <c r="AG333">
        <v>0</v>
      </c>
      <c r="AH333"/>
      <c r="AI333">
        <v>0</v>
      </c>
      <c r="AJ333">
        <v>0</v>
      </c>
      <c r="AK333">
        <v>13.201623</v>
      </c>
      <c r="AL333">
        <v>6.5421639999999996</v>
      </c>
      <c r="AM333">
        <v>226.307886</v>
      </c>
      <c r="AN333">
        <v>1.2679320000000001</v>
      </c>
      <c r="AO333">
        <v>11.125871999999999</v>
      </c>
      <c r="AP333">
        <v>0</v>
      </c>
      <c r="AQ333">
        <v>6.5421639999999996</v>
      </c>
      <c r="AR333">
        <v>221.93860199999989</v>
      </c>
      <c r="AS333">
        <v>0</v>
      </c>
      <c r="AT333">
        <v>0</v>
      </c>
      <c r="AU333">
        <v>0</v>
      </c>
      <c r="AV333">
        <v>0</v>
      </c>
      <c r="AW333">
        <v>5.1771030000000007</v>
      </c>
      <c r="AX333">
        <v>0</v>
      </c>
      <c r="AY333">
        <v>3.524251</v>
      </c>
      <c r="AZ333">
        <v>242.52742199999989</v>
      </c>
      <c r="BA333">
        <v>0</v>
      </c>
      <c r="BB333">
        <v>0</v>
      </c>
      <c r="BC333"/>
    </row>
    <row r="334">
      <c r="A334" t="s">
        <v>465</v>
      </c>
      <c r="B334">
        <v>2020</v>
      </c>
      <c r="C334" t="s">
        <v>473</v>
      </c>
      <c r="D334">
        <v>59</v>
      </c>
      <c r="E334" t="s">
        <v>163</v>
      </c>
      <c r="F334" t="s">
        <v>165</v>
      </c>
      <c r="G334" t="s">
        <v>196</v>
      </c>
      <c r="H334">
        <v>0.0353812220635552</v>
      </c>
      <c r="I334">
        <v>0.068287172507111193</v>
      </c>
      <c r="J334">
        <v>0.21664269741599709</v>
      </c>
      <c r="K334">
        <v>0.85405285767374117</v>
      </c>
      <c r="L334">
        <v>0.82112374207473082</v>
      </c>
      <c r="M334">
        <v>0.0071505290441844999</v>
      </c>
      <c r="N334">
        <v>0.029816572018286702</v>
      </c>
      <c r="O334">
        <v>0.58690273175863661</v>
      </c>
      <c r="P334">
        <v>0.40754859061882581</v>
      </c>
      <c r="Q334">
        <v>0.9143470708422472</v>
      </c>
      <c r="R334">
        <v>0.083125734387049899</v>
      </c>
      <c r="S334">
        <v>0</v>
      </c>
      <c r="T334">
        <v>0</v>
      </c>
      <c r="U334">
        <v>0.1505887277680672</v>
      </c>
      <c r="V334">
        <v>1.829824185873377</v>
      </c>
      <c r="W334" t="s">
        <v>157</v>
      </c>
      <c r="X334" t="s">
        <v>158</v>
      </c>
      <c r="Y334" t="s">
        <v>159</v>
      </c>
      <c r="Z334" t="s">
        <v>160</v>
      </c>
      <c r="AA334" t="s">
        <v>161</v>
      </c>
      <c r="AB334" t="s">
        <v>196</v>
      </c>
      <c r="AC334">
        <v>0.15939822379325641</v>
      </c>
      <c r="AD334">
        <v>0.70501493010684513</v>
      </c>
      <c r="AE334">
        <v>0.59925188712366162</v>
      </c>
      <c r="AF334">
        <v>0.22624367100600479</v>
      </c>
      <c r="AG334">
        <v>0</v>
      </c>
      <c r="AH334"/>
      <c r="AI334">
        <v>2.9758559999999998</v>
      </c>
      <c r="AJ334">
        <v>5.7554360000000004</v>
      </c>
      <c r="AK334">
        <v>18.217054000000001</v>
      </c>
      <c r="AL334">
        <v>71.963667000000001</v>
      </c>
      <c r="AM334">
        <v>69.13224799999999</v>
      </c>
      <c r="AN334">
        <v>0.34429399999999999</v>
      </c>
      <c r="AO334">
        <v>1.4484999999999999</v>
      </c>
      <c r="AP334">
        <v>28.450516</v>
      </c>
      <c r="AQ334">
        <v>19.631053999999999</v>
      </c>
      <c r="AR334">
        <v>44.230637000000002</v>
      </c>
      <c r="AS334">
        <v>2.9758559999999998</v>
      </c>
      <c r="AT334">
        <v>0</v>
      </c>
      <c r="AU334">
        <v>0</v>
      </c>
      <c r="AV334">
        <v>5.4111419999999999</v>
      </c>
      <c r="AW334">
        <v>65.552261999999999</v>
      </c>
      <c r="AX334">
        <v>23.011341999999999</v>
      </c>
      <c r="AY334">
        <v>25.074594999999999</v>
      </c>
      <c r="AZ334">
        <v>114.006612</v>
      </c>
      <c r="BA334">
        <v>5.9517119999999988</v>
      </c>
      <c r="BB334">
        <v>0</v>
      </c>
      <c r="BC334"/>
    </row>
    <row r="335">
      <c r="A335" t="s">
        <v>465</v>
      </c>
      <c r="B335">
        <v>2020</v>
      </c>
      <c r="C335" t="s">
        <v>473</v>
      </c>
      <c r="D335">
        <v>60</v>
      </c>
      <c r="E335" t="s">
        <v>163</v>
      </c>
      <c r="F335" t="s">
        <v>415</v>
      </c>
      <c r="G335" t="s">
        <v>196</v>
      </c>
      <c r="H335">
        <v>0.086904053078367793</v>
      </c>
      <c r="I335">
        <v>0.3599993592906004</v>
      </c>
      <c r="J335">
        <v>2.0699945613651352</v>
      </c>
      <c r="K335">
        <v>4.8753162446958784</v>
      </c>
      <c r="L335">
        <v>3.7127537313770418</v>
      </c>
      <c r="M335">
        <v>0.40541834448431702</v>
      </c>
      <c r="N335">
        <v>3.6410522873077489</v>
      </c>
      <c r="O335">
        <v>5.9129246590495814</v>
      </c>
      <c r="P335">
        <v>6.1456564010262333</v>
      </c>
      <c r="Q335">
        <v>2.2776714065001662</v>
      </c>
      <c r="R335">
        <v>0</v>
      </c>
      <c r="S335">
        <v>0.20354904241705879</v>
      </c>
      <c r="T335">
        <v>0.020142419657957</v>
      </c>
      <c r="U335">
        <v>0.38328698415468249</v>
      </c>
      <c r="V335">
        <v>0.67138295675581838</v>
      </c>
      <c r="W335" t="s">
        <v>157</v>
      </c>
      <c r="X335" t="s">
        <v>158</v>
      </c>
      <c r="Y335" t="s">
        <v>159</v>
      </c>
      <c r="Z335" t="s">
        <v>160</v>
      </c>
      <c r="AA335" t="s">
        <v>161</v>
      </c>
      <c r="AB335" t="s">
        <v>196</v>
      </c>
      <c r="AC335">
        <v>0.25348557716516978</v>
      </c>
      <c r="AD335">
        <v>0.43293474452810582</v>
      </c>
      <c r="AE335">
        <v>4.6366521102331841</v>
      </c>
      <c r="AF335">
        <v>0.0377072785010008</v>
      </c>
      <c r="AG335">
        <v>0</v>
      </c>
      <c r="AH335"/>
      <c r="AI335">
        <v>7.3093559999999993</v>
      </c>
      <c r="AJ335">
        <v>30.341764000000001</v>
      </c>
      <c r="AK335">
        <v>174.06173000000001</v>
      </c>
      <c r="AL335">
        <v>410.80084399999998</v>
      </c>
      <c r="AM335">
        <v>312.58505700000001</v>
      </c>
      <c r="AN335">
        <v>19.520668000000001</v>
      </c>
      <c r="AO335">
        <v>176.883655</v>
      </c>
      <c r="AP335">
        <v>286.63311399999998</v>
      </c>
      <c r="AQ335">
        <v>296.02780000000001</v>
      </c>
      <c r="AR335">
        <v>110.18010599999999</v>
      </c>
      <c r="AS335">
        <v>0</v>
      </c>
      <c r="AT335">
        <v>7.3093559999999993</v>
      </c>
      <c r="AU335">
        <v>0.71944799999999998</v>
      </c>
      <c r="AV335">
        <v>13.772746</v>
      </c>
      <c r="AW335">
        <v>24.051857999999999</v>
      </c>
      <c r="AX335">
        <v>36.594154999999994</v>
      </c>
      <c r="AY335">
        <v>15.397778000000001</v>
      </c>
      <c r="AZ335">
        <v>882.11486599999978</v>
      </c>
      <c r="BA335">
        <v>0.99195199999999994</v>
      </c>
      <c r="BB335">
        <v>0</v>
      </c>
      <c r="BC335"/>
    </row>
    <row r="336">
      <c r="A336" t="s">
        <v>465</v>
      </c>
      <c r="B336">
        <v>2020</v>
      </c>
      <c r="C336" t="s">
        <v>473</v>
      </c>
      <c r="D336">
        <v>61</v>
      </c>
      <c r="E336" t="s">
        <v>163</v>
      </c>
      <c r="F336" t="s">
        <v>166</v>
      </c>
      <c r="G336" t="s">
        <v>196</v>
      </c>
      <c r="H336">
        <v>0.19122228801553659</v>
      </c>
      <c r="I336">
        <v>0.88078284693736497</v>
      </c>
      <c r="J336">
        <v>2.1444079023619942</v>
      </c>
      <c r="K336">
        <v>6.9130172868283086</v>
      </c>
      <c r="L336">
        <v>5.9576529609283977</v>
      </c>
      <c r="M336">
        <v>0.56322301095316674</v>
      </c>
      <c r="N336">
        <v>4.084181919662921</v>
      </c>
      <c r="O336">
        <v>8.1143859238035958</v>
      </c>
      <c r="P336">
        <v>8.2544597220383231</v>
      </c>
      <c r="Q336">
        <v>3.5197175465259001</v>
      </c>
      <c r="R336">
        <v>0</v>
      </c>
      <c r="S336">
        <v>0.2832752828961434</v>
      </c>
      <c r="T336">
        <v>0.92518560830062135</v>
      </c>
      <c r="U336">
        <v>1.4401211369726761</v>
      </c>
      <c r="V336">
        <v>2.0380044601373131</v>
      </c>
      <c r="W336" t="s">
        <v>157</v>
      </c>
      <c r="X336" t="s">
        <v>158</v>
      </c>
      <c r="Y336" t="s">
        <v>159</v>
      </c>
      <c r="Z336" t="s">
        <v>160</v>
      </c>
      <c r="AA336" t="s">
        <v>161</v>
      </c>
      <c r="AB336" t="s">
        <v>196</v>
      </c>
      <c r="AC336">
        <v>0.50008489458829952</v>
      </c>
      <c r="AD336">
        <v>1.964414336049616</v>
      </c>
      <c r="AE336">
        <v>6.32411760076661</v>
      </c>
      <c r="AF336">
        <v>0.11312183550300239</v>
      </c>
      <c r="AG336">
        <v>0.2673860727157949</v>
      </c>
      <c r="AH336"/>
      <c r="AI336">
        <v>16.083390000000001</v>
      </c>
      <c r="AJ336">
        <v>74.234868999999989</v>
      </c>
      <c r="AK336">
        <v>180.31899999999999</v>
      </c>
      <c r="AL336">
        <v>582.50033300000007</v>
      </c>
      <c r="AM336">
        <v>501.58815399999992</v>
      </c>
      <c r="AN336">
        <v>27.118874999999999</v>
      </c>
      <c r="AO336">
        <v>198.411055</v>
      </c>
      <c r="AP336">
        <v>393.35047199999991</v>
      </c>
      <c r="AQ336">
        <v>397.60595000000001</v>
      </c>
      <c r="AR336">
        <v>170.26286200000001</v>
      </c>
      <c r="AS336">
        <v>0</v>
      </c>
      <c r="AT336">
        <v>10.17229</v>
      </c>
      <c r="AU336">
        <v>33.045828</v>
      </c>
      <c r="AV336">
        <v>51.748228999999988</v>
      </c>
      <c r="AW336">
        <v>73.010184999999993</v>
      </c>
      <c r="AX336">
        <v>72.194182999999995</v>
      </c>
      <c r="AY336">
        <v>69.866454999999974</v>
      </c>
      <c r="AZ336">
        <v>1203.152192</v>
      </c>
      <c r="BA336">
        <v>2.9758559999999998</v>
      </c>
      <c r="BB336">
        <v>6.5370600000000003</v>
      </c>
      <c r="BC336"/>
    </row>
    <row r="337">
      <c r="A337" t="s">
        <v>465</v>
      </c>
      <c r="B337">
        <v>2020</v>
      </c>
      <c r="C337" t="s">
        <v>473</v>
      </c>
      <c r="D337">
        <v>62</v>
      </c>
      <c r="E337" t="s">
        <v>163</v>
      </c>
      <c r="F337" t="s">
        <v>167</v>
      </c>
      <c r="G337" t="s">
        <v>196</v>
      </c>
      <c r="H337">
        <v>56.430985174989523</v>
      </c>
      <c r="I337">
        <v>72.092976695803884</v>
      </c>
      <c r="J337">
        <v>72.487353262854711</v>
      </c>
      <c r="K337">
        <v>55.740645585985838</v>
      </c>
      <c r="L337">
        <v>33.458853973620037</v>
      </c>
      <c r="M337">
        <v>78.1892048174292</v>
      </c>
      <c r="N337">
        <v>64.697426011314874</v>
      </c>
      <c r="O337">
        <v>54.563477081592701</v>
      </c>
      <c r="P337">
        <v>44.997306086521327</v>
      </c>
      <c r="Q337">
        <v>24.034351117477829</v>
      </c>
      <c r="R337">
        <v>49.220455580034333</v>
      </c>
      <c r="S337">
        <v>57.897734583850763</v>
      </c>
      <c r="T337">
        <v>67.289448561634913</v>
      </c>
      <c r="U337">
        <v>71.175217967699339</v>
      </c>
      <c r="V337">
        <v>76.667160690052611</v>
      </c>
      <c r="W337" t="s">
        <v>157</v>
      </c>
      <c r="X337" t="s">
        <v>158</v>
      </c>
      <c r="Y337" t="s">
        <v>159</v>
      </c>
      <c r="Z337" t="s">
        <v>160</v>
      </c>
      <c r="AA337" t="s">
        <v>161</v>
      </c>
      <c r="AB337" t="s">
        <v>196</v>
      </c>
      <c r="AC337">
        <v>74.578096832636959</v>
      </c>
      <c r="AD337">
        <v>74.380339154811921</v>
      </c>
      <c r="AE337">
        <v>38.121663611831863</v>
      </c>
      <c r="AF337">
        <v>67.540399320729989</v>
      </c>
      <c r="AG337">
        <v>81.415868290486372</v>
      </c>
      <c r="AH337"/>
      <c r="AI337">
        <v>4746.3167189999986</v>
      </c>
      <c r="AJ337">
        <v>6076.1999389999892</v>
      </c>
      <c r="AK337">
        <v>6095.3175180000007</v>
      </c>
      <c r="AL337">
        <v>4696.7833680000076</v>
      </c>
      <c r="AM337">
        <v>2816.9758980000011</v>
      </c>
      <c r="AN337">
        <v>3764.7667629999878</v>
      </c>
      <c r="AO337">
        <v>3143.0246750000001</v>
      </c>
      <c r="AP337">
        <v>2645.0023039999978</v>
      </c>
      <c r="AQ337">
        <v>2167.4582269999992</v>
      </c>
      <c r="AR337">
        <v>1162.638011</v>
      </c>
      <c r="AS337">
        <v>1762.065492000002</v>
      </c>
      <c r="AT337">
        <v>2079.0820170000002</v>
      </c>
      <c r="AU337">
        <v>2403.448046999999</v>
      </c>
      <c r="AV337">
        <v>2557.5567110000011</v>
      </c>
      <c r="AW337">
        <v>2746.5511950000018</v>
      </c>
      <c r="AX337">
        <v>10766.381525999979</v>
      </c>
      <c r="AY337">
        <v>2645.4147289999969</v>
      </c>
      <c r="AZ337">
        <v>7252.579100000009</v>
      </c>
      <c r="BA337">
        <v>1776.7613269999999</v>
      </c>
      <c r="BB337">
        <v>1990.456760000005</v>
      </c>
      <c r="BC337"/>
    </row>
    <row r="338">
      <c r="A338" t="s">
        <v>465</v>
      </c>
      <c r="B338">
        <v>2020</v>
      </c>
      <c r="C338" t="s">
        <v>473</v>
      </c>
      <c r="D338">
        <v>63</v>
      </c>
      <c r="E338" t="s">
        <v>163</v>
      </c>
      <c r="F338" t="s">
        <v>168</v>
      </c>
      <c r="G338" t="s">
        <v>196</v>
      </c>
      <c r="H338">
        <v>2.330353380479889</v>
      </c>
      <c r="I338">
        <v>2.3606026902577679</v>
      </c>
      <c r="J338">
        <v>4.9434230300020836</v>
      </c>
      <c r="K338">
        <v>6.6303504852544357</v>
      </c>
      <c r="L338">
        <v>7.1512054163872003</v>
      </c>
      <c r="M338">
        <v>4.0446079033887008</v>
      </c>
      <c r="N338">
        <v>5.996651080851807</v>
      </c>
      <c r="O338">
        <v>7.7409257153893272</v>
      </c>
      <c r="P338">
        <v>5.6345042237805769</v>
      </c>
      <c r="Q338">
        <v>8.7462760402910629</v>
      </c>
      <c r="R338">
        <v>1.6243162013598449</v>
      </c>
      <c r="S338">
        <v>2.1915156838181149</v>
      </c>
      <c r="T338">
        <v>2.6928758049449288</v>
      </c>
      <c r="U338">
        <v>2.109285985314258</v>
      </c>
      <c r="V338">
        <v>2.9802942166211448</v>
      </c>
      <c r="W338" t="s">
        <v>157</v>
      </c>
      <c r="X338" t="s">
        <v>158</v>
      </c>
      <c r="Y338" t="s">
        <v>159</v>
      </c>
      <c r="Z338" t="s">
        <v>160</v>
      </c>
      <c r="AA338" t="s">
        <v>161</v>
      </c>
      <c r="AB338" t="s">
        <v>196</v>
      </c>
      <c r="AC338">
        <v>3.3109201911419279</v>
      </c>
      <c r="AD338">
        <v>1.9145150054008431</v>
      </c>
      <c r="AE338">
        <v>7.1462719326174966</v>
      </c>
      <c r="AF338">
        <v>2.1641569038558872</v>
      </c>
      <c r="AG338">
        <v>0.3613897187697791</v>
      </c>
      <c r="AH338"/>
      <c r="AI338">
        <v>196.00216399999999</v>
      </c>
      <c r="AJ338">
        <v>198.95827000000011</v>
      </c>
      <c r="AK338">
        <v>415.68262099999993</v>
      </c>
      <c r="AL338">
        <v>558.68244000000027</v>
      </c>
      <c r="AM338">
        <v>602.07601000000011</v>
      </c>
      <c r="AN338">
        <v>194.74562299999999</v>
      </c>
      <c r="AO338">
        <v>291.31950799999993</v>
      </c>
      <c r="AP338">
        <v>375.24673000000001</v>
      </c>
      <c r="AQ338">
        <v>271.40630399999998</v>
      </c>
      <c r="AR338">
        <v>423.09246999999999</v>
      </c>
      <c r="AS338">
        <v>58.149635000000004</v>
      </c>
      <c r="AT338">
        <v>78.696358000000004</v>
      </c>
      <c r="AU338">
        <v>96.184279000000004</v>
      </c>
      <c r="AV338">
        <v>75.793494999999993</v>
      </c>
      <c r="AW338">
        <v>106.76710300000001</v>
      </c>
      <c r="AX338">
        <v>477.97720099999981</v>
      </c>
      <c r="AY338">
        <v>68.091733000000005</v>
      </c>
      <c r="AZ338">
        <v>1359.5655999999999</v>
      </c>
      <c r="BA338">
        <v>56.931708</v>
      </c>
      <c r="BB338">
        <v>8.8352629999999994</v>
      </c>
      <c r="BC338"/>
    </row>
    <row r="339">
      <c r="A339" t="s">
        <v>465</v>
      </c>
      <c r="B339">
        <v>2020</v>
      </c>
      <c r="C339" t="s">
        <v>473</v>
      </c>
      <c r="D339">
        <v>64</v>
      </c>
      <c r="E339" t="s">
        <v>163</v>
      </c>
      <c r="F339" t="s">
        <v>169</v>
      </c>
      <c r="G339" t="s">
        <v>196</v>
      </c>
      <c r="H339">
        <v>9.8956188937739764</v>
      </c>
      <c r="I339">
        <v>6.6050539435282358</v>
      </c>
      <c r="J339">
        <v>4.0360636800014147</v>
      </c>
      <c r="K339">
        <v>2.2126029853700331</v>
      </c>
      <c r="L339">
        <v>1.6401976159204039</v>
      </c>
      <c r="M339">
        <v>7.6052552266724218</v>
      </c>
      <c r="N339">
        <v>2.9627682748022881</v>
      </c>
      <c r="O339">
        <v>2.3700015512310828</v>
      </c>
      <c r="P339">
        <v>1.954403699551299</v>
      </c>
      <c r="Q339">
        <v>1.08591491279815</v>
      </c>
      <c r="R339">
        <v>10.39171795886957</v>
      </c>
      <c r="S339">
        <v>9.2346799578157839</v>
      </c>
      <c r="T339">
        <v>6.7290699273727226</v>
      </c>
      <c r="U339">
        <v>6.1363167924962472</v>
      </c>
      <c r="V339">
        <v>3.2590231540938182</v>
      </c>
      <c r="W339" t="s">
        <v>157</v>
      </c>
      <c r="X339" t="s">
        <v>158</v>
      </c>
      <c r="Y339" t="s">
        <v>159</v>
      </c>
      <c r="Z339" t="s">
        <v>160</v>
      </c>
      <c r="AA339" t="s">
        <v>161</v>
      </c>
      <c r="AB339" t="s">
        <v>196</v>
      </c>
      <c r="AC339">
        <v>7.8046164414072834</v>
      </c>
      <c r="AD339">
        <v>6.4566037131690024</v>
      </c>
      <c r="AE339">
        <v>3.3199972458382692</v>
      </c>
      <c r="AF339">
        <v>0.67921701189259232</v>
      </c>
      <c r="AG339">
        <v>1.9256479823367929</v>
      </c>
      <c r="AH339"/>
      <c r="AI339">
        <v>832.30411899999979</v>
      </c>
      <c r="AJ339">
        <v>556.6926239999998</v>
      </c>
      <c r="AK339">
        <v>339.3845760000001</v>
      </c>
      <c r="AL339">
        <v>186.43696700000001</v>
      </c>
      <c r="AM339">
        <v>138.09191300000001</v>
      </c>
      <c r="AN339">
        <v>366.18881299999993</v>
      </c>
      <c r="AO339">
        <v>143.93236899999999</v>
      </c>
      <c r="AP339">
        <v>114.88746500000001</v>
      </c>
      <c r="AQ339">
        <v>94.140933000000004</v>
      </c>
      <c r="AR339">
        <v>52.530062000000001</v>
      </c>
      <c r="AS339">
        <v>372.01784099999992</v>
      </c>
      <c r="AT339">
        <v>331.61326900000012</v>
      </c>
      <c r="AU339">
        <v>240.34927200000001</v>
      </c>
      <c r="AV339">
        <v>220.49778900000001</v>
      </c>
      <c r="AW339">
        <v>116.752386</v>
      </c>
      <c r="AX339">
        <v>1126.7045129999999</v>
      </c>
      <c r="AY339">
        <v>229.6358789999999</v>
      </c>
      <c r="AZ339">
        <v>631.623606</v>
      </c>
      <c r="BA339">
        <v>17.867920999999999</v>
      </c>
      <c r="BB339">
        <v>47.078279999999999</v>
      </c>
      <c r="BC339"/>
    </row>
    <row r="340">
      <c r="A340" t="s">
        <v>465</v>
      </c>
      <c r="B340">
        <v>2020</v>
      </c>
      <c r="C340" t="s">
        <v>473</v>
      </c>
      <c r="D340">
        <v>65</v>
      </c>
      <c r="E340" t="s">
        <v>163</v>
      </c>
      <c r="F340" t="s">
        <v>170</v>
      </c>
      <c r="G340" t="s">
        <v>196</v>
      </c>
      <c r="H340">
        <v>1.470221347515513</v>
      </c>
      <c r="I340">
        <v>1.4167192314866119</v>
      </c>
      <c r="J340">
        <v>0.39632235002075111</v>
      </c>
      <c r="K340">
        <v>0.27685724758128422</v>
      </c>
      <c r="L340">
        <v>0.68956331719699426</v>
      </c>
      <c r="M340">
        <v>0.8236828600691285</v>
      </c>
      <c r="N340">
        <v>0.36451381971888469</v>
      </c>
      <c r="O340">
        <v>0.0450106829728407</v>
      </c>
      <c r="P340">
        <v>1.000232620729832</v>
      </c>
      <c r="Q340">
        <v>0.54310354723538024</v>
      </c>
      <c r="R340">
        <v>1.4085987562858231</v>
      </c>
      <c r="S340">
        <v>1.2347168649819931</v>
      </c>
      <c r="T340">
        <v>1.950403322607148</v>
      </c>
      <c r="U340">
        <v>1.2696671575772109</v>
      </c>
      <c r="V340">
        <v>0.38292909753609372</v>
      </c>
      <c r="W340" t="s">
        <v>157</v>
      </c>
      <c r="X340" t="s">
        <v>158</v>
      </c>
      <c r="Y340" t="s">
        <v>159</v>
      </c>
      <c r="Z340" t="s">
        <v>160</v>
      </c>
      <c r="AA340" t="s">
        <v>161</v>
      </c>
      <c r="AB340" t="s">
        <v>196</v>
      </c>
      <c r="AC340">
        <v>0.85536133929958824</v>
      </c>
      <c r="AD340">
        <v>1.8904104438061169</v>
      </c>
      <c r="AE340">
        <v>0.66095241322860898</v>
      </c>
      <c r="AF340">
        <v>0.89481880906708866</v>
      </c>
      <c r="AG340">
        <v>0.72688095581467027</v>
      </c>
      <c r="AH340"/>
      <c r="AI340">
        <v>123.657883</v>
      </c>
      <c r="AJ340">
        <v>119.405103</v>
      </c>
      <c r="AK340">
        <v>33.325958999999997</v>
      </c>
      <c r="AL340">
        <v>23.328372000000002</v>
      </c>
      <c r="AM340">
        <v>58.055880999999999</v>
      </c>
      <c r="AN340">
        <v>39.659871999999993</v>
      </c>
      <c r="AO340">
        <v>17.708214999999999</v>
      </c>
      <c r="AP340">
        <v>2.181924</v>
      </c>
      <c r="AQ340">
        <v>48.179827000000003</v>
      </c>
      <c r="AR340">
        <v>26.272098</v>
      </c>
      <c r="AS340">
        <v>50.427067999999998</v>
      </c>
      <c r="AT340">
        <v>44.338135999999999</v>
      </c>
      <c r="AU340">
        <v>69.664608000000001</v>
      </c>
      <c r="AV340">
        <v>45.623264000000013</v>
      </c>
      <c r="AW340">
        <v>13.718185999999999</v>
      </c>
      <c r="AX340">
        <v>123.48326</v>
      </c>
      <c r="AY340">
        <v>67.234429000000006</v>
      </c>
      <c r="AZ340">
        <v>125.745028</v>
      </c>
      <c r="BA340">
        <v>23.539680999999991</v>
      </c>
      <c r="BB340">
        <v>17.770800000000001</v>
      </c>
      <c r="BC340"/>
    </row>
    <row r="341">
      <c r="A341" t="s">
        <v>465</v>
      </c>
      <c r="B341">
        <v>2020</v>
      </c>
      <c r="C341" t="s">
        <v>473</v>
      </c>
      <c r="D341">
        <v>66</v>
      </c>
      <c r="E341" t="s">
        <v>163</v>
      </c>
      <c r="F341" t="s">
        <v>171</v>
      </c>
      <c r="G341" t="s">
        <v>196</v>
      </c>
      <c r="H341">
        <v>7.7455000805324614</v>
      </c>
      <c r="I341">
        <v>5.3928359901073097</v>
      </c>
      <c r="J341">
        <v>2.6347470176641008</v>
      </c>
      <c r="K341">
        <v>1.303528036358135</v>
      </c>
      <c r="L341">
        <v>0.35727354012176199</v>
      </c>
      <c r="M341">
        <v>3.5414377142580169</v>
      </c>
      <c r="N341">
        <v>0.52073402816983538</v>
      </c>
      <c r="O341">
        <v>0.68752388452241997</v>
      </c>
      <c r="P341">
        <v>1.698316635131607</v>
      </c>
      <c r="Q341">
        <v>0</v>
      </c>
      <c r="R341">
        <v>9.7043392013747081</v>
      </c>
      <c r="S341">
        <v>6.7604891655850414</v>
      </c>
      <c r="T341">
        <v>6.3327451261959116</v>
      </c>
      <c r="U341">
        <v>5.4154806330997962</v>
      </c>
      <c r="V341">
        <v>4.0625213343019686</v>
      </c>
      <c r="W341" t="s">
        <v>157</v>
      </c>
      <c r="X341" t="s">
        <v>158</v>
      </c>
      <c r="Y341" t="s">
        <v>159</v>
      </c>
      <c r="Z341" t="s">
        <v>160</v>
      </c>
      <c r="AA341" t="s">
        <v>161</v>
      </c>
      <c r="AB341" t="s">
        <v>196</v>
      </c>
      <c r="AC341">
        <v>5.5036731618973569</v>
      </c>
      <c r="AD341">
        <v>3.8426906232204381</v>
      </c>
      <c r="AE341">
        <v>1.183132982253684</v>
      </c>
      <c r="AF341">
        <v>6.1248581597934413</v>
      </c>
      <c r="AG341">
        <v>6.1370122499655304</v>
      </c>
      <c r="AH341"/>
      <c r="AI341">
        <v>651.46118599999954</v>
      </c>
      <c r="AJ341">
        <v>454.52346699999993</v>
      </c>
      <c r="AK341">
        <v>221.55064200000001</v>
      </c>
      <c r="AL341">
        <v>109.837063</v>
      </c>
      <c r="AM341">
        <v>30.079660000000001</v>
      </c>
      <c r="AN341">
        <v>170.518258</v>
      </c>
      <c r="AO341">
        <v>25.297450000000001</v>
      </c>
      <c r="AP341">
        <v>33.328195999999998</v>
      </c>
      <c r="AQ341">
        <v>81.805571999999998</v>
      </c>
      <c r="AR341">
        <v>0</v>
      </c>
      <c r="AS341">
        <v>347.41005599999988</v>
      </c>
      <c r="AT341">
        <v>242.76617300000001</v>
      </c>
      <c r="AU341">
        <v>226.19332200000011</v>
      </c>
      <c r="AV341">
        <v>194.59580500000001</v>
      </c>
      <c r="AW341">
        <v>145.53718599999999</v>
      </c>
      <c r="AX341">
        <v>794.53147199999989</v>
      </c>
      <c r="AY341">
        <v>136.66932</v>
      </c>
      <c r="AZ341">
        <v>225.08895799999999</v>
      </c>
      <c r="BA341">
        <v>161.12447099999989</v>
      </c>
      <c r="BB341">
        <v>150.03779700000001</v>
      </c>
      <c r="BC341"/>
    </row>
    <row r="342">
      <c r="A342" t="s">
        <v>465</v>
      </c>
      <c r="B342">
        <v>2020</v>
      </c>
      <c r="C342" t="s">
        <v>473</v>
      </c>
      <c r="D342">
        <v>67</v>
      </c>
      <c r="E342" t="s">
        <v>163</v>
      </c>
      <c r="F342" t="s">
        <v>296</v>
      </c>
      <c r="G342" t="s">
        <v>196</v>
      </c>
      <c r="H342">
        <v>21.445097205284391</v>
      </c>
      <c r="I342">
        <v>9.7964143793942302</v>
      </c>
      <c r="J342">
        <v>3.3379935417477502</v>
      </c>
      <c r="K342">
        <v>0.39245133977681651</v>
      </c>
      <c r="L342">
        <v>0.28355542875178857</v>
      </c>
      <c r="M342">
        <v>1.7294829502882809</v>
      </c>
      <c r="N342">
        <v>0.48141793953386208</v>
      </c>
      <c r="O342">
        <v>0.31081743053986211</v>
      </c>
      <c r="P342">
        <v>0.20763712119796041</v>
      </c>
      <c r="Q342">
        <v>0.037394354769356</v>
      </c>
      <c r="R342">
        <v>27.376395391872389</v>
      </c>
      <c r="S342">
        <v>21.760194777383209</v>
      </c>
      <c r="T342">
        <v>13.668680729824681</v>
      </c>
      <c r="U342">
        <v>11.527396485932909</v>
      </c>
      <c r="V342">
        <v>4.7335088337775906</v>
      </c>
      <c r="W342" t="s">
        <v>157</v>
      </c>
      <c r="X342" t="s">
        <v>158</v>
      </c>
      <c r="Y342" t="s">
        <v>159</v>
      </c>
      <c r="Z342" t="s">
        <v>160</v>
      </c>
      <c r="AA342" t="s">
        <v>161</v>
      </c>
      <c r="AB342" t="s">
        <v>196</v>
      </c>
      <c r="AC342">
        <v>5.9414817268174263</v>
      </c>
      <c r="AD342">
        <v>7.1352709592654264</v>
      </c>
      <c r="AE342">
        <v>5.8414938146038669</v>
      </c>
      <c r="AF342">
        <v>20.154038052243759</v>
      </c>
      <c r="AG342">
        <v>8.7524645656577782</v>
      </c>
      <c r="AH342"/>
      <c r="AI342">
        <v>1803.7116150000011</v>
      </c>
      <c r="AJ342">
        <v>825.66950599999905</v>
      </c>
      <c r="AK342">
        <v>280.68524500000001</v>
      </c>
      <c r="AL342">
        <v>33.068489000000007</v>
      </c>
      <c r="AM342">
        <v>23.873166999999999</v>
      </c>
      <c r="AN342">
        <v>83.273643000000007</v>
      </c>
      <c r="AO342">
        <v>23.387460000000011</v>
      </c>
      <c r="AP342">
        <v>15.06709</v>
      </c>
      <c r="AQ342">
        <v>10.001594000000001</v>
      </c>
      <c r="AR342">
        <v>1.8089150000000001</v>
      </c>
      <c r="AS342">
        <v>980.06003900000007</v>
      </c>
      <c r="AT342">
        <v>781.39896099999976</v>
      </c>
      <c r="AU342">
        <v>488.21865400000007</v>
      </c>
      <c r="AV342">
        <v>414.21678900000018</v>
      </c>
      <c r="AW342">
        <v>169.57487699999999</v>
      </c>
      <c r="AX342">
        <v>857.73520399999938</v>
      </c>
      <c r="AY342">
        <v>253.773391</v>
      </c>
      <c r="AZ342">
        <v>1111.333870000002</v>
      </c>
      <c r="BA342">
        <v>530.18512999999962</v>
      </c>
      <c r="BB342">
        <v>213.98042699999999</v>
      </c>
      <c r="BC342"/>
    </row>
    <row r="343">
      <c r="A343" t="s">
        <v>465</v>
      </c>
      <c r="B343">
        <v>2020</v>
      </c>
      <c r="C343" t="s">
        <v>473</v>
      </c>
      <c r="D343">
        <v>68</v>
      </c>
      <c r="E343" t="s">
        <v>163</v>
      </c>
      <c r="F343" t="s">
        <v>173</v>
      </c>
      <c r="G343" t="s">
        <v>196</v>
      </c>
      <c r="H343">
        <v>0.2898333721921425</v>
      </c>
      <c r="I343">
        <v>0.21484995789731931</v>
      </c>
      <c r="J343">
        <v>0</v>
      </c>
      <c r="K343">
        <v>0.030569214420486001</v>
      </c>
      <c r="L343">
        <v>0.2482998878131065</v>
      </c>
      <c r="M343">
        <v>0.15761832994662051</v>
      </c>
      <c r="N343">
        <v>0</v>
      </c>
      <c r="O343">
        <v>0</v>
      </c>
      <c r="P343">
        <v>0</v>
      </c>
      <c r="Q343">
        <v>0.4321519499160682</v>
      </c>
      <c r="R343">
        <v>0.063248029628182906</v>
      </c>
      <c r="S343">
        <v>0.40445848114213889</v>
      </c>
      <c r="T343">
        <v>0.32708810329993082</v>
      </c>
      <c r="U343">
        <v>0.17880966729760911</v>
      </c>
      <c r="V343">
        <v>0.071900927801231196</v>
      </c>
      <c r="W343" t="s">
        <v>157</v>
      </c>
      <c r="X343" t="s">
        <v>158</v>
      </c>
      <c r="Y343" t="s">
        <v>159</v>
      </c>
      <c r="Z343" t="s">
        <v>160</v>
      </c>
      <c r="AA343" t="s">
        <v>161</v>
      </c>
      <c r="AB343" t="s">
        <v>196</v>
      </c>
      <c r="AC343">
        <v>0.033117569587687801</v>
      </c>
      <c r="AD343">
        <v>0.16573733363734369</v>
      </c>
      <c r="AE343">
        <v>0.29062395188644868</v>
      </c>
      <c r="AF343">
        <v>0</v>
      </c>
      <c r="AG343">
        <v>0</v>
      </c>
      <c r="AH343"/>
      <c r="AI343">
        <v>24.377405</v>
      </c>
      <c r="AJ343">
        <v>18.108162</v>
      </c>
      <c r="AK343">
        <v>0</v>
      </c>
      <c r="AL343">
        <v>2.5758040000000002</v>
      </c>
      <c r="AM343">
        <v>20.904924000000001</v>
      </c>
      <c r="AN343">
        <v>7.5892350000000004</v>
      </c>
      <c r="AO343">
        <v>0</v>
      </c>
      <c r="AP343">
        <v>0</v>
      </c>
      <c r="AQ343">
        <v>0</v>
      </c>
      <c r="AR343">
        <v>20.904924000000001</v>
      </c>
      <c r="AS343">
        <v>2.2642449999999998</v>
      </c>
      <c r="AT343">
        <v>14.523925</v>
      </c>
      <c r="AU343">
        <v>11.68295</v>
      </c>
      <c r="AV343">
        <v>6.4252120000000001</v>
      </c>
      <c r="AW343">
        <v>2.5758040000000002</v>
      </c>
      <c r="AX343">
        <v>4.7809799999999996</v>
      </c>
      <c r="AY343">
        <v>5.894622</v>
      </c>
      <c r="AZ343">
        <v>55.290692999999997</v>
      </c>
      <c r="BA343">
        <v>0</v>
      </c>
      <c r="BB343">
        <v>0</v>
      </c>
      <c r="BC343"/>
    </row>
    <row r="344">
      <c r="A344" t="s">
        <v>465</v>
      </c>
      <c r="B344">
        <v>2020</v>
      </c>
      <c r="C344" t="s">
        <v>473</v>
      </c>
      <c r="D344">
        <v>69</v>
      </c>
      <c r="E344" t="s">
        <v>163</v>
      </c>
      <c r="F344" t="s">
        <v>174</v>
      </c>
      <c r="G344" t="s">
        <v>196</v>
      </c>
      <c r="H344">
        <v>0.073583151187017901</v>
      </c>
      <c r="I344">
        <v>0.040912746888379301</v>
      </c>
      <c r="J344">
        <v>0.0025174931829642002</v>
      </c>
      <c r="K344">
        <v>0.11153162578929091</v>
      </c>
      <c r="L344">
        <v>0.43575553466126321</v>
      </c>
      <c r="M344">
        <v>0.025252233279615999</v>
      </c>
      <c r="N344">
        <v>0.1934486841878017</v>
      </c>
      <c r="O344">
        <v>0</v>
      </c>
      <c r="P344">
        <v>0</v>
      </c>
      <c r="Q344">
        <v>0.7584079302215605</v>
      </c>
      <c r="R344">
        <v>0.12780314618838581</v>
      </c>
      <c r="S344">
        <v>0.0169727517128073</v>
      </c>
      <c r="T344">
        <v>0.064360396161309702</v>
      </c>
      <c r="U344">
        <v>0.031987479156674402</v>
      </c>
      <c r="V344">
        <v>0</v>
      </c>
      <c r="W344" t="s">
        <v>157</v>
      </c>
      <c r="X344" t="s">
        <v>158</v>
      </c>
      <c r="Y344" t="s">
        <v>159</v>
      </c>
      <c r="Z344" t="s">
        <v>160</v>
      </c>
      <c r="AA344" t="s">
        <v>161</v>
      </c>
      <c r="AB344" t="s">
        <v>196</v>
      </c>
      <c r="AC344">
        <v>0.1114723075718527</v>
      </c>
      <c r="AD344">
        <v>0.065594889417264504</v>
      </c>
      <c r="AE344">
        <v>0.19283876979959069</v>
      </c>
      <c r="AF344">
        <v>0.0231684425555914</v>
      </c>
      <c r="AG344">
        <v>0.0086588198852817003</v>
      </c>
      <c r="AH344"/>
      <c r="AI344">
        <v>6.1889570000000003</v>
      </c>
      <c r="AJ344">
        <v>3.448242</v>
      </c>
      <c r="AK344">
        <v>0.21169099999999999</v>
      </c>
      <c r="AL344">
        <v>9.3978079999999995</v>
      </c>
      <c r="AM344">
        <v>36.687235000000001</v>
      </c>
      <c r="AN344">
        <v>1.215881</v>
      </c>
      <c r="AO344">
        <v>9.3978079999999995</v>
      </c>
      <c r="AP344">
        <v>0</v>
      </c>
      <c r="AQ344">
        <v>0</v>
      </c>
      <c r="AR344">
        <v>36.687235000000001</v>
      </c>
      <c r="AS344">
        <v>4.5752830000000007</v>
      </c>
      <c r="AT344">
        <v>0.60948400000000003</v>
      </c>
      <c r="AU344">
        <v>2.2988279999999999</v>
      </c>
      <c r="AV344">
        <v>1.1494139999999999</v>
      </c>
      <c r="AW344">
        <v>0</v>
      </c>
      <c r="AX344">
        <v>16.092572000000001</v>
      </c>
      <c r="AY344">
        <v>2.332951</v>
      </c>
      <c r="AZ344">
        <v>36.687235000000001</v>
      </c>
      <c r="BA344">
        <v>0.60948400000000003</v>
      </c>
      <c r="BB344">
        <v>0.21169099999999999</v>
      </c>
      <c r="BC344"/>
    </row>
    <row r="345">
      <c r="A345" t="s">
        <v>465</v>
      </c>
      <c r="B345">
        <v>2020</v>
      </c>
      <c r="C345" t="s">
        <v>473</v>
      </c>
      <c r="D345">
        <v>70</v>
      </c>
      <c r="E345" t="s">
        <v>163</v>
      </c>
      <c r="F345" t="s">
        <v>175</v>
      </c>
      <c r="G345" t="s">
        <v>196</v>
      </c>
      <c r="H345">
        <v>0</v>
      </c>
      <c r="I345">
        <v>0</v>
      </c>
      <c r="J345">
        <v>0.20592985065319591</v>
      </c>
      <c r="K345">
        <v>0.80141341203887828</v>
      </c>
      <c r="L345">
        <v>0.47422778531949861</v>
      </c>
      <c r="M345">
        <v>0.076432408571653607</v>
      </c>
      <c r="N345">
        <v>0.74467365145627651</v>
      </c>
      <c r="O345">
        <v>0.92804719719740636</v>
      </c>
      <c r="P345">
        <v>0.73530529926112698</v>
      </c>
      <c r="Q345">
        <v>0</v>
      </c>
      <c r="R345">
        <v>0</v>
      </c>
      <c r="S345">
        <v>0</v>
      </c>
      <c r="T345">
        <v>0</v>
      </c>
      <c r="U345">
        <v>0</v>
      </c>
      <c r="V345">
        <v>0.1258266236521545</v>
      </c>
      <c r="W345" t="s">
        <v>157</v>
      </c>
      <c r="X345" t="s">
        <v>158</v>
      </c>
      <c r="Y345" t="s">
        <v>159</v>
      </c>
      <c r="Z345" t="s">
        <v>160</v>
      </c>
      <c r="AA345" t="s">
        <v>161</v>
      </c>
      <c r="AB345" t="s">
        <v>196</v>
      </c>
      <c r="AC345">
        <v>0.025492378342950098</v>
      </c>
      <c r="AD345">
        <v>0</v>
      </c>
      <c r="AE345">
        <v>0.63358708663682628</v>
      </c>
      <c r="AF345">
        <v>0.020972875641405202</v>
      </c>
      <c r="AG345">
        <v>0</v>
      </c>
      <c r="AH345"/>
      <c r="AI345">
        <v>0</v>
      </c>
      <c r="AJ345">
        <v>0</v>
      </c>
      <c r="AK345">
        <v>17.316231999999999</v>
      </c>
      <c r="AL345">
        <v>67.528194999999997</v>
      </c>
      <c r="AM345">
        <v>39.926299999999998</v>
      </c>
      <c r="AN345">
        <v>3.6801780000000002</v>
      </c>
      <c r="AO345">
        <v>36.176518999999999</v>
      </c>
      <c r="AP345">
        <v>44.987729999999999</v>
      </c>
      <c r="AQ345">
        <v>35.418643000000003</v>
      </c>
      <c r="AR345">
        <v>0</v>
      </c>
      <c r="AS345">
        <v>0</v>
      </c>
      <c r="AT345">
        <v>0</v>
      </c>
      <c r="AU345">
        <v>0</v>
      </c>
      <c r="AV345">
        <v>0</v>
      </c>
      <c r="AW345">
        <v>4.507657</v>
      </c>
      <c r="AX345">
        <v>3.6801780000000002</v>
      </c>
      <c r="AY345">
        <v>0</v>
      </c>
      <c r="AZ345">
        <v>120.53882299999999</v>
      </c>
      <c r="BA345">
        <v>0.55172600000000005</v>
      </c>
      <c r="BB345">
        <v>0</v>
      </c>
      <c r="BC345"/>
    </row>
    <row r="346">
      <c r="A346" t="s">
        <v>465</v>
      </c>
      <c r="B346">
        <v>2020</v>
      </c>
      <c r="C346" t="s">
        <v>473</v>
      </c>
      <c r="D346">
        <v>71</v>
      </c>
      <c r="E346" t="s">
        <v>163</v>
      </c>
      <c r="F346" t="s">
        <v>176</v>
      </c>
      <c r="G346" t="s">
        <v>196</v>
      </c>
      <c r="H346">
        <v>0</v>
      </c>
      <c r="I346">
        <v>0</v>
      </c>
      <c r="J346">
        <v>0</v>
      </c>
      <c r="K346">
        <v>0.27294604858785981</v>
      </c>
      <c r="L346">
        <v>1.212348261115334</v>
      </c>
      <c r="M346">
        <v>0</v>
      </c>
      <c r="N346">
        <v>0.4303163078928614</v>
      </c>
      <c r="O346">
        <v>0.024019481813729399</v>
      </c>
      <c r="P346">
        <v>0.0253115814794584</v>
      </c>
      <c r="Q346">
        <v>2.0714266812460411</v>
      </c>
      <c r="R346">
        <v>0</v>
      </c>
      <c r="S346">
        <v>0</v>
      </c>
      <c r="T346">
        <v>0</v>
      </c>
      <c r="U346">
        <v>0</v>
      </c>
      <c r="V346">
        <v>0.044031392105125598</v>
      </c>
      <c r="W346" t="s">
        <v>157</v>
      </c>
      <c r="X346" t="s">
        <v>158</v>
      </c>
      <c r="Y346" t="s">
        <v>159</v>
      </c>
      <c r="Z346" t="s">
        <v>160</v>
      </c>
      <c r="AA346" t="s">
        <v>161</v>
      </c>
      <c r="AB346" t="s">
        <v>196</v>
      </c>
      <c r="AC346">
        <v>0.016111235092514799</v>
      </c>
      <c r="AD346">
        <v>0.013235656575848799</v>
      </c>
      <c r="AE346">
        <v>0.64102962098108973</v>
      </c>
      <c r="AF346">
        <v>0.012078849150772401</v>
      </c>
      <c r="AG346">
        <v>0</v>
      </c>
      <c r="AH346"/>
      <c r="AI346">
        <v>0</v>
      </c>
      <c r="AJ346">
        <v>0</v>
      </c>
      <c r="AK346">
        <v>0</v>
      </c>
      <c r="AL346">
        <v>22.998809000000001</v>
      </c>
      <c r="AM346">
        <v>102.070317</v>
      </c>
      <c r="AN346">
        <v>0</v>
      </c>
      <c r="AO346">
        <v>20.904924000000001</v>
      </c>
      <c r="AP346">
        <v>1.164361</v>
      </c>
      <c r="AQ346">
        <v>1.2192240000000001</v>
      </c>
      <c r="AR346">
        <v>100.203221</v>
      </c>
      <c r="AS346">
        <v>0</v>
      </c>
      <c r="AT346">
        <v>0</v>
      </c>
      <c r="AU346">
        <v>0</v>
      </c>
      <c r="AV346">
        <v>0</v>
      </c>
      <c r="AW346">
        <v>1.577396</v>
      </c>
      <c r="AX346">
        <v>2.3258800000000002</v>
      </c>
      <c r="AY346">
        <v>0.47073999999999999</v>
      </c>
      <c r="AZ346">
        <v>121.954752</v>
      </c>
      <c r="BA346">
        <v>0.31775399999999998</v>
      </c>
      <c r="BB346">
        <v>0</v>
      </c>
      <c r="BC346"/>
    </row>
    <row r="347">
      <c r="A347" t="s">
        <v>465</v>
      </c>
      <c r="B347">
        <v>2020</v>
      </c>
      <c r="C347" t="s">
        <v>473</v>
      </c>
      <c r="D347">
        <v>72</v>
      </c>
      <c r="E347" t="s">
        <v>163</v>
      </c>
      <c r="F347" t="s">
        <v>417</v>
      </c>
      <c r="G347" t="s">
        <v>196</v>
      </c>
      <c r="H347">
        <v>0.0052998308880034001</v>
      </c>
      <c r="I347">
        <v>0.77056498590109412</v>
      </c>
      <c r="J347">
        <v>7.367606932589517</v>
      </c>
      <c r="K347">
        <v>19.507076312951209</v>
      </c>
      <c r="L347">
        <v>40.869198994033432</v>
      </c>
      <c r="M347">
        <v>2.8049004082057731</v>
      </c>
      <c r="N347">
        <v>15.623979496431399</v>
      </c>
      <c r="O347">
        <v>18.715963660128811</v>
      </c>
      <c r="P347">
        <v>28.803500058109829</v>
      </c>
      <c r="Q347">
        <v>50.99126574632399</v>
      </c>
      <c r="R347">
        <v>0</v>
      </c>
      <c r="S347">
        <v>0.012413408397104799</v>
      </c>
      <c r="T347">
        <v>0</v>
      </c>
      <c r="U347">
        <v>0.1818409825305371</v>
      </c>
      <c r="V347">
        <v>2.9890786049031761</v>
      </c>
      <c r="W347" t="s">
        <v>157</v>
      </c>
      <c r="X347" t="s">
        <v>158</v>
      </c>
      <c r="Y347" t="s">
        <v>159</v>
      </c>
      <c r="Z347" t="s">
        <v>160</v>
      </c>
      <c r="AA347" t="s">
        <v>161</v>
      </c>
      <c r="AB347" t="s">
        <v>196</v>
      </c>
      <c r="AC347">
        <v>0.90668812065740989</v>
      </c>
      <c r="AD347">
        <v>0.93414789280179356</v>
      </c>
      <c r="AE347">
        <v>29.133592354911769</v>
      </c>
      <c r="AF347">
        <v>2.0092187900592671</v>
      </c>
      <c r="AG347">
        <v>0.4046913443681025</v>
      </c>
      <c r="AH347"/>
      <c r="AI347">
        <v>0.44575999999999999</v>
      </c>
      <c r="AJ347">
        <v>64.945396000000002</v>
      </c>
      <c r="AK347">
        <v>619.52742899999987</v>
      </c>
      <c r="AL347">
        <v>1643.693047</v>
      </c>
      <c r="AM347">
        <v>3440.8694519999999</v>
      </c>
      <c r="AN347">
        <v>135.054396</v>
      </c>
      <c r="AO347">
        <v>759.01865200000009</v>
      </c>
      <c r="AP347">
        <v>907.26928800000019</v>
      </c>
      <c r="AQ347">
        <v>1387.4249060000011</v>
      </c>
      <c r="AR347">
        <v>2466.6521469999998</v>
      </c>
      <c r="AS347">
        <v>0</v>
      </c>
      <c r="AT347">
        <v>0.44575999999999999</v>
      </c>
      <c r="AU347">
        <v>0</v>
      </c>
      <c r="AV347">
        <v>6.5341370000000003</v>
      </c>
      <c r="AW347">
        <v>107.08179800000001</v>
      </c>
      <c r="AX347">
        <v>130.89299199999999</v>
      </c>
      <c r="AY347">
        <v>33.223948999999998</v>
      </c>
      <c r="AZ347">
        <v>5542.6144349999913</v>
      </c>
      <c r="BA347">
        <v>52.855806000000022</v>
      </c>
      <c r="BB347">
        <v>9.8939019999999989</v>
      </c>
      <c r="BC347"/>
    </row>
    <row r="348">
      <c r="A348" t="s">
        <v>465</v>
      </c>
      <c r="B348">
        <v>2020</v>
      </c>
      <c r="C348" t="s">
        <v>473</v>
      </c>
      <c r="D348">
        <v>122</v>
      </c>
      <c r="E348" t="s">
        <v>18</v>
      </c>
      <c r="F348" t="s">
        <v>14</v>
      </c>
      <c r="G348" t="s">
        <v>487</v>
      </c>
      <c r="H348">
        <v>12.761987095166271</v>
      </c>
      <c r="I348">
        <v>25.049316528757821</v>
      </c>
      <c r="J348">
        <v>46.135747752451259</v>
      </c>
      <c r="K348">
        <v>67.913687775541248</v>
      </c>
      <c r="L348">
        <v>86.224693511549361</v>
      </c>
      <c r="M348">
        <v>34.345726055587001</v>
      </c>
      <c r="N348">
        <v>60.119195699886241</v>
      </c>
      <c r="O348">
        <v>68.061533784936103</v>
      </c>
      <c r="P348">
        <v>78.57769496855343</v>
      </c>
      <c r="Q348">
        <v>92.164778105477424</v>
      </c>
      <c r="R348">
        <v>11.10744563943457</v>
      </c>
      <c r="S348">
        <v>13.492095268323521</v>
      </c>
      <c r="T348">
        <v>17.220093772212628</v>
      </c>
      <c r="U348">
        <v>24.33105193557245</v>
      </c>
      <c r="V348">
        <v>43.476122574144291</v>
      </c>
      <c r="W348" t="s">
        <v>157</v>
      </c>
      <c r="X348" t="s">
        <v>158</v>
      </c>
      <c r="Y348" t="s">
        <v>159</v>
      </c>
      <c r="Z348" t="s">
        <v>160</v>
      </c>
      <c r="AA348" t="s">
        <v>161</v>
      </c>
      <c r="AB348" t="s">
        <v>196</v>
      </c>
      <c r="AC348">
        <v>36.730740214902809</v>
      </c>
      <c r="AD348">
        <v>26.90503803180188</v>
      </c>
      <c r="AE348">
        <v>64.81775185792749</v>
      </c>
      <c r="AF348">
        <v>30.899609218435401</v>
      </c>
      <c r="AG348">
        <v>26.268227089704801</v>
      </c>
      <c r="AH348"/>
      <c r="AI348">
        <v>1073.389602</v>
      </c>
      <c r="AJ348">
        <v>2111.2272310000021</v>
      </c>
      <c r="AK348">
        <v>3879.463365999999</v>
      </c>
      <c r="AL348">
        <v>5722.5006250000006</v>
      </c>
      <c r="AM348">
        <v>7259.4501779999882</v>
      </c>
      <c r="AN348">
        <v>1653.727624000001</v>
      </c>
      <c r="AO348">
        <v>2920.612568</v>
      </c>
      <c r="AP348">
        <v>3299.3299420000021</v>
      </c>
      <c r="AQ348">
        <v>3784.979284999999</v>
      </c>
      <c r="AR348">
        <v>4458.380164999995</v>
      </c>
      <c r="AS348">
        <v>397.64050200000003</v>
      </c>
      <c r="AT348">
        <v>484.49516800000038</v>
      </c>
      <c r="AU348">
        <v>615.06821099999968</v>
      </c>
      <c r="AV348">
        <v>874.29370700000015</v>
      </c>
      <c r="AW348">
        <v>1557.5038300000019</v>
      </c>
      <c r="AX348">
        <v>5302.5912389999949</v>
      </c>
      <c r="AY348">
        <v>956.90588000000002</v>
      </c>
      <c r="AZ348">
        <v>12331.462687999991</v>
      </c>
      <c r="BA348">
        <v>812.86505899999963</v>
      </c>
      <c r="BB348">
        <v>642.20613600000001</v>
      </c>
      <c r="BC348"/>
    </row>
    <row r="349">
      <c r="A349" t="s">
        <v>465</v>
      </c>
      <c r="B349">
        <v>2020</v>
      </c>
      <c r="C349" t="s">
        <v>473</v>
      </c>
      <c r="D349">
        <v>123</v>
      </c>
      <c r="E349" t="s">
        <v>18</v>
      </c>
      <c r="F349" t="s">
        <v>51</v>
      </c>
      <c r="G349" t="s">
        <v>196</v>
      </c>
      <c r="H349">
        <v>87.238012904833781</v>
      </c>
      <c r="I349">
        <v>74.950683471242257</v>
      </c>
      <c r="J349">
        <v>53.864252247548549</v>
      </c>
      <c r="K349">
        <v>32.086312224458801</v>
      </c>
      <c r="L349">
        <v>13.77530648845058</v>
      </c>
      <c r="M349">
        <v>65.654273944413035</v>
      </c>
      <c r="N349">
        <v>39.880804300113788</v>
      </c>
      <c r="O349">
        <v>31.938466215063951</v>
      </c>
      <c r="P349">
        <v>21.42230503144652</v>
      </c>
      <c r="Q349">
        <v>7.8352218945226424</v>
      </c>
      <c r="R349">
        <v>88.892554360565498</v>
      </c>
      <c r="S349">
        <v>86.507904731676604</v>
      </c>
      <c r="T349">
        <v>82.77990622778735</v>
      </c>
      <c r="U349">
        <v>75.668948064427553</v>
      </c>
      <c r="V349">
        <v>56.523877425855723</v>
      </c>
      <c r="W349" t="s">
        <v>157</v>
      </c>
      <c r="X349" t="s">
        <v>158</v>
      </c>
      <c r="Y349" t="s">
        <v>159</v>
      </c>
      <c r="Z349" t="s">
        <v>160</v>
      </c>
      <c r="AA349" t="s">
        <v>161</v>
      </c>
      <c r="AB349" t="s">
        <v>196</v>
      </c>
      <c r="AC349">
        <v>63.269259785096928</v>
      </c>
      <c r="AD349">
        <v>73.09496196819822</v>
      </c>
      <c r="AE349">
        <v>35.182248142072517</v>
      </c>
      <c r="AF349">
        <v>69.100390781564485</v>
      </c>
      <c r="AG349">
        <v>73.731772910295149</v>
      </c>
      <c r="AH349"/>
      <c r="AI349">
        <v>7337.4448079999729</v>
      </c>
      <c r="AJ349">
        <v>6317.0555469999999</v>
      </c>
      <c r="AK349">
        <v>4529.3379540000014</v>
      </c>
      <c r="AL349">
        <v>2703.6367450000012</v>
      </c>
      <c r="AM349">
        <v>1159.7739240000001</v>
      </c>
      <c r="AN349">
        <v>3161.2168069999971</v>
      </c>
      <c r="AO349">
        <v>1937.424094</v>
      </c>
      <c r="AP349">
        <v>1548.239247999999</v>
      </c>
      <c r="AQ349">
        <v>1031.8829129999999</v>
      </c>
      <c r="AR349">
        <v>379.02112499999998</v>
      </c>
      <c r="AS349">
        <v>3182.3050129999938</v>
      </c>
      <c r="AT349">
        <v>3106.4605609999981</v>
      </c>
      <c r="AU349">
        <v>2956.737024999994</v>
      </c>
      <c r="AV349">
        <v>2719.031026000001</v>
      </c>
      <c r="AW349">
        <v>2024.931166000001</v>
      </c>
      <c r="AX349">
        <v>9133.7942189999885</v>
      </c>
      <c r="AY349">
        <v>2599.698942000005</v>
      </c>
      <c r="AZ349">
        <v>6693.3605039999984</v>
      </c>
      <c r="BA349">
        <v>1817.7994690000021</v>
      </c>
      <c r="BB349">
        <v>1802.5958440000011</v>
      </c>
      <c r="BC349"/>
    </row>
    <row r="350">
      <c r="A350" t="s">
        <v>465</v>
      </c>
      <c r="B350">
        <v>2020</v>
      </c>
      <c r="C350" t="s">
        <v>473</v>
      </c>
      <c r="D350">
        <v>124</v>
      </c>
      <c r="E350" t="s">
        <v>50</v>
      </c>
      <c r="F350" t="s">
        <v>15</v>
      </c>
      <c r="G350" t="s">
        <v>488</v>
      </c>
      <c r="H350">
        <v>2.4079018100654861</v>
      </c>
      <c r="I350">
        <v>8.1196092611689981</v>
      </c>
      <c r="J350">
        <v>17.41151809019075</v>
      </c>
      <c r="K350">
        <v>31.943590755867309</v>
      </c>
      <c r="L350">
        <v>59.32894330266636</v>
      </c>
      <c r="M350">
        <v>10.79012066380378</v>
      </c>
      <c r="N350">
        <v>19.55249789343809</v>
      </c>
      <c r="O350">
        <v>30.83247282129048</v>
      </c>
      <c r="P350">
        <v>40.60032723817605</v>
      </c>
      <c r="Q350">
        <v>73.78427432469644</v>
      </c>
      <c r="R350">
        <v>2.4968540896913671</v>
      </c>
      <c r="S350">
        <v>2.3412123218631899</v>
      </c>
      <c r="T350">
        <v>5.3069628234343131</v>
      </c>
      <c r="U350">
        <v>10.069214971782509</v>
      </c>
      <c r="V350">
        <v>22.996909669536929</v>
      </c>
      <c r="W350" t="s">
        <v>157</v>
      </c>
      <c r="X350" t="s">
        <v>158</v>
      </c>
      <c r="Y350" t="s">
        <v>159</v>
      </c>
      <c r="Z350" t="s">
        <v>160</v>
      </c>
      <c r="AA350" t="s">
        <v>161</v>
      </c>
      <c r="AB350" t="s">
        <v>196</v>
      </c>
      <c r="AC350">
        <v>16.182226366818298</v>
      </c>
      <c r="AD350">
        <v>9.3364137321635763</v>
      </c>
      <c r="AE350">
        <v>35.293340512218109</v>
      </c>
      <c r="AF350">
        <v>15.8386407147388</v>
      </c>
      <c r="AG350">
        <v>9.7460125993516904</v>
      </c>
      <c r="AH350"/>
      <c r="AI350">
        <v>202.52463399999999</v>
      </c>
      <c r="AJ350">
        <v>684.3436289999994</v>
      </c>
      <c r="AK350">
        <v>1464.099963000001</v>
      </c>
      <c r="AL350">
        <v>2691.610838000001</v>
      </c>
      <c r="AM350">
        <v>4995.0366939999967</v>
      </c>
      <c r="AN350">
        <v>519.53831400000001</v>
      </c>
      <c r="AO350">
        <v>949.86751600000002</v>
      </c>
      <c r="AP350">
        <v>1494.625453000001</v>
      </c>
      <c r="AQ350">
        <v>1955.6618149999999</v>
      </c>
      <c r="AR350">
        <v>3569.2414379999982</v>
      </c>
      <c r="AS350">
        <v>89.386015999999969</v>
      </c>
      <c r="AT350">
        <v>84.07189799999999</v>
      </c>
      <c r="AU350">
        <v>189.55437599999999</v>
      </c>
      <c r="AV350">
        <v>361.81959200000011</v>
      </c>
      <c r="AW350">
        <v>823.84933999999942</v>
      </c>
      <c r="AX350">
        <v>2336.1285740000021</v>
      </c>
      <c r="AY350">
        <v>332.05934100000007</v>
      </c>
      <c r="AZ350">
        <v>6714.4956309999998</v>
      </c>
      <c r="BA350">
        <v>416.66150299999998</v>
      </c>
      <c r="BB350">
        <v>238.27070899999981</v>
      </c>
      <c r="BC350"/>
    </row>
    <row r="351">
      <c r="A351" t="s">
        <v>465</v>
      </c>
      <c r="B351">
        <v>2020</v>
      </c>
      <c r="C351" t="s">
        <v>473</v>
      </c>
      <c r="D351">
        <v>125</v>
      </c>
      <c r="E351" t="s">
        <v>50</v>
      </c>
      <c r="F351" t="s">
        <v>16</v>
      </c>
      <c r="G351" t="s">
        <v>489</v>
      </c>
      <c r="H351">
        <v>10.35408528510078</v>
      </c>
      <c r="I351">
        <v>16.9297072675888</v>
      </c>
      <c r="J351">
        <v>28.724229662260541</v>
      </c>
      <c r="K351">
        <v>35.970097019673943</v>
      </c>
      <c r="L351">
        <v>26.895750208883118</v>
      </c>
      <c r="M351">
        <v>23.55560539178321</v>
      </c>
      <c r="N351">
        <v>40.566697806448133</v>
      </c>
      <c r="O351">
        <v>37.229060963645587</v>
      </c>
      <c r="P351">
        <v>37.977367730377424</v>
      </c>
      <c r="Q351">
        <v>18.380503780781059</v>
      </c>
      <c r="R351">
        <v>8.6105915497431944</v>
      </c>
      <c r="S351">
        <v>11.150882946460319</v>
      </c>
      <c r="T351">
        <v>11.913130948778329</v>
      </c>
      <c r="U351">
        <v>14.261836963789939</v>
      </c>
      <c r="V351">
        <v>20.47921290460727</v>
      </c>
      <c r="W351" t="s">
        <v>157</v>
      </c>
      <c r="X351" t="s">
        <v>158</v>
      </c>
      <c r="Y351" t="s">
        <v>159</v>
      </c>
      <c r="Z351" t="s">
        <v>160</v>
      </c>
      <c r="AA351" t="s">
        <v>161</v>
      </c>
      <c r="AB351" t="s">
        <v>196</v>
      </c>
      <c r="AC351">
        <v>20.548513848084539</v>
      </c>
      <c r="AD351">
        <v>17.56862429963828</v>
      </c>
      <c r="AE351">
        <v>29.52441134570941</v>
      </c>
      <c r="AF351">
        <v>15.060968503696619</v>
      </c>
      <c r="AG351">
        <v>16.52221449035309</v>
      </c>
      <c r="AH351"/>
      <c r="AI351">
        <v>870.86496799999986</v>
      </c>
      <c r="AJ351">
        <v>1426.8836020000001</v>
      </c>
      <c r="AK351">
        <v>2415.3634029999998</v>
      </c>
      <c r="AL351">
        <v>3030.8897870000019</v>
      </c>
      <c r="AM351">
        <v>2264.4134840000011</v>
      </c>
      <c r="AN351">
        <v>1134.1893100000009</v>
      </c>
      <c r="AO351">
        <v>1970.745052</v>
      </c>
      <c r="AP351">
        <v>1804.704489</v>
      </c>
      <c r="AQ351">
        <v>1829.3174700000011</v>
      </c>
      <c r="AR351">
        <v>889.13872700000024</v>
      </c>
      <c r="AS351">
        <v>308.25448599999982</v>
      </c>
      <c r="AT351">
        <v>400.42327000000012</v>
      </c>
      <c r="AU351">
        <v>425.51383500000043</v>
      </c>
      <c r="AV351">
        <v>512.47411500000021</v>
      </c>
      <c r="AW351">
        <v>733.65448999999944</v>
      </c>
      <c r="AX351">
        <v>2966.4626649999968</v>
      </c>
      <c r="AY351">
        <v>624.84653899999921</v>
      </c>
      <c r="AZ351">
        <v>5616.9670570000008</v>
      </c>
      <c r="BA351">
        <v>396.20355599999999</v>
      </c>
      <c r="BB351">
        <v>403.93542699999972</v>
      </c>
      <c r="BC351"/>
    </row>
    <row r="352">
      <c r="A352" t="s">
        <v>465</v>
      </c>
      <c r="B352">
        <v>2020</v>
      </c>
      <c r="C352" t="s">
        <v>473</v>
      </c>
      <c r="D352">
        <v>126</v>
      </c>
      <c r="E352" t="s">
        <v>50</v>
      </c>
      <c r="F352" t="s">
        <v>22</v>
      </c>
      <c r="G352" t="s">
        <v>490</v>
      </c>
      <c r="H352">
        <v>17.00964514649155</v>
      </c>
      <c r="I352">
        <v>18.0440617390021</v>
      </c>
      <c r="J352">
        <v>23.854515723056661</v>
      </c>
      <c r="K352">
        <v>19.665498012169252</v>
      </c>
      <c r="L352">
        <v>9.286042556038856</v>
      </c>
      <c r="M352">
        <v>23.55428064129201</v>
      </c>
      <c r="N352">
        <v>23.306037722117139</v>
      </c>
      <c r="O352">
        <v>21.257669454739641</v>
      </c>
      <c r="P352">
        <v>14.08654084565115</v>
      </c>
      <c r="Q352">
        <v>6.2362288120198626</v>
      </c>
      <c r="R352">
        <v>15.75710928103334</v>
      </c>
      <c r="S352">
        <v>15.79951446959209</v>
      </c>
      <c r="T352">
        <v>17.325466874924551</v>
      </c>
      <c r="U352">
        <v>18.231610658050709</v>
      </c>
      <c r="V352">
        <v>19.92405678810535</v>
      </c>
      <c r="W352" t="s">
        <v>157</v>
      </c>
      <c r="X352" t="s">
        <v>158</v>
      </c>
      <c r="Y352" t="s">
        <v>159</v>
      </c>
      <c r="Z352" t="s">
        <v>160</v>
      </c>
      <c r="AA352" t="s">
        <v>161</v>
      </c>
      <c r="AB352" t="s">
        <v>196</v>
      </c>
      <c r="AC352">
        <v>19.532341556018839</v>
      </c>
      <c r="AD352">
        <v>11.39053227094791</v>
      </c>
      <c r="AE352">
        <v>14.18438498358686</v>
      </c>
      <c r="AF352">
        <v>18.11903897006508</v>
      </c>
      <c r="AG352">
        <v>40.743808911673028</v>
      </c>
      <c r="AH352"/>
      <c r="AI352">
        <v>1430.6530870000011</v>
      </c>
      <c r="AJ352">
        <v>1520.8045480000001</v>
      </c>
      <c r="AK352">
        <v>2005.878833</v>
      </c>
      <c r="AL352">
        <v>1657.0418770000001</v>
      </c>
      <c r="AM352">
        <v>781.81273299999964</v>
      </c>
      <c r="AN352">
        <v>1134.125524</v>
      </c>
      <c r="AO352">
        <v>1132.2158569999999</v>
      </c>
      <c r="AP352">
        <v>1030.480235</v>
      </c>
      <c r="AQ352">
        <v>678.52926099999979</v>
      </c>
      <c r="AR352">
        <v>301.67141299999997</v>
      </c>
      <c r="AS352">
        <v>564.0959270000003</v>
      </c>
      <c r="AT352">
        <v>567.35357000000022</v>
      </c>
      <c r="AU352">
        <v>618.83193299999971</v>
      </c>
      <c r="AV352">
        <v>655.12097500000016</v>
      </c>
      <c r="AW352">
        <v>713.76638300000002</v>
      </c>
      <c r="AX352">
        <v>2819.7641159999989</v>
      </c>
      <c r="AY352">
        <v>405.11621999999971</v>
      </c>
      <c r="AZ352">
        <v>2698.5541639999979</v>
      </c>
      <c r="BA352">
        <v>476.65113099999962</v>
      </c>
      <c r="BB352">
        <v>996.10544699999969</v>
      </c>
      <c r="BC352"/>
    </row>
    <row r="353">
      <c r="A353" t="s">
        <v>465</v>
      </c>
      <c r="B353">
        <v>2020</v>
      </c>
      <c r="C353" t="s">
        <v>473</v>
      </c>
      <c r="D353">
        <v>127</v>
      </c>
      <c r="E353" t="s">
        <v>50</v>
      </c>
      <c r="F353" t="s">
        <v>19</v>
      </c>
      <c r="G353" t="s">
        <v>491</v>
      </c>
      <c r="H353">
        <v>70.228367758342301</v>
      </c>
      <c r="I353">
        <v>56.906621732240048</v>
      </c>
      <c r="J353">
        <v>30.009736524491839</v>
      </c>
      <c r="K353">
        <v>12.420814212289541</v>
      </c>
      <c r="L353">
        <v>4.489263932411717</v>
      </c>
      <c r="M353">
        <v>42.099993303121089</v>
      </c>
      <c r="N353">
        <v>16.574766577996652</v>
      </c>
      <c r="O353">
        <v>10.68079676032432</v>
      </c>
      <c r="P353">
        <v>7.3357641857953766</v>
      </c>
      <c r="Q353">
        <v>1.5989930825027781</v>
      </c>
      <c r="R353">
        <v>73.135445079532289</v>
      </c>
      <c r="S353">
        <v>70.708390262084535</v>
      </c>
      <c r="T353">
        <v>65.454439352862948</v>
      </c>
      <c r="U353">
        <v>57.437337406376827</v>
      </c>
      <c r="V353">
        <v>36.599820637750369</v>
      </c>
      <c r="W353" t="s">
        <v>157</v>
      </c>
      <c r="X353" t="s">
        <v>158</v>
      </c>
      <c r="Y353" t="s">
        <v>159</v>
      </c>
      <c r="Z353" t="s">
        <v>160</v>
      </c>
      <c r="AA353" t="s">
        <v>161</v>
      </c>
      <c r="AB353" t="s">
        <v>196</v>
      </c>
      <c r="AC353">
        <v>43.736918229078157</v>
      </c>
      <c r="AD353">
        <v>61.70442969725022</v>
      </c>
      <c r="AE353">
        <v>20.9978631584856</v>
      </c>
      <c r="AF353">
        <v>50.981351811499252</v>
      </c>
      <c r="AG353">
        <v>32.987963998622092</v>
      </c>
      <c r="AH353"/>
      <c r="AI353">
        <v>5906.7917209999778</v>
      </c>
      <c r="AJ353">
        <v>4796.2509989999908</v>
      </c>
      <c r="AK353">
        <v>2523.4591209999971</v>
      </c>
      <c r="AL353">
        <v>1046.5948679999999</v>
      </c>
      <c r="AM353">
        <v>377.96119099999993</v>
      </c>
      <c r="AN353">
        <v>2027.091283</v>
      </c>
      <c r="AO353">
        <v>805.20823699999971</v>
      </c>
      <c r="AP353">
        <v>517.75901299999987</v>
      </c>
      <c r="AQ353">
        <v>353.35365200000001</v>
      </c>
      <c r="AR353">
        <v>77.349711999999997</v>
      </c>
      <c r="AS353">
        <v>2618.209085999998</v>
      </c>
      <c r="AT353">
        <v>2539.1069909999978</v>
      </c>
      <c r="AU353">
        <v>2337.905092</v>
      </c>
      <c r="AV353">
        <v>2063.9100509999998</v>
      </c>
      <c r="AW353">
        <v>1311.1647829999999</v>
      </c>
      <c r="AX353">
        <v>6314.0301029999991</v>
      </c>
      <c r="AY353">
        <v>2194.5827220000028</v>
      </c>
      <c r="AZ353">
        <v>3994.8063399999901</v>
      </c>
      <c r="BA353">
        <v>1341.1483379999991</v>
      </c>
      <c r="BB353">
        <v>806.49039700000083</v>
      </c>
      <c r="BC353"/>
    </row>
    <row r="354">
      <c r="A354" t="s">
        <v>465</v>
      </c>
      <c r="B354">
        <v>2020</v>
      </c>
      <c r="C354" t="s">
        <v>473</v>
      </c>
      <c r="D354">
        <v>128</v>
      </c>
      <c r="E354" t="s">
        <v>109</v>
      </c>
      <c r="F354" t="s">
        <v>49</v>
      </c>
      <c r="G354" t="s">
        <v>492</v>
      </c>
      <c r="H354">
        <v>81.132234407465404</v>
      </c>
      <c r="I354">
        <v>67.585505768800829</v>
      </c>
      <c r="J354">
        <v>62.260245171238992</v>
      </c>
      <c r="K354">
        <v>52.964429112666117</v>
      </c>
      <c r="L354">
        <v>31.19263068796014</v>
      </c>
      <c r="M354">
        <v>68.583803858621394</v>
      </c>
      <c r="N354">
        <v>67.477113314948923</v>
      </c>
      <c r="O354">
        <v>54.699121358745238</v>
      </c>
      <c r="P354">
        <v>48.330977061080567</v>
      </c>
      <c r="Q354">
        <v>19.943089061360951</v>
      </c>
      <c r="R354">
        <v>77.520897506562278</v>
      </c>
      <c r="S354">
        <v>82.64752601206537</v>
      </c>
      <c r="T354">
        <v>69.18156838380331</v>
      </c>
      <c r="U354">
        <v>58.615784478018682</v>
      </c>
      <c r="V354">
        <v>47.104506317650497</v>
      </c>
      <c r="W354" t="s">
        <v>157</v>
      </c>
      <c r="X354" t="s">
        <v>158</v>
      </c>
      <c r="Y354" t="s">
        <v>159</v>
      </c>
      <c r="Z354" t="s">
        <v>160</v>
      </c>
      <c r="AA354" t="s">
        <v>161</v>
      </c>
      <c r="AB354" t="s">
        <v>196</v>
      </c>
      <c r="AC354">
        <v>55.943642104297602</v>
      </c>
      <c r="AD354">
        <v>65.29864138780286</v>
      </c>
      <c r="AE354">
        <v>45.549884868613269</v>
      </c>
      <c r="AF354">
        <v>48.741614812108708</v>
      </c>
      <c r="AG354">
        <v>62.898095230905703</v>
      </c>
      <c r="AH354"/>
      <c r="AI354">
        <v>870.86496799999986</v>
      </c>
      <c r="AJ354">
        <v>1426.8836020000001</v>
      </c>
      <c r="AK354">
        <v>2415.3634029999998</v>
      </c>
      <c r="AL354">
        <v>3030.8897870000019</v>
      </c>
      <c r="AM354">
        <v>2264.4134840000011</v>
      </c>
      <c r="AN354">
        <v>1134.1893100000009</v>
      </c>
      <c r="AO354">
        <v>1970.745052</v>
      </c>
      <c r="AP354">
        <v>1804.704489</v>
      </c>
      <c r="AQ354">
        <v>1829.3174700000011</v>
      </c>
      <c r="AR354">
        <v>889.13872700000024</v>
      </c>
      <c r="AS354">
        <v>308.25448599999982</v>
      </c>
      <c r="AT354">
        <v>400.42327000000012</v>
      </c>
      <c r="AU354">
        <v>425.51383500000043</v>
      </c>
      <c r="AV354">
        <v>512.47411500000021</v>
      </c>
      <c r="AW354">
        <v>733.65448999999944</v>
      </c>
      <c r="AX354">
        <v>2966.4626649999968</v>
      </c>
      <c r="AY354">
        <v>624.84653899999921</v>
      </c>
      <c r="AZ354">
        <v>5616.9670570000008</v>
      </c>
      <c r="BA354">
        <v>396.20355599999999</v>
      </c>
      <c r="BB354">
        <v>403.93542699999972</v>
      </c>
      <c r="BC354"/>
    </row>
    <row r="355">
      <c r="A355" t="s">
        <v>465</v>
      </c>
      <c r="B355">
        <v>2020</v>
      </c>
      <c r="C355" t="s">
        <v>473</v>
      </c>
      <c r="D355">
        <v>129</v>
      </c>
      <c r="E355" t="s">
        <v>109</v>
      </c>
      <c r="F355" t="s">
        <v>48</v>
      </c>
      <c r="G355" t="s">
        <v>196</v>
      </c>
      <c r="H355">
        <v>18.867765592534589</v>
      </c>
      <c r="I355">
        <v>32.414494231199072</v>
      </c>
      <c r="J355">
        <v>37.739754828761072</v>
      </c>
      <c r="K355">
        <v>47.03557088733389</v>
      </c>
      <c r="L355">
        <v>68.807369312039995</v>
      </c>
      <c r="M355">
        <v>31.416196141378581</v>
      </c>
      <c r="N355">
        <v>32.52288668505107</v>
      </c>
      <c r="O355">
        <v>45.300878641254712</v>
      </c>
      <c r="P355">
        <v>51.669022938919483</v>
      </c>
      <c r="Q355">
        <v>80.05691093863912</v>
      </c>
      <c r="R355">
        <v>22.47910249343764</v>
      </c>
      <c r="S355">
        <v>17.35247398793458</v>
      </c>
      <c r="T355">
        <v>30.818431616196811</v>
      </c>
      <c r="U355">
        <v>41.384215521981332</v>
      </c>
      <c r="V355">
        <v>52.895493682349297</v>
      </c>
      <c r="W355" t="s">
        <v>157</v>
      </c>
      <c r="X355" t="s">
        <v>158</v>
      </c>
      <c r="Y355" t="s">
        <v>159</v>
      </c>
      <c r="Z355" t="s">
        <v>160</v>
      </c>
      <c r="AA355" t="s">
        <v>161</v>
      </c>
      <c r="AB355" t="s">
        <v>196</v>
      </c>
      <c r="AC355">
        <v>44.056357895702483</v>
      </c>
      <c r="AD355">
        <v>34.701358612197062</v>
      </c>
      <c r="AE355">
        <v>54.450115131386781</v>
      </c>
      <c r="AF355">
        <v>51.258385187891328</v>
      </c>
      <c r="AG355">
        <v>37.10190476909424</v>
      </c>
      <c r="AH355"/>
      <c r="AI355">
        <v>202.52463399999999</v>
      </c>
      <c r="AJ355">
        <v>684.3436289999994</v>
      </c>
      <c r="AK355">
        <v>1464.099963000001</v>
      </c>
      <c r="AL355">
        <v>2691.610838000001</v>
      </c>
      <c r="AM355">
        <v>4995.0366939999967</v>
      </c>
      <c r="AN355">
        <v>519.53831400000001</v>
      </c>
      <c r="AO355">
        <v>949.86751600000002</v>
      </c>
      <c r="AP355">
        <v>1494.625453000001</v>
      </c>
      <c r="AQ355">
        <v>1955.6618149999999</v>
      </c>
      <c r="AR355">
        <v>3569.2414379999982</v>
      </c>
      <c r="AS355">
        <v>89.386015999999969</v>
      </c>
      <c r="AT355">
        <v>84.07189799999999</v>
      </c>
      <c r="AU355">
        <v>189.55437599999999</v>
      </c>
      <c r="AV355">
        <v>361.81959200000011</v>
      </c>
      <c r="AW355">
        <v>823.84933999999942</v>
      </c>
      <c r="AX355">
        <v>2336.1285740000021</v>
      </c>
      <c r="AY355">
        <v>332.05934100000007</v>
      </c>
      <c r="AZ355">
        <v>6714.4956309999998</v>
      </c>
      <c r="BA355">
        <v>416.66150299999998</v>
      </c>
      <c r="BB355">
        <v>238.27070899999981</v>
      </c>
      <c r="BC355"/>
    </row>
    <row r="356">
      <c r="A356" t="s">
        <v>465</v>
      </c>
      <c r="B356">
        <v>2020</v>
      </c>
      <c r="C356" t="s">
        <v>473</v>
      </c>
      <c r="D356">
        <v>135</v>
      </c>
      <c r="E356" t="s">
        <v>45</v>
      </c>
      <c r="F356" t="s">
        <v>44</v>
      </c>
      <c r="G356" t="s">
        <v>493</v>
      </c>
      <c r="H356">
        <v>0</v>
      </c>
      <c r="I356">
        <v>0.1422713299475393</v>
      </c>
      <c r="J356">
        <v>0.3242247136361161</v>
      </c>
      <c r="K356">
        <v>1.6737141445392789</v>
      </c>
      <c r="L356">
        <v>2.374287090808219</v>
      </c>
      <c r="M356">
        <v>0.064601617829138397</v>
      </c>
      <c r="N356">
        <v>0.65863743372466155</v>
      </c>
      <c r="O356">
        <v>2.1480697421463728</v>
      </c>
      <c r="P356">
        <v>1.649987849621269</v>
      </c>
      <c r="Q356">
        <v>2.5145241981774928</v>
      </c>
      <c r="R356">
        <v>0</v>
      </c>
      <c r="S356">
        <v>0</v>
      </c>
      <c r="T356">
        <v>0.061199641513712197</v>
      </c>
      <c r="U356">
        <v>0.2455382314593608</v>
      </c>
      <c r="V356">
        <v>0.8044727687223604</v>
      </c>
      <c r="W356" t="s">
        <v>157</v>
      </c>
      <c r="X356" t="s">
        <v>158</v>
      </c>
      <c r="Y356" t="s">
        <v>159</v>
      </c>
      <c r="Z356" t="s">
        <v>160</v>
      </c>
      <c r="AA356" t="s">
        <v>161</v>
      </c>
      <c r="AB356" t="s">
        <v>196</v>
      </c>
      <c r="AC356">
        <v>0.25033843897519981</v>
      </c>
      <c r="AD356">
        <v>0.0076451001336465003</v>
      </c>
      <c r="AE356">
        <v>1.7087559958859471</v>
      </c>
      <c r="AF356">
        <v>0.52923300754675229</v>
      </c>
      <c r="AG356">
        <v>0.19464014013928421</v>
      </c>
      <c r="AH356"/>
      <c r="AI356">
        <v>0</v>
      </c>
      <c r="AJ356">
        <v>11.99103</v>
      </c>
      <c r="AK356">
        <v>27.263411999999999</v>
      </c>
      <c r="AL356">
        <v>141.02945299999999</v>
      </c>
      <c r="AM356">
        <v>199.89655099999999</v>
      </c>
      <c r="AN356">
        <v>3.1105320000000001</v>
      </c>
      <c r="AO356">
        <v>31.996848</v>
      </c>
      <c r="AP356">
        <v>104.129167</v>
      </c>
      <c r="AQ356">
        <v>79.477641000000006</v>
      </c>
      <c r="AR356">
        <v>121.637626</v>
      </c>
      <c r="AS356">
        <v>0</v>
      </c>
      <c r="AT356">
        <v>0</v>
      </c>
      <c r="AU356">
        <v>2.1859320000000002</v>
      </c>
      <c r="AV356">
        <v>8.8229860000000002</v>
      </c>
      <c r="AW356">
        <v>28.819714000000001</v>
      </c>
      <c r="AX356">
        <v>36.139822000000002</v>
      </c>
      <c r="AY356">
        <v>0.27190599999999998</v>
      </c>
      <c r="AZ356">
        <v>325.087807</v>
      </c>
      <c r="BA356">
        <v>13.922345</v>
      </c>
      <c r="BB356">
        <v>4.7585660000000001</v>
      </c>
      <c r="BC356"/>
    </row>
    <row r="357">
      <c r="A357" t="s">
        <v>465</v>
      </c>
      <c r="B357">
        <v>2020</v>
      </c>
      <c r="C357" t="s">
        <v>473</v>
      </c>
      <c r="D357">
        <v>136</v>
      </c>
      <c r="E357" t="s">
        <v>45</v>
      </c>
      <c r="F357" t="s">
        <v>43</v>
      </c>
      <c r="G357" t="s">
        <v>494</v>
      </c>
      <c r="H357">
        <v>1.4114461444973381</v>
      </c>
      <c r="I357">
        <v>4.1654914203449422</v>
      </c>
      <c r="J357">
        <v>16.71406102386063</v>
      </c>
      <c r="K357">
        <v>43.156446451335299</v>
      </c>
      <c r="L357">
        <v>73.043758326127985</v>
      </c>
      <c r="M357">
        <v>7.8147021298406418</v>
      </c>
      <c r="N357">
        <v>27.427991752772009</v>
      </c>
      <c r="O357">
        <v>40.517195774156683</v>
      </c>
      <c r="P357">
        <v>57.383897491351853</v>
      </c>
      <c r="Q357">
        <v>84.388527998263442</v>
      </c>
      <c r="R357">
        <v>1.165491061949866</v>
      </c>
      <c r="S357">
        <v>1.767810014680359</v>
      </c>
      <c r="T357">
        <v>0.95332846418393158</v>
      </c>
      <c r="U357">
        <v>6.8142344818241041</v>
      </c>
      <c r="V357">
        <v>21.16219138229966</v>
      </c>
      <c r="W357" t="s">
        <v>157</v>
      </c>
      <c r="X357" t="s">
        <v>158</v>
      </c>
      <c r="Y357" t="s">
        <v>159</v>
      </c>
      <c r="Z357" t="s">
        <v>160</v>
      </c>
      <c r="AA357" t="s">
        <v>161</v>
      </c>
      <c r="AB357" t="s">
        <v>196</v>
      </c>
      <c r="AC357">
        <v>11.67522347545783</v>
      </c>
      <c r="AD357">
        <v>8.9563855120927371</v>
      </c>
      <c r="AE357">
        <v>48.4588642688501</v>
      </c>
      <c r="AF357">
        <v>9.0349934197310766</v>
      </c>
      <c r="AG357">
        <v>8.1997654468522558</v>
      </c>
      <c r="AH357"/>
      <c r="AI357">
        <v>118.714398</v>
      </c>
      <c r="AJ357">
        <v>351.07939600000009</v>
      </c>
      <c r="AK357">
        <v>1405.4521840000009</v>
      </c>
      <c r="AL357">
        <v>3636.4214620000021</v>
      </c>
      <c r="AM357">
        <v>6149.717705999994</v>
      </c>
      <c r="AN357">
        <v>376.27356500000008</v>
      </c>
      <c r="AO357">
        <v>1332.4618949999999</v>
      </c>
      <c r="AP357">
        <v>1964.0990990000009</v>
      </c>
      <c r="AQ357">
        <v>2764.1032659999978</v>
      </c>
      <c r="AR357">
        <v>4082.211742</v>
      </c>
      <c r="AS357">
        <v>41.723945000000001</v>
      </c>
      <c r="AT357">
        <v>63.481274999999997</v>
      </c>
      <c r="AU357">
        <v>34.051036000000003</v>
      </c>
      <c r="AV357">
        <v>244.857573</v>
      </c>
      <c r="AW357">
        <v>758.12174999999979</v>
      </c>
      <c r="AX357">
        <v>1685.4802639999989</v>
      </c>
      <c r="AY357">
        <v>318.54323899999991</v>
      </c>
      <c r="AZ357">
        <v>9219.2132479999909</v>
      </c>
      <c r="BA357">
        <v>237.68036699999999</v>
      </c>
      <c r="BB357">
        <v>200.468028</v>
      </c>
      <c r="BC357"/>
    </row>
    <row r="358">
      <c r="A358" t="s">
        <v>465</v>
      </c>
      <c r="B358">
        <v>2020</v>
      </c>
      <c r="C358" t="s">
        <v>473</v>
      </c>
      <c r="D358">
        <v>137</v>
      </c>
      <c r="E358" t="s">
        <v>45</v>
      </c>
      <c r="F358" t="s">
        <v>42</v>
      </c>
      <c r="G358" t="s">
        <v>495</v>
      </c>
      <c r="H358">
        <v>11.350540950668931</v>
      </c>
      <c r="I358">
        <v>20.741553778465331</v>
      </c>
      <c r="J358">
        <v>29.097462014954552</v>
      </c>
      <c r="K358">
        <v>23.083527179666671</v>
      </c>
      <c r="L358">
        <v>10.80664809461323</v>
      </c>
      <c r="M358">
        <v>26.46642230791721</v>
      </c>
      <c r="N358">
        <v>32.032566513389568</v>
      </c>
      <c r="O358">
        <v>25.396268268633001</v>
      </c>
      <c r="P358">
        <v>19.543809627580298</v>
      </c>
      <c r="Q358">
        <v>5.2617259090365938</v>
      </c>
      <c r="R358">
        <v>9.9419545774847009</v>
      </c>
      <c r="S358">
        <v>11.724285253643149</v>
      </c>
      <c r="T358">
        <v>16.205565666515</v>
      </c>
      <c r="U358">
        <v>17.271279222288971</v>
      </c>
      <c r="V358">
        <v>21.50945842312219</v>
      </c>
      <c r="W358" t="s">
        <v>157</v>
      </c>
      <c r="X358" t="s">
        <v>158</v>
      </c>
      <c r="Y358" t="s">
        <v>159</v>
      </c>
      <c r="Z358" t="s">
        <v>160</v>
      </c>
      <c r="AA358" t="s">
        <v>161</v>
      </c>
      <c r="AB358" t="s">
        <v>196</v>
      </c>
      <c r="AC358">
        <v>24.80517830046978</v>
      </c>
      <c r="AD358">
        <v>17.94100741957546</v>
      </c>
      <c r="AE358">
        <v>14.650131593191441</v>
      </c>
      <c r="AF358">
        <v>21.335382791157581</v>
      </c>
      <c r="AG358">
        <v>17.873821502713259</v>
      </c>
      <c r="AH358"/>
      <c r="AI358">
        <v>954.67520399999967</v>
      </c>
      <c r="AJ358">
        <v>1748.156805000001</v>
      </c>
      <c r="AK358">
        <v>2446.7477700000009</v>
      </c>
      <c r="AL358">
        <v>1945.04971</v>
      </c>
      <c r="AM358">
        <v>909.8359210000001</v>
      </c>
      <c r="AN358">
        <v>1274.3435270000009</v>
      </c>
      <c r="AO358">
        <v>1556.1538250000001</v>
      </c>
      <c r="AP358">
        <v>1231.101676</v>
      </c>
      <c r="AQ358">
        <v>941.39837799999998</v>
      </c>
      <c r="AR358">
        <v>254.53079700000001</v>
      </c>
      <c r="AS358">
        <v>355.9165569999999</v>
      </c>
      <c r="AT358">
        <v>421.01389300000022</v>
      </c>
      <c r="AU358">
        <v>578.83124300000009</v>
      </c>
      <c r="AV358">
        <v>620.61314799999991</v>
      </c>
      <c r="AW358">
        <v>770.56236599999966</v>
      </c>
      <c r="AX358">
        <v>3580.9711529999959</v>
      </c>
      <c r="AY358">
        <v>638.09073499999886</v>
      </c>
      <c r="AZ358">
        <v>2787.1616330000029</v>
      </c>
      <c r="BA358">
        <v>561.26234699999986</v>
      </c>
      <c r="BB358">
        <v>436.97954199999992</v>
      </c>
      <c r="BC358"/>
    </row>
    <row r="359">
      <c r="A359" t="s">
        <v>465</v>
      </c>
      <c r="B359">
        <v>2020</v>
      </c>
      <c r="C359" t="s">
        <v>473</v>
      </c>
      <c r="D359">
        <v>138</v>
      </c>
      <c r="E359" t="s">
        <v>45</v>
      </c>
      <c r="F359" t="s">
        <v>41</v>
      </c>
      <c r="G359" t="s">
        <v>196</v>
      </c>
      <c r="H359">
        <v>17.00964514649155</v>
      </c>
      <c r="I359">
        <v>18.0440617390021</v>
      </c>
      <c r="J359">
        <v>23.854515723056661</v>
      </c>
      <c r="K359">
        <v>19.665498012169252</v>
      </c>
      <c r="L359">
        <v>9.286042556038856</v>
      </c>
      <c r="M359">
        <v>23.55428064129201</v>
      </c>
      <c r="N359">
        <v>23.306037722117139</v>
      </c>
      <c r="O359">
        <v>21.257669454739641</v>
      </c>
      <c r="P359">
        <v>14.08654084565115</v>
      </c>
      <c r="Q359">
        <v>6.2362288120198626</v>
      </c>
      <c r="R359">
        <v>15.75710928103334</v>
      </c>
      <c r="S359">
        <v>15.79951446959209</v>
      </c>
      <c r="T359">
        <v>17.325466874924551</v>
      </c>
      <c r="U359">
        <v>18.231610658050709</v>
      </c>
      <c r="V359">
        <v>19.92405678810535</v>
      </c>
      <c r="W359" t="s">
        <v>157</v>
      </c>
      <c r="X359" t="s">
        <v>158</v>
      </c>
      <c r="Y359" t="s">
        <v>159</v>
      </c>
      <c r="Z359" t="s">
        <v>160</v>
      </c>
      <c r="AA359" t="s">
        <v>161</v>
      </c>
      <c r="AB359" t="s">
        <v>196</v>
      </c>
      <c r="AC359">
        <v>19.532341556018839</v>
      </c>
      <c r="AD359">
        <v>11.39053227094791</v>
      </c>
      <c r="AE359">
        <v>14.18438498358686</v>
      </c>
      <c r="AF359">
        <v>18.11903897006508</v>
      </c>
      <c r="AG359">
        <v>40.743808911673028</v>
      </c>
      <c r="AH359"/>
      <c r="AI359">
        <v>1430.6530870000011</v>
      </c>
      <c r="AJ359">
        <v>1520.8045480000001</v>
      </c>
      <c r="AK359">
        <v>2005.878833</v>
      </c>
      <c r="AL359">
        <v>1657.0418770000001</v>
      </c>
      <c r="AM359">
        <v>781.81273299999964</v>
      </c>
      <c r="AN359">
        <v>1134.125524</v>
      </c>
      <c r="AO359">
        <v>1132.2158569999999</v>
      </c>
      <c r="AP359">
        <v>1030.480235</v>
      </c>
      <c r="AQ359">
        <v>678.52926099999979</v>
      </c>
      <c r="AR359">
        <v>301.67141299999997</v>
      </c>
      <c r="AS359">
        <v>564.0959270000003</v>
      </c>
      <c r="AT359">
        <v>567.35357000000022</v>
      </c>
      <c r="AU359">
        <v>618.83193299999971</v>
      </c>
      <c r="AV359">
        <v>655.12097500000016</v>
      </c>
      <c r="AW359">
        <v>713.76638300000002</v>
      </c>
      <c r="AX359">
        <v>2819.7641159999989</v>
      </c>
      <c r="AY359">
        <v>405.11621999999971</v>
      </c>
      <c r="AZ359">
        <v>2698.5541639999979</v>
      </c>
      <c r="BA359">
        <v>476.65113099999962</v>
      </c>
      <c r="BB359">
        <v>996.10544699999969</v>
      </c>
      <c r="BC359"/>
    </row>
    <row r="360">
      <c r="A360" t="s">
        <v>465</v>
      </c>
      <c r="B360">
        <v>2020</v>
      </c>
      <c r="C360" t="s">
        <v>473</v>
      </c>
      <c r="D360">
        <v>139</v>
      </c>
      <c r="E360" t="s">
        <v>45</v>
      </c>
      <c r="F360" t="s">
        <v>19</v>
      </c>
      <c r="G360" t="s">
        <v>196</v>
      </c>
      <c r="H360">
        <v>70.228367758342301</v>
      </c>
      <c r="I360">
        <v>56.906621732240048</v>
      </c>
      <c r="J360">
        <v>30.009736524491839</v>
      </c>
      <c r="K360">
        <v>12.420814212289541</v>
      </c>
      <c r="L360">
        <v>4.489263932411717</v>
      </c>
      <c r="M360">
        <v>42.099993303121089</v>
      </c>
      <c r="N360">
        <v>16.574766577996652</v>
      </c>
      <c r="O360">
        <v>10.68079676032432</v>
      </c>
      <c r="P360">
        <v>7.3357641857953766</v>
      </c>
      <c r="Q360">
        <v>1.5989930825027781</v>
      </c>
      <c r="R360">
        <v>73.135445079532289</v>
      </c>
      <c r="S360">
        <v>70.708390262084535</v>
      </c>
      <c r="T360">
        <v>65.454439352862948</v>
      </c>
      <c r="U360">
        <v>57.437337406376827</v>
      </c>
      <c r="V360">
        <v>36.599820637750369</v>
      </c>
      <c r="W360" t="s">
        <v>157</v>
      </c>
      <c r="X360" t="s">
        <v>158</v>
      </c>
      <c r="Y360" t="s">
        <v>159</v>
      </c>
      <c r="Z360" t="s">
        <v>160</v>
      </c>
      <c r="AA360" t="s">
        <v>161</v>
      </c>
      <c r="AB360" t="s">
        <v>196</v>
      </c>
      <c r="AC360">
        <v>43.736918229078157</v>
      </c>
      <c r="AD360">
        <v>61.70442969725022</v>
      </c>
      <c r="AE360">
        <v>20.9978631584856</v>
      </c>
      <c r="AF360">
        <v>50.981351811499252</v>
      </c>
      <c r="AG360">
        <v>32.987963998622092</v>
      </c>
      <c r="AH360"/>
      <c r="AI360">
        <v>5906.7917209999778</v>
      </c>
      <c r="AJ360">
        <v>4796.2509989999908</v>
      </c>
      <c r="AK360">
        <v>2523.4591209999971</v>
      </c>
      <c r="AL360">
        <v>1046.5948679999999</v>
      </c>
      <c r="AM360">
        <v>377.96119099999993</v>
      </c>
      <c r="AN360">
        <v>2027.091283</v>
      </c>
      <c r="AO360">
        <v>805.20823699999971</v>
      </c>
      <c r="AP360">
        <v>517.75901299999987</v>
      </c>
      <c r="AQ360">
        <v>353.35365200000001</v>
      </c>
      <c r="AR360">
        <v>77.349711999999997</v>
      </c>
      <c r="AS360">
        <v>2618.209085999998</v>
      </c>
      <c r="AT360">
        <v>2539.1069909999978</v>
      </c>
      <c r="AU360">
        <v>2337.905092</v>
      </c>
      <c r="AV360">
        <v>2063.9100509999998</v>
      </c>
      <c r="AW360">
        <v>1311.1647829999999</v>
      </c>
      <c r="AX360">
        <v>6314.0301029999991</v>
      </c>
      <c r="AY360">
        <v>2194.5827220000028</v>
      </c>
      <c r="AZ360">
        <v>3994.8063399999901</v>
      </c>
      <c r="BA360">
        <v>1341.1483379999991</v>
      </c>
      <c r="BB360">
        <v>806.49039700000083</v>
      </c>
      <c r="BC360"/>
    </row>
    <row r="361">
      <c r="A361" t="s">
        <v>465</v>
      </c>
      <c r="B361">
        <v>2020</v>
      </c>
      <c r="C361" t="s">
        <v>473</v>
      </c>
      <c r="D361">
        <v>148</v>
      </c>
      <c r="E361" t="s">
        <v>109</v>
      </c>
      <c r="F361" t="s">
        <v>49</v>
      </c>
      <c r="G361" t="s">
        <v>196</v>
      </c>
      <c r="H361">
        <v>10.35408528510078</v>
      </c>
      <c r="I361">
        <v>16.9297072675888</v>
      </c>
      <c r="J361">
        <v>28.724229662260541</v>
      </c>
      <c r="K361">
        <v>35.970097019673943</v>
      </c>
      <c r="L361">
        <v>26.895750208883118</v>
      </c>
      <c r="M361">
        <v>23.55560539178321</v>
      </c>
      <c r="N361">
        <v>40.566697806448133</v>
      </c>
      <c r="O361">
        <v>37.229060963645587</v>
      </c>
      <c r="P361">
        <v>37.977367730377424</v>
      </c>
      <c r="Q361">
        <v>18.380503780781059</v>
      </c>
      <c r="R361">
        <v>8.6105915497431944</v>
      </c>
      <c r="S361">
        <v>11.150882946460319</v>
      </c>
      <c r="T361">
        <v>11.913130948778329</v>
      </c>
      <c r="U361">
        <v>14.261836963789939</v>
      </c>
      <c r="V361">
        <v>20.47921290460727</v>
      </c>
      <c r="W361" t="s">
        <v>157</v>
      </c>
      <c r="X361" t="s">
        <v>158</v>
      </c>
      <c r="Y361" t="s">
        <v>159</v>
      </c>
      <c r="Z361" t="s">
        <v>160</v>
      </c>
      <c r="AA361" t="s">
        <v>161</v>
      </c>
      <c r="AB361" t="s">
        <v>196</v>
      </c>
      <c r="AC361">
        <v>20.548513848084539</v>
      </c>
      <c r="AD361">
        <v>17.56862429963828</v>
      </c>
      <c r="AE361">
        <v>29.52441134570941</v>
      </c>
      <c r="AF361">
        <v>15.060968503696619</v>
      </c>
      <c r="AG361">
        <v>16.52221449035309</v>
      </c>
      <c r="AH361"/>
      <c r="AI361">
        <v>870.86496799999986</v>
      </c>
      <c r="AJ361">
        <v>1426.8836020000001</v>
      </c>
      <c r="AK361">
        <v>2415.3634029999998</v>
      </c>
      <c r="AL361">
        <v>3030.8897870000019</v>
      </c>
      <c r="AM361">
        <v>2264.4134840000011</v>
      </c>
      <c r="AN361">
        <v>1134.1893100000009</v>
      </c>
      <c r="AO361">
        <v>1970.745052</v>
      </c>
      <c r="AP361">
        <v>1804.704489</v>
      </c>
      <c r="AQ361">
        <v>1829.3174700000011</v>
      </c>
      <c r="AR361">
        <v>889.13872700000024</v>
      </c>
      <c r="AS361">
        <v>308.25448599999982</v>
      </c>
      <c r="AT361">
        <v>400.42327000000012</v>
      </c>
      <c r="AU361">
        <v>425.51383500000043</v>
      </c>
      <c r="AV361">
        <v>512.47411500000021</v>
      </c>
      <c r="AW361">
        <v>733.65448999999944</v>
      </c>
      <c r="AX361">
        <v>2966.4626649999968</v>
      </c>
      <c r="AY361">
        <v>624.84653899999921</v>
      </c>
      <c r="AZ361">
        <v>5616.9670570000008</v>
      </c>
      <c r="BA361">
        <v>396.20355599999999</v>
      </c>
      <c r="BB361">
        <v>403.93542699999972</v>
      </c>
      <c r="BC361"/>
    </row>
    <row r="362">
      <c r="A362" t="s">
        <v>465</v>
      </c>
      <c r="B362">
        <v>2020</v>
      </c>
      <c r="C362" t="s">
        <v>473</v>
      </c>
      <c r="D362">
        <v>149</v>
      </c>
      <c r="E362" t="s">
        <v>109</v>
      </c>
      <c r="F362" t="s">
        <v>48</v>
      </c>
      <c r="G362" t="s">
        <v>196</v>
      </c>
      <c r="H362">
        <v>2.4079018100654861</v>
      </c>
      <c r="I362">
        <v>8.1196092611689981</v>
      </c>
      <c r="J362">
        <v>17.41151809019075</v>
      </c>
      <c r="K362">
        <v>31.943590755867309</v>
      </c>
      <c r="L362">
        <v>59.32894330266636</v>
      </c>
      <c r="M362">
        <v>10.79012066380378</v>
      </c>
      <c r="N362">
        <v>19.55249789343809</v>
      </c>
      <c r="O362">
        <v>30.83247282129048</v>
      </c>
      <c r="P362">
        <v>40.60032723817605</v>
      </c>
      <c r="Q362">
        <v>73.78427432469644</v>
      </c>
      <c r="R362">
        <v>2.4968540896913671</v>
      </c>
      <c r="S362">
        <v>2.3412123218631899</v>
      </c>
      <c r="T362">
        <v>5.3069628234343131</v>
      </c>
      <c r="U362">
        <v>10.069214971782509</v>
      </c>
      <c r="V362">
        <v>22.996909669536929</v>
      </c>
      <c r="W362" t="s">
        <v>157</v>
      </c>
      <c r="X362" t="s">
        <v>158</v>
      </c>
      <c r="Y362" t="s">
        <v>159</v>
      </c>
      <c r="Z362" t="s">
        <v>160</v>
      </c>
      <c r="AA362" t="s">
        <v>161</v>
      </c>
      <c r="AB362" t="s">
        <v>196</v>
      </c>
      <c r="AC362">
        <v>16.182226366818298</v>
      </c>
      <c r="AD362">
        <v>9.3364137321635763</v>
      </c>
      <c r="AE362">
        <v>35.293340512218109</v>
      </c>
      <c r="AF362">
        <v>15.8386407147388</v>
      </c>
      <c r="AG362">
        <v>9.7460125993516904</v>
      </c>
      <c r="AH362"/>
      <c r="AI362">
        <v>202.52463399999999</v>
      </c>
      <c r="AJ362">
        <v>684.3436289999994</v>
      </c>
      <c r="AK362">
        <v>1464.099963000001</v>
      </c>
      <c r="AL362">
        <v>2691.610838000001</v>
      </c>
      <c r="AM362">
        <v>4995.0366939999967</v>
      </c>
      <c r="AN362">
        <v>519.53831400000001</v>
      </c>
      <c r="AO362">
        <v>949.86751600000002</v>
      </c>
      <c r="AP362">
        <v>1494.625453000001</v>
      </c>
      <c r="AQ362">
        <v>1955.6618149999999</v>
      </c>
      <c r="AR362">
        <v>3569.2414379999982</v>
      </c>
      <c r="AS362">
        <v>89.386015999999969</v>
      </c>
      <c r="AT362">
        <v>84.07189799999999</v>
      </c>
      <c r="AU362">
        <v>189.55437599999999</v>
      </c>
      <c r="AV362">
        <v>361.81959200000011</v>
      </c>
      <c r="AW362">
        <v>823.84933999999942</v>
      </c>
      <c r="AX362">
        <v>2336.1285740000021</v>
      </c>
      <c r="AY362">
        <v>332.05934100000007</v>
      </c>
      <c r="AZ362">
        <v>6714.4956309999998</v>
      </c>
      <c r="BA362">
        <v>416.66150299999998</v>
      </c>
      <c r="BB362">
        <v>238.27070899999981</v>
      </c>
      <c r="BC362"/>
    </row>
    <row r="363">
      <c r="A363" t="s">
        <v>465</v>
      </c>
      <c r="B363">
        <v>2020</v>
      </c>
      <c r="C363" t="s">
        <v>473</v>
      </c>
      <c r="D363">
        <v>150</v>
      </c>
      <c r="E363" t="s">
        <v>109</v>
      </c>
      <c r="F363" t="s">
        <v>111</v>
      </c>
      <c r="G363" t="s">
        <v>196</v>
      </c>
      <c r="H363">
        <v>87.238012904833781</v>
      </c>
      <c r="I363">
        <v>74.950683471242257</v>
      </c>
      <c r="J363">
        <v>53.864252247548549</v>
      </c>
      <c r="K363">
        <v>32.086312224458801</v>
      </c>
      <c r="L363">
        <v>13.77530648845058</v>
      </c>
      <c r="M363">
        <v>65.654273944413035</v>
      </c>
      <c r="N363">
        <v>39.880804300113788</v>
      </c>
      <c r="O363">
        <v>31.938466215063951</v>
      </c>
      <c r="P363">
        <v>21.42230503144652</v>
      </c>
      <c r="Q363">
        <v>7.8352218945226424</v>
      </c>
      <c r="R363">
        <v>88.892554360565498</v>
      </c>
      <c r="S363">
        <v>86.507904731676604</v>
      </c>
      <c r="T363">
        <v>82.77990622778735</v>
      </c>
      <c r="U363">
        <v>75.668948064427553</v>
      </c>
      <c r="V363">
        <v>56.523877425855723</v>
      </c>
      <c r="W363" t="s">
        <v>157</v>
      </c>
      <c r="X363" t="s">
        <v>158</v>
      </c>
      <c r="Y363" t="s">
        <v>159</v>
      </c>
      <c r="Z363" t="s">
        <v>160</v>
      </c>
      <c r="AA363" t="s">
        <v>161</v>
      </c>
      <c r="AB363" t="s">
        <v>196</v>
      </c>
      <c r="AC363">
        <v>63.269259785096928</v>
      </c>
      <c r="AD363">
        <v>73.09496196819822</v>
      </c>
      <c r="AE363">
        <v>35.182248142072517</v>
      </c>
      <c r="AF363">
        <v>69.100390781564485</v>
      </c>
      <c r="AG363">
        <v>73.731772910295149</v>
      </c>
      <c r="AH363"/>
      <c r="AI363">
        <v>7337.4448079999729</v>
      </c>
      <c r="AJ363">
        <v>6317.0555469999999</v>
      </c>
      <c r="AK363">
        <v>4529.3379540000014</v>
      </c>
      <c r="AL363">
        <v>2703.6367450000012</v>
      </c>
      <c r="AM363">
        <v>1159.7739240000001</v>
      </c>
      <c r="AN363">
        <v>3161.2168069999971</v>
      </c>
      <c r="AO363">
        <v>1937.424094</v>
      </c>
      <c r="AP363">
        <v>1548.239247999999</v>
      </c>
      <c r="AQ363">
        <v>1031.8829129999999</v>
      </c>
      <c r="AR363">
        <v>379.02112499999998</v>
      </c>
      <c r="AS363">
        <v>3182.3050129999938</v>
      </c>
      <c r="AT363">
        <v>3106.4605609999981</v>
      </c>
      <c r="AU363">
        <v>2956.737024999994</v>
      </c>
      <c r="AV363">
        <v>2719.031026000001</v>
      </c>
      <c r="AW363">
        <v>2024.931166000001</v>
      </c>
      <c r="AX363">
        <v>9133.7942189999885</v>
      </c>
      <c r="AY363">
        <v>2599.698942000005</v>
      </c>
      <c r="AZ363">
        <v>6693.3605039999984</v>
      </c>
      <c r="BA363">
        <v>1817.7994690000021</v>
      </c>
      <c r="BB363">
        <v>1802.5958440000011</v>
      </c>
      <c r="BC363"/>
    </row>
    <row r="364">
      <c r="A364" t="s">
        <v>465</v>
      </c>
      <c r="B364">
        <v>2020</v>
      </c>
      <c r="C364" t="s">
        <v>473</v>
      </c>
      <c r="D364">
        <v>151</v>
      </c>
      <c r="E364" t="s">
        <v>110</v>
      </c>
      <c r="F364" t="s">
        <v>49</v>
      </c>
      <c r="G364" t="s">
        <v>196</v>
      </c>
      <c r="H364">
        <v>78.609885192736002</v>
      </c>
      <c r="I364">
        <v>70.383243637362455</v>
      </c>
      <c r="J364">
        <v>66.58406350043407</v>
      </c>
      <c r="K364">
        <v>58.733893731560293</v>
      </c>
      <c r="L364">
        <v>36.166818523265214</v>
      </c>
      <c r="M364">
        <v>74.115135206540728</v>
      </c>
      <c r="N364">
        <v>70.688108391857213</v>
      </c>
      <c r="O364">
        <v>62.427949044011889</v>
      </c>
      <c r="P364">
        <v>53.503500450114281</v>
      </c>
      <c r="Q364">
        <v>23.472800571405941</v>
      </c>
      <c r="R364">
        <v>77.598800201006028</v>
      </c>
      <c r="S364">
        <v>75.324834681695478</v>
      </c>
      <c r="T364">
        <v>73.473168344163781</v>
      </c>
      <c r="U364">
        <v>62.097104217546693</v>
      </c>
      <c r="V364">
        <v>50.701591664822267</v>
      </c>
      <c r="W364" t="s">
        <v>157</v>
      </c>
      <c r="X364" t="s">
        <v>158</v>
      </c>
      <c r="Y364" t="s">
        <v>159</v>
      </c>
      <c r="Z364" t="s">
        <v>160</v>
      </c>
      <c r="AA364" t="s">
        <v>161</v>
      </c>
      <c r="AB364" t="s">
        <v>196</v>
      </c>
      <c r="AC364">
        <v>61.809146516958833</v>
      </c>
      <c r="AD364">
        <v>64.104231054694296</v>
      </c>
      <c r="AE364">
        <v>53.309549249998327</v>
      </c>
      <c r="AF364">
        <v>52.570471100483097</v>
      </c>
      <c r="AG364">
        <v>67.277628043236362</v>
      </c>
      <c r="AH364"/>
      <c r="AI364">
        <v>1968.425083000001</v>
      </c>
      <c r="AJ364">
        <v>2556.3417759999979</v>
      </c>
      <c r="AK364">
        <v>3918.699987</v>
      </c>
      <c r="AL364">
        <v>4334.2926510000016</v>
      </c>
      <c r="AM364">
        <v>2908.268963999999</v>
      </c>
      <c r="AN364">
        <v>2066.2211300000008</v>
      </c>
      <c r="AO364">
        <v>2864.8677499999999</v>
      </c>
      <c r="AP364">
        <v>2703.0116910000011</v>
      </c>
      <c r="AQ364">
        <v>2388.1333149999991</v>
      </c>
      <c r="AR364">
        <v>1117.3174140000001</v>
      </c>
      <c r="AS364">
        <v>746.29593000000057</v>
      </c>
      <c r="AT364">
        <v>792.30332299999986</v>
      </c>
      <c r="AU364">
        <v>906.58553000000006</v>
      </c>
      <c r="AV364">
        <v>949.72222899999974</v>
      </c>
      <c r="AW364">
        <v>1151.5701489999999</v>
      </c>
      <c r="AX364">
        <v>5020.3585220000004</v>
      </c>
      <c r="AY364">
        <v>873.11379399999953</v>
      </c>
      <c r="AZ364">
        <v>8012.4342359999928</v>
      </c>
      <c r="BA364">
        <v>677.90473599999962</v>
      </c>
      <c r="BB364">
        <v>1102.2171729999991</v>
      </c>
      <c r="BC364"/>
    </row>
    <row r="365">
      <c r="A365" t="s">
        <v>465</v>
      </c>
      <c r="B365">
        <v>2020</v>
      </c>
      <c r="C365" t="s">
        <v>473</v>
      </c>
      <c r="D365">
        <v>152</v>
      </c>
      <c r="E365" t="s">
        <v>110</v>
      </c>
      <c r="F365" t="s">
        <v>48</v>
      </c>
      <c r="G365" t="s">
        <v>196</v>
      </c>
      <c r="H365">
        <v>21.39011480726397</v>
      </c>
      <c r="I365">
        <v>29.61675636263756</v>
      </c>
      <c r="J365">
        <v>33.41593649956603</v>
      </c>
      <c r="K365">
        <v>41.266106268439827</v>
      </c>
      <c r="L365">
        <v>63.833181476734893</v>
      </c>
      <c r="M365">
        <v>25.884864793459339</v>
      </c>
      <c r="N365">
        <v>29.31189160814279</v>
      </c>
      <c r="O365">
        <v>37.572050955988139</v>
      </c>
      <c r="P365">
        <v>46.496499549885698</v>
      </c>
      <c r="Q365">
        <v>76.527199428594187</v>
      </c>
      <c r="R365">
        <v>22.401199798993979</v>
      </c>
      <c r="S365">
        <v>24.675165318304551</v>
      </c>
      <c r="T365">
        <v>26.526831655836151</v>
      </c>
      <c r="U365">
        <v>37.902895782453363</v>
      </c>
      <c r="V365">
        <v>49.298408335177648</v>
      </c>
      <c r="W365" t="s">
        <v>157</v>
      </c>
      <c r="X365" t="s">
        <v>158</v>
      </c>
      <c r="Y365" t="s">
        <v>159</v>
      </c>
      <c r="Z365" t="s">
        <v>160</v>
      </c>
      <c r="AA365" t="s">
        <v>161</v>
      </c>
      <c r="AB365" t="s">
        <v>196</v>
      </c>
      <c r="AC365">
        <v>38.190853483041202</v>
      </c>
      <c r="AD365">
        <v>35.895768945305647</v>
      </c>
      <c r="AE365">
        <v>46.690450750001588</v>
      </c>
      <c r="AF365">
        <v>47.429528899517052</v>
      </c>
      <c r="AG365">
        <v>32.722371956763432</v>
      </c>
      <c r="AH365"/>
      <c r="AI365">
        <v>535.61760600000014</v>
      </c>
      <c r="AJ365">
        <v>1075.6900029999999</v>
      </c>
      <c r="AK365">
        <v>1966.6422120000011</v>
      </c>
      <c r="AL365">
        <v>3045.2498510000009</v>
      </c>
      <c r="AM365">
        <v>5132.9939469999963</v>
      </c>
      <c r="AN365">
        <v>721.63201799999945</v>
      </c>
      <c r="AO365">
        <v>1187.9606750000009</v>
      </c>
      <c r="AP365">
        <v>1626.7984859999999</v>
      </c>
      <c r="AQ365">
        <v>2075.3752309999991</v>
      </c>
      <c r="AR365">
        <v>3642.7341639999991</v>
      </c>
      <c r="AS365">
        <v>215.44049899999999</v>
      </c>
      <c r="AT365">
        <v>259.54541499999999</v>
      </c>
      <c r="AU365">
        <v>327.31461400000012</v>
      </c>
      <c r="AV365">
        <v>579.69245300000011</v>
      </c>
      <c r="AW365">
        <v>1119.7000640000001</v>
      </c>
      <c r="AX365">
        <v>3101.9968329999988</v>
      </c>
      <c r="AY365">
        <v>488.90830599999993</v>
      </c>
      <c r="AZ365">
        <v>7017.5826160000024</v>
      </c>
      <c r="BA365">
        <v>611.61145400000009</v>
      </c>
      <c r="BB365">
        <v>536.09440999999981</v>
      </c>
      <c r="BC365"/>
    </row>
    <row r="366">
      <c r="A366" t="s">
        <v>465</v>
      </c>
      <c r="B366">
        <v>2020</v>
      </c>
      <c r="C366" t="s">
        <v>473</v>
      </c>
      <c r="D366">
        <v>153</v>
      </c>
      <c r="E366" t="s">
        <v>62</v>
      </c>
      <c r="F366" t="s">
        <v>297</v>
      </c>
      <c r="G366" t="s">
        <v>196</v>
      </c>
      <c r="H366">
        <v>0</v>
      </c>
      <c r="I366">
        <v>0.1422713299475393</v>
      </c>
      <c r="J366">
        <v>0.3242247136361161</v>
      </c>
      <c r="K366">
        <v>1.6737141445392789</v>
      </c>
      <c r="L366">
        <v>2.374287090808219</v>
      </c>
      <c r="M366">
        <v>0.064601617829138397</v>
      </c>
      <c r="N366">
        <v>0.65863743372466155</v>
      </c>
      <c r="O366">
        <v>2.1480697421463728</v>
      </c>
      <c r="P366">
        <v>1.649987849621269</v>
      </c>
      <c r="Q366">
        <v>2.5145241981774928</v>
      </c>
      <c r="R366">
        <v>0</v>
      </c>
      <c r="S366">
        <v>0</v>
      </c>
      <c r="T366">
        <v>0.061199641513712197</v>
      </c>
      <c r="U366">
        <v>0.2455382314593608</v>
      </c>
      <c r="V366">
        <v>0.8044727687223604</v>
      </c>
      <c r="W366" t="s">
        <v>157</v>
      </c>
      <c r="X366" t="s">
        <v>158</v>
      </c>
      <c r="Y366" t="s">
        <v>159</v>
      </c>
      <c r="Z366" t="s">
        <v>160</v>
      </c>
      <c r="AA366" t="s">
        <v>161</v>
      </c>
      <c r="AB366" t="s">
        <v>196</v>
      </c>
      <c r="AC366">
        <v>0.25033843897519981</v>
      </c>
      <c r="AD366">
        <v>0.0076451001336465003</v>
      </c>
      <c r="AE366">
        <v>1.7087559958859471</v>
      </c>
      <c r="AF366">
        <v>0.52923300754675229</v>
      </c>
      <c r="AG366">
        <v>0.19464014013928421</v>
      </c>
      <c r="AH366"/>
      <c r="AI366">
        <v>0</v>
      </c>
      <c r="AJ366">
        <v>11.99103</v>
      </c>
      <c r="AK366">
        <v>27.263411999999999</v>
      </c>
      <c r="AL366">
        <v>141.02945299999999</v>
      </c>
      <c r="AM366">
        <v>199.89655099999999</v>
      </c>
      <c r="AN366">
        <v>3.1105320000000001</v>
      </c>
      <c r="AO366">
        <v>31.996848</v>
      </c>
      <c r="AP366">
        <v>104.129167</v>
      </c>
      <c r="AQ366">
        <v>79.477641000000006</v>
      </c>
      <c r="AR366">
        <v>121.637626</v>
      </c>
      <c r="AS366">
        <v>0</v>
      </c>
      <c r="AT366">
        <v>0</v>
      </c>
      <c r="AU366">
        <v>2.1859320000000002</v>
      </c>
      <c r="AV366">
        <v>8.8229860000000002</v>
      </c>
      <c r="AW366">
        <v>28.819714000000001</v>
      </c>
      <c r="AX366">
        <v>36.139822000000002</v>
      </c>
      <c r="AY366">
        <v>0.27190599999999998</v>
      </c>
      <c r="AZ366">
        <v>325.087807</v>
      </c>
      <c r="BA366">
        <v>13.922345</v>
      </c>
      <c r="BB366">
        <v>4.7585660000000001</v>
      </c>
      <c r="BC366"/>
    </row>
    <row r="367">
      <c r="A367" t="s">
        <v>465</v>
      </c>
      <c r="B367">
        <v>2020</v>
      </c>
      <c r="C367" t="s">
        <v>473</v>
      </c>
      <c r="D367">
        <v>154</v>
      </c>
      <c r="E367" t="s">
        <v>62</v>
      </c>
      <c r="F367" t="s">
        <v>298</v>
      </c>
      <c r="G367" t="s">
        <v>196</v>
      </c>
      <c r="H367">
        <v>1.4114461444973381</v>
      </c>
      <c r="I367">
        <v>4.1654914203449422</v>
      </c>
      <c r="J367">
        <v>16.71406102386063</v>
      </c>
      <c r="K367">
        <v>43.156446451335299</v>
      </c>
      <c r="L367">
        <v>73.043758326127985</v>
      </c>
      <c r="M367">
        <v>7.8147021298406418</v>
      </c>
      <c r="N367">
        <v>27.427991752772009</v>
      </c>
      <c r="O367">
        <v>40.517195774156683</v>
      </c>
      <c r="P367">
        <v>57.383897491351853</v>
      </c>
      <c r="Q367">
        <v>84.388527998263442</v>
      </c>
      <c r="R367">
        <v>1.165491061949866</v>
      </c>
      <c r="S367">
        <v>1.767810014680359</v>
      </c>
      <c r="T367">
        <v>0.95332846418393158</v>
      </c>
      <c r="U367">
        <v>6.8142344818241041</v>
      </c>
      <c r="V367">
        <v>21.16219138229966</v>
      </c>
      <c r="W367" t="s">
        <v>157</v>
      </c>
      <c r="X367" t="s">
        <v>158</v>
      </c>
      <c r="Y367" t="s">
        <v>159</v>
      </c>
      <c r="Z367" t="s">
        <v>160</v>
      </c>
      <c r="AA367" t="s">
        <v>161</v>
      </c>
      <c r="AB367" t="s">
        <v>196</v>
      </c>
      <c r="AC367">
        <v>11.67522347545783</v>
      </c>
      <c r="AD367">
        <v>8.9563855120927371</v>
      </c>
      <c r="AE367">
        <v>48.4588642688501</v>
      </c>
      <c r="AF367">
        <v>9.0349934197310766</v>
      </c>
      <c r="AG367">
        <v>8.1997654468522558</v>
      </c>
      <c r="AH367"/>
      <c r="AI367">
        <v>118.714398</v>
      </c>
      <c r="AJ367">
        <v>351.07939600000009</v>
      </c>
      <c r="AK367">
        <v>1405.4521840000009</v>
      </c>
      <c r="AL367">
        <v>3636.4214620000021</v>
      </c>
      <c r="AM367">
        <v>6149.717705999994</v>
      </c>
      <c r="AN367">
        <v>376.27356500000008</v>
      </c>
      <c r="AO367">
        <v>1332.4618949999999</v>
      </c>
      <c r="AP367">
        <v>1964.0990990000009</v>
      </c>
      <c r="AQ367">
        <v>2764.1032659999978</v>
      </c>
      <c r="AR367">
        <v>4082.211742</v>
      </c>
      <c r="AS367">
        <v>41.723945000000001</v>
      </c>
      <c r="AT367">
        <v>63.481274999999997</v>
      </c>
      <c r="AU367">
        <v>34.051036000000003</v>
      </c>
      <c r="AV367">
        <v>244.857573</v>
      </c>
      <c r="AW367">
        <v>758.12174999999979</v>
      </c>
      <c r="AX367">
        <v>1685.4802639999989</v>
      </c>
      <c r="AY367">
        <v>318.54323899999991</v>
      </c>
      <c r="AZ367">
        <v>9219.2132479999909</v>
      </c>
      <c r="BA367">
        <v>237.68036699999999</v>
      </c>
      <c r="BB367">
        <v>200.468028</v>
      </c>
      <c r="BC367"/>
    </row>
    <row r="368">
      <c r="A368" t="s">
        <v>465</v>
      </c>
      <c r="B368">
        <v>2020</v>
      </c>
      <c r="C368" t="s">
        <v>473</v>
      </c>
      <c r="D368">
        <v>155</v>
      </c>
      <c r="E368" t="s">
        <v>62</v>
      </c>
      <c r="F368" t="s">
        <v>299</v>
      </c>
      <c r="G368" t="s">
        <v>196</v>
      </c>
      <c r="H368">
        <v>3.311080903802992</v>
      </c>
      <c r="I368">
        <v>7.6161651656439027</v>
      </c>
      <c r="J368">
        <v>11.88337647630374</v>
      </c>
      <c r="K368">
        <v>11.587132800328421</v>
      </c>
      <c r="L368">
        <v>4.883659088042652</v>
      </c>
      <c r="M368">
        <v>11.67663064562583</v>
      </c>
      <c r="N368">
        <v>15.097705184835849</v>
      </c>
      <c r="O368">
        <v>11.93974058573469</v>
      </c>
      <c r="P368">
        <v>9.3623419865996311</v>
      </c>
      <c r="Q368">
        <v>3.388972511726442</v>
      </c>
      <c r="R368">
        <v>1.197504565931923</v>
      </c>
      <c r="S368">
        <v>3.941410078018821</v>
      </c>
      <c r="T368">
        <v>5.1209555928877704</v>
      </c>
      <c r="U368">
        <v>4.6690364903349231</v>
      </c>
      <c r="V368">
        <v>7.8914086177601606</v>
      </c>
      <c r="W368" t="s">
        <v>157</v>
      </c>
      <c r="X368" t="s">
        <v>158</v>
      </c>
      <c r="Y368" t="s">
        <v>159</v>
      </c>
      <c r="Z368" t="s">
        <v>160</v>
      </c>
      <c r="AA368" t="s">
        <v>161</v>
      </c>
      <c r="AB368" t="s">
        <v>196</v>
      </c>
      <c r="AC368">
        <v>11.916830213525859</v>
      </c>
      <c r="AD368">
        <v>4.4837589774824833</v>
      </c>
      <c r="AE368">
        <v>6.6868816133594899</v>
      </c>
      <c r="AF368">
        <v>2.1865088226863372</v>
      </c>
      <c r="AG368">
        <v>3.9941340770674549</v>
      </c>
      <c r="AH368"/>
      <c r="AI368">
        <v>278.489532</v>
      </c>
      <c r="AJ368">
        <v>641.91193699999985</v>
      </c>
      <c r="AK368">
        <v>999.24951799999997</v>
      </c>
      <c r="AL368">
        <v>976.34772700000008</v>
      </c>
      <c r="AM368">
        <v>411.16620300000011</v>
      </c>
      <c r="AN368">
        <v>562.22327699999994</v>
      </c>
      <c r="AO368">
        <v>733.45205300000009</v>
      </c>
      <c r="AP368">
        <v>578.78718600000013</v>
      </c>
      <c r="AQ368">
        <v>450.97111199999989</v>
      </c>
      <c r="AR368">
        <v>163.93819999999999</v>
      </c>
      <c r="AS368">
        <v>42.870010999999998</v>
      </c>
      <c r="AT368">
        <v>141.534291</v>
      </c>
      <c r="AU368">
        <v>182.91056</v>
      </c>
      <c r="AV368">
        <v>167.77364299999999</v>
      </c>
      <c r="AW368">
        <v>282.70458400000012</v>
      </c>
      <c r="AX368">
        <v>1720.3595439999999</v>
      </c>
      <c r="AY368">
        <v>159.46958799999999</v>
      </c>
      <c r="AZ368">
        <v>1272.167404</v>
      </c>
      <c r="BA368">
        <v>57.519711999999998</v>
      </c>
      <c r="BB368">
        <v>97.64866899999997</v>
      </c>
      <c r="BC368"/>
    </row>
    <row r="369">
      <c r="A369" t="s">
        <v>465</v>
      </c>
      <c r="B369">
        <v>2020</v>
      </c>
      <c r="C369" t="s">
        <v>473</v>
      </c>
      <c r="D369">
        <v>156</v>
      </c>
      <c r="E369" t="s">
        <v>62</v>
      </c>
      <c r="F369" t="s">
        <v>300</v>
      </c>
      <c r="G369" t="s">
        <v>196</v>
      </c>
      <c r="H369">
        <v>0.47607983997868469</v>
      </c>
      <c r="I369">
        <v>0.69919215517806665</v>
      </c>
      <c r="J369">
        <v>1.465071111942978</v>
      </c>
      <c r="K369">
        <v>0.97272183446494154</v>
      </c>
      <c r="L369">
        <v>2.0683987252297058</v>
      </c>
      <c r="M369">
        <v>0.56265224631831312</v>
      </c>
      <c r="N369">
        <v>2.227604493940726</v>
      </c>
      <c r="O369">
        <v>0.81653378113000197</v>
      </c>
      <c r="P369">
        <v>3.077752609604548</v>
      </c>
      <c r="Q369">
        <v>0.8672792577024363</v>
      </c>
      <c r="R369">
        <v>0.2466675529836945</v>
      </c>
      <c r="S369">
        <v>0.81037395601932949</v>
      </c>
      <c r="T369">
        <v>0.18367653235614459</v>
      </c>
      <c r="U369">
        <v>1.2311704142326401</v>
      </c>
      <c r="V369">
        <v>0.68237640117113185</v>
      </c>
      <c r="W369" t="s">
        <v>157</v>
      </c>
      <c r="X369" t="s">
        <v>158</v>
      </c>
      <c r="Y369" t="s">
        <v>159</v>
      </c>
      <c r="Z369" t="s">
        <v>160</v>
      </c>
      <c r="AA369" t="s">
        <v>161</v>
      </c>
      <c r="AB369" t="s">
        <v>196</v>
      </c>
      <c r="AC369">
        <v>1.213543109594073</v>
      </c>
      <c r="AD369">
        <v>1.2409682607127721</v>
      </c>
      <c r="AE369">
        <v>1.138203749988365</v>
      </c>
      <c r="AF369">
        <v>1.4225047550418759</v>
      </c>
      <c r="AG369">
        <v>0.20379658723934749</v>
      </c>
      <c r="AH369"/>
      <c r="AI369">
        <v>40.042287000000002</v>
      </c>
      <c r="AJ369">
        <v>58.929892000000002</v>
      </c>
      <c r="AK369">
        <v>123.194919</v>
      </c>
      <c r="AL369">
        <v>81.962877999999975</v>
      </c>
      <c r="AM369">
        <v>174.143124</v>
      </c>
      <c r="AN369">
        <v>27.091393</v>
      </c>
      <c r="AO369">
        <v>108.217843</v>
      </c>
      <c r="AP369">
        <v>39.582039999999999</v>
      </c>
      <c r="AQ369">
        <v>148.251102</v>
      </c>
      <c r="AR369">
        <v>41.953778</v>
      </c>
      <c r="AS369">
        <v>8.8305640000000007</v>
      </c>
      <c r="AT369">
        <v>29.100169999999999</v>
      </c>
      <c r="AU369">
        <v>6.560568</v>
      </c>
      <c r="AV369">
        <v>44.239950999999998</v>
      </c>
      <c r="AW369">
        <v>24.445691</v>
      </c>
      <c r="AX369">
        <v>175.19176100000001</v>
      </c>
      <c r="AY369">
        <v>44.136336999999997</v>
      </c>
      <c r="AZ369">
        <v>216.54125099999999</v>
      </c>
      <c r="BA369">
        <v>37.421328000000003</v>
      </c>
      <c r="BB369">
        <v>4.9824229999999998</v>
      </c>
      <c r="BC369"/>
    </row>
    <row r="370">
      <c r="A370" t="s">
        <v>465</v>
      </c>
      <c r="B370">
        <v>2020</v>
      </c>
      <c r="C370" t="s">
        <v>473</v>
      </c>
      <c r="D370">
        <v>157</v>
      </c>
      <c r="E370" t="s">
        <v>62</v>
      </c>
      <c r="F370" t="s">
        <v>301</v>
      </c>
      <c r="G370" t="s">
        <v>196</v>
      </c>
      <c r="H370">
        <v>0.0135909939998451</v>
      </c>
      <c r="I370">
        <v>0.22471196682480379</v>
      </c>
      <c r="J370">
        <v>0.62235196205111321</v>
      </c>
      <c r="K370">
        <v>0</v>
      </c>
      <c r="L370">
        <v>0</v>
      </c>
      <c r="M370">
        <v>0</v>
      </c>
      <c r="N370">
        <v>0.96560965393554332</v>
      </c>
      <c r="O370">
        <v>0</v>
      </c>
      <c r="P370">
        <v>0</v>
      </c>
      <c r="Q370">
        <v>0</v>
      </c>
      <c r="R370">
        <v>0.0319311004932991</v>
      </c>
      <c r="S370">
        <v>0</v>
      </c>
      <c r="T370">
        <v>0.53024615701638511</v>
      </c>
      <c r="U370">
        <v>0</v>
      </c>
      <c r="V370">
        <v>0.15136824551051811</v>
      </c>
      <c r="W370" t="s">
        <v>157</v>
      </c>
      <c r="X370" t="s">
        <v>158</v>
      </c>
      <c r="Y370" t="s">
        <v>159</v>
      </c>
      <c r="Z370" t="s">
        <v>160</v>
      </c>
      <c r="AA370" t="s">
        <v>161</v>
      </c>
      <c r="AB370" t="s">
        <v>196</v>
      </c>
      <c r="AC370">
        <v>0.1223081778425036</v>
      </c>
      <c r="AD370">
        <v>0.091063111087464996</v>
      </c>
      <c r="AE370">
        <v>0.27079978867642779</v>
      </c>
      <c r="AF370">
        <v>0</v>
      </c>
      <c r="AG370">
        <v>0</v>
      </c>
      <c r="AH370"/>
      <c r="AI370">
        <v>1.143116</v>
      </c>
      <c r="AJ370">
        <v>18.939360000000001</v>
      </c>
      <c r="AK370">
        <v>52.332340000000002</v>
      </c>
      <c r="AL370">
        <v>0</v>
      </c>
      <c r="AM370">
        <v>0</v>
      </c>
      <c r="AN370">
        <v>0</v>
      </c>
      <c r="AO370">
        <v>46.909671000000003</v>
      </c>
      <c r="AP370">
        <v>0</v>
      </c>
      <c r="AQ370">
        <v>0</v>
      </c>
      <c r="AR370">
        <v>0</v>
      </c>
      <c r="AS370">
        <v>1.143116</v>
      </c>
      <c r="AT370">
        <v>0</v>
      </c>
      <c r="AU370">
        <v>18.939360000000001</v>
      </c>
      <c r="AV370">
        <v>0</v>
      </c>
      <c r="AW370">
        <v>5.4226690000000008</v>
      </c>
      <c r="AX370">
        <v>17.656880000000001</v>
      </c>
      <c r="AY370">
        <v>3.2387549999999998</v>
      </c>
      <c r="AZ370">
        <v>51.519181000000003</v>
      </c>
      <c r="BA370">
        <v>0</v>
      </c>
      <c r="BB370">
        <v>0</v>
      </c>
      <c r="BC370"/>
    </row>
    <row r="371">
      <c r="A371" t="s">
        <v>465</v>
      </c>
      <c r="B371">
        <v>2020</v>
      </c>
      <c r="C371" t="s">
        <v>473</v>
      </c>
      <c r="D371">
        <v>158</v>
      </c>
      <c r="E371" t="s">
        <v>62</v>
      </c>
      <c r="F371" t="s">
        <v>302</v>
      </c>
      <c r="G371" t="s">
        <v>196</v>
      </c>
      <c r="H371">
        <v>1.895070194349487</v>
      </c>
      <c r="I371">
        <v>1.7337824898499159</v>
      </c>
      <c r="J371">
        <v>4.0696683151029589</v>
      </c>
      <c r="K371">
        <v>1.6762684347264569</v>
      </c>
      <c r="L371">
        <v>1.994053655848395</v>
      </c>
      <c r="M371">
        <v>3.487718402704866</v>
      </c>
      <c r="N371">
        <v>5.1738355736599839</v>
      </c>
      <c r="O371">
        <v>0.974748768877294</v>
      </c>
      <c r="P371">
        <v>3.4235249882894818</v>
      </c>
      <c r="Q371">
        <v>1.2067785469995631</v>
      </c>
      <c r="R371">
        <v>1.782286315047455</v>
      </c>
      <c r="S371">
        <v>1.661903919283882</v>
      </c>
      <c r="T371">
        <v>1.0451686061641701</v>
      </c>
      <c r="U371">
        <v>1.14613398621549</v>
      </c>
      <c r="V371">
        <v>1.8156920103959351</v>
      </c>
      <c r="W371" t="s">
        <v>157</v>
      </c>
      <c r="X371" t="s">
        <v>158</v>
      </c>
      <c r="Y371" t="s">
        <v>159</v>
      </c>
      <c r="Z371" t="s">
        <v>160</v>
      </c>
      <c r="AA371" t="s">
        <v>161</v>
      </c>
      <c r="AB371" t="s">
        <v>196</v>
      </c>
      <c r="AC371">
        <v>2.363625174686018</v>
      </c>
      <c r="AD371">
        <v>1.377919433074422</v>
      </c>
      <c r="AE371">
        <v>2.2725536507577351</v>
      </c>
      <c r="AF371">
        <v>2.3240838711761391</v>
      </c>
      <c r="AG371">
        <v>2.99168618147143</v>
      </c>
      <c r="AH371"/>
      <c r="AI371">
        <v>159.39121599999999</v>
      </c>
      <c r="AJ371">
        <v>146.12809100000001</v>
      </c>
      <c r="AK371">
        <v>342.21032300000002</v>
      </c>
      <c r="AL371">
        <v>141.24468100000001</v>
      </c>
      <c r="AM371">
        <v>167.88384600000001</v>
      </c>
      <c r="AN371">
        <v>167.931703</v>
      </c>
      <c r="AO371">
        <v>251.34682900000001</v>
      </c>
      <c r="AP371">
        <v>47.251621</v>
      </c>
      <c r="AQ371">
        <v>164.90648100000001</v>
      </c>
      <c r="AR371">
        <v>58.376721000000003</v>
      </c>
      <c r="AS371">
        <v>63.804879000000007</v>
      </c>
      <c r="AT371">
        <v>59.678234000000003</v>
      </c>
      <c r="AU371">
        <v>37.331386999999992</v>
      </c>
      <c r="AV371">
        <v>41.184316000000003</v>
      </c>
      <c r="AW371">
        <v>65.045985999999985</v>
      </c>
      <c r="AX371">
        <v>341.22204099999988</v>
      </c>
      <c r="AY371">
        <v>49.007148999999998</v>
      </c>
      <c r="AZ371">
        <v>432.34931399999999</v>
      </c>
      <c r="BA371">
        <v>61.138850000000012</v>
      </c>
      <c r="BB371">
        <v>73.140802999999991</v>
      </c>
      <c r="BC371"/>
    </row>
    <row r="372">
      <c r="A372" t="s">
        <v>465</v>
      </c>
      <c r="B372">
        <v>2020</v>
      </c>
      <c r="C372" t="s">
        <v>473</v>
      </c>
      <c r="D372">
        <v>159</v>
      </c>
      <c r="E372" t="s">
        <v>62</v>
      </c>
      <c r="F372" t="s">
        <v>303</v>
      </c>
      <c r="G372" t="s">
        <v>196</v>
      </c>
      <c r="H372">
        <v>5.4596789523526228</v>
      </c>
      <c r="I372">
        <v>10.51296163570653</v>
      </c>
      <c r="J372">
        <v>12.218934505637691</v>
      </c>
      <c r="K372">
        <v>9.4268550478189059</v>
      </c>
      <c r="L372">
        <v>3.8330973744164671</v>
      </c>
      <c r="M372">
        <v>10.739886356125639</v>
      </c>
      <c r="N372">
        <v>10.313982578997679</v>
      </c>
      <c r="O372">
        <v>12.258245415574979</v>
      </c>
      <c r="P372">
        <v>6.4114701294180554</v>
      </c>
      <c r="Q372">
        <v>0.62854979724041149</v>
      </c>
      <c r="R372">
        <v>5.9587033128352056</v>
      </c>
      <c r="S372">
        <v>5.6097698273795773</v>
      </c>
      <c r="T372">
        <v>8.9314058276384838</v>
      </c>
      <c r="U372">
        <v>10.910979333411669</v>
      </c>
      <c r="V372">
        <v>11.508560754356809</v>
      </c>
      <c r="W372" t="s">
        <v>157</v>
      </c>
      <c r="X372" t="s">
        <v>158</v>
      </c>
      <c r="Y372" t="s">
        <v>159</v>
      </c>
      <c r="Z372" t="s">
        <v>160</v>
      </c>
      <c r="AA372" t="s">
        <v>161</v>
      </c>
      <c r="AB372" t="s">
        <v>196</v>
      </c>
      <c r="AC372">
        <v>10.125221463867049</v>
      </c>
      <c r="AD372">
        <v>11.041025378219549</v>
      </c>
      <c r="AE372">
        <v>5.1839019845120662</v>
      </c>
      <c r="AF372">
        <v>15.038474795597329</v>
      </c>
      <c r="AG372">
        <v>10.37007430761324</v>
      </c>
      <c r="AH372"/>
      <c r="AI372">
        <v>459.2045560000002</v>
      </c>
      <c r="AJ372">
        <v>886.06213500000013</v>
      </c>
      <c r="AK372">
        <v>1027.4659259999989</v>
      </c>
      <c r="AL372">
        <v>794.3197560000001</v>
      </c>
      <c r="AM372">
        <v>322.71705800000012</v>
      </c>
      <c r="AN372">
        <v>517.11955999999998</v>
      </c>
      <c r="AO372">
        <v>501.05705499999999</v>
      </c>
      <c r="AP372">
        <v>594.22692799999993</v>
      </c>
      <c r="AQ372">
        <v>308.831681</v>
      </c>
      <c r="AR372">
        <v>30.405476</v>
      </c>
      <c r="AS372">
        <v>213.31833199999991</v>
      </c>
      <c r="AT372">
        <v>201.44435100000001</v>
      </c>
      <c r="AU372">
        <v>319.01242100000007</v>
      </c>
      <c r="AV372">
        <v>392.0669190000001</v>
      </c>
      <c r="AW372">
        <v>412.28670800000009</v>
      </c>
      <c r="AX372">
        <v>1461.715999</v>
      </c>
      <c r="AY372">
        <v>392.68564100000049</v>
      </c>
      <c r="AZ372">
        <v>986.22818699999948</v>
      </c>
      <c r="BA372">
        <v>395.61182200000019</v>
      </c>
      <c r="BB372">
        <v>253.52778199999989</v>
      </c>
      <c r="BC372"/>
    </row>
    <row r="373">
      <c r="A373" t="s">
        <v>465</v>
      </c>
      <c r="B373">
        <v>2020</v>
      </c>
      <c r="C373" t="s">
        <v>473</v>
      </c>
      <c r="D373">
        <v>160</v>
      </c>
      <c r="E373" t="s">
        <v>62</v>
      </c>
      <c r="F373" t="s">
        <v>304</v>
      </c>
      <c r="G373" t="s">
        <v>196</v>
      </c>
      <c r="H373">
        <v>14.036808174422299</v>
      </c>
      <c r="I373">
        <v>15.203737875820011</v>
      </c>
      <c r="J373">
        <v>17.16337061701439</v>
      </c>
      <c r="K373">
        <v>8.4342682986664883</v>
      </c>
      <c r="L373">
        <v>2.8611232470077339</v>
      </c>
      <c r="M373">
        <v>19.33521309209894</v>
      </c>
      <c r="N373">
        <v>13.14990249038182</v>
      </c>
      <c r="O373">
        <v>8.1429048359802803</v>
      </c>
      <c r="P373">
        <v>3.720344378429735</v>
      </c>
      <c r="Q373">
        <v>2.6805810439596631</v>
      </c>
      <c r="R373">
        <v>12.25090270682516</v>
      </c>
      <c r="S373">
        <v>12.984732232548239</v>
      </c>
      <c r="T373">
        <v>15.157792663026401</v>
      </c>
      <c r="U373">
        <v>14.52813029130702</v>
      </c>
      <c r="V373">
        <v>17.17023143997892</v>
      </c>
      <c r="W373" t="s">
        <v>157</v>
      </c>
      <c r="X373" t="s">
        <v>158</v>
      </c>
      <c r="Y373" t="s">
        <v>159</v>
      </c>
      <c r="Z373" t="s">
        <v>160</v>
      </c>
      <c r="AA373" t="s">
        <v>161</v>
      </c>
      <c r="AB373" t="s">
        <v>196</v>
      </c>
      <c r="AC373">
        <v>16.137874350736229</v>
      </c>
      <c r="AD373">
        <v>9.1802179140159641</v>
      </c>
      <c r="AE373">
        <v>5.1766352362955521</v>
      </c>
      <c r="AF373">
        <v>15.745195884589011</v>
      </c>
      <c r="AG373">
        <v>32.785847792875167</v>
      </c>
      <c r="AH373"/>
      <c r="AI373">
        <v>1180.612691999999</v>
      </c>
      <c r="AJ373">
        <v>1281.414021</v>
      </c>
      <c r="AK373">
        <v>1443.233735</v>
      </c>
      <c r="AL373">
        <v>710.68303300000002</v>
      </c>
      <c r="AM373">
        <v>240.884378</v>
      </c>
      <c r="AN373">
        <v>930.97976599999981</v>
      </c>
      <c r="AO373">
        <v>638.82708399999979</v>
      </c>
      <c r="AP373">
        <v>394.73294600000003</v>
      </c>
      <c r="AQ373">
        <v>179.20386199999999</v>
      </c>
      <c r="AR373">
        <v>129.67046199999999</v>
      </c>
      <c r="AS373">
        <v>438.57564200000002</v>
      </c>
      <c r="AT373">
        <v>466.27598599999999</v>
      </c>
      <c r="AU373">
        <v>541.40683199999989</v>
      </c>
      <c r="AV373">
        <v>522.04289900000015</v>
      </c>
      <c r="AW373">
        <v>615.1123799999998</v>
      </c>
      <c r="AX373">
        <v>2329.725746000001</v>
      </c>
      <c r="AY373">
        <v>326.50407299999978</v>
      </c>
      <c r="AZ373">
        <v>984.84570099999985</v>
      </c>
      <c r="BA373">
        <v>414.20328299999977</v>
      </c>
      <c r="BB373">
        <v>801.54905599999938</v>
      </c>
      <c r="BC373"/>
    </row>
    <row r="374">
      <c r="A374" t="s">
        <v>465</v>
      </c>
      <c r="B374">
        <v>2020</v>
      </c>
      <c r="C374" t="s">
        <v>473</v>
      </c>
      <c r="D374">
        <v>161</v>
      </c>
      <c r="E374" t="s">
        <v>62</v>
      </c>
      <c r="F374" t="s">
        <v>305</v>
      </c>
      <c r="G374" t="s">
        <v>196</v>
      </c>
      <c r="H374">
        <v>70.228367758342301</v>
      </c>
      <c r="I374">
        <v>56.906621732240048</v>
      </c>
      <c r="J374">
        <v>30.009736524491839</v>
      </c>
      <c r="K374">
        <v>12.420814212289541</v>
      </c>
      <c r="L374">
        <v>4.489263932411717</v>
      </c>
      <c r="M374">
        <v>42.099993303121089</v>
      </c>
      <c r="N374">
        <v>16.574766577996652</v>
      </c>
      <c r="O374">
        <v>10.68079676032432</v>
      </c>
      <c r="P374">
        <v>7.3357641857953766</v>
      </c>
      <c r="Q374">
        <v>1.5989930825027781</v>
      </c>
      <c r="R374">
        <v>73.135445079532289</v>
      </c>
      <c r="S374">
        <v>70.708390262084535</v>
      </c>
      <c r="T374">
        <v>65.454439352862948</v>
      </c>
      <c r="U374">
        <v>57.437337406376827</v>
      </c>
      <c r="V374">
        <v>36.599820637750369</v>
      </c>
      <c r="W374" t="s">
        <v>157</v>
      </c>
      <c r="X374" t="s">
        <v>158</v>
      </c>
      <c r="Y374" t="s">
        <v>159</v>
      </c>
      <c r="Z374" t="s">
        <v>160</v>
      </c>
      <c r="AA374" t="s">
        <v>161</v>
      </c>
      <c r="AB374" t="s">
        <v>196</v>
      </c>
      <c r="AC374">
        <v>43.736918229078157</v>
      </c>
      <c r="AD374">
        <v>61.70442969725022</v>
      </c>
      <c r="AE374">
        <v>20.9978631584856</v>
      </c>
      <c r="AF374">
        <v>50.981351811499252</v>
      </c>
      <c r="AG374">
        <v>32.987963998622092</v>
      </c>
      <c r="AH374"/>
      <c r="AI374">
        <v>5906.7917209999778</v>
      </c>
      <c r="AJ374">
        <v>4796.2509989999908</v>
      </c>
      <c r="AK374">
        <v>2523.4591209999971</v>
      </c>
      <c r="AL374">
        <v>1046.5948679999999</v>
      </c>
      <c r="AM374">
        <v>377.96119099999993</v>
      </c>
      <c r="AN374">
        <v>2027.091283</v>
      </c>
      <c r="AO374">
        <v>805.20823699999971</v>
      </c>
      <c r="AP374">
        <v>517.75901299999987</v>
      </c>
      <c r="AQ374">
        <v>353.35365200000001</v>
      </c>
      <c r="AR374">
        <v>77.349711999999997</v>
      </c>
      <c r="AS374">
        <v>2618.209085999998</v>
      </c>
      <c r="AT374">
        <v>2539.1069909999978</v>
      </c>
      <c r="AU374">
        <v>2337.905092</v>
      </c>
      <c r="AV374">
        <v>2063.9100509999998</v>
      </c>
      <c r="AW374">
        <v>1311.1647829999999</v>
      </c>
      <c r="AX374">
        <v>6314.0301029999991</v>
      </c>
      <c r="AY374">
        <v>2194.5827220000028</v>
      </c>
      <c r="AZ374">
        <v>3994.8063399999901</v>
      </c>
      <c r="BA374">
        <v>1341.1483379999991</v>
      </c>
      <c r="BB374">
        <v>806.49039700000083</v>
      </c>
      <c r="BC374"/>
    </row>
    <row r="375">
      <c r="A375" t="s">
        <v>465</v>
      </c>
      <c r="B375">
        <v>2020</v>
      </c>
      <c r="C375" t="s">
        <v>473</v>
      </c>
      <c r="D375">
        <v>162</v>
      </c>
      <c r="E375" t="s">
        <v>62</v>
      </c>
      <c r="F375" t="s">
        <v>187</v>
      </c>
      <c r="G375" t="s">
        <v>196</v>
      </c>
      <c r="H375">
        <v>0.67111990616398554</v>
      </c>
      <c r="I375">
        <v>0.65393252044016803</v>
      </c>
      <c r="J375">
        <v>0.30313075585902838</v>
      </c>
      <c r="K375">
        <v>0.39327089679289201</v>
      </c>
      <c r="L375">
        <v>0.095837976305717401</v>
      </c>
      <c r="M375">
        <v>0.56218690346085987</v>
      </c>
      <c r="N375">
        <v>0.48143352196052253</v>
      </c>
      <c r="O375">
        <v>0.22353349844605319</v>
      </c>
      <c r="P375">
        <v>0.34647252327312678</v>
      </c>
      <c r="Q375">
        <v>0.037425053070178599</v>
      </c>
      <c r="R375">
        <v>0.97152928317681631</v>
      </c>
      <c r="S375">
        <v>0.51120142896086451</v>
      </c>
      <c r="T375">
        <v>0.57778948280818365</v>
      </c>
      <c r="U375">
        <v>0.54512941232689849</v>
      </c>
      <c r="V375">
        <v>0.1424287950987847</v>
      </c>
      <c r="W375" t="s">
        <v>157</v>
      </c>
      <c r="X375" t="s">
        <v>158</v>
      </c>
      <c r="Y375" t="s">
        <v>159</v>
      </c>
      <c r="Z375" t="s">
        <v>160</v>
      </c>
      <c r="AA375" t="s">
        <v>161</v>
      </c>
      <c r="AB375" t="s">
        <v>196</v>
      </c>
      <c r="AC375">
        <v>0.27719327054837323</v>
      </c>
      <c r="AD375">
        <v>0.94724051971158152</v>
      </c>
      <c r="AE375">
        <v>0.23599455588569981</v>
      </c>
      <c r="AF375">
        <v>1.786315301697788</v>
      </c>
      <c r="AG375">
        <v>0.51792693656113564</v>
      </c>
      <c r="AH375"/>
      <c r="AI375">
        <v>56.446783999999987</v>
      </c>
      <c r="AJ375">
        <v>55.115281999999993</v>
      </c>
      <c r="AK375">
        <v>25.489663</v>
      </c>
      <c r="AL375">
        <v>33.137546</v>
      </c>
      <c r="AM375">
        <v>8.0688139999999997</v>
      </c>
      <c r="AN375">
        <v>27.068987</v>
      </c>
      <c r="AO375">
        <v>23.388217000000001</v>
      </c>
      <c r="AP375">
        <v>10.835941</v>
      </c>
      <c r="AQ375">
        <v>16.689104</v>
      </c>
      <c r="AR375">
        <v>1.8104</v>
      </c>
      <c r="AS375">
        <v>34.780219000000002</v>
      </c>
      <c r="AT375">
        <v>18.357016999999999</v>
      </c>
      <c r="AU375">
        <v>20.637515</v>
      </c>
      <c r="AV375">
        <v>19.588270000000001</v>
      </c>
      <c r="AW375">
        <v>5.1024189999999994</v>
      </c>
      <c r="AX375">
        <v>40.016689</v>
      </c>
      <c r="AY375">
        <v>33.689601999999987</v>
      </c>
      <c r="AZ375">
        <v>44.897547000000003</v>
      </c>
      <c r="BA375">
        <v>46.991962999999977</v>
      </c>
      <c r="BB375">
        <v>12.662288</v>
      </c>
      <c r="BC375"/>
    </row>
    <row r="376">
      <c r="A376" t="s">
        <v>465</v>
      </c>
      <c r="B376">
        <v>2020</v>
      </c>
      <c r="C376" t="s">
        <v>473</v>
      </c>
      <c r="D376">
        <v>163</v>
      </c>
      <c r="E376" t="s">
        <v>62</v>
      </c>
      <c r="F376" t="s">
        <v>188</v>
      </c>
      <c r="G376" t="s">
        <v>196</v>
      </c>
      <c r="H376">
        <v>0.028496066896173899</v>
      </c>
      <c r="I376">
        <v>0.1140339408768708</v>
      </c>
      <c r="J376">
        <v>0.3165717084631981</v>
      </c>
      <c r="K376">
        <v>1.230713961170562</v>
      </c>
      <c r="L376">
        <v>0.45670728720554998</v>
      </c>
      <c r="M376">
        <v>0.44349340487746991</v>
      </c>
      <c r="N376">
        <v>0.21700136770190559</v>
      </c>
      <c r="O376">
        <v>1.6350792302976911</v>
      </c>
      <c r="P376">
        <v>0.62722388056989609</v>
      </c>
      <c r="Q376">
        <v>0.17031251918320819</v>
      </c>
      <c r="R376">
        <v>0.038478406842457298</v>
      </c>
      <c r="S376">
        <v>0.0248247282137407</v>
      </c>
      <c r="T376">
        <v>0.034646457973891702</v>
      </c>
      <c r="U376">
        <v>0.2174949546927018</v>
      </c>
      <c r="V376">
        <v>0.55409452012845373</v>
      </c>
      <c r="W376" t="s">
        <v>157</v>
      </c>
      <c r="X376" t="s">
        <v>158</v>
      </c>
      <c r="Y376" t="s">
        <v>159</v>
      </c>
      <c r="Z376" t="s">
        <v>160</v>
      </c>
      <c r="AA376" t="s">
        <v>161</v>
      </c>
      <c r="AB376" t="s">
        <v>196</v>
      </c>
      <c r="AC376">
        <v>0.069690242265073102</v>
      </c>
      <c r="AD376">
        <v>0.086740449231725095</v>
      </c>
      <c r="AE376">
        <v>0.83163279575986115</v>
      </c>
      <c r="AF376">
        <v>0.1180796322350378</v>
      </c>
      <c r="AG376">
        <v>0.25817591983461963</v>
      </c>
      <c r="AH376"/>
      <c r="AI376">
        <v>2.396757</v>
      </c>
      <c r="AJ376">
        <v>9.611103</v>
      </c>
      <c r="AK376">
        <v>26.619886000000001</v>
      </c>
      <c r="AL376">
        <v>103.701649</v>
      </c>
      <c r="AM376">
        <v>38.451210000000003</v>
      </c>
      <c r="AN376">
        <v>21.353961000000002</v>
      </c>
      <c r="AO376">
        <v>10.542006000000001</v>
      </c>
      <c r="AP376">
        <v>79.261596999999995</v>
      </c>
      <c r="AQ376">
        <v>30.212510000000002</v>
      </c>
      <c r="AR376">
        <v>8.2386999999999997</v>
      </c>
      <c r="AS376">
        <v>1.3775059999999999</v>
      </c>
      <c r="AT376">
        <v>0.89144500000000004</v>
      </c>
      <c r="AU376">
        <v>1.2375039999999999</v>
      </c>
      <c r="AV376">
        <v>7.8152999999999997</v>
      </c>
      <c r="AW376">
        <v>19.850076000000001</v>
      </c>
      <c r="AX376">
        <v>10.060752000000001</v>
      </c>
      <c r="AY376">
        <v>3.0850149999999998</v>
      </c>
      <c r="AZ376">
        <v>158.216669</v>
      </c>
      <c r="BA376">
        <v>3.1062789999999998</v>
      </c>
      <c r="BB376">
        <v>6.31189</v>
      </c>
      <c r="BC376"/>
    </row>
    <row r="377">
      <c r="A377" t="s">
        <v>465</v>
      </c>
      <c r="B377">
        <v>2020</v>
      </c>
      <c r="C377" t="s">
        <v>473</v>
      </c>
      <c r="D377">
        <v>164</v>
      </c>
      <c r="E377" t="s">
        <v>62</v>
      </c>
      <c r="F377" t="s">
        <v>189</v>
      </c>
      <c r="G377" t="s">
        <v>196</v>
      </c>
      <c r="H377">
        <v>2.3190383200042182</v>
      </c>
      <c r="I377">
        <v>1.8406858560198169</v>
      </c>
      <c r="J377">
        <v>4.8968408020371594</v>
      </c>
      <c r="K377">
        <v>8.4734253745022912</v>
      </c>
      <c r="L377">
        <v>3.8998132965958709</v>
      </c>
      <c r="M377">
        <v>3.148359574494954</v>
      </c>
      <c r="N377">
        <v>7.1952737560464302</v>
      </c>
      <c r="O377">
        <v>10.19494483997247</v>
      </c>
      <c r="P377">
        <v>6.661219977046974</v>
      </c>
      <c r="Q377">
        <v>2.5180559911745548</v>
      </c>
      <c r="R377">
        <v>2.9349632154946428</v>
      </c>
      <c r="S377">
        <v>1.950892500128623</v>
      </c>
      <c r="T377">
        <v>1.949351221568121</v>
      </c>
      <c r="U377">
        <v>1.868511281025933</v>
      </c>
      <c r="V377">
        <v>1.5173544268268411</v>
      </c>
      <c r="W377" t="s">
        <v>157</v>
      </c>
      <c r="X377" t="s">
        <v>158</v>
      </c>
      <c r="Y377" t="s">
        <v>159</v>
      </c>
      <c r="Z377" t="s">
        <v>160</v>
      </c>
      <c r="AA377" t="s">
        <v>161</v>
      </c>
      <c r="AB377" t="s">
        <v>196</v>
      </c>
      <c r="AC377">
        <v>1.9357404304076711</v>
      </c>
      <c r="AD377">
        <v>0.87076798098093511</v>
      </c>
      <c r="AE377">
        <v>6.8566944556338161</v>
      </c>
      <c r="AF377">
        <v>0.60668868379556329</v>
      </c>
      <c r="AG377">
        <v>7.0932579987521063</v>
      </c>
      <c r="AH377"/>
      <c r="AI377">
        <v>195.05047300000001</v>
      </c>
      <c r="AJ377">
        <v>155.13820899999999</v>
      </c>
      <c r="AK377">
        <v>411.76561400000003</v>
      </c>
      <c r="AL377">
        <v>713.98246199999994</v>
      </c>
      <c r="AM377">
        <v>328.33402100000001</v>
      </c>
      <c r="AN377">
        <v>151.59176400000001</v>
      </c>
      <c r="AO377">
        <v>349.54903699999988</v>
      </c>
      <c r="AP377">
        <v>494.20700499999998</v>
      </c>
      <c r="AQ377">
        <v>320.86178699999999</v>
      </c>
      <c r="AR377">
        <v>121.80847300000001</v>
      </c>
      <c r="AS377">
        <v>105.07008399999999</v>
      </c>
      <c r="AT377">
        <v>70.055686000000009</v>
      </c>
      <c r="AU377">
        <v>69.627029000000007</v>
      </c>
      <c r="AV377">
        <v>67.141678000000013</v>
      </c>
      <c r="AW377">
        <v>54.358236000000012</v>
      </c>
      <c r="AX377">
        <v>279.45094999999998</v>
      </c>
      <c r="AY377">
        <v>30.969776</v>
      </c>
      <c r="AZ377">
        <v>1304.4739970000001</v>
      </c>
      <c r="BA377">
        <v>15.959944</v>
      </c>
      <c r="BB377">
        <v>173.416112</v>
      </c>
      <c r="BC377"/>
    </row>
    <row r="378">
      <c r="A378" t="s">
        <v>465</v>
      </c>
      <c r="B378">
        <v>2020</v>
      </c>
      <c r="C378" t="s">
        <v>473</v>
      </c>
      <c r="D378">
        <v>165</v>
      </c>
      <c r="E378" t="s">
        <v>62</v>
      </c>
      <c r="F378" t="s">
        <v>46</v>
      </c>
      <c r="G378" t="s">
        <v>196</v>
      </c>
      <c r="H378">
        <v>0.14922274519015341</v>
      </c>
      <c r="I378">
        <v>0.18641191110733291</v>
      </c>
      <c r="J378">
        <v>0.0126614835989489</v>
      </c>
      <c r="K378">
        <v>0.55436854336496544</v>
      </c>
      <c r="L378">
        <v>0</v>
      </c>
      <c r="M378">
        <v>0.064562323502337496</v>
      </c>
      <c r="N378">
        <v>0.5162556140462492</v>
      </c>
      <c r="O378">
        <v>0.46820676735920941</v>
      </c>
      <c r="P378">
        <v>0</v>
      </c>
      <c r="Q378">
        <v>0</v>
      </c>
      <c r="R378">
        <v>0.2860973988873689</v>
      </c>
      <c r="S378">
        <v>0.028691052682147999</v>
      </c>
      <c r="T378">
        <v>0</v>
      </c>
      <c r="U378">
        <v>0.38630371679241149</v>
      </c>
      <c r="V378">
        <v>0</v>
      </c>
      <c r="W378" t="s">
        <v>157</v>
      </c>
      <c r="X378" t="s">
        <v>158</v>
      </c>
      <c r="Y378" t="s">
        <v>159</v>
      </c>
      <c r="Z378" t="s">
        <v>160</v>
      </c>
      <c r="AA378" t="s">
        <v>161</v>
      </c>
      <c r="AB378" t="s">
        <v>196</v>
      </c>
      <c r="AC378">
        <v>0.17549342301580409</v>
      </c>
      <c r="AD378">
        <v>0.011837666006515901</v>
      </c>
      <c r="AE378">
        <v>0.18121874590927881</v>
      </c>
      <c r="AF378">
        <v>0.22657001440359981</v>
      </c>
      <c r="AG378">
        <v>0.40273061297177082</v>
      </c>
      <c r="AH378"/>
      <c r="AI378">
        <v>12.550878000000001</v>
      </c>
      <c r="AJ378">
        <v>15.711323</v>
      </c>
      <c r="AK378">
        <v>1.0646789999999999</v>
      </c>
      <c r="AL378">
        <v>46.711855</v>
      </c>
      <c r="AM378">
        <v>0</v>
      </c>
      <c r="AN378">
        <v>3.1086399999999998</v>
      </c>
      <c r="AO378">
        <v>25.079886999999999</v>
      </c>
      <c r="AP378">
        <v>22.696646999999999</v>
      </c>
      <c r="AQ378">
        <v>0</v>
      </c>
      <c r="AR378">
        <v>0</v>
      </c>
      <c r="AS378">
        <v>10.242131000000001</v>
      </c>
      <c r="AT378">
        <v>1.0302830000000001</v>
      </c>
      <c r="AU378">
        <v>0</v>
      </c>
      <c r="AV378">
        <v>13.881147</v>
      </c>
      <c r="AW378">
        <v>0</v>
      </c>
      <c r="AX378">
        <v>25.334907000000001</v>
      </c>
      <c r="AY378">
        <v>0.42101899999999998</v>
      </c>
      <c r="AZ378">
        <v>34.476546000000013</v>
      </c>
      <c r="BA378">
        <v>5.9602970000000006</v>
      </c>
      <c r="BB378">
        <v>9.8459659999999989</v>
      </c>
      <c r="BC378"/>
    </row>
    <row r="379">
      <c r="A379" t="s">
        <v>465</v>
      </c>
      <c r="B379">
        <v>2020</v>
      </c>
      <c r="C379" t="s">
        <v>473</v>
      </c>
      <c r="D379">
        <v>222</v>
      </c>
      <c r="E379" t="s">
        <v>36</v>
      </c>
      <c r="F379" t="s">
        <v>15</v>
      </c>
      <c r="G379" t="s">
        <v>496</v>
      </c>
      <c r="H379">
        <v>0.59539444436742539</v>
      </c>
      <c r="I379">
        <v>0.69703033682228555</v>
      </c>
      <c r="J379">
        <v>0.90954254941677926</v>
      </c>
      <c r="K379">
        <v>2.6650176650031501</v>
      </c>
      <c r="L379">
        <v>10.45431672815227</v>
      </c>
      <c r="M379">
        <v>0.5304759135231859</v>
      </c>
      <c r="N379">
        <v>0.96604112994627178</v>
      </c>
      <c r="O379">
        <v>2.4871288092842381</v>
      </c>
      <c r="P379">
        <v>2.7037545565570769</v>
      </c>
      <c r="Q379">
        <v>16.755416182015679</v>
      </c>
      <c r="R379">
        <v>0.44438404412347482</v>
      </c>
      <c r="S379">
        <v>0.82950857592920868</v>
      </c>
      <c r="T379">
        <v>0.38298518252390451</v>
      </c>
      <c r="U379">
        <v>1.0086091268319981</v>
      </c>
      <c r="V379">
        <v>1.757049200016108</v>
      </c>
      <c r="W379" t="s">
        <v>157</v>
      </c>
      <c r="X379" t="s">
        <v>158</v>
      </c>
      <c r="Y379" t="s">
        <v>159</v>
      </c>
      <c r="Z379" t="s">
        <v>160</v>
      </c>
      <c r="AA379" t="s">
        <v>161</v>
      </c>
      <c r="AB379" t="s">
        <v>196</v>
      </c>
      <c r="AC379">
        <v>0.88801504032227729</v>
      </c>
      <c r="AD379">
        <v>2.1525839061938181</v>
      </c>
      <c r="AE379">
        <v>5.6200319131612133</v>
      </c>
      <c r="AF379">
        <v>0.61358864636915977</v>
      </c>
      <c r="AG379">
        <v>0.49573011808767192</v>
      </c>
      <c r="AH379"/>
      <c r="AI379">
        <v>44.081485000000001</v>
      </c>
      <c r="AJ379">
        <v>52.217208999999983</v>
      </c>
      <c r="AK379">
        <v>67.776473000000024</v>
      </c>
      <c r="AL379">
        <v>214.704036</v>
      </c>
      <c r="AM379">
        <v>851.88673699999981</v>
      </c>
      <c r="AN379">
        <v>21.328731999999999</v>
      </c>
      <c r="AO379">
        <v>41.939297000000003</v>
      </c>
      <c r="AP379">
        <v>115.06623399999999</v>
      </c>
      <c r="AQ379">
        <v>126.285674</v>
      </c>
      <c r="AR379">
        <v>780.75747699999988</v>
      </c>
      <c r="AS379">
        <v>14.151284</v>
      </c>
      <c r="AT379">
        <v>26.869748999999999</v>
      </c>
      <c r="AU379">
        <v>12.303193</v>
      </c>
      <c r="AV379">
        <v>32.266776999999998</v>
      </c>
      <c r="AW379">
        <v>59.697523000000011</v>
      </c>
      <c r="AX379">
        <v>107.62905600000001</v>
      </c>
      <c r="AY379">
        <v>74.591585000000009</v>
      </c>
      <c r="AZ379">
        <v>1021.825684</v>
      </c>
      <c r="BA379">
        <v>15.101618999999999</v>
      </c>
      <c r="BB379">
        <v>11.517996</v>
      </c>
      <c r="BC379"/>
    </row>
    <row r="380">
      <c r="A380" t="s">
        <v>465</v>
      </c>
      <c r="B380">
        <v>2020</v>
      </c>
      <c r="C380" t="s">
        <v>473</v>
      </c>
      <c r="D380">
        <v>223</v>
      </c>
      <c r="E380" t="s">
        <v>36</v>
      </c>
      <c r="F380" t="s">
        <v>16</v>
      </c>
      <c r="G380" t="s">
        <v>497</v>
      </c>
      <c r="H380">
        <v>11.84010864694366</v>
      </c>
      <c r="I380">
        <v>11.057827894955579</v>
      </c>
      <c r="J380">
        <v>18.006945199971991</v>
      </c>
      <c r="K380">
        <v>26.366592051666728</v>
      </c>
      <c r="L380">
        <v>26.860190368156161</v>
      </c>
      <c r="M380">
        <v>14.78839338180911</v>
      </c>
      <c r="N380">
        <v>21.822243417252711</v>
      </c>
      <c r="O380">
        <v>28.012005707271399</v>
      </c>
      <c r="P380">
        <v>25.118032601099191</v>
      </c>
      <c r="Q380">
        <v>27.943229759939509</v>
      </c>
      <c r="R380">
        <v>13.093324982794851</v>
      </c>
      <c r="S380">
        <v>10.763553615643341</v>
      </c>
      <c r="T380">
        <v>9.7812659876704036</v>
      </c>
      <c r="U380">
        <v>10.21979671534014</v>
      </c>
      <c r="V380">
        <v>18.829882308288131</v>
      </c>
      <c r="W380" t="s">
        <v>157</v>
      </c>
      <c r="X380" t="s">
        <v>158</v>
      </c>
      <c r="Y380" t="s">
        <v>159</v>
      </c>
      <c r="Z380" t="s">
        <v>160</v>
      </c>
      <c r="AA380" t="s">
        <v>161</v>
      </c>
      <c r="AB380" t="s">
        <v>196</v>
      </c>
      <c r="AC380">
        <v>7.6153034158424102</v>
      </c>
      <c r="AD380">
        <v>15.758723225776</v>
      </c>
      <c r="AE380">
        <v>28.2026325463438</v>
      </c>
      <c r="AF380">
        <v>19.352043192282729</v>
      </c>
      <c r="AG380">
        <v>12.337167469841249</v>
      </c>
      <c r="AH380"/>
      <c r="AI380">
        <v>876.61142399999972</v>
      </c>
      <c r="AJ380">
        <v>828.38418899999954</v>
      </c>
      <c r="AK380">
        <v>1341.8253340000001</v>
      </c>
      <c r="AL380">
        <v>2124.193698</v>
      </c>
      <c r="AM380">
        <v>2188.7456179999999</v>
      </c>
      <c r="AN380">
        <v>594.59378099999981</v>
      </c>
      <c r="AO380">
        <v>947.38155500000005</v>
      </c>
      <c r="AP380">
        <v>1295.9666549999999</v>
      </c>
      <c r="AQ380">
        <v>1173.201047</v>
      </c>
      <c r="AR380">
        <v>1302.079598</v>
      </c>
      <c r="AS380">
        <v>416.95322499999997</v>
      </c>
      <c r="AT380">
        <v>348.65701500000017</v>
      </c>
      <c r="AU380">
        <v>314.21790900000002</v>
      </c>
      <c r="AV380">
        <v>326.9451890000002</v>
      </c>
      <c r="AW380">
        <v>639.76428899999985</v>
      </c>
      <c r="AX380">
        <v>922.98877899999957</v>
      </c>
      <c r="AY380">
        <v>546.07308900000021</v>
      </c>
      <c r="AZ380">
        <v>5127.7599019999989</v>
      </c>
      <c r="BA380">
        <v>476.29170599999952</v>
      </c>
      <c r="BB380">
        <v>286.64678699999979</v>
      </c>
      <c r="BC380"/>
    </row>
    <row r="381">
      <c r="A381" t="s">
        <v>465</v>
      </c>
      <c r="B381">
        <v>2020</v>
      </c>
      <c r="C381" t="s">
        <v>473</v>
      </c>
      <c r="D381">
        <v>224</v>
      </c>
      <c r="E381" t="s">
        <v>36</v>
      </c>
      <c r="F381" t="s">
        <v>20</v>
      </c>
      <c r="G381" t="s">
        <v>498</v>
      </c>
      <c r="H381">
        <v>87.564496908689023</v>
      </c>
      <c r="I381">
        <v>88.245141768222041</v>
      </c>
      <c r="J381">
        <v>81.083512250611093</v>
      </c>
      <c r="K381">
        <v>70.968390283330109</v>
      </c>
      <c r="L381">
        <v>62.685492903691667</v>
      </c>
      <c r="M381">
        <v>84.681130704667794</v>
      </c>
      <c r="N381">
        <v>77.211715452801116</v>
      </c>
      <c r="O381">
        <v>69.500865483444457</v>
      </c>
      <c r="P381">
        <v>72.178212842343683</v>
      </c>
      <c r="Q381">
        <v>55.301354058044957</v>
      </c>
      <c r="R381">
        <v>86.462290973081835</v>
      </c>
      <c r="S381">
        <v>88.406937808427514</v>
      </c>
      <c r="T381">
        <v>89.835748829805681</v>
      </c>
      <c r="U381">
        <v>88.771594157827892</v>
      </c>
      <c r="V381">
        <v>79.413068491695697</v>
      </c>
      <c r="W381" t="s">
        <v>157</v>
      </c>
      <c r="X381" t="s">
        <v>158</v>
      </c>
      <c r="Y381" t="s">
        <v>159</v>
      </c>
      <c r="Z381" t="s">
        <v>160</v>
      </c>
      <c r="AA381" t="s">
        <v>161</v>
      </c>
      <c r="AB381" t="s">
        <v>196</v>
      </c>
      <c r="AC381">
        <v>91.496681543835166</v>
      </c>
      <c r="AD381">
        <v>82.088692868030094</v>
      </c>
      <c r="AE381">
        <v>66.177335540494951</v>
      </c>
      <c r="AF381">
        <v>80.034368161348141</v>
      </c>
      <c r="AG381">
        <v>87.167102412071145</v>
      </c>
      <c r="AH381"/>
      <c r="AI381">
        <v>6483.0518549999842</v>
      </c>
      <c r="AJ381">
        <v>6610.7811489999885</v>
      </c>
      <c r="AK381">
        <v>6042.1081809999951</v>
      </c>
      <c r="AL381">
        <v>5717.4854870000072</v>
      </c>
      <c r="AM381">
        <v>5108.0277549999964</v>
      </c>
      <c r="AN381">
        <v>3404.756174999995</v>
      </c>
      <c r="AO381">
        <v>3352.0364360000021</v>
      </c>
      <c r="AP381">
        <v>3215.4357350000018</v>
      </c>
      <c r="AQ381">
        <v>3371.2654259999972</v>
      </c>
      <c r="AR381">
        <v>2576.894850000001</v>
      </c>
      <c r="AS381">
        <v>2753.3671629999981</v>
      </c>
      <c r="AT381">
        <v>2863.710270999999</v>
      </c>
      <c r="AU381">
        <v>2885.9251129999971</v>
      </c>
      <c r="AV381">
        <v>2839.923967000002</v>
      </c>
      <c r="AW381">
        <v>2698.1392910000009</v>
      </c>
      <c r="AX381">
        <v>11089.566070999979</v>
      </c>
      <c r="AY381">
        <v>2844.5468230000029</v>
      </c>
      <c r="AZ381">
        <v>12032.262840999991</v>
      </c>
      <c r="BA381">
        <v>1969.802639000002</v>
      </c>
      <c r="BB381">
        <v>2025.2760530000039</v>
      </c>
      <c r="BC381"/>
    </row>
    <row r="382">
      <c r="A382" t="s">
        <v>465</v>
      </c>
      <c r="B382">
        <v>2020</v>
      </c>
      <c r="C382" t="s">
        <v>473</v>
      </c>
      <c r="D382">
        <v>225</v>
      </c>
      <c r="E382" t="s">
        <v>70</v>
      </c>
      <c r="F382" t="s">
        <v>71</v>
      </c>
      <c r="G382" t="s">
        <v>196</v>
      </c>
      <c r="H382">
        <v>17.115300602364041</v>
      </c>
      <c r="I382">
        <v>21.997261466986689</v>
      </c>
      <c r="J382">
        <v>17.254904810149689</v>
      </c>
      <c r="K382">
        <v>11.578120157347589</v>
      </c>
      <c r="L382">
        <v>31.270232273773189</v>
      </c>
      <c r="M382">
        <v>14.13746196349866</v>
      </c>
      <c r="N382">
        <v>7.6352374305358319</v>
      </c>
      <c r="O382">
        <v>8.2854145294128578</v>
      </c>
      <c r="P382">
        <v>17.396393002464539</v>
      </c>
      <c r="Q382">
        <v>38.301205772419792</v>
      </c>
      <c r="R382">
        <v>18.39712653063436</v>
      </c>
      <c r="S382">
        <v>15.04577607150258</v>
      </c>
      <c r="T382">
        <v>20.085260216964489</v>
      </c>
      <c r="U382">
        <v>38.835080176588527</v>
      </c>
      <c r="V382">
        <v>24.575080447708569</v>
      </c>
      <c r="W382" t="s">
        <v>157</v>
      </c>
      <c r="X382" t="s">
        <v>158</v>
      </c>
      <c r="Y382" t="s">
        <v>159</v>
      </c>
      <c r="Z382" t="s">
        <v>160</v>
      </c>
      <c r="AA382" t="s">
        <v>161</v>
      </c>
      <c r="AB382" t="s">
        <v>196</v>
      </c>
      <c r="AC382">
        <v>30.495945958474529</v>
      </c>
      <c r="AD382">
        <v>34.58485297972674</v>
      </c>
      <c r="AE382">
        <v>19.3043531210072</v>
      </c>
      <c r="AF382">
        <v>13.407536213480331</v>
      </c>
      <c r="AG382">
        <v>11.454106905710599</v>
      </c>
      <c r="AH382"/>
      <c r="AI382">
        <v>157.5793589999999</v>
      </c>
      <c r="AJ382">
        <v>193.70819200000011</v>
      </c>
      <c r="AK382">
        <v>243.22544999999991</v>
      </c>
      <c r="AL382">
        <v>270.80038999999999</v>
      </c>
      <c r="AM382">
        <v>950.81279999999958</v>
      </c>
      <c r="AN382">
        <v>87.075811000000016</v>
      </c>
      <c r="AO382">
        <v>75.536996000000002</v>
      </c>
      <c r="AP382">
        <v>116.909924</v>
      </c>
      <c r="AQ382">
        <v>226.063817</v>
      </c>
      <c r="AR382">
        <v>797.75171399999988</v>
      </c>
      <c r="AS382">
        <v>79.310841999999994</v>
      </c>
      <c r="AT382">
        <v>56.500915999999982</v>
      </c>
      <c r="AU382">
        <v>65.582613000000009</v>
      </c>
      <c r="AV382">
        <v>139.50025500000001</v>
      </c>
      <c r="AW382">
        <v>171.893303</v>
      </c>
      <c r="AX382">
        <v>314.29665800000021</v>
      </c>
      <c r="AY382">
        <v>214.65596500000001</v>
      </c>
      <c r="AZ382">
        <v>1187.1377170000001</v>
      </c>
      <c r="BA382">
        <v>65.883738000000008</v>
      </c>
      <c r="BB382">
        <v>34.152113</v>
      </c>
      <c r="BC382"/>
    </row>
    <row r="383">
      <c r="A383" t="s">
        <v>465</v>
      </c>
      <c r="B383">
        <v>2020</v>
      </c>
      <c r="C383" t="s">
        <v>473</v>
      </c>
      <c r="D383">
        <v>226</v>
      </c>
      <c r="E383" t="s">
        <v>70</v>
      </c>
      <c r="F383" t="s">
        <v>72</v>
      </c>
      <c r="G383" t="s">
        <v>196</v>
      </c>
      <c r="H383">
        <v>82.88469939763597</v>
      </c>
      <c r="I383">
        <v>78.002738533013286</v>
      </c>
      <c r="J383">
        <v>82.745095189850289</v>
      </c>
      <c r="K383">
        <v>88.421879842652473</v>
      </c>
      <c r="L383">
        <v>68.729767726226839</v>
      </c>
      <c r="M383">
        <v>85.862538036501391</v>
      </c>
      <c r="N383">
        <v>92.364762569464148</v>
      </c>
      <c r="O383">
        <v>91.714585470587153</v>
      </c>
      <c r="P383">
        <v>82.603606997535422</v>
      </c>
      <c r="Q383">
        <v>61.698794227580187</v>
      </c>
      <c r="R383">
        <v>81.602873469365619</v>
      </c>
      <c r="S383">
        <v>84.954223928497385</v>
      </c>
      <c r="T383">
        <v>79.914739783035543</v>
      </c>
      <c r="U383">
        <v>61.164919823411402</v>
      </c>
      <c r="V383">
        <v>75.424919552291456</v>
      </c>
      <c r="W383" t="s">
        <v>157</v>
      </c>
      <c r="X383" t="s">
        <v>158</v>
      </c>
      <c r="Y383" t="s">
        <v>159</v>
      </c>
      <c r="Z383" t="s">
        <v>160</v>
      </c>
      <c r="AA383" t="s">
        <v>161</v>
      </c>
      <c r="AB383" t="s">
        <v>196</v>
      </c>
      <c r="AC383">
        <v>69.50405404152545</v>
      </c>
      <c r="AD383">
        <v>65.415147020273395</v>
      </c>
      <c r="AE383">
        <v>80.695646878992747</v>
      </c>
      <c r="AF383">
        <v>86.592463786519673</v>
      </c>
      <c r="AG383">
        <v>88.54589309428944</v>
      </c>
      <c r="AH383"/>
      <c r="AI383">
        <v>763.11354999999969</v>
      </c>
      <c r="AJ383">
        <v>686.8932059999994</v>
      </c>
      <c r="AK383">
        <v>1166.3763570000001</v>
      </c>
      <c r="AL383">
        <v>2068.0973440000021</v>
      </c>
      <c r="AM383">
        <v>2089.8195550000009</v>
      </c>
      <c r="AN383">
        <v>528.84670199999994</v>
      </c>
      <c r="AO383">
        <v>913.78385599999967</v>
      </c>
      <c r="AP383">
        <v>1294.122965</v>
      </c>
      <c r="AQ383">
        <v>1073.422904</v>
      </c>
      <c r="AR383">
        <v>1285.0853610000011</v>
      </c>
      <c r="AS383">
        <v>351.79366699999991</v>
      </c>
      <c r="AT383">
        <v>319.02584800000011</v>
      </c>
      <c r="AU383">
        <v>260.938489</v>
      </c>
      <c r="AV383">
        <v>219.71171100000001</v>
      </c>
      <c r="AW383">
        <v>527.56850899999984</v>
      </c>
      <c r="AX383">
        <v>716.32117699999958</v>
      </c>
      <c r="AY383">
        <v>406.00870900000018</v>
      </c>
      <c r="AZ383">
        <v>4962.4478689999978</v>
      </c>
      <c r="BA383">
        <v>425.5095869999995</v>
      </c>
      <c r="BB383">
        <v>264.01267000000001</v>
      </c>
      <c r="BC383"/>
    </row>
    <row r="384">
      <c r="A384" t="s">
        <v>465</v>
      </c>
      <c r="B384">
        <v>2020</v>
      </c>
      <c r="C384" t="s">
        <v>473</v>
      </c>
      <c r="D384">
        <v>227</v>
      </c>
      <c r="E384" t="s">
        <v>95</v>
      </c>
      <c r="F384" t="s">
        <v>61</v>
      </c>
      <c r="G384" t="s">
        <v>196</v>
      </c>
      <c r="H384">
        <v>4.7878597270699759</v>
      </c>
      <c r="I384">
        <v>5.9297213380076874</v>
      </c>
      <c r="J384">
        <v>4.8081999230865078</v>
      </c>
      <c r="K384">
        <v>9.1797102916856286</v>
      </c>
      <c r="L384">
        <v>28.016762223790771</v>
      </c>
      <c r="M384">
        <v>3.4628920927266069</v>
      </c>
      <c r="N384">
        <v>4.2392007522348267</v>
      </c>
      <c r="O384">
        <v>8.1547520895524634</v>
      </c>
      <c r="P384">
        <v>9.7181196205543916</v>
      </c>
      <c r="Q384">
        <v>37.485288041552629</v>
      </c>
      <c r="R384">
        <v>3.2825645996664812</v>
      </c>
      <c r="S384">
        <v>7.1552154402502133</v>
      </c>
      <c r="T384">
        <v>3.7679625986316809</v>
      </c>
      <c r="U384">
        <v>8.9826564964709377</v>
      </c>
      <c r="V384">
        <v>8.5347794512618851</v>
      </c>
      <c r="W384" t="s">
        <v>157</v>
      </c>
      <c r="X384" t="s">
        <v>158</v>
      </c>
      <c r="Y384" t="s">
        <v>159</v>
      </c>
      <c r="Z384" t="s">
        <v>160</v>
      </c>
      <c r="AA384" t="s">
        <v>161</v>
      </c>
      <c r="AB384" t="s">
        <v>196</v>
      </c>
      <c r="AC384">
        <v>10.44315869034034</v>
      </c>
      <c r="AD384">
        <v>12.01801683335373</v>
      </c>
      <c r="AE384">
        <v>16.61617144293859</v>
      </c>
      <c r="AF384">
        <v>3.0732242852505198</v>
      </c>
      <c r="AG384">
        <v>3.8629632527728819</v>
      </c>
      <c r="AH384"/>
      <c r="AI384">
        <v>44.081485000000001</v>
      </c>
      <c r="AJ384">
        <v>52.217208999999983</v>
      </c>
      <c r="AK384">
        <v>67.776473000000024</v>
      </c>
      <c r="AL384">
        <v>214.704036</v>
      </c>
      <c r="AM384">
        <v>851.88673699999981</v>
      </c>
      <c r="AN384">
        <v>21.328731999999999</v>
      </c>
      <c r="AO384">
        <v>41.939297000000003</v>
      </c>
      <c r="AP384">
        <v>115.06623399999999</v>
      </c>
      <c r="AQ384">
        <v>126.285674</v>
      </c>
      <c r="AR384">
        <v>780.75747699999988</v>
      </c>
      <c r="AS384">
        <v>14.151284</v>
      </c>
      <c r="AT384">
        <v>26.869748999999999</v>
      </c>
      <c r="AU384">
        <v>12.303193</v>
      </c>
      <c r="AV384">
        <v>32.266776999999998</v>
      </c>
      <c r="AW384">
        <v>59.697523000000011</v>
      </c>
      <c r="AX384">
        <v>107.62905600000001</v>
      </c>
      <c r="AY384">
        <v>74.591585000000009</v>
      </c>
      <c r="AZ384">
        <v>1021.825684</v>
      </c>
      <c r="BA384">
        <v>15.101618999999999</v>
      </c>
      <c r="BB384">
        <v>11.517996</v>
      </c>
      <c r="BC384"/>
    </row>
    <row r="385">
      <c r="A385" t="s">
        <v>465</v>
      </c>
      <c r="B385">
        <v>2020</v>
      </c>
      <c r="C385" t="s">
        <v>473</v>
      </c>
      <c r="D385">
        <v>228</v>
      </c>
      <c r="E385" t="s">
        <v>95</v>
      </c>
      <c r="F385" t="s">
        <v>92</v>
      </c>
      <c r="G385" t="s">
        <v>196</v>
      </c>
      <c r="H385">
        <v>8.3569029638306915</v>
      </c>
      <c r="I385">
        <v>14.85543053839214</v>
      </c>
      <c r="J385">
        <v>20.389720953301811</v>
      </c>
      <c r="K385">
        <v>18.00137906328828</v>
      </c>
      <c r="L385">
        <v>11.871966546906</v>
      </c>
      <c r="M385">
        <v>10.802493267525691</v>
      </c>
      <c r="N385">
        <v>18.943228743348069</v>
      </c>
      <c r="O385">
        <v>18.686356502070161</v>
      </c>
      <c r="P385">
        <v>17.66992677103315</v>
      </c>
      <c r="Q385">
        <v>10.90351135601904</v>
      </c>
      <c r="R385">
        <v>10.25078283280029</v>
      </c>
      <c r="S385">
        <v>8.3805909503696476</v>
      </c>
      <c r="T385">
        <v>12.085525792449401</v>
      </c>
      <c r="U385">
        <v>22.79363265977614</v>
      </c>
      <c r="V385">
        <v>15.13324332851499</v>
      </c>
      <c r="W385" t="s">
        <v>157</v>
      </c>
      <c r="X385" t="s">
        <v>158</v>
      </c>
      <c r="Y385" t="s">
        <v>159</v>
      </c>
      <c r="Z385" t="s">
        <v>160</v>
      </c>
      <c r="AA385" t="s">
        <v>161</v>
      </c>
      <c r="AB385" t="s">
        <v>196</v>
      </c>
      <c r="AC385">
        <v>15.1560889687107</v>
      </c>
      <c r="AD385">
        <v>16.871259052839239</v>
      </c>
      <c r="AE385">
        <v>14.934307526198239</v>
      </c>
      <c r="AF385">
        <v>8.648197042562602</v>
      </c>
      <c r="AG385">
        <v>18.57333131123001</v>
      </c>
      <c r="AH385"/>
      <c r="AI385">
        <v>76.941412999999983</v>
      </c>
      <c r="AJ385">
        <v>130.81712899999999</v>
      </c>
      <c r="AK385">
        <v>287.4138749999999</v>
      </c>
      <c r="AL385">
        <v>421.03384699999998</v>
      </c>
      <c r="AM385">
        <v>360.98285600000003</v>
      </c>
      <c r="AN385">
        <v>66.534987999999998</v>
      </c>
      <c r="AO385">
        <v>187.409312</v>
      </c>
      <c r="AP385">
        <v>263.670636</v>
      </c>
      <c r="AQ385">
        <v>229.61835199999999</v>
      </c>
      <c r="AR385">
        <v>227.10237699999999</v>
      </c>
      <c r="AS385">
        <v>44.191586999999991</v>
      </c>
      <c r="AT385">
        <v>31.471361999999999</v>
      </c>
      <c r="AU385">
        <v>39.461792000000003</v>
      </c>
      <c r="AV385">
        <v>81.877456000000009</v>
      </c>
      <c r="AW385">
        <v>105.851258</v>
      </c>
      <c r="AX385">
        <v>156.201356</v>
      </c>
      <c r="AY385">
        <v>104.713945</v>
      </c>
      <c r="AZ385">
        <v>918.39802300000019</v>
      </c>
      <c r="BA385">
        <v>42.496662999999998</v>
      </c>
      <c r="BB385">
        <v>55.379132999999989</v>
      </c>
      <c r="BC385"/>
    </row>
    <row r="386">
      <c r="A386" t="s">
        <v>465</v>
      </c>
      <c r="B386">
        <v>2020</v>
      </c>
      <c r="C386" t="s">
        <v>473</v>
      </c>
      <c r="D386">
        <v>229</v>
      </c>
      <c r="E386" t="s">
        <v>95</v>
      </c>
      <c r="F386" t="s">
        <v>93</v>
      </c>
      <c r="G386" t="s">
        <v>196</v>
      </c>
      <c r="H386">
        <v>4.8116604968877867</v>
      </c>
      <c r="I386">
        <v>5.4814211185251862</v>
      </c>
      <c r="J386">
        <v>5.4891847907513354</v>
      </c>
      <c r="K386">
        <v>10.77656471832727</v>
      </c>
      <c r="L386">
        <v>10.13613794818677</v>
      </c>
      <c r="M386">
        <v>3.845932158677241</v>
      </c>
      <c r="N386">
        <v>7.4271756075348554</v>
      </c>
      <c r="O386">
        <v>6.69162807869888</v>
      </c>
      <c r="P386">
        <v>3.9583505678623991</v>
      </c>
      <c r="Q386">
        <v>12.20912389414808</v>
      </c>
      <c r="R386">
        <v>1.987165019422239</v>
      </c>
      <c r="S386">
        <v>4.9812803755313659</v>
      </c>
      <c r="T386">
        <v>9.5252753373348629</v>
      </c>
      <c r="U386">
        <v>7.4441910434576073</v>
      </c>
      <c r="V386">
        <v>21.125379894220739</v>
      </c>
      <c r="W386" t="s">
        <v>157</v>
      </c>
      <c r="X386" t="s">
        <v>158</v>
      </c>
      <c r="Y386" t="s">
        <v>159</v>
      </c>
      <c r="Z386" t="s">
        <v>160</v>
      </c>
      <c r="AA386" t="s">
        <v>161</v>
      </c>
      <c r="AB386" t="s">
        <v>196</v>
      </c>
      <c r="AC386">
        <v>10.7219370019926</v>
      </c>
      <c r="AD386">
        <v>0.98166582620747078</v>
      </c>
      <c r="AE386">
        <v>9.8466938549247498</v>
      </c>
      <c r="AF386">
        <v>0.38947863201031507</v>
      </c>
      <c r="AG386">
        <v>2.0664640330779789</v>
      </c>
      <c r="AH386"/>
      <c r="AI386">
        <v>44.300617000000003</v>
      </c>
      <c r="AJ386">
        <v>48.26947100000001</v>
      </c>
      <c r="AK386">
        <v>77.375647999999998</v>
      </c>
      <c r="AL386">
        <v>252.05282800000001</v>
      </c>
      <c r="AM386">
        <v>308.20269000000002</v>
      </c>
      <c r="AN386">
        <v>23.687961999999999</v>
      </c>
      <c r="AO386">
        <v>73.478596999999993</v>
      </c>
      <c r="AP386">
        <v>94.421073000000007</v>
      </c>
      <c r="AQ386">
        <v>51.43824</v>
      </c>
      <c r="AR386">
        <v>254.29615899999999</v>
      </c>
      <c r="AS386">
        <v>8.5667580000000001</v>
      </c>
      <c r="AT386">
        <v>18.706040999999999</v>
      </c>
      <c r="AU386">
        <v>31.102034</v>
      </c>
      <c r="AV386">
        <v>26.740424999999998</v>
      </c>
      <c r="AW386">
        <v>147.76396500000001</v>
      </c>
      <c r="AX386">
        <v>110.502195</v>
      </c>
      <c r="AY386">
        <v>6.0928529999999999</v>
      </c>
      <c r="AZ386">
        <v>605.53086600000029</v>
      </c>
      <c r="BA386">
        <v>1.913872</v>
      </c>
      <c r="BB386">
        <v>6.1614680000000011</v>
      </c>
      <c r="BC386"/>
    </row>
    <row r="387">
      <c r="A387" t="s">
        <v>465</v>
      </c>
      <c r="B387">
        <v>2020</v>
      </c>
      <c r="C387" t="s">
        <v>473</v>
      </c>
      <c r="D387">
        <v>230</v>
      </c>
      <c r="E387" t="s">
        <v>95</v>
      </c>
      <c r="F387" t="s">
        <v>94</v>
      </c>
      <c r="G387" t="s">
        <v>196</v>
      </c>
      <c r="H387">
        <v>82.043576812211569</v>
      </c>
      <c r="I387">
        <v>73.733427005074972</v>
      </c>
      <c r="J387">
        <v>69.312894332860324</v>
      </c>
      <c r="K387">
        <v>62.04234592669885</v>
      </c>
      <c r="L387">
        <v>49.975133281116477</v>
      </c>
      <c r="M387">
        <v>81.888682481070489</v>
      </c>
      <c r="N387">
        <v>69.39039489688227</v>
      </c>
      <c r="O387">
        <v>66.467263329678488</v>
      </c>
      <c r="P387">
        <v>68.653603040549996</v>
      </c>
      <c r="Q387">
        <v>39.402076708280212</v>
      </c>
      <c r="R387">
        <v>84.479487548110967</v>
      </c>
      <c r="S387">
        <v>79.482913233848706</v>
      </c>
      <c r="T387">
        <v>74.621236271584095</v>
      </c>
      <c r="U387">
        <v>60.779519800295247</v>
      </c>
      <c r="V387">
        <v>55.206597326002417</v>
      </c>
      <c r="W387" t="s">
        <v>157</v>
      </c>
      <c r="X387" t="s">
        <v>158</v>
      </c>
      <c r="Y387" t="s">
        <v>159</v>
      </c>
      <c r="Z387" t="s">
        <v>160</v>
      </c>
      <c r="AA387" t="s">
        <v>161</v>
      </c>
      <c r="AB387" t="s">
        <v>196</v>
      </c>
      <c r="AC387">
        <v>63.67881533895634</v>
      </c>
      <c r="AD387">
        <v>70.12905828759969</v>
      </c>
      <c r="AE387">
        <v>58.602827175938422</v>
      </c>
      <c r="AF387">
        <v>87.889100040176544</v>
      </c>
      <c r="AG387">
        <v>75.497241402919173</v>
      </c>
      <c r="AH387"/>
      <c r="AI387">
        <v>755.36939399999994</v>
      </c>
      <c r="AJ387">
        <v>649.29758899999945</v>
      </c>
      <c r="AK387">
        <v>977.03581099999974</v>
      </c>
      <c r="AL387">
        <v>1451.1070230000009</v>
      </c>
      <c r="AM387">
        <v>1519.5600720000009</v>
      </c>
      <c r="AN387">
        <v>504.37083099999978</v>
      </c>
      <c r="AO387">
        <v>686.49364600000013</v>
      </c>
      <c r="AP387">
        <v>937.87494599999991</v>
      </c>
      <c r="AQ387">
        <v>892.14445499999999</v>
      </c>
      <c r="AR387">
        <v>820.681062</v>
      </c>
      <c r="AS387">
        <v>364.1948799999999</v>
      </c>
      <c r="AT387">
        <v>298.47961199999997</v>
      </c>
      <c r="AU387">
        <v>243.6540830000001</v>
      </c>
      <c r="AV387">
        <v>218.32730799999999</v>
      </c>
      <c r="AW387">
        <v>386.14906599999989</v>
      </c>
      <c r="AX387">
        <v>656.28522799999973</v>
      </c>
      <c r="AY387">
        <v>435.26629100000019</v>
      </c>
      <c r="AZ387">
        <v>3603.8310130000009</v>
      </c>
      <c r="BA387">
        <v>431.88117099999948</v>
      </c>
      <c r="BB387">
        <v>225.10618600000001</v>
      </c>
      <c r="BC387"/>
    </row>
    <row r="388">
      <c r="A388" t="s">
        <v>465</v>
      </c>
      <c r="B388">
        <v>2020</v>
      </c>
      <c r="C388" t="s">
        <v>473</v>
      </c>
      <c r="D388">
        <v>231</v>
      </c>
      <c r="E388" t="s">
        <v>361</v>
      </c>
      <c r="F388" t="s">
        <v>429</v>
      </c>
      <c r="G388" t="s">
        <v>196</v>
      </c>
      <c r="H388">
        <v>1.8735282531855311</v>
      </c>
      <c r="I388">
        <v>2.2983114959743478</v>
      </c>
      <c r="J388">
        <v>2.8925103679343378</v>
      </c>
      <c r="K388">
        <v>3.2138140895274772</v>
      </c>
      <c r="L388">
        <v>11.293354215077059</v>
      </c>
      <c r="M388">
        <v>1.8084489291170409</v>
      </c>
      <c r="N388">
        <v>1.5548873187980901</v>
      </c>
      <c r="O388">
        <v>2.411722647325433</v>
      </c>
      <c r="P388">
        <v>4.693175924647865</v>
      </c>
      <c r="Q388">
        <v>16.49132801219395</v>
      </c>
      <c r="R388">
        <v>2.2154203651336899</v>
      </c>
      <c r="S388">
        <v>1.5734227950433211</v>
      </c>
      <c r="T388">
        <v>1.8361195156722729</v>
      </c>
      <c r="U388">
        <v>3.8822056275312988</v>
      </c>
      <c r="V388">
        <v>4.7982253185871873</v>
      </c>
      <c r="W388" t="s">
        <v>157</v>
      </c>
      <c r="X388" t="s">
        <v>158</v>
      </c>
      <c r="Y388" t="s">
        <v>159</v>
      </c>
      <c r="Z388" t="s">
        <v>160</v>
      </c>
      <c r="AA388" t="s">
        <v>161</v>
      </c>
      <c r="AB388" t="s">
        <v>196</v>
      </c>
      <c r="AC388">
        <v>2.177114617189932</v>
      </c>
      <c r="AD388">
        <v>6.0354179264507524</v>
      </c>
      <c r="AE388">
        <v>6.2399408657800084</v>
      </c>
      <c r="AF388">
        <v>2.504452289478694</v>
      </c>
      <c r="AG388">
        <v>1.39692757447783</v>
      </c>
      <c r="AH388"/>
      <c r="AI388">
        <v>157.5793589999999</v>
      </c>
      <c r="AJ388">
        <v>193.70819200000011</v>
      </c>
      <c r="AK388">
        <v>243.22544999999991</v>
      </c>
      <c r="AL388">
        <v>270.80038999999999</v>
      </c>
      <c r="AM388">
        <v>950.81279999999958</v>
      </c>
      <c r="AN388">
        <v>87.075811000000016</v>
      </c>
      <c r="AO388">
        <v>75.536996000000002</v>
      </c>
      <c r="AP388">
        <v>116.909924</v>
      </c>
      <c r="AQ388">
        <v>226.063817</v>
      </c>
      <c r="AR388">
        <v>797.75171399999988</v>
      </c>
      <c r="AS388">
        <v>79.310841999999994</v>
      </c>
      <c r="AT388">
        <v>56.500915999999982</v>
      </c>
      <c r="AU388">
        <v>65.582613000000009</v>
      </c>
      <c r="AV388">
        <v>139.50025500000001</v>
      </c>
      <c r="AW388">
        <v>171.893303</v>
      </c>
      <c r="AX388">
        <v>314.29665800000021</v>
      </c>
      <c r="AY388">
        <v>214.65596500000001</v>
      </c>
      <c r="AZ388">
        <v>1187.1377170000001</v>
      </c>
      <c r="BA388">
        <v>65.883738000000008</v>
      </c>
      <c r="BB388">
        <v>34.152113</v>
      </c>
      <c r="BC388"/>
    </row>
    <row r="389">
      <c r="A389" t="s">
        <v>465</v>
      </c>
      <c r="B389">
        <v>2020</v>
      </c>
      <c r="C389" t="s">
        <v>473</v>
      </c>
      <c r="D389">
        <v>232</v>
      </c>
      <c r="E389" t="s">
        <v>361</v>
      </c>
      <c r="F389" t="s">
        <v>430</v>
      </c>
      <c r="G389" t="s">
        <v>196</v>
      </c>
      <c r="H389">
        <v>9.0729826887651512</v>
      </c>
      <c r="I389">
        <v>8.1498595157837936</v>
      </c>
      <c r="J389">
        <v>13.87089922348169</v>
      </c>
      <c r="K389">
        <v>24.543836080374771</v>
      </c>
      <c r="L389">
        <v>24.821997011619668</v>
      </c>
      <c r="M389">
        <v>10.98344351795906</v>
      </c>
      <c r="N389">
        <v>18.809735693180329</v>
      </c>
      <c r="O389">
        <v>26.696327876446482</v>
      </c>
      <c r="P389">
        <v>22.28469198154961</v>
      </c>
      <c r="Q389">
        <v>26.565614137833968</v>
      </c>
      <c r="R389">
        <v>9.8267882995979257</v>
      </c>
      <c r="S389">
        <v>8.8841487357696316</v>
      </c>
      <c r="T389">
        <v>7.3055072087922879</v>
      </c>
      <c r="U389">
        <v>6.1144407290060512</v>
      </c>
      <c r="V389">
        <v>14.72653403590186</v>
      </c>
      <c r="W389" t="s">
        <v>157</v>
      </c>
      <c r="X389" t="s">
        <v>158</v>
      </c>
      <c r="Y389" t="s">
        <v>159</v>
      </c>
      <c r="Z389" t="s">
        <v>160</v>
      </c>
      <c r="AA389" t="s">
        <v>161</v>
      </c>
      <c r="AB389" t="s">
        <v>196</v>
      </c>
      <c r="AC389">
        <v>4.9619150104020351</v>
      </c>
      <c r="AD389">
        <v>11.41562611872317</v>
      </c>
      <c r="AE389">
        <v>26.08406826659354</v>
      </c>
      <c r="AF389">
        <v>16.17498477935909</v>
      </c>
      <c r="AG389">
        <v>10.79893881630445</v>
      </c>
      <c r="AH389"/>
      <c r="AI389">
        <v>763.11354999999969</v>
      </c>
      <c r="AJ389">
        <v>686.8932059999994</v>
      </c>
      <c r="AK389">
        <v>1166.3763570000001</v>
      </c>
      <c r="AL389">
        <v>2068.0973440000021</v>
      </c>
      <c r="AM389">
        <v>2089.8195550000009</v>
      </c>
      <c r="AN389">
        <v>528.84670199999994</v>
      </c>
      <c r="AO389">
        <v>913.78385599999967</v>
      </c>
      <c r="AP389">
        <v>1294.122965</v>
      </c>
      <c r="AQ389">
        <v>1073.422904</v>
      </c>
      <c r="AR389">
        <v>1285.0853610000011</v>
      </c>
      <c r="AS389">
        <v>351.79366699999991</v>
      </c>
      <c r="AT389">
        <v>319.02584800000011</v>
      </c>
      <c r="AU389">
        <v>260.938489</v>
      </c>
      <c r="AV389">
        <v>219.71171100000001</v>
      </c>
      <c r="AW389">
        <v>527.56850899999984</v>
      </c>
      <c r="AX389">
        <v>716.32117699999958</v>
      </c>
      <c r="AY389">
        <v>406.00870900000018</v>
      </c>
      <c r="AZ389">
        <v>4962.4478689999978</v>
      </c>
      <c r="BA389">
        <v>425.5095869999995</v>
      </c>
      <c r="BB389">
        <v>264.01267000000001</v>
      </c>
      <c r="BC389"/>
    </row>
    <row r="390">
      <c r="A390" t="s">
        <v>465</v>
      </c>
      <c r="B390">
        <v>2020</v>
      </c>
      <c r="C390" t="s">
        <v>473</v>
      </c>
      <c r="D390">
        <v>233</v>
      </c>
      <c r="E390" t="s">
        <v>361</v>
      </c>
      <c r="F390" t="s">
        <v>363</v>
      </c>
      <c r="G390" t="s">
        <v>196</v>
      </c>
      <c r="H390">
        <v>59.633951216975781</v>
      </c>
      <c r="I390">
        <v>60.503190570571412</v>
      </c>
      <c r="J390">
        <v>56.99570136828951</v>
      </c>
      <c r="K390">
        <v>48.533254508287278</v>
      </c>
      <c r="L390">
        <v>47.890072257872333</v>
      </c>
      <c r="M390">
        <v>58.710269277456632</v>
      </c>
      <c r="N390">
        <v>55.345250191938568</v>
      </c>
      <c r="O390">
        <v>45.125293920766133</v>
      </c>
      <c r="P390">
        <v>52.923414895665168</v>
      </c>
      <c r="Q390">
        <v>42.894031807727167</v>
      </c>
      <c r="R390">
        <v>61.087817226179432</v>
      </c>
      <c r="S390">
        <v>58.104231309502786</v>
      </c>
      <c r="T390">
        <v>59.27142624301829</v>
      </c>
      <c r="U390">
        <v>61.085293456554403</v>
      </c>
      <c r="V390">
        <v>59.079789789994578</v>
      </c>
      <c r="W390" t="s">
        <v>157</v>
      </c>
      <c r="X390" t="s">
        <v>158</v>
      </c>
      <c r="Y390" t="s">
        <v>159</v>
      </c>
      <c r="Z390" t="s">
        <v>160</v>
      </c>
      <c r="AA390" t="s">
        <v>161</v>
      </c>
      <c r="AB390" t="s">
        <v>196</v>
      </c>
      <c r="AC390">
        <v>62.257176127279138</v>
      </c>
      <c r="AD390">
        <v>51.556669823353197</v>
      </c>
      <c r="AE390">
        <v>48.065182003085248</v>
      </c>
      <c r="AF390">
        <v>48.331470184327387</v>
      </c>
      <c r="AG390">
        <v>73.302121139479738</v>
      </c>
      <c r="AH390"/>
      <c r="AI390">
        <v>5015.712888999994</v>
      </c>
      <c r="AJ390">
        <v>5099.3799909999871</v>
      </c>
      <c r="AK390">
        <v>4792.6552889999948</v>
      </c>
      <c r="AL390">
        <v>4089.478695000003</v>
      </c>
      <c r="AM390">
        <v>4031.9725059999992</v>
      </c>
      <c r="AN390">
        <v>2826.866841</v>
      </c>
      <c r="AO390">
        <v>2688.6925449999999</v>
      </c>
      <c r="AP390">
        <v>2187.4798450000012</v>
      </c>
      <c r="AQ390">
        <v>2549.2479659999972</v>
      </c>
      <c r="AR390">
        <v>2074.9564480000008</v>
      </c>
      <c r="AS390">
        <v>2186.9105730000028</v>
      </c>
      <c r="AT390">
        <v>2086.497222999998</v>
      </c>
      <c r="AU390">
        <v>2117.0599060000018</v>
      </c>
      <c r="AV390">
        <v>2194.9929579999998</v>
      </c>
      <c r="AW390">
        <v>2116.4950650000019</v>
      </c>
      <c r="AX390">
        <v>8987.6859209999857</v>
      </c>
      <c r="AY390">
        <v>1833.667005</v>
      </c>
      <c r="AZ390">
        <v>9144.3158929999699</v>
      </c>
      <c r="BA390">
        <v>1271.4388419999991</v>
      </c>
      <c r="BB390">
        <v>1792.0917090000009</v>
      </c>
      <c r="BC390"/>
    </row>
    <row r="391">
      <c r="A391" t="s">
        <v>465</v>
      </c>
      <c r="B391">
        <v>2020</v>
      </c>
      <c r="C391" t="s">
        <v>473</v>
      </c>
      <c r="D391">
        <v>234</v>
      </c>
      <c r="E391" t="s">
        <v>361</v>
      </c>
      <c r="F391" t="s">
        <v>364</v>
      </c>
      <c r="G391" t="s">
        <v>196</v>
      </c>
      <c r="H391">
        <v>11.97371862181274</v>
      </c>
      <c r="I391">
        <v>11.11614614361959</v>
      </c>
      <c r="J391">
        <v>11.382018620461331</v>
      </c>
      <c r="K391">
        <v>4.388180880084561</v>
      </c>
      <c r="L391">
        <v>3.2136452091318879</v>
      </c>
      <c r="M391">
        <v>16.495844435634371</v>
      </c>
      <c r="N391">
        <v>10.635559382281169</v>
      </c>
      <c r="O391">
        <v>4.5610605508448669</v>
      </c>
      <c r="P391">
        <v>3.033303528190324</v>
      </c>
      <c r="Q391">
        <v>3.6728266759113608</v>
      </c>
      <c r="R391">
        <v>11.0469235172145</v>
      </c>
      <c r="S391">
        <v>9.7945705974477804</v>
      </c>
      <c r="T391">
        <v>10.06099149466616</v>
      </c>
      <c r="U391">
        <v>10.970029966395471</v>
      </c>
      <c r="V391">
        <v>5.159448621018325</v>
      </c>
      <c r="W391" t="s">
        <v>157</v>
      </c>
      <c r="X391" t="s">
        <v>158</v>
      </c>
      <c r="Y391" t="s">
        <v>159</v>
      </c>
      <c r="Z391" t="s">
        <v>160</v>
      </c>
      <c r="AA391" t="s">
        <v>161</v>
      </c>
      <c r="AB391" t="s">
        <v>196</v>
      </c>
      <c r="AC391">
        <v>16.0441930477581</v>
      </c>
      <c r="AD391">
        <v>2.5696789374706608</v>
      </c>
      <c r="AE391">
        <v>4.4309203638458738</v>
      </c>
      <c r="AF391">
        <v>6.4420439092946831</v>
      </c>
      <c r="AG391">
        <v>4.96404800850169</v>
      </c>
      <c r="AH391"/>
      <c r="AI391">
        <v>1007.089646</v>
      </c>
      <c r="AJ391">
        <v>936.90023100000042</v>
      </c>
      <c r="AK391">
        <v>957.09133200000008</v>
      </c>
      <c r="AL391">
        <v>369.75414899999998</v>
      </c>
      <c r="AM391">
        <v>270.56399199999998</v>
      </c>
      <c r="AN391">
        <v>794.2657429999997</v>
      </c>
      <c r="AO391">
        <v>516.67937400000005</v>
      </c>
      <c r="AP391">
        <v>221.10056599999999</v>
      </c>
      <c r="AQ391">
        <v>146.110051</v>
      </c>
      <c r="AR391">
        <v>177.669365</v>
      </c>
      <c r="AS391">
        <v>395.47384299999987</v>
      </c>
      <c r="AT391">
        <v>351.71869400000003</v>
      </c>
      <c r="AU391">
        <v>359.3590210000001</v>
      </c>
      <c r="AV391">
        <v>394.18880000000001</v>
      </c>
      <c r="AW391">
        <v>184.83389299999999</v>
      </c>
      <c r="AX391">
        <v>2316.201552</v>
      </c>
      <c r="AY391">
        <v>91.393324999999976</v>
      </c>
      <c r="AZ391">
        <v>842.97476500000027</v>
      </c>
      <c r="BA391">
        <v>169.46856399999999</v>
      </c>
      <c r="BB391">
        <v>121.361144</v>
      </c>
      <c r="BC391"/>
    </row>
    <row r="392">
      <c r="A392" t="s">
        <v>465</v>
      </c>
      <c r="B392">
        <v>2020</v>
      </c>
      <c r="C392" t="s">
        <v>473</v>
      </c>
      <c r="D392">
        <v>235</v>
      </c>
      <c r="E392" t="s">
        <v>361</v>
      </c>
      <c r="F392" t="s">
        <v>365</v>
      </c>
      <c r="G392" t="s">
        <v>196</v>
      </c>
      <c r="H392">
        <v>17.445819219261089</v>
      </c>
      <c r="I392">
        <v>17.93249227405077</v>
      </c>
      <c r="J392">
        <v>14.858870419832879</v>
      </c>
      <c r="K392">
        <v>19.320914441726</v>
      </c>
      <c r="L392">
        <v>12.78093130629914</v>
      </c>
      <c r="M392">
        <v>12.00199383983297</v>
      </c>
      <c r="N392">
        <v>13.654567413801869</v>
      </c>
      <c r="O392">
        <v>21.205595004617141</v>
      </c>
      <c r="P392">
        <v>17.06541366994696</v>
      </c>
      <c r="Q392">
        <v>10.376199366333751</v>
      </c>
      <c r="R392">
        <v>15.82305059187475</v>
      </c>
      <c r="S392">
        <v>21.643626562236609</v>
      </c>
      <c r="T392">
        <v>21.5259555378512</v>
      </c>
      <c r="U392">
        <v>17.948030220512759</v>
      </c>
      <c r="V392">
        <v>16.23600223449802</v>
      </c>
      <c r="W392" t="s">
        <v>157</v>
      </c>
      <c r="X392" t="s">
        <v>158</v>
      </c>
      <c r="Y392" t="s">
        <v>159</v>
      </c>
      <c r="Z392" t="s">
        <v>160</v>
      </c>
      <c r="AA392" t="s">
        <v>161</v>
      </c>
      <c r="AB392" t="s">
        <v>196</v>
      </c>
      <c r="AC392">
        <v>14.559601197370551</v>
      </c>
      <c r="AD392">
        <v>28.422607194002111</v>
      </c>
      <c r="AE392">
        <v>15.179888500695199</v>
      </c>
      <c r="AF392">
        <v>26.547048837539869</v>
      </c>
      <c r="AG392">
        <v>9.5379644612362338</v>
      </c>
      <c r="AH392"/>
      <c r="AI392">
        <v>1467.338966</v>
      </c>
      <c r="AJ392">
        <v>1511.4011579999999</v>
      </c>
      <c r="AK392">
        <v>1249.4528919999991</v>
      </c>
      <c r="AL392">
        <v>1628.006792000001</v>
      </c>
      <c r="AM392">
        <v>1076.055249</v>
      </c>
      <c r="AN392">
        <v>577.88933400000008</v>
      </c>
      <c r="AO392">
        <v>663.34389099999976</v>
      </c>
      <c r="AP392">
        <v>1027.955889999999</v>
      </c>
      <c r="AQ392">
        <v>822.01745999999969</v>
      </c>
      <c r="AR392">
        <v>501.93840199999988</v>
      </c>
      <c r="AS392">
        <v>566.45658999999989</v>
      </c>
      <c r="AT392">
        <v>777.21304799999996</v>
      </c>
      <c r="AU392">
        <v>768.86520699999994</v>
      </c>
      <c r="AV392">
        <v>644.93100899999956</v>
      </c>
      <c r="AW392">
        <v>581.64422599999955</v>
      </c>
      <c r="AX392">
        <v>2101.88015</v>
      </c>
      <c r="AY392">
        <v>1010.879817999999</v>
      </c>
      <c r="AZ392">
        <v>2887.9469480000012</v>
      </c>
      <c r="BA392">
        <v>698.36379699999884</v>
      </c>
      <c r="BB392">
        <v>233.18434400000001</v>
      </c>
      <c r="BC392"/>
    </row>
    <row r="393">
      <c r="A393" t="s">
        <v>465</v>
      </c>
      <c r="B393">
        <v>2020</v>
      </c>
      <c r="C393" t="s">
        <v>473</v>
      </c>
      <c r="D393">
        <v>341</v>
      </c>
      <c r="E393" t="s">
        <v>149</v>
      </c>
      <c r="F393" t="s">
        <v>49</v>
      </c>
      <c r="G393" t="s">
        <v>548</v>
      </c>
      <c r="H393">
        <v>0.034328870580157898</v>
      </c>
      <c r="I393">
        <v>0.1333333333333333</v>
      </c>
      <c r="J393">
        <v>0.22611644997173541</v>
      </c>
      <c r="K393">
        <v>1.158301158301158</v>
      </c>
      <c r="L393">
        <v>6.658739595719382</v>
      </c>
      <c r="M393">
        <v>0.32786885245901642</v>
      </c>
      <c r="N393">
        <v>0.38265306122448978</v>
      </c>
      <c r="O393">
        <v>1.0071942446043169</v>
      </c>
      <c r="P393">
        <v>1.386138613861386</v>
      </c>
      <c r="Q393">
        <v>12.085308056872041</v>
      </c>
      <c r="R393">
        <v>0</v>
      </c>
      <c r="S393">
        <v>0</v>
      </c>
      <c r="T393">
        <v>0.095877277085330795</v>
      </c>
      <c r="U393">
        <v>0.093023255813953501</v>
      </c>
      <c r="V393">
        <v>0.61412487205731825</v>
      </c>
      <c r="W393" t="s">
        <v>157</v>
      </c>
      <c r="X393" t="s">
        <v>158</v>
      </c>
      <c r="Y393" t="s">
        <v>159</v>
      </c>
      <c r="Z393" t="s">
        <v>160</v>
      </c>
      <c r="AA393" t="s">
        <v>161</v>
      </c>
      <c r="AB393" t="s">
        <v>196</v>
      </c>
      <c r="AC393">
        <v>0.23741690408357069</v>
      </c>
      <c r="AD393">
        <v>0.65919578114700061</v>
      </c>
      <c r="AE393">
        <v>2.361226180613091</v>
      </c>
      <c r="AF393">
        <v>0.25974025974025972</v>
      </c>
      <c r="AG393">
        <v>0.2012072434607646</v>
      </c>
      <c r="AH393"/>
      <c r="AI393">
        <v>1</v>
      </c>
      <c r="AJ393">
        <v>3</v>
      </c>
      <c r="AK393">
        <v>4</v>
      </c>
      <c r="AL393">
        <v>15</v>
      </c>
      <c r="AM393">
        <v>56</v>
      </c>
      <c r="AN393">
        <v>3</v>
      </c>
      <c r="AO393">
        <v>3</v>
      </c>
      <c r="AP393">
        <v>7</v>
      </c>
      <c r="AQ393">
        <v>7</v>
      </c>
      <c r="AR393">
        <v>51</v>
      </c>
      <c r="AS393">
        <v>0</v>
      </c>
      <c r="AT393">
        <v>0</v>
      </c>
      <c r="AU393">
        <v>1</v>
      </c>
      <c r="AV393">
        <v>1</v>
      </c>
      <c r="AW393">
        <v>6</v>
      </c>
      <c r="AX393">
        <v>5</v>
      </c>
      <c r="AY393">
        <v>10</v>
      </c>
      <c r="AZ393">
        <v>57</v>
      </c>
      <c r="BA393">
        <v>4</v>
      </c>
      <c r="BB393">
        <v>3</v>
      </c>
      <c r="BC393"/>
    </row>
    <row r="394">
      <c r="A394" t="s">
        <v>465</v>
      </c>
      <c r="B394">
        <v>2020</v>
      </c>
      <c r="C394" t="s">
        <v>473</v>
      </c>
      <c r="D394">
        <v>342</v>
      </c>
      <c r="E394" t="s">
        <v>149</v>
      </c>
      <c r="F394" t="s">
        <v>48</v>
      </c>
      <c r="G394" t="s">
        <v>196</v>
      </c>
      <c r="H394">
        <v>99.965671129419846</v>
      </c>
      <c r="I394">
        <v>99.866666666666674</v>
      </c>
      <c r="J394">
        <v>99.773883550028259</v>
      </c>
      <c r="K394">
        <v>98.841698841698843</v>
      </c>
      <c r="L394">
        <v>93.341260404280618</v>
      </c>
      <c r="M394">
        <v>99.672131147540995</v>
      </c>
      <c r="N394">
        <v>99.617346938775512</v>
      </c>
      <c r="O394">
        <v>98.992805755395679</v>
      </c>
      <c r="P394">
        <v>98.613861386138609</v>
      </c>
      <c r="Q394">
        <v>87.914691943127963</v>
      </c>
      <c r="R394">
        <v>100</v>
      </c>
      <c r="S394">
        <v>100</v>
      </c>
      <c r="T394">
        <v>99.904122722914664</v>
      </c>
      <c r="U394">
        <v>99.906976744186053</v>
      </c>
      <c r="V394">
        <v>99.385875127942683</v>
      </c>
      <c r="W394" t="s">
        <v>157</v>
      </c>
      <c r="X394" t="s">
        <v>158</v>
      </c>
      <c r="Y394" t="s">
        <v>159</v>
      </c>
      <c r="Z394" t="s">
        <v>160</v>
      </c>
      <c r="AA394" t="s">
        <v>161</v>
      </c>
      <c r="AB394" t="s">
        <v>196</v>
      </c>
      <c r="AC394">
        <v>99.762583095916426</v>
      </c>
      <c r="AD394">
        <v>99.340804218852995</v>
      </c>
      <c r="AE394">
        <v>97.638773819386913</v>
      </c>
      <c r="AF394">
        <v>99.740259740259745</v>
      </c>
      <c r="AG394">
        <v>99.798792756539228</v>
      </c>
      <c r="AH394"/>
      <c r="AI394">
        <v>2912</v>
      </c>
      <c r="AJ394">
        <v>2247</v>
      </c>
      <c r="AK394">
        <v>1765</v>
      </c>
      <c r="AL394">
        <v>1280</v>
      </c>
      <c r="AM394">
        <v>785</v>
      </c>
      <c r="AN394">
        <v>912</v>
      </c>
      <c r="AO394">
        <v>781</v>
      </c>
      <c r="AP394">
        <v>688</v>
      </c>
      <c r="AQ394">
        <v>498</v>
      </c>
      <c r="AR394">
        <v>371</v>
      </c>
      <c r="AS394">
        <v>1429</v>
      </c>
      <c r="AT394">
        <v>1223</v>
      </c>
      <c r="AU394">
        <v>1042</v>
      </c>
      <c r="AV394">
        <v>1074</v>
      </c>
      <c r="AW394">
        <v>971</v>
      </c>
      <c r="AX394">
        <v>2101</v>
      </c>
      <c r="AY394">
        <v>1507</v>
      </c>
      <c r="AZ394">
        <v>2357</v>
      </c>
      <c r="BA394">
        <v>1536</v>
      </c>
      <c r="BB394">
        <v>1488</v>
      </c>
      <c r="BC394"/>
    </row>
    <row r="395">
      <c r="A395" t="s">
        <v>465</v>
      </c>
      <c r="B395">
        <v>2020</v>
      </c>
      <c r="C395" t="s">
        <v>473</v>
      </c>
      <c r="D395">
        <v>343</v>
      </c>
      <c r="E395" t="s">
        <v>144</v>
      </c>
      <c r="F395" t="s">
        <v>49</v>
      </c>
      <c r="G395" t="s">
        <v>549</v>
      </c>
      <c r="H395">
        <v>2.3000343288705798</v>
      </c>
      <c r="I395">
        <v>5.9111111111111114</v>
      </c>
      <c r="J395">
        <v>12.15375918598078</v>
      </c>
      <c r="K395">
        <v>24.555984555984551</v>
      </c>
      <c r="L395">
        <v>49.702734839476811</v>
      </c>
      <c r="M395">
        <v>6.8852459016393448</v>
      </c>
      <c r="N395">
        <v>15.56122448979592</v>
      </c>
      <c r="O395">
        <v>23.309352517985609</v>
      </c>
      <c r="P395">
        <v>35.049504950495049</v>
      </c>
      <c r="Q395">
        <v>61.611374407582943</v>
      </c>
      <c r="R395">
        <v>1.7494751574527641</v>
      </c>
      <c r="S395">
        <v>2.698282910874898</v>
      </c>
      <c r="T395">
        <v>4.9856184084372011</v>
      </c>
      <c r="U395">
        <v>7.2558139534883717</v>
      </c>
      <c r="V395">
        <v>18.321392016376659</v>
      </c>
      <c r="W395" t="s">
        <v>157</v>
      </c>
      <c r="X395" t="s">
        <v>158</v>
      </c>
      <c r="Y395" t="s">
        <v>159</v>
      </c>
      <c r="Z395" t="s">
        <v>160</v>
      </c>
      <c r="AA395" t="s">
        <v>161</v>
      </c>
      <c r="AB395" t="s">
        <v>196</v>
      </c>
      <c r="AC395">
        <v>8.2621082621082618</v>
      </c>
      <c r="AD395">
        <v>8.0421885299934068</v>
      </c>
      <c r="AE395">
        <v>21.706710853355421</v>
      </c>
      <c r="AF395">
        <v>13.766233766233769</v>
      </c>
      <c r="AG395">
        <v>7.981220657276995</v>
      </c>
      <c r="AH395"/>
      <c r="AI395">
        <v>67</v>
      </c>
      <c r="AJ395">
        <v>133</v>
      </c>
      <c r="AK395">
        <v>215</v>
      </c>
      <c r="AL395">
        <v>318</v>
      </c>
      <c r="AM395">
        <v>418</v>
      </c>
      <c r="AN395">
        <v>63</v>
      </c>
      <c r="AO395">
        <v>122</v>
      </c>
      <c r="AP395">
        <v>162</v>
      </c>
      <c r="AQ395">
        <v>177</v>
      </c>
      <c r="AR395">
        <v>260</v>
      </c>
      <c r="AS395">
        <v>25</v>
      </c>
      <c r="AT395">
        <v>33</v>
      </c>
      <c r="AU395">
        <v>52</v>
      </c>
      <c r="AV395">
        <v>78</v>
      </c>
      <c r="AW395">
        <v>179</v>
      </c>
      <c r="AX395">
        <v>174</v>
      </c>
      <c r="AY395">
        <v>122</v>
      </c>
      <c r="AZ395">
        <v>524</v>
      </c>
      <c r="BA395">
        <v>212</v>
      </c>
      <c r="BB395">
        <v>119</v>
      </c>
      <c r="BC395"/>
    </row>
    <row r="396">
      <c r="A396" t="s">
        <v>465</v>
      </c>
      <c r="B396">
        <v>2020</v>
      </c>
      <c r="C396" t="s">
        <v>473</v>
      </c>
      <c r="D396">
        <v>344</v>
      </c>
      <c r="E396" t="s">
        <v>144</v>
      </c>
      <c r="F396" t="s">
        <v>48</v>
      </c>
      <c r="G396" t="s">
        <v>196</v>
      </c>
      <c r="H396">
        <v>97.699965671129419</v>
      </c>
      <c r="I396">
        <v>94.088888888888889</v>
      </c>
      <c r="J396">
        <v>87.846240814019211</v>
      </c>
      <c r="K396">
        <v>75.444015444015449</v>
      </c>
      <c r="L396">
        <v>50.297265160523189</v>
      </c>
      <c r="M396">
        <v>93.114754098360649</v>
      </c>
      <c r="N396">
        <v>84.438775510204081</v>
      </c>
      <c r="O396">
        <v>76.690647482014384</v>
      </c>
      <c r="P396">
        <v>64.950495049504951</v>
      </c>
      <c r="Q396">
        <v>38.388625592417057</v>
      </c>
      <c r="R396">
        <v>98.250524842547236</v>
      </c>
      <c r="S396">
        <v>97.301717089125106</v>
      </c>
      <c r="T396">
        <v>95.014381591562795</v>
      </c>
      <c r="U396">
        <v>92.744186046511629</v>
      </c>
      <c r="V396">
        <v>81.678607983623337</v>
      </c>
      <c r="W396" t="s">
        <v>157</v>
      </c>
      <c r="X396" t="s">
        <v>158</v>
      </c>
      <c r="Y396" t="s">
        <v>159</v>
      </c>
      <c r="Z396" t="s">
        <v>160</v>
      </c>
      <c r="AA396" t="s">
        <v>161</v>
      </c>
      <c r="AB396" t="s">
        <v>196</v>
      </c>
      <c r="AC396">
        <v>91.737891737891744</v>
      </c>
      <c r="AD396">
        <v>91.95781147000659</v>
      </c>
      <c r="AE396">
        <v>78.293289146644568</v>
      </c>
      <c r="AF396">
        <v>86.233766233766232</v>
      </c>
      <c r="AG396">
        <v>92.018779342723008</v>
      </c>
      <c r="AH396"/>
      <c r="AI396">
        <v>2846</v>
      </c>
      <c r="AJ396">
        <v>2117</v>
      </c>
      <c r="AK396">
        <v>1554</v>
      </c>
      <c r="AL396">
        <v>977</v>
      </c>
      <c r="AM396">
        <v>423</v>
      </c>
      <c r="AN396">
        <v>852</v>
      </c>
      <c r="AO396">
        <v>662</v>
      </c>
      <c r="AP396">
        <v>533</v>
      </c>
      <c r="AQ396">
        <v>328</v>
      </c>
      <c r="AR396">
        <v>162</v>
      </c>
      <c r="AS396">
        <v>1404</v>
      </c>
      <c r="AT396">
        <v>1190</v>
      </c>
      <c r="AU396">
        <v>991</v>
      </c>
      <c r="AV396">
        <v>997</v>
      </c>
      <c r="AW396">
        <v>798</v>
      </c>
      <c r="AX396">
        <v>1932</v>
      </c>
      <c r="AY396">
        <v>1395</v>
      </c>
      <c r="AZ396">
        <v>1890</v>
      </c>
      <c r="BA396">
        <v>1328</v>
      </c>
      <c r="BB396">
        <v>1372</v>
      </c>
      <c r="BC396"/>
    </row>
    <row r="397">
      <c r="A397" t="s">
        <v>465</v>
      </c>
      <c r="B397">
        <v>2020</v>
      </c>
      <c r="C397" t="s">
        <v>473</v>
      </c>
      <c r="D397">
        <v>345</v>
      </c>
      <c r="E397" t="s">
        <v>145</v>
      </c>
      <c r="F397" t="s">
        <v>49</v>
      </c>
      <c r="G397" t="s">
        <v>550</v>
      </c>
      <c r="H397">
        <v>0.20597322348094749</v>
      </c>
      <c r="I397">
        <v>0.80000000000000004</v>
      </c>
      <c r="J397">
        <v>0.90446579988694176</v>
      </c>
      <c r="K397">
        <v>2.0849420849420852</v>
      </c>
      <c r="L397">
        <v>7.1343638525564801</v>
      </c>
      <c r="M397">
        <v>0.87431693989071035</v>
      </c>
      <c r="N397">
        <v>1.0204081632653059</v>
      </c>
      <c r="O397">
        <v>1.8705035971223021</v>
      </c>
      <c r="P397">
        <v>2.3762376237623761</v>
      </c>
      <c r="Q397">
        <v>12.55924170616114</v>
      </c>
      <c r="R397">
        <v>0.13995801259622109</v>
      </c>
      <c r="S397">
        <v>0.16353229762878169</v>
      </c>
      <c r="T397">
        <v>0.57526366251198469</v>
      </c>
      <c r="U397">
        <v>0.93023255813953487</v>
      </c>
      <c r="V397">
        <v>1.3306038894575229</v>
      </c>
      <c r="W397" t="s">
        <v>157</v>
      </c>
      <c r="X397" t="s">
        <v>158</v>
      </c>
      <c r="Y397" t="s">
        <v>159</v>
      </c>
      <c r="Z397" t="s">
        <v>160</v>
      </c>
      <c r="AA397" t="s">
        <v>161</v>
      </c>
      <c r="AB397" t="s">
        <v>196</v>
      </c>
      <c r="AC397">
        <v>0.52231718898385571</v>
      </c>
      <c r="AD397">
        <v>2.109426499670402</v>
      </c>
      <c r="AE397">
        <v>2.8583264291632151</v>
      </c>
      <c r="AF397">
        <v>0.38961038961038957</v>
      </c>
      <c r="AG397">
        <v>0.60362173038229372</v>
      </c>
      <c r="AH397"/>
      <c r="AI397">
        <v>6</v>
      </c>
      <c r="AJ397">
        <v>18</v>
      </c>
      <c r="AK397">
        <v>16</v>
      </c>
      <c r="AL397">
        <v>27</v>
      </c>
      <c r="AM397">
        <v>60</v>
      </c>
      <c r="AN397">
        <v>8</v>
      </c>
      <c r="AO397">
        <v>8</v>
      </c>
      <c r="AP397">
        <v>13</v>
      </c>
      <c r="AQ397">
        <v>12</v>
      </c>
      <c r="AR397">
        <v>53</v>
      </c>
      <c r="AS397">
        <v>2</v>
      </c>
      <c r="AT397">
        <v>2</v>
      </c>
      <c r="AU397">
        <v>6</v>
      </c>
      <c r="AV397">
        <v>10</v>
      </c>
      <c r="AW397">
        <v>13</v>
      </c>
      <c r="AX397">
        <v>11</v>
      </c>
      <c r="AY397">
        <v>32</v>
      </c>
      <c r="AZ397">
        <v>69</v>
      </c>
      <c r="BA397">
        <v>6</v>
      </c>
      <c r="BB397">
        <v>9</v>
      </c>
      <c r="BC397"/>
    </row>
    <row r="398">
      <c r="A398" t="s">
        <v>465</v>
      </c>
      <c r="B398">
        <v>2020</v>
      </c>
      <c r="C398" t="s">
        <v>473</v>
      </c>
      <c r="D398">
        <v>346</v>
      </c>
      <c r="E398" t="s">
        <v>145</v>
      </c>
      <c r="F398" t="s">
        <v>48</v>
      </c>
      <c r="G398" t="s">
        <v>196</v>
      </c>
      <c r="H398">
        <v>99.794026776519047</v>
      </c>
      <c r="I398">
        <v>99.200000000000003</v>
      </c>
      <c r="J398">
        <v>99.09553420011305</v>
      </c>
      <c r="K398">
        <v>97.915057915057915</v>
      </c>
      <c r="L398">
        <v>92.865636147443524</v>
      </c>
      <c r="M398">
        <v>99.125683060109296</v>
      </c>
      <c r="N398">
        <v>98.979591836734699</v>
      </c>
      <c r="O398">
        <v>98.129496402877706</v>
      </c>
      <c r="P398">
        <v>97.623762376237622</v>
      </c>
      <c r="Q398">
        <v>87.440758293838854</v>
      </c>
      <c r="R398">
        <v>99.860041987403775</v>
      </c>
      <c r="S398">
        <v>99.836467702371223</v>
      </c>
      <c r="T398">
        <v>99.424736337488014</v>
      </c>
      <c r="U398">
        <v>99.069767441860463</v>
      </c>
      <c r="V398">
        <v>98.669396110542479</v>
      </c>
      <c r="W398" t="s">
        <v>157</v>
      </c>
      <c r="X398" t="s">
        <v>158</v>
      </c>
      <c r="Y398" t="s">
        <v>159</v>
      </c>
      <c r="Z398" t="s">
        <v>160</v>
      </c>
      <c r="AA398" t="s">
        <v>161</v>
      </c>
      <c r="AB398" t="s">
        <v>196</v>
      </c>
      <c r="AC398">
        <v>99.477682811016138</v>
      </c>
      <c r="AD398">
        <v>97.890573500329609</v>
      </c>
      <c r="AE398">
        <v>97.141673570836787</v>
      </c>
      <c r="AF398">
        <v>99.610389610389618</v>
      </c>
      <c r="AG398">
        <v>99.396378269617699</v>
      </c>
      <c r="AH398"/>
      <c r="AI398">
        <v>2907</v>
      </c>
      <c r="AJ398">
        <v>2232</v>
      </c>
      <c r="AK398">
        <v>1753</v>
      </c>
      <c r="AL398">
        <v>1268</v>
      </c>
      <c r="AM398">
        <v>781</v>
      </c>
      <c r="AN398">
        <v>907</v>
      </c>
      <c r="AO398">
        <v>776</v>
      </c>
      <c r="AP398">
        <v>682</v>
      </c>
      <c r="AQ398">
        <v>493</v>
      </c>
      <c r="AR398">
        <v>369</v>
      </c>
      <c r="AS398">
        <v>1427</v>
      </c>
      <c r="AT398">
        <v>1221</v>
      </c>
      <c r="AU398">
        <v>1037</v>
      </c>
      <c r="AV398">
        <v>1065</v>
      </c>
      <c r="AW398">
        <v>964</v>
      </c>
      <c r="AX398">
        <v>2095</v>
      </c>
      <c r="AY398">
        <v>1485</v>
      </c>
      <c r="AZ398">
        <v>2345</v>
      </c>
      <c r="BA398">
        <v>1534</v>
      </c>
      <c r="BB398">
        <v>1482</v>
      </c>
      <c r="BC398"/>
    </row>
    <row r="399">
      <c r="A399" t="s">
        <v>465</v>
      </c>
      <c r="B399">
        <v>2020</v>
      </c>
      <c r="C399" t="s">
        <v>473</v>
      </c>
      <c r="D399">
        <v>347</v>
      </c>
      <c r="E399" t="s">
        <v>146</v>
      </c>
      <c r="F399" t="s">
        <v>49</v>
      </c>
      <c r="G399" t="s">
        <v>551</v>
      </c>
      <c r="H399">
        <v>0.068657741160315797</v>
      </c>
      <c r="I399">
        <v>0.1333333333333333</v>
      </c>
      <c r="J399">
        <v>0.22611644997173541</v>
      </c>
      <c r="K399">
        <v>1.312741312741313</v>
      </c>
      <c r="L399">
        <v>7.1343638525564801</v>
      </c>
      <c r="M399">
        <v>0.32786885245901642</v>
      </c>
      <c r="N399">
        <v>0.38265306122448978</v>
      </c>
      <c r="O399">
        <v>1.151079136690647</v>
      </c>
      <c r="P399">
        <v>1.782178217821782</v>
      </c>
      <c r="Q399">
        <v>12.55924170616114</v>
      </c>
      <c r="R399">
        <v>0</v>
      </c>
      <c r="S399">
        <v>0.081766148814390802</v>
      </c>
      <c r="T399">
        <v>0.095877277085330795</v>
      </c>
      <c r="U399">
        <v>0.093023255813953501</v>
      </c>
      <c r="V399">
        <v>0.7164790174002047</v>
      </c>
      <c r="W399" t="s">
        <v>157</v>
      </c>
      <c r="X399" t="s">
        <v>158</v>
      </c>
      <c r="Y399" t="s">
        <v>159</v>
      </c>
      <c r="Z399" t="s">
        <v>160</v>
      </c>
      <c r="AA399" t="s">
        <v>161</v>
      </c>
      <c r="AB399" t="s">
        <v>196</v>
      </c>
      <c r="AC399">
        <v>0.23741690408357069</v>
      </c>
      <c r="AD399">
        <v>0.65919578114700061</v>
      </c>
      <c r="AE399">
        <v>2.568351284175642</v>
      </c>
      <c r="AF399">
        <v>0.32467532467532467</v>
      </c>
      <c r="AG399">
        <v>0.2682763246143528</v>
      </c>
      <c r="AH399"/>
      <c r="AI399">
        <v>2</v>
      </c>
      <c r="AJ399">
        <v>3</v>
      </c>
      <c r="AK399">
        <v>4</v>
      </c>
      <c r="AL399">
        <v>17</v>
      </c>
      <c r="AM399">
        <v>60</v>
      </c>
      <c r="AN399">
        <v>3</v>
      </c>
      <c r="AO399">
        <v>3</v>
      </c>
      <c r="AP399">
        <v>8</v>
      </c>
      <c r="AQ399">
        <v>9</v>
      </c>
      <c r="AR399">
        <v>53</v>
      </c>
      <c r="AS399">
        <v>0</v>
      </c>
      <c r="AT399">
        <v>1</v>
      </c>
      <c r="AU399">
        <v>1</v>
      </c>
      <c r="AV399">
        <v>1</v>
      </c>
      <c r="AW399">
        <v>7</v>
      </c>
      <c r="AX399">
        <v>5</v>
      </c>
      <c r="AY399">
        <v>10</v>
      </c>
      <c r="AZ399">
        <v>62</v>
      </c>
      <c r="BA399">
        <v>5</v>
      </c>
      <c r="BB399">
        <v>4</v>
      </c>
      <c r="BC399"/>
    </row>
    <row r="400">
      <c r="A400" t="s">
        <v>465</v>
      </c>
      <c r="B400">
        <v>2020</v>
      </c>
      <c r="C400" t="s">
        <v>473</v>
      </c>
      <c r="D400">
        <v>348</v>
      </c>
      <c r="E400" t="s">
        <v>146</v>
      </c>
      <c r="F400" t="s">
        <v>48</v>
      </c>
      <c r="G400" t="s">
        <v>196</v>
      </c>
      <c r="H400">
        <v>99.931342258839678</v>
      </c>
      <c r="I400">
        <v>99.866666666666674</v>
      </c>
      <c r="J400">
        <v>99.773883550028259</v>
      </c>
      <c r="K400">
        <v>98.687258687258677</v>
      </c>
      <c r="L400">
        <v>92.865636147443524</v>
      </c>
      <c r="M400">
        <v>99.672131147540995</v>
      </c>
      <c r="N400">
        <v>99.617346938775512</v>
      </c>
      <c r="O400">
        <v>98.84892086330936</v>
      </c>
      <c r="P400">
        <v>98.21782178217822</v>
      </c>
      <c r="Q400">
        <v>87.440758293838854</v>
      </c>
      <c r="R400">
        <v>100</v>
      </c>
      <c r="S400">
        <v>99.918233851185619</v>
      </c>
      <c r="T400">
        <v>99.904122722914664</v>
      </c>
      <c r="U400">
        <v>99.906976744186053</v>
      </c>
      <c r="V400">
        <v>99.283520982599796</v>
      </c>
      <c r="W400" t="s">
        <v>157</v>
      </c>
      <c r="X400" t="s">
        <v>158</v>
      </c>
      <c r="Y400" t="s">
        <v>159</v>
      </c>
      <c r="Z400" t="s">
        <v>160</v>
      </c>
      <c r="AA400" t="s">
        <v>161</v>
      </c>
      <c r="AB400" t="s">
        <v>196</v>
      </c>
      <c r="AC400">
        <v>99.762583095916426</v>
      </c>
      <c r="AD400">
        <v>99.340804218852995</v>
      </c>
      <c r="AE400">
        <v>97.431648715824366</v>
      </c>
      <c r="AF400">
        <v>99.675324675324674</v>
      </c>
      <c r="AG400">
        <v>99.731723675385638</v>
      </c>
      <c r="AH400"/>
      <c r="AI400">
        <v>2911</v>
      </c>
      <c r="AJ400">
        <v>2247</v>
      </c>
      <c r="AK400">
        <v>1765</v>
      </c>
      <c r="AL400">
        <v>1278</v>
      </c>
      <c r="AM400">
        <v>781</v>
      </c>
      <c r="AN400">
        <v>912</v>
      </c>
      <c r="AO400">
        <v>781</v>
      </c>
      <c r="AP400">
        <v>687</v>
      </c>
      <c r="AQ400">
        <v>496</v>
      </c>
      <c r="AR400">
        <v>369</v>
      </c>
      <c r="AS400">
        <v>1429</v>
      </c>
      <c r="AT400">
        <v>1222</v>
      </c>
      <c r="AU400">
        <v>1042</v>
      </c>
      <c r="AV400">
        <v>1074</v>
      </c>
      <c r="AW400">
        <v>970</v>
      </c>
      <c r="AX400">
        <v>2101</v>
      </c>
      <c r="AY400">
        <v>1507</v>
      </c>
      <c r="AZ400">
        <v>2352</v>
      </c>
      <c r="BA400">
        <v>1535</v>
      </c>
      <c r="BB400">
        <v>1487</v>
      </c>
      <c r="BC400"/>
    </row>
    <row r="401">
      <c r="A401" t="s">
        <v>465</v>
      </c>
      <c r="B401">
        <v>2020</v>
      </c>
      <c r="C401" t="s">
        <v>473</v>
      </c>
      <c r="D401">
        <v>349</v>
      </c>
      <c r="E401" t="s">
        <v>147</v>
      </c>
      <c r="F401" t="s">
        <v>49</v>
      </c>
      <c r="G401" t="s">
        <v>196</v>
      </c>
      <c r="H401">
        <v>51.905252317198773</v>
      </c>
      <c r="I401">
        <v>69.777777777777786</v>
      </c>
      <c r="J401">
        <v>79.762577727529688</v>
      </c>
      <c r="K401">
        <v>85.559845559845556</v>
      </c>
      <c r="L401">
        <v>87.277051129607614</v>
      </c>
      <c r="M401">
        <v>81.639344262295083</v>
      </c>
      <c r="N401">
        <v>86.989795918367349</v>
      </c>
      <c r="O401">
        <v>85.467625899280577</v>
      </c>
      <c r="P401">
        <v>86.336633663366342</v>
      </c>
      <c r="Q401">
        <v>91.232227488151665</v>
      </c>
      <c r="R401">
        <v>44.856543037088883</v>
      </c>
      <c r="S401">
        <v>55.110384300899433</v>
      </c>
      <c r="T401">
        <v>63.374880153403637</v>
      </c>
      <c r="U401">
        <v>70.04651162790698</v>
      </c>
      <c r="V401">
        <v>77.993858751279433</v>
      </c>
      <c r="W401" t="s">
        <v>157</v>
      </c>
      <c r="X401" t="s">
        <v>158</v>
      </c>
      <c r="Y401" t="s">
        <v>159</v>
      </c>
      <c r="Z401" t="s">
        <v>160</v>
      </c>
      <c r="AA401" t="s">
        <v>161</v>
      </c>
      <c r="AB401" t="s">
        <v>196</v>
      </c>
      <c r="AC401">
        <v>67.141500474833805</v>
      </c>
      <c r="AD401">
        <v>74.027686222808171</v>
      </c>
      <c r="AE401">
        <v>70.546810273405143</v>
      </c>
      <c r="AF401">
        <v>68.181818181818173</v>
      </c>
      <c r="AG401">
        <v>70.087189805499662</v>
      </c>
      <c r="AH401"/>
      <c r="AI401">
        <v>1512</v>
      </c>
      <c r="AJ401">
        <v>1570</v>
      </c>
      <c r="AK401">
        <v>1411</v>
      </c>
      <c r="AL401">
        <v>1108</v>
      </c>
      <c r="AM401">
        <v>734</v>
      </c>
      <c r="AN401">
        <v>747</v>
      </c>
      <c r="AO401">
        <v>682</v>
      </c>
      <c r="AP401">
        <v>594</v>
      </c>
      <c r="AQ401">
        <v>436</v>
      </c>
      <c r="AR401">
        <v>385</v>
      </c>
      <c r="AS401">
        <v>641</v>
      </c>
      <c r="AT401">
        <v>674</v>
      </c>
      <c r="AU401">
        <v>661</v>
      </c>
      <c r="AV401">
        <v>753</v>
      </c>
      <c r="AW401">
        <v>762</v>
      </c>
      <c r="AX401">
        <v>1414</v>
      </c>
      <c r="AY401">
        <v>1123</v>
      </c>
      <c r="AZ401">
        <v>1703</v>
      </c>
      <c r="BA401">
        <v>1050</v>
      </c>
      <c r="BB401">
        <v>1045</v>
      </c>
      <c r="BC401"/>
    </row>
    <row r="402">
      <c r="A402" t="s">
        <v>465</v>
      </c>
      <c r="B402">
        <v>2020</v>
      </c>
      <c r="C402" t="s">
        <v>473</v>
      </c>
      <c r="D402">
        <v>350</v>
      </c>
      <c r="E402" t="s">
        <v>147</v>
      </c>
      <c r="F402" t="s">
        <v>48</v>
      </c>
      <c r="G402" t="s">
        <v>196</v>
      </c>
      <c r="H402">
        <v>48.094747682801227</v>
      </c>
      <c r="I402">
        <v>30.222222222222221</v>
      </c>
      <c r="J402">
        <v>20.237422272470319</v>
      </c>
      <c r="K402">
        <v>14.440154440154441</v>
      </c>
      <c r="L402">
        <v>12.72294887039239</v>
      </c>
      <c r="M402">
        <v>18.360655737704921</v>
      </c>
      <c r="N402">
        <v>13.010204081632651</v>
      </c>
      <c r="O402">
        <v>14.532374100719419</v>
      </c>
      <c r="P402">
        <v>13.66336633663366</v>
      </c>
      <c r="Q402">
        <v>8.7677725118483423</v>
      </c>
      <c r="R402">
        <v>55.143456962911131</v>
      </c>
      <c r="S402">
        <v>44.889615699100567</v>
      </c>
      <c r="T402">
        <v>36.625119846596363</v>
      </c>
      <c r="U402">
        <v>29.95348837209302</v>
      </c>
      <c r="V402">
        <v>22.006141248720571</v>
      </c>
      <c r="W402" t="s">
        <v>157</v>
      </c>
      <c r="X402" t="s">
        <v>158</v>
      </c>
      <c r="Y402" t="s">
        <v>159</v>
      </c>
      <c r="Z402" t="s">
        <v>160</v>
      </c>
      <c r="AA402" t="s">
        <v>161</v>
      </c>
      <c r="AB402" t="s">
        <v>196</v>
      </c>
      <c r="AC402">
        <v>32.858499525166188</v>
      </c>
      <c r="AD402">
        <v>25.972313777191829</v>
      </c>
      <c r="AE402">
        <v>29.453189726594861</v>
      </c>
      <c r="AF402">
        <v>31.81818181818182</v>
      </c>
      <c r="AG402">
        <v>29.912810194500331</v>
      </c>
      <c r="AH402"/>
      <c r="AI402">
        <v>1401</v>
      </c>
      <c r="AJ402">
        <v>680</v>
      </c>
      <c r="AK402">
        <v>358</v>
      </c>
      <c r="AL402">
        <v>187</v>
      </c>
      <c r="AM402">
        <v>107</v>
      </c>
      <c r="AN402">
        <v>168</v>
      </c>
      <c r="AO402">
        <v>102</v>
      </c>
      <c r="AP402">
        <v>101</v>
      </c>
      <c r="AQ402">
        <v>69</v>
      </c>
      <c r="AR402">
        <v>37</v>
      </c>
      <c r="AS402">
        <v>788</v>
      </c>
      <c r="AT402">
        <v>549</v>
      </c>
      <c r="AU402">
        <v>382</v>
      </c>
      <c r="AV402">
        <v>322</v>
      </c>
      <c r="AW402">
        <v>215</v>
      </c>
      <c r="AX402">
        <v>692</v>
      </c>
      <c r="AY402">
        <v>394</v>
      </c>
      <c r="AZ402">
        <v>711</v>
      </c>
      <c r="BA402">
        <v>490</v>
      </c>
      <c r="BB402">
        <v>446</v>
      </c>
      <c r="BC402"/>
    </row>
    <row r="403">
      <c r="A403" t="s">
        <v>465</v>
      </c>
      <c r="B403">
        <v>2020</v>
      </c>
      <c r="C403" t="s">
        <v>473</v>
      </c>
      <c r="D403">
        <v>351</v>
      </c>
      <c r="E403" t="s">
        <v>148</v>
      </c>
      <c r="F403" t="s">
        <v>49</v>
      </c>
      <c r="G403" t="s">
        <v>196</v>
      </c>
      <c r="H403">
        <v>3.1925849639546859</v>
      </c>
      <c r="I403">
        <v>7.1999999999999993</v>
      </c>
      <c r="J403">
        <v>14.810627473148671</v>
      </c>
      <c r="K403">
        <v>27.799227799227801</v>
      </c>
      <c r="L403">
        <v>55.529131985731283</v>
      </c>
      <c r="M403">
        <v>8.1967213114754092</v>
      </c>
      <c r="N403">
        <v>18.367346938775508</v>
      </c>
      <c r="O403">
        <v>26.762589928057562</v>
      </c>
      <c r="P403">
        <v>40.198019801980202</v>
      </c>
      <c r="Q403">
        <v>67.061611374407576</v>
      </c>
      <c r="R403">
        <v>2.5192442267319799</v>
      </c>
      <c r="S403">
        <v>3.843008994276369</v>
      </c>
      <c r="T403">
        <v>6.5196548418024927</v>
      </c>
      <c r="U403">
        <v>8.3720930232558146</v>
      </c>
      <c r="V403">
        <v>21.699078812691909</v>
      </c>
      <c r="W403" t="s">
        <v>157</v>
      </c>
      <c r="X403" t="s">
        <v>158</v>
      </c>
      <c r="Y403" t="s">
        <v>159</v>
      </c>
      <c r="Z403" t="s">
        <v>160</v>
      </c>
      <c r="AA403" t="s">
        <v>161</v>
      </c>
      <c r="AB403" t="s">
        <v>196</v>
      </c>
      <c r="AC403">
        <v>10.826210826210829</v>
      </c>
      <c r="AD403">
        <v>9.2287409360580099</v>
      </c>
      <c r="AE403">
        <v>24.523612261806129</v>
      </c>
      <c r="AF403">
        <v>15.38961038961039</v>
      </c>
      <c r="AG403">
        <v>9.8591549295774641</v>
      </c>
      <c r="AH403"/>
      <c r="AI403">
        <v>93</v>
      </c>
      <c r="AJ403">
        <v>162</v>
      </c>
      <c r="AK403">
        <v>262</v>
      </c>
      <c r="AL403">
        <v>360</v>
      </c>
      <c r="AM403">
        <v>467</v>
      </c>
      <c r="AN403">
        <v>75</v>
      </c>
      <c r="AO403">
        <v>144</v>
      </c>
      <c r="AP403">
        <v>186</v>
      </c>
      <c r="AQ403">
        <v>203</v>
      </c>
      <c r="AR403">
        <v>283</v>
      </c>
      <c r="AS403">
        <v>36</v>
      </c>
      <c r="AT403">
        <v>47</v>
      </c>
      <c r="AU403">
        <v>68</v>
      </c>
      <c r="AV403">
        <v>90</v>
      </c>
      <c r="AW403">
        <v>212</v>
      </c>
      <c r="AX403">
        <v>228</v>
      </c>
      <c r="AY403">
        <v>140</v>
      </c>
      <c r="AZ403">
        <v>592</v>
      </c>
      <c r="BA403">
        <v>237</v>
      </c>
      <c r="BB403">
        <v>147</v>
      </c>
      <c r="BC403"/>
    </row>
    <row r="404">
      <c r="A404" t="s">
        <v>465</v>
      </c>
      <c r="B404">
        <v>2020</v>
      </c>
      <c r="C404" t="s">
        <v>473</v>
      </c>
      <c r="D404">
        <v>352</v>
      </c>
      <c r="E404" t="s">
        <v>148</v>
      </c>
      <c r="F404" t="s">
        <v>48</v>
      </c>
      <c r="G404" t="s">
        <v>196</v>
      </c>
      <c r="H404">
        <v>96.807415036045313</v>
      </c>
      <c r="I404">
        <v>92.800000000000011</v>
      </c>
      <c r="J404">
        <v>85.189372526851329</v>
      </c>
      <c r="K404">
        <v>72.200772200772207</v>
      </c>
      <c r="L404">
        <v>44.470868014268717</v>
      </c>
      <c r="M404">
        <v>91.803278688524586</v>
      </c>
      <c r="N404">
        <v>81.632653061224488</v>
      </c>
      <c r="O404">
        <v>73.237410071942449</v>
      </c>
      <c r="P404">
        <v>59.801980198019798</v>
      </c>
      <c r="Q404">
        <v>32.938388625592417</v>
      </c>
      <c r="R404">
        <v>97.480755773268029</v>
      </c>
      <c r="S404">
        <v>96.15699100572364</v>
      </c>
      <c r="T404">
        <v>93.480345158197508</v>
      </c>
      <c r="U404">
        <v>91.627906976744185</v>
      </c>
      <c r="V404">
        <v>78.300921187308077</v>
      </c>
      <c r="W404" t="s">
        <v>157</v>
      </c>
      <c r="X404" t="s">
        <v>158</v>
      </c>
      <c r="Y404" t="s">
        <v>159</v>
      </c>
      <c r="Z404" t="s">
        <v>160</v>
      </c>
      <c r="AA404" t="s">
        <v>161</v>
      </c>
      <c r="AB404" t="s">
        <v>196</v>
      </c>
      <c r="AC404">
        <v>89.173789173789174</v>
      </c>
      <c r="AD404">
        <v>90.771259063941983</v>
      </c>
      <c r="AE404">
        <v>75.476387738193878</v>
      </c>
      <c r="AF404">
        <v>84.610389610389618</v>
      </c>
      <c r="AG404">
        <v>90.140845070422543</v>
      </c>
      <c r="AH404"/>
      <c r="AI404">
        <v>2820</v>
      </c>
      <c r="AJ404">
        <v>2088</v>
      </c>
      <c r="AK404">
        <v>1507</v>
      </c>
      <c r="AL404">
        <v>935</v>
      </c>
      <c r="AM404">
        <v>374</v>
      </c>
      <c r="AN404">
        <v>840</v>
      </c>
      <c r="AO404">
        <v>640</v>
      </c>
      <c r="AP404">
        <v>509</v>
      </c>
      <c r="AQ404">
        <v>302</v>
      </c>
      <c r="AR404">
        <v>139</v>
      </c>
      <c r="AS404">
        <v>1393</v>
      </c>
      <c r="AT404">
        <v>1176</v>
      </c>
      <c r="AU404">
        <v>975</v>
      </c>
      <c r="AV404">
        <v>985</v>
      </c>
      <c r="AW404">
        <v>765</v>
      </c>
      <c r="AX404">
        <v>1878</v>
      </c>
      <c r="AY404">
        <v>1377</v>
      </c>
      <c r="AZ404">
        <v>1822</v>
      </c>
      <c r="BA404">
        <v>1303</v>
      </c>
      <c r="BB404">
        <v>1344</v>
      </c>
      <c r="BC404"/>
    </row>
    <row r="405">
      <c r="A405" t="s">
        <v>465</v>
      </c>
      <c r="B405">
        <v>2020</v>
      </c>
      <c r="C405" t="s">
        <v>473</v>
      </c>
      <c r="D405">
        <v>353</v>
      </c>
      <c r="E405" t="s">
        <v>137</v>
      </c>
      <c r="F405" t="s">
        <v>49</v>
      </c>
      <c r="G405" t="s">
        <v>196</v>
      </c>
      <c r="H405">
        <v>0.51493305870236872</v>
      </c>
      <c r="I405">
        <v>0.93333333333333346</v>
      </c>
      <c r="J405">
        <v>0.96099491237987555</v>
      </c>
      <c r="K405">
        <v>2.316602316602316</v>
      </c>
      <c r="L405">
        <v>7.8478002378121294</v>
      </c>
      <c r="M405">
        <v>0.98360655737704927</v>
      </c>
      <c r="N405">
        <v>1.0204081632653059</v>
      </c>
      <c r="O405">
        <v>2.014388489208633</v>
      </c>
      <c r="P405">
        <v>2.9702970297029698</v>
      </c>
      <c r="Q405">
        <v>13.270142180094791</v>
      </c>
      <c r="R405">
        <v>0.34989503149055279</v>
      </c>
      <c r="S405">
        <v>0.65412919051512675</v>
      </c>
      <c r="T405">
        <v>0.67114093959731547</v>
      </c>
      <c r="U405">
        <v>1.023255813953488</v>
      </c>
      <c r="V405">
        <v>1.6376663254861821</v>
      </c>
      <c r="W405" t="s">
        <v>157</v>
      </c>
      <c r="X405" t="s">
        <v>158</v>
      </c>
      <c r="Y405" t="s">
        <v>159</v>
      </c>
      <c r="Z405" t="s">
        <v>160</v>
      </c>
      <c r="AA405" t="s">
        <v>161</v>
      </c>
      <c r="AB405" t="s">
        <v>196</v>
      </c>
      <c r="AC405">
        <v>0.80721747388414067</v>
      </c>
      <c r="AD405">
        <v>2.3731048121292022</v>
      </c>
      <c r="AE405">
        <v>3.1483015741507869</v>
      </c>
      <c r="AF405">
        <v>0.58441558441558439</v>
      </c>
      <c r="AG405">
        <v>0.73775989268947018</v>
      </c>
      <c r="AH405"/>
      <c r="AI405">
        <v>15</v>
      </c>
      <c r="AJ405">
        <v>21</v>
      </c>
      <c r="AK405">
        <v>17</v>
      </c>
      <c r="AL405">
        <v>30</v>
      </c>
      <c r="AM405">
        <v>66</v>
      </c>
      <c r="AN405">
        <v>9</v>
      </c>
      <c r="AO405">
        <v>8</v>
      </c>
      <c r="AP405">
        <v>14</v>
      </c>
      <c r="AQ405">
        <v>15</v>
      </c>
      <c r="AR405">
        <v>56</v>
      </c>
      <c r="AS405">
        <v>5</v>
      </c>
      <c r="AT405">
        <v>8</v>
      </c>
      <c r="AU405">
        <v>7</v>
      </c>
      <c r="AV405">
        <v>11</v>
      </c>
      <c r="AW405">
        <v>16</v>
      </c>
      <c r="AX405">
        <v>17</v>
      </c>
      <c r="AY405">
        <v>36</v>
      </c>
      <c r="AZ405">
        <v>76</v>
      </c>
      <c r="BA405">
        <v>9</v>
      </c>
      <c r="BB405">
        <v>11</v>
      </c>
      <c r="BC405"/>
    </row>
    <row r="406">
      <c r="A406" t="s">
        <v>465</v>
      </c>
      <c r="B406">
        <v>2020</v>
      </c>
      <c r="C406" t="s">
        <v>473</v>
      </c>
      <c r="D406">
        <v>354</v>
      </c>
      <c r="E406" t="s">
        <v>137</v>
      </c>
      <c r="F406" t="s">
        <v>48</v>
      </c>
      <c r="G406" t="s">
        <v>196</v>
      </c>
      <c r="H406">
        <v>99.485066941297632</v>
      </c>
      <c r="I406">
        <v>99.066666666666663</v>
      </c>
      <c r="J406">
        <v>99.039005087620126</v>
      </c>
      <c r="K406">
        <v>97.683397683397686</v>
      </c>
      <c r="L406">
        <v>92.152199762187877</v>
      </c>
      <c r="M406">
        <v>99.016393442622956</v>
      </c>
      <c r="N406">
        <v>98.979591836734699</v>
      </c>
      <c r="O406">
        <v>97.985611510791372</v>
      </c>
      <c r="P406">
        <v>97.029702970297024</v>
      </c>
      <c r="Q406">
        <v>86.729857819905206</v>
      </c>
      <c r="R406">
        <v>99.650104968509439</v>
      </c>
      <c r="S406">
        <v>99.345870809484865</v>
      </c>
      <c r="T406">
        <v>99.328859060402692</v>
      </c>
      <c r="U406">
        <v>98.976744186046517</v>
      </c>
      <c r="V406">
        <v>98.36233367451382</v>
      </c>
      <c r="W406" t="s">
        <v>157</v>
      </c>
      <c r="X406" t="s">
        <v>158</v>
      </c>
      <c r="Y406" t="s">
        <v>159</v>
      </c>
      <c r="Z406" t="s">
        <v>160</v>
      </c>
      <c r="AA406" t="s">
        <v>161</v>
      </c>
      <c r="AB406" t="s">
        <v>196</v>
      </c>
      <c r="AC406">
        <v>99.192782526115863</v>
      </c>
      <c r="AD406">
        <v>97.626895187870801</v>
      </c>
      <c r="AE406">
        <v>96.851698425849207</v>
      </c>
      <c r="AF406">
        <v>99.415584415584419</v>
      </c>
      <c r="AG406">
        <v>99.262240107310532</v>
      </c>
      <c r="AH406"/>
      <c r="AI406">
        <v>2898</v>
      </c>
      <c r="AJ406">
        <v>2229</v>
      </c>
      <c r="AK406">
        <v>1752</v>
      </c>
      <c r="AL406">
        <v>1265</v>
      </c>
      <c r="AM406">
        <v>775</v>
      </c>
      <c r="AN406">
        <v>906</v>
      </c>
      <c r="AO406">
        <v>776</v>
      </c>
      <c r="AP406">
        <v>681</v>
      </c>
      <c r="AQ406">
        <v>490</v>
      </c>
      <c r="AR406">
        <v>366</v>
      </c>
      <c r="AS406">
        <v>1424</v>
      </c>
      <c r="AT406">
        <v>1215</v>
      </c>
      <c r="AU406">
        <v>1036</v>
      </c>
      <c r="AV406">
        <v>1064</v>
      </c>
      <c r="AW406">
        <v>961</v>
      </c>
      <c r="AX406">
        <v>2089</v>
      </c>
      <c r="AY406">
        <v>1481</v>
      </c>
      <c r="AZ406">
        <v>2338</v>
      </c>
      <c r="BA406">
        <v>1531</v>
      </c>
      <c r="BB406">
        <v>1480</v>
      </c>
      <c r="BC406"/>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Introduction</vt:lpstr>
      <vt:lpstr>Water</vt:lpstr>
      <vt:lpstr>Sanitation</vt:lpstr>
      <vt:lpstr>Hygiene</vt:lpstr>
      <vt:lpstr>DHS07</vt:lpstr>
      <vt:lpstr>MIS09</vt:lpstr>
      <vt:lpstr>MIS11</vt:lpstr>
      <vt:lpstr>DHS13</vt:lpstr>
      <vt:lpstr>MIS16</vt:lpstr>
      <vt:lpstr>DHS20</vt:lpstr>
      <vt:lpstr>data_summary</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Frédéric Jacot-Guillarmod</dc:creator>
  <cp:lastModifiedBy>MITIS, Francesco</cp:lastModifiedBy>
  <cp:lastPrinted>2021-04-19T07:11:45Z</cp:lastPrinted>
  <dcterms:created xsi:type="dcterms:W3CDTF">2017-02-21T11:08:40Z</dcterms:created>
  <dcterms:modified xsi:type="dcterms:W3CDTF">2021-05-25T18:23:33Z</dcterms:modified>
</cp:coreProperties>
</file>